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hidePivotFieldList="1"/>
  <mc:AlternateContent xmlns:mc="http://schemas.openxmlformats.org/markup-compatibility/2006">
    <mc:Choice Requires="x15">
      <x15ac:absPath xmlns:x15ac="http://schemas.microsoft.com/office/spreadsheetml/2010/11/ac" url="/Users/dzb/Desktop/Lumx---Principal/"/>
    </mc:Choice>
  </mc:AlternateContent>
  <xr:revisionPtr revIDLastSave="0" documentId="13_ncr:1_{153DD2F9-BDAF-C84F-8456-FC20CAEC6BC8}" xr6:coauthVersionLast="47" xr6:coauthVersionMax="47" xr10:uidLastSave="{00000000-0000-0000-0000-000000000000}"/>
  <bookViews>
    <workbookView xWindow="8140" yWindow="860" windowWidth="26060" windowHeight="20800" xr2:uid="{00000000-000D-0000-FFFF-FFFF00000000}"/>
  </bookViews>
  <sheets>
    <sheet name="Realizados" sheetId="1" r:id="rId1"/>
    <sheet name="A pagar" sheetId="2" r:id="rId2"/>
    <sheet name="Saldos" sheetId="3" r:id="rId3"/>
    <sheet name="Projeção Pessimista" sheetId="4" r:id="rId4"/>
    <sheet name="Tabela Projeção" sheetId="5" r:id="rId5"/>
    <sheet name="Tabela Cotações" sheetId="6" r:id="rId6"/>
  </sheets>
  <externalReferences>
    <externalReference r:id="rId7"/>
  </externalReferences>
  <definedNames>
    <definedName name="Custos_a_Pagar">'Projeção Pessimista'!$50:$64</definedName>
    <definedName name="Custos_Realizados">'Projeção Pessimista'!$66:$79</definedName>
    <definedName name="DataD0">'Projeção Pessimista'!$A$1</definedName>
    <definedName name="Saldo2">Saldos!$D$26:$AZ$29</definedName>
    <definedName name="Saldo3">Saldos!$D$31:$AZ$35</definedName>
    <definedName name="Saldos">Saldos!$C$26:$AZ$29</definedName>
  </definedNames>
  <calcPr calcId="191029"/>
  <pivotCaches>
    <pivotCache cacheId="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87" i="4" l="1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B87" i="4" s="1"/>
  <c r="G87" i="4"/>
  <c r="F87" i="4"/>
  <c r="E87" i="4"/>
  <c r="D87" i="4"/>
  <c r="C87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E49" i="4"/>
  <c r="AE66" i="4" s="1"/>
  <c r="R49" i="4"/>
  <c r="P49" i="4"/>
  <c r="O49" i="4"/>
  <c r="H49" i="4"/>
  <c r="G49" i="4"/>
  <c r="F49" i="4"/>
  <c r="G52" i="4" s="1"/>
  <c r="AE32" i="4"/>
  <c r="U32" i="4"/>
  <c r="T32" i="4"/>
  <c r="S32" i="4"/>
  <c r="S49" i="4" s="1"/>
  <c r="R32" i="4"/>
  <c r="Q32" i="4"/>
  <c r="P32" i="4"/>
  <c r="O32" i="4"/>
  <c r="N32" i="4"/>
  <c r="M32" i="4"/>
  <c r="L32" i="4"/>
  <c r="K32" i="4"/>
  <c r="K49" i="4" s="1"/>
  <c r="J32" i="4"/>
  <c r="I32" i="4"/>
  <c r="H32" i="4"/>
  <c r="G32" i="4"/>
  <c r="F32" i="4"/>
  <c r="E32" i="4"/>
  <c r="D32" i="4"/>
  <c r="C32" i="4"/>
  <c r="C49" i="4" s="1"/>
  <c r="AD30" i="4"/>
  <c r="AC30" i="4"/>
  <c r="T30" i="4"/>
  <c r="J30" i="4"/>
  <c r="AE29" i="4"/>
  <c r="Q29" i="4"/>
  <c r="N29" i="4"/>
  <c r="D29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E27" i="4" a="1"/>
  <c r="AE27" i="4"/>
  <c r="AD27" i="4" a="1"/>
  <c r="AD27" i="4"/>
  <c r="AD29" i="4" s="1"/>
  <c r="AC27" i="4" a="1"/>
  <c r="AC27" i="4"/>
  <c r="AB27" i="4" a="1"/>
  <c r="AB27" i="4" s="1"/>
  <c r="AA27" i="4" a="1"/>
  <c r="AA27" i="4"/>
  <c r="Z27" i="4" a="1"/>
  <c r="Z27" i="4" s="1"/>
  <c r="Y27" i="4" a="1"/>
  <c r="Y27" i="4"/>
  <c r="X27" i="4" a="1"/>
  <c r="X27" i="4" s="1"/>
  <c r="W27" i="4" a="1"/>
  <c r="W27" i="4"/>
  <c r="V27" i="4" a="1"/>
  <c r="V27" i="4"/>
  <c r="U27" i="4" a="1"/>
  <c r="U27" i="4"/>
  <c r="T27" i="4" a="1"/>
  <c r="T27" i="4" s="1"/>
  <c r="S27" i="4" a="1"/>
  <c r="S27" i="4"/>
  <c r="R27" i="4" a="1"/>
  <c r="R27" i="4" s="1"/>
  <c r="Q27" i="4" a="1"/>
  <c r="Q27" i="4"/>
  <c r="P27" i="4" a="1"/>
  <c r="P27" i="4" s="1"/>
  <c r="O27" i="4" a="1"/>
  <c r="O27" i="4"/>
  <c r="N27" i="4" a="1"/>
  <c r="N27" i="4"/>
  <c r="M27" i="4" a="1"/>
  <c r="M27" i="4"/>
  <c r="L27" i="4" a="1"/>
  <c r="L27" i="4" s="1"/>
  <c r="K27" i="4" a="1"/>
  <c r="K27" i="4"/>
  <c r="K29" i="4" s="1"/>
  <c r="J27" i="4" a="1"/>
  <c r="J27" i="4" s="1"/>
  <c r="I27" i="4" a="1"/>
  <c r="I27" i="4"/>
  <c r="I29" i="4" s="1"/>
  <c r="H27" i="4" a="1"/>
  <c r="H27" i="4" s="1"/>
  <c r="G27" i="4" a="1"/>
  <c r="G27" i="4"/>
  <c r="F27" i="4" a="1"/>
  <c r="F27" i="4" s="1"/>
  <c r="E27" i="4" a="1"/>
  <c r="E27" i="4"/>
  <c r="D27" i="4" a="1"/>
  <c r="D27" i="4" s="1"/>
  <c r="C27" i="4" a="1"/>
  <c r="C27" i="4"/>
  <c r="AE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S30" i="4" s="1"/>
  <c r="R21" i="4"/>
  <c r="Q21" i="4"/>
  <c r="P21" i="4"/>
  <c r="P30" i="4" s="1"/>
  <c r="M21" i="4"/>
  <c r="M30" i="4" s="1"/>
  <c r="K21" i="4"/>
  <c r="K30" i="4" s="1"/>
  <c r="J21" i="4"/>
  <c r="I21" i="4"/>
  <c r="H21" i="4"/>
  <c r="H30" i="4" s="1"/>
  <c r="D21" i="4"/>
  <c r="D30" i="4" s="1"/>
  <c r="C21" i="4"/>
  <c r="C30" i="4" s="1"/>
  <c r="AE20" i="4" a="1"/>
  <c r="AE20" i="4"/>
  <c r="AD20" i="4" a="1"/>
  <c r="AD20" i="4" s="1"/>
  <c r="AC20" i="4" a="1"/>
  <c r="AC20" i="4"/>
  <c r="AB20" i="4" a="1"/>
  <c r="AB20" i="4"/>
  <c r="AA20" i="4" a="1"/>
  <c r="AA20" i="4"/>
  <c r="AA29" i="4" s="1"/>
  <c r="Z20" i="4" a="1"/>
  <c r="Z20" i="4" s="1"/>
  <c r="Y20" i="4" a="1"/>
  <c r="Y20" i="4"/>
  <c r="X20" i="4" a="1"/>
  <c r="X20" i="4" s="1"/>
  <c r="W20" i="4" a="1"/>
  <c r="W20" i="4"/>
  <c r="W29" i="4" s="1"/>
  <c r="V20" i="4" a="1"/>
  <c r="V20" i="4" s="1"/>
  <c r="U20" i="4" a="1"/>
  <c r="U20" i="4"/>
  <c r="T20" i="4" a="1"/>
  <c r="T20" i="4"/>
  <c r="S20" i="4" a="1"/>
  <c r="S20" i="4"/>
  <c r="R20" i="4" a="1"/>
  <c r="R20" i="4" s="1"/>
  <c r="Q20" i="4" a="1"/>
  <c r="Q20" i="4"/>
  <c r="P20" i="4"/>
  <c r="O20" i="4"/>
  <c r="N20" i="4"/>
  <c r="N21" i="4" s="1"/>
  <c r="N30" i="4" s="1"/>
  <c r="M20" i="4"/>
  <c r="L20" i="4"/>
  <c r="K20" i="4"/>
  <c r="J20" i="4"/>
  <c r="I20" i="4"/>
  <c r="H20" i="4"/>
  <c r="H29" i="4" s="1"/>
  <c r="G20" i="4"/>
  <c r="F20" i="4"/>
  <c r="E20" i="4"/>
  <c r="D20" i="4"/>
  <c r="C20" i="4"/>
  <c r="AE17" i="4"/>
  <c r="AD17" i="4"/>
  <c r="AC17" i="4"/>
  <c r="AB17" i="4"/>
  <c r="AB30" i="4" s="1"/>
  <c r="AA17" i="4"/>
  <c r="AA30" i="4" s="1"/>
  <c r="Z17" i="4"/>
  <c r="Z30" i="4" s="1"/>
  <c r="Y17" i="4"/>
  <c r="Y30" i="4" s="1"/>
  <c r="X17" i="4"/>
  <c r="W17" i="4"/>
  <c r="V17" i="4"/>
  <c r="V30" i="4" s="1"/>
  <c r="U17" i="4"/>
  <c r="U30" i="4" s="1"/>
  <c r="T17" i="4"/>
  <c r="S17" i="4"/>
  <c r="R17" i="4"/>
  <c r="R30" i="4" s="1"/>
  <c r="Q17" i="4"/>
  <c r="Q30" i="4" s="1"/>
  <c r="AE16" i="4" a="1"/>
  <c r="AE16" i="4"/>
  <c r="AD16" i="4" a="1"/>
  <c r="AD16" i="4"/>
  <c r="AC16" i="4" a="1"/>
  <c r="AC16" i="4" s="1"/>
  <c r="AB16" i="4" a="1"/>
  <c r="AB16" i="4" s="1"/>
  <c r="AA16" i="4" a="1"/>
  <c r="AA16" i="4"/>
  <c r="Z16" i="4" a="1"/>
  <c r="Z16" i="4" s="1"/>
  <c r="Z29" i="4" s="1"/>
  <c r="Y16" i="4" a="1"/>
  <c r="Y16" i="4" s="1"/>
  <c r="X16" i="4" a="1"/>
  <c r="X16" i="4"/>
  <c r="X29" i="4" s="1"/>
  <c r="W16" i="4" a="1"/>
  <c r="W16" i="4"/>
  <c r="V16" i="4" a="1"/>
  <c r="V16" i="4" s="1"/>
  <c r="U16" i="4" a="1"/>
  <c r="U16" i="4" s="1"/>
  <c r="T16" i="4" a="1"/>
  <c r="T16" i="4" s="1"/>
  <c r="T29" i="4" s="1"/>
  <c r="S16" i="4" a="1"/>
  <c r="S16" i="4"/>
  <c r="R16" i="4" a="1"/>
  <c r="R16" i="4" s="1"/>
  <c r="R29" i="4" s="1"/>
  <c r="Q16" i="4" a="1"/>
  <c r="Q16" i="4" s="1"/>
  <c r="AE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K9" i="4"/>
  <c r="U1" i="4"/>
  <c r="U13" i="4" s="1"/>
  <c r="A1" i="4"/>
  <c r="N24" i="3" s="1"/>
  <c r="D48" i="3"/>
  <c r="D43" i="3"/>
  <c r="D41" i="3"/>
  <c r="D40" i="3"/>
  <c r="D39" i="3"/>
  <c r="D38" i="3"/>
  <c r="D37" i="3"/>
  <c r="D35" i="3"/>
  <c r="D34" i="3"/>
  <c r="D33" i="3"/>
  <c r="D32" i="3"/>
  <c r="D31" i="3"/>
  <c r="D29" i="3"/>
  <c r="D28" i="3"/>
  <c r="D27" i="3"/>
  <c r="D26" i="3"/>
  <c r="I24" i="3"/>
  <c r="D24" i="3"/>
  <c r="L23" i="3"/>
  <c r="I23" i="3"/>
  <c r="D23" i="3"/>
  <c r="K22" i="3"/>
  <c r="D22" i="3"/>
  <c r="K21" i="3"/>
  <c r="D21" i="3"/>
  <c r="M20" i="3"/>
  <c r="F20" i="3"/>
  <c r="D20" i="3"/>
  <c r="I19" i="3"/>
  <c r="H19" i="3"/>
  <c r="D19" i="3"/>
  <c r="J18" i="3"/>
  <c r="H18" i="3"/>
  <c r="G18" i="3"/>
  <c r="D18" i="3"/>
  <c r="J17" i="3"/>
  <c r="I17" i="3"/>
  <c r="G17" i="3"/>
  <c r="D17" i="3"/>
  <c r="J16" i="3"/>
  <c r="I16" i="3"/>
  <c r="F16" i="3"/>
  <c r="D16" i="3"/>
  <c r="M15" i="3"/>
  <c r="L15" i="3"/>
  <c r="H15" i="3"/>
  <c r="G15" i="3"/>
  <c r="D15" i="3"/>
  <c r="N14" i="3"/>
  <c r="L14" i="3"/>
  <c r="H14" i="3"/>
  <c r="G14" i="3"/>
  <c r="D14" i="3"/>
  <c r="N13" i="3"/>
  <c r="M13" i="3"/>
  <c r="K13" i="3"/>
  <c r="J13" i="3"/>
  <c r="D13" i="3"/>
  <c r="N12" i="3"/>
  <c r="M12" i="3"/>
  <c r="K12" i="3"/>
  <c r="G12" i="3"/>
  <c r="F12" i="3"/>
  <c r="D12" i="3"/>
  <c r="N11" i="3"/>
  <c r="M11" i="3"/>
  <c r="J11" i="3"/>
  <c r="I11" i="3"/>
  <c r="F11" i="3"/>
  <c r="D11" i="3"/>
  <c r="M10" i="3"/>
  <c r="K10" i="3"/>
  <c r="I10" i="3"/>
  <c r="H10" i="3"/>
  <c r="D10" i="3"/>
  <c r="L9" i="3"/>
  <c r="K9" i="3"/>
  <c r="J9" i="3"/>
  <c r="H9" i="3"/>
  <c r="G9" i="3"/>
  <c r="D9" i="3"/>
  <c r="N8" i="3"/>
  <c r="K8" i="3"/>
  <c r="J8" i="3"/>
  <c r="I8" i="3"/>
  <c r="G8" i="3"/>
  <c r="F8" i="3"/>
  <c r="D8" i="3"/>
  <c r="N7" i="3"/>
  <c r="M7" i="3"/>
  <c r="J7" i="3"/>
  <c r="I7" i="3"/>
  <c r="H7" i="3"/>
  <c r="F7" i="3"/>
  <c r="D7" i="3"/>
  <c r="M6" i="3"/>
  <c r="L6" i="3"/>
  <c r="I6" i="3"/>
  <c r="H6" i="3"/>
  <c r="G6" i="3"/>
  <c r="D6" i="3"/>
  <c r="N5" i="3"/>
  <c r="L5" i="3"/>
  <c r="K5" i="3"/>
  <c r="H5" i="3"/>
  <c r="G5" i="3"/>
  <c r="F5" i="3"/>
  <c r="D5" i="3"/>
  <c r="N4" i="3"/>
  <c r="M4" i="3"/>
  <c r="K4" i="3"/>
  <c r="J4" i="3"/>
  <c r="G4" i="3"/>
  <c r="F4" i="3"/>
  <c r="D4" i="3"/>
  <c r="N3" i="3"/>
  <c r="M3" i="3"/>
  <c r="L3" i="3"/>
  <c r="J3" i="3"/>
  <c r="I3" i="3"/>
  <c r="F3" i="3"/>
  <c r="D3" i="3"/>
  <c r="M2" i="3"/>
  <c r="L2" i="3"/>
  <c r="K2" i="3"/>
  <c r="I2" i="3"/>
  <c r="H2" i="3"/>
  <c r="D2" i="3"/>
  <c r="O1" i="3"/>
  <c r="O22" i="3" s="1"/>
  <c r="M21" i="3" l="1"/>
  <c r="M24" i="3"/>
  <c r="O19" i="3"/>
  <c r="O20" i="3"/>
  <c r="O35" i="3" s="1"/>
  <c r="O24" i="3"/>
  <c r="O16" i="3"/>
  <c r="O10" i="3"/>
  <c r="O2" i="3"/>
  <c r="O11" i="3"/>
  <c r="O3" i="3"/>
  <c r="O7" i="3"/>
  <c r="P1" i="3"/>
  <c r="O12" i="3"/>
  <c r="O8" i="3"/>
  <c r="O9" i="3"/>
  <c r="O21" i="3"/>
  <c r="O34" i="3" s="1"/>
  <c r="O23" i="3"/>
  <c r="O33" i="3" s="1"/>
  <c r="H66" i="4"/>
  <c r="H50" i="4"/>
  <c r="C60" i="4"/>
  <c r="C61" i="4"/>
  <c r="C57" i="4"/>
  <c r="C59" i="4"/>
  <c r="C52" i="4"/>
  <c r="C55" i="4"/>
  <c r="C51" i="4"/>
  <c r="C62" i="4"/>
  <c r="C56" i="4"/>
  <c r="C50" i="4"/>
  <c r="R9" i="4"/>
  <c r="J9" i="4"/>
  <c r="Q9" i="4"/>
  <c r="I9" i="4"/>
  <c r="C53" i="4"/>
  <c r="U9" i="4"/>
  <c r="M9" i="4"/>
  <c r="E9" i="4"/>
  <c r="U3" i="4"/>
  <c r="H9" i="4"/>
  <c r="L24" i="3"/>
  <c r="K23" i="3"/>
  <c r="J22" i="3"/>
  <c r="I21" i="3"/>
  <c r="H20" i="3"/>
  <c r="H35" i="3" s="1"/>
  <c r="G19" i="3"/>
  <c r="N18" i="3"/>
  <c r="F18" i="3"/>
  <c r="M17" i="3"/>
  <c r="L16" i="3"/>
  <c r="K15" i="3"/>
  <c r="J14" i="3"/>
  <c r="I13" i="3"/>
  <c r="T9" i="4"/>
  <c r="G9" i="4"/>
  <c r="M35" i="3"/>
  <c r="K24" i="3"/>
  <c r="J23" i="3"/>
  <c r="I22" i="3"/>
  <c r="H21" i="3"/>
  <c r="G20" i="3"/>
  <c r="G35" i="3" s="1"/>
  <c r="N19" i="3"/>
  <c r="F19" i="3"/>
  <c r="M18" i="3"/>
  <c r="L17" i="3"/>
  <c r="K16" i="3"/>
  <c r="J15" i="3"/>
  <c r="I14" i="3"/>
  <c r="H13" i="3"/>
  <c r="S9" i="4"/>
  <c r="F9" i="4"/>
  <c r="P9" i="4"/>
  <c r="D9" i="4"/>
  <c r="AE3" i="4"/>
  <c r="C58" i="4"/>
  <c r="C54" i="4"/>
  <c r="N9" i="4"/>
  <c r="K33" i="3"/>
  <c r="G24" i="3"/>
  <c r="N23" i="3"/>
  <c r="N33" i="3" s="1"/>
  <c r="F23" i="3"/>
  <c r="F33" i="3" s="1"/>
  <c r="M22" i="3"/>
  <c r="M34" i="3" s="1"/>
  <c r="L21" i="3"/>
  <c r="K20" i="3"/>
  <c r="J19" i="3"/>
  <c r="I18" i="3"/>
  <c r="H17" i="3"/>
  <c r="G16" i="3"/>
  <c r="N15" i="3"/>
  <c r="F15" i="3"/>
  <c r="M14" i="3"/>
  <c r="F35" i="3"/>
  <c r="L33" i="3"/>
  <c r="F24" i="3"/>
  <c r="H23" i="3"/>
  <c r="H22" i="3"/>
  <c r="J21" i="3"/>
  <c r="J34" i="3" s="1"/>
  <c r="L20" i="3"/>
  <c r="L35" i="3" s="1"/>
  <c r="L19" i="3"/>
  <c r="L18" i="3"/>
  <c r="N17" i="3"/>
  <c r="F14" i="3"/>
  <c r="G13" i="3"/>
  <c r="G32" i="3" s="1"/>
  <c r="I12" i="3"/>
  <c r="I32" i="3" s="1"/>
  <c r="H11" i="3"/>
  <c r="G10" i="3"/>
  <c r="N9" i="3"/>
  <c r="F9" i="3"/>
  <c r="M8" i="3"/>
  <c r="L7" i="3"/>
  <c r="K6" i="3"/>
  <c r="J5" i="3"/>
  <c r="I4" i="3"/>
  <c r="H3" i="3"/>
  <c r="H31" i="3" s="1"/>
  <c r="G2" i="3"/>
  <c r="G23" i="3"/>
  <c r="G33" i="3" s="1"/>
  <c r="G22" i="3"/>
  <c r="G21" i="3"/>
  <c r="J20" i="3"/>
  <c r="J35" i="3" s="1"/>
  <c r="K19" i="3"/>
  <c r="K18" i="3"/>
  <c r="K17" i="3"/>
  <c r="N16" i="3"/>
  <c r="F13" i="3"/>
  <c r="H12" i="3"/>
  <c r="G11" i="3"/>
  <c r="N10" i="3"/>
  <c r="F10" i="3"/>
  <c r="M9" i="3"/>
  <c r="L8" i="3"/>
  <c r="K7" i="3"/>
  <c r="J6" i="3"/>
  <c r="I5" i="3"/>
  <c r="H4" i="3"/>
  <c r="G3" i="3"/>
  <c r="N2" i="3"/>
  <c r="F2" i="3"/>
  <c r="F31" i="3" s="1"/>
  <c r="F22" i="3"/>
  <c r="F21" i="3"/>
  <c r="F34" i="3" s="1"/>
  <c r="I20" i="3"/>
  <c r="I35" i="3" s="1"/>
  <c r="O9" i="4"/>
  <c r="T3" i="4"/>
  <c r="I33" i="3"/>
  <c r="L9" i="4"/>
  <c r="K34" i="3"/>
  <c r="K35" i="3"/>
  <c r="G34" i="3"/>
  <c r="N32" i="3"/>
  <c r="J24" i="3"/>
  <c r="M23" i="3"/>
  <c r="M33" i="3" s="1"/>
  <c r="N22" i="3"/>
  <c r="N21" i="3"/>
  <c r="N34" i="3" s="1"/>
  <c r="F17" i="3"/>
  <c r="H16" i="3"/>
  <c r="H32" i="3" s="1"/>
  <c r="I15" i="3"/>
  <c r="K14" i="3"/>
  <c r="L13" i="3"/>
  <c r="L12" i="3"/>
  <c r="L32" i="3" s="1"/>
  <c r="K11" i="3"/>
  <c r="J10" i="3"/>
  <c r="I9" i="3"/>
  <c r="H8" i="3"/>
  <c r="G7" i="3"/>
  <c r="N6" i="3"/>
  <c r="F6" i="3"/>
  <c r="M5" i="3"/>
  <c r="L4" i="3"/>
  <c r="K3" i="3"/>
  <c r="K31" i="3" s="1"/>
  <c r="J2" i="3"/>
  <c r="J31" i="3" s="1"/>
  <c r="D49" i="4"/>
  <c r="L49" i="4"/>
  <c r="T49" i="4"/>
  <c r="O4" i="3"/>
  <c r="O5" i="3"/>
  <c r="O6" i="3"/>
  <c r="L10" i="3"/>
  <c r="L11" i="3"/>
  <c r="J12" i="3"/>
  <c r="O13" i="3"/>
  <c r="O14" i="3"/>
  <c r="O15" i="3"/>
  <c r="M16" i="3"/>
  <c r="O17" i="3"/>
  <c r="O18" i="3"/>
  <c r="M19" i="3"/>
  <c r="N20" i="3"/>
  <c r="N35" i="3" s="1"/>
  <c r="L22" i="3"/>
  <c r="L34" i="3" s="1"/>
  <c r="H24" i="3"/>
  <c r="H59" i="4"/>
  <c r="G66" i="4"/>
  <c r="H60" i="4"/>
  <c r="H62" i="4"/>
  <c r="H56" i="4"/>
  <c r="H51" i="4"/>
  <c r="H57" i="4"/>
  <c r="H53" i="4"/>
  <c r="H58" i="4"/>
  <c r="H55" i="4"/>
  <c r="H61" i="4"/>
  <c r="H52" i="4"/>
  <c r="H54" i="4"/>
  <c r="L29" i="4"/>
  <c r="L21" i="4"/>
  <c r="L30" i="4" s="1"/>
  <c r="Q62" i="4"/>
  <c r="P66" i="4"/>
  <c r="Q59" i="4"/>
  <c r="Q54" i="4"/>
  <c r="Q61" i="4"/>
  <c r="Q57" i="4"/>
  <c r="Q50" i="4"/>
  <c r="Q53" i="4"/>
  <c r="V29" i="4"/>
  <c r="I49" i="4"/>
  <c r="I61" i="4" s="1"/>
  <c r="Q49" i="4"/>
  <c r="Q56" i="4" s="1"/>
  <c r="AB29" i="4"/>
  <c r="F29" i="4"/>
  <c r="C29" i="4"/>
  <c r="Q52" i="4"/>
  <c r="S29" i="4"/>
  <c r="E29" i="4"/>
  <c r="M29" i="4"/>
  <c r="E21" i="4"/>
  <c r="E30" i="4" s="1"/>
  <c r="P59" i="4"/>
  <c r="O66" i="4"/>
  <c r="P60" i="4"/>
  <c r="P56" i="4"/>
  <c r="P51" i="4"/>
  <c r="P52" i="4"/>
  <c r="P61" i="4"/>
  <c r="P57" i="4"/>
  <c r="P53" i="4"/>
  <c r="P62" i="4"/>
  <c r="P58" i="4"/>
  <c r="P54" i="4"/>
  <c r="P55" i="4"/>
  <c r="P50" i="4"/>
  <c r="AC29" i="4"/>
  <c r="G29" i="4"/>
  <c r="G21" i="4"/>
  <c r="G30" i="4" s="1"/>
  <c r="O21" i="4"/>
  <c r="O30" i="4" s="1"/>
  <c r="O29" i="4"/>
  <c r="I30" i="4"/>
  <c r="E49" i="4"/>
  <c r="M49" i="4"/>
  <c r="U49" i="4"/>
  <c r="R66" i="4"/>
  <c r="S60" i="4"/>
  <c r="S61" i="4"/>
  <c r="S57" i="4"/>
  <c r="S62" i="4"/>
  <c r="S52" i="4"/>
  <c r="S53" i="4"/>
  <c r="S50" i="4"/>
  <c r="S64" i="4" s="1"/>
  <c r="S63" i="4" s="1"/>
  <c r="S58" i="4"/>
  <c r="S54" i="4"/>
  <c r="S59" i="4"/>
  <c r="S55" i="4"/>
  <c r="S51" i="4"/>
  <c r="Y29" i="4"/>
  <c r="P29" i="4"/>
  <c r="S56" i="4"/>
  <c r="U29" i="4"/>
  <c r="W30" i="4"/>
  <c r="AE30" i="4"/>
  <c r="AE9" i="4" s="1"/>
  <c r="J29" i="4"/>
  <c r="G62" i="4"/>
  <c r="G53" i="4"/>
  <c r="G56" i="4"/>
  <c r="F66" i="4"/>
  <c r="G57" i="4"/>
  <c r="G59" i="4"/>
  <c r="G54" i="4"/>
  <c r="G50" i="4"/>
  <c r="G60" i="4"/>
  <c r="G58" i="4"/>
  <c r="G55" i="4"/>
  <c r="G51" i="4"/>
  <c r="G61" i="4"/>
  <c r="U23" i="4"/>
  <c r="N49" i="4"/>
  <c r="F21" i="4"/>
  <c r="F30" i="4" s="1"/>
  <c r="J49" i="4"/>
  <c r="V1" i="4"/>
  <c r="X30" i="4"/>
  <c r="D61" i="4"/>
  <c r="D59" i="4"/>
  <c r="D52" i="4"/>
  <c r="D55" i="4"/>
  <c r="D62" i="4"/>
  <c r="D56" i="4"/>
  <c r="C66" i="4"/>
  <c r="D53" i="4"/>
  <c r="D57" i="4"/>
  <c r="D58" i="4"/>
  <c r="D54" i="4"/>
  <c r="L61" i="4"/>
  <c r="K66" i="4"/>
  <c r="L52" i="4"/>
  <c r="L55" i="4"/>
  <c r="L58" i="4"/>
  <c r="L54" i="4"/>
  <c r="L51" i="4"/>
  <c r="L60" i="4"/>
  <c r="L50" i="4"/>
  <c r="T61" i="4"/>
  <c r="T62" i="4"/>
  <c r="T52" i="4"/>
  <c r="T55" i="4"/>
  <c r="T50" i="4"/>
  <c r="T57" i="4"/>
  <c r="T58" i="4"/>
  <c r="S66" i="4"/>
  <c r="T51" i="4"/>
  <c r="T59" i="4"/>
  <c r="T56" i="4"/>
  <c r="L59" i="4"/>
  <c r="B85" i="4"/>
  <c r="B86" i="4"/>
  <c r="N31" i="3" l="1"/>
  <c r="K32" i="3"/>
  <c r="O31" i="3"/>
  <c r="L31" i="3"/>
  <c r="L43" i="3" s="1"/>
  <c r="G31" i="3"/>
  <c r="G43" i="3" s="1"/>
  <c r="O32" i="3"/>
  <c r="O38" i="3" s="1"/>
  <c r="H34" i="3"/>
  <c r="I31" i="3"/>
  <c r="M32" i="3"/>
  <c r="M31" i="3"/>
  <c r="M37" i="3" s="1"/>
  <c r="H33" i="3"/>
  <c r="H39" i="3" s="1"/>
  <c r="J33" i="3"/>
  <c r="F32" i="3"/>
  <c r="N43" i="3"/>
  <c r="K3" i="4" s="1"/>
  <c r="K4" i="4" s="1"/>
  <c r="K5" i="4" s="1"/>
  <c r="O43" i="3"/>
  <c r="L3" i="4" s="1"/>
  <c r="L4" i="4" s="1"/>
  <c r="M43" i="3"/>
  <c r="J3" i="4" s="1"/>
  <c r="J4" i="4" s="1"/>
  <c r="H43" i="3"/>
  <c r="E3" i="4" s="1"/>
  <c r="K37" i="3"/>
  <c r="K43" i="3"/>
  <c r="H3" i="4" s="1"/>
  <c r="N40" i="3"/>
  <c r="S45" i="4"/>
  <c r="F43" i="3"/>
  <c r="C3" i="4" s="1"/>
  <c r="H41" i="3"/>
  <c r="S37" i="4"/>
  <c r="P76" i="4"/>
  <c r="P42" i="4" s="1"/>
  <c r="P68" i="4"/>
  <c r="P34" i="4" s="1"/>
  <c r="P74" i="4"/>
  <c r="P40" i="4" s="1"/>
  <c r="P77" i="4"/>
  <c r="P43" i="4" s="1"/>
  <c r="P69" i="4"/>
  <c r="P35" i="4" s="1"/>
  <c r="P79" i="4"/>
  <c r="P45" i="4" s="1"/>
  <c r="P75" i="4"/>
  <c r="P41" i="4" s="1"/>
  <c r="P71" i="4"/>
  <c r="P37" i="4" s="1"/>
  <c r="P72" i="4"/>
  <c r="P38" i="4" s="1"/>
  <c r="P78" i="4"/>
  <c r="P44" i="4" s="1"/>
  <c r="P73" i="4"/>
  <c r="P39" i="4" s="1"/>
  <c r="P67" i="4"/>
  <c r="P70" i="4"/>
  <c r="P36" i="4" s="1"/>
  <c r="I59" i="4"/>
  <c r="H76" i="4"/>
  <c r="H42" i="4" s="1"/>
  <c r="H68" i="4"/>
  <c r="H34" i="4" s="1"/>
  <c r="H74" i="4"/>
  <c r="H40" i="4" s="1"/>
  <c r="H77" i="4"/>
  <c r="H43" i="4" s="1"/>
  <c r="H69" i="4"/>
  <c r="H35" i="4" s="1"/>
  <c r="H78" i="4"/>
  <c r="H44" i="4" s="1"/>
  <c r="H70" i="4"/>
  <c r="H36" i="4" s="1"/>
  <c r="H73" i="4"/>
  <c r="H39" i="4" s="1"/>
  <c r="H71" i="4"/>
  <c r="H37" i="4" s="1"/>
  <c r="H75" i="4"/>
  <c r="H41" i="4" s="1"/>
  <c r="H72" i="4"/>
  <c r="H38" i="4" s="1"/>
  <c r="H67" i="4"/>
  <c r="H79" i="4"/>
  <c r="H45" i="4" s="1"/>
  <c r="O41" i="3"/>
  <c r="K78" i="4"/>
  <c r="K71" i="4"/>
  <c r="J32" i="3"/>
  <c r="C64" i="4"/>
  <c r="C63" i="4" s="1"/>
  <c r="I50" i="4"/>
  <c r="I62" i="4"/>
  <c r="C77" i="4"/>
  <c r="C69" i="4"/>
  <c r="C75" i="4"/>
  <c r="C67" i="4"/>
  <c r="C78" i="4"/>
  <c r="C44" i="4" s="1"/>
  <c r="C70" i="4"/>
  <c r="C72" i="4"/>
  <c r="C38" i="4" s="1"/>
  <c r="C68" i="4"/>
  <c r="C79" i="4"/>
  <c r="C71" i="4"/>
  <c r="C76" i="4"/>
  <c r="C73" i="4"/>
  <c r="C74" i="4"/>
  <c r="C40" i="4" s="1"/>
  <c r="V32" i="4"/>
  <c r="V9" i="4"/>
  <c r="V3" i="4"/>
  <c r="W1" i="4"/>
  <c r="V23" i="4"/>
  <c r="V13" i="4"/>
  <c r="O62" i="4"/>
  <c r="O53" i="4"/>
  <c r="O56" i="4"/>
  <c r="O55" i="4"/>
  <c r="O60" i="4"/>
  <c r="O52" i="4"/>
  <c r="O61" i="4"/>
  <c r="N66" i="4"/>
  <c r="O54" i="4"/>
  <c r="O59" i="4"/>
  <c r="O51" i="4"/>
  <c r="O34" i="4" s="1"/>
  <c r="O57" i="4"/>
  <c r="O50" i="4"/>
  <c r="O58" i="4"/>
  <c r="F79" i="4"/>
  <c r="F72" i="4"/>
  <c r="U66" i="4"/>
  <c r="S77" i="4"/>
  <c r="S43" i="4" s="1"/>
  <c r="S69" i="4"/>
  <c r="S35" i="4" s="1"/>
  <c r="S75" i="4"/>
  <c r="S41" i="4" s="1"/>
  <c r="S67" i="4"/>
  <c r="S78" i="4"/>
  <c r="S44" i="4" s="1"/>
  <c r="S70" i="4"/>
  <c r="S36" i="4" s="1"/>
  <c r="S71" i="4"/>
  <c r="S74" i="4"/>
  <c r="S40" i="4" s="1"/>
  <c r="S72" i="4"/>
  <c r="S38" i="4" s="1"/>
  <c r="S68" i="4"/>
  <c r="S34" i="4" s="1"/>
  <c r="S79" i="4"/>
  <c r="S76" i="4"/>
  <c r="S42" i="4" s="1"/>
  <c r="S73" i="4"/>
  <c r="S39" i="4" s="1"/>
  <c r="J66" i="4"/>
  <c r="K60" i="4"/>
  <c r="K61" i="4"/>
  <c r="K57" i="4"/>
  <c r="K52" i="4"/>
  <c r="K62" i="4"/>
  <c r="K59" i="4"/>
  <c r="K58" i="4"/>
  <c r="K54" i="4"/>
  <c r="K55" i="4"/>
  <c r="K56" i="4"/>
  <c r="K53" i="4"/>
  <c r="K51" i="4"/>
  <c r="K50" i="4"/>
  <c r="R78" i="4"/>
  <c r="O73" i="4"/>
  <c r="O79" i="4"/>
  <c r="O71" i="4"/>
  <c r="O74" i="4"/>
  <c r="O76" i="4"/>
  <c r="O72" i="4"/>
  <c r="O68" i="4"/>
  <c r="O75" i="4"/>
  <c r="O77" i="4"/>
  <c r="O70" i="4"/>
  <c r="O69" i="4"/>
  <c r="O78" i="4"/>
  <c r="O67" i="4"/>
  <c r="N38" i="3"/>
  <c r="K39" i="3"/>
  <c r="C37" i="4"/>
  <c r="C39" i="4"/>
  <c r="C43" i="4"/>
  <c r="I53" i="4"/>
  <c r="H64" i="4"/>
  <c r="H63" i="4" s="1"/>
  <c r="I57" i="4"/>
  <c r="S33" i="4"/>
  <c r="C36" i="4"/>
  <c r="I34" i="3"/>
  <c r="C34" i="4"/>
  <c r="I55" i="4"/>
  <c r="I54" i="4"/>
  <c r="M40" i="3"/>
  <c r="M41" i="3"/>
  <c r="F61" i="4"/>
  <c r="F59" i="4"/>
  <c r="F62" i="4"/>
  <c r="F45" i="4" s="1"/>
  <c r="F58" i="4"/>
  <c r="F50" i="4"/>
  <c r="F53" i="4"/>
  <c r="F56" i="4"/>
  <c r="F52" i="4"/>
  <c r="E66" i="4"/>
  <c r="F68" i="4" s="1"/>
  <c r="F57" i="4"/>
  <c r="F60" i="4"/>
  <c r="F55" i="4"/>
  <c r="F54" i="4"/>
  <c r="F51" i="4"/>
  <c r="R59" i="4"/>
  <c r="R54" i="4"/>
  <c r="R57" i="4"/>
  <c r="R60" i="4"/>
  <c r="R56" i="4"/>
  <c r="R61" i="4"/>
  <c r="R53" i="4"/>
  <c r="Q66" i="4"/>
  <c r="R72" i="4" s="1"/>
  <c r="R62" i="4"/>
  <c r="R58" i="4"/>
  <c r="R55" i="4"/>
  <c r="R52" i="4"/>
  <c r="R50" i="4"/>
  <c r="R51" i="4"/>
  <c r="Q55" i="4"/>
  <c r="Q51" i="4"/>
  <c r="M59" i="4"/>
  <c r="M55" i="4"/>
  <c r="M60" i="4"/>
  <c r="M58" i="4"/>
  <c r="M50" i="4"/>
  <c r="M51" i="4"/>
  <c r="M56" i="4"/>
  <c r="M52" i="4"/>
  <c r="M61" i="4"/>
  <c r="M62" i="4"/>
  <c r="M57" i="4"/>
  <c r="M54" i="4"/>
  <c r="M53" i="4"/>
  <c r="L62" i="4"/>
  <c r="L57" i="4"/>
  <c r="L53" i="4"/>
  <c r="L64" i="4" s="1"/>
  <c r="L63" i="4" s="1"/>
  <c r="L56" i="4"/>
  <c r="L66" i="4"/>
  <c r="E59" i="4"/>
  <c r="E55" i="4"/>
  <c r="E62" i="4"/>
  <c r="E58" i="4"/>
  <c r="E61" i="4"/>
  <c r="E56" i="4"/>
  <c r="E52" i="4"/>
  <c r="D66" i="4"/>
  <c r="E54" i="4"/>
  <c r="E60" i="4"/>
  <c r="E51" i="4"/>
  <c r="E57" i="4"/>
  <c r="E50" i="4"/>
  <c r="D51" i="4"/>
  <c r="E53" i="4"/>
  <c r="D60" i="4"/>
  <c r="D50" i="4"/>
  <c r="I52" i="4"/>
  <c r="J61" i="4"/>
  <c r="J54" i="4"/>
  <c r="I66" i="4"/>
  <c r="J57" i="4"/>
  <c r="J50" i="4"/>
  <c r="J62" i="4"/>
  <c r="J59" i="4"/>
  <c r="J58" i="4"/>
  <c r="J60" i="4"/>
  <c r="J55" i="4"/>
  <c r="J51" i="4"/>
  <c r="J56" i="4"/>
  <c r="J52" i="4"/>
  <c r="J53" i="4"/>
  <c r="C41" i="4"/>
  <c r="C45" i="4"/>
  <c r="G64" i="4"/>
  <c r="G63" i="4" s="1"/>
  <c r="H33" i="4"/>
  <c r="N61" i="4"/>
  <c r="N59" i="4"/>
  <c r="N62" i="4"/>
  <c r="N60" i="4"/>
  <c r="N58" i="4"/>
  <c r="N50" i="4"/>
  <c r="N53" i="4"/>
  <c r="N55" i="4"/>
  <c r="N56" i="4"/>
  <c r="N57" i="4"/>
  <c r="M66" i="4"/>
  <c r="N54" i="4"/>
  <c r="N52" i="4"/>
  <c r="N51" i="4"/>
  <c r="P64" i="4"/>
  <c r="P63" i="4" s="1"/>
  <c r="Q58" i="4"/>
  <c r="Q60" i="4"/>
  <c r="C35" i="4"/>
  <c r="I56" i="4"/>
  <c r="I51" i="4"/>
  <c r="P20" i="3"/>
  <c r="P12" i="3"/>
  <c r="P21" i="3"/>
  <c r="P13" i="3"/>
  <c r="P17" i="3"/>
  <c r="P16" i="3"/>
  <c r="P11" i="3"/>
  <c r="P3" i="3"/>
  <c r="P15" i="3"/>
  <c r="P14" i="3"/>
  <c r="P4" i="3"/>
  <c r="P35" i="3"/>
  <c r="P24" i="3"/>
  <c r="P8" i="3"/>
  <c r="Q1" i="3"/>
  <c r="P7" i="3"/>
  <c r="P6" i="3"/>
  <c r="P5" i="3"/>
  <c r="P23" i="3"/>
  <c r="P33" i="3" s="1"/>
  <c r="P22" i="3"/>
  <c r="P10" i="3"/>
  <c r="P9" i="3"/>
  <c r="P2" i="3"/>
  <c r="P19" i="3"/>
  <c r="P18" i="3"/>
  <c r="G73" i="4"/>
  <c r="G39" i="4" s="1"/>
  <c r="G79" i="4"/>
  <c r="G45" i="4" s="1"/>
  <c r="G71" i="4"/>
  <c r="G37" i="4" s="1"/>
  <c r="G74" i="4"/>
  <c r="G40" i="4" s="1"/>
  <c r="G67" i="4"/>
  <c r="G33" i="4" s="1"/>
  <c r="G78" i="4"/>
  <c r="G44" i="4" s="1"/>
  <c r="G77" i="4"/>
  <c r="G43" i="4" s="1"/>
  <c r="G70" i="4"/>
  <c r="G36" i="4" s="1"/>
  <c r="G75" i="4"/>
  <c r="G41" i="4" s="1"/>
  <c r="G72" i="4"/>
  <c r="G38" i="4" s="1"/>
  <c r="G68" i="4"/>
  <c r="G34" i="4" s="1"/>
  <c r="G69" i="4"/>
  <c r="G35" i="4" s="1"/>
  <c r="G76" i="4"/>
  <c r="G42" i="4" s="1"/>
  <c r="U58" i="4"/>
  <c r="U59" i="4"/>
  <c r="U55" i="4"/>
  <c r="U50" i="4"/>
  <c r="U61" i="4"/>
  <c r="U57" i="4"/>
  <c r="U54" i="4"/>
  <c r="T66" i="4"/>
  <c r="U62" i="4"/>
  <c r="U56" i="4"/>
  <c r="U60" i="4"/>
  <c r="U53" i="4"/>
  <c r="T60" i="4"/>
  <c r="T54" i="4"/>
  <c r="U52" i="4"/>
  <c r="U51" i="4"/>
  <c r="T53" i="4"/>
  <c r="M39" i="3"/>
  <c r="C42" i="4"/>
  <c r="I58" i="4"/>
  <c r="I60" i="4"/>
  <c r="D3" i="4" l="1"/>
  <c r="G41" i="3"/>
  <c r="G38" i="3"/>
  <c r="G39" i="3"/>
  <c r="G40" i="3"/>
  <c r="I3" i="4"/>
  <c r="L39" i="3"/>
  <c r="L37" i="3"/>
  <c r="P31" i="3"/>
  <c r="O37" i="3"/>
  <c r="D5" i="4"/>
  <c r="H37" i="3"/>
  <c r="P34" i="3"/>
  <c r="N39" i="3"/>
  <c r="N41" i="3"/>
  <c r="O39" i="3"/>
  <c r="P32" i="3"/>
  <c r="K41" i="3"/>
  <c r="K40" i="3"/>
  <c r="P43" i="3"/>
  <c r="M3" i="4" s="1"/>
  <c r="M4" i="4" s="1"/>
  <c r="G47" i="4"/>
  <c r="G46" i="4" s="1"/>
  <c r="Q21" i="3"/>
  <c r="Q34" i="3" s="1"/>
  <c r="Q13" i="3"/>
  <c r="Q22" i="3"/>
  <c r="Q14" i="3"/>
  <c r="Q18" i="3"/>
  <c r="Q15" i="3"/>
  <c r="Q4" i="3"/>
  <c r="Q24" i="3"/>
  <c r="Q12" i="3"/>
  <c r="Q5" i="3"/>
  <c r="Q23" i="3"/>
  <c r="Q20" i="3"/>
  <c r="Q35" i="3" s="1"/>
  <c r="Q19" i="3"/>
  <c r="Q9" i="3"/>
  <c r="Q6" i="3"/>
  <c r="Q11" i="3"/>
  <c r="Q10" i="3"/>
  <c r="Q8" i="3"/>
  <c r="Q7" i="3"/>
  <c r="Q3" i="3"/>
  <c r="Q2" i="3"/>
  <c r="R1" i="3"/>
  <c r="Q17" i="3"/>
  <c r="Q16" i="3"/>
  <c r="J39" i="4"/>
  <c r="D43" i="4"/>
  <c r="D72" i="4"/>
  <c r="D38" i="4" s="1"/>
  <c r="D78" i="4"/>
  <c r="D44" i="4" s="1"/>
  <c r="D70" i="4"/>
  <c r="D36" i="4" s="1"/>
  <c r="D73" i="4"/>
  <c r="D39" i="4" s="1"/>
  <c r="D79" i="4"/>
  <c r="D45" i="4" s="1"/>
  <c r="D75" i="4"/>
  <c r="D41" i="4" s="1"/>
  <c r="D71" i="4"/>
  <c r="D37" i="4" s="1"/>
  <c r="D76" i="4"/>
  <c r="D42" i="4" s="1"/>
  <c r="D69" i="4"/>
  <c r="D35" i="4" s="1"/>
  <c r="D67" i="4"/>
  <c r="D77" i="4"/>
  <c r="D74" i="4"/>
  <c r="D40" i="4" s="1"/>
  <c r="D68" i="4"/>
  <c r="L72" i="4"/>
  <c r="L38" i="4" s="1"/>
  <c r="L78" i="4"/>
  <c r="L44" i="4" s="1"/>
  <c r="L70" i="4"/>
  <c r="L73" i="4"/>
  <c r="L39" i="4" s="1"/>
  <c r="L77" i="4"/>
  <c r="L43" i="4" s="1"/>
  <c r="L76" i="4"/>
  <c r="L42" i="4" s="1"/>
  <c r="L69" i="4"/>
  <c r="L35" i="4" s="1"/>
  <c r="L75" i="4"/>
  <c r="L41" i="4" s="1"/>
  <c r="L67" i="4"/>
  <c r="L79" i="4"/>
  <c r="L68" i="4"/>
  <c r="L34" i="4" s="1"/>
  <c r="L74" i="4"/>
  <c r="L71" i="4"/>
  <c r="L37" i="4" s="1"/>
  <c r="T64" i="4"/>
  <c r="T63" i="4" s="1"/>
  <c r="R69" i="4"/>
  <c r="R75" i="4"/>
  <c r="R41" i="4" s="1"/>
  <c r="K37" i="4"/>
  <c r="J74" i="4"/>
  <c r="J40" i="4" s="1"/>
  <c r="J72" i="4"/>
  <c r="J75" i="4"/>
  <c r="J67" i="4"/>
  <c r="J77" i="4"/>
  <c r="J73" i="4"/>
  <c r="J70" i="4"/>
  <c r="J79" i="4"/>
  <c r="J68" i="4"/>
  <c r="J34" i="4" s="1"/>
  <c r="J76" i="4"/>
  <c r="J69" i="4"/>
  <c r="J71" i="4"/>
  <c r="J78" i="4"/>
  <c r="U75" i="4"/>
  <c r="U67" i="4"/>
  <c r="U73" i="4"/>
  <c r="U76" i="4"/>
  <c r="U42" i="4" s="1"/>
  <c r="U68" i="4"/>
  <c r="U78" i="4"/>
  <c r="U44" i="4" s="1"/>
  <c r="U74" i="4"/>
  <c r="U70" i="4"/>
  <c r="U77" i="4"/>
  <c r="U69" i="4"/>
  <c r="U35" i="4" s="1"/>
  <c r="U71" i="4"/>
  <c r="U37" i="4" s="1"/>
  <c r="U79" i="4"/>
  <c r="U45" i="4" s="1"/>
  <c r="U72" i="4"/>
  <c r="F69" i="4"/>
  <c r="F35" i="4" s="1"/>
  <c r="F70" i="4"/>
  <c r="F36" i="4" s="1"/>
  <c r="N78" i="4"/>
  <c r="N70" i="4"/>
  <c r="N36" i="4" s="1"/>
  <c r="N76" i="4"/>
  <c r="N68" i="4"/>
  <c r="N79" i="4"/>
  <c r="N45" i="4" s="1"/>
  <c r="N71" i="4"/>
  <c r="N72" i="4"/>
  <c r="N67" i="4"/>
  <c r="N77" i="4"/>
  <c r="N74" i="4"/>
  <c r="N69" i="4"/>
  <c r="N75" i="4"/>
  <c r="N73" i="4"/>
  <c r="N39" i="4" s="1"/>
  <c r="C81" i="4"/>
  <c r="C33" i="4"/>
  <c r="C47" i="4" s="1"/>
  <c r="C46" i="4" s="1"/>
  <c r="K79" i="4"/>
  <c r="K69" i="4"/>
  <c r="K35" i="4" s="1"/>
  <c r="J5" i="4"/>
  <c r="I4" i="4"/>
  <c r="L40" i="3"/>
  <c r="U40" i="4"/>
  <c r="N34" i="4"/>
  <c r="N64" i="4"/>
  <c r="N63" i="4" s="1"/>
  <c r="H47" i="4"/>
  <c r="H46" i="4" s="1"/>
  <c r="I79" i="4"/>
  <c r="I45" i="4" s="1"/>
  <c r="I71" i="4"/>
  <c r="I37" i="4" s="1"/>
  <c r="I77" i="4"/>
  <c r="I43" i="4" s="1"/>
  <c r="I69" i="4"/>
  <c r="I72" i="4"/>
  <c r="I74" i="4"/>
  <c r="I70" i="4"/>
  <c r="I36" i="4" s="1"/>
  <c r="I73" i="4"/>
  <c r="I78" i="4"/>
  <c r="I44" i="4" s="1"/>
  <c r="I75" i="4"/>
  <c r="I41" i="4" s="1"/>
  <c r="I67" i="4"/>
  <c r="I68" i="4"/>
  <c r="I34" i="4" s="1"/>
  <c r="I76" i="4"/>
  <c r="I42" i="4" s="1"/>
  <c r="E35" i="4"/>
  <c r="M42" i="4"/>
  <c r="R45" i="4"/>
  <c r="R42" i="4"/>
  <c r="O81" i="4"/>
  <c r="R76" i="4"/>
  <c r="K41" i="4"/>
  <c r="F67" i="4"/>
  <c r="F78" i="4"/>
  <c r="O44" i="4"/>
  <c r="K72" i="4"/>
  <c r="K77" i="4"/>
  <c r="F41" i="3"/>
  <c r="I5" i="4"/>
  <c r="H4" i="4"/>
  <c r="H40" i="3"/>
  <c r="H38" i="3"/>
  <c r="I35" i="4"/>
  <c r="N35" i="4"/>
  <c r="N41" i="4"/>
  <c r="J38" i="4"/>
  <c r="J37" i="4"/>
  <c r="D34" i="4"/>
  <c r="L36" i="4"/>
  <c r="Q34" i="4"/>
  <c r="Q79" i="4"/>
  <c r="Q45" i="4" s="1"/>
  <c r="Q71" i="4"/>
  <c r="Q37" i="4" s="1"/>
  <c r="Q77" i="4"/>
  <c r="Q69" i="4"/>
  <c r="Q35" i="4" s="1"/>
  <c r="Q72" i="4"/>
  <c r="Q75" i="4"/>
  <c r="Q41" i="4" s="1"/>
  <c r="Q68" i="4"/>
  <c r="Q67" i="4"/>
  <c r="Q78" i="4"/>
  <c r="Q44" i="4" s="1"/>
  <c r="Q74" i="4"/>
  <c r="Q40" i="4" s="1"/>
  <c r="Q76" i="4"/>
  <c r="Q42" i="4" s="1"/>
  <c r="Q73" i="4"/>
  <c r="Q39" i="4" s="1"/>
  <c r="Q70" i="4"/>
  <c r="Q36" i="4" s="1"/>
  <c r="F34" i="4"/>
  <c r="R68" i="4"/>
  <c r="R34" i="4" s="1"/>
  <c r="R74" i="4"/>
  <c r="K42" i="4"/>
  <c r="F74" i="4"/>
  <c r="F40" i="4" s="1"/>
  <c r="O41" i="4"/>
  <c r="O35" i="4"/>
  <c r="W3" i="4"/>
  <c r="X1" i="4"/>
  <c r="W32" i="4"/>
  <c r="W23" i="4"/>
  <c r="W9" i="4"/>
  <c r="W13" i="4"/>
  <c r="K76" i="4"/>
  <c r="Q64" i="4"/>
  <c r="Q63" i="4" s="1"/>
  <c r="E4" i="4"/>
  <c r="M38" i="3"/>
  <c r="M64" i="4"/>
  <c r="M63" i="4" s="1"/>
  <c r="M33" i="4"/>
  <c r="U36" i="4"/>
  <c r="P41" i="3"/>
  <c r="I39" i="4"/>
  <c r="N37" i="4"/>
  <c r="N43" i="4"/>
  <c r="J43" i="4"/>
  <c r="J44" i="4"/>
  <c r="E64" i="4"/>
  <c r="E63" i="4" s="1"/>
  <c r="L40" i="4"/>
  <c r="Q38" i="4"/>
  <c r="R36" i="4"/>
  <c r="F37" i="4"/>
  <c r="F64" i="4"/>
  <c r="F63" i="4" s="1"/>
  <c r="R70" i="4"/>
  <c r="K64" i="4"/>
  <c r="K63" i="4" s="1"/>
  <c r="K45" i="4"/>
  <c r="S81" i="4"/>
  <c r="F75" i="4"/>
  <c r="F41" i="4" s="1"/>
  <c r="O64" i="4"/>
  <c r="O63" i="4" s="1"/>
  <c r="O33" i="4"/>
  <c r="O43" i="4"/>
  <c r="K73" i="4"/>
  <c r="K39" i="4" s="1"/>
  <c r="L7" i="4"/>
  <c r="L5" i="4"/>
  <c r="U39" i="4"/>
  <c r="Q43" i="4"/>
  <c r="R64" i="4"/>
  <c r="R63" i="4" s="1"/>
  <c r="U64" i="4"/>
  <c r="U63" i="4" s="1"/>
  <c r="U33" i="4"/>
  <c r="U43" i="4"/>
  <c r="U38" i="4"/>
  <c r="M75" i="4"/>
  <c r="M41" i="4" s="1"/>
  <c r="M67" i="4"/>
  <c r="M73" i="4"/>
  <c r="M39" i="4" s="1"/>
  <c r="M76" i="4"/>
  <c r="M68" i="4"/>
  <c r="M34" i="4" s="1"/>
  <c r="M69" i="4"/>
  <c r="M35" i="4" s="1"/>
  <c r="M79" i="4"/>
  <c r="M45" i="4" s="1"/>
  <c r="M72" i="4"/>
  <c r="M38" i="4" s="1"/>
  <c r="M70" i="4"/>
  <c r="M36" i="4" s="1"/>
  <c r="M77" i="4"/>
  <c r="M74" i="4"/>
  <c r="M71" i="4"/>
  <c r="M78" i="4"/>
  <c r="M44" i="4" s="1"/>
  <c r="J41" i="4"/>
  <c r="E40" i="4"/>
  <c r="E41" i="4"/>
  <c r="L45" i="4"/>
  <c r="R44" i="4"/>
  <c r="F38" i="4"/>
  <c r="S47" i="4"/>
  <c r="S46" i="4" s="1"/>
  <c r="R71" i="4"/>
  <c r="R37" i="4" s="1"/>
  <c r="F71" i="4"/>
  <c r="O40" i="4"/>
  <c r="O38" i="4"/>
  <c r="J38" i="3"/>
  <c r="K70" i="4"/>
  <c r="K36" i="4" s="1"/>
  <c r="H81" i="4"/>
  <c r="L41" i="3"/>
  <c r="J43" i="3"/>
  <c r="O40" i="3"/>
  <c r="N42" i="4"/>
  <c r="K40" i="4"/>
  <c r="O39" i="4"/>
  <c r="V49" i="4"/>
  <c r="F39" i="3"/>
  <c r="L38" i="3"/>
  <c r="K38" i="3"/>
  <c r="F38" i="3"/>
  <c r="J42" i="4"/>
  <c r="N44" i="4"/>
  <c r="J36" i="4"/>
  <c r="J45" i="4"/>
  <c r="E43" i="4"/>
  <c r="E38" i="4"/>
  <c r="M37" i="4"/>
  <c r="R35" i="4"/>
  <c r="I38" i="4"/>
  <c r="R77" i="4"/>
  <c r="R43" i="4" s="1"/>
  <c r="R79" i="4"/>
  <c r="K44" i="4"/>
  <c r="F77" i="4"/>
  <c r="F43" i="4" s="1"/>
  <c r="O42" i="4"/>
  <c r="O36" i="4"/>
  <c r="I64" i="4"/>
  <c r="I63" i="4" s="1"/>
  <c r="I33" i="4"/>
  <c r="K74" i="4"/>
  <c r="K67" i="4"/>
  <c r="K33" i="4" s="1"/>
  <c r="P81" i="4"/>
  <c r="P33" i="4"/>
  <c r="P47" i="4" s="1"/>
  <c r="P46" i="4" s="1"/>
  <c r="E5" i="4"/>
  <c r="D4" i="4"/>
  <c r="F37" i="3"/>
  <c r="I43" i="3"/>
  <c r="I40" i="3" s="1"/>
  <c r="F40" i="3"/>
  <c r="N40" i="4"/>
  <c r="I40" i="4"/>
  <c r="U41" i="4"/>
  <c r="U34" i="4"/>
  <c r="T72" i="4"/>
  <c r="T38" i="4" s="1"/>
  <c r="T78" i="4"/>
  <c r="T44" i="4" s="1"/>
  <c r="T70" i="4"/>
  <c r="T36" i="4" s="1"/>
  <c r="T73" i="4"/>
  <c r="T39" i="4" s="1"/>
  <c r="T67" i="4"/>
  <c r="T74" i="4"/>
  <c r="T40" i="4" s="1"/>
  <c r="T79" i="4"/>
  <c r="T45" i="4" s="1"/>
  <c r="T76" i="4"/>
  <c r="T42" i="4" s="1"/>
  <c r="T69" i="4"/>
  <c r="T35" i="4" s="1"/>
  <c r="T71" i="4"/>
  <c r="T37" i="4" s="1"/>
  <c r="T77" i="4"/>
  <c r="T43" i="4" s="1"/>
  <c r="T75" i="4"/>
  <c r="T41" i="4" s="1"/>
  <c r="T68" i="4"/>
  <c r="T34" i="4" s="1"/>
  <c r="G81" i="4"/>
  <c r="N38" i="4"/>
  <c r="J35" i="4"/>
  <c r="J64" i="4"/>
  <c r="J63" i="4" s="1"/>
  <c r="J33" i="4"/>
  <c r="D64" i="4"/>
  <c r="D63" i="4" s="1"/>
  <c r="D33" i="4"/>
  <c r="D47" i="4" s="1"/>
  <c r="D46" i="4" s="1"/>
  <c r="M40" i="4"/>
  <c r="M43" i="4"/>
  <c r="R38" i="4"/>
  <c r="R40" i="4"/>
  <c r="E75" i="4"/>
  <c r="E67" i="4"/>
  <c r="E33" i="4" s="1"/>
  <c r="E73" i="4"/>
  <c r="E39" i="4" s="1"/>
  <c r="E76" i="4"/>
  <c r="E42" i="4" s="1"/>
  <c r="E68" i="4"/>
  <c r="E34" i="4" s="1"/>
  <c r="E71" i="4"/>
  <c r="E37" i="4" s="1"/>
  <c r="E78" i="4"/>
  <c r="E44" i="4" s="1"/>
  <c r="E74" i="4"/>
  <c r="E69" i="4"/>
  <c r="E70" i="4"/>
  <c r="E36" i="4" s="1"/>
  <c r="E77" i="4"/>
  <c r="E79" i="4"/>
  <c r="E45" i="4" s="1"/>
  <c r="E72" i="4"/>
  <c r="F44" i="4"/>
  <c r="R73" i="4"/>
  <c r="R39" i="4" s="1"/>
  <c r="R67" i="4"/>
  <c r="K38" i="4"/>
  <c r="K43" i="4"/>
  <c r="F73" i="4"/>
  <c r="F39" i="4" s="1"/>
  <c r="F76" i="4"/>
  <c r="F42" i="4" s="1"/>
  <c r="O37" i="4"/>
  <c r="O45" i="4"/>
  <c r="K68" i="4"/>
  <c r="K34" i="4" s="1"/>
  <c r="K75" i="4"/>
  <c r="G37" i="3"/>
  <c r="N37" i="3"/>
  <c r="Q32" i="3" l="1"/>
  <c r="Q31" i="3"/>
  <c r="Q33" i="3"/>
  <c r="Q43" i="3"/>
  <c r="N3" i="4" s="1"/>
  <c r="N4" i="4" s="1"/>
  <c r="K47" i="4"/>
  <c r="K46" i="4" s="1"/>
  <c r="E47" i="4"/>
  <c r="E46" i="4" s="1"/>
  <c r="Q38" i="3"/>
  <c r="H80" i="4"/>
  <c r="H84" i="4"/>
  <c r="M47" i="4"/>
  <c r="M46" i="4" s="1"/>
  <c r="I81" i="4"/>
  <c r="D81" i="4"/>
  <c r="R22" i="3"/>
  <c r="R14" i="3"/>
  <c r="R23" i="3"/>
  <c r="R15" i="3"/>
  <c r="R19" i="3"/>
  <c r="R24" i="3"/>
  <c r="R33" i="3" s="1"/>
  <c r="R12" i="3"/>
  <c r="R5" i="3"/>
  <c r="R13" i="3"/>
  <c r="R6" i="3"/>
  <c r="R18" i="3"/>
  <c r="R17" i="3"/>
  <c r="R10" i="3"/>
  <c r="R2" i="3"/>
  <c r="R4" i="3"/>
  <c r="R3" i="3"/>
  <c r="S1" i="3"/>
  <c r="R21" i="3"/>
  <c r="R34" i="3" s="1"/>
  <c r="R9" i="3"/>
  <c r="R8" i="3"/>
  <c r="R16" i="3"/>
  <c r="R7" i="3"/>
  <c r="R11" i="3"/>
  <c r="R20" i="3"/>
  <c r="R35" i="3" s="1"/>
  <c r="F81" i="4"/>
  <c r="N81" i="4"/>
  <c r="J81" i="4"/>
  <c r="S84" i="4"/>
  <c r="S80" i="4"/>
  <c r="G84" i="4"/>
  <c r="G80" i="4"/>
  <c r="Q40" i="3"/>
  <c r="T81" i="4"/>
  <c r="T33" i="4"/>
  <c r="T47" i="4" s="1"/>
  <c r="T46" i="4" s="1"/>
  <c r="U47" i="4"/>
  <c r="U46" i="4" s="1"/>
  <c r="C84" i="4"/>
  <c r="C80" i="4"/>
  <c r="M7" i="4"/>
  <c r="M5" i="4"/>
  <c r="P37" i="3"/>
  <c r="L81" i="4"/>
  <c r="L33" i="4"/>
  <c r="L47" i="4" s="1"/>
  <c r="L46" i="4" s="1"/>
  <c r="R81" i="4"/>
  <c r="P84" i="4"/>
  <c r="P80" i="4"/>
  <c r="X13" i="4"/>
  <c r="Y1" i="4"/>
  <c r="X32" i="4"/>
  <c r="X23" i="4"/>
  <c r="X9" i="4"/>
  <c r="X3" i="4"/>
  <c r="N33" i="4"/>
  <c r="N47" i="4" s="1"/>
  <c r="N46" i="4" s="1"/>
  <c r="P38" i="3"/>
  <c r="F3" i="4"/>
  <c r="I37" i="3"/>
  <c r="I41" i="3"/>
  <c r="I38" i="3"/>
  <c r="I39" i="3"/>
  <c r="I47" i="4"/>
  <c r="I46" i="4" s="1"/>
  <c r="Q81" i="4"/>
  <c r="Q33" i="4"/>
  <c r="Q47" i="4" s="1"/>
  <c r="Q46" i="4" s="1"/>
  <c r="O80" i="4"/>
  <c r="J47" i="4"/>
  <c r="J46" i="4" s="1"/>
  <c r="K81" i="4"/>
  <c r="G3" i="4"/>
  <c r="J39" i="3"/>
  <c r="J37" i="3"/>
  <c r="J41" i="3"/>
  <c r="J40" i="3"/>
  <c r="R33" i="4"/>
  <c r="R47" i="4" s="1"/>
  <c r="R46" i="4" s="1"/>
  <c r="O47" i="4"/>
  <c r="O46" i="4" s="1"/>
  <c r="F33" i="4"/>
  <c r="F47" i="4" s="1"/>
  <c r="F46" i="4" s="1"/>
  <c r="U81" i="4"/>
  <c r="P40" i="3"/>
  <c r="E81" i="4"/>
  <c r="W49" i="4"/>
  <c r="W62" i="4"/>
  <c r="V66" i="4"/>
  <c r="W53" i="4"/>
  <c r="W61" i="4"/>
  <c r="W56" i="4"/>
  <c r="W51" i="4"/>
  <c r="W55" i="4"/>
  <c r="W59" i="4"/>
  <c r="W57" i="4"/>
  <c r="W54" i="4"/>
  <c r="W50" i="4"/>
  <c r="V58" i="4"/>
  <c r="V56" i="4"/>
  <c r="V53" i="4"/>
  <c r="V54" i="4"/>
  <c r="V61" i="4"/>
  <c r="V51" i="4"/>
  <c r="V59" i="4"/>
  <c r="V55" i="4"/>
  <c r="V62" i="4"/>
  <c r="V60" i="4"/>
  <c r="V50" i="4"/>
  <c r="V52" i="4"/>
  <c r="V57" i="4"/>
  <c r="M81" i="4"/>
  <c r="P39" i="3"/>
  <c r="Q39" i="3" l="1"/>
  <c r="R32" i="3"/>
  <c r="R31" i="3"/>
  <c r="R43" i="3"/>
  <c r="O3" i="4" s="1"/>
  <c r="O4" i="4" s="1"/>
  <c r="R40" i="3"/>
  <c r="R41" i="3"/>
  <c r="R38" i="3"/>
  <c r="E84" i="4"/>
  <c r="E80" i="4"/>
  <c r="J80" i="4"/>
  <c r="J84" i="4"/>
  <c r="Q84" i="4"/>
  <c r="Q80" i="4"/>
  <c r="X49" i="4"/>
  <c r="L80" i="4"/>
  <c r="L84" i="4"/>
  <c r="N84" i="4"/>
  <c r="N80" i="4"/>
  <c r="V64" i="4"/>
  <c r="V63" i="4" s="1"/>
  <c r="U80" i="4"/>
  <c r="U84" i="4"/>
  <c r="H5" i="4"/>
  <c r="G4" i="4"/>
  <c r="Y23" i="4"/>
  <c r="Y9" i="4"/>
  <c r="Y3" i="4"/>
  <c r="Y32" i="4"/>
  <c r="Z1" i="4"/>
  <c r="Y13" i="4"/>
  <c r="F84" i="4"/>
  <c r="F80" i="4"/>
  <c r="W66" i="4"/>
  <c r="X60" i="4"/>
  <c r="X61" i="4"/>
  <c r="X56" i="4"/>
  <c r="X51" i="4"/>
  <c r="X58" i="4"/>
  <c r="X55" i="4"/>
  <c r="X53" i="4"/>
  <c r="X54" i="4"/>
  <c r="X50" i="4"/>
  <c r="X52" i="4"/>
  <c r="D80" i="4"/>
  <c r="D84" i="4"/>
  <c r="M80" i="4"/>
  <c r="M84" i="4"/>
  <c r="K80" i="4"/>
  <c r="K84" i="4"/>
  <c r="I84" i="4"/>
  <c r="I80" i="4"/>
  <c r="W60" i="4"/>
  <c r="W58" i="4"/>
  <c r="Q41" i="3"/>
  <c r="V37" i="4"/>
  <c r="W52" i="4"/>
  <c r="W64" i="4" s="1"/>
  <c r="W63" i="4" s="1"/>
  <c r="V78" i="4"/>
  <c r="V44" i="4" s="1"/>
  <c r="V70" i="4"/>
  <c r="V36" i="4" s="1"/>
  <c r="V76" i="4"/>
  <c r="V42" i="4" s="1"/>
  <c r="V68" i="4"/>
  <c r="V34" i="4" s="1"/>
  <c r="V79" i="4"/>
  <c r="V45" i="4" s="1"/>
  <c r="V71" i="4"/>
  <c r="V77" i="4"/>
  <c r="V43" i="4" s="1"/>
  <c r="V73" i="4"/>
  <c r="V39" i="4" s="1"/>
  <c r="V74" i="4"/>
  <c r="V40" i="4" s="1"/>
  <c r="V69" i="4"/>
  <c r="V35" i="4" s="1"/>
  <c r="V75" i="4"/>
  <c r="V41" i="4" s="1"/>
  <c r="V67" i="4"/>
  <c r="V33" i="4" s="1"/>
  <c r="V47" i="4" s="1"/>
  <c r="V46" i="4" s="1"/>
  <c r="V72" i="4"/>
  <c r="V38" i="4" s="1"/>
  <c r="T80" i="4"/>
  <c r="T84" i="4"/>
  <c r="S23" i="3"/>
  <c r="S15" i="3"/>
  <c r="S24" i="3"/>
  <c r="S16" i="3"/>
  <c r="S20" i="3"/>
  <c r="S35" i="3" s="1"/>
  <c r="S14" i="3"/>
  <c r="S13" i="3"/>
  <c r="S6" i="3"/>
  <c r="S7" i="3"/>
  <c r="S22" i="3"/>
  <c r="S21" i="3"/>
  <c r="S11" i="3"/>
  <c r="S3" i="3"/>
  <c r="S5" i="3"/>
  <c r="S4" i="3"/>
  <c r="T1" i="3"/>
  <c r="S2" i="3"/>
  <c r="S12" i="3"/>
  <c r="S19" i="3"/>
  <c r="S18" i="3"/>
  <c r="S17" i="3"/>
  <c r="S10" i="3"/>
  <c r="S9" i="3"/>
  <c r="S8" i="3"/>
  <c r="N7" i="4"/>
  <c r="N5" i="4"/>
  <c r="O84" i="4"/>
  <c r="G5" i="4"/>
  <c r="F4" i="4"/>
  <c r="F5" i="4"/>
  <c r="R80" i="4"/>
  <c r="R84" i="4"/>
  <c r="Q37" i="3"/>
  <c r="S31" i="3" l="1"/>
  <c r="S33" i="3"/>
  <c r="S32" i="3"/>
  <c r="S34" i="3"/>
  <c r="S43" i="3" s="1"/>
  <c r="P3" i="4" s="1"/>
  <c r="P4" i="4" s="1"/>
  <c r="T24" i="3"/>
  <c r="T16" i="3"/>
  <c r="T17" i="3"/>
  <c r="T21" i="3"/>
  <c r="T13" i="3"/>
  <c r="T7" i="3"/>
  <c r="T23" i="3"/>
  <c r="T22" i="3"/>
  <c r="T34" i="3" s="1"/>
  <c r="T8" i="3"/>
  <c r="U1" i="3"/>
  <c r="T4" i="3"/>
  <c r="T3" i="3"/>
  <c r="T2" i="3"/>
  <c r="T12" i="3"/>
  <c r="T11" i="3"/>
  <c r="T10" i="3"/>
  <c r="T19" i="3"/>
  <c r="T18" i="3"/>
  <c r="T20" i="3"/>
  <c r="T35" i="3" s="1"/>
  <c r="T6" i="3"/>
  <c r="T5" i="3"/>
  <c r="T9" i="3"/>
  <c r="T15" i="3"/>
  <c r="T14" i="3"/>
  <c r="X66" i="4"/>
  <c r="O5" i="4"/>
  <c r="O7" i="4"/>
  <c r="X57" i="4"/>
  <c r="W73" i="4"/>
  <c r="W39" i="4" s="1"/>
  <c r="W79" i="4"/>
  <c r="W45" i="4" s="1"/>
  <c r="W71" i="4"/>
  <c r="W37" i="4" s="1"/>
  <c r="W74" i="4"/>
  <c r="W40" i="4" s="1"/>
  <c r="W77" i="4"/>
  <c r="W43" i="4" s="1"/>
  <c r="W70" i="4"/>
  <c r="W36" i="4" s="1"/>
  <c r="W69" i="4"/>
  <c r="W35" i="4" s="1"/>
  <c r="W76" i="4"/>
  <c r="W42" i="4" s="1"/>
  <c r="W78" i="4"/>
  <c r="W44" i="4" s="1"/>
  <c r="W75" i="4"/>
  <c r="W41" i="4" s="1"/>
  <c r="W67" i="4"/>
  <c r="W72" i="4"/>
  <c r="W38" i="4" s="1"/>
  <c r="W68" i="4"/>
  <c r="W34" i="4" s="1"/>
  <c r="Z23" i="4"/>
  <c r="Z9" i="4"/>
  <c r="Z3" i="4"/>
  <c r="Z32" i="4"/>
  <c r="AA1" i="4"/>
  <c r="Z13" i="4"/>
  <c r="R37" i="3"/>
  <c r="V81" i="4"/>
  <c r="X62" i="4"/>
  <c r="X59" i="4"/>
  <c r="Y49" i="4"/>
  <c r="Y62" i="4" s="1"/>
  <c r="R39" i="3"/>
  <c r="T33" i="3" l="1"/>
  <c r="T32" i="3"/>
  <c r="T31" i="3"/>
  <c r="T43" i="3"/>
  <c r="Q3" i="4" s="1"/>
  <c r="Q4" i="4" s="1"/>
  <c r="T40" i="3"/>
  <c r="Y55" i="4"/>
  <c r="X64" i="4"/>
  <c r="X63" i="4" s="1"/>
  <c r="P5" i="4"/>
  <c r="P7" i="4"/>
  <c r="Y57" i="4"/>
  <c r="Y58" i="4"/>
  <c r="S37" i="3"/>
  <c r="Y53" i="4"/>
  <c r="Y54" i="4"/>
  <c r="Y50" i="4"/>
  <c r="Y51" i="4"/>
  <c r="Y61" i="4"/>
  <c r="Y60" i="4"/>
  <c r="S38" i="3"/>
  <c r="S40" i="3"/>
  <c r="AA32" i="4"/>
  <c r="AA23" i="4"/>
  <c r="AA13" i="4"/>
  <c r="AA9" i="4"/>
  <c r="AA3" i="4"/>
  <c r="AB1" i="4"/>
  <c r="W81" i="4"/>
  <c r="W33" i="4"/>
  <c r="W47" i="4" s="1"/>
  <c r="W46" i="4" s="1"/>
  <c r="Y56" i="4"/>
  <c r="X76" i="4"/>
  <c r="X42" i="4" s="1"/>
  <c r="X68" i="4"/>
  <c r="X34" i="4" s="1"/>
  <c r="X74" i="4"/>
  <c r="X40" i="4" s="1"/>
  <c r="X77" i="4"/>
  <c r="X43" i="4" s="1"/>
  <c r="X69" i="4"/>
  <c r="X35" i="4" s="1"/>
  <c r="X73" i="4"/>
  <c r="X39" i="4" s="1"/>
  <c r="X72" i="4"/>
  <c r="X38" i="4" s="1"/>
  <c r="X79" i="4"/>
  <c r="X71" i="4"/>
  <c r="X37" i="4" s="1"/>
  <c r="X78" i="4"/>
  <c r="X44" i="4" s="1"/>
  <c r="X75" i="4"/>
  <c r="X41" i="4" s="1"/>
  <c r="X67" i="4"/>
  <c r="X70" i="4"/>
  <c r="X36" i="4" s="1"/>
  <c r="S39" i="3"/>
  <c r="S41" i="3"/>
  <c r="X45" i="4"/>
  <c r="Y59" i="4"/>
  <c r="Z60" i="4"/>
  <c r="Y66" i="4"/>
  <c r="Z56" i="4"/>
  <c r="Z61" i="4"/>
  <c r="V84" i="4"/>
  <c r="V80" i="4"/>
  <c r="Z49" i="4"/>
  <c r="Z59" i="4" s="1"/>
  <c r="Y52" i="4"/>
  <c r="U17" i="3"/>
  <c r="U18" i="3"/>
  <c r="U22" i="3"/>
  <c r="U14" i="3"/>
  <c r="U23" i="3"/>
  <c r="U8" i="3"/>
  <c r="V1" i="3"/>
  <c r="U21" i="3"/>
  <c r="U34" i="3" s="1"/>
  <c r="U9" i="3"/>
  <c r="U20" i="3"/>
  <c r="U35" i="3" s="1"/>
  <c r="U16" i="3"/>
  <c r="U12" i="3"/>
  <c r="U5" i="3"/>
  <c r="U3" i="3"/>
  <c r="U2" i="3"/>
  <c r="U24" i="3"/>
  <c r="U33" i="3" s="1"/>
  <c r="U19" i="3"/>
  <c r="U7" i="3"/>
  <c r="U15" i="3"/>
  <c r="U6" i="3"/>
  <c r="U4" i="3"/>
  <c r="U11" i="3"/>
  <c r="U10" i="3"/>
  <c r="U13" i="3"/>
  <c r="D49" i="3"/>
  <c r="U31" i="3" l="1"/>
  <c r="U32" i="3"/>
  <c r="U43" i="3"/>
  <c r="R3" i="4" s="1"/>
  <c r="R4" i="4" s="1"/>
  <c r="Z50" i="4"/>
  <c r="Z52" i="4"/>
  <c r="Z58" i="4"/>
  <c r="Z57" i="4"/>
  <c r="X81" i="4"/>
  <c r="X33" i="4"/>
  <c r="X47" i="4" s="1"/>
  <c r="X46" i="4" s="1"/>
  <c r="AB32" i="4"/>
  <c r="AB13" i="4"/>
  <c r="AC1" i="4"/>
  <c r="AB23" i="4"/>
  <c r="AB3" i="4"/>
  <c r="AB9" i="4"/>
  <c r="Q5" i="4"/>
  <c r="Q7" i="4"/>
  <c r="Z53" i="4"/>
  <c r="Z54" i="4"/>
  <c r="T37" i="3"/>
  <c r="T39" i="3"/>
  <c r="Y64" i="4"/>
  <c r="Y63" i="4" s="1"/>
  <c r="T41" i="3"/>
  <c r="V18" i="3"/>
  <c r="V19" i="3"/>
  <c r="V23" i="3"/>
  <c r="V15" i="3"/>
  <c r="V22" i="3"/>
  <c r="V34" i="3" s="1"/>
  <c r="E50" i="3" s="1"/>
  <c r="V21" i="3"/>
  <c r="V9" i="3"/>
  <c r="V20" i="3"/>
  <c r="V35" i="3" s="1"/>
  <c r="V10" i="3"/>
  <c r="V2" i="3"/>
  <c r="V6" i="3"/>
  <c r="E6" i="3" s="1"/>
  <c r="W1" i="3"/>
  <c r="V12" i="3"/>
  <c r="V11" i="3"/>
  <c r="V8" i="3"/>
  <c r="V7" i="3"/>
  <c r="V24" i="3"/>
  <c r="V17" i="3"/>
  <c r="E17" i="3" s="1"/>
  <c r="V16" i="3"/>
  <c r="V14" i="3"/>
  <c r="V13" i="3"/>
  <c r="V5" i="3"/>
  <c r="E5" i="3" s="1"/>
  <c r="V4" i="3"/>
  <c r="V3" i="3"/>
  <c r="E15" i="3"/>
  <c r="E22" i="3"/>
  <c r="E24" i="3"/>
  <c r="E23" i="3"/>
  <c r="D51" i="3"/>
  <c r="E18" i="3"/>
  <c r="E20" i="3"/>
  <c r="E2" i="3"/>
  <c r="D50" i="3"/>
  <c r="Z66" i="4"/>
  <c r="AA60" i="4"/>
  <c r="AA58" i="4"/>
  <c r="AA61" i="4"/>
  <c r="AA57" i="4"/>
  <c r="AA52" i="4"/>
  <c r="AA50" i="4"/>
  <c r="AA54" i="4"/>
  <c r="AA55" i="4"/>
  <c r="AA51" i="4"/>
  <c r="AA53" i="4"/>
  <c r="Z55" i="4"/>
  <c r="Z62" i="4"/>
  <c r="AA49" i="4"/>
  <c r="AA62" i="4" s="1"/>
  <c r="T38" i="3"/>
  <c r="Z51" i="4"/>
  <c r="Y79" i="4"/>
  <c r="Y45" i="4" s="1"/>
  <c r="Y71" i="4"/>
  <c r="Y37" i="4" s="1"/>
  <c r="Y77" i="4"/>
  <c r="Y43" i="4" s="1"/>
  <c r="Y69" i="4"/>
  <c r="Y35" i="4" s="1"/>
  <c r="Y72" i="4"/>
  <c r="Y38" i="4" s="1"/>
  <c r="Y73" i="4"/>
  <c r="Y39" i="4" s="1"/>
  <c r="Y76" i="4"/>
  <c r="Y42" i="4" s="1"/>
  <c r="Y78" i="4"/>
  <c r="Y44" i="4" s="1"/>
  <c r="Y75" i="4"/>
  <c r="Y41" i="4" s="1"/>
  <c r="Y67" i="4"/>
  <c r="Y33" i="4" s="1"/>
  <c r="Y70" i="4"/>
  <c r="Y36" i="4" s="1"/>
  <c r="Y68" i="4"/>
  <c r="Y34" i="4" s="1"/>
  <c r="Y74" i="4"/>
  <c r="Y40" i="4" s="1"/>
  <c r="W84" i="4"/>
  <c r="W80" i="4"/>
  <c r="V32" i="3" l="1"/>
  <c r="V33" i="3"/>
  <c r="U37" i="3"/>
  <c r="V31" i="3"/>
  <c r="V43" i="3" s="1"/>
  <c r="U39" i="3"/>
  <c r="U41" i="3"/>
  <c r="U40" i="3"/>
  <c r="E21" i="3"/>
  <c r="Y47" i="4"/>
  <c r="Y46" i="4" s="1"/>
  <c r="F50" i="3"/>
  <c r="X80" i="4"/>
  <c r="X84" i="4"/>
  <c r="Y81" i="4"/>
  <c r="AC13" i="4"/>
  <c r="AD1" i="4"/>
  <c r="AC23" i="4"/>
  <c r="AC9" i="4"/>
  <c r="AC3" i="4"/>
  <c r="AC32" i="4"/>
  <c r="Z64" i="4"/>
  <c r="Z63" i="4" s="1"/>
  <c r="AA66" i="4"/>
  <c r="AA56" i="4"/>
  <c r="AA64" i="4" s="1"/>
  <c r="AA63" i="4" s="1"/>
  <c r="Z74" i="4"/>
  <c r="Z40" i="4" s="1"/>
  <c r="Z72" i="4"/>
  <c r="Z38" i="4" s="1"/>
  <c r="Z75" i="4"/>
  <c r="Z41" i="4" s="1"/>
  <c r="Z67" i="4"/>
  <c r="Z69" i="4"/>
  <c r="Z35" i="4" s="1"/>
  <c r="Z76" i="4"/>
  <c r="Z42" i="4" s="1"/>
  <c r="Z78" i="4"/>
  <c r="Z44" i="4" s="1"/>
  <c r="Z71" i="4"/>
  <c r="Z37" i="4" s="1"/>
  <c r="Z73" i="4"/>
  <c r="Z39" i="4" s="1"/>
  <c r="Z70" i="4"/>
  <c r="Z36" i="4" s="1"/>
  <c r="Z68" i="4"/>
  <c r="Z34" i="4" s="1"/>
  <c r="Z77" i="4"/>
  <c r="Z43" i="4" s="1"/>
  <c r="Z79" i="4"/>
  <c r="Z45" i="4" s="1"/>
  <c r="AA59" i="4"/>
  <c r="W43" i="3"/>
  <c r="W35" i="3"/>
  <c r="W26" i="3"/>
  <c r="W19" i="3"/>
  <c r="W34" i="3"/>
  <c r="W29" i="3"/>
  <c r="W20" i="3"/>
  <c r="W32" i="3"/>
  <c r="W24" i="3"/>
  <c r="W16" i="3"/>
  <c r="W10" i="3"/>
  <c r="W2" i="3"/>
  <c r="W11" i="3"/>
  <c r="W3" i="3"/>
  <c r="W27" i="3"/>
  <c r="W33" i="3"/>
  <c r="W28" i="3"/>
  <c r="W15" i="3"/>
  <c r="W14" i="3"/>
  <c r="W13" i="3"/>
  <c r="W7" i="3"/>
  <c r="W12" i="3"/>
  <c r="W8" i="3"/>
  <c r="W31" i="3"/>
  <c r="W23" i="3"/>
  <c r="W21" i="3"/>
  <c r="W18" i="3"/>
  <c r="W17" i="3"/>
  <c r="W22" i="3"/>
  <c r="W6" i="3"/>
  <c r="W5" i="3"/>
  <c r="X1" i="3"/>
  <c r="W9" i="3"/>
  <c r="W4" i="3"/>
  <c r="AB49" i="4"/>
  <c r="AB62" i="4" s="1"/>
  <c r="R5" i="4"/>
  <c r="R7" i="4"/>
  <c r="U38" i="3"/>
  <c r="W40" i="3" l="1"/>
  <c r="AB50" i="4"/>
  <c r="AB59" i="4"/>
  <c r="F52" i="3"/>
  <c r="G52" i="3" s="1"/>
  <c r="S3" i="4"/>
  <c r="S4" i="4" s="1"/>
  <c r="Z81" i="4"/>
  <c r="AB54" i="4"/>
  <c r="AB52" i="4"/>
  <c r="V37" i="3"/>
  <c r="AB58" i="4"/>
  <c r="AB60" i="4"/>
  <c r="AB57" i="4"/>
  <c r="AB61" i="4"/>
  <c r="V41" i="3"/>
  <c r="V39" i="3"/>
  <c r="AB53" i="4"/>
  <c r="AD13" i="4"/>
  <c r="AD9" i="4"/>
  <c r="AD23" i="4"/>
  <c r="AD32" i="4"/>
  <c r="AD3" i="4"/>
  <c r="V40" i="3"/>
  <c r="W41" i="3"/>
  <c r="AB56" i="4"/>
  <c r="Z33" i="4"/>
  <c r="Z47" i="4" s="1"/>
  <c r="Z46" i="4" s="1"/>
  <c r="V38" i="3"/>
  <c r="AA42" i="4"/>
  <c r="AA77" i="4"/>
  <c r="AA43" i="4" s="1"/>
  <c r="AA69" i="4"/>
  <c r="AA35" i="4" s="1"/>
  <c r="AA75" i="4"/>
  <c r="AA41" i="4" s="1"/>
  <c r="AA67" i="4"/>
  <c r="AA78" i="4"/>
  <c r="AA44" i="4" s="1"/>
  <c r="AA70" i="4"/>
  <c r="AA36" i="4" s="1"/>
  <c r="AA76" i="4"/>
  <c r="AA72" i="4"/>
  <c r="AA38" i="4" s="1"/>
  <c r="AA68" i="4"/>
  <c r="AA34" i="4" s="1"/>
  <c r="AA79" i="4"/>
  <c r="AA45" i="4" s="1"/>
  <c r="AA73" i="4"/>
  <c r="AA39" i="4" s="1"/>
  <c r="AA74" i="4"/>
  <c r="AA40" i="4" s="1"/>
  <c r="AA71" i="4"/>
  <c r="AA37" i="4" s="1"/>
  <c r="Y84" i="4"/>
  <c r="Y80" i="4"/>
  <c r="X34" i="3"/>
  <c r="X29" i="3"/>
  <c r="X20" i="3"/>
  <c r="X12" i="3"/>
  <c r="X21" i="3"/>
  <c r="X13" i="3"/>
  <c r="X28" i="3"/>
  <c r="X17" i="3"/>
  <c r="X11" i="3"/>
  <c r="X3" i="3"/>
  <c r="X33" i="3"/>
  <c r="X27" i="3"/>
  <c r="X19" i="3"/>
  <c r="X18" i="3"/>
  <c r="X4" i="3"/>
  <c r="X43" i="3"/>
  <c r="X24" i="3"/>
  <c r="X8" i="3"/>
  <c r="Y1" i="3"/>
  <c r="X35" i="3"/>
  <c r="X41" i="3" s="1"/>
  <c r="X31" i="3"/>
  <c r="X37" i="3" s="1"/>
  <c r="X23" i="3"/>
  <c r="X10" i="3"/>
  <c r="X9" i="3"/>
  <c r="X5" i="3"/>
  <c r="X26" i="3"/>
  <c r="X22" i="3"/>
  <c r="X16" i="3"/>
  <c r="X32" i="3"/>
  <c r="X38" i="3" s="1"/>
  <c r="X15" i="3"/>
  <c r="X14" i="3"/>
  <c r="X2" i="3"/>
  <c r="X7" i="3"/>
  <c r="X6" i="3"/>
  <c r="W37" i="3"/>
  <c r="W39" i="3"/>
  <c r="W38" i="3"/>
  <c r="AC58" i="4"/>
  <c r="AC54" i="4"/>
  <c r="AC61" i="4"/>
  <c r="AB66" i="4"/>
  <c r="AB51" i="4"/>
  <c r="AB55" i="4"/>
  <c r="AC49" i="4"/>
  <c r="AC55" i="4" s="1"/>
  <c r="X40" i="3" l="1"/>
  <c r="AC52" i="4"/>
  <c r="AC57" i="4"/>
  <c r="Y34" i="3"/>
  <c r="Y21" i="3"/>
  <c r="Y13" i="3"/>
  <c r="Y33" i="3"/>
  <c r="Y31" i="3"/>
  <c r="Y27" i="3"/>
  <c r="Y22" i="3"/>
  <c r="Y14" i="3"/>
  <c r="Y18" i="3"/>
  <c r="Y20" i="3"/>
  <c r="Y19" i="3"/>
  <c r="Y4" i="3"/>
  <c r="Y17" i="3"/>
  <c r="Y5" i="3"/>
  <c r="Y35" i="3"/>
  <c r="Y23" i="3"/>
  <c r="Y9" i="3"/>
  <c r="Y43" i="3"/>
  <c r="Y11" i="3"/>
  <c r="Y10" i="3"/>
  <c r="Y8" i="3"/>
  <c r="Y6" i="3"/>
  <c r="Y26" i="3"/>
  <c r="Y24" i="3"/>
  <c r="Y16" i="3"/>
  <c r="Y32" i="3"/>
  <c r="Y28" i="3"/>
  <c r="Y15" i="3"/>
  <c r="Y29" i="3"/>
  <c r="Y3" i="3"/>
  <c r="Y2" i="3"/>
  <c r="Z1" i="3"/>
  <c r="Y7" i="3"/>
  <c r="Y12" i="3"/>
  <c r="X39" i="3"/>
  <c r="AB72" i="4"/>
  <c r="AB78" i="4"/>
  <c r="AB70" i="4"/>
  <c r="AB73" i="4"/>
  <c r="AB68" i="4"/>
  <c r="AB34" i="4" s="1"/>
  <c r="AB79" i="4"/>
  <c r="AB45" i="4" s="1"/>
  <c r="AB75" i="4"/>
  <c r="AB71" i="4"/>
  <c r="AB37" i="4" s="1"/>
  <c r="AB67" i="4"/>
  <c r="AB77" i="4"/>
  <c r="AB74" i="4"/>
  <c r="AB40" i="4" s="1"/>
  <c r="AB69" i="4"/>
  <c r="AB76" i="4"/>
  <c r="AB42" i="4" s="1"/>
  <c r="AC53" i="4"/>
  <c r="Z80" i="4"/>
  <c r="Z84" i="4"/>
  <c r="AB44" i="4"/>
  <c r="S5" i="4"/>
  <c r="S7" i="4"/>
  <c r="T4" i="4"/>
  <c r="AD49" i="4"/>
  <c r="AC56" i="4"/>
  <c r="AD61" i="4"/>
  <c r="AD59" i="4"/>
  <c r="AD62" i="4"/>
  <c r="AD50" i="4"/>
  <c r="AD53" i="4"/>
  <c r="AD57" i="4"/>
  <c r="AD60" i="4"/>
  <c r="AD51" i="4"/>
  <c r="AD58" i="4"/>
  <c r="AD55" i="4"/>
  <c r="AC66" i="4"/>
  <c r="AD56" i="4"/>
  <c r="AD52" i="4"/>
  <c r="AD54" i="4"/>
  <c r="AC51" i="4"/>
  <c r="AC50" i="4"/>
  <c r="AC62" i="4"/>
  <c r="AC59" i="4"/>
  <c r="AB43" i="4"/>
  <c r="G50" i="3"/>
  <c r="AB39" i="4"/>
  <c r="AB41" i="4"/>
  <c r="AB38" i="4"/>
  <c r="AA81" i="4"/>
  <c r="AA33" i="4"/>
  <c r="AA47" i="4" s="1"/>
  <c r="AA46" i="4" s="1"/>
  <c r="AB64" i="4"/>
  <c r="AB63" i="4" s="1"/>
  <c r="AB33" i="4"/>
  <c r="AC60" i="4"/>
  <c r="AB36" i="4"/>
  <c r="AB35" i="4"/>
  <c r="Y41" i="3" l="1"/>
  <c r="Y38" i="3"/>
  <c r="AB47" i="4"/>
  <c r="AB46" i="4" s="1"/>
  <c r="Y40" i="3"/>
  <c r="AC75" i="4"/>
  <c r="AC41" i="4" s="1"/>
  <c r="AC67" i="4"/>
  <c r="AC73" i="4"/>
  <c r="AC76" i="4"/>
  <c r="AC68" i="4"/>
  <c r="AC79" i="4"/>
  <c r="AC72" i="4"/>
  <c r="AC38" i="4" s="1"/>
  <c r="AC71" i="4"/>
  <c r="AC37" i="4" s="1"/>
  <c r="AC70" i="4"/>
  <c r="AC36" i="4" s="1"/>
  <c r="AC77" i="4"/>
  <c r="AC74" i="4"/>
  <c r="AC69" i="4"/>
  <c r="AC78" i="4"/>
  <c r="AC44" i="4" s="1"/>
  <c r="T7" i="4"/>
  <c r="T5" i="4"/>
  <c r="U4" i="4"/>
  <c r="Z35" i="3"/>
  <c r="Z33" i="3"/>
  <c r="Z31" i="3"/>
  <c r="Z27" i="3"/>
  <c r="Z22" i="3"/>
  <c r="Z14" i="3"/>
  <c r="Z23" i="3"/>
  <c r="Z15" i="3"/>
  <c r="Z43" i="3"/>
  <c r="Z26" i="3"/>
  <c r="Z19" i="3"/>
  <c r="Z18" i="3"/>
  <c r="Z17" i="3"/>
  <c r="Z5" i="3"/>
  <c r="Z16" i="3"/>
  <c r="Z12" i="3"/>
  <c r="Z6" i="3"/>
  <c r="Z34" i="3"/>
  <c r="Z32" i="3"/>
  <c r="Z10" i="3"/>
  <c r="Z2" i="3"/>
  <c r="Z21" i="3"/>
  <c r="Z9" i="3"/>
  <c r="Z8" i="3"/>
  <c r="Z7" i="3"/>
  <c r="Z24" i="3"/>
  <c r="Z28" i="3"/>
  <c r="Z29" i="3"/>
  <c r="Z20" i="3"/>
  <c r="Z13" i="3"/>
  <c r="Z3" i="3"/>
  <c r="Z11" i="3"/>
  <c r="Z4" i="3"/>
  <c r="AA1" i="3"/>
  <c r="AC40" i="4"/>
  <c r="AC35" i="4"/>
  <c r="AA80" i="4"/>
  <c r="AA84" i="4"/>
  <c r="AC45" i="4"/>
  <c r="AC64" i="4"/>
  <c r="AC63" i="4" s="1"/>
  <c r="AC33" i="4"/>
  <c r="AB81" i="4"/>
  <c r="Y37" i="3"/>
  <c r="AD64" i="4"/>
  <c r="AD63" i="4" s="1"/>
  <c r="AC34" i="4"/>
  <c r="AC39" i="4"/>
  <c r="Y39" i="3"/>
  <c r="AC42" i="4"/>
  <c r="AC43" i="4"/>
  <c r="AE62" i="4"/>
  <c r="AE59" i="4"/>
  <c r="AE53" i="4"/>
  <c r="AE56" i="4"/>
  <c r="AE57" i="4"/>
  <c r="AE60" i="4"/>
  <c r="AE54" i="4"/>
  <c r="AE50" i="4"/>
  <c r="AE61" i="4"/>
  <c r="AE58" i="4"/>
  <c r="AD66" i="4"/>
  <c r="AE51" i="4"/>
  <c r="AE52" i="4"/>
  <c r="AE55" i="4"/>
  <c r="AB80" i="4" l="1"/>
  <c r="AB84" i="4"/>
  <c r="AA23" i="3"/>
  <c r="AA15" i="3"/>
  <c r="AA32" i="3"/>
  <c r="AA24" i="3"/>
  <c r="AA16" i="3"/>
  <c r="AA35" i="3"/>
  <c r="AA29" i="3"/>
  <c r="AA20" i="3"/>
  <c r="AA33" i="3"/>
  <c r="AA27" i="3"/>
  <c r="AA12" i="3"/>
  <c r="AA6" i="3"/>
  <c r="AA7" i="3"/>
  <c r="AA28" i="3"/>
  <c r="AA34" i="3"/>
  <c r="AA43" i="3"/>
  <c r="AA31" i="3"/>
  <c r="AA37" i="3" s="1"/>
  <c r="AA26" i="3"/>
  <c r="AA22" i="3"/>
  <c r="AA21" i="3"/>
  <c r="AA11" i="3"/>
  <c r="AA3" i="3"/>
  <c r="AA4" i="3"/>
  <c r="AA13" i="3"/>
  <c r="AA2" i="3"/>
  <c r="AA19" i="3"/>
  <c r="AA18" i="3"/>
  <c r="AA17" i="3"/>
  <c r="AA10" i="3"/>
  <c r="AA9" i="3"/>
  <c r="AA8" i="3"/>
  <c r="AA5" i="3"/>
  <c r="AA14" i="3"/>
  <c r="AB1" i="3"/>
  <c r="Z40" i="3"/>
  <c r="Z39" i="3"/>
  <c r="AC81" i="4"/>
  <c r="AE64" i="4"/>
  <c r="AE63" i="4" s="1"/>
  <c r="AC47" i="4"/>
  <c r="AC46" i="4" s="1"/>
  <c r="Z41" i="3"/>
  <c r="U7" i="4"/>
  <c r="U5" i="4"/>
  <c r="V4" i="4"/>
  <c r="AD78" i="4"/>
  <c r="AD44" i="4" s="1"/>
  <c r="AD70" i="4"/>
  <c r="AD36" i="4" s="1"/>
  <c r="AD76" i="4"/>
  <c r="AD42" i="4" s="1"/>
  <c r="AD68" i="4"/>
  <c r="AD34" i="4" s="1"/>
  <c r="AD79" i="4"/>
  <c r="AD45" i="4" s="1"/>
  <c r="AD71" i="4"/>
  <c r="AD37" i="4" s="1"/>
  <c r="AD75" i="4"/>
  <c r="AD41" i="4" s="1"/>
  <c r="AD74" i="4"/>
  <c r="AD40" i="4" s="1"/>
  <c r="AD73" i="4"/>
  <c r="AD39" i="4" s="1"/>
  <c r="AD67" i="4"/>
  <c r="AD77" i="4"/>
  <c r="AD43" i="4" s="1"/>
  <c r="AD72" i="4"/>
  <c r="AD38" i="4" s="1"/>
  <c r="AD69" i="4"/>
  <c r="AD35" i="4" s="1"/>
  <c r="AE79" i="4"/>
  <c r="AE45" i="4" s="1"/>
  <c r="AE72" i="4"/>
  <c r="AE38" i="4" s="1"/>
  <c r="AE71" i="4"/>
  <c r="AE37" i="4" s="1"/>
  <c r="AE68" i="4"/>
  <c r="AE34" i="4" s="1"/>
  <c r="AE74" i="4"/>
  <c r="AE40" i="4" s="1"/>
  <c r="AE69" i="4"/>
  <c r="AE35" i="4" s="1"/>
  <c r="AE67" i="4"/>
  <c r="AE78" i="4"/>
  <c r="AE44" i="4" s="1"/>
  <c r="AE77" i="4"/>
  <c r="AE43" i="4" s="1"/>
  <c r="AE73" i="4"/>
  <c r="AE39" i="4" s="1"/>
  <c r="AE70" i="4"/>
  <c r="AE36" i="4" s="1"/>
  <c r="AE75" i="4"/>
  <c r="AE41" i="4" s="1"/>
  <c r="AE76" i="4"/>
  <c r="AE42" i="4" s="1"/>
  <c r="Z38" i="3"/>
  <c r="Z37" i="3"/>
  <c r="AC84" i="4" l="1"/>
  <c r="AC80" i="4"/>
  <c r="AA38" i="3"/>
  <c r="AB32" i="3"/>
  <c r="AB24" i="3"/>
  <c r="AB16" i="3"/>
  <c r="AB28" i="3"/>
  <c r="AB17" i="3"/>
  <c r="AB34" i="3"/>
  <c r="AB21" i="3"/>
  <c r="AB13" i="3"/>
  <c r="AB7" i="3"/>
  <c r="AB8" i="3"/>
  <c r="AC1" i="3"/>
  <c r="AB43" i="3"/>
  <c r="AB29" i="3"/>
  <c r="AB4" i="3"/>
  <c r="AB26" i="3"/>
  <c r="AB6" i="3"/>
  <c r="AB5" i="3"/>
  <c r="AB14" i="3"/>
  <c r="AB3" i="3"/>
  <c r="AB33" i="3"/>
  <c r="AB27" i="3"/>
  <c r="AB19" i="3"/>
  <c r="AB18" i="3"/>
  <c r="AB22" i="3"/>
  <c r="AB15" i="3"/>
  <c r="AB20" i="3"/>
  <c r="AB12" i="3"/>
  <c r="AB11" i="3"/>
  <c r="AB10" i="3"/>
  <c r="AB9" i="3"/>
  <c r="AB2" i="3"/>
  <c r="AB35" i="3"/>
  <c r="AB31" i="3"/>
  <c r="AB23" i="3"/>
  <c r="AE81" i="4"/>
  <c r="AA39" i="3"/>
  <c r="AD81" i="4"/>
  <c r="AD33" i="4"/>
  <c r="AD47" i="4" s="1"/>
  <c r="AD46" i="4" s="1"/>
  <c r="AE33" i="4"/>
  <c r="AE47" i="4" s="1"/>
  <c r="AE46" i="4" s="1"/>
  <c r="AA40" i="3"/>
  <c r="V7" i="4"/>
  <c r="V5" i="4"/>
  <c r="W4" i="4"/>
  <c r="AA41" i="3"/>
  <c r="AD84" i="4" l="1"/>
  <c r="AD80" i="4"/>
  <c r="W7" i="4"/>
  <c r="W5" i="4"/>
  <c r="X4" i="4"/>
  <c r="AC28" i="3"/>
  <c r="AC17" i="3"/>
  <c r="AC18" i="3"/>
  <c r="AC33" i="3"/>
  <c r="AC31" i="3"/>
  <c r="AC27" i="3"/>
  <c r="AC22" i="3"/>
  <c r="AC14" i="3"/>
  <c r="AC16" i="3"/>
  <c r="AC8" i="3"/>
  <c r="AD1" i="3"/>
  <c r="AC43" i="3"/>
  <c r="AC34" i="3"/>
  <c r="AC15" i="3"/>
  <c r="AC9" i="3"/>
  <c r="AC35" i="3"/>
  <c r="AC20" i="3"/>
  <c r="AC19" i="3"/>
  <c r="AC5" i="3"/>
  <c r="AC24" i="3"/>
  <c r="AC7" i="3"/>
  <c r="AC6" i="3"/>
  <c r="AC4" i="3"/>
  <c r="AC32" i="3"/>
  <c r="AC29" i="3"/>
  <c r="AC12" i="3"/>
  <c r="AC11" i="3"/>
  <c r="AC10" i="3"/>
  <c r="AC23" i="3"/>
  <c r="AC13" i="3"/>
  <c r="AC3" i="3"/>
  <c r="AC2" i="3"/>
  <c r="AC26" i="3"/>
  <c r="AC21" i="3"/>
  <c r="AB38" i="3"/>
  <c r="AB37" i="3"/>
  <c r="AB41" i="3"/>
  <c r="AB39" i="3"/>
  <c r="AE84" i="4"/>
  <c r="B84" i="4" s="1"/>
  <c r="AE80" i="4"/>
  <c r="AB40" i="3"/>
  <c r="AC41" i="3" l="1"/>
  <c r="AD43" i="3"/>
  <c r="AD33" i="3"/>
  <c r="AD18" i="3"/>
  <c r="AD26" i="3"/>
  <c r="AD19" i="3"/>
  <c r="AD23" i="3"/>
  <c r="AD15" i="3"/>
  <c r="AD34" i="3"/>
  <c r="AD9" i="3"/>
  <c r="AD28" i="3"/>
  <c r="AD24" i="3"/>
  <c r="AD14" i="3"/>
  <c r="AD13" i="3"/>
  <c r="AD10" i="3"/>
  <c r="AD2" i="3"/>
  <c r="AD35" i="3"/>
  <c r="AD12" i="3"/>
  <c r="AD6" i="3"/>
  <c r="AD5" i="3"/>
  <c r="AD4" i="3"/>
  <c r="AD3" i="3"/>
  <c r="AD27" i="3"/>
  <c r="AD32" i="3"/>
  <c r="AD38" i="3" s="1"/>
  <c r="AD29" i="3"/>
  <c r="AD22" i="3"/>
  <c r="AD17" i="3"/>
  <c r="AD16" i="3"/>
  <c r="AD20" i="3"/>
  <c r="AD31" i="3"/>
  <c r="AD37" i="3" s="1"/>
  <c r="AD21" i="3"/>
  <c r="AD8" i="3"/>
  <c r="AD7" i="3"/>
  <c r="AE1" i="3"/>
  <c r="AD11" i="3"/>
  <c r="X7" i="4"/>
  <c r="X5" i="4"/>
  <c r="Y4" i="4"/>
  <c r="AC38" i="3"/>
  <c r="AC40" i="3"/>
  <c r="AC37" i="3"/>
  <c r="AC39" i="3"/>
  <c r="AD41" i="3" l="1"/>
  <c r="AD40" i="3"/>
  <c r="Y5" i="4"/>
  <c r="Y7" i="4"/>
  <c r="Z4" i="4"/>
  <c r="AD39" i="3"/>
  <c r="AE43" i="3"/>
  <c r="AE26" i="3"/>
  <c r="AE19" i="3"/>
  <c r="AE35" i="3"/>
  <c r="AE29" i="3"/>
  <c r="AE20" i="3"/>
  <c r="AE32" i="3"/>
  <c r="AE24" i="3"/>
  <c r="AE16" i="3"/>
  <c r="AE28" i="3"/>
  <c r="AE15" i="3"/>
  <c r="AE14" i="3"/>
  <c r="AE13" i="3"/>
  <c r="AE10" i="3"/>
  <c r="AE2" i="3"/>
  <c r="AE11" i="3"/>
  <c r="AE3" i="3"/>
  <c r="AE31" i="3"/>
  <c r="AE37" i="3" s="1"/>
  <c r="AE23" i="3"/>
  <c r="AE22" i="3"/>
  <c r="AE21" i="3"/>
  <c r="AE27" i="3"/>
  <c r="AE18" i="3"/>
  <c r="AE17" i="3"/>
  <c r="AE7" i="3"/>
  <c r="AE34" i="3"/>
  <c r="AE40" i="3" s="1"/>
  <c r="AE33" i="3"/>
  <c r="AE6" i="3"/>
  <c r="AE5" i="3"/>
  <c r="AE4" i="3"/>
  <c r="AF1" i="3"/>
  <c r="AE9" i="3"/>
  <c r="AE8" i="3"/>
  <c r="AE12" i="3"/>
  <c r="AE41" i="3" l="1"/>
  <c r="AE39" i="3"/>
  <c r="AE38" i="3"/>
  <c r="Z5" i="4"/>
  <c r="Z7" i="4"/>
  <c r="AA4" i="4"/>
  <c r="AF34" i="3"/>
  <c r="AF40" i="3" s="1"/>
  <c r="AF35" i="3"/>
  <c r="AF29" i="3"/>
  <c r="AF20" i="3"/>
  <c r="AF12" i="3"/>
  <c r="AF43" i="3"/>
  <c r="AF21" i="3"/>
  <c r="AF13" i="3"/>
  <c r="AF28" i="3"/>
  <c r="AF17" i="3"/>
  <c r="AF24" i="3"/>
  <c r="AF11" i="3"/>
  <c r="AF3" i="3"/>
  <c r="AF31" i="3"/>
  <c r="AF23" i="3"/>
  <c r="AF22" i="3"/>
  <c r="AF4" i="3"/>
  <c r="AF26" i="3"/>
  <c r="AF33" i="3"/>
  <c r="AF8" i="3"/>
  <c r="AG1" i="3"/>
  <c r="AF27" i="3"/>
  <c r="AF16" i="3"/>
  <c r="AF14" i="3"/>
  <c r="AF2" i="3"/>
  <c r="AF32" i="3"/>
  <c r="AF19" i="3"/>
  <c r="AF18" i="3"/>
  <c r="AF15" i="3"/>
  <c r="AF7" i="3"/>
  <c r="AF6" i="3"/>
  <c r="AF5" i="3"/>
  <c r="AF10" i="3"/>
  <c r="AF9" i="3"/>
  <c r="AF41" i="3" l="1"/>
  <c r="AF37" i="3"/>
  <c r="AF39" i="3"/>
  <c r="AA5" i="4"/>
  <c r="AA7" i="4"/>
  <c r="AB4" i="4"/>
  <c r="AF38" i="3"/>
  <c r="AG43" i="3"/>
  <c r="AG21" i="3"/>
  <c r="AG13" i="3"/>
  <c r="AG34" i="3"/>
  <c r="AG31" i="3"/>
  <c r="AG27" i="3"/>
  <c r="AG22" i="3"/>
  <c r="AG14" i="3"/>
  <c r="AG18" i="3"/>
  <c r="AG23" i="3"/>
  <c r="AG4" i="3"/>
  <c r="AG35" i="3"/>
  <c r="AG32" i="3"/>
  <c r="AG26" i="3"/>
  <c r="AG5" i="3"/>
  <c r="AG29" i="3"/>
  <c r="AG16" i="3"/>
  <c r="AG9" i="3"/>
  <c r="AG19" i="3"/>
  <c r="AG3" i="3"/>
  <c r="AG2" i="3"/>
  <c r="AH1" i="3"/>
  <c r="AG12" i="3"/>
  <c r="AG11" i="3"/>
  <c r="AG10" i="3"/>
  <c r="AG17" i="3"/>
  <c r="AG15" i="3"/>
  <c r="AG28" i="3"/>
  <c r="AG20" i="3"/>
  <c r="AG7" i="3"/>
  <c r="AG6" i="3"/>
  <c r="AG8" i="3"/>
  <c r="AG33" i="3"/>
  <c r="AG39" i="3" s="1"/>
  <c r="AG24" i="3"/>
  <c r="AG41" i="3" l="1"/>
  <c r="AG40" i="3"/>
  <c r="AB5" i="4"/>
  <c r="AB7" i="4"/>
  <c r="AC4" i="4"/>
  <c r="AH35" i="3"/>
  <c r="AH34" i="3"/>
  <c r="AH31" i="3"/>
  <c r="AH27" i="3"/>
  <c r="AH22" i="3"/>
  <c r="AH14" i="3"/>
  <c r="AH33" i="3"/>
  <c r="AH23" i="3"/>
  <c r="AH15" i="3"/>
  <c r="AH26" i="3"/>
  <c r="AH19" i="3"/>
  <c r="AH43" i="3"/>
  <c r="AH32" i="3"/>
  <c r="AH5" i="3"/>
  <c r="AH29" i="3"/>
  <c r="AH21" i="3"/>
  <c r="AH6" i="3"/>
  <c r="AH20" i="3"/>
  <c r="AH10" i="3"/>
  <c r="AH2" i="3"/>
  <c r="AH18" i="3"/>
  <c r="AH17" i="3"/>
  <c r="AH16" i="3"/>
  <c r="AH3" i="3"/>
  <c r="AI1" i="3"/>
  <c r="AH12" i="3"/>
  <c r="AH8" i="3"/>
  <c r="AH7" i="3"/>
  <c r="AH28" i="3"/>
  <c r="AH24" i="3"/>
  <c r="AH4" i="3"/>
  <c r="AH13" i="3"/>
  <c r="AH11" i="3"/>
  <c r="AH9" i="3"/>
  <c r="AG38" i="3"/>
  <c r="AG37" i="3"/>
  <c r="AH37" i="3" l="1"/>
  <c r="AH40" i="3"/>
  <c r="AH41" i="3"/>
  <c r="AC7" i="4"/>
  <c r="AC5" i="4"/>
  <c r="AD4" i="4"/>
  <c r="AH39" i="3"/>
  <c r="AI33" i="3"/>
  <c r="AI39" i="3" s="1"/>
  <c r="AI23" i="3"/>
  <c r="AI15" i="3"/>
  <c r="AI32" i="3"/>
  <c r="AI24" i="3"/>
  <c r="AI16" i="3"/>
  <c r="AI29" i="3"/>
  <c r="AI20" i="3"/>
  <c r="AI35" i="3"/>
  <c r="AI41" i="3" s="1"/>
  <c r="AI31" i="3"/>
  <c r="AI26" i="3"/>
  <c r="AI22" i="3"/>
  <c r="AI21" i="3"/>
  <c r="AI6" i="3"/>
  <c r="AI12" i="3"/>
  <c r="AI7" i="3"/>
  <c r="AI28" i="3"/>
  <c r="AI11" i="3"/>
  <c r="AI3" i="3"/>
  <c r="AI2" i="3"/>
  <c r="AI14" i="3"/>
  <c r="AI13" i="3"/>
  <c r="AI8" i="3"/>
  <c r="AI5" i="3"/>
  <c r="AI4" i="3"/>
  <c r="AJ1" i="3"/>
  <c r="AI10" i="3"/>
  <c r="AI9" i="3"/>
  <c r="AI43" i="3"/>
  <c r="AI34" i="3"/>
  <c r="AI27" i="3"/>
  <c r="AI19" i="3"/>
  <c r="AI18" i="3"/>
  <c r="AI17" i="3"/>
  <c r="AH38" i="3"/>
  <c r="AD7" i="4" l="1"/>
  <c r="AD5" i="4"/>
  <c r="AE4" i="4"/>
  <c r="AI38" i="3"/>
  <c r="AI40" i="3"/>
  <c r="AJ32" i="3"/>
  <c r="AJ38" i="3" s="1"/>
  <c r="AJ24" i="3"/>
  <c r="AJ16" i="3"/>
  <c r="AJ28" i="3"/>
  <c r="AJ17" i="3"/>
  <c r="AJ43" i="3"/>
  <c r="AJ35" i="3"/>
  <c r="AJ21" i="3"/>
  <c r="AJ13" i="3"/>
  <c r="AJ29" i="3"/>
  <c r="AJ12" i="3"/>
  <c r="AJ7" i="3"/>
  <c r="AJ20" i="3"/>
  <c r="AJ19" i="3"/>
  <c r="AJ18" i="3"/>
  <c r="AJ8" i="3"/>
  <c r="AK1" i="3"/>
  <c r="AJ27" i="3"/>
  <c r="AJ33" i="3"/>
  <c r="AJ39" i="3" s="1"/>
  <c r="AJ34" i="3"/>
  <c r="AJ15" i="3"/>
  <c r="AJ14" i="3"/>
  <c r="AJ4" i="3"/>
  <c r="AJ11" i="3"/>
  <c r="AJ10" i="3"/>
  <c r="AJ9" i="3"/>
  <c r="AJ22" i="3"/>
  <c r="AJ31" i="3"/>
  <c r="AJ23" i="3"/>
  <c r="AJ6" i="3"/>
  <c r="AJ5" i="3"/>
  <c r="AJ26" i="3"/>
  <c r="AJ3" i="3"/>
  <c r="AJ2" i="3"/>
  <c r="AI37" i="3"/>
  <c r="AJ37" i="3" l="1"/>
  <c r="AK32" i="3"/>
  <c r="AK28" i="3"/>
  <c r="AK17" i="3"/>
  <c r="AK18" i="3"/>
  <c r="AK34" i="3"/>
  <c r="AK31" i="3"/>
  <c r="AK37" i="3" s="1"/>
  <c r="AK27" i="3"/>
  <c r="AK22" i="3"/>
  <c r="AK14" i="3"/>
  <c r="AK20" i="3"/>
  <c r="AK19" i="3"/>
  <c r="AK8" i="3"/>
  <c r="AL1" i="3"/>
  <c r="AK9" i="3"/>
  <c r="AK33" i="3"/>
  <c r="AK39" i="3" s="1"/>
  <c r="AK24" i="3"/>
  <c r="AK13" i="3"/>
  <c r="AK5" i="3"/>
  <c r="AK15" i="3"/>
  <c r="AK11" i="3"/>
  <c r="AK10" i="3"/>
  <c r="AK12" i="3"/>
  <c r="AK29" i="3"/>
  <c r="AK23" i="3"/>
  <c r="AK26" i="3"/>
  <c r="AK21" i="3"/>
  <c r="AK4" i="3"/>
  <c r="AK43" i="3"/>
  <c r="AK35" i="3"/>
  <c r="AK3" i="3"/>
  <c r="AK2" i="3"/>
  <c r="AK7" i="3"/>
  <c r="AK6" i="3"/>
  <c r="AK16" i="3"/>
  <c r="AE5" i="4"/>
  <c r="AE7" i="4"/>
  <c r="AJ41" i="3"/>
  <c r="AJ40" i="3"/>
  <c r="AL43" i="3" l="1"/>
  <c r="AL33" i="3"/>
  <c r="AL39" i="3" s="1"/>
  <c r="AL18" i="3"/>
  <c r="AL26" i="3"/>
  <c r="AL19" i="3"/>
  <c r="AL23" i="3"/>
  <c r="AL15" i="3"/>
  <c r="AL9" i="3"/>
  <c r="AL27" i="3"/>
  <c r="AL17" i="3"/>
  <c r="AL10" i="3"/>
  <c r="AL2" i="3"/>
  <c r="AL6" i="3"/>
  <c r="AL32" i="3"/>
  <c r="AL29" i="3"/>
  <c r="AL28" i="3"/>
  <c r="AL22" i="3"/>
  <c r="AL14" i="3"/>
  <c r="AL13" i="3"/>
  <c r="AL12" i="3"/>
  <c r="AL8" i="3"/>
  <c r="AL5" i="3"/>
  <c r="AL20" i="3"/>
  <c r="AL31" i="3"/>
  <c r="AL37" i="3" s="1"/>
  <c r="AL21" i="3"/>
  <c r="AL35" i="3"/>
  <c r="AL24" i="3"/>
  <c r="AL3" i="3"/>
  <c r="AL34" i="3"/>
  <c r="AL16" i="3"/>
  <c r="AM1" i="3"/>
  <c r="AL11" i="3"/>
  <c r="AL7" i="3"/>
  <c r="AL4" i="3"/>
  <c r="AK40" i="3"/>
  <c r="AK41" i="3"/>
  <c r="AK38" i="3"/>
  <c r="AL38" i="3" l="1"/>
  <c r="AM43" i="3"/>
  <c r="AM26" i="3"/>
  <c r="AM19" i="3"/>
  <c r="AM29" i="3"/>
  <c r="AM20" i="3"/>
  <c r="AM12" i="3"/>
  <c r="AM33" i="3"/>
  <c r="AM39" i="3" s="1"/>
  <c r="AM24" i="3"/>
  <c r="AM16" i="3"/>
  <c r="AM27" i="3"/>
  <c r="AM18" i="3"/>
  <c r="AM17" i="3"/>
  <c r="AM10" i="3"/>
  <c r="AM2" i="3"/>
  <c r="AM11" i="3"/>
  <c r="AM3" i="3"/>
  <c r="AM34" i="3"/>
  <c r="AM35" i="3"/>
  <c r="AM31" i="3"/>
  <c r="AM37" i="3" s="1"/>
  <c r="AM23" i="3"/>
  <c r="AM22" i="3"/>
  <c r="AM21" i="3"/>
  <c r="AM7" i="3"/>
  <c r="AM9" i="3"/>
  <c r="AM8" i="3"/>
  <c r="AM6" i="3"/>
  <c r="AM4" i="3"/>
  <c r="AM5" i="3"/>
  <c r="AN1" i="3"/>
  <c r="AM32" i="3"/>
  <c r="AM38" i="3" s="1"/>
  <c r="AM28" i="3"/>
  <c r="AM15" i="3"/>
  <c r="AM14" i="3"/>
  <c r="AM13" i="3"/>
  <c r="AL40" i="3"/>
  <c r="AL41" i="3"/>
  <c r="AN34" i="3" l="1"/>
  <c r="AN29" i="3"/>
  <c r="AN20" i="3"/>
  <c r="AN12" i="3"/>
  <c r="AN35" i="3"/>
  <c r="AN21" i="3"/>
  <c r="AN13" i="3"/>
  <c r="AN32" i="3"/>
  <c r="AN28" i="3"/>
  <c r="AN17" i="3"/>
  <c r="AN11" i="3"/>
  <c r="AN3" i="3"/>
  <c r="AN33" i="3"/>
  <c r="AN16" i="3"/>
  <c r="AN4" i="3"/>
  <c r="AN43" i="3"/>
  <c r="AN26" i="3"/>
  <c r="AN8" i="3"/>
  <c r="AO1" i="3"/>
  <c r="AN7" i="3"/>
  <c r="AN6" i="3"/>
  <c r="AN5" i="3"/>
  <c r="AN2" i="3"/>
  <c r="AN31" i="3"/>
  <c r="AN37" i="3" s="1"/>
  <c r="AN23" i="3"/>
  <c r="AN24" i="3"/>
  <c r="AN27" i="3"/>
  <c r="AN19" i="3"/>
  <c r="AN18" i="3"/>
  <c r="AN15" i="3"/>
  <c r="AN14" i="3"/>
  <c r="AN10" i="3"/>
  <c r="AN9" i="3"/>
  <c r="AN22" i="3"/>
  <c r="AM41" i="3"/>
  <c r="AM40" i="3"/>
  <c r="AN38" i="3" l="1"/>
  <c r="AN39" i="3"/>
  <c r="AN41" i="3"/>
  <c r="AO35" i="3"/>
  <c r="AO21" i="3"/>
  <c r="AO13" i="3"/>
  <c r="AO31" i="3"/>
  <c r="AO27" i="3"/>
  <c r="AO22" i="3"/>
  <c r="AO14" i="3"/>
  <c r="AO18" i="3"/>
  <c r="AO33" i="3"/>
  <c r="AO16" i="3"/>
  <c r="AO4" i="3"/>
  <c r="AO15" i="3"/>
  <c r="AO5" i="3"/>
  <c r="AO28" i="3"/>
  <c r="AO24" i="3"/>
  <c r="AO34" i="3"/>
  <c r="AO32" i="3"/>
  <c r="AO29" i="3"/>
  <c r="AO12" i="3"/>
  <c r="AO9" i="3"/>
  <c r="AO20" i="3"/>
  <c r="AO7" i="3"/>
  <c r="AO6" i="3"/>
  <c r="AO3" i="3"/>
  <c r="AO23" i="3"/>
  <c r="AO26" i="3"/>
  <c r="AO43" i="3"/>
  <c r="AO19" i="3"/>
  <c r="AO17" i="3"/>
  <c r="AO11" i="3"/>
  <c r="AO10" i="3"/>
  <c r="AO8" i="3"/>
  <c r="AO2" i="3"/>
  <c r="AP1" i="3"/>
  <c r="AN40" i="3"/>
  <c r="AO37" i="3" l="1"/>
  <c r="AP35" i="3"/>
  <c r="AP31" i="3"/>
  <c r="AP27" i="3"/>
  <c r="AP22" i="3"/>
  <c r="AP14" i="3"/>
  <c r="AP43" i="3"/>
  <c r="AP34" i="3"/>
  <c r="AP23" i="3"/>
  <c r="AP15" i="3"/>
  <c r="AP26" i="3"/>
  <c r="AP19" i="3"/>
  <c r="AP5" i="3"/>
  <c r="AP28" i="3"/>
  <c r="AP24" i="3"/>
  <c r="AP6" i="3"/>
  <c r="AP20" i="3"/>
  <c r="AP10" i="3"/>
  <c r="AP2" i="3"/>
  <c r="AP4" i="3"/>
  <c r="AP21" i="3"/>
  <c r="AP18" i="3"/>
  <c r="AP17" i="3"/>
  <c r="AP16" i="3"/>
  <c r="AP11" i="3"/>
  <c r="AP33" i="3"/>
  <c r="AP32" i="3"/>
  <c r="AP13" i="3"/>
  <c r="AP9" i="3"/>
  <c r="AP8" i="3"/>
  <c r="AP7" i="3"/>
  <c r="AP3" i="3"/>
  <c r="AP29" i="3"/>
  <c r="AP12" i="3"/>
  <c r="E10" i="3"/>
  <c r="E19" i="3"/>
  <c r="E7" i="3"/>
  <c r="AO39" i="3"/>
  <c r="AO40" i="3"/>
  <c r="AO38" i="3"/>
  <c r="AO41" i="3"/>
  <c r="AP40" i="3" l="1"/>
  <c r="E9" i="3"/>
  <c r="E8" i="3"/>
  <c r="E14" i="3"/>
  <c r="E11" i="3"/>
  <c r="E4" i="3"/>
  <c r="E13" i="3"/>
  <c r="E16" i="3"/>
  <c r="E12" i="3"/>
  <c r="E3" i="3"/>
  <c r="AP38" i="3"/>
  <c r="AP37" i="3"/>
  <c r="AP39" i="3"/>
  <c r="AP41" i="3"/>
  <c r="E49" i="3"/>
  <c r="F49" i="3" s="1"/>
  <c r="G49" i="3" s="1"/>
  <c r="E51" i="3"/>
  <c r="F51" i="3" s="1"/>
  <c r="G51" i="3" s="1"/>
  <c r="E48" i="3"/>
  <c r="F48" i="3" s="1"/>
  <c r="G48" i="3" s="1"/>
</calcChain>
</file>

<file path=xl/sharedStrings.xml><?xml version="1.0" encoding="utf-8"?>
<sst xmlns="http://schemas.openxmlformats.org/spreadsheetml/2006/main" count="112784" uniqueCount="18018">
  <si>
    <t>moeda</t>
  </si>
  <si>
    <t>(Tudo)</t>
  </si>
  <si>
    <t>realizado</t>
  </si>
  <si>
    <t xml:space="preserve"> realizados</t>
  </si>
  <si>
    <t>Rótulos de Coluna</t>
  </si>
  <si>
    <t>2022</t>
  </si>
  <si>
    <t>2023</t>
  </si>
  <si>
    <t>2023 Total</t>
  </si>
  <si>
    <t>Total Geral</t>
  </si>
  <si>
    <t>Categorias</t>
  </si>
  <si>
    <t>jan</t>
  </si>
  <si>
    <t>fev</t>
  </si>
  <si>
    <t>mar</t>
  </si>
  <si>
    <t>abr</t>
  </si>
  <si>
    <t>mai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</si>
  <si>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</si>
  <si>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</si>
  <si>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</si>
  <si>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</si>
  <si>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</si>
  <si>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</si>
  <si>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</si>
  <si>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</si>
  <si>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</si>
  <si>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</si>
  <si>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</si>
  <si>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</si>
  <si>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</si>
  <si>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</si>
  <si>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</si>
  <si>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</si>
  <si>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</si>
  <si>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 xml:space="preserve"> a pagar</t>
  </si>
  <si>
    <t>2024</t>
  </si>
  <si>
    <t>Rótulos de Linha</t>
  </si>
  <si>
    <t>jun</t>
  </si>
  <si>
    <t>jul</t>
  </si>
  <si>
    <t>ago</t>
  </si>
  <si>
    <t>set</t>
  </si>
  <si>
    <t>out</t>
  </si>
  <si>
    <t>nov</t>
  </si>
  <si>
    <t>dez</t>
  </si>
  <si>
    <t>Provisionamento - Jurídico</t>
  </si>
  <si>
    <t>Software - Docusign</t>
  </si>
  <si>
    <t>Software - 1password</t>
  </si>
  <si>
    <t>Nome</t>
  </si>
  <si>
    <t>Explicação</t>
  </si>
  <si>
    <t>Currency</t>
  </si>
  <si>
    <t>CCY Subj</t>
  </si>
  <si>
    <t>Saldo BRL</t>
  </si>
  <si>
    <t>BTG - Wealth Management</t>
  </si>
  <si>
    <t>Wealth Management</t>
  </si>
  <si>
    <t>BRL</t>
  </si>
  <si>
    <t>Itaú - Investimentos</t>
  </si>
  <si>
    <t>Valores aplicados</t>
  </si>
  <si>
    <t>XP</t>
  </si>
  <si>
    <t>Itaú</t>
  </si>
  <si>
    <t>Conta em banco</t>
  </si>
  <si>
    <t>Conta Simples</t>
  </si>
  <si>
    <t>Mercado Pago</t>
  </si>
  <si>
    <t>BTG - Conta Corrente</t>
  </si>
  <si>
    <t>Cora</t>
  </si>
  <si>
    <t>Mercado Bitcoin</t>
  </si>
  <si>
    <t>Banco Master</t>
  </si>
  <si>
    <t>Conta auxiliar Trace</t>
  </si>
  <si>
    <t>Ledger</t>
  </si>
  <si>
    <t>Ledger principal</t>
  </si>
  <si>
    <t>ETH</t>
  </si>
  <si>
    <t>Michel Goldberg</t>
  </si>
  <si>
    <t>Metamask Michel</t>
  </si>
  <si>
    <t>Caio Bretas</t>
  </si>
  <si>
    <t>Metamask Bretas</t>
  </si>
  <si>
    <t>55Unity</t>
  </si>
  <si>
    <t>Metamask 55Unity</t>
  </si>
  <si>
    <t>Seamore</t>
  </si>
  <si>
    <t>Metamask Seamore</t>
  </si>
  <si>
    <t>Helper</t>
  </si>
  <si>
    <t>Metamask Auxiliar</t>
  </si>
  <si>
    <t>Gnosis</t>
  </si>
  <si>
    <t>Safe</t>
  </si>
  <si>
    <t>WETH</t>
  </si>
  <si>
    <t>MATIC</t>
  </si>
  <si>
    <t>USDC</t>
  </si>
  <si>
    <t>ETH/BRL</t>
  </si>
  <si>
    <t>USDC/BRL</t>
  </si>
  <si>
    <t>MATIC/BRL</t>
  </si>
  <si>
    <t>WETH/BRL</t>
  </si>
  <si>
    <t>Saldo</t>
  </si>
  <si>
    <t>Saldo %</t>
  </si>
  <si>
    <t>Saldo Total</t>
  </si>
  <si>
    <t>Resumo:</t>
  </si>
  <si>
    <t>Moeda</t>
  </si>
  <si>
    <t>Câmbio</t>
  </si>
  <si>
    <t>Saldo LC</t>
  </si>
  <si>
    <t>Exposição</t>
  </si>
  <si>
    <t>USD</t>
  </si>
  <si>
    <t>Total</t>
  </si>
  <si>
    <t>Caixa (Real)</t>
  </si>
  <si>
    <t>Caixa (Estimado)</t>
  </si>
  <si>
    <t>Δ Caixa</t>
  </si>
  <si>
    <t>Meta Caixa</t>
  </si>
  <si>
    <t>Estimado-Meta</t>
  </si>
  <si>
    <t>Entrada Bruta Total (realizada + projetada)</t>
  </si>
  <si>
    <t>Entrada Realizada Operacional</t>
  </si>
  <si>
    <t>Entrada Realizada Financeira</t>
  </si>
  <si>
    <t>Entrada Projetada</t>
  </si>
  <si>
    <t>Imposto</t>
  </si>
  <si>
    <t>Vex</t>
  </si>
  <si>
    <t>Los Grandes</t>
  </si>
  <si>
    <t>Total Líquido NR</t>
  </si>
  <si>
    <t>Total Bruto NR</t>
  </si>
  <si>
    <t>Conexões Games</t>
  </si>
  <si>
    <t>Projeto 2</t>
  </si>
  <si>
    <t>Total Líquido R</t>
  </si>
  <si>
    <t>Entradas Faturadas</t>
  </si>
  <si>
    <t>Fitdance</t>
  </si>
  <si>
    <t>Uplandme</t>
  </si>
  <si>
    <t>Nestle</t>
  </si>
  <si>
    <t>Total Receita Líquida Faturada</t>
  </si>
  <si>
    <t>Total Receita Bruta Faturada</t>
  </si>
  <si>
    <t>Total Receita Líquida Projetada</t>
  </si>
  <si>
    <t>Total Receita Bruta Projetada</t>
  </si>
  <si>
    <t>Custos Total</t>
  </si>
  <si>
    <t>Impostos - Pessoal</t>
  </si>
  <si>
    <t>Total ex-pessoas</t>
  </si>
  <si>
    <t>Total Custos Total</t>
  </si>
  <si>
    <t>Custos a Pagar</t>
  </si>
  <si>
    <t>Total Custos a Pagar</t>
  </si>
  <si>
    <t>Custos Realizados</t>
  </si>
  <si>
    <t>Total Custos Realizados</t>
  </si>
  <si>
    <t>Check Custos 1</t>
  </si>
  <si>
    <t>Check Custos 2</t>
  </si>
  <si>
    <t>Check Custos 3</t>
  </si>
  <si>
    <t>Check Custos 4</t>
  </si>
  <si>
    <t>Saldo d0 valor</t>
  </si>
  <si>
    <t>Saldo d-1</t>
  </si>
  <si>
    <t>id</t>
  </si>
  <si>
    <t>data_liquidação</t>
  </si>
  <si>
    <t>data_vencimento</t>
  </si>
  <si>
    <t>valorprevisto</t>
  </si>
  <si>
    <t>valorrealizado</t>
  </si>
  <si>
    <t>cotação</t>
  </si>
  <si>
    <t>valorprevisto_BRL</t>
  </si>
  <si>
    <t>valorrealizado_BRL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</si>
  <si>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</si>
  <si>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</si>
  <si>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</si>
  <si>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</si>
  <si>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</si>
  <si>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</si>
  <si>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</si>
  <si>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</si>
  <si>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</si>
  <si>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</si>
  <si>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</si>
  <si>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</si>
  <si>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</si>
  <si>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</si>
  <si>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</si>
  <si>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</si>
  <si>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</si>
  <si>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</si>
  <si>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</si>
  <si>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</si>
  <si>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</si>
  <si>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10158</t>
  </si>
  <si>
    <t>Lumx Studios S/A</t>
  </si>
  <si>
    <t>Financeiro</t>
  </si>
  <si>
    <t>Technology &amp; Infrastructure</t>
  </si>
  <si>
    <t>8300</t>
  </si>
  <si>
    <t>Figma</t>
  </si>
  <si>
    <t>Produto</t>
  </si>
  <si>
    <t>Software - Figma</t>
  </si>
  <si>
    <t>9798</t>
  </si>
  <si>
    <t>Claro/Net</t>
  </si>
  <si>
    <t>Lumx</t>
  </si>
  <si>
    <t>Plano de Internet</t>
  </si>
  <si>
    <t>Internet</t>
  </si>
  <si>
    <t>Despesas de Escritório</t>
  </si>
  <si>
    <t>Office</t>
  </si>
  <si>
    <t>Administrative Costs</t>
  </si>
  <si>
    <t>8252</t>
  </si>
  <si>
    <t>Calendly</t>
  </si>
  <si>
    <t>Software - Calendly</t>
  </si>
  <si>
    <t>8396</t>
  </si>
  <si>
    <t>Mongodb Servicos de Software no Brasil Ltda.</t>
  </si>
  <si>
    <t>Tecnologia</t>
  </si>
  <si>
    <t>Software - Mongo Db</t>
  </si>
  <si>
    <t>8487</t>
  </si>
  <si>
    <t>Pinata Cloud</t>
  </si>
  <si>
    <t>Software - Pinata</t>
  </si>
  <si>
    <t>6272</t>
  </si>
  <si>
    <t>Microsoft</t>
  </si>
  <si>
    <t>Software - Pacote Office (Michel Goldberg)</t>
  </si>
  <si>
    <t>Software - Pacote Office</t>
  </si>
  <si>
    <t>6398</t>
  </si>
  <si>
    <t>Lucas Costa da Conceição Gomes</t>
  </si>
  <si>
    <t>Prestação de Serviços</t>
  </si>
  <si>
    <t>Despesas com Pessoal</t>
  </si>
  <si>
    <t>People</t>
  </si>
  <si>
    <t>6446</t>
  </si>
  <si>
    <t>Thamyres Guedes Reis Corrêa</t>
  </si>
  <si>
    <t>6494</t>
  </si>
  <si>
    <t>Olga Carolina Bon Navarro</t>
  </si>
  <si>
    <t>Operações</t>
  </si>
  <si>
    <t>6540</t>
  </si>
  <si>
    <t>Caio Diniz Bretas</t>
  </si>
  <si>
    <t>Fornecedor em Regime de Estágio</t>
  </si>
  <si>
    <t>Bolsa Auxílio Estágio</t>
  </si>
  <si>
    <t>6589</t>
  </si>
  <si>
    <t>Bruno Leão Teixeira</t>
  </si>
  <si>
    <t>6634</t>
  </si>
  <si>
    <t>Caio Barbosa Zacarias</t>
  </si>
  <si>
    <t>6682</t>
  </si>
  <si>
    <t>Bruno Dyskant Flomin</t>
  </si>
  <si>
    <t>Conselho</t>
  </si>
  <si>
    <t>6730</t>
  </si>
  <si>
    <t>Gabriel Polverelli Nogueira</t>
  </si>
  <si>
    <t>6776</t>
  </si>
  <si>
    <t>Hercílio Helton e Silva Junior</t>
  </si>
  <si>
    <t>6823</t>
  </si>
  <si>
    <t>Lucas dos Santos Reis</t>
  </si>
  <si>
    <t>6871</t>
  </si>
  <si>
    <t>Menachem Mendel Yaacov Aboutboul</t>
  </si>
  <si>
    <t>6919</t>
  </si>
  <si>
    <t>Michel Ruthenberg Goldberg</t>
  </si>
  <si>
    <t>7011</t>
  </si>
  <si>
    <t>Nicolau Riess Selicheff</t>
  </si>
  <si>
    <t>7060</t>
  </si>
  <si>
    <t>Jeane Resque Gomes dos Santos</t>
  </si>
  <si>
    <t>Design</t>
  </si>
  <si>
    <t>7107</t>
  </si>
  <si>
    <t>Ayotunde Cavalcante de Sales</t>
  </si>
  <si>
    <t>7154</t>
  </si>
  <si>
    <t>Pedro Medeiros Delgado</t>
  </si>
  <si>
    <t>7201</t>
  </si>
  <si>
    <t>Luis Guilherme Tillier</t>
  </si>
  <si>
    <t>7248</t>
  </si>
  <si>
    <t>Igor Andrade Rocha</t>
  </si>
  <si>
    <t>7294</t>
  </si>
  <si>
    <t>Amanda Marques Ramos Pimentel</t>
  </si>
  <si>
    <t>7340</t>
  </si>
  <si>
    <t>Kayky de Carvalho Vieira</t>
  </si>
  <si>
    <t>7390</t>
  </si>
  <si>
    <t>Mariana Heiderich Morgado</t>
  </si>
  <si>
    <t>7437</t>
  </si>
  <si>
    <t>João Pedro Delgado Fernandes</t>
  </si>
  <si>
    <t>7483</t>
  </si>
  <si>
    <t>Arthur Marques Ramos Pimentel</t>
  </si>
  <si>
    <t>7532</t>
  </si>
  <si>
    <t>Antonia de Souza e Silva</t>
  </si>
  <si>
    <t>7578</t>
  </si>
  <si>
    <t>Stella Leal dos Santos</t>
  </si>
  <si>
    <t>7626</t>
  </si>
  <si>
    <t>Jhony Wesley Terra</t>
  </si>
  <si>
    <t>7671</t>
  </si>
  <si>
    <t>Prestação de Serviços (Sales Operations - Estag)</t>
  </si>
  <si>
    <t>7719</t>
  </si>
  <si>
    <t>9846</t>
  </si>
  <si>
    <t>Pró-Labore Michel</t>
  </si>
  <si>
    <t>Pró-Labore</t>
  </si>
  <si>
    <t>9896</t>
  </si>
  <si>
    <t>Pró Labore</t>
  </si>
  <si>
    <t>9944</t>
  </si>
  <si>
    <t>9994</t>
  </si>
  <si>
    <t>Braun Comunicacao Integrada Ltda</t>
  </si>
  <si>
    <t>Assessoria de Imprensa</t>
  </si>
  <si>
    <t>Despesa de Marketing</t>
  </si>
  <si>
    <t>Operating Costs</t>
  </si>
  <si>
    <t>10104</t>
  </si>
  <si>
    <t>Software - Alchemy</t>
  </si>
  <si>
    <t>10200</t>
  </si>
  <si>
    <t>Docusign Brasil Participacoes Ltda.</t>
  </si>
  <si>
    <t>6223</t>
  </si>
  <si>
    <t>Syhus Contabilidade Sociedade Simples Ltda</t>
  </si>
  <si>
    <t>Serviços Contábeis Syhus</t>
  </si>
  <si>
    <t>Contabilidade - Serviço</t>
  </si>
  <si>
    <t>Others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</si>
  <si>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</si>
  <si>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</si>
  <si>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</si>
  <si>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</si>
  <si>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</si>
  <si>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</si>
  <si>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</si>
  <si>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</si>
  <si>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</si>
  <si>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</si>
  <si>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Fornecedores</t>
  </si>
  <si>
    <t>Suppliers</t>
  </si>
  <si>
    <t>Partnerships &amp; Suppliers</t>
  </si>
  <si>
    <t>10042</t>
  </si>
  <si>
    <t>Zeplin, Inc</t>
  </si>
  <si>
    <t>Software - Zeplin - 12/48</t>
  </si>
  <si>
    <t>Software - Zeplin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</si>
  <si>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</si>
  <si>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</si>
  <si>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</si>
  <si>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</si>
  <si>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</si>
  <si>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</si>
  <si>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</si>
  <si>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</si>
  <si>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5780</t>
  </si>
  <si>
    <t>Velazquez &amp; Drummond Aa</t>
  </si>
  <si>
    <t>Aluguel + Condomínio + Iptu</t>
  </si>
  <si>
    <t>Aluguel</t>
  </si>
  <si>
    <t>5877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</si>
  <si>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</si>
  <si>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</si>
  <si>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</si>
  <si>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</si>
  <si>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</si>
  <si>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</si>
  <si>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</si>
  <si>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</si>
  <si>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</si>
  <si>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</si>
  <si>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</si>
  <si>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</si>
  <si>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</si>
  <si>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</si>
  <si>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Software - Adobe Creative Cloud</t>
  </si>
  <si>
    <t>Software - Adobe</t>
  </si>
  <si>
    <t>8342</t>
  </si>
  <si>
    <t>Kamino Instituicao de Pagamento Ltda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</si>
  <si>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</si>
  <si>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</si>
  <si>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</si>
  <si>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</si>
  <si>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</si>
  <si>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</si>
  <si>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</si>
  <si>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</si>
  <si>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</si>
  <si>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</si>
  <si>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</si>
  <si>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Software - Pacote Office Caio Bretas</t>
  </si>
  <si>
    <t>8440</t>
  </si>
  <si>
    <t>Notion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</si>
  <si>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</si>
  <si>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</si>
  <si>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</si>
  <si>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</si>
  <si>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</si>
  <si>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</si>
  <si>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Patronal</t>
  </si>
  <si>
    <t>Imposto - Contribuição</t>
  </si>
  <si>
    <t>Impostos</t>
  </si>
  <si>
    <t>Tax And Fees</t>
  </si>
  <si>
    <t>9163</t>
  </si>
  <si>
    <t>Retenções Corporate - Lf</t>
  </si>
  <si>
    <t>5295</t>
  </si>
  <si>
    <t>Csrf - Contribuições Sociais Retidas na Fonte</t>
  </si>
  <si>
    <t>Imposto - Csrf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</si>
  <si>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</si>
  <si>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</si>
  <si>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</si>
  <si>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</si>
  <si>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</si>
  <si>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Juridico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</si>
  <si>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</si>
  <si>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</si>
  <si>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</si>
  <si>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</si>
  <si>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</si>
  <si>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</si>
  <si>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</si>
  <si>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</si>
  <si>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</si>
  <si>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</si>
  <si>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</si>
  <si>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</si>
  <si>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</si>
  <si>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</si>
  <si>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</si>
  <si>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</si>
  <si>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</si>
  <si>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</si>
  <si>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</si>
  <si>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</si>
  <si>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</si>
  <si>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</si>
  <si>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</si>
  <si>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</si>
  <si>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</si>
  <si>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</si>
  <si>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</si>
  <si>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</si>
  <si>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</si>
  <si>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</si>
  <si>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</si>
  <si>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</si>
  <si>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</si>
  <si>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</si>
  <si>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</si>
  <si>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</si>
  <si>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</si>
  <si>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</si>
  <si>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</si>
  <si>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</si>
  <si>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</si>
  <si>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</si>
  <si>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</si>
  <si>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</si>
  <si>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10156</t>
  </si>
  <si>
    <t>8297</t>
  </si>
  <si>
    <t>9800</t>
  </si>
  <si>
    <t>8250</t>
  </si>
  <si>
    <t>8392</t>
  </si>
  <si>
    <t>8486</t>
  </si>
  <si>
    <t>6271</t>
  </si>
  <si>
    <t>6397</t>
  </si>
  <si>
    <t>6445</t>
  </si>
  <si>
    <t>6492</t>
  </si>
  <si>
    <t>6541</t>
  </si>
  <si>
    <t>6587</t>
  </si>
  <si>
    <t>6635</t>
  </si>
  <si>
    <t>6680</t>
  </si>
  <si>
    <t>6729</t>
  </si>
  <si>
    <t>6777</t>
  </si>
  <si>
    <t>6820</t>
  </si>
  <si>
    <t>6870</t>
  </si>
  <si>
    <t>6917</t>
  </si>
  <si>
    <t>7012</t>
  </si>
  <si>
    <t>7057</t>
  </si>
  <si>
    <t>7105</t>
  </si>
  <si>
    <t>7153</t>
  </si>
  <si>
    <t>7200</t>
  </si>
  <si>
    <t>7246</t>
  </si>
  <si>
    <t>7295</t>
  </si>
  <si>
    <t>7339</t>
  </si>
  <si>
    <t>7389</t>
  </si>
  <si>
    <t>7436</t>
  </si>
  <si>
    <t>7484</t>
  </si>
  <si>
    <t>7530</t>
  </si>
  <si>
    <t>7576</t>
  </si>
  <si>
    <t>7624</t>
  </si>
  <si>
    <t>7670</t>
  </si>
  <si>
    <t>7718</t>
  </si>
  <si>
    <t>9847</t>
  </si>
  <si>
    <t>9894</t>
  </si>
  <si>
    <t>9943</t>
  </si>
  <si>
    <t>9992</t>
  </si>
  <si>
    <t>10103</t>
  </si>
  <si>
    <t>6220</t>
  </si>
  <si>
    <t>7770</t>
  </si>
  <si>
    <t>6172</t>
  </si>
  <si>
    <t>10045</t>
  </si>
  <si>
    <t>Software - Zeplin - 11/48</t>
  </si>
  <si>
    <t>6124</t>
  </si>
  <si>
    <t>5440</t>
  </si>
  <si>
    <t>5779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</si>
  <si>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</si>
  <si>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</si>
  <si>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</si>
  <si>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</si>
  <si>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</si>
  <si>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</si>
  <si>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</si>
  <si>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</si>
  <si>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</si>
  <si>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</si>
  <si>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</si>
  <si>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</si>
  <si>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</si>
  <si>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</si>
  <si>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</si>
  <si>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</si>
  <si>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</si>
  <si>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</si>
  <si>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</si>
  <si>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</si>
  <si>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</si>
  <si>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</si>
  <si>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</si>
  <si>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</si>
  <si>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</si>
  <si>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</si>
  <si>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</si>
  <si>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</si>
  <si>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</si>
  <si>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</si>
  <si>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</si>
  <si>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10160</t>
  </si>
  <si>
    <t>8298</t>
  </si>
  <si>
    <t>9797</t>
  </si>
  <si>
    <t>8251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</si>
  <si>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</si>
  <si>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</si>
  <si>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</si>
  <si>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</si>
  <si>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</si>
  <si>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</si>
  <si>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</si>
  <si>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</si>
  <si>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</si>
  <si>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</si>
  <si>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</si>
  <si>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</si>
  <si>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</si>
  <si>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</si>
  <si>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</si>
  <si>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</si>
  <si>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</si>
  <si>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</si>
  <si>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</si>
  <si>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</si>
  <si>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</si>
  <si>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</si>
  <si>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</si>
  <si>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</si>
  <si>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</si>
  <si>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</si>
  <si>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</si>
  <si>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</si>
  <si>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</si>
  <si>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</si>
  <si>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</si>
  <si>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9845</t>
  </si>
  <si>
    <t>9895</t>
  </si>
  <si>
    <t>9942</t>
  </si>
  <si>
    <t>9993</t>
  </si>
  <si>
    <t>10101</t>
  </si>
  <si>
    <t>6217</t>
  </si>
  <si>
    <t>7769</t>
  </si>
  <si>
    <t>6170</t>
  </si>
  <si>
    <t>10041</t>
  </si>
  <si>
    <t>Software - Zeplin - 10/48</t>
  </si>
  <si>
    <t>6123</t>
  </si>
  <si>
    <t>5439</t>
  </si>
  <si>
    <t>5778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</si>
  <si>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</si>
  <si>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</si>
  <si>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</si>
  <si>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</si>
  <si>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</si>
  <si>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</si>
  <si>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</si>
  <si>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</si>
  <si>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</si>
  <si>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</si>
  <si>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</si>
  <si>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</si>
  <si>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</si>
  <si>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</si>
  <si>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</si>
  <si>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</si>
  <si>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</si>
  <si>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</si>
  <si>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</si>
  <si>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</si>
  <si>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</si>
  <si>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</si>
  <si>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</si>
  <si>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</si>
  <si>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</si>
  <si>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</si>
  <si>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</si>
  <si>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</si>
  <si>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</si>
  <si>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</si>
  <si>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</si>
  <si>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10155</t>
  </si>
  <si>
    <t>8296</t>
  </si>
  <si>
    <t>9792</t>
  </si>
  <si>
    <t>8249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</si>
  <si>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</si>
  <si>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</si>
  <si>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</si>
  <si>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</si>
  <si>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</si>
  <si>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</si>
  <si>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</si>
  <si>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</si>
  <si>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</si>
  <si>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</si>
  <si>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</si>
  <si>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</si>
  <si>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</si>
  <si>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</si>
  <si>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</si>
  <si>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</si>
  <si>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</si>
  <si>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</si>
  <si>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</si>
  <si>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</si>
  <si>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</si>
  <si>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</si>
  <si>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</si>
  <si>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</si>
  <si>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</si>
  <si>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</si>
  <si>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</si>
  <si>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</si>
  <si>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</si>
  <si>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</si>
  <si>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</si>
  <si>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9844</t>
  </si>
  <si>
    <t>9893</t>
  </si>
  <si>
    <t>9941</t>
  </si>
  <si>
    <t>9991</t>
  </si>
  <si>
    <t>10100</t>
  </si>
  <si>
    <t>6218</t>
  </si>
  <si>
    <t>7768</t>
  </si>
  <si>
    <t>6171</t>
  </si>
  <si>
    <t>10047</t>
  </si>
  <si>
    <t>Software - Zeplin - 9/48</t>
  </si>
  <si>
    <t>6122</t>
  </si>
  <si>
    <t>5437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</si>
  <si>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</si>
  <si>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</si>
  <si>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</si>
  <si>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</si>
  <si>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</si>
  <si>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</si>
  <si>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</si>
  <si>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</si>
  <si>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</si>
  <si>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</si>
  <si>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</si>
  <si>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</si>
  <si>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</si>
  <si>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</si>
  <si>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</si>
  <si>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</si>
  <si>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</si>
  <si>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</si>
  <si>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</si>
  <si>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</si>
  <si>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</si>
  <si>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</si>
  <si>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</si>
  <si>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</si>
  <si>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</si>
  <si>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</si>
  <si>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</si>
  <si>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</si>
  <si>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</si>
  <si>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</si>
  <si>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</si>
  <si>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</si>
  <si>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</si>
  <si>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10154</t>
  </si>
  <si>
    <t>8292</t>
  </si>
  <si>
    <t>9790</t>
  </si>
  <si>
    <t>8248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</si>
  <si>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</si>
  <si>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</si>
  <si>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</si>
  <si>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</si>
  <si>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</si>
  <si>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</si>
  <si>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</si>
  <si>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</si>
  <si>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</si>
  <si>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</si>
  <si>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</si>
  <si>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</si>
  <si>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</si>
  <si>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</si>
  <si>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</si>
  <si>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</si>
  <si>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</si>
  <si>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</si>
  <si>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</si>
  <si>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</si>
  <si>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</si>
  <si>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</si>
  <si>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</si>
  <si>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</si>
  <si>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</si>
  <si>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</si>
  <si>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</si>
  <si>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</si>
  <si>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</si>
  <si>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</si>
  <si>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</si>
  <si>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9842</t>
  </si>
  <si>
    <t>9892</t>
  </si>
  <si>
    <t>9940</t>
  </si>
  <si>
    <t>9989</t>
  </si>
  <si>
    <t>10102</t>
  </si>
  <si>
    <t>6219</t>
  </si>
  <si>
    <t>7767</t>
  </si>
  <si>
    <t>6169</t>
  </si>
  <si>
    <t>10048</t>
  </si>
  <si>
    <t>Software - Zeplin - 8/48</t>
  </si>
  <si>
    <t>6120</t>
  </si>
  <si>
    <t>5438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</si>
  <si>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</si>
  <si>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</si>
  <si>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</si>
  <si>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</si>
  <si>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</si>
  <si>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</si>
  <si>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</si>
  <si>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</si>
  <si>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</si>
  <si>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</si>
  <si>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</si>
  <si>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</si>
  <si>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</si>
  <si>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</si>
  <si>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</si>
  <si>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</si>
  <si>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</si>
  <si>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</si>
  <si>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</si>
  <si>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</si>
  <si>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</si>
  <si>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</si>
  <si>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</si>
  <si>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</si>
  <si>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</si>
  <si>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</si>
  <si>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</si>
  <si>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</si>
  <si>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</si>
  <si>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</si>
  <si>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</si>
  <si>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</si>
  <si>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10153</t>
  </si>
  <si>
    <t>8291</t>
  </si>
  <si>
    <t>9789</t>
  </si>
  <si>
    <t>8247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</si>
  <si>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</si>
  <si>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</si>
  <si>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</si>
  <si>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</si>
  <si>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</si>
  <si>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</si>
  <si>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</si>
  <si>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</si>
  <si>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</si>
  <si>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</si>
  <si>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</si>
  <si>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</si>
  <si>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</si>
  <si>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</si>
  <si>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</si>
  <si>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</si>
  <si>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</si>
  <si>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</si>
  <si>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</si>
  <si>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</si>
  <si>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</si>
  <si>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</si>
  <si>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</si>
  <si>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</si>
  <si>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</si>
  <si>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</si>
  <si>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</si>
  <si>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</si>
  <si>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</si>
  <si>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</si>
  <si>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</si>
  <si>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9840</t>
  </si>
  <si>
    <t>9891</t>
  </si>
  <si>
    <t>9938</t>
  </si>
  <si>
    <t>9990</t>
  </si>
  <si>
    <t>10098</t>
  </si>
  <si>
    <t>6216</t>
  </si>
  <si>
    <t>7764</t>
  </si>
  <si>
    <t>6168</t>
  </si>
  <si>
    <t>10039</t>
  </si>
  <si>
    <t>Software - Zeplin - 7/48</t>
  </si>
  <si>
    <t>6121</t>
  </si>
  <si>
    <t>5434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</si>
  <si>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</si>
  <si>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</si>
  <si>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</si>
  <si>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</si>
  <si>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</si>
  <si>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</si>
  <si>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</si>
  <si>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</si>
  <si>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</si>
  <si>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</si>
  <si>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</si>
  <si>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</si>
  <si>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</si>
  <si>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</si>
  <si>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</si>
  <si>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</si>
  <si>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</si>
  <si>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</si>
  <si>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</si>
  <si>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</si>
  <si>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</si>
  <si>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</si>
  <si>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</si>
  <si>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</si>
  <si>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</si>
  <si>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</si>
  <si>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</si>
  <si>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</si>
  <si>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</si>
  <si>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</si>
  <si>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</si>
  <si>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</si>
  <si>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10149</t>
  </si>
  <si>
    <t>8295</t>
  </si>
  <si>
    <t>9796</t>
  </si>
  <si>
    <t>8243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</si>
  <si>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</si>
  <si>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</si>
  <si>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</si>
  <si>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</si>
  <si>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</si>
  <si>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</si>
  <si>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</si>
  <si>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</si>
  <si>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</si>
  <si>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</si>
  <si>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</si>
  <si>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</si>
  <si>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</si>
  <si>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</si>
  <si>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</si>
  <si>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</si>
  <si>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</si>
  <si>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</si>
  <si>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</si>
  <si>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</si>
  <si>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</si>
  <si>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</si>
  <si>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</si>
  <si>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</si>
  <si>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</si>
  <si>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</si>
  <si>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</si>
  <si>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</si>
  <si>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</si>
  <si>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</si>
  <si>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</si>
  <si>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9838</t>
  </si>
  <si>
    <t>9890</t>
  </si>
  <si>
    <t>9939</t>
  </si>
  <si>
    <t>9988</t>
  </si>
  <si>
    <t>10096</t>
  </si>
  <si>
    <t>6215</t>
  </si>
  <si>
    <t>7763</t>
  </si>
  <si>
    <t>6167</t>
  </si>
  <si>
    <t>10037</t>
  </si>
  <si>
    <t>Software - Zeplin - 6/48</t>
  </si>
  <si>
    <t>6119</t>
  </si>
  <si>
    <t>5436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</si>
  <si>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</si>
  <si>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</si>
  <si>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</si>
  <si>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</si>
  <si>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</si>
  <si>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</si>
  <si>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</si>
  <si>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</si>
  <si>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</si>
  <si>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</si>
  <si>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</si>
  <si>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</si>
  <si>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</si>
  <si>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</si>
  <si>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</si>
  <si>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</si>
  <si>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</si>
  <si>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</si>
  <si>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</si>
  <si>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</si>
  <si>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</si>
  <si>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</si>
  <si>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</si>
  <si>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</si>
  <si>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</si>
  <si>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</si>
  <si>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</si>
  <si>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</si>
  <si>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</si>
  <si>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</si>
  <si>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</si>
  <si>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</si>
  <si>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</si>
  <si>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10152</t>
  </si>
  <si>
    <t>8294</t>
  </si>
  <si>
    <t>9793</t>
  </si>
  <si>
    <t>8246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</si>
  <si>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</si>
  <si>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</si>
  <si>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</si>
  <si>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</si>
  <si>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</si>
  <si>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</si>
  <si>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</si>
  <si>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</si>
  <si>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</si>
  <si>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</si>
  <si>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</si>
  <si>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</si>
  <si>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</si>
  <si>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</si>
  <si>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</si>
  <si>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</si>
  <si>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</si>
  <si>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</si>
  <si>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</si>
  <si>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</si>
  <si>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</si>
  <si>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</si>
  <si>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</si>
  <si>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</si>
  <si>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</si>
  <si>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</si>
  <si>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</si>
  <si>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</si>
  <si>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</si>
  <si>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</si>
  <si>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</si>
  <si>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9843</t>
  </si>
  <si>
    <t>9889</t>
  </si>
  <si>
    <t>9936</t>
  </si>
  <si>
    <t>9987</t>
  </si>
  <si>
    <t>10099</t>
  </si>
  <si>
    <t>6214</t>
  </si>
  <si>
    <t>7762</t>
  </si>
  <si>
    <t>6166</t>
  </si>
  <si>
    <t>10038</t>
  </si>
  <si>
    <t>Software - Zeplin - 5/48</t>
  </si>
  <si>
    <t>6118</t>
  </si>
  <si>
    <t>5433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</si>
  <si>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</si>
  <si>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</si>
  <si>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</si>
  <si>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</si>
  <si>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</si>
  <si>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</si>
  <si>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</si>
  <si>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</si>
  <si>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</si>
  <si>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</si>
  <si>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</si>
  <si>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</si>
  <si>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</si>
  <si>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</si>
  <si>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</si>
  <si>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</si>
  <si>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</si>
  <si>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</si>
  <si>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</si>
  <si>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</si>
  <si>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</si>
  <si>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</si>
  <si>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</si>
  <si>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</si>
  <si>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</si>
  <si>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</si>
  <si>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</si>
  <si>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</si>
  <si>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</si>
  <si>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</si>
  <si>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</si>
  <si>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</si>
  <si>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10151</t>
  </si>
  <si>
    <t>8290</t>
  </si>
  <si>
    <t>9795</t>
  </si>
  <si>
    <t>8244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</si>
  <si>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</si>
  <si>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</si>
  <si>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</si>
  <si>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</si>
  <si>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</si>
  <si>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</si>
  <si>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</si>
  <si>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</si>
  <si>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</si>
  <si>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</si>
  <si>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</si>
  <si>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</si>
  <si>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</si>
  <si>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</si>
  <si>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</si>
  <si>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</si>
  <si>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</si>
  <si>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</si>
  <si>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</si>
  <si>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</si>
  <si>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</si>
  <si>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</si>
  <si>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</si>
  <si>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</si>
  <si>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</si>
  <si>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</si>
  <si>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</si>
  <si>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</si>
  <si>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</si>
  <si>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</si>
  <si>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</si>
  <si>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9839</t>
  </si>
  <si>
    <t>9886</t>
  </si>
  <si>
    <t>9935</t>
  </si>
  <si>
    <t>9986</t>
  </si>
  <si>
    <t>10094</t>
  </si>
  <si>
    <t>6213</t>
  </si>
  <si>
    <t>7765</t>
  </si>
  <si>
    <t>6165</t>
  </si>
  <si>
    <t>10040</t>
  </si>
  <si>
    <t>Software - Zeplin - 4/48</t>
  </si>
  <si>
    <t>6117</t>
  </si>
  <si>
    <t>9770</t>
  </si>
  <si>
    <t>Lançamento para Provisionar Eventuais Custos Extras (Além dos 10 Mensais)</t>
  </si>
  <si>
    <t>5435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</si>
  <si>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</si>
  <si>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</si>
  <si>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</si>
  <si>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</si>
  <si>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</si>
  <si>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</si>
  <si>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</si>
  <si>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</si>
  <si>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</si>
  <si>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</si>
  <si>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</si>
  <si>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</si>
  <si>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</si>
  <si>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</si>
  <si>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</si>
  <si>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</si>
  <si>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</si>
  <si>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</si>
  <si>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</si>
  <si>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</si>
  <si>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</si>
  <si>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</si>
  <si>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</si>
  <si>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</si>
  <si>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</si>
  <si>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</si>
  <si>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</si>
  <si>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</si>
  <si>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</si>
  <si>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</si>
  <si>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</si>
  <si>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</si>
  <si>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10150</t>
  </si>
  <si>
    <t>8289</t>
  </si>
  <si>
    <t>9791</t>
  </si>
  <si>
    <t>8242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</si>
  <si>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</si>
  <si>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</si>
  <si>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</si>
  <si>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</si>
  <si>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</si>
  <si>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</si>
  <si>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</si>
  <si>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</si>
  <si>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</si>
  <si>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</si>
  <si>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</si>
  <si>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</si>
  <si>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</si>
  <si>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</si>
  <si>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</si>
  <si>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</si>
  <si>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</si>
  <si>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</si>
  <si>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</si>
  <si>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</si>
  <si>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</si>
  <si>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</si>
  <si>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</si>
  <si>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</si>
  <si>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</si>
  <si>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</si>
  <si>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</si>
  <si>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</si>
  <si>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</si>
  <si>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</si>
  <si>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</si>
  <si>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9837</t>
  </si>
  <si>
    <t>9888</t>
  </si>
  <si>
    <t>9937</t>
  </si>
  <si>
    <t>9984</t>
  </si>
  <si>
    <t>10095</t>
  </si>
  <si>
    <t>6212</t>
  </si>
  <si>
    <t>7766</t>
  </si>
  <si>
    <t>6164</t>
  </si>
  <si>
    <t>10035</t>
  </si>
  <si>
    <t>Software - Zeplin - 3/48</t>
  </si>
  <si>
    <t>6116</t>
  </si>
  <si>
    <t>5432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</si>
  <si>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</si>
  <si>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</si>
  <si>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</si>
  <si>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</si>
  <si>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</si>
  <si>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</si>
  <si>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</si>
  <si>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</si>
  <si>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</si>
  <si>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</si>
  <si>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</si>
  <si>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</si>
  <si>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</si>
  <si>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</si>
  <si>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</si>
  <si>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</si>
  <si>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</si>
  <si>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</si>
  <si>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</si>
  <si>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</si>
  <si>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</si>
  <si>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</si>
  <si>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</si>
  <si>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</si>
  <si>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</si>
  <si>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</si>
  <si>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</si>
  <si>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</si>
  <si>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</si>
  <si>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</si>
  <si>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</si>
  <si>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</si>
  <si>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</si>
  <si>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</si>
  <si>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10148</t>
  </si>
  <si>
    <t>8293</t>
  </si>
  <si>
    <t>9794</t>
  </si>
  <si>
    <t>8245</t>
  </si>
  <si>
    <t>348</t>
  </si>
  <si>
    <t>Nestle Brasil Ltda.</t>
  </si>
  <si>
    <t>Btg - Conta Corrente</t>
  </si>
  <si>
    <t>Serviço Prestado Pela Lumx: Projeto Nestle</t>
  </si>
  <si>
    <t>Setupfee - Nestle</t>
  </si>
  <si>
    <t>Receita Setup Fee</t>
  </si>
  <si>
    <t>Non Recurrent</t>
  </si>
  <si>
    <t>Operating Revenue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</si>
  <si>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</si>
  <si>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</si>
  <si>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</si>
  <si>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</si>
  <si>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</si>
  <si>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</si>
  <si>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</si>
  <si>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</si>
  <si>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</si>
  <si>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</si>
  <si>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</si>
  <si>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</si>
  <si>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</si>
  <si>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</si>
  <si>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</si>
  <si>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</si>
  <si>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</si>
  <si>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</si>
  <si>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</si>
  <si>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</si>
  <si>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</si>
  <si>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</si>
  <si>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</si>
  <si>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</si>
  <si>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</si>
  <si>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</si>
  <si>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</si>
  <si>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</si>
  <si>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</si>
  <si>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</si>
  <si>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</si>
  <si>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9841</t>
  </si>
  <si>
    <t>9887</t>
  </si>
  <si>
    <t>9934</t>
  </si>
  <si>
    <t>9985</t>
  </si>
  <si>
    <t>10097</t>
  </si>
  <si>
    <t>6211</t>
  </si>
  <si>
    <t>7761</t>
  </si>
  <si>
    <t>6163</t>
  </si>
  <si>
    <t>10036</t>
  </si>
  <si>
    <t>Software - Zeplin - 2/48</t>
  </si>
  <si>
    <t>6115</t>
  </si>
  <si>
    <t>5431</t>
  </si>
  <si>
    <t>5867</t>
  </si>
  <si>
    <t>5921</t>
  </si>
  <si>
    <t>5964</t>
  </si>
  <si>
    <t>6066</t>
  </si>
  <si>
    <t>6314</t>
  </si>
  <si>
    <t>8335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</si>
  <si>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</si>
  <si>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</si>
  <si>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</si>
  <si>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</si>
  <si>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</si>
  <si>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</si>
  <si>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</si>
  <si>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</si>
  <si>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</si>
  <si>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9980</t>
  </si>
  <si>
    <t>1454,12</t>
  </si>
  <si>
    <t>Imposto - Csll</t>
  </si>
  <si>
    <t>9981</t>
  </si>
  <si>
    <t>Imposto - Irpj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</si>
  <si>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</si>
  <si>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</si>
  <si>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</si>
  <si>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</si>
  <si>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</si>
  <si>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</si>
  <si>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</si>
  <si>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</si>
  <si>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</si>
  <si>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</si>
  <si>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</si>
  <si>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</si>
  <si>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</si>
  <si>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</si>
  <si>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</si>
  <si>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</si>
  <si>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</si>
  <si>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</si>
  <si>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</si>
  <si>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</si>
  <si>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</si>
  <si>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10147</t>
  </si>
  <si>
    <t>8288</t>
  </si>
  <si>
    <t>9788</t>
  </si>
  <si>
    <t>8241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</si>
  <si>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</si>
  <si>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</si>
  <si>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</si>
  <si>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</si>
  <si>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</si>
  <si>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</si>
  <si>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</si>
  <si>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</si>
  <si>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</si>
  <si>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</si>
  <si>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</si>
  <si>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</si>
  <si>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</si>
  <si>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</si>
  <si>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</si>
  <si>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</si>
  <si>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</si>
  <si>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</si>
  <si>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</si>
  <si>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</si>
  <si>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</si>
  <si>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</si>
  <si>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</si>
  <si>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</si>
  <si>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</si>
  <si>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</si>
  <si>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</si>
  <si>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</si>
  <si>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</si>
  <si>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</si>
  <si>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</si>
  <si>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</si>
  <si>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</si>
  <si>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9836</t>
  </si>
  <si>
    <t>9885</t>
  </si>
  <si>
    <t>9933</t>
  </si>
  <si>
    <t>9983</t>
  </si>
  <si>
    <t>10093</t>
  </si>
  <si>
    <t>6210</t>
  </si>
  <si>
    <t>Axm Services Ltda</t>
  </si>
  <si>
    <t>Serviços Contábeis Axm - 2/2</t>
  </si>
  <si>
    <t>7760</t>
  </si>
  <si>
    <t>6162</t>
  </si>
  <si>
    <t>10034</t>
  </si>
  <si>
    <t>Software - Zeplin - 1/48</t>
  </si>
  <si>
    <t>6114</t>
  </si>
  <si>
    <t>5430</t>
  </si>
  <si>
    <t>6113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</si>
  <si>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</si>
  <si>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</si>
  <si>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</si>
  <si>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</si>
  <si>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</si>
  <si>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</si>
  <si>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10033</t>
  </si>
  <si>
    <t>Parcelamento Tributário</t>
  </si>
  <si>
    <t>5866</t>
  </si>
  <si>
    <t>5915</t>
  </si>
  <si>
    <t>5963</t>
  </si>
  <si>
    <t>6010</t>
  </si>
  <si>
    <t>Valor Pago Ao Despachante por Documentos Relacionados Ao Deal</t>
  </si>
  <si>
    <t>Seed - Despachante</t>
  </si>
  <si>
    <t>Round de Captação</t>
  </si>
  <si>
    <t>6065</t>
  </si>
  <si>
    <t>Lançamento para Provisionar Custos com Marketing - Websummit</t>
  </si>
  <si>
    <t>6309</t>
  </si>
  <si>
    <t>8334</t>
  </si>
  <si>
    <t>5769</t>
  </si>
  <si>
    <t>5720</t>
  </si>
  <si>
    <t>8522</t>
  </si>
  <si>
    <t>5575</t>
  </si>
  <si>
    <t>5623</t>
  </si>
  <si>
    <t>8429</t>
  </si>
  <si>
    <t>5478</t>
  </si>
  <si>
    <t>5528</t>
  </si>
  <si>
    <t>6259</t>
  </si>
  <si>
    <t>Origem: Api, Conta Iss, Contrato: 8</t>
  </si>
  <si>
    <t>Imposto - Iss</t>
  </si>
  <si>
    <t>9153</t>
  </si>
  <si>
    <t>9226</t>
  </si>
  <si>
    <t>Retenções - Assessoria Jurídica - Conclusão</t>
  </si>
  <si>
    <t>4195</t>
  </si>
  <si>
    <t>Seed - Lima &amp; Feigelson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</si>
  <si>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</si>
  <si>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</si>
  <si>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</si>
  <si>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</si>
  <si>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</si>
  <si>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</si>
  <si>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</si>
  <si>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</si>
  <si>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9833</t>
  </si>
  <si>
    <t>Imposto - Cofins</t>
  </si>
  <si>
    <t>9834</t>
  </si>
  <si>
    <t>Imposto - Pis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</si>
  <si>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</si>
  <si>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</si>
  <si>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</si>
  <si>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</si>
  <si>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</si>
  <si>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</si>
  <si>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</si>
  <si>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</si>
  <si>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</si>
  <si>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</si>
  <si>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</si>
  <si>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7954</t>
  </si>
  <si>
    <t>5041</t>
  </si>
  <si>
    <t>8570</t>
  </si>
  <si>
    <t>4945</t>
  </si>
  <si>
    <t>10083</t>
  </si>
  <si>
    <t>Conexoes Games Ltda</t>
  </si>
  <si>
    <t>Custódia Conexões Games</t>
  </si>
  <si>
    <t>Custódia - Conexões Games</t>
  </si>
  <si>
    <t>Clientes</t>
  </si>
  <si>
    <t>Resources In Custody</t>
  </si>
  <si>
    <t>Custody</t>
  </si>
  <si>
    <t>6359</t>
  </si>
  <si>
    <t>8381</t>
  </si>
  <si>
    <t>9982</t>
  </si>
  <si>
    <t>10031</t>
  </si>
  <si>
    <t>14</t>
  </si>
  <si>
    <t>10086</t>
  </si>
  <si>
    <t>10087</t>
  </si>
  <si>
    <t>Transferência entre Contas</t>
  </si>
  <si>
    <t>Transferências</t>
  </si>
  <si>
    <t>10090</t>
  </si>
  <si>
    <t>10139</t>
  </si>
  <si>
    <t>Mercadolivre.com Atividades de Internet Ltda</t>
  </si>
  <si>
    <t>Compra de Adaptador Usb Tipo C</t>
  </si>
  <si>
    <t>Máquinas e Equipamentos</t>
  </si>
  <si>
    <t>Material de Uso e Consumo</t>
  </si>
  <si>
    <t>10140</t>
  </si>
  <si>
    <t>Compra de Bandeja Recepção</t>
  </si>
  <si>
    <t>10141</t>
  </si>
  <si>
    <t>Compra de Jogo Xícara Café Expresso</t>
  </si>
  <si>
    <t>10142</t>
  </si>
  <si>
    <t>Compra de Torneira Banheiro Lavatório (Pia)</t>
  </si>
  <si>
    <t>10144</t>
  </si>
  <si>
    <t>Amazon Servicos de Varejo do Brasil Ltda.</t>
  </si>
  <si>
    <t>Compra de Iphone + Capinha + Película</t>
  </si>
  <si>
    <t>Cartão de Crédito - Conta Simples</t>
  </si>
  <si>
    <t>10145</t>
  </si>
  <si>
    <t>Madeiramadeira Comercio Eletronico S/A</t>
  </si>
  <si>
    <t>Compra de Mesa para O Escritório</t>
  </si>
  <si>
    <t>10146</t>
  </si>
  <si>
    <t>5721</t>
  </si>
  <si>
    <t>6356</t>
  </si>
  <si>
    <t>6375</t>
  </si>
  <si>
    <t>20</t>
  </si>
  <si>
    <t>6376</t>
  </si>
  <si>
    <t>801</t>
  </si>
  <si>
    <t>802</t>
  </si>
  <si>
    <t>Rentabilidade Remunera + Btg</t>
  </si>
  <si>
    <t>Investimentos</t>
  </si>
  <si>
    <t>Financial Revenue</t>
  </si>
  <si>
    <t>803</t>
  </si>
  <si>
    <t>804</t>
  </si>
  <si>
    <t>8287</t>
  </si>
  <si>
    <t>9787</t>
  </si>
  <si>
    <t>10194</t>
  </si>
  <si>
    <t>99 Tecnologia Ltda</t>
  </si>
  <si>
    <t>99taxi - Caio Barbosa</t>
  </si>
  <si>
    <t>Gestão - Transporte</t>
  </si>
  <si>
    <t>Gestão</t>
  </si>
  <si>
    <t>Governance</t>
  </si>
  <si>
    <t>10195</t>
  </si>
  <si>
    <t>10208</t>
  </si>
  <si>
    <t>Make.Com</t>
  </si>
  <si>
    <t>Software - Make.Com</t>
  </si>
  <si>
    <t>10030</t>
  </si>
  <si>
    <t>10201</t>
  </si>
  <si>
    <t>5673</t>
  </si>
  <si>
    <t>Parcelamento de Débitos Tributários</t>
  </si>
  <si>
    <t>7759</t>
  </si>
  <si>
    <t>10032</t>
  </si>
  <si>
    <t>1</t>
  </si>
  <si>
    <t>10088</t>
  </si>
  <si>
    <t>Xp</t>
  </si>
  <si>
    <t>10089</t>
  </si>
  <si>
    <t>Btg - Wealth Management</t>
  </si>
  <si>
    <t>10202</t>
  </si>
  <si>
    <t>10203</t>
  </si>
  <si>
    <t>10204</t>
  </si>
  <si>
    <t>10205</t>
  </si>
  <si>
    <t>Iof - Webflow</t>
  </si>
  <si>
    <t>Taxa - Iof</t>
  </si>
  <si>
    <t>Taxas</t>
  </si>
  <si>
    <t>10209</t>
  </si>
  <si>
    <t>Jantar com Miro (Trocaram de Lugar)</t>
  </si>
  <si>
    <t>Alimentação</t>
  </si>
  <si>
    <t>Despesa Comercial</t>
  </si>
  <si>
    <t>6357</t>
  </si>
  <si>
    <t>34403</t>
  </si>
  <si>
    <t>6358</t>
  </si>
  <si>
    <t>6360</t>
  </si>
  <si>
    <t>6361</t>
  </si>
  <si>
    <t>6365</t>
  </si>
  <si>
    <t>6366</t>
  </si>
  <si>
    <t>6367</t>
  </si>
  <si>
    <t>4</t>
  </si>
  <si>
    <t>6368</t>
  </si>
  <si>
    <t>6369</t>
  </si>
  <si>
    <t>61</t>
  </si>
  <si>
    <t>6370</t>
  </si>
  <si>
    <t>16</t>
  </si>
  <si>
    <t>6372</t>
  </si>
  <si>
    <t>27</t>
  </si>
  <si>
    <t>6373</t>
  </si>
  <si>
    <t>6374</t>
  </si>
  <si>
    <t>3</t>
  </si>
  <si>
    <t>6377</t>
  </si>
  <si>
    <t>53</t>
  </si>
  <si>
    <t>6378</t>
  </si>
  <si>
    <t>38</t>
  </si>
  <si>
    <t>6379</t>
  </si>
  <si>
    <t>6383</t>
  </si>
  <si>
    <t>2</t>
  </si>
  <si>
    <t>6384</t>
  </si>
  <si>
    <t>6385</t>
  </si>
  <si>
    <t>Andre Fernando de Sales Pupo</t>
  </si>
  <si>
    <t>78</t>
  </si>
  <si>
    <t>6386</t>
  </si>
  <si>
    <t>18</t>
  </si>
  <si>
    <t>6529</t>
  </si>
  <si>
    <t>6577</t>
  </si>
  <si>
    <t>799</t>
  </si>
  <si>
    <t>800</t>
  </si>
  <si>
    <t>805</t>
  </si>
  <si>
    <t>Rentabilidade Investimentos Xp</t>
  </si>
  <si>
    <t>9772</t>
  </si>
  <si>
    <t>Antonio Manoel do Nascimento</t>
  </si>
  <si>
    <t>Prestação de Serviços - Aviso Prévio</t>
  </si>
  <si>
    <t>10</t>
  </si>
  <si>
    <t>9835</t>
  </si>
  <si>
    <t>9884</t>
  </si>
  <si>
    <t>9932</t>
  </si>
  <si>
    <t>10084</t>
  </si>
  <si>
    <t>Compra de Matic Pela Moonpay do Bruno</t>
  </si>
  <si>
    <t>Conversões</t>
  </si>
  <si>
    <t>10085</t>
  </si>
  <si>
    <t>B3 Servicos Graficos Ltda</t>
  </si>
  <si>
    <t>Adesivos - Websummit</t>
  </si>
  <si>
    <t>Web Summit</t>
  </si>
  <si>
    <t>10092</t>
  </si>
  <si>
    <t>10197</t>
  </si>
  <si>
    <t>10199</t>
  </si>
  <si>
    <t>Iof - Docusign</t>
  </si>
  <si>
    <t>10206</t>
  </si>
  <si>
    <t>10207</t>
  </si>
  <si>
    <t>796</t>
  </si>
  <si>
    <t>Rentabilidade 100 Cdi</t>
  </si>
  <si>
    <t>9773</t>
  </si>
  <si>
    <t>9774</t>
  </si>
  <si>
    <t>Software - Midjourney</t>
  </si>
  <si>
    <t>9779</t>
  </si>
  <si>
    <t>9780</t>
  </si>
  <si>
    <t>9784</t>
  </si>
  <si>
    <t>Estacionamento Web Summit</t>
  </si>
  <si>
    <t>Estacionamento</t>
  </si>
  <si>
    <t>6161</t>
  </si>
  <si>
    <t>6209</t>
  </si>
  <si>
    <t>Serviços Contábeis Axm - 1/2</t>
  </si>
  <si>
    <t>6308</t>
  </si>
  <si>
    <t>794</t>
  </si>
  <si>
    <t>795</t>
  </si>
  <si>
    <t>Transferências entre Contas</t>
  </si>
  <si>
    <t>797</t>
  </si>
  <si>
    <t>9775</t>
  </si>
  <si>
    <t>9776</t>
  </si>
  <si>
    <t>9777</t>
  </si>
  <si>
    <t>Compra com Cartao em 99 Pop 26jan 14h25min - Sao Paulo / Br</t>
  </si>
  <si>
    <t>Transporte</t>
  </si>
  <si>
    <t>9781</t>
  </si>
  <si>
    <t>9782</t>
  </si>
  <si>
    <t>Software - Aws</t>
  </si>
  <si>
    <t>Software - Amazon Web Service</t>
  </si>
  <si>
    <t>9783</t>
  </si>
  <si>
    <t>9785</t>
  </si>
  <si>
    <t>9786</t>
  </si>
  <si>
    <t>Novo Pagamento _ Kamino</t>
  </si>
  <si>
    <t>798</t>
  </si>
  <si>
    <t>9771</t>
  </si>
  <si>
    <t>5768</t>
  </si>
  <si>
    <t>790</t>
  </si>
  <si>
    <t>791</t>
  </si>
  <si>
    <t>792</t>
  </si>
  <si>
    <t>793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</si>
  <si>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</si>
  <si>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</si>
  <si>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</si>
  <si>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</si>
  <si>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</si>
  <si>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</si>
  <si>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</si>
  <si>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</si>
  <si>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</si>
  <si>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</si>
  <si>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</si>
  <si>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</si>
  <si>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Imposto - Retenções</t>
  </si>
  <si>
    <t>8674</t>
  </si>
  <si>
    <t>8675</t>
  </si>
  <si>
    <t>Retenções</t>
  </si>
  <si>
    <t>8677</t>
  </si>
  <si>
    <t>9761</t>
  </si>
  <si>
    <t>9762</t>
  </si>
  <si>
    <t>9763</t>
  </si>
  <si>
    <t>Compra de Material para O Escritório</t>
  </si>
  <si>
    <t>9764</t>
  </si>
  <si>
    <t>9766</t>
  </si>
  <si>
    <t>Makers Manufatura Ltda</t>
  </si>
  <si>
    <t>Compra de Letreiro para O Escritório</t>
  </si>
  <si>
    <t>9767</t>
  </si>
  <si>
    <t>784</t>
  </si>
  <si>
    <t>Devolução Saldo Restante (Parcelamento Parou de Ser Debitado da Conta Pessoa Física)</t>
  </si>
  <si>
    <t>786</t>
  </si>
  <si>
    <t>787</t>
  </si>
  <si>
    <t>789</t>
  </si>
  <si>
    <t>9745</t>
  </si>
  <si>
    <t>9749</t>
  </si>
  <si>
    <t>9757</t>
  </si>
  <si>
    <t>Compra de Computador para O Gabriel</t>
  </si>
  <si>
    <t>9778</t>
  </si>
  <si>
    <t>Iof - Computador Gabriel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</si>
  <si>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</si>
  <si>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</si>
  <si>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</si>
  <si>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</si>
  <si>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</si>
  <si>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</si>
  <si>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</si>
  <si>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</si>
  <si>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</si>
  <si>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</si>
  <si>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</si>
  <si>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</si>
  <si>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9759</t>
  </si>
  <si>
    <t>Iof - Moralis</t>
  </si>
  <si>
    <t>9765</t>
  </si>
  <si>
    <t>Compra de Equipamento para O Escritório</t>
  </si>
  <si>
    <t>9751</t>
  </si>
  <si>
    <t>Plataforma Sendinblue (mail Marketing)</t>
  </si>
  <si>
    <t>9752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</si>
  <si>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</si>
  <si>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</si>
  <si>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</si>
  <si>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</si>
  <si>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</si>
  <si>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</si>
  <si>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</si>
  <si>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</si>
  <si>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</si>
  <si>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</si>
  <si>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</si>
  <si>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</si>
  <si>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</si>
  <si>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</si>
  <si>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</si>
  <si>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</si>
  <si>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</si>
  <si>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</si>
  <si>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</si>
  <si>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</si>
  <si>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</si>
  <si>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</si>
  <si>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</si>
  <si>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</si>
  <si>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</si>
  <si>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</si>
  <si>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</si>
  <si>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</si>
  <si>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9579</t>
  </si>
  <si>
    <t>5574</t>
  </si>
  <si>
    <t>9238</t>
  </si>
  <si>
    <t>9750</t>
  </si>
  <si>
    <t>Iof Notion</t>
  </si>
  <si>
    <t>9246</t>
  </si>
  <si>
    <t>Compra de Matic</t>
  </si>
  <si>
    <t>9239</t>
  </si>
  <si>
    <t>9753</t>
  </si>
  <si>
    <t>Iof Slack</t>
  </si>
  <si>
    <t>619</t>
  </si>
  <si>
    <t>9225</t>
  </si>
  <si>
    <t>Fixação de Roteador no Teto, Dispenser Banheiro e Conserto Janela</t>
  </si>
  <si>
    <t>9580</t>
  </si>
  <si>
    <t>450</t>
  </si>
  <si>
    <t>Barbosa, Raimundo, Gontijo e Camara - Advogados</t>
  </si>
  <si>
    <t>Estorno Valor Pago a Mais</t>
  </si>
  <si>
    <t>Seed - Brz</t>
  </si>
  <si>
    <t>5526</t>
  </si>
  <si>
    <t>Contribuição Social e Contribuição Patronal</t>
  </si>
  <si>
    <t>620</t>
  </si>
  <si>
    <t>9151</t>
  </si>
  <si>
    <t>9245</t>
  </si>
  <si>
    <t>Cópias de Chaves e Tesoura</t>
  </si>
  <si>
    <t>9581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</si>
  <si>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</si>
  <si>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</si>
  <si>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</si>
  <si>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</si>
  <si>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</si>
  <si>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</si>
  <si>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</si>
  <si>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</si>
  <si>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9198</t>
  </si>
  <si>
    <t>Fixação de Câmeras no Teto</t>
  </si>
  <si>
    <t>9210</t>
  </si>
  <si>
    <t>Compra de Fio Ethernet 20metros</t>
  </si>
  <si>
    <t>9582</t>
  </si>
  <si>
    <t>9583</t>
  </si>
  <si>
    <t>9199</t>
  </si>
  <si>
    <t>9200</t>
  </si>
  <si>
    <t>Iof Webflow</t>
  </si>
  <si>
    <t>9201</t>
  </si>
  <si>
    <t>9202</t>
  </si>
  <si>
    <t>9203</t>
  </si>
  <si>
    <t>9204</t>
  </si>
  <si>
    <t>Iof Postman</t>
  </si>
  <si>
    <t>623</t>
  </si>
  <si>
    <t>624</t>
  </si>
  <si>
    <t>8069</t>
  </si>
  <si>
    <t>Passagem de Avião Caio e Gab</t>
  </si>
  <si>
    <t>Gestão - Avião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</si>
  <si>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</si>
  <si>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</si>
  <si>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</si>
  <si>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</si>
  <si>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</si>
  <si>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</si>
  <si>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</si>
  <si>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</si>
  <si>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</si>
  <si>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</si>
  <si>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</si>
  <si>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</si>
  <si>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625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</si>
  <si>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</si>
  <si>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</si>
  <si>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</si>
  <si>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</si>
  <si>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</si>
  <si>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</si>
  <si>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</si>
  <si>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</si>
  <si>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</si>
  <si>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</si>
  <si>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</si>
  <si>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</si>
  <si>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</si>
  <si>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</si>
  <si>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</si>
  <si>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</si>
  <si>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</si>
  <si>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</si>
  <si>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</si>
  <si>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</si>
  <si>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</si>
  <si>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</si>
  <si>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</si>
  <si>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</si>
  <si>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</si>
  <si>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</si>
  <si>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</si>
  <si>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</si>
  <si>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</si>
  <si>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</si>
  <si>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</si>
  <si>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</si>
  <si>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</si>
  <si>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</si>
  <si>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</si>
  <si>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</si>
  <si>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9209</t>
  </si>
  <si>
    <t>Iof - Pitch.Com</t>
  </si>
  <si>
    <t>9588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</si>
  <si>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</si>
  <si>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</si>
  <si>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</si>
  <si>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</si>
  <si>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</si>
  <si>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</si>
  <si>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</si>
  <si>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</si>
  <si>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</si>
  <si>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</si>
  <si>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</si>
  <si>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</si>
  <si>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</si>
  <si>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</si>
  <si>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</si>
  <si>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</si>
  <si>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</si>
  <si>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</si>
  <si>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</si>
  <si>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</si>
  <si>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</si>
  <si>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4890</t>
  </si>
  <si>
    <t>Software - Maze</t>
  </si>
  <si>
    <t>4891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</si>
  <si>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</si>
  <si>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</si>
  <si>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</si>
  <si>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</si>
  <si>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</si>
  <si>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</si>
  <si>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</si>
  <si>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</si>
  <si>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</si>
  <si>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</si>
  <si>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</si>
  <si>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</si>
  <si>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346</t>
  </si>
  <si>
    <t>Referente Ao Serviço Prestado Pela Lumx com O Projeto Los Grandes</t>
  </si>
  <si>
    <t>Setupfee - Los Grandes</t>
  </si>
  <si>
    <t>3574</t>
  </si>
  <si>
    <t>Software - Pinata Cloud (Nft Upload)</t>
  </si>
  <si>
    <t>3575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</si>
  <si>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</si>
  <si>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</si>
  <si>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</si>
  <si>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</si>
  <si>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</si>
  <si>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</si>
  <si>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</si>
  <si>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</si>
  <si>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650 Industries (Expo)Sof</t>
  </si>
  <si>
    <t>Software - 650 Industries</t>
  </si>
  <si>
    <t>Software - 650 Industries (Expo)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</si>
  <si>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</si>
  <si>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</si>
  <si>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</si>
  <si>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</si>
  <si>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</si>
  <si>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</si>
  <si>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</si>
  <si>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</si>
  <si>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</si>
  <si>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</si>
  <si>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</si>
  <si>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</si>
  <si>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9596</t>
  </si>
  <si>
    <t>9597</t>
  </si>
  <si>
    <t>9598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</si>
  <si>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</si>
  <si>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</si>
  <si>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</si>
  <si>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</si>
  <si>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</si>
  <si>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</si>
  <si>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</si>
  <si>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</si>
  <si>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</si>
  <si>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</si>
  <si>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</si>
  <si>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</si>
  <si>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</si>
  <si>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</si>
  <si>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</si>
  <si>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</si>
  <si>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</si>
  <si>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</si>
  <si>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</si>
  <si>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</si>
  <si>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</si>
  <si>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</si>
  <si>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</si>
  <si>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</si>
  <si>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</si>
  <si>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</si>
  <si>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</si>
  <si>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</si>
  <si>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</si>
  <si>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</si>
  <si>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</si>
  <si>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</si>
  <si>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</si>
  <si>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</si>
  <si>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</si>
  <si>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</si>
  <si>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</si>
  <si>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</si>
  <si>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</si>
  <si>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</si>
  <si>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</si>
  <si>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</si>
  <si>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</si>
  <si>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</si>
  <si>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</si>
  <si>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</si>
  <si>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</si>
  <si>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</si>
  <si>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</si>
  <si>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</si>
  <si>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</si>
  <si>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</si>
  <si>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</si>
  <si>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</si>
  <si>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</si>
  <si>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</si>
  <si>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</si>
  <si>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</si>
  <si>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</si>
  <si>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</si>
  <si>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</si>
  <si>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</si>
  <si>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</si>
  <si>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</si>
  <si>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</si>
  <si>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3622</t>
  </si>
  <si>
    <t>3623</t>
  </si>
  <si>
    <t>Gitbook</t>
  </si>
  <si>
    <t>Software - Gitbook</t>
  </si>
  <si>
    <t>3624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</si>
  <si>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</si>
  <si>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</si>
  <si>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</si>
  <si>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</si>
  <si>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</si>
  <si>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</si>
  <si>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</si>
  <si>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</si>
  <si>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3628</t>
  </si>
  <si>
    <t>Compra de Sacos de Lixo para O Escritório</t>
  </si>
  <si>
    <t>3629</t>
  </si>
  <si>
    <t>3630</t>
  </si>
  <si>
    <t>643</t>
  </si>
  <si>
    <t>9604</t>
  </si>
  <si>
    <t>3631</t>
  </si>
  <si>
    <t>Gav Assessoria Empresarial Ltda</t>
  </si>
  <si>
    <t>Custos com Despachante (Livros Societário)</t>
  </si>
  <si>
    <t>3632</t>
  </si>
  <si>
    <t>3633</t>
  </si>
  <si>
    <t>Yapay</t>
  </si>
  <si>
    <t>Software - Clicksign</t>
  </si>
  <si>
    <t>3634</t>
  </si>
  <si>
    <t>3635</t>
  </si>
  <si>
    <t>Software - Tailwind</t>
  </si>
  <si>
    <t>3636</t>
  </si>
  <si>
    <t>Iof Tailwind</t>
  </si>
  <si>
    <t>411</t>
  </si>
  <si>
    <t>412</t>
  </si>
  <si>
    <t>644</t>
  </si>
  <si>
    <t>9605</t>
  </si>
  <si>
    <t>3637</t>
  </si>
  <si>
    <t>Parcelamento de Débitos (Faturamentos Retroativos) - Debito Automático</t>
  </si>
  <si>
    <t>3638</t>
  </si>
  <si>
    <t>Software - Pacote Office (Caio Bretas)</t>
  </si>
  <si>
    <t>3639</t>
  </si>
  <si>
    <t>Reembolso Uber Michel Sp</t>
  </si>
  <si>
    <t>3641</t>
  </si>
  <si>
    <t>Reembolso Antonia</t>
  </si>
  <si>
    <t>3642</t>
  </si>
  <si>
    <t>3643</t>
  </si>
  <si>
    <t>3644</t>
  </si>
  <si>
    <t>3645</t>
  </si>
  <si>
    <t>3646</t>
  </si>
  <si>
    <t>3647</t>
  </si>
  <si>
    <t>645</t>
  </si>
  <si>
    <t>9606</t>
  </si>
  <si>
    <t>3648</t>
  </si>
  <si>
    <t>3649</t>
  </si>
  <si>
    <t>646</t>
  </si>
  <si>
    <t>9607</t>
  </si>
  <si>
    <t>349</t>
  </si>
  <si>
    <t>Custódia Conexões Games (Open Pix)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</si>
  <si>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</si>
  <si>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</si>
  <si>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</si>
  <si>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</si>
  <si>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</si>
  <si>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</si>
  <si>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</si>
  <si>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</si>
  <si>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</si>
  <si>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</si>
  <si>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</si>
  <si>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3653</t>
  </si>
  <si>
    <t>Software - Npm (Gerador de Códigos para O Node)</t>
  </si>
  <si>
    <t>3654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</si>
  <si>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</si>
  <si>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</si>
  <si>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</si>
  <si>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</si>
  <si>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</si>
  <si>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</si>
  <si>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</si>
  <si>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</si>
  <si>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</si>
  <si>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</si>
  <si>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</si>
  <si>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</si>
  <si>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</si>
  <si>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</si>
  <si>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</si>
  <si>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</si>
  <si>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</si>
  <si>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</si>
  <si>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</si>
  <si>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</si>
  <si>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</si>
  <si>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</si>
  <si>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</si>
  <si>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</si>
  <si>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</si>
  <si>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</si>
  <si>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</si>
  <si>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</si>
  <si>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</si>
  <si>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</si>
  <si>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</si>
  <si>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352</t>
  </si>
  <si>
    <t>Venda de Usdc e Eth</t>
  </si>
  <si>
    <t>3664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</si>
  <si>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</si>
  <si>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</si>
  <si>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</si>
  <si>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</si>
  <si>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</si>
  <si>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</si>
  <si>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</si>
  <si>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</si>
  <si>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</si>
  <si>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</si>
  <si>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</si>
  <si>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</si>
  <si>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</si>
  <si>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</si>
  <si>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</si>
  <si>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</si>
  <si>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3669</t>
  </si>
  <si>
    <t>3670</t>
  </si>
  <si>
    <t>3671</t>
  </si>
  <si>
    <t>Valor Pago Ao Cartório para Averbar O Contrato de Aluguel (Via Corrigida)</t>
  </si>
  <si>
    <t>Cartório</t>
  </si>
  <si>
    <t>3672</t>
  </si>
  <si>
    <t>3673</t>
  </si>
  <si>
    <t>Clickup</t>
  </si>
  <si>
    <t>Software - Clickup</t>
  </si>
  <si>
    <t>654</t>
  </si>
  <si>
    <t>9615</t>
  </si>
  <si>
    <t>3674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</si>
  <si>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</si>
  <si>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</si>
  <si>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</si>
  <si>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</si>
  <si>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</si>
  <si>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</si>
  <si>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</si>
  <si>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</si>
  <si>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</si>
  <si>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</si>
  <si>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</si>
  <si>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</si>
  <si>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</si>
  <si>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</si>
  <si>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</si>
  <si>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</si>
  <si>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</si>
  <si>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</si>
  <si>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3684</t>
  </si>
  <si>
    <t>3685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</si>
  <si>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</si>
  <si>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</si>
  <si>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</si>
  <si>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</si>
  <si>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</si>
  <si>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</si>
  <si>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</si>
  <si>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</si>
  <si>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</si>
  <si>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</si>
  <si>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</si>
  <si>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</si>
  <si>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</si>
  <si>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</si>
  <si>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</si>
  <si>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</si>
  <si>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</si>
  <si>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</si>
  <si>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</si>
  <si>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</si>
  <si>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</si>
  <si>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</si>
  <si>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</si>
  <si>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</si>
  <si>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</si>
  <si>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</si>
  <si>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</si>
  <si>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</si>
  <si>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</si>
  <si>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</si>
  <si>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</si>
  <si>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</si>
  <si>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</si>
  <si>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</si>
  <si>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</si>
  <si>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</si>
  <si>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</si>
  <si>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</si>
  <si>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</si>
  <si>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</si>
  <si>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</si>
  <si>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</si>
  <si>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</si>
  <si>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</si>
  <si>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</si>
  <si>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</si>
  <si>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</si>
  <si>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</si>
  <si>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</si>
  <si>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</si>
  <si>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</si>
  <si>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</si>
  <si>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</si>
  <si>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</si>
  <si>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</si>
  <si>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</si>
  <si>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</si>
  <si>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</si>
  <si>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</si>
  <si>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</si>
  <si>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</si>
  <si>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355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</si>
  <si>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</si>
  <si>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</si>
  <si>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</si>
  <si>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</si>
  <si>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</si>
  <si>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</si>
  <si>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</si>
  <si>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</si>
  <si>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</si>
  <si>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</si>
  <si>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</si>
  <si>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</si>
  <si>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</si>
  <si>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</si>
  <si>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</si>
  <si>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</si>
  <si>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</si>
  <si>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</si>
  <si>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</si>
  <si>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</si>
  <si>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</si>
  <si>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</si>
  <si>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</si>
  <si>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</si>
  <si>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</si>
  <si>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</si>
  <si>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</si>
  <si>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</si>
  <si>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</si>
  <si>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</si>
  <si>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</si>
  <si>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</si>
  <si>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</si>
  <si>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</si>
  <si>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</si>
  <si>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</si>
  <si>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</si>
  <si>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</si>
  <si>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</si>
  <si>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</si>
  <si>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</si>
  <si>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</si>
  <si>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</si>
  <si>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3738</t>
  </si>
  <si>
    <t>3739</t>
  </si>
  <si>
    <t>Font Awesome Pro</t>
  </si>
  <si>
    <t>Biblioteca de Ícones - Design</t>
  </si>
  <si>
    <t>Software - Font Awesome Pro</t>
  </si>
  <si>
    <t>356</t>
  </si>
  <si>
    <t>3740</t>
  </si>
  <si>
    <t>665</t>
  </si>
  <si>
    <t>9626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</si>
  <si>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</si>
  <si>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</si>
  <si>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</si>
  <si>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</si>
  <si>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</si>
  <si>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</si>
  <si>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</si>
  <si>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</si>
  <si>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</si>
  <si>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3746</t>
  </si>
  <si>
    <t>3747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</si>
  <si>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</si>
  <si>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</si>
  <si>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</si>
  <si>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</si>
  <si>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</si>
  <si>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</si>
  <si>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</si>
  <si>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3752</t>
  </si>
  <si>
    <t>3753</t>
  </si>
  <si>
    <t>3754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</si>
  <si>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</si>
  <si>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</si>
  <si>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</si>
  <si>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</si>
  <si>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</si>
  <si>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</si>
  <si>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</si>
  <si>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</si>
  <si>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</si>
  <si>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</si>
  <si>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3758</t>
  </si>
  <si>
    <t>3759</t>
  </si>
  <si>
    <t>3760</t>
  </si>
  <si>
    <t>668</t>
  </si>
  <si>
    <t>9629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</si>
  <si>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</si>
  <si>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</si>
  <si>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</si>
  <si>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</si>
  <si>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</si>
  <si>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</si>
  <si>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</si>
  <si>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</si>
  <si>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</si>
  <si>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</si>
  <si>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</si>
  <si>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</si>
  <si>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</si>
  <si>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</si>
  <si>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</si>
  <si>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</si>
  <si>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</si>
  <si>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</si>
  <si>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</si>
  <si>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</si>
  <si>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</si>
  <si>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</si>
  <si>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</si>
  <si>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</si>
  <si>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</si>
  <si>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</si>
  <si>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</si>
  <si>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</si>
  <si>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</si>
  <si>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</si>
  <si>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</si>
  <si>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</si>
  <si>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</si>
  <si>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</si>
  <si>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</si>
  <si>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</si>
  <si>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</si>
  <si>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</si>
  <si>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</si>
  <si>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</si>
  <si>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</si>
  <si>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</si>
  <si>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</si>
  <si>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</si>
  <si>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</si>
  <si>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</si>
  <si>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</si>
  <si>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</si>
  <si>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</si>
  <si>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</si>
  <si>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</si>
  <si>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</si>
  <si>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</si>
  <si>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</si>
  <si>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</si>
  <si>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</si>
  <si>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</si>
  <si>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</si>
  <si>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</si>
  <si>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</si>
  <si>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</si>
  <si>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</si>
  <si>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</si>
  <si>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</si>
  <si>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</si>
  <si>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</si>
  <si>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</si>
  <si>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</si>
  <si>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</si>
  <si>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</si>
  <si>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</si>
  <si>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</si>
  <si>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</si>
  <si>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</si>
  <si>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</si>
  <si>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</si>
  <si>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</si>
  <si>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</si>
  <si>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</si>
  <si>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</si>
  <si>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</si>
  <si>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</si>
  <si>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</si>
  <si>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</si>
  <si>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</si>
  <si>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</si>
  <si>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</si>
  <si>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</si>
  <si>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</si>
  <si>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</si>
  <si>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</si>
  <si>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</si>
  <si>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</si>
  <si>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</si>
  <si>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</si>
  <si>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</si>
  <si>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</si>
  <si>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</si>
  <si>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</si>
  <si>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</si>
  <si>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</si>
  <si>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</si>
  <si>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</si>
  <si>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</si>
  <si>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</si>
  <si>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</si>
  <si>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</si>
  <si>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</si>
  <si>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</si>
  <si>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</si>
  <si>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</si>
  <si>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</si>
  <si>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</si>
  <si>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</si>
  <si>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</si>
  <si>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</si>
  <si>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</si>
  <si>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</si>
  <si>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</si>
  <si>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</si>
  <si>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</si>
  <si>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417</t>
  </si>
  <si>
    <t>3826</t>
  </si>
  <si>
    <t>Compra de Suporte para Computadores</t>
  </si>
  <si>
    <t>3828</t>
  </si>
  <si>
    <t>Cópias de Chaves para O Escritório</t>
  </si>
  <si>
    <t>4715</t>
  </si>
  <si>
    <t>4716</t>
  </si>
  <si>
    <t>99 Taxi Caio Barbosa, São Paulo</t>
  </si>
  <si>
    <t>4718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</si>
  <si>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</si>
  <si>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</si>
  <si>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</si>
  <si>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</si>
  <si>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</si>
  <si>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</si>
  <si>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</si>
  <si>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</si>
  <si>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</si>
  <si>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</si>
  <si>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</si>
  <si>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</si>
  <si>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</si>
  <si>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</si>
  <si>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</si>
  <si>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</si>
  <si>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</si>
  <si>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</si>
  <si>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</si>
  <si>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</si>
  <si>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</si>
  <si>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</si>
  <si>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</si>
  <si>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</si>
  <si>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</si>
  <si>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</si>
  <si>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</si>
  <si>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</si>
  <si>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</si>
  <si>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</si>
  <si>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</si>
  <si>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</si>
  <si>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</si>
  <si>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</si>
  <si>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</si>
  <si>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</si>
  <si>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</si>
  <si>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</si>
  <si>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</si>
  <si>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</si>
  <si>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</si>
  <si>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</si>
  <si>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</si>
  <si>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</si>
  <si>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</si>
  <si>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</si>
  <si>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</si>
  <si>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</si>
  <si>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</si>
  <si>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</si>
  <si>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</si>
  <si>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</si>
  <si>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</si>
  <si>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</si>
  <si>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</si>
  <si>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</si>
  <si>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</si>
  <si>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</si>
  <si>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</si>
  <si>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</si>
  <si>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</si>
  <si>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</si>
  <si>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</si>
  <si>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</si>
  <si>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</si>
  <si>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</si>
  <si>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</si>
  <si>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</si>
  <si>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</si>
  <si>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</si>
  <si>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</si>
  <si>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</si>
  <si>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</si>
  <si>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</si>
  <si>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</si>
  <si>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</si>
  <si>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</si>
  <si>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</si>
  <si>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</si>
  <si>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</si>
  <si>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</si>
  <si>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</si>
  <si>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</si>
  <si>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</si>
  <si>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</si>
  <si>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</si>
  <si>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</si>
  <si>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</si>
  <si>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3872</t>
  </si>
  <si>
    <t>3874</t>
  </si>
  <si>
    <t>4063</t>
  </si>
  <si>
    <t>682</t>
  </si>
  <si>
    <t>9643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</si>
  <si>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</si>
  <si>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</si>
  <si>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</si>
  <si>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</si>
  <si>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</si>
  <si>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</si>
  <si>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</si>
  <si>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</si>
  <si>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</si>
  <si>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</si>
  <si>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</si>
  <si>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</si>
  <si>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</si>
  <si>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</si>
  <si>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</si>
  <si>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</si>
  <si>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</si>
  <si>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</si>
  <si>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</si>
  <si>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</si>
  <si>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</si>
  <si>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</si>
  <si>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</si>
  <si>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</si>
  <si>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</si>
  <si>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</si>
  <si>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</si>
  <si>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</si>
  <si>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</si>
  <si>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</si>
  <si>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</si>
  <si>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</si>
  <si>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</si>
  <si>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</si>
  <si>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</si>
  <si>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</si>
  <si>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</si>
  <si>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</si>
  <si>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</si>
  <si>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</si>
  <si>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</si>
  <si>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</si>
  <si>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</si>
  <si>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</si>
  <si>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</si>
  <si>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</si>
  <si>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</si>
  <si>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</si>
  <si>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</si>
  <si>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</si>
  <si>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</si>
  <si>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</si>
  <si>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</si>
  <si>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</si>
  <si>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</si>
  <si>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</si>
  <si>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</si>
  <si>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</si>
  <si>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</si>
  <si>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</si>
  <si>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</si>
  <si>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</si>
  <si>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</si>
  <si>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</si>
  <si>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</si>
  <si>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</si>
  <si>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</si>
  <si>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</si>
  <si>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</si>
  <si>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</si>
  <si>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Beats</t>
  </si>
  <si>
    <t>Setupfee - Beats</t>
  </si>
  <si>
    <t>364</t>
  </si>
  <si>
    <t>365</t>
  </si>
  <si>
    <t>Cobrança Extra Ambev (Beats)</t>
  </si>
  <si>
    <t>3919</t>
  </si>
  <si>
    <t>4075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</si>
  <si>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</si>
  <si>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</si>
  <si>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</si>
  <si>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</si>
  <si>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</si>
  <si>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</si>
  <si>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</si>
  <si>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3925</t>
  </si>
  <si>
    <t>Software - Intercom - Baixa por Conciliação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</si>
  <si>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</si>
  <si>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</si>
  <si>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</si>
  <si>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</si>
  <si>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</si>
  <si>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</si>
  <si>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</si>
  <si>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</si>
  <si>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</si>
  <si>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</si>
  <si>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</si>
  <si>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</si>
  <si>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</si>
  <si>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</si>
  <si>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</si>
  <si>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</si>
  <si>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</si>
  <si>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</si>
  <si>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</si>
  <si>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</si>
  <si>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</si>
  <si>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</si>
  <si>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</si>
  <si>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</si>
  <si>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</si>
  <si>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</si>
  <si>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</si>
  <si>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</si>
  <si>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</si>
  <si>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</si>
  <si>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</si>
  <si>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</si>
  <si>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</si>
  <si>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</si>
  <si>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</si>
  <si>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</si>
  <si>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</si>
  <si>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</si>
  <si>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</si>
  <si>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</si>
  <si>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</si>
  <si>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</si>
  <si>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</si>
  <si>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</si>
  <si>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</si>
  <si>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</si>
  <si>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</si>
  <si>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</si>
  <si>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</si>
  <si>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</si>
  <si>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</si>
  <si>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</si>
  <si>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</si>
  <si>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</si>
  <si>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</si>
  <si>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</si>
  <si>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</si>
  <si>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</si>
  <si>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</si>
  <si>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</si>
  <si>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</si>
  <si>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</si>
  <si>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</si>
  <si>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</si>
  <si>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</si>
  <si>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367</t>
  </si>
  <si>
    <t>Recurso da Mynt em Custódia</t>
  </si>
  <si>
    <t>Mynt</t>
  </si>
  <si>
    <t>Custódia - Mynt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</si>
  <si>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</si>
  <si>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</si>
  <si>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</si>
  <si>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</si>
  <si>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</si>
  <si>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</si>
  <si>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</si>
  <si>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</si>
  <si>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</si>
  <si>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</si>
  <si>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</si>
  <si>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</si>
  <si>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</si>
  <si>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</si>
  <si>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</si>
  <si>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</si>
  <si>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</si>
  <si>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</si>
  <si>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</si>
  <si>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</si>
  <si>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</si>
  <si>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</si>
  <si>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</si>
  <si>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</si>
  <si>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</si>
  <si>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</si>
  <si>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</si>
  <si>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</si>
  <si>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</si>
  <si>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</si>
  <si>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</si>
  <si>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</si>
  <si>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</si>
  <si>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</si>
  <si>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</si>
  <si>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</si>
  <si>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</si>
  <si>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</si>
  <si>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</si>
  <si>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</si>
  <si>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</si>
  <si>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</si>
  <si>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</si>
  <si>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</si>
  <si>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</si>
  <si>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</si>
  <si>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</si>
  <si>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</si>
  <si>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</si>
  <si>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</si>
  <si>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</si>
  <si>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</si>
  <si>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</si>
  <si>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</si>
  <si>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</si>
  <si>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</si>
  <si>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</si>
  <si>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</si>
  <si>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</si>
  <si>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</si>
  <si>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</si>
  <si>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</si>
  <si>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</si>
  <si>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</si>
  <si>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</si>
  <si>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</si>
  <si>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</si>
  <si>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</si>
  <si>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</si>
  <si>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</si>
  <si>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</si>
  <si>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</si>
  <si>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</si>
  <si>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</si>
  <si>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</si>
  <si>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</si>
  <si>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</si>
  <si>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</si>
  <si>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</si>
  <si>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3975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</si>
  <si>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</si>
  <si>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</si>
  <si>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</si>
  <si>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</si>
  <si>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</si>
  <si>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</si>
  <si>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</si>
  <si>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</si>
  <si>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</si>
  <si>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</si>
  <si>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</si>
  <si>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</si>
  <si>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</si>
  <si>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</si>
  <si>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</si>
  <si>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</si>
  <si>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</si>
  <si>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</si>
  <si>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</si>
  <si>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</si>
  <si>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</si>
  <si>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</si>
  <si>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</si>
  <si>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</si>
  <si>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</si>
  <si>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</si>
  <si>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</si>
  <si>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</si>
  <si>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</si>
  <si>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</si>
  <si>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</si>
  <si>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</si>
  <si>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</si>
  <si>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</si>
  <si>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</si>
  <si>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</si>
  <si>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</si>
  <si>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</si>
  <si>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</si>
  <si>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</si>
  <si>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</si>
  <si>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</si>
  <si>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3995</t>
  </si>
  <si>
    <t>3996</t>
  </si>
  <si>
    <t>3997</t>
  </si>
  <si>
    <t>3998</t>
  </si>
  <si>
    <t>3999</t>
  </si>
  <si>
    <t>700</t>
  </si>
  <si>
    <t>9661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</si>
  <si>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</si>
  <si>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</si>
  <si>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</si>
  <si>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</si>
  <si>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</si>
  <si>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</si>
  <si>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</si>
  <si>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</si>
  <si>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</si>
  <si>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</si>
  <si>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</si>
  <si>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</si>
  <si>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</si>
  <si>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</si>
  <si>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</si>
  <si>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</si>
  <si>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</si>
  <si>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</si>
  <si>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</si>
  <si>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</si>
  <si>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</si>
  <si>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</si>
  <si>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</si>
  <si>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</si>
  <si>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</si>
  <si>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</si>
  <si>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</si>
  <si>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</si>
  <si>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</si>
  <si>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377</t>
  </si>
  <si>
    <t>Penta Hotels Worldwide Gmbh</t>
  </si>
  <si>
    <t>Referente Ao Serviço Prestado em Nov/2022</t>
  </si>
  <si>
    <t>Penta Hotels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</si>
  <si>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</si>
  <si>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</si>
  <si>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</si>
  <si>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</si>
  <si>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</si>
  <si>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</si>
  <si>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</si>
  <si>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</si>
  <si>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</si>
  <si>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</si>
  <si>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</si>
  <si>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</si>
  <si>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</si>
  <si>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</si>
  <si>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</si>
  <si>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</si>
  <si>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</si>
  <si>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</si>
  <si>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</si>
  <si>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</si>
  <si>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</si>
  <si>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</si>
  <si>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</si>
  <si>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</si>
  <si>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</si>
  <si>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</si>
  <si>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</si>
  <si>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</si>
  <si>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</si>
  <si>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</si>
  <si>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</si>
  <si>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</si>
  <si>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</si>
  <si>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</si>
  <si>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</si>
  <si>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</si>
  <si>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</si>
  <si>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</si>
  <si>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</si>
  <si>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</si>
  <si>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</si>
  <si>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</si>
  <si>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</si>
  <si>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</si>
  <si>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</si>
  <si>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4050</t>
  </si>
  <si>
    <t>4051</t>
  </si>
  <si>
    <t>706</t>
  </si>
  <si>
    <t>707</t>
  </si>
  <si>
    <t>708</t>
  </si>
  <si>
    <t>9667</t>
  </si>
  <si>
    <t>9668</t>
  </si>
  <si>
    <t>9669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</si>
  <si>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</si>
  <si>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</si>
  <si>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</si>
  <si>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</si>
  <si>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</si>
  <si>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</si>
  <si>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</si>
  <si>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</si>
  <si>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</si>
  <si>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</si>
  <si>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</si>
  <si>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</si>
  <si>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</si>
  <si>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</si>
  <si>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</si>
  <si>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</si>
  <si>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</si>
  <si>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</si>
  <si>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</si>
  <si>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</si>
  <si>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</si>
  <si>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</si>
  <si>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</si>
  <si>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</si>
  <si>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</si>
  <si>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</si>
  <si>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</si>
  <si>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</si>
  <si>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</si>
  <si>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4064</t>
  </si>
  <si>
    <t>Ministério da Fazenda</t>
  </si>
  <si>
    <t>Parcela do Parcelamento Tributário</t>
  </si>
  <si>
    <t>4283</t>
  </si>
  <si>
    <t>Compra de Papel Higiênico</t>
  </si>
  <si>
    <t>4065</t>
  </si>
  <si>
    <t>4066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</si>
  <si>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</si>
  <si>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</si>
  <si>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</si>
  <si>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</si>
  <si>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</si>
  <si>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</si>
  <si>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</si>
  <si>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</si>
  <si>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</si>
  <si>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</si>
  <si>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</si>
  <si>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</si>
  <si>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</si>
  <si>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</si>
  <si>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</si>
  <si>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</si>
  <si>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</si>
  <si>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</si>
  <si>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</si>
  <si>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</si>
  <si>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</si>
  <si>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</si>
  <si>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</si>
  <si>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</si>
  <si>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</si>
  <si>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</si>
  <si>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</si>
  <si>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</si>
  <si>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</si>
  <si>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</si>
  <si>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</si>
  <si>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</si>
  <si>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</si>
  <si>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</si>
  <si>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</si>
  <si>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</si>
  <si>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</si>
  <si>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</si>
  <si>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</si>
  <si>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</si>
  <si>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</si>
  <si>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</si>
  <si>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</si>
  <si>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</si>
  <si>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</si>
  <si>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3833</t>
  </si>
  <si>
    <t>4089</t>
  </si>
  <si>
    <t>Mailchimp</t>
  </si>
  <si>
    <t>Software e-mail Marketing</t>
  </si>
  <si>
    <t>715</t>
  </si>
  <si>
    <t>9676</t>
  </si>
  <si>
    <t>4091</t>
  </si>
  <si>
    <t>4092</t>
  </si>
  <si>
    <t>384</t>
  </si>
  <si>
    <t>Referente Ao Mês de Out/2022</t>
  </si>
  <si>
    <t>385</t>
  </si>
  <si>
    <t>4093</t>
  </si>
  <si>
    <t>716</t>
  </si>
  <si>
    <t>9677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</si>
  <si>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</si>
  <si>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</si>
  <si>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</si>
  <si>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</si>
  <si>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</si>
  <si>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</si>
  <si>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</si>
  <si>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</si>
  <si>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</si>
  <si>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</si>
  <si>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</si>
  <si>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</si>
  <si>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</si>
  <si>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</si>
  <si>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</si>
  <si>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</si>
  <si>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</si>
  <si>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</si>
  <si>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</si>
  <si>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</si>
  <si>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</si>
  <si>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</si>
  <si>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</si>
  <si>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</si>
  <si>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</si>
  <si>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</si>
  <si>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</si>
  <si>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</si>
  <si>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</si>
  <si>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</si>
  <si>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</si>
  <si>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</si>
  <si>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</si>
  <si>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</si>
  <si>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</si>
  <si>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</si>
  <si>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</si>
  <si>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</si>
  <si>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</si>
  <si>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</si>
  <si>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</si>
  <si>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</si>
  <si>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</si>
  <si>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</si>
  <si>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</si>
  <si>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</si>
  <si>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</si>
  <si>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</si>
  <si>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</si>
  <si>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</si>
  <si>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</si>
  <si>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</si>
  <si>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</si>
  <si>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</si>
  <si>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</si>
  <si>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4124</t>
  </si>
  <si>
    <t>Assessoria Empresarial Gav</t>
  </si>
  <si>
    <t>Societário - Alteração Contrato Social</t>
  </si>
  <si>
    <t>721</t>
  </si>
  <si>
    <t>9682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</si>
  <si>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</si>
  <si>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</si>
  <si>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</si>
  <si>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</si>
  <si>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</si>
  <si>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</si>
  <si>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</si>
  <si>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</si>
  <si>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</si>
  <si>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</si>
  <si>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4131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</si>
  <si>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</si>
  <si>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</si>
  <si>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</si>
  <si>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</si>
  <si>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</si>
  <si>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</si>
  <si>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</si>
  <si>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</si>
  <si>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</si>
  <si>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</si>
  <si>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</si>
  <si>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</si>
  <si>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</si>
  <si>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</si>
  <si>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</si>
  <si>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</si>
  <si>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</si>
  <si>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</si>
  <si>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</si>
  <si>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</si>
  <si>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</si>
  <si>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</si>
  <si>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</si>
  <si>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</si>
  <si>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</si>
  <si>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</si>
  <si>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</si>
  <si>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</si>
  <si>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</si>
  <si>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</si>
  <si>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</si>
  <si>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</si>
  <si>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</si>
  <si>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</si>
  <si>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</si>
  <si>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</si>
  <si>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</si>
  <si>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</si>
  <si>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</si>
  <si>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</si>
  <si>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</si>
  <si>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</si>
  <si>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</si>
  <si>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387</t>
  </si>
  <si>
    <t>Pix Recebido Aleatoriamente na Conta do Btg</t>
  </si>
  <si>
    <t>Receita Desconhecida</t>
  </si>
  <si>
    <t>Other Revenue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</si>
  <si>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</si>
  <si>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</si>
  <si>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</si>
  <si>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</si>
  <si>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</si>
  <si>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</si>
  <si>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</si>
  <si>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</si>
  <si>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</si>
  <si>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</si>
  <si>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4171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</si>
  <si>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</si>
  <si>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</si>
  <si>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</si>
  <si>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</si>
  <si>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</si>
  <si>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</si>
  <si>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</si>
  <si>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</si>
  <si>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</si>
  <si>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</si>
  <si>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</si>
  <si>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</si>
  <si>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</si>
  <si>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</si>
  <si>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</si>
  <si>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</si>
  <si>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</si>
  <si>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</si>
  <si>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</si>
  <si>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</si>
  <si>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</si>
  <si>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4186</t>
  </si>
  <si>
    <t>727</t>
  </si>
  <si>
    <t>9688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</si>
  <si>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</si>
  <si>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</si>
  <si>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</si>
  <si>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</si>
  <si>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</si>
  <si>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</si>
  <si>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</si>
  <si>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</si>
  <si>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</si>
  <si>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</si>
  <si>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</si>
  <si>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</si>
  <si>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</si>
  <si>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</si>
  <si>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</si>
  <si>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</si>
  <si>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</si>
  <si>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</si>
  <si>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4197</t>
  </si>
  <si>
    <t>439</t>
  </si>
  <si>
    <t>Reembolso Cobrança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</si>
  <si>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</si>
  <si>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</si>
  <si>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</si>
  <si>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</si>
  <si>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</si>
  <si>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</si>
  <si>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</si>
  <si>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</si>
  <si>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</si>
  <si>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</si>
  <si>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4201</t>
  </si>
  <si>
    <t>4202</t>
  </si>
  <si>
    <t>388</t>
  </si>
  <si>
    <t>Referente Ao Serviço Prestado em Set/2022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</si>
  <si>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</si>
  <si>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</si>
  <si>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</si>
  <si>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</si>
  <si>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</si>
  <si>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</si>
  <si>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</si>
  <si>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</si>
  <si>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</si>
  <si>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</si>
  <si>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</si>
  <si>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</si>
  <si>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</si>
  <si>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</si>
  <si>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</si>
  <si>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</si>
  <si>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</si>
  <si>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</si>
  <si>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731</t>
  </si>
  <si>
    <t>9692</t>
  </si>
  <si>
    <t>4215</t>
  </si>
  <si>
    <t>Compra Internacional em Webflow.Com</t>
  </si>
  <si>
    <t>4216</t>
  </si>
  <si>
    <t>4217</t>
  </si>
  <si>
    <t>4218</t>
  </si>
  <si>
    <t>4219</t>
  </si>
  <si>
    <t>Amazon Web Services - Aws (Cobrança Atrasada de Setembro)</t>
  </si>
  <si>
    <t>4220</t>
  </si>
  <si>
    <t>4221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</si>
  <si>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</si>
  <si>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</si>
  <si>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</si>
  <si>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</si>
  <si>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</si>
  <si>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</si>
  <si>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</si>
  <si>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</si>
  <si>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</si>
  <si>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</si>
  <si>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</si>
  <si>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</si>
  <si>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</si>
  <si>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</si>
  <si>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</si>
  <si>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</si>
  <si>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</si>
  <si>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</si>
  <si>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</si>
  <si>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</si>
  <si>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</si>
  <si>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</si>
  <si>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</si>
  <si>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</si>
  <si>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</si>
  <si>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</si>
  <si>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</si>
  <si>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</si>
  <si>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</si>
  <si>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</si>
  <si>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</si>
  <si>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</si>
  <si>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</si>
  <si>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</si>
  <si>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</si>
  <si>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</si>
  <si>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</si>
  <si>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</si>
  <si>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</si>
  <si>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</si>
  <si>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</si>
  <si>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</si>
  <si>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</si>
  <si>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</si>
  <si>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</si>
  <si>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</si>
  <si>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</si>
  <si>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</si>
  <si>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</si>
  <si>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</si>
  <si>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</si>
  <si>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</si>
  <si>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</si>
  <si>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</si>
  <si>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</si>
  <si>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</si>
  <si>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</si>
  <si>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</si>
  <si>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</si>
  <si>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</si>
  <si>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</si>
  <si>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</si>
  <si>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</si>
  <si>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</si>
  <si>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</si>
  <si>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</si>
  <si>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</si>
  <si>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</si>
  <si>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</si>
  <si>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</si>
  <si>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</si>
  <si>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</si>
  <si>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</si>
  <si>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</si>
  <si>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</si>
  <si>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</si>
  <si>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</si>
  <si>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</si>
  <si>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</si>
  <si>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</si>
  <si>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</si>
  <si>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</si>
  <si>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</si>
  <si>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</si>
  <si>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</si>
  <si>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</si>
  <si>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</si>
  <si>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</si>
  <si>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</si>
  <si>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</si>
  <si>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</si>
  <si>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</si>
  <si>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</si>
  <si>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</si>
  <si>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</si>
  <si>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</si>
  <si>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</si>
  <si>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</si>
  <si>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</si>
  <si>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</si>
  <si>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</si>
  <si>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</si>
  <si>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</si>
  <si>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</si>
  <si>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</si>
  <si>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</si>
  <si>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</si>
  <si>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</si>
  <si>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</si>
  <si>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</si>
  <si>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</si>
  <si>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</si>
  <si>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</si>
  <si>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</si>
  <si>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</si>
  <si>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</si>
  <si>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</si>
  <si>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</si>
  <si>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</si>
  <si>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</si>
  <si>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3953</t>
  </si>
  <si>
    <t>4289</t>
  </si>
  <si>
    <t>4290</t>
  </si>
  <si>
    <t>Regularização de Situação Contábil 2021 (Não Realizado Pela Contabildiade Antiga).</t>
  </si>
  <si>
    <t>4291</t>
  </si>
  <si>
    <t>4293</t>
  </si>
  <si>
    <t>4608</t>
  </si>
  <si>
    <t>4714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</si>
  <si>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</si>
  <si>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</si>
  <si>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</si>
  <si>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</si>
  <si>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</si>
  <si>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</si>
  <si>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</si>
  <si>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</si>
  <si>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4298</t>
  </si>
  <si>
    <t>Cod 1099 - Cp Seguradoscod 1138 - Cp Patronal</t>
  </si>
  <si>
    <t>742</t>
  </si>
  <si>
    <t>9703</t>
  </si>
  <si>
    <t>4299</t>
  </si>
  <si>
    <t>4300</t>
  </si>
  <si>
    <t>743</t>
  </si>
  <si>
    <t>744</t>
  </si>
  <si>
    <t>9704</t>
  </si>
  <si>
    <t>9705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</si>
  <si>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</si>
  <si>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</si>
  <si>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</si>
  <si>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</si>
  <si>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</si>
  <si>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</si>
  <si>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</si>
  <si>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</si>
  <si>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</si>
  <si>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</si>
  <si>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</si>
  <si>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</si>
  <si>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4305</t>
  </si>
  <si>
    <t>Npm - Github</t>
  </si>
  <si>
    <t>4306</t>
  </si>
  <si>
    <t>4307</t>
  </si>
  <si>
    <t>4308</t>
  </si>
  <si>
    <t>4309</t>
  </si>
  <si>
    <t>4310</t>
  </si>
  <si>
    <t>746</t>
  </si>
  <si>
    <t>9707</t>
  </si>
  <si>
    <t>4311</t>
  </si>
  <si>
    <t>4312</t>
  </si>
  <si>
    <t>Webflow</t>
  </si>
  <si>
    <t>4313</t>
  </si>
  <si>
    <t>4314</t>
  </si>
  <si>
    <t>Passagens Little Devil para O Rj</t>
  </si>
  <si>
    <t>Avião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</si>
  <si>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</si>
  <si>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</si>
  <si>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</si>
  <si>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</si>
  <si>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</si>
  <si>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</si>
  <si>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</si>
  <si>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</si>
  <si>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430</t>
  </si>
  <si>
    <t>Prestação de Serviços - Lugui (Reembolso Pagamento Adiantado)</t>
  </si>
  <si>
    <t>4320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</si>
  <si>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</si>
  <si>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</si>
  <si>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</si>
  <si>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</si>
  <si>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</si>
  <si>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</si>
  <si>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</si>
  <si>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</si>
  <si>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</si>
  <si>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</si>
  <si>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</si>
  <si>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</si>
  <si>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</si>
  <si>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</si>
  <si>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</si>
  <si>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</si>
  <si>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</si>
  <si>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</si>
  <si>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</si>
  <si>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</si>
  <si>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</si>
  <si>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</si>
  <si>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</si>
  <si>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</si>
  <si>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</si>
  <si>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</si>
  <si>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</si>
  <si>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</si>
  <si>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</si>
  <si>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</si>
  <si>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</si>
  <si>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</si>
  <si>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</si>
  <si>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</si>
  <si>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</si>
  <si>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</si>
  <si>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</si>
  <si>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</si>
  <si>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</si>
  <si>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</si>
  <si>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</si>
  <si>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</si>
  <si>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</si>
  <si>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</si>
  <si>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</si>
  <si>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</si>
  <si>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</si>
  <si>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</si>
  <si>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</si>
  <si>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</si>
  <si>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</si>
  <si>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</si>
  <si>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</si>
  <si>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</si>
  <si>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</si>
  <si>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</si>
  <si>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</si>
  <si>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</si>
  <si>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</si>
  <si>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</si>
  <si>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</si>
  <si>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</si>
  <si>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</si>
  <si>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</si>
  <si>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</si>
  <si>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</si>
  <si>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</si>
  <si>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4369</t>
  </si>
  <si>
    <t>4370</t>
  </si>
  <si>
    <t>4371</t>
  </si>
  <si>
    <t>4372</t>
  </si>
  <si>
    <t>4373</t>
  </si>
  <si>
    <t>Uber C-Level São Paulo</t>
  </si>
  <si>
    <t>4374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</si>
  <si>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</si>
  <si>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</si>
  <si>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</si>
  <si>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</si>
  <si>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</si>
  <si>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</si>
  <si>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</si>
  <si>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</si>
  <si>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</si>
  <si>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</si>
  <si>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</si>
  <si>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</si>
  <si>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</si>
  <si>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</si>
  <si>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</si>
  <si>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</si>
  <si>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</si>
  <si>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</si>
  <si>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</si>
  <si>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</si>
  <si>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</si>
  <si>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</si>
  <si>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</si>
  <si>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</si>
  <si>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</si>
  <si>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</si>
  <si>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</si>
  <si>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</si>
  <si>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4390</t>
  </si>
  <si>
    <t>4391</t>
  </si>
  <si>
    <t>4392</t>
  </si>
  <si>
    <t>4393</t>
  </si>
  <si>
    <t>Viagem Gab Sp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</si>
  <si>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</si>
  <si>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</si>
  <si>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</si>
  <si>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</si>
  <si>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</si>
  <si>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</si>
  <si>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</si>
  <si>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</si>
  <si>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</si>
  <si>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</si>
  <si>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</si>
  <si>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</si>
  <si>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</si>
  <si>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</si>
  <si>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</si>
  <si>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</si>
  <si>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</si>
  <si>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</si>
  <si>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</si>
  <si>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</si>
  <si>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</si>
  <si>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</si>
  <si>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</si>
  <si>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</si>
  <si>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</si>
  <si>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</si>
  <si>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</si>
  <si>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</si>
  <si>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</si>
  <si>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</si>
  <si>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</si>
  <si>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</si>
  <si>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</si>
  <si>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</si>
  <si>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</si>
  <si>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</si>
  <si>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</si>
  <si>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</si>
  <si>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</si>
  <si>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</si>
  <si>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</si>
  <si>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</si>
  <si>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</si>
  <si>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</si>
  <si>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</si>
  <si>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</si>
  <si>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</si>
  <si>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</si>
  <si>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</si>
  <si>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</si>
  <si>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</si>
  <si>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</si>
  <si>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</si>
  <si>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</si>
  <si>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</si>
  <si>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4418</t>
  </si>
  <si>
    <t>Uber Clevel São Paulo</t>
  </si>
  <si>
    <t>4419</t>
  </si>
  <si>
    <t>4420</t>
  </si>
  <si>
    <t>4421</t>
  </si>
  <si>
    <t>4422</t>
  </si>
  <si>
    <t>4423</t>
  </si>
  <si>
    <t>4424</t>
  </si>
  <si>
    <t>754</t>
  </si>
  <si>
    <t>9715</t>
  </si>
  <si>
    <t>392</t>
  </si>
  <si>
    <t>4425</t>
  </si>
  <si>
    <t>4426</t>
  </si>
  <si>
    <t>Software - Loom</t>
  </si>
  <si>
    <t>4427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</si>
  <si>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</si>
  <si>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</si>
  <si>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</si>
  <si>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</si>
  <si>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</si>
  <si>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</si>
  <si>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</si>
  <si>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</si>
  <si>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</si>
  <si>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</si>
  <si>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</si>
  <si>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</si>
  <si>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</si>
  <si>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</si>
  <si>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</si>
  <si>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</si>
  <si>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</si>
  <si>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</si>
  <si>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</si>
  <si>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</si>
  <si>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</si>
  <si>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</si>
  <si>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Reembolso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</si>
  <si>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</si>
  <si>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</si>
  <si>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</si>
  <si>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</si>
  <si>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</si>
  <si>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</si>
  <si>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</si>
  <si>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</si>
  <si>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</si>
  <si>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</si>
  <si>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</si>
  <si>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</si>
  <si>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4447</t>
  </si>
  <si>
    <t>4448</t>
  </si>
  <si>
    <t>4449</t>
  </si>
  <si>
    <t>4450</t>
  </si>
  <si>
    <t>Abertura de Sociedade / Vex</t>
  </si>
  <si>
    <t>757</t>
  </si>
  <si>
    <t>758</t>
  </si>
  <si>
    <t>9718</t>
  </si>
  <si>
    <t>9719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</si>
  <si>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</si>
  <si>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</si>
  <si>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</si>
  <si>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</si>
  <si>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</si>
  <si>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</si>
  <si>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</si>
  <si>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</si>
  <si>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</si>
  <si>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</si>
  <si>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</si>
  <si>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</si>
  <si>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</si>
  <si>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</si>
  <si>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</si>
  <si>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</si>
  <si>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</si>
  <si>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</si>
  <si>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</si>
  <si>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</si>
  <si>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</si>
  <si>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</si>
  <si>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</si>
  <si>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</si>
  <si>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</si>
  <si>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</si>
  <si>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</si>
  <si>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</si>
  <si>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</si>
  <si>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</si>
  <si>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</si>
  <si>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</si>
  <si>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</si>
  <si>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</si>
  <si>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</si>
  <si>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</si>
  <si>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</si>
  <si>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</si>
  <si>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</si>
  <si>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</si>
  <si>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</si>
  <si>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</si>
  <si>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</si>
  <si>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</si>
  <si>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</si>
  <si>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</si>
  <si>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</si>
  <si>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</si>
  <si>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</si>
  <si>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</si>
  <si>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</si>
  <si>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</si>
  <si>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</si>
  <si>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</si>
  <si>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</si>
  <si>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</si>
  <si>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</si>
  <si>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</si>
  <si>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</si>
  <si>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</si>
  <si>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</si>
  <si>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</si>
  <si>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</si>
  <si>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</si>
  <si>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</si>
  <si>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</si>
  <si>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</si>
  <si>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4503</t>
  </si>
  <si>
    <t>Aws - Amazon Web Service</t>
  </si>
  <si>
    <t>759</t>
  </si>
  <si>
    <t>9720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</si>
  <si>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</si>
  <si>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</si>
  <si>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</si>
  <si>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</si>
  <si>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</si>
  <si>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</si>
  <si>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</si>
  <si>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</si>
  <si>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</si>
  <si>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</si>
  <si>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</si>
  <si>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</si>
  <si>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</si>
  <si>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</si>
  <si>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</si>
  <si>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</si>
  <si>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</si>
  <si>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4514</t>
  </si>
  <si>
    <t>4515</t>
  </si>
  <si>
    <t>Software - Mongodb</t>
  </si>
  <si>
    <t>4516</t>
  </si>
  <si>
    <t>433</t>
  </si>
  <si>
    <t>Smartalk Comunicacao Estrategica e Tecnologia Ltda.</t>
  </si>
  <si>
    <t>Estorno Pgto Errado</t>
  </si>
  <si>
    <t>4517</t>
  </si>
  <si>
    <t>4518</t>
  </si>
  <si>
    <t>4519</t>
  </si>
  <si>
    <t>4520</t>
  </si>
  <si>
    <t>Reembolso Discord Nitro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</si>
  <si>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</si>
  <si>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</si>
  <si>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</si>
  <si>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</si>
  <si>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</si>
  <si>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</si>
  <si>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</si>
  <si>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</si>
  <si>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</si>
  <si>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</si>
  <si>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</si>
  <si>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</si>
  <si>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4532</t>
  </si>
  <si>
    <t>3876</t>
  </si>
  <si>
    <t>Loom</t>
  </si>
  <si>
    <t>4534</t>
  </si>
  <si>
    <t>4535</t>
  </si>
  <si>
    <t>4536</t>
  </si>
  <si>
    <t>4537</t>
  </si>
  <si>
    <t>394</t>
  </si>
  <si>
    <t>Zion Ventures Participacoes Ltda</t>
  </si>
  <si>
    <t>Aporte Restante Bruno Feigelson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</si>
  <si>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</si>
  <si>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</si>
  <si>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</si>
  <si>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</si>
  <si>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</si>
  <si>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</si>
  <si>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</si>
  <si>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</si>
  <si>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</si>
  <si>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</si>
  <si>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</si>
  <si>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</si>
  <si>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</si>
  <si>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</si>
  <si>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</si>
  <si>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</si>
  <si>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</si>
  <si>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</si>
  <si>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</si>
  <si>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</si>
  <si>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</si>
  <si>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</si>
  <si>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</si>
  <si>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</si>
  <si>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</si>
  <si>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</si>
  <si>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</si>
  <si>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</si>
  <si>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</si>
  <si>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</si>
  <si>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</si>
  <si>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</si>
  <si>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</si>
  <si>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</si>
  <si>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</si>
  <si>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</si>
  <si>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</si>
  <si>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</si>
  <si>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</si>
  <si>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</si>
  <si>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</si>
  <si>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</si>
  <si>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</si>
  <si>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</si>
  <si>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</si>
  <si>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</si>
  <si>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</si>
  <si>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</si>
  <si>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</si>
  <si>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</si>
  <si>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</si>
  <si>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</si>
  <si>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</si>
  <si>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</si>
  <si>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</si>
  <si>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</si>
  <si>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</si>
  <si>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</si>
  <si>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4580</t>
  </si>
  <si>
    <t>4581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</si>
  <si>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</si>
  <si>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</si>
  <si>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</si>
  <si>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</si>
  <si>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</si>
  <si>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</si>
  <si>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</si>
  <si>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4586</t>
  </si>
  <si>
    <t>4587</t>
  </si>
  <si>
    <t>432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</si>
  <si>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</si>
  <si>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</si>
  <si>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</si>
  <si>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</si>
  <si>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</si>
  <si>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</si>
  <si>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</si>
  <si>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</si>
  <si>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</si>
  <si>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</si>
  <si>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4593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</si>
  <si>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</si>
  <si>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</si>
  <si>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</si>
  <si>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</si>
  <si>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</si>
  <si>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</si>
  <si>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</si>
  <si>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</si>
  <si>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</si>
  <si>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</si>
  <si>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</si>
  <si>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</si>
  <si>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</si>
  <si>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</si>
  <si>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</si>
  <si>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</si>
  <si>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</si>
  <si>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</si>
  <si>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</si>
  <si>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</si>
  <si>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4607</t>
  </si>
  <si>
    <t>3900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</si>
  <si>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</si>
  <si>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</si>
  <si>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</si>
  <si>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</si>
  <si>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</si>
  <si>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</si>
  <si>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</si>
  <si>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</si>
  <si>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</si>
  <si>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</si>
  <si>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</si>
  <si>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</si>
  <si>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</si>
  <si>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</si>
  <si>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</si>
  <si>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</si>
  <si>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</si>
  <si>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</si>
  <si>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</si>
  <si>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</si>
  <si>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</si>
  <si>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</si>
  <si>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</si>
  <si>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</si>
  <si>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</si>
  <si>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</si>
  <si>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</si>
  <si>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</si>
  <si>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</si>
  <si>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</si>
  <si>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</si>
  <si>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</si>
  <si>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</si>
  <si>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</si>
  <si>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</si>
  <si>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</si>
  <si>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</si>
  <si>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</si>
  <si>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</si>
  <si>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</si>
  <si>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</si>
  <si>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</si>
  <si>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</si>
  <si>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</si>
  <si>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</si>
  <si>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</si>
  <si>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</si>
  <si>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</si>
  <si>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</si>
  <si>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</si>
  <si>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</si>
  <si>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</si>
  <si>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</si>
  <si>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</si>
  <si>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</si>
  <si>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</si>
  <si>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</si>
  <si>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</si>
  <si>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</si>
  <si>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</si>
  <si>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</si>
  <si>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</si>
  <si>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</si>
  <si>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</si>
  <si>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</si>
  <si>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</si>
  <si>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</si>
  <si>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</si>
  <si>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</si>
  <si>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</si>
  <si>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</si>
  <si>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</si>
  <si>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</si>
  <si>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</si>
  <si>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</si>
  <si>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</si>
  <si>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</si>
  <si>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</si>
  <si>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</si>
  <si>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</si>
  <si>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</si>
  <si>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</si>
  <si>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</si>
  <si>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</si>
  <si>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</si>
  <si>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</si>
  <si>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</si>
  <si>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</si>
  <si>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</si>
  <si>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</si>
  <si>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</si>
  <si>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4677</t>
  </si>
  <si>
    <t>4678</t>
  </si>
  <si>
    <t>764</t>
  </si>
  <si>
    <t>9725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</si>
  <si>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</si>
  <si>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</si>
  <si>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</si>
  <si>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</si>
  <si>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</si>
  <si>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</si>
  <si>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</si>
  <si>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</si>
  <si>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</si>
  <si>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</si>
  <si>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</si>
  <si>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</si>
  <si>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</si>
  <si>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</si>
  <si>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</si>
  <si>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</si>
  <si>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</si>
  <si>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</si>
  <si>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</si>
  <si>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</si>
  <si>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</si>
  <si>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4692</t>
  </si>
  <si>
    <t>4693</t>
  </si>
  <si>
    <t>4694</t>
  </si>
  <si>
    <t>Pacote Office. Cobrança Mensal. Pc Michel.</t>
  </si>
  <si>
    <t>4695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</si>
  <si>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</si>
  <si>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</si>
  <si>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</si>
  <si>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</si>
  <si>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</si>
  <si>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</si>
  <si>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</si>
  <si>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</si>
  <si>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</si>
  <si>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</si>
  <si>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</si>
  <si>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</si>
  <si>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</si>
  <si>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</si>
  <si>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</si>
  <si>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</si>
  <si>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</si>
  <si>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</si>
  <si>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</si>
  <si>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</si>
  <si>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</si>
  <si>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</si>
  <si>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</si>
  <si>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</si>
  <si>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</si>
  <si>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</si>
  <si>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</si>
  <si>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</si>
  <si>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</si>
  <si>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</si>
  <si>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</si>
  <si>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</si>
  <si>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</si>
  <si>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</si>
  <si>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</si>
  <si>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</si>
  <si>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</si>
  <si>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</si>
  <si>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</si>
  <si>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</si>
  <si>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</si>
  <si>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</si>
  <si>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</si>
  <si>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</si>
  <si>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</si>
  <si>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</si>
  <si>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</si>
  <si>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</si>
  <si>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</si>
  <si>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</si>
  <si>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</si>
  <si>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</si>
  <si>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</si>
  <si>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</si>
  <si>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</si>
  <si>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</si>
  <si>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</si>
  <si>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</si>
  <si>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</si>
  <si>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</si>
  <si>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</si>
  <si>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</si>
  <si>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</si>
  <si>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</si>
  <si>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</si>
  <si>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</si>
  <si>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</si>
  <si>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</si>
  <si>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</si>
  <si>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</si>
  <si>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</si>
  <si>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4735</t>
  </si>
  <si>
    <t>4736</t>
  </si>
  <si>
    <t>Compra de Materiais</t>
  </si>
  <si>
    <t>4737</t>
  </si>
  <si>
    <t>Marc Francois Luc Lebreton</t>
  </si>
  <si>
    <t>4738</t>
  </si>
  <si>
    <t>4739</t>
  </si>
  <si>
    <t>4740</t>
  </si>
  <si>
    <t>4741</t>
  </si>
  <si>
    <t>4742</t>
  </si>
  <si>
    <t>770</t>
  </si>
  <si>
    <t>9731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</si>
  <si>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</si>
  <si>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</si>
  <si>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</si>
  <si>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</si>
  <si>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</si>
  <si>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</si>
  <si>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</si>
  <si>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</si>
  <si>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</si>
  <si>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</si>
  <si>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</si>
  <si>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</si>
  <si>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</si>
  <si>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</si>
  <si>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</si>
  <si>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</si>
  <si>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</si>
  <si>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</si>
  <si>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</si>
  <si>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</si>
  <si>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</si>
  <si>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</si>
  <si>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</si>
  <si>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</si>
  <si>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</si>
  <si>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</si>
  <si>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</si>
  <si>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</si>
  <si>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</si>
  <si>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</si>
  <si>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</si>
  <si>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</si>
  <si>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</si>
  <si>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</si>
  <si>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</si>
  <si>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</si>
  <si>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</si>
  <si>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</si>
  <si>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</si>
  <si>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</si>
  <si>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</si>
  <si>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</si>
  <si>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</si>
  <si>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</si>
  <si>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</si>
  <si>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</si>
  <si>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</si>
  <si>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</si>
  <si>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</si>
  <si>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</si>
  <si>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</si>
  <si>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</si>
  <si>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</si>
  <si>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</si>
  <si>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</si>
  <si>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</si>
  <si>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</si>
  <si>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</si>
  <si>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</si>
  <si>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</si>
  <si>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</si>
  <si>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</si>
  <si>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</si>
  <si>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</si>
  <si>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</si>
  <si>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</si>
  <si>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</si>
  <si>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</si>
  <si>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</si>
  <si>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</si>
  <si>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</si>
  <si>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</si>
  <si>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</si>
  <si>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</si>
  <si>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</si>
  <si>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</si>
  <si>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</si>
  <si>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</si>
  <si>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</si>
  <si>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</si>
  <si>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</si>
  <si>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</si>
  <si>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</si>
  <si>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</si>
  <si>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</si>
  <si>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</si>
  <si>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</si>
  <si>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</si>
  <si>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4802</t>
  </si>
  <si>
    <t>Bot Discord. Cobrança Life-Time.89,90u$ + R$29,32 Iof</t>
  </si>
  <si>
    <t>774</t>
  </si>
  <si>
    <t>775</t>
  </si>
  <si>
    <t>9735</t>
  </si>
  <si>
    <t>9736</t>
  </si>
  <si>
    <t>4803</t>
  </si>
  <si>
    <t>776</t>
  </si>
  <si>
    <t>9737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</si>
  <si>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</si>
  <si>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</si>
  <si>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</si>
  <si>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</si>
  <si>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</si>
  <si>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</si>
  <si>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</si>
  <si>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</si>
  <si>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</si>
  <si>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</si>
  <si>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</si>
  <si>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</si>
  <si>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</si>
  <si>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</si>
  <si>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</si>
  <si>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</si>
  <si>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</si>
  <si>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</si>
  <si>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</si>
  <si>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</si>
  <si>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</si>
  <si>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</si>
  <si>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</si>
  <si>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</si>
  <si>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</si>
  <si>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</si>
  <si>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</si>
  <si>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</si>
  <si>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</si>
  <si>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</si>
  <si>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3954</t>
  </si>
  <si>
    <t>Dell Computadores do Brasil Ltda</t>
  </si>
  <si>
    <t>Compra de Computador Jeane</t>
  </si>
  <si>
    <t>782</t>
  </si>
  <si>
    <t>9743</t>
  </si>
  <si>
    <t>4813</t>
  </si>
  <si>
    <t>Compra de Filtro de Linha</t>
  </si>
  <si>
    <t>4814</t>
  </si>
  <si>
    <t>Parcel 1 de 5. Serviços Prestados. Assessoria Jurídica Societária, Contratual e Trabalhista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</si>
  <si>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</si>
  <si>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</si>
  <si>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</si>
  <si>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</si>
  <si>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</si>
  <si>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</si>
  <si>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</si>
  <si>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</si>
  <si>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</si>
  <si>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</si>
  <si>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</si>
  <si>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</si>
  <si>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</si>
  <si>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</si>
  <si>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</si>
  <si>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</si>
  <si>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</si>
  <si>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</si>
  <si>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</si>
  <si>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</si>
  <si>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</si>
  <si>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</si>
  <si>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</si>
  <si>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</si>
  <si>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</si>
  <si>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</si>
  <si>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</si>
  <si>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</si>
  <si>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</si>
  <si>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</si>
  <si>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</si>
  <si>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</si>
  <si>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</si>
  <si>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</si>
  <si>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4833</t>
  </si>
  <si>
    <t>Certificado DigitalSafetopay Intermediacao de Negocios Ltda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</si>
  <si>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</si>
  <si>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</si>
  <si>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</si>
  <si>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</si>
  <si>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</si>
  <si>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</si>
  <si>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</si>
  <si>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</si>
  <si>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</si>
  <si>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</si>
  <si>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</si>
  <si>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</si>
  <si>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</si>
  <si>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</si>
  <si>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</si>
  <si>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</si>
  <si>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</si>
  <si>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</si>
  <si>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</si>
  <si>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</si>
  <si>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</si>
  <si>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</si>
  <si>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4846</t>
  </si>
  <si>
    <t>Despesa Ônibus Caio Barbosa | BuserBuser Brasil Tecnologia Ltda</t>
  </si>
  <si>
    <t>398</t>
  </si>
  <si>
    <t>Anna Paula Pumar Mello</t>
  </si>
  <si>
    <t>Mútuo Conversível Anna Paula</t>
  </si>
  <si>
    <t>4847</t>
  </si>
  <si>
    <t>Compra Equipamento Pc Bruno Leão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</si>
  <si>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</si>
  <si>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</si>
  <si>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</si>
  <si>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</si>
  <si>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</si>
  <si>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</si>
  <si>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</si>
  <si>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</si>
  <si>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</si>
  <si>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</si>
  <si>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</si>
  <si>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</si>
  <si>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4853</t>
  </si>
  <si>
    <t>Assessoria de Imprensa Braun Comunicacao Integrada</t>
  </si>
  <si>
    <t>4854</t>
  </si>
  <si>
    <t>Rhaira (a Avaliar)</t>
  </si>
  <si>
    <t>4855</t>
  </si>
  <si>
    <t>CoworkingBathalzar Servicos de Vendas Ltda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</si>
  <si>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</si>
  <si>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</si>
  <si>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</si>
  <si>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</si>
  <si>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</si>
  <si>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</si>
  <si>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</si>
  <si>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</si>
  <si>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</si>
  <si>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</si>
  <si>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</si>
  <si>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</si>
  <si>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</si>
  <si>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</si>
  <si>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</si>
  <si>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</si>
  <si>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</si>
  <si>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399</t>
  </si>
  <si>
    <t>Vitor Elman</t>
  </si>
  <si>
    <t>Mútuo Conversível Vitor Elman</t>
  </si>
  <si>
    <t>400</t>
  </si>
  <si>
    <t>Roberto Rosenthal Grosman</t>
  </si>
  <si>
    <t>401</t>
  </si>
  <si>
    <t>402</t>
  </si>
  <si>
    <t>4865</t>
  </si>
  <si>
    <t>Custos de Advocacia Faria Cendão e Maia</t>
  </si>
  <si>
    <t>Faria Cendão e Maia</t>
  </si>
  <si>
    <t>4866</t>
  </si>
  <si>
    <t>Transferência Enviada para Binance</t>
  </si>
  <si>
    <t>4867</t>
  </si>
  <si>
    <t>403</t>
  </si>
  <si>
    <t>Mútuo Conversível Bruno Feigelson</t>
  </si>
  <si>
    <t>4868</t>
  </si>
  <si>
    <t>4869</t>
  </si>
  <si>
    <t>Reembolso Lucas dos Santos Reis</t>
  </si>
  <si>
    <t>4870</t>
  </si>
  <si>
    <t>Reembolso Caio Barbosa Zacarias</t>
  </si>
  <si>
    <t>4871</t>
  </si>
  <si>
    <t>Reembolso Gabriel Polverelli Nogueira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</si>
  <si>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</si>
  <si>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</si>
  <si>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</si>
  <si>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</si>
  <si>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</si>
  <si>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</si>
  <si>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</si>
  <si>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</si>
  <si>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</si>
  <si>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</si>
  <si>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</si>
  <si>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</si>
  <si>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</si>
  <si>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</si>
  <si>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</si>
  <si>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</si>
  <si>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</si>
  <si>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</si>
  <si>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</si>
  <si>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d50cf5ca-53a8-4e53-a8d0-eb1be965d97c</t>
  </si>
  <si>
    <t>TheNoise</t>
  </si>
  <si>
    <t>Envio de NFTs</t>
  </si>
  <si>
    <t>NFTs</t>
  </si>
  <si>
    <t>0x67e45f65e349f3efeb21e0be1bfdc6bf021867a0f9cf173065cfa390e3e67a66</t>
  </si>
  <si>
    <t>4f78f4a9-cb08-408d-a963-d0cf49fc3cbb</t>
  </si>
  <si>
    <t>0x0cd25407fa39d84f872c688532b2f28c9ad7201ffe8ec609f1542aa7202d5d30</t>
  </si>
  <si>
    <t>514ba6d3-03fd-4293-a344-8770e4c2faa7</t>
  </si>
  <si>
    <t>0x83b3dff3a6fb40610e10c61afd370d9d33062b3404eae6a12a3048e7bf80a6c2</t>
  </si>
  <si>
    <t>2406fafd-9192-414d-870b-b8d0087eedf5</t>
  </si>
  <si>
    <t>0xff4b53752930c532ec90d2db05c535d532495fed887e8ddf600024d0e99cced6</t>
  </si>
  <si>
    <t>8f0ec07d-ebf1-4661-a17a-acf548f8f47b</t>
  </si>
  <si>
    <t>0x344e681977832cf5e358a943cc573f98346a2e3f19430bc90e444983f549b17b</t>
  </si>
  <si>
    <t>c5e3199c-403d-45f8-80d8-5f3c54e0b6a3</t>
  </si>
  <si>
    <t>0x7be0c6b306d802c43ec5bc4a06ea103cc7cc86181c9fe11aff0969de51d4f387</t>
  </si>
  <si>
    <t>c99a8c28-36aa-444c-b48b-229ae58b3161</t>
  </si>
  <si>
    <t>0xfa2e3c4400a00458a0f8737d7de96baff3d4788e3d54d1c8ae18b5e31519cde6</t>
  </si>
  <si>
    <t>a0af20f2-bd59-4b45-a42c-548fbdc86ec4</t>
  </si>
  <si>
    <t>0x76f119eb8bedc484dc0c02b9b69bb10baa8712e548c4b1ad5830e85549fdfacb</t>
  </si>
  <si>
    <t>8599d212-9f95-4428-b828-8328814b84fd</t>
  </si>
  <si>
    <t>0xfd0ce06e955c6a62698ee18f094134c51ab902d6ddf06d9333d58cde8704766b</t>
  </si>
  <si>
    <t>e906b31a-c89f-4de7-942f-a94e84ffd3c5</t>
  </si>
  <si>
    <t>0xa3849038aa359d4f2c9c5549f8c2df464c2187c3681ef4d8850baf3026a61000</t>
  </si>
  <si>
    <t>0d700f07-d342-4dbe-8697-328f3de7a9df</t>
  </si>
  <si>
    <t>0x313011fa8539a569959ec3bcbf44d845bc187ee8e62ed3624d5ecb584d124dd3</t>
  </si>
  <si>
    <t>f1fea300-788f-446f-8d30-b94b1a838e6d</t>
  </si>
  <si>
    <t>0x7130745eb5c1b5a83ce1c4b092ceff95ca2e9378b9104865542a4a58e6278ffb</t>
  </si>
  <si>
    <t>e90fd3f2-1add-43fa-a4e5-081bca4f940e</t>
  </si>
  <si>
    <t>0xac0fc314bdfd702207650ed40594d772b44b609e9e9103894c54b167fb5bb97e</t>
  </si>
  <si>
    <t>30b9c530-1fe6-41b1-a2d8-0b80ccd17186</t>
  </si>
  <si>
    <t>0x827b382eec8ef5f024dd3a4c515175ef03fe673f6183721171be35969b21d762</t>
  </si>
  <si>
    <t>3d5d38fc-f217-4463-9f61-6e134760bb2b</t>
  </si>
  <si>
    <t>0xeac6aaf141ea5510ce7c3082173e3695e0adeea1e9c0eada682fe0f50257ba51</t>
  </si>
  <si>
    <t>94dacde0-6d7c-4c52-81e9-b9295f298f2d</t>
  </si>
  <si>
    <t>0xf2a28c7ef7c7beec0f55325f1f7d5084727550c865860d9805357750db034389</t>
  </si>
  <si>
    <t>4b1228f7-39b0-467d-9089-53a61434611c</t>
  </si>
  <si>
    <t>0xca5a67bd4de8f7ca6c2a55ebe0cdd7686bf291aa5ac8f1a2538932987c081a26</t>
  </si>
  <si>
    <t>6c848eed-810a-47f8-8b64-bb233c0598b0</t>
  </si>
  <si>
    <t>0x6b949c2bafead3e4e5c41f23887c7328feed072be4fc0e94316acebc02b668cf</t>
  </si>
  <si>
    <t>dacaba6d-574d-462e-bbf2-ab9bbf85fc77</t>
  </si>
  <si>
    <t>0x75fa06eacec1cdd8e52a38b5ce84c01c42b8d9435a28474c6988af72bacb4802</t>
  </si>
  <si>
    <t>fa01632e-0c02-419a-a630-d402f95c3f57</t>
  </si>
  <si>
    <t>0x5c9b9b3a6158b4b580eb371873d154ceae5bb7bc8c00443a19cc5a95fe678162</t>
  </si>
  <si>
    <t>813c9a7a-eeaf-482b-9988-c78196e249df</t>
  </si>
  <si>
    <t>0x16f3c052866dd67f6d7b006296c779f6d20b92a9fc4eb3fa50ff77e89e6b36a8</t>
  </si>
  <si>
    <t>3821c2c2-e567-4822-a7bb-6ee5c8862ad6</t>
  </si>
  <si>
    <t>0x0085622af1871eafe2fcf22dfee45d88f22d58402d83054587dd86fd43d07618</t>
  </si>
  <si>
    <t>1a21e524-135f-44c8-8a2e-08d2be45d48e</t>
  </si>
  <si>
    <t>0x7a268192008f161e78a7377750171d751abcb93ecd2e14b383bc7ff2c7299bf8</t>
  </si>
  <si>
    <t>9617f71a-44b4-4611-8178-28feba8cc51a</t>
  </si>
  <si>
    <t>0x84fa3a1c54c1cfefd7616e049357c1ca5e253c99e7f4d8513d013fecc097dcea</t>
  </si>
  <si>
    <t>fa5a745a-2fe9-4d64-8ce4-37c61d706544</t>
  </si>
  <si>
    <t>0x9b6d9dfdf51deee8638ab5627d2471e5d1f9d1fe1f0367c3e68ce7946cacd5f0</t>
  </si>
  <si>
    <t>03f7bae7-f962-487e-871e-c3bec577f33a</t>
  </si>
  <si>
    <t>0x4be65aa7231f25b53e02149715ce017ce8b941301c18d4125f1045f42f2a79f5</t>
  </si>
  <si>
    <t>c78645b5-07d4-4ec5-9756-78ce79bdf38a</t>
  </si>
  <si>
    <t>0x67c9671d763b8735e656ecaf3b79334ada1fc8511bd852d35ba72ec1366e9561</t>
  </si>
  <si>
    <t>a57a9934-6a74-4140-83c7-446272cdc55a</t>
  </si>
  <si>
    <t>0x52fc6c90b7d082467a65639add8e0ab534a59e9115acbc2382ac28aa947bb85d</t>
  </si>
  <si>
    <t>5cbff62b-87aa-4e2f-8aed-bd312907623f</t>
  </si>
  <si>
    <t>0xc3ef614d72ad3dd65b60924409463dfe021af3ca330455f46306be4c49e4bacb</t>
  </si>
  <si>
    <t>9390ae70-50c9-466a-bc99-5fe574227ad2</t>
  </si>
  <si>
    <t>0x79a6a78677bffcdf97d3985a5f53a9f04db96b585dd58b1529c11645f3c4465c</t>
  </si>
  <si>
    <t>c58d9bb3-f2e1-4500-9913-93c66d025b04</t>
  </si>
  <si>
    <t>0x2bb0d408e141781bd3ddb77fa05588419b42756c207a66393725f1abcb02bf64</t>
  </si>
  <si>
    <t>fe0bdba8-fdb9-4b15-ada2-c4807c3220a1</t>
  </si>
  <si>
    <t>0x6f3781c51920bb40ed61f19539d301a00c70e2b751d92db0d6d4612b1f15563f</t>
  </si>
  <si>
    <t>33b07ea5-6a74-45a8-b236-05a4651dd851</t>
  </si>
  <si>
    <t>0x51df8bd403dd5ba8f8205725285bd13f6bd7fea30d1e9020491aea5154d4e444</t>
  </si>
  <si>
    <t>9da81ff0-8f7a-4740-a869-897b90d8891f</t>
  </si>
  <si>
    <t>0x3244001289f3389f52846fd44d14107f1f6a800ae6cac31b3d693bb0272f08c2</t>
  </si>
  <si>
    <t>97e8f79f-b80a-496f-a11c-0a3a4aa792b4</t>
  </si>
  <si>
    <t>0xf7d5c7c674cde55be7e13f6ba8bf0a026240748ffa67f50ecb7d52f2d667da2f</t>
  </si>
  <si>
    <t>e8cc0e45-a835-4c9d-8107-a862ab255e35</t>
  </si>
  <si>
    <t>0xb7159bc3792914df81256300361a4d2cb5dc03c2a297bd747ff2fc4e3669bbb8</t>
  </si>
  <si>
    <t>e041aff9-96ac-438c-a1d0-f01b1d150b2f</t>
  </si>
  <si>
    <t>0xd1d31fd0561363020fdb5733b38488c61fa5d1db63e26c99be21ee2a44b47136</t>
  </si>
  <si>
    <t>6c8b0d2a-a89b-4e69-a2e3-3e4943199bc8</t>
  </si>
  <si>
    <t>0x1d63c4e93f1ad481c19d6573345ffc105c7235cfeacb7846a88fafd0daefa506</t>
  </si>
  <si>
    <t>e6be57ca-8eb9-417b-ae59-214ab48a994a</t>
  </si>
  <si>
    <t>0xc8ef469aceb6b905fc40a50c58932db26c3273166f00da4f16acc7a3342e2ff0</t>
  </si>
  <si>
    <t>b2b91ab1-d96d-4f6b-bdb9-9724c0a16a2a</t>
  </si>
  <si>
    <t>0x37fcb852abd7417ae9ec89aa5440d7a33f70904d97d78a20d5b50775f991336a</t>
  </si>
  <si>
    <t>27ce7cd5-fc79-4235-b5a6-3a54f4324a98</t>
  </si>
  <si>
    <t>0x53561a78cca82ad30ffce20975220d61380c1d6276a9246836fab4cab994ca7c</t>
  </si>
  <si>
    <t>01ddaff5-dc1c-4d61-85d2-42608273af40</t>
  </si>
  <si>
    <t>0x689f14bce600248f90491ff2ae745486941384c1fad7fa66cd870d1a2bfe3a5c</t>
  </si>
  <si>
    <t>f53dbd84-86f1-461e-9f20-a289ac09e9c4</t>
  </si>
  <si>
    <t>0xb5cba9ecfc6f7d8e8a92d6c05172841bc1c9c27ae34b38211d4b2e75f4ebd5a0</t>
  </si>
  <si>
    <t>5e560680-1c03-4175-af1d-d26cd301f2c0</t>
  </si>
  <si>
    <t>0xd6c3bff150ede5d6430d266e0fcb4b39a22cac958b33f58a0ea603cc9ccb5ede</t>
  </si>
  <si>
    <t>f56189f7-8f97-4dfe-98ff-569ebfe82d53</t>
  </si>
  <si>
    <t>0x8fabcd48521068b8d94616d6daeb64d5baa52a946d99211d4eb9fd27fe5070b9</t>
  </si>
  <si>
    <t>c79cac90-8073-4522-8a05-9c7e97c21472</t>
  </si>
  <si>
    <t>0x1dddec5551e627e4dc770bd250539d861a684e1a166d9d9887eafc4ad27d3f27</t>
  </si>
  <si>
    <t>66d44ca6-0e89-4dae-b99d-6595a70b61f6</t>
  </si>
  <si>
    <t>0xe02ef2ec6d7cd304158550c89158e33397dc97ee79eaade123e83e77d9c60f7d</t>
  </si>
  <si>
    <t>389dc64d-4d1d-47d9-b198-ff954a2479a5</t>
  </si>
  <si>
    <t>0x5ff2f9c27a6c197f254e86afa22390ddd10b266ba059639f302cd16e680c6838</t>
  </si>
  <si>
    <t>addadb79-f3b6-498c-8a78-1e704c8e6476</t>
  </si>
  <si>
    <t>0xdcf8106287be4e215ba9e15c8c3f9c34569a6f03154c1397e6c801614f1912a8</t>
  </si>
  <si>
    <t>18281fab-2613-4547-ae92-06985d5aafe4</t>
  </si>
  <si>
    <t>0xb6f9f4658fe699887f2d9275717fa3629d58b05c3f8960f33009d6407f7966d2</t>
  </si>
  <si>
    <t>56e6b5c2-a50d-4001-8f9a-6297de1b9f39</t>
  </si>
  <si>
    <t>0x0b32c5b447a7e4a523aad73e5f2ba2ddef5393610ec8c0862aee5c219095e437</t>
  </si>
  <si>
    <t>5a9de7b1-1a65-4842-b8ee-95cb040e8bc6</t>
  </si>
  <si>
    <t>0x26f762ec6fd288d2f165f68817db16d299aa2f1aa762bbdc57e04f6edfec4106</t>
  </si>
  <si>
    <t>c1bf1083-eafd-4331-bcb7-d68b8758c49d</t>
  </si>
  <si>
    <t>0x0a4ab2292d9603e1a6d40c839880a000e41d3016af0b1b7bf8c12b81a97285be</t>
  </si>
  <si>
    <t>32b28739-81e8-40b2-b6c9-3061f3916511</t>
  </si>
  <si>
    <t>0x3811c7deaef7f07186f307effaaf78ea638401584ed27e130ec019f6096ca80d</t>
  </si>
  <si>
    <t>7d525c13-d147-4934-a8dd-efa6201e13b4</t>
  </si>
  <si>
    <t>0xb62e85e3aac835995a8cb2316e222a14b6b41b77bfb0b2f955caed44d9381ed7</t>
  </si>
  <si>
    <t>cab23b75-6a49-4dc8-9682-4cd1aeed63a7</t>
  </si>
  <si>
    <t>0x6e666bda9491374173daa9b7f7f02d48b1eb31f49cdbcded20c8ad607b7cc2e3</t>
  </si>
  <si>
    <t>e6ec1d66-f3b4-4bb8-ac76-4aba779c201d</t>
  </si>
  <si>
    <t>0x759af559a2834f55502af7080aabb12f736aa227c57b47393b46ae2101c2aaa2</t>
  </si>
  <si>
    <t>0ccd2fe5-4d08-4160-834f-62936523e143</t>
  </si>
  <si>
    <t>0x6fb4c01d184b070093526d0082e9bf199ce65052ea2906643dd69100663c8f7c</t>
  </si>
  <si>
    <t>f78b5264-8774-4878-93d6-bf2824d856c7</t>
  </si>
  <si>
    <t>0xd66727b5ca85c916fa4d8735c4982374bef557e4bbb60bdb72215fc6b59859ee</t>
  </si>
  <si>
    <t>f05579d0-353e-4d74-819f-ef94d1eec6f7</t>
  </si>
  <si>
    <t>0x31fe71ee854e28c11e3b4749faab8fa3b238d45e22dec3c5fd3be5a3772281fd</t>
  </si>
  <si>
    <t>7f726c1d-36e2-4004-b246-f07927cf6dc6</t>
  </si>
  <si>
    <t>0x96de4b3c30776492980288481d60f83ef573104b219f0c4a113f8785d8d0a3f3</t>
  </si>
  <si>
    <t>997d8992-8c9b-4ecb-9bc3-77f11549c564</t>
  </si>
  <si>
    <t>0x78caf1417c5710536de8ebcb8c2ccbc938f797d058f22fe08e37a6391c466196</t>
  </si>
  <si>
    <t>7044805c-c978-4543-a147-2eb649008267</t>
  </si>
  <si>
    <t>0x3b307279483a74158480cfe2ee001117b819a9ff06e21c4f8914adf5225f7b00</t>
  </si>
  <si>
    <t>3258c8f1-6cc6-4f6b-9f28-a298b0fcb590</t>
  </si>
  <si>
    <t>0x265871d87770549d0a5746718796c241573f1270111a388735956102058808fb</t>
  </si>
  <si>
    <t>38b82422-65a7-4bac-863b-7345bd94c066</t>
  </si>
  <si>
    <t>0xecfe4318b4bd732802ce476bb14a90a593014657721d89058445544e247b5ceb</t>
  </si>
  <si>
    <t>11b61977-d587-43a2-a1ae-80a5c83e0746</t>
  </si>
  <si>
    <t>0x623726525cf4936d02b31bc0b389959319942b01ccee0adce08fb57815353917</t>
  </si>
  <si>
    <t>15dc692e-f522-4030-8f21-1551f718084e</t>
  </si>
  <si>
    <t>0x58f97843230ab2808434c43c69f4a7d793cb6401faff52be036cc2331725be2f</t>
  </si>
  <si>
    <t>526d5c3d-5eab-44b6-930f-5b85a9382d28</t>
  </si>
  <si>
    <t>0xa8be1da57dd037bd74d5308c5ef8c2532be2750450ca462a6327b86e4507502d</t>
  </si>
  <si>
    <t>e6b0dafd-664c-4daf-a495-a502c7bf040f</t>
  </si>
  <si>
    <t>0x756dc30e2d769ce424615742f47c84046f37f2ff9902362e8e125bfc618be7bc</t>
  </si>
  <si>
    <t>d5a7e85c-2c1f-47cb-aae5-04aa459b6688</t>
  </si>
  <si>
    <t>0x0de5f921c2c1e3110b798accf35623a5f92aaf8a5bf2d8457a9e9d2de2433eeb</t>
  </si>
  <si>
    <t>57e55245-bb3d-43f5-ae32-f31f8b2a4db5</t>
  </si>
  <si>
    <t>0x6bf11340dc2287e154a024b18509f0e60adc925219775e7ad0b995c45fc9d4af</t>
  </si>
  <si>
    <t>fb070882-5fb4-4358-ad48-560b6f751114</t>
  </si>
  <si>
    <t>0x231e246a37e0796f5bdba8b254e7d3e689163a3e11da22e04be9bd810b07dca9</t>
  </si>
  <si>
    <t>77627a7f-3142-4995-b76f-157a5eda659a</t>
  </si>
  <si>
    <t>0x2c8f4e4d1cc7e85b5418d6aefea281dcc70162415fe19dc3f219ab42584147e6</t>
  </si>
  <si>
    <t>8b8a78e1-4a6c-41a2-8dc1-1c4a4276f648</t>
  </si>
  <si>
    <t>0x0f6da84c8fae3630cd2f3951925ebb07e5207918f642f1a5bce0038902c3b9c6</t>
  </si>
  <si>
    <t>cf08e171-45c3-4f8d-ba4d-a7f9128d7eac</t>
  </si>
  <si>
    <t>0x635ed25157efa8494185c7d9f27100b99d928471d4895f0c080dd234e87d19ac</t>
  </si>
  <si>
    <t>3f17c6da-2362-4668-bbe6-37beba02a93d</t>
  </si>
  <si>
    <t>0x793aa760f3a81fe0610349b385c754457736babc14a7db7d46e2c22f27512039</t>
  </si>
  <si>
    <t>8455351f-c109-4dd1-9d55-85b9017d1813</t>
  </si>
  <si>
    <t>0xed6cfcaa7733333ceac1a30585bc50a2aa45a964b175db969d53addda62e9b7e</t>
  </si>
  <si>
    <t>6ee956fd-3b39-4546-902b-74f6175335dc</t>
  </si>
  <si>
    <t>0xfbb30e67bc3439b46e14c838551adbb2ca25eb583a98b2dae27370b53326d622</t>
  </si>
  <si>
    <t>415ba3cd-10c5-45b3-bf06-249b81c1e1f0</t>
  </si>
  <si>
    <t>0x30df4761d6d7812a2e5774a210cf748ae5cdf5fc44f34d5d86940276db2287fd</t>
  </si>
  <si>
    <t>98fc927e-01d0-4253-aa5b-a1456a1eba40</t>
  </si>
  <si>
    <t>0x6b22684ac38cb9cd261e54ebd68d0cf66c3fe6eeac4e55e1dd98eeb8e44bb2c6</t>
  </si>
  <si>
    <t>9c456052-0905-4921-ac43-af8758f15288</t>
  </si>
  <si>
    <t>0x7f3795bd95eb0cb9a6ddc9f04782485628141d52d85e7e5d671eae97a55743e7</t>
  </si>
  <si>
    <t>1dd0e65f-daba-4562-a445-d55a768120b5</t>
  </si>
  <si>
    <t>0xf19d9146b6271a9da329716ededc9ce7b83a6240c3b60c233637bb57791fee34</t>
  </si>
  <si>
    <t>adfce44d-4dbf-4ff8-a42e-6d4b6e280a4d</t>
  </si>
  <si>
    <t>0x6d2d4bea641d1a42393c8c0aae9622ea9efe14f204bc186e2f70a1ff06364886</t>
  </si>
  <si>
    <t>dbe24175-7ed5-46d1-9466-dd077c79ce17</t>
  </si>
  <si>
    <t>0x517dc0e804c338e1bc75afcdee0c1e4d10c75fece8076fd032ee139c40cffa74</t>
  </si>
  <si>
    <t>819f7f4c-77c7-4c85-98f2-d762377e9688</t>
  </si>
  <si>
    <t>0xa7d4d2e6337d6f2671c01b0374ece9b08476eec311e80cc9aaa6d14954b98a09</t>
  </si>
  <si>
    <t>3a9c7b5c-52e2-4776-8f52-f622272be480</t>
  </si>
  <si>
    <t>0xb523184595591c9273f48854498eff04c56a7a18d390b618799d4483e8f0b642</t>
  </si>
  <si>
    <t>bb7a6225-851f-4835-bf28-63d91ae209c2</t>
  </si>
  <si>
    <t>0x8ff7786275e0bcf48c81c965a73369a63feb1b2d33335a2859df1dc77fa67693</t>
  </si>
  <si>
    <t>85096fd3-f3b9-4673-a81c-d0e81332b7d8</t>
  </si>
  <si>
    <t>0x041b2c734dede7159a380111140977f945b1123d29e4afc27b9a29e6e09193a4</t>
  </si>
  <si>
    <t>18681edf-cafe-41c7-b602-bd9229355041</t>
  </si>
  <si>
    <t>0xbba397207611e83fc4ff8457a04446c4e72ecce39a7a982b106efb85d82f0290</t>
  </si>
  <si>
    <t>1a59f00e-f73f-46f7-93ff-ccabc2a3b071</t>
  </si>
  <si>
    <t>0x05f2163151995691fac9eb55210852e5e1420a1324ac344dda9f4828b4b88876</t>
  </si>
  <si>
    <t>d488d42d-81de-4dde-810e-df7bc5ce0457</t>
  </si>
  <si>
    <t>0x051133858e643c8e6a2697e038c28a986c47abc1e3a0e6fd0e12947303989a6c</t>
  </si>
  <si>
    <t>ef284cc3-0df7-44d0-bce5-fd710320612f</t>
  </si>
  <si>
    <t>0x317ef4a946f67923806315fa3d5a272f9f39c00a49372647c835235eefae339c</t>
  </si>
  <si>
    <t>7a0b8ea6-8be2-4124-8c68-f082b258b7f1</t>
  </si>
  <si>
    <t>0xb1721161b72ccdbe650697935231eadeffdc106e47f93a8cfdb14deb1a0025bd</t>
  </si>
  <si>
    <t>611dae6b-d6c8-4e15-b8ed-8687b3a191f5</t>
  </si>
  <si>
    <t>0xaca01866fe55b45bbd32edce3913d607857561f060b4fc361d031c4e1b12e3e2</t>
  </si>
  <si>
    <t>92f8b05e-7164-4042-a9a9-77a9d6c9e269</t>
  </si>
  <si>
    <t>0x5b4b09c2ecd91e759f4054c828cc36347bec692926dd08af5035eadc01c8b80d</t>
  </si>
  <si>
    <t>d0464253-e914-4490-b9ef-2772b8aa6c51</t>
  </si>
  <si>
    <t>0x990b0eb81b4eae08483801b85a35fcd56fc6754bd972a4ae1680e23935aeb4c4</t>
  </si>
  <si>
    <t>6be6f9c9-e7df-486b-a4c8-29d29fa2bef1</t>
  </si>
  <si>
    <t>0x5967feaf7e6d2e27ef4863e8eaba5c346beb80e391d61f6ec196ccd841e68c96</t>
  </si>
  <si>
    <t>b665fdf2-9be0-47bd-a0a5-1764565a360f</t>
  </si>
  <si>
    <t>0x753bc9d8d479b76640673f6e191757c5c5281e100b2b1f9ddb90998dfb18899b</t>
  </si>
  <si>
    <t>959ffac2-b7a3-4180-aa72-d25fc98772ec</t>
  </si>
  <si>
    <t>0xbacd1525f3b867aac25afc79a489692dd5c34169efea51c3d7892e5544622dbd</t>
  </si>
  <si>
    <t>49c2c3b2-5660-4ef6-9b86-dad9c10c0fb9</t>
  </si>
  <si>
    <t>0x400542911a056e98c035c8954bcb9bb90cc611111522a0a2760509246f486451</t>
  </si>
  <si>
    <t>a472f6d2-2440-4610-8274-35ea649d6f21</t>
  </si>
  <si>
    <t>0xa2376f3bd62b209451ca522aac95c103242f7f60015a57bde206f4638f8ad20a</t>
  </si>
  <si>
    <t>2a75469c-a1de-4f14-a34d-90be8125f3d0</t>
  </si>
  <si>
    <t>0x9cc195d8bff0bad65a302fed2388b2bf3e53621c3c0d4c0d27a86fd545c658e3</t>
  </si>
  <si>
    <t>a4903bbf-6199-440c-ab53-aa11a0455e35</t>
  </si>
  <si>
    <t>0x10f6b5f701aee0d2a077468d44210183af0e592fa0056c3a9c4edf50e1b757d5</t>
  </si>
  <si>
    <t>d6948710-e99c-44f1-8770-d14ced809f91</t>
  </si>
  <si>
    <t>0xf56ecb37ae027a1ac0df9d8b21d3885d229d839904491c661f31d6443dd305c3</t>
  </si>
  <si>
    <t>0fe6f1dc-c98c-47b3-8358-91ebb870866f</t>
  </si>
  <si>
    <t>0x08c34d9294f8248ba8c6bd593c724f46c6a4c155a1a246ea7b237a402dd0a079</t>
  </si>
  <si>
    <t>19d7a5b0-7b58-4d5b-a96b-1a82449d5cc2</t>
  </si>
  <si>
    <t>0xd8d269538912a86aba722f83e8aa7e51733c07dbc5281bb327ad010588c8b100</t>
  </si>
  <si>
    <t>5a5a27c4-9864-4e82-87ef-216ec493f5b2</t>
  </si>
  <si>
    <t>0x117acc90a7f0b2cc83c7139a4b3f50a6c803fe8147b2264655a308e1a432eacf</t>
  </si>
  <si>
    <t>373e5f73-4309-45cd-8eb0-69b5ea5ca23f</t>
  </si>
  <si>
    <t>0x3c1df87f5409cbd41c4467cadaf8268cedd8d339ce9830ebc556a8fcef36de9b</t>
  </si>
  <si>
    <t>e79a22f2-458e-41a5-9fbf-1617e2347fc6</t>
  </si>
  <si>
    <t>0x932c9c3cfa98d53bcc799decff28084c2a216496f49eedea27b6373656255058</t>
  </si>
  <si>
    <t>67af39fd-747e-4c38-83f7-594e766d78da</t>
  </si>
  <si>
    <t>0x9db49c3b0f2f02b65c29cd5f4479b0c91706a001ed2ec74021ce611369bf1555</t>
  </si>
  <si>
    <t>71df45eb-a119-4493-90e6-02e0358d1752</t>
  </si>
  <si>
    <t>0x883d0372ae74b4e4d35a825743bdd37c4612d1ceab5db22110c94e9fe94a7cb9</t>
  </si>
  <si>
    <t>6b6da6b6-4b0e-4efc-bfcc-fd9a1bf63b8a</t>
  </si>
  <si>
    <t>0x7d7982183735655bb72c5a1435334dd8fea76b62210853602b1dd1b4fc560b06</t>
  </si>
  <si>
    <t>221595b8-434b-4300-8d19-bc5171627365</t>
  </si>
  <si>
    <t>0x7e2206ee549ef8cda553174e3d63340bd187f7e452f85b37bd1f25b46c636039</t>
  </si>
  <si>
    <t>e9e0554d-03ab-4d76-bd84-66076e7517df</t>
  </si>
  <si>
    <t>0x839c8067efdcdaa84ce48fc2be3862eacbe03c7462fa5516e1ef644b82052830</t>
  </si>
  <si>
    <t>a20297dd-d368-4bbf-831a-416071340ca5</t>
  </si>
  <si>
    <t>0x6524ad214852aab603739ed63426fa7d2d603db603ce298258b7dec4cacbc4d8</t>
  </si>
  <si>
    <t>a77dc385-886a-4ad3-873b-47915110faad</t>
  </si>
  <si>
    <t>0x1d3937a92632aff1939df94933ea84a1eb47e3f7c954ff4c7f06f7014e1f9c8f</t>
  </si>
  <si>
    <t>64bc6970-7ecf-41a2-814a-2f32cdb70c8b</t>
  </si>
  <si>
    <t>0x7f327305bebe7747e40159134d0168b6f5eb8265122a85193e577d2200d277ce</t>
  </si>
  <si>
    <t>7f8d9744-a6f1-4c6e-919f-ba8cf327c905</t>
  </si>
  <si>
    <t>0x4d435eae3c07bc49e928dd01f1e5ba0b5c308d120bbfeea75b2ef3ebd70c2c10</t>
  </si>
  <si>
    <t>828a588b-fe53-44af-b299-62c121722352</t>
  </si>
  <si>
    <t>0x993aaa01b6541d98d338a5451c39337a8a1783d384a57250cc3f6b094ece761b</t>
  </si>
  <si>
    <t>070b921f-bfc5-4dee-bc8c-dcf75268ad07</t>
  </si>
  <si>
    <t>0x2d83e59958c67ba44912da094305aa55c137ba0b3b2216b0b707f4b834333599</t>
  </si>
  <si>
    <t>cfd5154a-7a7a-4f9b-8a54-ae0be90e00d4</t>
  </si>
  <si>
    <t>0x20de53f162d69fe4e547cba3f568eaa40d09f18b5d9341c81b296e82fd6b9a67</t>
  </si>
  <si>
    <t>160d1dab-c6d7-44bb-93ef-a3fc021b4bb7</t>
  </si>
  <si>
    <t>0x4326c01e02301bd600bce4d0542f80de5cdbc5e1362fd239e745955459ed3973</t>
  </si>
  <si>
    <t>34de4c80-a541-49e4-95e7-69c2e127db0a</t>
  </si>
  <si>
    <t>0xe2062cb12622fcee86fe52b9dd6839a3675df3b0edfa692c61fac420d16e9b76</t>
  </si>
  <si>
    <t>ffcf9f6b-4b9f-4532-8fca-4389b8bc2389</t>
  </si>
  <si>
    <t>0x5de134bfb2ef2a2f3f1d3f5f6c6a4059a06fd61f9d321232bb612b08ba95b91a</t>
  </si>
  <si>
    <t>3214b82d-1ef1-4c83-999f-8586440c9c93</t>
  </si>
  <si>
    <t>0x2df975062e9e715113b1ab702a7644d34a429996d08ae3dced9dfdb0586c1a07</t>
  </si>
  <si>
    <t>5419ab16-8f79-4117-8b6e-8c9312ea8fd2</t>
  </si>
  <si>
    <t>0x6f9a977d77492ff6c1f4f37931782b406cf9eadb47f104e409d104751fcb14bd</t>
  </si>
  <si>
    <t>432dc50b-3cb8-4377-90f1-b2f90a6bf887</t>
  </si>
  <si>
    <t>0xae2fce9263fa3db668015b318a76e0b8140fa4d3b85b6754cde0a9e1e185f8b3</t>
  </si>
  <si>
    <t>18e26300-ac46-4483-a747-3eae7a9f43e8</t>
  </si>
  <si>
    <t>0x24dd9bec9261a887be970ae4c67890e4c18584b17533295fa9b410bed5bb0415</t>
  </si>
  <si>
    <t>773c847b-ed72-4bd2-ac45-1b23b4e7fcd0</t>
  </si>
  <si>
    <t>0x2c67e6f8284d5db853cc4f37ebbd86146fe248224fb6052fc1d793bf4ec65666</t>
  </si>
  <si>
    <t>4ee7d84d-a529-477e-9f99-897cd01151f6</t>
  </si>
  <si>
    <t>0x3687733b89a84ae561df4b84404dd78d22568880395b1188bc07e9d06cf59275</t>
  </si>
  <si>
    <t>4f438643-42ca-40be-aa40-7f908b062abc</t>
  </si>
  <si>
    <t>0x06ee0b8238852a26ee866bb77e05f8cde5ca30743360afbab3f07c33e06e9a81</t>
  </si>
  <si>
    <t>f2bf3fa2-c6d2-4745-9109-5b02c1182d50</t>
  </si>
  <si>
    <t>0x49025136d99d13752f63decd3479f8b39ae21f73ff2224d9ea58acfee04b0874</t>
  </si>
  <si>
    <t>721b8854-4f35-4062-ab4d-76609f4b8bd8</t>
  </si>
  <si>
    <t>0x3a1cd85e4aaa5771e8e34c1c78d7742ef4514c2e70b37ff154755d91a7d37ce0</t>
  </si>
  <si>
    <t>21549d13-fd76-4f8a-b513-5e2ee7052720</t>
  </si>
  <si>
    <t>0x760ee861bf4bd1b161bedaef53013e703c7dad015f23ef1832f2397bb5474447</t>
  </si>
  <si>
    <t>75468a16-ef7a-49b5-80a2-c2b2354b7edd</t>
  </si>
  <si>
    <t>0x2b6439b770286ca92eaebd6b3021dfc2fd0aaed41ab011ba863bdfeef7335f18</t>
  </si>
  <si>
    <t>1dc580c9-3860-434a-ace2-feddf6e05fa3</t>
  </si>
  <si>
    <t>0xaeb7cbc94223cba8be695fc144da1ab84f87277b647116f5e5ad059911202e79</t>
  </si>
  <si>
    <t>9e8c31dc-3e9c-4210-bbdf-f6e96d6ee6cb</t>
  </si>
  <si>
    <t>0xc13bc192b5bcc8607e99bdcc2462df55bc9a3ca05bb0d9bb630ce412b6500c87</t>
  </si>
  <si>
    <t>236a78c6-5038-4436-b896-49941499274d</t>
  </si>
  <si>
    <t>0x4188f37be14f725ec0da2db08ce4e82504fde7917db8049f10b5194966001cf3</t>
  </si>
  <si>
    <t>2cf3b6ed-ded7-4e8d-8be1-2a9dd4c93d1a</t>
  </si>
  <si>
    <t>0x6b6bc63184a704d3ba6cc3dd3ba02db58ec242bd7b86093643f51f870ea2b1c3</t>
  </si>
  <si>
    <t>b91de70f-aa2c-4b93-82ab-dbe982ea8a11</t>
  </si>
  <si>
    <t>0x85797a5e0a4308100dd96cac007d2a93e93432bba64509d1056997ca202f3d39</t>
  </si>
  <si>
    <t>9b570404-711c-4383-9baf-4ddf84924cd2</t>
  </si>
  <si>
    <t>0xba831cf53b746d7ce868b103adf69f79c11a13547e8c6dda2a46546b920ae3e5</t>
  </si>
  <si>
    <t>0e645111-5862-423c-a3db-7b623d00b1b6</t>
  </si>
  <si>
    <t>0xb6f30030269a22b76f84bf68bf96944b4b45d2aab9fd9dc427d83b6ec27e67c9</t>
  </si>
  <si>
    <t>3e0ade58-7067-42d0-8aff-22b20f0f173c</t>
  </si>
  <si>
    <t>0x61b80a48eaac13d7e139c3526907d7ba433e702faa657b24e95aa88b81080ede</t>
  </si>
  <si>
    <t>29640745-b33f-442a-afbf-7e7b0ebfd47d</t>
  </si>
  <si>
    <t>0x648d24ab76f2377edc0bee00b87d4cb329e3e6da2c04d9957690d635a8f74bda</t>
  </si>
  <si>
    <t>9051f6f8-e7ab-41f5-b5d6-6907a24fa01b</t>
  </si>
  <si>
    <t>0x8da5dad5db33aec1763855277810d7388279f08b51efb50429cf8f139c73c1e5</t>
  </si>
  <si>
    <t>5bd3f818-cc01-4c08-8d2a-291c0a98da0d</t>
  </si>
  <si>
    <t>0x4da5877aa3416773617fa38541c292d16d9f77e1f356b3610307a944c49f3c4d</t>
  </si>
  <si>
    <t>344803f6-8658-49b2-9d73-e8ac632abd24</t>
  </si>
  <si>
    <t>0x860d611a4bd53a392ecb0deb6c9649b3bc537b3614362c4f0d0fe17c056b63f8</t>
  </si>
  <si>
    <t>020ff5a7-3e72-49da-b9f7-dff6976793a2</t>
  </si>
  <si>
    <t>0x79176da9c1bd7379462580815ceb767c80ffcc947238fe1a00501aaa4241f1ef</t>
  </si>
  <si>
    <t>1103d6fe-aecf-40c0-9669-22cdbc7c8027</t>
  </si>
  <si>
    <t>0x03c6a04df20606140a283ad66a2894299faba01071af0939d842791b94c217d2</t>
  </si>
  <si>
    <t>ad136b88-ba6e-42ac-a60f-a50637fbe665</t>
  </si>
  <si>
    <t>0xd3736d4ee1ac353f03215ee0cbaddec558d24eee9b91478383bb767acb4d1232</t>
  </si>
  <si>
    <t>a17b56b3-9eb7-45ec-b2c5-02b5f2b7de04</t>
  </si>
  <si>
    <t>0x25e01ba7c7ed018bab4b14bfb9341968181eb3362c77865cfe0353779474d759</t>
  </si>
  <si>
    <t>dd119b3e-e634-4283-a496-fe5dd8f5e41f</t>
  </si>
  <si>
    <t>0x7d7200970968dfc84dbaf06dea8a0388123262f0370e344941610e8a1466e90c</t>
  </si>
  <si>
    <t>e6ec28ac-8075-482a-ac9b-d25fcb360c22</t>
  </si>
  <si>
    <t>0x0ae1fe2b2baf791488bb97d1f8662055dfe2cd24be12ade53918545caed7c7db</t>
  </si>
  <si>
    <t>297fd215-0bbc-4255-aead-c78bc90a6af6</t>
  </si>
  <si>
    <t>0xe4063a33c46a187a3a8adcaf7fba87ba237d00c42ecc115619821c635eb978bd</t>
  </si>
  <si>
    <t>7fb247bf-6062-4e2c-a28d-671d8c892a8f</t>
  </si>
  <si>
    <t>0x56762377be7e9448f685e9d50b20e169540c169aaa0316f79e5cd2c2de913442</t>
  </si>
  <si>
    <t>38346d04-03fa-478b-a34b-dc016fac2e81</t>
  </si>
  <si>
    <t>0x8a3fa37b9372efb876919ddd7df17090602639f31647830b0c2e75af65babf83</t>
  </si>
  <si>
    <t>00a5bf27-0908-408d-b438-e025a50fec6d</t>
  </si>
  <si>
    <t>0xb070d03d9b203b252d90c6c6677883046cbc6fbfb2b679b6b1a9365ff20d4eb4</t>
  </si>
  <si>
    <t>3e2c619d-f343-4b14-8cdc-d3b517197363</t>
  </si>
  <si>
    <t>0xda4aa71388d33dec7df34098e87639310cf6d4ce4d9033087e7127b36180c6bf</t>
  </si>
  <si>
    <t>b5241615-3ab9-4217-9b31-be106fd516f0</t>
  </si>
  <si>
    <t>0x42e1e672c3daeb09ca224bbb7535bddfb73a12034c61b2d7d49d0e867363c466</t>
  </si>
  <si>
    <t>af21a23e-b5d1-4291-8504-987ac0e5343c</t>
  </si>
  <si>
    <t>0x4da480ec43d3d7fe75a5b508e302ef2cbfeabcf7e3c28ad6ec368a2f27f41252</t>
  </si>
  <si>
    <t>e5f0b35c-0d52-4f14-a71e-53cc9360c78a</t>
  </si>
  <si>
    <t>0x52c8cdadb3b47f273c7fdd62c0de85f136a4bc6146f9f4e2d6654cca8d689b64</t>
  </si>
  <si>
    <t>c5287219-7bb4-421c-9d0b-33f7bd14bcd6</t>
  </si>
  <si>
    <t>0x707e62bbd5991ccc1766338fb3d1c6e3b07f8c8f846949982b55ad135e24cf73</t>
  </si>
  <si>
    <t>dfdca893-e0bf-4638-9f45-8d76af1644b2</t>
  </si>
  <si>
    <t>0xc23176ab99c61e03f9c1b56d05b893e9de3450e4784342b7d3e2b2782e8e246e</t>
  </si>
  <si>
    <t>693c2d24-3479-4698-a68f-cfbc41fa4ace</t>
  </si>
  <si>
    <t>0x5664453bf1dc0a8ee6d772ce9b3345187659343f086f77fc0f5f993141cb20c6</t>
  </si>
  <si>
    <t>294960b2-bd87-4762-8bb7-727735071d11</t>
  </si>
  <si>
    <t>0x20aa9463f3c16309577467aec2bafe60296996dbbfa8a8a3400848da457fa963</t>
  </si>
  <si>
    <t>06ab1d93-c43b-4b40-93ed-454f0fd91c4e</t>
  </si>
  <si>
    <t>0x934d991ef4e602b287e6d2b8fd34c7391b8c7bd9aa78ef0bf541562f231c00f0</t>
  </si>
  <si>
    <t>018ec634-6879-4f26-be57-c17717a7dd56</t>
  </si>
  <si>
    <t>0x59b339bd8732bbc7db0f0482d7c3bc15e07d4dd244d352e3c11fa5d07c3defb2</t>
  </si>
  <si>
    <t>18855c10-c9c7-49cc-a551-8692eabfaa76</t>
  </si>
  <si>
    <t>0x00457df15d6daf1c31cef56f8df93065123c036c433d9f1241f24d10eb59bc07</t>
  </si>
  <si>
    <t>ed2f6fa2-2946-4919-a998-da8312b14c17</t>
  </si>
  <si>
    <t>0x552d296e5b89c1a7c2c876615852e97dc6fb129dcc9b12306845e64e70d6722a</t>
  </si>
  <si>
    <t>1b6e090b-5afa-49db-8b90-4068d361cfa6</t>
  </si>
  <si>
    <t>0xcc511b04b1504fd9b4c51987d6e4c1f2b18938bdc6be025d608467d21c404edf</t>
  </si>
  <si>
    <t>d4e848b2-a2b1-48da-b7c3-c50426469105</t>
  </si>
  <si>
    <t>0x7d5981180e1322bcad9ca4f9609a55a967473a8f907524e19c4fc873ddbbe392</t>
  </si>
  <si>
    <t>e9d164bd-dc1c-4701-9191-a2bc75a6f5cf</t>
  </si>
  <si>
    <t>0x95191eb9b8397b733cca9a22883c17f73c128b5c006b89850a499f3e776c7257</t>
  </si>
  <si>
    <t>8322202b-2060-4850-9e02-dd26d5c559b9</t>
  </si>
  <si>
    <t>0x883668de0a0581cc98afc42a6ad7b3d1f41ea5d333945217970b738069a833b4</t>
  </si>
  <si>
    <t>a08ddc31-9678-44b1-88e1-b28ef8b54184</t>
  </si>
  <si>
    <t>0x55a50621a742ad0dc72f9a79a0056caf255cd2fabe60e9706ec3d10287c76460</t>
  </si>
  <si>
    <t>d60e057a-1a2a-47e9-aeaa-1e0423e67949</t>
  </si>
  <si>
    <t>0xdf62d63f614cf19c61cb194b8919c61cc646a55eb856f9a10b3e9e624fbc629e</t>
  </si>
  <si>
    <t>22a6e6f0-5640-4d65-8476-24aa31316859</t>
  </si>
  <si>
    <t>0xf5a7e0392048534f03dfdcf20ed0d1df9f5a39ef9a5ed0e0836686da9d6f9eef</t>
  </si>
  <si>
    <t>1d0c267f-f127-44ba-99b0-4b218b7f1605</t>
  </si>
  <si>
    <t>0x26b47b3eb4e6b87acf96e5a4008b2fbd6e63bdb956bd8bebb7893f4f64fa2347</t>
  </si>
  <si>
    <t>a35853ae-d398-46d2-b812-edb4f730d30d</t>
  </si>
  <si>
    <t>0x4d97eefe2b45ca47ea1df711fe7b7fab1630b7302bde9f0336a4b87f11b7525a</t>
  </si>
  <si>
    <t>8810c8a8-4753-4ce9-941b-2569b992415c</t>
  </si>
  <si>
    <t>0x8a8e64e4e19193de6f517fae5facdf11f6c38e6b5407d1510053838bbc394d18</t>
  </si>
  <si>
    <t>56056fa5-70bd-4ed3-8154-407f1f7324ad</t>
  </si>
  <si>
    <t>0x5e5e41ee972fa729ad08ff5f9e1ad080d1a564faafb57628b483dbd7b506d731</t>
  </si>
  <si>
    <t>98df4c5e-f569-495c-84bc-94db6c73c712</t>
  </si>
  <si>
    <t>0x9f4e61f5b58afb1182d81430ed5a9748a5316fd9d1c9bfbd5b738a54a7ff449d</t>
  </si>
  <si>
    <t>42f15c99-98d1-4128-b3e8-279cc68a70e4</t>
  </si>
  <si>
    <t>0xc8d443dd51f8ed8553a91ff968e2b5847d7522e884397d0a7d3de86318580c6d</t>
  </si>
  <si>
    <t>35029965-bf23-4ec0-89a3-9bf66c555b29</t>
  </si>
  <si>
    <t>0x40040390d19606498d15a24a61218fdbf68991ecd186a104ba2ed1e5ff2ad8ce</t>
  </si>
  <si>
    <t>3d9bc315-c02f-4ba2-a249-dd96edb943e8</t>
  </si>
  <si>
    <t>0x47c8301d73062b196db36fc765f27844623d2b14edc64f163b04c7d7fabcd44a</t>
  </si>
  <si>
    <t>7dadaef9-7f7a-4330-9958-c276c154d2ca</t>
  </si>
  <si>
    <t>0xa338e74d538b9fc0382ac893bdae300740b3206f046f6751f9cca834f5b621be</t>
  </si>
  <si>
    <t>f00e04ac-da20-4bc2-8323-755839c118fc</t>
  </si>
  <si>
    <t>0xf68b698b736cfa9fd6759ec404866e940b4094a4204f1ef84bc85e4e6bb11246</t>
  </si>
  <si>
    <t>83f86b40-d97e-4aae-bb20-058667a35800</t>
  </si>
  <si>
    <t>0x672fe759abaa69980ca4a69fd587331a6aa47b8b4b4a3fba34c3b30c07e2747a</t>
  </si>
  <si>
    <t>899add60-8348-4394-b639-ee10a229ef11</t>
  </si>
  <si>
    <t>0xf5ea67f97e63d02e06099f8111a4d4b690cdbb6df47ae74a7cb02331e2080486</t>
  </si>
  <si>
    <t>2d7cf764-cac0-4dfb-af14-3863e0dbf3f5</t>
  </si>
  <si>
    <t>0x2fb8baa0eefe4eef871e61bef3669295dfbd853932545ba3e7bdca10f324fc9d</t>
  </si>
  <si>
    <t>5201c8d7-45f8-4511-a34c-cb5cdbcfe54f</t>
  </si>
  <si>
    <t>0xa1005c713876129419d0ed018b6a39c0ae026d68d762949fcfb1484d5353fb7e</t>
  </si>
  <si>
    <t>dc56b2bc-a04f-421f-8ac8-c57bf9a2ed0b</t>
  </si>
  <si>
    <t>0x71b24b79a4e6f0a523a0d43e7403ad41a41aa1b845df34a59e64f7f8479dce09</t>
  </si>
  <si>
    <t>dba69dce-eb89-40b2-bfd4-d69231b79b26</t>
  </si>
  <si>
    <t>0x1f591ae5745e2b44f7327c1376d8145ee8e066dbcfe5c30be1c7e45ae6a54622</t>
  </si>
  <si>
    <t>30847001-75af-4a56-a51c-624be0c8fff6</t>
  </si>
  <si>
    <t>0x8cb4d78efceeb78bbddce111e52df95bba77735f3076a0ed5c2b69a86233e0d7</t>
  </si>
  <si>
    <t>2df708da-2565-4af7-9c10-0d6a7b8948c2</t>
  </si>
  <si>
    <t>0x7c454d0f1f10f9e9e1859214abb644cef00d261f5eb291048f8789bb1df23f78</t>
  </si>
  <si>
    <t>e2e5bd42-455d-44e4-91dc-492aea4ccdaf</t>
  </si>
  <si>
    <t>0x913eafcb1b93febe9830373d28efb6d16feb9db70ea65767ecd8c058b322b681</t>
  </si>
  <si>
    <t>a9e577b7-c838-4e56-b1d1-38d2b35e1f0f</t>
  </si>
  <si>
    <t>0x9c9b3127474c9ab6d63c4236df92b97209e94db27abb595afb8f366239451423</t>
  </si>
  <si>
    <t>397463c4-2674-4c68-b15f-ffdaab2d0d37</t>
  </si>
  <si>
    <t>0xc508816f2975309d3d6c4a4c599f75577ded42a5da5b1fe63f9b226bd5e1e20b</t>
  </si>
  <si>
    <t>9bfb0c10-f7f9-4b10-a883-62e363880909</t>
  </si>
  <si>
    <t>0xdc0db71fc4b2600e0fc1a1a1242cbc8900f26f547f1aacff990f82fa7aac32c9</t>
  </si>
  <si>
    <t>61026455-9539-47b3-9959-bd24650a6e56</t>
  </si>
  <si>
    <t>0x8a3ef812bd80c128fa1f8945786c55c40739a2dad20a3116c192009fa64f555d</t>
  </si>
  <si>
    <t>bca25be2-df70-4cfb-a7fa-9e5c093aa545</t>
  </si>
  <si>
    <t>0xe65a43e0d8df2e74e8576d2a014eddaf34ba62a6f1c0067ed11b9b184dc8ba53</t>
  </si>
  <si>
    <t>5647e22e-e7b5-44b4-bba5-5655b1852a2a</t>
  </si>
  <si>
    <t>0xe9970d16d61efa962bc601e541fbc30c132662fb8084704b3550e61ffa143633</t>
  </si>
  <si>
    <t>20bcdbb9-cfd1-47a8-8eb5-11dcb6fa2088</t>
  </si>
  <si>
    <t>0x58aad89f85a0a3436ee4b2cced7f57487d596909c93c6cbff6e45b58a366f355</t>
  </si>
  <si>
    <t>0924fda4-f55e-4048-aa7b-614e67c1bb49</t>
  </si>
  <si>
    <t>0x94aa54415730d2f6f0dc78d97b7200fa58ab6b62b8a300a1fddc897a9cf72695</t>
  </si>
  <si>
    <t>50c8b026-4802-4359-856b-4ea8a607818a</t>
  </si>
  <si>
    <t>0xf783f113b2dfed226db1cecc9fd2cfc4439454315e6a3b6cbaf08a9a95486d54</t>
  </si>
  <si>
    <t>e6fdb107-15b6-40c7-b863-70dba9ad03a9</t>
  </si>
  <si>
    <t>0x65cbf40080115cd13bb37a2d03e24bea1add034d2f4fd9c3a61a7e90fe70000a</t>
  </si>
  <si>
    <t>ffc2c538-9255-4315-bef7-94291aad6557</t>
  </si>
  <si>
    <t>0x00351fb1db09a6ea2083c443f056a3fcc6c6ab0c573cc3f6fe034543ea3c9f74</t>
  </si>
  <si>
    <t>37113396-4cff-4c47-b9c7-9877134849a3</t>
  </si>
  <si>
    <t>0x6fc8ae25103eed0961c2cc2f61cd3e5522212c299b8ff95b15da6ec7b60677db</t>
  </si>
  <si>
    <t>afa8a79b-3cdf-4430-9f82-453ca0163c7e</t>
  </si>
  <si>
    <t>0x2c7f65ed5cd4876b4fc58753fb22f6b2c4431d558a733118a9ca042eacac2ef4</t>
  </si>
  <si>
    <t>4c6bae47-70e8-44d9-95dc-4d7120f60c35</t>
  </si>
  <si>
    <t>0xf6b773f4f4cee9dfcf9ad6256f09f13aa1297e5d2c5d648dd3f0dff0c4a348fd</t>
  </si>
  <si>
    <t>485088ee-0319-4c8e-9dfa-91a2ba8959b4</t>
  </si>
  <si>
    <t>0xa16b69e5aa221823e40dac958130d1915e233fb542940efc76aa9a92a7fe0047</t>
  </si>
  <si>
    <t>124b2325-9d85-4c87-8d21-cde5aa1b3d2c</t>
  </si>
  <si>
    <t>0xc74951214f6964130e1dd3a899cc664aebd7b9fa3b046bf8212a7dd5235353c3</t>
  </si>
  <si>
    <t>17d16a6e-39b1-4e10-a25b-a597af811755</t>
  </si>
  <si>
    <t>0x5fe22a0a1a2d1a90dc7bbe976a07e2bb87747db9d803c1a6f8eaea7987a5ab33</t>
  </si>
  <si>
    <t>a6bf3974-e932-4a8a-923c-9cf346296262</t>
  </si>
  <si>
    <t>0x3c0dc5ff3f9ddda4d9e00732f533b6fc48dd97336232cee8e58e346f06e40df8</t>
  </si>
  <si>
    <t>d95ea3bf-13da-4210-b639-ecaa8c95bb3f</t>
  </si>
  <si>
    <t>0xcb4568ce283ca4403cf52971a83668d94cbab36ed5cf3382c67d5a910c94de29</t>
  </si>
  <si>
    <t>af95edb4-3f65-4d3c-93d4-963839049c2b</t>
  </si>
  <si>
    <t>0x001ab2d85049ed39633d36af8eb1d7f006284263d17742d557b0d076d1ada07a</t>
  </si>
  <si>
    <t>cbd04f4e-594c-4dcf-9899-b77ff20566ef</t>
  </si>
  <si>
    <t>0xb953a72549bc4465e344f4684db3f0ef9d705bc40007adc488d099835157c0ff</t>
  </si>
  <si>
    <t>15e12134-386f-4feb-b7ed-8fb71a3d9c32</t>
  </si>
  <si>
    <t>0xf15a4479dd77817a1f52a48bebd9b857ffd994e290342a61668e9afa97aa9d95</t>
  </si>
  <si>
    <t>28200b42-f9dd-4b5d-b831-435b155f758f</t>
  </si>
  <si>
    <t>0x8977944b925025b874de6cd6b794d0d9e373a4b3a7ac99819c404b37b60e4c80</t>
  </si>
  <si>
    <t>e0ce5f3a-9375-4458-aa8a-d8b497fc9ee4</t>
  </si>
  <si>
    <t>0x72da6da652a28278430ae44579d706a55251f0e58571dae7df90c024bb0b2ff5</t>
  </si>
  <si>
    <t>6f391b2d-a161-4c6d-8244-837f0c624171</t>
  </si>
  <si>
    <t>0x9dde10b7cafc665fba6dab2758688d7cbb27ed8373bcc3074577741938398157</t>
  </si>
  <si>
    <t>5e0f78f8-144a-4766-a1ea-17f24b1c28fc</t>
  </si>
  <si>
    <t>0x589293d57a12bbebb2fefe576912ddec4b98df1d461d112bbd928be44fde95ba</t>
  </si>
  <si>
    <t>88dd979a-a0ba-4825-a843-1551dd2decca</t>
  </si>
  <si>
    <t>0x3327fd604ab718d8659f80583eb3d8042ae57b76790bae0f52929cfab5ab8e9d</t>
  </si>
  <si>
    <t>818f37b6-734b-4b89-bf26-c65afc01dcb4</t>
  </si>
  <si>
    <t>0xaf7d33a158f927601829b6ada679534a8aab19100f376c47bb33bb7737e8bf02</t>
  </si>
  <si>
    <t>49ef8f87-d760-4ad8-b5d7-0d65d0da044f</t>
  </si>
  <si>
    <t>0xe7ea2579114c84f2c92be9325d4391f145b4ccc3ad04ac378c2b873d9642ef47</t>
  </si>
  <si>
    <t>fd65ef65-2570-4d24-be65-4438ce873b3c</t>
  </si>
  <si>
    <t>0x03e5318618899f8728bddaabf17fd3723b30e0bb362b999d0c261f1deabe76bc</t>
  </si>
  <si>
    <t>07f6d0f0-17b5-48fd-b148-2e84506479d9</t>
  </si>
  <si>
    <t>0x30cd059555d6142690f96d37f1c7e9f1a3903d19d285d9f03e9a477ea68fcbf9</t>
  </si>
  <si>
    <t>17e64ece-f3cf-4e57-a948-66a1213957af</t>
  </si>
  <si>
    <t>0xce3aea9ae98cc13c7ab88eb0e045bce9498b781427c549b1b859af2ca873afd6</t>
  </si>
  <si>
    <t>0526befe-786e-4bd8-a11e-8b9f9afeafd9</t>
  </si>
  <si>
    <t>0x3d7414e7d9569bd92acafd85e1d27a6b6224f78eac43f194278f166a0d86962e</t>
  </si>
  <si>
    <t>ccf3d357-ce11-4a55-8701-d6a2a20961bb</t>
  </si>
  <si>
    <t>0x4f95b48b6d0c1842f935190cd0daad72f2e73ea94b4ed88736ea1ebcd5d49500</t>
  </si>
  <si>
    <t>8a48187b-f238-4200-af51-a1fcc67d13b9</t>
  </si>
  <si>
    <t>0x268041ba55a3e42398e6594b40fb0a6bf9e7bc706267e35d4171c46acbe895d6</t>
  </si>
  <si>
    <t>8d4cb11d-4047-4f37-a459-e8631d38c5df</t>
  </si>
  <si>
    <t>0x18545675c1fadeba44461dfb6c36cc560a204a2aa5460c3dfe84e0e24add7269</t>
  </si>
  <si>
    <t>9dcb268a-a3a8-4df5-945f-0f7fa2aaf800</t>
  </si>
  <si>
    <t>0x41645c316750456cb49da5e0503f0121eb86d71637cd399142da3d1b20bdafc8</t>
  </si>
  <si>
    <t>4c117781-9e08-4360-96e1-bc14cea0c7fe</t>
  </si>
  <si>
    <t>0xf18e2f936418fb9675fbcc577995dd2f29893d1a2271b7fc290152ffc52e4c4c</t>
  </si>
  <si>
    <t>7231e2e6-6705-4b5e-8f71-cadbec49b7d1</t>
  </si>
  <si>
    <t>0x78f3985cff331860db5665927acaea0d6f9542b8b63e24451c80dbaa76cc10c9</t>
  </si>
  <si>
    <t>7d130708-19f7-469c-8b18-39fec8efd74f</t>
  </si>
  <si>
    <t>0xf10a9a67d89725cf3f6a153759b338054356503b9db3b03e9a1184427e2c7b76</t>
  </si>
  <si>
    <t>1b5450e9-974a-49fa-aa23-cd66cfe2699f</t>
  </si>
  <si>
    <t>0x08b64a758d98c11e9ee3d331b5fb4eef8ae6d90d6f5df49198a8383623a332c5</t>
  </si>
  <si>
    <t>a7ecc579-058b-41a3-89d5-5e5779c8e657</t>
  </si>
  <si>
    <t>0x7e4e4c2031848cebb10378120af24d6c1ee416c1b34a1bd8319e03324ffbee5f</t>
  </si>
  <si>
    <t>d8cf6844-f8a5-4fd9-a27e-8519c6dfd0b4</t>
  </si>
  <si>
    <t>0x43642a039598b5d108786724560dd3d08fb1e002a4a41eacbcbb01bea4a0a1ce</t>
  </si>
  <si>
    <t>6103cf16-0978-4875-a772-4da6c66f41ed</t>
  </si>
  <si>
    <t>0x55dc70abc83cc6a8f901787d8e4f2e8b227bd479de6936e25044b57b8d640267</t>
  </si>
  <si>
    <t>a4cee87d-2257-40b5-ab3c-a13df4170b52</t>
  </si>
  <si>
    <t>0x9db93c0f1514a50541b5befb511385d48f758a3b557c579e95327f3c7cdbf9f1</t>
  </si>
  <si>
    <t>57c0e2ea-0bdc-4cbd-9e21-b30d6fd05bc0</t>
  </si>
  <si>
    <t>0x1d169af2d5a992d02c38dfaae4b4ad34c92cd2fcf4e4a8cdc51314f252e0a1b6</t>
  </si>
  <si>
    <t>6c4d92e7-b7e9-4c22-a869-54167441595f</t>
  </si>
  <si>
    <t>0xce8d5d772f6b01115d4a3c5f17fcfe5d518cdd71b73cae800f65638c27555656</t>
  </si>
  <si>
    <t>c78eb119-4cc1-4c0d-887d-b3b774eebbde</t>
  </si>
  <si>
    <t>0xf4aa738f2eb4367a868183600070be8caf7b4b36f0bc2096fcac392e90ff3386</t>
  </si>
  <si>
    <t>882bd074-eb25-4d6b-8e13-da878b03093f</t>
  </si>
  <si>
    <t>0x9d2d6b08e7822def1de1f25734455c21aca947f4353a8efb4e0275cb552c0a35</t>
  </si>
  <si>
    <t>2d45a6fb-ba3b-4d92-8f24-17a1449f4642</t>
  </si>
  <si>
    <t>0x25820f78185756b242d6111042e6d97ed6986ae58f53a0e3f95a5f0e0ada0309</t>
  </si>
  <si>
    <t>d9b93231-30da-4e5a-8ad8-6e42137c7101</t>
  </si>
  <si>
    <t>0xb826fd9827fe35a0d725374a7fb6f499d893a6aee1bed45fe043866336a05c7d</t>
  </si>
  <si>
    <t>b9d11cb3-347c-414e-b2b1-c4c7a4472a55</t>
  </si>
  <si>
    <t>0x9c21be3e70eabeb60ebe2474903e17ad0b09b300425d2344a55019919585ec24</t>
  </si>
  <si>
    <t>5082b4dd-bac3-4e00-b57c-0c580626d6f7</t>
  </si>
  <si>
    <t>0x83f2be76eb4bb6086ca06862f5e6da29ed007552d3fece6f342591329a98655a</t>
  </si>
  <si>
    <t>6ba225b8-ed3f-4bad-a745-4c5dded25886</t>
  </si>
  <si>
    <t>0xc5ec1c3e2aa0cad6f3575b8308cf0f698c14a64abc175013fc2945500460ced9</t>
  </si>
  <si>
    <t>6c173d93-1884-46e3-bd54-c245cba6b812</t>
  </si>
  <si>
    <t>0x05aa78a6c09899b4163a1650d21e97f265cec2aaf44fdae3ca683254051804f0</t>
  </si>
  <si>
    <t>d2f117a2-9635-46c8-ada4-f97f7fa1c4e8</t>
  </si>
  <si>
    <t>0xe5517b859569c3d0f31b84c9a26f7e749213e64551d6a486112f11278871a1ab</t>
  </si>
  <si>
    <t>2804be31-b137-49b0-ae45-7ef1d8eee325</t>
  </si>
  <si>
    <t>0x8cf66f73a5c35503b49120598f9d5a40de22e7b8ca278ba5c4df03ce828885ce</t>
  </si>
  <si>
    <t>15c8edca-c3ea-4b46-b7b5-5663571ed5f3</t>
  </si>
  <si>
    <t>0x44f9445a01a35305c59c38bc174cbf1d97fa8748e1e41175c01e235ea06abdfe</t>
  </si>
  <si>
    <t>d79de587-3919-4151-9746-1f29e853840c</t>
  </si>
  <si>
    <t>0xffc82d93f7a9d21231ccfdf0678fd854b93cd6c8c0af3de068d29c18b54a05f1</t>
  </si>
  <si>
    <t>ccd9f058-5440-4edb-a626-4c7626055287</t>
  </si>
  <si>
    <t>0x73ba8083596c882b2b6d29468104fa966296af6b0e9a26b7b8f54e43868bd1b3</t>
  </si>
  <si>
    <t>a7619662-b03a-4b89-af5c-c388fec2b02a</t>
  </si>
  <si>
    <t>0xa93f08b325ae81c77b3965757ee6bcc56e815bc1c1a8b77a11dcb46093474800</t>
  </si>
  <si>
    <t>f5cbf351-b3b1-4e40-bdad-c4002fe0efff</t>
  </si>
  <si>
    <t>0x41690476254274038cf817c886bae29d93016a9dbe0135bc16419146f531bcc2</t>
  </si>
  <si>
    <t>cca1c473-84ed-427e-af21-b1ce8ce789aa</t>
  </si>
  <si>
    <t>0x1b291d90d2305a8b413fe3d5f5b9e7634312b3d0e1b649c9c8030237cd7f5c53</t>
  </si>
  <si>
    <t>25c5bbad-4090-48dd-b3e0-b631eae71162</t>
  </si>
  <si>
    <t>0xcc24caab21b8e1d14b4b6e30dae6b20d6a7987c49c5ecbc0d540cd56c467ce13</t>
  </si>
  <si>
    <t>8bc36781-2367-462c-82e9-8cfc8ba134b2</t>
  </si>
  <si>
    <t>0xfda2f73f45ef7a92596ad20760457bcbadd3e4919d4e4e91f2c2b2ba0d9b9ef3</t>
  </si>
  <si>
    <t>4935c929-bef2-4e19-9513-160f17a7551d</t>
  </si>
  <si>
    <t>0xafcc9e7b1f5f25c7c433d3212b5ba22ad6b6d5a02d42a3240db3f4c96bbd27a3</t>
  </si>
  <si>
    <t>76a94f00-2421-46fc-8f45-81ff9d0dfce4</t>
  </si>
  <si>
    <t>0x411231476bac7b0ad7ef7a78b71fc8faf98b8e22b5c2e544991ec5da43b5c7ac</t>
  </si>
  <si>
    <t>49e6d369-cd32-408b-930c-fdce2772fc2c</t>
  </si>
  <si>
    <t>0xa6cac1924d12a7a450a1d79a6902b44cd4e412387789d475d8afd687708ce9c6</t>
  </si>
  <si>
    <t>41ef10e6-6637-4fc0-9951-0cdf900b63f4</t>
  </si>
  <si>
    <t>0x298284608175ef55d9fe764788dca814f83ac5bffb08e16a162d75f0723dcca6</t>
  </si>
  <si>
    <t>45e560e5-9dc7-44fa-9cc9-532459896e74</t>
  </si>
  <si>
    <t>0xc5ca53fb08aa8d77cac19ff165f381032d0d6119a8ead26778550e6e0a927a3f</t>
  </si>
  <si>
    <t>35b21cfe-4faa-4b9f-a100-b3f7fad84e58</t>
  </si>
  <si>
    <t>0xf754e6e4333f9b3705b8990c4c044c0fb5ed87b4b10767a92698195e5950eeb9</t>
  </si>
  <si>
    <t>45b73e05-54bc-4696-bafd-522329572134</t>
  </si>
  <si>
    <t>0xc47aafd51338fb914a26088fcab3e06ac0ac4927cdfb780d17341a1d5e6c72a9</t>
  </si>
  <si>
    <t>7bcdef85-3a2f-43cf-80de-aae29a53ba13</t>
  </si>
  <si>
    <t>0x2e3b381b593a6f0cfacb345d0b4617ce0524c4ce10c1e38e8b02afc0a9a1a5e4</t>
  </si>
  <si>
    <t>562b7c7b-4b01-4721-8768-d0486c832d8e</t>
  </si>
  <si>
    <t>0x6a7f70c97a7dd0235b044965acc4c0f2a7571dd1487c1ea4cb8f5e7008b95375</t>
  </si>
  <si>
    <t>54886952-5f9d-4b35-a4ec-cf976bb9f1fc</t>
  </si>
  <si>
    <t>0xef85c833d512f0a1f84037cb0b4226df7868b04b92276e27daaa9edd176b089f</t>
  </si>
  <si>
    <t>223e3223-7f2f-4835-adb9-1108e1541cba</t>
  </si>
  <si>
    <t>0x4c8ed4f43ea6ad82c4da717cc626dbf7f8c90bef212cd7c052e78088da85287b</t>
  </si>
  <si>
    <t>72c4c2f7-6b24-42bf-b7bc-b6f96f5489a6</t>
  </si>
  <si>
    <t>0x18cb85f249d1adcc1209438e030a974b2ec6ff61706feee354eda2283758c855</t>
  </si>
  <si>
    <t>528c7865-03e2-428e-b5c0-d726b78e2e73</t>
  </si>
  <si>
    <t>0xb82fc2f7bc36b0fffb85103be546eef5cc8da53b7df9f2701b62a6860519144a</t>
  </si>
  <si>
    <t>b50d339e-43ce-4545-ab25-e21ad109d4dd</t>
  </si>
  <si>
    <t>0x338a4bda8ba2937c9a7b3ef4140d47446f9779d79decc90863c4f423cfadfa4f</t>
  </si>
  <si>
    <t>e4a02c39-0370-4428-824a-8ff67a396c23</t>
  </si>
  <si>
    <t>0xaabcaa0fe2e10b73b6343ba9b9c85b03494e66fe20e2afe4a79ce67103efe989</t>
  </si>
  <si>
    <t>1eee115e-deb5-4613-aa00-084950d45966</t>
  </si>
  <si>
    <t>0x7b989fadcb247ca81a86fc6fdea4aac4a4c700296b105619274c6202c055d433</t>
  </si>
  <si>
    <t>2db1af49-c7e1-462b-a63a-633e56f29a11</t>
  </si>
  <si>
    <t>0xa8e1e2ed3b9e53ed67323264c3991c573c55d883fe94732fad13eb0d5fc58ed3</t>
  </si>
  <si>
    <t>df257222-a5f0-4067-88b2-79c4f36405c7</t>
  </si>
  <si>
    <t>0xd632f2b4fdbccb106c4aea864770277194489b00fca5b9b6996ae9429cb056f4</t>
  </si>
  <si>
    <t>c86f24a7-00ff-4528-ad8f-54e856ba88da</t>
  </si>
  <si>
    <t>0xc86f75684aacbbb4c11efd3ab67ac324757831db01578509fb6ceeb2124d3502</t>
  </si>
  <si>
    <t>550bef18-dfc7-450b-a164-1407fc243f9b</t>
  </si>
  <si>
    <t>0xdad70b6bb93d80a8c539d510f60563553c157660a2af762583e31f0d4e92647b</t>
  </si>
  <si>
    <t>c0fd7652-9da0-4a42-b5d3-fbada3bc3da4</t>
  </si>
  <si>
    <t>0x57be64e669f2d786080dcf02eb337f856317e37b14004901fa0ce2266993c90a</t>
  </si>
  <si>
    <t>dd008bc7-9738-494e-896e-0594889ccef7</t>
  </si>
  <si>
    <t>0x0261d5d9bb8ba82ef682132908e46110996fe2314872ce28443ade6b10b71d52</t>
  </si>
  <si>
    <t>e95e9462-a82d-4b41-ab0d-927245654f69</t>
  </si>
  <si>
    <t>0x0f6aecb47cf96ae600a70efcf27273a0ba427051e2e1ff740d7faf56c22f3266</t>
  </si>
  <si>
    <t>7c70b99c-8589-43f2-ae07-10fb96bd1d4a</t>
  </si>
  <si>
    <t>0x8aea10928c8b4ee9771bfe35f3d0be421dcfc910530c19b46deb9d6521e8f273</t>
  </si>
  <si>
    <t>b3513e66-5c4d-44a8-ab97-7b3acd56c7da</t>
  </si>
  <si>
    <t>0xb098e1f4ba9b8561d1b81e2df2f7b2a3c9fd734ed4d85a614b21fae2386f41be</t>
  </si>
  <si>
    <t>fda91a26-7363-4994-883b-8cb0eb76f134</t>
  </si>
  <si>
    <t>0x3705c9e06e948890fb37f47a364939b7ffd6fe89f5dd978190209638945b8f6a</t>
  </si>
  <si>
    <t>0c0d1807-b45f-4ad7-a6e5-e40b9d087592</t>
  </si>
  <si>
    <t>0x0de6d1322301b67ff8f72a052992436985309aa05b342ff1625fcadf46997e0d</t>
  </si>
  <si>
    <t>0138ffd1-55f0-4e39-9d97-cc5c0db55696</t>
  </si>
  <si>
    <t>0x7362f84d7791b94ab4386c5a8e01cbcf35a07968031e722ecd3d6e7175931053</t>
  </si>
  <si>
    <t>6a09f7dc-7880-4c8b-a26d-cc0d8aace04b</t>
  </si>
  <si>
    <t>0x36389c21567a737d721e0dc336d3a58bc40d255eaaa33f91d5cebfa8a3bc931e</t>
  </si>
  <si>
    <t>06718b0b-7b30-4497-9664-d031e5712e93</t>
  </si>
  <si>
    <t>0x2c95da214e04a58cf7f42bbb78a78895fe5b055c648e0ad4df4de02bac1e292a</t>
  </si>
  <si>
    <t>0afe66bd-9852-46cb-9992-273dd443052a</t>
  </si>
  <si>
    <t>0x4600c0b13a07affcf1b16642299af3dc80f52818963ee125e86ab2a1d61c3495</t>
  </si>
  <si>
    <t>9560639c-4092-46b4-9092-cb2854bc3935</t>
  </si>
  <si>
    <t>0x5f5b60f80f21810f98f9997129be6811fff9222e551892a91241802d6979f55e</t>
  </si>
  <si>
    <t>c5938fd0-5fae-4d4b-8fdd-5300049b93ea</t>
  </si>
  <si>
    <t>0x1ab1fd5299d9c9a7b72e39adf61ae5d173fe3360b3c8eb84a22152a9ca70a04e</t>
  </si>
  <si>
    <t>846d7a21-bb44-47f3-9f2e-42c07417109b</t>
  </si>
  <si>
    <t>0x859ec3363192909c1def4ba573ba962d34dd0c979c4d586bc13cc8426f72b589</t>
  </si>
  <si>
    <t>a1c01c81-a647-4560-a722-a686ec0d1149</t>
  </si>
  <si>
    <t>0x83c3a7d3adb490f33ed0058d46b7437cf91b4d3ee818af2b1b3933307ce90601</t>
  </si>
  <si>
    <t>e7a07f96-2d3b-423b-ade3-ddc55a9f249b</t>
  </si>
  <si>
    <t>0x6bb4ccffbd4c32315a06106ee1b5931be78e6bc9c4a32f9455c60ca7c7be8187</t>
  </si>
  <si>
    <t>bf1d3124-aee9-43d9-aeda-455df3211c7c</t>
  </si>
  <si>
    <t>0x61f7f824562b787e5bad5ea153d25497cd885851ae33cc3f5f294e7a6afda825</t>
  </si>
  <si>
    <t>16ac573d-1e18-4d5a-93f6-2b49486bbbd4</t>
  </si>
  <si>
    <t>0xd29d053a53dc8d7b50c3a620189fe3eebb592e7a43695c322a11777fbb4364b3</t>
  </si>
  <si>
    <t>a4c5e90f-3269-4971-adc2-3f60ab531b63</t>
  </si>
  <si>
    <t>0xcc6398ecf6101297f0f6946ba404fc54a78b7e6446527c1758bca4483441ab6a</t>
  </si>
  <si>
    <t>81900e21-f33e-434b-b833-7c806d0438c7</t>
  </si>
  <si>
    <t>0x6cdda3e2a82c71d8604b00b554ecc820b4b0f79ffe9ef91a6c54f117a2efc7ae</t>
  </si>
  <si>
    <t>549e1a1d-3138-4370-b162-a29cd9519f3d</t>
  </si>
  <si>
    <t>0x507ee350c42a1ac0b1deb7a192c3744614b8ea4d5252f0d535b282036546b453</t>
  </si>
  <si>
    <t>90399c4d-db61-4b36-a103-0fdf3be8fb44</t>
  </si>
  <si>
    <t>0x716ef527950e1d5c85c663d60d126bc043c804fec005a7d98941ee42916bc626</t>
  </si>
  <si>
    <t>ebfce497-16e8-4834-94b7-f8073e7b5361</t>
  </si>
  <si>
    <t>0xd98c92a10dbcb1098b455a525926ca7ff75d099b46cf1ffc6c8f23a89945a687</t>
  </si>
  <si>
    <t>16c0f770-19a0-450a-bd9d-0767e1d289b4</t>
  </si>
  <si>
    <t>0xa98542d6d13b8cb8929d61bc97fceafe12ba8ab736a72bd21c9bd867fba846c1</t>
  </si>
  <si>
    <t>14d60870-6790-4d94-bda2-a64c56013669</t>
  </si>
  <si>
    <t>0x75e8d2135b1e5e4c40e8d307ef3c089f770d6f509d3f3bc32ef013a9fa242ffd</t>
  </si>
  <si>
    <t>0031c29b-65f0-4a4d-a75b-0e4eb7239986</t>
  </si>
  <si>
    <t>0xadbc5e31e0519b884cc80bd74309e0593408cf1802e2e4f87f509efc3e7ed216</t>
  </si>
  <si>
    <t>90b878cf-8c6f-4143-be44-e71c92e95adc</t>
  </si>
  <si>
    <t>0x8ad88e7bba2d9aa62a435156036c3407533a2a553aa94ddc0bb0adf0eab7b22e</t>
  </si>
  <si>
    <t>5a71cbda-b401-4fe6-ba9f-aa999cea213c</t>
  </si>
  <si>
    <t>0x8ed277e2e5a14cb8c5bfbe3447c6a25f787403b652c37d82c725ec64ec28588d</t>
  </si>
  <si>
    <t>ea5710f0-5fe0-46fb-a8c0-b0b16a860cb4</t>
  </si>
  <si>
    <t>0x66e7052a435302d63f3384624d6c899d15a84038ed5c1d357c0319b2770407c2</t>
  </si>
  <si>
    <t>2a761ad0-2a7b-4f0c-aab6-ca87f7ab9d59</t>
  </si>
  <si>
    <t>0x5d7e3d4d3b26c4a2b73b6f961029bdc3a37ebead9573bd32330884c95f0be4d3</t>
  </si>
  <si>
    <t>cab32b7b-f5fa-4114-9ef4-fa7888764b49</t>
  </si>
  <si>
    <t>0x0974854a0c62139407937d90199cb5dbdff3477b2b5b515acbc402f43e623cec</t>
  </si>
  <si>
    <t>7d5ab83a-62df-4367-a7b1-5e8a47f62acc</t>
  </si>
  <si>
    <t>0x7e88b4fe0adacb376c3dcca076b64a0964ca9f5180583609316f3e2496260d44</t>
  </si>
  <si>
    <t>df6063f8-34f0-408b-93d6-a5acf8b6a832</t>
  </si>
  <si>
    <t>0x6b60f18f408901b9e07e067111b0216cd6c5953729491f6dd3cb9e39c39c8fd7</t>
  </si>
  <si>
    <t>b538ec35-fdb9-42d8-b4f6-44e135ce09c3</t>
  </si>
  <si>
    <t>0x39cbf829974f7fc19eb461c3838b3f6345ec3fce4d7f8575a96e8ac33e315937</t>
  </si>
  <si>
    <t>745dfe51-3cdc-4262-8b6f-4c321a02d3ea</t>
  </si>
  <si>
    <t>0x91965a416bfbd7fa4cdd35f30fc4f637f0cc93d6066258004bdf374942e2474b</t>
  </si>
  <si>
    <t>906cd81c-2658-4356-a8b5-3702e92a460f</t>
  </si>
  <si>
    <t>0xe3784cf570591a062049f97b97e7b07d52b3d6f9da39333e5835beceebfa34e7</t>
  </si>
  <si>
    <t>93f5464f-3fbb-4734-82a8-8ded00e6d183</t>
  </si>
  <si>
    <t>0x3b19485a847eb067ed5a953bd5b711bdc95c718158e434720063f8ddbc33bdbd</t>
  </si>
  <si>
    <t>ec8444c5-fcb1-4284-8298-70628aa98384</t>
  </si>
  <si>
    <t>0x5dd540dd590f1c834cd1590389f0425ec9e1a2d3bdeb451bac54cbbf5d97cdd2</t>
  </si>
  <si>
    <t>53e374ab-6199-4537-b951-396a9af50b57</t>
  </si>
  <si>
    <t>0x3174d4b15fb323c2ac656ae62cc05110f22fb71d7d2147c20102074cf72bd870</t>
  </si>
  <si>
    <t>f479f1fa-3dca-415e-8ec4-1452cd5f10f2</t>
  </si>
  <si>
    <t>0x259cde50aadcd05f46a15ab43b4ec728c9aa474984fcd0413d8cd86c5367fc5b</t>
  </si>
  <si>
    <t>0f5b1640-8ad1-4d80-a312-4e21a0aa31fd</t>
  </si>
  <si>
    <t>0x598d4b2fda2d68d20419f2288da3e6aa5586fad9eecdd722bf7b3c637f632b95</t>
  </si>
  <si>
    <t>437eebf6-a948-49ce-b301-095e193423fc</t>
  </si>
  <si>
    <t>0xc0d02b9c796ea6df54bd0d89d177f08e66ff670a100ded9d8b969a3356922b2a</t>
  </si>
  <si>
    <t>50089401-80e7-4b79-bfad-c49ff805e3a7</t>
  </si>
  <si>
    <t>0xf6e958156422202d296b071f8a86f400cc8368260d10b7af8e01d0581c2b43b5</t>
  </si>
  <si>
    <t>5ad9e8c2-db9b-4450-8b79-5d17e4d2517a</t>
  </si>
  <si>
    <t>0xa22c5e7835bf6ed48bd2fe99d6148c74e3217c0d3856d103933ba803a5dca3b7</t>
  </si>
  <si>
    <t>5b4c8f89-7a22-4b6e-a681-201d68019683</t>
  </si>
  <si>
    <t>0x30f490034496cfe41f87966843ed1a2cf4434e23fc3290d4cc46acfd4cf3e18d</t>
  </si>
  <si>
    <t>3a623604-777d-4ff5-b369-8103e6c18464</t>
  </si>
  <si>
    <t>0x9d1b4a22b40da1cee6eb99915007a54b0c2cbf4a8bd03574f05f0ee91d718b24</t>
  </si>
  <si>
    <t>ba82c7ea-0c80-474a-881a-83eb1c832719</t>
  </si>
  <si>
    <t>0x2864d3855a74c243ba151c3ab81f20ed47b853dc66e6c4c9dd0e3ecc63c72897</t>
  </si>
  <si>
    <t>79edbe5d-b35f-48b2-a317-3c2efd1b4077</t>
  </si>
  <si>
    <t>0x02809e9a6b3bd6e589521fdaf5aadc453fc922fbb5b0bec9045539158dec675f</t>
  </si>
  <si>
    <t>d43b0217-181e-4ec6-a119-2ddb35a3362b</t>
  </si>
  <si>
    <t>0x99f7f2658bdc4d00119f7d5e167559666fcab0cfc2d9d1cfc7c200b766f61afd</t>
  </si>
  <si>
    <t>337eaf36-7662-4612-b63f-a47280b5660e</t>
  </si>
  <si>
    <t>0x7dc1453a0d034cea642f7a12678c3e1f153204ba8e856b4d61b059b428e26070</t>
  </si>
  <si>
    <t>34f694f3-6745-4bcc-8947-bcb02b4d244a</t>
  </si>
  <si>
    <t>0x9fa22760481201b1830808dc57a43520be054daff8459b11b2df6ec9c97a34b2</t>
  </si>
  <si>
    <t>d68b99d3-53c8-469d-b48f-99d408390ba4</t>
  </si>
  <si>
    <t>0x8be112d099cdc69174693ff8195a1e9d8d9a087c55f72772bf52ac258319bd24</t>
  </si>
  <si>
    <t>c2b3b7d3-6002-42cb-8319-36672bddce2b</t>
  </si>
  <si>
    <t>0x1a1acd9f67441074f05b72057fb50747884d0b343bc224d0b74068a00ace8bbb</t>
  </si>
  <si>
    <t>2ae4682c-969b-4130-890a-97ea52ca65ee</t>
  </si>
  <si>
    <t>0x142e75796c397a8abee09b7c91f743b08d6ac0831f13a699131c9bcceb100453</t>
  </si>
  <si>
    <t>1237257d-b6fa-4dc6-9199-9b7fe8b2a9e8</t>
  </si>
  <si>
    <t>0x36be563acb3a113a1f889180ebeb085b9035235242ea4033e61bc0c9be742447</t>
  </si>
  <si>
    <t>dbbda8ad-9df7-4142-b631-aa993d538d66</t>
  </si>
  <si>
    <t>0x653016b273fd99b12f0eef1fbb8e94aa1c88ec79bb5b2f4f017362e8ce6aa6ba</t>
  </si>
  <si>
    <t>919b75b1-5c7b-41d0-8157-5ef936574e60</t>
  </si>
  <si>
    <t>0xf30a3140756268e5c2c4a3e847c22f5dcf2354bda5d5c7728454448ae5c24bb2</t>
  </si>
  <si>
    <t>12b8b698-fe21-4309-989e-e4549e8a55bd</t>
  </si>
  <si>
    <t>0x1bd764930905a1defb93541f695be8d5cff96cc928fc0528b7c13b8538f2485e</t>
  </si>
  <si>
    <t>aa478fb4-addc-4052-94bd-7f2042c8cf29</t>
  </si>
  <si>
    <t>0xaf6d4e19b44978187b56cd43324b74721e1ebe7d75cf4b28d018112bb435ce26</t>
  </si>
  <si>
    <t>11170b5a-7695-422b-b294-8fd5bd2d28e4</t>
  </si>
  <si>
    <t>0x684aac4bdfa5e8c8b02f6090aa920832270dd03405ce44bf0a6c5695ad1776ff</t>
  </si>
  <si>
    <t>fa242d5d-ea2e-4ca6-bb94-9e2d00209b78</t>
  </si>
  <si>
    <t>0xae52badc8b741eb88e009f48c3cb0159285b061c30934f7b9c5f4284c6e823ba</t>
  </si>
  <si>
    <t>52373b82-365a-4922-952f-89d087b9170a</t>
  </si>
  <si>
    <t>0x8edfdada985fb4e4eea6652c1422a88f65c74878fe4912dbf34f717ca0b1989a</t>
  </si>
  <si>
    <t>4bb2b1bf-49d8-46d5-9596-31095df6b3e4</t>
  </si>
  <si>
    <t>0x9ae8dca27a4bf6b3e55316050a84707d6a2e377b5784a7c85f4da50b06aed831</t>
  </si>
  <si>
    <t>d846ce24-780b-4d60-83c8-65f8015de141</t>
  </si>
  <si>
    <t>0xa41c156571610014f7e1ba1c9a3a57fe23e528b477af37013cf5c97098e379b2</t>
  </si>
  <si>
    <t>327480eb-78b4-4086-8645-fa939811c1a0</t>
  </si>
  <si>
    <t>0x1149c35906947f3cfb7ea2795dd6f8ea7c2f2e59690383a71f943ae5290106cc</t>
  </si>
  <si>
    <t>f72e7993-6cc4-4ef6-994c-dab5d320a803</t>
  </si>
  <si>
    <t>0x3cdb46e91a42cb7bdb52d34400bf5072b759fd2887b1d798831ebe14c56c8b46</t>
  </si>
  <si>
    <t>268f34b5-3182-4c9a-bcc1-3c7c23705510</t>
  </si>
  <si>
    <t>0xdd23c8f67d537b2c4088d0d65f2ccf1102c262d2b01608a93e177fa02ca1570d</t>
  </si>
  <si>
    <t>b1dc251f-175a-4b46-9f38-8848bf8554d2</t>
  </si>
  <si>
    <t>0x367b76ba21689922d0b168cac3d779aa15604bb7f647f046b5920b0914f8fdea</t>
  </si>
  <si>
    <t>6b782111-40c9-4e44-bd7e-79b00b454983</t>
  </si>
  <si>
    <t>0x2287d2ef44944465e5e03b679f9c641600afd154958a413c84eb950d2f310c31</t>
  </si>
  <si>
    <t>4b8c2a6a-9e25-4e2d-8f5d-3e0f3cdd527f</t>
  </si>
  <si>
    <t>0x13a3f1ed0e1f52ebc9862b7a3702fc644aac791dc8d7a61bb0d3c99cd0066388</t>
  </si>
  <si>
    <t>d82804e2-2a63-4132-b948-3dcb760f918e</t>
  </si>
  <si>
    <t>0x0c3bf25daa295a868bf1041810c55e25c48ea6e2f30228609c47ef2b77111136</t>
  </si>
  <si>
    <t>63f1c3b2-c54c-4661-b008-78bbdac31e5a</t>
  </si>
  <si>
    <t>0xa1e26a1c593fa972d148273d89d13543850d52033c82fdf354634447f7ba4b80</t>
  </si>
  <si>
    <t>da05400f-979f-49ad-a494-291eae7e99eb</t>
  </si>
  <si>
    <t>0x5db833a8cad7f4ed12fddee9b5a77911e409751ba2491270b2014ccd9cbc35f7</t>
  </si>
  <si>
    <t>ff30a184-a981-4416-8e38-6f54513f7829</t>
  </si>
  <si>
    <t>0x1ebf2fbf1f953c4ff9078b4d5cd582bf331d8945dec4253896e993b58a90cb28</t>
  </si>
  <si>
    <t>c1ee6131-dc94-410b-879f-12b6b529d274</t>
  </si>
  <si>
    <t>0xba504d534207fdd0b501dab401389de9f5b27fd644af9452224eb3182941463f</t>
  </si>
  <si>
    <t>550b2e29-bb0c-4585-9e08-95aaa441d38f</t>
  </si>
  <si>
    <t>0x7007ae07bfb83204e29e72e205f25cf5b6fdcb074fd24e4f9e51459111e4cba4</t>
  </si>
  <si>
    <t>42855e38-ae53-408b-a86d-bba61b3f1158</t>
  </si>
  <si>
    <t>0xdb6885204abeeef13da0239b26a153c5feff1ac28f4e7c1ab9b32f20d1219da3</t>
  </si>
  <si>
    <t>4dd90175-acb7-46e5-aeaf-c736ebbb6694</t>
  </si>
  <si>
    <t>0x6c88164779abcfef9183f48a3766514555888e9060a4287f401e16ab4c24ea15</t>
  </si>
  <si>
    <t>c8238a08-ec5a-4473-b107-2038c0b395b6</t>
  </si>
  <si>
    <t>0x32315ccb276ce7326e2724af2a5d243d4a499e8bd9b61894ee6fc595edb5e692</t>
  </si>
  <si>
    <t>8fdf5595-c73c-4995-bfcb-a38ae4eb4d83</t>
  </si>
  <si>
    <t>0xdda3180e0d4cfea84e942a8e3107abe246dc5ea2df7e61ba696d2085787701fa</t>
  </si>
  <si>
    <t>dd3ed856-1a19-48dc-9a80-1a77637cf68b</t>
  </si>
  <si>
    <t>0x574d1302c5d129e8af1a7dd826968597c9141adb396c794b298fe167789c82b2</t>
  </si>
  <si>
    <t>c92d81ed-060d-413d-b2e2-120f4df1383e</t>
  </si>
  <si>
    <t>0x5d62a293c1654460587b03252964b7a6f7d5c9845c7ebf91e70c9842fdc8ebf9</t>
  </si>
  <si>
    <t>ee1a3498-e96a-4863-a285-1be9df020d24</t>
  </si>
  <si>
    <t>0x9a6e94874daf1a28744b30991e530c0b2b9cb8583b36660556407a5eff51f78b</t>
  </si>
  <si>
    <t>3817b6b3-6fe4-4926-afb7-cc7d03bf644a</t>
  </si>
  <si>
    <t>0x204d73112a69cf7a5ebfb212a56337cd343762a24ba372f0eaf8c76418359458</t>
  </si>
  <si>
    <t>ac8769f2-cc07-4b7e-95ea-6c90b49886db</t>
  </si>
  <si>
    <t>0x6d26825bc7ff99b20e531f3617052abfe15aea50ef8bdee0f703024917ce27af</t>
  </si>
  <si>
    <t>c225bda5-3a6e-4995-b88e-891148265b2d</t>
  </si>
  <si>
    <t>0xdd7d7a74bdf0d0e19a8df84fd7476cd7121a1bb2a1b9e1c76d534b1b755973cb</t>
  </si>
  <si>
    <t>d9384bd3-9067-40c0-8e6a-85d045451765</t>
  </si>
  <si>
    <t>0xbcfbddc88da751963aaa4a2e3ddd643308ae1762475a314acf8c4e89c1f28f6a</t>
  </si>
  <si>
    <t>0467e378-880a-4110-866f-ef5c002ff8b6</t>
  </si>
  <si>
    <t>0xba526a9fa5cc9ec2aaba0ee30d1b75576e8cb5e8915b07e5165d93b66f539298</t>
  </si>
  <si>
    <t>39070730-d25a-4883-8294-e8fc4108a8cc</t>
  </si>
  <si>
    <t>0xc0bdf1cdb2b27b0ab12a14e80bdea2e9e01603a802554cce3b484e3d13fdd866</t>
  </si>
  <si>
    <t>5ec2b793-b5ac-479e-ba0a-4d16136d9caa</t>
  </si>
  <si>
    <t>0x6d5749b69d912ac5ad0dc602c6c0424dfcc684ea24876988f232cf071f0b1238</t>
  </si>
  <si>
    <t>fe6ca709-d475-41fd-81c4-313e9775a82b</t>
  </si>
  <si>
    <t>0x6a9fd927513f54b4517f781deb1c47d46a3218fa9d0696eec2f48c9cad8b9972</t>
  </si>
  <si>
    <t>b67390d7-38de-46fc-a7c4-13f945595506</t>
  </si>
  <si>
    <t>0xd69c3a444fd695b2b6ff694b26fea0850458f14437071d169ac072195ac7f157</t>
  </si>
  <si>
    <t>4d31088c-ae84-40af-b8b4-b6902034700a</t>
  </si>
  <si>
    <t>0x199dba1addea7462d12ba6695fcacd73283aed51773f430fd50f014935a67433</t>
  </si>
  <si>
    <t>567d7f5a-ba20-419c-8ea6-2510b49430f6</t>
  </si>
  <si>
    <t>0xc7cac83918330976278bc0e29d53bc6024e6b1e8ace375729ba1c740ce47398d</t>
  </si>
  <si>
    <t>444d57e0-eab3-4b34-9e12-a11965110234</t>
  </si>
  <si>
    <t>0x53f5143713cc62a0309ece9014f30862b3b04fa7978ca23593c7101e5e4821a3</t>
  </si>
  <si>
    <t>69abc695-c4d3-4224-9168-9e372a564a50</t>
  </si>
  <si>
    <t>0x19cedadfebdc2b6b8ce3c46403e2d6a1ed223bd6f642519e79d0b74b4ece518d</t>
  </si>
  <si>
    <t>cdcacb7b-f28f-49d5-a682-33f728a3ab23</t>
  </si>
  <si>
    <t>0xc0853d23f25521c0d6bc65c087e1c7dbc933cdf374e867748aa256b2489bf202</t>
  </si>
  <si>
    <t>771cf0a0-4f0a-48c3-aea6-38d6966e27ea</t>
  </si>
  <si>
    <t>0x29f26c1b64e6faac096e52126a644b45baefb18b89edddf6ecd478e96203db6c</t>
  </si>
  <si>
    <t>86058d64-b469-4d5f-b9b2-1919b37f11a5</t>
  </si>
  <si>
    <t>0xc5fd1d09842c3c262c2b1de775664f0b1b260343fa745ad85c8d096e9b66987e</t>
  </si>
  <si>
    <t>90138eed-fd8f-4953-849b-4616f5b96d56</t>
  </si>
  <si>
    <t>0x42df57b34c7e344352dfbfb9d499b996b3858268a2fc5e443c677dea8a347f07</t>
  </si>
  <si>
    <t>d5040391-5fdf-4c9b-a6b1-1871ae0d118b</t>
  </si>
  <si>
    <t>0xe2c426e2a1846af57acb2216df0c901e419ed41c3945a7f619e208b0634880f5</t>
  </si>
  <si>
    <t>fc32a69a-5e26-4e4f-816f-6f7824940fea</t>
  </si>
  <si>
    <t>0xfc2202b89bb20b35e906f4571a1a54aa63d253a1cd25b0dc26c71fc53201deca</t>
  </si>
  <si>
    <t>d97c45da-16b7-429e-a92a-c1d4ed795d86</t>
  </si>
  <si>
    <t>0xbd61391cd72ad63b720e78ca075518721dbb635dcbaf7ac343e32a4417d0d230</t>
  </si>
  <si>
    <t>ba004059-52c6-4aab-a1d2-bbce015b8eb2</t>
  </si>
  <si>
    <t>0x21a1c45dabb7ceca16af228fd7af97c34e144d75e1d34406cc21a8c79e8c2186</t>
  </si>
  <si>
    <t>b1b61d04-e4a4-48d3-bea7-74409a18bf99</t>
  </si>
  <si>
    <t>0xdcad610264d1f1800898ba64ff54ec2d583a34c3e69634cb71a07e0c6216006a</t>
  </si>
  <si>
    <t>7ab09bb7-1c6a-4b8d-894a-7e45e6bb7175</t>
  </si>
  <si>
    <t>0x8173c40ba8d781ec28f6c8ceb372ef2d007aa1c827d5e513749dbaf4dae126d4</t>
  </si>
  <si>
    <t>7f23705d-16d4-43a6-bb76-3ddefacc067a</t>
  </si>
  <si>
    <t>0xe87b39cca73cadf94bcf691be3cde6d5fb4803285aea4bf45fb00f049aabbbf4</t>
  </si>
  <si>
    <t>ccc2c74b-b9aa-4718-a912-a9ae8c26716e</t>
  </si>
  <si>
    <t>0xbbca25889f36b94dee39a127946743eab1507fdb106a424c692f0b2785c84e11</t>
  </si>
  <si>
    <t>e1fd395c-702b-4c63-9b41-72aad97cc47a</t>
  </si>
  <si>
    <t>0x0efc7fbab3606e064ae3479c6018109c3573d17d3373ac5c0d638a1b253761e5</t>
  </si>
  <si>
    <t>93ce2186-2614-461b-adf8-64e3ed776005</t>
  </si>
  <si>
    <t>0x8776cd45ae85934a36638060a3a57c656500ff1e62cd77c70f8b73cd9d2450a6</t>
  </si>
  <si>
    <t>1e2d8ba0-2691-45d5-8ba5-efac57c1c1e4</t>
  </si>
  <si>
    <t>0xc909ddc6dff9dd6aa0df8d51f157304752cd4fa4a9170fdb8bcbf618048cc629</t>
  </si>
  <si>
    <t>cbc8f016-4bea-4fb8-9446-d0756486a769</t>
  </si>
  <si>
    <t>0x6120e771ddd3a70785642400e7b5015600e27d18ce5d7b751b56104a6ff119ca</t>
  </si>
  <si>
    <t>377d76d0-c2e5-4542-9ca9-9d15a19d7cb9</t>
  </si>
  <si>
    <t>0x44f0533d5b2b04b778f5f22b4da02be9d9ef35984373820986d79a2b625919c8</t>
  </si>
  <si>
    <t>7524af6f-0517-4975-aeb6-e92f775e6b6c</t>
  </si>
  <si>
    <t>0xafd6790be737535b79d9672e3069c5be6d2cc7c80c104e2ffc3bf1a623981259</t>
  </si>
  <si>
    <t>44bb44ba-1915-41fd-b398-a0792933e2d9</t>
  </si>
  <si>
    <t>0xa75cdf7d87ad1a55c61dec2d91651989a0267946b4601c4c9a01602c441fc661</t>
  </si>
  <si>
    <t>e48ff355-71cf-4404-bf92-ce532304579b</t>
  </si>
  <si>
    <t>0x4f4cdeb1f596ce26d14d531122dec7e56a7249221927677b6360042ff455fc9c</t>
  </si>
  <si>
    <t>a8ce41ea-6f9e-479b-b30e-a68ddb219b32</t>
  </si>
  <si>
    <t>0x210d7946afacfe5e950447ee2af2db5201f0b93175c301f682aaf9c095f4b743</t>
  </si>
  <si>
    <t>6223721e-7431-4223-ab0b-c8d55ce7f4f5</t>
  </si>
  <si>
    <t>0x18c3815559afe7c84f660d0b73cd263a2c9722954435ace0547e549eb9bc3f57</t>
  </si>
  <si>
    <t>527e80a7-cada-47c4-af09-b0c93855ee3e</t>
  </si>
  <si>
    <t>0x206396848ad214348e25150d88cff6e7626dc6767f4ab7ab9c502972f3c0e2c5</t>
  </si>
  <si>
    <t>24a00b10-fad9-421a-8444-a4cf308f30b1</t>
  </si>
  <si>
    <t>0xb4a03cad032fcb8d7c4e67b5d8af5b560d3fca61e171955215fe3d8104690b9c</t>
  </si>
  <si>
    <t>de4b3c9c-64a7-45c8-a99d-c037fdd51c2e</t>
  </si>
  <si>
    <t>0x4d03215cc8579b32b744eb492c054a11d2cbc974661a2ba4f7ece50db5997d4c</t>
  </si>
  <si>
    <t>990a353a-2a70-4713-90a9-5cb9c34dc1c6</t>
  </si>
  <si>
    <t>0xc669d41f8eba8af9e5473b69edb1150366fe79cf5dd56cdf2d8282cb69caf32a</t>
  </si>
  <si>
    <t>38704a5f-af06-4c28-bea2-b6a992fb8895</t>
  </si>
  <si>
    <t>0xbea22d321e38b3260fe60366039cf50818757bd149994830eec62f9361036853</t>
  </si>
  <si>
    <t>2ef8ca2f-2675-4907-acb6-2e2f12f09592</t>
  </si>
  <si>
    <t>0x53c7051c63c4c5b0e0ef136f47a788084ebead529762861b8600b46b8ee5ade8</t>
  </si>
  <si>
    <t>226353ff-3dd1-4a9c-87c2-d7f453430a25</t>
  </si>
  <si>
    <t>0x6e6c9d0abb5610913911638ec65cbd1691baaf8c57eb4668d9d5ce4cbe1f8342</t>
  </si>
  <si>
    <t>32476708-c617-4403-be1c-a13df2edca3a</t>
  </si>
  <si>
    <t>0x0e7c41c23e7ab36eb305f8ba465fc627b93da14046dce0a2362961cadb4a4690</t>
  </si>
  <si>
    <t>4f7a1f6f-7b60-46d6-b4e3-f8f8803d6079</t>
  </si>
  <si>
    <t>0x8c67e2ca0cbac58040d411d3315277c517c2e4dec27592ba8f9a71ddc60f8926</t>
  </si>
  <si>
    <t>af1e8aa9-5a6e-4def-8506-22e97d63f88e</t>
  </si>
  <si>
    <t>0xd63e9f9646c2961ac1ff28b842e884d897ec7d1d795c57576af7187911d42557</t>
  </si>
  <si>
    <t>f262bdfd-2f16-4452-b7a7-3fe3894f3419</t>
  </si>
  <si>
    <t>0xf5f5de9a8c0dbefa075b87c858578fdef609e1c756c00c7af2e74600ed2e6f57</t>
  </si>
  <si>
    <t>98296e7e-6511-4dd7-bee3-02386794af06</t>
  </si>
  <si>
    <t>0xc5c5d239544cf66b6d16bc1dc61a7289d48ce765e127fc794f65ca80d4290351</t>
  </si>
  <si>
    <t>04788ced-1f32-44ce-9d03-0f69fb2543d9</t>
  </si>
  <si>
    <t>0x37778578c2da14d263dd4d76c5051c3bc266458dd196fdc3b0530515dbe4e776</t>
  </si>
  <si>
    <t>f71c6995-6a6f-4ade-9495-88a8148472b7</t>
  </si>
  <si>
    <t>0xe94409d3ce8af6b355b7ce4db050c59a67c11309879a2d981f1155015d8d28a4</t>
  </si>
  <si>
    <t>2bcebd2d-944e-49f6-9fce-e9dbb4f5c04e</t>
  </si>
  <si>
    <t>0xb0101a046ba12db89f4c60a893b6f7b5eb0a66d14dc29684b8400ddde36339ae</t>
  </si>
  <si>
    <t>a02d3414-cfff-47a6-9401-826776e7fdcf</t>
  </si>
  <si>
    <t>0xff7bc97d93a89ccbe5dad21dd27d9c34e914e2a397555c99a0803b34c2c543ce</t>
  </si>
  <si>
    <t>842689e9-32f5-42d0-b6d7-a77eeb8e6249</t>
  </si>
  <si>
    <t>0x60ae743283d9fccc116dfe5dc42e10b5bd5c24fc6321eefb5a3c297adf08daf0</t>
  </si>
  <si>
    <t>4e956556-84eb-4cb4-90fa-903e309b02d1</t>
  </si>
  <si>
    <t>0x11afbf77c33363f05364c807f786fd2a6288d2ab27ec10243b33f0e7f33c8d29</t>
  </si>
  <si>
    <t>c14caffe-050a-47aa-880d-5eced7eb06f7</t>
  </si>
  <si>
    <t>0xe4063b6827c90e9b9ba612c985e036be33eb95439ff044cb4a9c84d7585f1489</t>
  </si>
  <si>
    <t>567964d5-9fad-4365-9093-90b9f854ca7b</t>
  </si>
  <si>
    <t>0x0c58e250619eef73c5d164d84ada9c2e9cb45aa14a75a8b679788e329a3f3e4b</t>
  </si>
  <si>
    <t>9cdd24c4-c353-4e47-9779-431582e53a5c</t>
  </si>
  <si>
    <t>0xace8463003becbd90dc0070e8f6ea0db879552b007a8b245a6f912fb91b45e94</t>
  </si>
  <si>
    <t>73b176ac-4be4-4407-af4a-755016ffd8f9</t>
  </si>
  <si>
    <t>0xcec0edd02712a22fff2a7b6fa95a18d7b879642665de4afc60f7543cb3d2c49e</t>
  </si>
  <si>
    <t>851af600-0b0d-4717-976a-2af6101e75ed</t>
  </si>
  <si>
    <t>0xb0c564e79f39af0a78c2052452b55a52b3f930efd2bcf560847c937e29709cd4</t>
  </si>
  <si>
    <t>b518da05-6f39-498d-a071-03ecb1f9b781</t>
  </si>
  <si>
    <t>0xa1d90a57b5bcb61450918091c16d4a179093625758cfba9bca331c37f15f2b20</t>
  </si>
  <si>
    <t>27ab38b2-2bb5-423c-a181-6796f92d3799</t>
  </si>
  <si>
    <t>0x4de236bd1c6182c6893c48df30726cdf088d771afdca935d6ca6574d351f8a5c</t>
  </si>
  <si>
    <t>fdcc5034-fde1-4729-a6f5-d456444693bc</t>
  </si>
  <si>
    <t>0x51e6ee55c4c60bd31ab8138505b40c568b53eed4b79c1f98b5668dc0d82ddb6c</t>
  </si>
  <si>
    <t>8dadb6e6-f6c5-4499-b888-339a3624fe16</t>
  </si>
  <si>
    <t>0xa0c750e9640e82dc93208eaf0a64886f878dabb892e552bf66089a73516ba4e7</t>
  </si>
  <si>
    <t>a5baba9e-5a28-40b2-bbd8-891216945f1b</t>
  </si>
  <si>
    <t>0x2d071c4e625c7885e75f8ecebc3a4fe63fd81fd856edfe4a2ea89fdcf78ccf80</t>
  </si>
  <si>
    <t>cd0a8070-8e46-4124-b773-51646b466124</t>
  </si>
  <si>
    <t>0x25d1416040ff7267279262e33cec1d31339985de1d1f8e6c4c83f42a7f583f99</t>
  </si>
  <si>
    <t>f58fdc8f-f010-43e0-8874-1fa052cdea58</t>
  </si>
  <si>
    <t>0x7d1e9ee9b70f5a1eaf9656b547d6eb415a98e4143ec260ad27327f5c9f6062a1</t>
  </si>
  <si>
    <t>a9f7a69a-5555-4aee-8f17-c7857f6e2b1a</t>
  </si>
  <si>
    <t>0x185a18f6d91797572be8439e7273fab2ce332518d434eca9c8fd01ffebcd1c56</t>
  </si>
  <si>
    <t>85d127c9-e66b-4745-82b5-dd6b57326c04</t>
  </si>
  <si>
    <t>0x28d3ba9a7488aac1d978b599e4f9602385c9e9b899d3d3ab4f27e4e922d59db5</t>
  </si>
  <si>
    <t>da29292b-b4b8-434f-8f1c-79362e0e6328</t>
  </si>
  <si>
    <t>0x465ea5251d2a2b1b09b7956d0ee39a2650879e37fe309e4c35f8ffc1726f63c3</t>
  </si>
  <si>
    <t>3d31d156-0798-44a3-8300-6594f5aa37da</t>
  </si>
  <si>
    <t>0xe239af028245bb49c851b6032a286729c080f04e1d1f595edf2c9228eff4045f</t>
  </si>
  <si>
    <t>380f91cd-dd33-4ba1-87f0-59f907fb60e5</t>
  </si>
  <si>
    <t>0x19ae3e9239caaf03b042b977f35423b0d87b032205639e80550bb2ffbf4369c8</t>
  </si>
  <si>
    <t>7a9bb4cc-ca32-4200-8628-4569a70cd534</t>
  </si>
  <si>
    <t>0xc88d3b0b9499cff6ec9ddfa7e3bac440459d06ba9c517e3097e2294f8d159a8e</t>
  </si>
  <si>
    <t>1bc1caf4-1901-40a1-a4a4-42d18ed75714</t>
  </si>
  <si>
    <t>0x288419c01b933e8c311dae31465b0044f016c44f1700d9a3c1ab765280f74f80</t>
  </si>
  <si>
    <t>60c4916d-f3d1-4018-b17b-d6b673b7e9cd</t>
  </si>
  <si>
    <t>0xf46bc04469709038e3c723719bec6910dc01950e9bd7116535a12f4a35a6224c</t>
  </si>
  <si>
    <t>ac408723-8b23-4f4e-8b4a-adeca44be6f2</t>
  </si>
  <si>
    <t>0x5cf16b0ba0232629800135b6cc27ede59f0e8f54821cacf22224ec2b2193c6fe</t>
  </si>
  <si>
    <t>f22c6a1e-f164-4a8d-9e26-0b9811a85034</t>
  </si>
  <si>
    <t>0x8600fe6c4b021f6ea22612563e8f370be8674c71af9df7468c616d9ca124d204</t>
  </si>
  <si>
    <t>4e5136da-7c48-4ea6-9bcc-ba498ef22fc7</t>
  </si>
  <si>
    <t>0x9739e2b2cbb781a146e0327102e1ace89794e41f206ba2ed735fd974d5ff04f9</t>
  </si>
  <si>
    <t>10c0b54d-2843-42a6-9095-ca3a40a4e335</t>
  </si>
  <si>
    <t>0xa6bdf02d818582d50dfe98e516b698d59015119e7ae6b9f4d4228e2c07e7875c</t>
  </si>
  <si>
    <t>91887ede-11eb-4013-bef8-721883c1a1f8</t>
  </si>
  <si>
    <t>0x1b9a6e5db02a6ee04043e84b181373b880cf15b0b5af27b92814e04309c411c7</t>
  </si>
  <si>
    <t>a10711d1-2380-4512-91ca-710041c91a60</t>
  </si>
  <si>
    <t>0xda6d86de6bffc3bb2924941e5eed418f80ff97b563ac75125beba16b22dd7bf2</t>
  </si>
  <si>
    <t>f04115b1-a00c-4061-9ec7-785274938f06</t>
  </si>
  <si>
    <t>0x7b5f0fec22783cb769a71b7a43f05d8d90a708508439469160a996862a86d332</t>
  </si>
  <si>
    <t>8c50ca42-28d1-4502-a4d4-274b1c6d7d76</t>
  </si>
  <si>
    <t>0x240db78ec9103441ae787b3334cef3225c453cb64abea386dd993320eb7c1d42</t>
  </si>
  <si>
    <t>9864c81b-2aad-471e-a5fb-3435ab37f27b</t>
  </si>
  <si>
    <t>0x52d1d6f3fc12a2c8435c371cd8210e98338d3c78556827dcf85f39ea09560047</t>
  </si>
  <si>
    <t>65897cb0-a7c6-4b22-a205-2abf11d6f7c6</t>
  </si>
  <si>
    <t>0x74957bfcc7c7ce6ae90ff8b1196c03ee7634f8b73d9f86e474cdc6e933940850</t>
  </si>
  <si>
    <t>2b463acd-53bd-4b55-ae0d-355ea04e2f1c</t>
  </si>
  <si>
    <t>0x9bc1c2d6f56ffed51e307743d77cd674fbb2d40796eb7db4e66ce5963a29933e</t>
  </si>
  <si>
    <t>90261bad-aa39-4091-aa49-c74390486c6f</t>
  </si>
  <si>
    <t>0x405dc767405f64c957023324bac5b5e53a8799b56055fec77a8010802b17daa0</t>
  </si>
  <si>
    <t>c931ef5b-a4f3-434d-9415-ab73e722a1de</t>
  </si>
  <si>
    <t>0x6ec5691e1408fcea615ea135b4950c49f7c416539315730288b5f2585a0ff712</t>
  </si>
  <si>
    <t>b2d0f976-ac49-413c-acca-e1c87ac51b5a</t>
  </si>
  <si>
    <t>0xa140bbc69341303260d06bd21108b6f6db40b73aab2b71d640134622ec2adcff</t>
  </si>
  <si>
    <t>17befc00-a698-40a0-b04e-b5a7e24440b4</t>
  </si>
  <si>
    <t>0x0433ec3711a5924a7df06a1369ec224d04f2677e62b86e5926008b29d8ca3aec</t>
  </si>
  <si>
    <t>b162d49f-fd1c-42c2-bfa2-4aac8dcb9218</t>
  </si>
  <si>
    <t>0xf20f533eeae7fa2092bc841cbb7e9dbe984821cac784320f9091402592f0d6bd</t>
  </si>
  <si>
    <t>8ab5912c-f42f-4be3-ae5d-e5d04e5dbb31</t>
  </si>
  <si>
    <t>0x7d922184503021ce4558aeef30d51a9e82a6f6c7383119556b484e25fd70b31c</t>
  </si>
  <si>
    <t>a04eb60d-9f7e-446a-a3fc-4dc7f3ddc381</t>
  </si>
  <si>
    <t>0x228c73b81d31c09ee12df4c71549043c309dc458e48d134760ce2b651a6b3567</t>
  </si>
  <si>
    <t>6fa39427-416d-49e9-85d4-4fae490b9215</t>
  </si>
  <si>
    <t>0x487db92feb1b62e4de539d169317683427014b1128ebb950269f763ef91044c1</t>
  </si>
  <si>
    <t>f2b2aa7a-cf94-4f60-8b78-bf6cbdd1a9db</t>
  </si>
  <si>
    <t>0x0238ea9734a0b1050655ac808134990c05def2dc9fd0f3468c69d48530393d9c</t>
  </si>
  <si>
    <t>8c57c99f-c831-4847-b6cb-acd261c6dbf8</t>
  </si>
  <si>
    <t>0x00d609167a22e3cf4fd82666e6885aac41bae0ab453f26d71fde48016545cf6f</t>
  </si>
  <si>
    <t>97616180-fb58-4e57-ae14-760a9b3769cd</t>
  </si>
  <si>
    <t>0x72bfdc4f6c7192dd2e4b1643ad7db38e28f98dbb53984a5d9ef2bea07fa892ab</t>
  </si>
  <si>
    <t>93ec4c70-bee7-44e2-9ae3-02adeae04d42</t>
  </si>
  <si>
    <t>0x4fa5230ad4e862b69bdf685c49259c2c136532ad411943993d61ade9e1d98abf</t>
  </si>
  <si>
    <t>467587cd-d227-4265-98fd-fac3e5a2203f</t>
  </si>
  <si>
    <t>0xe8837914dbbd7ac594a3231b593d69ef3d5b5f03282a4ccdaabe71a53380e293</t>
  </si>
  <si>
    <t>00e6c208-7483-49e2-9fad-12f0d5079edc</t>
  </si>
  <si>
    <t>0xdbf27dde19c674ad9bc96d042cd7d621647739750088ddffdbc3fbaca3fbb803</t>
  </si>
  <si>
    <t>f8ebcabc-c78a-4cce-9bf2-0d16272404e6</t>
  </si>
  <si>
    <t>0xfc25c40f60d6b3da0a3147577acc8304f9200301707599897bd434c7413d929c</t>
  </si>
  <si>
    <t>6c481fe3-bb5a-409d-b2a3-d1640f600d21</t>
  </si>
  <si>
    <t>0xb89e1d3237a81a2287b3403a2960646776484ef6ed907a5640d5f2380a668c7a</t>
  </si>
  <si>
    <t>68891588-cfa2-42e3-affd-bdd8d102bbe2</t>
  </si>
  <si>
    <t>0x3aaefad1a31e8ddb9758d2eaa7562bdd8c59212861f7e716cd64d7091276b535</t>
  </si>
  <si>
    <t>4e23a9a1-e37d-460d-be6f-edd9ba73f04e</t>
  </si>
  <si>
    <t>0x746de26b5abacefc3b56aef772e0bd10ffe8198ceeeff2734eee67615b534bbd</t>
  </si>
  <si>
    <t>e8635060-1a9c-495f-ba17-f797c9ebf447</t>
  </si>
  <si>
    <t>0x07c8a34aa6864284d44a642c2939df86edbc9e79a2494965dc70363ab4475dab</t>
  </si>
  <si>
    <t>2ea1d201-2525-4b9e-ac05-8dd11b113713</t>
  </si>
  <si>
    <t>0xba68fc3973ea0ed4148db2bf8d2f2bba70538b0fd76b329aa8287d48ed2fe6c0</t>
  </si>
  <si>
    <t>c4b67803-3ac9-4eff-bb35-0c1a43701194</t>
  </si>
  <si>
    <t>0x0b031c1fe0a1787450379782670afc4e96ad10e4c16bd8663d60fccb06c762e7</t>
  </si>
  <si>
    <t>5504bd13-b31a-4bd3-b9b1-d5f324024d37</t>
  </si>
  <si>
    <t>0x26625d0f0e77b249987111c1125410074b7ceab56ce616dddc945f77f0788971</t>
  </si>
  <si>
    <t>8fd42570-c8f3-4745-97f8-d9ac6e9647be</t>
  </si>
  <si>
    <t>0x228b252d8a2baeb76cc1ab57ddec9f2bb07f3bc951ee05d415dc69199bdd071c</t>
  </si>
  <si>
    <t>ef8f97d7-cf34-4b5e-a652-58e21de0cffa</t>
  </si>
  <si>
    <t>0xe44683dc91c19b3d9a7b1865dd69cd698e98f36281bc52ddf2f0d5a2854c6e11</t>
  </si>
  <si>
    <t>6d36774c-d8d9-49f6-a738-d4c6bb7a1b26</t>
  </si>
  <si>
    <t>0x8d1c2f0820b2fafedd70e7468534a966ecdd0f77349d3c400a9ae688063ff4af</t>
  </si>
  <si>
    <t>96b9ea77-9de5-4728-a002-23e2a6e78fb8</t>
  </si>
  <si>
    <t>0xc49aa1e0b061321720783e299149c70b1f1de0170e37153a687f059c47701514</t>
  </si>
  <si>
    <t>25a695e0-1cb9-4c6d-824b-af403bf844a6</t>
  </si>
  <si>
    <t>0x213314233c073272883d6d6c9e7a9d42b79e03f1218c33b4c7d412dadf1b5c9d</t>
  </si>
  <si>
    <t>dc48be28-cee2-49dd-9aef-f963cf453354</t>
  </si>
  <si>
    <t>0x5093f013782722bb3519aa845e278b80e7803d99ca263c0ca71c4bddbc9fabc9</t>
  </si>
  <si>
    <t>5e69fe33-1206-4939-aa75-7ddafe77afe6</t>
  </si>
  <si>
    <t>0x744374e9e26184108ea9df0c6a617abf38e5fd48a87f7d3b1dc0945d6ce0168b</t>
  </si>
  <si>
    <t>45abd572-d464-4d42-992f-37ab1dd4525b</t>
  </si>
  <si>
    <t>0x187d22be1ca8684d3301ad9a6e13671a0ace7c1f03ce951006c2ec609cde7420</t>
  </si>
  <si>
    <t>29c376cd-7013-4e68-9eef-97010497ffa7</t>
  </si>
  <si>
    <t>0x9435ccfcdc328df3aba753f73a370bb41e4e67c73e223de94779e79340371d3b</t>
  </si>
  <si>
    <t>b0c4bb57-7688-4e21-b151-1311dd54cbac</t>
  </si>
  <si>
    <t>0x937127dce25fd933066d241ee1bc368cab17f55d69f4de3ddcc696d28880f0e3</t>
  </si>
  <si>
    <t>3aca2d3e-ec81-40f5-959f-528a60002e08</t>
  </si>
  <si>
    <t>0xd44ac0bd343b275fc00a7f4ad8834eaea1a31b84c926e865d62487a149170d13</t>
  </si>
  <si>
    <t>6417e580-4406-43fd-b9ce-6d73a1c462f9</t>
  </si>
  <si>
    <t>0x0b244b4656bb21a50d45f69ab0850e34502785ebbe3eef2def0847e7fdd4fef0</t>
  </si>
  <si>
    <t>b6ed24ed-8e42-4529-aa0c-75ee6dde0327</t>
  </si>
  <si>
    <t>0x012a708320be4275a79aca310f22194eec6411baaf0814d2efb9cd6cbe20f0d0</t>
  </si>
  <si>
    <t>8c702874-f051-4f9b-8ff7-13f0f3ccf339</t>
  </si>
  <si>
    <t>0x43494a4fe930fdf2392e4f3e5a3aaae67e7de33aaaaae2f499d58bf91a265218</t>
  </si>
  <si>
    <t>957ea59a-cec2-4e85-9572-1f2f06233496</t>
  </si>
  <si>
    <t>0x8981409427e32c804d08bd8eb5d0d0963cb51ecc6a8ad4b1ee7dc4f0dfdfd1c4</t>
  </si>
  <si>
    <t>de0b1159-e6d4-4c98-b06b-c3f4a6cd4338</t>
  </si>
  <si>
    <t>0x09ef7d599f36e85c5c77e06b06899109997f74d90c86b66eb6572ed29d90ec69</t>
  </si>
  <si>
    <t>e68797d1-d607-46f2-8e21-6dcf9cbf8abf</t>
  </si>
  <si>
    <t>0xfa4040d20f4133f5a4456dedd274bea0dd17e42579e2d8dea061ecc2e23bde33</t>
  </si>
  <si>
    <t>c0101b01-f1e5-493b-9992-53404e390a45</t>
  </si>
  <si>
    <t>0x59c7fb4942bcfab3a2dee8c57e207a0d89219b2b466328f8f00f66ab95089134</t>
  </si>
  <si>
    <t>3e859dde-5163-4046-a45b-8027b6740a94</t>
  </si>
  <si>
    <t>0x8d0ffef9e64c6d1238d29132c9f6f02c44f66a7b2125fef77fdd2d792e6d24cf</t>
  </si>
  <si>
    <t>95596fc9-b2e9-493e-82f9-4e378ba423aa</t>
  </si>
  <si>
    <t>0xd76086dd1a930a0dc443b3ce1f72304511afa3ea5b6baede1080bcb81769b17b</t>
  </si>
  <si>
    <t>7a4c2d3c-6d35-4e0e-bdb8-a62860dfefb4</t>
  </si>
  <si>
    <t>0xc0271221e276153a07add152c3467adcb925c8c286c513ebc4334448f4d60793</t>
  </si>
  <si>
    <t>d20c7e8c-c85f-494d-903c-19794bdd412b</t>
  </si>
  <si>
    <t>0xbe46c4050a2450dfb8d9adda159b2e696d270f92353f85f69d152ca6fb8f0948</t>
  </si>
  <si>
    <t>6bff6673-3d4b-46ce-98c7-79349648a016</t>
  </si>
  <si>
    <t>0xa475d31dcdc92da2f20f55ceff94b9c73a84845469e708fcec0d87d4a045c3ba</t>
  </si>
  <si>
    <t>5e6d364f-f9d1-400a-86c8-0c8bd0698bb1</t>
  </si>
  <si>
    <t>0x74744f3357719bf4cd6c68895c15f13323d8d9aa1d377e27dbc2ccddf97f4755</t>
  </si>
  <si>
    <t>3f9cfc74-62f7-42d3-91d0-de6c75bc4244</t>
  </si>
  <si>
    <t>0xf635edd55362a49cfb75a758d21956886b2cc6962fbecd854446416c0a3aa5d4</t>
  </si>
  <si>
    <t>4e7c5820-e737-4696-b44c-7f8829500da4</t>
  </si>
  <si>
    <t>0x9324f7f1fdc1d95362d747d1b7b4723c18f5e502989123c7a7c3f4201553ced7</t>
  </si>
  <si>
    <t>2877a5a4-e308-4190-95f0-b77b5f545fe5</t>
  </si>
  <si>
    <t>0x4a21082c5f8834b55cd7da6c0b71e3d67337feab3be1d591663c963344bab0bb</t>
  </si>
  <si>
    <t>5262f99f-73a6-4e90-ad17-2cae34d39265</t>
  </si>
  <si>
    <t>0xa2755c8299e4661b8bff65bf61c8e720a00df15944e1ad2c952f76a7726cbb8d</t>
  </si>
  <si>
    <t>a56ac6f9-4efb-4327-9572-2504eeeae3be</t>
  </si>
  <si>
    <t>0xe8c0dfe401459f29a8726d9a7a02c5135bed12c2e9ead4e005f3f57690cbb1f8</t>
  </si>
  <si>
    <t>6731b1dd-9534-4ce0-865d-4a69fdf995cb</t>
  </si>
  <si>
    <t>0x4d32cfe650ea52f7aa6984324daf6820eb120360b9ec70bb6d549c47166c8b22</t>
  </si>
  <si>
    <t>069a2dda-3f6d-422a-a3a1-b866ba473cc6</t>
  </si>
  <si>
    <t>0x36b3f002015f641aa763b21a86498e3e0476ed2a1e37ad6a90ac36ba8fb1c29c</t>
  </si>
  <si>
    <t>630e7066-c12c-4257-8327-75c49397fb81</t>
  </si>
  <si>
    <t>0xe1b4433bc793248c83c69fff77cc893fdb11174a29861020d5986751d51ee15f</t>
  </si>
  <si>
    <t>21f36f59-eb91-4aee-aefe-35151a7c178a</t>
  </si>
  <si>
    <t>0xf5a856e6d404ebeeaeb6568d120e31d5b3cda621b1086306d87482c0c6bce968</t>
  </si>
  <si>
    <t>f8896c83-9050-483f-b2aa-661874f4cc85</t>
  </si>
  <si>
    <t>0xe2a2946cf4a91699281bd878e721a81e737e1b61ec4a0e23ab8bef0c00224cff</t>
  </si>
  <si>
    <t>60248ce8-fcf7-4b80-b3aa-5f11c345c497</t>
  </si>
  <si>
    <t>0x3c65d4b4f848e9d9934e75d851f88cbbc42dd1c2c9270e5294c656fa215afc89</t>
  </si>
  <si>
    <t>2eab27d6-296e-4dc8-b966-6f1e524ccdde</t>
  </si>
  <si>
    <t>0xdc9391699f3606942210d54a912c29742262cc164d5f501ec4cb1d3c4e53d3ec</t>
  </si>
  <si>
    <t>0bbc5902-ee8e-4e21-997a-a267a787684c</t>
  </si>
  <si>
    <t>0x85511b1183f0ac99f505358646d5f62d089620c85666ecf42b0f0434b499182d</t>
  </si>
  <si>
    <t>dab9b7cd-bb8c-472f-b5b6-904cbc89a74b</t>
  </si>
  <si>
    <t>0x8c465e917b3b803fcbbf80eefbb7fd6c78f7647810a61a8f7cd4298247e5a345</t>
  </si>
  <si>
    <t>c0c02991-4317-4be4-9cd3-c99ecda37cf1</t>
  </si>
  <si>
    <t>0x2e39e4919b5d688f27a15548e403456c959b69c6246759ee60bf90e9e770e408</t>
  </si>
  <si>
    <t>f373d5b2-99d6-4eb6-a869-6ac0909b4178</t>
  </si>
  <si>
    <t>0x439daa66d39aef68262f76ec1d90dd213fb3f07f93e1006f0cac28d817d28319</t>
  </si>
  <si>
    <t>71666c6a-edde-431f-ba3d-a137f30cc39c</t>
  </si>
  <si>
    <t>0xb54fea1122397b0bae1e1a5912e4d6a56e91bf9a6da0369f80d93b5c3490dd65</t>
  </si>
  <si>
    <t>fab45dff-93f3-4cb0-82ea-5f76113b7812</t>
  </si>
  <si>
    <t>0xa6d12d52b5a3bfa8602a52c2575313171686091d6f520b356427e04c50509666</t>
  </si>
  <si>
    <t>3255c64c-1306-4d72-b93f-1db2eaf80225</t>
  </si>
  <si>
    <t>0x0ff0bb2554867df9ada20489e71fab15bbc95b52f9eb94af6a2bf59cb83f3e76</t>
  </si>
  <si>
    <t>3786f0fc-4700-41ae-bb58-add1eb312d1b</t>
  </si>
  <si>
    <t>0xeb5a1f1eeec240e4d4bc330a87a41057f84f2be0176f29da4ecbb0cc0eec58d2</t>
  </si>
  <si>
    <t>ccd3f4bf-ad0e-48d7-8040-f86fc3eeeb4b</t>
  </si>
  <si>
    <t>0x07f240bbf5b9a6c1c0fad93c9bd7ae34c6ae9e7813f3a5783759cbaf8779c80d</t>
  </si>
  <si>
    <t>0d0cc784-a9a0-4935-a569-ef3a93c5b50a</t>
  </si>
  <si>
    <t>0x1d495f9a8fd5cbcca7f10c55c68f53c8d9e5dd7c0ead616dc4f20eeb0125e1c4</t>
  </si>
  <si>
    <t>f873e74b-4a1d-4ace-9fe0-55c8f423b44e</t>
  </si>
  <si>
    <t>0xe036fc54f5f2d5cfeae0dfef54f2ef9fd9065fb2b65194a73d9c1889b12a85de</t>
  </si>
  <si>
    <t>786f8c26-d584-40fd-b191-dcc4f5675ea7</t>
  </si>
  <si>
    <t>0x7bebf98be992e2b39964e21c629f4eac27a65a1218823ebbd9a4bdd83f4bbfc4</t>
  </si>
  <si>
    <t>0a6fe6b8-c6de-4e50-80dc-69206d1cad22</t>
  </si>
  <si>
    <t>0xb46aacaa9fc849eb333fd93f46bcb59fa3be0f9d7e41a746a6b66c0762b3a07b</t>
  </si>
  <si>
    <t>ca326de2-08bc-4515-89c6-b81c27b3dc06</t>
  </si>
  <si>
    <t>0x462e63f757dcf67f3a9f60144eca97c573957fcbcc02ab896beeb8caa222aaae</t>
  </si>
  <si>
    <t>ebbf7dc5-234d-43a7-8033-7193d80cb855</t>
  </si>
  <si>
    <t>0xd15306baba633d9685eb619f2d5f581a89bce923f0bd0282ceb4571ca9e58b51</t>
  </si>
  <si>
    <t>d97e1dcd-dbf5-4543-b793-0ab45609f827</t>
  </si>
  <si>
    <t>0xddcdca22302a805e91a0de7023a4c4f4edc9f7465f7f41a9cbe92bbdbc036377</t>
  </si>
  <si>
    <t>2079090c-7a81-45e9-bd07-8b1868599c1f</t>
  </si>
  <si>
    <t>0x8d559e00474b76a17f0082cb7ced1ae26489fc3f48343818e27be99eb44497a6</t>
  </si>
  <si>
    <t>7918a468-3a28-412f-961f-a0f1c361c181</t>
  </si>
  <si>
    <t>0xc3b84c72b089bb3c64209d095375494dad676873405de256c10af4127a8c8cd0</t>
  </si>
  <si>
    <t>433d2769-cbfd-4bf8-8049-fa0e500b542b</t>
  </si>
  <si>
    <t>0x20ce7baab542f588133d9a2b2b2c6a0f6f1b0a93766f061326e586aadd3e9834</t>
  </si>
  <si>
    <t>a1c1372d-0d3c-4b0f-aef4-d936b07200a2</t>
  </si>
  <si>
    <t>0xf2ffa426c3c7f158802dab804489d8bd60f8dc76c1faecfba09704ced1f824ba</t>
  </si>
  <si>
    <t>6acbf16a-7b08-4fab-a098-528799e6b97f</t>
  </si>
  <si>
    <t>0x192fcd50fc94dcd21fe16f2163e3d963c8e3986abe94233fa88395a9e753c72e</t>
  </si>
  <si>
    <t>c46dc2ad-316d-4343-a493-d2ffcb0e7f06</t>
  </si>
  <si>
    <t>0x696db1a1fa45437e699a7b5324e9e8bb462863feb3c37c79ab47b5c8eeec34c5</t>
  </si>
  <si>
    <t>ba7cb75f-8cd3-4554-b1c2-55a7b6595e4f</t>
  </si>
  <si>
    <t>0x25e3eae649347bdbd89c26f02b577ba3688664f18bbad3a9bb98ce417d0ab287</t>
  </si>
  <si>
    <t>45f0ce68-4c3d-4e7a-831e-83495fb4fc92</t>
  </si>
  <si>
    <t>0x8c57beb0dc353211b818fafbd485512ceb9022d85e0b87f387bedcb0594fda59</t>
  </si>
  <si>
    <t>fc19416d-969b-4e62-8194-3d359791a365</t>
  </si>
  <si>
    <t>0x95c6966476d4d0f71561e1001335b5a2aa0c087579191e4e79505893abf33fcd</t>
  </si>
  <si>
    <t>83232f65-05a8-4f28-a016-ca95429a4a2f</t>
  </si>
  <si>
    <t>0x2896a3611be5cd944f41150694a2d09c2ff0ae84ca7608c1825d3c950b9abf08</t>
  </si>
  <si>
    <t>ce666f9c-f307-4655-9f0e-c85824c91025</t>
  </si>
  <si>
    <t>0x3793428d849d0515b57a8736ec8ab892af2c86efbe096d1ee61069c53c54b465</t>
  </si>
  <si>
    <t>28d86c63-0f34-4a8b-a541-3a4f9082dc38</t>
  </si>
  <si>
    <t>0xbbb5bfa4cdee3835d0db2bdcc50659d64b304f5d09fcff40690d6e91c2bca36a</t>
  </si>
  <si>
    <t>2f0cbcd8-6489-4ead-b900-1306dccfb523</t>
  </si>
  <si>
    <t>0xccdd05cd521b4dfabbc6c8a322f1b0bae0d5c52285102069b78af6570acbb8a8</t>
  </si>
  <si>
    <t>6423e80b-0347-4ccd-9da0-0004b14d948d</t>
  </si>
  <si>
    <t>0x548022e3156255f60b385a38a7db8b0680bb62ad35feb58bee8ab183c0b5c218</t>
  </si>
  <si>
    <t>ba36fbe6-739d-40fe-badf-a3694c6034ae</t>
  </si>
  <si>
    <t>0xf72edf39a1d15c2b3b7908f501b6e0745bb231155d94aeb89b527710cf23605d</t>
  </si>
  <si>
    <t>97f296ff-1127-4096-862c-24a5b2c9e6b9</t>
  </si>
  <si>
    <t>0xca1161bb39d564acc490aca1bfde6beb5459c13fd7b7b8f76d7363350d3fc26b</t>
  </si>
  <si>
    <t>d7273577-4057-48e4-b129-78f8aee966da</t>
  </si>
  <si>
    <t>0xd4d203da41fd3341258e6c3857f0a586c1063d06c0a00d3413a7887f1be8082f</t>
  </si>
  <si>
    <t>904a6d42-64c9-4df0-8dab-c95046c53a64</t>
  </si>
  <si>
    <t>0xe6418d83c753b60eb7ceda2d2745cfec167975b15ec7a27f496aed0c7e986fe3</t>
  </si>
  <si>
    <t>6ed721e9-6acf-4e82-9ca8-384a15e13854</t>
  </si>
  <si>
    <t>0x14d29d0ce558873c7a28d610252e484c9908eacc651375667c0005498d739b1e</t>
  </si>
  <si>
    <t>2e0f3752-d152-47e1-a215-19cbe93cbb0c</t>
  </si>
  <si>
    <t>0x8f2601e750c53effcced4ebdb942e17e786438faf56c61bb78eb3399b3dc7c04</t>
  </si>
  <si>
    <t>7848f5c8-e2ff-4ae1-95bb-ca47c2238fb4</t>
  </si>
  <si>
    <t>0xcaffc26b86f0fe628d12148689a8c305e3ea442f85b2556458fca51905de8bfc</t>
  </si>
  <si>
    <t>292f5788-271f-4547-aa81-bbe36ecc1386</t>
  </si>
  <si>
    <t>0xf0af845b35a5d07c1e461b44d6a7e553c954502c73211036b40836b6a6cb5e84</t>
  </si>
  <si>
    <t>5aead7ca-1106-4833-9d6f-c02c71d85b30</t>
  </si>
  <si>
    <t>0xe298a6694209a48b2e77ec7e14e61593aaf7209eb0976dac94572bee693cfa66</t>
  </si>
  <si>
    <t>ff462751-6c1a-4ea3-9b2b-225f5095406a</t>
  </si>
  <si>
    <t>0x19671c4a33b013b67a9fe47a563be128dcaf4b26eb28050c1fe32067d39aa51c</t>
  </si>
  <si>
    <t>ccaac38e-11ce-46dc-98b2-082345061263</t>
  </si>
  <si>
    <t>0x251eef88f3d32ab4075565efe2cf9a041857dd93a262843fbf787af0c91780f0</t>
  </si>
  <si>
    <t>5a4138d3-88f0-488c-80f1-5d6c9dcf31e7</t>
  </si>
  <si>
    <t>0xf6c9b27799289b75d51259d97ef566e7e037f8419e765b56096561e30fd19080</t>
  </si>
  <si>
    <t>bfac6a6b-41bf-4569-b846-17160439ed80</t>
  </si>
  <si>
    <t>0x349471dcc8da360c2a39676bb08018251bfeb2eff888d860fc54769a2a0d806e</t>
  </si>
  <si>
    <t>cf4c5a3b-a33f-4ea7-94b3-f5a2fdaf7057</t>
  </si>
  <si>
    <t>0xfd836d3d537dd72b9d618a35b044e17b3dfbdc2afd98a29fcded3da018a4a542</t>
  </si>
  <si>
    <t>494ed288-5dc5-4536-9f61-e38e236c916b</t>
  </si>
  <si>
    <t>0x4dd2cc8b068034602e49fcc58dd7191e642537c1a9cad5e59359a09eb90919c5</t>
  </si>
  <si>
    <t>9d0b1a5f-f39e-453e-9479-b1289f9c918c</t>
  </si>
  <si>
    <t>0xa67bcd9b12e9ac28256a75c020b06ef08829d936fe43234f187c626e46b573e4</t>
  </si>
  <si>
    <t>19f01c76-956e-46d2-9d66-38a72697a8d7</t>
  </si>
  <si>
    <t>0x7fe850f8e4cd5187a32dd4b67f197ff6a16029bd8ee29078915029dc785a0bfa</t>
  </si>
  <si>
    <t>373f0185-28f5-4a88-bb23-11677d96adfe</t>
  </si>
  <si>
    <t>0x6a7945df77fa1490c7d1b76d79a68d74e7d97a2e489f66c4a323a81338f2ae3c</t>
  </si>
  <si>
    <t>c1726664-a404-4ad9-9900-b1a2fe14e60c</t>
  </si>
  <si>
    <t>0x3226e0355c2617f8ea0aabe4dfd57bb9dc0c42098724705687367d63f17e4b6a</t>
  </si>
  <si>
    <t>46db83de-ea13-42be-9c07-6a3bf3aaa5ad</t>
  </si>
  <si>
    <t>0xcc5490321bd2452898b99811cbb36adb39412e9c01fe230c90366241d2193fa4</t>
  </si>
  <si>
    <t>a1295d96-140f-40aa-af87-c76452a39f64</t>
  </si>
  <si>
    <t>0x7dbeededefc2e6fb55aee227cabd613ff006359bf905990305158fc579db766d</t>
  </si>
  <si>
    <t>af0cc106-b90e-4bdc-9404-44498c17fe68</t>
  </si>
  <si>
    <t>0x04ef950b7f4d39f284625f5ca12ce6888d91ce4ea24a240c96e810a18b74a6c4</t>
  </si>
  <si>
    <t>3ca4bb67-601c-4fa5-b59f-2e5542a2918a</t>
  </si>
  <si>
    <t>0x9fffc352baee7f5825127c7bceb18b329004db4082a3bc5eebaffe4928f9b55f</t>
  </si>
  <si>
    <t>0867ce32-1b4a-4ca5-b34c-842209fe25d5</t>
  </si>
  <si>
    <t>0x7677598e4a9a57c0a91613b5030387e18082f835864fc51299acbbf20dca2cc9</t>
  </si>
  <si>
    <t>45f80612-d654-461b-960e-75db64bb4f91</t>
  </si>
  <si>
    <t>0x47e79be5615d705a91092903d2086817bdaf2703607d012e755489197f921f64</t>
  </si>
  <si>
    <t>a6e4b598-9228-4ae7-b37b-b03ecbe46602</t>
  </si>
  <si>
    <t>0x0af404d879cf2260fb5995ea28b8b07b58a3ff0ffc2f912e6ee8612d04b4e404</t>
  </si>
  <si>
    <t>ab4a5027-9aad-4b05-af79-59ce920c7892</t>
  </si>
  <si>
    <t>0x9f2b1093efdbd511d6e121ecf1a5cea05e93e9919a665b47f1f7db3cb8de8428</t>
  </si>
  <si>
    <t>f1a60218-76d3-4922-b4ff-2d948e346ece</t>
  </si>
  <si>
    <t>0xd49dda2d610c49c70ec98afcaab23b841f6bac7e362f6832f6b1ebd265755de6</t>
  </si>
  <si>
    <t>33d40f2d-4cbe-4841-9c97-f9cacb1eb873</t>
  </si>
  <si>
    <t>0x88ce71bcf193bca16988fa280b8ce740432002a7dd26563f81e2e44c7f131058</t>
  </si>
  <si>
    <t>1c12326a-66d3-476c-94aa-20ccd3f5ea9d</t>
  </si>
  <si>
    <t>0x5c6d37f41d3b3b79d2bd393eb72299d95182f2318ca123b1cdb530c5ac6ff678</t>
  </si>
  <si>
    <t>e2500d6c-c0f7-4715-be09-368b34d53176</t>
  </si>
  <si>
    <t>0x537dca2e09e9bf21b68f49435a2517ea20ebfb5e7114af599126aa5be834e71d</t>
  </si>
  <si>
    <t>2e3621dd-6c14-4190-8322-bc2db2318976</t>
  </si>
  <si>
    <t>0xeee130e9a7d3ca4e0dd401587e8d349ccc1b66bbf2eaf2c54804ad81a2e9c8ee</t>
  </si>
  <si>
    <t>3e969a91-f1c0-4b2a-bd95-2e288abc91d6</t>
  </si>
  <si>
    <t>0xbefb5ea10349d8198932b19ee56b352b07d2dc6a093931cbf9715614b3c55f3e</t>
  </si>
  <si>
    <t>d36b13cb-d82e-4c71-874e-816eea96636a</t>
  </si>
  <si>
    <t>0xff7d691c94a48115775550ce2e315ca42a8841554fb0d2329312df89d4b68f2e</t>
  </si>
  <si>
    <t>16b56e5c-49b7-49ff-b9e4-ba7c80fb5310</t>
  </si>
  <si>
    <t>0x64b8139b60a5910492fb3e4df918e3746b563426d84dd900936b89f45f5d83cc</t>
  </si>
  <si>
    <t>9f4983aa-010f-41c6-8c4b-00ee31dc836c</t>
  </si>
  <si>
    <t>0x7b68589c1b0940f18cddebd2cab1b66d9e45dc71bbd6b7526b4c3f0e2b4e63b0</t>
  </si>
  <si>
    <t>3f307084-7e35-4fe9-b5bf-9a80e19caaeb</t>
  </si>
  <si>
    <t>0x95a152d1bc7682c50ece253cabce7c11a64b670f49f19986bc77625cde5f75c7</t>
  </si>
  <si>
    <t>bd31d61b-819f-4bda-a68f-bdbca1399f77</t>
  </si>
  <si>
    <t>0x0ab2ec5765aabaabb040035f4e112f996a78514ca0a172a64c002a5f2b3d713e</t>
  </si>
  <si>
    <t>06e4402e-289c-4619-8fb0-187f6207f8be</t>
  </si>
  <si>
    <t>0x0b7ee44cde23f141e8b0097e7159f4f21848cfd01f1951fc924073f96c61830f</t>
  </si>
  <si>
    <t>e2cffb37-9330-4673-b3e4-f74fa8032620</t>
  </si>
  <si>
    <t>0x8a6f4b64406610999fa94a21d776bfaeccb47e7cb3c01198c485a4ded953ec16</t>
  </si>
  <si>
    <t>b8ec66a8-7eb6-4126-b0f3-5e94cdab1a2e</t>
  </si>
  <si>
    <t>0xae4a5bc908c364947dc86fc96bb1ceb6f02dca23b47070997b058b3846574cd7</t>
  </si>
  <si>
    <t>30d99a12-abe8-48c0-8716-387008897127</t>
  </si>
  <si>
    <t>0x52ea8e85214c79324c9e9e7407cfc0ec2de626e536f32590cb8eb31372560bc3</t>
  </si>
  <si>
    <t>6f0a539d-a8cb-454b-8a75-0a499be0a712</t>
  </si>
  <si>
    <t>0x0a915275cba65cb0f847a7f4ac539e4686d082c18cc0c48855d49a34dee38bda</t>
  </si>
  <si>
    <t>41b73439-bd60-4f96-bdbb-4bc2cf81a03e</t>
  </si>
  <si>
    <t>0x53957b15864e4313272faa9b69fdc76730021d1b1b8f4cb4f71d3f4ef30c2a53</t>
  </si>
  <si>
    <t>4d53ffa4-3e07-414a-82ca-d8af01abda2a</t>
  </si>
  <si>
    <t>0xcb00daf91377c13118a08605908176525da70f014aaf8a4d8a26d223308c7d43</t>
  </si>
  <si>
    <t>b3eccc0b-b868-4edb-99b9-9f45439bbad2</t>
  </si>
  <si>
    <t>0xd6c3d6ae48cec71116f5dc040b5225a9d2bf624a5cc67dea40814e9a3ced4627</t>
  </si>
  <si>
    <t>604f0687-a574-48ae-ad5d-c05e50e6cb18</t>
  </si>
  <si>
    <t>0xc0903b59c016ef922b6bb83a233c822055454891eba43cdd5514925a2f61ace2</t>
  </si>
  <si>
    <t>9a372917-3bf9-4cd4-b576-3aeab624bc62</t>
  </si>
  <si>
    <t>0xf85af5f9f82fe82f3f17dd6488f51b69db2506c3433958e91f272d19dd0e4f78</t>
  </si>
  <si>
    <t>83c8e20d-9982-473f-ba19-e720c3047af8</t>
  </si>
  <si>
    <t>0xd3a288d3dc79d8a6aa60b52571a60dd15f13be27a49d3ae8cb409d1ec3d234ae</t>
  </si>
  <si>
    <t>32c60a4a-3779-4ac7-a2f5-3e4fe412e666</t>
  </si>
  <si>
    <t>0x78a356360cd430b2e2cd58ce19de4b2d999f9d6ecb1304370a089f3e7cbf5df9</t>
  </si>
  <si>
    <t>245214a5-5e32-43fe-afab-dad18dc3a850</t>
  </si>
  <si>
    <t>0xee2980aa52f550e924d32cbcbe37ad7d5b4c6b990062537c3058afd608ac59a8</t>
  </si>
  <si>
    <t>9b646970-773f-4190-a0eb-3d4bfc75c8e2</t>
  </si>
  <si>
    <t>0xac66f8e65d33e46a4dd5d1352b15a31bf11de186576d935b47888cb64de1398a</t>
  </si>
  <si>
    <t>a4897218-0016-4511-8c9c-a3f679e4ad97</t>
  </si>
  <si>
    <t>0x3b8216f73ad9a1e2208a43a9d3242d7282653752c46fedd1b61964e5d6eb140c</t>
  </si>
  <si>
    <t>c1bc6f7b-ed00-411d-aa1b-33eb1a3e5de2</t>
  </si>
  <si>
    <t>0x3d684a560d235fbc6d36e7e960538572fdfc5ab6cc554fb016170ce002c887f0</t>
  </si>
  <si>
    <t>5c849904-6cc4-45fc-ad47-48ee81c87a93</t>
  </si>
  <si>
    <t>0xe387098739698a14eff2e9a1ade2cc443abe4f2166c93dbdf08f353b95335595</t>
  </si>
  <si>
    <t>001a72e0-4f7a-4b2c-8901-9b2973500040</t>
  </si>
  <si>
    <t>0xa6278081f829cf8797540170f59430ca42bf46b93d52d30879f88e2bd4891027</t>
  </si>
  <si>
    <t>9fcc33c7-794e-4d98-a608-9173f8a7079d</t>
  </si>
  <si>
    <t>0x6a94a37ea4b268acb734fe243b5cf9d06df6a9d0ee5ec81c5e1c6656a398d7c9</t>
  </si>
  <si>
    <t>56fc5fbb-c82a-467a-a94e-1245e4ab4bda</t>
  </si>
  <si>
    <t>0x3b9d1b8e5f6971c552bb12ada59d5f76cef42edb18017d3a1da508b1e81473eb</t>
  </si>
  <si>
    <t>9d9f5b95-843c-42c7-90ea-00448258093a</t>
  </si>
  <si>
    <t>0x007cd314511385a690e5134669a17affee921a48cd74b8b8d9ee7eca2ac67a3c</t>
  </si>
  <si>
    <t>d8b7a09a-de1d-4e79-a815-79713e254372</t>
  </si>
  <si>
    <t>0x1e66a14da0fc36aa2135a992df23538143d7b53ff474d00c5a772153890fd9f3</t>
  </si>
  <si>
    <t>4f30e392-d8ae-4eb5-a47d-d75a076724f5</t>
  </si>
  <si>
    <t>0xf04ac2c89a1c92723f7e6c5f3a213b7c19d5cb13dcb656e089169ab0cc08f9bf</t>
  </si>
  <si>
    <t>4462663c-495f-420e-a851-61306bfe1ce2</t>
  </si>
  <si>
    <t>0x925efdf0b4582d8d44aa0a1c74a958dca63b0fa59a08ba319bf4c62e9c03e81e</t>
  </si>
  <si>
    <t>1151ec32-57e2-4072-b9c7-15186b2f1d58</t>
  </si>
  <si>
    <t>0xf933be7f7dbf42a094285caa3f8a3a9938bc692b2c964c08e49fa84cea0457ad</t>
  </si>
  <si>
    <t>78a0a2a6-f4c2-4d94-a3a4-a23b769cad70</t>
  </si>
  <si>
    <t>0xd97eb5941a6c5088f83a01cdf0352dd0fb597dfcea5206e33a6f37b7c7f1c0ce</t>
  </si>
  <si>
    <t>94473382-5be5-4b8f-a4a2-6f305a19f6c9</t>
  </si>
  <si>
    <t>0x0d97107b525d73b9dd00a0a9a49e941754e046ec2ed31dc5b52a6e7b733daee1</t>
  </si>
  <si>
    <t>d7b62d9b-b730-482b-9d3d-01952f13df6e</t>
  </si>
  <si>
    <t>0xc1fbc84ecb316aedec8ff22ae700274a9ab4972f3acd27821d95297b1c45e177</t>
  </si>
  <si>
    <t>231754b7-3930-41a9-8563-5ac70db4c04a</t>
  </si>
  <si>
    <t>0x42ece3b2fd32bc606d57d4efac4093011c99af4c172163726b91414cc7e56d93</t>
  </si>
  <si>
    <t>6ff89968-3fc7-4441-a810-29360f7a38c9</t>
  </si>
  <si>
    <t>0x89c4bc1efdba407759d716407dc4123b33beead4b2289cc6de9aa32b856f493f</t>
  </si>
  <si>
    <t>3a679992-061b-4928-846d-19b55e425751</t>
  </si>
  <si>
    <t>0x1c5c6d95deb21927b0d4b97ee6ea6a231533419e52b699fdb08e4fb1ae9a4c72</t>
  </si>
  <si>
    <t>2567dd1c-92f1-4920-99c6-f38f269ee7ef</t>
  </si>
  <si>
    <t>0x574dcf15161a703032f52cb3fa45f768afec010e9a2c102aead67e62bfc83b01</t>
  </si>
  <si>
    <t>96947fdd-1ca4-4acd-a9f2-03f27194107c</t>
  </si>
  <si>
    <t>0x88c52a905804705b574f5bcbb4a4e9bf8db492063b5a4a740dce517420ebe0e5</t>
  </si>
  <si>
    <t>0bb9579e-5676-4687-a66f-09e4b6685d00</t>
  </si>
  <si>
    <t>0xd8572b6fad59fc20f3c94cdbc3eb097faca8e67e7eb7fe33b983351a41f074e1</t>
  </si>
  <si>
    <t>7c7bde03-d70a-4054-810e-e94bb413285d</t>
  </si>
  <si>
    <t>0xfaae6f97906a3bf94355c6707ea6a6974df12adede32499068ab536fcd6dba2a</t>
  </si>
  <si>
    <t>613f37e6-4b22-4d36-9737-72e43177fcbc</t>
  </si>
  <si>
    <t>0x47ef35c4dbda21205afa1382239a3a41bf4676633078f23db0a9db9fcd21877e</t>
  </si>
  <si>
    <t>4f458345-9c8b-44a4-91a6-15b2ec1cf17c</t>
  </si>
  <si>
    <t>0x7c2fdc64aac8c221539604dcecfca8d653401e402fd0d8f79c81f9c2aa4c6b80</t>
  </si>
  <si>
    <t>e0b1a27e-5c7c-4b03-a677-f22f9fa44538</t>
  </si>
  <si>
    <t>0x21dd24eb20def9c2f856341c5e9a753ecc0cd9a6b4f28b29195b28e5d959d1f0</t>
  </si>
  <si>
    <t>712fbca2-eef5-4fc5-9415-7bbf7addda01</t>
  </si>
  <si>
    <t>0x8c62a78589fbf81a228a727e81dcb94b942de7f9f8c6b8fd6b6cf0f35fd08b08</t>
  </si>
  <si>
    <t>22c935c8-9089-46cf-bcd4-5cdb1b4cbb0e</t>
  </si>
  <si>
    <t>0xb1973a5c765c504be8ea958de8b18bd06be9803efbaac304b7c1366f0db20b02</t>
  </si>
  <si>
    <t>fadd4f8e-aee2-4bea-9131-7fbbbebf7948</t>
  </si>
  <si>
    <t>0x1b233608d2a6db933db812249576e3e00360fdc6a2967a55c7aa05083ba11773</t>
  </si>
  <si>
    <t>8ae14e47-c964-48b8-a69a-5590090d8152</t>
  </si>
  <si>
    <t>0xded53fada4710f692df7c2a451c6b7461fe745540022dab140de81e4fc44f19c</t>
  </si>
  <si>
    <t>2e3d38e4-c861-4905-97e9-ccec8f640695</t>
  </si>
  <si>
    <t>0xfefa131b2640328b44623812392c1658a33234ea649c434c782cd96fb8dc5532</t>
  </si>
  <si>
    <t>a79bea5d-e8ad-4940-8339-4bc9545a4870</t>
  </si>
  <si>
    <t>0x869494048a15a9e669b97589b04a74159b4007bb3412f5c11c4cf1937cc0a291</t>
  </si>
  <si>
    <t>b4405ad0-7504-4a3d-ae4e-10fc794915fd</t>
  </si>
  <si>
    <t>0xa9f85a7d4ef60cc9c506a7e2b6e9c613b03caa8af43a075b60ca084b086cae8f</t>
  </si>
  <si>
    <t>1e70266d-2ebf-404b-8167-7ed905637e0f</t>
  </si>
  <si>
    <t>0x2c74fc00fa4c5b36e7717eede539f0c71888078aeeab4cc1fd91ffbaabe70307</t>
  </si>
  <si>
    <t>feb99989-c865-4924-9fb8-2f33594b2332</t>
  </si>
  <si>
    <t>0x17824654761001f9c3b56ec01a1dd9c126f1606f5f2d3dd40599e30ccb10cf50</t>
  </si>
  <si>
    <t>6eaffcd3-7ddc-4ac2-8e74-673fede1c2eb</t>
  </si>
  <si>
    <t>0x57363d8cffa59c20376774797118f782fc81c0ce0339466ee8c911a5ee335a30</t>
  </si>
  <si>
    <t>14f3a05c-2236-43aa-955a-3c41019c2ad2</t>
  </si>
  <si>
    <t>0xf077b466d1d3b2539ca3371b3af051d16dd1489cf5b7690029c0eadd02c8a413</t>
  </si>
  <si>
    <t>09871b75-d2d6-4ec6-a577-eda0a226bd37</t>
  </si>
  <si>
    <t>0xd177ee2d9e39b8d20afd929f9c25c85c521b5279d5c9aa082a2103f1e18e3c63</t>
  </si>
  <si>
    <t>aa9b5dbb-6010-40e5-a522-918ae3949838</t>
  </si>
  <si>
    <t>0xdb9ae141c0055bf1bf5bc0c5a16ce9f886aa60e1df2d1f895bbb2886863c03bb</t>
  </si>
  <si>
    <t>4d0f8dc2-9fa3-41e0-8da2-c393a59d9bfc</t>
  </si>
  <si>
    <t>0xe368cdef32097bb0c6f5eda286506e2bc777c77ae090177f8aedf162c48612ad</t>
  </si>
  <si>
    <t>0fee0d9d-8888-42ca-a98b-22a2e0548422</t>
  </si>
  <si>
    <t>0x2038d5e0ec32751a0fa5497c2888f175fdca9c059e80dc53bcc079174d44ef7e</t>
  </si>
  <si>
    <t>3240bf37-00cc-4913-80cf-bce1e7e0ff93</t>
  </si>
  <si>
    <t>0x3d7218c9783f2b65bce383b71f4d6640f03ea7632d63b8efc687b7b093523b29</t>
  </si>
  <si>
    <t>e7d5723e-e09f-48bd-8c44-e419f01b2774</t>
  </si>
  <si>
    <t>0x756957878655c7b8d86d2070745c876c829e08a0c92e3ef3e77ed0334908a54c</t>
  </si>
  <si>
    <t>367614ea-80bd-4f56-8c34-51818a07488d</t>
  </si>
  <si>
    <t>0x19cee715f13233cb2152c4626adf8b6673794462b193847a6f8fa020417ad792</t>
  </si>
  <si>
    <t>7d8e6894-3f8c-4ecc-b078-01f5b6f0d0cc</t>
  </si>
  <si>
    <t>0x6548154c4951f313ef6461238893a80523d85e0a97fe7064a2ef854a374ed131</t>
  </si>
  <si>
    <t>f3aa0544-98a8-4ff7-b019-8d15895ec894</t>
  </si>
  <si>
    <t>0xe4cc4e8b18c647d23276dd00a8db087b6ec3dda230b58b41372a53542f918dda</t>
  </si>
  <si>
    <t>98268a6e-a1e7-448b-87b6-a05607d84348</t>
  </si>
  <si>
    <t>0xbfb42b95467632367e796c16e423b03e60489a6fe300f09188d35fd0b4dff55a</t>
  </si>
  <si>
    <t>bd4a0178-d9ac-42de-8946-617ca81efd03</t>
  </si>
  <si>
    <t>0x9555c2b5dd0e679793c90494a1cb6642cbb104b9457b1fb77d5f7995842d07e2</t>
  </si>
  <si>
    <t>81b9e100-87e3-423f-b04f-d5158b7b77dd</t>
  </si>
  <si>
    <t>0x8c1e0daa51d00652997d741eda51221fdbc2973a6fb5f4f8410e149340bf4b8d</t>
  </si>
  <si>
    <t>2af11de5-609d-4bc2-aa1f-b8498b7e0a9c</t>
  </si>
  <si>
    <t>0xdbb42320f53fc9321f4cf6d367d1b178b3ed6f42791524f6687c6e500881302e</t>
  </si>
  <si>
    <t>e6803f25-5eeb-4025-8ce3-dd7f50db0493</t>
  </si>
  <si>
    <t>0x4b6fe8d1d8d45472e8571cd25c3cd3ed2f23adc2fb6cf5b7cad7558a0d9a5760</t>
  </si>
  <si>
    <t>19b29ced-342c-474b-ab26-f158514acdb2</t>
  </si>
  <si>
    <t>0x1cdb81729b0516b04d2ab6dc9baca2a497d63d2a1c9d0e0346d1000e0d1ee738</t>
  </si>
  <si>
    <t>7142982f-c473-47d4-94b8-8bcfe0a3971d</t>
  </si>
  <si>
    <t>0x0ceb5780928ff64ae2bce954982ffc463651e7b1fbb423d4b0f33cbb6e8793b4</t>
  </si>
  <si>
    <t>5b7b2599-35e8-4174-b424-ffe9f74b9c9e</t>
  </si>
  <si>
    <t>0x9d6ec99873446857b36dbc334b8b2f1eaf79dd0613e0ee1925e8e5074db4203d</t>
  </si>
  <si>
    <t>f54f087c-a3e0-494f-97d5-ba6897947098</t>
  </si>
  <si>
    <t>0x0589fd45a15664e4cdf7a013c1e648946a9126d20ade03325e35840b7f52b771</t>
  </si>
  <si>
    <t>906983de-656c-42d4-aa7f-8370ae248c9e</t>
  </si>
  <si>
    <t>0x34ab309aee3d1aaa3395ace84187203c96330d18e1b7063f05c580d826170b7e</t>
  </si>
  <si>
    <t>f0f0aa0c-3631-450e-9a88-84ad4cfd5694</t>
  </si>
  <si>
    <t>0x62dcb1ec55f8f46e0b9643fecd512b872b5b37c8feeead1f524eb5ae6d864f9d</t>
  </si>
  <si>
    <t>875e440d-551e-4920-ab56-af82a4640a62</t>
  </si>
  <si>
    <t>0xa8911bc78935d2d023e79dce0bc2fff43f58f9718afcd3faca1efebce6ae2a30</t>
  </si>
  <si>
    <t>e7fa6e00-f373-4aba-aab4-da5f32b84d57</t>
  </si>
  <si>
    <t>0x15e6de862fef584f2a660fa7e9bed75e159662bb4e24a8fef5fc75c44ad17161</t>
  </si>
  <si>
    <t>9fe0291d-e617-46a1-b721-7d65fae9dcb9</t>
  </si>
  <si>
    <t>0x9198c4bdec48fb1bf7b73c7acc3aaf32fd07ea6d3266130b90855cdaa58805b9</t>
  </si>
  <si>
    <t>7404effd-acf3-42c3-bca8-4c951addd834</t>
  </si>
  <si>
    <t>0x9d07fea59bf12f2bb1999fdf2210d6c8cf385a751837bc40e736ee08419f8e14</t>
  </si>
  <si>
    <t>2a04d0f8-a48f-46c0-a37e-ca726d02a885</t>
  </si>
  <si>
    <t>0x51a78c667bbf9b247b073289878fdcb2fb41ad30ed9ed3e70bddb130cce0f2a1</t>
  </si>
  <si>
    <t>d1104b5b-3646-4626-9e6d-0ce7570409cd</t>
  </si>
  <si>
    <t>0x84a5af1a41f07f7f848f08930fe51d5d2bcf70bb54737d5a38d6f366567d7963</t>
  </si>
  <si>
    <t>59932117-f399-4bc8-bd31-44b6293fad2b</t>
  </si>
  <si>
    <t>0x91673c2b425d0df74457901b7c60a144c115c9afcc026d22a1282367be63ed9c</t>
  </si>
  <si>
    <t>53c9caa0-72d1-4021-9f39-59024bbb961b</t>
  </si>
  <si>
    <t>0x2014a2fabc268be02546c1d3bd6d5cde842d5cb51e1da6be84bc176fd0cbf54d</t>
  </si>
  <si>
    <t>ee8cdffd-44b2-4ec2-ab68-6fdf7317303e</t>
  </si>
  <si>
    <t>0x629884e18113decc6b2c225a401626c5f981d627e3a487ab4db486e4774b7936</t>
  </si>
  <si>
    <t>9490151d-cea0-45e6-8409-0635942d4b45</t>
  </si>
  <si>
    <t>0xef42dd8c77454b072c734662d69b602496e975f71893f17a170c72d043701445</t>
  </si>
  <si>
    <t>def366f5-bd23-46c8-b1db-432aebffa2b2</t>
  </si>
  <si>
    <t>0x38670397d624eee1a80191e7f1015fde77551b9630854894cf14b5409bf2d067</t>
  </si>
  <si>
    <t>d8b2627d-ec95-45c8-9391-52ecb000036b</t>
  </si>
  <si>
    <t>0x21a557bec124a0f61b6e5d8fc5c932924ae62818aebcd0825ddd4f50aa2ef06e</t>
  </si>
  <si>
    <t>faf4fc41-7c8c-4084-a525-dccbc918eb3b</t>
  </si>
  <si>
    <t>0x38e7f6c9887d95ac3566b6150f18caa087d811e41b88be365e16727e09651ffd</t>
  </si>
  <si>
    <t>c2f9c781-2d18-4949-9492-15f93312bf6a</t>
  </si>
  <si>
    <t>0xbf1105f34fc0a04c482a76cdc2424046beac4a3742c985e9e1cd1fbd8c99387b</t>
  </si>
  <si>
    <t>87643cf9-4346-42b6-b242-d6dd76f4169e</t>
  </si>
  <si>
    <t>0xb80d2555af37f353b17e9b160f843eb1a480ccfde4340a22f6d763b9658e886a</t>
  </si>
  <si>
    <t>15b15b21-8095-4990-abf3-f9da444be907</t>
  </si>
  <si>
    <t>0x0b975192e4e5092318a184d95268538eb823b3c1b9912bf803ea3528dbd9e5c7</t>
  </si>
  <si>
    <t>ee315a41-aedb-429c-9f40-000c077b81c9</t>
  </si>
  <si>
    <t>0xe0ba2cf0dc9ce29322fb8f8f6a382ca757a7a05ea686441e85f85b44c07ce935</t>
  </si>
  <si>
    <t>c53b2346-410c-465d-ae45-8b9d9e693b6b</t>
  </si>
  <si>
    <t>0x468a2e0f80178d131d83ae7283796416fa63df86ce9683db41cbcdf2839d92dd</t>
  </si>
  <si>
    <t>4d3f2856-3d2f-4511-bc5a-3c9e4c7a0de3</t>
  </si>
  <si>
    <t>0x49ed45c34c86488b5d877c8399207b8cbdcd7790691ab7e83f113444f3690d72</t>
  </si>
  <si>
    <t>34d216be-c9d8-4478-9b37-762c4a445a33</t>
  </si>
  <si>
    <t>0x9fefffdbea83b29e597dc802f574fface26d33149f02a5deb182a0c85de2513b</t>
  </si>
  <si>
    <t>0899a354-6229-4418-8bf9-26a787d0a119</t>
  </si>
  <si>
    <t>0x4460b66e6d6fef18e6ebbb547fdf90edd64a60e8d0cf21d38a5122a02186bdb8</t>
  </si>
  <si>
    <t>33847992-4298-4807-a70f-240651d8e70e</t>
  </si>
  <si>
    <t>0xafa8689fae3ce6581e1b6bf17940ea6afe274aa7886d171ebcd38af5794c1ec1</t>
  </si>
  <si>
    <t>8f1bd61e-6af5-4121-a028-294e8dcd57dc</t>
  </si>
  <si>
    <t>0x93122cd077fd7da1526aed315fb2d779048212369fbaf6f2de8843ea5e240715</t>
  </si>
  <si>
    <t>0918941d-87d5-40a4-867b-937931b85516</t>
  </si>
  <si>
    <t>0x52dd8a70e064135221304aa51d0a720a9274217899cff95f0ff5cf34b31be8ff</t>
  </si>
  <si>
    <t>b648e099-2b63-48f2-9a9d-aa14a8f16be4</t>
  </si>
  <si>
    <t>0xfa3619d19c1cf90dbecee832540df17941914dd49fe65715c5ecaadfdf7e9543</t>
  </si>
  <si>
    <t>60905651-3a77-4400-b5cb-d3ae9768bccc</t>
  </si>
  <si>
    <t>0x0544c52e619eebef244bc5925af7f14d671489e30a3fa9886e17641c04f21eab</t>
  </si>
  <si>
    <t>d7fe7511-3467-467b-8eff-03127f5344d8</t>
  </si>
  <si>
    <t>0x910e332bb2afa3c18af79a66a834f1c334b3de9359df5e5161f86ae337d25109</t>
  </si>
  <si>
    <t>4815c922-37ce-48cc-b489-ce9ba107395b</t>
  </si>
  <si>
    <t>0x36a7ae768a7dcaf06215563bc122ec24ca1c227e00587bb1071395b63fd65224</t>
  </si>
  <si>
    <t>6f992c52-5230-4268-a516-6fcf1d931ef8</t>
  </si>
  <si>
    <t>0x09f1e496a2550e54d331c5b9e2ba8780d424c85025ff365e96494838ce542269</t>
  </si>
  <si>
    <t>f2089bc2-3198-46ce-872d-26ce519f006c</t>
  </si>
  <si>
    <t>0x0663a342f60a1bd2545e9c2b982f9aaaef2259c0697a584d8a95f0404bee5022</t>
  </si>
  <si>
    <t>58b317d9-7f49-4a63-87c2-039d5d3942e9</t>
  </si>
  <si>
    <t>0xec88262450d742ba8c7c387f44aee68cd681f33246f6a4b88bf209e6795d9f0a</t>
  </si>
  <si>
    <t>95102218-1121-4100-a252-c826968ac8e9</t>
  </si>
  <si>
    <t>0x3f6e2989cc3ec1160cb20d78df170367d7aad01817441f5c3af72074305b795c</t>
  </si>
  <si>
    <t>c04d7bec-3ba7-4f85-9fe1-34afa8152c3f</t>
  </si>
  <si>
    <t>0x1bbedbcd86e9648d1b01488ee3d9565097ce520033d24da58f5260e4bf946156</t>
  </si>
  <si>
    <t>d1d3471d-8673-4f5b-afee-695acac1231c</t>
  </si>
  <si>
    <t>0x914674c12883af75e391d4a4d051c774adca9b245b34b2993330dc5f631b4ec1</t>
  </si>
  <si>
    <t>e456328e-6db8-4331-8a05-638e312e852e</t>
  </si>
  <si>
    <t>0x78ebf4f32fd897a462a0173d59eb7b60df72ec9affece7490fcf7eff504ec80b</t>
  </si>
  <si>
    <t>44029d1a-3ba1-4f27-9c38-59592e28b186</t>
  </si>
  <si>
    <t>0xfae07f06a01b5a4a6dc90aa9581143391a64f7bbc681f0bddecd84b6cbc10975</t>
  </si>
  <si>
    <t>c90ab3a9-0455-44b6-a4e4-c8c735e11557</t>
  </si>
  <si>
    <t>0x93a4e984f7c9a95a4f87368ecc114d719a67aeec89157fa6df9e70d1cadc234b</t>
  </si>
  <si>
    <t>330c50f8-7b97-4395-84d2-30b385cf3255</t>
  </si>
  <si>
    <t>0xcc4d99ca98dfa3ca011dc94d315653c8b26a8ff0c6e5ebc0a8133494ed08db05</t>
  </si>
  <si>
    <t>a241e8e5-3a9d-4e8d-b1a3-5d732c1cf87a</t>
  </si>
  <si>
    <t>0x9085e1800321e2b96046f419e41167723a190ab491bbed7897d9ce2f5ce8d456</t>
  </si>
  <si>
    <t>e020f0ea-bf9d-443f-ae72-b88f4b109a7d</t>
  </si>
  <si>
    <t>0x16d98fdcc231a1610a83b8be14886834dc568266bd34e93591f45e0fa98b68cd</t>
  </si>
  <si>
    <t>8606e0f7-90b1-4c03-a6af-171f7840f053</t>
  </si>
  <si>
    <t>0xcc490434d5a17774e26021323bb134a46acc791364b3e47c71e76204b57727f3</t>
  </si>
  <si>
    <t>c5f1e68c-d8d0-48a9-80c1-d41369f1b142</t>
  </si>
  <si>
    <t>0xb042e8149d15fb9d8a958ec4a0995f0d83688443a121ba19197ee57ef1bbcb9d</t>
  </si>
  <si>
    <t>9bffec97-e6a9-4f20-a4e8-2bda78e2264c</t>
  </si>
  <si>
    <t>0x68c6b27295f39f153986ad1324c023de08d6a85af576d28615c1fd1b541aecad</t>
  </si>
  <si>
    <t>e2cc71a9-f5b6-4cfe-bb1a-260efb25fb1c</t>
  </si>
  <si>
    <t>0x7202fbe0466b7bf2750bbf51445ecd80f8e502ede9a5a5d856dd4bf5505fc930</t>
  </si>
  <si>
    <t>2682beb4-a3e9-4764-b951-9f8c8c8ada08</t>
  </si>
  <si>
    <t>0x5de939a513ae6585a4398020a834338975d8fdf8facdd8b9b79de881172e5729</t>
  </si>
  <si>
    <t>b046d658-0349-48ff-a571-27b1714eb406</t>
  </si>
  <si>
    <t>0xab70529e2d7245461763d2ca73ffdf6c43043892ec6f32c39476f42ec19f285a</t>
  </si>
  <si>
    <t>027d741c-ad68-443d-ad5f-658a9dd88b24</t>
  </si>
  <si>
    <t>0xd5d7da087382eb54f8dc5987dd6babf8777ed678f4236416f838cd706876ff0a</t>
  </si>
  <si>
    <t>6a597c59-5933-4219-a917-fbddc50d62a3</t>
  </si>
  <si>
    <t>0x400a36ec139a5679f52646f859d4103eff5e2fc418aac9ac6f537e3f31471060</t>
  </si>
  <si>
    <t>c28afcda-08ab-49f3-90f8-0d574dfa16bd</t>
  </si>
  <si>
    <t>0xea553d6fc90f04b15434d8310c08b15a07aeb4e4211b9e5e2ae92fd181fc5e3f</t>
  </si>
  <si>
    <t>b336cb62-4e3f-40e9-a339-42ecc36fafcf</t>
  </si>
  <si>
    <t>0x07904189f0f38df71cad7317f89eb191671441c7f701f17687ca189c09f0989c</t>
  </si>
  <si>
    <t>a49a4cc2-b8e7-4c67-a9a3-fe5df6fe6f77</t>
  </si>
  <si>
    <t>0x4143a71322f5f153b7f741d26f19c2e8c8ce3c7bab218dca20590c90d5425218</t>
  </si>
  <si>
    <t>6a0058e1-4fa5-4dfc-9b98-0e29a7bae942</t>
  </si>
  <si>
    <t>0x6128d3f147bfd40cc26d43f31ddf9cc72eb9d4f367874cc9fff55c49050fd286</t>
  </si>
  <si>
    <t>333d4e0b-aafe-4cf8-9312-66598a1c0742</t>
  </si>
  <si>
    <t>0x6fd03acb7d5d3f4655581f273506818354b8cbec5df7ae70630cca772e95a0d1</t>
  </si>
  <si>
    <t>94a3a952-3809-4499-84bf-fab5d7f36bec</t>
  </si>
  <si>
    <t>0xc63ee6e9acae5c17fe2914ab2404c2150d20f5361d6232b8e38d8d56d3895739</t>
  </si>
  <si>
    <t>2448f8c3-eb72-41ef-9e35-6b2cecdc4203</t>
  </si>
  <si>
    <t>0x14a1940b89292f791d1b19c716204fe6406c3f84cfeec93c00828e5c59b53b7d</t>
  </si>
  <si>
    <t>731f5ff9-bc67-4b87-ab2c-31f51fb6d9bc</t>
  </si>
  <si>
    <t>0x58755682e30a952f1070ee1cd247cab936101d9e2b0c5d9e731d307aea833f0e</t>
  </si>
  <si>
    <t>6e552f1b-d153-49a8-96c3-09974bbe986b</t>
  </si>
  <si>
    <t>0x561a323035a1053154d26bede99b47932c51411534e25c6be5ce2b0fcbced36d</t>
  </si>
  <si>
    <t>b457d28c-bdce-4fb9-9b0e-060132614c16</t>
  </si>
  <si>
    <t>0x35d37c1fd4915a3ad9c514de2ac0756b599e494f7d9b22a0b1b307f02441696f</t>
  </si>
  <si>
    <t>7a10b269-5be0-4e85-9e02-44373d52743d</t>
  </si>
  <si>
    <t>0xdd2944a6810ffda551df33c169d7e08c4f10c9fd0e0657af86335567abeb65f0</t>
  </si>
  <si>
    <t>29f5b71d-1587-444a-898a-3ea7e34054af</t>
  </si>
  <si>
    <t>0xd2ff773f64aec0aa29c8c0b45da37038c034d06708fce510ad5cced308942849</t>
  </si>
  <si>
    <t>a3cc8a96-c5be-4d14-b023-ad607ed27568</t>
  </si>
  <si>
    <t>0x1719e97744ba0761ab3254dbc03696eece9dce5f2860679a0f4e4239eebeaec0</t>
  </si>
  <si>
    <t>2eac28d9-9117-4bba-8426-33a4a9700a38</t>
  </si>
  <si>
    <t>0xcd94df646ed001af976283b2feaff7e01e09d7434b5fc84b2a7716c19ef61beb</t>
  </si>
  <si>
    <t>3679ca69-5d1c-413b-8e43-349af0fa1b6b</t>
  </si>
  <si>
    <t>0x7919d6431ea12bde1871e553a8a230bf2ed6f6b6d1d9491c270ce1cc21423046</t>
  </si>
  <si>
    <t>66d0a25f-88b5-44b3-ba45-bc89a61e16ae</t>
  </si>
  <si>
    <t>0x644932eb307a9e0ddd59eb87e75ae0d175526883bc58e65577313d768c9a7173</t>
  </si>
  <si>
    <t>45a13439-b977-4f50-88a3-39d75a7da467</t>
  </si>
  <si>
    <t>0xc62ae3ad5df36ec9a63988ef178c9638ed93cebd85ed3b0de48c917515e7afae</t>
  </si>
  <si>
    <t>69f17acd-7254-449e-b74f-0bdf393a6b75</t>
  </si>
  <si>
    <t>0x606a07f433a4ea1f0b1d306a14cf1e8d95fe30240aae9160286bacf8eb89f8e9</t>
  </si>
  <si>
    <t>ad93f4bd-2453-4ffb-a9fb-c1f731c30942</t>
  </si>
  <si>
    <t>0x5eb860620d00ff3ca5a4d71bde8d9dfc02e0050f2e77dbffeb66beff6409102a</t>
  </si>
  <si>
    <t>f654e85e-a711-42b0-829d-d3f31ea10409</t>
  </si>
  <si>
    <t>0x642929e319db1a29aeb9a533e820213ba37ef9413976321dea9bc6f49e19bc1a</t>
  </si>
  <si>
    <t>b786aebe-17ce-4ba0-9bfb-bffa5db5a963</t>
  </si>
  <si>
    <t>0xdf9e4a9bb1893aa0a82f2deef59ab5ab5c6d2d2447d05170568dd7c5369282ce</t>
  </si>
  <si>
    <t>38823ece-40d2-4e24-bf39-0161b8a49bd7</t>
  </si>
  <si>
    <t>0x5cc8ff17711063e7abae5e9a18586800891efc1d8e257225c0dcaffb39e005d1</t>
  </si>
  <si>
    <t>818f5021-6dcc-4e7f-acef-c9fe4e7a7f7b</t>
  </si>
  <si>
    <t>0x40b88090a1dc963e0f36ff82ad3874ed721f30c2a6ad0e4b04fc388c66d48801</t>
  </si>
  <si>
    <t>e706522e-6f3f-46d0-bb69-c253e8b3e89b</t>
  </si>
  <si>
    <t>0x1d334b14e9d161842bd6cd82aa451ef7d55910ff676da87993c670bb8e898a78</t>
  </si>
  <si>
    <t>44d4adec-59c9-4c72-9c06-be041d45a701</t>
  </si>
  <si>
    <t>0xd9f0df13dd41100cf3d72650544c9790d7efb97ffba0aa62311cccbff97922ca</t>
  </si>
  <si>
    <t>776d93bb-f928-425d-9bcf-d0a42c95cb47</t>
  </si>
  <si>
    <t>0x9af463935dc78e57830cfc359c78bc2c10d77c881d665aa70a6026cd4071a00e</t>
  </si>
  <si>
    <t>8f3f021d-2282-4b5a-81a5-a922deaebe1d</t>
  </si>
  <si>
    <t>0x3e65080f9a93d4667a81098f566b536d7f18d7a7be2f2a0a7fba8ba084299637</t>
  </si>
  <si>
    <t>fc2a295c-3dad-445c-a5d0-d4591ed4632a</t>
  </si>
  <si>
    <t>0x644bd733309434a4845a5e0a974aec3079a0ff42d1ff75d3465cbc49a667ff37</t>
  </si>
  <si>
    <t>d4dbcf0c-1edb-419e-9f61-2b2042e02cf4</t>
  </si>
  <si>
    <t>0xd573f0c97d715f8342aa08f00323fa087264371c56da246451d5f1094f577af0</t>
  </si>
  <si>
    <t>0d69b58c-f52c-4f37-a7de-31a46dd1e99e</t>
  </si>
  <si>
    <t>0xf4122c9cfe5a6897986892abe39ee834eed94d40939602aafa1526da9e360dbd</t>
  </si>
  <si>
    <t>307ac9ca-31b7-492c-83f4-8d63f5a5b2fe</t>
  </si>
  <si>
    <t>0x795ed709741a58d01a8eaa809cb10998453b25ce8622c2a9e883c9aabf97edee</t>
  </si>
  <si>
    <t>0acbbc7a-09f0-4a19-8ec0-65eb8fe89ddf</t>
  </si>
  <si>
    <t>0xd1af6ab06047160e6fac20ddb3d9f9bd5e641cbe682126342c44ec2289ecfb6a</t>
  </si>
  <si>
    <t>eb190144-b6bf-405d-aca7-237ee857f9c4</t>
  </si>
  <si>
    <t>0x98a1f2f569df5cb1f35f559a1c6b66190a1984a65e5faf1617537cdbe86020cf</t>
  </si>
  <si>
    <t>5f17eed6-ca25-41b7-b823-77fd3c98f726</t>
  </si>
  <si>
    <t>0x6c2bfe5e7129812e2bab58cf4b87dd6572d8d5ca2a346fa52a1f26594005ad65</t>
  </si>
  <si>
    <t>ff6199e7-7477-4bbe-a361-c463816a7ad8</t>
  </si>
  <si>
    <t>0x72de3ae4009868904d57c90a3e36ddadfc4939c3f4257c16a2057ec1c33cb949</t>
  </si>
  <si>
    <t>40882008-219e-419a-b920-90ec38559933</t>
  </si>
  <si>
    <t>0xdfc25021c1d1649290feee66a160cdbfba312dc5903e740eb1380fb6e860d2dd</t>
  </si>
  <si>
    <t>add45efe-70bd-46aa-b42e-cae7507487a4</t>
  </si>
  <si>
    <t>0xdff8b4200662b7029da21ca4f2c79127a6e572dff35f1d9779feb7c739e09893</t>
  </si>
  <si>
    <t>5fccee08-be90-428a-bc70-c40e9e3942cf</t>
  </si>
  <si>
    <t>0x738450978f50a38a2d1f7c786825aec74d972a0e6e2b35a71ed4a726e07d1114</t>
  </si>
  <si>
    <t>3baaebdc-9627-4540-a140-c3a1b4f66b64</t>
  </si>
  <si>
    <t>0xab4b9079fbf6af9ff249955477e0ec4b0fbd742a4a76e635aa4f093d5812e287</t>
  </si>
  <si>
    <t>42ba4761-1783-463b-b113-cc194226fe55</t>
  </si>
  <si>
    <t>0x207c73638bec1bc50abcae9f3b134419f5f4a07f909c91745783c26afb547d3f</t>
  </si>
  <si>
    <t>2bc8fd19-3537-4f3a-a7e9-140082f28c40</t>
  </si>
  <si>
    <t>0xee47528bdfbd4147a1b1698b1101b2ca05614c6e0754aa70b5b897c71db2b8b9</t>
  </si>
  <si>
    <t>cf0d7d3b-795a-470a-b56e-782adb01af79</t>
  </si>
  <si>
    <t>0xa15173e43c9c18b976b11b8e945a33a67823371a24945d8ea4f09b51b40ae5ed</t>
  </si>
  <si>
    <t>6b35788f-096c-4c4e-92ea-2541705e9112</t>
  </si>
  <si>
    <t>0x695694c83c43add887d153d3b16581257bed3a9a7516086e75f04d8c515605ec</t>
  </si>
  <si>
    <t>b290f5fc-ba76-4890-8d98-0a2693d6f102</t>
  </si>
  <si>
    <t>0xb3071bacd159633e987cefc1e0a5390546a0b05f30008cc3b30ef6c2d02e93ea</t>
  </si>
  <si>
    <t>a7ad334d-82c5-4fbb-b5f3-36b5bc88bd45</t>
  </si>
  <si>
    <t>0x05b3193b09a23de8eb9f29362cbdb276fa315369b0c17b98b3ca13cf901c3b97</t>
  </si>
  <si>
    <t>f2a5a5ca-192e-4048-a890-21278ae28c07</t>
  </si>
  <si>
    <t>0x7966ab7aba89eebd2782d2246f9b7402731b7d6e6cf053ea9e1f5e63d0690c67</t>
  </si>
  <si>
    <t>6c7dbc11-63b8-4593-a82f-a5d0140ec4d0</t>
  </si>
  <si>
    <t>0x5d840528b1a2ff12e67009f81e61d9fbfbcea61753610a2bde78d05fa62d2037</t>
  </si>
  <si>
    <t>72066162-5c95-4f43-862a-f70265a11deb</t>
  </si>
  <si>
    <t>0x7158675fdab71859f53ac8b127d7fc7468c1c3cc55d4a1172c1776aab16b54d6</t>
  </si>
  <si>
    <t>8bde1629-e614-493c-a9e7-31289db5005f</t>
  </si>
  <si>
    <t>0xf67eb2b72e9aa1e97b2d832550352365f778b3d78f8a2c050424772c85c5828c</t>
  </si>
  <si>
    <t>3fb63480-154e-4dbd-98e4-b2d92221623e</t>
  </si>
  <si>
    <t>0x43f441837c3637c3551a067d16e6775d91f15f5302a3009ed91aa15d30307f0c</t>
  </si>
  <si>
    <t>72790585-f1f5-4440-bd6d-0d336a19f615</t>
  </si>
  <si>
    <t>0x6094427e9d9f0614adfde852889d244ededc664e60c36af60607724b68e82773</t>
  </si>
  <si>
    <t>c65fdf94-ca2e-4884-95af-cf7b7a397fb7</t>
  </si>
  <si>
    <t>0x49f38b9b3df9b85fd9235eb248529dea74eee8e9f92ea79adab63885c69f92dc</t>
  </si>
  <si>
    <t>24025325-fc9a-433f-b562-29e1e6bc7dbf</t>
  </si>
  <si>
    <t>0xad1747e660ca1a7be70f3baa1790e5a0f689e5ffc0f88a94b81d474a459d898f</t>
  </si>
  <si>
    <t>d7e0686a-d6e1-4244-8bb7-32878b399d1c</t>
  </si>
  <si>
    <t>0x132640140338e0601f2ccf9ca5019ad90b9797f6148dce967765ca5fe2475aaa</t>
  </si>
  <si>
    <t>9fe8e3bd-85dd-4580-b799-af223d9be375</t>
  </si>
  <si>
    <t>0xd99b957284bf52d2bf5ac74060048dcd3f0b06d7b82f9dfc30003d91aa7b2983</t>
  </si>
  <si>
    <t>0b34df94-5867-4dfa-b1a0-b2439cdf4f8b</t>
  </si>
  <si>
    <t>0x700d8053974b8852290e0b493998539c0185f093188be3774ad93d360fae18e3</t>
  </si>
  <si>
    <t>6a1b2e16-1a56-4d24-bf02-0630632fe054</t>
  </si>
  <si>
    <t>0xd1334f8bd54ab257b217bf4d888992bb7d1a9286d56128af5dbe3c9b9c27252a</t>
  </si>
  <si>
    <t>7ea5e487-4842-4687-80cd-35e1eb28bcd1</t>
  </si>
  <si>
    <t>0x7dcf46332926ff952594cc6c489d7e5c4908b3a7c2b4b362ec76c9ff141f7692</t>
  </si>
  <si>
    <t>6ed5d55e-bd46-4bbe-8cbf-71e592144700</t>
  </si>
  <si>
    <t>0x0db9108270f3ed40ba3fcacd60e6d30c19eaccc8e23ee269299f8d8358f752fd</t>
  </si>
  <si>
    <t>c76735b9-26ca-4373-9727-9b874543e43d</t>
  </si>
  <si>
    <t>0xc05d3c47dfc14421eba81c7d0bd88a8e6e2184280e5e49105b46f9dfb49de11e</t>
  </si>
  <si>
    <t>cafa5f39-8be3-44af-961b-1a1d7c483750</t>
  </si>
  <si>
    <t>0xb069486708c21e343381d4599dae15ba3ff7a46c49ccbb964829a2efd448e2c0</t>
  </si>
  <si>
    <t>9454237b-4756-49b2-b73e-68882bfa5d9b</t>
  </si>
  <si>
    <t>0x7f5abff82af31b2dfd46efba9e16c573a50b38fea730bc969d5c2d60341ea898</t>
  </si>
  <si>
    <t>b7bbf165-152f-4be4-a765-5ba6c22c4eb8</t>
  </si>
  <si>
    <t>0xbe547b0e56c0aa36812a58fa59549ec0cd0b181c08d4468b246cc74b7a5c2408</t>
  </si>
  <si>
    <t>66180dce-1296-4ae2-ace2-2a6e8e3340db</t>
  </si>
  <si>
    <t>0x790e43bc4835a10526220aa48c7cebfb7c20c2d36e6fc40a83b7ad20e353f0bd</t>
  </si>
  <si>
    <t>720a9367-35ab-4fe3-8536-9d3757f30c6e</t>
  </si>
  <si>
    <t>0x84130ae419184848e538dd209a0d86a3e30fbc62a081d59b2ceb0c4e096e91d4</t>
  </si>
  <si>
    <t>d97a6505-b6a0-4c53-96c2-778f5ddb811e</t>
  </si>
  <si>
    <t>0x452636be2d74df35566bf274926acd9590596f9f2f20203c9016a728f53b58f2</t>
  </si>
  <si>
    <t>ebbabe5c-78e5-447c-a256-aa1ee57f5379</t>
  </si>
  <si>
    <t>0x13fc1e5082e5b9fa06d320f3f308e8179858cbcfbcbd135e55b85c55437334fc</t>
  </si>
  <si>
    <t>406686aa-94a6-4184-b327-c2d5c37f0dd4</t>
  </si>
  <si>
    <t>0x6bab777c525684cefc8d3ad4ecb8a4a7f336966e1f97de028804b80dcb206e96</t>
  </si>
  <si>
    <t>cf7216bd-9b6a-46d3-90e1-0be931fef8ef</t>
  </si>
  <si>
    <t>0x12f61e8d921165c7bb6e2b2a17507e6b4e92a99fc04bc69873158d54c8a085ed</t>
  </si>
  <si>
    <t>19a2fd82-be98-4d9d-9c02-98a9f08411d8</t>
  </si>
  <si>
    <t>0x9b19e5f4d2f0fc02b0d806fa42938365376cabdbd13e241e6e5b989ed06dbc76</t>
  </si>
  <si>
    <t>003d134a-8308-41c5-ad7a-343031f545db</t>
  </si>
  <si>
    <t>0xc3dca8d261e4fedefc74b5859c35e13f29fdcf1404b0277ffa59fa0a8549c66c</t>
  </si>
  <si>
    <t>69bf7abd-87ee-4098-9b94-483bf5a2ef83</t>
  </si>
  <si>
    <t>0xae86467a92fe5c0bc5cc1c0175fb0e1bf0f4ff00cff1e36457a0b29fd72ab0b8</t>
  </si>
  <si>
    <t>73702ffe-d42c-43d7-be7a-1bdc3ca2291b</t>
  </si>
  <si>
    <t>0x9dc026fd8758e0e3a0e61dd06dc53d4352a480757d4186b20f4fb3c5cc809831</t>
  </si>
  <si>
    <t>2c599a02-d167-4d98-bc30-6c282420446b</t>
  </si>
  <si>
    <t>0x635f33b202ba1079fcaeee42f82d77263874b143865b7cc7c463b13c51ea2dea</t>
  </si>
  <si>
    <t>147bb50c-6f41-4d49-ab86-c86a213a6f73</t>
  </si>
  <si>
    <t>0xf7c32f9c534f6af873e086b2799859ecf6f0d0505d5473c13de4f8adf82bab06</t>
  </si>
  <si>
    <t>f872a4ed-b7d7-4810-b2f5-a216e2e8e08e</t>
  </si>
  <si>
    <t>0x1c27530630dea092b3fb040e26fe95efd7166290a69becf81a8f373fb987bfdd</t>
  </si>
  <si>
    <t>df827f76-dd13-459d-924e-fb1ea107e0d5</t>
  </si>
  <si>
    <t>0xf2722e5ce72c480c79fed70447a3948f86a090f7b8f2615902f2fce74d983ee2</t>
  </si>
  <si>
    <t>b43bad1c-18ef-4c31-8e88-9de2c90b4764</t>
  </si>
  <si>
    <t>0xddf7440bd7586f67561ab542a3d9fd5131cda00562bb68b23ac1b84aa9a08eb2</t>
  </si>
  <si>
    <t>4ae37a5b-7085-4260-ad89-6fa30a71fb66</t>
  </si>
  <si>
    <t>0xf2476288b3979704c142196d6dfba13273213597c64e28a6d2ecfc4bee33e5b6</t>
  </si>
  <si>
    <t>a9d52d79-aadf-4baf-b437-14f3a50f49f5</t>
  </si>
  <si>
    <t>0xb234a664797b9210034fbbf69b62e162322bd3f8bf1348a10f975a3e7ff85e9b</t>
  </si>
  <si>
    <t>3fd06f02-9a00-430c-9c03-aa212a88b9e0</t>
  </si>
  <si>
    <t>0x70ca3e2d89725986431f479fc56d033c8f33916e270f93879eada0d30239c53a</t>
  </si>
  <si>
    <t>3cf271f8-dee4-4bd2-851b-f43a3f689bff</t>
  </si>
  <si>
    <t>0x20b4becb9b5df7520c376952869784d34e2d9e5e7a2bf908754f5a495898193c</t>
  </si>
  <si>
    <t>d311f6c3-83cf-4474-b02f-154976b8ed18</t>
  </si>
  <si>
    <t>0xa0e056ffe66c8b40fd7c8b436fa38641e9e5f29359aa598fcea757233d3ce337</t>
  </si>
  <si>
    <t>095daaed-a4c6-487a-9807-8e430ad4e844</t>
  </si>
  <si>
    <t>0xf7902a54d47dd2530ec3dbb16fd085d5f653db69c61dfbce0a88a9c7b4dada6f</t>
  </si>
  <si>
    <t>6fc5f5dc-300f-4eb9-9dd8-f34abc4c2601</t>
  </si>
  <si>
    <t>0x9be001421b526c810328b32a630d1bce6126ec6b4f748cc7908c6941e712cfc5</t>
  </si>
  <si>
    <t>297851c9-bafc-4a3c-8cae-2ee308288c21</t>
  </si>
  <si>
    <t>0xe98d837dd16369d9690d858a6a06ed419212ae8a938fe9972bc70015158d56df</t>
  </si>
  <si>
    <t>fb1a3e48-70ed-4972-9abf-491b7aa4461e</t>
  </si>
  <si>
    <t>0x33761e0697534af0ae1184b577d673194b7e4832629483c0039218e6501d344c</t>
  </si>
  <si>
    <t>d9fee848-0fb6-495e-b308-fcb16b67b41d</t>
  </si>
  <si>
    <t>0xb882a25bcb49d7472f650b4222b2a6e18612285a4751586326b00cfa04febb3d</t>
  </si>
  <si>
    <t>263b4d7b-63bf-4d76-98e0-2a23de84cf1c</t>
  </si>
  <si>
    <t>0xcc06815aea0dbe44530eb20e08411874345775142e1e003223c42abc061a85d5</t>
  </si>
  <si>
    <t>a71b134e-78f7-4703-a51a-bf45cc8de025</t>
  </si>
  <si>
    <t>0xcc4a5530354c67f78c34ed32e2dbe679b0aab7e63918a56bd81d543ecd4df564</t>
  </si>
  <si>
    <t>7c87c83d-c4e3-47a8-9467-22452bf3fb14</t>
  </si>
  <si>
    <t>0x1e383984a9596f01e35059ae055f8d81ba5e1c663c1f2877e66926f3ae82700e</t>
  </si>
  <si>
    <t>069bcf98-ce37-4992-84d4-4c6a9bfba8ff</t>
  </si>
  <si>
    <t>0x3ee576040603738b947d5623237b4718b8c517c3d1c67a9c49d5c37406e7608c</t>
  </si>
  <si>
    <t>0b899e05-50f6-48c5-8287-a8239e93f8ce</t>
  </si>
  <si>
    <t>0xb8cb913a3832a32e90c26e283a24bfa64e7bfb5b110299df743564da0f7b79ef</t>
  </si>
  <si>
    <t>5eb6795e-0eea-471d-953a-5736d237d279</t>
  </si>
  <si>
    <t>0xc076a8b1d7fbe4786f78590cb1befc08167355c397a66b06d4b2397fe1630774</t>
  </si>
  <si>
    <t>884df5a4-37d6-4382-b947-bb02d6659d12</t>
  </si>
  <si>
    <t>0x17a4f43d1e7bef61b1d6fb8992b713140ee45afd93f194d8e37d1be9a30c792e</t>
  </si>
  <si>
    <t>b63206a4-3ad3-441e-976f-46e0a0005c45</t>
  </si>
  <si>
    <t>0x355a7d5d6f33a069e9e086b1a7c80007beb8cf495e2d4d1d9e48d746821583c4</t>
  </si>
  <si>
    <t>b6d284f3-c1c1-4a61-9ae9-885cb9acf22b</t>
  </si>
  <si>
    <t>0x7a3aa41887e92f47ff0acffbbedaf7150b8ab561918efa932a00f9a171d94a89</t>
  </si>
  <si>
    <t>807a3160-056a-4a37-9a6a-2ad573c6e290</t>
  </si>
  <si>
    <t>0xa7ba51a31776542cad0a14f15c2b8bf2c2323ff068d07c943d1d7c4f95e57ee3</t>
  </si>
  <si>
    <t>f8bb8ba3-a24e-44f6-a1a7-402545d0cce7</t>
  </si>
  <si>
    <t>0xb1825ff9a85b17463bb768ed240af2f85db0eced37a91e0c0d2ff4ef654d804a</t>
  </si>
  <si>
    <t>021a73e4-cc10-4cfa-b76a-1cf373b14ca5</t>
  </si>
  <si>
    <t>0xc128b4772152b94ee0e5f5d9c8720ec58bbbd2fd0944a32dfaf6d6a4323be1f1</t>
  </si>
  <si>
    <t>183aa84f-4337-4431-ad1e-d8fe1bbe665c</t>
  </si>
  <si>
    <t>0x4a08361176a33876374b14183a828471cd48bd8c4ab9a5ba42cd2b6b0cfe6a76</t>
  </si>
  <si>
    <t>3ba76a15-4361-4400-b035-9d224e12c724</t>
  </si>
  <si>
    <t>0x6eaca3a04368d265dade8e489c6f6c36f5d6f31f95b1ae4d3e93b79f2b65a72b</t>
  </si>
  <si>
    <t>6968fee1-059c-4fc4-ae38-a72f11b45c72</t>
  </si>
  <si>
    <t>0xd435679dde0276108cd9774575b17948bf221c02b71d418cb38703f9562eefc0</t>
  </si>
  <si>
    <t>8215cbc9-190f-4de8-861f-31225407d178</t>
  </si>
  <si>
    <t>0x0f7b5986fe24f8a26769b4e5f1dadffb5c645a4a2d8bfb9fa9d4753de5ffb476</t>
  </si>
  <si>
    <t>0d4de967-db46-4f35-83d6-7d9213c1a40a</t>
  </si>
  <si>
    <t>0xec197a97a081711028df5542a8542b1b1d16185fb1cd46bb2ed681177d564e30</t>
  </si>
  <si>
    <t>1776fdce-c62b-4ffd-804b-8ec0589c1854</t>
  </si>
  <si>
    <t>0x3bd300ae3d87a011fe615a25797cf259a4234a0acd5f6ae94da60a3c7b32749e</t>
  </si>
  <si>
    <t>4dd43bed-d789-4359-900c-1e191b85e475</t>
  </si>
  <si>
    <t>0x81c0852928615bfb8807be46299c9d825f1662dd3dc054b18b11257033e64218</t>
  </si>
  <si>
    <t>349306dc-da8b-4f7b-b5b1-b9a8544b2e4c</t>
  </si>
  <si>
    <t>0xa8ffb366a7cf50fe4ab5f9be02406d99392f29c125bdf2b110a913fa07130915</t>
  </si>
  <si>
    <t>9762b3d8-f89b-4655-9a96-985f4390c69f</t>
  </si>
  <si>
    <t>0x24011d818ea2609701c8199f26ed57407ad4d1a995de29d15569dac8aaa081eb</t>
  </si>
  <si>
    <t>7775301a-1b5e-4c63-a682-b62be9ed4056</t>
  </si>
  <si>
    <t>0x7492ed5fb3ecb6951daf30efa3179b1234d20a46580e74e373dd150fc8447864</t>
  </si>
  <si>
    <t>6ccd0824-7826-42c9-9a04-71733725a419</t>
  </si>
  <si>
    <t>0x1bbd6d333ad9a9f8af4c4d4560d9c4d85a0cb80c20b4c67ffe494d97cc12fd44</t>
  </si>
  <si>
    <t>93106628-13b6-4dce-9f50-9d66d8659710</t>
  </si>
  <si>
    <t>0x75ccf0297d3f6d8d2761d77d9e5a467941a8a5085ae86c2642be22b4d4b0cf64</t>
  </si>
  <si>
    <t>e489c6b0-3601-481a-b6b8-ece461a9b15c</t>
  </si>
  <si>
    <t>0x453ce04c7c5d68fe33f373c5dacd8d016952346db8d64147b391b92be160bc52</t>
  </si>
  <si>
    <t>3e9be6b2-d4f6-4bb9-a9c3-9588767a744b</t>
  </si>
  <si>
    <t>0x61392764774294b6f7d1a038db71a55be34a1ef5d0ede47891e7698f1ab41a27</t>
  </si>
  <si>
    <t>defa29be-eb8c-4d54-b9c9-71a8822c6472</t>
  </si>
  <si>
    <t>0xd7b4ddd722a13cff427a740eb3b4a24331b837eb1f5b5606258aa4126ace49c0</t>
  </si>
  <si>
    <t>72b920ea-4a73-4d0f-9724-0e246f39d422</t>
  </si>
  <si>
    <t>0x93195389d2bcc26eb2e6a8fb6e6c658bf49caef13e1c980c60d811073e36b10d</t>
  </si>
  <si>
    <t>f8be561d-a421-41ca-a030-b593f7459471</t>
  </si>
  <si>
    <t>0x4ea5b1084df2681958f15eb5deb7df13b976dfbebe295ba5c1c82dfdb7db7ec7</t>
  </si>
  <si>
    <t>d4eb4090-5f37-45f4-a248-757eaf7bcfa6</t>
  </si>
  <si>
    <t>0xf22df68e80cb8f085c38758140613b133ad1525d2e712e747a95850b0a6025fa</t>
  </si>
  <si>
    <t>3662b61d-7432-4597-9550-321129b19ddf</t>
  </si>
  <si>
    <t>0xa696c41430f1e13549b53fba8f54fadcaa9c716749e0531452cc720a00d011d5</t>
  </si>
  <si>
    <t>bb135edc-1e63-4893-bc33-1ea6388913fb</t>
  </si>
  <si>
    <t>0xb174173e5a6b6c5d3d03098cfc811b9cd47d3f83767ca6e5183598d61a61d9bc</t>
  </si>
  <si>
    <t>3f312df2-0431-4fd0-a805-44eebc10a8b7</t>
  </si>
  <si>
    <t>0xb1f5c8d5d3a786674c5883e675ea3f3daab70fe806abe2b12d8d715a99fff91b</t>
  </si>
  <si>
    <t>fb62a43d-febf-44b1-ad4c-0a67c85b7eb5</t>
  </si>
  <si>
    <t>0x9a266bcd016c86e5bf9dedb6c45a394a161220364fe7c2d93c054873bc806169</t>
  </si>
  <si>
    <t>9403c47b-c834-4b92-b481-e5f9262e3e91</t>
  </si>
  <si>
    <t>0x422cfffaa9ad60eef898d42f64365b2e64dca7ceb99c3d74bb351c7003008ba5</t>
  </si>
  <si>
    <t>fc51a336-6853-4c67-a677-33e5079114c1</t>
  </si>
  <si>
    <t>0x558e6ea280583922363a5602f750226436bef4bdd22ecb5952d8abd8dc628001</t>
  </si>
  <si>
    <t>451bb9dd-c0dc-4921-bf37-ee4df496039a</t>
  </si>
  <si>
    <t>0xeb022f946f45857c3a3939d3a937c1537ee0256f188d99ca2a64bde8bd0334d6</t>
  </si>
  <si>
    <t>11a7b403-e270-46be-bb7c-8e312f488051</t>
  </si>
  <si>
    <t>0xce21d4be49f7f0ad951f4843f0461195a5504958dd34e1636fce3926a56f6c7d</t>
  </si>
  <si>
    <t>b9eb5317-72a7-4a0b-9020-dd7e91bdaf4f</t>
  </si>
  <si>
    <t>0x63eafb53ef0c1ad08c844561d57173dffd2cabbd416f1ae0d3ba4cfa21f7189f</t>
  </si>
  <si>
    <t>3f0dcdd5-66c1-4e89-8a2c-6c84fe7bca92</t>
  </si>
  <si>
    <t>0xbf4151f438019e4766733af19e17fc645022ded6cab599007d57e00552ebd1a1</t>
  </si>
  <si>
    <t>7a49009b-2ced-4199-898c-fca753a2e1e0</t>
  </si>
  <si>
    <t>0x65c82e108670e526f512dccdf8c09cfb1831d5fd59c49371701c79186c7d2f17</t>
  </si>
  <si>
    <t>0eeff7f1-e7fd-4fd8-9805-a49fa9ff473b</t>
  </si>
  <si>
    <t>0xc6fb879716a6dc1050a035b6df0ed1a259ab8da2d08f3c8183fb429f0fdd12e1</t>
  </si>
  <si>
    <t>9d9c0a98-ba36-409e-a394-e7bb759df847</t>
  </si>
  <si>
    <t>0x7655197c4dc7424bfa9b0d95185689054832d4bd6938df8d569160337482fb69</t>
  </si>
  <si>
    <t>372b3440-80e7-4143-9356-4dd28e376e33</t>
  </si>
  <si>
    <t>0xac56cb5911f6e500e79080a4fdf6a4e4c06cdc471d25f47df5778c89e5f6d565</t>
  </si>
  <si>
    <t>e6095fa4-7f88-4b3f-b835-8bbed0f672ad</t>
  </si>
  <si>
    <t>0x91edbcc245c5469679f96a221aa680fab5d0b2f901252eca785c9c129c174c1b</t>
  </si>
  <si>
    <t>bc32d303-68e3-46e9-9137-c3e8b9134ab8</t>
  </si>
  <si>
    <t>0xb7f12c586aff2da9aeca32edb92f9d848947b45536fc302139ce14c9774ee7da</t>
  </si>
  <si>
    <t>0ddb6f1d-7d15-4cef-9d5f-18b1b0ba3c88</t>
  </si>
  <si>
    <t>0xd7ce144192c3a25f41e24da7f8b1492591618793932a4e2e8e663aeb1defacd5</t>
  </si>
  <si>
    <t>c17dcf83-afb7-40de-82e2-114b471bbcfa</t>
  </si>
  <si>
    <t>0xc0f1a8d35e618571a845d80837468c675afc62eb47d2544d93f953c44c74c293</t>
  </si>
  <si>
    <t>bc2130bb-e71d-401d-be6a-01aaeef7c53c</t>
  </si>
  <si>
    <t>0x52628c6decdf85a34753c48c8a8ac1fe82b6749ca4b831f07be52b46d06dff81</t>
  </si>
  <si>
    <t>45625cd9-8768-4c3a-a4eb-3948680dec42</t>
  </si>
  <si>
    <t>0x99e2075d324d82c311813f582b3a7c5c1100ae0d7e9dc5eb07f923ffc2fbac75</t>
  </si>
  <si>
    <t>60519d4a-18a1-4556-8596-4d42fba53fca</t>
  </si>
  <si>
    <t>0xdd98707c59aa6ed2cf39f2d6e7bc1377b70d55ea0a7ac9b7bee147098dda43ab</t>
  </si>
  <si>
    <t>397e2d05-074d-4226-bc88-e115828af0e2</t>
  </si>
  <si>
    <t>0x0b78b65b4d343d40bbf9e9ebd83c8ba272df9b6081ee1c3b5c0a59cbaf1247d5</t>
  </si>
  <si>
    <t>fa2d5752-159a-42d7-832e-57cc965e6efc</t>
  </si>
  <si>
    <t>0x4168966b7a9b1a4cbaa32b9e89853a8269041b3dd2e4ad86f2820962221870aa</t>
  </si>
  <si>
    <t>119df533-9e35-4aa3-970b-22edd3a05a6d</t>
  </si>
  <si>
    <t>0xf2938f4b18b6f6d2239f67f372ac7c81874dc4dc276dcd87ba589f5ccfa6664a</t>
  </si>
  <si>
    <t>cc8c39aa-2fa3-42f3-95cd-5bf46cc7495a</t>
  </si>
  <si>
    <t>0x2a3c16d38650f06ea7dfc372dfb376f4d28a28f9a3a7af171dbe0eb9050db8b5</t>
  </si>
  <si>
    <t>7d6dc579-45f1-4408-b737-7ae87e2bb6f2</t>
  </si>
  <si>
    <t>0x6f41c1fe7beeeac3c5b8c7b27c6837e94701a677317c81d216a096a252f0df87</t>
  </si>
  <si>
    <t>e4cfc9ae-da27-499c-8c38-fc978e5286f8</t>
  </si>
  <si>
    <t>0xdfda93d312f428075bdd4ed94e51759ce0db603ef3e90e68609d078816da313b</t>
  </si>
  <si>
    <t>3bb78efc-bfc6-47a7-817d-799300fbcd6c</t>
  </si>
  <si>
    <t>0x5d2b8a3c833298dc76fcc31263531e6cf4c082e1b9520133b23c2343325ee2d5</t>
  </si>
  <si>
    <t>c4eed730-1512-4251-8c4f-4977a452c41d</t>
  </si>
  <si>
    <t>0x8169a482986ab3c5f87df8d3f94909f476ef8946258272ac151e0456154616a0</t>
  </si>
  <si>
    <t>8e5a8a15-c600-404a-86d7-c83a61a34c9f</t>
  </si>
  <si>
    <t>0xe5b538a1e20f1f5db3dd9a7694b64cc96cc1f57f94e3fc007649500523323d90</t>
  </si>
  <si>
    <t>e5dba901-fb4d-49a4-8993-fe15c01158d2</t>
  </si>
  <si>
    <t>0x126ccc1dcb886dbfc26d6abab5c9b30e32bbc8ef0eaa2032c21bcf9bae99c386</t>
  </si>
  <si>
    <t>acb64f2c-58b6-4c43-8fa1-55888d0cdaee</t>
  </si>
  <si>
    <t>0x0838d9856e0962c7bcd8ce73378fdb65f3ca1da67a92f345f6b2ff2be62f42ef</t>
  </si>
  <si>
    <t>0bd864e0-085d-4f63-aa15-4bc69ab22423</t>
  </si>
  <si>
    <t>0xb79aeabe1f5fa85ee9fb7062446b20b8d9b61f39ebc237e62c0d6eea802ff4c5</t>
  </si>
  <si>
    <t>24226cfe-cf73-46fb-8b80-c4e8114bb71e</t>
  </si>
  <si>
    <t>0xa5a9f2edaea09cda3fefd51448e2d9f10fd2f7bdc21ea15f6d7723ed364800d6</t>
  </si>
  <si>
    <t>4b942b37-a5aa-49cb-8bb8-a0fe525856f5</t>
  </si>
  <si>
    <t>0xbd53af88ee2f807612b00e709de8b26b7c9b98a681428bb47705c4985589db6d</t>
  </si>
  <si>
    <t>52d46fa2-a6d7-44c0-a13e-31d70dbf0a12</t>
  </si>
  <si>
    <t>0x47135c465209237680406b354922d8d4d878e4608ba52998f0e87076c92a0814</t>
  </si>
  <si>
    <t>63efcd80-dba9-492c-ac69-400b7055f83c</t>
  </si>
  <si>
    <t>0x96343936efead3bd18e66cf5a3d2530668d5e75648dd308c429388dcd4170d29</t>
  </si>
  <si>
    <t>55ce7431-62a3-4765-a207-0f6b4daaf0c4</t>
  </si>
  <si>
    <t>0x25e552858bb95827d847aec6a98a46a728502f34489ba8b7856b5fdfd03fbb15</t>
  </si>
  <si>
    <t>04766001-38ee-4adc-9ad0-4cdc3cbd6d5a</t>
  </si>
  <si>
    <t>0xad818ac563e978bcbe362f73022d5cd895b0edd461ac3fd578a0b469e5cc1f74</t>
  </si>
  <si>
    <t>052267af-6663-4791-9929-d43a5e293de3</t>
  </si>
  <si>
    <t>0xecc7ba56287551c581622b3da926432200b50ba71ebb31ab438bff84c94c1505</t>
  </si>
  <si>
    <t>891a63e2-af81-4e98-a9cb-ff75e2fdc419</t>
  </si>
  <si>
    <t>0x5264208409be43ccffba2d707d564e9768c105f9499147a52e69d02f80b3d0ae</t>
  </si>
  <si>
    <t>d9f3f7e9-699d-46aa-9dba-5e1c6c9f590e</t>
  </si>
  <si>
    <t>0xdea8208bdf9f44c5a27ade9750efee898c7ec1d11e90e3edbc01b10bf226d78e</t>
  </si>
  <si>
    <t>a3289372-8d87-4357-b98a-129449561328</t>
  </si>
  <si>
    <t>0x275b53ec952e9fa2f789f5e4f4cdf28de04548e15197e892c2a544b5a71b713c</t>
  </si>
  <si>
    <t>03c970ce-d4a3-441d-9196-03140042a378</t>
  </si>
  <si>
    <t>0x0000ab60c2baa3e560bdf46df0f118010c36c25531898c983d7dbb9a78d61855</t>
  </si>
  <si>
    <t>9d16b60c-10c0-46ce-9c1e-d13ee05c1a48</t>
  </si>
  <si>
    <t>0xf6134f98e8e65a91b3055550075d57a6e076b18e4c60f16db5aa35079603785d</t>
  </si>
  <si>
    <t>d83c86b6-0733-4f2f-a4d2-dc2a3995a912</t>
  </si>
  <si>
    <t>0xa4ce38ea9091501d98f63c3b00c9dc2067e95d61828ba356c812843b4e1df61e</t>
  </si>
  <si>
    <t>c8490b33-eea3-45ea-98d9-508811f8c046</t>
  </si>
  <si>
    <t>0x2f912778540421ff259934601f5f6d2b806cb192ba47d3f7bd235dedb97e0ef3</t>
  </si>
  <si>
    <t>e45165fd-5415-4af8-8aee-8e2c92096a9d</t>
  </si>
  <si>
    <t>0xe3200539bf25d098c4fd76ff0bf66d141d4616d9892847d1801b6b47d4eb4514</t>
  </si>
  <si>
    <t>497945ca-9608-4296-91f1-5092ea37e1f1</t>
  </si>
  <si>
    <t>0x270614083cb67124371b15312ed88f54ab2420e13314128e1dbe73e1778c78c8</t>
  </si>
  <si>
    <t>f8572097-67c4-48ea-98a1-f9810ead09dc</t>
  </si>
  <si>
    <t>0x0faab99d4e408b04e9c8344f69614dad10fe4ab1904c0c76497c84e52b6c261e</t>
  </si>
  <si>
    <t>aa271c78-c3ef-430b-8819-6542a359a98f</t>
  </si>
  <si>
    <t>0x24972d4d4678b5ee0b5d3a97c89b1e4ccfd4d7e2aa842e534e5f94286ed37bed</t>
  </si>
  <si>
    <t>d8a80353-ea63-46fe-bf8a-5f5adc4abfbe</t>
  </si>
  <si>
    <t>0xb126492d0f74d87553d9daa503824e6499d3b96ca4fc55325471dfceb99238d6</t>
  </si>
  <si>
    <t>4d0f4414-b160-49be-99fb-509814553b8b</t>
  </si>
  <si>
    <t>0x0066e5f8e9e36fda0098ca2e51863bcd306d0b8687cecd81bf6f8f9d340083c9</t>
  </si>
  <si>
    <t>b542f37b-80f6-4927-8c03-7dd3621447f0</t>
  </si>
  <si>
    <t>0x469aa8905304139d8c253e98174bdba9cf124b6170c95bcf4e2bbc388a7c950c</t>
  </si>
  <si>
    <t>86cce1bd-0685-4195-81b3-054b535ce988</t>
  </si>
  <si>
    <t>0x46772042df50618ad2470a9a7fbfe368d32355de516a8cc60b0e95e409e0ea39</t>
  </si>
  <si>
    <t>148e0a20-b669-4927-a769-39f7efe81ad8</t>
  </si>
  <si>
    <t>0x0d64a8b3a335880a9164214d4c675e903d6b20f895a64f7a2687e49d1751c5dc</t>
  </si>
  <si>
    <t>60ce1294-8999-43b3-8d90-925328c31fc8</t>
  </si>
  <si>
    <t>0xea36bcfd25128ff1370fcdc8e1c93f2ce08aaeef49915b159915838e52bc4ed2</t>
  </si>
  <si>
    <t>095be915-9b2a-4910-a728-e65ffe77204a</t>
  </si>
  <si>
    <t>0x81f1a6fd32a200d91c9914728c8a76350934d44f4e8695ccfe4013ad4b04325c</t>
  </si>
  <si>
    <t>89c4ab2d-0405-4018-9a99-66377601221b</t>
  </si>
  <si>
    <t>0x3cabaaacb45b958f11f57fa4cc33557adde84ed43fea148f483528b0c9ed2fed</t>
  </si>
  <si>
    <t>7e5c460e-6b4a-48b1-b165-28b64def45e4</t>
  </si>
  <si>
    <t>0xf1fab5f63ba1936fc95544ca99b64dc5ced9661c14a0bd3be2e7f6a5aebaeafe</t>
  </si>
  <si>
    <t>c028cfb3-11f0-4369-9536-5484a08ef6cf</t>
  </si>
  <si>
    <t>0xae791454087158c98bc499ddb76c3e735bb1ee8aa60c79c66148a11f6d0ef14d</t>
  </si>
  <si>
    <t>4afc83ea-1e7b-4fe1-888a-70a3b75e5687</t>
  </si>
  <si>
    <t>0xc99f5cf84bdc7bb2604e7ee6288e5ee7dbc8cd86654618b694f5e62b69429a04</t>
  </si>
  <si>
    <t>3579edb9-af17-4ce4-8dad-5cd6e87afbe2</t>
  </si>
  <si>
    <t>0xf1c256a5d64755ed695a24ea90727ca8f62f15a156587c6b58aa556bbdc6d077</t>
  </si>
  <si>
    <t>cff0dbe8-fcf2-401c-ad93-1c3c60c1039f</t>
  </si>
  <si>
    <t>0x0200de7637c259fb4af561dc74bd2a4c8836c84e7d376f26aa09651e38b100c4</t>
  </si>
  <si>
    <t>bb3cdf57-b346-4bb2-8e49-d24726be83ad</t>
  </si>
  <si>
    <t>0x31265209a172c331c72644028f5007f745456adf691f481a1fcd69b7071edd61</t>
  </si>
  <si>
    <t>7d78382a-ef62-4fa0-a04d-04acd372ec6d</t>
  </si>
  <si>
    <t>0x965d754fe849925ffb6d2a88a0ba346347700fcc08cd2f67edfa8d354a4898cc</t>
  </si>
  <si>
    <t>829e9ec7-c0ce-4ac3-9ae7-db689e768d6f</t>
  </si>
  <si>
    <t>0x320446c0a4292b89351293df5277b10316f2d907446bb77a59b46780d0fc9c04</t>
  </si>
  <si>
    <t>d005f808-c652-4420-97d2-1e650e992d1e</t>
  </si>
  <si>
    <t>0xf9b167e2dd5235c91c9ef30e5d123e36f94f96685e83a7b9fdc47001cf3a4389</t>
  </si>
  <si>
    <t>af90409a-277a-48fb-835e-2494be3a41ee</t>
  </si>
  <si>
    <t>0xc4afdf6ea87827e3e53aea6c13dd3d16364cd5560ff6fc67b23b310c9d757dc9</t>
  </si>
  <si>
    <t>1fcc57cd-fd6d-40c3-a86a-40b5854dac87</t>
  </si>
  <si>
    <t>0x40b54821f1c7c4c3faf1c4f5be85c3bc44bbdba6916d5a9a37ecef91c37eb286</t>
  </si>
  <si>
    <t>0bc0fb15-33b3-4655-b336-c6ab8e628393</t>
  </si>
  <si>
    <t>0x045564277d16b5cb7dd62626c3c5256999413c8522274b2363c90e3b1a396b4c</t>
  </si>
  <si>
    <t>f4330e5e-d6d3-43ce-88ff-7fdc0320eb80</t>
  </si>
  <si>
    <t>0x1bb818a318b1d1a00356ee71fddfc2581048d9fde6cb941ff023d34b46f105e5</t>
  </si>
  <si>
    <t>12309790-abfd-44a5-b968-84a1b6d31986</t>
  </si>
  <si>
    <t>0x26832409f44d65bc8f02ec24b070f37ac1230b77a3dad0fe3b511814c846fff2</t>
  </si>
  <si>
    <t>6e7db9d6-b2cb-4cfd-b8b0-798d985e6e8e</t>
  </si>
  <si>
    <t>0x56a82246ff3555723f2ddbff63361052f129c2a72482431be57b16e3fa99f1e6</t>
  </si>
  <si>
    <t>f26b26f1-52aa-49ed-959d-77bc1e849fa3</t>
  </si>
  <si>
    <t>0xd1edf624cdd991e66cdc1871af579d4e7c7333afde6e59ab9def7a011d04caad</t>
  </si>
  <si>
    <t>ea66a81c-fabd-4e03-99df-fa01932f6943</t>
  </si>
  <si>
    <t>0x2d838b5cfaf25d31a010eb805dac8680ed9fdda75c7d0f2e43329cbb98708e6d</t>
  </si>
  <si>
    <t>52a26fa1-b385-41a7-b70f-ebcc70530bf8</t>
  </si>
  <si>
    <t>0xb1647a79aa3664208d7103429bc0493edaf669e7c6a72f46e70b7f64164c15b4</t>
  </si>
  <si>
    <t>e9d7dafe-dc7e-41da-a741-e2475cc39172</t>
  </si>
  <si>
    <t>0x4f8f83055fff12c046e93dbefdc5f866c401ef9c40dd493bfc1d21d6dcac96a0</t>
  </si>
  <si>
    <t>4e2fa449-fafc-4928-bcde-3d6568969662</t>
  </si>
  <si>
    <t>0x174a8d8bcca967b20db5f1cb27617d554d22bdfabf3c2e0213abb32f480ce547</t>
  </si>
  <si>
    <t>ec479a25-0a44-493e-bac8-b172c906f37d</t>
  </si>
  <si>
    <t>0xb28736d48577331b1741e968cf853bce61a2334ff9a401557882d77c201893cc</t>
  </si>
  <si>
    <t>1e0c0db3-7ffd-4553-b96d-e71302c6890b</t>
  </si>
  <si>
    <t>0xf94d85c8dcb524bf235b01d2f5b1e4d2f111b16a0c6049be0a04d4120abc60a6</t>
  </si>
  <si>
    <t>abe88bdb-a813-4398-8686-c56a5b8ab33d</t>
  </si>
  <si>
    <t>0xcbbc93c40e6e34fddc534dba7ac5bace60803d7a941d0cd1cba55dc52cf65300</t>
  </si>
  <si>
    <t>fb78a193-7bd3-4d8a-abde-f3a45fc10fca</t>
  </si>
  <si>
    <t>0x6ef8f5348444c7dc9e4d6d268f827294f9ec80cedcedce98347bcaa3c4fc4237</t>
  </si>
  <si>
    <t>ac73fd0c-3d8a-45bd-ba0f-695b1ccf8ae9</t>
  </si>
  <si>
    <t>0x0a0470481581fffe99a591f42619bedd3bf7c5c8a274e7eec4de8a81f5fa51af</t>
  </si>
  <si>
    <t>4baa4e28-7dad-46a1-9f66-2b44c6c44b78</t>
  </si>
  <si>
    <t>0xc5c68455eca1c8e0be644d8725b645da0ce1b72c7761b17d75094b4baca4ef47</t>
  </si>
  <si>
    <t>68363996-f2d6-447d-8e37-439ba160cd27</t>
  </si>
  <si>
    <t>0xdf276b46281d9550dbd7dd78ca4a70fe06706a71b780e7aaf8beb33e62774f5b</t>
  </si>
  <si>
    <t>eb08f8f3-dd8c-45e7-8502-d8caae4d7673</t>
  </si>
  <si>
    <t>0xcc763eaa38cf8611e0d2444f40047131cf8454487597b1e3d68ad8712a4c6f92</t>
  </si>
  <si>
    <t>bd8a9c43-95b9-4fd7-bab1-345b9163c2bc</t>
  </si>
  <si>
    <t>0xd3a1cb03d5bc89e21ff7f893261ac5f24df9cb5a633e451ede72ca8c1d366cb8</t>
  </si>
  <si>
    <t>1be0d23f-7c34-4b67-a31c-5d90e3925733</t>
  </si>
  <si>
    <t>0x1933827044c49cf5570bbf821c314cfdcdc182d2538aeab0bfb54e2c7c73da2c</t>
  </si>
  <si>
    <t>89c5079e-8e97-49d6-afd6-4d346158d272</t>
  </si>
  <si>
    <t>0xcdfd5db59bbc465600ec9d30bed9a4821e0fe082210e630a22f79c5cf0a225c4</t>
  </si>
  <si>
    <t>39519459-56ee-456a-b472-a47b1c7ef51c</t>
  </si>
  <si>
    <t>0x26dfa057837baea7593ba8833185ce9620c94cfeaad2f467a8bdc18225fbdbd6</t>
  </si>
  <si>
    <t>086f2952-1f73-475a-a244-bd3f0a00ce64</t>
  </si>
  <si>
    <t>0xd81c50a0e275b45c6ba43413b0e713bce35e2c1c114a41b162ff9a10a7ca1915</t>
  </si>
  <si>
    <t>8e47ffe1-c021-4780-89c8-ef60c927b172</t>
  </si>
  <si>
    <t>0x17dd508ea3f0c610147dba9d855846372c1c628e0bd8bc95b262c6901bfd384a</t>
  </si>
  <si>
    <t>90046ae0-3342-4d4b-a3c6-349b2dc891ed</t>
  </si>
  <si>
    <t>0x381ce73d2bd2c2a920bba15b04896d7a84a621e752b4295b10cfd3b1af133f14</t>
  </si>
  <si>
    <t>da91a154-5751-40aa-a8f5-cccbd278030a</t>
  </si>
  <si>
    <t>0x924f9524d5c9e6773b2b7ca609480c512a8d88a579b0444d05d9256e32682c87</t>
  </si>
  <si>
    <t>e7484e49-1b4d-42c6-855a-cc271bd7fb41</t>
  </si>
  <si>
    <t>0x2da225d467d5dd48ce9fa331b0b13c5161ae215c6f3b3d515c2d70d3dc3b51d4</t>
  </si>
  <si>
    <t>18e67245-8183-41c0-aeac-6a9098fb0806</t>
  </si>
  <si>
    <t>0x551d6897bc32d0e884fb3d6b43f77794a6fe1dbb5da70882b943ad75a690fdbe</t>
  </si>
  <si>
    <t>90a742ae-2a82-4af8-9f68-86834ba07c6c</t>
  </si>
  <si>
    <t>0xe51800f7d1ff7e49565e77c6c1e3bce06c9fb9f67b61929e19a048ce31022b90</t>
  </si>
  <si>
    <t>b06dd228-8aae-4884-adcc-eca799b9a905</t>
  </si>
  <si>
    <t>0x170c5561148be11e0bbd494539f3ef4705474cce229e4939beaf202b42ca983a</t>
  </si>
  <si>
    <t>038d8179-8191-47eb-8560-a9cd624d29b0</t>
  </si>
  <si>
    <t>0x4fa8a0f87613691ae54118191aff424d686bb575a56eeb0020d77cee16235451</t>
  </si>
  <si>
    <t>813416b9-967b-49bb-ad52-7ae7ccdb9131</t>
  </si>
  <si>
    <t>0x3089172b2f3f246e6e1baddf1c32153315944c1e1b4c4c35578bd926ce3a4248</t>
  </si>
  <si>
    <t>ea113f7c-db28-4bd6-8ea6-0110d04a3107</t>
  </si>
  <si>
    <t>0xe9c863345604d4b1f54651301dea10ed8fbaaf558af0295643c6a21da7f6bcd0</t>
  </si>
  <si>
    <t>73a49600-b4ae-4c5e-829c-ea2820cb0b93</t>
  </si>
  <si>
    <t>0xc19d13081ea126dd33c541c640fbc1155b4387f918285c09600163cae7f92080</t>
  </si>
  <si>
    <t>3f8eb01f-f9dd-495b-8032-895aa865c3ca</t>
  </si>
  <si>
    <t>0x3eb0e1ef4e6c3edffc2e0cfc0408623712d7a203cd77dc89d23a03c76b3b789d</t>
  </si>
  <si>
    <t>daaeac8a-d71b-4ad4-ac78-a88659f8b340</t>
  </si>
  <si>
    <t>0x8dc8ee47a7ccf6cd6272fbfcd4d27ec4c6f441108f8cb7631212366aa756c9ff</t>
  </si>
  <si>
    <t>42b847ab-d885-4f4f-9b26-f565182b1125</t>
  </si>
  <si>
    <t>0x4470203624d83b02b51b867e714ee422b2ef2b6bed7a8aac647e894036c94a41</t>
  </si>
  <si>
    <t>a1c22d4b-9d73-4d54-a8fc-8410d9316f9b</t>
  </si>
  <si>
    <t>0x3f9a10db5e1b0e3e9cf8dc216b11e866f27d6dacf8d0ffa51571924b3dbd397b</t>
  </si>
  <si>
    <t>9500415b-de1d-4486-8e85-56d1efa79bf1</t>
  </si>
  <si>
    <t>0x6b0d69a065c5b4a3724186a78bf4e4d1ebe6ed49051d029df5b66f4bca720914</t>
  </si>
  <si>
    <t>efb1a107-20e0-4a86-8aff-4e78ba808b3d</t>
  </si>
  <si>
    <t>0xe929821447100109e41093d3a3ec02910c730edbe542161ca16142c9fd9ef6e5</t>
  </si>
  <si>
    <t>d293a5d4-a5b2-4de7-aadd-9244a39b41ef</t>
  </si>
  <si>
    <t>0x8a8643b3af7746e10697ef0f25f5287d1a23c6e066dcac662a0ee62aa8755825</t>
  </si>
  <si>
    <t>aa363e3c-6bb6-4777-9c68-ecaa89b3b6af</t>
  </si>
  <si>
    <t>0x834c0827cc63113204f5b4598c961cb319164b651d4ce3ef263c64142034710c</t>
  </si>
  <si>
    <t>ee0708bc-ee2d-4b69-b7ed-94414b04b6c6</t>
  </si>
  <si>
    <t>0xb99e10a852b9f649c4e44c6da658fab5b5d8e5566bd1c76cd5b24befe183746f</t>
  </si>
  <si>
    <t>f9d53733-6e74-4eb8-80ca-e293f905298a</t>
  </si>
  <si>
    <t>0x5f81629cf4980a0b65fb546b7a887db5a4b32cc895892356b14a839739986a07</t>
  </si>
  <si>
    <t>2bbf1fd5-2525-424d-9e9e-108cb8c8eacf</t>
  </si>
  <si>
    <t>0x3adae727f57017b60184eb6880d8394a64710a8b8719c647081b8eb41774bd1c</t>
  </si>
  <si>
    <t>b1db442c-1530-4b8b-8753-df8be98780b6</t>
  </si>
  <si>
    <t>0xdf2a976b434afd79edcdab2f9d27901b104e18daecf74f9ac2f7eb87cb52c5b4</t>
  </si>
  <si>
    <t>90c97130-cd5c-4474-aebe-59b3c35cbbe3</t>
  </si>
  <si>
    <t>0x08b10f60325c0b1cd7fa3c071102784fb31e8df2f81e5dc836e418853b6f9f72</t>
  </si>
  <si>
    <t>b093d019-07ae-4005-8adc-3b20022ee497</t>
  </si>
  <si>
    <t>0xf7fab0d98e0469e9877f2b28738e6100fc872da9a571503d2e3966b098f28529</t>
  </si>
  <si>
    <t>e4a931a1-89d7-4931-90a8-caa0e7b05446</t>
  </si>
  <si>
    <t>0x43fbacd98636b9edee6ac58c0fe49b588f3f0bdb14ddec5dce08a70577012d28</t>
  </si>
  <si>
    <t>547441e7-7050-4f70-87be-a4f6ed9dc66e</t>
  </si>
  <si>
    <t>0x2cebabc5b3c160998b0a002e910ea1fc80328413bd937df7ea1dc5b042679ca4</t>
  </si>
  <si>
    <t>3ae03b8d-6326-4546-a784-d6382f77fa6a</t>
  </si>
  <si>
    <t>0x8c39b78d0b30c15d8486fe84c7fafa9b6a1eab004d57258d4f7f4967bcf9b8a5</t>
  </si>
  <si>
    <t>833bf13b-db45-4e69-96a9-50f44acc9a68</t>
  </si>
  <si>
    <t>0xf5ace0bd86ee43fa2c9cc44ad6f0007aaee4d7dc4cec03c7f5f8c9b42ac8ea79</t>
  </si>
  <si>
    <t>3fe832b7-4699-485c-8c95-952879a495f3</t>
  </si>
  <si>
    <t>0x109748a297f842e58457aee4600e6e21b2e5255bdb3dc8d8792cf673f557ec23</t>
  </si>
  <si>
    <t>069989a2-3906-463c-abd9-3fd9558ff6b1</t>
  </si>
  <si>
    <t>0x5087aa4250ec0103fe123ef8e9c9055deb2c07293b022ff0f5495d1f86ebb6a0</t>
  </si>
  <si>
    <t>81632b8f-93fa-472e-b953-060e7bd7a608</t>
  </si>
  <si>
    <t>0xb1fbaa496f84b70a0677255613a60755a9151c1e6461ab1d0dc63cd624d5a26f</t>
  </si>
  <si>
    <t>ab766a5c-d536-4c1b-9606-90241949e814</t>
  </si>
  <si>
    <t>0xd5ad5d477ca7591c125c499c856c0c939bfaf4bf675e1e8c11ba155a6e70e4ca</t>
  </si>
  <si>
    <t>d6f86a2f-35a2-472f-bc16-f50925acd792</t>
  </si>
  <si>
    <t>0xc54c765720782dbf72bc2c52623090cc7a87134d7754f7228c0fbfe90494ea3b</t>
  </si>
  <si>
    <t>4a1cea48-fd38-4a3f-981b-0c5053d69be5</t>
  </si>
  <si>
    <t>0xe01a21623d8bb73d692b49066c2143d5493a00758ef312c682c530630a63e270</t>
  </si>
  <si>
    <t>cd2e5b2a-d265-49cc-aee2-1e75e726078c</t>
  </si>
  <si>
    <t>0x31b9213feb08a4c83d53446caa306201444680eac74562662ba00bc40c4296b6</t>
  </si>
  <si>
    <t>85794ae9-9a3e-40e7-bc81-a0a8eed3bc58</t>
  </si>
  <si>
    <t>0x9f5cdf01e0ade22ece3a11df4b9b192bc4c484024077b53e2c5ffb87a0858af4</t>
  </si>
  <si>
    <t>ed48b583-af2e-49d0-b13a-ab4ac3096842</t>
  </si>
  <si>
    <t>0xe734aab7b0daba7a04ff3474528f77622e4950e587651206fe3be6e351b108aa</t>
  </si>
  <si>
    <t>12e93f9d-a711-431c-9972-1848541f1ae4</t>
  </si>
  <si>
    <t>0x2b42436d236a9b77c607a809ce3271018348b0da683da12731600fc3b654b20d</t>
  </si>
  <si>
    <t>871d99bb-2e8f-45fb-a479-bcfe5ee6b319</t>
  </si>
  <si>
    <t>0x5b7fecd1e3e141035df85c270a0de4bf3216d64d513fe66393590036876fc2a8</t>
  </si>
  <si>
    <t>b7b85918-7580-41d9-8bc9-3982207d6db3</t>
  </si>
  <si>
    <t>0x532dfdaae13d7823e23f21a08c655c0baccfbf2e47735c27d352a2dc09c15302</t>
  </si>
  <si>
    <t>b9f20efc-58b9-407d-af8f-04260f0c3767</t>
  </si>
  <si>
    <t>0x30b3d60de8363412c19ca6fea6391fe133d0ba0392c7a48f7d99cc9639043c22</t>
  </si>
  <si>
    <t>df4c7e9b-b930-4ddc-8d8e-a9060a7b82a7</t>
  </si>
  <si>
    <t>0x41d6e2cc26e7ef1a4c6a69a77040ed23e43a6ceb42b433c06e6e1bf0cb1f6bf4</t>
  </si>
  <si>
    <t>ab3619aa-e7f5-4650-a7f7-54a088d94c51</t>
  </si>
  <si>
    <t>0xef15e03f89dc77d2596e0b5f7304ea7ab4487c0111d319cea202e70781d55376</t>
  </si>
  <si>
    <t>a6941f71-fe05-4fe1-9c54-b6b46d9a0513</t>
  </si>
  <si>
    <t>0x8498dea42bc639ddfde30c732261edaf15a3956fd8ec9b1c239ef07960d7f55f</t>
  </si>
  <si>
    <t>ee153452-58b1-4de7-b6b6-02e40424a89c</t>
  </si>
  <si>
    <t>0x3dd80eb3ba312e732947e8c0f6ab64b09683b096f43dc59209fbcdd13ad28e31</t>
  </si>
  <si>
    <t>cfb73d42-b48b-4b38-adc0-9777b7ab3446</t>
  </si>
  <si>
    <t>0xf12656ed11a6231b921fb4b904b06244bd6880e060316cad317d8df0505e791b</t>
  </si>
  <si>
    <t>4ed53513-3020-4795-8db4-50ac75f8ddfb</t>
  </si>
  <si>
    <t>0x31d0a2f5102e45d080dfab864cc98ddb0c775fabfb58e75697bac7a4dd7bebf5</t>
  </si>
  <si>
    <t>3e0dfbf0-4388-4ae1-aef2-c099203a558d</t>
  </si>
  <si>
    <t>0xf0df25513312796292db6529ec578a01e14cd97db03a1e150500e2c8814fd091</t>
  </si>
  <si>
    <t>32cd1562-6d21-4dc9-a5d0-d466341c65e6</t>
  </si>
  <si>
    <t>0x10d60a3774440bc4dc10ee4f988218afe5a3183717bc7ef86e80a925b71655b9</t>
  </si>
  <si>
    <t>af16a403-22a1-48af-87a2-725b599aba60</t>
  </si>
  <si>
    <t>0x9e4ef7745211ef143adae2638a25a825482807fc0472b6783891f9b41f1df340</t>
  </si>
  <si>
    <t>68f4436f-ed67-4fc7-b84e-9225141769d7</t>
  </si>
  <si>
    <t>0x7ad656ef80cec07bc0d7743e65650ecef353b842bcbc4e2986c9dd5bfd58f214</t>
  </si>
  <si>
    <t>df272b7e-5d89-4332-8f2b-10c13e237136</t>
  </si>
  <si>
    <t>0xbe53188407ea63378c27b243789f0915d420943a0700e1680a63698ff9d364b6</t>
  </si>
  <si>
    <t>cb030ee7-8042-4b74-8b68-cd5047392c56</t>
  </si>
  <si>
    <t>0x69049dbf3b1a505ee7d2b756cf285aafde5bfdcebcc987f15abd14a9f89f1cc5</t>
  </si>
  <si>
    <t>3239f10d-068e-4be2-9a17-565688e8fc18</t>
  </si>
  <si>
    <t>0xa5d347873517765c03510cf73bf25c23dc7b5746f7e613129621034adc5bc998</t>
  </si>
  <si>
    <t>61ebb720-5bcf-4705-b29b-da1e5f46ff46</t>
  </si>
  <si>
    <t>0x3ff7843fdb70368299896b236e0adda24d329c8fee235ffe17a12a05cd1df99b</t>
  </si>
  <si>
    <t>2d45cc82-2742-41a3-865a-226a2b0d2af2</t>
  </si>
  <si>
    <t>0xa07c8e49a25e68743280b619cd7b2fef082d6cd8f43986d698eb23b69c8ea88a</t>
  </si>
  <si>
    <t>ecaf54bc-19ab-4fa7-9f00-9c951effb873</t>
  </si>
  <si>
    <t>0xd9261925b0db1c862cae7c4151a536e32e82ad037ebf950cecd0253171b66659</t>
  </si>
  <si>
    <t>9affb734-e79d-45a5-a6d4-b8efc20cbc41</t>
  </si>
  <si>
    <t>0x5a5a655c5fa6b53f1eaf300e1804b26e1a60c7ab3f4e9e676919831a22c190bf</t>
  </si>
  <si>
    <t>97cdd18a-cd13-4357-921d-9228b44ec532</t>
  </si>
  <si>
    <t>0x70c6dfa5993ee6555ac5c4fdffed8d6326b292ffd39f9068820a75e0d0d1869f</t>
  </si>
  <si>
    <t>214db320-c531-4c34-9813-5d96b7f15620</t>
  </si>
  <si>
    <t>0x948b84c4a59791b877b3335442e463e33b6bc89482ba1fbf2262c518e3321386</t>
  </si>
  <si>
    <t>5e727a1d-203e-4c8c-89d9-c48813f5bb34</t>
  </si>
  <si>
    <t>0x24df025fbdb0a5edc656a1a4e5bc50f89fc39fbdb4503de9f31a0699524572f8</t>
  </si>
  <si>
    <t>f6b6b4b2-58dc-4fb5-b5f3-2c9387a1c64d</t>
  </si>
  <si>
    <t>0x1f79bbdce3adb81bc3d37e32490a95e5df7cb80c41bbf6b3d058c6b7da162d8e</t>
  </si>
  <si>
    <t>6364459a-6288-4f78-8c59-986fa3bbc473</t>
  </si>
  <si>
    <t>0x8d9a1ff3f1e8336f2f01b5fe8e8910d0c9b71cd0d91db381c4ad99648e875b25</t>
  </si>
  <si>
    <t>e437a019-d8ac-4481-b49c-3e052f2cff6b</t>
  </si>
  <si>
    <t>0x14d13767b11c875762fc97f3328a6de98b39784e76e503195044127f5e70278f</t>
  </si>
  <si>
    <t>8e879f31-7446-4909-844e-74c8dab3b757</t>
  </si>
  <si>
    <t>0xa9a340a6c02132e247b52b297574f80d412164a82397ce757428814ba9120c42</t>
  </si>
  <si>
    <t>37cf2bb6-8c27-46e0-a1f2-ba20058f956e</t>
  </si>
  <si>
    <t>0xfc800a35808d5bcb00349c2906c241d7a29e41134d70cdc27c821548a0a557cc</t>
  </si>
  <si>
    <t>52cb0e04-cbc0-4941-981f-96515e07cacf</t>
  </si>
  <si>
    <t>0xf145a3d04885269ce86cc5c481e20ea115d9f7ffe9c8f8290a3b6fcfaf0724a5</t>
  </si>
  <si>
    <t>5b517ff4-8479-4abb-a23a-64ed05970bbb</t>
  </si>
  <si>
    <t>0x01dbcf8c4776a1cf64f4c064b3fbe34637f35f16ab17ea1f81a7bfac410ba22e</t>
  </si>
  <si>
    <t>59b4bbc0-6c02-45ae-881d-7085430c9e57</t>
  </si>
  <si>
    <t>0x947cc8e35c424cd14c04b2f513c1721e9f0ddaf9540655947adb2ffcdb71890f</t>
  </si>
  <si>
    <t>799e0697-e956-4326-8b55-94770f3116c2</t>
  </si>
  <si>
    <t>0x63776ac82bc665bd5787a21254b7ddc063e007bf9475a7dbe2dce3cc24fb0f3e</t>
  </si>
  <si>
    <t>76af27eb-e272-4915-9024-0f2d88def21d</t>
  </si>
  <si>
    <t>0xaa9d077b203bbf6a1b4cd2918ac256efb15f01d9561122abd1a189badb83df86</t>
  </si>
  <si>
    <t>e6855d45-f27b-4cd5-888b-da504fc8d0e6</t>
  </si>
  <si>
    <t>0x58fca4a7865fe5c3710cf8201a5070e8e88100f46ab125b9d0d98eac676454c7</t>
  </si>
  <si>
    <t>44d1a6e0-4a72-4cea-9113-b3d12da14167</t>
  </si>
  <si>
    <t>0x22f97e3cc3016b0dad98a0c9341f6396daded355ee42c2ef475f5f5511e307e1</t>
  </si>
  <si>
    <t>ba419b0e-bc27-47a6-b083-4c603eb9ba42</t>
  </si>
  <si>
    <t>0xa6f3f1a96a15e696c12301d822d03e2bf5dcb984fa106c2b759d44ef3adec7bf</t>
  </si>
  <si>
    <t>80744bdb-ab53-4bf9-b9f6-a94604382c07</t>
  </si>
  <si>
    <t>0x62ae2ead61ddb19dce0b7b31e4c9d9d839c2041ff3f35a21734cd7fdfac17982</t>
  </si>
  <si>
    <t>b42efb17-c335-4333-b9f6-ab622861361f</t>
  </si>
  <si>
    <t>0x2dd3ad615d1e1587e8b2ea4cd1c20d5af8b4c44bdb39641277f8ddc0445d7aab</t>
  </si>
  <si>
    <t>a6bb5ee1-7c03-4410-bc66-572b8f07526e</t>
  </si>
  <si>
    <t>0x7f48c247190cc6369c03802296c826a334a899461013d00aadfc81ca43e77953</t>
  </si>
  <si>
    <t>d5b0bed3-26c3-4df7-9237-753147ba8fd2</t>
  </si>
  <si>
    <t>0xf54a926e116d36363419befdf1b54a51a21fb77b9fe3301914c7703b59878d04</t>
  </si>
  <si>
    <t>4f23163d-4166-4ae7-a84d-cdb553534924</t>
  </si>
  <si>
    <t>0x59d3eff780a8b2831444a6dbe996f2325f0e3aba38c929b922e01a2e74409b4f</t>
  </si>
  <si>
    <t>a03f0acf-30bf-43fb-8e8c-515ad158cea1</t>
  </si>
  <si>
    <t>0x96762446e23f1dc294555e2e2d7f3203f13e30f92e3b58852a6f9985be181d2c</t>
  </si>
  <si>
    <t>209298b5-8d69-4d69-8da5-c62078c4c2b7</t>
  </si>
  <si>
    <t>0x6bbb259abae26fdb745c6fff2b8c5dddb5c938a044c88ca61895c113d89a72a1</t>
  </si>
  <si>
    <t>a714e338-446f-4c95-8fb3-db04f509dbca</t>
  </si>
  <si>
    <t>0x6e1433f6985f75a1236299ba916bd13b19046668c4e42987fc3789ac5da3b395</t>
  </si>
  <si>
    <t>2a82dd9e-e4c5-45b4-951e-1ebb9f858904</t>
  </si>
  <si>
    <t>0x96a8f907e0fb5f4ba8d45afd659cc8ba1a26079e604ff922eaf4a35c468398bc</t>
  </si>
  <si>
    <t>339d5c09-d474-4aa7-b2bc-5858e6abe46a</t>
  </si>
  <si>
    <t>0xe19a642371e7e191105403c1a7bd419a03d9be425521406288aaaa30c73cb723</t>
  </si>
  <si>
    <t>88470e8b-12a1-4dd6-a4ac-ebbb37ef64dc</t>
  </si>
  <si>
    <t>0xcbe1b40888f2a76ebe557a9b167dab0b3e90364a5e9f9084a5d35ae8932dea94</t>
  </si>
  <si>
    <t>973c8f8f-d624-4a4f-bb30-dbb12f01f442</t>
  </si>
  <si>
    <t>0x547e8fa22f70f1738ae57a80c4913873b121511bebabf78c1b944940dd81a501</t>
  </si>
  <si>
    <t>afd5ca56-c6a1-4709-8675-ea6bcdb8359f</t>
  </si>
  <si>
    <t>0xdd579d2622a47952be8f13e29a5b3127bcec339bec4ab686b63e01d0f5ccc1ea</t>
  </si>
  <si>
    <t>3d484c67-c468-423c-9427-1084b36f652d</t>
  </si>
  <si>
    <t>0xb8fea0d0971646bfc68c7cbe2658f3520891639536146ecf36688bcb1ba4e614</t>
  </si>
  <si>
    <t>fbba5a43-c68e-4b62-b796-c32a1eee9de2</t>
  </si>
  <si>
    <t>0xca793acf885127900f760269b4ff77580e8525b3ea6ceeb7c4a37586942dfdea</t>
  </si>
  <si>
    <t>1c8e536b-320a-4895-b5a4-83d26c139509</t>
  </si>
  <si>
    <t>0xf7ec66c826e1d040619ad887126db930b8bd6e18f2cb473dffe7e3c72099db94</t>
  </si>
  <si>
    <t>dc820c19-902c-462a-851e-84201443017b</t>
  </si>
  <si>
    <t>0x7673e61530729b8172b091f544c162f8a96807bb1af81dd7d691e08c6f87d61d</t>
  </si>
  <si>
    <t>7a21e749-ba8b-4ac2-961b-588f9d494735</t>
  </si>
  <si>
    <t>0x8671946c1c972674e56262713d51fdff8d027f17b082a70f36ccdfe30037ad91</t>
  </si>
  <si>
    <t>8485343c-e907-400f-8a68-e50fd882f901</t>
  </si>
  <si>
    <t>0x7435b8ccce76f22843a0cd8c239792285e0c7c748d681b0eb8ec722b3e886641</t>
  </si>
  <si>
    <t>724cf515-21b3-43dc-931b-270d0d9b329c</t>
  </si>
  <si>
    <t>0xc12f32390e553ae0b0b4bf55daa38001563b6700e3955fd08ca72ddd1553c8bc</t>
  </si>
  <si>
    <t>54f18588-8afd-4dfd-91fd-02ca66ac547f</t>
  </si>
  <si>
    <t>0x8840b8470ea43c2e7ad872e324ce2798ed8e6268019d90c527364a1ed78933fa</t>
  </si>
  <si>
    <t>6467e2b3-9296-43f9-9e1f-d7fc3d43d935</t>
  </si>
  <si>
    <t>0xbc74da6a447f7aea65ee7f694cffa6ce501caf2baa8eaa38682bf8e4a967d50e</t>
  </si>
  <si>
    <t>2e4d36db-60d6-4511-825a-d744bfb2ba12</t>
  </si>
  <si>
    <t>0xb7579314d1781cb02a6bd247e704471241a88c13fb182d9a5969f03f9bce891a</t>
  </si>
  <si>
    <t>1eb8de34-0b3e-40b2-8fdf-21ece0e86452</t>
  </si>
  <si>
    <t>0x90a3883642fecda8721b8b715702405d9dac8de4d1a134e5a32b38fdfdd023cb</t>
  </si>
  <si>
    <t>55581cb2-3cc4-4a29-b9ac-3ec4e136734d</t>
  </si>
  <si>
    <t>0x83a8623e165e4b3e5ac7077e5b1538d5a1f97327d93f6e2f3dbe708e909e8ee7</t>
  </si>
  <si>
    <t>bdb1673c-52d3-4675-8151-4aaa9184b15a</t>
  </si>
  <si>
    <t>0x34080939308e636fe86fe031a8cac264114c5ab5141d1537929d849f76a6f608</t>
  </si>
  <si>
    <t>6a6a6ff9-3e03-4fb9-8db1-4c53855ef57e</t>
  </si>
  <si>
    <t>0x54bfb112bdc86d18bd7bd413b97a559f6f9dff9feab3b47313ed80de04134c9e</t>
  </si>
  <si>
    <t>59bfb7ae-bf32-4d6a-b9d4-246acdc6bb35</t>
  </si>
  <si>
    <t>0x284644e2d144cb1884631cdb1d7a0d605c2b2b86aa1f2d2b9ee735934cf27463</t>
  </si>
  <si>
    <t>67e91cb2-d420-46e4-8cd4-506111b46014</t>
  </si>
  <si>
    <t>0x1c3c3665a161450fec80721e6ff2895f69fb89b85d3f229ed172047df53b3d81</t>
  </si>
  <si>
    <t>e6b55b24-1e90-46aa-a287-738b7d2fbaf5</t>
  </si>
  <si>
    <t>0xd3f318cd80ce15eda6ad2c0a6bea9e02d5e95b1481f4b89743bfb30ea9790647</t>
  </si>
  <si>
    <t>95dc2ff4-fb10-4c6e-953e-cbaf09b5fc4b</t>
  </si>
  <si>
    <t>0x3318ef32011abff6a79886b7a06256310aa83b56a5d2ca54571f9d8c0d1f3cc9</t>
  </si>
  <si>
    <t>d40ccc72-1575-43e9-8be3-43e506fa2fe5</t>
  </si>
  <si>
    <t>0x82aa0d7563dea417837d381d4108d39dc795be6ea8bbba7387d466d626be6031</t>
  </si>
  <si>
    <t>7ae81425-9aee-4aa9-8fa3-f09a105557d1</t>
  </si>
  <si>
    <t>0x7518428482acf3ff31ef3b4bd77f8e4cc66ec057e658ab389974e60aa2497f80</t>
  </si>
  <si>
    <t>8e7f70fe-b9c7-43d6-9c02-6ea24d32df4d</t>
  </si>
  <si>
    <t>0xcaf11072d81c335c0d13a364b06ed170746e955ac0a1f45964f164fa5bc767e1</t>
  </si>
  <si>
    <t>bd3bda6c-4087-43ef-93c8-961a2e9a7042</t>
  </si>
  <si>
    <t>0x89c0d8aedfef75b1603ccb624ac04d9748b344c51a8e643c213ed1209d557450</t>
  </si>
  <si>
    <t>99a3eba3-cf2f-4e94-934b-b735830d313e</t>
  </si>
  <si>
    <t>0xafd0b669debd84d36f6e42621a428cbc71b0d5dbcd4d8ebea9da1d8de203e6df</t>
  </si>
  <si>
    <t>c4ab0bdd-f5f3-4b0d-9f11-5d1a1db84daf</t>
  </si>
  <si>
    <t>0x319dd2ecb30d8450ec385fc70be02df5e471f1c1357bbafe662e6f93ac921e42</t>
  </si>
  <si>
    <t>4689d8e2-8ed1-4529-81d9-966d00ddf8e7</t>
  </si>
  <si>
    <t>0x8039d64425252a6ff8c50028354c296fc55ea5b967e59397f3ad17f2b53f793c</t>
  </si>
  <si>
    <t>1184c34c-52fb-4f85-b04a-11cc5645fa05</t>
  </si>
  <si>
    <t>0x0a60eb3eb3071641ef42174fbb8126462a6adacdc7677fcabc5213894ffd57ab</t>
  </si>
  <si>
    <t>9986a78a-d8d9-4023-bedb-c43826b6fe7c</t>
  </si>
  <si>
    <t>0xa4f2db2c38e98ebaadba23ca52dea3055f1c7ee53ef7722eb9f396a80d407b30</t>
  </si>
  <si>
    <t>164a04f7-928a-4060-af3d-a0b7c8c40c2b</t>
  </si>
  <si>
    <t>0xffe612f0d32562f708c8ada78be99f93e0f118781149a948ace2ef42c2e95120</t>
  </si>
  <si>
    <t>acf35ae8-fe98-4b00-b30c-bd7738485477</t>
  </si>
  <si>
    <t>0xbd355bc4bd859cb74ff42a34a776cb78f14b388d8087169803000caa9c4c0231</t>
  </si>
  <si>
    <t>4428f5d5-cf70-4ad4-99fc-060401d028dc</t>
  </si>
  <si>
    <t>0xcc7fefc87afb8088f7ebfeddc98133d78fa20fb84125ebf919f47d07b6402da8</t>
  </si>
  <si>
    <t>f073e171-3583-4d65-810e-26b3006c583c</t>
  </si>
  <si>
    <t>0x668cc7602db396a50dd11cbe187f80f97ecf6b48b30b43913ebe11c6e99f1068</t>
  </si>
  <si>
    <t>dd5bee2c-1624-4bf4-bb30-e399fb7d8cb0</t>
  </si>
  <si>
    <t>0x6f88a825ed2b664b52da1bba5453291d2a655305a9868691faa0bec888933117</t>
  </si>
  <si>
    <t>aef31a78-02d7-4b1d-a4ef-3276e86690e6</t>
  </si>
  <si>
    <t>0x70c58f5e982ef85c3e4afe962bce9540c86f41ff1ed57c666a0a95fb25afecaa</t>
  </si>
  <si>
    <t>5cd604e9-dbca-41db-b10b-6ed964e51bec</t>
  </si>
  <si>
    <t>0x536bfeaa251e6a630639716178185847162e0da591cbb63771cd8a92ce93afad</t>
  </si>
  <si>
    <t>5058fe2e-1c9b-442f-8d31-3748741a364e</t>
  </si>
  <si>
    <t>0xef5d7c906ff061f083f26f6a9874987566d0c28a92afa8eee7a34c46fdb335f4</t>
  </si>
  <si>
    <t>f3e4ab71-a501-4d57-83ac-b9b056bdb8e5</t>
  </si>
  <si>
    <t>0x496c58bd15ba68e02b967db45e5cdf3e2051cda7b963d493fc9c437b86afbe7f</t>
  </si>
  <si>
    <t>c5f9d6e6-89e6-462a-9e9b-77bde481af87</t>
  </si>
  <si>
    <t>0x56168f44df78aea5602d464c4eaa9098a1b8096f3bc4ced6a7927a37c1ca1094</t>
  </si>
  <si>
    <t>a1c68532-3ff3-440d-aed0-6dc3caa4c76e</t>
  </si>
  <si>
    <t>0x858977ad36301c6fa3829acb554a3f07ddd0ffcc85fcacf130ebcb3e26b94f0b</t>
  </si>
  <si>
    <t>b40159c3-f156-4f82-9ab6-72fbe4021928</t>
  </si>
  <si>
    <t>0xceb5c67b9e372b09f0ceb75ee6af546737619dc0c13fdf94c75da83c26e70766</t>
  </si>
  <si>
    <t>7d0b0464-40fa-466f-909e-a66cd06cd961</t>
  </si>
  <si>
    <t>0xe4edb3cfbbdd09da8bc59ca242f109d84da63568494914b8c7112b25befc42da</t>
  </si>
  <si>
    <t>c1b7770b-4149-4ee2-9f26-bb77a1669778</t>
  </si>
  <si>
    <t>0x77a518ae486f9fd36b2dd94708ce3468c093296d590925c13690bc81653b6b35</t>
  </si>
  <si>
    <t>5e929e98-a082-4aee-ae9d-27336743ad31</t>
  </si>
  <si>
    <t>0xa24810687684bfbb3f06af98ee6c45cc25b17de2cc3997cbc663764e04fd9fd3</t>
  </si>
  <si>
    <t>ea9b1635-8840-4b7d-85f7-dd599d68f374</t>
  </si>
  <si>
    <t>0xf579c546dfdf7f8a95bc557f3f99aaeac2044c597c77a7cb5901ce05fe7e9d1c</t>
  </si>
  <si>
    <t>d41f1b4c-6c5a-4ef0-ae62-4c01747853e7</t>
  </si>
  <si>
    <t>0x1175e9e57a68af25c2d159453a4e16c4ab76b2921f50c605bb6f2d7fa9170432</t>
  </si>
  <si>
    <t>eb6fdbc7-8d10-46e8-8930-60e8b66fe4ea</t>
  </si>
  <si>
    <t>0x9715b56576de9269b3224bef36970c374876c7723c58e3a3b96b574614f226cc</t>
  </si>
  <si>
    <t>0ae9d3c6-a999-4bda-ae5e-a72171bd4124</t>
  </si>
  <si>
    <t>0x7d186f59b6fe9599f58dd02c3d2cc3f835665529e29886b61d5facdb5db19425</t>
  </si>
  <si>
    <t>10e551a7-e047-4aa3-80fa-0e52c6d7a225</t>
  </si>
  <si>
    <t>0xb602c143d6e41ce343b2d478dc388a0449244af9e01a2ef2d2a02e2f0108222e</t>
  </si>
  <si>
    <t>fa2e5678-eb33-4d2b-9cc4-995478bc0bcc</t>
  </si>
  <si>
    <t>0x75d251da4018fd53299e7ca09b1ba7e1b330c5e8547bd8a12a0bd231b6d60cf6</t>
  </si>
  <si>
    <t>3e321278-d09f-4838-9eaf-74e6ee565887</t>
  </si>
  <si>
    <t>0x085d4706b933da64b45fee4f762376690390123897066c8b01ea9a359c7d0dce</t>
  </si>
  <si>
    <t>c1d9d4b0-9d9f-40ad-a4ed-ed69cebc67d0</t>
  </si>
  <si>
    <t>0x221bc3fdf786854da02f281d895e46e588352a969b386a4ba61c7f50c24fb166</t>
  </si>
  <si>
    <t>0b41aebc-55d2-47af-a16a-032afb1aefb7</t>
  </si>
  <si>
    <t>0x587a2bde1497c1fb3e9ec9c66aef9658f9a5ab889c296cee306a3da7f43eaa5d</t>
  </si>
  <si>
    <t>a90170b0-b805-4368-a657-36c9edb939be</t>
  </si>
  <si>
    <t>0x549ef2113b140d7f1429d70003d9edfc40fc8de7c4c862c8bae9bf9cf889437d</t>
  </si>
  <si>
    <t>e081fb65-1b72-4af6-9ca8-7a9473dbfa85</t>
  </si>
  <si>
    <t>0x9ffed1ff65637c40ee57d68d92c7c8e6210b63a25e1a20e026b101cb771a8e7c</t>
  </si>
  <si>
    <t>32111457-df9a-4fc0-ad83-840a060c546e</t>
  </si>
  <si>
    <t>0x2033fff789fc4c23ec654192533f4d199b094355badb8200e2cd8884885b5c72</t>
  </si>
  <si>
    <t>e2894fdd-3b3c-4bf8-ae21-efb89e810bbb</t>
  </si>
  <si>
    <t>0x3e2f2cc348a394a846a0f4b1a6b5d2d9d0fe6aa280cae9e755d61f85265faf8c</t>
  </si>
  <si>
    <t>31c73dfe-354e-4dd7-801a-087b02f5ca4a</t>
  </si>
  <si>
    <t>0xdde518df5816158157ed40da4d9cc96961017544354384944ccaa26e5f4bf9d7</t>
  </si>
  <si>
    <t>97dc9d62-db21-404e-b690-e1a3ef71d808</t>
  </si>
  <si>
    <t>0x7a23515432441ce3ad4da9920368403fcefe1864f19d620693dc68cdb206911d</t>
  </si>
  <si>
    <t>07cbdaba-a24b-43ed-8365-af3fb22f9e46</t>
  </si>
  <si>
    <t>0x531e4a2033d7b127280baf46c293b6d14faef1fe907aa71e69b562b628fdab98</t>
  </si>
  <si>
    <t>6bb3f5b8-3ac4-49fc-a1f5-b0d1d85c8b51</t>
  </si>
  <si>
    <t>0xe405376494d7ae35545975878797aaf5910318d2cdd7e7479b2b84c8fb8d0869</t>
  </si>
  <si>
    <t>e2a4c3e9-4974-4baf-812a-9d39059c5182</t>
  </si>
  <si>
    <t>0xdb88b317a67c7629b976405b53b4dc48f35c321fd010a2c052c8f1c8dda683f6</t>
  </si>
  <si>
    <t>57622543-03ca-46ec-9a82-4b653bcb144d</t>
  </si>
  <si>
    <t>0xe70774651e9405f806eb7fd7c6f638c51b720dac2ff1b97b5c126eb2ab409eff</t>
  </si>
  <si>
    <t>e698e9d6-d716-4663-8e22-89b59f945e90</t>
  </si>
  <si>
    <t>0x702b7b0c0f911d73146bbb295c3fd2d5d4b4937569be4c975652c01903931a2d</t>
  </si>
  <si>
    <t>b9688b92-8794-4c10-b32e-3a3c54a72202</t>
  </si>
  <si>
    <t>0xf3aca3df5e789b338d3a853b08eaedc4eb3adfed1d3908db2e81cae886b25f53</t>
  </si>
  <si>
    <t>dba472ea-5974-4cd9-91a4-86b6f3bf3547</t>
  </si>
  <si>
    <t>0x42dc450ae519bc4da400ef70972a7749a7bf1871bd1cd529d5b80cb13fae5c0f</t>
  </si>
  <si>
    <t>ea60d9b4-c7af-4c85-b82f-ff7194f20483</t>
  </si>
  <si>
    <t>0x769a634ea2442fa083b71412f5033c3f28efd5813a9de448ab92727a1411aab5</t>
  </si>
  <si>
    <t>86ec90cd-47cb-425b-af67-3fe92988f390</t>
  </si>
  <si>
    <t>0x02392be9ac8edf7b8bdf2c5a549660400f7bd38cb646e481918c801c667822f3</t>
  </si>
  <si>
    <t>4f2d9da0-2590-46cc-b73a-c7ddc501999a</t>
  </si>
  <si>
    <t>0x85112766fd701610a382d87b2b515a50d3760824501797b597ef0f23c22ef3c3</t>
  </si>
  <si>
    <t>8ceea3b6-62aa-4220-b576-a0101d56f6a1</t>
  </si>
  <si>
    <t>0xffffb0bd357808f0d4692e61d3ba267f5965e90dc6ceabb348a5bb4bca4b0d77</t>
  </si>
  <si>
    <t>8e821821-56be-4980-8ae3-0dc1b2d68edd</t>
  </si>
  <si>
    <t>0x9d82ff14568dcf38cfaf38f8418468ba7f9d18304e928fd68b4ae410616ac446</t>
  </si>
  <si>
    <t>050ec3eb-6c23-4ff6-8cd2-8b2ddb2cc944</t>
  </si>
  <si>
    <t>0x6b4edc6f420397ef9d6bab1680007bb0891fe4c83da42579435f7c500dd256f0</t>
  </si>
  <si>
    <t>959b9cf8-6918-403b-8cc4-39920db79939</t>
  </si>
  <si>
    <t>0x2ee7b98cb012732011875956167641d1d18c466ef0836ad02dd5ec76362692e7</t>
  </si>
  <si>
    <t>223f1656-d59b-46dc-a706-7e338dabbf79</t>
  </si>
  <si>
    <t>0xd971a36e66d75d4763819d30197b2c33c51b4f201563b01b2488f649fa06bfa3</t>
  </si>
  <si>
    <t>90daddf3-b2f5-4b11-b5c0-1070c48bcf09</t>
  </si>
  <si>
    <t>0x354ca01f414bbf1f98042475cac3a80e5bede03516bd6f3e99852609ba12c258</t>
  </si>
  <si>
    <t>1bccf252-3c65-4a91-a664-0e713f8c635d</t>
  </si>
  <si>
    <t>0x9d5f25024ff6b3b95ac11ddde4d140c1dfb20f9b680f5e41d9cb6d38f89352b6</t>
  </si>
  <si>
    <t>bbaa01a5-f1eb-4e8c-b80d-0220233b093e</t>
  </si>
  <si>
    <t>0x8141708b821f21f47541ea33061909cfeeb04879a9e28e73c62940481bbab2ef</t>
  </si>
  <si>
    <t>d6fc688d-54d1-4369-ace2-409d9f5c6797</t>
  </si>
  <si>
    <t>0x1b5c6108a7361472209fcbf67e4d17d066b74737c41bda5335ee5178f2578ff8</t>
  </si>
  <si>
    <t>6023f5ac-ae2d-4e54-87a0-14caa358a406</t>
  </si>
  <si>
    <t>0x1af9970e006adbefbd5bfc1a52cec0002fdea6ca2ac2fa0b190ffe132ca7cf48</t>
  </si>
  <si>
    <t>0467ada6-2074-4adb-8a9a-ee39bcc248c3</t>
  </si>
  <si>
    <t>0x269cd0afdbcfa9fcb862a378a0088998d4b20536b92d9d00bea39a2b59a5752a</t>
  </si>
  <si>
    <t>aff091ef-daad-478a-811d-a643721e958f</t>
  </si>
  <si>
    <t>0x9acd804f6a9f77d6f3a396e63caa22180ea92efe4ff124ae0f9a807a69109de1</t>
  </si>
  <si>
    <t>694f32a7-2664-4e63-b496-14d6ae6a7f98</t>
  </si>
  <si>
    <t>0xe0c6d6acb8f350862ed7abd7f223d8ee8bd00983bf70eb576b31089408d5e06e</t>
  </si>
  <si>
    <t>90af9430-63a9-4d1e-b6ad-f9f4199c04d6</t>
  </si>
  <si>
    <t>0xe88c88a3508522d00877505842d1f0a36d9923ee3a322712d90cfb13402f3ba6</t>
  </si>
  <si>
    <t>fb18afd7-8858-4c12-b544-138ebf23c2ec</t>
  </si>
  <si>
    <t>0xe828ed9aa551a11d287b8a21d752f69d61728d48c083689f3c455e93838eeb1a</t>
  </si>
  <si>
    <t>0e29f263-2353-46ed-ae0a-390afd69ebe6</t>
  </si>
  <si>
    <t>0x5889c381160efb3b3862d4d3f44bf1bf72068aeb4df80111f2177f6aa5541ec4</t>
  </si>
  <si>
    <t>08fda259-14d5-4197-869b-98ea2e074dcb</t>
  </si>
  <si>
    <t>0x54200274e637a65d7e0fd979528d6aca255fa3392c85504878fcf74b0431164c</t>
  </si>
  <si>
    <t>7f58c8d4-d10e-41a7-9051-4350d1b0bdab</t>
  </si>
  <si>
    <t>0x0b578bcb1c6e7b73fa68e5143736fcb77c5824a41a0b75a902f897fd817b0625</t>
  </si>
  <si>
    <t>bd5bc478-00c1-44f1-a8e7-b73cc5fba947</t>
  </si>
  <si>
    <t>0x57861a32e12ae1a4e07cbd13deab890e0860a14c2f75e3495e7a3b12ddb383ba</t>
  </si>
  <si>
    <t>cf56ab5c-58e3-4e9c-945a-160335219424</t>
  </si>
  <si>
    <t>0xa7543ea25f58f588082c2e9d966eef6f39605b9bab0784f57cd92acf8958f59f</t>
  </si>
  <si>
    <t>3e301678-034d-4493-ab20-a30d233f7e7d</t>
  </si>
  <si>
    <t>0xcda068614ec7df8c3599628f349fa27dafcf68d38acf2d8d646b1a6ccb8af810</t>
  </si>
  <si>
    <t>a61c99fa-1447-4af4-8dce-7be8a4d61eab</t>
  </si>
  <si>
    <t>0x1a256efda931dcace307a983b0587af2dde372dc90d07ea21c691aee46a0ca8e</t>
  </si>
  <si>
    <t>21dd1d17-28ad-4f8b-a2c8-c230c7afc460</t>
  </si>
  <si>
    <t>0xdfdcc53bdff3cc4c0895f28f51a6a88c55746909729c66d9aec44784efdfca31</t>
  </si>
  <si>
    <t>0811f805-4a70-4d7e-8a3e-fae0893629c2</t>
  </si>
  <si>
    <t>0xc3410f8cc7bbea11320084eeee8441e6053e23b03c9d8e9d28caff9f9045f0ab</t>
  </si>
  <si>
    <t>e303e09a-041d-4477-991c-61c93a4f6b5f</t>
  </si>
  <si>
    <t>0xc9224a23dbb322d63efb796f3318daba3940e51ead1e578cd1d389cb6f033f38</t>
  </si>
  <si>
    <t>fdb00f17-3b82-4483-8e3a-471e8d62f823</t>
  </si>
  <si>
    <t>0xa6758165ce3bb4ba487646773521fb92f2b65bab44ab3585f33518eececdc44d</t>
  </si>
  <si>
    <t>7f060a5b-41c1-4aee-9656-9db81bcf6ede</t>
  </si>
  <si>
    <t>0x80e6a70bc7fb3e0ecf19f9cc400446fdbad5917d602493bcd76188a87ec5f0af</t>
  </si>
  <si>
    <t>fd45ed9e-e77c-47da-80fb-b49474ae3b11</t>
  </si>
  <si>
    <t>0x474a7b606c7fb706ad8f9f375de9254e67a0440514e6e240a3b1043ead9bdb22</t>
  </si>
  <si>
    <t>f64e939d-3180-4a2b-886a-a29496c5f32d</t>
  </si>
  <si>
    <t>0xf2f700f29765d71111269055f32290eb4f0b4495e074f81ecedec12cb5db1f0b</t>
  </si>
  <si>
    <t>64b621ae-f8a9-4110-9df0-f8f4b5ae2964</t>
  </si>
  <si>
    <t>0x368a5d80ab597313010c47c408406f09008b6a2ea0323e5e6479454a65f9179a</t>
  </si>
  <si>
    <t>f93a2ce2-3a60-4d8d-836f-93b977e462a0</t>
  </si>
  <si>
    <t>0x3ea224c2235cef850095ccfde74a5d18950d01b03ece31f900272ef10ec19a57</t>
  </si>
  <si>
    <t>a532ce95-5637-4f8d-811f-b8df5da84dda</t>
  </si>
  <si>
    <t>0x45761e448b39986c1c7ef42c4df409830048855e52ce599e24b5c996ae5c265a</t>
  </si>
  <si>
    <t>78e81bcf-c8c1-4cc0-84ab-26d230123548</t>
  </si>
  <si>
    <t>0x0534de4af91a27bb076d93285ba2055419ed259ca4203cc7ec4b7891ad1a92b9</t>
  </si>
  <si>
    <t>673eb631-3840-4722-a45d-72f52b451a37</t>
  </si>
  <si>
    <t>0xf5ed644ab412a9ab9ee1d8791c8b06ad7511770c3c87c833766ab097e177a051</t>
  </si>
  <si>
    <t>31954e79-a70e-4f4e-af2a-ed04268315a8</t>
  </si>
  <si>
    <t>0xa25f591f07ce18f60b0f077dd0e11b337c978a3cc4da209807dde6ee38d8b0f1</t>
  </si>
  <si>
    <t>5c79bf7d-dfdd-4bd2-b621-ad0ecb89a3f4</t>
  </si>
  <si>
    <t>0xcd6b0165ef4e6ace02de79d904318c42d275bdf06978d5b35d3002eab58bc780</t>
  </si>
  <si>
    <t>3867158b-b2e9-41c0-809d-9cf9817e1d02</t>
  </si>
  <si>
    <t>0x79d7da057cb9b9c6df86a8d59777eb7f7e26a49c261807c8f024f76c827f86e7</t>
  </si>
  <si>
    <t>c68aa4b1-5b89-4b2d-a346-57e587c39988</t>
  </si>
  <si>
    <t>0x0aa9b3be2b8ff07c9898f00767a6c85b38020cbbf19ca1290d6efb8341fbc0f5</t>
  </si>
  <si>
    <t>d5394a56-99c4-4fbe-b151-88e50a75783f</t>
  </si>
  <si>
    <t>0x2772487b9d10ccdc059a8ee94d4a3de5365ff29d0743b0ce915ec691002ab628</t>
  </si>
  <si>
    <t>3b95b984-2e14-40d9-a683-96509334d355</t>
  </si>
  <si>
    <t>0xa685ac06c85fc1b3687223b1a9108db6cbdfdabe3d77d488301319635a91ac69</t>
  </si>
  <si>
    <t>a1b0c3d7-8dd2-4b1d-855f-62d11a6abde8</t>
  </si>
  <si>
    <t>0xb4884abb3fd8e8a930dca8261d051ff5605d790161d64a0d3b8e83607553cad2</t>
  </si>
  <si>
    <t>f9f85d10-aa6e-49c6-b488-ca93332005c6</t>
  </si>
  <si>
    <t>0x3809a60801edc01651709efc76698016683c228b80d01df08eb38a87605bd142</t>
  </si>
  <si>
    <t>820d4283-7355-4088-a1f0-d1ac84e449a2</t>
  </si>
  <si>
    <t>0xb028e419020967d45cee3fbe9d9071e5e9ec7cb2dd935843fd4cac84c2cac374</t>
  </si>
  <si>
    <t>dc903be1-5573-480f-97c2-2624e737fbae</t>
  </si>
  <si>
    <t>0x1e9ef653b887eb5432d34333120743c29bc8ea5b547c60822f7f4e2c3b58caa2</t>
  </si>
  <si>
    <t>a800823e-1ca7-4f75-a447-98a0d481e040</t>
  </si>
  <si>
    <t>0xe5abc1ecbf2a4977692557ebb353b1e5ecefd35e72d753ea54c8fd929577e64d</t>
  </si>
  <si>
    <t>bd9b515b-6dd6-4a8c-8334-ba6d258bec09</t>
  </si>
  <si>
    <t>0x2ae9acae75bf5af450e276a4515425904fc1a993de6da24124c53caf53240543</t>
  </si>
  <si>
    <t>dac7fd16-efcc-41c4-83c6-5976773fd4b4</t>
  </si>
  <si>
    <t>0xdb70a07697732882cbf2c275a70630b49099fd321cc879cf276061553e89d3b1</t>
  </si>
  <si>
    <t>d1910896-d204-4631-be4d-0a5751b57051</t>
  </si>
  <si>
    <t>0x2fef7f675938d030cf79eeda1410247ec1a92b2749dc56fd006fd4f25b07b2e3</t>
  </si>
  <si>
    <t>769bcb08-e024-4d37-9aaa-e450c4af30c6</t>
  </si>
  <si>
    <t>0x0f16243cd0360d442dc4a4e30e940155898d30ad896198b50a806ed1505ef666</t>
  </si>
  <si>
    <t>98345343-4129-4e8e-995d-d5ca30be593b</t>
  </si>
  <si>
    <t>0xbd567ab18c50cf263cc41e0ae482085f75ceeb61f663b829666393f39dfee097</t>
  </si>
  <si>
    <t>65547c92-ee83-4338-85f2-84bd4685f942</t>
  </si>
  <si>
    <t>0xfb854811b2fbf0071382437eaa25d3429e27461e01942c8da61909088cf4b5ff</t>
  </si>
  <si>
    <t>f36470f5-b064-4a19-82a8-65ce81308c12</t>
  </si>
  <si>
    <t>0xd1f1448b4dd3a2eee8850f3c63c730e06660d25301b308fecbd29b20a2e0b180</t>
  </si>
  <si>
    <t>46234717-9290-46b3-bfae-9b32072df869</t>
  </si>
  <si>
    <t>0xe4ef9c88dc40fc358707a2aa949cc48c4daa9512096beef1060fb848aced37d1</t>
  </si>
  <si>
    <t>adbb583a-5688-419a-9ecd-a0cd5976fa79</t>
  </si>
  <si>
    <t>0x84ef6399f47a6acdbbadc784a3c3d8421684db1b72cc83ae7e56723509930153</t>
  </si>
  <si>
    <t>be928576-5eb2-4a7d-8424-2f97c844b123</t>
  </si>
  <si>
    <t>0xcca5d7e2f7541c523bd57d4e367ff8f64ac771138a5c89f399482dca3c98483c</t>
  </si>
  <si>
    <t>4cb0a137-132b-4a35-8a79-68d57d9dc6fa</t>
  </si>
  <si>
    <t>0xa7e529184d2d7db8ed38c4d08aedd081b11f2c7b0eec56a2012b2ee578f1e832</t>
  </si>
  <si>
    <t>e5472015-0a94-4e93-ba22-e30d00effdfc</t>
  </si>
  <si>
    <t>0xe606b8a6a9aefdf014bad6786fd2b780bbc73d3545e55ba0e2bcc76edd30f2bf</t>
  </si>
  <si>
    <t>c17f82ba-6d14-4b41-b28a-8d1e82793b71</t>
  </si>
  <si>
    <t>0xfb8e3e4157ea3e9b4596b70b8bc29e58554c281b10020411df1d5079e1a8b102</t>
  </si>
  <si>
    <t>adfe3209-0883-4104-a824-446089f73e99</t>
  </si>
  <si>
    <t>0x4c60a8b7a6e479fbaa7c84a493249b8e9925c7095733f4e416713902a685473e</t>
  </si>
  <si>
    <t>68735c6f-ebb7-4245-8130-cfddf7328749</t>
  </si>
  <si>
    <t>0x34cc7dd2130dadd4843f8b0f9875defce83b7e9ac6bfd0bf23ce581081ad8fbb</t>
  </si>
  <si>
    <t>367858f9-ccda-4f1d-84a4-a88804ca5c1e</t>
  </si>
  <si>
    <t>0x856bfeabc57f2f14f57b9db3e1b8ff1e1e42f22951c1f544607bd4a1596c78ab</t>
  </si>
  <si>
    <t>bc9b530d-a4c3-43fb-960a-608305e7bad5</t>
  </si>
  <si>
    <t>0x5f941ece2fd1336137126b3e52e58f2fc6c289f1cd165de1e5eb9c792214ccab</t>
  </si>
  <si>
    <t>a261ca3b-1c09-4467-a448-ab1893a3f943</t>
  </si>
  <si>
    <t>0xa0a6fdaf15f94be7e2eee454861ab5b5f6957c9768df144a82310979da280d6f</t>
  </si>
  <si>
    <t>3adef27c-de85-4c1d-93c8-94c3602db78d</t>
  </si>
  <si>
    <t>0x87fddbbd8a66c85f0791c207c8f575dc0412884d3d8321f48b52ca355302220e</t>
  </si>
  <si>
    <t>e56d8063-1283-4793-aaac-d34bb8574209</t>
  </si>
  <si>
    <t>0xef69a1a9fd706b9f73bc12f16b81a52bb8cf0b1126737750a4684f91b15ae075</t>
  </si>
  <si>
    <t>65297ccb-961d-4563-8ad9-8fa9ac95a1c2</t>
  </si>
  <si>
    <t>0xbd50bd328bb2a034c6f4b9e6d0d1c48ec4a2016781d1c4ece9ea4027d61bd642</t>
  </si>
  <si>
    <t>2d25532a-8aca-404b-b956-0516f9ee52ca</t>
  </si>
  <si>
    <t>0xd1c52b0ee4a27245ce0e8853fe11cdaebdf4a84b95424a2ed4b314f8e17cedaa</t>
  </si>
  <si>
    <t>6bd6e73a-6aa0-4c59-98ad-f0db855f7181</t>
  </si>
  <si>
    <t>0x216de6ad1a921188f54bf4ab5b2f384a782f55eaa4e5a037a7d422e4e44d1583</t>
  </si>
  <si>
    <t>9ed90710-c7e8-444e-99ab-f57a8fccbb54</t>
  </si>
  <si>
    <t>0xb3a33eb6065ddc6266aed4c67cd078302ed0ed52ce2d003527aff6c419ec228d</t>
  </si>
  <si>
    <t>c68169f9-9f6b-49aa-91da-ef5c514debdf</t>
  </si>
  <si>
    <t>0x30a520d25a1832c4205627a25c41c02e50fe62a1d30c589f7e148066e8998a4f</t>
  </si>
  <si>
    <t>e0c7fb91-9729-4fd6-80b4-66aafb0fe6f6</t>
  </si>
  <si>
    <t>0x3f0fa710ec0225aa18e6e01729d588c4600a6395cdc18a90970af92b50da5e53</t>
  </si>
  <si>
    <t>cdee9175-79c7-4081-980b-5415e72cb026</t>
  </si>
  <si>
    <t>0x955ad17847e863b814e56f1c0fbac8cbc983acb041c52367a5f5344c2bf560b4</t>
  </si>
  <si>
    <t>4d8831ff-ef15-4086-90ba-968ce785398c</t>
  </si>
  <si>
    <t>0x0496962b28335ebfb4929d62b35adb1a56e33dbc16f6dfd1648223842a83b891</t>
  </si>
  <si>
    <t>ed64a7f2-e677-4812-830c-8786e7c3f339</t>
  </si>
  <si>
    <t>0x6a6e1cbc454ebb30daadfe1e86adb93ed477cfb290d3ce4ddd8cde87523e1fd5</t>
  </si>
  <si>
    <t>81385209-a668-4014-b24e-7df92800a2f3</t>
  </si>
  <si>
    <t>0x00b7ad6331ce579384eddc084452a157338dd3e5d636641c5b309fb7ab4071f5</t>
  </si>
  <si>
    <t>abc99e4f-c27c-4986-8dfc-950bc6cf94a6</t>
  </si>
  <si>
    <t>0x4c0f45a11d28c220fde4bdac54ee8d900c64090aedc743497ae6994fe99ffca8</t>
  </si>
  <si>
    <t>2722468a-ca76-45fe-884b-85c047ea2cde</t>
  </si>
  <si>
    <t>0x7f85af6f6a13f494e9e6f37a0aa86133b24bffc41a68cba38d053b121dc28cb4</t>
  </si>
  <si>
    <t>3697d418-a37d-4c14-8c69-9193990ae6c4</t>
  </si>
  <si>
    <t>0xd54cbae10a898c2966d1e5d2f20523eaa60d2f708631dc5ac1e3416bc9c0b403</t>
  </si>
  <si>
    <t>9d8ed89a-d8e0-401f-8d92-f1bba3c147ee</t>
  </si>
  <si>
    <t>0x4422bd70b314ea62068ae534fb5940b975d336988d8591f5d1e82113c80200b1</t>
  </si>
  <si>
    <t>d37140bf-f848-47c1-8211-94df63c21caf</t>
  </si>
  <si>
    <t>0xe4c6065a68d9c6e0e667d9bfb42f8cb82f444a7c05810efb22fb99687794aee3</t>
  </si>
  <si>
    <t>ba746854-e9b5-4f75-b784-3960619df10c</t>
  </si>
  <si>
    <t>0x86fe30f6e6f0adaa2de32645cc50c921923c65ee7f53916d6aaea3ed39a696ca</t>
  </si>
  <si>
    <t>575e6eaa-d599-4004-ad86-8cd11632d025</t>
  </si>
  <si>
    <t>0xf0db05668ec7b17a4519094a55e32670b5418739d59f0fec7dc3b2b1556dedff</t>
  </si>
  <si>
    <t>d9c5efcf-db08-41c7-9ab4-363b2159e1ad</t>
  </si>
  <si>
    <t>0x71d0774a340c9d90aa8133f801cee74f62bdf025ba942f4c9c4bf8569aa4f508</t>
  </si>
  <si>
    <t>2540ffd4-5923-4383-b35f-6de75f87e954</t>
  </si>
  <si>
    <t>0xe3e97ea70b76c66e0fff2eb1a6e91d9ef44b3418864484c685467c197384b080</t>
  </si>
  <si>
    <t>a7e2339b-b5c1-4196-8918-9599bd6a6148</t>
  </si>
  <si>
    <t>0x6d1af9780c3cacc7b129d9889d162aaf2baf8552ad97f2d053bf39db898b2366</t>
  </si>
  <si>
    <t>6255a4b0-055a-40cb-a076-bb96f3d346ad</t>
  </si>
  <si>
    <t>0x65e16e2d737c3a5316f27c8b03374541df6b389f232fca514a1f649e09890e5c</t>
  </si>
  <si>
    <t>2e5bb1cd-379d-41a4-9aa3-450533bed2b9</t>
  </si>
  <si>
    <t>0x530f5374b684e745b5f9ca29c44ba50f1dea8c204efa7db1f33faddd4f6f7091</t>
  </si>
  <si>
    <t>e6aeda38-a970-4019-9862-5bf1cffeb73a</t>
  </si>
  <si>
    <t>0xc52fc4b474f5b94cd58b66f747d2a0ad9a39a5e7888ad12303f5d78bb0f175ea</t>
  </si>
  <si>
    <t>c031cfcd-967f-4d74-9f9f-d60f5d39fddd</t>
  </si>
  <si>
    <t>0x3cebf0d5d0c34329fb3ac1695ce514cffb6c859d7b544e1d5689dfe460e6aa75</t>
  </si>
  <si>
    <t>c8ea0727-9bc3-4673-a799-14ffdd41eb27</t>
  </si>
  <si>
    <t>0x6c99ee7a4b1437e5d1142eb7470a5fa7a2bf1704528800b605bd5aaea8d1310c</t>
  </si>
  <si>
    <t>82e70412-b494-4a27-a345-d256b5a41bc5</t>
  </si>
  <si>
    <t>0x70c9a711550dca081ed62ef4f77b85ca10b304cc32b21f81c029a4a673ef056c</t>
  </si>
  <si>
    <t>45cf8a1c-4099-4cad-9589-ab7a891be2a5</t>
  </si>
  <si>
    <t>0xf495ab58e4b18f43ffee326fc50e804f935e5eba2f42ebc3aa300aaf24ba7421</t>
  </si>
  <si>
    <t>328f33e4-1205-4aa2-911c-e16148f73da9</t>
  </si>
  <si>
    <t>0x066dbc29a54302b182ba77c0cee5b39615c245a3454d854b7f3a5be470258e32</t>
  </si>
  <si>
    <t>ad053e89-6f72-4dcb-bf73-bac61dd6c110</t>
  </si>
  <si>
    <t>0x88d6af7c2982f095b76ea81ca7ea486faf1034dd48bcb896e5352df1afbfc2a1</t>
  </si>
  <si>
    <t>731fb2a5-ceb5-4f7c-86ea-7d9a8c0afdb9</t>
  </si>
  <si>
    <t>0xd35714987989dd3e5365c4746403d41195289b29589fece0709319f744923458</t>
  </si>
  <si>
    <t>a1086dda-bcc2-4c58-9e1e-dbe4eac4a1a1</t>
  </si>
  <si>
    <t>0xc4f0f0a9b2a41570ce77782046499df3d85c33354a03e133b65cbf84a70cb0a9</t>
  </si>
  <si>
    <t>aaf0dee5-b676-437a-8420-1a871ad83afe</t>
  </si>
  <si>
    <t>0x0826363abd5c513bc88f506d159560177a2566251795a1411b9a24a2aca9a28b</t>
  </si>
  <si>
    <t>3fb2b160-72c0-4f1f-b198-3462aed97f68</t>
  </si>
  <si>
    <t>0x13605acf78e306e48c30a7b59c46240f2e8272e395a7f06e8fb3c8f85483ab63</t>
  </si>
  <si>
    <t>2a41662f-828d-4f79-ba11-b09e13a41eaa</t>
  </si>
  <si>
    <t>0xc56c2ec96b49e70dce26cb38edd2df59543157222799dcffa3b954f8f8d73b93</t>
  </si>
  <si>
    <t>ab0104ce-a480-4931-bb4a-032b01ce55d6</t>
  </si>
  <si>
    <t>0xf318239fe8e23c20d604c585e6455005b12e94fc5136b624495a83298010febd</t>
  </si>
  <si>
    <t>0612e8ab-33e7-424d-ba8b-16ebd94b5f07</t>
  </si>
  <si>
    <t>0x38ee9c350893373dc72cceb652c68c3d7253350b089b331fac3380cff64a74ba</t>
  </si>
  <si>
    <t>17de27a1-1ef4-4ab0-b8fe-3f3d39fd1853</t>
  </si>
  <si>
    <t>0x9c4eb78ce90db79cbcb4e4dd21957119e8e5266f3fe07a95551c0ea789a9b463</t>
  </si>
  <si>
    <t>c801b200-2e8a-4401-a6fd-33e9acee961b</t>
  </si>
  <si>
    <t>0xefec403b7d77e24e3e3448925d5e7837d4bcd283ab9f8024cf4f1478273864e0</t>
  </si>
  <si>
    <t>1a4c9ec2-fdcb-42fe-9196-cd4a85a6d2ab</t>
  </si>
  <si>
    <t>0x5144e342d4ecfb27a266810d1b0324196a802901bf856eaed551565434154834</t>
  </si>
  <si>
    <t>97a13540-e7b6-4202-87e8-a536e0fbfe8b</t>
  </si>
  <si>
    <t>0xe97a87450d0779152b158c6c2fc86292114672dfd7137a1e275c96fff49e8e88</t>
  </si>
  <si>
    <t>fb928b00-69b3-487e-be5a-5b891cdd32e6</t>
  </si>
  <si>
    <t>0xeb963be497d7c4de68824646c007169162efeef39a53558dbcd6fb414fe5046e</t>
  </si>
  <si>
    <t>303af3c7-0a32-4123-a4d9-88af507aa0a5</t>
  </si>
  <si>
    <t>0xac7d19c81670ce9b4bd2d0c027e387cb0bc6c12285c4d8b321ed4275c23d7210</t>
  </si>
  <si>
    <t>e60c44fc-3ec5-4288-b679-9cedaeda4a9a</t>
  </si>
  <si>
    <t>0xd6e2a2c14b1a872cea71e8fea855e2219ca1957e567a5d3702f145092df746f1</t>
  </si>
  <si>
    <t>35c74d7b-6406-46b8-82fb-5ad37039099b</t>
  </si>
  <si>
    <t>0x08b1e8364cae56f449159d6df34bb5b6bafa06d23104d501c3069ace0e5aa2ae</t>
  </si>
  <si>
    <t>080c2409-3f36-4e3b-a051-1b9ea2647301</t>
  </si>
  <si>
    <t>0x14fb19a4709d247e69c9cd41fe8254c5149bfed5bb700b73a3f9b05f53a73009</t>
  </si>
  <si>
    <t>7bfcc4b9-63ea-4c88-940f-11cec0482ec3</t>
  </si>
  <si>
    <t>0x529e72d5be70b48103ecaf40817178f2e97c383ae9006572a1fe5bdee433e16f</t>
  </si>
  <si>
    <t>afecebcc-25aa-47de-b43d-86affb529f64</t>
  </si>
  <si>
    <t>0xb40f9df5960159e2f589ba366d6a3f3fc543b299913c0a2e08f665852f218276</t>
  </si>
  <si>
    <t>0791d6ad-9472-4a40-a9b5-718a8fe62374</t>
  </si>
  <si>
    <t>0x245dd7bcb51742bdb8f1d43225b2586fbd9a78469827197a8e177ea3a9bd33e2</t>
  </si>
  <si>
    <t>be874d4e-c074-4832-ac65-3bc6ce08af94</t>
  </si>
  <si>
    <t>0xcc191c5efb7cb0982fd82e9b7c8c77c66ae837dd0bdb4a2ab85df739a6aaa398</t>
  </si>
  <si>
    <t>78095339-0d04-43ea-9159-fa75d2ef9d03</t>
  </si>
  <si>
    <t>0xab912411d8caf8309b1811aefe49e0a7c96b5b30da4f7bf861cc157180a136f5</t>
  </si>
  <si>
    <t>c0a6ed4c-15a5-4a9c-9e74-1e02fca01ade</t>
  </si>
  <si>
    <t>0xa6aecc76f50ca3d160571ccb6f98b1c5e7a2db623a3fbe9feb9ddbc02917ff90</t>
  </si>
  <si>
    <t>1f7fd7e8-97ca-408d-96a0-a634ae606ebb</t>
  </si>
  <si>
    <t>0x7eb06f4db10ecf0a9b07cadfe3e8928f84a3562677353b4707f95d92268b3959</t>
  </si>
  <si>
    <t>cdd96cdf-67d1-4503-8afa-8fea97afb294</t>
  </si>
  <si>
    <t>0xf525a3c89b5635da71f5673cf42cc8465b4deaf53b127a3ed2354df3f0ce9960</t>
  </si>
  <si>
    <t>d49047dd-4ab4-4e99-a934-f8df3daf466e</t>
  </si>
  <si>
    <t>0x5616b1ec31cd13f59ed74ea14ad887cf205a872b83c663853f50681ceb297c70</t>
  </si>
  <si>
    <t>cf8d2c9d-b420-4fa1-99a1-7256a716b791</t>
  </si>
  <si>
    <t>0x6babb90e318f23ae3f8233ffaabd616dd9ea49f20f02f80b240eded3e06a2292</t>
  </si>
  <si>
    <t>0d6d6390-b654-4111-b7de-8ba030db0487</t>
  </si>
  <si>
    <t>0xe5ef5fc24d03010b561000f5e735cf7fbf33666f2d88a72418818a7032ec747f</t>
  </si>
  <si>
    <t>54eb2f57-d82e-4953-a8dc-51b9ce412a35</t>
  </si>
  <si>
    <t>0xbccead553337f17812b44528aa41d33ec8a113b1fbe8262bf720ea0e9d9d3dd9</t>
  </si>
  <si>
    <t>913651da-22ef-4dec-a007-a2f980d928db</t>
  </si>
  <si>
    <t>0x32441ad28173ae23e714c06962251a7bd766af12b02b25710f38f4e23ad2b070</t>
  </si>
  <si>
    <t>e4589bb0-63cb-4645-a7e6-49dfa7ed289d</t>
  </si>
  <si>
    <t>0x8a8e477c6d9e7f675d32ead16020c61995a69043d7524f3885cfa4e320b99479</t>
  </si>
  <si>
    <t>102f3845-8ded-4310-b5be-9b4efbe7ee2f</t>
  </si>
  <si>
    <t>0xef423b3e47807783361cbfe1b7356a0d22a31ed93a8e6daec9bd2f47bb3aec7f</t>
  </si>
  <si>
    <t>40ea441f-0ce8-4588-9836-48c3fc204fd7</t>
  </si>
  <si>
    <t>0x5654acb6608ca18771748feebddcb377b48cd60f846eba25432f870dfa374e30</t>
  </si>
  <si>
    <t>b5341230-b6bc-45d5-bc8d-0f9884ca2b97</t>
  </si>
  <si>
    <t>0x6adf56876971522a32cf11ebdac979c4ba59ade6f2c4fddca87f00e221fdf562</t>
  </si>
  <si>
    <t>e4044225-658b-45c5-b84a-a7ce3d1e126a</t>
  </si>
  <si>
    <t>0x39ba05538c62810fd342ef072b0b9c7f84ea6b774926cf7172290d0491256c58</t>
  </si>
  <si>
    <t>5361a93e-043d-42b7-a68e-5f1a683e7463</t>
  </si>
  <si>
    <t>0xb2489740cceb0530bf9d4c35ba58db1c883393fca725f1e30bdc7ddb761ec471</t>
  </si>
  <si>
    <t>b23dc291-9ccb-465a-b189-9514e8e0682d</t>
  </si>
  <si>
    <t>0xb174ad927db947fb5de22788b4cfd5e6d48f733b006e42d4fc417d8c2348fdbb</t>
  </si>
  <si>
    <t>2c661328-bb53-4bdd-b3b0-a809539ae432</t>
  </si>
  <si>
    <t>0x67730e9664b017321db20a8c66f8d619916a74c4cd6f359f448f92fae80d6f0a</t>
  </si>
  <si>
    <t>9089fd5f-02c9-446a-b02f-42b2df2e41a1</t>
  </si>
  <si>
    <t>0xd23202ff816fd48a26f5195ec040b15ad72f2cd7cc6925f682f0cc7241b91158</t>
  </si>
  <si>
    <t>faca5046-481a-4b3e-9800-7cd6621d6a43</t>
  </si>
  <si>
    <t>0xde7efffae3b010abc3419305db110bbb0812b52c0050f5ff612a0d8fdaa9f50e</t>
  </si>
  <si>
    <t>561ffb5b-1be5-42a3-91f3-be5aa51504ad</t>
  </si>
  <si>
    <t>0x39e84e93d13a9c62aa455969f25b15008c8df5581b481bd80d2e02758a132c56</t>
  </si>
  <si>
    <t>ebc99c77-edb0-4c74-b170-0e5271283a53</t>
  </si>
  <si>
    <t>0x045c1d5950ca6ede130b64b9ffe2b73b38d0f67dcf0542d3a6d9ac021587e1c9</t>
  </si>
  <si>
    <t>04e9c0d1-728a-4f81-85ef-62d6e5f3da82</t>
  </si>
  <si>
    <t>0x14eec062356db1c3d6a004b863e34f21ea74d328f1c8c95d0d6fd9a3c7a6408f</t>
  </si>
  <si>
    <t>1986b33f-c773-4658-af14-31feca5dd2b9</t>
  </si>
  <si>
    <t>0x4f175283cb1bda5f1401f95d1bbf3929d7e50503bdde148724b4b9d3ef48a5e6</t>
  </si>
  <si>
    <t>37481b4f-efc9-492f-bf4e-4e6c10ff5143</t>
  </si>
  <si>
    <t>0xc8bde502b0998fed9464fdf7a22b03ec0927822101b692633fe0d4fca183adc1</t>
  </si>
  <si>
    <t>132aa458-49c7-4e7b-92a7-c83de3a7ea62</t>
  </si>
  <si>
    <t>0xe3155d897a4290c25f659a10cd52b9aa5c2a97a2aafa245a78c9d2d225927553</t>
  </si>
  <si>
    <t>cff05ec3-ce86-4f3d-9fc2-4f84222f1921</t>
  </si>
  <si>
    <t>0xe79a4fe1548d380d96d486f5b3fda3f90d23b69e18be25cc02606be26f8d7178</t>
  </si>
  <si>
    <t>0a22e6ec-ad1a-40af-a9bb-facb132275e9</t>
  </si>
  <si>
    <t>0x5cef35183c4eda769d6cc688fd2f8b39e5bcd721346a1ed91d50b9c95f35dc01</t>
  </si>
  <si>
    <t>e42e1095-21a8-4d72-982f-bdcbf9866d53</t>
  </si>
  <si>
    <t>0x10a9909174200a26917b971bc99a77873e9006eda870e5d9272cc85e663e810b</t>
  </si>
  <si>
    <t>1c96f7e4-d370-4f03-98ef-00a4f9b159ce</t>
  </si>
  <si>
    <t>0x2b9ebac6c280910ea5400505c7d2e29edc160f2041aa2260cb217657ca08fe98</t>
  </si>
  <si>
    <t>5c3abc87-0abd-4195-9d11-d5084da78b0d</t>
  </si>
  <si>
    <t>0xbb542445eeb9c376e7c4898591020a15058959e13d3fd69a48973e55ec7a9b41</t>
  </si>
  <si>
    <t>f7f7431b-ba4a-44a9-ae49-95670ba400a3</t>
  </si>
  <si>
    <t>0x2291ef1021bf46e6bf43cd77f44333cc5f34b368dd2cd53f1d77509bb3ca1acb</t>
  </si>
  <si>
    <t>f9762fa0-72e5-4625-a12a-6a9f6fb41b79</t>
  </si>
  <si>
    <t>0x547797700b4d2ba14a9206d69d8d0ce1e5ae46012880f5326cc60881a82c1096</t>
  </si>
  <si>
    <t>a267f48d-cc71-46f9-9db5-a9d11c6680ac</t>
  </si>
  <si>
    <t>0x98db1afd8d69f09733f0de722ef12c7be97063457cf01ade745852032a72ebc6</t>
  </si>
  <si>
    <t>1181417d-d13a-44f8-bcef-27d144454f51</t>
  </si>
  <si>
    <t>0xe022913bd2245212f1939b3e9ac5513d1165a9f9927a202525de2a9687272f10</t>
  </si>
  <si>
    <t>0ccebb6b-1e58-4abe-9428-3e2a1189f506</t>
  </si>
  <si>
    <t>0x5bd66c5e0ba65ad30b5ba809c59015712632a9f29510caf66dcc9a8d762d23c2</t>
  </si>
  <si>
    <t>2e45ac52-44ed-4db1-b989-644c77556cbe</t>
  </si>
  <si>
    <t>0x55fb35d8737b6ee6dd7cc8f350179efe27b2304602acdb5cbefcb88ef14bdd39</t>
  </si>
  <si>
    <t>a59efd3c-5a82-4b36-a42d-000c326baa39</t>
  </si>
  <si>
    <t>0x942a96ebe5ed9cb6e4017d50a0a94151dff25fbdb8044770d741f6e38b277d21</t>
  </si>
  <si>
    <t>620f118f-32ee-430a-8cc9-3bfb2434b383</t>
  </si>
  <si>
    <t>0xc1dfae416c110ba772eece0b6cff01b174602316e1e8ee46a7d1e85968af19ee</t>
  </si>
  <si>
    <t>0c985531-b2b5-4a26-b1be-9cd10dc0a838</t>
  </si>
  <si>
    <t>0x562b7b3e979b065735bffc283eae0b5f44491a1b8af332e26aaca62cc89c0f3c</t>
  </si>
  <si>
    <t>a248fe02-5d2c-42c0-be0a-fed655d00e39</t>
  </si>
  <si>
    <t>0xc6100bf74bb524d46e0f8c1d7e57259a4b5a964d897df478f39e877f3ded40eb</t>
  </si>
  <si>
    <t>c66e4e92-1f2c-4076-ae6b-182ac1d81aa2</t>
  </si>
  <si>
    <t>0x568f3425fdd4837660516f09a9b646a55c0b911a9b94a3f6b9e868232a63b64a</t>
  </si>
  <si>
    <t>4352c01a-03ca-4a6b-b8d9-0619b4860e34</t>
  </si>
  <si>
    <t>0x5c7106a5c7ffc2b51dc4fa9b70c9fffa7c120cd91846a7562449e7b4fd796661</t>
  </si>
  <si>
    <t>cb4b1b6d-2c29-4578-9b64-8373ffa85365</t>
  </si>
  <si>
    <t>0x0b7a8d27327651ec0a53024a5b5df0e3623d754f610540daa42699f324bfe8e4</t>
  </si>
  <si>
    <t>db95ad8b-3d3a-4a25-8117-81fdbfad4c9a</t>
  </si>
  <si>
    <t>0xd643f4a56f05c894e4b0a2186aefdab272ccee97b72f40e5563a2f78077af70c</t>
  </si>
  <si>
    <t>de08f9e4-fd11-4ffd-9c2c-052aadd7c196</t>
  </si>
  <si>
    <t>0xf25bebc91ca95d995fae24191a1deede892003fc081c2d0f9276646e0783d551</t>
  </si>
  <si>
    <t>163d4e82-fb02-4917-9783-55a2a8412969</t>
  </si>
  <si>
    <t>0xd0d6f97b2b05375eec5cadd4b6ab3ce1b5aa6ee877145b5901505d97890e7fa6</t>
  </si>
  <si>
    <t>221c6bec-5531-4c72-8da2-184b89fdeace</t>
  </si>
  <si>
    <t>0xbbaa9ab9bdd76785b231e33e9018b363bf96a4e855e74f72d755a76cc87344ba</t>
  </si>
  <si>
    <t>29274f91-1c47-4e3f-82b5-8564db317ff2</t>
  </si>
  <si>
    <t>0x4f8e5f1aecfa202693b75c66dd68a931d8840e1ab9c3faeb5ce71fcf6fdb0065</t>
  </si>
  <si>
    <t>ff7f5d31-e298-4aba-9121-aaca8870c1a0</t>
  </si>
  <si>
    <t>0x728c8f8924b56d3905423135c6e0651cdf683d2d1ee2ec81e3c4e25b0f73db8f</t>
  </si>
  <si>
    <t>ba186a90-5c82-4ac7-b9fb-aa556e4d92ed</t>
  </si>
  <si>
    <t>0x1bce0884fbda24e57ec32764287671d6f3b87489869349c00443722211a8c8db</t>
  </si>
  <si>
    <t>9523608b-ebd5-4280-bbe7-f8ad891b4aa6</t>
  </si>
  <si>
    <t>0xbac1ab186d8900b75cc244fb25dcaa57dee3cb0ff0e412779492ad49929f2095</t>
  </si>
  <si>
    <t>febbe190-faf4-4ff8-85db-cfdc8e61c125</t>
  </si>
  <si>
    <t>0xa049cd7d910fb735b86c9e28720c01d25e33238cb921446923ef605fed349c04</t>
  </si>
  <si>
    <t>75b02ae1-ca88-4f33-8e68-6b347983cbd7</t>
  </si>
  <si>
    <t>0x1d2a7774677f8ab4d62cb5d4a443d1c62fa361603f5cd910bf0a1bdab14bbb43</t>
  </si>
  <si>
    <t>883663a2-cfca-44cf-a87d-2a05f130f19b</t>
  </si>
  <si>
    <t>0x752cc31d9f9f9049646dc6208e4e0a3a684e38af31520c0ac80f5d2b480bcc38</t>
  </si>
  <si>
    <t>af40d6e2-1ab4-4d03-91aa-44ea2437d0f4</t>
  </si>
  <si>
    <t>0x4481cf0fe1b295ba629c5977afd572ca0297ec4fd61d846a6d8bee40e31354e4</t>
  </si>
  <si>
    <t>9b984dc9-91d6-4cc6-96ff-7e64e505976e</t>
  </si>
  <si>
    <t>0x9dafe410aa2c073e6c165c4a50f92bb402a2732af006a5fb4c288eb05b62390d</t>
  </si>
  <si>
    <t>153b1dc1-6bf0-4d6d-ace3-a2acb046b36c</t>
  </si>
  <si>
    <t>0x8d0b048473eb9fb1f5a4d0aac970033c173a3841ef962aa20f9f0db72bec7287</t>
  </si>
  <si>
    <t>2de22c05-3d82-469e-b9b7-3a8170aefa2f</t>
  </si>
  <si>
    <t>0x8befda145327920f70ec7634e3e777c930e8a3dc4fa46dc584ad3778cb11bc1c</t>
  </si>
  <si>
    <t>be6831c2-8f77-4cdf-8ecb-31e9fef1dbe0</t>
  </si>
  <si>
    <t>0xa4792e24a008abb5714821ba51292b99a38f9dc2f8f047c71746c82e49d1b8e2</t>
  </si>
  <si>
    <t>1b6f6651-26e6-48f4-aaad-267b72319104</t>
  </si>
  <si>
    <t>0x1c30f569d51e6c8f925841de5456607a1e5dfa19f4211627856489b263616f14</t>
  </si>
  <si>
    <t>a37a490b-e43a-4ab0-9223-c4a7f5cd5ffd</t>
  </si>
  <si>
    <t>0x2231912ba2c03caa563e8671fa0e2b4770bf599a5903afd88a0ff60663d92ea2</t>
  </si>
  <si>
    <t>a4a54200-d136-458a-ac9c-e503f0572e20</t>
  </si>
  <si>
    <t>0x9555e42b6302421bc6e289d6b24b881165573a9aec40b1447cfdac73392b0f37</t>
  </si>
  <si>
    <t>ca8d0307-793d-4825-803b-1bfbe1f8446c</t>
  </si>
  <si>
    <t>0x156c4dc0b29587bbc5bd92fd8efd74c2bdcdeba82a69407899985ec35266c13b</t>
  </si>
  <si>
    <t>e4657e8c-ffb3-4ff9-84f8-b0e997a2b7b0</t>
  </si>
  <si>
    <t>0x54bafd961218226ddd919849c8bfd09a85a33578390e352200430f4cd9ded417</t>
  </si>
  <si>
    <t>057580de-bd82-4140-86e3-3ae74ee13a2d</t>
  </si>
  <si>
    <t>0x89e8e10882adb1ea93a3fb05b4a59f367d2c1320d318f2514f62e453e7784832</t>
  </si>
  <si>
    <t>8c155084-c587-4a3b-8d49-073286219132</t>
  </si>
  <si>
    <t>0x6502bc8fece01ff99315dc54e827b77d8b947743132de0aa87d0ce262a64fb39</t>
  </si>
  <si>
    <t>222cc127-7a68-4e13-872e-006be3c11635</t>
  </si>
  <si>
    <t>0xa39736c17f0e3b0f8dd8ca61dd5865d2c0b45c2d3b7ec4226f3d66cc5b29f2ed</t>
  </si>
  <si>
    <t>93915b2b-f218-443d-b653-e90ef795c094</t>
  </si>
  <si>
    <t>0x5d0ae79d256f624834096a5f811c04831c7fadd72d5e6ab156719908f31d2cbb</t>
  </si>
  <si>
    <t>e8c8ffd3-4d95-402b-abe3-ddb1fb387628</t>
  </si>
  <si>
    <t>0xa56daf94d5a3ab4c07c58460f4617338b69fb56c1b12c403c1b0362cd7079395</t>
  </si>
  <si>
    <t>c2e1fd80-c039-46ca-9c64-142a48ecc993</t>
  </si>
  <si>
    <t>0x306bcfb67fdff765a06363b82f884def146e6b109fa8645739377e2ed7dba69b</t>
  </si>
  <si>
    <t>a8b17185-e0d3-43c9-b184-aa6a3dfe3325</t>
  </si>
  <si>
    <t>0x3630b3eafcadd653b75941e3a6686c19898fac17b3ab9facb76065c7251543f5</t>
  </si>
  <si>
    <t>00d57beb-055c-4979-a579-e49c0f10fe7d</t>
  </si>
  <si>
    <t>0x934c41f67eec560ac6bd7ef8368f111d57eae02a6b18c6294c3921e9e58ed915</t>
  </si>
  <si>
    <t>3d78ef45-c50f-4464-b80e-ccd6b67918fe</t>
  </si>
  <si>
    <t>0xdbe3e7c86f3f765c584ed86e989615d33f0e8ac44ce0e417b30889d5fa5c4d52</t>
  </si>
  <si>
    <t>83adf973-2c92-4092-b5dc-78a04b87ac2b</t>
  </si>
  <si>
    <t>0x77e1f90f868495e074a6c2992bc037b77e975d2fd8e1df7fd9af27701784b51e</t>
  </si>
  <si>
    <t>2fd27160-9bb9-4d51-98c5-2b9607b77336</t>
  </si>
  <si>
    <t>0x664d8befdf7b0c80f4affa1de6de5680154f71760eef0ff0159342049ba9b0a2</t>
  </si>
  <si>
    <t>d0d4188a-c768-4f29-9c4c-63cfaa93a9f2</t>
  </si>
  <si>
    <t>0x96381fabec3122aba98259206af92a18b7a911d9ca6b4e42124c6f8bf7ebdd8a</t>
  </si>
  <si>
    <t>1be3a6c6-bfe5-4413-9676-a26c3e752c68</t>
  </si>
  <si>
    <t>0xbcf264ec1021dd677ad5d9478e226af9532b23a936a570a962dbb04bb2b7ec8d</t>
  </si>
  <si>
    <t>51b7bbb8-e1af-4062-b2b8-4ce7f83b1827</t>
  </si>
  <si>
    <t>0x8daf45b96fdd952f2a529637c8600c59b97b1002144af68a0e875c728a505bb7</t>
  </si>
  <si>
    <t>24900bb3-6320-4cdf-8602-75bdc6fdd674</t>
  </si>
  <si>
    <t>0xf6588d661f26e57d0dc41a64b3d56917f0139e0a73f68d862bbeb441d8109148</t>
  </si>
  <si>
    <t>b176eff8-6445-4265-9837-25ef82df5af5</t>
  </si>
  <si>
    <t>0xdc60a2273cd6f92819d1ab650c94f8270b23b3b9f089754208b2e28c781f0b14</t>
  </si>
  <si>
    <t>a8d0ac77-9c4e-4be0-aa0a-a1c9a3d1a704</t>
  </si>
  <si>
    <t>0xd56143cbf3239f8dd68178f025f106f749bff43d72014fcd5fe29e357e6c31d8</t>
  </si>
  <si>
    <t>d29bcd27-4c76-4d9c-a3b4-54a7a03eb715</t>
  </si>
  <si>
    <t>0x143f7bbc7a47151cca978b1f6a9537c464dd940f949cbf700ead752a111185e7</t>
  </si>
  <si>
    <t>63cdb09d-e81c-4968-bdaa-55c486fc94cf</t>
  </si>
  <si>
    <t>0x3485c813a9baef486459ee885d36713bd06bcea3f5b1cf5b8eebacbf3cc1df0a</t>
  </si>
  <si>
    <t>93c5d814-1d9d-4c10-b125-54d9223525ae</t>
  </si>
  <si>
    <t>0xc8aeced035322accbe45349008503ed433ab43ddc792791d31eec144c8dee728</t>
  </si>
  <si>
    <t>015e9b1f-57d2-4c66-9682-cc822d3f1053</t>
  </si>
  <si>
    <t>0xe725bdc1e1e26229ccbb8174046d96f33561c5e7ac10f38aaf2e6691d7b96ac2</t>
  </si>
  <si>
    <t>02eb5fd6-fe50-4543-b852-373e7a85e14e</t>
  </si>
  <si>
    <t>0xa4a0ff7394baf1de5c3a142cabf0b2944a63039203226f64f39af77dfa8e5f4c</t>
  </si>
  <si>
    <t>55b00723-a1a7-4b79-9573-db940e58c9fa</t>
  </si>
  <si>
    <t>0x14132930b02c881727455f2a38660627681d717ee672a8e89b53c1d70e309baa</t>
  </si>
  <si>
    <t>9ebe7ed0-91bb-4b31-bf2c-d33e12a13a24</t>
  </si>
  <si>
    <t>0x9ca504b29687d46efc83418c327065fdcca43d8f0ee1941b4db3acb16d231f1c</t>
  </si>
  <si>
    <t>57b883a6-5f5c-4dcc-b041-0d9d5fb08906</t>
  </si>
  <si>
    <t>0xb1a6ea544d5e803e77f2f33c6aadcb4a4eb37b627f9ff2397fd52d5755849161</t>
  </si>
  <si>
    <t>6c4c79c0-131f-4b79-8c95-761d032d530f</t>
  </si>
  <si>
    <t>0x05cb5532b849f092f389c494f046bfca5a5468415dde4089e693e512c1713bbf</t>
  </si>
  <si>
    <t>8245b134-1327-49a1-9b3e-c6129033d6e9</t>
  </si>
  <si>
    <t>0x684f67d221bc64445af9f7959093d48ea052e5005c766ece6acf3cdf0a4b1817</t>
  </si>
  <si>
    <t>575d0385-f75b-478a-be1c-d833ace6648e</t>
  </si>
  <si>
    <t>0xb866b7fe3340626bd0c021ae5db2bd8b63ababaebf48f1356adf23bc080048fa</t>
  </si>
  <si>
    <t>f6b29fb5-7f28-45bd-833c-a8af3ed19793</t>
  </si>
  <si>
    <t>0xb0648afb17e065a886fdcd95b16b6c2a8a99292d7a83d1ccf11a28512eca8080</t>
  </si>
  <si>
    <t>ba2e72ae-e17d-4ffa-9d8f-16a55a0e7798</t>
  </si>
  <si>
    <t>0x6bacbaa3698b67ae1380e82f7ef2e93dd241b5082e8c11aa383ec5d20677993f</t>
  </si>
  <si>
    <t>e9a9c91b-1235-4b21-bf09-6b69c6af05b7</t>
  </si>
  <si>
    <t>0x4756ddc5159b355969eeb2f68bad7665c5d5bc6b6a5473114af2ab3227f3ddee</t>
  </si>
  <si>
    <t>ec92e094-11ee-4056-af5b-94b7a561310d</t>
  </si>
  <si>
    <t>0xcaa890d0281b0d06b4fdcadfb6e5df393c30b3c6a25c77c3be30bbbd68f4519a</t>
  </si>
  <si>
    <t>84818cdc-1172-489b-83fd-2d9577207fd2</t>
  </si>
  <si>
    <t>0xe81f08a1de676aa789757e0112daf5bfe2d32acbf1b5cfd59b1352894240436b</t>
  </si>
  <si>
    <t>4f15a784-c2ad-4a06-bf6e-c0339129ae48</t>
  </si>
  <si>
    <t>0x8c8850abafdd7d8cc4affd513d006f0a07850ff29ba0004357d6e2c74f7588fc</t>
  </si>
  <si>
    <t>95425a7b-76ba-4208-aedf-5190464ab6ad</t>
  </si>
  <si>
    <t>0x2df19956d805602b1d8feb36ffac51d846fcceab4bc375ea7971f42e71005bd5</t>
  </si>
  <si>
    <t>288a2776-8c09-4fd8-86ba-2db6cd35c740</t>
  </si>
  <si>
    <t>0x23d5706b5454c709a9795f7c61130073b9b9064f54f87ed345c58ff143aca70e</t>
  </si>
  <si>
    <t>c95fc7f5-f620-494d-8c5d-1f02bcdfd980</t>
  </si>
  <si>
    <t>0x4856da269caa417543d675ea650fc1cfe7f3b44c5dac91761fcf2ac5ff548769</t>
  </si>
  <si>
    <t>a1589252-d1e9-46e2-93db-cfbaec41e639</t>
  </si>
  <si>
    <t>0xd85d77d8a80ef683dbd338b84df6075618d612c0c67c1a3099913331f5902965</t>
  </si>
  <si>
    <t>3ca9581c-8ec9-4a2b-96da-2d0efdfc49b7</t>
  </si>
  <si>
    <t>0x099ffdd0ef6b04f409fa6b9badbe0c185a423d4e37e846f163672ca390a3e109</t>
  </si>
  <si>
    <t>514d0602-7379-43f9-9fcd-0f90387da0e9</t>
  </si>
  <si>
    <t>0x360b4ffc8a620af26e51c99890968d287cd57de346175d9210529b1085b23cfb</t>
  </si>
  <si>
    <t>9ff98fa2-4e71-47ea-9a41-ed189c29caf8</t>
  </si>
  <si>
    <t>0xdc6b9f2485b8cc0809a455a1a74511e1f5e779ad8bd91e86dd21ea77ecb1e6d8</t>
  </si>
  <si>
    <t>ccb0cb23-b417-4bf6-9fb0-63180a682272</t>
  </si>
  <si>
    <t>0x79e6d1268ad20235d758b9dd926cbcf87a21d55b35c925083c985ed3f4b92737</t>
  </si>
  <si>
    <t>5eed3019-acf8-422f-b0a6-482d1dba35cc</t>
  </si>
  <si>
    <t>0x50596439279444c86ff87d75d63e0aa5a373fd40948bdb7ecd79ea082bff9633</t>
  </si>
  <si>
    <t>918af6c0-b814-4c6a-9cb8-bae43bc9b762</t>
  </si>
  <si>
    <t>0xc40571c4a7d8d334207c5bcc3b0d03af1d4a9f5940e2944470ab9efe0cf186c2</t>
  </si>
  <si>
    <t>85e477e2-d5e5-433c-b9d9-7d1b3c1da83e</t>
  </si>
  <si>
    <t>0x24785909a5f832f644184425ad6de87d13d1547fa7b5f4b589963485e4a7173b</t>
  </si>
  <si>
    <t>79643dee-09f8-43ba-921a-9505c688c2e5</t>
  </si>
  <si>
    <t>0x8e7a343fe6011c5ca08ae3c8e8b220b5f60bc72ebbc78baa64f73e4621314f32</t>
  </si>
  <si>
    <t>37148d6e-b676-40d3-83cb-3f06bbe8ebce</t>
  </si>
  <si>
    <t>0xcfca95b0531a386fccea302760789e47ba039f9e6cfcc3160adcffa2d5095a1f</t>
  </si>
  <si>
    <t>6148e785-2a46-4c3d-9ebd-c873fbf7d8a1</t>
  </si>
  <si>
    <t>0x9dfc87ac8a7e987308ee5c74216a2c28ac9d981fa31826183d732515243e2ed0</t>
  </si>
  <si>
    <t>8d32f97f-15b9-4f36-a0b3-f2bd1b6b26e4</t>
  </si>
  <si>
    <t>0x0f73e4397956c7bed546139369bb73f8b3d987271615b67ededbbafd98fe7fd0</t>
  </si>
  <si>
    <t>3a5b09a7-5142-43e4-9d35-e9573b3a4ad9</t>
  </si>
  <si>
    <t>0x40df95964054eae9c6dd174584e7df402263118a446cb40f4a9888e99d7bb86d</t>
  </si>
  <si>
    <t>6ce80ffc-dc24-4188-be14-7b52306d6417</t>
  </si>
  <si>
    <t>0xf93cc7390dc7826f39df1e9f2d0095862fee22e2108027ee36393a43a3958f6d</t>
  </si>
  <si>
    <t>9f5d15a7-0774-485c-ad95-3e0df3b920dc</t>
  </si>
  <si>
    <t>0x2764d9c9b98455349bede4f9ce8e46090dc16863d06a775ceaffde3e176c7525</t>
  </si>
  <si>
    <t>467e75c2-e012-4dcb-a531-e21b0a8b4ae1</t>
  </si>
  <si>
    <t>0x4b100bd969a7727f4df0830c70fa2b85a81201ef3ad1e17805dbcfa125881157</t>
  </si>
  <si>
    <t>6c129288-733a-43a7-993b-ef4c6b5f182a</t>
  </si>
  <si>
    <t>0xd077692e1b489737db80ea482657066d8d9853827791a6af9b5904d56bb303b6</t>
  </si>
  <si>
    <t>3c4b433f-0cc7-44e8-8785-c019bdfe6d82</t>
  </si>
  <si>
    <t>0x9e3e78436ee23b907f7639a5e034e876193645d3d85ff42f555d71de0fb5c1c2</t>
  </si>
  <si>
    <t>951db6ce-23ac-4ad7-9cc2-7940d68c4140</t>
  </si>
  <si>
    <t>0x339ff40931dcd283458265c96f4d4aabf579f4b3a589497c136828f5f0c18778</t>
  </si>
  <si>
    <t>d82a33bd-7e51-428a-b694-6fe374224ccd</t>
  </si>
  <si>
    <t>0x8140220c06b935dc49f9cd83cf97b1a6db5bcec0564af44483549bcacd00d6dc</t>
  </si>
  <si>
    <t>d785df8f-e723-48b7-97c3-ffd723b005d0</t>
  </si>
  <si>
    <t>0x4333608d8df63f921b8780730bdb30a86437d3272a13b1f9596e8498328d87ae</t>
  </si>
  <si>
    <t>2a1f96c4-104e-428e-b815-eaadd3ed222f</t>
  </si>
  <si>
    <t>0x95e5b3a31f6d6dfb95fae12fa9e839ef0a0bfe61c5efa7dbede5203566aaebe9</t>
  </si>
  <si>
    <t>7d805669-4d08-46d8-9d3b-3260e12f9b02</t>
  </si>
  <si>
    <t>0x7f76b503e7fd431aeee1127a50da1689ad02279dee7e2a172a363d1f54394114</t>
  </si>
  <si>
    <t>f16fe457-4de1-4c13-aaa0-d77727103cb9</t>
  </si>
  <si>
    <t>0x85d3941dae878b13ff0f131b1fd63f2b1ffbeb085d137f60f491ea626f67d50d</t>
  </si>
  <si>
    <t>d57cf5b6-e726-4900-8328-ce7fdada4c7b</t>
  </si>
  <si>
    <t>0x041ed85a2b3690992b9e8db811668e8030969210faff1e4bcb20a60127c5d860</t>
  </si>
  <si>
    <t>cad9b781-14d0-4b73-aa04-16939b47939f</t>
  </si>
  <si>
    <t>0x679441373c8b2bcf85bd1d0c7aff88c17c22e9dbe2234a44127236e933aea9c9</t>
  </si>
  <si>
    <t>71c20502-2a5d-4dd1-9ead-a0302a5cf951</t>
  </si>
  <si>
    <t>0xe74e95cc49c8dcb7fc42c1a0bd99ef1c64a050b8f4962fa3045e2ed550c6cda3</t>
  </si>
  <si>
    <t>d8ee162c-49a6-4e5f-9d2d-a61561af75d8</t>
  </si>
  <si>
    <t>0xd0d0ba03761d4abc4c30c93c2d64d3a0f77531c13d81f7d354072b8a8b4f6500</t>
  </si>
  <si>
    <t>bc239774-db07-4d71-a043-3b911b2adfea</t>
  </si>
  <si>
    <t>0x3da62a468f238d27ddc676385cde91a02b34827fa93c8a544b304639e4cbe8ac</t>
  </si>
  <si>
    <t>d5028f11-40ae-4e53-8c00-a3ed528d41fb</t>
  </si>
  <si>
    <t>0xba06b27ece0e2c945f778fc625768129af522e90a831c7847a8c236ae088cbe1</t>
  </si>
  <si>
    <t>9791fa83-80a8-4f21-a362-ebd4edc7a390</t>
  </si>
  <si>
    <t>0x7c03b22f125fd9eb74186a994c7357ec328dad779a744af8f17d208d356f2c79</t>
  </si>
  <si>
    <t>f0becb5e-8298-42a2-bf0a-075f11b30313</t>
  </si>
  <si>
    <t>0x80953c812f4cb5fb41c9d22bc4ed372b9a67338cecd99a65e3ebc3f1c83ac8f1</t>
  </si>
  <si>
    <t>90f2a9db-3bea-46e6-91f9-3437350687a2</t>
  </si>
  <si>
    <t>0x006b3a157de7652441b1744846dae262d17655a9bf1e8de297f01ceb932fcb09</t>
  </si>
  <si>
    <t>6283da71-f141-48a1-aa4a-f045429a92a6</t>
  </si>
  <si>
    <t>0xdb510a56f815d8d4a39d03a2c2bc1d3c5ed18025fdc577b561853d65f4506ce4</t>
  </si>
  <si>
    <t>e4c06cc8-38d8-4b6f-8656-882e172a57d4</t>
  </si>
  <si>
    <t>0xd40f9fc10500374f0b2bb0a1bef7340729f94e5b0f279dad2be4604b115f4996</t>
  </si>
  <si>
    <t>6df86fe0-3d82-45eb-95de-e3e7c28592c2</t>
  </si>
  <si>
    <t>0xdf4ef984d27c02705baf6cad819bfd6ae702e219e70d8a6800322d8da237989f</t>
  </si>
  <si>
    <t>e7fbeaaf-f330-4cc3-9242-77b87ffc26c0</t>
  </si>
  <si>
    <t>0x309a064141eb418917034b9fc0174d0d2a0fce32556c7785036b39eacfd900e0</t>
  </si>
  <si>
    <t>e7518160-6117-4575-a3f6-214665aacc76</t>
  </si>
  <si>
    <t>0xe3f67c99da668ba615854226f08c3881be590ceb708aeaf4961bc4514a789307</t>
  </si>
  <si>
    <t>49252a07-0718-4d5b-a541-e552d3d0bcab</t>
  </si>
  <si>
    <t>0xb891315a67a22c10fc35114db9ae31a48e58e1be54b762d7af6710fa55d12f86</t>
  </si>
  <si>
    <t>56ef0b0f-f7c2-411b-8440-133896ab8ec4</t>
  </si>
  <si>
    <t>0x187a2c9e1860f08b16dc0a9b9a3481643c2877484cb7fa815740315a426910a8</t>
  </si>
  <si>
    <t>245d0e51-1b55-49cb-934c-52b73dfd5fb3</t>
  </si>
  <si>
    <t>0x735c7b3be97f81c2c2e5d97408a224760196a6b636868a2a16a6ee601b51299e</t>
  </si>
  <si>
    <t>02017ac2-c258-44de-8294-b532951b08f4</t>
  </si>
  <si>
    <t>0xa442d2565ad9f815b73accc4f5ad38d56031982fd03e1992d214b806f65fabe0</t>
  </si>
  <si>
    <t>be5d4946-c831-4fb8-a80b-81a2827bf3f8</t>
  </si>
  <si>
    <t>0x61dc07188085aef4d6641e6bc4d71320c570d3e192b251439f2f45c286a6ae3b</t>
  </si>
  <si>
    <t>fd6f733c-1489-4815-b888-d601c103645b</t>
  </si>
  <si>
    <t>0x9b3c4db21300f5d2b59d3e23501473a363511ccfcc534f768ed485943ab0a504</t>
  </si>
  <si>
    <t>fd2cca5c-bf9f-403f-9e28-f6744bfca448</t>
  </si>
  <si>
    <t>0xe8aaa8e195024929ded0e31b3f56d243b7dd678cf6051a55c36e25ced6c0602e</t>
  </si>
  <si>
    <t>98d44f19-7b28-46eb-b0d5-f66ea8f1fea9</t>
  </si>
  <si>
    <t>0xe6f26f4dd917827d88fb34cf564da4112a3e6b7325280460584693352d564aec</t>
  </si>
  <si>
    <t>2619cbce-7f2e-44f3-9023-38fb4c8036c3</t>
  </si>
  <si>
    <t>0xf30d8d20df009efb7ec7ef59db0dcf936c20c9a9240b92d46eab2660699ea8c1</t>
  </si>
  <si>
    <t>f6710613-6610-4bb9-bddc-0ddd9904dff9</t>
  </si>
  <si>
    <t>0x503217c88c0d6ad235369744346078a7943f130c21620cb5210ca0c5d38bdc19</t>
  </si>
  <si>
    <t>b3cc48ae-1fed-4d21-b26d-e45c71a79c49</t>
  </si>
  <si>
    <t>0xc978335d577c8514d3f1c12d7b8e5b7d14b9561215da34a699eeb73432d05a83</t>
  </si>
  <si>
    <t>3afbdb50-dcd0-4fb3-8f04-7f1c4e98116c</t>
  </si>
  <si>
    <t>0xb2b59dff979c00d726bace1f409be6c781c448a743eee823e556b6c39d2e84d0</t>
  </si>
  <si>
    <t>124d63e9-2248-4202-9c91-1144744188de</t>
  </si>
  <si>
    <t>0xdcdeae0d2fa3f27465dbe1cf11c0c7d550907c4b38ff0adb96445a5fb6229c18</t>
  </si>
  <si>
    <t>b1bf3fd7-9f90-4790-aa45-69e0c2617002</t>
  </si>
  <si>
    <t>0x868f79902df732a51352242dc93da9349747d3627a61ddafdf4eb2502d5d5357</t>
  </si>
  <si>
    <t>c6008730-e865-4c63-996b-0fd1b7ca9cf2</t>
  </si>
  <si>
    <t>0xf0c313d57e8c10b0ac8099bb55897cd20017bf9cc019671af1a01940bdb6d2f1</t>
  </si>
  <si>
    <t>857d5b0d-f8e3-497d-8af8-3b067eeb5dae</t>
  </si>
  <si>
    <t>0x7bef8351978460e864f69a014a8a40c05b07252247080ec74448b628890f785e</t>
  </si>
  <si>
    <t>be099d26-6632-4831-aac2-c96ce5ba1b9e</t>
  </si>
  <si>
    <t>0xbc888a8719ed228eebba210c35c4ce3c46e5af0a81626de913ee83d4e5dd03c6</t>
  </si>
  <si>
    <t>777d511f-5a0e-4011-8d73-7b86f335efb9</t>
  </si>
  <si>
    <t>0x4e0a11d6171d6fae83b271f7cbe01d92ccb4d925a63573d9e04b30a3b370c229</t>
  </si>
  <si>
    <t>340283d1-a6bb-4d05-b598-3fe4f5c86a5a</t>
  </si>
  <si>
    <t>0x55da1e3c05c703257ef6a3cc73e3ba63811a4a6d7f89c3dcc9e665245316d525</t>
  </si>
  <si>
    <t>1f5b1681-8537-4326-b9ef-da7ee967bc84</t>
  </si>
  <si>
    <t>0xac0d9e3b11b3f8a490e03da28ed2a8613cd341f63b3c31f627476356fefed0c9</t>
  </si>
  <si>
    <t>0cc3c696-f050-44c9-81bb-8a5adeccaa5e</t>
  </si>
  <si>
    <t>0x5aefa450aecca78ece8309362fc2958206780a1da8ac3e9e47a4addbdc21c27f</t>
  </si>
  <si>
    <t>c15ea999-9487-44bf-b078-10de4a0c4677</t>
  </si>
  <si>
    <t>0xe5f60854526a548a66aa3abb0741883e846f781878b0a613bb1023732307c998</t>
  </si>
  <si>
    <t>c352145a-01ed-4b8a-af8b-9cc6c92f0d21</t>
  </si>
  <si>
    <t>0x103a0ae80fa34565ebf36d4fec5e5c70f0dbd8c3af876d819b71df17d04466d5</t>
  </si>
  <si>
    <t>b34bc9c8-1efd-4124-8fa5-95e5722b8509</t>
  </si>
  <si>
    <t>0x3ad61751c16211d5848c3e2e95fdfc0dbf03f2906e7d91c0585e5f3794ecb010</t>
  </si>
  <si>
    <t>dc5f7ecc-b170-4538-a2d1-91b7748f7da6</t>
  </si>
  <si>
    <t>0xde696c19d0827e1119f8574d91a5a0a303a0bc6eb1a0d30fc22fc211812756f3</t>
  </si>
  <si>
    <t>04d0ba55-51e1-424f-86cd-05eedbe53b6b</t>
  </si>
  <si>
    <t>0xd57b99fdab91394e0578611730e3df946853f3ccbf89fe633645a4efeb5a1f0b</t>
  </si>
  <si>
    <t>00951cef-d2ed-4b7a-8de1-0074957870ff</t>
  </si>
  <si>
    <t>0x799aec5b71ddcf14a4e25e9f55bdaac49ee20ac3195c2355df7a9c1f577e932e</t>
  </si>
  <si>
    <t>b2830f79-b756-40a8-85c2-71902a8db8e7</t>
  </si>
  <si>
    <t>0xde79941398927bd61eda461861a26567e2b9e2dc26ffb3bee5cbfa73ec0564dd</t>
  </si>
  <si>
    <t>e9d8126d-4b37-4474-92b4-8a85c46bd1e9</t>
  </si>
  <si>
    <t>0xda3630103d50f8e3f2fc8345ea0ae333381cd29128bcc8c2ea1766128bce591d</t>
  </si>
  <si>
    <t>89629f61-252a-494b-b0b6-a02ac777df24</t>
  </si>
  <si>
    <t>0x263ca6b2c5817151cc3cfe22e67836b5f332ee111dfd408e06edbf0ba3afb934</t>
  </si>
  <si>
    <t>95bb9ae2-8343-48b6-8789-a990a7a60841</t>
  </si>
  <si>
    <t>0xa102be769b38f45333520c83908a732401681f8d26b65b856ff578194b038812</t>
  </si>
  <si>
    <t>18acfcf3-8757-440a-a562-70d94859ebc2</t>
  </si>
  <si>
    <t>0x7d48c2cccde4b77b199225004363eace7229b4740121213e85395b85e4769edf</t>
  </si>
  <si>
    <t>ff0e98be-6f47-4adc-ab7a-cdff19390743</t>
  </si>
  <si>
    <t>0x5f0f0b7f04ee7922c539e070eb3b2b2a12f3e4d6f836a58bfa285eac23b89cd3</t>
  </si>
  <si>
    <t>fa450e3c-ba27-4b14-adfe-7a20867fa494</t>
  </si>
  <si>
    <t>0xdf254f5110cf8d4e1f0db198fe34c334c1b1c8dfcff7af65dfb1dea09105ba65</t>
  </si>
  <si>
    <t>ad84885a-5606-4107-8d68-1704d5d9cf59</t>
  </si>
  <si>
    <t>0x6d047d9420c8e84e4ae82ba448f57859cb8b0f0ea32d576426a52331365f22d5</t>
  </si>
  <si>
    <t>e1db130d-09f3-41b9-bb93-8670b6706fd3</t>
  </si>
  <si>
    <t>0xac53efc29a1233a5f733e5341978fd321847d9c63a8db7c687141ac5a2875a9e</t>
  </si>
  <si>
    <t>8e832d50-6bf2-4f5b-bf67-040ec15e56ba</t>
  </si>
  <si>
    <t>0xc0adf8c336af47e20f0ee35e0b7a1869103a5f24ae0bd5358aa3f55757aa106a</t>
  </si>
  <si>
    <t>a94f5a3c-4289-462f-b30e-c8a5713896ea</t>
  </si>
  <si>
    <t>0x306742b635c6f5a531d474d51a52a82a42f6fb0a320487af4e62c9dad647a109</t>
  </si>
  <si>
    <t>4f33e685-81b6-40f1-b98c-6833bb1f823a</t>
  </si>
  <si>
    <t>0x913463e68b460b80676ae3995561b278b05ee7eeb3b608fabcbf4f154efc142a</t>
  </si>
  <si>
    <t>af13c6b0-f74f-4cc7-bbbf-5d67a54794d8</t>
  </si>
  <si>
    <t>0x9eeb202674b39459d669d5c21adcc19b55479a3744b4fb2d86ceaf92cb6fc321</t>
  </si>
  <si>
    <t>cb9fa7db-03b4-4882-a4c3-616de399f5aa</t>
  </si>
  <si>
    <t>0x564a4b4c4211796e20586c83547869ab5c611754838544b9a2861860fd7501b2</t>
  </si>
  <si>
    <t>01275174-3e4e-4333-985f-23079e37dac9</t>
  </si>
  <si>
    <t>0xbf7fa2486316495923b5172f0eb56e9b683770faf88265b98b64351377a12147</t>
  </si>
  <si>
    <t>9726ddd9-5f3e-46bd-b79e-5d9cefcee2ff</t>
  </si>
  <si>
    <t>0xcb2deaca61cd8bf4384dc9419ad1f8a03c441366344dc9f888274d857b661752</t>
  </si>
  <si>
    <t>d1b97dc8-c3e0-41a3-b23c-0403e1a3e57e</t>
  </si>
  <si>
    <t>0x0f14aa508afb42afe95a15219c24edc26ea732efe62d8c184ecee312df8bed7d</t>
  </si>
  <si>
    <t>d412555c-17d1-424f-aa98-51905c16b254</t>
  </si>
  <si>
    <t>0x62d87768c92ed7bd23900693803729e84a16c4a3f5f99c2458e41e633cf63462</t>
  </si>
  <si>
    <t>481fafc9-fc25-439c-aa52-ad0b5645c726</t>
  </si>
  <si>
    <t>0x2cedeaa01e89a4197c23dd614056ddba6ac0960e2873eb49efe5aec4d66bee5f</t>
  </si>
  <si>
    <t>b74f0b60-84f0-4504-b5f6-c653ab7dcf8f</t>
  </si>
  <si>
    <t>0x177d570ac832ee077edca0c8d2899af727de24cb070354333f8139baf351b71f</t>
  </si>
  <si>
    <t>01daca21-1149-44b0-8360-7ce3576b0686</t>
  </si>
  <si>
    <t>0x8370f42b625dde823852a99f8dcb5ae25999054bf085811f00703c27cd675ab4</t>
  </si>
  <si>
    <t>805bad48-f7f9-4600-8126-4556981d3247</t>
  </si>
  <si>
    <t>0xc50dc863e561fd0b6d7e90e35dc557852b7591179fb2ab31e5ff8818d56158ad</t>
  </si>
  <si>
    <t>c209f334-7bc4-4cca-af54-83033fbab417</t>
  </si>
  <si>
    <t>0x9b201983158d75ec6818211590abe098ea1e16f5280d5077a234db1a33e246b2</t>
  </si>
  <si>
    <t>a166b0ec-5600-461a-91c9-426d1baf3a53</t>
  </si>
  <si>
    <t>0x26fe5bc9651e52d3b423739286efdb9bfdedb519ad3e3a0fcb5c30480fd6937b</t>
  </si>
  <si>
    <t>2ce65e59-0563-45c5-80d9-06bb67bba82b</t>
  </si>
  <si>
    <t>0x2fc467d93f291aab3448dd1921b0e4c30b9d0667e3f86efe2ea304255eebdcaa</t>
  </si>
  <si>
    <t>74a8b1ff-66e4-460b-85f3-1fc0ffb53666</t>
  </si>
  <si>
    <t>0x3c9509eb0e2585e7e593847e050cd6e4e499f8a2b0a88471e2f7b33720c6f0fb</t>
  </si>
  <si>
    <t>795fa2fb-0f2c-4d17-a473-2e5f0f4d7d09</t>
  </si>
  <si>
    <t>0xf6622e0569c6d20471cf02f1a3bb787ea44f759e3005a58a8d7b169fcf762a72</t>
  </si>
  <si>
    <t>3c66d7ab-b91a-44c8-9a6f-ab1b427017e8</t>
  </si>
  <si>
    <t>0x65d136279aef2234d1121ffa8feacab6bfdd38232d3218521bba76a56f8ce393</t>
  </si>
  <si>
    <t>17f5525b-0feb-4438-9c19-965b69bf3db4</t>
  </si>
  <si>
    <t>0x73c0505408dbbfa9a81ad914870b45529a0dd98c5a4c10f029223338943a31f8</t>
  </si>
  <si>
    <t>ccb945cc-c4b9-4b20-a9ce-82341f3f24c3</t>
  </si>
  <si>
    <t>0x95c4d103ff37b6718bff69dd48a5a36787d59a1f009a9d0660c979e04ef50386</t>
  </si>
  <si>
    <t>bd2f8c8a-b26c-437f-ac52-29baf295629b</t>
  </si>
  <si>
    <t>0x50e4d60ae8672c085041d4c2a0f6f8cd770f3b796ee0fc425cd47b8b063cce10</t>
  </si>
  <si>
    <t>7b7992d5-1e14-407a-98ae-8d4a2edeb43d</t>
  </si>
  <si>
    <t>0xd8e94137bd08b3e0841c2efb0f89b55279011da7b64f762eab2ad0f139b1b3ce</t>
  </si>
  <si>
    <t>f3552c70-58d8-4d1c-81b9-fb099e70a911</t>
  </si>
  <si>
    <t>0x468d4c5648a1107b34fca56b7401f8e1a9f215ef2a58ace5321b68afb8fe00e0</t>
  </si>
  <si>
    <t>89148351-3de3-4d67-96dd-803fe9f44577</t>
  </si>
  <si>
    <t>0xa9660c7f64a08cc50f139354d2d27f84edacc02203c5d485ffb5a052408cdb70</t>
  </si>
  <si>
    <t>9edc3bf1-5b40-4c79-91fa-6460fab3dede</t>
  </si>
  <si>
    <t>0xf8e28cb9c7ccf582668f45b145ca63a4147e01d2e14476b24b7583a6b28b638d</t>
  </si>
  <si>
    <t>086301d9-8b82-4e3b-a84d-4752dacf0033</t>
  </si>
  <si>
    <t>0x89420332cd754c6caadde900ade84e67a718e2481d6f74c2475ce17ad853a855</t>
  </si>
  <si>
    <t>52863125-df96-40df-a4aa-cca833901d9d</t>
  </si>
  <si>
    <t>0xa73df7f99f0386fe0419a647343282437a0a52b9e661b974a2354375f34565b8</t>
  </si>
  <si>
    <t>7d9b9adb-077d-4492-96bc-916c203bf3c4</t>
  </si>
  <si>
    <t>0xaf2ee68670a3d291d5e95eee2b3a8d1a8a3e1f6f5a11c83413be338fcead08e7</t>
  </si>
  <si>
    <t>6df1625d-0600-451c-b55d-b0a62905558c</t>
  </si>
  <si>
    <t>0x7286e3c1c92abb456039fbe35e1399c37a93fcf5f4c01a0d726bd12ffb5f7c60</t>
  </si>
  <si>
    <t>5d247f5f-2dd2-48b6-8b78-5d26949a057a</t>
  </si>
  <si>
    <t>0x9442e5e2c8fcb39ec4e7afde1541dfecaa06986d75444db757a3cf1dc3eb7c35</t>
  </si>
  <si>
    <t>28208b34-3fe7-414c-817f-42e33af5e277</t>
  </si>
  <si>
    <t>0x767f496a0fb124341915f426fc8f95398c86f775d2572e80a513347b1c1c3a08</t>
  </si>
  <si>
    <t>7efa10bf-20cb-46ca-9036-bbe10d89ff4d</t>
  </si>
  <si>
    <t>0x738cf5352c6291beb010a5e31eb8ba4f856d3769d78807dbeeff60962b826be1</t>
  </si>
  <si>
    <t>02f2de33-f915-41a1-9f73-402628410c7a</t>
  </si>
  <si>
    <t>0xb30efcc1932014457d0ea1c4b655a5d00b6b69687056228a08dc29249269cced</t>
  </si>
  <si>
    <t>21c9607f-ce30-47d4-8f46-ec8114c869d7</t>
  </si>
  <si>
    <t>0xaeb7687b8ac66682cd30e44234a4bc3f05a9ea1c766e4590a4c34142394a4d14</t>
  </si>
  <si>
    <t>e78638bd-4faf-467b-8757-c83b5f8f57ea</t>
  </si>
  <si>
    <t>0xc6e195e51da0bbf80abf5d89aa4c9e226e4fb19509c7c592cc140e92da90e668</t>
  </si>
  <si>
    <t>ecd0c53c-e1ea-4221-a299-86d18386e52e</t>
  </si>
  <si>
    <t>0x21136e48e05a9ceeb1cdbd2ecf7060f8166ea46e6e32e5e63d221b3d7abcc4ce</t>
  </si>
  <si>
    <t>f852de53-4e03-46d4-952c-560c2a442074</t>
  </si>
  <si>
    <t>0xeddbfe3a8dabcce7e9906ad62049e95d053c8ced2663c4fb9e7f6ad3d9a5d196</t>
  </si>
  <si>
    <t>a932af8f-faff-4b32-89c9-6263b8d77dac</t>
  </si>
  <si>
    <t>0xa8bc3ce4cfebad1f233134554147ca48c500df2ee351a70ebdcfc8df07205ec9</t>
  </si>
  <si>
    <t>1ea52185-5c7e-496a-b1fb-577217ac5ff0</t>
  </si>
  <si>
    <t>0x78922c2fe8a96ca00d26c369c92b35e3b50504436c6187f4a874cf54ca9e0596</t>
  </si>
  <si>
    <t>deee66d9-fd01-4f35-8d23-a1107d180c5b</t>
  </si>
  <si>
    <t>0xf384b9ef4a3621f4ad3ac245fb0b2d27fe487bfb7b7f51e43925a7fca936c94a</t>
  </si>
  <si>
    <t>699f15ba-0022-4b09-962f-876de0bce77e</t>
  </si>
  <si>
    <t>0x0a7b6d477c1f422e8978b1e496f59cc4d6c4552e9941391f65d1b2583b79dde7</t>
  </si>
  <si>
    <t>316d1490-a708-4385-96cf-ec902299423b</t>
  </si>
  <si>
    <t>0x9ba937a5877e1c4605af030d27bb851b9816926a10395d8b99d8958ee0cba29c</t>
  </si>
  <si>
    <t>36e729c0-bfcc-4f1c-b04c-34a5a0b9fe6b</t>
  </si>
  <si>
    <t>0xc1b90f29d820ace15a8d6e6a6eec4b926176204be58b098621f85d9fb208eb1f</t>
  </si>
  <si>
    <t>d20f1c0b-123d-49c5-8631-853122a5a0b0</t>
  </si>
  <si>
    <t>0xb22458f7b6404e7849b1e014c302cfa7e7dc6ab41658faf7f6a966293cd25e38</t>
  </si>
  <si>
    <t>7105a864-714a-4f8e-987c-76cee5c34beb</t>
  </si>
  <si>
    <t>0x448d8bccd18e00cb47145f3668ae0b7aa15fbcc55af2c77595d1c59cf9c07c6a</t>
  </si>
  <si>
    <t>59ffc271-453c-45b1-88a7-a56a32f4c0df</t>
  </si>
  <si>
    <t>0x5297a72d61fb555a680989724778d86045166d8dda0a0792972c1f334b164aa4</t>
  </si>
  <si>
    <t>1b790dd8-a350-4be0-b8ac-7dec22c440dd</t>
  </si>
  <si>
    <t>0x112459fda4ebd60681abce77dfdb2b79f0049d28c2eed4f6746305c88ad6ab1d</t>
  </si>
  <si>
    <t>9ae8810b-e471-4ef8-87a7-94936c6f840e</t>
  </si>
  <si>
    <t>0x7f863836bd6f5865fba7b6ac46d603f7ce1fb0f00c37349ee3f6d1948a56f912</t>
  </si>
  <si>
    <t>10e20c4e-6443-485b-9d84-bf5df6cf2a03</t>
  </si>
  <si>
    <t>0x1ed38aa26424d4d21bcfaa6ff17278f04f082e3e44d85550728b749bb2558308</t>
  </si>
  <si>
    <t>a4b9700c-86bf-4824-8789-cb08fca16dc5</t>
  </si>
  <si>
    <t>0x84e1feba99b21946395f6394e5979a1f5ad36e0b1478349c776fc8c578508da0</t>
  </si>
  <si>
    <t>776983c1-f59d-4b5f-86d9-513edd070b40</t>
  </si>
  <si>
    <t>0x5e3764161295b032d3fb3175225da0bfc51b78bb176ca09a87574ff08e439126</t>
  </si>
  <si>
    <t>57035f00-2d27-4283-92ee-a8a2603506a3</t>
  </si>
  <si>
    <t>0x91f64f1dc9b87bad62e6f5dd6fafcbeb31e9b053ac1a69c8ab1e1d9ff33dbaf2</t>
  </si>
  <si>
    <t>ad6a4812-f1a6-479e-b304-616020c0e1f9</t>
  </si>
  <si>
    <t>0x5a2380b13184b343ba1b156925df79e810433803fc8da5a6d8fd17d6dca93396</t>
  </si>
  <si>
    <t>838db4be-5e41-4161-a315-2817ce598db0</t>
  </si>
  <si>
    <t>0x9bf2d21cc48b67d25b39d4d10f63c329b94fa39d55b21cce305c7b2b2f392cb0</t>
  </si>
  <si>
    <t>2f41d02a-ad32-40b6-b692-aa7efec489e9</t>
  </si>
  <si>
    <t>0x5e75a8f644a699c85fdd16ec998978af22e474745ee9fca04275db11a673f6be</t>
  </si>
  <si>
    <t>48e35fb7-fa13-436c-9812-ecbf40d272d8</t>
  </si>
  <si>
    <t>0x010c3e4f84c9fc7ab9dfc8e93d5830e1821d306afa7939a0d61c7964fac52483</t>
  </si>
  <si>
    <t>539b4bf3-93ff-49b9-a849-75a416c7e67e</t>
  </si>
  <si>
    <t>0x7219f6f3b7c3ec079646aa6a93d6aebc699cb6d4b283b450f7d0807d9ac89905</t>
  </si>
  <si>
    <t>5ebdde76-db67-4331-94d0-ee40962dca65</t>
  </si>
  <si>
    <t>0x8b1e80bd992f701a59ca147c4a293a660679f01f9e639a8d0dbb6f708a40734b</t>
  </si>
  <si>
    <t>79973c4e-5572-4cc5-8243-b146c7733d4b</t>
  </si>
  <si>
    <t>0xf9bef1085e415b34e4546e51752bca0775cd7479c2706a0cf929c19b84f50400</t>
  </si>
  <si>
    <t>f072435e-4a14-4a76-ad38-3aaefa226915</t>
  </si>
  <si>
    <t>0xd2b74b6efe13177488cd309d9dd73138433de11305810fa1ca79299b76e963ec</t>
  </si>
  <si>
    <t>f815ba6a-363d-4aac-b2a7-e6b696903e9f</t>
  </si>
  <si>
    <t>0x7ca69de52185d04a27cea8b9efdbcba11a4eae5e85685a27e5bd367de6fcb493</t>
  </si>
  <si>
    <t>1b5fc4c2-ba1e-42aa-b7c5-3f7030182e01</t>
  </si>
  <si>
    <t>0x514cd3c419fa96091bd9fb176744d1f2a61443a821f7f589c0ab44f52937cd02</t>
  </si>
  <si>
    <t>49ca8eeb-247f-42cb-a77a-f3d65e73516d</t>
  </si>
  <si>
    <t>0xcacdc9f2da56775839042d0781ae1bcbbb99ecdd3fd20706cc3e497166688fe7</t>
  </si>
  <si>
    <t>8568a017-3e16-4db9-94fc-1d8ceddc034a</t>
  </si>
  <si>
    <t>0xf40730da17e7877ca658a2aa9f4a4f1a67a30ac59a606ec8e3df4f9ee5fc958e</t>
  </si>
  <si>
    <t>c1dfdfd3-6a48-4e4b-8c1c-3336d4370d15</t>
  </si>
  <si>
    <t>0xf08a372f3b64aea57f11a2ffe272bbc876f86ac2f3317a15aa9361eeddb2702f</t>
  </si>
  <si>
    <t>6f6cf22c-9000-45cd-9c4f-9cb0d7c73dca</t>
  </si>
  <si>
    <t>0xeace7e8f9b0aabec4cd26b901c8a6f014f03cad393adfd960c5caaadf3b188c7</t>
  </si>
  <si>
    <t>5b5e4f96-7d20-496e-9238-b0f722a5678a</t>
  </si>
  <si>
    <t>0x793649abc22c247a916a3f223d1e8f3eaf4dd88e86bab024aca8230cb03f7869</t>
  </si>
  <si>
    <t>e64ff84a-06f2-4623-bad1-1078330f231c</t>
  </si>
  <si>
    <t>0x9b2d02f734eb64bf2517458c1476fda456b10fe7be68ac126547fb5cdbfeae4c</t>
  </si>
  <si>
    <t>8430cb8a-6d8d-4006-9f29-e509315e5da9</t>
  </si>
  <si>
    <t>0xf5a59f716e915c8eaf79a0399a84f3c5e58f782986282056a48d580302658c34</t>
  </si>
  <si>
    <t>947c1896-0c80-4dde-a6fb-a23b15622a1f</t>
  </si>
  <si>
    <t>0x9cd2cc5e9b98e1ca501081d080d76a1ef3ce2b10cc8f7f21ba4a9feef39611a8</t>
  </si>
  <si>
    <t>d76ab479-79cb-40d8-83e6-8e52cc7dd51d</t>
  </si>
  <si>
    <t>0xfb1292a26c1d04a19d7ea0707051875644c8cde8d6be5035b9a0975746b6cad0</t>
  </si>
  <si>
    <t>b13ae585-4275-454e-b3a6-df880d4abf42</t>
  </si>
  <si>
    <t>0x4c5e8b0da534cf14869fea88a4439110cb141a1385b0d4d7bd436f395d1a7d19</t>
  </si>
  <si>
    <t>aa113fb7-26f4-4b1d-97f3-cb2f877c4b94</t>
  </si>
  <si>
    <t>0x17dd468179c45d3e7530e6b90c842b20f7c640a05a3e60f11c9d8b144beefbdd</t>
  </si>
  <si>
    <t>88e6d3a7-54c2-45a8-a76e-6ed9e82b8d19</t>
  </si>
  <si>
    <t>0x5b83d11c3c2cca8037a356ae075e357c37a0205e67d5a194d98d119311b07f0b</t>
  </si>
  <si>
    <t>319cd37c-4aa0-46cc-82ad-9d71e893a6ac</t>
  </si>
  <si>
    <t>0x01a5d853f277d1d6dfa9be6c4140fe1ed0864269dce6172298ef2222aaf1ac8c</t>
  </si>
  <si>
    <t>c7200b4c-a193-44d0-9ee5-b2aaacc2d715</t>
  </si>
  <si>
    <t>0xa91c8f0f7550c11d63e64a8ff2a6e4fb4f8706dfe83db75e4f4f1ff07ef91273</t>
  </si>
  <si>
    <t>3fa23602-b88a-45e4-b0b9-c95bd44d0cdf</t>
  </si>
  <si>
    <t>0xd3b4588258eb2cbeb900e65585b985c3743a9ae1d9a5cf02457b494c0dff9d54</t>
  </si>
  <si>
    <t>cf2d1eec-c391-4900-90e1-27a03f18ec61</t>
  </si>
  <si>
    <t>0x7bb696362ea4d685a3e0546b47ab9ccc9ef5737fc618dedb65b28a4d18f936a0</t>
  </si>
  <si>
    <t>4853c3d5-6064-4300-bf76-55428769f169</t>
  </si>
  <si>
    <t>0xbf693ebe4f03333608328c46ac1d58aa7b92cbbad7ef7de746f82d7e6d93eccb</t>
  </si>
  <si>
    <t>3f46dad8-e070-4962-986f-e0945cbda4e1</t>
  </si>
  <si>
    <t>0x315dab70f7cdc6898d57b2c676388239fa40f6a9e887364fa08e6e02c28aaba6</t>
  </si>
  <si>
    <t>0ae41297-5cb6-4e9a-9254-5c4ad3a18cfd</t>
  </si>
  <si>
    <t>0x4343f0414071d8c97f66e3ccfe2b9ca5dd419f193da4fd72c15a5bc4ba5d5883</t>
  </si>
  <si>
    <t>fee44b6f-8822-4dfc-8d37-7dd106b2d3d3</t>
  </si>
  <si>
    <t>0x6ec1db72172b6646b9d7a3b44dd9468f48fa1184a5cc054f48a1b7ef896ecfb7</t>
  </si>
  <si>
    <t>5631dcae-c54e-49e4-8707-196f3274191d</t>
  </si>
  <si>
    <t>0x54a6552e139ee6b5cf000d7f6b006763265362ee4820a36f5aa564f600806be8</t>
  </si>
  <si>
    <t>fb6999b2-a882-4057-9c17-9ee973bfee10</t>
  </si>
  <si>
    <t>0x32840c65c9cdbb2783787ee553546984cbda71347b1db4ad55b780f711808209</t>
  </si>
  <si>
    <t>9fec2050-4f11-453f-9c31-b7347deb5835</t>
  </si>
  <si>
    <t>0xe7807730196988897e365af1f5e2811623f6c7ba80c1fe8ef15b7d507f321317</t>
  </si>
  <si>
    <t>e1dd15a0-b437-44fd-bac2-8237052dd75a</t>
  </si>
  <si>
    <t>0x33698b1a062e3355565cded7d5c24338e4d75a202aacb9aa5fa41c68cd40c864</t>
  </si>
  <si>
    <t>ee639c5d-d1e4-4397-ad31-90ac94000886</t>
  </si>
  <si>
    <t>0xdd3356c8cac86d643342cbe66f3d98778d7437233df601b18dbf6b07230d1b60</t>
  </si>
  <si>
    <t>a5298e00-58b8-426e-a322-ba8f663f827d</t>
  </si>
  <si>
    <t>0xfb8ad96a83b346740001d5b36dc10eef1c7e6e046cd599703e73d3e53c7581cb</t>
  </si>
  <si>
    <t>1cea05bc-f80b-4daa-8aa4-e099b798d2d3</t>
  </si>
  <si>
    <t>0xf515b9151f877f165fdece3a376f0399d9ea4e1fcabc4f1b635780151b32dbd4</t>
  </si>
  <si>
    <t>2cb1c6ff-d2f0-4d93-b28a-f4a27325707c</t>
  </si>
  <si>
    <t>0x143564e3fe3be5134ec90ee7e171cb0e50d4a09a055b000b3815ead205fe616d</t>
  </si>
  <si>
    <t>14cb95a2-53cb-4f40-90e0-f2a23476e6b3</t>
  </si>
  <si>
    <t>0x2c4e088607c55ca518b91cc02894331f0a6a66d111596e7088443a2718b12df7</t>
  </si>
  <si>
    <t>fbc29229-edad-4e4e-a7fb-20ba5a94c5eb</t>
  </si>
  <si>
    <t>0x1169e54ae7bb4260dfe621837f9403ac13cd16c3a0781c48c2dccdcc5b5a68a5</t>
  </si>
  <si>
    <t>15f56bb0-55a6-4e30-adcd-4e623fad4898</t>
  </si>
  <si>
    <t>0x4084ab92368efe3edb8b840ff657abed7d20593b6ce7c621a88e12c1702e9130</t>
  </si>
  <si>
    <t>95798423-b6db-46e4-8ea1-958d48f7ab9b</t>
  </si>
  <si>
    <t>0xc6dea2951ba304eae5c239cbbc02c6d8ff3a9ab3170e5ebb375585d985da71ad</t>
  </si>
  <si>
    <t>5f9fad60-a5b1-4064-a751-40ee980548a8</t>
  </si>
  <si>
    <t>0xbc37b1882f2deeeaf3b9612e2ac32e1872a62cbe7e070b2c07985e850a4af6fb</t>
  </si>
  <si>
    <t>b6a5712e-4a7c-41d2-a609-8ab73ca754ff</t>
  </si>
  <si>
    <t>0xee036076b69f5c48a94547ad7d228a4d377ead824e2b12cb90f71e0192a144bf</t>
  </si>
  <si>
    <t>e81e73c2-e1f2-496c-a213-13f4db46b501</t>
  </si>
  <si>
    <t>0xec06dd7cab16580b3f628c592a6726b3594c1f9e345798d955923ab17c58a082</t>
  </si>
  <si>
    <t>1ca34dad-3540-434e-b0d8-939c04a58d0a</t>
  </si>
  <si>
    <t>0x67e052dfc06f183266948bf58022857413e87ef1d848d97f9bf4c63b59cdb866</t>
  </si>
  <si>
    <t>5a55fe9a-1d18-41ee-8a5e-f51b233c1884</t>
  </si>
  <si>
    <t>0xbb449a82aafa04eb665e84ad44838ee59525d180964b59c8b6fb3cd3565ce689</t>
  </si>
  <si>
    <t>3e102ed3-c5df-4b54-91ac-6cab3a6b9262</t>
  </si>
  <si>
    <t>0x7ecaa0cf8bf163de28cad1cc43fd537f3bdc02b81a33947e2f925ce468cb6497</t>
  </si>
  <si>
    <t>7b78f138-b687-41b2-b0be-5a36553f02ec</t>
  </si>
  <si>
    <t>0x5a2ae08c390ebe3210bd581e947545bc4d3a26ba65f817c18636d51af897decc</t>
  </si>
  <si>
    <t>bd4c5a73-7829-4720-935c-3e2883fdd2fb</t>
  </si>
  <si>
    <t>0x4a7b4644e97dffc20be201de928ba980a566b808c1b3e688b450130a3a2db514</t>
  </si>
  <si>
    <t>993d856d-18a4-41e1-a3b2-e86a7652ddd0</t>
  </si>
  <si>
    <t>0x57cff29b060fbc52eb05dce93d8e2d6f2170badd5521b196f6155cfe747d3b0b</t>
  </si>
  <si>
    <t>75ab9679-cb38-41c3-ac6f-bd0ee510046a</t>
  </si>
  <si>
    <t>0x69e03fd9743e3e571d11a41550b76aceadf82d1c2a6f03e73ebfa38be4e99613</t>
  </si>
  <si>
    <t>d98f5e0e-a6c6-46f5-a334-37d61ffcfe46</t>
  </si>
  <si>
    <t>0x201495bc796ba928357182fa89178124bc50860bcc8f71ca884224393317de1f</t>
  </si>
  <si>
    <t>248357eb-6c4d-4003-a5e1-0dc024211d0a</t>
  </si>
  <si>
    <t>0xb0032e9385cc1d9626316d37657c6f76d16f942e0a5a09c4f308b05d13529e49</t>
  </si>
  <si>
    <t>abe83835-d843-449c-b8d1-e53933c508ac</t>
  </si>
  <si>
    <t>0x729a88f3f7ed6b7b7b3cbae504cc65d6be79d0fbeedd4ec31db2f4fc2cacf43c</t>
  </si>
  <si>
    <t>67225a36-aeb3-4288-8ae2-324009f80521</t>
  </si>
  <si>
    <t>0x74c1f30d3b535f0344f2d9a007d798d82088dffe1654b87b9875be2b65d1170e</t>
  </si>
  <si>
    <t>ff83d287-a267-4bc4-8aa4-f734418e3b0e</t>
  </si>
  <si>
    <t>0x595147e8af251dce0f7bc9e28b05e13af507981e35c55cd72964135426ff5005</t>
  </si>
  <si>
    <t>66317f42-1135-4886-8e88-e35d952d4863</t>
  </si>
  <si>
    <t>0x6c3a701ae6924037e48eaefe67ba729d81094edbe6c5a1f4808364cfb5a29a9d</t>
  </si>
  <si>
    <t>52040926-b136-4b3d-826c-774baa528c83</t>
  </si>
  <si>
    <t>0x27f25684a9f0a9be87c73bc1dfdd0efeb2d5e3275fed38a099201cb5e36cc452</t>
  </si>
  <si>
    <t>877ecfad-4b27-4659-9781-9417b917e888</t>
  </si>
  <si>
    <t>0x861f98a69ed6659a2a8f9f4a92e4769e95a0950d2ba559c3a1010671eb85742e</t>
  </si>
  <si>
    <t>97ebed35-059e-4c04-b0cc-13574f51dbbf</t>
  </si>
  <si>
    <t>0x5c0eb1c42643afb68410b3e0ba58c1b82b3ae9b800420bf5268db58e08d0a429</t>
  </si>
  <si>
    <t>f49fd667-a645-4ddc-ba59-ec70416e0760</t>
  </si>
  <si>
    <t>0xe23dc4b0acf7efe8a90c904f3b6a1fd3e4cf4a9d18ad7e1d68070adb88b02f08</t>
  </si>
  <si>
    <t>59805676-b1c0-42b4-82d6-f2477eb8d4b1</t>
  </si>
  <si>
    <t>0x22b278dd16421ac7069f4f9533ae35a03bbe64b405e5f3eaec1a62789b484f43</t>
  </si>
  <si>
    <t>6f429d0a-4f20-4cc3-b0f7-03066d4e1ffd</t>
  </si>
  <si>
    <t>0x976b0e9b2d33097f74621e14f9221785d6110d726342cc02fba0a8cd01a871e7</t>
  </si>
  <si>
    <t>3876cc97-65b4-4016-999e-df5b03600548</t>
  </si>
  <si>
    <t>0xa5336d17511aac52d7bc315bf38fe72e2665133ff94dfbaa0cedfb53d1a67382</t>
  </si>
  <si>
    <t>c679ab2b-72b9-4b5c-a077-27adb61c9f24</t>
  </si>
  <si>
    <t>0x5056c899c2fa9727977242f56703cea2fd58489c21b8afaad06f76deacebba37</t>
  </si>
  <si>
    <t>b15f8c27-50b4-4852-bdd9-9c57935eed7d</t>
  </si>
  <si>
    <t>0xaa9cd0055e768ccdb596d74aa61ba835ff8376f75ccadf1cefd012de84a9ff50</t>
  </si>
  <si>
    <t>618fe3b5-b4fe-4164-be16-82dc3ef1c4e5</t>
  </si>
  <si>
    <t>0x9c8b8dbbbc05876c4623cdc18f3e05f46bde17ba78e4daa969a1c91d97d0a931</t>
  </si>
  <si>
    <t>9bf3194f-3731-4e14-a03d-80f9c81f26a5</t>
  </si>
  <si>
    <t>0x6d41d924fbcb1089cf24ea3e0ed218b3d21888b6a431b38c7946a43af8bc95e4</t>
  </si>
  <si>
    <t>91942fc4-bd53-4ea2-93a3-ffe282c12816</t>
  </si>
  <si>
    <t>0xd7530c5295b999748a9fabcea8e80ae93775232b4f49df56eecbeda47f82f617</t>
  </si>
  <si>
    <t>47aa4fbb-54e5-4567-913f-1b71a1a73cc8</t>
  </si>
  <si>
    <t>0x9543efc68b86632908bbbdbe6b1f7bf0987b265d62e98b36b661ff3f5448ec62</t>
  </si>
  <si>
    <t>b3742df7-976d-4f92-b2c2-1312af7641ff</t>
  </si>
  <si>
    <t>0xf963635ccd8d092476b721e2cc4acca4819e47bac5f2894ae95cb44cd26ea22d</t>
  </si>
  <si>
    <t>d656bf96-00cd-4e8c-8ce8-7b750b607b2b</t>
  </si>
  <si>
    <t>0xe5b9eac4ae64aef11b7b69e70f22dcfc305342d98810781734739cf9bcfab7e3</t>
  </si>
  <si>
    <t>111f5bda-5c09-48fb-86ef-d1222dc25745</t>
  </si>
  <si>
    <t>0x4debddb99651eacfac5cda28f9d92347bca7eebe2809eebe5374b502e4b7a2ea</t>
  </si>
  <si>
    <t>85aa2a6d-5948-4ece-8c69-fd414a38323d</t>
  </si>
  <si>
    <t>0xc9fe7a0c7ef867020d48a41bd88890a5038690e6b3c7ff5e3e52c2325512ea2f</t>
  </si>
  <si>
    <t>83989b1f-e385-46d5-94b7-c14e59626fa6</t>
  </si>
  <si>
    <t>0x17a21eae8e61f11bd54eeaf1aa51c993fe229a7a3a78a32657f187362aedfdbb</t>
  </si>
  <si>
    <t>19decc60-74ad-4169-9fde-aa011d1e5944</t>
  </si>
  <si>
    <t>0x36ada2dbc4f102718220b3ddbe2fa329b6733e0c8b08a272d538689ba0cd8152</t>
  </si>
  <si>
    <t>52c2175b-6ee1-4102-b2ad-6684c18ce010</t>
  </si>
  <si>
    <t>0xc6d26e61d62575582ee9219bc7797c9b4a4a183c08b411ec70b4d8047d4e26ce</t>
  </si>
  <si>
    <t>bb66a812-2c19-4d09-a7dc-658a5b635eab</t>
  </si>
  <si>
    <t>0xeb8240c7b4907ea2bf548fe0c5e1ac82efa6d8f8a34a25b3088f54454a975490</t>
  </si>
  <si>
    <t>0efbe91c-9cd0-41e8-9d8c-fdd91c38ddfd</t>
  </si>
  <si>
    <t>0xdef35ed03e8fad300de0ca636ed5e61e28593216a1465a649b3c06bdcb2bc806</t>
  </si>
  <si>
    <t>83793abf-ec64-4046-9906-b9533744e3c4</t>
  </si>
  <si>
    <t>0x314666d6387e5341bbb7147f491b79c57ed6d64409a4b7169bfdcc544a38d275</t>
  </si>
  <si>
    <t>f7c6b1e2-3cba-4397-b621-36efaa39c4fc</t>
  </si>
  <si>
    <t>0x735b4a646a8b5bed43bc0924877ddd404b7d0b7cf4871e2eece3b0b17953de7f</t>
  </si>
  <si>
    <t>3f2adc56-4829-4f23-a9b1-e073f6f05e59</t>
  </si>
  <si>
    <t>0x389c2613c7dd230cb1b4a751fb140e3344bfab4791a3c9e2c8a8d5eb124d864c</t>
  </si>
  <si>
    <t>89386712-f1c8-45c4-81cf-d680c45399ab</t>
  </si>
  <si>
    <t>Transação crypto</t>
  </si>
  <si>
    <t>Blockchain</t>
  </si>
  <si>
    <t>0xa641849796b088e7917de95c4ce0a8efc25d8bbd0d9982bc854c03cef993e687</t>
  </si>
  <si>
    <t>ade0f8c4-3771-4dec-8ced-5fbb8b651916</t>
  </si>
  <si>
    <t>0xf13dde92af55ad4040a99e0406466092ab43b75ec9df8bef74d83e5fb0bb78b2</t>
  </si>
  <si>
    <t>85b34d2b-6aba-4c93-9596-144a25720aa2</t>
  </si>
  <si>
    <t>0xd2f9bc0c77ec80b604086c8bea43d3aa03e2cd0c8be245849373ac09e52a4408</t>
  </si>
  <si>
    <t>18d1a452-d4a6-4fb5-950c-879b5ccb9183</t>
  </si>
  <si>
    <t>0x7688bed8e4d04514c5e25a440d05c1ac514dbb82c92f1a2b4087722d4c368adf</t>
  </si>
  <si>
    <t>d9a2bb36-33d2-4de1-a795-3edf64f5acc7</t>
  </si>
  <si>
    <t>0x570b3d1f9aeccedfe9f02d884f70824d85e12d37063661bc06dfdc92d77714cf</t>
  </si>
  <si>
    <t>0f126ab3-3b41-49ef-b84e-dab28c9ff089</t>
  </si>
  <si>
    <t>0xc75e34a34b3583878df99710f5c7284e0f0f179ffb627e9cb5f44041c47cf10d</t>
  </si>
  <si>
    <t>f8a51bed-1d83-4d23-888e-efc8957db5ae</t>
  </si>
  <si>
    <t>0x364d5bf9fe530c48498fcde8a05a943f7ee6c943a355ec40a0501cc37af9b535</t>
  </si>
  <si>
    <t>06be66c8-1fc4-481a-906a-607ce9509bb1</t>
  </si>
  <si>
    <t>0xccce4fcc47e3176b48934235584d997228cd1a6dc432f0b01aacf78ba504be4e</t>
  </si>
  <si>
    <t>53461175-de81-4206-9dd8-9c1db62deb87</t>
  </si>
  <si>
    <t>0x7deb20aba9b8f3ad0324c3a116c827389c513b0d2e16e8108c5d64d16d804ca3</t>
  </si>
  <si>
    <t>ed5d9223-f816-4a4a-8941-04eb12e3cc43</t>
  </si>
  <si>
    <t>0xde06f5c7afa862250799085c934a403e6db2e8de291164cd7fb2947c16819a0a</t>
  </si>
  <si>
    <t>9b76b561-82bb-4f78-9389-ef03e5179e3f</t>
  </si>
  <si>
    <t>0xe966862a041a47358511181863637aa84d0b65a5cc53ff6a7a5bca51f7b48af5</t>
  </si>
  <si>
    <t>45bd4bfa-e22a-457c-b191-e183743c0d49</t>
  </si>
  <si>
    <t>0xfc589d05570729df4f59e8da7ebcb20826cd59682985aaf184b02738c51d1c32</t>
  </si>
  <si>
    <t>4d694666-72fe-4f03-8ddd-ebfce8a810ec</t>
  </si>
  <si>
    <t>0xcc77b2c19da7a014b311a26d2a161d67275a3faba18031017bfaf2f6c612d9e0</t>
  </si>
  <si>
    <t>87c36dae-7f34-4b2b-857a-784563a04e16</t>
  </si>
  <si>
    <t>0x8b7743b3a5478b5435605e409f2c9f54cdfe33da6916c67985c0ccf3521df2b1</t>
  </si>
  <si>
    <t>b00e8867-436a-4de2-9c07-5bd1e3fa1cf2</t>
  </si>
  <si>
    <t>0x0b6fa9e30c8cd2df44baa2774cc2e1e137271a796307d4844d92e90a54fa16d1</t>
  </si>
  <si>
    <t>fffa3a4d-fd35-4b9c-8cb0-7710b7b7fe7e</t>
  </si>
  <si>
    <t>0x786b01aeca19bae572b4035e0d016cbad38925ba56ea8b2eb8f091d8ac1a6dad</t>
  </si>
  <si>
    <t>fba61612-2688-41df-af4d-079c6c1297fb</t>
  </si>
  <si>
    <t>0x0a7f1911dc79c0133f4016ef54023fb4d40811608ab652e841bb1e2c50e870ce</t>
  </si>
  <si>
    <t>af296ace-fcfc-4126-8d1f-22729b4dc24f</t>
  </si>
  <si>
    <t>0xff5a843bd8b8dfa62a1ad26c31379fddc0b6ee042c3158ee9d1a8b4d603ae866</t>
  </si>
  <si>
    <t>2a52f23c-7fc6-4427-9a74-3fcfcadb47a7</t>
  </si>
  <si>
    <t>0x2cac2476c11a33971363eb98e0974950c2260ce2522605aa97191aaae7b46466</t>
  </si>
  <si>
    <t>eb35df6a-5563-499c-80d3-0787ea94a2fb</t>
  </si>
  <si>
    <t>0x6227a0ee5832f69cc0b7f46ea2bbc2364c742fadf3715d03fc92c1683f495d0f</t>
  </si>
  <si>
    <t>b70a37de-ddc4-487f-a500-17dc3f983f63</t>
  </si>
  <si>
    <t>0x15b5cbc1c164e5ac7fb47b7330d946aa87dfdf695d0135b514544f256e6879c9</t>
  </si>
  <si>
    <t>39ec7cf4-e93f-4357-a397-08882c84d600</t>
  </si>
  <si>
    <t>0x5b38790a5fc297b2593306f27c01f31e2bbef42db4ba87e227137f3b36238737</t>
  </si>
  <si>
    <t>5320d73f-1ee2-4d8f-b460-4a232984e95e</t>
  </si>
  <si>
    <t>0x38801f8a99fc0a144b519fcf05799d2e339ce9abbdf78f6cd50501cb0da0cab0</t>
  </si>
  <si>
    <t>261688cb-20ac-4226-87db-2cf8cbb118d0</t>
  </si>
  <si>
    <t>0x928eb60819eada1669c9435e16a52ec8c2699da5f6430dea5eec87ff296c0fe8</t>
  </si>
  <si>
    <t>3c668bc1-bf9f-42bd-85e7-37dc1b8c06c3</t>
  </si>
  <si>
    <t>0x1967366e5afb5fbc14d1ed48f3bf5a9aa96d071d65e62468a72ad1619a5a0621</t>
  </si>
  <si>
    <t>63db3b8a-958d-4710-9618-e9e8c1b8b1f3</t>
  </si>
  <si>
    <t>0x5792d37c7e9adce8d8f4be3f5003e6e36a228103de3699499a0149a68a691cf6</t>
  </si>
  <si>
    <t>94dfab0a-4207-4eb3-a786-62c18b7efcd3</t>
  </si>
  <si>
    <t>0x63bbf7c8220e5c2bc83491c9e5a02c0d5d5c9a14338c83af518f91899c47d73a</t>
  </si>
  <si>
    <t>a177528b-4b73-4f86-b17c-02bc377068f2</t>
  </si>
  <si>
    <t>0xead671adb69ff691102abaefc4a8674d9610eb738a78f4e4d489afd6e89dd6d4</t>
  </si>
  <si>
    <t>1e4922e5-f10c-45a1-a056-7db6bc9e363f</t>
  </si>
  <si>
    <t>0x9ea970b293cf743b2d70869e932ac9ab88287e42ce18af6c66f67b873f76fd79</t>
  </si>
  <si>
    <t>1df07204-94da-4b9a-89b2-c62c2c7af6a9</t>
  </si>
  <si>
    <t>0xacdc3bc62a8f2abe9e15c12af99c86631d9038751ea5e8a315da476ea2497735</t>
  </si>
  <si>
    <t>cbb0ac10-f1f8-4321-939f-e8297920544b</t>
  </si>
  <si>
    <t>0xbeee4747f21d9fe9c187bfb03da10a194d545715f0c476b38378690f809d5e72</t>
  </si>
  <si>
    <t>721d4330-0c44-49a2-bcb9-28c320cd3b82</t>
  </si>
  <si>
    <t>0xb57d9807decc59c6fff5f91ee89cce341d2d36977c94e71de1663087b3400fa4</t>
  </si>
  <si>
    <t>261fd38c-d9ce-4015-8749-f9102352a75f</t>
  </si>
  <si>
    <t>0x004fab42fa42e5dc4534657e7351a4f963361f763298055776d2f8222c68bdd3</t>
  </si>
  <si>
    <t>218b885d-4f4a-408d-bb59-60d997128e05</t>
  </si>
  <si>
    <t>0x702638913896252391a6e758fbe4c96873cf098da68d6920c74cbadbe6223de1</t>
  </si>
  <si>
    <t>866b371a-e1e8-411d-b05d-dc534cd2ba5d</t>
  </si>
  <si>
    <t>0x471cd53d59e32946fee394d19f0b23e0851c0316b92e6a9c5a394cf7eaf7200e</t>
  </si>
  <si>
    <t>460e9335-c830-4cd5-ad73-c7921ef0a8a0</t>
  </si>
  <si>
    <t>0x73fb6c0560dfa2ca7cedb2238ee6f197c50d41b6706e380f9690451f13126ec3</t>
  </si>
  <si>
    <t>4c8d908d-e211-4756-aeb7-70c2dc120a87</t>
  </si>
  <si>
    <t>0x17118da7cc85e789006367131c0e3ea6e9be9c4961ac2b588196ad15129a68fe</t>
  </si>
  <si>
    <t>61f5ea77-e4e9-451a-89ee-9df9d25bc190</t>
  </si>
  <si>
    <t>0x770276aeec769150cbe540a6a688eb3142fec1e6ca6d5ed0a2befc5554c23ec6</t>
  </si>
  <si>
    <t>c53bc8a6-3fa1-438b-a637-8996a3a0df32</t>
  </si>
  <si>
    <t>0x00bbedbeff082c3831f9750c6694a372beb19715e9a35621bd87911ded42c330</t>
  </si>
  <si>
    <t>07d9e8c0-ce90-4fc3-851b-97e5593f02f2</t>
  </si>
  <si>
    <t>0x15879360bab734f02f5defb21581ac46685b1afda4a3ca5d1df4e9f2169846be</t>
  </si>
  <si>
    <t>23130f2d-44bc-4aca-815f-82c494ba5a07</t>
  </si>
  <si>
    <t>0x53d02331057bde34e6cff64d80ee0319078677cc36a0a6e1ea69bebe0eb7f59e</t>
  </si>
  <si>
    <t>38deea39-ddb3-4a91-ac64-19c355f32b98</t>
  </si>
  <si>
    <t>0xd3489adc6a5ea7210a82562662cd1a01c3cffb10ce293564c6470f8ae0eac978</t>
  </si>
  <si>
    <t>a617001c-6f45-493c-9c5b-47cbf71ce586</t>
  </si>
  <si>
    <t>0x5249956dd1731013b31ecc524ad5a7e692a668669b2fec8d3dabaa5c32a5e2eb</t>
  </si>
  <si>
    <t>be900eeb-d256-4451-935e-abf005d4880c</t>
  </si>
  <si>
    <t>0xd70fbe354bb69eed0c8bda22f0b30357ce768ea180f769fa53eb46587a476948</t>
  </si>
  <si>
    <t>0cfe10de-18ee-4a31-87bc-56ab699a0c6f</t>
  </si>
  <si>
    <t>0x4b1251c1553314533dc3e14024106b06da5aa549ca99cbc859492558af8f84fe</t>
  </si>
  <si>
    <t>31c28580-a885-4b8e-8f69-16f9c59142cd</t>
  </si>
  <si>
    <t>0x2be398e1cf233a5002e27c0edfdb1a2c97f71214443da25d9a268a139fe5ceff</t>
  </si>
  <si>
    <t>77ce2d48-2ca4-45e7-bf33-21c9434cbb09</t>
  </si>
  <si>
    <t>0x58e1809c9a31f9d021decc75fa55cd16c825a3ccc9021321befe1d57088be67f</t>
  </si>
  <si>
    <t>344fed1b-b861-41d9-81e1-a4c049b5cf45</t>
  </si>
  <si>
    <t>0x1234303743bb4cbe3f648619912e236902b0978189ac27e89eb03fd9e06cc4a2</t>
  </si>
  <si>
    <t>14c9ae0d-113c-4bb7-953a-58fcafe70274</t>
  </si>
  <si>
    <t>0xc70dc84106a26c8deb4de240f3c5145ade3f0746b37fe7e9a1b60d2a620e6f3e</t>
  </si>
  <si>
    <t>ff081534-413e-4d50-b02f-770977ea1ce2</t>
  </si>
  <si>
    <t>0xd1cc5a67e8a372819d8fe6a2af1e0734fca96942152e3d7a137fe6467999db03</t>
  </si>
  <si>
    <t>ccc88fa3-7ac1-45ad-abc1-83b9e1b9ee63</t>
  </si>
  <si>
    <t>0x8eb78f96d6d6adbdafb6e4d327d055d8a2dc93ddbfb7df732a1d91cb17ce6d19</t>
  </si>
  <si>
    <t>c7822d31-3796-4e89-a420-a1330ddff68c</t>
  </si>
  <si>
    <t>0xd2b859f1ba7fda116acc37e901fd73cd5df88604420f375541610051e5922a84</t>
  </si>
  <si>
    <t>87df7867-80e9-49ba-988a-4c18fee2c4f6</t>
  </si>
  <si>
    <t>0xe8ea4c5c9187e260cc78491e2d820eeb541e2ea65102d33bfcb865c52d593f2c</t>
  </si>
  <si>
    <t>9d2e942e-f5f6-4108-a3ea-2b353a6137ab</t>
  </si>
  <si>
    <t>0x1532fd1db1f236b7f719aaaf9cda0a9a5bde4f2fdf933c0ca2c4066e28313fe6</t>
  </si>
  <si>
    <t>de1ee79c-0a74-44b3-afad-2560538dacb2</t>
  </si>
  <si>
    <t>0x400bdce9659e1e9dd40ea1277a79e02c0513e08db88079774ee1d1e8db4965c3</t>
  </si>
  <si>
    <t>ded06764-37a8-4821-93ba-4635e7102aa0</t>
  </si>
  <si>
    <t>0x26b396bbc0b1fd765927bd5059719e080f95f30a89d514e46c505f2979b0493e</t>
  </si>
  <si>
    <t>88045ed4-f210-4d37-91af-470749b78a1e</t>
  </si>
  <si>
    <t>0x204d7597e3016c045a7f730de55b62eec99966457c3110601ef652e82695c559</t>
  </si>
  <si>
    <t>9209096b-120f-4f7b-a647-100c691a0ee6</t>
  </si>
  <si>
    <t>0x1647e45f667bbf23c18ee812b8ed6877d60de979f53707d532ff06e668104e8e</t>
  </si>
  <si>
    <t>ae858b84-ee63-43a6-b6e2-33fa03fc4d6f</t>
  </si>
  <si>
    <t>0x9bb1cafafe6bd47a081705a035572030370f748bdacda40b655d7f3527af0571</t>
  </si>
  <si>
    <t>bd29d6a8-f27b-4f5a-bca5-a5adcc947479</t>
  </si>
  <si>
    <t>0xabc8b497e104747176d296a3f5905a59d1758218a61a603e7ffce7e5c2893d08</t>
  </si>
  <si>
    <t>14d69bab-f9dd-42df-bfbf-556692002c22</t>
  </si>
  <si>
    <t>0xf688d09cc5a0cafb20ea6103233093b9e1496eab07c2ef026d57c23f61b4abc6</t>
  </si>
  <si>
    <t>50428ac6-5e84-4337-958f-3db9a8994681</t>
  </si>
  <si>
    <t>0xf99f4f3355c1fac6256216bb26e7f1b5ca0da1535a1dad954fd71c79077d7ba7</t>
  </si>
  <si>
    <t>c5d722a2-cd55-4b2e-8d48-10bc045e1bde</t>
  </si>
  <si>
    <t>0xedf297493b65af857872c37a84b73056af1ee09b6ce457ad00a4f576d18d5140</t>
  </si>
  <si>
    <t>b57ccab6-43ca-4dee-bdc7-03d9a1441d9c</t>
  </si>
  <si>
    <t>0xb9f56a9966c8accf250103d3a4ed22941facc8f3eabfaa5f0efca4e1ef08192d</t>
  </si>
  <si>
    <t>019725c9-b506-4833-b510-922ccbed06bc</t>
  </si>
  <si>
    <t>0x97a429dfa51f6f6790481a7807522aaa4643b4ffd1977f32666e6f7452d3395b</t>
  </si>
  <si>
    <t>d3e97a88-1e88-4f67-bbc5-cfbbc813467d</t>
  </si>
  <si>
    <t>0x8e6581b35e861102ab40adc3b7f814a34f720a739665db4a7468a135343e10c2</t>
  </si>
  <si>
    <t>f242b0e9-d458-416e-af48-28250f22823b</t>
  </si>
  <si>
    <t>0x7c305e7832ecd1134855daf7080ffeab65392eb20f92be4ce1bd95287d0577f8</t>
  </si>
  <si>
    <t>375108da-eaf1-4617-a94f-2838c1c39d12</t>
  </si>
  <si>
    <t>0xab77890d67826d51cfdf62822a6197b09943eed68b98a6a77febf4aa95c13d7c</t>
  </si>
  <si>
    <t>5c95bf38-31ca-415e-8f6b-acb67e2e9b78</t>
  </si>
  <si>
    <t>0xe2966a446b6b996946e6aa9b4a0e397721d3147a88e7c3a0d830015e86ac9764</t>
  </si>
  <si>
    <t>3defae21-8c5b-4af5-9595-59f93884ff28</t>
  </si>
  <si>
    <t>0x64bdfdf71782ab4ed99ac3580e5fad14c10c7835debd93b77f03e4bab79497d7</t>
  </si>
  <si>
    <t>d16f67b7-60a9-4090-a155-bda298ec0d9c</t>
  </si>
  <si>
    <t>0x3233196ac22c35fd89174ad942d7a3f2484402340c6264d8980361fd71a6ea4a</t>
  </si>
  <si>
    <t>dfd6d726-bd6a-42cf-8658-54f953ddb155</t>
  </si>
  <si>
    <t>0x913c7e5a52650184c4bd71f5fb1ba2eeb3986cd934ad239b4fce262006abaf5d</t>
  </si>
  <si>
    <t>9614212b-e865-4be3-ab59-953ae8a6776d</t>
  </si>
  <si>
    <t>0xabb395f73fba52820e71c899003ecf6b059b6331ed2c0b4494cec4b042789823</t>
  </si>
  <si>
    <t>8d06281c-3371-4b9d-b9f4-d4e696c65d58</t>
  </si>
  <si>
    <t>0x1f559a2fc7d0e435639166feb44fd8c2955ad0db6dc07c6646939bdcc166cfa3</t>
  </si>
  <si>
    <t>5023ff26-5f7b-41d4-a082-73f146be901a</t>
  </si>
  <si>
    <t>0x18fe91d5d2c87af86ec92e59854ecd54c6061abc3a33829ac59a52e7563d381e</t>
  </si>
  <si>
    <t>0d6a1919-dada-4d3f-9348-19d25d4c8f03</t>
  </si>
  <si>
    <t>0xbd3d3f6190ee5e1e75d407e358ba76fd52d9f80448d3cf31190eb3db3c62509c</t>
  </si>
  <si>
    <t>182f1dfa-7180-4b52-9adf-4ee2e2782bf3</t>
  </si>
  <si>
    <t>0xf6dde720b1fcc8b0bb4f4742113480c6eb91eb3f4b00d8d8c449f6c7cf83bf0f</t>
  </si>
  <si>
    <t>1c455a9e-7396-4840-bb36-85678af723c6</t>
  </si>
  <si>
    <t>0x2190f97af6dfeead7d9c8676113fae0a31e0e05d2ff67c0d545ac80ffefbcc9a</t>
  </si>
  <si>
    <t>afa470b4-8e63-464b-bb1e-96bd310a1a0e</t>
  </si>
  <si>
    <t>0xcd77a706f3332b0c520deb8023d86e45a2e5a0fdd983dd6e0f1bed6c3a30d489</t>
  </si>
  <si>
    <t>eb47113d-af69-4e64-839d-29342cc6103c</t>
  </si>
  <si>
    <t>0xbe3afc2f46566cec2c1d3cebc4726ba980df5a18b889e6daf26d3c631cee6c38</t>
  </si>
  <si>
    <t>25f93594-61a3-45b8-9373-45103f478589</t>
  </si>
  <si>
    <t>0x27d49b0d222161dc1184ccb9caeadea0a08b48f46188d6c9a0b40e7a87decd97</t>
  </si>
  <si>
    <t>73d73169-9378-4256-9b19-914bec972603</t>
  </si>
  <si>
    <t>0x96c6874fc818f6a98ee0569502266236d36aaa09f6a0e211b2ce4bb20146ea43</t>
  </si>
  <si>
    <t>a50998a7-e38e-4f3f-b8a2-fe491d97770d</t>
  </si>
  <si>
    <t>0x53d40de3afb3669b848f8b2967c9fcee61048e17841946f24dcb68eed97d7473</t>
  </si>
  <si>
    <t>b5a1b163-ac98-47f4-805c-53710765c03f</t>
  </si>
  <si>
    <t>0xc56c4a7514fa2f3139ea577a631dfd11b375198439615c87bebe8e7e4f3011b7</t>
  </si>
  <si>
    <t>c8744910-c622-46d2-9a44-58331f54abd1</t>
  </si>
  <si>
    <t>0xdce7a9875cf3f5b95229856a4ec9523d0777df3c70be9244b999a2009e5f4c11</t>
  </si>
  <si>
    <t>2650ff08-a3fe-4d5a-adf5-f31e778bd69c</t>
  </si>
  <si>
    <t>0x259d71769da8b1bd80121e044ceb7bdd85c7ba8224e8842524e60ee7fe51f5cf</t>
  </si>
  <si>
    <t>d30b364c-9fca-4af9-893d-d1a73585755c</t>
  </si>
  <si>
    <t>0x71e23a412fd75357daee012d582889a71932fe5eb6c26ec4a8a30da2a981cd68</t>
  </si>
  <si>
    <t>5fa12c46-2490-461a-b1dd-4015cce482a1</t>
  </si>
  <si>
    <t>0x3191ff2cdfdf911c633687bbf6ca9742ecb6d05dcdc4089f305d0f8444c9395c</t>
  </si>
  <si>
    <t>0b905c81-2b88-40a2-b041-820163b1a31c</t>
  </si>
  <si>
    <t>0xbd076fb454bd5e00c86e2a2c2690b83182183b03a2327ac890330d373f98423a</t>
  </si>
  <si>
    <t>032373a7-6884-4cc3-bf94-f2c82a295a12</t>
  </si>
  <si>
    <t>0x647c97e59ce2f53c401bdc0016cc8a14e870a7c0446c8713db73e268ec8459f5</t>
  </si>
  <si>
    <t>018de90b-4322-41fa-95e9-dd91626da798</t>
  </si>
  <si>
    <t>0x9cb93c66df42e68a894b8605280fc83c899f1023c8c02a4c50c548d00f522ef3</t>
  </si>
  <si>
    <t>5f13071c-c0c3-433d-93c5-f3db1251e1d1</t>
  </si>
  <si>
    <t>0x7540d7f93eeeaab5b62886f55db4bf6244105eced75b717cf1c0002bf6901b8d</t>
  </si>
  <si>
    <t>c1c38c28-ed97-472f-ab96-31aae7d58acc</t>
  </si>
  <si>
    <t>0x6a56ce152eaec0cfb1590a1aa46565dfcc1df710a3e10435dbf6d42d676f86d4</t>
  </si>
  <si>
    <t>b56ee63d-853c-4a90-b9c9-95b5611378b9</t>
  </si>
  <si>
    <t>0x9c4a9467c3d9f08e5adb9d5c12481c4c4337d19c29d610dcaa65c5141f224e00</t>
  </si>
  <si>
    <t>01486dda-7ec3-459d-b80e-904a58f9d9f6</t>
  </si>
  <si>
    <t>0xf88e90d0c61efcabce85a3790bec88a6b88921eee967129eab5468407aa22df2</t>
  </si>
  <si>
    <t>d5e8df5c-551d-4ae2-9db2-5abb2ae070ac</t>
  </si>
  <si>
    <t>0x9295bae1efe6009c1af51f00d8c2d524aaea344108f75aa6a69386c0c26268cc</t>
  </si>
  <si>
    <t>738fafce-b88b-4319-ab9e-d1dd493ba78d</t>
  </si>
  <si>
    <t>0x8209eede62c456986fd2ad27d9202f01b1181051471f61a687284f5b7e07fe1b</t>
  </si>
  <si>
    <t>13318d24-c932-43a4-86fa-3d796a386c7f</t>
  </si>
  <si>
    <t>0x5152f7ce07c084ee9496e7b71d54dd55021f063bfa17dbf7e77857e4f0596ec2</t>
  </si>
  <si>
    <t>528ce328-c4c0-4425-9b74-5aed12e0aed6</t>
  </si>
  <si>
    <t>0xf924030022ab741412922637859971113fe63ca689039be053302c69a26be5af</t>
  </si>
  <si>
    <t>a21febe1-7dac-4186-b137-4dc95d80de04</t>
  </si>
  <si>
    <t>0x60cc938a8919f0a5ba4e4ddc166bdae46c33bbc1728aee17aaaef77a46d512e4</t>
  </si>
  <si>
    <t>1d20281b-4607-4b7d-b253-950288544fc9</t>
  </si>
  <si>
    <t>0x3babdfc4916cda4aa2469cd989bd41738922e69859b2defb53f80b40cd3da4cc</t>
  </si>
  <si>
    <t>7b76fa29-57d4-4e34-bc33-c392dab0216e</t>
  </si>
  <si>
    <t>0x997981eea16bba4e532eefa037c3a4e2068c755a2b479162dd45def27a55b66b</t>
  </si>
  <si>
    <t>af015130-1d70-49af-9286-6508cec03987</t>
  </si>
  <si>
    <t>0xf844d8c140174e97a202ee10a803a73d16654ad1b7a39eb4a5de0be6c8d3dd36</t>
  </si>
  <si>
    <t>799ccd12-9438-40a9-b836-6f5f5d7469ba</t>
  </si>
  <si>
    <t>0x9f4f44549667ae3da1cbcc4772412d6e37cad17de879102c1c029a6b592494cf</t>
  </si>
  <si>
    <t>76e36aa0-5536-4d6c-9886-775337519865</t>
  </si>
  <si>
    <t>0xc644e7bc443b31019fd6fd257b1a445ecea80c8c312d583ef2ba96a017ac4192</t>
  </si>
  <si>
    <t>6d704e8a-c106-4439-828d-27b795ac7f8d</t>
  </si>
  <si>
    <t>0x5db06ea58684fcedfe3498d9393e192c47ce0132725cfa4f58bb7905da172d1e</t>
  </si>
  <si>
    <t>57f10dca-3c42-4060-b3f2-6df474265757</t>
  </si>
  <si>
    <t>0x98ed89344acb97474ca8a169b203960de389658966c1c8451d5c87eba7e1d9e5</t>
  </si>
  <si>
    <t>6e0fbff0-b0bc-4e7d-bc97-c9dd2e87e5ba</t>
  </si>
  <si>
    <t>0x1447f5021edb7e54aaff161822d9b8f8d912fb9b4570377cfddf63933921797d</t>
  </si>
  <si>
    <t>28567eba-ec05-4d9f-8343-eff7621d3adf</t>
  </si>
  <si>
    <t>0x38fedad0810b2b9e72858b7a49594a6e6d71f105d9aa23d0fe81122bcb1f58b4</t>
  </si>
  <si>
    <t>75521a4d-a876-4994-9444-96679439851e</t>
  </si>
  <si>
    <t>0xc0767b277b6519ec782619ddbaee51542c5a492c76e6adb17f38dec9c74ee4a8</t>
  </si>
  <si>
    <t>8c4d1c0d-be4b-4b86-a098-0e28544443cd</t>
  </si>
  <si>
    <t>0xf5cad73e8bd0d9b3071f21a5718abd8741a29bd85768999d235c7ed8d7bc0c57</t>
  </si>
  <si>
    <t>9958f7f7-2225-49e6-a41b-08bd15d1cc43</t>
  </si>
  <si>
    <t>0xcce269d8ea6d98bd4082934c4b49bec9dfe23d1cf298338e0514f7acec4f6c91</t>
  </si>
  <si>
    <t>a25998d9-230f-4d2e-a053-8d9d07d0ac72</t>
  </si>
  <si>
    <t>0xa02d3495462a58dc047ca38f858040e2202524051e28d2e7a9f8b32db4fb5b74</t>
  </si>
  <si>
    <t>903934f7-d116-418f-a020-7e95c256dd48</t>
  </si>
  <si>
    <t>0x1bd7fc74a80f8e55499036accc6db2241f376104bcbe532d52993e371cb90e93</t>
  </si>
  <si>
    <t>b4c932bd-272c-48e3-a48c-bf162fb5f2c9</t>
  </si>
  <si>
    <t>0x90e1099467343f7a7545d927abb071a4b1581fe277a5e282892dbd5fde2ee599</t>
  </si>
  <si>
    <t>f0292b19-71d8-4448-bfd7-eee1b676e7e6</t>
  </si>
  <si>
    <t>0xbd9115897c4f06d28eabba843c5a4ac86fab0acc67f95609353e952d2b3a50de</t>
  </si>
  <si>
    <t>6b45dad5-abcb-4ca6-a826-445cdc2bbafe</t>
  </si>
  <si>
    <t>0xd635a3b774f53fa195aa6ab53fcb1bc298cec21a14e2e30a525ee9c9ae40312f</t>
  </si>
  <si>
    <t>ef3b0fcb-1e3f-4d82-84ce-c1a8243f06d1</t>
  </si>
  <si>
    <t>0x592afaf39de5158de08ee9279be3b97933f5d074018e7156c7672e3855c079cb</t>
  </si>
  <si>
    <t>9c96320f-b4a0-4823-9ffb-bbad5b8dfaf5</t>
  </si>
  <si>
    <t>0x5f554e320b63e33eb930e12119814a0d0acff7f86bb54ebe48aa3046a14f5571</t>
  </si>
  <si>
    <t>29ea4b82-a95c-4de8-af7e-d2f4ab5bf553</t>
  </si>
  <si>
    <t>0x571c913e213b5bb939525e8ccfeb22d3fabc3932f8e383c5eeeebcdd6e955e5d</t>
  </si>
  <si>
    <t>626b2ca0-a2d8-4787-bfd2-73a4e08b111d</t>
  </si>
  <si>
    <t>0xc405ef6c771982c22e5ab54bf4b823d450d343ba30d70cd845e9f838478910e5</t>
  </si>
  <si>
    <t>710df470-3605-4b29-a025-d59419e6aa0a</t>
  </si>
  <si>
    <t>0x041fd16b22ee7e41df1effa9e4dfb66e44ef184b57f2ac319a43c6595f12072e</t>
  </si>
  <si>
    <t>6251e73f-eedc-4d0d-8632-4e13979abbeb</t>
  </si>
  <si>
    <t>0xbe172f8dde3a22cdedf549d464b0ea1e64448562c69a4b5050aba1c34b7cfef9</t>
  </si>
  <si>
    <t>e64a1da4-23c8-4857-b811-8fb1e3f92ec3</t>
  </si>
  <si>
    <t>0x3c945188a6877b6407aaa51f003f8f1ba80edc6466ea6d5c1308056b06524eba</t>
  </si>
  <si>
    <t>cc20a3c0-d59f-4a4e-9363-3635872ab6ab</t>
  </si>
  <si>
    <t>0x6d062765814e1f61a8739f7c7a8e623d6af82ff9b95b0091fc5a931a9aa9b0d4</t>
  </si>
  <si>
    <t>c1f77b5b-4400-4edb-8e1a-a47e1a2675a6</t>
  </si>
  <si>
    <t>0x58753e567ce2aef1b9dbdfac54d127f8800bb5fceed5add14e30d82529241c68</t>
  </si>
  <si>
    <t>57f1437b-4283-4558-a6d6-420c043086a1</t>
  </si>
  <si>
    <t>0x5d2ab06c7a19e166766e8bb63a27e3273ee69d8a632fc64fab5ec18b22aadc64</t>
  </si>
  <si>
    <t>cc87aa43-b702-457d-9cb1-5c5c673a1116</t>
  </si>
  <si>
    <t>0xb53befec5bcf3bb8960db9ed0ae6c705f4d6e2a2505530db22c37f0d22213818</t>
  </si>
  <si>
    <t>fc2bba68-7ee4-4f3e-ad08-744f275340db</t>
  </si>
  <si>
    <t>0x94db57128085a6dcc854a37f1d9d89ebf42e209fe2a8258864d3982f101b7f05</t>
  </si>
  <si>
    <t>dd094571-7951-4ac3-918a-2c02366f046c</t>
  </si>
  <si>
    <t>0x5f95ce47c2548ceec72c095bdf7947af3914c633393d4c418640c6bbeceb8fbd</t>
  </si>
  <si>
    <t>74eba73b-ffd7-4a05-8eeb-ba67dd2bdcda</t>
  </si>
  <si>
    <t>0x40c9214f0a0d56b94869680d8c251341a5826ee797b56a15df4280338216f0af</t>
  </si>
  <si>
    <t>8598ad2f-18df-45fa-acaa-61b1939888ed</t>
  </si>
  <si>
    <t>0x260c67f7d60b010562d46562548d69534619a8e8d83d10f5a120c51fd70ec8a4</t>
  </si>
  <si>
    <t>209002ea-6f55-43b0-87f8-75a3240161c7</t>
  </si>
  <si>
    <t>0xe8d5bd7e1095ac2d7cc201581bf755c6d3a1187fa60576c0af267d3f6448cb67</t>
  </si>
  <si>
    <t>faea63e6-0fb5-4c27-b113-731df6631660</t>
  </si>
  <si>
    <t>0x9157e8f2e34c6aaabb284ebbfe075fba4485f24059a61177f6bbf1d556c6d7b8</t>
  </si>
  <si>
    <t>876cf86f-291a-42f3-831e-1bd8293776ae</t>
  </si>
  <si>
    <t>0x67fd6ad54b8070291725baa5bb704c2be4562363f8b8c0cf68d1444820107add</t>
  </si>
  <si>
    <t>3e9a75e2-12b8-4186-99ec-e8363ad36537</t>
  </si>
  <si>
    <t>0xde9cd07b674100cc6ea70e744ec7f3729dcaab43ac2788936287d4902143544f</t>
  </si>
  <si>
    <t>c3c8f06d-0382-42dd-98f0-45addbaa3786</t>
  </si>
  <si>
    <t>0xbabacdc0110490fd59ed5917e1eea5c585ad276f1cafe16fc5c69afadd6fd9c8</t>
  </si>
  <si>
    <t>c5e25c77-bf55-44de-a520-4b4427047beb</t>
  </si>
  <si>
    <t>0x630fad4ea361f04509fd1bc811172819a9d065cb3edfca6b86f8f28e76f34bb0</t>
  </si>
  <si>
    <t>9747094c-a44d-4d36-a53b-bdc95a256a25</t>
  </si>
  <si>
    <t>0x0e19cf836f4bfd731f633c032f9a032d5d09d4c618bf51ff93f7e8448f8e646c</t>
  </si>
  <si>
    <t>e62bf29b-b2fc-4457-ac6b-86610865b4b6</t>
  </si>
  <si>
    <t>0x1ad48136badfe801d1a39f57e54e23ca70273497c6db99bc17c2bc757b4771ff</t>
  </si>
  <si>
    <t>63a3faeb-957b-4a2a-ba8a-327b1969b2c6</t>
  </si>
  <si>
    <t>0x293a6061f3ecd846c744a94cd68b09163849a0080b8a0ffac7ab9e31475f2d24</t>
  </si>
  <si>
    <t>4c2b4d4f-1a86-45ad-9013-4e40a8c40773</t>
  </si>
  <si>
    <t>0xc1046248c372a4862af1b5d7a2860184e870284d30f9b866cbace6c032a0e9ea</t>
  </si>
  <si>
    <t>15b65a05-02f8-4292-8f2d-c5ddc27a5a04</t>
  </si>
  <si>
    <t>0xa9cee8fa0e4d6d685352247f44b09797998a48cbf13d4e6e1223b77653f95293</t>
  </si>
  <si>
    <t>1846c8ba-3721-44f0-9f3b-9eb613eb67c0</t>
  </si>
  <si>
    <t>0x55f85a2f17960ad3ecf221fc37e15b986c61bce49ff2758717df6fdaaa6634f3</t>
  </si>
  <si>
    <t>71b754c2-92f6-41a6-b5b3-646c1c6f43e8</t>
  </si>
  <si>
    <t>0x469c80b339dc573b8dd276279d2d50dbba8d1acf2659e67ca207a968bb015722</t>
  </si>
  <si>
    <t>a65f9142-5046-4ace-a2f2-f1508d4f1e2e</t>
  </si>
  <si>
    <t>0x2e4582a9e668f5251635f7240586942bf9aab872baf1c77daf334d893651baca</t>
  </si>
  <si>
    <t>967b3373-676f-4c7a-824a-0b305330e3d9</t>
  </si>
  <si>
    <t>0x9f11beca8f8b067d21d373c14297506c65bf972dc4f1bea770ffd53c262fc7b2</t>
  </si>
  <si>
    <t>aa278dbe-081b-405b-87a9-e38f59eff199</t>
  </si>
  <si>
    <t>0x803667c22c42c3e4553ab4ec1298567e7c86af766a43be22f68e6c982bbbbbf7</t>
  </si>
  <si>
    <t>51afd382-993b-4225-88ec-cf12bc644601</t>
  </si>
  <si>
    <t>0xf4987742797403b22c737910d76e460e766a9eda4a6cdeab7ec98662ff1e415c</t>
  </si>
  <si>
    <t>1335a4d5-e8ee-47dc-a786-d62e344b0647</t>
  </si>
  <si>
    <t>0x1effce40e37ed0493c8f314fa7a055fd07b2a29b5808514ac38f94e0eb9981eb</t>
  </si>
  <si>
    <t>48c61ebd-a26d-49e4-b00e-e9101ee9eb8e</t>
  </si>
  <si>
    <t>0xc744ddff386c7c7a25aecf98c15f766df467fa504a1e5d9bd72365a4f936f8c5</t>
  </si>
  <si>
    <t>e5996a19-4755-4b5f-a374-90a3b163a111</t>
  </si>
  <si>
    <t>0x9075163ed79c7986554374b7ad77cfa6178d83f2af15a95fdd7755b1bfaa52fc</t>
  </si>
  <si>
    <t>070d540e-c530-422e-b403-80d08ee75650</t>
  </si>
  <si>
    <t>0x71636fa00a423116c9a9e2555e8bf319c5ca78a811d577a8fe0afb81c32dac60</t>
  </si>
  <si>
    <t>449e7d5c-2eae-4908-895a-d752a1132c30</t>
  </si>
  <si>
    <t>0xa437c3266e251809b7dd538e49dc8482ded7dc8723b2cedb466f76e078c1a3f6</t>
  </si>
  <si>
    <t>72a37f35-8445-4f59-9e78-4138c7e25001</t>
  </si>
  <si>
    <t>0xad571ece7d1ce31f54530599edea08c6d27560da802427470107e43469c3d672</t>
  </si>
  <si>
    <t>01ba7077-825e-46ee-b946-adb9db8b42e9</t>
  </si>
  <si>
    <t>0x87009691c9ea18dab94ac8e99333fda8a17f2a1d7de357833e84ad0fad8c8a74</t>
  </si>
  <si>
    <t>fed7f6ce-14f1-4535-9fe1-668da22f6cd9</t>
  </si>
  <si>
    <t>0xd82870508ee118b7e15de988f267b0a9a2f4aaf75104f71ba4a2aca3385f4b72</t>
  </si>
  <si>
    <t>0fa6e949-1201-49f5-8038-10f1a17c93ef</t>
  </si>
  <si>
    <t>0x0222d962f24151650f2d7b01d5df5ffdeb68b0de9c1a5345e20c697088ac7057</t>
  </si>
  <si>
    <t>f12f75c2-d57f-4617-bf1e-54ce95953780</t>
  </si>
  <si>
    <t>0x8e31e45da7b31c7f9835c50f24a76931cec7532a185d75f151feeba32005cf70</t>
  </si>
  <si>
    <t>7a0078bf-6562-49e8-851f-6c8f2640d303</t>
  </si>
  <si>
    <t>0xd0b69a3a184c94bd8bc83ee22423d73275d57efae92c1a7964c493d9b3611351</t>
  </si>
  <si>
    <t>dcf01508-70a5-44fe-87cf-67d081ef2a27</t>
  </si>
  <si>
    <t>0xaa8c123a0c5a0ca44f0d09b511dd1ee8979694b242d5f1150f262c5646371a57</t>
  </si>
  <si>
    <t>c9d1581c-c6fa-4eb2-8acf-92d8c6f291a7</t>
  </si>
  <si>
    <t>0x1e00ab9aaa34041a892ff03d22ebcf1ab1fe0d7fb2a479b0e6ef66bec79a36c1</t>
  </si>
  <si>
    <t>4447de13-b9bd-4d0c-aa72-2a7e534efa2b</t>
  </si>
  <si>
    <t>0xf8ee2df0346ba7ba64ba6aea62f5a92cbc155011e3cca21f54a3fcd2559d7607</t>
  </si>
  <si>
    <t>a98c4116-e69d-4111-a403-bbdc5228b730</t>
  </si>
  <si>
    <t>0x4abc48cfb7cba64e9f82367ea71256e0acec643427c065e87f2d9f3ac0058924</t>
  </si>
  <si>
    <t>5fc23b87-dd67-41f8-bfda-9302914f6df6</t>
  </si>
  <si>
    <t>0xff72261f153c737049c0749cdf7ff10a85018a2dd7a5e671eef238a5ec6e08c5</t>
  </si>
  <si>
    <t>52cd6770-28ce-45bd-8dd2-c8c17756f1e2</t>
  </si>
  <si>
    <t>0xc6a4b7f8009c6f61359362510d047d065c1420493b11a8cf00fc07ecca474a3f</t>
  </si>
  <si>
    <t>9696a5d1-5480-4746-88f7-70eb15ab17db</t>
  </si>
  <si>
    <t>0x9989fca6d996b8d9ce22c29f095894a923c669a5a2cdc50ac88da9ec59bcf752</t>
  </si>
  <si>
    <t>0dc3d464-7325-4a1c-a65b-81c12489e377</t>
  </si>
  <si>
    <t>0x455d73add6cf767a752ebab98347cdc0b79f0e544f0772212223b440bd850215</t>
  </si>
  <si>
    <t>602f8229-9e35-47de-bbeb-99a349bf86d5</t>
  </si>
  <si>
    <t>0x8201eddbbc8f03e7b0a9dd5b9e2b59232b5f9d88d07cb02de684a7a3c86106f7</t>
  </si>
  <si>
    <t>883b2e56-5c92-462e-be22-520a4263019b</t>
  </si>
  <si>
    <t>0x3bc69ae5895476a005f97dee5f6ceb5c04d792f747f3ffc5c7e2cca96c68b352</t>
  </si>
  <si>
    <t>3963e4e2-15d3-4fa9-b173-23048d12b9e3</t>
  </si>
  <si>
    <t>0xe059115daf00c9381cefe3530ceb1e98de9b93a1961ea4bafb28d56b924a97ff</t>
  </si>
  <si>
    <t>99bf5db8-2ec8-4d49-81e7-5111a57bc234</t>
  </si>
  <si>
    <t>0x063c296386c3a8b8e23af4451373b12f1933f9c97c52903c6b032fe732fdba45</t>
  </si>
  <si>
    <t>e1028fcc-d057-48fb-a853-c44f7e53195f</t>
  </si>
  <si>
    <t>0xb3e41a96210ca34add5324fa44e5be23c89163e6dcd3d841312f081b07e64364</t>
  </si>
  <si>
    <t>fc851455-a350-43a3-a1dd-21b8b15a4c32</t>
  </si>
  <si>
    <t>0x6057cc51e96d68e300fe964017c20cebf9eaa3f44cd34a3fa818a5cab4ed2434</t>
  </si>
  <si>
    <t>eee12104-fe61-4d63-88c7-f0fd198aa4ed</t>
  </si>
  <si>
    <t>0x4b4f4c6663ce8d4310d4bedc53cd2fa8a2b5944005d9d59565a8fc802db84ede</t>
  </si>
  <si>
    <t>6d68d6db-1c1d-44d8-8395-e17d87c5e960</t>
  </si>
  <si>
    <t>0xb427dd2283585e36135800eb635ec1ba8a128bb41512dbd48d53cb2d51d58471</t>
  </si>
  <si>
    <t>c2fe77e1-4db8-4759-882a-aa4988cda0f1</t>
  </si>
  <si>
    <t>0xabe0ebee95a4a8b8470b4ec69cad3795e098a595202fd483c66dd68cd9518073</t>
  </si>
  <si>
    <t>e7b8ae37-7ea2-4db1-8d23-3dca276bc51a</t>
  </si>
  <si>
    <t>0x78d15e76d7eaf71136b5bb332f0ac09ef11e98fb04aa12a4c9c2d4feb6a68413</t>
  </si>
  <si>
    <t>f01c95de-75bc-46ca-81eb-bd8730f12113</t>
  </si>
  <si>
    <t>0x0d689b8aafc6fbe81b7698b473f5211b0294f8a4c22040013f71292b1c274bac</t>
  </si>
  <si>
    <t>e7175736-3090-4f0e-b3e3-219538ee5eec</t>
  </si>
  <si>
    <t>0xc9e0a68470bf87fc8eb5fa75cbb13e32999de8872561b10ee610809d88ecd05c</t>
  </si>
  <si>
    <t>8ed9eb2c-1c09-4506-b9fb-0545eddcc03d</t>
  </si>
  <si>
    <t>0xa6c338074d0f653ed549dbcb87979a86bbc51b05bfd6466efe5f4dcf994cbef6</t>
  </si>
  <si>
    <t>232807ec-810b-461d-aaf8-3578dce97758</t>
  </si>
  <si>
    <t>0x965e2fd8ec7d1f1fac36e88b41d945982fb505c02f6e02a86fa9bfcd8c274286</t>
  </si>
  <si>
    <t>641d65b0-c2cd-4959-9320-43f52d0a5ebb</t>
  </si>
  <si>
    <t>0x18dfb6f42fad96660a94112b9e732be7bd968308b596712d0c20fb96590bb835</t>
  </si>
  <si>
    <t>781a5078-192a-408b-9dc3-e4e734c7d33b</t>
  </si>
  <si>
    <t>0xd001623b7aab415d5916c0f28af528963ad8bf7642600ac7b1b2f1896e4f36f9</t>
  </si>
  <si>
    <t>47bef6ed-75c8-4cc9-9a9b-17fc448dcb6f</t>
  </si>
  <si>
    <t>0x2b67c599149b28b44eda283390913086c581c2c4c283ca903b6c93c7123d1ea2</t>
  </si>
  <si>
    <t>9e082743-2867-44c9-9d89-8ea4d43ad312</t>
  </si>
  <si>
    <t>0xa3ec3b2a9c27e00a561f17dd00156491f82ac040e389e723a7b995565b953195</t>
  </si>
  <si>
    <t>f5923a72-e2ed-48d2-999d-b0cf61cef330</t>
  </si>
  <si>
    <t>0x32e846e87da28aab5a146865fb0efe532a2c0399e47e79a14d3036d2b8ab030f</t>
  </si>
  <si>
    <t>6498847f-7cb9-4fb9-b53a-4cc3ca153ccd</t>
  </si>
  <si>
    <t>0x511e80a701f284d641d927ef2f53ca404557e7d2801313d9667550ab3f7f1e4f</t>
  </si>
  <si>
    <t>ec396538-e3a5-4c74-aeff-48cf1b3c5350</t>
  </si>
  <si>
    <t>0x842d638a9f736cb25db6c3ed8530fa6424e069fb990508d7144f323f5cd05ace</t>
  </si>
  <si>
    <t>931691c5-34eb-49b5-ae1b-f349bc8441aa</t>
  </si>
  <si>
    <t>0x7ec23e404c0993f6f8758754136c547a7d56e025df1cbfe1b2a69915a04e76c5</t>
  </si>
  <si>
    <t>1805bf3c-48f8-48ff-bc6d-39748e53f1b6</t>
  </si>
  <si>
    <t>0xcd08a323e6542d44b67200c1dd0ab689c347120b3c7bbeff07f70510aeb441e7</t>
  </si>
  <si>
    <t>02b00d5e-8a7d-4a4f-afdb-229a439ff2c1</t>
  </si>
  <si>
    <t>0xc54af461ad960b68266831c152b1222d42abd9d293febbc979be54b83a2f9528</t>
  </si>
  <si>
    <t>d403aa48-e3ac-4fd7-971d-ae669cf7c8bd</t>
  </si>
  <si>
    <t>0x0af57859baf27016e5efe7fcb99da6e2475ac59c4a02f188cdd741eb2a0aa966</t>
  </si>
  <si>
    <t>be444280-70b5-4f20-9109-d6f9fd0607c7</t>
  </si>
  <si>
    <t>0xa57b4f4966bd6a7b38f18a023f75c5d596c4bdb55f5b3a5461f9c16351bd0c67</t>
  </si>
  <si>
    <t>7519a5ed-7e0e-4c2f-ab5f-fb7cdb16e743</t>
  </si>
  <si>
    <t>0xb7eb553d108bbbf7b59058cc800eb42130f96d7b10f0d68d500502988c46cc87</t>
  </si>
  <si>
    <t>fc6038ae-4898-42cf-9bd4-2dba5cd83245</t>
  </si>
  <si>
    <t>0xf103a9805c8b2222aa5b6911a4746386b9aaf3dd4c68423e505a9719ae474740</t>
  </si>
  <si>
    <t>4d5439a7-7acf-459f-8779-2092b3b49c33</t>
  </si>
  <si>
    <t>0x1b4ac8f316cc633dfe99647cdb936f3ec94e5ad4bd1311f6b8026d18a534d219</t>
  </si>
  <si>
    <t>fb4196c6-7b55-4eec-a76a-bfd086be6dd5</t>
  </si>
  <si>
    <t>0x48c6f182032d2e0fe782e60eeb4569680523129efea1920c97618c4054aed2c3</t>
  </si>
  <si>
    <t>0f6200cf-1902-48ba-8c83-408bfe2a248e</t>
  </si>
  <si>
    <t>0xc899ac6ec4c948f75f8b2a41a0934af65c9f85e10f19598da4cb6bf0e8b61584</t>
  </si>
  <si>
    <t>92e66539-9a56-4616-be50-89a7b316d71f</t>
  </si>
  <si>
    <t>0xc9767bd66d28d2933b5b81e2bad870c3d6849f8108585742f1aa7ec0759c9018</t>
  </si>
  <si>
    <t>5f285245-c0ae-42ff-bda5-115167aab74a</t>
  </si>
  <si>
    <t>0x1bddb3bf2094d8f07a0ea04902319f67e4eeec7a33446b0e068c8d4056f1ee48</t>
  </si>
  <si>
    <t>7e6d7b27-2eee-4442-ab07-4af65d1a843f</t>
  </si>
  <si>
    <t>0xf0d8cbe59a532d4c15203088de1dc5b95a5accc0bbbe31f786d3a1d0822b958a</t>
  </si>
  <si>
    <t>1960da59-aeeb-4f56-9f00-b8dd9d08e4ed</t>
  </si>
  <si>
    <t>0x02e8ce238c934c5e10f58a0aca5d17c990edb58ee3f82a96ec49f863d285da26</t>
  </si>
  <si>
    <t>ab04ea36-4796-4133-ab37-f86e26c8155a</t>
  </si>
  <si>
    <t>0x0ffa31b8db15455ebe649b91ba100665dc2a263808c3feb6b69180b7f0674a87</t>
  </si>
  <si>
    <t>deeb5641-1225-42eb-9352-0cff938166ec</t>
  </si>
  <si>
    <t>0x7c86d1d151937c42b177a4ad236b8449bf768a7ef54e703bd2a97bca9bf15820</t>
  </si>
  <si>
    <t>60fcebc1-97fb-463f-96e3-6c16b10d8bf6</t>
  </si>
  <si>
    <t>0xe921375d9b7866bbe981ccd46343d312581d1fa106cddaab3b441bd4f787c898</t>
  </si>
  <si>
    <t>36300ce5-b30b-4c18-ab22-af2fd631d428</t>
  </si>
  <si>
    <t>0xe3de15fa4ad6efcc78d2b7b1b6095cd21273a3b931d884a3cc57f6adbcb92e2e</t>
  </si>
  <si>
    <t>f44b6c9e-1b3b-4e29-912b-a36c2a783788</t>
  </si>
  <si>
    <t>0x01f4be1752888c70819223bfe137bfc413f0f846e427cf69c2616e102a5fb616</t>
  </si>
  <si>
    <t>386fa24e-a57d-4775-909a-52fcd75c32c6</t>
  </si>
  <si>
    <t>0xea596e07e14403d03f7c9662873000ad9147542725f46a433785a8c8f299e229</t>
  </si>
  <si>
    <t>022e6639-82a7-4cfa-9354-fef1f11c3b5a</t>
  </si>
  <si>
    <t>0x9dd4774351d3411308cd64cb0dbd678b83db2308745c646d7c19fcab18509073</t>
  </si>
  <si>
    <t>4de82a3c-ff36-4621-9b0d-35f234a5c815</t>
  </si>
  <si>
    <t>0x2c034360cd059ddb33e3f5c3f65bc00205f8a35f9d455da81a306e41f03a1f3d</t>
  </si>
  <si>
    <t>bccc6911-48fc-4e36-ac4a-98baa3f7d8bd</t>
  </si>
  <si>
    <t>0xef8cd285571b2439a765f248947c75dd357ed6c8394e5da4a08c0698d137e8f6</t>
  </si>
  <si>
    <t>5ed22ae2-5fc1-4983-941a-0384749bbc26</t>
  </si>
  <si>
    <t>0xfb363aa6a677f8eec9106e1fdc23d72a1fc0b7e15dd424e6bae9161faa521993</t>
  </si>
  <si>
    <t>6b51c97a-ce5e-4c63-b404-ea81fbd0c5b1</t>
  </si>
  <si>
    <t>0xa9f8b5102239128654f2b3a48b37bda0309c640fe6afb4628927ae10df629311</t>
  </si>
  <si>
    <t>bcaaa723-65c8-4657-97e7-a7bbc45c9afc</t>
  </si>
  <si>
    <t>0x778ffec5701c73073ae5aceae0853354b5a48e949b3987293fa0afdaa81246cc</t>
  </si>
  <si>
    <t>8a1536f8-48f8-4e7f-8a22-9c7006991ca0</t>
  </si>
  <si>
    <t>0x18702b9d0b4b4830d822325a3b2fc063aba7186c6e3aabf5cbfd0ddb55aa66fa</t>
  </si>
  <si>
    <t>0bc1c5eb-e522-433a-9b8e-cf864c0212bc</t>
  </si>
  <si>
    <t>0xa21f534351bf77dda8e2d9d0c6393f1a9391ddcb0f610b3055db04be465325d9</t>
  </si>
  <si>
    <t>42149fa9-a07e-42a5-87d6-62c389cac7c5</t>
  </si>
  <si>
    <t>0xb3fd7cec9b5ae802b00541717a059c9159907e87e1d963417742b8a66695c3f5</t>
  </si>
  <si>
    <t>55eb7362-cbf7-4082-8d51-599a66bce546</t>
  </si>
  <si>
    <t>0x5cc9473376f6dbd52e174a54088a2e6d5167044918f7db76edf937b3d27b557c</t>
  </si>
  <si>
    <t>2ab2e03a-6987-42ac-a99b-8e6220fdd27e</t>
  </si>
  <si>
    <t>0x0955e465bbb4d313639e464dfcfe19fbdd02dfb0db1db60d5986edcf2c50a0ea</t>
  </si>
  <si>
    <t>3abb6de3-1b5d-434e-83e2-670fa68f2fcb</t>
  </si>
  <si>
    <t>0x33dba76125db1f598bd9df9d40c88ef13d403b89491d69dcf8ff1e34342b99de</t>
  </si>
  <si>
    <t>ef412ba7-69aa-4ba6-ba12-698ffdbb6214</t>
  </si>
  <si>
    <t>0x64126bfb912c1364a36d15d0633ac615ecff74c37f92666a67db3950e5525677</t>
  </si>
  <si>
    <t>92306ce2-9e84-49cf-82a8-c82d4ca57bb7</t>
  </si>
  <si>
    <t>0xd394587b4c6247ae0b61c474d1a5f3073c568e9406c9ef32265d4f15395ed401</t>
  </si>
  <si>
    <t>ce07c591-3fcc-46d1-b437-02eb43a8ed29</t>
  </si>
  <si>
    <t>0xfa43c61c4a0f5f958a3ec462e46bd1bfa757ccea86e4313ecfdb0163daabf77b</t>
  </si>
  <si>
    <t>80715855-4b3f-4ee5-a630-33be8b416f85</t>
  </si>
  <si>
    <t>0x44c9a7395df0e1910216a545cebf6eba7b7a59e7a7fc345c6b81d717e1385903</t>
  </si>
  <si>
    <t>3683a5f3-3e08-4463-be28-6a0f20bac8b9</t>
  </si>
  <si>
    <t>0x94383ab26f49346a62706e09a783e0b2467fbe37802a6096febe829fa91c04ef</t>
  </si>
  <si>
    <t>6e1ec34e-1319-4ef5-9405-5d7bd36c718d</t>
  </si>
  <si>
    <t>0xfec70c4f8b09f2408b5583f2d256f061e6c04c1c816755fafe1e9e81e0979d33</t>
  </si>
  <si>
    <t>a4eed66f-6694-4d48-8cba-1407e9dd3167</t>
  </si>
  <si>
    <t>0xc1a52a0c5aa854fe05e9feaf30bfb64ce195b31480d81936eb8aeb391a876e0c</t>
  </si>
  <si>
    <t>f2b8f6ed-fc5a-4d21-8241-d3d262e3209f</t>
  </si>
  <si>
    <t>0xcaa09e1593ca0682b919f841909a1a1c5019f369ca274dec31ea7ef153e7c171</t>
  </si>
  <si>
    <t>2eb9eea7-30c5-4ac9-af2d-1581d716a507</t>
  </si>
  <si>
    <t>0x5392567806bf9d06fbef2289ed70b6092b04533a54107b672ea9702d75b24505</t>
  </si>
  <si>
    <t>fee21235-6996-411c-962e-e85ff9807930</t>
  </si>
  <si>
    <t>0x7fff1f3a79c186f3483e66ddb51667580ce8bd7a437c14c17b8778105a0e2b12</t>
  </si>
  <si>
    <t>5fb55b70-876e-48a5-8236-7c43b6fdcfa3</t>
  </si>
  <si>
    <t>0x0621f781f68c29c14fc6bca74b23414cd90c59c1371a18283ed40cdd3baf78ca</t>
  </si>
  <si>
    <t>63227fc1-7c08-4f43-873b-432c2f84b64a</t>
  </si>
  <si>
    <t>0x62addb01bf66cdae548917a5586ef262c0e91ec9d6ddd616a4977d4f294b320f</t>
  </si>
  <si>
    <t>1dc1cf17-e699-4840-9f82-90ea3490bdac</t>
  </si>
  <si>
    <t>0x9f4be7dface6af105b0faa33d67ca7d1b7c5003c7acd199610529e0b3436a276</t>
  </si>
  <si>
    <t>a644f229-ce32-4375-af9d-58629967eecf</t>
  </si>
  <si>
    <t>0x7d7812fe298941bf6eaed74a46c98e4d6c1466d03c04d1d26b671f3c89024c7c</t>
  </si>
  <si>
    <t>24b88aba-8b33-4424-bea4-e3cd3626d0e3</t>
  </si>
  <si>
    <t>0xa97af8ebafbaec1349762a89a8929051a7a1ea73482a67a42404de51c186db2c</t>
  </si>
  <si>
    <t>892d05a5-9bc2-4906-8f0d-42f0e5c96072</t>
  </si>
  <si>
    <t>0x0c7360c5daaf37edabbdd2c898ccab8755acfb80138108e1c8d3524da0109c88</t>
  </si>
  <si>
    <t>af8be7f4-a93d-433d-b5a4-e6cfe7d97fd7</t>
  </si>
  <si>
    <t>0xc85966ff262c902834fa3d4549c7a91010f62ab0cc53e33444fd835f11240137</t>
  </si>
  <si>
    <t>056dc620-782e-4ccd-9099-fe2e3ec64430</t>
  </si>
  <si>
    <t>0xf869d925500be47c0a2a2dc54dae4fe764818cabdc08e8e2ccbd3a9a9a6e5c54</t>
  </si>
  <si>
    <t>5df46d8b-51a8-46b0-8c56-67389014ea28</t>
  </si>
  <si>
    <t>0x462116b74fa3ee6b26f533c33821a4917c254b8dd80fe5d8735c7857d299fb1e</t>
  </si>
  <si>
    <t>cf7db59d-fa8e-4fb3-bf6f-e64150900409</t>
  </si>
  <si>
    <t>0xa6254898af26050e790a007920bdc3ca5cec1be2d24796f668a1733338926ed4</t>
  </si>
  <si>
    <t>66224291-daf3-45c4-8947-57d0da319a8c</t>
  </si>
  <si>
    <t>0xd7a94675aec07a945161608639e4c092881f66ab21e1731ede57dd3a39c71bca</t>
  </si>
  <si>
    <t>c9677ee0-1e59-4b1e-a261-3b256fc700ca</t>
  </si>
  <si>
    <t>0x63678abf5f3e6f102aabb75ae10b6a44c6fece9f3f6296e569d302e00d419e5d</t>
  </si>
  <si>
    <t>7e0d19d5-312b-4d34-af95-d47a32845a2e</t>
  </si>
  <si>
    <t>0x5ff1879b2cb1cf558d843e2e2c5cbefa861ca9ef530d66271316a85b6a529343</t>
  </si>
  <si>
    <t>676d4c8d-1cac-47b0-87b8-aff284b312db</t>
  </si>
  <si>
    <t>0x40e69fdd2cfa78036c939c572186d185a07ba66ab80f71e774aa22fbaee4136f</t>
  </si>
  <si>
    <t>e931b065-6612-441f-affc-b45b0e4f600b</t>
  </si>
  <si>
    <t>0x81dad97e29b4a8d7bb840867412b3b8c294b0f351f7224e6e5025f78764787ff</t>
  </si>
  <si>
    <t>c4977f9d-f408-4625-acf1-867b6d8491e8</t>
  </si>
  <si>
    <t>0x0a7ec8c4803344c66973b08d00906d83ead58ac0a7f89dfda9da81be6a4d9654</t>
  </si>
  <si>
    <t>5261c79f-e356-4618-8c35-4eae9b985fd5</t>
  </si>
  <si>
    <t>0x6dfcfb50e6e46a66235485775262025abd2bcfa8e2dc14498387a7ca5ee6f70c</t>
  </si>
  <si>
    <t>4d84592c-dc6a-4262-8f8b-4570a6955376</t>
  </si>
  <si>
    <t>0x89fe910c4ad00bdfa48ee10429a6b9ede547a07fe373c6774e8e2129a4a83910</t>
  </si>
  <si>
    <t>0a102264-a0f9-44f5-814e-3de7654917f3</t>
  </si>
  <si>
    <t>0xc53f592dd97229d9392c714d28b706b7fd48d6c814ae96027217477631e1468d</t>
  </si>
  <si>
    <t>2d1cc170-1d3c-4990-8fef-e851d29f73e9</t>
  </si>
  <si>
    <t>0x1125fe570a1a97f60c50b484a657cbdb12010875aa5cb485512265a8c1fe89b1</t>
  </si>
  <si>
    <t>56e4b896-90a2-4969-bbe3-3cfaf39e2e03</t>
  </si>
  <si>
    <t>0xead0a531e3432905f9f073c0c7368d8057f6d08a55d9e68d480590e72e999316</t>
  </si>
  <si>
    <t>2b6dd385-3ecc-49ca-af1d-d7f3a7ceb376</t>
  </si>
  <si>
    <t>0x4be5fd46b271c7935eafe5966aaa189874d26fc6b17a957fb07ba9aeae2119ca</t>
  </si>
  <si>
    <t>c4d41408-5cdd-476e-a1cb-d7e079b6ca4f</t>
  </si>
  <si>
    <t>0x5662e4b4e69d98d1cf3b7859afb5fae23d0e5eaea3106d3948f1851da034497f</t>
  </si>
  <si>
    <t>6ef4fd3d-4334-4402-b01e-6ef3a6bc6ba9</t>
  </si>
  <si>
    <t>0xc7c133974c0e07b4a23af27384fd1cb4878c9bc8a6c731d58f123b919d6097a4</t>
  </si>
  <si>
    <t>ca3222be-f61a-4eb0-aa5e-46ba5e7b4f93</t>
  </si>
  <si>
    <t>0x755e36aa4fe77fc48c21bf12d82f96d0f22ec7d2ac5a2bbf720414adf1dc5918</t>
  </si>
  <si>
    <t>53d41195-6392-4d04-8f13-0ad0f5b88d90</t>
  </si>
  <si>
    <t>0xc31f37421d2026f16ccececcb4cc7f31b61ae17b3b4031570762233c32330680</t>
  </si>
  <si>
    <t>df7adbc3-f102-4c6c-a793-d99f483ef35e</t>
  </si>
  <si>
    <t>0x1be66dfed0d524ad456db5ccbe20300b8ca52376c162ca558d1fcc53dd007637</t>
  </si>
  <si>
    <t>e1cbe7fa-3a92-4b16-ae8f-84afc089c375</t>
  </si>
  <si>
    <t>0x16f40bf9bf78eb4c3857ff22af93f97b06a0fcc1dbc7a28d63c3a14f026ec05b</t>
  </si>
  <si>
    <t>5f75d67c-585b-4355-9679-5595d764a701</t>
  </si>
  <si>
    <t>0xb055245463d7164a208c610a892a418a90f23531dc6d669dde32435afae67145</t>
  </si>
  <si>
    <t>3019e037-8043-4510-b431-0038bb9fc613</t>
  </si>
  <si>
    <t>0xda8fca9d26a7f322423f215f04b3b303a89b0bd46a5c83df5efe25010a8a8b51</t>
  </si>
  <si>
    <t>9e3cdc08-c60b-43ea-98a4-d54e74f8e154</t>
  </si>
  <si>
    <t>0xafc2208e9c21299115d1001155ee5da070a424b8a36c4930915a0a1e8f62dec7</t>
  </si>
  <si>
    <t>311f43d1-2bc3-4699-a994-2769bd604bbe</t>
  </si>
  <si>
    <t>0x44fe466e71a72aec775d55b1eab5317532a87403ddcb7512d3d4b1e13d493984</t>
  </si>
  <si>
    <t>c73ce816-844b-43b4-a93c-2ee2ce003882</t>
  </si>
  <si>
    <t>0x48e10bf2e5f044d76fd1fa1f86046fa6bbfce550be3e8b2b20dd34c60f0b4b3d</t>
  </si>
  <si>
    <t>5f7b005c-b847-47ec-9ca4-6895a775546a</t>
  </si>
  <si>
    <t>0x3cb6622f00f5a495e0bbaf0f1c2a9bbb61674e53ffcf3f56d52bc3e0a3f9f759</t>
  </si>
  <si>
    <t>1c35b74c-1f65-4711-8723-de286f345da3</t>
  </si>
  <si>
    <t>0x874687dfbed80cee5ac1ed8b4394fff5905c05d287674f6560f89f75b40e1f4d</t>
  </si>
  <si>
    <t>552c8214-e4ce-43a0-916a-72f43c447379</t>
  </si>
  <si>
    <t>0x7deea29daa7026ef0f97c860d035419c9cfcd87802b35c1bc5a64ed2cb7000d4</t>
  </si>
  <si>
    <t>a0c7f1fa-93f3-4a8b-89c3-faae5bb5a6fc</t>
  </si>
  <si>
    <t>0x2a1d53cb28fe2f10c7e394fa7d4b0b43c7008086dde0320ab32b24860494b1f2</t>
  </si>
  <si>
    <t>3d4099db-daee-47fa-9470-9133c3d6e897</t>
  </si>
  <si>
    <t>0x420e13368c00b150c885b9c0d66f3c901a87f5ce9875c5f9af9801a70c3448c8</t>
  </si>
  <si>
    <t>2408f694-6b76-476c-afe4-742c332a905e</t>
  </si>
  <si>
    <t>0x9da3cf5525552badf2250a9d2267f9715a28065fbc1d912c96ecf9056c5f818e</t>
  </si>
  <si>
    <t>2395da24-a867-4ece-95d5-88a67bb016f8</t>
  </si>
  <si>
    <t>0xaff34aa2976ac6be4ee56a017e8c72371f41eec126c9ea42dda50278120684b6</t>
  </si>
  <si>
    <t>260aa62e-7b00-4773-a59d-107e89131b6c</t>
  </si>
  <si>
    <t>0x4c89afc1b49a6b5ef0458ed82274ef7206695ff8868c805116d0fe18b7417439</t>
  </si>
  <si>
    <t>76c2fe4b-494b-4903-9560-3f541d9d1905</t>
  </si>
  <si>
    <t>0x915fd8ac3f396a11b7dede2e2bb8dd0337bff5b7a7ceed2d82b65ff9e0859681</t>
  </si>
  <si>
    <t>735cb224-0fa5-4a61-b0d3-38b4606a1ecd</t>
  </si>
  <si>
    <t>0xa8e68814e69b7a77c3e409f866cc5cd1a9ab45299210b576090c8f2b708beb5e</t>
  </si>
  <si>
    <t>9907d5e9-5756-4cbf-9d1d-2fbfeef211ab</t>
  </si>
  <si>
    <t>0x445b30c4ed33447deb87cc545024b0943fd1188ac15a8044978cbcf0098927f5</t>
  </si>
  <si>
    <t>015c8419-7a4c-432e-b151-0ad9d2e148a5</t>
  </si>
  <si>
    <t>0x961d60efe04e4aa0f34ba45586b1f0f75ddc7589f5cdb887d19582ce03930754</t>
  </si>
  <si>
    <t>a8798dda-6d44-4885-8f97-84690624e698</t>
  </si>
  <si>
    <t>0x845159c7672ec4178f93b1e1af7c4cb9f367dcc79817146adf3ab78b5a980162</t>
  </si>
  <si>
    <t>e04acac0-5427-4c8c-9d7a-f9d124aba5b9</t>
  </si>
  <si>
    <t>0xfc41f917265087f87a493cb8291ac45b8d0f2ab1fe18791d1679addcdbf84bbf</t>
  </si>
  <si>
    <t>a008ff7a-89b4-4c28-bbbe-802c8ad1047d</t>
  </si>
  <si>
    <t>0x73b19fd61a18e24cf08dd995ff126e569243e79b68a94c4a04a595811001aeaf</t>
  </si>
  <si>
    <t>6a169054-9532-45a9-a5e4-ee30bca65865</t>
  </si>
  <si>
    <t>0xef67d08ee1294886db6e5acc9248cc9f9df4c064074938a137fb232da0d46054</t>
  </si>
  <si>
    <t>1b556074-899b-46c2-887a-129156c6c53a</t>
  </si>
  <si>
    <t>0xca98c4e81f249ad023b2fe9c9112014bbd0d9bf99a4d3ce28dbe176d6ff4e851</t>
  </si>
  <si>
    <t>49d06e82-aa40-4c41-8b43-e3f89545cbc5</t>
  </si>
  <si>
    <t>0x6a8d45fbad51ca0d0f693b82b42efe541349cc26686d7a14e3d13f147b9219fe</t>
  </si>
  <si>
    <t>ad190a93-2b35-47b3-a45c-149f69221ee2</t>
  </si>
  <si>
    <t>0xe22ed5bd8c5d4a333b989e064de37110a6f7609bd91b4cf5b16979e4ad2c73b2</t>
  </si>
  <si>
    <t>ed6c8c75-9dfc-4238-9344-34452c8c5cec</t>
  </si>
  <si>
    <t>0xbedd81556f95bc9af17f1204d13c7abf7ca5073c7757afec7242bc8ed455b3af</t>
  </si>
  <si>
    <t>488bff66-4520-4e21-9edb-1097462c2957</t>
  </si>
  <si>
    <t>0x9435abf6f486c70d87a9005ad0637085665e33dda7222e85573c34209c52af1d</t>
  </si>
  <si>
    <t>6a421798-ab25-4826-ac3b-c64d9b6fae32</t>
  </si>
  <si>
    <t>0x41c66f690dc9468d98e7f6b6c972480e86eb27b09eaffa43622d25256acb4e79</t>
  </si>
  <si>
    <t>7e47d624-5e04-4814-9487-e43ff0aee47c</t>
  </si>
  <si>
    <t>0x88634b0d7fd321f5fda3b560dabc10c69cf18dcaefa7761e4785f9fcef887d1d</t>
  </si>
  <si>
    <t>90a36f3b-b2a3-4e3a-99a7-085191dafcd9</t>
  </si>
  <si>
    <t>0x9254a8e91e4ca3c316ee4a78ae07eeb48dc63ff613669c8cde2313daea22193b</t>
  </si>
  <si>
    <t>2046f1f8-123e-4b93-bb9f-a57499380392</t>
  </si>
  <si>
    <t>0xb239316077a71676dae5cb2a839767094ca0576d041d4dd1912c34ced4b325bd</t>
  </si>
  <si>
    <t>96355ed1-4718-4ce6-b9b6-96162426e1be</t>
  </si>
  <si>
    <t>0xdde4e112e5b2396ed58f5962b74df4f7412ba1ab3b54213c1885334a37ef838d</t>
  </si>
  <si>
    <t>d2e1287a-82d5-4f68-b60d-b09ff4c6a997</t>
  </si>
  <si>
    <t>0x44029a7108d1935fa689822870240bd51437179be8c4c09d6a5e79c81247e192</t>
  </si>
  <si>
    <t>8174a522-dc14-4e21-8265-98eabfbbd491</t>
  </si>
  <si>
    <t>0x4dbcbca7a33a0161d602bc0e2adb81b7cc2219e37757e8d6e9312626db516736</t>
  </si>
  <si>
    <t>1f3af859-7f50-4628-9a88-bcee2d21e396</t>
  </si>
  <si>
    <t>0xcad37c12508a2b5f2881a3b76f9aaba6493dbbe97cf0c2cfb3c4d1a8c2daa543</t>
  </si>
  <si>
    <t>686a4e40-2c7a-45d9-9c47-651f6f0b6dad</t>
  </si>
  <si>
    <t>0xabc8acdb65d5ce4fc3e1b5cab0eeb82183c6c8f975ec10d63faa2b01121b255a</t>
  </si>
  <si>
    <t>d68fb95c-8406-42be-949f-1053c6dc4af3</t>
  </si>
  <si>
    <t>0x63ddef12189c24c2680354e4ee73d7801c296224a88239d330b3c8c2a33e415d</t>
  </si>
  <si>
    <t>5e55066d-d3d5-4951-91a3-ca7c7c29117e</t>
  </si>
  <si>
    <t>0xf48575c8d578e3dffce6cef3221daa2a02161188d57258f91588d0bd6263dd7e</t>
  </si>
  <si>
    <t>958c65f1-4e7a-4728-a32e-928967a4ed8e</t>
  </si>
  <si>
    <t>0x463b0410142849adfe4de9cb9a596e5d893aa2fcf2e630b3473948d453d2760b</t>
  </si>
  <si>
    <t>e9e037da-248c-49cb-a1fd-79141c7bd6e4</t>
  </si>
  <si>
    <t>0x9197810e8759d1b118b33f2f6f116776da3cf36a20a028c2853ef0ce4c8998e4</t>
  </si>
  <si>
    <t>5eeb534b-9c6b-4f06-bbbb-e1d7a840859e</t>
  </si>
  <si>
    <t>0x593f29b88400b4dcd2a7465abaf92d34eb72afd35ed271c018b65f2068e88928</t>
  </si>
  <si>
    <t>e66a706e-eaf3-4252-bf53-c2b969bcf067</t>
  </si>
  <si>
    <t>0x977a3b73212323f681765462f36cd4df0754ba68ed9b31b0c952fe7b25aef0dd</t>
  </si>
  <si>
    <t>bc76f976-5366-4539-b169-351454f54e9a</t>
  </si>
  <si>
    <t>0x55ec7da5f2d57e01dd83c7c2b296b21fd214bfd96aa5e1339ae0a825d5a9c9b1</t>
  </si>
  <si>
    <t>ac8e2cdf-95d3-4840-ab9c-794383f0ac88</t>
  </si>
  <si>
    <t>0xe564262c5094b8bf700231a936840a15b5dae7dd8940524f2a8562f08d1bcdd7</t>
  </si>
  <si>
    <t>f3fa90df-22b6-4bcb-b277-876bcc6c419a</t>
  </si>
  <si>
    <t>0x241210392ebda50fdef083535a15271b34934d24063ed061bd132615d6ae599c</t>
  </si>
  <si>
    <t>6dd314f4-83de-472c-bdf7-df50580e29b6</t>
  </si>
  <si>
    <t>0xb8807d2086f5129106a336a41eab67b4701b45c10fa1f8c2372d844e59150d5b</t>
  </si>
  <si>
    <t>1ffd24e3-ec86-4aaf-937f-b62772d17f0e</t>
  </si>
  <si>
    <t>0xb1f688b29a00d882c116854b410e9643ef440a45f2f26a0990ab9c1c74cfa20e</t>
  </si>
  <si>
    <t>305d8800-355c-4960-98bd-331efe35edc9</t>
  </si>
  <si>
    <t>0x81997c7bcc8c35621097ba4d050b0c926aa532e58f9de0cb77f71eb71edb596a</t>
  </si>
  <si>
    <t>feb4c8a4-2c05-4e8e-a02a-b5220f15a80a</t>
  </si>
  <si>
    <t>0x84a53c9f361592fdcf20b0b7a2f3568280a768a4cfa0682320e936552889bcb9</t>
  </si>
  <si>
    <t>3b95a475-d340-4243-ba39-193d147ca276</t>
  </si>
  <si>
    <t>0xafdd8fdf40a482c347c4e2ced804c0bca469cff85a05113e87df66ce2f57950f</t>
  </si>
  <si>
    <t>ff570b54-0763-4681-b9a1-0ed133aa1f66</t>
  </si>
  <si>
    <t>0x35f470cc8c301081096504c01a1a0998cf7fa3d0edff77f9eda3f833eb6bbee2</t>
  </si>
  <si>
    <t>283b04a2-2ed2-460d-a595-9ce6fb22f5ce</t>
  </si>
  <si>
    <t>0xac6108295c3b303e5bb2ddb601bfd909521a682570ab0742aa1564e5722beb9d</t>
  </si>
  <si>
    <t>02dd6703-f7d9-4ef1-a1c3-1022d184665f</t>
  </si>
  <si>
    <t>0xbed048ddb1c199a516772ca0a83589b3fb9a3bca0b334880a52c86ee29fb2e6d</t>
  </si>
  <si>
    <t>cddba054-fab3-4602-b410-44ccf0a126c9</t>
  </si>
  <si>
    <t>0xff600fc22e9be5956bf04d92ee1702823545dba6bb70ffffe7084343d7a90441</t>
  </si>
  <si>
    <t>4fc31813-1c42-4647-9e99-8430ab314620</t>
  </si>
  <si>
    <t>0xd1aead5226da56556e8b62cdfb7a3b12896364cc562d22a6156e117f633e122f</t>
  </si>
  <si>
    <t>eaef8f28-4e13-46ab-9537-9db99f3ed405</t>
  </si>
  <si>
    <t>0xe35bacdfadeec0137ed9d37762441d0c7e909c256a76750ffa67742cb8c2186b</t>
  </si>
  <si>
    <t>c76832ec-4f2d-493e-bd58-85b289e2b10e</t>
  </si>
  <si>
    <t>0xefc93b3d89eb0770ead1ade11dd93aef59d6897237b9475d9f4be446296a60d7</t>
  </si>
  <si>
    <t>726b5c4b-2da7-4e9e-95b2-8bd88dfa0384</t>
  </si>
  <si>
    <t>0xdfb403a816fa22d0eb93399c524a3a05e443bada29a546be0c1db9b2e64ec6b0</t>
  </si>
  <si>
    <t>dcd0c6d3-6c17-4126-988b-655a2f8b7374</t>
  </si>
  <si>
    <t>0xe5a80667d145fc95584a77a50a3b5b8ac258f79c0b9fe087206fd03df0753da0</t>
  </si>
  <si>
    <t>e9054742-5f9a-443a-9ea7-8109b87edb91</t>
  </si>
  <si>
    <t>0xee2747fd36006c163f46e5eb29345e4a1d93f2e996ae018ecbb139d272f11bc8</t>
  </si>
  <si>
    <t>f6a6806c-b739-4237-89e8-963cbf4b7041</t>
  </si>
  <si>
    <t>0x1c23d295c1cf1ac44856b50c7f9845b878c8e85b918b206d479dc5bdfccbd966</t>
  </si>
  <si>
    <t>d824bc56-d4cb-4008-b308-dda74af0e328</t>
  </si>
  <si>
    <t>0x84b5400e880105e37ddb38f951c353a35b65ef06024e7d170c23fd5a068d0302</t>
  </si>
  <si>
    <t>99147e11-e162-4fae-aa99-66dc9ddb3a5b</t>
  </si>
  <si>
    <t>0x575822c4eb1ce2385c2d85ce61f2951e4db70fbb0dc492040b3148cc1d11eec6</t>
  </si>
  <si>
    <t>0296a8a8-3dfa-4d8d-9736-fba6ced0cf1d</t>
  </si>
  <si>
    <t>0x1c38cf0068a5a24bd512952a7d8676ed0d2c27d1797ea06f52a5d8096a18a755</t>
  </si>
  <si>
    <t>0d06dbf3-68c1-4f30-9a90-bb81c5c95589</t>
  </si>
  <si>
    <t>0xaad1522cf933e75a7c09f3c75cc77a8c51f74e5af76234c281d0186580be72fc</t>
  </si>
  <si>
    <t>8d3134ba-ea59-49ae-b389-b948f8dfb408</t>
  </si>
  <si>
    <t>0xc5218c6c8f2bf109e99d2b58d696357086e1b1db5c19dfe533197f61d6613321</t>
  </si>
  <si>
    <t>5346e135-8965-4857-b316-27540222cc74</t>
  </si>
  <si>
    <t>0x369450023e110f86c93e5037ba061946fbc8ae360a871de1134c2de2f37ea013</t>
  </si>
  <si>
    <t>bd575d2f-e428-4c98-b8f9-5172be101e07</t>
  </si>
  <si>
    <t>0xe6088135b75c1946f27b87e1ada77bf802a288e99a0606b1b355554176119b47</t>
  </si>
  <si>
    <t>7ca59797-4683-4dfd-befc-a14beaaa5a18</t>
  </si>
  <si>
    <t>0x583c38f00e9c29fb3b4b3868cfcdf3820938eb9105222153edf204311cc48840</t>
  </si>
  <si>
    <t>405ad0f3-05d1-43b4-befc-1687629743c6</t>
  </si>
  <si>
    <t>0xe58c2872a012a23f0fc0511c23cdbea0d8c6ae7c773be22a7fb11d7fdf07b139</t>
  </si>
  <si>
    <t>a82265b5-18ce-41e4-97d1-c21cebe91ded</t>
  </si>
  <si>
    <t>0xb223c932786d8f18160349bc5a56ad567a9417b5a803bb99346e019371b7b3e5</t>
  </si>
  <si>
    <t>11ec1d0e-d203-4e20-ad8d-663ce227d386</t>
  </si>
  <si>
    <t>0xa62af6c81230cde12cc4433ba15e2cadccdb995fcb901c34243044a1f84ddc87</t>
  </si>
  <si>
    <t>489eebe3-8211-44e9-94fa-d3e07fd1d17b</t>
  </si>
  <si>
    <t>0x5452b29d527a8b01dc011252ae0cc06d30c6e6caccbfbb86545d978c3bd85bee</t>
  </si>
  <si>
    <t>491dc835-1695-4325-ac7f-dce041bb5119</t>
  </si>
  <si>
    <t>0xe59bd5a76aa08f185cad0b8298fc3873ad409e2b102516cd75432659fdf48cec</t>
  </si>
  <si>
    <t>0f58ab37-972d-4c2c-b87c-0231c3ba71f7</t>
  </si>
  <si>
    <t>0x5628e70edb41fcbee6abd52568e126ce7f78e7a31242d883392a18ebbc59ac01</t>
  </si>
  <si>
    <t>6c643b3d-0dbf-48e5-af4a-2faaed2624aa</t>
  </si>
  <si>
    <t>0x58662340063bbc938a9e544d973ddad1fd2ecc5de7ddcbcc0a6db22d54e6ad18</t>
  </si>
  <si>
    <t>2895619e-72c0-4574-af78-99b9b84a103f</t>
  </si>
  <si>
    <t>0xf36a53fd54a959882ee43b60539e5bf6f03511b109f0d9cd8e2ee65483ea6675</t>
  </si>
  <si>
    <t>7d86eb18-1de0-424d-89e6-c8a122a91992</t>
  </si>
  <si>
    <t>0x4e5d9dbb0469401aafd012f21e5834182e698eb90723c67fc14b0c9f15d978ff</t>
  </si>
  <si>
    <t>4c78474f-633b-4aa0-ad1f-b6d45cddafab</t>
  </si>
  <si>
    <t>0x6604c36f5ca2591cf05cc124ce6513692480a244ba9dbd607b0a43ab1f3db814</t>
  </si>
  <si>
    <t>cc8c39d7-63da-4c1e-9750-93d3ff53ff96</t>
  </si>
  <si>
    <t>0x67c75ef7b6ab8962f5606239a6bac8c2851546da05cf2dd2875179df671517b8</t>
  </si>
  <si>
    <t>90b6b99f-a3ae-4db6-8b68-4bc03299e49f</t>
  </si>
  <si>
    <t>0xe0bd8d42ffff85109525c0fcc51cc080d63f123135788750be6a7782313c84b5</t>
  </si>
  <si>
    <t>b3319a0e-ac34-4e78-b1b0-487aebfe9105</t>
  </si>
  <si>
    <t>0xeb19cb21b33b655918728034fbce6b82c487af33885b1f24332b362b6c062b6b</t>
  </si>
  <si>
    <t>d2530fb4-d21b-4962-864a-fa00885dc069</t>
  </si>
  <si>
    <t>0xeb8403b80672e21b49b4f5c53ee6ea46a8715975f99ee121e01397fdb7531914</t>
  </si>
  <si>
    <t>6f422a29-8378-4fb3-bbfe-29cad756882c</t>
  </si>
  <si>
    <t>0xeb35593c3973a04472c75a5da4274da2ab9080e7f72be96756d2e0bf162add22</t>
  </si>
  <si>
    <t>9c34ea54-c9e0-4bbc-a701-1665f357b475</t>
  </si>
  <si>
    <t>0x136aaeb65f57cb98bd76a2c3ef16fb0b71179198bc93db934e176c9067335d58</t>
  </si>
  <si>
    <t>832d3ee5-7b50-4070-b1f5-3a458206bd0e</t>
  </si>
  <si>
    <t>0xdf6484739937dd45987f6203f589a7fbf217762e8ad4d3fb1837716f269731b0</t>
  </si>
  <si>
    <t>e1082108-4275-49ff-8763-0ca0d446574c</t>
  </si>
  <si>
    <t>0x8ff0c0ffc8c90a9dd036d4ed2b8c9ddd46d62905cc3213c6238d3f47d953ad0d</t>
  </si>
  <si>
    <t>0370bf7a-985f-40fd-88d8-94f5b6e9aaa3</t>
  </si>
  <si>
    <t>0x59656272e752aa95510b9c37572808e336329c7241c0221114a860c5e53e37f6</t>
  </si>
  <si>
    <t>baece308-2b85-4e12-8838-d0765402f213</t>
  </si>
  <si>
    <t>0x9cd5524ec9b5bf58aab82758603b9ac8f1c589402dc0394be8cd22a74092f3a3</t>
  </si>
  <si>
    <t>4774e2fe-6256-42f4-85e8-c5a2ed7be080</t>
  </si>
  <si>
    <t>0x6dd6bc36e6369709c949f9b63b2b76f56e30f47fe839f06b6d8a6b804bcbc3a2</t>
  </si>
  <si>
    <t>12aa9143-11d5-4977-8fc4-b5e2ac3cb701</t>
  </si>
  <si>
    <t>0xf334ed79841ea3df974f3564fed399209104156e04ff9f0cea0ae869435894a2</t>
  </si>
  <si>
    <t>975be6b2-6910-46c7-82f4-fa33e59666bd</t>
  </si>
  <si>
    <t>0x15c085a0e516ef3da54ebddd10a8aae901614d6774b57df2dbc26417a5fd26cd</t>
  </si>
  <si>
    <t>3146cb20-ba9d-4a6d-897b-7ba376210023</t>
  </si>
  <si>
    <t>0xf23710f80f955ccae42326ee739d6ea6ec38cc910f0e6a27757bca0b7e5828d6</t>
  </si>
  <si>
    <t>4e384794-70e6-4c79-a4f8-83fe606fbfaf</t>
  </si>
  <si>
    <t>0x6191e69f6bb67f0a3e2bc5a987f3f28b22aeb5aaaebb76e14f16018a6c8f3839</t>
  </si>
  <si>
    <t>7fcf19fb-540c-47f3-be42-9d20248958d9</t>
  </si>
  <si>
    <t>0x231b97d3d37ca198b6ed1efac782f2f03026275424c68a24d25b5251633dc161</t>
  </si>
  <si>
    <t>8e92bb3b-a3fb-47e8-908d-83d0ab7ea5e2</t>
  </si>
  <si>
    <t>0xa4d2615b9c20bf5b8a67719356b185627ccee59692441ad6734ef4a24ce2cbd9</t>
  </si>
  <si>
    <t>081a55cf-3736-4667-944a-03ee7a2bb2fa</t>
  </si>
  <si>
    <t>0x0abe32fa344c195dcd28ca53a4f22e994901b929563459392cfffcc3a12eaf1b</t>
  </si>
  <si>
    <t>3aa18159-d274-4e6c-a519-d09f83285ee8</t>
  </si>
  <si>
    <t>0xbbc8d6cabc733612489256d49edad3037eb9fee3ecab313f0958f661b662cbca</t>
  </si>
  <si>
    <t>ef5f1e30-e45b-4b4a-8b0c-3412f471ff9e</t>
  </si>
  <si>
    <t>0x6add778f0a1aee82b3b93aed3088c0252f4fbfdf999c17da85183d733f88aaf2</t>
  </si>
  <si>
    <t>a0b6e52e-d720-4805-a432-dd3df71be01a</t>
  </si>
  <si>
    <t>0xa478ccd88e8ca7be301b4db7be6eb751d3111e0974412ac8acf10bcc2dd4ef6c</t>
  </si>
  <si>
    <t>ecc76810-24e6-476b-831d-288014ebeaf6</t>
  </si>
  <si>
    <t>0xa11d73d73aecca3bfe9f3d42493d2b1b0a198447ae50b0aaac60548175571cc1</t>
  </si>
  <si>
    <t>f40ba999-ef7b-40c4-a499-40a62fb668a6</t>
  </si>
  <si>
    <t>0x3cf1df0e50fca8b7e38e999ac553a3958b91ec551a8a7cc80125dc405b20d04c</t>
  </si>
  <si>
    <t>6d3db661-bf54-4fd1-9cc1-72fdb6e38300</t>
  </si>
  <si>
    <t>0xeaf4b11d219f052f2e1c56d2e9386aaf4e9e32f037df77290c296cd6ff9da6f9</t>
  </si>
  <si>
    <t>0444132a-1e00-48f3-8515-26b2356fe4e0</t>
  </si>
  <si>
    <t>0x64dcf5457a3c12784e357918de1cb2a8e50f260b2f79717ee73cd2ae31a482b3</t>
  </si>
  <si>
    <t>06e03a8f-e591-44e6-a484-271aa29a7429</t>
  </si>
  <si>
    <t>0x53cb52dc983b24a87e3c5e7fc340899732f65d55cfeb25d57db26fffece8e6fa</t>
  </si>
  <si>
    <t>b88d07c4-f39b-4324-a984-7eed5ceadc84</t>
  </si>
  <si>
    <t>0xb134cb059037ace075ca1b6047e05b637a6ee9f85b96698a5f596ff1daae3b8a</t>
  </si>
  <si>
    <t>f4db75a3-93f3-4f0f-8cf4-6209a3003dc9</t>
  </si>
  <si>
    <t>0x32a71c6244a744d66882a9fe5c780b865ce16adeda43eeacd43cd2c41b04d5a9</t>
  </si>
  <si>
    <t>6912e343-c6f7-4659-b015-603131abb660</t>
  </si>
  <si>
    <t>0x4d6aee769721765edd1b5c1276c8b8c540904a7fa90b52e3397bc74612a6fc87</t>
  </si>
  <si>
    <t>40cf0f70-2f70-4935-a49f-fcbae07258dd</t>
  </si>
  <si>
    <t>0x975f7e0a34d6a138d36628a8c51015c7c089af45ced553c6a3670b24dcc557a7</t>
  </si>
  <si>
    <t>a97dbdd2-9bc0-48dc-9523-29e76a21fdff</t>
  </si>
  <si>
    <t>0x30634dd8f83a8b3316dcac7a98c9168150f0ddb090f3d39226c2329825c5dea0</t>
  </si>
  <si>
    <t>7119e748-156e-40a9-9786-4b22a40fdaf4</t>
  </si>
  <si>
    <t>0xad37ca3c71fdfc12da75bc3f749b55a6b3e24d07ea2a909960b7f3fa501745e7</t>
  </si>
  <si>
    <t>0ec50cfc-d6a9-4d0b-9762-3cd59cc34243</t>
  </si>
  <si>
    <t>0x511f8baa86beddb154e20532aea44092ec8ba1a5048dde93db11762f3f12cf20</t>
  </si>
  <si>
    <t>9f48fa53-7d4f-43e7-a8e1-34f9589711bc</t>
  </si>
  <si>
    <t>0x2f709b58e6fc6c63b55ee86e9fe1f709d12b79f2e5dce19a72788679a56f5677</t>
  </si>
  <si>
    <t>37253b0b-7eac-44f8-9551-87a61593cf7f</t>
  </si>
  <si>
    <t>0xebe3e8d8bfa2bbc0538244aac949b0e191a6d88975c02be95a13517adb97378a</t>
  </si>
  <si>
    <t>8a16128c-b9da-4f99-baf0-c982ac87c9a9</t>
  </si>
  <si>
    <t>0x30610ef310ff0b73f4bbc17f492e3f352bcda9f93538e9320c7656eb1a2b25d1</t>
  </si>
  <si>
    <t>992bf6e5-8676-48d4-b535-5d79551ec13b</t>
  </si>
  <si>
    <t>0xe845549c5a6e55e6272ee606948924599cd20664ac3dbcf7488828ce3c227fc6</t>
  </si>
  <si>
    <t>7526f62d-3fd6-42ff-8cec-67fcbb8838d5</t>
  </si>
  <si>
    <t>0xd35019061a40d8f6c53087bdf88dc7dd1e388437ea597fdbddc806012f575ff6</t>
  </si>
  <si>
    <t>df54d750-1a68-4952-a998-a480e143880f</t>
  </si>
  <si>
    <t>0x3df89521e28258ac31a7b7bf214884c4082c1af1820485949f6f83ba5d9e8c6f</t>
  </si>
  <si>
    <t>08bcad16-9585-43c0-83e6-9de958a1e2c7</t>
  </si>
  <si>
    <t>0xecb98a61a946d16fbdf385e132e90cb46a27e1a358a06ea41d7c5af2c4601931</t>
  </si>
  <si>
    <t>fbdc12ec-5835-44d0-8b24-cc108c8e43de</t>
  </si>
  <si>
    <t>0xc351bf9febcf769c3a12004b9b9a9a1ab4e64842e36d12c603444cf74d35f851</t>
  </si>
  <si>
    <t>c68774a4-cfc5-4dc0-a5a8-9086fefe8d3e</t>
  </si>
  <si>
    <t>0xc563ed689ec1fc2cda305c8c2b8793ac8fa9481de400533e4a883ef6df0ed473</t>
  </si>
  <si>
    <t>e4cba44c-320d-4ad7-9a4b-cfdd757f41b6</t>
  </si>
  <si>
    <t>0xda29149d6877dbc43bdd6181d8c4db17682290402e61c0e2dffc749ba43f4fef</t>
  </si>
  <si>
    <t>154ad32c-e1d1-47ea-b876-5fc6850d5f27</t>
  </si>
  <si>
    <t>0xcce7378ab13909b19e5a1df91ee9ec4884824fe1b1fe511de6915cef97053648</t>
  </si>
  <si>
    <t>539409d1-c68e-4f51-aced-42cd6748cf5c</t>
  </si>
  <si>
    <t>0x85db2830a955df4e5ca3b2d369ae6971580e13329c92fa0195a59152e5795bd3</t>
  </si>
  <si>
    <t>d75a342e-fc8a-4000-bf4e-1e2e0dabf5a2</t>
  </si>
  <si>
    <t>0x4163a1efbf70c29ced2bb32524f8e3117dc07368410d4bb53209d9489d80fc85</t>
  </si>
  <si>
    <t>f6c9984e-4580-409c-8507-981fb7450f9b</t>
  </si>
  <si>
    <t>0x623d25dd0c7f715577dce317e634514a8e3679da6e59fa30a51b2b2eddc1393f</t>
  </si>
  <si>
    <t>4ca034ba-c120-4606-996f-95445ac314a8</t>
  </si>
  <si>
    <t>0x45226effde4044586e5b69a0e95f757e0f131bed1899a029de62ceb7866988e0</t>
  </si>
  <si>
    <t>afdf8b03-bd5e-45e8-be55-a11232aee41d</t>
  </si>
  <si>
    <t>0x540170142456e34dffcb7e31003fb3bb2b5656ace3ce14757b30cb698ddd3031</t>
  </si>
  <si>
    <t>6ed2d394-ad18-47f4-a657-9adc788948fd</t>
  </si>
  <si>
    <t>0x38e0a9bd6201454b47c3eef17fe9a48d57f0a0f4f90c449267843395aae05726</t>
  </si>
  <si>
    <t>daeca866-476a-4bcd-a849-225f4844a676</t>
  </si>
  <si>
    <t>0xcf77c45ee147f812eab888563e7ea831d05040c0778b48de38bea7bf06ba4a32</t>
  </si>
  <si>
    <t>fb80a072-6484-4859-9d94-69815404c8dc</t>
  </si>
  <si>
    <t>0xda3491d1be052ca7cfde793c1efdf1408ebe0b6cea93ce1f7526691c71650aed</t>
  </si>
  <si>
    <t>8f24a010-0e5e-4ab3-9091-6aae01d90159</t>
  </si>
  <si>
    <t>0x53e183b14dd5e8cb5dbf720795c0418880fb551163bc8eb26f3d5d148de2239c</t>
  </si>
  <si>
    <t>153fc18e-a803-43ba-b36b-a79e069b1620</t>
  </si>
  <si>
    <t>0x5fec26e9da690706bf2cad28037fd3ea363ee8dfc5130ab37f2d6b82d34645f3</t>
  </si>
  <si>
    <t>9862f492-2c86-4164-a45e-ff6020a2125a</t>
  </si>
  <si>
    <t>0x5178ff0475e7f11f3d036fe1af8b5a2bf69a803e563c91c17bef5ad32d9c3533</t>
  </si>
  <si>
    <t>73002eb7-a8cc-403b-bedb-362784734515</t>
  </si>
  <si>
    <t>0xbf32f5b4a6ab7b286e7e678c528cec48f18766dfd4be1c3d1cc080a164c53fc8</t>
  </si>
  <si>
    <t>d1d769f4-3bfe-4eb9-af75-fcfc3cc8e76d</t>
  </si>
  <si>
    <t>0x242edcbfb922f665b795f8df1b11a4a6182cfaafe1b0e3c47e807340f79eb9e8</t>
  </si>
  <si>
    <t>c41362d0-c190-49aa-81d3-d28739de870b</t>
  </si>
  <si>
    <t>0x0fa6a4c048ea705f0e380434889bc74012891ce276fdcae449f0779124a025f5</t>
  </si>
  <si>
    <t>26e1e122-aaf4-4c81-bbb5-c8c193b83159</t>
  </si>
  <si>
    <t>0x5d031fbd349ddf024604ec4f9d67e4c4fde69047b7a09f8559cde7f66b9aed2a</t>
  </si>
  <si>
    <t>64cb90b6-7ed0-45c6-8add-ca87a90407df</t>
  </si>
  <si>
    <t>0x81eccc37bd39dff9b3d7812dbeb3ffc82020ef071a0578deb5b6aefb7bd048d7</t>
  </si>
  <si>
    <t>afaa8799-c0ba-4141-8a8a-c9c2e30c937a</t>
  </si>
  <si>
    <t>0xf8020674c9e01bf0e4d8687417a7afaad46431517440221398283cffcc881007</t>
  </si>
  <si>
    <t>3c59d998-acde-4cd6-b691-8e14502f1769</t>
  </si>
  <si>
    <t>0x8ae7c91c4bbf98d9bb1c98fcf8eb8e9181121c4be3a3893dea37206f33bb776c</t>
  </si>
  <si>
    <t>a90eb590-963f-4dee-bfc8-48c713bfcda2</t>
  </si>
  <si>
    <t>0x88eb35bb46f60deeb2441bc3cdd325684865eecd83c572f1cfc916d33d0586a5</t>
  </si>
  <si>
    <t>056edf28-0f50-4c8a-9819-b34f3742cf1f</t>
  </si>
  <si>
    <t>0x4566f5fcad6b4c8dc2e3bf85389a671efd7df5395d290a9df3b6846dca7253ea</t>
  </si>
  <si>
    <t>7dfdc3a2-8a8b-479c-bb86-2b0cf81ee4dc</t>
  </si>
  <si>
    <t>0x0c6b4dd3c285c6f2bbc776583574e3c84c70a7618ed7cc3b792fd4eb9287a6e8</t>
  </si>
  <si>
    <t>fc1fedfd-be05-48bb-ae4b-1964fea901e0</t>
  </si>
  <si>
    <t>0x16e36589b775e1c3c76a8b82eeafb253a284c06505fc1754ab0bc6ce62532c32</t>
  </si>
  <si>
    <t>f86a74d9-4b6f-4162-b63a-00920c125e2e</t>
  </si>
  <si>
    <t>0x513fcb1c676babe05442cbf19b346934b8cba8157c6e3a2d9a9dba0c7f50740c</t>
  </si>
  <si>
    <t>4301ea50-706e-48d5-8d03-c9a59eae0bba</t>
  </si>
  <si>
    <t>0x1f8f8fcee1509376ffe47f47961c925e08beb7f07dabd27c42bea4c2309287c7</t>
  </si>
  <si>
    <t>03ce7bc6-dbd9-4370-aa24-874fb351b44b</t>
  </si>
  <si>
    <t>0x6b4123d4f3c551af11b2ce3ec0f69f1e54c5c20db6c69feef8aa0a81c3edc512</t>
  </si>
  <si>
    <t>ace78a37-b6d9-4bfd-8f1e-3e87b5d4e6d6</t>
  </si>
  <si>
    <t>0x240c4c5eb2a711eb06c70f3e3c8b8bb1ed56272dbd65fbdbe46a64d471c08447</t>
  </si>
  <si>
    <t>d1c394b3-3698-4c46-bdbc-022cd55a350f</t>
  </si>
  <si>
    <t>0xc425423c151865583e5d2f783393ec4db628974e40ef7eac312ae5d810b072f6</t>
  </si>
  <si>
    <t>dcbfc546-00dd-4c29-bcaa-8c76317fd2ca</t>
  </si>
  <si>
    <t>0x492c6bf09dcf7c1062a73e815a8dc96b8d6b7a70e3c838d504f3f315814ed099</t>
  </si>
  <si>
    <t>dcca11dc-6cf0-4187-8bf4-057e80134282</t>
  </si>
  <si>
    <t>0xbca19d1948118660018ca8c3f38cc266e4b9145d91d56a5d446678d9ab38809f</t>
  </si>
  <si>
    <t>3d84f241-7589-4ed1-a09b-ddcb566c2b4d</t>
  </si>
  <si>
    <t>0xaf64f97049c70897d1892423aeceebb4c67a5e0e4d3d63632492b99a068d917e</t>
  </si>
  <si>
    <t>87b8c341-f501-4606-ab43-0ccbed58d8b6</t>
  </si>
  <si>
    <t>0x10f5d094f8dd3d4d18e9a623f55162660029b87e1d5545976ef0ee1dee180c2c</t>
  </si>
  <si>
    <t>44ad2443-2ec3-4a7b-b8c7-d93c7c05b36a</t>
  </si>
  <si>
    <t>0x2eb3f0940fe9f90c769d65827c47d9658917ed5f276c79267af339d1af03b318</t>
  </si>
  <si>
    <t>98c69f8a-326c-4ae9-9bcd-bcafade38bb7</t>
  </si>
  <si>
    <t>0x65ba2885b989099cc2dcc700136ac677d4be38f1e5ff2591e2ef513f485b9319</t>
  </si>
  <si>
    <t>17578f51-b0cf-4bad-b715-e5252aa8404d</t>
  </si>
  <si>
    <t>0x6ee690b66c42446d24d66162ed5ca17b5763b6544a51f74fe58d0adf4fd27a60</t>
  </si>
  <si>
    <t>d2e39130-398d-4993-b4de-14c0f1237a0c</t>
  </si>
  <si>
    <t>0xb1baeb191de67904da0c952aee279243e36eaf30c78e29dceec2c8b42e2f7cdf</t>
  </si>
  <si>
    <t>cb74d46e-ba16-4873-878c-e97ec5b30351</t>
  </si>
  <si>
    <t>0x5d115a09b7927621e7a9236fe31da1618af2478c47ee2e4e9cbe82564459b11e</t>
  </si>
  <si>
    <t>8c707f8b-1a35-486c-bb52-5c9b3be0456a</t>
  </si>
  <si>
    <t>0x2a846989e4b5d3dd5df479c256b0fee7e75415ceb14fe2a7b001004ea3271f69</t>
  </si>
  <si>
    <t>60245c26-9463-42e2-8834-0e2e3005d3c0</t>
  </si>
  <si>
    <t>0x80f02dfe8355dc53440ea190f53654ccc39d46c3f0ea30b57e4099a8a50578ca</t>
  </si>
  <si>
    <t>8d4910af-9041-4a78-8080-d70196abd224</t>
  </si>
  <si>
    <t>0x495f1832584654f82e44efca2e1a84bcc79159a6c46ac4ad3f128afb4a82e9c4</t>
  </si>
  <si>
    <t>67eab000-61fa-4132-85a8-4313e4ef614e</t>
  </si>
  <si>
    <t>0x4edc33cdc3e49d078d3f1bef4f9d2568d220263d4a2433fabb8c54131d54b146</t>
  </si>
  <si>
    <t>727953a7-924e-4e85-83a4-bbfcef5a4866</t>
  </si>
  <si>
    <t>0xbaf58a8c7f02af9f2d6f40a8d3a4df6267900e46b75eb608d3f35371cc3d6ccb</t>
  </si>
  <si>
    <t>fa8e6ec7-04da-41a5-b852-45edd9870b72</t>
  </si>
  <si>
    <t>0x109df93c63670643eb0667470d8d21daa31b2feb6b07f5f6c03ecf7333d72c55</t>
  </si>
  <si>
    <t>e22ed7c2-6765-4df1-934c-1b5117aad0ec</t>
  </si>
  <si>
    <t>0x45fb8c9d236d56f6974ae62c510a179f8b78d84dfaa6929e78a0e0d60d84d5a2</t>
  </si>
  <si>
    <t>a8a22e6f-d4ef-4382-a503-703b23c738fe</t>
  </si>
  <si>
    <t>0xa0cfa22d183fcfd8a3962c6211700c804e6c9ffa1bdab23bb386cb94662cdf94</t>
  </si>
  <si>
    <t>280ffaf6-5dac-49bd-8e3b-bd7702dbc34e</t>
  </si>
  <si>
    <t>0x0e1b85853113245ff0fdf864be38939b6521bfcbbb33c871c116f2a9fe7d4467</t>
  </si>
  <si>
    <t>17dc5657-8c0d-49ba-9ffd-f1bc6db2c58c</t>
  </si>
  <si>
    <t>0x9a20a3c446478a77f8f38ce3d10c1d00d09c789b43323ef5e48f0ac5de6f24da</t>
  </si>
  <si>
    <t>a80d1428-9c1c-4bf5-91c4-2f8518c97648</t>
  </si>
  <si>
    <t>0x13d61fe9e99ee03be002f67db1e15052db84b04839ff946d26137b67498a52f2</t>
  </si>
  <si>
    <t>1eea78f7-aa01-4f1b-b93d-4810ab131757</t>
  </si>
  <si>
    <t>0xc4530139686457da433a68b5e82b21b7ae02513b99077902846e17dc6baedfd6</t>
  </si>
  <si>
    <t>342b31f3-f2ff-4fb0-9fb3-881ed389e869</t>
  </si>
  <si>
    <t>0xbbd0c8a33a7053cd2f400726c2e282d97007ebd8240166e7b8ae04270e07a036</t>
  </si>
  <si>
    <t>7cca280f-405e-4851-8c6b-2799ab979430</t>
  </si>
  <si>
    <t>0x7b1013339a39d8095993cbbd3a4284a5e415dfe4626023f0a74e06cb442d027e</t>
  </si>
  <si>
    <t>b365c761-7cca-4dff-b118-0b5d596cefed</t>
  </si>
  <si>
    <t>0x91e4250d70201c2ba911154c6ce61a28fda725e78c0207fb7b057d109c033812</t>
  </si>
  <si>
    <t>87acfc9a-8b57-4938-9062-dbe26e548e38</t>
  </si>
  <si>
    <t>0x995a06428af666d0938d3b0ff5b45b5b284d6b67264beb55c7506ff1b32bcec0</t>
  </si>
  <si>
    <t>55fa0dd4-bce1-4a16-9594-7b4ce6cb3c34</t>
  </si>
  <si>
    <t>0x0728bd0af8d2bf0f97168eb258616802345cda99dc6ab4c27939a0542c184118</t>
  </si>
  <si>
    <t>9e712494-b712-41e4-ad3f-83a3357b467f</t>
  </si>
  <si>
    <t>0xdc39ae8dcf894573e2fa69daf80545d89eca6b7de0f06beff453d2fb397f7701</t>
  </si>
  <si>
    <t>f80313fb-8fbc-450d-8248-5b36ecd6cebe</t>
  </si>
  <si>
    <t>0xa5b9cb884779f8574bc17024e8abc18583f7188c611d26eaec22411c254ff8a8</t>
  </si>
  <si>
    <t>ed8b0a7a-13d2-46e0-86ac-69fb98d14371</t>
  </si>
  <si>
    <t>0x823f8b7c392661bdb00cea1a8d9f335b3653efe5113f87a50fa9d1043877e225</t>
  </si>
  <si>
    <t>44089a62-96cc-4046-b043-3495010c827f</t>
  </si>
  <si>
    <t>0x95dc593bdd9bc6dac47a6570cec7909438cad3ea5d0f3c402ecd0db06170b9cf</t>
  </si>
  <si>
    <t>6bc709b1-295c-46c1-9696-cf5d21f26514</t>
  </si>
  <si>
    <t>0x073d93c3ca477f21bcc9659be00f865d9b431614af859f9b07ec04651adaea7d</t>
  </si>
  <si>
    <t>b3f45364-e545-4b98-b709-54e7bec289d5</t>
  </si>
  <si>
    <t>0x5f654cb3c4ab076cf05c0cdf38dbaa282e22abb52c056349a9246cc5eb3a922d</t>
  </si>
  <si>
    <t>cb37ef3b-3ad0-495c-a811-d3bebaca2be4</t>
  </si>
  <si>
    <t>0x0db8b2c18a262e1c2164e226e395b64844bad1bfbc0d4c3cccd5aebce7f3e75b</t>
  </si>
  <si>
    <t>bc2bbd91-2b45-46c0-b4ef-4daa61315a07</t>
  </si>
  <si>
    <t>0x7eb9e9112f001b61a554737807288ca1e410efb374a5cdf2ab3524029913526d</t>
  </si>
  <si>
    <t>510d86ed-b74e-491e-9905-825ba25288a9</t>
  </si>
  <si>
    <t>0x47a089ae9250455871267ea7dae34505782e5fe15dd1cb852596c2603346a943</t>
  </si>
  <si>
    <t>039ac8ba-b605-4ccb-a3a5-6dc3aa156bae</t>
  </si>
  <si>
    <t>0x8fd6a107582b8e0fcd66605e724d38f5a5e5e2e846a234fe774099565b4d98b9</t>
  </si>
  <si>
    <t>2dd7ad32-44d2-4b37-8016-f46748d7534a</t>
  </si>
  <si>
    <t>0x90cdb1baa802fb9dcd376fa2cb21363a205ba6212172210997d1d34078051928</t>
  </si>
  <si>
    <t>b94e386a-4e4f-4f40-97cf-849269e4b46c</t>
  </si>
  <si>
    <t>0xbbb4354128114ef9a17c3a55708e325fee2cbaf43acae351ff116e226f4d8be8</t>
  </si>
  <si>
    <t>9d84ee54-0e34-45a5-8f5b-c7c0e4360a19</t>
  </si>
  <si>
    <t>0xa80e768acb0ec7f334d7b7af7808d55f0455d18aa5a410e9b791e7039c0ead36</t>
  </si>
  <si>
    <t>60c4854d-ce36-41e9-99af-8770fad75493</t>
  </si>
  <si>
    <t>0x722d3bca783de8a5a8cb4dfdd43fbcf613b147422a96ae514e4b8e35bf73205d</t>
  </si>
  <si>
    <t>c89872cc-54f0-40d8-b851-3a502ff23b6e</t>
  </si>
  <si>
    <t>0x72e1fd3e62fe4dad646b7b65b9a8963ba1b1e898109b0f3cb8d5bcf170cd5d28</t>
  </si>
  <si>
    <t>670e1550-5bfc-43db-870e-bb8bb792a7d4</t>
  </si>
  <si>
    <t>0x3eebd4f11179a96f6faea9143897bfc84faf560f944e2afdf5b1a692e58d2616</t>
  </si>
  <si>
    <t>79df175a-93d8-469e-b46f-bb31e8500b92</t>
  </si>
  <si>
    <t>0x986bf3eb70cf79887beb20066085ded5c54689bdaa4ecebd51c724f70015fae2</t>
  </si>
  <si>
    <t>7e097784-6f17-48f0-89b4-738ba3a660b0</t>
  </si>
  <si>
    <t>0xcc85173fc20bb4545075f2da7034968229ffa9958b5d01a8e98bb73704a03551</t>
  </si>
  <si>
    <t>d55a60a6-acf4-4c2d-9cdd-6dbc240679ad</t>
  </si>
  <si>
    <t>0x0e8cfadeb15c5378cb024a80bfe73a29b274977814c21e3af834ae149270b089</t>
  </si>
  <si>
    <t>a4ea5198-3a6d-419f-85e9-e7877d18a93a</t>
  </si>
  <si>
    <t>0x76ee6fe24345ca481d321d7f9f643cb1e0cc7e2bcd1145e4c8e44a1038493895</t>
  </si>
  <si>
    <t>8b71acac-231e-4dad-9b1a-72bc3fa43e22</t>
  </si>
  <si>
    <t>0x4207dce81442e5346b28b719f1a95e3cbf6724982cdeb49a742063b903952fae</t>
  </si>
  <si>
    <t>5010b00b-77db-4a2d-9e1c-619c0c0466be</t>
  </si>
  <si>
    <t>0xaa583731f19f3a5e5dc61920b8aed58a3da02c4334d2f57b0e6b9e70a0ac0019</t>
  </si>
  <si>
    <t>a045aa9b-4f28-421c-ae04-db0d4afb865f</t>
  </si>
  <si>
    <t>0x657e3ff1ad30c169602c1ed3062ed84d693947223c198e0535ca10e71510c639</t>
  </si>
  <si>
    <t>bc237977-ef4a-451c-8e4b-3f40a6203410</t>
  </si>
  <si>
    <t>0x176870353d51ee2f1ede3e6246c4bae6d403c8b55408f05edc269980c6e46a87</t>
  </si>
  <si>
    <t>f91d4c4b-f596-435b-a926-734ed63c7a41</t>
  </si>
  <si>
    <t>0x9ad17f8487b8c52ef7e61420c5f9b569c21df237df83061f8a44e57ab60b15c2</t>
  </si>
  <si>
    <t>d5a57f9d-4ff2-4ea6-8088-514d965e2f13</t>
  </si>
  <si>
    <t>0xcb246331cea9ed4451767c96ed9ca64a8290349fc7f298d891127fad0a2548e3</t>
  </si>
  <si>
    <t>00c34a0d-b9f2-428a-aba6-524b2f2d6a12</t>
  </si>
  <si>
    <t>0xc90259ba8adecb26f4f718479cefbea7c396c85d4fd32878b313528f354e3849</t>
  </si>
  <si>
    <t>1b66a949-3e1a-42d3-9879-3dd6b36137fa</t>
  </si>
  <si>
    <t>0x955ca3de2385ea6db1a64c46eb515b37247c28eaa79bc6386fadfdebdfea5bad</t>
  </si>
  <si>
    <t>a53b0b75-a0fe-418c-84a0-412a2ff09f2c</t>
  </si>
  <si>
    <t>0x39ad1ee714e65f74e2e0943d927302bde191ac99c25db2e3e84a79cae8eef27f</t>
  </si>
  <si>
    <t>51f1797c-a8b8-4694-8251-aab393b00c64</t>
  </si>
  <si>
    <t>0xef0ede459d02f2f0742075ba432be96d311a7c45377878b46f441b01ae811d57</t>
  </si>
  <si>
    <t>a17d4c78-28ef-4e50-b866-72024d9e6b38</t>
  </si>
  <si>
    <t>0xcf0075b461d35646bace7033a12848f2d00c57fec25838e05f3d06474effd840</t>
  </si>
  <si>
    <t>47c6c5c2-a9e9-4256-b3e9-88e024029034</t>
  </si>
  <si>
    <t>0x482b7ca9141a1415ab8f3dcf38129cdc4f01b3ec7808327afabff07b52ff99fc</t>
  </si>
  <si>
    <t>d7c77e97-53ea-4835-81f1-c4f6853b82e0</t>
  </si>
  <si>
    <t>0xe027f798d9bb00ecaee5e5e84a8b1f9e75bea44aa5197192332660d5001046b3</t>
  </si>
  <si>
    <t>2c557f95-26a0-40d3-9e59-80a996dc69ca</t>
  </si>
  <si>
    <t>0x7b3d5bfe9f27bf88ffd36544ef5492fc061163725cf78c05fa5b1404f1e1e2e0</t>
  </si>
  <si>
    <t>90702689-f507-4a2e-bb71-732a08d930c7</t>
  </si>
  <si>
    <t>0x44f8fe50dc6a270b7656c8d0ca705906fe2a155196d1f0032798da564df4322a</t>
  </si>
  <si>
    <t>3d19b904-eafb-432e-8054-dc2ab0e2609f</t>
  </si>
  <si>
    <t>0xd539b2edbf4030d1b2cd7d937bee01946d276307bbb4e2a0eaf657d0404290e6</t>
  </si>
  <si>
    <t>e6755e4a-2f1a-4711-b675-35c9cb4f3253</t>
  </si>
  <si>
    <t>0x2c4172e3d046baf3a68abf5e69bd8052ca151a4bd1784507b25be8ea8ff0bdb3</t>
  </si>
  <si>
    <t>f4e81cb8-0c7a-49f6-93e0-57b297e43aff</t>
  </si>
  <si>
    <t>0x8d8bb551fe1f5cb4aefb2e7383cb7a8c4975a6a1809debb7068592ca1336f215</t>
  </si>
  <si>
    <t>e1c5ce08-cef3-40b8-b2ea-28f91740ad0f</t>
  </si>
  <si>
    <t>0xd5f74e5e5f28b69a6ce38ace46a3396b390bd531fc6dbcecb12ca8f038d3d083</t>
  </si>
  <si>
    <t>5d09af7b-f911-4e0b-b38e-90f217d8c945</t>
  </si>
  <si>
    <t>0x502d872f5be3f7086fe319c024e64872ebb8fda6e796c5a33335034a91c47324</t>
  </si>
  <si>
    <t>50aadad4-2956-4069-896e-e1b6cf49eeb2</t>
  </si>
  <si>
    <t>0x55103be3cb0ce02959c56e5eb8ebaf2c791297b5f06b9f112883250eb0979f95</t>
  </si>
  <si>
    <t>e4ae1fac-9cfc-4099-aaaf-88dc6434e501</t>
  </si>
  <si>
    <t>0xaadcc99a270d9ee49e68f7149fea6746ad1d394a4d8b20ccceaf907fb486cd45</t>
  </si>
  <si>
    <t>b2edd523-c011-45f4-aafd-36e9c3ab3ebe</t>
  </si>
  <si>
    <t>0x5f24023f3c0935915ce19a9a9bad6b8647a7810bd5a49d4e9b7485b544abcaa4</t>
  </si>
  <si>
    <t>3124ff8d-6c3f-42d2-8826-606288c4ac3a</t>
  </si>
  <si>
    <t>0x1aabb5a6e7808b8e26f31dd0a11da61f70b007f46ccd354018eb0616ede51c35</t>
  </si>
  <si>
    <t>d62a7700-b0e9-4328-9630-5e991d165a0f</t>
  </si>
  <si>
    <t>0x5028a019bd53f53be476ebc19af21824e4403355f45bb5eb616125d41f174182</t>
  </si>
  <si>
    <t>746dfdda-8b41-4590-8f04-3d0f02836e54</t>
  </si>
  <si>
    <t>0x49e65f778c594359c15e296aeb3d4c8fdac9b551e125e5f7456a7ab8643695a1</t>
  </si>
  <si>
    <t>741c1588-335c-4fbd-8628-15789387b12b</t>
  </si>
  <si>
    <t>0xfae25bd52a7c6f1a712a694974091464809501a212d9f92b173c9bb9e2cc07e8</t>
  </si>
  <si>
    <t>100dbaf2-ddf5-42cb-963f-003c229e118a</t>
  </si>
  <si>
    <t>0x0d090881695fa856c6fe9b4075e5b4954456cbb7b8d2cdc11f65be5c2cde8d0b</t>
  </si>
  <si>
    <t>023fe768-7792-440a-b4fd-c296ec4d92be</t>
  </si>
  <si>
    <t>0x9a91bf037962870e576bb167bc93958dc03a8d447a1100fb8625967a1e5c617a</t>
  </si>
  <si>
    <t>d3b02113-eaf7-44d4-a1fe-607aebc4ed0e</t>
  </si>
  <si>
    <t>0x1aa1b857f3aabc6554560df98a77762b2dc4592008bd456997c805581aba07af</t>
  </si>
  <si>
    <t>c4fa54ca-18da-472f-9b2d-ac3cf3216194</t>
  </si>
  <si>
    <t>0x8b14da614783a87e3e59557248239f216a35e6a7acef9b58e05b97b2eb2a3beb</t>
  </si>
  <si>
    <t>57aba2a0-e61c-47fa-81ca-1eb354df5375</t>
  </si>
  <si>
    <t>0x154a8e8d35545e088dd41685a7531c0b19fe9ada16fc1758510a791a288416f4</t>
  </si>
  <si>
    <t>e8e9857e-ae56-4763-bed9-e1e63388dc21</t>
  </si>
  <si>
    <t>0xd5feb2a94ec0f5eceab1063ca1bc76fec0b1140ccbaf086bb3498cbe4ad49150</t>
  </si>
  <si>
    <t>956189c6-9161-4edb-9a5f-a8c32fb1f378</t>
  </si>
  <si>
    <t>0x84fb9e3838e65483de4097440dd39e27a59b73d4fc998fef0f7b802e2bbb20c3</t>
  </si>
  <si>
    <t>4338a6f7-302a-43a2-9482-a93bd62c9f38</t>
  </si>
  <si>
    <t>0x69ea034dc01f7a619875b994c28c63826fb806485f3070a5b11cce1fd63420c1</t>
  </si>
  <si>
    <t>55412a3f-4afc-42d5-b5c6-01e7c6a37b91</t>
  </si>
  <si>
    <t>0x19d9a91bcae73887b33eaadfc4c1f35f91433f80dcca9e04fa49d250c49d6211</t>
  </si>
  <si>
    <t>ae16db76-6868-46f7-a1b6-916e21d75e50</t>
  </si>
  <si>
    <t>0x0cec6fbe4942af231c8eb1a2d3887317efb5f1f324989daf8101c32aaf734d71</t>
  </si>
  <si>
    <t>215452b0-b313-4f60-bc64-b4056dc96138</t>
  </si>
  <si>
    <t>0xe4c0d5031627b54591cd55f3a4d7137df6bd965e9b6b75064f65b2d1cbe3941c</t>
  </si>
  <si>
    <t>af2e07ea-c40d-493f-b02c-af5adf3068cc</t>
  </si>
  <si>
    <t>0xe72928d499ab109b18f1458755d6cca725f4a69a914695019b7a8c8c0844f598</t>
  </si>
  <si>
    <t>7d65f37c-0d9d-4cdd-b449-79d4a74ab88e</t>
  </si>
  <si>
    <t>0xa19cd94acc8610ba9b36e2f8dfad964c4a4cc48755f5b251537868f9d2ed8780</t>
  </si>
  <si>
    <t>8dc4bc82-be83-491c-a977-981f4c597242</t>
  </si>
  <si>
    <t>0xf1a0a47d2bf9177b844f6e52b75334edb3a7393c3871612b0ba5d924fe809d25</t>
  </si>
  <si>
    <t>5d940a49-c6c3-4f94-a8e1-ed72d03f9297</t>
  </si>
  <si>
    <t>0xf7b36b3d0bfcb052f90462d8c025f6aa200b07a3ef3e43135ac578364ea269e4</t>
  </si>
  <si>
    <t>1a82f3bf-4838-441d-9727-dc7714118de4</t>
  </si>
  <si>
    <t>0x3436f69ba81213809e5d68b50816f6fe5bda5a39e214665668e2826d1ec04c93</t>
  </si>
  <si>
    <t>4146ed3f-6621-4c77-b0d2-46329cc71995</t>
  </si>
  <si>
    <t>0x5efb23291a9491717c2eb95188e96200d3d69a2b1fefdb5d44a32fb6aeaa277a</t>
  </si>
  <si>
    <t>8b240190-d4e4-4283-8ff4-96b019725dd5</t>
  </si>
  <si>
    <t>0xaec8604722d599ebad545b7eae16617da60c91148a97510e6dc3c1c1ae7b4a55</t>
  </si>
  <si>
    <t>bff78f96-56bf-4455-b6eb-5a638e035101</t>
  </si>
  <si>
    <t>0x829c5eadf5c41e1c166c2d024abbd3a70d214f68fe9638eb3a66fa06de1e0835</t>
  </si>
  <si>
    <t>3134c67f-0e24-43f7-9b0f-b65a573811a0</t>
  </si>
  <si>
    <t>0xeb8ff3193074cb202317cf813123d8462808d8ebf8425795585db44cd6a7d2f7</t>
  </si>
  <si>
    <t>e0d1de9f-265e-47ec-8aef-8a697f6ad983</t>
  </si>
  <si>
    <t>0x17dd1c0632c4681e7a384c83e33f653b683679eac0b482302dfb60e1aa4f639c</t>
  </si>
  <si>
    <t>5ab72b47-1c0d-4111-aa9b-d102f024809e</t>
  </si>
  <si>
    <t>0x2466ce2ad6a5a7ac1e9b16e37a1b86e42ec7f31daa063c2bc98acfaeee8770e8</t>
  </si>
  <si>
    <t>b28ee8db-628d-4d5b-bcfb-80b1485d99e6</t>
  </si>
  <si>
    <t>0x6273046868554a7183665f9c3cba297d66759dd18493edcef07ae922382b8741</t>
  </si>
  <si>
    <t>6239a37d-ff3a-4331-aa14-c1dcb0114817</t>
  </si>
  <si>
    <t>0x194bd06ac245f046463f670de5adaada62dbe2c5a6d3ee863fca0996033cc312</t>
  </si>
  <si>
    <t>49bc37a5-1b76-4107-8132-6b5b71582f2e</t>
  </si>
  <si>
    <t>0x1bcb68ba014b9c2d72bd7b846069445da70ce328309dc798ca556d5c99c05e20</t>
  </si>
  <si>
    <t>8a1989da-8204-44f7-a0d8-a4a8fed03f24</t>
  </si>
  <si>
    <t>0x9a0a67fe58f67b16183e18a37f04cea58bb15949fe8efe2e587cad5eb0a9ea01</t>
  </si>
  <si>
    <t>b5bb8b3d-7bf5-4e3f-a735-2db210acceeb</t>
  </si>
  <si>
    <t>0xb0a0eb8915e62611cda200d642bd346999f70ac36fbeec10f46ad4c9e9bdd3fc</t>
  </si>
  <si>
    <t>982255b6-9c09-4896-aa39-6930b914cec8</t>
  </si>
  <si>
    <t>0x0b18ead9455540271fcf6c684f106f3f0f28ad8f564e0f53b2ccfae291d19fb6</t>
  </si>
  <si>
    <t>fba0aae8-45d8-422e-8ece-6643da8c91b5</t>
  </si>
  <si>
    <t>0xe06b881599f236250cafb8f586a0ad67387f065ef32e1c3782a3f7334d3f7816</t>
  </si>
  <si>
    <t>7ee1124b-3572-47fe-b27b-482b1a86ac81</t>
  </si>
  <si>
    <t>0x6dd95d6ef581d462470ad75938c6f118f894bc0cfb341a205a43d687ed6130c3</t>
  </si>
  <si>
    <t>a1439440-a87a-43d5-92ec-a313d2dbf14d</t>
  </si>
  <si>
    <t>0xf28895631a7df3dc5002a418dcc29697ce49a62e07d8ac521b1cc61c9057be0d</t>
  </si>
  <si>
    <t>4b9ce836-7c33-475d-96e6-1dc04810869b</t>
  </si>
  <si>
    <t>0x52bac6283ca5e338348209ed3c22b7c10393194d68bdd8026da165ce7dd87e24</t>
  </si>
  <si>
    <t>d6502e3d-d3b6-4a6b-a661-e8f776e22382</t>
  </si>
  <si>
    <t>0x703ae70f21953be74a6553497a2af3b63db5edb1f2077fe690bf06b357eb202b</t>
  </si>
  <si>
    <t>f7d48241-3722-40ec-a7e8-297092c55d9b</t>
  </si>
  <si>
    <t>0xa5cffd755d70ef3d7a93c18d61e6b04e6a1a79f7af7a00e1db8a57a71bbc760b</t>
  </si>
  <si>
    <t>481bd397-f925-463a-a12b-f2f26a4d5b2d</t>
  </si>
  <si>
    <t>0x9c9d4b2b4751b9363b2d8e4e7eac5cf4ca25a8c112e2ab13ef3f84bf59e3a9bd</t>
  </si>
  <si>
    <t>411dfba4-2175-45f0-ab75-19eab93e8833</t>
  </si>
  <si>
    <t>0xe8de28e5760183989f28c52752383c21a41ca8b33ba7334d4d9dbc97b06d7391</t>
  </si>
  <si>
    <t>0fbbefaa-25fa-48ec-b48b-d0273e0e8a66</t>
  </si>
  <si>
    <t>0xfa3b793fdaa10d695268806dcf9e7871f139bdd40e4878f6325e4f2010051279</t>
  </si>
  <si>
    <t>e74870a5-642a-4d94-bfbe-6328faa90801</t>
  </si>
  <si>
    <t>0x41ac104814a36cd8fa7574aa8d603b9db1bb89f7919eeb622f45af35779bd455</t>
  </si>
  <si>
    <t>829febb4-1fae-4a3d-a715-d17b05abe7e2</t>
  </si>
  <si>
    <t>0x208310f85f84ffc9425eb693c134ce7b25bbb2b8edaa5d6177d299fe0dd3c29d</t>
  </si>
  <si>
    <t>02a13911-ca3e-424c-b1fd-9abe41244cbf</t>
  </si>
  <si>
    <t>0xe4ea74c64147674ad188d4ed291280ffd8ff9928ab4c18b7972e0b1580d2170a</t>
  </si>
  <si>
    <t>170ea36e-ea12-454d-bbb9-efb72eea42ea</t>
  </si>
  <si>
    <t>0xaa94a74858b30461eb065b65cfeb506a1f99602141829fc7d3453663a1cb61de</t>
  </si>
  <si>
    <t>c8586623-90d1-45d1-a7ba-cf36e0fd6974</t>
  </si>
  <si>
    <t>0x9fbdc90a60abc30ba9414241ac4c8bc5c988cf3deb38a36a4ba49261b5ab0679</t>
  </si>
  <si>
    <t>14618b58-eb44-4327-b781-a49046aeac42</t>
  </si>
  <si>
    <t>0xb01f95ed5fe510e1a5838c86dc5b9cf422dca326344b4c5808eabc32af89f2ff</t>
  </si>
  <si>
    <t>f026d410-f102-4f08-8fcc-a037d32934f6</t>
  </si>
  <si>
    <t>0x849332f3f16d8a68cd8d8c4f3bd6060861e5c8ee9504b881749529de02aff3fc</t>
  </si>
  <si>
    <t>81091a33-703e-4a5c-aaeb-a5e917ddeced</t>
  </si>
  <si>
    <t>0x60524b8639fc56fb08f1a3c9d03d692d7051417a3d363bffe5ed26f3f7e365b1</t>
  </si>
  <si>
    <t>ee357cb7-7d75-42b0-86f7-142e7c23ecb4</t>
  </si>
  <si>
    <t>0x94e34a6e85c2294b451ed2bd8d6f03d14aa799791d95dd6b32cbe8f24d9823ce</t>
  </si>
  <si>
    <t>3d17d4f3-191c-421d-a5d0-23ee979b4057</t>
  </si>
  <si>
    <t>0x3d2118edff7b78ff1bba55d4a4841b821b824b5d6885d8236f5773950afc86a1</t>
  </si>
  <si>
    <t>537ba972-71dc-477d-b62b-5e69c6db6657</t>
  </si>
  <si>
    <t>0x64b1850c4dff834633180bea39aeb8c61cb1bbe6aec8385db2c68021a94f8ca8</t>
  </si>
  <si>
    <t>5a2c3810-9dec-4104-bde6-247e51e53a5e</t>
  </si>
  <si>
    <t>0xff67082320e9f860ce9ad8bc88867e8e197ca8b9204f2d91c5020d5e6df26435</t>
  </si>
  <si>
    <t>b75bf159-3cf6-47f7-925b-ac485fa0cbee</t>
  </si>
  <si>
    <t>0x16a3d5aef6838c3714ebd33ce3d6c50b7616a9ea49fde8e40042c2fea2b97f4d</t>
  </si>
  <si>
    <t>c264c080-dc4e-4979-b90a-4ff600f34993</t>
  </si>
  <si>
    <t>0x1b403f2bb30cf3d496b3203d13d571c51a525d8969dfdd3fb4a853a8214395ad</t>
  </si>
  <si>
    <t>57973ddd-dc34-42bb-b5f4-8f4abcbafd1b</t>
  </si>
  <si>
    <t>0x768b12606a11b97968571f9b4d65bd43084ceccce4f057dbaf5893f0f2cf55cd</t>
  </si>
  <si>
    <t>38c9b5e6-adc2-4722-be3c-774ac9ac85b2</t>
  </si>
  <si>
    <t>0x9052db53a78f0c32f024c43313592ddbe4dff4a4b8de367048b39ef126a9130a</t>
  </si>
  <si>
    <t>72cab1da-4639-40de-9a9b-6f28ef046863</t>
  </si>
  <si>
    <t>0x639f993bbfd3c8004fda43b3069c5fe115ede55da612734d1c9b75d20746584f</t>
  </si>
  <si>
    <t>0b88e409-2595-4060-95d6-5d292ac36d4a</t>
  </si>
  <si>
    <t>0xa320d0b1fc90704b8e495b5d4a1136edf366df486b7a952101f9fa05e537adc0</t>
  </si>
  <si>
    <t>a5bce6d6-f2b3-486c-b292-ab49a46073b7</t>
  </si>
  <si>
    <t>0x0fe95cc65677d3ba0989bbcecc1b208b5b5e82bfe006c3444b93c427666759fb</t>
  </si>
  <si>
    <t>7f816dc6-ba8f-416b-b221-15496be246cc</t>
  </si>
  <si>
    <t>0x9e0c5c2081cc18b1b192fc693df057dc844fab420023e4ecfb3ab605afe52531</t>
  </si>
  <si>
    <t>47e4e0f8-cacd-462d-81d2-f8dc03bb12da</t>
  </si>
  <si>
    <t>0xac7967b7a22c3dc9adc90c0939a81e175e88909d19098c1257a86b47a1df9f42</t>
  </si>
  <si>
    <t>de42fa40-39b5-4d5c-a1d1-874b4b99a42c</t>
  </si>
  <si>
    <t>0xfe86fd262fd4907e441a5c3b68417b1465ded01c2244c13873044cc2c467f7ff</t>
  </si>
  <si>
    <t>3c4d9cb5-a8c1-4d8f-a620-fecf19a34b09</t>
  </si>
  <si>
    <t>0x548faa69eba54d42d01e4acb9c279f7c0868ad964b3d942237041b843e3ffb99</t>
  </si>
  <si>
    <t>1f6b6aaa-4a1d-4218-a873-89a3a7bb9085</t>
  </si>
  <si>
    <t>0x132e35264ada7b373d3f6050aecd17d7b182545071fdf922cd8fba0b314cebf8</t>
  </si>
  <si>
    <t>1c4f66c6-241d-4750-a8d2-9ab1df5ec4b7</t>
  </si>
  <si>
    <t>0xe2ed2133bdb317300373ed628462a3e8b6ef2a1f61662443512bd1b832a05474</t>
  </si>
  <si>
    <t>365d8022-3c06-426a-a1e8-5bb72da2bb80</t>
  </si>
  <si>
    <t>0xc2a064fdf9f176665d2e10e6022d6b966fd4d9ce3d722e4d7aac97587a0267ee</t>
  </si>
  <si>
    <t>010e3944-17a3-4e53-9624-56d7267e0d3c</t>
  </si>
  <si>
    <t>0x92b5fc94596b144dbdd2446c578f21ff9f9d352eefacc1fd99c5cad161457e54</t>
  </si>
  <si>
    <t>88a01a1f-accb-439d-8cf3-c61f6e3ff9f0</t>
  </si>
  <si>
    <t>0x246f5c80452f8c33f8a4b416c9b1de3868a19cfa69e2e81dcbe4756ea0a347c2</t>
  </si>
  <si>
    <t>45bb01ab-d1b8-4b9c-a2e3-eefe816f1ab3</t>
  </si>
  <si>
    <t>0x88bdfd6b7134836e7f4556f4a192cafb254f3044f69845c83a2208d458d2c474</t>
  </si>
  <si>
    <t>ce607fbd-7da8-4e73-93b4-a41e5a967bf2</t>
  </si>
  <si>
    <t>0xb2010e4de6fe772492fc6e644754f27042fc71af7be574dedf28f1dadd661f8d</t>
  </si>
  <si>
    <t>98076172-8a81-4648-b888-0ba75314e133</t>
  </si>
  <si>
    <t>0x6c91ab5c55bca26b81cbf2a9c25f057705b5eb088e2a577b00f24d4e51883dcf</t>
  </si>
  <si>
    <t>7b8f26c4-5a9a-42cd-8ed9-df75970aa693</t>
  </si>
  <si>
    <t>0x690b7c51c994c2e53c4009a5c334f875a25d6341f6fc423544f77c7285dba8bb</t>
  </si>
  <si>
    <t>038cb3f9-5bf5-48dc-8942-6914c3207c29</t>
  </si>
  <si>
    <t>0x122e6575dac15c275a3811e0e6137dfb6031070bead396cb6ecb44700a01487d</t>
  </si>
  <si>
    <t>ef5fb3b3-f130-4ac1-96ec-c14ac0b420cb</t>
  </si>
  <si>
    <t>0xae8ab283762b812f396c540445ef9266972b63c472d4bc98341e9d4862dda120</t>
  </si>
  <si>
    <t>d6647d54-f559-43fa-bf35-55d8ef9b480f</t>
  </si>
  <si>
    <t>0x5a183e8462ac257c36c381ed8875f909145c3b3008bf9668b3fbefb14b4e80c4</t>
  </si>
  <si>
    <t>5590c42b-2bd0-4915-b39d-085c3012dbb0</t>
  </si>
  <si>
    <t>0x8ed8cf58cd311d2738634a9293500619ea7c6d19b02a12329be5dd650028169c</t>
  </si>
  <si>
    <t>bc3009fa-dc0d-4b52-abaa-8bda93a258c2</t>
  </si>
  <si>
    <t>0xac1aeb8e8ec2b245c87924bfb56d6fdd14f8eeed379a029fcd7e40d240e49202</t>
  </si>
  <si>
    <t>dff9798b-5667-4cdd-b5bd-bd836fa06f99</t>
  </si>
  <si>
    <t>0x4cdfb50fd2c8878ae7e628a2c5d818ac3b1c36459ca0acd9cc54adae3f650405</t>
  </si>
  <si>
    <t>780f61b2-4bc2-4a27-a8b3-686c14bf9978</t>
  </si>
  <si>
    <t>0x7f5803e2da8f889325f4465618b1d0276b01f26ecd2874b72550b63d7c946da0</t>
  </si>
  <si>
    <t>f55bfad8-3e52-4010-89de-3c282107c50e</t>
  </si>
  <si>
    <t>0xca27c2432dc17173de8a3eac6ec4859f9b2b5ba688bd4d78653df6fd1d19b3cf</t>
  </si>
  <si>
    <t>a10877a8-b8a4-4b82-8de8-dfd12e698b23</t>
  </si>
  <si>
    <t>0x030fa09e811e2814632def82a6117ffcc613cb876bd9e2b6a284ed13a035a2b5</t>
  </si>
  <si>
    <t>1a1e4d18-1f26-494b-abb8-9139c3d0249d</t>
  </si>
  <si>
    <t>0xe24ceea6ebfbdce8931fa459c89900d2998047a1654a4b7d3185c880f9c4e0d8</t>
  </si>
  <si>
    <t>e58b6792-e42b-4e7c-9589-08d3a15b1b70</t>
  </si>
  <si>
    <t>0x5033f08f2698b73ff00ebe4897f64300225a6049638518ba222b0d01c5e2bf96</t>
  </si>
  <si>
    <t>b5ccc0a6-291a-47df-bba2-78afc591d9bb</t>
  </si>
  <si>
    <t>0x6b034be42ed84971cc0b4be222ac70b796f551cc31a9e28497b6dc23a0226503</t>
  </si>
  <si>
    <t>7cac4b83-d2c5-4ab7-9edf-58706214c74d</t>
  </si>
  <si>
    <t>0xc0933ca3c47c1b4c3ea09f26b026fdea767567cafef190d902b6a5ce437fce0b</t>
  </si>
  <si>
    <t>ecc2c4a1-3b50-4d25-9f04-60b4e466d597</t>
  </si>
  <si>
    <t>0xb76088bc5fa46bf470a5867209e0e0102696a92e95b7a03d356687766b5c8050</t>
  </si>
  <si>
    <t>2c4f7368-fe58-4d26-91b2-5db1a9c7bd90</t>
  </si>
  <si>
    <t>0x2052410bb5715270ce64451ae25d3f76b4a9bb301083c5b34f53b2bf68969fc2</t>
  </si>
  <si>
    <t>c847c486-6036-4c7e-8a53-6c3406bc1f9b</t>
  </si>
  <si>
    <t>0x2e6f8c25408601deac39b2a2899d26c703bbd252395bf8f77a6f2c3a356c4a8a</t>
  </si>
  <si>
    <t>ca945ff9-fb92-4c44-9370-f11053dff604</t>
  </si>
  <si>
    <t>0xfedb8df494dcb1631ca8058e583144e5f54e425e22a04b5bf274afced036973f</t>
  </si>
  <si>
    <t>ebbe58a6-1cff-4160-b9b9-13cb07dc16bb</t>
  </si>
  <si>
    <t>0x45d0456d270414bbacc14e4ab1dfa0f0140de428de0390f835d6cd6490866e52</t>
  </si>
  <si>
    <t>cb3ffc4b-db2c-48bb-aba0-d444364efa3e</t>
  </si>
  <si>
    <t>0x92bd98b2e9dbcb19e987a06bf8f3f52ed8eaa83d54cabaf2b7a2c663a08361eb</t>
  </si>
  <si>
    <t>4cd09bdf-7800-4a8d-b98c-c4e95589af46</t>
  </si>
  <si>
    <t>0xecf87c564021741568f2c362a6effcf167f3f5cac27a447a5d1428815d14c6ca</t>
  </si>
  <si>
    <t>4b650f3c-3281-472a-8069-4e600685d047</t>
  </si>
  <si>
    <t>0xa5ead773a68d9fa38f63cf4c80dfd3f42edf2539ee933e116bd162995fc45fea</t>
  </si>
  <si>
    <t>02d0c440-9485-414b-b50a-82e2b0c5d5fe</t>
  </si>
  <si>
    <t>0x627fc6d15198d9093e4d1b2da55978e428f8d37de639321d6b9c8882da60e8f6</t>
  </si>
  <si>
    <t>3493a1e3-65fc-47ae-9c63-f9ec267640b7</t>
  </si>
  <si>
    <t>0xed2036b369bacc8bb5325602ad69a2ba9cb6fbf5d50f819e0d71a87b235cda4b</t>
  </si>
  <si>
    <t>0a8fb44d-bbc6-4edf-91c4-2a45c817eeba</t>
  </si>
  <si>
    <t>0x9b90e80c924af03b817d1051785831d6a4110c3b240d9cef865e7f8117753f2f</t>
  </si>
  <si>
    <t>fb190b97-5ed3-48b2-844d-4b03d468b786</t>
  </si>
  <si>
    <t>0x567379dc634715e19f8b7e06fb46e4ae3cae875c6b8c92e2d10c42ab787b09c0</t>
  </si>
  <si>
    <t>f189983b-bb94-42f4-9d63-55a104b6aea6</t>
  </si>
  <si>
    <t>0x01dccd2a110f3b7362dba7a1d99141237e64cc6396013a15d172ba61d8106848</t>
  </si>
  <si>
    <t>20414fab-367f-4d5e-860b-b2ba8968d38c</t>
  </si>
  <si>
    <t>0xca85425582541a8f3533292dc5da7abebd71293bb7fe547a236d2d7797c2e762</t>
  </si>
  <si>
    <t>9ff6cc77-870a-4993-9da0-a1654cb563b3</t>
  </si>
  <si>
    <t>0x19f5ade89803250ddf8bcfb91592548925c13e6a39ca417713d0265e73a337f7</t>
  </si>
  <si>
    <t>e122f7b3-03b2-4d59-97c3-b50db7ad8b34</t>
  </si>
  <si>
    <t>0xb70951ffd8f23f79577887208cfc5dcabc3729de8dc303b1d8658c4e3d2668cb</t>
  </si>
  <si>
    <t>7a806970-5ae3-41f6-b966-53f2496ba277</t>
  </si>
  <si>
    <t>0x6e48ad3919de2e22e6838734484adec44d5bf699fedfdbdff5b7bca01dad613c</t>
  </si>
  <si>
    <t>b289db7e-a79e-4df9-b17b-45587d996a2b</t>
  </si>
  <si>
    <t>0x2916b7433716948f7c326e40381831ccad1ea4f4c63a67f4877ea866607fc0f3</t>
  </si>
  <si>
    <t>f5e9de07-0ef5-4c08-b2ba-6c09c66ce709</t>
  </si>
  <si>
    <t>0xf98182aea867d731dcf7781417dd445a488f90cae2e91962b39f6d058694108d</t>
  </si>
  <si>
    <t>29ee4233-8409-48c4-b682-e3a59e7338aa</t>
  </si>
  <si>
    <t>0x8d76aadc51cfd1275dd3f928f5604b41ac8d5d30e8a19a9b69ef333ef23976e6</t>
  </si>
  <si>
    <t>4a2db337-1ce4-410a-b335-8e10d65fb507</t>
  </si>
  <si>
    <t>0x561ab7087f76e46ea880ae634063ced55b4116d91016b87c4132c534d45b4028</t>
  </si>
  <si>
    <t>2aaf2c02-dddd-44c4-a35d-f12ba47682ac</t>
  </si>
  <si>
    <t>0x1601cf7297b76b396ebb9ddbbc5f4c0cfe4f39b5bb090f671782f763c059ed5b</t>
  </si>
  <si>
    <t>a321d7ec-2b65-4c02-961f-09141197b047</t>
  </si>
  <si>
    <t>0x4e90c72ce7e2b9c5b1dd2c7cd0929a1b410efd29a5c2488c3fe697d3cc031b90</t>
  </si>
  <si>
    <t>b66d94e1-b188-42f0-bedf-e348dd2791de</t>
  </si>
  <si>
    <t>0x6778c604921625065233babaff14daede820c73b6e7b220fa9befe834ffea9a5</t>
  </si>
  <si>
    <t>09278e7f-b5a2-4d76-95ee-63a05c055af7</t>
  </si>
  <si>
    <t>0x3aa1744945a7dcc043e416ed682c8f47de634be48f64000a4bcc8ff1687613b3</t>
  </si>
  <si>
    <t>1bf851c9-6823-42ce-8906-365e8f40c385</t>
  </si>
  <si>
    <t>0x967b275c6c07010057906a1cc3c6b3c6db43aa96fa583acdb7c240dc02d26945</t>
  </si>
  <si>
    <t>f35bbe32-ec90-4257-8fe5-d45cf6ea27a5</t>
  </si>
  <si>
    <t>0xddeda69bf165177c8d559d1e8d4372b32846f0629005ed1c6ff3bf89ccd207a4</t>
  </si>
  <si>
    <t>e6135905-29c8-45c1-aad5-8a563aef6617</t>
  </si>
  <si>
    <t>0x66624ba9d0035dd585f689d71965511da8d80e4c9331bf20007f82a361dca73a</t>
  </si>
  <si>
    <t>5f7568aa-680b-4ec7-a951-97e99d234c54</t>
  </si>
  <si>
    <t>0x4cbd65a7fb2437174f3beddcd3a9137b560456ed1293fe783861103d8a2cab4e</t>
  </si>
  <si>
    <t>e1a08dc1-1e72-46f8-a786-b0ad1ceb7e95</t>
  </si>
  <si>
    <t>0xd0bbbd51965a1009807e3e42d089cf115876358a9284238755b8211874ceac87</t>
  </si>
  <si>
    <t>c1f44b60-e8ba-4569-9dd8-1fa9c3bbedf3</t>
  </si>
  <si>
    <t>0x31cccd5728b6aaf694939dad28638a6adb00e5e84bbe590a5088a7f62f8bab20</t>
  </si>
  <si>
    <t>03e31d8e-9813-4e81-be0b-0b36a68293f8</t>
  </si>
  <si>
    <t>0x54df9549379b374c35873fafe2d99e3a268e3820a5b2c6496747cd1c5b9170b9</t>
  </si>
  <si>
    <t>52f8532c-8eb2-487b-8848-6769b93549b4</t>
  </si>
  <si>
    <t>0x2c5db56f01f3ea33b20dd3388d307e78f8e0de8d723bd13355ae9a54ad1cedf4</t>
  </si>
  <si>
    <t>354cff76-6666-4804-a291-7df341e78c0d</t>
  </si>
  <si>
    <t>0xdee8981d87c25880a74a817687bdd28381a3931f3d98547f29e34ba49700a5f6</t>
  </si>
  <si>
    <t>99f2a053-c8bf-44a3-b2e3-e005930f9b9f</t>
  </si>
  <si>
    <t>0xed3817be1fff02eb70a717a91891f0f862b1798ec62c0407acc7477dd8e8e1e2</t>
  </si>
  <si>
    <t>1171f96c-1248-4f94-bd80-cb31372d22f9</t>
  </si>
  <si>
    <t>0x762154fa24e57db092bed64799856cc9a67ea9330673be1dabdc203086e0ed87</t>
  </si>
  <si>
    <t>cb2d7cea-5313-46df-9d31-526e9275212c</t>
  </si>
  <si>
    <t>0x567a59d74b00dd9c9d3b8818e8530ac577738b15e3abf36fbeb0b45c60f55b78</t>
  </si>
  <si>
    <t>62c23607-8827-4d01-8f7a-e77aa4824c40</t>
  </si>
  <si>
    <t>0x636e9ad21e8b76af3f265830f8c939bcdff14219eaa4654886d5b966b628da17</t>
  </si>
  <si>
    <t>7a0a0c1f-5f41-42ee-a0c3-3330de8423fa</t>
  </si>
  <si>
    <t>0x7c7c31438cba5a4c94e87b33d6e5eded6940145708833d65bab1e9df154022a6</t>
  </si>
  <si>
    <t>7b4a9f53-8d53-441e-9d3c-2247db31fca8</t>
  </si>
  <si>
    <t>0xe2d82bf4e1293943ae6c7a0cd96231540c9607f97c798d183e8860584dc394d6</t>
  </si>
  <si>
    <t>ea58f375-3d0c-4b18-85bd-b9ea9eec7984</t>
  </si>
  <si>
    <t>0x468f7f71f66ac23c5033eebf6d1beb1f36fd8d3a3ef2978c838f115a13e5cacf</t>
  </si>
  <si>
    <t>8b3b5489-ffaa-4eec-ab85-5c2db295d43c</t>
  </si>
  <si>
    <t>0xb132ac8cf567157122b58be6d5fac85434236dcc0974bb16412dc01cdd332073</t>
  </si>
  <si>
    <t>1ca6002c-4c43-4f71-b499-5bc2a0281de9</t>
  </si>
  <si>
    <t>0xdb374867db3239ac47aa0779810f675a7f88d2a7d194e6bacb4dcf973f6bfcb7</t>
  </si>
  <si>
    <t>da7d2f4b-f028-434f-8aca-dcf8041c4688</t>
  </si>
  <si>
    <t>0x84d8c274746ef76394d19b5cb86f6fcb0eeffda1b4c58580b06b589e2cdd22e7</t>
  </si>
  <si>
    <t>2302f859-8d3f-4630-9fc6-58cb540f0218</t>
  </si>
  <si>
    <t>0x2129c46193d913cb366b2b018aa54b5cc85aacc59dba0e6f5777ec5584f00c2c</t>
  </si>
  <si>
    <t>769c4230-4a27-4a05-9bb3-e75849d99d86</t>
  </si>
  <si>
    <t>0x234c1dfaec210dcf32c403085fc68d17a4aab41febfce08bcf6e7ba9e824f0df</t>
  </si>
  <si>
    <t>2ccc920b-7c65-4411-bd01-19ee6860857c</t>
  </si>
  <si>
    <t>0xd98fb50527e8e5c609f9ab08abbe72036d4684d2d01ef0ac635d61cf3c31d65f</t>
  </si>
  <si>
    <t>ba8ec2fc-b151-4486-9be5-96810a5109f9</t>
  </si>
  <si>
    <t>0x5368784b4aa2d252bd8b19dfa589986ce17c3b3ee18f9eab4d2300db71916150</t>
  </si>
  <si>
    <t>6c90a9c6-89f3-4868-8b67-9a02af402058</t>
  </si>
  <si>
    <t>0x8753d52f30729c794be733e8c1c418978319d07d8bdac6d22b8134ea48f81335</t>
  </si>
  <si>
    <t>21de1162-4ec8-406c-981c-75e92d04155d</t>
  </si>
  <si>
    <t>0x8a52cd70cb5b8fcafb73a43592f5ff1b10f7fc32bad2f91e782e2088ad0cd99f</t>
  </si>
  <si>
    <t>437a3d08-a95d-463f-9c0a-b43dccefa3aa</t>
  </si>
  <si>
    <t>0xaee7bed5d8fb1824818d432e237a528ae59a01b1d808873a86e7f058ff144d05</t>
  </si>
  <si>
    <t>4b6395c8-6b68-4daf-8fc0-b3048c498566</t>
  </si>
  <si>
    <t>0x9862f04a813415f59f12d39a72f161a0ff5da1a756963b5abe3120f952d35d80</t>
  </si>
  <si>
    <t>a495e864-8c1a-4dfb-9afa-fee10f68b191</t>
  </si>
  <si>
    <t>0xc9cb67a46feaf60743ed983943e6a302d59983c9fb229d74fbb175b440ae7035</t>
  </si>
  <si>
    <t>8bce4462-a475-4139-80d3-7ad5e5eccdff</t>
  </si>
  <si>
    <t>0x3622bfff86fb30c5f4bc67cecaffef374fc1a55374057c89e4d95596c002f41d</t>
  </si>
  <si>
    <t>f6d64b2e-63f7-4965-8a85-0ca667dcd02e</t>
  </si>
  <si>
    <t>0xf727a60f03f400dd21ca161d19cd82fbed089f175c55ac0e2e855eb7435257a8</t>
  </si>
  <si>
    <t>3414cd34-cc2f-46b4-8624-c01cf20e9553</t>
  </si>
  <si>
    <t>0x1863446092dd5d64b47b9343b8842aeba4d2de6c8d5ae9ade08037ae8981aae3</t>
  </si>
  <si>
    <t>a1d567cb-c351-4e0c-b69b-422f73e7f50d</t>
  </si>
  <si>
    <t>0xd50f0c66937ee61d69c9f1c0f05301407117ee99826d0c387e577088ab12fa74</t>
  </si>
  <si>
    <t>fa39ce73-5045-4e1f-a343-579ae9bd16c2</t>
  </si>
  <si>
    <t>0x05fe84297971fedd129b804d6b463d1c224bf191645ec844a57bcdec62538d30</t>
  </si>
  <si>
    <t>57ec62ae-8e7d-4beb-b070-85e64bb86eb8</t>
  </si>
  <si>
    <t>0x9ef7527c58ecd5dfb409f80d5e56f7f453ababbbbe13cf961ab32141ec374a16</t>
  </si>
  <si>
    <t>d063d453-274e-4643-b659-668ed1ac7d15</t>
  </si>
  <si>
    <t>0x84c473443f8825629f95f92e1a5fb4cf3dfce61b3b1d18502460923e819cf57d</t>
  </si>
  <si>
    <t>81cacf9f-f3d9-4436-98e2-bd53769fb4c0</t>
  </si>
  <si>
    <t>0x8370f59e198232c76e792c4a56fbbd95db7421c35e271d64c2af010116a4573a</t>
  </si>
  <si>
    <t>38ff03f4-5483-4d92-aeb4-ab23e9024c1d</t>
  </si>
  <si>
    <t>0x70428a47f955b521993d4e9fdb203a109b53cca3a4fea0d910692c2f68558b02</t>
  </si>
  <si>
    <t>538af4d8-cc6a-4d3c-9f97-d695d7358caa</t>
  </si>
  <si>
    <t>0x1f0611fdbe337731f40c9f5b33db0c9de17de839ff61e83a9e776b5c94f6ed16</t>
  </si>
  <si>
    <t>4a6fc5c6-c80b-44d1-9f17-233a07f1d1bd</t>
  </si>
  <si>
    <t>0x822495db732cf09825e6af4789161da7027c2d970a48b29edb7311d0179c835a</t>
  </si>
  <si>
    <t>02d2a285-11e7-4482-a08d-8831f3b0df8b</t>
  </si>
  <si>
    <t>0x9006cf9ce09b58f7d475887117fc844a21d0aa1360008b6a54959c7492c26e2a</t>
  </si>
  <si>
    <t>e29acdbf-e2f4-469f-bb24-116865609baa</t>
  </si>
  <si>
    <t>0x87e5b241a0afd3740b27e649ffef39c9e3b02b426c0781b6b1a1ccb6de9bb474</t>
  </si>
  <si>
    <t>f87c4af3-c161-4158-8faa-4d2e6f5d53b5</t>
  </si>
  <si>
    <t>0xb244e0d047d1a9a0f43372271d1c02a73bcaf5469e50122101683cf9130fabce</t>
  </si>
  <si>
    <t>a5aac1f5-e90c-4e00-982b-9d47a16b67db</t>
  </si>
  <si>
    <t>0xb1f40693b65b4081b4ea58a40ede45bdaa57dc2ea05327009b76b251d8b0d8d6</t>
  </si>
  <si>
    <t>096b8a5d-ba1b-4ff9-ad36-c8544de40699</t>
  </si>
  <si>
    <t>0xaf39340b6c975c93f9b8cda03f0874807fbcefab83eddd401cacba435ee6251a</t>
  </si>
  <si>
    <t>25097374-7376-48ca-9709-0f68f01529a8</t>
  </si>
  <si>
    <t>0x65f605d8d01d9711a141ad5c048649011c4ebecd01c1bdffa6b795ba844d8786</t>
  </si>
  <si>
    <t>2f4bf395-0190-4d86-b358-f9b38b40828e</t>
  </si>
  <si>
    <t>0x94778efddcfbae854dacced83ef5a91bf1ecb40df426ab1312c0710e73f2d251</t>
  </si>
  <si>
    <t>6026e657-b222-40a5-9c8b-8b2d4bd40e54</t>
  </si>
  <si>
    <t>0xbcd39aa60df9cf4b85c69944184957fd9cef7ce2c7a180bc5f754c9c6472fca4</t>
  </si>
  <si>
    <t>8583128f-feaf-4fa9-b42c-47851f2c5b44</t>
  </si>
  <si>
    <t>0x270e25a2069824d1b84a84038b331c81759f9c9aa6917914c2056d22000bb79b</t>
  </si>
  <si>
    <t>26972890-80a0-4598-b38b-73004654259b</t>
  </si>
  <si>
    <t>0xb30c56fa345521d44254cfcf08f27c78f2114d8d524fc02871d82be2a6c03567</t>
  </si>
  <si>
    <t>2f7feb16-b069-4aaa-9d6e-7ec4bf1d8046</t>
  </si>
  <si>
    <t>0xd510061549230bb1ceb5bcaf39140475cf4e49c2815cd197040885f67d470068</t>
  </si>
  <si>
    <t>54f71e48-666a-4226-84d7-451ba6b16592</t>
  </si>
  <si>
    <t>0x54b071087e902e08d583fa91a6f763e0369a1e0122a2be66c9ca7e67c1fb5330</t>
  </si>
  <si>
    <t>22308e5d-9d4b-42d2-8d5d-31018fb81cb7</t>
  </si>
  <si>
    <t>0x1f1d7f71d9215d60980f27027ba1986c9abfa19ad828181c42bda622275a6009</t>
  </si>
  <si>
    <t>f686ab93-3e12-434c-b0e2-457c0e73d62b</t>
  </si>
  <si>
    <t>Transferência entre contas</t>
  </si>
  <si>
    <t>0xc9ca6b707f0e57d6dc4426c1ef0cb072a5d5c3cf2735aafbd4469b4b4d8a9631</t>
  </si>
  <si>
    <t>a5004945-77e8-4c13-a6e6-91eae6dbfe3a</t>
  </si>
  <si>
    <t>0xdbc2cc265f1ae17a1184786f4f6a46a8097122e5d3dc902bc0fa0c4bf9c59742</t>
  </si>
  <si>
    <t>d999bec1-3781-49d6-8bdb-1cfd1f17d213</t>
  </si>
  <si>
    <t>Serviços pontuais</t>
  </si>
  <si>
    <t>0x0a4fa5b70374a080e2485615e126c4840ad49101642b08c3972d3a02f3353132</t>
  </si>
  <si>
    <t>8e979441-9648-43ee-89ea-a0491fd2ecb7</t>
  </si>
  <si>
    <t>0xad6672aa1a53b13d6da98650db4b1d76a4862722cf36fee1136a08d303c3edbf</t>
  </si>
  <si>
    <t>911ba84c-9e19-43a9-9583-3bcebd890a6d</t>
  </si>
  <si>
    <t>0xd40d7a40d336bfc31c403c4adaabdcdf7a8851188d3d135b8a7c95ebc59d8fb3</t>
  </si>
  <si>
    <t>9a45ca95-4007-4502-aebb-8a4aef4fb773</t>
  </si>
  <si>
    <t>0x7f209060ca63e0d20df8cb0ede5d33b39510820068d470161fdffb276e701392</t>
  </si>
  <si>
    <t>646b4b00-bab9-475d-b584-b73b026703e0</t>
  </si>
  <si>
    <t>0xe58ded855cb914064b9b0f818b923279cea21e20797dede92dc7e48d6e170476</t>
  </si>
  <si>
    <t>779d856e-416f-4134-824a-b257136d2b4d</t>
  </si>
  <si>
    <t>0xf1a4ae4d7b96070c19701c9736f02ee088816f2c3c692ed39957ea552a9918ad</t>
  </si>
  <si>
    <t>f15a8ffc-0368-402d-91e1-9bf09af4751d</t>
  </si>
  <si>
    <t>Envio de MATIC para Byconomy</t>
  </si>
  <si>
    <t>0xcb073401f7d0aadcb18561f6284f2a4dd314fbd12b27098bd70f27db9b03453f</t>
  </si>
  <si>
    <t>99460a1f-91f3-4fb6-84b9-fed07f640e07</t>
  </si>
  <si>
    <t>0xf9536419b81a13c5b717d16281239c4c32cead93c84db71ffcaf12fc23edd90f</t>
  </si>
  <si>
    <t>3fb70fea-2267-4ea0-93b7-bb524beb7dec</t>
  </si>
  <si>
    <t>0x455b930c3cac9b54e8757b38d8ff6e336db6a24e9a2948c6890daab5576faa0e</t>
  </si>
  <si>
    <t>c3d17fe5-1cc5-4fbd-a1a1-85c388e07c25</t>
  </si>
  <si>
    <t>0x443ca34200f413d71ba4a710d6a840cf31cbfec7ad39db1028b9c7ef7f602b5b</t>
  </si>
  <si>
    <t>415f6a5c-743d-45e5-9e8d-9de3b73caa12</t>
  </si>
  <si>
    <t>0xae53840695139ca0099244febd00f83e86bfd26c00d75e5ea884be4e35570d06</t>
  </si>
  <si>
    <t>f17c5690-b20d-4a25-97c8-4253a0114408</t>
  </si>
  <si>
    <t>0x8951bf62aaf635b5aa127322bd9b088379f7bcf40fdcc00ea6863d966c309060</t>
  </si>
  <si>
    <t>2b493b7c-cd78-4aae-b07e-2dce7dde09f7</t>
  </si>
  <si>
    <t>0x1dc2eee1f307b0c81caa6e01ce3b0450a4f18013470b202eefc304ac544fb33a</t>
  </si>
  <si>
    <t>51bdf89d-756a-4592-a714-771f920ad5d2</t>
  </si>
  <si>
    <t>0x95b27d29d955acaa84de430ae8b67d29127b3fc9a4215fb5a8c947be324f52e5</t>
  </si>
  <si>
    <t>a1916c4d-4cd1-4981-8064-55e20f50e671</t>
  </si>
  <si>
    <t>0x1a0bfaf608093991ccf834e5440db764e11c0ba8926c50fc63723102923be171</t>
  </si>
  <si>
    <t>1a0abc61-ae78-457a-9e20-a0744971bee4</t>
  </si>
  <si>
    <t>0x4cec4ac7b554f72d489845ff9a6842788e42559841c485bed5741a0de4097851</t>
  </si>
  <si>
    <t>882e04ff-4504-4312-8bd3-d5b62e20962f</t>
  </si>
  <si>
    <t>Mint</t>
  </si>
  <si>
    <t>0x6306cda639d4febc438d5c7b04b52f1793f20fe834c44454e9c74bcaf55bd5b6</t>
  </si>
  <si>
    <t>14963787-9797-47e6-9ea0-fb15c314d1a6</t>
  </si>
  <si>
    <t>0x1043e18eebe5fedbb08a546e32bd34d238b75e019d3047f5428dab37fded820d</t>
  </si>
  <si>
    <t>48fa3eb2-b121-410f-856b-8dbcdde003e2</t>
  </si>
  <si>
    <t>0x4a95715fcd7e4932a660eb263fafeb77e4af3b387ec66164a843f2bb5c1b3314</t>
  </si>
  <si>
    <t>232a9428-ceaa-434e-9488-3cf124a877a1</t>
  </si>
  <si>
    <t>0x5aaf185aa585c6b6861a950efa2fe0f67889fd169aa4c14b392621c87d9647d1</t>
  </si>
  <si>
    <t>85efeed8-2d1c-4e3c-a838-216034a3d0f9</t>
  </si>
  <si>
    <t>0xa635ca8e091c4ae68d2ee9c55a81d6dc4a34a668e1d74ecd221381dde033a966</t>
  </si>
  <si>
    <t>26168d86-2364-4255-99b1-eff1867f24c6</t>
  </si>
  <si>
    <t>0x0ce86b4597f5205ba5221f7f549dc30d59eec010d8d22bc6d76e429403924e58</t>
  </si>
  <si>
    <t>dd026049-22ce-450d-96a3-076b2f4f2004</t>
  </si>
  <si>
    <t>0xafc9dbc025ca88ac115a3e135ff4c5418a8ae5ec3d8d428b1e0e0f77aacec131</t>
  </si>
  <si>
    <t>7a00169f-e919-4aad-bb1b-7d99308b68f9</t>
  </si>
  <si>
    <t>Conversão (MoonPay Bruno)</t>
  </si>
  <si>
    <t>0x4e8a0139f1c6cce5dfdad6dd8013e07a0652818916ccabaa8db3748d62de3714</t>
  </si>
  <si>
    <t>6a7401db-1506-45c6-aa0f-bb41ac9dbd9a</t>
  </si>
  <si>
    <t>0x20f4e13f7708cad8d84d49c1bb9d0d8c65dcf1a05d60b8455c08c1e31be61d52</t>
  </si>
  <si>
    <t>8f2c764d-95d4-4f55-a9fb-2f5324600820</t>
  </si>
  <si>
    <t>0xbb8a8fcd8a5d48c2bd1340fb9154b0f60fa5d2bf383fb7de108f875ad5a7bbd1</t>
  </si>
  <si>
    <t>a5ee4d7a-b5ce-4938-9946-876cec38ebf1</t>
  </si>
  <si>
    <t>0x418744bcb44693a904d386f347deee66735091ffbf7eaa094c714e6f7d7679df</t>
  </si>
  <si>
    <t>63542cdc-59bb-47b7-997e-9f398b8a8629</t>
  </si>
  <si>
    <t>0x6e0c98740426191cefd18356d6a7a3564869ea6df50d2a65e1ceb51388d6ae57</t>
  </si>
  <si>
    <t>a581d7a8-9f67-412f-98be-87f29c1c7ee7</t>
  </si>
  <si>
    <t>0xd3597a2cff05cbd50323e794f519b09906e76ded198b3a2603533dd001720479</t>
  </si>
  <si>
    <t>d43f32bd-6c47-440a-b050-d1ed17db62d5</t>
  </si>
  <si>
    <t>0x63eb17ba64e7a72a9fd5707d493ba5af875c550e4c680c94269c9f3043957cb2</t>
  </si>
  <si>
    <t>8edda2f6-b872-4bea-8284-4924966e9309</t>
  </si>
  <si>
    <t>0x3b33df11ea1a7d3c8f65dd60b141fff13901b4a0c011a9d02f0c161d97c7465f</t>
  </si>
  <si>
    <t>2806c412-4d55-449b-996c-53cbf80a5a37</t>
  </si>
  <si>
    <t>0x5cecbf3d27e9726759410fc9610887cff7bd9ba6a16ec523f0a2dfb1c8c067f2</t>
  </si>
  <si>
    <t>36fdb9fa-2ea4-4373-a64e-9ef0407eea30</t>
  </si>
  <si>
    <t>0xaf57840933e45651657f5f19e499f241297d678f8a16a03c0ace5b65fb8b04bc</t>
  </si>
  <si>
    <t>198d61b9-0037-4b9f-a36d-157d3344732b</t>
  </si>
  <si>
    <t>0xc2519c2b35133c727fd02c7f1df89fac4f5eac13993c39fbd39537afd08ae5e9</t>
  </si>
  <si>
    <t>b515a12d-9bae-43fb-8049-1cd4da282554</t>
  </si>
  <si>
    <t>0x4f53d7466cef4ae1013b9b75d89cf011b716e5e29522473dcc6c3bff048d61d1</t>
  </si>
  <si>
    <t>d1284e36-f271-4909-9628-0c187ac13a8e</t>
  </si>
  <si>
    <t>0xa1bc4b9a84caec0347869f162f2f43c24e8748fb30d60197dccd385a57d38f54</t>
  </si>
  <si>
    <t>92b16a39-da5e-4e91-9fe4-28fc65fc17c9</t>
  </si>
  <si>
    <t>0x1e66fd8eb1ebd7fe388ac7362487036ee4a79598476a603546bc820a05625aa1</t>
  </si>
  <si>
    <t>e94134d5-abcc-42b7-937c-7ef9d19fc62e</t>
  </si>
  <si>
    <t>0x7965aadaaff1b3406a1c835916b482cd2eca6c513d0129c143e938ee1fae97eb</t>
  </si>
  <si>
    <t>ccb7a895-3e4c-46d0-a722-73e2b3fa809d</t>
  </si>
  <si>
    <t>0x2352f90ed81473874a7a45a9db84609ac15fd7b6a704363892d80f9167c27aef</t>
  </si>
  <si>
    <t>f17dc057-e4b1-4f39-a66b-7e6f6a67c219</t>
  </si>
  <si>
    <t>0x53cb04db88b0edf69f388706af99b028aab47c42a5cec0eec431ee44cda5cb87</t>
  </si>
  <si>
    <t>09171b2b-3678-4c45-9685-6abd8dc141e7</t>
  </si>
  <si>
    <t>0xdd65b4cfd859dee9e46bf6b56bd9ac6b852308cf4f25463860428194b70f63b9</t>
  </si>
  <si>
    <t>a76cfdf3-3201-4281-baaf-9d7c1bfbd06d</t>
  </si>
  <si>
    <t>0x32db60050f5ca876f1f2c1ef3a318d664456d1da21c275c989e440123c244111</t>
  </si>
  <si>
    <t>1aff9ae8-12bf-4ea9-b5fb-296a30abc92c</t>
  </si>
  <si>
    <t>0xcb41750d9d81b95bc9052a5af3f9a14496e5070f1ba3e8903d6230c57438a0a7</t>
  </si>
  <si>
    <t>c37a0678-5d45-4267-9f75-f75693ae5281</t>
  </si>
  <si>
    <t>0xe9556e01e4262fbbe0ff2959348b19987c0b2cba61f8f714921a192b22c1c5ab</t>
  </si>
  <si>
    <t>a5cff2b0-5424-4120-af34-242cb81e5164</t>
  </si>
  <si>
    <t>0xfb7941ca12b92c4eb3a919f2fc8335e38f174affd4173307c5ca9b73c4081dd5</t>
  </si>
  <si>
    <t>baea4bb2-8e30-44fe-8866-96d053f6aa50</t>
  </si>
  <si>
    <t>0xe1c7f29183b6239662c5f1bf69613600ab8fe1a77c7d0a093b309e0402abc211</t>
  </si>
  <si>
    <t>7ea215b9-2a7d-462c-87cb-950b2f4f9ca2</t>
  </si>
  <si>
    <t>0x7318b20549eb9198da8c23eb824a2a1cf857e618bebcb9a7445015dfe377521e</t>
  </si>
  <si>
    <t>5f29b61c-b0d6-4a74-a51b-18aa1917eaf1</t>
  </si>
  <si>
    <t>0x9f84c5780907e5e876ed31d59f032db3bd894471673ba0a72c46cb9ce631497b</t>
  </si>
  <si>
    <t>b8a5c6d5-d118-46c4-9f44-ea12f3f0334b</t>
  </si>
  <si>
    <t>0x17872eb68c62342476e6ffb9cf45aa656f3ef141d854b0ee12cd69e34917c209</t>
  </si>
  <si>
    <t>88ae646a-9609-44aa-9bb6-3d25ffff7f04</t>
  </si>
  <si>
    <t>0x3f4e46761cfc41e29b3c185d6017e5b2dcb3c2138ccc3ee0886180a93302b53d</t>
  </si>
  <si>
    <t>53072eec-f36c-4a86-939c-7c68c53d47c2</t>
  </si>
  <si>
    <t>0xf314514514820f51173e97fe23f42ca6a97e16e74c3e1bf86fd119b55c31b464</t>
  </si>
  <si>
    <t>27507792-da91-4477-ac3e-bb5305d1d9b8</t>
  </si>
  <si>
    <t>0xaf7aeb6df0700a63839cc8bb500454658c82b1963ee19b9082495b2f75367de7</t>
  </si>
  <si>
    <t>7687fc58-80f2-4af1-b5a0-6d935ef270f1</t>
  </si>
  <si>
    <t>0xbd2c63a404e6188993b3008bcb04f98b965242e5ca6d04aba5af7c0cfc3397f7</t>
  </si>
  <si>
    <t>f115c67c-b8f7-4518-8cd6-52fdf0444a90</t>
  </si>
  <si>
    <t>0xf7605604fcfe7bb45763d3a0c10e510ccf9b2de7bfa3f71d04d47fdab0ae6c53</t>
  </si>
  <si>
    <t>6d1d5863-c9ed-48fc-9898-47d802dff56c</t>
  </si>
  <si>
    <t>0x3dfe7f2fe369f834dbf3de443c80d0461cf79cd9e3509b3b038ca08beb46ea76</t>
  </si>
  <si>
    <t>30ce51ff-cdce-444c-9d77-24d5dd721a58</t>
  </si>
  <si>
    <t>0x5191faab93679bf97a35d954f9f6a78fa17595fc55229a43b2a522bd0713905f</t>
  </si>
  <si>
    <t>7bbb948a-43ca-475c-9458-d75ea08c1d44</t>
  </si>
  <si>
    <t>0xcda1ac8b311fb3ebd49ee97a458376329c0fbcd5e2fd0119dec493589a8e4466</t>
  </si>
  <si>
    <t>425905f5-61f2-4335-9d80-ebb8a2cb97d3</t>
  </si>
  <si>
    <t>0x5158967aced68f488834089a1936eb6493d0e61e50db4a16ba8edbf421eb6bf6</t>
  </si>
  <si>
    <t>c1faac6d-7614-4096-9972-48f5b02c1668</t>
  </si>
  <si>
    <t>0xd8f76d2802f4c4390c213491bc418365e0be2c65ce05441940e2eb04bb92a13a</t>
  </si>
  <si>
    <t>6767d702-164b-48e7-991f-6ff6e29e87c0</t>
  </si>
  <si>
    <t>0x92b8e8cc526d0e64c524b0952e194872f8627e2b9d33baec595a0fe0681a64ad</t>
  </si>
  <si>
    <t>949a3d0b-b26d-4035-9ace-ec819d38edfc</t>
  </si>
  <si>
    <t>0x3ae1278efe4f1251fee84f927b1bf9d751de91f4aaf17aa270029c577e31e293</t>
  </si>
  <si>
    <t>23e9fa14-c622-404b-99bf-52fc202c6121</t>
  </si>
  <si>
    <t>0x832da35b6684545ef32d61b5fc30dcc1e072ca481ebce6618efb552e44d7c0da</t>
  </si>
  <si>
    <t>523723ac-ec9a-4c9e-882a-05da79e261c1</t>
  </si>
  <si>
    <t>0x3c271e3fb9791751cc9c7093f47f9aa28896c88102f49d516ad41d88f69004f9</t>
  </si>
  <si>
    <t>d6d5a4f8-b349-4d56-b129-706707b88a4f</t>
  </si>
  <si>
    <t>0xa50ea7329019b934733b3db9919cd0d1a4723239c5b71f43d397bf5d235437c7</t>
  </si>
  <si>
    <t>c80135de-c254-4c6a-9258-fcfb97141023</t>
  </si>
  <si>
    <t>0x718639113d95de99d0eba4d479dbca62da876fc6e8410d0e70a6fabf9a9efcf8</t>
  </si>
  <si>
    <t>d7d69db7-ebf8-422d-a6e6-53425d1e3a6a</t>
  </si>
  <si>
    <t>0x7cd19c3bb5b9e3602ccf227dd2550d896243ee839eda270d0328480d3070fbf7</t>
  </si>
  <si>
    <t>5da25cdc-e9f7-459b-9533-f2d857d21bc0</t>
  </si>
  <si>
    <t>0x9d99b1b4088e2e3af3766f574784af8831341c6f2508fc14d66a7b0922a2f94f</t>
  </si>
  <si>
    <t>bd634c24-01ed-4700-9368-845dd8a9b7e7</t>
  </si>
  <si>
    <t>0xa6e21f1e84623419640170f9302670ab20a03d646f4bdc1c17b0700ec6200cfb</t>
  </si>
  <si>
    <t>c2f7a03e-175e-4fd4-8a3d-4f34e0df39e5</t>
  </si>
  <si>
    <t>0xcd0c8014b5adfe8b9df0cca223db196f96a1eba6210132c61019bb4cccbe7164</t>
  </si>
  <si>
    <t>2c7621cc-1311-46b2-ace3-e9fc009650a5</t>
  </si>
  <si>
    <t>0x54a62b5a175f4ec3cba8f601ce16b12bb47a4550b97074966054446b7150411d</t>
  </si>
  <si>
    <t>48fb79fd-61db-465a-a420-2437eba1b157</t>
  </si>
  <si>
    <t>0x0278dffeaa9060652b34affbc6f1282aefee2c2a2707ebfeacabf09dddeb0567</t>
  </si>
  <si>
    <t>85bded5d-2f94-4ce7-9419-d3615d3d4126</t>
  </si>
  <si>
    <t>0x8427e5d89619f3571da14e40da19dfff59faf8620c57cbfc70d75544d4e68d40</t>
  </si>
  <si>
    <t>957c4ba4-fcb1-4d74-88a6-6f01062fad88</t>
  </si>
  <si>
    <t>0xded0fd0f61b27deca53ba7103c6f415a2ea053bebc451d83494a39bdc3255058</t>
  </si>
  <si>
    <t>ee94da70-8b3f-4315-baa5-e61d2a703122</t>
  </si>
  <si>
    <t>0x58609b20651e86c4193d76785c341d7d9890be5c4944ab3a63e979c79077fb08</t>
  </si>
  <si>
    <t>8cbf4d9d-067c-44ee-9d6a-3a498241f187</t>
  </si>
  <si>
    <t>0x5883c810d00d377247998c7ccb866cbcbc7d82db8ac37258dca84047ca13f7f1</t>
  </si>
  <si>
    <t>9f2c7315-fe8f-4242-be5d-911f6dd97291</t>
  </si>
  <si>
    <t>Sem Histórico</t>
  </si>
  <si>
    <t>0x47bf97ccf97ee19b2e1e2acd247d3b04cf2aafce9eb650d80c0ec95a2bc6de1d</t>
  </si>
  <si>
    <t>4ecec62d-9b50-4bb4-9c2a-253b79beeb3b</t>
  </si>
  <si>
    <t>0xf8a827a3f60ee7040b44d97b69bf77edcca8fd6eca8bd48f6f643ea134fe1baa</t>
  </si>
  <si>
    <t>c345f6f1-00db-409e-990b-2bece20f286a</t>
  </si>
  <si>
    <t>0x9dc9029670fcb13e282bfaf7ce4953f4c1637a489c1143841b08052a235f41b0</t>
  </si>
  <si>
    <t>3cbb94c8-56e5-4040-b423-76fafeed485b</t>
  </si>
  <si>
    <t>0x79ccf6bfd5cdf1054312352b48fd4404f16cbd157c1645a6ce0828533857c3df</t>
  </si>
  <si>
    <t>604abf98-2667-40b8-a306-8dcb1227251a</t>
  </si>
  <si>
    <t>0xe5a8ccfd0c0b74ef3e46f7f9f230cd593661e616cbaaa9f09e8b5791790a25af</t>
  </si>
  <si>
    <t>79dda6cf-8f42-4c5c-a22e-b9cc5e65456f</t>
  </si>
  <si>
    <t>0x7ecbbd1ca41ea2aacc73614fccfb3d944b8f0fe0def5b646e1320c414574a6c7</t>
  </si>
  <si>
    <t>dd720187-a18b-4fd4-b2e8-c63c9c0aba95</t>
  </si>
  <si>
    <t>0x5e1d4ccd8b90c790170f3dc3de0fa0702f43d4ae7681269854e22952b3342ad6</t>
  </si>
  <si>
    <t>b7c3cd3f-c1e8-41de-b114-cbb062fef619</t>
  </si>
  <si>
    <t>0xc39bd6da060bc753a1cad1324f96e2bff9c0917fbf3b803ca55559157c369bc3</t>
  </si>
  <si>
    <t>221e8ff7-0674-4fe7-9de7-be51167904a3</t>
  </si>
  <si>
    <t>0xb697ed318e81a411932884a6dbf496a6ab8ac990d9a9ce1490b56221f463cffe</t>
  </si>
  <si>
    <t>2292b1f8-5831-418c-896b-f483ad1a4e09</t>
  </si>
  <si>
    <t>0xcdb58eafb7c999719be2886da2372b36dbd778062be1589155ba1ea69283a6ca</t>
  </si>
  <si>
    <t>9afaf99a-3fad-476a-97e3-8d71224c95bc</t>
  </si>
  <si>
    <t>0xd5fd4be4979eda622cf0333d09ec318e73cc778230d123030f1569392b884a8a</t>
  </si>
  <si>
    <t>381f7733-2dc5-494d-9d38-7404eb1a7b70</t>
  </si>
  <si>
    <t>0xe33a335b04f08874a1257b6b9bd99526e571e12eccd7303e7281087113f42095</t>
  </si>
  <si>
    <t>dcd93783-9ba6-4f05-9abb-8aa9ae8b8546</t>
  </si>
  <si>
    <t>0x62fe636979725c8708fde7d54d9ae0bb126cc7bba799ec45e83c373337bb6948</t>
  </si>
  <si>
    <t>88e6c6fd-6a97-4ea1-ab3a-92f4d93237b0</t>
  </si>
  <si>
    <t>0x1e1cb99f3b291e20e4690a06a9074ccda1e830a4874d03ccf181ace1da6f6a94</t>
  </si>
  <si>
    <t>0bc3e19e-8b9c-423c-90f7-ebdb6fc1edb2</t>
  </si>
  <si>
    <t>0xb7c88ed638f2510e8ed1d1ae5d38189bd883eb6f64f1254f62e6b12f0f7d3f50</t>
  </si>
  <si>
    <t>dc618cbc-9629-41a9-bff2-54026542232d</t>
  </si>
  <si>
    <t>0xe8139289d3064e5af10ccfacabff0bad97fccb92b1318c7c968512e8c43430dd</t>
  </si>
  <si>
    <t>58c0a954-2c4c-4ea1-b6aa-3eb34b0a0ebb</t>
  </si>
  <si>
    <t>0x6fbffcc51c0f9f280887b383bfd48c1793a71d95d4fc025d4a7016d73b5f389a</t>
  </si>
  <si>
    <t>6ad80cea-ddf4-4edb-a76c-879772b5f480</t>
  </si>
  <si>
    <t>0x1c33e379f3d55e533778398f67321040a3ebf340444be9c694cea52d0812721c</t>
  </si>
  <si>
    <t>d48cd095-5b9f-474f-aaff-b1c206d7072e</t>
  </si>
  <si>
    <t>0x2a46268f2ca2a7f3a2494fa8ed1084b950232d52af88f255a243a903388e70a7</t>
  </si>
  <si>
    <t>a01567ee-d93a-40a0-8e13-c1207c5b8808</t>
  </si>
  <si>
    <t>0xfb2630cfe68eb3a3931e05a5a05c39569123c8fcd2a1c7338312aac6c4b9e92a</t>
  </si>
  <si>
    <t>88fa0a46-129d-49af-a1cf-8e2dfd6887ef</t>
  </si>
  <si>
    <t>0x899e5fb8cfc9e4f8f5e0431dc9a5a9afb0d2a546237e780ad39e86547bb523d9</t>
  </si>
  <si>
    <t>3f66e6e4-7824-4416-add3-ec3132286c4f</t>
  </si>
  <si>
    <t>0x62760960a848b6f6d4a6d763c4c6081e8857c3b6b7419fc39ac4623998d568de</t>
  </si>
  <si>
    <t>01d6d714-24d2-401e-a19c-b943b32b2860</t>
  </si>
  <si>
    <t>0x937c3e7f44239347bb98f583c45991525233b5dd7dc68e396ea3f6f9a8992c16</t>
  </si>
  <si>
    <t>89263837-6400-4b58-944d-3dddf6c0aaab</t>
  </si>
  <si>
    <t>0xda917516660ab35657b964275798bd19046df01ac21d62a7b231cb074021cee1</t>
  </si>
  <si>
    <t>1c4d4df8-002c-4e09-a3d1-917d4090da13</t>
  </si>
  <si>
    <t>0xe8b030ed771cba66428af8a9257c7d2a5b8adc6caecd54c25350bdf19fe21031</t>
  </si>
  <si>
    <t>02489aab-e4a4-4b8e-9d85-7aec21b3801d</t>
  </si>
  <si>
    <t>0xcc4599224eedd87d32f3874b9c99f04698b2591ba2b2630d7cd1953deaf6802b</t>
  </si>
  <si>
    <t>6a9cda62-8fba-4bf0-b633-5eb8b2790f1c</t>
  </si>
  <si>
    <t>0xab32a91a35541525acdc7ab4f7c345b1fc02b935306727676144a6d05f40f24c</t>
  </si>
  <si>
    <t>08c29d84-25a1-41bb-8cef-15c7e2d413b8</t>
  </si>
  <si>
    <t>0x500ef4c9261b51f4ea666e2cbbcb6a6ac82b043fdf640fc8563e20c2dc385e00</t>
  </si>
  <si>
    <t>25354f93-ff5e-41be-b0df-92785f6d8a62</t>
  </si>
  <si>
    <t>0xcbb00c68e1a45ff8c5262b1593576d82d5fb3374bf5eedb0aa327facf9d5fffc</t>
  </si>
  <si>
    <t>122a49ee-ec8b-48d8-829f-d671d490e270</t>
  </si>
  <si>
    <t>0xd34e8da6e5cb9e980f330972ceed4d890be6acfc9be36edd8db9d45fd6dc8273</t>
  </si>
  <si>
    <t>3dd4d7e7-3c44-411d-af6d-85109c63f0bf</t>
  </si>
  <si>
    <t>0xe34f9db5a2c6fd2621db27f454d9cc0d0fe96de6d5e6aa0b7d9b4cee89443834</t>
  </si>
  <si>
    <t>c9cfcd73-975c-4d2d-831a-9d6fc5b833cc</t>
  </si>
  <si>
    <t>0xea36405d7f0dd5e064c257c616a2662326621d9c2af80d3cdbcacadefe1483c5</t>
  </si>
  <si>
    <t>adf33391-cec7-4d12-9a66-9e5876af879e</t>
  </si>
  <si>
    <t>0x8e7b0a8c8400e8d378219c424d43fae16518d5c9651313446d862d93f7b9abef</t>
  </si>
  <si>
    <t>c5f66127-70b5-40b6-a2be-c2feb41a93eb</t>
  </si>
  <si>
    <t>0x2e4ae11f5b503b669f2501571df13998acd60441e188be0fe25df128b5b9feb0</t>
  </si>
  <si>
    <t>b818269a-3db1-44cc-a06b-fb0fb99222b1</t>
  </si>
  <si>
    <t>0x2f77dd6447e1aef1bfdf5a37eaf7e18f19f021336f371466ae56fd16829d6f95</t>
  </si>
  <si>
    <t>e1ab5c94-dcba-4fed-bdc0-92acd952d9b4</t>
  </si>
  <si>
    <t>0x72320785f5b892dcbc60c5844a6ee4dbdc404787fa4bc32daf19180b042d62aa</t>
  </si>
  <si>
    <t>5b373c25-3c76-4a4e-8246-6f94427ba6f1</t>
  </si>
  <si>
    <t>0x402985c06c5951fb6d920d5b4e896aff6f21140b04e30c2fe7f0b53ec9a5017c</t>
  </si>
  <si>
    <t>3c003315-2456-4bd4-a7a9-c27660b0716f</t>
  </si>
  <si>
    <t>0xb2809b23de1dc4edea8430a0699581b411fabc91ef92cd56c2ab7b46660e7db4</t>
  </si>
  <si>
    <t>62c4e50f-9643-4cc6-8aa0-7ae0908d7986</t>
  </si>
  <si>
    <t>0xe3456eed7be2604039fe14a44ae6193191eb21f88f0fa16a2c622700bc35ba49</t>
  </si>
  <si>
    <t>a8f94689-b419-494c-9cbb-37f5f2a7a4a7</t>
  </si>
  <si>
    <t>0x103cbf0b9e9a324cd61b48f1c9b0f1a0eadf207cfb07b3e82924850e4397df0a</t>
  </si>
  <si>
    <t>17691f20-7d8a-42b2-9714-dfc9fa24336d</t>
  </si>
  <si>
    <t>0x1638c77847bbcf1c03739b84cb463b196c27406566dfa44e90d53fdab2464cfb</t>
  </si>
  <si>
    <t>ec06844b-b4c6-42fb-b53a-5afa5be06839</t>
  </si>
  <si>
    <t>0xba27378283992b695e609d86ceee946974d313702b2198935c03c6f14d73146f</t>
  </si>
  <si>
    <t>ca0c887e-1526-4c99-8327-09bf3cfdc40a</t>
  </si>
  <si>
    <t>0x854d79294f3543fa01c181d4759821b8adaacbddb21a386bb7a9788756f1707d</t>
  </si>
  <si>
    <t>b0fdb1de-663d-4f11-8950-e46f3a2bc231</t>
  </si>
  <si>
    <t>0x2e521839331821070647779a3d808152764d4204fc0ad5d80c1b4201cd18d9d1</t>
  </si>
  <si>
    <t>56153fef-8e5c-4180-a6c7-f83327193ea4</t>
  </si>
  <si>
    <t>0x6c6e92524df942d5f26a7db22ab5b39ff5baf3a9a2cb7cd6c6d039d9e54aef58</t>
  </si>
  <si>
    <t>6185aa8e-5d72-492f-80b1-3563fe93c7d9</t>
  </si>
  <si>
    <t>0x3796722eb82891015aa4322aad298bd2c6ac897a42a6e1ddcfc822bc7cd4987f</t>
  </si>
  <si>
    <t>d5b25af8-294e-4c11-afce-7d38b3ff2fae</t>
  </si>
  <si>
    <t>0x83bb373ac20da3a0cfd8ed1e2c593b513b82be29ea332c82e1eaf0cabc2792b9</t>
  </si>
  <si>
    <t>002f833d-c4bb-4674-94b8-e4e1b6973ed3</t>
  </si>
  <si>
    <t>0x996138ff4c5073fcbfdbe67fd5718c72f92042874baf094f1abdea3b518e5426</t>
  </si>
  <si>
    <t>fd43218b-97cf-4e83-a73c-6de119f5dcb3</t>
  </si>
  <si>
    <t>0xa17ef11fdb501c09509697e7edf738ce54c7b149935ec46e5257b2433cbe1a0f</t>
  </si>
  <si>
    <t>5bb040c3-13cb-498a-8a36-092a70e33cb8</t>
  </si>
  <si>
    <t>0x68d6acb65a3c46576c68c3dd2300d7aa4bc35379b72ef5fa9c0b8ad18c129753</t>
  </si>
  <si>
    <t>194b573b-827f-4d42-8400-765e06c91a80</t>
  </si>
  <si>
    <t>0x7b568e0eac7e2618b3aafb5115a582a87d9e5be69d74fb42bb3422d8b30ae708</t>
  </si>
  <si>
    <t>2746e5ee-9cd3-4d14-a4f4-9a67e314d3e8</t>
  </si>
  <si>
    <t>0x416ba7ef769f6d8be471dcfe8bedcbc719e37fdabab692344a62e96cff07d58c</t>
  </si>
  <si>
    <t>3d7c44f8-aeb3-4556-b06d-a8ec98300e16</t>
  </si>
  <si>
    <t>0x7851f3efc03a84c89e6bce3b3bc38b8ca95b6eb1f944b4f660ab7f27541aa09a</t>
  </si>
  <si>
    <t>75dda5b2-7834-4b8a-bfce-ee4462323236</t>
  </si>
  <si>
    <t>0x66411cc45b0af1f6ccd48f28581b13b315789247485bbe0f2a8686cc2ba44b40</t>
  </si>
  <si>
    <t>b0858173-c002-4701-8ce7-177b0f8b4462</t>
  </si>
  <si>
    <t>0x506bb62550a63d4364839093ef4898daf38be4f2135bad53f73199f273de124a</t>
  </si>
  <si>
    <t>9be73c82-a4db-4ed9-bf05-45fe4afe6211</t>
  </si>
  <si>
    <t>0x6037b7a07dd8738b5861072bd0a91d5fb5b10e09a3854a6ff8a16856170425e8</t>
  </si>
  <si>
    <t>b5ba3b55-eb12-4582-a743-a252cb4adb11</t>
  </si>
  <si>
    <t>0xb90c1d3755ca69e9c7040311ad813d77556e836ecf850791e0c98d8ef808681c</t>
  </si>
  <si>
    <t>0ba3d180-4ea4-4137-92cc-a216c39e3ab3</t>
  </si>
  <si>
    <t>0x859971f9e69bfd1f324d6b9a9de39f8b2730c4291855eafe623045268124e58f</t>
  </si>
  <si>
    <t>bb1d1eb0-4031-4e2f-bf96-c917fef70683</t>
  </si>
  <si>
    <t>0x50ffedbcb247c9db29ac6479628d7ad506562ad0f646db8de490cbc364a423fc</t>
  </si>
  <si>
    <t>dfd97b6d-75e0-4a9f-a82b-10637a5ce27a</t>
  </si>
  <si>
    <t>0x7ef4ca4af143d5ea863393b35f6bf59469302439f1e7cb1b579b69dccb5e1a1a</t>
  </si>
  <si>
    <t>a432ab9d-9de5-4f99-b70e-a10e1a24afa4</t>
  </si>
  <si>
    <t>0xab059e606f8df828063b6de0589afc05e72d177c7880d4a2c79db3785d446c9e</t>
  </si>
  <si>
    <t>74401773-6742-497d-88ea-39956ed23b41</t>
  </si>
  <si>
    <t>0x7b04284b0ac92138a5aeb10491634db781855274de50ede356b393af924c617b</t>
  </si>
  <si>
    <t>c89ac45b-402f-4dec-b303-2cea898393f1</t>
  </si>
  <si>
    <t>0xa63a44a5149686343ce3f412f6831c22c83f3897db8af8d45df03b160e6c28f7</t>
  </si>
  <si>
    <t>814d0a85-c5cf-401b-b704-53bb835909a1</t>
  </si>
  <si>
    <t>0xc4072ac6b489e98b64caaed2d1d7fa2fa1cfdd480b5de04a0c1553020b855048</t>
  </si>
  <si>
    <t>c24609aa-06ab-483b-85bf-231e52ec0af6</t>
  </si>
  <si>
    <t>0x70e7b50925b684d233c85a173b6991031e3bf1f3d9b25a5d1ac2c1371d3cd099</t>
  </si>
  <si>
    <t>d3d6e36a-3dd7-4de1-8213-affc6e50a393</t>
  </si>
  <si>
    <t>0x9d8ef9e4442612d28bba7fd892be58e43c091a9e220f1acf3b25f9d6197bf2fa</t>
  </si>
  <si>
    <t>389eba5c-5c70-4bca-a3a0-1e2c352553ec</t>
  </si>
  <si>
    <t>0xdae7900667815eccc12ad7c494e3024f47832bc3d3367536a1073aefa798ac2f</t>
  </si>
  <si>
    <t>5684e72b-cdce-4972-bbe4-4c2d99efa622</t>
  </si>
  <si>
    <t>0x6c05f1bfe9d48d5d8510edd7ff59b3e4cdb5770ef44bde191720cd543cf71696</t>
  </si>
  <si>
    <t>845e73e0-3cb5-4855-8ef0-49485fed340d</t>
  </si>
  <si>
    <t>0x91e3bda7c9512259ce23bab0972f39eb18369808ec899459c0dc029e018ff8da</t>
  </si>
  <si>
    <t>d260c269-bfb9-4433-bf89-5bd1ebd57ef0</t>
  </si>
  <si>
    <t>0x957e97eed3ec9754eb0c87401b581c2e6145f690a038b368fc9383c53f20f6fd</t>
  </si>
  <si>
    <t>813c84e8-d404-4702-85c1-cccda2b0e8d3</t>
  </si>
  <si>
    <t>0x3de8d501a6fcd9fb7bc8d1ce104391ccfe9fd7a29a65e91d40d117aa5c608265</t>
  </si>
  <si>
    <t>6cf2c18b-ae94-4b64-a6ce-aa843451f861</t>
  </si>
  <si>
    <t>0xdeead06ada482b7e3272fe1b3df2a3e16a7db4c99bec302702efab91364bb80f</t>
  </si>
  <si>
    <t>4bb71e0f-d175-4d70-a899-fa34a77893b2</t>
  </si>
  <si>
    <t>0xdde3679b4fd37113f1f284379e26bd99fec49875234e5899a86abbf457c2d5e9</t>
  </si>
  <si>
    <t>14cebe0b-d985-4d9b-a2b2-4ee43af05116</t>
  </si>
  <si>
    <t>0x9e7a9cda6b79baa75af3b47cefa10ad84d04a2c02a79aa7f833d66bb385aadab</t>
  </si>
  <si>
    <t>e8fc18b0-aeaf-409d-8db6-15a09b297c7c</t>
  </si>
  <si>
    <t>0x99026220f4067e4fc687a82c7475823ed1ec1bd30538cda7bc3f2808a0a03b74</t>
  </si>
  <si>
    <t>bbc41881-0a2a-4a4e-9b3b-22f23e316974</t>
  </si>
  <si>
    <t>0xefacbc9c932cf67b4410ff053a94ca0a4750b049d941136e979c614eccbba6aa</t>
  </si>
  <si>
    <t>496ea256-00ef-4f4d-9a71-fc10e79b6cce</t>
  </si>
  <si>
    <t>0xbb70b87325fc1427990f5347b509699bc4d6bc630d0fb6028726fe66006534ab</t>
  </si>
  <si>
    <t>eb375081-10ae-4176-89e3-d35947ec7e10</t>
  </si>
  <si>
    <t>0x82e83d0f5c4c33454e37870d3448525ce5291ae7da847a0db1aea445ec47c444</t>
  </si>
  <si>
    <t>92eac81a-82b5-45d7-a045-a383e9abf7ad</t>
  </si>
  <si>
    <t>0xf429dbedb4705743d5bca38ccf66fac60d08a5ddcb0ca7aba2507755e624ad80</t>
  </si>
  <si>
    <t>f9cde4d2-bded-4050-b98f-e266357165c3</t>
  </si>
  <si>
    <t>0xcead5e76fccbf305a6cfd5f24b1cad709625be098c6b9ca665944e03e73782f8</t>
  </si>
  <si>
    <t>d896176a-81a9-490a-a0f0-d8ef124ee669</t>
  </si>
  <si>
    <t>0x4cc5e3c549d9716d1ed13f6e5e9684bcd760e102b997912e39b07a3ecb5525fb</t>
  </si>
  <si>
    <t>9db9787a-e023-43e6-bf9d-50091fd72a67</t>
  </si>
  <si>
    <t>0xebaf3e50df111754e32b270d51f5766cc1f17f8e2f9d25bde77c0df89adcb18a</t>
  </si>
  <si>
    <t>8c3faad7-4922-417a-b436-93a76cacb854</t>
  </si>
  <si>
    <t>0x0026086067dab058e63049ed9393cece80ef791f40e0fb12f40811a2e6a1ec35</t>
  </si>
  <si>
    <t>de769cab-1681-4f94-a4e3-bab63bb1f731</t>
  </si>
  <si>
    <t>0xe368e975f32fa14ae86bc154fcbf610bbb9a661f9210ce5c5ddb65cb54f538da</t>
  </si>
  <si>
    <t>b1b75e90-7d9c-4ec4-9a1f-3da3e8f9d9fb</t>
  </si>
  <si>
    <t>0x5bb0ad5d208b67c0fe75a6a8050487c4a9fc167b3386ee21c4ea277bfb4b7b8d</t>
  </si>
  <si>
    <t>36ed1b23-df25-48d1-815c-a8e6ec30b738</t>
  </si>
  <si>
    <t>0xef2684fcee4d6f764845e9d4ed42402d876a3c0e23b8acbca474373d3c93c2ad</t>
  </si>
  <si>
    <t>9a5824fe-9927-4ed5-92c6-d5b44e55f361</t>
  </si>
  <si>
    <t>0x4998212f4922f0970755c13ea7996a3b228018d8ac242a44b3815faad081cbab</t>
  </si>
  <si>
    <t>2e092d8d-eaf7-4e1e-a46c-ee9cc76f8531</t>
  </si>
  <si>
    <t>0x6ce119ab67d7d2b0295999ce05ea54bde11ce96893d75f1d61d1c12500720c25</t>
  </si>
  <si>
    <t>228ec4ba-b7db-4c3f-9076-4413d6e06d87</t>
  </si>
  <si>
    <t>0x6e645bd2900842965b7d823c2ca921ed52ef25320eead55f5a591c99dfee554c</t>
  </si>
  <si>
    <t>b179ae0f-295c-4e9b-8bf2-6378b90532a1</t>
  </si>
  <si>
    <t>0x90691e7cd22a34e96338bc968c7ea32ddda35bdb547f91e9cff83ae94ee91d53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</si>
  <si>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</si>
  <si>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</si>
  <si>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</si>
  <si>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</si>
  <si>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5019a55f-82c5-4596-bab4-4790c8ecf57b</t>
  </si>
  <si>
    <t>0xec9a0b430c5e64fd057345a517f4d0ca5012cedb23e05d900b522b2574242789</t>
  </si>
  <si>
    <t>dbdeac52-68d9-4b31-b861-7ca0584ed995</t>
  </si>
  <si>
    <t>0xa68b1a2c57d97c4a461a056f701b0ca9df4949fac481ec06012760a5a068e322</t>
  </si>
  <si>
    <t>4e19d995-5ede-441d-8032-3a2a642dfa5c</t>
  </si>
  <si>
    <t>0x7f141e3dd59b135b506f93d68421bbc4ef08250174064f5f93a520352cc40242</t>
  </si>
  <si>
    <t>2a9d3bc1-9515-4eed-afee-d9b695506c4f</t>
  </si>
  <si>
    <t>0xe242a10fc5691541ad0e4a29c54ab7d8f9b8efc828dcb4184564f8077f55f0e7</t>
  </si>
  <si>
    <t>67029851-07e2-46ed-ad7b-d5d93da7cada</t>
  </si>
  <si>
    <t>0xfa446e05bfdf8396dbec85c6cdda9d8d94eacf1cfb5113914169619f01364eef</t>
  </si>
  <si>
    <t>74619d96-680f-414e-8ca8-ae15dac22ea6</t>
  </si>
  <si>
    <t>0x27be34978d3804791019ff4a20a81bd6328225d2a5942a846b5fa30f31c62968</t>
  </si>
  <si>
    <t>a29c3091-97cd-4ead-9925-71d6f641c092</t>
  </si>
  <si>
    <t>0xbd08583a4b9d5afcd84eb8f421ea7ee4076e546827eb50d4f368b65070c87c0b</t>
  </si>
  <si>
    <t>6d7a4d82-7f87-49ad-b987-276ee25ec612</t>
  </si>
  <si>
    <t>0x97bd9ea6aef43679274040e4b151f3531b263af35c79289165548288a2387b2f</t>
  </si>
  <si>
    <t>be2dbffa-0c93-417a-8640-023bd8fe836a</t>
  </si>
  <si>
    <t>0xe1065f9ebac0219af218022a285acfdb09d6dc84c5ef6b866a38910bb2c5e877</t>
  </si>
  <si>
    <t>db704d7a-9afc-4d89-91fb-098b104b649c</t>
  </si>
  <si>
    <t>0x7a94dac12afc0f49dd96c1a759172ed3b9dc20c360d90ef9337886879efe1b6c</t>
  </si>
  <si>
    <t>bb4aa6ba-176b-43c0-8dc1-0fbf972213c8</t>
  </si>
  <si>
    <t>0x503fcd5aaab99c93400dcc178180b5b61fdb6af1794ef5bcfd63c13be36791a5</t>
  </si>
  <si>
    <t>d9eb8f7a-243f-4d70-b7e2-c89dde8f7741</t>
  </si>
  <si>
    <t>0xa58e85576d0b8fb0c5fd98983ccf4845191e8d8b17dea08681a608641974f275</t>
  </si>
  <si>
    <t>e799a491-dfe4-4e87-a56e-93e83a0d520d</t>
  </si>
  <si>
    <t>0xcb9c0c503a58084a4d0bd03c5edeb536e9ed364d5e8589cbf04394ac7d9f7ecd</t>
  </si>
  <si>
    <t>423fb870-1aed-417a-9456-61fbdcca2d0c</t>
  </si>
  <si>
    <t>0x9c51db2219404b67c90e0353b4f3df92a6bc33440463b1128554f84a96160c42</t>
  </si>
  <si>
    <t>0eaa4aa2-89d8-438b-b9ad-0743a041a295</t>
  </si>
  <si>
    <t>0x7f2e57da2f61ca76d0b93b2b19320dc430488f0066e99d8a7204ab9359db915c</t>
  </si>
  <si>
    <t>6a1770ce-caa4-4534-b428-4f6f636efb93</t>
  </si>
  <si>
    <t>0xdc82e0038afd4ca81fe9021ab1b8b63a5ac80172f3d1c5b476220170a099d2e4</t>
  </si>
  <si>
    <t>c730dac6-863d-4250-b667-f6a81c0f78f6</t>
  </si>
  <si>
    <t>0x7ff7285f81380d8f1b3a1cbabe5f676c64bb636feef282618dc58eb18abcfaba</t>
  </si>
  <si>
    <t>d401eb2c-eda7-49f9-bdae-95165ab60d54</t>
  </si>
  <si>
    <t>0x9d11fa77f29c11832525446b36b337e6c3c4a3770d598fb57795c98c8fb2e0ca</t>
  </si>
  <si>
    <t>e7015ca9-f082-49ea-a4fc-03654964e8cf</t>
  </si>
  <si>
    <t>0xfe722bd4ec213d62a92a3a68aff38c9bdb766ae971933132ce3f1fda3b457415</t>
  </si>
  <si>
    <t>2562c5d0-a3dc-4949-bb9c-c676db75f94c</t>
  </si>
  <si>
    <t>0x3487ff907566909f9960a46d1ef25829506f1b6a0d72910cb91cba54681671d6</t>
  </si>
  <si>
    <t>c228f3f8-90e7-4f8e-b209-67f350f29578</t>
  </si>
  <si>
    <t>0xf22cb53d1b772799a7a50cc1d1a764459f2e16c53b22f2e8018bcc3d055f1815</t>
  </si>
  <si>
    <t>a3a65dda-f788-42bc-9e19-38047baa6604</t>
  </si>
  <si>
    <t>0x71baf7a1496b3d45f4a709bf50ff222dfceeb8dcaf1d20c9c895a8ad63c5eb65</t>
  </si>
  <si>
    <t>38e6c18d-8869-4645-9c58-6ba4c0b57b90</t>
  </si>
  <si>
    <t>Resgate de NFTs</t>
  </si>
  <si>
    <t>0xf50200aa7da43d3867ddbab60398f439eb2c005753b514b6620b729ea6ba551a</t>
  </si>
  <si>
    <t>8eacc437-de06-4e56-8a1b-bc59c8ae57f9</t>
  </si>
  <si>
    <t>0x7892c42097970a5f6a38764dfd4396f9fe8515c7ccc8e7b38ccf4697e8478da4</t>
  </si>
  <si>
    <t>7ebca982-e246-4639-866d-203d5172bb6a</t>
  </si>
  <si>
    <t>0xb211be62142d0a2dd0b7930ac711c9695324d217f0fa7d0f5441e2d593b119b2</t>
  </si>
  <si>
    <t>ab4d4a45-f303-4018-9c06-67c87b22e952</t>
  </si>
  <si>
    <t>bd01130f-f8b5-4458-b176-28d71e7099e4</t>
  </si>
  <si>
    <t>0xfd1cf31ed9e0d94018adf6f523143b7d3c9459647e398cbb4fbb744154d33c85</t>
  </si>
  <si>
    <t>ac7c57ec-724f-4797-b69d-fc6ad245daa2</t>
  </si>
  <si>
    <t>Bruno Leão - Pessoal</t>
  </si>
  <si>
    <t>0xbe588fe3645047eed6b9854565037906a444451709db98aa258e5f23e1235597</t>
  </si>
  <si>
    <t>2ee3ef65-11f7-43f6-8f59-f3e6b2107e69</t>
  </si>
  <si>
    <t>0x874a62860bd7350da7e0e7c116a8e9988b2002f77d979cadb2fcbb4ef339eed8</t>
  </si>
  <si>
    <t>04fc4616-f489-4705-9d28-2e7735ce1aa4</t>
  </si>
  <si>
    <t>0x82a266d13d1a5e4e04bae0c7debe2234bd7849954c7aecbfcecb7917527ba7b6</t>
  </si>
  <si>
    <t>d19b7938-bbca-47c6-803d-7f5436bb42d0</t>
  </si>
  <si>
    <t>0xf410c3d8f93d329ecf2be17aa86903552c8564ad180752d5d5645524cee50c2c</t>
  </si>
  <si>
    <t>997826b7-5ec5-4d32-8fcb-9c151db07277</t>
  </si>
  <si>
    <t>0xcab2edd09a7230bc6e8f53233a6f37878259f78af898c2df54ef06f9c20aa09d</t>
  </si>
  <si>
    <t>8efc2250-a191-447b-b258-aef885e0db75</t>
  </si>
  <si>
    <t>0x4f0ec8df8b966b719e3e145f024d048cefbb4689f707a0b23446659eac4fcd62</t>
  </si>
  <si>
    <t>b23a9c3b-065d-47e4-b57d-838b7727330f</t>
  </si>
  <si>
    <t>0x8416e8769bac2ae49aefea8cbdf5c65c92f6530e2b27190bde761a2c476cc87a</t>
  </si>
  <si>
    <t>e0b8146a-6ee3-4de5-a9f0-97015e66ca6b</t>
  </si>
  <si>
    <t>0x9fdbbdea02c26185ebb64867faa3dfdc8b86a755b4e9c83b95bf4b4135c9433d</t>
  </si>
  <si>
    <t>f1f7af53-f6ff-4426-8324-2351ea54efae</t>
  </si>
  <si>
    <t>0xb20aa541888f83070fe49d9958c0370c18f276822ec95a1744b4b516f7c617f8</t>
  </si>
  <si>
    <t>9c3aed2b-0757-496d-bf23-526d30adabb9</t>
  </si>
  <si>
    <t>0x705d86029a95955b84cbbc79aa35b86c32e63723354a55bcdc674afccf9fb168</t>
  </si>
  <si>
    <t>dc80ce90-9b21-49d6-b198-04f1aaa2c6d4</t>
  </si>
  <si>
    <t>0x68286a99f82f5697a77bd17568c601e62133509a44d52d2f1c956e94794b1ea3</t>
  </si>
  <si>
    <t>37d622c0-6667-4dda-89f0-719eb6e3b492</t>
  </si>
  <si>
    <t>0x6d1d9f723db1091aaf25f8fec39761d5225d07335f4530291d3635d52c39f06e</t>
  </si>
  <si>
    <t>a9344142-d9a1-4626-bb45-185dda6c3b6d</t>
  </si>
  <si>
    <t>0xa1b1ed22962c1fbf0fe2d2c6df21ac299fcde9c4db99cfa430a5bd36a86aa6b6</t>
  </si>
  <si>
    <t>ff215d4e-a1d3-445d-97fe-419b34436011</t>
  </si>
  <si>
    <t>9991590b-9250-483b-bd61-50e6b210ea4a</t>
  </si>
  <si>
    <t>0x83c0430225ba5d91070b4a2420aa1c03ae86f930b6566bee84da8299636c9640</t>
  </si>
  <si>
    <t>adb09925-c51e-4940-9efc-ddc791dfc4cf</t>
  </si>
  <si>
    <t>46bb9488-8b20-4223-a711-b87f880fe318</t>
  </si>
  <si>
    <t>0xae0b531c0af3e2036f34b95958d08a660d17b825674a7424019a7a54c5c52f4b</t>
  </si>
  <si>
    <t>148ca54e-b277-4b97-bc2e-5a54617e6bf7</t>
  </si>
  <si>
    <t>Conversão M.B.</t>
  </si>
  <si>
    <t>Conversão monetária</t>
  </si>
  <si>
    <t>0x257fd2f96369d19888c4cd99834dfc3ba087d7e3a99be8fb315d72ea22272706</t>
  </si>
  <si>
    <t>16558b16-28c9-488d-9634-61d9360bd262</t>
  </si>
  <si>
    <t>0x17962902f8ccb21945f328dc335c401de43effc8423bdef3a5a9bedf0dd3b5dc</t>
  </si>
  <si>
    <t>c8887da0-f754-4589-851c-92f09b926c07</t>
  </si>
  <si>
    <t>0x5b9e265a26478343bc956b490ac450e20be5854e62fd6186c3957ecc284829c9</t>
  </si>
  <si>
    <t>b87df214-50f0-4812-9864-632781f1aba1</t>
  </si>
  <si>
    <t>0xf27b9187ebf5c207ca26782f5dd231d92354c9b56aed51d0125ce34d8830e519</t>
  </si>
  <si>
    <t>2edf8b82-fdd9-488b-9fc5-61bbc3ea4745</t>
  </si>
  <si>
    <t>0x14d915c34a90b86018361000e8a9bd6cd4dfed27228b97cebf3aed42df78c534</t>
  </si>
  <si>
    <t>041e3ec1-4c42-4d0e-b8d0-6520b478cfae</t>
  </si>
  <si>
    <t>0x679d658c55e848a4bf6135a1fd6f3b23795d8e2b472c2d2d9d5a4de2bbd228e0</t>
  </si>
  <si>
    <t>b02aa6e4-4f03-4b5f-8c1a-f41167614990</t>
  </si>
  <si>
    <t>0x29c554724a06c0bfdba6724261f164af479f5fdf8b8f60ff7150c078b7c8e9f1</t>
  </si>
  <si>
    <t>5d3627e8-0aa4-4b38-b59b-aa16e045a793</t>
  </si>
  <si>
    <t>0xba1142bb94eafc31b0cef10e4d00fd7633e020890283a2db5bc8ff9f848d08ea</t>
  </si>
  <si>
    <t>83270b32-16a4-4d57-872f-49a75366284d</t>
  </si>
  <si>
    <t>0x9e5319bcd572753129aa6ff02a28d21fbd8a9e7946553f798d2c79054af01442</t>
  </si>
  <si>
    <t>02949387-ab71-4bc8-adc2-f6dfca720dc5</t>
  </si>
  <si>
    <t>0xf038ca7cd976fee31e526b7ae1a42f83e9bb208a294a12e3288323638f9bdecd</t>
  </si>
  <si>
    <t>8e11d3a5-f0e2-411f-a23b-511d1422f5e0</t>
  </si>
  <si>
    <t>0xcda734037cc3e1bb092e5182052b6cbe730d9b897ab8f83d05ea02ed384d2dfa</t>
  </si>
  <si>
    <t>490ca396-6fd7-461d-b055-c224aeec2763</t>
  </si>
  <si>
    <t>0x3f6e561633398164cbac6ca4b4cafc68f96dd1a6b6f0fcbdd3c8b705ba888fda</t>
  </si>
  <si>
    <t>f0961b44-7382-4934-b7d5-1fbaedf59558</t>
  </si>
  <si>
    <t>0x646fb4c7bac48655ec7f884afdbeafc02f3460bd44d0ea86b26257c060e09720</t>
  </si>
  <si>
    <t>99d93e7d-2a00-48f6-917b-ddbead66613c</t>
  </si>
  <si>
    <t>0x58ca46692db096f7d45d88ce8f7b8eba0c935f0dca8fe892f4c577a1603b401c</t>
  </si>
  <si>
    <t>16d5ba75-9473-4f35-8385-500143d41e81</t>
  </si>
  <si>
    <t>0xc570a9e54500410d0c2acb1af2d18b0e07003a833907dc040c2232bb9dff0d18</t>
  </si>
  <si>
    <t>4cd78c75-c41e-41cd-9dae-69cd3a33c27c</t>
  </si>
  <si>
    <t>0x225e37c8dd543cd5709c21fc1a674f5119bb0c113d908c0567640bc08ba0e608</t>
  </si>
  <si>
    <t>0cdd8fc0-7406-40f3-a08d-f155ea50345b</t>
  </si>
  <si>
    <t>0xd70bab7fdedf16b558b062844d8b4a7f2edfea410f54ddf5343f08892b85e4fd</t>
  </si>
  <si>
    <t>becbd078-e72d-4a9e-ac76-4434045abb80</t>
  </si>
  <si>
    <t>0x2bcfd3460e5820e394661c88059f9edcb7374503a159ce58f1a7c6bfaa7ea9b3</t>
  </si>
  <si>
    <t>0488d0ce-d6c1-4d8c-a876-75e816e29db5</t>
  </si>
  <si>
    <t>0x0e3769bcebd5c9fc3a5f33c94afaed9bde07322662f045f4cf182aad285524e4</t>
  </si>
  <si>
    <t>9252fc84-e834-4af6-99b1-d528b58d58c4</t>
  </si>
  <si>
    <t>0x8c52c702ed8829da76402b215c1a428035fcbc592dc7ce291cfd586fadb0232b</t>
  </si>
  <si>
    <t>17dc0a7a-f093-4276-b8f2-b50558cc211c</t>
  </si>
  <si>
    <t>0xb8cf74447e6fd2b1aad6b8b993ad7ddeaf6366afb0ffa8195db147d1233f8c3d</t>
  </si>
  <si>
    <t>7f70b7d6-7d4f-4351-9e47-20e82d84067c</t>
  </si>
  <si>
    <t>0x7d0a4129500b7bf23a7796d1ec2508b783838ab871b5d88b1bf8c8989ea37797</t>
  </si>
  <si>
    <t>d8c52b9e-cd7f-49dd-9551-cae5c0b4e99a</t>
  </si>
  <si>
    <t>0x6c47143658b99607bf4cabdac1959b7b7120a91cbc798acfe9649ea581df6722</t>
  </si>
  <si>
    <t>74eff13c-d5aa-4bc6-a968-22aa35fc16c3</t>
  </si>
  <si>
    <t>0xba25ee0e3ca7b44c7eb75f533478c77c671a4d70d0c8de5a36db8908b8dfa9ac</t>
  </si>
  <si>
    <t>0bfdc69f-0a34-4842-b15c-662c0cf7e033</t>
  </si>
  <si>
    <t>0x35b26aee246889eabc7009b3fe4c99ee9c1a0862b32d40a9b4df1d59327d908b</t>
  </si>
  <si>
    <t>384c0d3f-12a0-49a3-bd88-928e1aa79aad</t>
  </si>
  <si>
    <t>0xb09e25f0938ae0b5cbda3d4656cb1f08e47eccfc84c9a1f5102d560fe8a78d73</t>
  </si>
  <si>
    <t>be5ac42c-32d2-45aa-992c-8eec0f069cd2</t>
  </si>
  <si>
    <t>0x34a163271364417696a6dd542978955155c5961f6e8da0350aebea871dfec5aa</t>
  </si>
  <si>
    <t>ef8ae402-dbba-49fe-9f0f-7047d7291a15</t>
  </si>
  <si>
    <t>0x43df4e58e7cc227ff2f991b9c85eb46abb95a6854fcc8810b9b80de3bba66668</t>
  </si>
  <si>
    <t>014eab8c-4496-4bec-b614-65098df06e98</t>
  </si>
  <si>
    <t>0xa6f349c1e813d8ecbf695050eef1123ae9a6812f9e69039aebd4a2d7333eae6f</t>
  </si>
  <si>
    <t>3d3186b7-0be8-47af-98cb-5004dbbb0299</t>
  </si>
  <si>
    <t>0xdba59b87a8e7996622ae2d501cef49355ecab3170f888ea1622b8ced5ee16a23</t>
  </si>
  <si>
    <t>af5d00f8-507e-4e64-8fc9-09a10a7d0bf6</t>
  </si>
  <si>
    <t>0x658a5fb9804de871a3cfb3e4a787d47da4f8a31516187aa344c77d3f74860005</t>
  </si>
  <si>
    <t>aafbeed7-029f-4c2a-9480-8f49b94e3e9d</t>
  </si>
  <si>
    <t>0x943d1d27ca4e036a793ba3bef1b50f26874e241a17246adb260f72d7b7da0d09</t>
  </si>
  <si>
    <t>449ec7ec-ccb5-441d-bb46-8e21f057cfba</t>
  </si>
  <si>
    <t>0x7a9ae0e6fd178acef184521b7e3a44e82f042d9b4dc898f402edfb9a5c8b56dc</t>
  </si>
  <si>
    <t>60bc77da-0ccd-484f-ae07-2d8b15837457</t>
  </si>
  <si>
    <t>0xa3e867602cb61f5b696c8d88b7f3ace82c63a128fe926b95475ade8950fdd58e</t>
  </si>
  <si>
    <t>dd012e9f-115f-4c79-8d78-681b999d9c6e</t>
  </si>
  <si>
    <t>0x43ccac627a5d1a508d79bb0120b419b5e4678c29cb8fc72dde5da4ab28296d46</t>
  </si>
  <si>
    <t>111dfdc1-8b50-42f7-92fe-3a5205728bc2</t>
  </si>
  <si>
    <t>0x36955c8ddf30bb462d0add7d2efee1147d00f7a9c80caf192ec26be1dcbeb9e6</t>
  </si>
  <si>
    <t>f8f7ad3e-19f6-473f-b538-dd379dbcd9f9</t>
  </si>
  <si>
    <t>0xc92e3808df4b0e60bcd2fb7f7b844e9240d308a8ee732e539870cbd77d5ad676</t>
  </si>
  <si>
    <t>bf2898dd-72f5-41c1-a3f2-315657239a94</t>
  </si>
  <si>
    <t>0x39ef1254815a440fdbb554eaf418a282eac8114585ca3bc5b017e6116201e052</t>
  </si>
  <si>
    <t>ac5740a7-a06a-4a07-b45e-ce29bd2b74d4</t>
  </si>
  <si>
    <t>0x92c93a6e4cdb19603e105af0273257f144ef7c4e0266b7d6e2d969016e649edf</t>
  </si>
  <si>
    <t>63c01f6f-3bc3-49f9-9553-fd25cf667845</t>
  </si>
  <si>
    <t>0x768b1fbbe0043e6fa1fe88be63022eb977c372a4445c179f948c22f09b8e8463</t>
  </si>
  <si>
    <t>b9eb2077-3ad2-4969-a475-42f9c6e18a3b</t>
  </si>
  <si>
    <t>0xd5a605097647bf1c02a7634f2dd0fd7ddba4eb7695fcc85a42708a15339f024c</t>
  </si>
  <si>
    <t>f4a8408e-49af-4f7a-8165-bed7a8752a09</t>
  </si>
  <si>
    <t>0x1632c20e73eaaee51af0da90e794f36ce10a468d56d4911b1c50322a9a273e0a</t>
  </si>
  <si>
    <t>92e7da91-c261-4720-a10f-cd6cdbe39938</t>
  </si>
  <si>
    <t>0x054ffab52d90331c2b38bd8cd6982410a3f8351cd0addd56cd622a32f64d596a</t>
  </si>
  <si>
    <t>54305f9c-2118-4324-8cf0-79fbf9de67fe</t>
  </si>
  <si>
    <t>0xb0920a3269ce23439e7342d228155474a37a453c70f5b01c7fde0e00c8d8f780</t>
  </si>
  <si>
    <t>9b742d7e-d77a-48cc-9e12-8b7e9cdfeded</t>
  </si>
  <si>
    <t>0x5463547882b79b6a4696ac3ae10147ea37461d98e852abc535838f04de6db06f</t>
  </si>
  <si>
    <t>efe6c560-cdbe-45eb-96f4-41aecec0e68b</t>
  </si>
  <si>
    <t>0xf2f2ee47396b5f9cc188bf8cd332e19d859f9bc63003e4f34244f1b8c24f031b</t>
  </si>
  <si>
    <t>816b6193-a347-42db-a71f-ba4ed9a908ea</t>
  </si>
  <si>
    <t>0x90ffcca423488c4207f06770330e7777d717234812be45c7ad5019b0a9b42951</t>
  </si>
  <si>
    <t>e96f462b-2a2e-4838-b77d-f580c86b6d5a</t>
  </si>
  <si>
    <t>0x4dc698ff1d7526c3a16ae5701c8c72145765000469c78bd9b3b808339c537e1d</t>
  </si>
  <si>
    <t>b6adf9b3-78ec-44c4-8bee-a41fdf68f469</t>
  </si>
  <si>
    <t>0x1730c0b865c28eccd1643c7aeaf12f1c0ab7f4805ebfd4abe03560e3e98d9850</t>
  </si>
  <si>
    <t>867a760b-472c-4c05-b208-5649c50f5dce</t>
  </si>
  <si>
    <t>0x8ef3aba9b0a9730a85fe0a264a5a9f3362b8029740b0124835e33898b7564f50</t>
  </si>
  <si>
    <t>eac422a9-546f-4193-8eed-ac0e57ea20ae</t>
  </si>
  <si>
    <t>0x49e1333826b7ad95e10caa81a57a77608d0c45db24f553f0c6dfc9e6ad759a7a</t>
  </si>
  <si>
    <t>0536b074-4f00-49ce-b97c-77b9ac7c108f</t>
  </si>
  <si>
    <t>0xd82bef5de193e1276aa27fcda4c97e02277a1877d88df65b6b3987b09fed543e</t>
  </si>
  <si>
    <t>bd3800d7-f9a7-49c5-af1a-13a00ea6270a</t>
  </si>
  <si>
    <t>0xde68a15f2b57697d6b3dc4697cfcada6650d509bc620677b82439ef5f07567fc</t>
  </si>
  <si>
    <t>206b78e1-ad38-4399-84f2-cdb9cd42b41f</t>
  </si>
  <si>
    <t>0xbb0bef3e1828bd4fef255dd3e74d349d0e88508b949d0d26c6b10db3490cfbcf</t>
  </si>
  <si>
    <t>dd03bbab-2497-465d-83b9-2ea020ead01f</t>
  </si>
  <si>
    <t>0x339fe72b51fae1ddab760ef94794068e3726bb7dbf9a61f4bcdbffdab2183dff</t>
  </si>
  <si>
    <t>c9f0ce8c-c950-475e-8b58-dbf79b82962e</t>
  </si>
  <si>
    <t>0xa6cea325affab166086ca3a9a09754d2fcff478b68311c55b96c8b80b3592b8e</t>
  </si>
  <si>
    <t>2795620c-564d-4454-8f58-cc9848add9b8</t>
  </si>
  <si>
    <t>0x8cf10db5fb85cd5cce79f455337523ef42e7162488e6a36b365636cfd0e87a76</t>
  </si>
  <si>
    <t>5447cad0-98be-4157-8a30-00f9f501abf0</t>
  </si>
  <si>
    <t>0xda36d8538fe50e0bb19d5485cd59435974c90f3c7076758eb0915fed821fd792</t>
  </si>
  <si>
    <t>817f419f-45de-4dda-a62b-31d63bbb0773</t>
  </si>
  <si>
    <t>0x2adc2bfb059190d47021739e2b8ac4693718dc483ceab6dd099b6e2d5a8a1e51</t>
  </si>
  <si>
    <t>d91ee29a-2e2f-4360-80a8-e64a69f1af01</t>
  </si>
  <si>
    <t>0x46a05b7e5c4603e3b350316eb7ee5b66a5aea6c0af9d16fda9c3529ce0c8b4ad</t>
  </si>
  <si>
    <t>85e65744-7c7c-49eb-a572-f009e1ea2536</t>
  </si>
  <si>
    <t>0x67bffa030172b860ba982d641aa4d02754ca49f205791ed9761ee3144e11d27b</t>
  </si>
  <si>
    <t>37bb2600-69a8-42e2-8ea1-8ee0913d0d6d</t>
  </si>
  <si>
    <t>0xcaf1acd6f85d5f696e9b3e92a8cb277ff730977cab4563350c56214a25c16167</t>
  </si>
  <si>
    <t>a7448341-f665-4950-aea9-b19a0f0fec9a</t>
  </si>
  <si>
    <t>0x3e2c18efc0dedaa48aa17745f8f3e9d615e39ae3c2f33144bc0c3420be0c6b0c</t>
  </si>
  <si>
    <t>1b5c0a1b-074a-4b34-9b0c-fafa263902bf</t>
  </si>
  <si>
    <t>0x209021b4f2c7cbb6ed686bca8763860f55cf4b1a5e39abd1a5dfd068244fbe9f</t>
  </si>
  <si>
    <t>2b714418-d236-454b-8530-cba358c8a0c8</t>
  </si>
  <si>
    <t>0x3ef12cf828a532012f1bbe59ae8e0e193287f9478d9bed42ac4f017d66f39878</t>
  </si>
  <si>
    <t>15a4fc81-f344-4252-bdb2-ea9977d05d0e</t>
  </si>
  <si>
    <t>0xc8097c4987da7e095fc650dc1d1e641c7fedf430f9ee01e5e78f0f8d3be3ef0d</t>
  </si>
  <si>
    <t>c625b279-1c6c-4f44-a322-71ce72894f30</t>
  </si>
  <si>
    <t>0x7445459fbbe45f7df89de08f962131e324c33ca10f2650c96db77d650df6c807</t>
  </si>
  <si>
    <t>2471e2ab-576d-47e2-812b-db58b61c3a82</t>
  </si>
  <si>
    <t>0xb8de0750d37072d6b675c01dd116f187e8d599d1faea3ab00b2e99cda2bb1700</t>
  </si>
  <si>
    <t>bc3e8696-3f37-4bdd-b53b-538798870af2</t>
  </si>
  <si>
    <t>0x6491613f4170a279efd0eee79955fb1de0ddf86c25aa5e4006df09e0b5595834</t>
  </si>
  <si>
    <t>ad922b6a-ffbc-4a67-a309-88e58288b0dc</t>
  </si>
  <si>
    <t>0x9442fefb3c5003c1c6f490dff64342e7d6864ec33f4f58e86ffda9ced06738fc</t>
  </si>
  <si>
    <t>3e7aedf1-9a5a-407e-b240-b28626db7ff8</t>
  </si>
  <si>
    <t>0x31b4e9a58d8436bfd00112e9b4b328cce1374ee2033ece2bd5ea228343ccb2b8</t>
  </si>
  <si>
    <t>d1491503-5bdb-4269-b991-94c1a90e81ab</t>
  </si>
  <si>
    <t>0x49348d5ab476b4f114c7c76501ffb48e6a38b088d9f3af3cdd46182da5e0e2cc</t>
  </si>
  <si>
    <t>e628f037-f7da-4e8d-80fa-1b8163ba0932</t>
  </si>
  <si>
    <t>0xd2de44cb905c7244d3cbf3593389fdb9d17477fc110e2e4f2ccf605903d9059e</t>
  </si>
  <si>
    <t>480f7641-e236-4c51-a015-100f64f7557a</t>
  </si>
  <si>
    <t>0x62cd3732fcba96a7b563a82a52538f1db7dc4facb2d0ae2b15cc4dac7acf9545</t>
  </si>
  <si>
    <t>67047628-4ce9-48d3-bc1b-dd19252e2cd7</t>
  </si>
  <si>
    <t>0x63dc0a4d670ccd9903c7574cd65895559f57f0f834487ecee569988723d50446</t>
  </si>
  <si>
    <t>2f66f47a-2853-48be-872a-dec487924a09</t>
  </si>
  <si>
    <t>0xa0bf0697727e2b3296a0625d9e5be8ad71d991b6404977a5c27dc7ece58b7dc1</t>
  </si>
  <si>
    <t>22102905-82f2-4397-a1c2-a3fa7d3ba3bb</t>
  </si>
  <si>
    <t>0x3ac84b8070b6c04c98242dfdadab2fed97c0e643ea7879473e637cffe211e260</t>
  </si>
  <si>
    <t>32cf26c7-5c69-4d84-be0c-2ed70d07fe36</t>
  </si>
  <si>
    <t>0x7410135bb3bd03c26f7beeb19c44fc81c5f58eebb7e61e3d84f6f772d37b5343</t>
  </si>
  <si>
    <t>95da2510-37ce-4032-bc64-87097fa49c80</t>
  </si>
  <si>
    <t>0x83379426180b455713cd71e266b5b12f51f35735749ea59064fabe78c0814b20</t>
  </si>
  <si>
    <t>528ceadc-ed10-4281-943b-a23c93370ab8</t>
  </si>
  <si>
    <t>0x156491015843a2c3e11f55cd1bdd85dc0ea1e63ff6d9854ff3a944713b92e0a5</t>
  </si>
  <si>
    <t>bf2e1f37-5772-4da5-ba64-5e40c1402d67</t>
  </si>
  <si>
    <t>0xe663c07085408acce5a5c9c4341e67ac92d60e8ccd63c786cbf01e2255a1e359</t>
  </si>
  <si>
    <t>464c1b78-3cb0-4ae0-8a1e-c17380fb3b5b</t>
  </si>
  <si>
    <t>0xa281b04c002da85730722e68fb6b54050d04d395b31a4c2d3123a1f3d12099da</t>
  </si>
  <si>
    <t>02e3022e-1fab-4ce8-b286-877203d07ced</t>
  </si>
  <si>
    <t>0x00e33b52769ab5164e5b4b6d20d5e6274959f8b813d52d92339dbc8f2ee543fe</t>
  </si>
  <si>
    <t>5c9a4894-96f0-4ed5-a933-531ef15e8840</t>
  </si>
  <si>
    <t>0x229204c609cc1668d968d62e396dfcd3fc12df3ed35f806d369f23d222aff442</t>
  </si>
  <si>
    <t>30aab178-4fdf-43f1-9f35-93f308e197cb</t>
  </si>
  <si>
    <t>0x1dd55026fc9c8ba2c7e79eade72db8534110ff520931e35b303e53dc0e74ad61</t>
  </si>
  <si>
    <t>adc9c3b2-3214-4bcf-b204-d290d92171d5</t>
  </si>
  <si>
    <t>0x7bb85fbb6268e4123fa883d9efeec193a8fe5d5a647eccabb38d16197ac2206d</t>
  </si>
  <si>
    <t>a01a830f-40cd-4ac5-af9d-a21ae0ec6d73</t>
  </si>
  <si>
    <t>0xee42f2985675db6885f5037016a0d502b3810ac5ea8eb6993f24f00e958bdcce</t>
  </si>
  <si>
    <t>098c632f-3b97-4bee-b898-eb327bf41a7b</t>
  </si>
  <si>
    <t>0x4baa4e5a31dff2c1f70730d253c155cd63566138abca59d2b6d5e132554ee188</t>
  </si>
  <si>
    <t>bb9e8941-73c0-4e32-b5d0-218a96ef22cd</t>
  </si>
  <si>
    <t>0x1d643939e45a764c364da6e211451158836609bdbf068d7cd150c31cae232e57</t>
  </si>
  <si>
    <t>d426a12b-244c-4f0a-9a84-afc101bf91eb</t>
  </si>
  <si>
    <t>0xd756ab30b16e894cdf3c7583436f5087c8dee5feec8a3136b3c143812f58237a</t>
  </si>
  <si>
    <t>83f8efaa-938a-4cb8-b988-34614ebbab0f</t>
  </si>
  <si>
    <t>0xf7869c691bb1394555cfb567c47ec3aeafd00abea58c3e6f412ca052974eb8ba</t>
  </si>
  <si>
    <t>7af12cbd-0d30-445e-8fbf-946ae470b1b6</t>
  </si>
  <si>
    <t>0xf1d9d2e3740c074d09b2a633f4abea7770a92aab2461cf0f25788aeba3e6d5de</t>
  </si>
  <si>
    <t>acf02544-252f-43c5-ba09-973cc7ae0cef</t>
  </si>
  <si>
    <t>0x9e2f193f5c9c4e0f22d1daf396313f56259811bc9d9ded9ee8da3578f613a640</t>
  </si>
  <si>
    <t>9eaded3e-4e18-4898-a65f-73424827d005</t>
  </si>
  <si>
    <t>0x8b7b679b580ea0919e990a2033f4d63c56abf82b0600e437fa72969e6b2a4c68</t>
  </si>
  <si>
    <t>b83bea55-4424-49ba-a18f-fc077e791654</t>
  </si>
  <si>
    <t>0xc932c078e6db1e4fd15d4df9fce6c0faf590a3ddbb4821696ba4688555b3e6b9</t>
  </si>
  <si>
    <t>c518c54d-d4e6-4635-8656-833c92496b61</t>
  </si>
  <si>
    <t>0x490954018085177df7d3603cc1050992302187c5b83ef6dd4af7b4029913af15</t>
  </si>
  <si>
    <t>5c4a7aaa-f0cb-4c64-a654-f310a0742e0b</t>
  </si>
  <si>
    <t>0x250ddf1a8a96b77d059b5b2a952ba0bc3182d899a2d50a35f2b976466b5ca7f8</t>
  </si>
  <si>
    <t>ae82b68f-dc56-4724-8434-36dd6eb4dab7</t>
  </si>
  <si>
    <t>0x54cd56744e3c2ef281fef4c56d011e65a93923db10f19224fdbba7ad0aba13b9</t>
  </si>
  <si>
    <t>f95f3727-d485-48cc-9805-5ec844fd648c</t>
  </si>
  <si>
    <t>0xa249bcf7629a29f12971e0b6af1977de0fcfbfc13199d035f8dec400ae920aef</t>
  </si>
  <si>
    <t>16795f91-547f-4f7b-81c8-0dedfd565965</t>
  </si>
  <si>
    <t>0xba78ca264be185af00b523197b4d66de8a73ccd40f5788d67a7ca399f0fd56e6</t>
  </si>
  <si>
    <t>5e37102c-f53d-40b4-a9b9-c48bc991e835</t>
  </si>
  <si>
    <t>0x13dd0f3d7840a0e1ff453ce8c5cfb60d959b1c445bff36bbafb16d56ff854a1d</t>
  </si>
  <si>
    <t>4e2b6c51-566c-49bc-a22e-562af58adf8c</t>
  </si>
  <si>
    <t>0x6ba25cf178beeac438606f1adab38614fac580c2f0d7fb0be4168543c5fc1a36</t>
  </si>
  <si>
    <t>97947ff0-3f6a-4fc1-8d2b-22413a6ab9e7</t>
  </si>
  <si>
    <t>0x936defda529039e6c0cc36670b55b80f1e329354d42dd8e49cdd9e778018a144</t>
  </si>
  <si>
    <t>8a9fd787-0cd4-404c-b0c1-de1772103f92</t>
  </si>
  <si>
    <t>0x0ce1ddc0e321bc92c27d2ad4e63276ae6540bf40a2bbfc518ec97dc8027be7d7</t>
  </si>
  <si>
    <t>b192966f-2c0d-4862-b8bd-f72306df5574</t>
  </si>
  <si>
    <t>0x3fc7e419f169dd05c365b385e2ea8d81833ca02a4806f9a8b8a79db529a8107b</t>
  </si>
  <si>
    <t>c3dd1f1e-6df9-46a6-9fc3-25413e09bc3d</t>
  </si>
  <si>
    <t>0xba7087c2b6e80c2bb3f5c201ca75bf9a48eb005feb8f23794a9f9c876d408a8f</t>
  </si>
  <si>
    <t>df22b047-bc46-4f8e-badb-47e2d96c63ec</t>
  </si>
  <si>
    <t>0xf48a439b8ef34121d0493f01a22f5e36fe5a937820b9f4887de823d2f9bbcd60</t>
  </si>
  <si>
    <t>8258d16f-d0ca-4e76-a70f-8d0a63faa14e</t>
  </si>
  <si>
    <t>0x53ba0f06f90c01a2c403b50c3d9292f79f010e02425e027f2379b4e415544cbb</t>
  </si>
  <si>
    <t>ab7b1621-f8e7-4ea0-bf0a-2fc4810dff5f</t>
  </si>
  <si>
    <t>Custos operacionais gerais</t>
  </si>
  <si>
    <t>0xab58e929e057ef2db25c77f15574e0614e75ce40469bc24631b941facc2862eb</t>
  </si>
  <si>
    <t>3f6c5036-17b9-41f1-83f5-c4855c12de98</t>
  </si>
  <si>
    <t>0x96c95b398af1a438f194e42ffb20fe1a5a8cb77cb7fada44fdaba5a70530015d</t>
  </si>
  <si>
    <t>6fdc69ab-83e7-457e-a84c-762b63afb7da</t>
  </si>
  <si>
    <t>0xfb8a2b16fcc4526a4dfdbd327a66c3e063dffb9d93b30d7ffac0d17167160c1a</t>
  </si>
  <si>
    <t>5a6cdaf0-7c6b-455b-8954-757d93e62367</t>
  </si>
  <si>
    <t>0xc1c043cc85f6b8db0d594848d15b87833ba5950390f2f8c994754425f409e5b7</t>
  </si>
  <si>
    <t>c5cca727-6cbd-47bc-a257-0992428dc20c</t>
  </si>
  <si>
    <t>0x2c5ec173a112a3ec8ae292741374ab6f6ca95f97df1475bb5aa0daec705916df</t>
  </si>
  <si>
    <t>1506fe54-0f26-4398-a17b-44c13e419fb5</t>
  </si>
  <si>
    <t>0x0975006600c732a22602a5b5cb9010eb9ef9c6492c372d09a22b8906fe9b09f1</t>
  </si>
  <si>
    <t>32585402-e6cb-409b-b780-3bcfd31361a8</t>
  </si>
  <si>
    <t>0xdac8ecb1fd7ff3a28f84ca42a92716963e0e7873990eb46dd2931d21aa99b3d7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</si>
  <si>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</si>
  <si>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</si>
  <si>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</si>
  <si>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</si>
  <si>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</si>
  <si>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22e2a1f9-872f-4378-9e16-8807cbcadf80</t>
  </si>
  <si>
    <t>0xdc4e7fcdad4f44b5cd935e02e15e05bbd77212171eafec9b7446be6f5749cac6</t>
  </si>
  <si>
    <t>c5132461-b657-44c2-aa7e-9838ffce2c0c</t>
  </si>
  <si>
    <t>0x4ec558fbde0d38aee7affd0fb004b3610b8a764316d96a5b78155f89e4bd5747</t>
  </si>
  <si>
    <t>d2acb077-1a08-429c-a54b-3958912addd3</t>
  </si>
  <si>
    <t>0xcb30988bc43e102d2f4d6b20279dea970018187aa652b0e77b62066746f14753</t>
  </si>
  <si>
    <t>0d9160a3-8e49-42e2-986d-69f94b8b5aa2</t>
  </si>
  <si>
    <t>0x2d7cab41d266326b7b5d81aff906439c22d79ee996855921944f63675bb08d2c</t>
  </si>
  <si>
    <t>694867c7-36bc-4cd0-bb27-afb1c96b801d</t>
  </si>
  <si>
    <t>0xd669fd79b11f651b9b33f6084c2ced804384e8827cb999ca8b63c5a6bcc2eb9a</t>
  </si>
  <si>
    <t>8f985035-f991-4e5a-b0f3-42d9d40633b8</t>
  </si>
  <si>
    <t>0x9d15be3906787bbcc90cc601bb1146dc96d6ee2b1fd667bf7473cc2633884fce</t>
  </si>
  <si>
    <t>60865f7f-39a7-418f-8b71-d5b827b5315a</t>
  </si>
  <si>
    <t>0xceef7116650ad319643bab563bac57e6c0584e17c63671df4f90dfb74f693b5d</t>
  </si>
  <si>
    <t>8db9fb29-190d-4ad2-a1a2-038a18629d26</t>
  </si>
  <si>
    <t>0x29e562be89ff1c7d363145ec0c9423cf4d9ea510efd34f740f494f17c1f02374</t>
  </si>
  <si>
    <t>9251d3b3-7dca-41cd-a205-6e2a25efd9de</t>
  </si>
  <si>
    <t>0xa90cfe43fd465f5a44b3e9f51f532c86a810c84f5132a42d49c2d5e71efb7144</t>
  </si>
  <si>
    <t>f1c467a6-8f8c-43af-ae78-50d20d9e7f47</t>
  </si>
  <si>
    <t>0x4c022284440920d4d98d2bd85f7f34e2afb9a1da6a3fbae1c5add484c15eb444</t>
  </si>
  <si>
    <t>8536f7f7-b6e0-467d-a522-175f17b724bd</t>
  </si>
  <si>
    <t>0xc7b24f6e374d4a0a75717dda9eff8b3e2c174e6dadeca807bdbd1449ae7991f3</t>
  </si>
  <si>
    <t>5c6bb4f0-3740-4993-b197-05abd8cc7c2c</t>
  </si>
  <si>
    <t>0xd7ff0c33d3895c30855985696f64443bf071d39dc9d6ca74e4214918b0bdf2b2</t>
  </si>
  <si>
    <t>376c2ae2-f193-4af3-a9f4-db138a5f3275</t>
  </si>
  <si>
    <t>0x04be3acca3f5c73c8974c9aff5dead739627b6929397b4a8861088a74bff022e</t>
  </si>
  <si>
    <t>0e5f0c45-eb52-4d2d-ba8c-cc5f0328b0ff</t>
  </si>
  <si>
    <t>0x5155d6f956384b39fb98f68cb6081e082f1005d9a05428db74f64276fe0b4a7c</t>
  </si>
  <si>
    <t>d6e37dab-c62b-4c49-9507-edce8eb120e0</t>
  </si>
  <si>
    <t>0x1bf888d9b797a0a56d5975a23c7326bb8e785f8bdc1f35b2f50f869cd2fb5587</t>
  </si>
  <si>
    <t>1fbc7f98-8ab5-414d-833a-05ff853cc19b</t>
  </si>
  <si>
    <t>0x8f07bd322d6f5a7a86bde03bebcc4e7bbfeea8f390e371e89e0ebcb93556c318</t>
  </si>
  <si>
    <t>bc0ee8df-e92e-41b9-9d3d-06df81939360</t>
  </si>
  <si>
    <t>0x3516c233ca9697145451b6a132af4de8a8af9f4ec11d0e133f2096a01b7238e0</t>
  </si>
  <si>
    <t>a059d8a8-27bb-41d1-9c48-1b59d29fb7ea</t>
  </si>
  <si>
    <t>0x47989dc28f6aa8f06157eb998d5deceee06d788b64f216c7c383fbc949ff6cc0</t>
  </si>
  <si>
    <t>f949b6ce-1002-44a0-a348-17e92f45ec5b</t>
  </si>
  <si>
    <t>0x639abdcdbbec7086daee785d3593bcec031ffa71350160192b2c20e1ab5421de</t>
  </si>
  <si>
    <t>aec6a32e-6b88-4935-9c13-504f7a3175a1</t>
  </si>
  <si>
    <t>0xded071ffd0e6cc09c3f76d2136f31b3a2ecd5ac4973273d21f0e52ce5e8a651f</t>
  </si>
  <si>
    <t>704d0d9d-9378-47d2-90b9-e0212837c3db</t>
  </si>
  <si>
    <t>0xf09eee8e951a4ea879ed92405e1b12cf9c5242f1627b0a62f9a016e2c8085902</t>
  </si>
  <si>
    <t>23799f37-cb71-4a7c-a3f9-d5e804fa2d2d</t>
  </si>
  <si>
    <t>0xf30a140fde64750ac42c9757b7a2615ee7c1bef6350d32c23ef8df3e505b9818</t>
  </si>
  <si>
    <t>6fbba863-f959-4369-be85-f60bd806eb45</t>
  </si>
  <si>
    <t>0xa5555273b71070d46dd9c71d19b2ab56d136367f9f81f1bd5342416054767b44</t>
  </si>
  <si>
    <t>be440d16-b09d-4741-b400-f6c4f8b8299c</t>
  </si>
  <si>
    <t>0x60a5cdf314bb138605897b760462cad369d7ca8e46fa8aa034fe3cb4181a0240</t>
  </si>
  <si>
    <t>f4ee51a0-8de4-4f90-9030-951d9535161c</t>
  </si>
  <si>
    <t>0x6a6a4d5a48a9abf828df3bba7cf7abe4698b8e99378945aa8abc03357b55083b</t>
  </si>
  <si>
    <t>0eea1b41-9cfb-49de-9fb7-bf1d8904561d</t>
  </si>
  <si>
    <t>0x0fd341807cc970b532968bd400ad7f8e07b423eb8d327effa4759da169c90f49</t>
  </si>
  <si>
    <t>ecba71f3-5228-43e4-8732-09739aee4e96</t>
  </si>
  <si>
    <t>0x66fe379ed1a05ef07126999d8a3fb4bcc9aa7948daad107c5eb5fb74fb973513</t>
  </si>
  <si>
    <t>58b01565-e662-4059-9035-538d5002cce8</t>
  </si>
  <si>
    <t>0xc9217f5da8b1fb32a0a2cd0836e33004ae05330a8c79a219f8966b9665327ade</t>
  </si>
  <si>
    <t>228b7b05-21ab-4d0b-a04f-6b86813e7a14</t>
  </si>
  <si>
    <t>0x5c280017edead2683d79710e97e554ea4f7d06093f31f7bba7c96401b481f8a5</t>
  </si>
  <si>
    <t>3e25c125-0520-4711-afb6-dfc80329cc6d</t>
  </si>
  <si>
    <t>0x17e7df5a429cdd33432c05b761d6889ee2c664118e00c01d35a69e644de6883d</t>
  </si>
  <si>
    <t>3ed85ec0-a74f-4433-bdfc-070c6c61a430</t>
  </si>
  <si>
    <t>0x6d597ea8598ddb798bc2e1c1e81a59614baf1dd4f09683cb78365d48bbe027c7</t>
  </si>
  <si>
    <t>d6cfb416-5375-4823-b141-00e91d992424</t>
  </si>
  <si>
    <t>0x4012f49a27c19852cb1bd73e9f921d1046e5e92f295fa63fd98a927efc2fc34e</t>
  </si>
  <si>
    <t>b045cbe3-8194-449f-a945-c08a45a0369b</t>
  </si>
  <si>
    <t>0x0f1549a8ec748201ba42363ed4ffb79cbdd16b23385a3422daca581c3cff8040</t>
  </si>
  <si>
    <t>57f06def-1d14-4cc1-b197-c4a24b813d0d</t>
  </si>
  <si>
    <t>0x726b53062c346f8c861e7b2048536a41f3296390aca56b8f5ea1dacf33f5b01a</t>
  </si>
  <si>
    <t>875213ec-d84f-46eb-8810-108a2623a12a</t>
  </si>
  <si>
    <t>0x8b9ea4a8a631812d359bb30b3c599c7fd6c2a56856187512dd025e2f1773bf4f</t>
  </si>
  <si>
    <t>148645fe-c92f-4abc-883a-2503e8ca47fb</t>
  </si>
  <si>
    <t>0xad64997c902c092c5d59d65ebe52897d2d6a2725ee19a8c38a5dfb55f29cb5ea</t>
  </si>
  <si>
    <t>663dc0f3-84e4-4fcf-905b-e4d99fafddb8</t>
  </si>
  <si>
    <t>0x57164ddc52ca9569855fe6b411c747a876c7cc9c79d795e3a53ffb949c9c8b39</t>
  </si>
  <si>
    <t>ba4e07bf-5408-4b76-8fc8-6fff7a4adeda</t>
  </si>
  <si>
    <t>0x44fe201872fc8e70fcb28e06d104123d221db8a23d74245a49a597ae30cc526d</t>
  </si>
  <si>
    <t>e360ff61-b409-4723-be73-c0dcd0f76d73</t>
  </si>
  <si>
    <t>0x9e3364ed000adc94365bdd07aae95c6d85451a6ffa0ebb46268b98b99523954e</t>
  </si>
  <si>
    <t>b4b4e3b4-d8d2-44b9-ad74-b5131ab8e7ab</t>
  </si>
  <si>
    <t>0x16b4a45ed097a667172bbb3e8a390f719faf5db6c89b98e17587c8c1730a1255</t>
  </si>
  <si>
    <t>8add16db-6c8f-4d0c-b8e6-5a0af30ee7a4</t>
  </si>
  <si>
    <t>0xe7f40920669107762145561472b93a0d32f09393a0cf9ca64468a0cf82051e10</t>
  </si>
  <si>
    <t>d2c4cfda-6f10-468c-bc1e-3fcc3b3c2c98</t>
  </si>
  <si>
    <t>0xbf8d0d61673cf4066604f1126e26979f24a83788a22f898ca1b65ddc3790a793</t>
  </si>
  <si>
    <t>109d2c53-b27a-49de-96e9-446aefa58bf6</t>
  </si>
  <si>
    <t>0xb0c9748d61a0146b7d7f9de2dee8b56c5e61d0bb100873161c6bb04520bcc264</t>
  </si>
  <si>
    <t>2595b3a4-6963-47ea-b3a5-b65d75e931df</t>
  </si>
  <si>
    <t>0x3a276584350c7289e5d4b4fbffa4f0cac1d3f3ed16270a8afb17e493f1bc2804</t>
  </si>
  <si>
    <t>67c18f3a-7801-48bb-9c9c-683597861790</t>
  </si>
  <si>
    <t>0xea5de4852b0bfe9e7a4798767df473d9d4a2228d20e59a8decf9662bd2bdd518</t>
  </si>
  <si>
    <t>59799c4d-3f79-4915-b1db-e1e8a470fd37</t>
  </si>
  <si>
    <t>0x54233b5b5f90d4554abd182f09e13d7915d80ed5b4a0484edcc2a01401fd41a5</t>
  </si>
  <si>
    <t>e8130848-b6bd-43c8-8add-e426b28b5df8</t>
  </si>
  <si>
    <t>0x0d1fd118f1d357a36f09ca1182177800534d29ec7215fb144beae4bbe8ba2770</t>
  </si>
  <si>
    <t>72088618-6e4e-40d0-b513-88b0d5f70ccd</t>
  </si>
  <si>
    <t>0xe76cc8bdc3613688bac5d4cbd4a1d36f03584975a5425565f89334ebc1be0618</t>
  </si>
  <si>
    <t>22365fbb-a23b-4c6a-8ceb-c9b216bcbbbc</t>
  </si>
  <si>
    <t>0xac244a6057fc1dc161cb55bf181e421363497f14d565624bbf0ed891e334ae29</t>
  </si>
  <si>
    <t>aeeccb75-6b8b-43df-971f-f83f961f431f</t>
  </si>
  <si>
    <t>0x80062ab4818ef13a928de156be69f0b53c9c6b4b44b7e2d1d7648f609da69a1c</t>
  </si>
  <si>
    <t>7747bae2-762d-474b-a38b-38f0e4fdbd76</t>
  </si>
  <si>
    <t>0xdd6fa3fbe0f164eab46200d08b0d444c75d793948dbd07b454dbcf7b1edebddd</t>
  </si>
  <si>
    <t>abbf9151-caab-4c0f-810f-ce372e4ec38d</t>
  </si>
  <si>
    <t>0x01333eac37450a59239be243f99064c5405f7e27cfef6274dfb9a25c6b536198</t>
  </si>
  <si>
    <t>fc8ce8b2-c106-499e-8b5a-a7f7e2084402</t>
  </si>
  <si>
    <t>0x997756522f9ae779fe59b1021fef8a0d10421f8da140a7e3723dc85f9cec98b9</t>
  </si>
  <si>
    <t>0ebfeb21-f4a4-4d35-b060-f7c5b07ec2e0</t>
  </si>
  <si>
    <t>0x29f5de9355b2c576803b08e58b3c6b4196b53af8d46becc238762c206354d394</t>
  </si>
  <si>
    <t>08a68c4b-e366-4d7e-bce1-82e29368fd8c</t>
  </si>
  <si>
    <t>0x5ee398429a127fd53cafaac93c032849b2b844894f3d0189dec6be90210880b4</t>
  </si>
  <si>
    <t>7339072e-c04d-42e9-8bac-c4df039c7ac6</t>
  </si>
  <si>
    <t>0xf97cbeb010f40718286588ebbad88fe38a15720d969c22982f43c6961292a609</t>
  </si>
  <si>
    <t>c93c71f4-9375-4450-b865-b3160249a247</t>
  </si>
  <si>
    <t>0x441430cfb6aee9ea46b3992d3f83b9f93815a136f41d3b16f1065d93d9cd6483</t>
  </si>
  <si>
    <t>a2f64d9a-16a7-462b-8032-c1ad21176762</t>
  </si>
  <si>
    <t>0xc97e19fd57561a9440939dceb397690c31f4399702e717e3f80e9acd9816697a</t>
  </si>
  <si>
    <t>f6c68992-0034-4c93-a5c6-8a02353bbf93</t>
  </si>
  <si>
    <t>0x4ca22b21f09194becdd8d8f45c33111e9c7c2dd4652c336c0617db96525b1a74</t>
  </si>
  <si>
    <t>225d9096-4073-47b3-97eb-9ec781f06f81</t>
  </si>
  <si>
    <t>0x19d099c02e4c21532d4f816b3f429e7dfaecbcdcf37b127503fb6dc47fd8f497</t>
  </si>
  <si>
    <t>388cdafe-61c8-488b-a653-559520140359</t>
  </si>
  <si>
    <t>0x29f21d821b66f849744fe3172f5bca98db2fed4b1cd347c40372b641990d05b5</t>
  </si>
  <si>
    <t>d529b1e2-e388-44a2-ba0b-b7fcfe57d73a</t>
  </si>
  <si>
    <t>0xd7885743a1c06cc31c267439ebcc9dcfff29df679f2f07ff9162edee2ace9590</t>
  </si>
  <si>
    <t>69907361-1b3b-45cd-a344-c3d5aa171555</t>
  </si>
  <si>
    <t>0xb74fca7157163b30145e2c4c6034043fd94cd27231687a7620da74c19c3d9b5e</t>
  </si>
  <si>
    <t>e372ab2e-e381-4ade-acc6-37459e66659e</t>
  </si>
  <si>
    <t>0xc721938661bfe040dc787b4b12bdfb4c5544b50f971a6ff5fbc3a811d717555c</t>
  </si>
  <si>
    <t>44cab485-6af9-46d5-870c-1602bf573549</t>
  </si>
  <si>
    <t>0xf10292fa132b5d2fba8f3c48b256446291f89d54bce4856a3b20e01c847de9de</t>
  </si>
  <si>
    <t>c696d504-50eb-4fb3-8243-dd9671039529</t>
  </si>
  <si>
    <t>0xdc511e4176f34cf3859ba72bd647b26eb814fe2db83c039c39004c09ee8baf44</t>
  </si>
  <si>
    <t>03646dfb-882c-4826-a25f-4f80f60b4d89</t>
  </si>
  <si>
    <t>0xb63664705b6b56f6553c1bb933a082ea79b7979448e5663723c651ec556c9b04</t>
  </si>
  <si>
    <t>c858217d-3c9d-42bc-804e-d2dbfd0353a5</t>
  </si>
  <si>
    <t>0xf112b44660629cdf4d8e77a2c514a3423826f98bfeee09bdd8c1c87b4d0d7ae8</t>
  </si>
  <si>
    <t>396599cd-7317-404f-b108-42b55d5dab1a</t>
  </si>
  <si>
    <t>0x4da64374ad9d4001ea7993f40c1cbc7325f4a2027e5d17ee371f18efaf00441f</t>
  </si>
  <si>
    <t>1103f869-c97e-4782-b2b2-81da6fef87f7</t>
  </si>
  <si>
    <t>0xe2adbb3d3d307a0f40b5c64036db46e217f7c158746868896745a93a0018da87</t>
  </si>
  <si>
    <t>33c01dd3-b578-4d41-874f-adeabf2ebf54</t>
  </si>
  <si>
    <t>0x7c1dc3b14f5dbb2fc463ec1d631b7bb7cf30d313ccab473d377601ba069bff9c</t>
  </si>
  <si>
    <t>eea5c82b-dab2-4a45-9023-5ce8b3fed323</t>
  </si>
  <si>
    <t>0xb32e17409858b15372da50117b76530c6298f061abf1676d30b6f1e4a216552d</t>
  </si>
  <si>
    <t>bb54eefc-4633-4d52-b11f-22156d549669</t>
  </si>
  <si>
    <t>0xd9e22833dc11495644e09ab42fa47c983d832d432699082f3f5263c86019aec6</t>
  </si>
  <si>
    <t>aaefd9c2-dc30-401f-9e2d-bc543ccd113f</t>
  </si>
  <si>
    <t>0x98f69bbd13e7c0770f3fbc500f585130b9efb8cfc332fdc764bca88e33299b2a</t>
  </si>
  <si>
    <t>00d3861b-1aaa-4437-b542-ce27d0eddcf9</t>
  </si>
  <si>
    <t>0xd66ec323f8fb5743d1df6c9089827a1ac5458163aa7ee566c2e095220e6a8bc5</t>
  </si>
  <si>
    <t>f732a667-a6b3-45c5-bd2d-3cb6495f7dbf</t>
  </si>
  <si>
    <t>0xab6d5b7789b9ed5e89264a51f6fe6ac9ce959d103502db7a5ea65ba97dcc87cc</t>
  </si>
  <si>
    <t>706cba92-f31b-4559-af46-435f6905f521</t>
  </si>
  <si>
    <t>0xd09490d22b979c7073145a0ae4eb6ca8c9277ced52b4f3c1cae72838d6552f32</t>
  </si>
  <si>
    <t>c3ed5dec-1a1e-4dfe-8655-4c7770a3294a</t>
  </si>
  <si>
    <t>0x18a8948d284d3a2b4a374f107e512caf9586b4e80c7c90152ea92121bf9b5800</t>
  </si>
  <si>
    <t>abe98c23-7c91-4490-8e9f-15f82882f400</t>
  </si>
  <si>
    <t>0xe8ea54f3e13a5c7f4ccbada8bb03fce7aead6c1b609af992e8200b6886d31bd5</t>
  </si>
  <si>
    <t>36b9a7a2-b967-4638-9c4a-02e39ca7c426</t>
  </si>
  <si>
    <t>0xd395749a249a8e412fa7275babdc91039b1048edee965fbd109348160eeceab8</t>
  </si>
  <si>
    <t>dcbe7c1e-c913-4a95-a2cd-36764e5a9262</t>
  </si>
  <si>
    <t>0xebc1d99adafe004e6080efedfc204caa9e0f3477db5e0e93544569a2fdd22a3c</t>
  </si>
  <si>
    <t>bb37dd59-54ca-4558-a03c-824af73971c8</t>
  </si>
  <si>
    <t>0x5aecfd138767cc75f93bfdc75139ece5d0feadd74676ac31f0a2c7c1c1ee51a4</t>
  </si>
  <si>
    <t>3b55664f-4d44-45f6-b09c-ec660341e4fe</t>
  </si>
  <si>
    <t>0xdeacc1b22286a063ba054be9a6ea4dcce0b680e88e4945f473aa599faabf8f45</t>
  </si>
  <si>
    <t>5a76d5a2-734c-43f8-bb51-2c04087f90c3</t>
  </si>
  <si>
    <t>0x5f22d0d55ea8b14b4d78b087c179623fb32abd5c1daaabc44fa70abba8d5bf06</t>
  </si>
  <si>
    <t>c51516dc-fb49-425c-905e-6d20c2de019d</t>
  </si>
  <si>
    <t>0x14cb7f55ae9dd5f02ff6fc7bcc0133ce6f603c49c702ef65773a126a89a27169</t>
  </si>
  <si>
    <t>eae6e12d-0463-4102-833c-2a9565ed15bb</t>
  </si>
  <si>
    <t>0x94f69b873b04cfe5ac931fd0c25c4dd9d8bf6678d5768f6c5e3b2b491039bac9</t>
  </si>
  <si>
    <t>a653ad5e-b48f-491f-9f80-40a0bcb57803</t>
  </si>
  <si>
    <t>0x99c5c128972da9d3a7764e93f5cf726e629df5b8edd65afd812e7cb5b959686e</t>
  </si>
  <si>
    <t>41328fc9-9ea9-4a99-8096-759d6e8c94a8</t>
  </si>
  <si>
    <t>0x10c64c966a006a23debcd94cbf76311888c8e08e39e2c034ddb7ae6771564131</t>
  </si>
  <si>
    <t>1aac8f3b-16e1-4f23-9223-9e0a2a25bb2f</t>
  </si>
  <si>
    <t>0xe85f39caf48b6c10bfa7f6f1dcda09f39f3bb6b4540f76daa1ef37d8a0ddbf4d</t>
  </si>
  <si>
    <t>0e5ca0b0-2ae6-46e3-9cb0-8880a19cfe15</t>
  </si>
  <si>
    <t>0xf06298163d2017d9de6e1e6bb52a029f9114d0e5c1209629f5262caf274ca660</t>
  </si>
  <si>
    <t>87242962-3ff1-4e1f-ba01-3655be801b67</t>
  </si>
  <si>
    <t>0x3bb6287523ea02b9745237d12fb85058b0f35a20bdac97074f23bdf3c015cf71</t>
  </si>
  <si>
    <t>778d0c21-f5de-48cf-bdb9-a6ab5b7f36b9</t>
  </si>
  <si>
    <t>0x6960a392daf7fb858b7d717a14638e79c08cda43287f8a39f95af9a700289fd5</t>
  </si>
  <si>
    <t>ac5b8411-5f3f-4113-b135-876e359abbaa</t>
  </si>
  <si>
    <t>0xb26c7382ce795e6533932b549f3b7bb9b6c0fcad6a3251c64b2902c1170ca399</t>
  </si>
  <si>
    <t>20a3f84f-5ecb-407b-bb29-062ecfe092b7</t>
  </si>
  <si>
    <t>0xbf88ffe15c1ae96c4807e5859ed8c4652550dd82465a4c7c007b3a6d5ab3c30f</t>
  </si>
  <si>
    <t>69415621-aeb5-4568-b30b-7a6ad210224c</t>
  </si>
  <si>
    <t>0xe3e2dafc4fedb51aa366677fba192ad0c37f1251152b32f3a109ae5c69a98bb5</t>
  </si>
  <si>
    <t>b8f8c9b4-e316-489d-87f7-5291ae19df27</t>
  </si>
  <si>
    <t>0xeb80432e00598ca480d83e0e251820429b9d3b998accca47315d4055bed5b5b5</t>
  </si>
  <si>
    <t>1985630d-9362-41a3-ac82-63eb65f2db61</t>
  </si>
  <si>
    <t>0xbfd9ec53518de4777ba59f8aff361640482f5ab6152ac809b13e8ea9737cf677</t>
  </si>
  <si>
    <t>8d604dd3-b35b-4075-b9cf-8b770ded87a5</t>
  </si>
  <si>
    <t>0x537c3e8222a4ae186cdbe597712dd983c2a8fc81524fa26e6dfe71e1a218327e</t>
  </si>
  <si>
    <t>61e33cc8-ab05-4d2c-820c-b8454606ae22</t>
  </si>
  <si>
    <t>0x25029eebd6ac59b5f30319999ad6fc46f56c271ad55c7a7187ad101b88ef8d21</t>
  </si>
  <si>
    <t>503f217b-a6fb-4fea-8d2c-861f2f561a24</t>
  </si>
  <si>
    <t>0xa1c5960f68a06dc391432db30376440e8bf3bdc451f0c2cc8cbaed55cfacfb1b</t>
  </si>
  <si>
    <t>b8ab6071-a1a3-465f-9771-9b3da8fe053f</t>
  </si>
  <si>
    <t>0xec160f7572d2ad547b235109ea16cb3acc90d896c49792b8b2c7ef529f667ef3</t>
  </si>
  <si>
    <t>e57f0e21-1cab-4e15-8680-0c5d2cbf6c5a</t>
  </si>
  <si>
    <t>0xde082100fb3647bb86aaef35778a389f2d744289b0bad388a2530dd499120bb4</t>
  </si>
  <si>
    <t>32c32055-4127-45c1-80e8-ea778631715d</t>
  </si>
  <si>
    <t>0x99cd1a6b088e236457ecccf2d193f5f9c6fcd6f9244f86524adea8afa2653b1b</t>
  </si>
  <si>
    <t>e935ff1f-8075-46a2-86f3-eb0007c166a1</t>
  </si>
  <si>
    <t>0xcf67e8aff66eb6d1d8c6476c1726303cce3d94ff22f566b465e6ca51c6135a62</t>
  </si>
  <si>
    <t>b64ed6b4-8cf1-4bff-840e-b1e075064dd4</t>
  </si>
  <si>
    <t>0x48e3f3e2f708eca526536431d55d204b043851603b1daa4c14f86932f4d5ac56</t>
  </si>
  <si>
    <t>b5a2610d-bfc8-4ba8-961e-29b8f1661e57</t>
  </si>
  <si>
    <t>0x7fc520308b5a5f128ddf058d76999abb64ac9d09d1c829dd42416b820c55b8d6</t>
  </si>
  <si>
    <t>a3f39113-56d4-4c95-88be-e3edb2f1ad32</t>
  </si>
  <si>
    <t>0xbb85b354dc857d7a5c99a830b97b59859aa3aa3bc214e4b6496532ba590c578e</t>
  </si>
  <si>
    <t>9177be37-e2eb-4b74-a85b-961346af70c5</t>
  </si>
  <si>
    <t>0x685c1231d24aabebe7d9752329900357d52b9fdb799d862e4e71345ee96cbfc8</t>
  </si>
  <si>
    <t>4b29dae6-1d1c-4c63-90e1-b4fba651b00f</t>
  </si>
  <si>
    <t>Saque</t>
  </si>
  <si>
    <t>Contracts</t>
  </si>
  <si>
    <t>0xf354a3f9a26f4ce4316e47de0fcb37b34ef0aed6709d56f002c599a923d52e67</t>
  </si>
  <si>
    <t>0b307171-a76a-4ccb-aabe-214cd4d8ac37</t>
  </si>
  <si>
    <t>d57db0e3-5470-4620-9feb-2fa3cdfe8e4c</t>
  </si>
  <si>
    <t>937a3b5f-34e3-416f-8bf9-e1b369a66fad</t>
  </si>
  <si>
    <t>4267dc6c-ca07-42a8-9b70-fab36cc66ad3</t>
  </si>
  <si>
    <t>0x950743b787e98bb948f777499fd05a2de5873524bf5c523e16e6ec768085635a</t>
  </si>
  <si>
    <t>c3a01f4d-5f6f-4e0e-a61e-255574dbc2f6</t>
  </si>
  <si>
    <t>0x7ae8261ef8563ae6b2c0d67c2ebb70d2b8dd2cb6b1e238c2347da17b53dace35</t>
  </si>
  <si>
    <t>d408b943-1713-4897-906c-77b115710014</t>
  </si>
  <si>
    <t>USDT</t>
  </si>
  <si>
    <t>4c7140b4-13ea-4e2f-a199-290197a8e83a</t>
  </si>
  <si>
    <t>0xd8fce151a46677503cd2f5a52a3df725d14a1076c265f9ee3e56655ad8cb0654</t>
  </si>
  <si>
    <t>c68b197a-e38e-4805-a245-ba9c984c1f78</t>
  </si>
  <si>
    <t>0xe1525532c4dd16829134a85f5bcad98c71bae161c46cbfca4f43e68b5c45a469</t>
  </si>
  <si>
    <t>a91173c8-576e-4cc3-88ee-c6fd64799a1b</t>
  </si>
  <si>
    <t>0xadf9669b5220a5a23260faaaa207a85686e42c87169c3f3176c519eadd84990b</t>
  </si>
  <si>
    <t>f23618eb-f61d-492b-ad1a-ac245e1a4bc6</t>
  </si>
  <si>
    <t>0xc9e1c99d578f3184d1f43d4ab24ce1cceb9c7f3930296f22f7f41af254d17856</t>
  </si>
  <si>
    <t>09ab751b-8f0a-49f4-a0de-2ed282345690</t>
  </si>
  <si>
    <t>0xd4efd9217054a49049de5ff8335d7f9fd9556c3eba6d4a7cc1398bb14f5478a6</t>
  </si>
  <si>
    <t>d75c6e71-cb7f-444b-a35b-9509bfe930d5</t>
  </si>
  <si>
    <t>0x7b18ee997e15024317df9117a47ccf112496b3633231a9e85d41d69e8c6aa95b</t>
  </si>
  <si>
    <t>ff6d89bb-9967-40c1-b335-3854a1fb22fc</t>
  </si>
  <si>
    <t>0x9fdc384a918509c67b51e2f11c0a7b388a52f4f2d5cfd5bf4b0e79a5e5186911</t>
  </si>
  <si>
    <t>fd7d032f-1864-4e07-8123-5f6dd515578f</t>
  </si>
  <si>
    <t>0xacaad833d646ced0f153aa101fe5fa3a7e787fc198fbdd1fd82dcbee13e2140f</t>
  </si>
  <si>
    <t>16caa704-a6fe-4ecf-b989-34ab175b0d84</t>
  </si>
  <si>
    <t>0x2c37181d4072ad50449bacd9f4bc1c4f32d4b7b5221bfe83b8beb8575982084c</t>
  </si>
  <si>
    <t>90f04817-f9e4-4da7-8e25-06bdd9f656bf</t>
  </si>
  <si>
    <t>0x2534e167c3624e2bd9fab1597f8869498b48fe2e39a47bb9b2ac6f64005afc49</t>
  </si>
  <si>
    <t>677c37e4-081c-446d-8b9e-6f086fa8c175</t>
  </si>
  <si>
    <t>0x2741d40ebf32f66f87c162da1ef4bd8ce36a708052f7e77aa781be4ccfe91da0</t>
  </si>
  <si>
    <t>7acd9b63-9224-461c-9238-f9537e2e672f</t>
  </si>
  <si>
    <t>0xb9bde2505a6481fcd756c8e61826264f46a6b679cdebc6c8be0730ded964b8a2</t>
  </si>
  <si>
    <t>016927f3-fa96-41b6-a60b-95d5108ee5fd</t>
  </si>
  <si>
    <t>0xa8af06fca0477ad223c550d57b04c20e4f897008b8ba9fb25c1c27013f50bfd3</t>
  </si>
  <si>
    <t>8aa1b590-84a7-45dd-b9af-b32b8449a53d</t>
  </si>
  <si>
    <t>0x88deb0981c8663e097d37ba097acf85470716d8cbfccb090fe616d9ff6eeb8d2</t>
  </si>
  <si>
    <t>39e56f3f-c1aa-4e5b-80b5-d4298b0c1615</t>
  </si>
  <si>
    <t>0x481a5a71d7717b0d16d163445ee651b3cd487395e97cfc5ef567b509d8fa22e1</t>
  </si>
  <si>
    <t>84cc99be-f08d-4816-85d9-c247489a5e19</t>
  </si>
  <si>
    <t>0xfceb2a85d6165bf637be4f661b883647f51abdc1754bd799ef295b9969ac83de</t>
  </si>
  <si>
    <t>939e3a6f-c74e-48e7-a853-36cc2f590abc</t>
  </si>
  <si>
    <t>0x371cdd5bfe7855911181fc350e5fc7fc6fe05fc14f2eeb51d57e76a867dd0572</t>
  </si>
  <si>
    <t>52b4720e-931a-420d-ab62-8f2c556ae34c</t>
  </si>
  <si>
    <t>0xc78c70e1da1a6cd29dad06bd88520c20982cf9dc9e922e2b300ee51df9e0e567</t>
  </si>
  <si>
    <t>622dccfc-aff3-413f-8d31-f326deb8f402</t>
  </si>
  <si>
    <t>0x15ea45a1b6a87d2b1b869aa71237b9be42f5603d3628f32c73587f4262385aa2</t>
  </si>
  <si>
    <t>7a6232cd-6c63-4f0d-a181-49e4a4f5b0dc</t>
  </si>
  <si>
    <t>0x734dc2056df9b1cccd3fc73173f0aceed8f230556f2bd306b06a2d2a60327d95</t>
  </si>
  <si>
    <t>806b030e-28d3-4993-827b-eee5acafde86</t>
  </si>
  <si>
    <t>0xa6ab15ea95db32d9bf6707d49548906e3d3dc8641ff271aa0508f5570ae9c64e</t>
  </si>
  <si>
    <t>605db1a9-1806-4006-85a6-6787962f5b26</t>
  </si>
  <si>
    <t>0x31882f10b8f52025e04f8e10506ab5b9f006d03da794b29f0cab66aee4bcc022</t>
  </si>
  <si>
    <t>1a2ce807-a315-4d47-b28d-6f193bf4361b</t>
  </si>
  <si>
    <t>0x31bf663e16298aa947738b823d8e2504cb61ad6e296c4da30612b9ca32e34e8e</t>
  </si>
  <si>
    <t>07fb6f4b-2410-467c-b55a-57dde38ce482</t>
  </si>
  <si>
    <t>0xb5f0b02d76fe37edb86f7f3ccd21c9ad9c0eb0c1e1151b43a93ef483d9872e36</t>
  </si>
  <si>
    <t>5db97831-0a0a-483a-82dd-891f04e7127d</t>
  </si>
  <si>
    <t>0x026ae1783ad1985e677acbb863b60549d89f3795cb9ae5aef421eab32287c810</t>
  </si>
  <si>
    <t>02ea460e-8b2b-442c-b323-9fc7a762840c</t>
  </si>
  <si>
    <t>0x783d5d1f3e04c9a6ebc289cb7efd30c1c543aff4bd0bde4f19aee0840ef20d08</t>
  </si>
  <si>
    <t>fc9b48b7-ee08-463d-b451-222c8e25ed02</t>
  </si>
  <si>
    <t>0xc9c12e85939052378e13409de21fca2a9b678bc0567077b99c57d82144c0146e</t>
  </si>
  <si>
    <t>fcee43c8-ca05-4a0e-a0ab-debe5a4238f0</t>
  </si>
  <si>
    <t>0xdd99b977d775b2fbc2341c86d23df8f92c6707a88d0f13aca4d96c5d6b4f546f</t>
  </si>
  <si>
    <t>cc6d2870-e692-427d-b4c0-d29cb1f360dc</t>
  </si>
  <si>
    <t>0xaf3c03354b15185882415759302eb18803141c50450a9bed834f2e9fd59c9094</t>
  </si>
  <si>
    <t>c7bfc5b1-5a30-492b-9b16-c9b96f9ae8df</t>
  </si>
  <si>
    <t>0xea4b1cd8a7eaa799fa2f5c0350fe5426b87521471cee03d31d764d7c4dd2c5c3</t>
  </si>
  <si>
    <t>05af8117-3d30-4ceb-8faa-163563cd4405</t>
  </si>
  <si>
    <t>0x052d25e75c862376d6a4d86983761713a99aee2322c955232f3a33cfe9b91a05</t>
  </si>
  <si>
    <t>cc829a53-6a58-4b68-a8e0-2150534d0b0d</t>
  </si>
  <si>
    <t>0xde0fdf35eafd3fecf8e1c7be77bbeb8469fcbf50b6a3c40c155dc31e548e5617</t>
  </si>
  <si>
    <t>d5df8812-9320-4192-b580-448515e410bb</t>
  </si>
  <si>
    <t>0xa1b93de47a81d3c1afe1f90e487a6e8285859af36eea5d49644185b6e781685f</t>
  </si>
  <si>
    <t>5b6dedcb-f6c1-4691-81ec-4d9d6bb3f8c0</t>
  </si>
  <si>
    <t>0x9a631ecb3cd9158ee096ed51ed3189391e1fd1240615e756c27f9bcac6c20b24</t>
  </si>
  <si>
    <t>b2604b07-134f-43a1-80f4-bd866ee6927c</t>
  </si>
  <si>
    <t>0x48a42f9e1d7be77084f9eba4a69b8a146244986e9f760377541a638c3d0c7d34</t>
  </si>
  <si>
    <t>822f63f2-01af-48ee-9885-8ad8f892fcbe</t>
  </si>
  <si>
    <t>0x58644d516bc29dc0421f3baba06ca5ab90de80ab7256727a4cafeefdd08d9699</t>
  </si>
  <si>
    <t>74ec4a8d-ad42-4dc4-84f2-4b07fc880d3a</t>
  </si>
  <si>
    <t>0xa089744c436fb53869996c2b7c83f84e5ddbbc73b8a360d9fc16712bf59a1578</t>
  </si>
  <si>
    <t>f9f3c7bd-046a-4eb8-89f7-5538216814ba</t>
  </si>
  <si>
    <t>0x7f128ab91e1ceda4820f084adc514df4776868b1365090a4cdcfd2e26bc7a054</t>
  </si>
  <si>
    <t>d8b2212f-07f5-406a-b662-00e26e954b47</t>
  </si>
  <si>
    <t>0xb544de2a9ae42ad0faaec358caa85974e56dae8b8caaa8c590185697050aecb6</t>
  </si>
  <si>
    <t>00b46b5e-0973-4e7b-8c5d-a3106ea25aef</t>
  </si>
  <si>
    <t>0x6ea356c75669457dcc31ced86ddabaf76b8d3472b2463567e0c1c34f86c6adf0</t>
  </si>
  <si>
    <t>18957daf-7ea5-4864-aa8c-fe41b68733d9</t>
  </si>
  <si>
    <t>0x1efebc2b8bbaa715c00e9a451cbcdf29ae1be8154b4665dccabd73f88e4ae003</t>
  </si>
  <si>
    <t>5943a88d-958d-4ffc-9d4c-0333dee01aa1</t>
  </si>
  <si>
    <t>0xd8fd8852b62bb52271d85fc8950fd31f5976dd1a1069a82737c465eae97bfa69</t>
  </si>
  <si>
    <t>3b80d5b6-204e-425b-ae52-25e127fe3fe6</t>
  </si>
  <si>
    <t>0x48d46eed5ec194f4f613c5a6daa388a71c3f5c1be77d78036da464b60498656e</t>
  </si>
  <si>
    <t>d719ecc8-7d51-4705-8491-5d211f729725</t>
  </si>
  <si>
    <t>0xd5de79616900fd01f478d8a2a49ffbc208dcac99e4c983529394754bbd966f8d</t>
  </si>
  <si>
    <t>c0d4c9c3-afc8-44a6-b895-fbe126768919</t>
  </si>
  <si>
    <t>98e51376-037b-491a-989e-70f0090e6e8f</t>
  </si>
  <si>
    <t>Conversão de WETH para ETH</t>
  </si>
  <si>
    <t>0x267a0f6d019ec2ac940180dd951a68c5557d2edaf44daaa6be374f8aebc76f73</t>
  </si>
  <si>
    <t>ff51a062-85a4-4224-a00e-1aa3ce06b99b</t>
  </si>
  <si>
    <t>0x4970e55249b646c6bd9d254f75ad1a4c704598c2b0d73194ee51be4c2d34a7e5</t>
  </si>
  <si>
    <t>9081a1bb-5df2-4347-9780-24549ca9ed0f</t>
  </si>
  <si>
    <t>0x7c24480588332a88bc41a0503027a201054fa8c330e6284e2482e19301d219bd</t>
  </si>
  <si>
    <t>3f32e633-c996-4958-9c72-1933952d3c8e</t>
  </si>
  <si>
    <t>0xab63d24bfe888f5bb056f27abc3e494427469d0c80ce5f627154665e6ae1a332</t>
  </si>
  <si>
    <t>8ad457af-dc84-4140-ae23-8620fa88a24e</t>
  </si>
  <si>
    <t>2527f083-cb4b-4df1-9ac7-e74945b6a2b7</t>
  </si>
  <si>
    <t>48399e9b-a229-4841-9427-9eb149dd493a</t>
  </si>
  <si>
    <t>b258a9b6-5bb6-47a3-88d9-62b4f03be126</t>
  </si>
  <si>
    <t>1ce94c07-084d-4fd0-8bc0-bf1706efb6ae</t>
  </si>
  <si>
    <t>e35b12a8-7b63-48e9-98c9-86c75f0dc8cc</t>
  </si>
  <si>
    <t>9edf24cd-13de-4a2d-bfad-fe3705e081e1</t>
  </si>
  <si>
    <t>44d17343-84ed-438b-a157-a2253546869e</t>
  </si>
  <si>
    <t>d9bbc768-2599-4dad-8d6f-c2800155b1e5</t>
  </si>
  <si>
    <t>7d8fdc4a-f209-4525-8f6a-8933b2df1a6a</t>
  </si>
  <si>
    <t>4845f073-5321-468c-9b47-c9522d81c24b</t>
  </si>
  <si>
    <t>23b39141-e770-4fd6-8980-4aeb4294bf23</t>
  </si>
  <si>
    <t>Executar transação</t>
  </si>
  <si>
    <t>0x170209d11e849b157286f7ddb84204aef98d5a661387855e2a209240490dcba7</t>
  </si>
  <si>
    <t>86a00f48-8dea-4901-9a0a-71a7c466ccc1</t>
  </si>
  <si>
    <t>0xd0e9d491ca5c2d393364e2a712b590e1d3563d498ae13c807f2ae02b89f1084f</t>
  </si>
  <si>
    <t>360903d8-f4b5-4beb-8327-35b0906a2bf5</t>
  </si>
  <si>
    <t>6318f86e-2932-423a-967e-1e67dc24c212</t>
  </si>
  <si>
    <t>0x04cd62e9a325f933f2427ab7daac7d5a17492877f92a0687660341ce338bcae1</t>
  </si>
  <si>
    <t>5c40f0b0-1d2d-411e-b425-5d8442ea3aee</t>
  </si>
  <si>
    <t>0x5ad3a41cb9ed10520602d4ac807e19ac4ea39098d819336bd9a6cfff0b598676</t>
  </si>
  <si>
    <t>24700bc1-09d9-4bb4-8e2f-521517f168b3</t>
  </si>
  <si>
    <t>0xf38d6f3e219999115fe3ed3f0d51ac9c95275bda8d59cc5cfb7c1b2fced4dfbe</t>
  </si>
  <si>
    <t>57590391-4a86-496b-853b-fc5c40829a02</t>
  </si>
  <si>
    <t>9f959b80-bc73-4772-a3ca-4f0f882ad150</t>
  </si>
  <si>
    <t>1a43f571-a186-4941-92f9-7401eda733ca</t>
  </si>
  <si>
    <t>c901ec29-128f-42e2-9901-94297d242560</t>
  </si>
  <si>
    <t>08514688-5648-435d-a5bb-27bb7b32f38f</t>
  </si>
  <si>
    <t>caf6168f-1d27-4f8b-b624-836a358f36e4</t>
  </si>
  <si>
    <t>f3abe134-9812-4275-a62d-16b625ebc89a</t>
  </si>
  <si>
    <t>8571e93f-67c1-4aad-a395-921ea82500a2</t>
  </si>
  <si>
    <t>d160e52d-fc80-46fd-b9c6-31f67bacc740</t>
  </si>
  <si>
    <t>fb143705-44a0-4122-aa10-22b4fc06b2d2</t>
  </si>
  <si>
    <t>0xeb1196f72da235bb2fdf6800b2ea0c1583cdfb9783c589ac6b1bb0278e32f4fd</t>
  </si>
  <si>
    <t>5ab81f3a-da3d-4f9d-8e15-53052bfd848d</t>
  </si>
  <si>
    <t>Envio de matic para pagar listing</t>
  </si>
  <si>
    <t>0xfb16e6c962911c1cbee00f96b257d30884748cf288e78133b4bcfb314bdb3811</t>
  </si>
  <si>
    <t>29ceed83-9ce5-44c9-8ef2-dc183633f194</t>
  </si>
  <si>
    <t>0xb7a55e536aa0e51cb76d0a21a2d6dcc311909c7b51cf59cb96f4138ecfd69061</t>
  </si>
  <si>
    <t>5b9f4aff-6eaa-48e0-8030-9db06a26f7d2</t>
  </si>
  <si>
    <t>0x93f127e7e77367e12c7195aa3ab0e91df2752dc673cfb6930845ceb7e7e1dd5e</t>
  </si>
  <si>
    <t>76c62da8-d330-407d-b014-67eb199e284b</t>
  </si>
  <si>
    <t>0xff96f12835688e2ade52934f4d06c6af0a1cb80812f37f8f5736dc245090e044</t>
  </si>
  <si>
    <t>9fcf22cf-5fbd-4f7a-a1a2-dc9b8f32303f</t>
  </si>
  <si>
    <t>0x360e9cf3d8572f3d02d5c3bdc80e4363fb0924b1b64974410380ba806367aca4</t>
  </si>
  <si>
    <t>ddc3899c-5648-4672-818d-5a49be0759ea</t>
  </si>
  <si>
    <t>0xcc6b48302e9cc960ebd5d3ff2510df108f54e01c6d1649df7cf410448b22cad4</t>
  </si>
  <si>
    <t>f23b947c-17bd-4c2d-910b-80e88d2e825d</t>
  </si>
  <si>
    <t>0x029aff60cb2eff0f95a8b47b12b8cfd8300943322a25e3c080d7ba4c2743501e</t>
  </si>
  <si>
    <t>d20771b0-eb29-4fd8-b98b-535b47bf3659</t>
  </si>
  <si>
    <t>0x15160e398bc83238fe406a9c8c78cfdcf321cfa5bf7cedbbf4b9e0957548c642</t>
  </si>
  <si>
    <t>b245c032-aae9-4ea5-ade2-590c28d93b4f</t>
  </si>
  <si>
    <t>0x0bae1f8d812a18a699b34f3f51350ac59e9d5edb144c6a8d3017b08af5ebf6c9</t>
  </si>
  <si>
    <t>17955a2e-3442-48fa-8e9c-4c9b3660ee6d</t>
  </si>
  <si>
    <t>0x099b5c01d9769c7190112d4940e28c4ca6b20aa2b7a3c05de3ac9e3849d64ab6</t>
  </si>
  <si>
    <t>c806fff2-7995-46e7-8d95-704dda818f7b</t>
  </si>
  <si>
    <t>0x3dcdc5b2b3b93ba668fd211b1b08fba4440da013a538ef25ea51067c07945fee</t>
  </si>
  <si>
    <t>5a4835d0-541a-4c32-a603-fc2621756329</t>
  </si>
  <si>
    <t>0x2ab52255516d6f2275b60779d08eb15f406bee6b7eeef0af8d936a8dedbcb4ca</t>
  </si>
  <si>
    <t>cd86eb29-374e-4eab-ae69-8798526db30a</t>
  </si>
  <si>
    <t>0x77f2aa495d4e5ad8e38c4c9224a69b4779b289316745a73e599e9d2991a07400</t>
  </si>
  <si>
    <t>2736bc7e-94f9-4c70-b549-6328ff63593c</t>
  </si>
  <si>
    <t>0xb4cdbff50a0cda4d31f1fd0fd5e764fe0505ee865228a29032035dceb191f9e4</t>
  </si>
  <si>
    <t>190f82d4-20ed-4151-a802-a87e421a11e5</t>
  </si>
  <si>
    <t>0xdc5010c255671511607f950b04b1aab1e17693b1272d42195b0672be27722d2e</t>
  </si>
  <si>
    <t>44804e22-d6cc-4572-b930-4282335e0c31</t>
  </si>
  <si>
    <t>0xaa5a518576a4c3751c0e6b5c922f249c205feb5de2cc10a1475e993f02601cec</t>
  </si>
  <si>
    <t>48c3b847-f80d-4a43-ae02-f6392c751586</t>
  </si>
  <si>
    <t>0x9b3d6445eccd97d1d49cc3d1ab420497ff8a4658e60bc063cef31da4dd16497c</t>
  </si>
  <si>
    <t>84ed2bd0-4512-4a69-b30a-456604d82e0e</t>
  </si>
  <si>
    <t>0x4c59e3c29b6325ca082986f3f58733af354096d8a5ee35b2876a5f12541d7c90</t>
  </si>
  <si>
    <t>a165eae1-8d2d-4a08-a214-a3a31bc3c5da</t>
  </si>
  <si>
    <t>0xe961fe4249531d1db7a546163fabb93ecfc0af5bc71b18a2ce2becda3a90b328</t>
  </si>
  <si>
    <t>18ea2360-71ee-4e69-ac5b-4c661f9da14d</t>
  </si>
  <si>
    <t>0x0abffe8f05e5b9751646ed6bbd13de8e3cf545501a055841ea0f48f31a85a546</t>
  </si>
  <si>
    <t>c6803167-7679-44cc-8748-f2cfd00a190a</t>
  </si>
  <si>
    <t>0x5b906ac07a2e02b846e79a59548c2f61094aa917d7f551556033a8ec921ed61d</t>
  </si>
  <si>
    <t>8b197200-4014-4c80-92b8-e721534e456d</t>
  </si>
  <si>
    <t>0x6fe24c6dc736129f47740178e351a3f5a085cf625bed180ae937d45281dc3c36</t>
  </si>
  <si>
    <t>a10a9d07-486a-455d-99b0-b9a55b81acbe</t>
  </si>
  <si>
    <t>0x92249c437ce18078e1c1d6973f88f066f641fec8b1dce69aafb10241a6f04723</t>
  </si>
  <si>
    <t>0d2d27db-b81b-469b-8444-cdd4a8007eb4</t>
  </si>
  <si>
    <t>0x2562473f71a163b6a5493615c2c94e81471a4ac947e072b3e72b3a9f32f99220</t>
  </si>
  <si>
    <t>a843eb15-cd78-496e-8149-471fde231f3f</t>
  </si>
  <si>
    <t>0x22b29a08c2dc588b60323d9bed8fbea24e732ae10eb7a887100ffe3fb1d5d12a</t>
  </si>
  <si>
    <t>a343b5bf-1e22-4327-aa43-0028f6a4e5a3</t>
  </si>
  <si>
    <t>0xc93b5feac752f4c0a48293ef14510a4a13fb9c2c10c66d04de342fd225048c20</t>
  </si>
  <si>
    <t>18bba284-9adf-49e4-9c97-ed5e068aad61</t>
  </si>
  <si>
    <t>0xd9deafc4ec1ca431fc311fe77bd1384b40526d68b52f24cbbd484a018876b45f</t>
  </si>
  <si>
    <t>d104b4e0-abac-4669-8b1b-7112c500bcc3</t>
  </si>
  <si>
    <t>0x5a418aabf685741341ca0b076cc61b99fc1beff6ae65ad1a84932e71a95cb84a</t>
  </si>
  <si>
    <t>13c60bb6-1b6e-4153-98c2-d892fdade03a</t>
  </si>
  <si>
    <t>0x3e3914008f766f15570e4a4f5c36f6c50fe18650255b39c5907d4b4fead7ec19</t>
  </si>
  <si>
    <t>eaeea675-ce91-46da-891b-6640f74cad89</t>
  </si>
  <si>
    <t>0xd7b1609a8adba22e5da1e6736c1384950917218833a0da022168b1234c1beee4</t>
  </si>
  <si>
    <t>7d78e91c-bc51-4328-96f6-6c8123fbae9e</t>
  </si>
  <si>
    <t>Conversão</t>
  </si>
  <si>
    <t>0x48f15213164f4df7a6cff8de5054ac64ce2b836755a1b6971b0353bed0b32b4a</t>
  </si>
  <si>
    <t>e74c7628-1a29-480a-b48b-679d9377776a</t>
  </si>
  <si>
    <t>0xf793948b161149ea32ac57d44635024be72d300f92f779880d906952f15226b0</t>
  </si>
  <si>
    <t>3b5922f6-4b08-4de6-b073-ee33045c57da</t>
  </si>
  <si>
    <t>707cfa61-7887-44a9-a013-c9a067587526</t>
  </si>
  <si>
    <t>0xb967f23e08347cd550966086fcd1318b8f257daaf608bdca0ae6bfbaec162f54</t>
  </si>
  <si>
    <t>192136d3-e953-4694-beb8-5adcb06a13f4</t>
  </si>
  <si>
    <t>0x8aac4a13a9a54f9782eb27a8f2b845ac3ee1d98cf27489ad9eedb017f56cf0ed</t>
  </si>
  <si>
    <t>ad3642af-a97d-4997-a579-3f133744edfa</t>
  </si>
  <si>
    <t>d8361c17-baa6-4bde-8694-42ce317ec2fa</t>
  </si>
  <si>
    <t>0x242cf478b6336b4f8e55bdffa384765e20abed3fcb26343e256170dad9e7814d</t>
  </si>
  <si>
    <t>72590178-d868-48b9-9e0e-389cb3191e97</t>
  </si>
  <si>
    <t>0xd100c3085c5720ff91e251f83e703820a262327ef1a57ff4328528b3d493d34e</t>
  </si>
  <si>
    <t>da3495dd-4546-4ddd-a572-d6a72165ee4a</t>
  </si>
  <si>
    <t>0xd1810d3c2bc9e925a48e9f64dd4bae6f40a959e41cf18a723132fb6ce034c697</t>
  </si>
  <si>
    <t>70037f3f-8c65-4881-914d-15ea346bb298</t>
  </si>
  <si>
    <t>0xb36c8c91756f4b47260a4dd558d2ffaa2406b0bdb5a43d67056761351dcaefa8</t>
  </si>
  <si>
    <t>7efcf98d-2049-45d9-b2bb-255fa5d45531</t>
  </si>
  <si>
    <t>e7fe8b80-f4aa-4a63-8fbb-aa94561c4a57</t>
  </si>
  <si>
    <t>0x27b2fb357cd4fcf907c725fe1e06a421f529749b16c7bf9b3146af3d26e34a5c</t>
  </si>
  <si>
    <t>5d9fe353-67a9-49a8-bc8d-17e4da585710</t>
  </si>
  <si>
    <t>c75c4f99-18c5-45e8-9de6-ebdb64adbd2d</t>
  </si>
  <si>
    <t>0x5f3191f6c5dd077e01cab87e5e701b05d98886fffaf686ca157909da80e72948</t>
  </si>
  <si>
    <t>f06710e5-ed5b-421c-93c7-e0263d4c66d3</t>
  </si>
  <si>
    <t>Conversão de ETH para BRL</t>
  </si>
  <si>
    <t>0xbf043c41d9d84eaf90627117fbfeb4277d4edfdd9c39bfb6feabfebce1e614c4</t>
  </si>
  <si>
    <t>f138bbac-cabb-42c3-9c55-ac8e50d5f3d6</t>
  </si>
  <si>
    <t>cadb92e7-efcf-4ecb-a907-dcbebe3d7e9c</t>
  </si>
  <si>
    <t>0x064cab742eca2ae63845a7663e11c74d631ddb2632dca6d46a8d54edf7930f73</t>
  </si>
  <si>
    <t>b300c99c-2995-4593-ba4d-31ca0963baa8</t>
  </si>
  <si>
    <t>0xd73daf9e62c26b514e4ef48bcdfdea1c5e9a518826a12d453efd5141add37e4c</t>
  </si>
  <si>
    <t>790367bb-4759-406b-a98f-cc98720273d8</t>
  </si>
  <si>
    <t>2f0918d7-9e70-42b2-a7e0-8d93af559834</t>
  </si>
  <si>
    <t>5ba07f1c-3454-4293-8596-bc9959d1a8ce</t>
  </si>
  <si>
    <t>aefc3ff3-8744-4f06-9469-843400d4372f</t>
  </si>
  <si>
    <t>0xe28f6a2ba2608f7e6e7311b90b350139fc9e0b7bc693ee3e0ae425e87964f6aa</t>
  </si>
  <si>
    <t>7453dcde-fd7b-4a25-bd4f-f805e46ad730</t>
  </si>
  <si>
    <t>Caio Barbosa</t>
  </si>
  <si>
    <t>0xf458977c966733dbc24f3c53a41d67adca700f551949fc85ed1ee4cb31563ae5</t>
  </si>
  <si>
    <t>788e6e4c-102c-4642-aef5-b7005e505274</t>
  </si>
  <si>
    <t>833fe5d7-0061-4158-b151-1206357d3bc9</t>
  </si>
  <si>
    <t>bc5aba5c-ce2a-4726-8af0-563151d7548c</t>
  </si>
  <si>
    <t>dcd74c42-38c2-4e97-a842-bfa495fe6c9a</t>
  </si>
  <si>
    <t>0xab7e9298d04a136c50d03eb397b1d343eee6bf470e2253c4852d3832520c9d7a</t>
  </si>
  <si>
    <t>95a77b36-858f-4aac-9ed4-8fdb604521ec</t>
  </si>
  <si>
    <t>e00cee33-7182-423f-97a4-812ab9c5018e</t>
  </si>
  <si>
    <t>0xf09e641c6db32fbb9a55c2c5b8af69c3cb29118ee20cdf49543a94251e023da9</t>
  </si>
  <si>
    <t>91471a98-f607-464c-908c-8a79cdfcd127</t>
  </si>
  <si>
    <t>57226007-af7f-4c82-8b10-ccab6271c2c5</t>
  </si>
  <si>
    <t>0xba892a4350e1d380615f7a3e196ac75c0823a8edeebaddd8b2331a8428913736</t>
  </si>
  <si>
    <t>81241b7d-61da-4769-b322-ef2065bd8fdb</t>
  </si>
  <si>
    <t>fdf9be1b-6bb8-4f6c-86d2-177640314f9a</t>
  </si>
  <si>
    <t>0x259a73f1bfa53a2b8d01963c37b8eddeb2ea2998aa85b8f349b1a5a86fd6c57e</t>
  </si>
  <si>
    <t>bee3230a-bda2-4533-a8dc-5487ccad2b2e</t>
  </si>
  <si>
    <t>0xcbdb83365f9d332bba808bb2eebcbdb8aa4a3477a3a12f406d1cc8b0160463d8</t>
  </si>
  <si>
    <t>26026cb4-766f-4e68-bd0d-647344656fa9</t>
  </si>
  <si>
    <t>0x6ceeb012e4e2fcaed4e5536060da9a468cd56eb9c61981e13b6e4f0b713eadc8</t>
  </si>
  <si>
    <t>3c1b5673-c395-4e25-9904-5e83fc379f2b</t>
  </si>
  <si>
    <t>0x7c66dc6ce2464293578186855012e0a0dc1c1ec3a838dfc8f27f57bf002ac569</t>
  </si>
  <si>
    <t>ef90444d-570e-4841-a747-feac6e068e4a</t>
  </si>
  <si>
    <t>0x00ca3925fcae2bfc2fb980116d667e4565646cc9673eb6f137f89fa16746a5ce</t>
  </si>
  <si>
    <t>fb6676e7-f81a-4930-964a-1b725aefbbe7</t>
  </si>
  <si>
    <t>0xd5de9b8105483ec0813f3a25fe39b652ee5d61d186c279738503b380deaf1f17</t>
  </si>
  <si>
    <t>63e8320d-261f-4934-95e3-eabfb478e1ff</t>
  </si>
  <si>
    <t>0x79282b9db642795de2670214064dafc6971b08f1b94ddf7d08bbc951025448e4</t>
  </si>
  <si>
    <t>4b2ea4a1-2a91-44e8-b513-b1e77262ba27</t>
  </si>
  <si>
    <t>0xbb9a8fed2fad5dbdc06e79b205d9f88d654d72e308f797c65ea1116b0d045749</t>
  </si>
  <si>
    <t>83d166d8-be55-429a-9b5c-3a0e0f511a8c</t>
  </si>
  <si>
    <t>0xd2b535eca3b80cabc8fb10dbabb3bab4dd71cfbbd45f894189ed6be38b86a44b</t>
  </si>
  <si>
    <t>afde47a6-acf5-47df-9bac-3654e8dfbff3</t>
  </si>
  <si>
    <t>0x725ed0d8d45b0b6d385b397d1b7d0da78795d2e7dc6b9522be051904d210ab2d</t>
  </si>
  <si>
    <t>606866e8-f018-4727-9ae7-1740d5ab1066</t>
  </si>
  <si>
    <t>0xcbb0976306094a1d9db2ed477cfb94fbd26a8cff61e56ba7324d8d98330c8d43</t>
  </si>
  <si>
    <t>73a20ff9-3451-44ee-8bb2-080d5f8c2a23</t>
  </si>
  <si>
    <t>0xff25e8ff8c3ba360c32bdb847ac9d7c3cbd488f00c64f3b9b19454819a711e58</t>
  </si>
  <si>
    <t>73a6e54f-8ebb-44de-8493-31ad4ab816e9</t>
  </si>
  <si>
    <t>0xfe85357b8e3092861df806f95f95d8d08e58c26a840d800093b81ff930b3ed2a</t>
  </si>
  <si>
    <t>b62af613-4cf2-44a0-a498-f254cac8f0d8</t>
  </si>
  <si>
    <t>0x36e77dc156ec7525516a93277b4378ab7df10e7326c88c40e7e449fbd9775b34</t>
  </si>
  <si>
    <t>9f0ac112-4ef8-4f04-b99c-568725f3b703</t>
  </si>
  <si>
    <t>0x748342bb658464558b4e16e1c2caf2bf0127a7381b81f04efeb9dd7405021869</t>
  </si>
  <si>
    <t>e0da8541-3ed8-442a-9840-0b9369f044a7</t>
  </si>
  <si>
    <t>0x67d191cb5cc7dc9318bd25e3cc663e85851c01eafa6ba5656bda48b5573ead49</t>
  </si>
  <si>
    <t>14e1a9be-fa6d-4341-a6bf-0661c836499d</t>
  </si>
  <si>
    <t>0x22cfb0944e752f752be0b2146824bb11e93936ed14f328f4ec462969a5510b70</t>
  </si>
  <si>
    <t>822d57f8-386e-4244-a227-087e78cdd0c9</t>
  </si>
  <si>
    <t>0x6ff5cf7ed28c56b84d054c150c4925f96228b6ab1d9ae5b40f5224bbba6a28db</t>
  </si>
  <si>
    <t>7c920645-90b0-45a3-89c3-975e6857bd8c</t>
  </si>
  <si>
    <t>0x51e8315f77c1e62292638330b8fd542df55a523a491f786a30c4627593dff98b</t>
  </si>
  <si>
    <t>462a520c-0aa7-4241-a261-4d129355c932</t>
  </si>
  <si>
    <t>0xbe7a9ef79a5d5badfe9cb65a06ddbd5c38369aceab033d0e07cf312e502b008c</t>
  </si>
  <si>
    <t>050fc024-1f82-4f7c-aa3a-0a07cb18a769</t>
  </si>
  <si>
    <t>0x83e51a4ec66a7506a7d06f87f9fcf33ef37feaab0bc053e78d23532db671ef20</t>
  </si>
  <si>
    <t>cdf86402-84fd-472f-93dc-fdc731f11843</t>
  </si>
  <si>
    <t>0xc8049dd97a76cc9ee7f7515127ff2b2d41f50f80298ea695cf96b93a07320b5f</t>
  </si>
  <si>
    <t>47fce523-e47a-49c9-ad14-af5b129c4364</t>
  </si>
  <si>
    <t>0x6c52ff2c6c856fbc32dfac44942e11b2c8ea472c8835a87beea066a1f45c1d55</t>
  </si>
  <si>
    <t>8430c203-f5b8-4a0c-adbe-28b0dbc38440</t>
  </si>
  <si>
    <t>0xd784fbcc6f457ada182fa92176d35b5dee05431902209041324c7f5450c22f15</t>
  </si>
  <si>
    <t>d5115e01-8b92-4de7-ac14-bdab742792a5</t>
  </si>
  <si>
    <t>0x22a8d8c991cc9486ea9857cb678e96f0b5d47dac56b394bf1a5f48fbe5a5298a</t>
  </si>
  <si>
    <t>ac8cc880-6d1a-4b55-a0f5-5389eb320cb2</t>
  </si>
  <si>
    <t>0x738981162368e50307784aa0ff263ca9bc0efae347bcc1b2313c00925fcbaab6</t>
  </si>
  <si>
    <t>33ede621-08f7-46e1-a931-178e21e1ff03</t>
  </si>
  <si>
    <t>0x9f365854c33996cfcf8db951a93beba4297af489a93f6d8e536deac6a3718b4c</t>
  </si>
  <si>
    <t>2fd2b62b-65e4-4f02-8bca-644c92f8d29e</t>
  </si>
  <si>
    <t>0x8c0dbc301e785aa243493d6fc577afeacce396f35a08ff3575b07593510ab2b4</t>
  </si>
  <si>
    <t>1f63c9c1-fefe-487f-8db8-9598a5a9720d</t>
  </si>
  <si>
    <t>0x38b1339a18221cfab730b64d7c105da9f7d12fd9e23db6ca7c30442c79ad6d70</t>
  </si>
  <si>
    <t>b9dac77a-04c9-4aa4-a07f-e399938d5056</t>
  </si>
  <si>
    <t>0x7d26d588e9156e3272aca41cf2067d1fea8ffeceb2768fc492865e6124e650a8</t>
  </si>
  <si>
    <t>c194de6d-938f-477a-ad0f-716727fe2900</t>
  </si>
  <si>
    <t>0x7d568abd567a16f35c9f13255a3fa4aae65f26c24e35e9b3da2f34f3a97d05d7</t>
  </si>
  <si>
    <t>244731a5-88ca-4f8f-87d2-13c6a4d82d14</t>
  </si>
  <si>
    <t>0x58d90db27dd1cdf38f642efae87de1bd44abee778c0ef0dff9cb99adf682eac8</t>
  </si>
  <si>
    <t>17cbc876-56c7-4a5c-a7c0-cdb0ab9c4725</t>
  </si>
  <si>
    <t>0xed74445298703dc13ed2da43f4b8ffc3f5480e01aecdfbde55816b975fdee08b</t>
  </si>
  <si>
    <t>d049d750-2f99-44bb-8a6f-a973041469ee</t>
  </si>
  <si>
    <t>0xaea407d2dd07e804c70a2074f3aeb9392db7d892cb451baad609960137492d58</t>
  </si>
  <si>
    <t>42d4b89f-94bc-413d-9f48-b9f6f5dfb0ae</t>
  </si>
  <si>
    <t>0xa4007defa80510dffc261d12db76b249c0440d25c9e7ae86519f18b841bceac3</t>
  </si>
  <si>
    <t>1604c298-675d-4768-be5c-0c4d2953608c</t>
  </si>
  <si>
    <t>0xbce712083a3b4af89ad9544a974f70a7800fe85eeaa5f7d350484d65c7deb428</t>
  </si>
  <si>
    <t>bf085969-c572-4775-b66f-a4bd9dfead54</t>
  </si>
  <si>
    <t>0x25b016360e018ad6e2efa15ecda2649bce88f219413092c49b0ca4d0766d196f</t>
  </si>
  <si>
    <t>d2e7b32f-54d0-44ea-857b-f1d8b2c334f3</t>
  </si>
  <si>
    <t>0x326963b26fe99a79fb4fb37e44af13c9e66d77c763852fad6af36587f22f0830</t>
  </si>
  <si>
    <t>091441fa-366f-4f1d-bf91-2f1417495e55</t>
  </si>
  <si>
    <t>0x2de21594bfab0887b3ff1d29894b0dcd778f9c4744ffb2a4292b30e2f365e395</t>
  </si>
  <si>
    <t>f40819da-e47e-4816-92d1-d17a6961115e</t>
  </si>
  <si>
    <t>0x4bdb4f04212f98a0a8541173f05acf190607c7baae43ccdc9b21177405c19331</t>
  </si>
  <si>
    <t>e4d9f8e4-3a32-4f2f-945d-d0fbcc5b855d</t>
  </si>
  <si>
    <t>0xa7dad4bbd9d66e8cefc53df19e17201080c2687915b660abbbbe03c478016eff</t>
  </si>
  <si>
    <t>68b21043-90b2-436e-8897-16f5b0325bf6</t>
  </si>
  <si>
    <t>0xc6abff20885310f1bc47af5b1863e1feb7b73e7888d0e6fedd87cd681b207293</t>
  </si>
  <si>
    <t>fe26a260-e1a1-42bc-a91f-0b71fece4d0c</t>
  </si>
  <si>
    <t>0x6a4706571d6f607c2d28dbf0f32db9776bd3ae7a886e81d75c3338ea98599f54</t>
  </si>
  <si>
    <t>f5503255-df0e-4c4a-a544-b4dca1496ea5</t>
  </si>
  <si>
    <t>0xb78a74b8ac6ae3248a241aa5529204051810a79ab60b0b9003adeb23b7d69e55</t>
  </si>
  <si>
    <t>0153ea8c-149c-4ec1-88f5-86e3e30682d7</t>
  </si>
  <si>
    <t>0x396588cc904692ce40704392a6bb542ab97cbb31a1479d5e4bf225b381cd6681</t>
  </si>
  <si>
    <t>ec1ae710-453a-4589-92f7-c7c9fa7f0862</t>
  </si>
  <si>
    <t>0x06e93e823a159b9b128ff2ca4f4e3648d6df7fcc4c6f2feab6cf59daaa06d29f</t>
  </si>
  <si>
    <t>d744caa0-8cbc-4583-b99c-8b4f824b09d2</t>
  </si>
  <si>
    <t>0x9466833c9fbe86365cfda981d78673dd89b8409ecb8bb2dcfafa996a28d6a96a</t>
  </si>
  <si>
    <t>11f9c8f9-a16b-4f39-b39f-3f3e1b2f5632</t>
  </si>
  <si>
    <t>0x27a5c7b41adc30ab5d60168230299a1705a32fecb63c02b6c3f5421b377535d5</t>
  </si>
  <si>
    <t>5e415555-e79a-4f72-ac06-8004fdc86829</t>
  </si>
  <si>
    <t>0x04093c36fa26fff519391e8f21e0fc4a99db101192e076cfbbe0e3f003399fc4</t>
  </si>
  <si>
    <t>209ed298-beae-4ead-8129-4fe4546b2f51</t>
  </si>
  <si>
    <t>0x17842441080c5e736250ab42450d92ce04dc34f46d3461b9282a0a3b3d14b032</t>
  </si>
  <si>
    <t>93eec8fe-b5da-49a4-a36f-208fffe27b31</t>
  </si>
  <si>
    <t>0x5b8c0f0770d198d115cbe24d5f2854150f53d68f6f319a5dcebf0eeff553ec76</t>
  </si>
  <si>
    <t>f7607dc4-4e06-40be-8b23-20cdcb430c64</t>
  </si>
  <si>
    <t>fb90724e-6dc5-49dc-8170-b60818ac8ee4</t>
  </si>
  <si>
    <t>20db32b9-62d0-477d-90ae-b9a03066d120</t>
  </si>
  <si>
    <t>e96008e6-7286-4995-b20b-2bdb113e793c</t>
  </si>
  <si>
    <t>79c6ecb1-d862-4602-9430-4a54826983f2</t>
  </si>
  <si>
    <t>6ed07174-7258-4a47-9b83-6cf9c12e043f</t>
  </si>
  <si>
    <t>0xfbb757893cd12a1ba1583f7adc256b12ea8dd77c32bfb3f211e1734b2f7becdb</t>
  </si>
  <si>
    <t>aaa2569b-1c73-403f-bc0d-8bc7a2d7713c</t>
  </si>
  <si>
    <t>0x5f6c4e7f80ad89b538dc1b9bcb95965321d64544ef944482a01c2e26adedd6b6</t>
  </si>
  <si>
    <t>19f61c1a-9a61-4cf3-8d80-a86ebc8ea18f</t>
  </si>
  <si>
    <t>Conversão de USDc</t>
  </si>
  <si>
    <t>0x8582fb4edb027acbb723ad7605f35721bd92c957fabaee98ba0bb925420e7788</t>
  </si>
  <si>
    <t>6d4739cc-a014-41a8-866c-ce68a8ee2d86</t>
  </si>
  <si>
    <t>d02a7391-50b6-4312-9b01-5c32ba807fbc</t>
  </si>
  <si>
    <t>45ff8d49-305a-44f7-a2a0-cecb7635afc4</t>
  </si>
  <si>
    <t>0x0bee0ecedbc7173ef52414afcdbea69a532e0b5146aea9e8d735a4029c82cc5b</t>
  </si>
  <si>
    <t>b78d79fa-3a5c-47f7-b0c8-45963c27f2b4</t>
  </si>
  <si>
    <t>0xcb8238b2c3fa383b7c71d3ddef31bcdeb11d41bd591651c8a9ef2f58a4580a91</t>
  </si>
  <si>
    <t>7fcaaa6c-7296-411e-a6f9-20897dadc56a</t>
  </si>
  <si>
    <t>0xbbcef1acc0787752992156cdbd43dca3007a8a51c171983524c6b2482f735e64</t>
  </si>
  <si>
    <t>ddea5793-70ea-4c97-b07d-199a5e55707f</t>
  </si>
  <si>
    <t>0x4e43b35a3852ffb656e188f57e8576e2b1f2d38c6f7f51bd3ae414f3d24154b0</t>
  </si>
  <si>
    <t>1596155f-bce8-46b3-8aa9-694b5d93241f</t>
  </si>
  <si>
    <t>0xbc726b2c31cac85c9ad5feaba77d4890b5708846cf24ea483a2c1ceaca25eb1d</t>
  </si>
  <si>
    <t>16db60f9-7ac4-4fb4-89de-dc7cdfa11268</t>
  </si>
  <si>
    <t>0x812a39bfc3c8c56e03aefaf832e3e3b9e8f5a3355f9d3d449068d74b4eaa5c86</t>
  </si>
  <si>
    <t>b3ab1b25-acfb-41f9-b2df-77adb1a7a722</t>
  </si>
  <si>
    <t>0x6e73333b739c95ac53adbb52e54b5d43504fe0db11a3dac4d3e261dae1a592d4</t>
  </si>
  <si>
    <t>fb44326c-86b8-4f06-83c7-c5f0b9bfea10</t>
  </si>
  <si>
    <t>0xb65d867424d58781432ac252a85851eff88e9875d70981e8949b9384da6b009f</t>
  </si>
  <si>
    <t>bd2589a7-a93f-482e-bc09-1fb885fd6d4d</t>
  </si>
  <si>
    <t>0xeceb812cf5ab5dfad217c61b640e98d41f4555e3c76e6b31375ac149ae61ac31</t>
  </si>
  <si>
    <t>75af91ae-6259-40b9-b83c-a58c665fcff6</t>
  </si>
  <si>
    <t>0xd41bd2042452e37f8c6812de0702753cd7e8e98d3a3825990c04ccfc5d81c9ef</t>
  </si>
  <si>
    <t>a7100585-63a0-4988-ad88-841f136943af</t>
  </si>
  <si>
    <t>0x7a0fadb27df7f2e01a701b9196f08ff9fb391a63acf976285fccf375b2fe8666</t>
  </si>
  <si>
    <t>2414fe6b-d2d9-458c-aff8-d8400d72ce77</t>
  </si>
  <si>
    <t>0xdd362a49b11ec0ab4007ce1f2f8d9e6b32bcbf9a247c6dab061483d4e75143f2</t>
  </si>
  <si>
    <t>e1211ed6-7c03-45de-8cdc-8131264feff6</t>
  </si>
  <si>
    <t>0x508a2432538da4a6dd84e30bd1cccc7d66c6ff538eafa189af32f70945bf9547</t>
  </si>
  <si>
    <t>313bdeae-0e10-4a56-8623-3ec85d1087eb</t>
  </si>
  <si>
    <t>0xb463713e2cd7cc9566be8a17e88cb51b98ce45c2eb834cefc07a77ff19ec4ce2</t>
  </si>
  <si>
    <t>67107521-1d89-436a-abed-da4be6e21064</t>
  </si>
  <si>
    <t>0x51713ddf7ee8cd2b17adc0dcb31a093f3c78c9bddc393e49fc648c11534b5813</t>
  </si>
  <si>
    <t>ad5858de-8e70-4e48-9c51-d1a9775f344f</t>
  </si>
  <si>
    <t>0x66295abfafb177a5cb10f07d17b960081405d5c7b8d064d83cb561fa69e92de9</t>
  </si>
  <si>
    <t>9632f5b5-bfa1-4e96-972c-eefda795bdbc</t>
  </si>
  <si>
    <t>0x9a4b1bd4d7515bb6323bcd1825feab257bececa3dd0122dac83a09cbb311e417</t>
  </si>
  <si>
    <t>2f45b97b-7114-4e16-a26a-c4c24a217194</t>
  </si>
  <si>
    <t>0x39487ce43b2bb3a1ce1de5050de19e54c00b55d31a786c652b034780e2f4c2a5</t>
  </si>
  <si>
    <t>8ebc5727-5319-4575-8df3-a3d1fe8e9ed7</t>
  </si>
  <si>
    <t>0x1b021ff726cacdf47409f848609a1db203f5d1e83e4c96d688c15d24150b1dfa</t>
  </si>
  <si>
    <t>a5069117-1339-4941-bd52-2f161615e980</t>
  </si>
  <si>
    <t>0xd5a960c9ca3a33ed14e2e35aef4633412fbd319233244e4e94447a2f92da469b</t>
  </si>
  <si>
    <t>712f65a6-3402-4b53-8faf-95375aad7fe1</t>
  </si>
  <si>
    <t>0xfa3430b92539e02713791e5dce159d03e04a525938291308ff8ef8eae5488a2f</t>
  </si>
  <si>
    <t>e426bb76-a9ca-4665-bedc-82d7e86e706d</t>
  </si>
  <si>
    <t>ebb5da7d-1306-4176-b9db-14e2b92d74bb</t>
  </si>
  <si>
    <t>9ef7cc66-574f-49e6-aaff-d902d7ce85e2</t>
  </si>
  <si>
    <t>45035d8e-f663-4355-9fda-893f5cf8bd34</t>
  </si>
  <si>
    <t>0xcfa459ad94755826dd3af768f95766eb11a053c944d6de7455d58ce50ed520c1</t>
  </si>
  <si>
    <t>52ba515a-901e-4099-990c-7978ab9ba738</t>
  </si>
  <si>
    <t>0x0bbc781e110e8b61b39cd73fb740fb4857322c56b792cb62c2c47fb12f48e907</t>
  </si>
  <si>
    <t>9adb75d9-d342-4912-a8fd-a4a711cafc97</t>
  </si>
  <si>
    <t>0x646a19a87f338ca0754c19f409639a132224a722c68eab9385002d706fe1d577</t>
  </si>
  <si>
    <t>76e886d0-6654-4cef-a8f6-2d559faf2df4</t>
  </si>
  <si>
    <t>0xb52daf1626f4921fe49906818b61d2e50bb9b2480f7eac5f462a29e432d0477f</t>
  </si>
  <si>
    <t>4d884a07-64d6-4b63-b46a-6c8eac3cc188</t>
  </si>
  <si>
    <t>0xd668f8b270ce63ef8611f9467b0b73d05cedfa566f388626d5a56c03d6714b3d</t>
  </si>
  <si>
    <t>a4cafd54-deaa-491f-a6c6-016c31da60f3</t>
  </si>
  <si>
    <t>0x25c8d9ecc03b110ccabb5af99600b38b1b1b90cde4955b80e27968abfefccf06</t>
  </si>
  <si>
    <t>67511a9b-6ac0-4f71-be48-59d915049634</t>
  </si>
  <si>
    <t>0x307657877ca6296d99be2e0f6cc1ed2419f87963c0514fe4a2ab8ed7af9d3a38</t>
  </si>
  <si>
    <t>17732f95-0d55-401c-b962-7c77c1782538</t>
  </si>
  <si>
    <t>0x8145962cddb08662953e1063833b9c83f6b0d9e670baa7014658edfd0ad735c5</t>
  </si>
  <si>
    <t>db16643e-a84f-40fb-9466-99c3d265fe3c</t>
  </si>
  <si>
    <t>0x5889fb1d3791d781d3cad0d2f97c6930d91d5d27841fa8e2dcc0e470e6fefabd</t>
  </si>
  <si>
    <t>0a1289fc-2c20-4cb3-9965-b59539a8a896</t>
  </si>
  <si>
    <t>0xb1590d9b4a2eb4681b2ef6ee2176fa2a3178bfbf465254902bccc81f4ee2ff2c</t>
  </si>
  <si>
    <t>3e994feb-d13f-4443-8002-4fb1a9ba45be</t>
  </si>
  <si>
    <t>0x82679280a1a95b982098bdd296d3772ac68b0727b2984043c79dea795102b3f7</t>
  </si>
  <si>
    <t>73a16da9-0142-43a4-b6f3-87b808e582ca</t>
  </si>
  <si>
    <t>0xec1162cda9378acc4ab67b93733a820ccd26cb5d7e5a6aacb7a668de7607e972</t>
  </si>
  <si>
    <t>209e818a-39bb-488c-9790-4ac217fbd7f0</t>
  </si>
  <si>
    <t>0xf66d9466cbd4265270bf5fbd7e81ca5066fb19fbd6e18e10cd9cf627aae9d269</t>
  </si>
  <si>
    <t>0cf89b19-629b-47b6-8a2d-96e7db42f2ea</t>
  </si>
  <si>
    <t>0x1127423cede7383058db33c788f9aefcb9539d0ea9292db12eadb9dc3973d93b</t>
  </si>
  <si>
    <t>dbd6df9b-a3ad-4046-ab4a-a72d34275f4c</t>
  </si>
  <si>
    <t>0xfef79534bafb2a41e0e3c77efc59a984ec4112bbda4e34219f8cfde20fb1dfbb</t>
  </si>
  <si>
    <t>18dd5ef5-6e40-4369-9007-3e9c58c1ef51</t>
  </si>
  <si>
    <t>0x1702dadd4051e9e9d8da2378e3c7c220a83166fb835e0e85b616a4bfbacd3d48</t>
  </si>
  <si>
    <t>8108f9fe-1003-4586-b2f0-a10fa2ccade9</t>
  </si>
  <si>
    <t>0x5bef36fbf7206ba43553e2badb0e428dd36b24fbdfc3768bb4d2f19d375e79b7</t>
  </si>
  <si>
    <t>59f37313-8bb6-44d4-98be-899a87a996ae</t>
  </si>
  <si>
    <t>0xc1ab932e849e32a55f00970668e9ee9ebd53d36bb1d1c7ff5a49e0d5b126b4fb</t>
  </si>
  <si>
    <t>89cdfcb3-c291-40de-a1d6-06562682c5b3</t>
  </si>
  <si>
    <t>0xf9016f4f790c879b0794407b040fa6073976fa0a16382ba8aa33bb4b3d5082a5</t>
  </si>
  <si>
    <t>f523c188-160e-4e43-85ee-ef9367361d5b</t>
  </si>
  <si>
    <t>0xbd04d92477a4020041ca6fcf98272a0bcb3f025ade9b0b1c0026e88332a26ce8</t>
  </si>
  <si>
    <t>29344ef6-ab49-4260-ac60-a03391d0c374</t>
  </si>
  <si>
    <t>0xe3dce021a6ade3ff3dc3573889762e765873b51afa575a3bf9c0149acebff984</t>
  </si>
  <si>
    <t>cf9392b9-e43d-4a26-ba77-61f7ba973461</t>
  </si>
  <si>
    <t>0x87318a3d09ec3b0ee6161696094ba48025abdd20c9788844fa9416b791ecf34a</t>
  </si>
  <si>
    <t>5685630d-fb43-4ab0-8f73-d2a7a645520f</t>
  </si>
  <si>
    <t>0xa1d416a21a2445f0b705ee757bb1079b4403e944add8b7544fa14860e0aa6e66</t>
  </si>
  <si>
    <t>68b123b7-ae93-4036-98f9-dd81dddf92cb</t>
  </si>
  <si>
    <t>0x0ff39eef0ec8c048340a8833f60cf77571731ab1fa525dc27f3cbb9fe0cd0347</t>
  </si>
  <si>
    <t>f636138f-4cac-4720-aa4b-1db12a7ff923</t>
  </si>
  <si>
    <t>0xc28be6e4d8ef4ed6841532029ae6686b4f1f5ca792eb26df5df065199cb7a165</t>
  </si>
  <si>
    <t>e229ea0b-255c-49ca-b162-ffcf2292788c</t>
  </si>
  <si>
    <t>0x06cb4f945dc4a960795394a916a6940afcc0a04c67da5230213f213dd8cecb17</t>
  </si>
  <si>
    <t>0abf8ad1-c69f-4e7c-985d-be0fd3238a4e</t>
  </si>
  <si>
    <t>0xc0ecc7fea2f533a2548f81ea06c05350b953663a94a82d49b5d34def8dfd5ade</t>
  </si>
  <si>
    <t>81cd1b82-b14b-4f85-899b-8715fcb0406e</t>
  </si>
  <si>
    <t>0x9e43e4a5d54d36efae71e135cf8fedb07e5f30f82a56b0962d7b47008e9640e4</t>
  </si>
  <si>
    <t>2f9ddef8-d24a-4bd8-894c-90063f703799</t>
  </si>
  <si>
    <t>0xbed16256d260af5478230e0b9a52260889d902763847aef8e3d6026f0a9530de</t>
  </si>
  <si>
    <t>3bf67652-8094-4c94-af6a-2f1524380d4b</t>
  </si>
  <si>
    <t>0xc22d9a43f0e2fa5a88e3742df8d6706a84e894697fda616386c926fe33ddab8a</t>
  </si>
  <si>
    <t>718316d2-6fa8-4a07-a98a-cf666460662a</t>
  </si>
  <si>
    <t>0x75b645d98c6a220b66489db302a370f4c41cd578792f20fbad23841803de96cd</t>
  </si>
  <si>
    <t>c5d0e167-7502-45dc-bb9c-0a55fbbf49af</t>
  </si>
  <si>
    <t>0x94dd24b863dc0df930f8ef9c1d111aabef8e92b395160135ea4fa3da29c1d73b</t>
  </si>
  <si>
    <t>6fb56b9e-f7b0-4780-865d-f93124ee1a52</t>
  </si>
  <si>
    <t>0x77342e22b9c51bb36d0eec603c2210104bc852136c615bf4f610e8e8ec8af6fa</t>
  </si>
  <si>
    <t>88ee30bb-1172-4656-94cf-286e9a2d4ff6</t>
  </si>
  <si>
    <t>0x265e24d57913ba012714255611985ebe7decb49b0af2812398ea53c619e3e9fa</t>
  </si>
  <si>
    <t>e4236952-89fd-4d6f-8f38-c3ed6e1dc8f8</t>
  </si>
  <si>
    <t>0xa52dca68d0f93cf735a6886c64880e9384f993275f115c8b268849e121dbd750</t>
  </si>
  <si>
    <t>67f4b032-757e-466a-aef4-7ae9f8e0bd67</t>
  </si>
  <si>
    <t>0x407317c1735dc8e227e61fb2ebd23b369535285925dedf0b2762fcc648bb5c00</t>
  </si>
  <si>
    <t>fb903b09-c446-4cb7-bbe0-f03e29ba86dd</t>
  </si>
  <si>
    <t>0xbc2c2901b9d6d7f52af06bd70e114bbb76fcf5386e13871e6fc91791c8b33664</t>
  </si>
  <si>
    <t>d6c04bbf-ddc3-48ba-b2da-8192ea1727cd</t>
  </si>
  <si>
    <t>0xf94319adb841ab508d4b2016fe2bbb7235b65a4aadd38c17c3407dd8d092e854</t>
  </si>
  <si>
    <t>220feb06-67aa-48ac-b1b8-f8c3dbca49b1</t>
  </si>
  <si>
    <t>0xe7db3f98c200f05d7e403bc5e27e27ab9e281bca1f340ea8038539c255dbce2e</t>
  </si>
  <si>
    <t>edf21739-08b8-47e7-bdd9-8ac2b3e99ed7</t>
  </si>
  <si>
    <t>0x8a7736ecf37dcd26f2757465561a37715a409374ab9611633a60b2f7c1112bdc</t>
  </si>
  <si>
    <t>08aad135-bd5a-4ffc-a6ce-60975d000746</t>
  </si>
  <si>
    <t>0x2fc471562c7fffeb2da4229d53a0a4514c695ab7ffa439cab153f26a2207478e</t>
  </si>
  <si>
    <t>db72b782-e18a-4b2c-8dae-98ca81929f85</t>
  </si>
  <si>
    <t>0x329113e0aad950addffe838bd7010085549385807474ef5cddddfd3d02f283fa</t>
  </si>
  <si>
    <t>d32b6247-df05-4f05-b3ba-c82647f26c9e</t>
  </si>
  <si>
    <t>0x74f175fa3db8487e8de9a8f8a49b2572e9bac31bd07e44c306c85dd041d401be</t>
  </si>
  <si>
    <t>36338c85-56dd-460e-b40e-71dbb96fe1fa</t>
  </si>
  <si>
    <t>0x2f11bb42086910ca67a76e00acc9bf6542e7c39210f95a4e543d6a629d1444e3</t>
  </si>
  <si>
    <t>351d8f7c-56de-43d8-82db-f04b1aad17ba</t>
  </si>
  <si>
    <t>0x2eba26f9dafb38b05358b475b6612976ba9ded6689de0f1eaf9e65244ec5a3ee</t>
  </si>
  <si>
    <t>1f153d4d-49fe-47c2-be86-e20e8d2bf151</t>
  </si>
  <si>
    <t>0xb02fba35f5b599c05e99c2ce9c7945f62df5f5e071470daf6b98268fb42c7ab8</t>
  </si>
  <si>
    <t>ee8bc4a1-d35c-4b40-8111-224fee702067</t>
  </si>
  <si>
    <t>0x4ce1ad4af248636785e8485a539e22730981e47ee2598e6535a7eb31f601e465</t>
  </si>
  <si>
    <t>47d89637-2639-4414-b6b2-df176cce25fd</t>
  </si>
  <si>
    <t>0x4914a93c64859d6b5ed92d2dae0674cb46e4bdf5ee4c5e83015b1b1a0947dabe</t>
  </si>
  <si>
    <t>3749227f-13ae-400e-b2da-c9d3f515bbb0</t>
  </si>
  <si>
    <t>0x14d680c8af34faf11c8db51d08ab1701a8016b9bef83ce1fe5aec3cca3221a39</t>
  </si>
  <si>
    <t>e2bc3b56-fccf-494b-bb76-c7b238ae16f5</t>
  </si>
  <si>
    <t>0x3abd68c9b7aa807d8dd84af9b6bd7c944020735f625d3877622642ce5b52d2e8</t>
  </si>
  <si>
    <t>3bd7e19b-7fbc-4be7-b6ed-4253c5bf2b25</t>
  </si>
  <si>
    <t>0x968f7064b2abb0887fd8a24e45fcd271fe098a6bc3d46002080150cee94ed892</t>
  </si>
  <si>
    <t>a6175402-204b-4f68-83b2-8cdf1289de09</t>
  </si>
  <si>
    <t>0xa4f69192bfddcbd978ea5f798562e4b8fafebc62a2a4010cb93e282fd44eabb8</t>
  </si>
  <si>
    <t>11dfb0bf-dc42-49b1-a3e1-6d2324ee7c8e</t>
  </si>
  <si>
    <t>0xd00fa001ebd074cf09ef403f6166467465a6489300c8d76be0c3b7537a6ef2b7</t>
  </si>
  <si>
    <t>e8c12a62-6385-413e-b428-c93c6a578af2</t>
  </si>
  <si>
    <t>0x5f2e75185ac9e1e68cefb31e183fcd421f5ec5ed1958d90718b0aa257d3be108</t>
  </si>
  <si>
    <t>b12dd747-3b07-4708-aa2a-287d25c9b747</t>
  </si>
  <si>
    <t>0x1820f7e3db4838b2ca9e14a41b17386e1a1693d30d005aa99b922845c0ebd7fc</t>
  </si>
  <si>
    <t>7b36b729-862a-4ecb-a152-e76443cef937</t>
  </si>
  <si>
    <t>0x9a5afdfcf1c15c3c0dc1b26f41fff73bf0d25dbff8c8b46e6956d8a075d7ba44</t>
  </si>
  <si>
    <t>fc4a3b23-12f6-4482-9acc-f843fea9a05d</t>
  </si>
  <si>
    <t>0xd58e98b3eb75ea815e11b21bcda96f3a31a92b45c02cda357327d7360ee659f3</t>
  </si>
  <si>
    <t>8e9c3252-80d0-42bc-8b60-39aa5424684a</t>
  </si>
  <si>
    <t>0xaa4d66d5622b4202a6922128a4056076c5c7200ae13bfa2c80ed16e8848468fa</t>
  </si>
  <si>
    <t>a9979966-1b53-47be-a1c9-6b9c4e8265fd</t>
  </si>
  <si>
    <t>0x113fc51c5ee8a69b51411b37b4c87a38500b1955e4e319aa0d1a7333746f1398</t>
  </si>
  <si>
    <t>f667497d-84db-4d45-a990-a862975414ec</t>
  </si>
  <si>
    <t>0xefbd5a76ddd8a9b0a2818796b7e552925e70efcc3ffea910c63d89281a991d4b</t>
  </si>
  <si>
    <t>71aa5c1c-70e2-4e02-98ee-813ebbb5c47f</t>
  </si>
  <si>
    <t>0x352a535efcb1033c47adbcdb0fd9631d4dda9e9c6d28614ad799c09e182d9ec2</t>
  </si>
  <si>
    <t>994d890e-76c2-4769-930a-b612ca6fdc5c</t>
  </si>
  <si>
    <t>0x8a08b1404a9e08740017a2ac1bd648de7ccdd820ef3bbd1e4cfcfa0c565c7f63</t>
  </si>
  <si>
    <t>9201e88a-e733-46a2-8a8e-d42cc5ea0c14</t>
  </si>
  <si>
    <t>0xd2e48bf99f4337552b44a4e8430a15798b4a1f252543bc68b0f0fda3e4debd62</t>
  </si>
  <si>
    <t>1dcd8198-8888-40e7-9383-4476e9ea9810</t>
  </si>
  <si>
    <t>0x6e4d22c969b8d389f2b1b9e4a226c2e856250e8ceb49ac60ad38c2b6b7fc6707</t>
  </si>
  <si>
    <t>857f59aa-5e68-4df2-87f5-453043feafd4</t>
  </si>
  <si>
    <t>0x430ac2ace63dca1bfe9ce85039ecea8990503231f70c1c91576410ac3481730e</t>
  </si>
  <si>
    <t>e4946721-c508-4910-aa0b-7fcd9c388e88</t>
  </si>
  <si>
    <t>0x3288e1dc0123b246e6c98618ce3f40f99128128524b0b9fc18a1778481447ca3</t>
  </si>
  <si>
    <t>1d7029e0-58a5-4bf3-ab09-e2a275bf7501</t>
  </si>
  <si>
    <t>0x72426a1773c7f881d0f822950cd4c4cbc9bfd8993561f3cdc76c764e455948a6</t>
  </si>
  <si>
    <t>d3faef79-e537-4f8f-a9c5-1a27769453d8</t>
  </si>
  <si>
    <t>0xe873f4ac47f4509fe2438921e00a397de32b8b23235749fcce8b9c13baa2100c</t>
  </si>
  <si>
    <t>77747247-d09a-4264-b865-a5fbce90df2d</t>
  </si>
  <si>
    <t>0x9c791afe342a6547194d755feda04f4c48893d8e3b4655fa00e381f7b9d2da03</t>
  </si>
  <si>
    <t>f70b530e-b300-4b31-aa1d-69c0f32cb7b4</t>
  </si>
  <si>
    <t>0xaaf1ec0a198ac77039fef0019ee13601dd604e84cbff597c7a0f689b15528e09</t>
  </si>
  <si>
    <t>d1ffacb8-c147-469a-8219-895ba2d4632a</t>
  </si>
  <si>
    <t>0xf0b7d83624e428a10c510379beae2a9466d546e5f5465b3901f730101cae1cd6</t>
  </si>
  <si>
    <t>1531840f-6546-47c9-9bc3-9238430cf9bd</t>
  </si>
  <si>
    <t>0xf6b6aa63023a95678fa5b0b047b9dde6c97f77e81a594ba3678c034a9992e758</t>
  </si>
  <si>
    <t>89b08fa8-a7d6-4f72-ba61-8648fe0eb726</t>
  </si>
  <si>
    <t>0x956898bb79401babf857e78045c4ce8ae4e2879d50e713c35ee3a9f625f0e441</t>
  </si>
  <si>
    <t>8a22682c-7e99-4fdb-8506-53f23d05a326</t>
  </si>
  <si>
    <t>0xdcda1b8629969a8113d0478684e22b00bb61bef007ae453c844ffb51e21974cb</t>
  </si>
  <si>
    <t>f9d9a66e-79d9-420a-8d30-360f21a2002c</t>
  </si>
  <si>
    <t>0xe6aa2f80581d5da3608b34005cfad316f5d55067ea977727341a14880a264496</t>
  </si>
  <si>
    <t>5cf8443a-b309-45e1-b9bd-724bd9e97f4c</t>
  </si>
  <si>
    <t>0xd8b41219a77a6d3a1a2f2ba53ca32bbef48195f25df00feacc196f7b7b8ba8a9</t>
  </si>
  <si>
    <t>d31f38b5-fca3-4444-a647-be2dc35a806e</t>
  </si>
  <si>
    <t>0x5df0044066d5b38389c0fcc06e4298b7cc41dbb6b3192e99d16204ec1be711ee</t>
  </si>
  <si>
    <t>680e6085-0aa6-4e38-a92c-0d4bc08ee4b1</t>
  </si>
  <si>
    <t>0xae5ba2ed8b1c7c07706b70c5493ab2b42cc5eea4ca641e547732f0d505bd0e69</t>
  </si>
  <si>
    <t>f065c1bb-1405-4e2b-93ed-ae0800db844a</t>
  </si>
  <si>
    <t>0x5972dc5644de284a3e548b5b98b22820cda9d2f612862d2ff861090b38a37465</t>
  </si>
  <si>
    <t>7834c6ee-8904-4ba7-9416-40ec6b23d0ac</t>
  </si>
  <si>
    <t>0xcf7b8133f7823c78cb4c0024537508faad3b92edb51c797cf434db128d3d3404</t>
  </si>
  <si>
    <t>c5f67948-0141-42d8-aca4-f30de31ffbe8</t>
  </si>
  <si>
    <t>0x3239e95db52122bfb344906382c0a38aa9c2ab3b685b846606a1029ef818e87e</t>
  </si>
  <si>
    <t>d02d3988-6c17-4e25-a05b-0954bdd95617</t>
  </si>
  <si>
    <t>0x9079e941a7b2c1a40ae29064590e8afe7a6c9b8127cc9d7856c5293392bb0b0d</t>
  </si>
  <si>
    <t>881cb34a-f2a1-43c7-a289-84fe88ab8921</t>
  </si>
  <si>
    <t>0x4ab224ea6f1281085cb0f81feccc16a561a6cf338b4c34fcd832ac6e09e0e3b0</t>
  </si>
  <si>
    <t>707b3304-3479-46fe-9c88-5a4d345a5759</t>
  </si>
  <si>
    <t>0x2136be76f3736c62e5275794ce0289f4af0a139213527cd8053fe8a77767fed1</t>
  </si>
  <si>
    <t>deec0600-a536-4e55-8669-43fec3b79dba</t>
  </si>
  <si>
    <t>0xfae0f7536fad8ca0e389f3827b2eba4b2cc8958189dd7b03efe56490b01d1d1d</t>
  </si>
  <si>
    <t>77891a5d-d60f-4f95-9f14-9f89c9488aed</t>
  </si>
  <si>
    <t>0x0c71a98565e811c32b78067d4db112356c846e20a0bfb3752473d8ce94da9445</t>
  </si>
  <si>
    <t>7bc6e4a7-01e8-4ec5-b519-16d7c2f9fa5e</t>
  </si>
  <si>
    <t>0xae29e17a4291b64435423becd50e625fcd9a949ae92508ea965cfba494e6efe9</t>
  </si>
  <si>
    <t>2d2e8caa-5bd8-4dca-bcf0-cda68cdefba0</t>
  </si>
  <si>
    <t>0xad80634b78ef7f33fbe6b3b12cf24fd5bb68dd2b9a5196cac923b8d39b9bec68</t>
  </si>
  <si>
    <t>cdba563b-64b3-4042-ad78-aadfe8087bc1</t>
  </si>
  <si>
    <t>0xe0a4409df5a6e6e1f15cd8dfd718ed3c297bb7e04ffae494802720f0e6205170</t>
  </si>
  <si>
    <t>7573487a-ffbe-4447-860b-c1fb6382de68</t>
  </si>
  <si>
    <t>0x0676816973017781d29bff94af0c7f76246766f615aeec191943038c11ca6d05</t>
  </si>
  <si>
    <t>03c87de5-f05f-459c-ab2a-2399a2406919</t>
  </si>
  <si>
    <t>0x91b73b69bad0806251ff78e3e72140e7ce0f256061b514b513a3a7e00bbd78da</t>
  </si>
  <si>
    <t>b0bb1f4b-2e05-418c-9ff4-696f6f1a279d</t>
  </si>
  <si>
    <t>0x9a739bfe9befb0a811fbebed991c3d19bdd64f406bdf6c7408e2c3ea22a46176</t>
  </si>
  <si>
    <t>c0544b05-8cf0-4857-a1c7-b8e3300007c1</t>
  </si>
  <si>
    <t>0xf4a60e7442b3d2b59e993e51d495340299654f8389a03e39e3245d5ca025f128</t>
  </si>
  <si>
    <t>69e43c6c-923d-4648-a0b0-93a22dae42ef</t>
  </si>
  <si>
    <t>0x92c5ef64a8d0be812ba84730bb7bcff1e0b0d55c2344edf1edf517793322a67d</t>
  </si>
  <si>
    <t>974642a4-78ba-4b74-a2c1-b12e3e061033</t>
  </si>
  <si>
    <t>0x45d09c0687ca462fa40dc896e088ce834165be7601e4192382bea1b8d4b2b15e</t>
  </si>
  <si>
    <t>c04ead1b-1527-48e7-a4c5-e08456471eae</t>
  </si>
  <si>
    <t>0x02c396df7d071a18805562ba67b0ec096517be74c8e23b45ecfc3ce950b1b074</t>
  </si>
  <si>
    <t>3ba6c74b-7e5c-4af9-9647-6b9a06ee3c8e</t>
  </si>
  <si>
    <t>0xc5104ae7a93b045af771ca6371cdba87b4a2b01aa8d6bfed97a832a73630de3b</t>
  </si>
  <si>
    <t>e5c372d4-4d7b-4544-8279-c98ef93cf7d5</t>
  </si>
  <si>
    <t>0x5ebb4d603179829ee459226b400971251172c984b53c3784ef3787590102f5ec</t>
  </si>
  <si>
    <t>7543d2fe-5269-408b-8af5-c985ab50d745</t>
  </si>
  <si>
    <t>0x6c92cf78627a2c407fdd21f919b3a7ce1f4dd1553b483b568bffd9dd5a983950</t>
  </si>
  <si>
    <t>a22e663f-87bf-4cdd-a8f3-dc4922950b44</t>
  </si>
  <si>
    <t>0x614e1ec054ef14fc0326f653204bda05c160eed91728ac30402ed07095dc2e1f</t>
  </si>
  <si>
    <t>43495e06-1ef6-4a4b-8240-37f0a62c5130</t>
  </si>
  <si>
    <t>0xdde72e38abd3ab6bc30183090b2ba2e7aef84a0d627538b3d6846984cd8bbfae</t>
  </si>
  <si>
    <t>3231710c-cb3c-488e-bcb3-399e99cb7491</t>
  </si>
  <si>
    <t>0x6f397a1b4e24403b8a1ef68077b4e8a89d1355d4c636615cb590cb03a2e9d489</t>
  </si>
  <si>
    <t>02e097e7-e4a5-4045-8752-f3e62af48751</t>
  </si>
  <si>
    <t>0x23756e5f83b9b894d9f08e04b0ccd0796eae807d9bd02173923e072316ea5ebd</t>
  </si>
  <si>
    <t>d01037f6-76c5-469d-87ea-a0aedf965c77</t>
  </si>
  <si>
    <t>0x80ceae9db1caac6b4dcc95d2fba6e9c724f1cb4712e92a679609ed12a9376e6b</t>
  </si>
  <si>
    <t>3deeedb8-abb6-45a0-b8df-85ee51c6c842</t>
  </si>
  <si>
    <t>0x01c1987c287b50aa27443457b708dcba8b6e23dec772d52405a287e17e955051</t>
  </si>
  <si>
    <t>49b4fb8f-b908-4a61-a255-83cfdb0fd818</t>
  </si>
  <si>
    <t>0xc6a2a1f99ee2640065e8b4cc4ddf992cee010fac0af9fcaf7ef9ae2bb7f514e0</t>
  </si>
  <si>
    <t>beeb382c-c31e-4da0-b739-4c940b53636e</t>
  </si>
  <si>
    <t>0xa04a0f27a0110b5199abf0ce7de5a312f0d5d8457e4acd9a90735ea1db0c7e0f</t>
  </si>
  <si>
    <t>4171fd4a-30a5-4186-bb6e-58752cc43291</t>
  </si>
  <si>
    <t>0xfadaa06ee256086bc52b875a16108c6748796d2bfba5aa8ee0c68060da30c16f</t>
  </si>
  <si>
    <t>a75097b3-c400-4ad8-804c-d17a0f1c66e5</t>
  </si>
  <si>
    <t>0x2c319c6126eb71c7eb9df963ce6bb0cb823528b085ff4b650f61782288afd3f9</t>
  </si>
  <si>
    <t>3bbdeced-fa3d-4a6d-b9d3-a97b7a24d049</t>
  </si>
  <si>
    <t>0x03e170a403cae5d50a14ccfd29c31ec66ccfcf58652c280c256c459981af5f56</t>
  </si>
  <si>
    <t>c4ddedc7-0c3d-45fe-9774-ef9982417da6</t>
  </si>
  <si>
    <t>0xcc60ecc03439548a7022a1442ca1c69de3a526973fa71b023192da28d647fd35</t>
  </si>
  <si>
    <t>af4472ec-d6a3-4b0b-927b-262904c8647f</t>
  </si>
  <si>
    <t>0x14cb2ab8a885679c9118f7d36b00d7431312db03d5911f51298272c4365b5967</t>
  </si>
  <si>
    <t>f715e4ee-7311-4ccd-bf45-9de91e1eff76</t>
  </si>
  <si>
    <t>0x3babf4bf428a602fe5989e37d9ec737293e2e7c5e77051d4a036ca296607fcd1</t>
  </si>
  <si>
    <t>e5acd1ad-de35-4fca-a6fb-7fbb81535dde</t>
  </si>
  <si>
    <t>0xcc2bf6597b14d030c8221feb57e88be18cf0163def07f85a45b08160d241e895</t>
  </si>
  <si>
    <t>4cabc807-4937-4e8e-b0fe-d453e0370e99</t>
  </si>
  <si>
    <t>0x875722abcc8b24a5c6d1417823965ea42edbf69a4093af859cd20ed8c9490dc9</t>
  </si>
  <si>
    <t>4f1d9a23-ca35-425e-8372-acf5b28a4555</t>
  </si>
  <si>
    <t>0xa734d7b35dbd311dd42f1b814b05fc101e83ffc378b0cf6925bd0776e5da1fa2</t>
  </si>
  <si>
    <t>7f48cdc4-7ccd-486d-bc43-2b5ff33f6ac0</t>
  </si>
  <si>
    <t>0xac79b87fcc949492e673d39d1c5644c61fc1145b6d1e720ac99784fdf10e4193</t>
  </si>
  <si>
    <t>14bfb93b-d4cc-456a-91ed-e4d2dedf8d61</t>
  </si>
  <si>
    <t>0x6a7a7ff10dd1546fbb06406b269694074834c6feb10b77da58fc298657dcd699</t>
  </si>
  <si>
    <t>a923083f-9a47-4839-998c-a3f3afd96cc8</t>
  </si>
  <si>
    <t>0xc8945aaa436abb02a1fa2ab0fb4a6bc3a0b12ff8c84a7329b4c9bfccbc1efc0c</t>
  </si>
  <si>
    <t>48b78559-111e-4b9f-9a3b-a849f3d98bdf</t>
  </si>
  <si>
    <t>0x606cb6e862a6564ad36f3f0de4c4b0f9dd0504434c03cb658329446c34af2c8e</t>
  </si>
  <si>
    <t>ee92585e-6691-4e75-bf69-a57840c62a01</t>
  </si>
  <si>
    <t>0x5fe03355ac83917257b3fc830f57884fa86af1bdfa65d82928830c521502683a</t>
  </si>
  <si>
    <t>f3820698-5379-41f8-a767-ce76a9ff24d9</t>
  </si>
  <si>
    <t>0xbc0342371b58f18e8ebb32113be481c98d3216f8eb4c34806d9f2e84e656fca2</t>
  </si>
  <si>
    <t>e9cb26a0-afde-4c32-9b72-8679f31e0402</t>
  </si>
  <si>
    <t>0xa2e39d1a13af6dc37524c1a14f915a98ee94c595d9ba541a7eea98010b550f15</t>
  </si>
  <si>
    <t>daddbd9b-7f50-458e-88db-f77274835e53</t>
  </si>
  <si>
    <t>0x7a4a0a6debeff0571464de5156a6ce0be14b15ea8fcd2f0006acac8ab23c5016</t>
  </si>
  <si>
    <t>3abc9b88-b1f7-4e53-b7bd-d0d62b7d975c</t>
  </si>
  <si>
    <t>0x455954b0a0832473053a04fb6ac5631a2befd2bd97247da056f7ca6c1b600406</t>
  </si>
  <si>
    <t>c3e7e8b0-ea73-4cf4-b07e-4309c45f8d3c</t>
  </si>
  <si>
    <t>0xaac3e832e5bd2bdba20c62bc27caf64ba88f0ee38c1f166640834395ec4da60d</t>
  </si>
  <si>
    <t>02d4655a-d459-4fb1-81e3-48e322284daa</t>
  </si>
  <si>
    <t>0x0c1df9f1ca99aee923cddfa0937af310a7751a681ba75ac2139254e94010f230</t>
  </si>
  <si>
    <t>cfd339de-3e00-4404-919b-bee1df70d1de</t>
  </si>
  <si>
    <t>0x9e46a06b4df70d92e4d2d58a93f14aa58461711a58c2bacc22d32d65a0ae6e8c</t>
  </si>
  <si>
    <t>4797e8f9-48c8-46f7-9a40-a8966f0e2d65</t>
  </si>
  <si>
    <t>0x7a45aa7932d292813792207568a0f42dd9d65411ced49db4fd134c48403a0cc7</t>
  </si>
  <si>
    <t>e51d91ba-b289-4424-8cb2-2953d0c38139</t>
  </si>
  <si>
    <t>0x3cf3be118d65237de3e262747b8f4d018694b70a1e4b9682836bd545fe544dcc</t>
  </si>
  <si>
    <t>6821fa77-d3d9-483c-9f5c-9ad25b2c3ca7</t>
  </si>
  <si>
    <t>0xb464dae30c905d7601702cfc46a105d4807286d7ef90360771fb949a75dd6efc</t>
  </si>
  <si>
    <t>84db6fdf-5f32-41ef-99ee-2ea6966ea6ff</t>
  </si>
  <si>
    <t>0xea71c0f5b8352f4a118f44a4d4bd38e958a6e195916f4ceae3d71fac66125b19</t>
  </si>
  <si>
    <t>f895b37c-da2e-4894-91e9-d7ae3683440b</t>
  </si>
  <si>
    <t>0x17694413b0259dc3f766fc8efef1307787b3857e6f966b02cd9b41da76d44a1f</t>
  </si>
  <si>
    <t>0e761512-434f-47aa-8276-c9f7f462260d</t>
  </si>
  <si>
    <t>0xa773b0ab963385ccbb0a8df8ca6ba9d09f602fae60e55728a0ba1193fd041ade</t>
  </si>
  <si>
    <t>370b5976-70af-43ec-a323-397e7e58e442</t>
  </si>
  <si>
    <t>0x5691210fb46a0072dbb1fb193c018ef4d903849882d8696a38c3b3e37e643a3b</t>
  </si>
  <si>
    <t>ab450255-e46f-4820-ad2d-56e7ddbdd6f1</t>
  </si>
  <si>
    <t>0x055be6011f608b59fffa97d70da018061fd6de78242848adc9fba00054e61eda</t>
  </si>
  <si>
    <t>5ee50228-f2c1-4f5f-a49d-dde154fd54a6</t>
  </si>
  <si>
    <t>0xbf27c5eaa5cf7b9e1f4c7099224c62da423e4f58142f147b2fca357dd4c833f2</t>
  </si>
  <si>
    <t>f4359887-461e-4baf-a607-cacc70cdb10e</t>
  </si>
  <si>
    <t>0xcd044b118451211143394482cb34455263cefde69bf6cb3132e2f0998e74d467</t>
  </si>
  <si>
    <t>9edd247d-90bf-4ce6-8399-6a73810dcc3c</t>
  </si>
  <si>
    <t>0xe0c2332d743b943911d33e7b6a4d48ec8c411a34a244ad8eb27054b1ecac10cf</t>
  </si>
  <si>
    <t>54a3b857-699e-475f-9f69-7fc56196b215</t>
  </si>
  <si>
    <t>0x770b10a41765b3e9c9bb3ed28f74de7c3a7bf5ece7ec83b472194e1da16de8ff</t>
  </si>
  <si>
    <t>539101d2-af33-4d17-9735-a1c1854acf5d</t>
  </si>
  <si>
    <t>0x9a9a9336ba913c3de5562e2f1c4716a888a8255d31fe4901ece3ec495963586b</t>
  </si>
  <si>
    <t>1a7c70dc-c2ce-4898-8481-54dea711ff13</t>
  </si>
  <si>
    <t>0xccb9c05e9695126f9b0b7ff7c2c1b952c659adb063ba55ee61c81e06a537c1ad</t>
  </si>
  <si>
    <t>0b6c9e49-177c-4b3f-9bfa-20ee20fa921c</t>
  </si>
  <si>
    <t>0x78735b94d05a0048b7b5d025999caa7aacc8b12a56affd4e500569385707ef23</t>
  </si>
  <si>
    <t>7a5e455b-3c3a-4849-89b0-1ef5d0118ca3</t>
  </si>
  <si>
    <t>0xb5c3e222739ccfc01d97c80dd23f1df9197e83b40c34c07ac3b6f555c24eff3e</t>
  </si>
  <si>
    <t>e1c1ece6-a742-44e3-81bd-5e10a5f49f34</t>
  </si>
  <si>
    <t>OpenSea Seaport</t>
  </si>
  <si>
    <t>Venda Secundária</t>
  </si>
  <si>
    <t>0x813f1ed487660a7603d406fee7e1c695733fd9a4f66b331075ce9cb9019056aa</t>
  </si>
  <si>
    <t>784bfd8a-3fee-496a-a351-17f6812c3e4e</t>
  </si>
  <si>
    <t>0xf5b9deb23dbc76e0ecfd2e111886d413ff95af06d873dba6b597858cdab8457e</t>
  </si>
  <si>
    <t>bfe40948-579c-4d23-8822-22b387dfd909</t>
  </si>
  <si>
    <t>0x9a1016a02c1ff24ce0165cc8d0cef2c54fd2668813739c2e2b4190ae7f8f8ac4</t>
  </si>
  <si>
    <t>47423436-5e3e-4405-a98c-44cc5506a52f</t>
  </si>
  <si>
    <t>0x6125f24f3c8878ebc44dc0ea2f7a571e8db1cb4575c81d7222106f6a3978ae72</t>
  </si>
  <si>
    <t>e1b55626-c45e-4242-b5c2-56ecad88cd19</t>
  </si>
  <si>
    <t>0xa2e41619158b2e2ec77559db042675340e7cf9513dcc618f98947af329d648bc</t>
  </si>
  <si>
    <t>54c51609-c464-47f8-a114-ccb591d3dfa8</t>
  </si>
  <si>
    <t>0x3002d926f998d46ad9c3bef0a0c0294bacd422a98bff2ff33ebe8fb1038f5a7b</t>
  </si>
  <si>
    <t>1d544512-593c-46d8-b1d3-cf9cf85d104c</t>
  </si>
  <si>
    <t>0xb45daf8a78dd5c9774cc367b4a60602bcd0ce01cec6afb54131a7591d8846c93</t>
  </si>
  <si>
    <t>66761260-e1fa-44a7-a367-e54d6d8c57af</t>
  </si>
  <si>
    <t>0xf125ae909572a13e6ab5668762f11aff0472dd872c00e1adc42b2e30f3f7644e</t>
  </si>
  <si>
    <t>167bad67-2112-44bb-8ed9-abe0e6401810</t>
  </si>
  <si>
    <t>0xc163f690e1346f5a5f25d17c6fdcf864a0af0417bc73a76fd04cf6671bd3ea6e</t>
  </si>
  <si>
    <t>01080000-0873-4cf8-97bb-5e238e064220</t>
  </si>
  <si>
    <t>0x857c769e8b0fbf10054a5830d51a103e1dc08583b6e420fa2f3b9341a9765af2</t>
  </si>
  <si>
    <t>9fab65f5-2b24-4576-8fb9-c7c26ad6a52d</t>
  </si>
  <si>
    <t>0x16550530413ac68e2d0fab022fcbf42f5b19397f360e03c73b633d65aecc7113</t>
  </si>
  <si>
    <t>fb870e13-1f3e-4860-834e-2c1f45897d2d</t>
  </si>
  <si>
    <t>0x51ec6fbc4fdadd0274127cd04ab6b15be95235b6a72efafd7bc63bda7b1d9530</t>
  </si>
  <si>
    <t>e8e28ebc-33e8-4959-a46e-438083c3be57</t>
  </si>
  <si>
    <t>0x2dc36ab72b29cf48bd68a0eaaba3563921ae12001e50d3f12015b39d9039a697</t>
  </si>
  <si>
    <t>1cdadf02-74ab-45cc-8d06-8cbaf0a0648c</t>
  </si>
  <si>
    <t>0xa8a254d4d53182bc6b3626e9a520f0944f2e23e538f111678e7b431763e8ebd4</t>
  </si>
  <si>
    <t>ad5414d6-3b3f-40d6-9104-ebcc04e87145</t>
  </si>
  <si>
    <t>0x1271482684b52aea6545d36a457841705de5d38f585eb3f16860f3d8cd249a9d</t>
  </si>
  <si>
    <t>97559c7c-363e-45cb-9d3e-b3e0ac1b08bb</t>
  </si>
  <si>
    <t>0x12dd0372e935d00587a0826215962c1802b406cc7abe0f96f6d9e1a51c50144e</t>
  </si>
  <si>
    <t>4b787b1c-893e-47a8-b3ea-da2b2bcecd87</t>
  </si>
  <si>
    <t>0x1f427de7aa769ffb52b51fe1ff5009939c86e16a4e82f23d013acadc53fa48af</t>
  </si>
  <si>
    <t>4ccbf860-6df2-45f2-b14e-a6cba46df86c</t>
  </si>
  <si>
    <t>0x02efd084a09491e875b1f4418f3c4bc6750581e045cfa6a9b096078f09f42121</t>
  </si>
  <si>
    <t>546b8018-e85a-4e0f-b460-2ec30b0012d9</t>
  </si>
  <si>
    <t>0x99b42506bc379e2fa44aeddc77ff6e6f5d268afd7be42fe77bdb65b71611414d</t>
  </si>
  <si>
    <t>4888a96b-34db-4585-9a19-bc5ecc3eccd0</t>
  </si>
  <si>
    <t>0x6caae323a60bc468daa07187a8ebea44cebe50b652dff8b3c8bfadada26e13af</t>
  </si>
  <si>
    <t>00f57533-52f4-4fbb-b8e5-d78513463039</t>
  </si>
  <si>
    <t>0x6e5002ed80a097aabd2c8ba9b94685fda84d74ffcacab6eb78d71a234a711759</t>
  </si>
  <si>
    <t>a67475b1-d4eb-48d6-8332-65e5ca49e2a7</t>
  </si>
  <si>
    <t>0x3ce6a8243b3bf73129fdd2452e8c70ecd80fbbcb150f01725118d504e688c90d</t>
  </si>
  <si>
    <t>74f53ab5-3ec0-4211-8f31-0a7226e3943d</t>
  </si>
  <si>
    <t>0xe4dfe859404e954bbedb122a2141cf284dd32c65d31967b1f2e415b629d625bf</t>
  </si>
  <si>
    <t>466b28f7-26c2-4d75-b6fb-1e7603502e7a</t>
  </si>
  <si>
    <t>0xf61cdadc7ef58a1c840f8da6b1ecb9c3da13ddad7fa138983299524aa4873dd6</t>
  </si>
  <si>
    <t>c406ba20-0fb9-4495-84ff-f2b7f6a401f6</t>
  </si>
  <si>
    <t>0xaf26c138310fa4690794419f388ab63c9cab5882eadec60195353f02f61ee6c8</t>
  </si>
  <si>
    <t>2c99e818-85d2-4115-92b4-2df48f58cff7</t>
  </si>
  <si>
    <t>0xc276db2c99795590fbe43f2d91b7462637dac04d1a53b36e8b09c5c3626ad597</t>
  </si>
  <si>
    <t>22b6619d-3e32-48ab-944a-c8900c8afcb3</t>
  </si>
  <si>
    <t>0x44529105fc245318284946b752c8301121eaa5f16b802c8f6338e0de960855f5</t>
  </si>
  <si>
    <t>b35f0354-7945-4fe2-913f-488094e69207</t>
  </si>
  <si>
    <t>0x10e3bcea77dec9441a50ed49d7d31486965332066ffd6d1fe460ad3c75b6943e</t>
  </si>
  <si>
    <t>4bac81ac-0a0c-4274-8dac-9e75d7e68622</t>
  </si>
  <si>
    <t>0xba57ae37b67601fc2dfe1ccfb52922e199d1533d31b24becaf9a2f357377ec89</t>
  </si>
  <si>
    <t>6b8c94e8-628d-4889-a4bd-97b7df0a08b3</t>
  </si>
  <si>
    <t>0xb32d6e0985f0ec98886cf4a7895d122c6569de8e11c2a10399b62c0c0bffd393</t>
  </si>
  <si>
    <t>ad675047-dab2-4288-b02e-7b350f3e68a4</t>
  </si>
  <si>
    <t>0x14315f8ccb94823dafbf94b60d78e98025d6d82ea86f1f5cd98fd546c5d99443</t>
  </si>
  <si>
    <t>585ca993-bec9-4f10-a49f-9c06ba732d5a</t>
  </si>
  <si>
    <t>0x5d800fd602c7ddf37a6a9e8577eb2ae1b76637ea0110eefee25766300e8a36a6</t>
  </si>
  <si>
    <t>b25f7e9f-83b1-4c02-b46f-aa9a826b9735</t>
  </si>
  <si>
    <t>0xb6e026560b1b71b5a02fd21e3e38600a6c4b49f1f453d11fb311d21765f28f2b</t>
  </si>
  <si>
    <t>90f8749b-d3e1-4dcf-9be1-a13fc68ae5c2</t>
  </si>
  <si>
    <t>0xd7a22eb2533ad14f5e55ef848a8aba45bbc81ed97ec332d52d0db0f61c0a543f</t>
  </si>
  <si>
    <t>ad17bbb9-a0ab-43eb-a0bb-a2cd8c0d8e18</t>
  </si>
  <si>
    <t>0xfea91f83d0894e325331005982354bc4b02abc78bec31e6a0b46d2a41e1a01c2</t>
  </si>
  <si>
    <t>e3e8a8f0-7dbf-468d-b375-2a1cad1a6381</t>
  </si>
  <si>
    <t>0x17fae76d786592d1c570ba9f33c59fa5f62e242841b0b68ac9f9badbb3c61352</t>
  </si>
  <si>
    <t>f2b8eab5-92ac-42e6-addd-672f53e6e288</t>
  </si>
  <si>
    <t>0x49ebfd216bf8ce82df9d2a35c91d9559019f5e31554f11dc5da22ce1604cc52a</t>
  </si>
  <si>
    <t>f943d007-5350-43c5-af8e-3fc04e31f9a3</t>
  </si>
  <si>
    <t>0x1e0d06ee6479b89113f54c2800b9371ace434e82dde13fa7e0034f9471fe3452</t>
  </si>
  <si>
    <t>a9ba1d3b-2337-4290-9acd-7b5c1ed8b38e</t>
  </si>
  <si>
    <t>0x1bf3c46b4d0f4fc1efdcde7dabcbba4a03803f7e26c58b3e3bc9f6c284b5b3cc</t>
  </si>
  <si>
    <t>bb48845f-e92b-4f8a-82b4-8f248a24bd7a</t>
  </si>
  <si>
    <t>0x4566b1c6ceea3588fdce3b9d8242d6ff1ae38db92e76b3d5abafa11478f08ab0</t>
  </si>
  <si>
    <t>6d2c6e69-0890-4940-b849-f1f3e65b0282</t>
  </si>
  <si>
    <t>0x390fa04c9dc4adc4b4be7c0a0ac2c9d652fbac53eca1b70df99aae650e0bd967</t>
  </si>
  <si>
    <t>9fcb8a31-8568-44c5-ada5-be374ac98752</t>
  </si>
  <si>
    <t>0xf30fb23fdf1eb0a263ed8a860831877d2b3f7669e896744936e93873a5071669</t>
  </si>
  <si>
    <t>07b5a6c7-94d4-44ef-a485-5e38d1ba39db</t>
  </si>
  <si>
    <t>0x872251c8945d6cbb6157472d727da8b447fb77ba9d8e58f58a8318b294857118</t>
  </si>
  <si>
    <t>c2427f14-1368-4851-b137-a9b6ac9c7eaf</t>
  </si>
  <si>
    <t>0x164658ad754e8dd91e45359b051947124b32380541338fe3a599b21a48d95705</t>
  </si>
  <si>
    <t>728143ad-af74-497e-9d45-bd7de0998478</t>
  </si>
  <si>
    <t>0x3989f89d62706a76a33c50db8a9e36d629b16edb61069fb127ed7144202d670c</t>
  </si>
  <si>
    <t>3f010fce-9e40-4906-a769-3fafe7dc6527</t>
  </si>
  <si>
    <t>0x1fa46b0346d2b1341f9785c0ccfc6facfb5f182f61f238d4a2194aec8180d8b8</t>
  </si>
  <si>
    <t>4c2c1ed1-d028-4bba-99e5-95f2a51741b3</t>
  </si>
  <si>
    <t>0x3c4c7b1404211be8d4f07483d2cc902dc171c37f5848bb8aac73fd023bebc39d</t>
  </si>
  <si>
    <t>f511c129-c4c5-42c5-a756-2da7b94b3c03</t>
  </si>
  <si>
    <t>0xe1db3d86b1fb23170de1fe0c6c3fddeb75384470d6c9e1325c3481c9861c09da</t>
  </si>
  <si>
    <t>ad6dcc4e-6e05-4507-8807-8178fe16b9db</t>
  </si>
  <si>
    <t>0xe9cc2364040d129cc47a6ef9880a9957307e919b158717a71ed3dcd4731c2590</t>
  </si>
  <si>
    <t>5a6c8bf5-d092-46a2-a04d-dad6ae2dcdd6</t>
  </si>
  <si>
    <t>0x20b9e0eb597bc09400f84a68e45a4e18b4700d2ca5861bdd6c5c4c1bd3895746</t>
  </si>
  <si>
    <t>161a17ca-b7e2-4dfb-8bea-461eed161b58</t>
  </si>
  <si>
    <t>0x703dfad9377e8a00423683f128e35173044722ccf527436b4824b53b7e236983</t>
  </si>
  <si>
    <t>9b73bacf-066f-452c-93d5-c470e8757385</t>
  </si>
  <si>
    <t>0xe9426309a87f4dfb84969fbd77a69bd7d73be98c3677f5a229362143bcfdc615</t>
  </si>
  <si>
    <t>f031614c-31ef-41b8-9bfb-694db6aaff5a</t>
  </si>
  <si>
    <t>0x7ba03e3c87fa44e262927391b8f89f88145b7fd98fe5da7e1dc4cf6dc0d1bfd4</t>
  </si>
  <si>
    <t>4d01125b-92d9-4526-a6d3-657d90673bae</t>
  </si>
  <si>
    <t>0x99d60e4b468acb1c1b968ce200107f0a53575a397794249e739aea250e5257e8</t>
  </si>
  <si>
    <t>826ba713-1639-4871-b170-9a3367aedac7</t>
  </si>
  <si>
    <t>0x2c646c4b7597838d5eedbaacd745ae746dcddcdf8572c8e4f3a17ac4e6942738</t>
  </si>
  <si>
    <t>83ed2dbe-67c7-45db-b0de-4838912d4afb</t>
  </si>
  <si>
    <t>0xe3661ea6130cbd1ab9e2172f6ae202ceb8c5f3c5fc4880c0d620a3194b36affa</t>
  </si>
  <si>
    <t>21ca0243-2437-4ebd-9bfc-41f627d359c7</t>
  </si>
  <si>
    <t>0x9b7096c4205128109ceca7d6f081ae10bc03b55e6179d7b9fd937d0127156bae</t>
  </si>
  <si>
    <t>70b4b671-0e9b-42f4-a84f-2eafed2cc30b</t>
  </si>
  <si>
    <t>0xa68d354db98530c5fb0c2cbc8004119fd99686b1201d46c7e326229b9e5c1b9f</t>
  </si>
  <si>
    <t>35465216-f985-4cc5-a7a8-991843af9c77</t>
  </si>
  <si>
    <t>0x2f4e3f6af9745b1981107c0ff586282258ad50dcab30cfd3be8c83cea7830c77</t>
  </si>
  <si>
    <t>506b7743-1f23-4b9a-866d-f2fe0d213268</t>
  </si>
  <si>
    <t>0x33f2afd87d80d56e8b8ad27ac2874def0e9be198661204564a7946bacb0b08de</t>
  </si>
  <si>
    <t>20501e13-0026-4c8c-9a2b-e4240e47b05a</t>
  </si>
  <si>
    <t>0x930a61e0a88add8d3077666d03e2b1d58172570bbd6ab686b87a72c150815d81</t>
  </si>
  <si>
    <t>daa95baf-7b13-4e5e-b514-9f0cb14e7619</t>
  </si>
  <si>
    <t>0x05115754b387bf72cbc3c9f1914ffe753e98dc5e97926bccfe66094b59cad305</t>
  </si>
  <si>
    <t>6b78dfa9-e83f-4729-ad2a-653c1e440daf</t>
  </si>
  <si>
    <t>0x64cec0ff243621b51bdb3be99a4c47b8210fe7a5340b339163283c9f6840a8e9</t>
  </si>
  <si>
    <t>6a2db4dc-846c-41da-8e43-df7b6ec76f34</t>
  </si>
  <si>
    <t>0x584bb0b84b68dcd90299835d1c6441c0505b7988a6565d1c1eb0832407a16b21</t>
  </si>
  <si>
    <t>d736887d-5081-4c27-9148-f2b5c9aab07f</t>
  </si>
  <si>
    <t>0x424c30ce0c1014283b9e5818d0c4a289cf10d06d2d56b81c413415d7c7ab475c</t>
  </si>
  <si>
    <t>2f303815-10fb-4228-b967-1dc03518441c</t>
  </si>
  <si>
    <t>0x490ef867d5eb111b2e420976ab0676a809f24575d695e070efdabfafef9ba627</t>
  </si>
  <si>
    <t>da312063-e0db-42a4-b7a7-232b4fbb10ec</t>
  </si>
  <si>
    <t>0xa615df05c4906e80fbaa9f0eb7223919523d576faf1d47b23e6fb2fd7e590edb</t>
  </si>
  <si>
    <t>bd0bf100-e52d-43f6-ba81-7937caecfcc0</t>
  </si>
  <si>
    <t>0xf3448cc8eaad56b41de7e2135941ea0af9c3ee16a9f12de2b5c85f6c9723415d</t>
  </si>
  <si>
    <t>91300748-9ad8-4c46-ae4f-755a8252b088</t>
  </si>
  <si>
    <t>0x8ec4619c4f61a50125ba60120dc48d416db4f1034a49032033955f6da46587cd</t>
  </si>
  <si>
    <t>40cc3818-43a8-4861-85cb-250c5080ff8e</t>
  </si>
  <si>
    <t>0x2771ea309a3153ace14676484b61c3f7081d2622cf218166459662ffa0baecda</t>
  </si>
  <si>
    <t>b382394b-7a68-416b-9adc-56e2a9f116ec</t>
  </si>
  <si>
    <t>0x1e6fc67c30c78f02dedafd3de51251de87d0554f24185221f274f50a459752d6</t>
  </si>
  <si>
    <t>3557ada0-6a10-4e68-b9c3-1dbffef2b17b</t>
  </si>
  <si>
    <t>0x2eb849638df88fa3f544f0cab01bd362526fe8e25120b617d2578a3aab7427d1</t>
  </si>
  <si>
    <t>48ac4d53-cd91-4a58-b836-6ba00ce9b43d</t>
  </si>
  <si>
    <t>0x8678021746ab51099db809841ec9c4799c1724cc4d99f20d111f5b5faadd7817</t>
  </si>
  <si>
    <t>eee9fbee-cfc2-4c3c-bad1-4b17394bad21</t>
  </si>
  <si>
    <t>0xd2d27c7d920afc601319ba1976c54b6f24c91b8c52957a112c8f5ecacdb9eca3</t>
  </si>
  <si>
    <t>6158f4a6-e36a-440c-ad15-ae059cd17b78</t>
  </si>
  <si>
    <t>0x6d7c66a59d2756a2c6332bce3ac669048f6b22da31e0cc658dff144409576b50</t>
  </si>
  <si>
    <t>afcceff8-e597-4329-bc27-189e44d922f3</t>
  </si>
  <si>
    <t>0x206c29e1b76af016a67d657e82d95ca8ea61cd4638d941aab2ca05ff6d96db7b</t>
  </si>
  <si>
    <t>e9c7ddf0-3832-4f0f-8344-9bc30d3187b0</t>
  </si>
  <si>
    <t>0xcaf6a4847a93b3238c5717569afd3aaf77491a667bf74a140f475000984641bd</t>
  </si>
  <si>
    <t>e0e009f1-4521-40e9-a13f-f0d652968f1b</t>
  </si>
  <si>
    <t>0x65ebc9cc232c44b6a1f5d86aeaf768efe4a4f550c588e0ba373f382063a39c86</t>
  </si>
  <si>
    <t>0393b2f7-61a3-4625-a859-0e3778d73b77</t>
  </si>
  <si>
    <t>0xb3de5f42699f6748e7242b9aa7d7039ebad80403cb135ba11f153a5184c190bd</t>
  </si>
  <si>
    <t>52badc8e-b3e9-42a9-8d39-878c037823e1</t>
  </si>
  <si>
    <t>0x38915148a552c02ae198fe3581f803a0206bc30cd2a3c1a8b2ce9389fbad2ebb</t>
  </si>
  <si>
    <t>78b7f69d-8c0d-4853-9554-a85c233e0ff9</t>
  </si>
  <si>
    <t>0x1326d84da64d1ddff68c0d9cb7cb010750a4201b15a48962f228fe7ede0e874d</t>
  </si>
  <si>
    <t>13868f3e-922a-4e00-8761-902e690c94c2</t>
  </si>
  <si>
    <t>0x84a968cdca5329456630e16d2a631fa2308332bc92e31ac193ec77bc17fdc33c</t>
  </si>
  <si>
    <t>94c57868-fab8-43c4-9187-c050f2b1b9ec</t>
  </si>
  <si>
    <t>0xf823cb6723824a542655dc8b8a1de8f2131535a39079ef2a4c4154967bc44ea1</t>
  </si>
  <si>
    <t>b8a3f517-f787-47f5-93df-281386f0187e</t>
  </si>
  <si>
    <t>0x0eb4cc4e3be5380ac7a9dcb87574d203ca913fd70c70db7a1bd43d77936f5994</t>
  </si>
  <si>
    <t>31b18982-6bd5-44d9-b497-80dd1e8254db</t>
  </si>
  <si>
    <t>0xf427edf32641f9e196c122f03f84cb300f549dfb3a3fdcef48aea4d2ea0b1723</t>
  </si>
  <si>
    <t>668775ee-c491-43ca-938c-287c9bc989b7</t>
  </si>
  <si>
    <t>0xeebf5ff445504f9bbeb50e30771cfedb7819db8a97e9127bd386f1868cccd113</t>
  </si>
  <si>
    <t>85088707-e4ae-4c41-821f-347491ce821f</t>
  </si>
  <si>
    <t>0x75478e266723415790a2a7da534dd4ca9d8aef676da8dffa2374660b2d2c80c4</t>
  </si>
  <si>
    <t>2725cefc-b1ad-41ee-ba2e-d6c0391c1da9</t>
  </si>
  <si>
    <t>0x61ba021f1e29ec1e1c7bdb02537dc2faa18c9e3be4fd7c33bfd571004d66fcd7</t>
  </si>
  <si>
    <t>b4f3c478-1b78-4326-ab6f-8414e46b961f</t>
  </si>
  <si>
    <t>0x06c0f51b9b1d1be4a0336e6a0839a2101dcd462297a42fbc1ca4303d6eac7db4</t>
  </si>
  <si>
    <t>18a53a6d-0133-4844-b7d8-66d7589289d0</t>
  </si>
  <si>
    <t>0xbbbbacb5e337f3d2933787de5e0553c46a78e3b1b9f0391bd6e8924ab8243443</t>
  </si>
  <si>
    <t>5990f03d-ecb3-4fa9-b7a2-f4c84f75c075</t>
  </si>
  <si>
    <t>0x12bedfa635774f1f612aa22e5c275463a441bd036e66096a50d48e976fd7a6df</t>
  </si>
  <si>
    <t>ca8e0519-0d62-47aa-9255-d8bbe3bc0eef</t>
  </si>
  <si>
    <t>0x70396ff568cb5096519e7795b3d1610100973e76883f23484edff433be99c537</t>
  </si>
  <si>
    <t>a84c660b-de91-482e-b376-71a46d6b364d</t>
  </si>
  <si>
    <t>0xf90e4cdcccf796501011baa2e24313107f62421c4239d35b5b0b0c86e0e34b51</t>
  </si>
  <si>
    <t>f964a156-94d2-4ef4-bb61-4de97b0cb18f</t>
  </si>
  <si>
    <t>0xd731b3e83b1926edd595183e8b601d84470f78b328dbf4267660684b40de0e13</t>
  </si>
  <si>
    <t>c3c4416d-ad76-422b-abc0-96cefe6478ca</t>
  </si>
  <si>
    <t>0xafcab63e547d322f21d64230481eff067d25a42625c7561bc895a331908a648c</t>
  </si>
  <si>
    <t>0a7ae5d3-dc5d-4fd1-83cd-74bb73da627c</t>
  </si>
  <si>
    <t>0xc64c6eab6b7fbf8e0b2d25bf2e76b9e8a011964d84c660567aae2203cb9362ba</t>
  </si>
  <si>
    <t>3449376f-7232-4363-a95e-273fcf468a0b</t>
  </si>
  <si>
    <t>0x5a183f9d978de3baf30041d1f05ab05b7068f6d77a8e0598e133ae0ce1757803</t>
  </si>
  <si>
    <t>6b726de1-dfc6-4eba-985f-6abb4605751f</t>
  </si>
  <si>
    <t>0xe9728b5b1ece1d7841908c94e72bbeaef48e6bfa5b8d5e92e74a38f63250de74</t>
  </si>
  <si>
    <t>37419b42-614d-44e4-b502-f6e11aedbbc8</t>
  </si>
  <si>
    <t>0xd06ee962f3d3763255caa07066bec5a682df86b86422ec7ea49a7af1f7e04da1</t>
  </si>
  <si>
    <t>fa999d04-c841-439d-aa8e-931ed3fb3074</t>
  </si>
  <si>
    <t>0xf73ddbae2e951e36b178feabb91789108a7866b1fdfd5cc101b3c54fac8160ca</t>
  </si>
  <si>
    <t>07d4aceb-3ccc-4b23-a2b2-7927bc488d92</t>
  </si>
  <si>
    <t>0x115a226fbf8351a3c25ba4b29cfcdc4e548e4bc5c3d1082a049e746dd31cb69e</t>
  </si>
  <si>
    <t>d1d90eaf-64bc-49a3-9995-60b4375c2786</t>
  </si>
  <si>
    <t>0xa29ed81dc1c4dc02d62cbbc535a318dd2c7b4a47dc9b554634bcc05615bc1737</t>
  </si>
  <si>
    <t>ffb8bcd5-9c2e-4721-b1cb-34b28d354d3b</t>
  </si>
  <si>
    <t>0x5d0a3efac768fd3df23f2cd78bd3f72866633ded876580ae6092ffc9714a0a4e</t>
  </si>
  <si>
    <t>9dc5089b-9ccb-499e-9d2a-96eeb7b4109b</t>
  </si>
  <si>
    <t>0xa435ede8438fdab3c5839fbf47963c0a87d04c501f01e147441e0166bd1fdf81</t>
  </si>
  <si>
    <t>8a4ee011-1442-40b4-8166-b65d46c5a208</t>
  </si>
  <si>
    <t>0xbe9f8b39629efa88fdbbd682476986f764f16ed256977f2baed155fb0bd3865d</t>
  </si>
  <si>
    <t>64b81a0c-1af7-4760-82e7-aba17237a972</t>
  </si>
  <si>
    <t>0xd962b813e179db2c0fdb8789d4f2c7bca78f2e6223512e5d163340d4178fe0b0</t>
  </si>
  <si>
    <t>bc569ed6-8dbf-46eb-b4b6-677a7dcaa561</t>
  </si>
  <si>
    <t>0xf1a35821e0e02ce47b3c85243073f6d042e7aeab4cc75ff376d7a5be31586e3f</t>
  </si>
  <si>
    <t>c92827e7-576b-4038-ab89-287b10a611c9</t>
  </si>
  <si>
    <t>0xd7b0ce38597cc347bf51719f45d9b181f6923748386821e50f28bd99c740d42a</t>
  </si>
  <si>
    <t>8086d765-72e3-4ad1-8457-eaf7df3197a8</t>
  </si>
  <si>
    <t>0x423c989a2c3cd0a6b4f64acc3e3d3f683553213c3a557b3b78acbcb9ca8c57a6</t>
  </si>
  <si>
    <t>b5acacaf-3a93-4a71-a8dd-48cd3d59aadf</t>
  </si>
  <si>
    <t>0xe453712a2563f7b8bf990dc436611f4fc4b4acbef1ad38386a97163bcf098d8b</t>
  </si>
  <si>
    <t>7cc56b07-604a-4994-bac8-d47f0686d823</t>
  </si>
  <si>
    <t>0x5e1e875be5d44a2a82b540915cc005d18a38e94af75963c51ee386e5bdc0cb2d</t>
  </si>
  <si>
    <t>09906254-536f-4e30-8eb1-495ed39bc46c</t>
  </si>
  <si>
    <t>0xbab64d0aca305f18e43dc71ed69d15edfbdfabfecf5b51a45cc4da73ca19553a</t>
  </si>
  <si>
    <t>e278da55-80c5-4f10-a153-88e544c37b56</t>
  </si>
  <si>
    <t>0x0337c5ec38c988ba58af0d0ac6c280f03a22d97b55c610a739834d5df4494fd1</t>
  </si>
  <si>
    <t>9f2b3a18-f966-4424-bfe8-5ce9ed626f45</t>
  </si>
  <si>
    <t>0x363772e99b1e75318eb6f5c45a76dbd359d8bd1092c6a0b2ff0abf93a9384350</t>
  </si>
  <si>
    <t>7d18f410-a828-4e3d-92c9-0303f064ab30</t>
  </si>
  <si>
    <t>0xa252f80c0fffef42897f7abc7eff6763840f29e24ea6e78f1f864fb930d54ba5</t>
  </si>
  <si>
    <t>32a09d25-0929-4983-a8fc-a9ac82515b76</t>
  </si>
  <si>
    <t>0x82250ff6582d1eecdecfe3c15ea0ddc0750c7ca7fbf54560f501c1e809254fed</t>
  </si>
  <si>
    <t>07e7f5d0-ba5b-434d-942c-ab7664e5aadf</t>
  </si>
  <si>
    <t>0xf77acb8157a6ff7e9a0d2f7147230a59482df021412734442aab4ab064845dbd</t>
  </si>
  <si>
    <t>3f6c9070-647d-4a9f-9d85-aa415b5c6bd1</t>
  </si>
  <si>
    <t>0x9ba350f4b5e28fb962518f4ba20b3360443f6aa03c81bace4647831df300f935</t>
  </si>
  <si>
    <t>e5836b23-ea25-4ba3-9579-78fc95f3dac6</t>
  </si>
  <si>
    <t>0x6db6455e7cc20ccf6c3ecd77aaca3d54616401b0793df0c9689274d18ba43093</t>
  </si>
  <si>
    <t>a5f2ce0f-6665-4c1e-a359-7973b2415c6d</t>
  </si>
  <si>
    <t>0x9386190587db7b1bef46099cb8c2e27e50ea2c53d67bd7b26c8eeeea6d1b6075</t>
  </si>
  <si>
    <t>a0b94be2-3bc6-4a9b-9950-7d9e2d5243f8</t>
  </si>
  <si>
    <t>0x9a3350e49867c03c407945e4006f38e28d963fd9f6fbe0f9d5503adabd04d4d9</t>
  </si>
  <si>
    <t>5825f711-6938-43d9-9406-87bb26a09cfb</t>
  </si>
  <si>
    <t>0x21098ef37a42eeaa84c92cd4993b84359f8e528c35cd7efb6c1e081dcebb1ebc</t>
  </si>
  <si>
    <t>201c777f-f2ee-48f7-bcc5-8b80c11ba299</t>
  </si>
  <si>
    <t>0xb1aa2f4adb0a53085df7c8514ec49d16490567534082d0ec31ba8e81f90500e3</t>
  </si>
  <si>
    <t>ffdda723-c25d-48ce-8c02-47f388807598</t>
  </si>
  <si>
    <t>0xc60cca2b4e01453d20ac6111a79241cd8b51bb45c74beb4c8767942defbe2882</t>
  </si>
  <si>
    <t>2e1bd220-2412-49cb-adcf-c95b3a3bae85</t>
  </si>
  <si>
    <t>0x64a2d7ff2f777be2b7730fe0d0226816a8ed20f36ac844d8f3d47afbd0a19e0f</t>
  </si>
  <si>
    <t>c65df142-8962-44de-8cb1-96fac68956a6</t>
  </si>
  <si>
    <t>0xb51108709f1b3d6e9323a529269f492359ace66b993b3fa3907ecdf111e5c351</t>
  </si>
  <si>
    <t>f45ab7fa-658b-4a5f-b053-53f42a9291ca</t>
  </si>
  <si>
    <t>0xe3be108246a280def7c1785bc8173ee04de389509aa4d6c0274fa2c13bbb52ac</t>
  </si>
  <si>
    <t>daa55356-23f1-4156-8c41-db8eb36f91ea</t>
  </si>
  <si>
    <t>0x06b344e3b343d9dde4fafbacfc06e5af6ac36414e6857f92f53eb932002554d4</t>
  </si>
  <si>
    <t>4280d72d-78a6-4a0b-bc70-dbe12d2e003f</t>
  </si>
  <si>
    <t>0x838874f78f9dfb9d476327fb53ca15a5059a3f1f39bae58ceb8b2baac7844762</t>
  </si>
  <si>
    <t>2408d131-58a2-4f1d-897d-495e7ff98f57</t>
  </si>
  <si>
    <t>0xbaa3768139e0e9f95a19ddd6d24fca5e898e6971ef94066da4764bb9da19199b</t>
  </si>
  <si>
    <t>18a7e4b8-8b02-4379-8f38-4502ffd29b8f</t>
  </si>
  <si>
    <t>0xddd6a3fb88420d8c0040f55cf1063531356fee896f18c22bc90775321c0009a3</t>
  </si>
  <si>
    <t>1e6f828c-4de5-462b-84c9-8dbbf8e8ab96</t>
  </si>
  <si>
    <t>0x167082267eb1cdad87f67edfca1e78e72bf8cf060dd66d42eafdfa47a81cb252</t>
  </si>
  <si>
    <t>2b795b77-30f0-43bd-bc95-8806e50df0d3</t>
  </si>
  <si>
    <t>0x6aedac319f88bdf4f97e05a42936ad9e407629bddb544ec5be3876ae40899255</t>
  </si>
  <si>
    <t>114aa57c-5942-4f9f-87aa-a50387d367d2</t>
  </si>
  <si>
    <t>0x84ddd692322340a0cd0f46d0fc61c8b8d3ffd626bc8cdd4d4a97ea14318d2ffd</t>
  </si>
  <si>
    <t>8f108ccf-4a0c-49a4-b4b5-98abee1543aa</t>
  </si>
  <si>
    <t>0xed04a9d7f921362e6a789259c7a6c1b42a753f2ebca748873c996042bd2c1681</t>
  </si>
  <si>
    <t>e13ba2cc-7a48-4cd8-b295-ae80e43f6945</t>
  </si>
  <si>
    <t>0x3ed2c70b5cc123b69804675ebf2f1900f51940e617d6719e0fdc0df43e87eab5</t>
  </si>
  <si>
    <t>5e70605f-318c-41a0-af0e-d71fb95cb4d8</t>
  </si>
  <si>
    <t>0x8793ed364f61dd747b6f181fa7b0c782aa00e01b3e6dd5692cccf276009f6f3a</t>
  </si>
  <si>
    <t>3500afb2-14a5-4267-8711-bb3d5285c94b</t>
  </si>
  <si>
    <t>0x8d66b62d6660d70edebd11e91ca72ad8d2c27de9be8db8e88b55f76c35786410</t>
  </si>
  <si>
    <t>492c2efb-1c35-4c80-b39f-ac4f67368c20</t>
  </si>
  <si>
    <t>0xdd257890e16a99c3910431a3c01bb93422f4159c223dbdf310b7eec600b0aa61</t>
  </si>
  <si>
    <t>253d263b-40a1-4094-87ac-54eed588e21e</t>
  </si>
  <si>
    <t>0x21e68a30944ecd7838b04337371041324a41d83421fd174b60f2b337e6840631</t>
  </si>
  <si>
    <t>a177aab9-8529-4c53-9d6a-c2e61d6ccde3</t>
  </si>
  <si>
    <t>0xa4b8f0c44d86e6061e52996c9252931fc2635ca87e677f0c5dfcac9e28fdbbde</t>
  </si>
  <si>
    <t>ab7d28ef-fad5-447b-a4b5-c81438eb9014</t>
  </si>
  <si>
    <t>0x1613fc320d61827e2f6e7bc5ef1c0c96879745bafe25d1040be0d6f09eb6bf02</t>
  </si>
  <si>
    <t>c09b58f3-993b-4608-b740-a8e15820890d</t>
  </si>
  <si>
    <t>0xf3657fefe92d6cb44a1cc160d739896c4373fcb90e51156ddbfa71ffdca20913</t>
  </si>
  <si>
    <t>46ae262d-8d51-47d0-911a-210785293195</t>
  </si>
  <si>
    <t>0xde3fd8345a992d5527992c5a5852afa7a98fba4df680d694ce2b164c73037a1a</t>
  </si>
  <si>
    <t>dc43688f-dbf4-451e-b84c-fd0542a9f65e</t>
  </si>
  <si>
    <t>0x2907a2c489bb764635e84f68a2e347823d514d9a32325433db5a254bfe9705c1</t>
  </si>
  <si>
    <t>345eb7e4-8df7-45c9-8c02-5a0c35522ab8</t>
  </si>
  <si>
    <t>0xdc0140d400e77f0ee68d0714799f76874d1b2ce0b87f08ddf32c907741273e77</t>
  </si>
  <si>
    <t>4a908056-f27b-4607-bca9-cbaade36594e</t>
  </si>
  <si>
    <t>0x9e06b37a8e1b82ab00c6bbe41f3b237af86f44f9b90da66ebeccb6770d32f46c</t>
  </si>
  <si>
    <t>b921417d-ab25-4c71-8cf4-d5e8d61f31e5</t>
  </si>
  <si>
    <t>0x8acd3cafeac585be80c90a86a0d10d1daf60dc82f7c7cf9940e43a99567e335e</t>
  </si>
  <si>
    <t>5aa23e90-bef8-4720-b914-ab25e7a91775</t>
  </si>
  <si>
    <t>0xe799eece76b0747683f6480e0e700460009789cb164787167b24d2fafa7878fb</t>
  </si>
  <si>
    <t>a9fe82dd-9c4c-416f-8f69-81c90cca3ec0</t>
  </si>
  <si>
    <t>0xb5318bb0acf23cdf38f99d9e2892015b65ca6be85748d5a9153b2c654549b29c</t>
  </si>
  <si>
    <t>fc7d0ffd-0810-46da-a952-c3d7d36740ef</t>
  </si>
  <si>
    <t>0x11201b9037cf1bfd1b804309749006551e2e32aea2fbedbec81bd9fc08069c92</t>
  </si>
  <si>
    <t>1ea7f7c2-8c90-4001-859d-f528c36687f9</t>
  </si>
  <si>
    <t>0xe0f1e4c410e5f1851f26989a1f861e1eaf444c60ecad2f0b7095bad9a1e9e88e</t>
  </si>
  <si>
    <t>c82673e1-4792-48e3-af4f-deb66c59cca0</t>
  </si>
  <si>
    <t>0xf2151d09452f8c4f7382e18620cdcecc265964e24f4512f53b183cb199e81141</t>
  </si>
  <si>
    <t>7b00f278-c90f-4155-bd7a-a3e998d2e102</t>
  </si>
  <si>
    <t>0x95a5b8832b6b212dda9d34c7fccdc0bbce01af7efb43036c87910a1dedee2d14</t>
  </si>
  <si>
    <t>26961bed-a5c1-4e0b-8302-c899058dcc5c</t>
  </si>
  <si>
    <t>0xe9fbc46402269e215994210c6095a2edcd499f43c876805ce7816fe988ecbe32</t>
  </si>
  <si>
    <t>cd886a51-b28e-4e6c-9628-001bc76dc9b3</t>
  </si>
  <si>
    <t>0x376785679e8a734754593be1e5c229d0ef3c492bb9e64890c8405180d8011a15</t>
  </si>
  <si>
    <t>ea917f14-1024-407c-85a1-6b66f2d38c31</t>
  </si>
  <si>
    <t>0x30e77b30fc6ff286b4840cdad5b298440cca4055c4ee3f9c3af6103c05ea8742</t>
  </si>
  <si>
    <t>907ec6ca-1353-4cf6-b124-8bc1254466d4</t>
  </si>
  <si>
    <t>0x66dc016992f414435709aa011d7cd6b25263ea936e7303783a28f62ac8b023a9</t>
  </si>
  <si>
    <t>8ee89eeb-d9b0-416d-9126-327e63044895</t>
  </si>
  <si>
    <t>0xeac7549f4cd5575ebf9ad34a4defa179f1ac86170edc9bb636db8ad398199ccf</t>
  </si>
  <si>
    <t>950c4f08-ee5c-4b4a-9415-664f42ac0a18</t>
  </si>
  <si>
    <t>0x773197af45cd2509babf5111837b1811723c6b9a0031da8b85063edb2230d4dc</t>
  </si>
  <si>
    <t>b34cde29-c85b-4eec-8596-464ec2f5271c</t>
  </si>
  <si>
    <t>0xdfa5a1666f7dd75cb703c712644917ea4bfe501f1178d4754bb76e48987f5718</t>
  </si>
  <si>
    <t>809ceb0a-f993-4ef3-b949-b7aa8d9de0c7</t>
  </si>
  <si>
    <t>0x39732b1d9633d13715995cf931f6f6e1b44a1fa17b47cf35aa728e52f12d44c2</t>
  </si>
  <si>
    <t>560c64b5-2054-44cf-98c5-b7c36ba62852</t>
  </si>
  <si>
    <t>0x40b5f847664d922069d49242fa3703ea7163f086b25b480fce50275d102fc411</t>
  </si>
  <si>
    <t>25e0357b-361d-41c3-bb88-82e6bc46ba30</t>
  </si>
  <si>
    <t>0x0d8886bec03730fc2b568bf7b307b52788fb58213be50704c27c1e6172b04a1e</t>
  </si>
  <si>
    <t>e018294a-e2ba-442b-b132-c07b27035ae9</t>
  </si>
  <si>
    <t>0x743d5a20b621f11c354caf5a5697bfe19736dd8ec5af3f8fadf8664644490dab</t>
  </si>
  <si>
    <t>6ee03d12-da74-4f44-83c8-95d0b7c12750</t>
  </si>
  <si>
    <t>0x101a827da3a6803f8c3a0fa79e621b0bbad4c7153f93fd8e52b75c52a1557232</t>
  </si>
  <si>
    <t>9c2e9638-20e5-4100-ace6-7d8a072407f8</t>
  </si>
  <si>
    <t>0x1af299d0cf9934b61141527c3111d3d9a833b2fd079a75007a6e2b6bdbd88670</t>
  </si>
  <si>
    <t>dcc6deed-5461-45ea-9a08-24bf67e334fb</t>
  </si>
  <si>
    <t>0x259c22486cf95155c1acc2fe701b778e0b396e4bb7c9f5e70f298655d27626a6</t>
  </si>
  <si>
    <t>9a95695a-3cf4-4592-b368-120bb7516335</t>
  </si>
  <si>
    <t>0xa523b5cd7a85d483297bba0025bc1bd64b787b2818dc1c05de163181dc9c74e4</t>
  </si>
  <si>
    <t>6a288392-5445-4bb1-8d5e-5f1d2b7455d2</t>
  </si>
  <si>
    <t>0x8bf71d2dc9439d934acf7b46de45b349f9b441253e701379edb6d7e27a224472</t>
  </si>
  <si>
    <t>7f9186ce-abd4-44bb-8aea-0c7fb54b7717</t>
  </si>
  <si>
    <t>0xc97479673b0dce6bf33c357b5cc3d0aa3a751beba077e4148575889388a0862c</t>
  </si>
  <si>
    <t>3e7cd85c-8ef0-4522-a88a-b9e5a9b78a02</t>
  </si>
  <si>
    <t>0x3ca518ed6e08b626217d0ef61bc5b9d5042e8cd1f01ac9d55b4d357fc1dee81d</t>
  </si>
  <si>
    <t>72a18452-0300-47c5-bfe8-eb6dce148b50</t>
  </si>
  <si>
    <t>0xb210ba17e6f425a5707e973c69d95ffd4e42a2575c8b79eed4a34be2ba64bda2</t>
  </si>
  <si>
    <t>07dc6c1c-00f7-4f61-b8f5-b15752a8f314</t>
  </si>
  <si>
    <t>0xb35dad118ff1a8bad31e45ae74ccdaaf43620aeca6e63031ccd8e4da77bba3f1</t>
  </si>
  <si>
    <t>42b35351-f86d-4c98-88cc-c39e76ea81c7</t>
  </si>
  <si>
    <t>0x5f50b44d666b182b1fa47dae1b8139acbb68b0d5fc65d3e31d584c7a8f32c3db</t>
  </si>
  <si>
    <t>7661c370-3ae3-4448-9bc3-455b84ba0eb4</t>
  </si>
  <si>
    <t>0x38e78059cd6e8030a545325a086fc4af605cfaf49d9ce8f25c0a113f72b39ed1</t>
  </si>
  <si>
    <t>9be3b319-d6e9-4f43-824f-013e6f948e53</t>
  </si>
  <si>
    <t>0xf1cea9cc6104ca46006b742adbec53540a6e591e1b0b36be8a3e8cdae7003aa0</t>
  </si>
  <si>
    <t>ab4af20f-7c02-4606-bea4-9786cf9de5a9</t>
  </si>
  <si>
    <t>0xf9eb8314d58a4b031062a6816f3a7c908c41f79afdb061d0e041102ed550415b</t>
  </si>
  <si>
    <t>c9e2685f-f525-4d55-ac3c-3a338d499b88</t>
  </si>
  <si>
    <t>0x243f60c9b9c30b59bc3bb1f444792c5a6d32c299158e079b1036edad7f07aa77</t>
  </si>
  <si>
    <t>e1a32fd4-12fc-4496-aa58-7873efc56699</t>
  </si>
  <si>
    <t>0x262eefe53b6930fed7e2af3fbd12ac29772094e6800b52de5f1156278e683d38</t>
  </si>
  <si>
    <t>cd6701df-9680-41f7-8e27-29f1230b8799</t>
  </si>
  <si>
    <t>cbae56e5-3565-468c-9d95-3713ef964ca7</t>
  </si>
  <si>
    <t>0x33720b0f11a6fe3f0957340f5528032bf666f2f887c667f79a6b2fa0ee9d4faa</t>
  </si>
  <si>
    <t>4fe06d04-a254-4265-8ab7-5bc1fbc84e15</t>
  </si>
  <si>
    <t>0x7054668a435dbeedee3648620f2d04c4f74cee83d4e5db3f6a6597fc986c4d41</t>
  </si>
  <si>
    <t>6eaad4e0-e364-416e-8276-eb1b228b67ca</t>
  </si>
  <si>
    <t>0x3cd1b2e5448fd58d023eb88b929c7fd02b61d02c2a6c57d5110339fa2d3c9a10</t>
  </si>
  <si>
    <t>ddda36d8-9e5d-497a-b3e5-f28ecd5ccc87</t>
  </si>
  <si>
    <t>0xfc4dcbca711d71a828e4854d8b203723d29de7f3c66ce681f5bc6fbd30822df6</t>
  </si>
  <si>
    <t>2ba36e58-2446-40c8-b963-efa2bd3306ea</t>
  </si>
  <si>
    <t>0x80e43d6c18ff599035eef9379af0b069fb36e3939b27eca09b0c460a57d3d0b4</t>
  </si>
  <si>
    <t>c81a6d3d-2a69-4752-90f6-84940a8a4467</t>
  </si>
  <si>
    <t>0xefb6fcf797012e9a87f3ce66e71d88b8691056a6545389d54321579d7b22b815</t>
  </si>
  <si>
    <t>79aeb3d8-4f8f-4baa-be61-da5113dd0796</t>
  </si>
  <si>
    <t>0x9cbdf98c2ea857a3124172343edb33bfe96570978dbaa26e0e1d3f2dc7d80258</t>
  </si>
  <si>
    <t>623e724a-df3d-44db-bebc-5c8c64839bad</t>
  </si>
  <si>
    <t>0x632c371df6405fccd1cfa299452bfeb5ae0e4f8fb89abba612bc6aa2a98d743e</t>
  </si>
  <si>
    <t>fb15fc95-13fa-4a1b-a6be-0ee1a3e1eb54</t>
  </si>
  <si>
    <t>0x0372cda4656de7652d2d40d589cdb251f9f5c1fea9b7f38677c2a84535659ab2</t>
  </si>
  <si>
    <t>aba52c97-79fc-48e1-b86c-4c15faf8b364</t>
  </si>
  <si>
    <t>0xd94e2c7565f8ab7ad61f405ac007c873dd9a9883835993988f87d4b89aaf2346</t>
  </si>
  <si>
    <t>f5f6dfc6-d39b-46ac-ab87-ffa3ad351b48</t>
  </si>
  <si>
    <t>0x80e7fda420c32cc7725ff9e41626efbf6bbd14b33afc8dc2b79d73937e4aeccd</t>
  </si>
  <si>
    <t>c9aae31c-c165-4181-ad60-d5decdaca0f8</t>
  </si>
  <si>
    <t>0x995d51679a0e47128865232184ddf8f40c775ea267e0fb03ba4cd5ef89caa56c</t>
  </si>
  <si>
    <t>f3c7a9a7-8984-4d79-971c-f8157d3cb8f7</t>
  </si>
  <si>
    <t>0x525be083cdc460fad512e318849c3c8cd686761ca60c9eb53edc1637523eb77c</t>
  </si>
  <si>
    <t>daa874e4-fce9-4c18-8881-ed97e9bea5f4</t>
  </si>
  <si>
    <t>0xdfbaf79d4f2d23b79a9acb97f840c123ccd3d042d17c47f90c16dc79404d6a9f</t>
  </si>
  <si>
    <t>12f0aad5-e53d-4c90-8cb5-c97ff2a84770</t>
  </si>
  <si>
    <t>0xead2ddb9a4f458423ea1441311051bdbe7d25cb71eac6883f62002b8435daadf</t>
  </si>
  <si>
    <t>c610da15-eb49-4531-a6a2-7b0970e27e7d</t>
  </si>
  <si>
    <t>0x18e8bc214adad9e62e51dad8766bb2b42ad502a1a88ebd276992a8dabd0685d8</t>
  </si>
  <si>
    <t>7fb398d3-1be5-468b-ab0d-9c204cc6fec4</t>
  </si>
  <si>
    <t>0x4b2a7a28aec675e68cc33c764162a1ddde9ea9ee59b2fb65595143649e69e593</t>
  </si>
  <si>
    <t>83cf992a-82c5-43f1-ada4-943a8e881eb3</t>
  </si>
  <si>
    <t>0x463644c2a180600e5a821086740fc2a444623f7e894e5c8cbcf4dbe8b3689367</t>
  </si>
  <si>
    <t>4190bd80-b50a-4760-8626-9d520e9afdfd</t>
  </si>
  <si>
    <t>0x2f217862db7416db1b5ce31d230f52579ad94304d5769b6a82beaf9d2b32031a</t>
  </si>
  <si>
    <t>e624471e-dcd5-43f0-95cb-781d48086d2f</t>
  </si>
  <si>
    <t>0xb12c88b1237aee650b87737bc15d8e29d0f3f4518a248710386a73e5a1030bb9</t>
  </si>
  <si>
    <t>593aab52-17ad-4825-80f0-e29cdbbe2ab7</t>
  </si>
  <si>
    <t>0x5b4ab4307e8922882e0aec6607ab80d41147ec334c24a58686678b2519d3d9a1</t>
  </si>
  <si>
    <t>9c4d4e66-75e9-4433-bf2f-d73894c153c8</t>
  </si>
  <si>
    <t>0x0783dd1e120c96257edec853974a6f8c728227275c07a7523c5be40d0b5a8438</t>
  </si>
  <si>
    <t>c3adef8d-8d27-4e2e-b305-10bd30177341</t>
  </si>
  <si>
    <t>0x4cbc859a36d9d43d9164c9617316d45c9006303c8d1326e03567e8e647601864</t>
  </si>
  <si>
    <t>6859d32d-2373-428f-827c-2b93a8ad43de</t>
  </si>
  <si>
    <t>0x07304f393e2a0e4bdde1f9f9d0c510facb2d4af2230d6cfd38de74a972b9f226</t>
  </si>
  <si>
    <t>f968fbac-810c-4efe-9d8f-bddba94177ad</t>
  </si>
  <si>
    <t>0x5388e1feb4fdc6d36f242f3ebae0f311ebd0d0eb75e805b5f3ff5686912ec7ba</t>
  </si>
  <si>
    <t>de2a817e-be0d-497e-9f64-1d69f6b4fbbc</t>
  </si>
  <si>
    <t>0x0ecf3c453941ea5ccdd4ca93b6610e5c7bbfc8814bd85297304dbe65e14ec812</t>
  </si>
  <si>
    <t>d244d720-5fba-4c38-bd4d-7d8d1bbd0297</t>
  </si>
  <si>
    <t>0x093278a33dbec6b0656581d35fb22ae40d2f37c909ac7da9f1237c2414b5f566</t>
  </si>
  <si>
    <t>26f65c0b-6363-4d00-8dab-15dec42c8d30</t>
  </si>
  <si>
    <t>0xba2be9b529c3cd86e4dfdd2725b138066a47c80b4fd047b83764197334c3f239</t>
  </si>
  <si>
    <t>60a1137c-dec4-42f4-84b9-661a56c82e93</t>
  </si>
  <si>
    <t>0x82e02037044d4d6c068c70b7b5214c1eb039b594a4bcf0f56b5a7b0dc5a00b64</t>
  </si>
  <si>
    <t>03fb7711-cb70-4e6a-a2bd-e7da724b2d3d</t>
  </si>
  <si>
    <t>0x78becfee36e3e1c5c0c182204af4ef9881e661c53b2ce9dc0cb67e6628438d33</t>
  </si>
  <si>
    <t>a2dce22a-91f8-4e46-97f1-593880f03bc5</t>
  </si>
  <si>
    <t>0xc1283accef1e1ed5c911bf1dbe38e1e73fa9717c5ec60d895ea444b966ebadc3</t>
  </si>
  <si>
    <t>ab41847d-790a-4982-936f-afa2a0c4514c</t>
  </si>
  <si>
    <t>0x16eaa2dddf74b4cc4d845ff04c9f80d27a761798eb61e1983f99e792f7f497d6</t>
  </si>
  <si>
    <t>0b8b9043-1d01-4fcd-92e1-c59945b7966d</t>
  </si>
  <si>
    <t>0x6125aea2f94eb8593f8b8738de828d234e51564637d86d40a14766431b71498f</t>
  </si>
  <si>
    <t>0047c1ce-cf7c-409d-9b7e-c24e3f3080ef</t>
  </si>
  <si>
    <t>0xc73e6abfff1ad1869a705e1358188e91fe931ff85bd68ba181c0246e4732a1fb</t>
  </si>
  <si>
    <t>02894267-98ed-4624-ba44-048d96e68845</t>
  </si>
  <si>
    <t>0xbb2fc4792e7d13eb77f3b7b066b882ed7b5a0f6ae26eee02dc1143f0bf904a7b</t>
  </si>
  <si>
    <t>a98a6f5f-e350-41c2-892e-f82f5ee18756</t>
  </si>
  <si>
    <t>0xb691f5c1c13db43b0c0ad56b262b896bbebda8423d15160e1c98c25f5007c78d</t>
  </si>
  <si>
    <t>ac82e059-2c31-47fe-9684-4d656698b035</t>
  </si>
  <si>
    <t>0xe5ad766749614de67572fe71913a898a763bc74f1a1f25c922905eefa4b1adbb</t>
  </si>
  <si>
    <t>e8b0bc8d-254b-4c68-bc70-1078a18eae0e</t>
  </si>
  <si>
    <t>0x172fdafd420c03acdb6c7f1923eca6dbdcc249a9dc0d5c104742221afb614e33</t>
  </si>
  <si>
    <t>99dceba5-445f-4c25-a245-e1852e3d7fb3</t>
  </si>
  <si>
    <t>0x2719fac817260975b559607b202ee855e805b97dcf3f800c7db204db109789f1</t>
  </si>
  <si>
    <t>f84bac94-fbb3-4ebf-8aff-17e77650c232</t>
  </si>
  <si>
    <t>067f0947-ef6f-4936-8688-c024674528b9</t>
  </si>
  <si>
    <t>0xd038f1c721b212f767a3378a89e8d31668d15b842106b48aa5bdc6c8bed47ec0</t>
  </si>
  <si>
    <t>04d9b30c-5280-4eea-ab8d-2bb0b907ebe6</t>
  </si>
  <si>
    <t>0xdd7a35cb134d68c5b5c81ffe3289b1c6fce0405640dfa3e8ae45850cc44fc202</t>
  </si>
  <si>
    <t>5d3717ea-f654-44c3-8bdb-5191da921e81</t>
  </si>
  <si>
    <t>0xd373e35e76f908c52f8641bbf8dc6ecff0706ec5e00d9f8f1b95eb83b7567ba3</t>
  </si>
  <si>
    <t>4dc38697-a431-4383-898b-e7deb65add8b</t>
  </si>
  <si>
    <t>0x0b1f08bd0594d4c649e48753043f434e40ff4a57517bc5ce3a1378aeaab847b0</t>
  </si>
  <si>
    <t>5aec7563-2a2d-4292-a34e-d6deba01bf19</t>
  </si>
  <si>
    <t>0x7cf38a29167aa98657b8cc5e26e56d2f9cf120b4438762d93cd313006d6eaa81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</si>
  <si>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</si>
  <si>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</si>
  <si>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</si>
  <si>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</si>
  <si>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5acd0363-63d0-472e-8e1e-1b5a225a88d9</t>
  </si>
  <si>
    <t>0x344922c8fbd9ea17f96e57b81605f0ae6d63d1d38493ea17b0ad5d038f414afe</t>
  </si>
  <si>
    <t>7ba086a4-6c44-4d80-b7c1-45ee6ca8c8f3</t>
  </si>
  <si>
    <t>0x85de5d08d952bcf2cf9c522a8d262eac530beff0da8255a0ad23291b6cb89871</t>
  </si>
  <si>
    <t>1cb759a0-deb7-4296-a50e-3e8ad80d60a2</t>
  </si>
  <si>
    <t>0xefd698bb57f7ff8aea66d054fe312460a05bfd304fea5ece954b225a7ac0b25a</t>
  </si>
  <si>
    <t>125e4da5-9efd-4706-91fd-ed625765ce19</t>
  </si>
  <si>
    <t>0xe99e8b32405774770e52d341be2c309bdb4136c6c1979bf0f5b6e0bd34f898ec</t>
  </si>
  <si>
    <t>d18ef230-9cb3-4ff8-8ab3-2cc13121cfed</t>
  </si>
  <si>
    <t>0xb028409cc5da21c00a25f9ae9f00b37a949e48c86fe0f9f02b65ead1f01a7802</t>
  </si>
  <si>
    <t>3f1d85f7-6f3e-48f7-960d-5505d3c6e56c</t>
  </si>
  <si>
    <t>0x850d87c613ce63eeb9a03decf003d3b3457e4cc59af2c273d86a6bc694339d06</t>
  </si>
  <si>
    <t>a592223c-2ef3-49f8-b077-d029e64c6d67</t>
  </si>
  <si>
    <t>0x937a6c56e5d6dc68b851e61266bb032545fec9d1017291ee85eca3644ee5918c</t>
  </si>
  <si>
    <t>de45bf48-fcfd-43bc-8a13-2b94f276d4c7</t>
  </si>
  <si>
    <t>0x879d13d3b0b8be7fdffe012ac80c4ba0fbb9cd9486793a59b6fcbe1ccfd2504a</t>
  </si>
  <si>
    <t>7882f2b3-248d-4816-b585-984b86c41a5e</t>
  </si>
  <si>
    <t>0x1e162e3b3b153c2b8489aee270b96c01522ca9ef57e2b567c8e752ee81083398</t>
  </si>
  <si>
    <t>18569d72-ef9e-4730-a8fe-4409bb952383</t>
  </si>
  <si>
    <t>0xc363e10824f89af94297e8e27c436e99a4fc731d4673c434b5107430269ddce6</t>
  </si>
  <si>
    <t>55c63dce-af1a-4624-a77d-e34100d5fbd4</t>
  </si>
  <si>
    <t>0x1192ecba6cd9afa3522a7db662aa1c1e82dd7ca75d86d0b5dbda3a51e5340bca</t>
  </si>
  <si>
    <t>cc82e298-e440-4343-952a-5d5ccdf5ef4c</t>
  </si>
  <si>
    <t>0xd7ed7d1f23ff3d2c82694d3e3b0b9c1dc74b718c5adbd5155eb15f42c24277c9</t>
  </si>
  <si>
    <t>73215f1d-bca2-4ea7-b64b-25b96f03a452</t>
  </si>
  <si>
    <t>0x04bf514df9ba489a5956b8dc1144685ac545f51a664ca1f5129a66eee1a36e7d</t>
  </si>
  <si>
    <t>ba77e060-62f5-4c2f-8c29-000bfa5a15da</t>
  </si>
  <si>
    <t>0xb22254c7c4711178a37b1aed8041dff99de185182d631c7527c5a1a2b251bb69</t>
  </si>
  <si>
    <t>e8b7afbd-8e8e-4a9c-9717-a7ff795c5931</t>
  </si>
  <si>
    <t>0xadda93ff4e10ec5768092e5463c9c9f4606e0d3a705a2b2414c525130af5a5d7</t>
  </si>
  <si>
    <t>9707af5f-93cf-4e88-9ac4-84cd1d338001</t>
  </si>
  <si>
    <t>0x9dafcb41f4c7ae65921ce9f0435fd2674500b8f9575a4f1a5358be1ff4a143e8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</si>
  <si>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</si>
  <si>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</si>
  <si>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</si>
  <si>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</si>
  <si>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</si>
  <si>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</si>
  <si>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</si>
  <si>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</si>
  <si>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d33be5ff-844b-43fa-80bd-bf8b62f5828f</t>
  </si>
  <si>
    <t>0x8f389268af50de39346dd6d2177c73471f069b4a5d55fd348b327fd3b2b50c8c</t>
  </si>
  <si>
    <t>12228f32-2c2a-4f5c-b5a4-cd76b238ca95</t>
  </si>
  <si>
    <t>0xf0bab4a2bc0f0e07ce89a15232bc09fbc86afe4ebba81015b7180912a0d8267c</t>
  </si>
  <si>
    <t>422bd2c9-ee43-4dad-becd-6ba4b840ce94</t>
  </si>
  <si>
    <t>0xca821c75cc1f0a019e2f615a530475baa2ad19c7391e75c7dd45c4a3ae1a4de6</t>
  </si>
  <si>
    <t>0776aa6b-ef2b-4032-9e48-1e02f883447d</t>
  </si>
  <si>
    <t>0x50bc43c6566183bb899e1fa2d0c80bf09f3dffab93fb3b60b6edaa697df0332b</t>
  </si>
  <si>
    <t>06ab0b20-59b5-480d-be27-60394388a338</t>
  </si>
  <si>
    <t>0x32351eb212e2ac5185590927a55699d3a78af0e983f609e15219cc5802895893</t>
  </si>
  <si>
    <t>734aa1d8-02b6-47bc-8fd7-60018f0c1a62</t>
  </si>
  <si>
    <t>0x9e205c47ea432e80546a33145e4d9059135a44747cbef5e7ff448f7e9a6872ca</t>
  </si>
  <si>
    <t>106fd8bc-9769-46f1-9f11-7d510830378e</t>
  </si>
  <si>
    <t>0xf9f3a8dc00dfd0a2380b16e08b43ba41e9f2a6649726e1ba1b569e1296ab9ca8</t>
  </si>
  <si>
    <t>710e7d3a-76d4-47cf-993a-4d41f66c4182</t>
  </si>
  <si>
    <t>0xae61386e49addd78e686bc83de2461528f415cb82bd71d69762210de1c0f1295</t>
  </si>
  <si>
    <t>ef112768-df64-4fbf-a6a7-5f1ddd882fe8</t>
  </si>
  <si>
    <t>0x26a969b889fd81a69f11a7621da218a4446b0352b16a877f0b84b26dad9fac42</t>
  </si>
  <si>
    <t>dee4dedb-ad72-41a8-b15b-4fc79bba694d</t>
  </si>
  <si>
    <t>0xb9731de8266e039feeb5508fefab1926d461eb93d2265fab9894fd9f52a240df</t>
  </si>
  <si>
    <t>635d6595-daeb-4252-84aa-b7cbf272d6b0</t>
  </si>
  <si>
    <t>0xe33baab7a47cd1835d054e837818fd08e877022b45f4ff04b98a01016ee58c27</t>
  </si>
  <si>
    <t>f9c1f709-f9a3-4c84-ba95-1770b4baf696</t>
  </si>
  <si>
    <t>0x75e7e9d9f1a36cd2c9d2ee8d2254e6c18fa07b7c506337845c545f4d0e863faf</t>
  </si>
  <si>
    <t>8626fb5d-1f52-4522-8457-bb12f620162c</t>
  </si>
  <si>
    <t>0x965632074cdd813c26d6d67e849a9fb9c771c3ff39d5ba54796979eac9556dda</t>
  </si>
  <si>
    <t>7ba5f060-da70-4316-a04c-f1a18ab0214a</t>
  </si>
  <si>
    <t>0x6c63a91f3b11f458884f9a67dbeef2e70d0b3d200f2a4db85f86a2b477dfea7c</t>
  </si>
  <si>
    <t>2eb5ce6d-db56-4cd0-adc9-35f71c47ae30</t>
  </si>
  <si>
    <t>0x9e1177a394ef0990865c40aadc6bb923453aacf388c1297252798f1236f1d20c</t>
  </si>
  <si>
    <t>67292aaa-4043-4ba1-b0a6-25abd87c27d6</t>
  </si>
  <si>
    <t>0xb3bceee45478c45cbf156dba7048dad2be6b78ef0a42625dc19147e669602b29</t>
  </si>
  <si>
    <t>ab07bfc0-7f26-4f28-afd0-8d51ed631301</t>
  </si>
  <si>
    <t>0xa03d9dda76d38fddbe4ee4674a773366149c337b9e384af295d55c194d619ddf</t>
  </si>
  <si>
    <t>45cc80ce-eb51-427b-942b-22b19286e9e5</t>
  </si>
  <si>
    <t>0x8b7c722a7fa31d39d2aca9599ce7297e7fa6632c4afb335993268ea6f5c144bc</t>
  </si>
  <si>
    <t>0ebf9b1b-c97a-4de0-8880-924cc9914e75</t>
  </si>
  <si>
    <t>0x1469824daaadbe289d459ff1a902820c169a7611292e7f5bebf129156e01a64e</t>
  </si>
  <si>
    <t>d9959f5f-cd45-4023-96ce-6285f8f40409</t>
  </si>
  <si>
    <t>0xbb094bb0c7b97facab55958e95b373b64e68dccd9bdf3b9565350e3117a1e78c</t>
  </si>
  <si>
    <t>4a0bc5e2-46db-41cb-9f99-dafa68011570</t>
  </si>
  <si>
    <t>0x36a61aa9d355d1f17768a2f051eddf204dcf37d83dadcb11b09b2ec5b0261402</t>
  </si>
  <si>
    <t>ad0692ad-532d-4aae-8dc4-32b40a583a07</t>
  </si>
  <si>
    <t>0xa57667a0d512f01515a9cf1b1a2336440bc41cf928b46fbc874f8d536bd29781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</si>
  <si>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</si>
  <si>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</si>
  <si>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</si>
  <si>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</si>
  <si>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1ab231c2-2b1e-41df-94cf-515dc8220130</t>
  </si>
  <si>
    <t>0x01bf35bf31a298ff2c1ca7298fd82e76ec256571645464da7a18f1bb1e6c7822</t>
  </si>
  <si>
    <t>162a337c-1bb3-441c-a9fd-8fa54dac4efe</t>
  </si>
  <si>
    <t>0x27407e263406b4de0a728055c228cf8184b87ac315181147ec6d243663fe0e7c</t>
  </si>
  <si>
    <t>cc7a6833-6b7a-49e3-a49c-1ada482114dd</t>
  </si>
  <si>
    <t>0xfc021cbf72b661d075b080a403f13a6e723b517d9d4002dd9c0e2b02dda1c0fe</t>
  </si>
  <si>
    <t>a5c5f248-2a9e-4827-b06d-b0349bcf3e80</t>
  </si>
  <si>
    <t>0xaa6bc21c34ae11a6bb3ddf214460d450447e59c09575920892866b012f699fba</t>
  </si>
  <si>
    <t>a9e7f6ee-e98c-410f-a0b8-8cf309dbe990</t>
  </si>
  <si>
    <t>0xf633327dada3479aa40d8b042a7c411ab9d26c4fa1e945877a062e644ac300a5</t>
  </si>
  <si>
    <t>1ad0f380-7c5b-4b4a-8ad4-34a1968fb53a</t>
  </si>
  <si>
    <t>0x5cdf12c2fff3857b807e79fb147f93195dda23def1402933d17dac5e3eadfb75</t>
  </si>
  <si>
    <t>e4efd7aa-cb7e-438a-9fce-eeb403031bea</t>
  </si>
  <si>
    <t>0x9b1bd14fbdc92a23d2f9d564c26b9c84ad3b9aaaf003bcb206ccbbb1959cdb7f</t>
  </si>
  <si>
    <t>78e58916-9b73-456a-98c8-461f85913692</t>
  </si>
  <si>
    <t>0x7b25279ab806abf3906ced0b83d78bf9213e200bac26e6a9041be4e92dfa3aac</t>
  </si>
  <si>
    <t>89ce29ee-7f83-4113-80ef-36822f990cf0</t>
  </si>
  <si>
    <t>0xf03d99d8e4990d7de7b0d960e9bd20e429c1bf3eac1e5edab2708e6f3f37d2ec</t>
  </si>
  <si>
    <t>f5979604-33c4-409c-8b9c-0893f9d03c3c</t>
  </si>
  <si>
    <t>0xc01f1faf22288608d15f1e203a6629002ae3ca5398fe88416fce53591fe2c20b</t>
  </si>
  <si>
    <t>35cc06e0-913e-4acb-8871-ab443ac2ad5b</t>
  </si>
  <si>
    <t>0x1dbe77479525c8b0493180fa6edc7c80f7a735adda5fed4e9a21e90f0765f32d</t>
  </si>
  <si>
    <t>1584310e-797b-472a-87e2-e564e4327583</t>
  </si>
  <si>
    <t>0x7190800adf0a94bfa61937617b582c6cf0f2fd32843e2b5b70e963e33656ff2e</t>
  </si>
  <si>
    <t>4bd9eea8-cd31-4b5d-ba6f-5e1153c7183d</t>
  </si>
  <si>
    <t>0xf7b379ad0cdcb273297de011f639e5bdf8170b4e7fb645f34aa986837262e962</t>
  </si>
  <si>
    <t>c3ac065b-b81f-49dd-b8ef-91eab58ff0d9</t>
  </si>
  <si>
    <t>0xe4b2f725ced7ca86a7adc3b7d897adb23b754f9a61926e366a52114fc3d28077</t>
  </si>
  <si>
    <t>acd6fe2b-e98f-4206-8048-9a25e11100e4</t>
  </si>
  <si>
    <t>0x7335354c61aedbb91adb4ede061a3584555259f5abf4e44f88807edbfe88e642</t>
  </si>
  <si>
    <t>11c55e4c-980f-4b79-8b93-09caf68ca207</t>
  </si>
  <si>
    <t>0x98ef4047cea0c19fba9cc628f21b0003c9fa520a0a9574e2ac82cc9185016d24</t>
  </si>
  <si>
    <t>c077c7b6-2ee9-4439-8f61-8e1b93cc2d3e</t>
  </si>
  <si>
    <t>0x5e6628079a344bdee7501a552dddb1f693a9cd4aa59abb307b8408d170692b9a</t>
  </si>
  <si>
    <t>5003ad7d-c61e-4dab-9407-4e47b28848e0</t>
  </si>
  <si>
    <t>0xc20cbd79000118b7a749dfd76c801dc047595623348ec2ad61ea71c376ffcd4c</t>
  </si>
  <si>
    <t>ff8002d3-c163-4520-a6e0-2ebefa779645</t>
  </si>
  <si>
    <t>0xe64ad7e6b1029277b600420491276af9dfafcb7d8d4620c17d378240a929b507</t>
  </si>
  <si>
    <t>eb6052d3-5407-4410-9622-c806e5f6c88d</t>
  </si>
  <si>
    <t>0x47f02c0fdf3944eafbb3f1435a97fca87d302bf0648a6704f064d97951d4d5be</t>
  </si>
  <si>
    <t>e0a9ef37-8646-4d9b-8698-664aaa80cb66</t>
  </si>
  <si>
    <t>0x6409a2daea661c4e2f6063da06bfa9f094a7912b4b961aaf02c0ea5f2ad00203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</si>
  <si>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</si>
  <si>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</si>
  <si>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</si>
  <si>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</si>
  <si>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</si>
  <si>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</si>
  <si>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</si>
  <si>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</si>
  <si>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a01584f1-896a-45c9-9152-f5f932a06fdf</t>
  </si>
  <si>
    <t>0xf87f7b3b6e00060799e6982e89d4c3eb14e2aead4fe16c37f4be6bddbb0ddc5e</t>
  </si>
  <si>
    <t>3669064d-28db-4199-a3a6-1599d134274c</t>
  </si>
  <si>
    <t>0x81570064097f6f05e97b3101a84ac0e2c911b0cf4e88fbe37b3943abd5f20ab9</t>
  </si>
  <si>
    <t>d5f63b98-3633-45a7-a0f1-ccec4d0305b1</t>
  </si>
  <si>
    <t>0x58511c834079380c7ec7cd4f8311c0b4cd4f9a3db638ae51fdf08c2cf304cc14</t>
  </si>
  <si>
    <t>540f2548-47aa-4377-a405-b3a0044699d5</t>
  </si>
  <si>
    <t>0x244040da148443e5e4e7b73cbdf76b9129ece15e0d1b2fdcfdf26595c66a643e</t>
  </si>
  <si>
    <t>ca7fb188-69a5-47d3-9d91-00b90efed576</t>
  </si>
  <si>
    <t>0x8f55c71f66a32e467ce8d77e11ffeca1339273d39be9e8565657de40ffd3e8bb</t>
  </si>
  <si>
    <t>b97c354c-0fa2-495d-bdb0-93b949da7364</t>
  </si>
  <si>
    <t>0x9984ced049464dc8ae432c51340bf48423192dd8171ad569e295f1ec652ecdce</t>
  </si>
  <si>
    <t>a7c3d44d-a011-4db8-ab78-916d819f5aaf</t>
  </si>
  <si>
    <t>0x1483c8f648369cc0ea06fdbe6ec217392af3d6e76c3c730e2af74cafdc7358af</t>
  </si>
  <si>
    <t>b6a4b94a-e170-4477-9b35-a944ac98ac05</t>
  </si>
  <si>
    <t>0x502f7e24d7d3fe8a0a21da6ce7e68492286e3ace9b22d14a59337992257a6702</t>
  </si>
  <si>
    <t>0ee2de02-d96c-4965-93f9-5c76eb04e93e</t>
  </si>
  <si>
    <t>0xb527ffca8cb5c2dc422d42ecef429deb1f4d65fac97aeffda73ca5ac826cb7bf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</si>
  <si>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</si>
  <si>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</si>
  <si>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</si>
  <si>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</si>
  <si>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73ecacf3-d02a-4a35-9c19-f60843cf26d5</t>
  </si>
  <si>
    <t>0xf0ab2d6b4025307d96407135ee7f679dc9edba76bbe42f479bfe67fef39ad9ea</t>
  </si>
  <si>
    <t>4b795c8e-2eb4-43bf-a51c-8090c2764608</t>
  </si>
  <si>
    <t>0x059fcb6c16bd4b904cb51ded690e1f74b883cce9e0707d5f5fa6c50bb27c5675</t>
  </si>
  <si>
    <t>3978cf50-a760-41a4-a67a-af8e01a0965b</t>
  </si>
  <si>
    <t>0xb9c23319f879e394d57cdb7a9731ec3a30c322cccb80b6e565e4003a69c17d71</t>
  </si>
  <si>
    <t>6e4ab64b-128a-41fc-a92c-39fe7c780900</t>
  </si>
  <si>
    <t>0x54c6d4da498454c225bb07793af9d1812257ebeeba3050cd768814731439c5df</t>
  </si>
  <si>
    <t>cbbdce16-f988-4f46-be7c-a5eb296dde54</t>
  </si>
  <si>
    <t>0xc6c99ebfea1e0b9b725bbfbfdd003c60dff43a69109d50198b43af8e4ed6ee4b</t>
  </si>
  <si>
    <t>3e863d43-36f6-4cde-9ea8-6ba47885a09c</t>
  </si>
  <si>
    <t>0x4bb2fec4ba356c806841503428da65c380d7fe299f78c7ddefa721fcb6450d50</t>
  </si>
  <si>
    <t>eddb2086-9a0d-4de2-9aea-596b72a02c4a</t>
  </si>
  <si>
    <t>0x258e855b33e524175c8d660454f1d93bbd20d9786787a92a7dbd9942dc592ed0</t>
  </si>
  <si>
    <t>20543189-07ea-4aff-a0b7-ff560cb5a7a7</t>
  </si>
  <si>
    <t>0x934f61394dbacb7f441abe81adf1c0b354cf4d81f5e5dfb29e05ba80446ba9b2</t>
  </si>
  <si>
    <t>a045ae76-66e4-4981-8750-04cac7ad393f</t>
  </si>
  <si>
    <t>0x5ee8c3bb61769a5e4d7f9d841faf49652319577c038530899280d318f752dd6e</t>
  </si>
  <si>
    <t>0fe824a5-a159-486f-ac82-05eae6092d9a</t>
  </si>
  <si>
    <t>0x1503cb67253b4f11b4d6b312953a18e5a01a6c68140805aeb16db87702038de5</t>
  </si>
  <si>
    <t>fb3c52e8-02ba-4c61-a586-3dcfbf892b57</t>
  </si>
  <si>
    <t>0x185d1756de7111fec8c1f8ba796543aa3e3dd865ffba4586da30e71b18a73408</t>
  </si>
  <si>
    <t>cdbacccb-615b-499d-9474-8a77f2bbd2b0</t>
  </si>
  <si>
    <t>0x3bd10e7e8c0e19627d38544011ef9a2fd1af005ce82263a7f33d97862de1af2d</t>
  </si>
  <si>
    <t>39daae95-2dfe-4342-b989-f752d2c251c7</t>
  </si>
  <si>
    <t>0xb6832785ebd9bfd565c1d29879d10f3fba63a3daeb17065db601de11ab10385d</t>
  </si>
  <si>
    <t>58eeeb1a-18c5-4f0e-83f6-87418102a16d</t>
  </si>
  <si>
    <t>0x0137e70164d2367392065ca9f88ac693c7b20257af61d021738dbcda942b12e1</t>
  </si>
  <si>
    <t>569dd6e1-4feb-4c52-af7d-5991cdf96c8e</t>
  </si>
  <si>
    <t>0x9d5e0cd98d5729acc9f67f770d754687e6b81493a9e016592014545e9a4f124f</t>
  </si>
  <si>
    <t>a2b8d645-7abd-4818-b64a-c599982f14c1</t>
  </si>
  <si>
    <t>0xa983f56a2428eb9d61fc5206ee6f8e19deebd8949f0fc2b8bc9b6491462d5cff</t>
  </si>
  <si>
    <t>9d0c62eb-9e4b-4e89-84a6-a5e2b0ecc957</t>
  </si>
  <si>
    <t>0x28e15db318a4cf26f370b0aed887ee6aed2f8b783bd5077ed04b677e10a3cb70</t>
  </si>
  <si>
    <t>232c192e-c18b-4bd7-b05b-ce12d64669f0</t>
  </si>
  <si>
    <t>0xff08f0d34545a31635d5983308c3534441eec77756b4e982d54c0bc627db71bb</t>
  </si>
  <si>
    <t>c5ced0cd-69ee-4e99-9c38-0259e7767458</t>
  </si>
  <si>
    <t>0xee81f3c452214e0d71acd8c75774082fd9a9276590a22bb39fc755a2f3978262</t>
  </si>
  <si>
    <t>e4f75614-e9a9-4efe-a57a-17998740d412</t>
  </si>
  <si>
    <t>0xcb80a54b8b00b6cc93d0502082f4f382e7353ada6969f68f15dfdcccc28f8657</t>
  </si>
  <si>
    <t>2121d4d9-c8a7-4c94-8ea4-11207a8dc28e</t>
  </si>
  <si>
    <t>0x2b9211cac7a32f4dde2f30427670e219b9d47c332a22c5313af3a9681e36a39d</t>
  </si>
  <si>
    <t>cec662c5-75be-4130-848c-7c7965ee3ced</t>
  </si>
  <si>
    <t>0xae01c8f819263d97102f02557b77b40a381cb8efe58b492b873506cbce4171e6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</si>
  <si>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</si>
  <si>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</si>
  <si>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</si>
  <si>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</si>
  <si>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</si>
  <si>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</si>
  <si>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</si>
  <si>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</si>
  <si>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</si>
  <si>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</si>
  <si>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08514b2a-1965-48ec-bc45-024d7744bacd</t>
  </si>
  <si>
    <t>0x74fd221534fbb83e68cf79b71d5528663add9799538903d6874f494eb476a475</t>
  </si>
  <si>
    <t>b8e3ec45-d158-4d29-b71d-2e26ec2c2427</t>
  </si>
  <si>
    <t>0xd3a79243b9cd4ba46c6801aa234864f4743812d6eed1a2f34d600330a6a4d28e</t>
  </si>
  <si>
    <t>c077d4e3-25e1-430f-b729-219d895ef794</t>
  </si>
  <si>
    <t>0x398baea0b249d485c4c31e0b43af3b15f9d95f5e3b9ddde3d26e8bbc15770599</t>
  </si>
  <si>
    <t>146d71a1-8724-4a6f-968b-4ee2af51018e</t>
  </si>
  <si>
    <t>0x9630444ecbd74c07bdd7495f01ceeaf05dc65a50770105ac421d707e40843f4e</t>
  </si>
  <si>
    <t>b00e11b6-ab5a-437f-9fe1-b704a35d081a</t>
  </si>
  <si>
    <t>0x621d1951e1f89a0662ba0a72c8442e5157de0eb495be57a97ff78d49a2cd67f9</t>
  </si>
  <si>
    <t>4861aa46-e3f2-478b-be25-373a7d86f3f9</t>
  </si>
  <si>
    <t>0x0ccd9c96a377c1a60ae058adbcdfe8ee86230885e1b14219b328549be6960ba3</t>
  </si>
  <si>
    <t>bc5ad6b0-83a0-490e-b3dc-97ba2540dfe2</t>
  </si>
  <si>
    <t>0xe674b7a338cebc2bddfd4c826d2e0bb2d6ebf964ec168cd66165cb8b9ecd0d07</t>
  </si>
  <si>
    <t>98dda2e7-7fb0-4566-b447-13df2a938d8e</t>
  </si>
  <si>
    <t>0xf606e15c589c19052445627f1b638630374290bae8176d9af933de226d5c26a8</t>
  </si>
  <si>
    <t>635b55dd-3997-410b-8129-39b922827d25</t>
  </si>
  <si>
    <t>0x0f87bfc9ac89f14864451f04ab0bf4801ab9bf177938ddf88509c4533c0714bf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</si>
  <si>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</si>
  <si>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</si>
  <si>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</si>
  <si>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</si>
  <si>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68c071da-1a79-49e2-b757-93415da4d5c7</t>
  </si>
  <si>
    <t>0x93b293eeb6cc8879378092e0ec4a05d2e5fa3f75c97a1ca0b5abf69fd0ab6793</t>
  </si>
  <si>
    <t>45d139e4-8412-4470-811d-d821949c3073</t>
  </si>
  <si>
    <t>0x4d6338c6414cbfee8378d8b5316789a2272cb3b459dad40a1f75163b9d5cd7c2</t>
  </si>
  <si>
    <t>5ef741ca-6f80-4ed2-a467-d75605da65c2</t>
  </si>
  <si>
    <t>0x88c3e2d013d824f30a7b2942ef03743b61e50cbcb78e0d6457b70a6dab43da90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</si>
  <si>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</si>
  <si>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</si>
  <si>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</si>
  <si>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</si>
  <si>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</si>
  <si>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</si>
  <si>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</si>
  <si>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</si>
  <si>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</si>
  <si>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</si>
  <si>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ea0bd822-ddc9-498b-84ec-f3a6b35ac3fb</t>
  </si>
  <si>
    <t>0xfa3f21069e60893aa6e50909712131b8040f782164992ce1d0e2a4e8c241dad6</t>
  </si>
  <si>
    <t>cc2a43df-dd4a-4670-8376-69261fbedf84</t>
  </si>
  <si>
    <t>0x4bc76cbe00b824a67c27e9077984514256d9fb02d78a10c51406cac9837111fd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</si>
  <si>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</si>
  <si>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</si>
  <si>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</si>
  <si>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</si>
  <si>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</si>
  <si>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</si>
  <si>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aba21f3b-86f7-448f-ac96-d2297d01d5ea</t>
  </si>
  <si>
    <t>0xd4870eb187d1b819215058879eecac343e816e72dcaa4edf9d2a119790ecc74d</t>
  </si>
  <si>
    <t>71af1371-41ae-4c2e-baad-4e5d374c4820</t>
  </si>
  <si>
    <t>0x901f2471f39c8a631e6273ed34b88b78ea0d02a7800369621d050b2e522c91b3</t>
  </si>
  <si>
    <t>ecb8bbe0-179f-4c45-80bb-b47354e71213</t>
  </si>
  <si>
    <t>0x40130d506df27a4c3ae8f25711876bb081d52365a23d35e6a24991e78d8226cf</t>
  </si>
  <si>
    <t>2ad23515-2dd6-4e3c-984b-a89a2c83d9dd</t>
  </si>
  <si>
    <t>0xdfb7dd882e73a3a382362533b64ee7fcaa265c4718e2fe7640a492845d889952</t>
  </si>
  <si>
    <t>cc8688b3-bcf2-4745-9c46-76be079ad135</t>
  </si>
  <si>
    <t>0xdcde5f7bc13144897045d003b515044b8e173cf7f71ed3ae807b8361af42c5d7</t>
  </si>
  <si>
    <t>1f07d8c9-62db-41d3-9897-1bfd5e25336d</t>
  </si>
  <si>
    <t>0xb6cdd431bf86ea482ceb0c50b333eeb3f1d91dddf84edf46bcc8665dd27377d5</t>
  </si>
  <si>
    <t>3d9f4828-f057-4edc-81fb-60cde89874ee</t>
  </si>
  <si>
    <t>0xdd80fa46560a7af36ad198c8ebba7bbaf30ca31518a153b92abaf87ca97542e2</t>
  </si>
  <si>
    <t>e0862804-b3d9-4469-9916-f5a4719fc64a</t>
  </si>
  <si>
    <t>0x8a3e2fab6dc85372754f491bf98a8ebeb25b52bc2b5ac24af818745fad1dd33e</t>
  </si>
  <si>
    <t>3674d639-94f7-4072-b52a-a6780e1658ca</t>
  </si>
  <si>
    <t>0xa8b7c059b238d18953b7a4b74a87d528009315eff208af2816c11fb90fad80aa</t>
  </si>
  <si>
    <t>f38e7663-da74-407e-a80f-6b7e2745c10d</t>
  </si>
  <si>
    <t>0xa06699433f67b3752a68dfad6b2d072300b5665ad69e035d66b524291dc750bd</t>
  </si>
  <si>
    <t>26bad081-3e92-4e0e-b26d-bfb9f075cefb</t>
  </si>
  <si>
    <t>0x884477582c1929449c8d375586cd25f8587564308cc947623834b9a711182819</t>
  </si>
  <si>
    <t>17fd993d-06ce-4e2b-b03b-b3154ffb1658</t>
  </si>
  <si>
    <t>0x15c4cd972279750f86aefb6547b55984c7084d3c36edcc92a55a7ab3c72e4578</t>
  </si>
  <si>
    <t>3202c3ef-757e-480f-9962-40b20c8babb6</t>
  </si>
  <si>
    <t>0x379e4823530301f1a3c0d67757664d4223479863c0f93eb48f82914b1a4271a4</t>
  </si>
  <si>
    <t>cc4c44f4-e864-4709-b81f-ca49ac8250ca</t>
  </si>
  <si>
    <t>0x7c93e02596f3a06ca3ff0e95c69ec21d02623ca06e0db30bdc6cbadde4a56736</t>
  </si>
  <si>
    <t>cd6a1ca2-a268-4fd2-987e-4efc383a9201</t>
  </si>
  <si>
    <t>0x79557bb371e579aee380853574d88a715464207ad0b0958e09453e059dec1f13</t>
  </si>
  <si>
    <t>aa64e800-5635-4828-8f35-bec36ee23a8c</t>
  </si>
  <si>
    <t>0x0dbf1d5488f5c6949a6379467c897ea1c1af98b26de5e4be870ab49fe1887d8a</t>
  </si>
  <si>
    <t>6ac2d03c-bd8a-43d3-a3b2-9977ac593609</t>
  </si>
  <si>
    <t>0x78bb2643630e5872cfd1cd8ce84abd1979c86013d7d7d9f642adf24cc9a9ed7b</t>
  </si>
  <si>
    <t>6fe8e3b1-4220-4cf9-bb53-7db33a8ffe2a</t>
  </si>
  <si>
    <t>0xd65752262e40e182afa1c8e5a2104ac385a4f05203affa124750862409859ce4</t>
  </si>
  <si>
    <t>c460d62b-9fcb-4f6f-af3c-e096f49eff15</t>
  </si>
  <si>
    <t>0x47d9f4b80e89487bc908891406ca77dfeefe9b6ca3f4a2a52b229d26976e495f</t>
  </si>
  <si>
    <t>2a61cae7-3b9f-4f77-898d-f5d7f01d11de</t>
  </si>
  <si>
    <t>0x251528fbd8fd144a05961aa03b4095e6a38a41c64d5add232fa5926d385fbe9d</t>
  </si>
  <si>
    <t>27ba9c0b-91d0-4612-8458-973bd5c9721b</t>
  </si>
  <si>
    <t>0x652f98bb36fdb747b58f99b5a3a6ae6ef4e1af66cca33823a67c9a35a7fc1e14</t>
  </si>
  <si>
    <t>b69cb09a-5978-4504-a84d-2f0368dc730b</t>
  </si>
  <si>
    <t>0x66384ca3b2e298c772c21d5029e7023ead79925eee097d454967a35e79516d3b</t>
  </si>
  <si>
    <t>27812489-3260-4955-b650-402c9dcea45a</t>
  </si>
  <si>
    <t>0xcac995a89aebb7cc59a494c5a7761df987d5acd0dc0682ded468c6d3b67c2703</t>
  </si>
  <si>
    <t>01fe59e9-8c2e-4f6e-8bbf-1d9a6a3a67b4</t>
  </si>
  <si>
    <t>0xb03f3667f70aa4251a3445f75e11f07d261b5087182bdf2e1233a4f4ec7d9049</t>
  </si>
  <si>
    <t>582595ba-4ab1-4c7a-b3fd-9199dae5eaaa</t>
  </si>
  <si>
    <t>0x76a337d3842147b5bfd306b474a249696d952f1dab3f4e36bddcb892730e3713</t>
  </si>
  <si>
    <t>143bedf9-f2ee-46d7-a794-8b7377825145</t>
  </si>
  <si>
    <t>0x72c168279b7ee56c0f96c1ade9bbcf50fd97d9c5b7dec8413df49a075cd822cb</t>
  </si>
  <si>
    <t>1da55e1b-9b5c-4f07-af11-b5996ce9511a</t>
  </si>
  <si>
    <t>0xb113444642eed4bcab95aed16901c227e9ca83aa0fbda2a106c08a5d1c24cc5b</t>
  </si>
  <si>
    <t>c5b2300e-b427-40bb-a575-0f6c6b7945af</t>
  </si>
  <si>
    <t>0x186a1319432998772ea88b69979daf259c2d1689c34dc3ceeea041cc5422bbf8</t>
  </si>
  <si>
    <t>097d9028-a013-4cdf-9359-ea273aad4061</t>
  </si>
  <si>
    <t>0x42abc9476918fbbd1306332b13abbf3a251bfb12552d6b4ae41e1eae35ec845d</t>
  </si>
  <si>
    <t>6bbbc9a8-a903-418b-9c91-20262ebb452a</t>
  </si>
  <si>
    <t>0xe325500e23d904f1da9a20d597f01d7c7cd7fa7ac40f9b90559a26afe5ced171</t>
  </si>
  <si>
    <t>6a049a6c-5f1b-4311-83ba-dd1ba8ab0e0f</t>
  </si>
  <si>
    <t>0x7830a5f6aba9e3e02e580c593c97e5f920849bc8d0a4591d163c7b067dda503d</t>
  </si>
  <si>
    <t>17c0d707-a4d9-4f35-b0ee-7d768908600e</t>
  </si>
  <si>
    <t>4fb97622-ae76-4abb-92a3-c73c55d8def1</t>
  </si>
  <si>
    <t>0xede4bbb89ebf29026a6e270acfa31f90974f936cd8fb430d7f6cde9df96f446b</t>
  </si>
  <si>
    <t>c0575659-6b04-49dd-8b12-006114fd7bec</t>
  </si>
  <si>
    <t>0x5fd6f00fe7e2c82e6f3f7ad9db4fe4b1350d46ae82ba9815e94223bdeabe6b15</t>
  </si>
  <si>
    <t>bf91a59e-6a84-4a3a-b94b-6dd7be21acb2</t>
  </si>
  <si>
    <t>0x8f9b2413ea0f4a8fd9f73517a90642a9b72d964cd24181ccb721518e1668cf46</t>
  </si>
  <si>
    <t>418dff0c-5202-4ef0-a68f-b41ef6c5b0d6</t>
  </si>
  <si>
    <t>0xc8eb9de5176421c6253b5a60dfbe6a0a8f7109eee9d7a3b4d44d5cfe16865161</t>
  </si>
  <si>
    <t>5ad38122-de69-42e8-8d76-66b31e90083d</t>
  </si>
  <si>
    <t>0x1d55da82c308ea417ef7e7cdb2c43135c7809ff94cb1e82af74448312480f30a</t>
  </si>
  <si>
    <t>55e993cf-47f9-48ae-b4dc-d45e0c5b048e</t>
  </si>
  <si>
    <t>0x6565c0532b1ac5030634dd23d07cce0e3b3ee6270d9ddb91d8bc22aca51943eb</t>
  </si>
  <si>
    <t>db899e96-84d3-458d-8ebe-48deb5d444b0</t>
  </si>
  <si>
    <t>a9bb147c-e9b4-4d0e-9080-b80daf8e70ff</t>
  </si>
  <si>
    <t>0xc66c7f662ee799ce7a4181a1a1b6d0285e64b68d87f43e51ec4a834a1dadf437</t>
  </si>
  <si>
    <t>967a6b85-4d5a-411f-a893-0ba3d3e2a13a</t>
  </si>
  <si>
    <t>0xa15e106a7764e63370c2fffb9fd3f1d4327a986cbb38035934102811f7b3856b</t>
  </si>
  <si>
    <t>48b366b3-b5fe-4bfb-801e-2d2b53ced1c7</t>
  </si>
  <si>
    <t>0x4febe1a0406dd3e71da826c1d72c42855fad0bdda24e74ce8c512b0e5e93aa64</t>
  </si>
  <si>
    <t>4d2b3d1f-328b-4b2d-b6d9-ad5cc967acfe</t>
  </si>
  <si>
    <t>0xd8237c8b40f309d97e98a9f4f8dfc907036cda7b2504239a19f485da9df07225</t>
  </si>
  <si>
    <t>5a3af211-1388-4940-a791-ba2a98be6657</t>
  </si>
  <si>
    <t>0xf03acdd33994f6d088db7eda9af39d5f5653cbc9271acd7cf03d53e7b528996e</t>
  </si>
  <si>
    <t>e49fe6cb-4ce0-4114-bc8d-e2b9cfbb0d24</t>
  </si>
  <si>
    <t>0x846d8fb589239f6f43a7365ebb4e3f1925ba43622b67da2059721e7f0d729b4a</t>
  </si>
  <si>
    <t>a7889005-58f4-4b73-b999-9f901004d0ec</t>
  </si>
  <si>
    <t>0x893503f4cbf02069c947f99a58852da1a4678d08c403bf4ade5cfad114006631</t>
  </si>
  <si>
    <t>ac6ca0bb-4392-481f-8757-36f92d2401ac</t>
  </si>
  <si>
    <t>0xf2dc18d4e47dc894b9aa4fe9ecd51f4786440f266d48eeda90592aed152c8e80</t>
  </si>
  <si>
    <t>f7abcdd7-9c9a-4395-9b7e-4e59ebf5cce8</t>
  </si>
  <si>
    <t>0xb154c96eeb2f8f21abe1c37fa27e2f197556c87ec30187e8e1fbc144e3b69fee</t>
  </si>
  <si>
    <t>92dc8644-f24b-4e11-b970-163b424f8585</t>
  </si>
  <si>
    <t>0x11470686a155ab94b878f11a6276ae8c137f79f067c4f34e81f74c3c4d74fe37</t>
  </si>
  <si>
    <t>a7c965b6-b46a-41a4-925c-685c6c174dd1</t>
  </si>
  <si>
    <t>0xa09ebca07512ee3683c0c96d19b035e3cff6a2a224e07f6ec84c26b7ef714c97</t>
  </si>
  <si>
    <t>8daaf3f0-c2d3-440c-9601-a0035013025a</t>
  </si>
  <si>
    <t>0x5dc04b4f55aad3e2169510165d1a0665201f6f3b0ad4a6f874b75aacab79bf9c</t>
  </si>
  <si>
    <t>92329009-48b8-43a3-a198-8cb0e5674cd3</t>
  </si>
  <si>
    <t>0x84853fad5b9c3c17826c641f79298e7b716560fc2659f6a14071f3b5faebf0cb</t>
  </si>
  <si>
    <t>3a926eb0-aca2-4993-987e-3950a8a3cb17</t>
  </si>
  <si>
    <t>0x469eed3e321f005ebaf4c128eed9c82e44619b875faf55d61c4ee32c652794d2</t>
  </si>
  <si>
    <t>814a38af-9046-4d6e-b117-e41cef18a18a</t>
  </si>
  <si>
    <t>0xfa51ed6b88e5153d99e0fb0af044cbd841e9132981db5fc7ee7fc96c3ac17f94</t>
  </si>
  <si>
    <t>5ebe04c9-b7a6-4625-a67f-ba301242772b</t>
  </si>
  <si>
    <t>0x293c72eda216864d91c7c4975e469a9c24443646ca57027608f1b761c076c199</t>
  </si>
  <si>
    <t>2973c770-047c-432a-9494-b1e97b2eee82</t>
  </si>
  <si>
    <t>0x69bdf28546965c1f47e5863c47fe8b65d0c1d6dcce5159f792cd31ae3b6fa253</t>
  </si>
  <si>
    <t>7268f264-0e2b-45b9-8584-d26639f43baf</t>
  </si>
  <si>
    <t>0xe15e7c77d5b7ac7531c4593f3ee3b06a94269d4b2f691160b7f751f75aef13e1</t>
  </si>
  <si>
    <t>83b98431-8894-4ddc-84e9-63a897efbfad</t>
  </si>
  <si>
    <t>0xffdc0812764ddbba471c4236817807ee9f333bf4cb2d05893712f14136b31baa</t>
  </si>
  <si>
    <t>6d7bd7fb-fc1e-4bb3-9eb8-8bfcaede1ce1</t>
  </si>
  <si>
    <t>0x757ab83c7c907b52f520e48a4ab924248aab2e07d98c21e094beef6465d35987</t>
  </si>
  <si>
    <t>06eb18b2-018a-4d44-8835-b3e230adaada</t>
  </si>
  <si>
    <t>0x5c92ceb8fba02bec3f149d115c4c13ebcf9b3cbea4b6f49e23c0ca97258595e4</t>
  </si>
  <si>
    <t>29e0059e-da72-4a82-81ac-a01f95788add</t>
  </si>
  <si>
    <t>0x97da1a1dd94b2ff21b074cc6aeac2ba47e321b8954616d71136720b7c0276dbf</t>
  </si>
  <si>
    <t>accb8e29-532e-4fac-9ada-98e4f69693cc</t>
  </si>
  <si>
    <t>0x724eabd9379f78854fdde212451c0e6053c0b0bb9037bcdb6e69317f55983fba</t>
  </si>
  <si>
    <t>b0cbd729-b225-4864-b7c4-e19a87a2f3dc</t>
  </si>
  <si>
    <t>0xc5b6ab3d4969b941ae82f4b86369f9d7d7478b8ebb8ceeea8e4cf60a2190a553</t>
  </si>
  <si>
    <t>283004c4-d28d-4e76-8842-f922c18c9299</t>
  </si>
  <si>
    <t>0x09b3f70f094ec9939cf216e04781840ac2d3648307b82fce2d84076a6bc1eeb7</t>
  </si>
  <si>
    <t>2ab57012-570c-4116-8ad9-dc8931304afc</t>
  </si>
  <si>
    <t>0x3cc32750335c91ec13c2cbb6b0f116e11cac1beb3883e8f40ef2bc82a124def6</t>
  </si>
  <si>
    <t>d36b4775-f1a3-4c23-88f9-abb24c01712c</t>
  </si>
  <si>
    <t>0x001bc545c2fca8860bda2e3455788bb3f98ab876da5164a7d4c9c1915b59c6d7</t>
  </si>
  <si>
    <t>a32501b4-b934-41b1-bbe6-065806dabc39</t>
  </si>
  <si>
    <t>0xcb433f59907f5e3b78fa8d7a78558ee692e613b20cfbda2017dd5cb044679378</t>
  </si>
  <si>
    <t>373af6ca-27c2-49e6-8b21-fd6dd177ff7e</t>
  </si>
  <si>
    <t>0x4d03fa9cb31ccfdef1b7b1e3850f0d37773638215260d9a1510a6927a83ec3de</t>
  </si>
  <si>
    <t>f5ab3251-149b-4fc2-99df-c356ceb8976d</t>
  </si>
  <si>
    <t>0xa8b515b226cbd0c2b488f73a4526fd3c1f40370411d66f01782049155c5b42a4</t>
  </si>
  <si>
    <t>47697356-782f-4f1d-b552-77ee45a9c97f</t>
  </si>
  <si>
    <t>0x751f56ce14d02994d5f14abc2edbafae827a6d033cc8042ab96fd6b7c472598f</t>
  </si>
  <si>
    <t>a5ce16b6-a876-40ed-aa13-8502e433ba0a</t>
  </si>
  <si>
    <t>0x4d1ddf4ae6b3aff5e4f8f7ad45a58640deac08934cb966c679a834d9feecea2e</t>
  </si>
  <si>
    <t>c467cf1b-694f-4ecc-a7cc-b40a229d9066</t>
  </si>
  <si>
    <t>0x039087ebf8f7e53f7de0130269e4add70daea232f5cc78b6eb96a763f420e3be</t>
  </si>
  <si>
    <t>3e53ef00-94cc-4c80-90bd-e3b5a2a2f8ae</t>
  </si>
  <si>
    <t>0x14bffad4bdb9a7b9d519af6099a527e91733c7c430696860a48fe5a477b16f63</t>
  </si>
  <si>
    <t>8800a361-9f55-477a-b5fd-086636dd020f</t>
  </si>
  <si>
    <t>0x2e7a88964a65ae6764c9f64658a61341800e3e594fcd21d881a212d7643101de</t>
  </si>
  <si>
    <t>46af0cd4-0330-4b9e-a584-bfa0a8866c2c</t>
  </si>
  <si>
    <t>0xc1dfebca58aba9d06e44aedfd5a1f6539768b2fe5399f5b9cd423e5d11966dd5</t>
  </si>
  <si>
    <t>754502f1-3eea-4134-8b7f-6f462b71f9c4</t>
  </si>
  <si>
    <t>0xf05c0d417e9b5904db323c31c60fddf37c098b612202ffd0ae7abe075f051bdb</t>
  </si>
  <si>
    <t>4fa9843d-23aa-4f8f-b9b8-786263a33c30</t>
  </si>
  <si>
    <t>0x0703c2a36fb0dd865903d135e62a5a685a4b90f9bd91f2da19dd0e19c2f6546a</t>
  </si>
  <si>
    <t>6da0b97d-e437-4848-b6e9-881fa121943f</t>
  </si>
  <si>
    <t>0xff5255f28855728682e4b22864dd7d72fc70568a33c9fb187474c4b94d15d0e1</t>
  </si>
  <si>
    <t>342faf35-099a-4837-a14b-3718f10f4b00</t>
  </si>
  <si>
    <t>0xbdb3c8757c78c21331a5c83f1c7e7530d668ffdf5d0a43d2cf9cbe4d16ac51e8</t>
  </si>
  <si>
    <t>f9d371dc-6187-410d-8ab8-c0d0658c7682</t>
  </si>
  <si>
    <t>0x1aba20d29ccd47998f8817913ee1b781f58a335b20251d22a9e8ab8da53b7191</t>
  </si>
  <si>
    <t>befeb1bb-de28-4567-bd4f-8ae223bc490e</t>
  </si>
  <si>
    <t>0x8ad2bd354a14f1cf4caebd7e6493c88f57a8e67ecb6a9cdb40d956b613f1d1fb</t>
  </si>
  <si>
    <t>e6fca94b-4983-4aab-a86d-657bb9b29158</t>
  </si>
  <si>
    <t>0x584ede43951c2ba523602fca2bdaa8f105c225a470b98ac505f9502efb541bb8</t>
  </si>
  <si>
    <t>fd51e949-147d-42c6-a73f-be5c289d39e5</t>
  </si>
  <si>
    <t>0xcf1bfd20c7931b1fdab24864350d53296708abaa62fb8fc6e5961edf901bd05a</t>
  </si>
  <si>
    <t>70375940-b052-4fc9-a36c-7fff13b10ded</t>
  </si>
  <si>
    <t>0x5fade8db0f9ecf069d0e15c73804ea2e089cf10486d12cf999fba8625dc6c680</t>
  </si>
  <si>
    <t>dc4e5a1e-23e8-4426-95ee-0bb4aa669604</t>
  </si>
  <si>
    <t>0x9b66299490e43aceb6007fd37742171bfa4a808ec5269451014808d7349f73f8</t>
  </si>
  <si>
    <t>73a9d7aa-26d8-4bdf-97a3-8dcf83e00e72</t>
  </si>
  <si>
    <t>0x820cbed5c394d15b6b113dc77dcfefa0d9055d58ce452638198829eff8e5cea9</t>
  </si>
  <si>
    <t>9d80c919-114b-4b48-946d-e6b957ef1828</t>
  </si>
  <si>
    <t>0x5bf18741c3314726ead9f7fd4eebc0614488a35dae3cc967e3c4ce219f04233c</t>
  </si>
  <si>
    <t>b25c19a7-e610-49bb-835b-8910d6d0435e</t>
  </si>
  <si>
    <t>0x22ebedf7e7706ed4059355f85a83151feec775aea519de4d802abac0be1e961b</t>
  </si>
  <si>
    <t>efa4426d-6df8-45e0-9495-42792fc8271a</t>
  </si>
  <si>
    <t>0x7a25f866f9c07f1dbf9c4c2bc82586bf8a6c29bdb0fad65d6f3366f63748ae53</t>
  </si>
  <si>
    <t>6153571c-16d1-487a-a475-921a8dd8f41d</t>
  </si>
  <si>
    <t>0xe269079d88d24084fb6e03275725d554c6f35eaff8ca68ee4905b65d21b3c62d</t>
  </si>
  <si>
    <t>fa200346-ec41-473f-8004-e853c5a06094</t>
  </si>
  <si>
    <t>0x9880ea1d534d34224bbf27b6a4ccb4737a094990af7dbe89fa317087f5007a06</t>
  </si>
  <si>
    <t>be4feaa3-c1ed-4c4e-a614-24594710095d</t>
  </si>
  <si>
    <t>0xab2d42132017475a38878a4ce541b9a90888b3f9a52b09af12bbfbbd09c935d5</t>
  </si>
  <si>
    <t>4ce719da-fb32-4329-90a6-4f2050527c61</t>
  </si>
  <si>
    <t>0xc174fa2c0f53380ebadcd752ab38f140cf25696c2c16d6159c1acf71bae2cd93</t>
  </si>
  <si>
    <t>ebc588e5-ff93-423e-83bf-dc1f7b602924</t>
  </si>
  <si>
    <t>Custódia Mynt</t>
  </si>
  <si>
    <t>0xb6f0cfb959749289241ba7b05050c78d9fdd05c2955d42931385406e8d23eba9</t>
  </si>
  <si>
    <t>4eae1814-ec3c-46fd-937e-f94f257bb5f9</t>
  </si>
  <si>
    <t>0fe64e48-be63-4693-9e8b-1490d61dab33</t>
  </si>
  <si>
    <t>Pagamento ao artista da Mynt</t>
  </si>
  <si>
    <t>Fornecedor - Artista Mynt</t>
  </si>
  <si>
    <t>0xf4fbce34b9c924c52d9d5833c3632976b5eb41ac3fff78067cc82d9364b2070a</t>
  </si>
  <si>
    <t>e75c739b-9254-49b2-bea8-6c28105f95c2</t>
  </si>
  <si>
    <t>256f87b8-76eb-4fb6-a661-7dbccbb04c24</t>
  </si>
  <si>
    <t>0x3cbf57d6732bf395a344c3e6312d4124390d10e9f488524865f0e1ae7f40db2e</t>
  </si>
  <si>
    <t>02672c32-7b91-4064-bad2-b0b7ea24cad8</t>
  </si>
  <si>
    <t>Rafael Dante</t>
  </si>
  <si>
    <t>f9878ceb-c127-41fc-b67c-428f72d4e717</t>
  </si>
  <si>
    <t>a119d8c3-49cc-4614-825e-58b8518903f2</t>
  </si>
  <si>
    <t>0x5df3f51207ff108bec2a636bbe55350148762a61d3d95e55c425922cd0ae777d</t>
  </si>
  <si>
    <t>a7be7cb0-a0cb-4c62-9da0-cb4c0fc2bd46</t>
  </si>
  <si>
    <t>Contrato Mynt</t>
  </si>
  <si>
    <t>0x1257fd1fc7dc36910bf7dc940de6a22e4cd1785e7afc1a47b383f5b94bac868f</t>
  </si>
  <si>
    <t>d5fe40b6-7f1d-4cb6-b252-03f07a56a1bc</t>
  </si>
  <si>
    <t>0xab7fcf5162b20b931c2acdbab27c236f0d7f25400b230c08f445ba8d2bd42363</t>
  </si>
  <si>
    <t>246554d1-ada8-4090-a969-f837ccdf0b6f</t>
  </si>
  <si>
    <t>0x0cd77fb1508756ad7aaaf77d35da51882ff5cb75ee5043ad17542adb2ba8f8ea</t>
  </si>
  <si>
    <t>1fc4f41e-f927-4912-b026-a85edef35743</t>
  </si>
  <si>
    <t>0x9e8c6755003bff20789a9cee9bf9a0ca2458f85e5f04535bcfaa96268fef501e</t>
  </si>
  <si>
    <t>a41e1698-8a25-40d7-b813-12f4f29cfa3a</t>
  </si>
  <si>
    <t>0x590bbbb5c29aef2cf7627a5bdcdd995e470a0f44a96915470c611939a552b01e</t>
  </si>
  <si>
    <t>1465436e-1be9-4019-96c1-803ce282d7d1</t>
  </si>
  <si>
    <t>0x4581a48cb01bcf9c70e39c05bee20948f5e801fe40de2e2a02433f82a5540fc8</t>
  </si>
  <si>
    <t>ed2f47b3-3f40-4b62-8716-845da645beaf</t>
  </si>
  <si>
    <t>0xc8d3ed947c181b53cabc05dcf6ab480092a854fd04778142e0629112d33668d7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</si>
  <si>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</si>
  <si>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</si>
  <si>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</si>
  <si>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</si>
  <si>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c30d5b82-9430-44b7-a98c-fc6da4f69eb5</t>
  </si>
  <si>
    <t>0x8c767234d24628b2c1c71aa341268a976c9fa0bb823cba7ddef3ee334e4cbc63</t>
  </si>
  <si>
    <t>c15bf689-a63c-4674-afa7-3ec6699a119a</t>
  </si>
  <si>
    <t>0xeebdedd58f2b81d93c6d8f1f77fee305726954cf9b78215313f2b4d38b788e3d</t>
  </si>
  <si>
    <t>ba785179-a750-4413-8e6e-3a6deb71c0c9</t>
  </si>
  <si>
    <t>0x8c92248f7d9a96f8731d05fce115ff5c6c13183fb70b98e05c59cb87aa591178</t>
  </si>
  <si>
    <t>b981016b-4b23-4d5f-a8e0-c1b09b89b463</t>
  </si>
  <si>
    <t>0x289640d11a93a43ebd100bf128b729b58ff93e2a326b14736a9b48bf370b29ae</t>
  </si>
  <si>
    <t>2c8d1b71-3679-469d-82b6-e9f3b140b8d6</t>
  </si>
  <si>
    <t>0xb119a89a5fe071358f2501f3a8b3817183d6d73d1942d7df987429e112a388ab</t>
  </si>
  <si>
    <t>5fac17e0-6587-4808-82e8-c3372318ef60</t>
  </si>
  <si>
    <t>0x3125e9a1154c95dd29f65aca5c28e4600439a43ac58a0717821fb10995330056</t>
  </si>
  <si>
    <t>b179f522-d977-40a8-a940-fe31bc1538cb</t>
  </si>
  <si>
    <t>0xfe7e45849055aa29d4934f04bc7cdd21f4d5abf821d24c37e64f88f8de38bc31</t>
  </si>
  <si>
    <t>a2d13a19-1355-4ddd-97c8-ab4c5b3b5ca1</t>
  </si>
  <si>
    <t>0x9413ba81d370452ff1765aa5f3a5abefe6164a22a7952a936aca943effe28748</t>
  </si>
  <si>
    <t>08a33eaf-f2bf-49db-896e-21141b67f5d6</t>
  </si>
  <si>
    <t>0xca289db649eac1b0cc920c44410f4a163cf6fbe8cbac713ecce9636bab933f84</t>
  </si>
  <si>
    <t>68c25702-c387-4f36-a278-b8127523dd4c</t>
  </si>
  <si>
    <t>0x98de334f6f8ad9c82023bc587bac834af0dee028ef65a43bd70d3edd78f382cd</t>
  </si>
  <si>
    <t>8f72a215-4d25-4b03-b97c-867f3ebd47e5</t>
  </si>
  <si>
    <t>0x56b78e435e05c7b9a722f61ed5eb74268868daecefab9082363037d3a1e7e058</t>
  </si>
  <si>
    <t>c57ab78d-f34e-4a0e-9ad5-4be55bc5baa6</t>
  </si>
  <si>
    <t>0xea97354aae11157d9c8a2c4169cb0db223e15136a0a61f6dc6e32276d66ed523</t>
  </si>
  <si>
    <t>95401f89-77f0-4ad8-8331-0f02e36a64a4</t>
  </si>
  <si>
    <t>0x8749f19311228277575ec99de5384b1f4a93a626e5d9580d4e3df80b66fef8d3</t>
  </si>
  <si>
    <t>b2dd6b44-3ae6-4499-a768-8373a4f403b7</t>
  </si>
  <si>
    <t>0x74a19030f3cdb03607e11a458a017f87d02c73ab00d963ee792cb53bfeef8608</t>
  </si>
  <si>
    <t>59715a2f-92d9-4bbc-bc4a-1df701948481</t>
  </si>
  <si>
    <t>0x10546d2462f9087f760a208d93caf10ad418142da63ee96c29f73c7f0f5ab6da</t>
  </si>
  <si>
    <t>91d8cf10-03df-44e2-a284-f051fcd09816</t>
  </si>
  <si>
    <t>0xf571b2242ab72c2f17fbd507dbe22f0edf82d914cd96a567a426213425d16681</t>
  </si>
  <si>
    <t>aff955f3-66d5-42d5-85aa-2f53c94d0dba</t>
  </si>
  <si>
    <t>0x04b0319f62fd62c8aa5f7734a03d0cbe811290df189f0f20f53ecf5defa5b4e5</t>
  </si>
  <si>
    <t>c278b096-20a5-41b4-bdad-39fbef44ba7c</t>
  </si>
  <si>
    <t>0x99ecd329d52cb26debe10a93593e6492ebc4e19a418288d65aad80fd27bae908</t>
  </si>
  <si>
    <t>333cdcea-2efb-4b30-adbe-344d7f2a51d3</t>
  </si>
  <si>
    <t>0x2918660835fd3325d12cadff2b0b46a15bd22a42752249bd62ca94d2312cd396</t>
  </si>
  <si>
    <t>70de295c-4c10-4981-9f68-82e57ccc24fe</t>
  </si>
  <si>
    <t>0x7facf53f3d3722700d31b3a0206a2dec6fef15d16f8e1149c4771efe0d262e94</t>
  </si>
  <si>
    <t>5602dc7a-d531-47d0-8140-b421d924f5db</t>
  </si>
  <si>
    <t>0x3bb1e4dee703b3ad95d3b42129a99e1c0328fe88962b1dc47e7dd788b29ad89a</t>
  </si>
  <si>
    <t>fa51a09a-b2ae-4789-ba06-d5268c232b13</t>
  </si>
  <si>
    <t>0x1ea71821da0ab3583736b3864f3809689c0c0760472e33f4f114a5b866700caf</t>
  </si>
  <si>
    <t>c770f50b-2017-4879-9a11-400261f97880</t>
  </si>
  <si>
    <t>0xe4943f14154446ed8cb7228d65a2b1865398b5cf87341524aafe04f53f2ce092</t>
  </si>
  <si>
    <t>13bd666c-bf77-43f0-8691-88ada124069b</t>
  </si>
  <si>
    <t>0xfc0c2ff23d3fd05be1909e02c5903ceac109a314d45c7bf816668c618f9e16dc</t>
  </si>
  <si>
    <t>dead6154-2a14-48bd-a25f-240d770232c4</t>
  </si>
  <si>
    <t>0x6678506e572929909a8aad2e89a0552679ce85c535692baf37bb6fa48ba95dc6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</si>
  <si>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</si>
  <si>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</si>
  <si>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</si>
  <si>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</si>
  <si>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fac98673-d998-4691-b404-dc33dd62e298</t>
  </si>
  <si>
    <t>0xc819a4dcaa660e28de2f9438d5dc1fe414a1844572586ce8357571123eedb353</t>
  </si>
  <si>
    <t>04018712-9986-45f9-b826-b91ed6eeae2c</t>
  </si>
  <si>
    <t>0x305a35fc3092f112eb80941d49cc4e0003df3e24743dc06bf191ad45cb1b4cb1</t>
  </si>
  <si>
    <t>c5c53886-fbcf-4c1c-adf2-33c414d374e0</t>
  </si>
  <si>
    <t>0x00d369df30156fc3a4736a00704f8055f0a0fe452b8fe79658dbfb716c200f7e</t>
  </si>
  <si>
    <t>77733fd7-849d-4ef8-8390-55c3e2d428fb</t>
  </si>
  <si>
    <t>0x2f9936e7c1c673234501d97c2b6bc78e97b6945888d8ef78ad442c81ac9cc8d5</t>
  </si>
  <si>
    <t>8d7dc253-714b-4d60-8081-8a2980dcea89</t>
  </si>
  <si>
    <t>0x58a6e7212131c433b37284fe5001a27bc135afd49cbc45121b17f331c86f0828</t>
  </si>
  <si>
    <t>ece2ad5b-cb6f-46d3-bd17-a7448a92eeb2</t>
  </si>
  <si>
    <t>0xe2da5e88f7b4840d363752239fa094db7f43c5162f932d0c0e175560845622c5</t>
  </si>
  <si>
    <t>89a76229-ea4f-4c0e-84b7-6680ce1feb41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</si>
  <si>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</si>
  <si>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</si>
  <si>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</si>
  <si>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</si>
  <si>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</si>
  <si>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</si>
  <si>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</si>
  <si>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f1e3e8f0-efb9-4d99-9614-cbca3c922d9c</t>
  </si>
  <si>
    <t>0xeee8b730779173cc773a803249c8a20f00afa94c4ac0f3a357ed3618dd896cde</t>
  </si>
  <si>
    <t>c98258f2-552f-4fca-b7ea-cf862edaaeac</t>
  </si>
  <si>
    <t>Diego Borgo</t>
  </si>
  <si>
    <t>288bb28d-28c8-41d5-ad86-df75174e4425</t>
  </si>
  <si>
    <t>0xde4e13754f169bcf5da5d7fb51b1ef46357cf1c50b25c2a7b97b887cfb74eb7d</t>
  </si>
  <si>
    <t>5a0948ca-4a19-47be-af90-8075af71fec5</t>
  </si>
  <si>
    <t>0xbf613d4dbc1d18873f615c230dab3c1180ed69a647c1167c8cad8d34445af255</t>
  </si>
  <si>
    <t>e919e279-e458-400c-99fc-1942fd8546e2</t>
  </si>
  <si>
    <t>0x6be263a73c6759e72784f55fdbbb1f024401a8d583298eb34559bb648bf4ce62</t>
  </si>
  <si>
    <t>84e6f9b4-4c0b-4b51-9b96-68cd273a99a7</t>
  </si>
  <si>
    <t>0x5db4819aa74f3d20fa229cb36119c3ba04dfa0fa3a9ed7c2ccdfcb5a4c697553</t>
  </si>
  <si>
    <t>93eafc99-dd61-449d-a891-edfce7b77237</t>
  </si>
  <si>
    <t>0x2831622972d80648aa2fee21ffce067ba59940d1c24dd3f14a28c790518ce2fb</t>
  </si>
  <si>
    <t>efb5614a-608e-4374-b456-f7fdffe28a2d</t>
  </si>
  <si>
    <t>0x336c23a1421439fb58f50a99e47275eb6a2699ba0032432c81316f26f1b5df79</t>
  </si>
  <si>
    <t>2ed50218-fcba-463f-91ac-6ec7d412b879</t>
  </si>
  <si>
    <t>0x5136fbedbde27a80b8af77d42600f2f6130892387254d6c5975b968a6369f18c</t>
  </si>
  <si>
    <t>3b6c4166-0991-4de6-b36f-f89c32db2f8a</t>
  </si>
  <si>
    <t>0x9c03fba317d142c115b73ebfb272453cde4a0adf80df979844eac54734d2ec83</t>
  </si>
  <si>
    <t>2adb9a50-3b13-44d2-9b8a-207f52838d71</t>
  </si>
  <si>
    <t>0x3104f1a774fa1f97e6df601da510db63bfa094d43ed8b78de3e222fd1650302e</t>
  </si>
  <si>
    <t>f89d31f6-6bae-4285-a228-8baef18d5334</t>
  </si>
  <si>
    <t>0x01d676491dafecd0b886d6e4fac79e69f1d49e39677441323e7127258414baea</t>
  </si>
  <si>
    <t>9a095e94-3331-4c2a-abe3-bb28a10dc6dc</t>
  </si>
  <si>
    <t>0x47f5d674850a5a2d8108aedbb9250d7b572372dbe175f64366d41703462aa6da</t>
  </si>
  <si>
    <t>acd56a5c-5e8f-442e-a76b-b91624c0207c</t>
  </si>
  <si>
    <t>0x37d55bb9ed03fff0f6dccd6cca71c3e04dc08ee01adba72cb2186ea98506b36b</t>
  </si>
  <si>
    <t>8053317d-0673-4fb4-91c7-8ad34c9a55d0</t>
  </si>
  <si>
    <t>0xaf67351e8e21df4b250fd4adab460358d5c35a100852742680cdb18dca5252e1</t>
  </si>
  <si>
    <t>53350dac-fa1d-4a26-8816-fe05378d7d15</t>
  </si>
  <si>
    <t>0xe0c535957c232c2d2415bc15e349c0c0a05448dbbd024ff579afd7535fa7a656</t>
  </si>
  <si>
    <t>ff6f7a53-7baa-4e1c-8832-535613353332</t>
  </si>
  <si>
    <t>0x44f107c4b6756ca021c45835dc57d3abe4e666e820afaf5f2089c7e64887e456</t>
  </si>
  <si>
    <t>35eab306-0ced-4118-ba0b-ff4ee8d75c26</t>
  </si>
  <si>
    <t>0xf35991361cdbac4dec55773e0a718f9ad26ddca2d7332a458c0aebbc7561aefc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</si>
  <si>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</si>
  <si>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</si>
  <si>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</si>
  <si>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</si>
  <si>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276429df-e8e4-482c-a463-797b7957fcce</t>
  </si>
  <si>
    <t>0x5f19db7fb12da68306842c6540d73cde3c071d141d269032dba03f757f83f4f3</t>
  </si>
  <si>
    <t>bd2f6293-d78e-4416-9716-b0887b6a6ccc</t>
  </si>
  <si>
    <t>0x0999ab894b6dca66ee59391dff374df0a817d2b4ce9bd4d4e7109e762f4c22b6</t>
  </si>
  <si>
    <t>e079d03f-e5e9-4129-b0a8-f5d424b3d93f</t>
  </si>
  <si>
    <t>0x5ab2e2497cc9c3cc5c327b7b58502a5f1b1c85bc2584525570ac664eec403cfd</t>
  </si>
  <si>
    <t>2546df72-84ef-4dcb-9abf-4b11328a9c25</t>
  </si>
  <si>
    <t>0x8ce5c523e11081cda46b573403d883de96fb4735a9a13d99170ebd217360a897</t>
  </si>
  <si>
    <t>09a4e70d-43b7-4e1e-ad58-ff7315c9869f</t>
  </si>
  <si>
    <t>0xac279246800a5697d2479121668904c479dcdf0ced60dacf28bae7848c1773a4</t>
  </si>
  <si>
    <t>741f7fc1-20d3-4f90-9d37-a54f08f5613e</t>
  </si>
  <si>
    <t>0x40e8248da60977a18ff3b5e2186c411f2834dc550ceaf684cd31027d98cb3013</t>
  </si>
  <si>
    <t>867ab01f-8765-4d86-b86b-cd933d8f11bb</t>
  </si>
  <si>
    <t>0xffc9c6f5de432be4c02f79a1cb833e38266beefba4168eb0dd7b8026a1da2945</t>
  </si>
  <si>
    <t>a19bc808-d0f0-43d9-aa07-493fae33465a</t>
  </si>
  <si>
    <t>0xa3fa1c86b20e9160a9456339cc4f90a4a96ba683c8ecb3ddf5062ed500e0cee8</t>
  </si>
  <si>
    <t>c341c682-abd4-43e5-be2c-a5b2380eb609</t>
  </si>
  <si>
    <t>0x74a58eedd9c7734187dc2cc546d73eea37090d49e5f007f809716c816da3209d</t>
  </si>
  <si>
    <t>4db973ae-7247-4232-a6b5-fe2e9ebaedc8</t>
  </si>
  <si>
    <t>0x6f24eeb5127ee402bfad2006163bc64ff357a3f44580144aed04f5faeeb26325</t>
  </si>
  <si>
    <t>5e6bd87d-b55d-424c-9acf-90997bcbf68e</t>
  </si>
  <si>
    <t>Retorno de metade do mútuo do Sócio Gabriel Polverelli</t>
  </si>
  <si>
    <t>0x80f73e425d36b0a2bc5aa7d66d558cd6537043cf7b99e41938f6117b4a598cfe</t>
  </si>
  <si>
    <t>fcef0e98-0eac-4e58-8507-e2324b755052</t>
  </si>
  <si>
    <t>416ad931-7675-441f-908a-2f68e7ff9e0b</t>
  </si>
  <si>
    <t>1fc3b373-d973-4065-8199-ccecdf7c14e1</t>
  </si>
  <si>
    <t>0xc98c004b232c5eaa80746676f56bd4676b5c87fc3ccc8da567f9fd99844c191f</t>
  </si>
  <si>
    <t>64fe8abe-e3b2-407b-a659-29bb20f3e72e</t>
  </si>
  <si>
    <t>0x799e37c3066ac54934c3ebf2dfa3aadd9a1df58ae3ffd984d7b44145c0bb79e2</t>
  </si>
  <si>
    <t>4839f90a-1c73-4fbf-b4de-ff0580849cc0</t>
  </si>
  <si>
    <t>0x5794580017a458c20d8278b112ad495a051f1554d880d23e3c1e2333305d0d7b</t>
  </si>
  <si>
    <t>1e2998fe-78c9-40d7-96f1-9236f56ff95b</t>
  </si>
  <si>
    <t>0x17fdf1139d047e27eb763d69e63400c6978c2212b0242c230b4b396cc28f5029</t>
  </si>
  <si>
    <t>b8a54caa-f558-43a2-9af4-fc5665e8c45d</t>
  </si>
  <si>
    <t>0x59eeb51c28411931302458a9bc9840159c52b3a11fe708a41fd09a30ac984e87</t>
  </si>
  <si>
    <t>9edfcc51-cc42-426f-bebe-d5e4e8fd3f49</t>
  </si>
  <si>
    <t>0x73a9713b71b933568c82fd522c4b0358cc7dae45c4af4ec76d6e9e57951f5bca</t>
  </si>
  <si>
    <t>87de540d-b17b-4067-9ff2-b4fa886edeea</t>
  </si>
  <si>
    <t>0x7ae899feee2ec6aecc07b145e3e8c08be4149715e79ea520584abd5773424ffe</t>
  </si>
  <si>
    <t>13b1ed3c-a7bf-4959-8688-373ff08bfb81</t>
  </si>
  <si>
    <t>0xce93187bbb4d2ec9154b6cd0b1e02da2e02b0309a281249ebb11258a1eb0b52b</t>
  </si>
  <si>
    <t>eb80e16d-9d77-4547-8dfe-d65bbfac3a2d</t>
  </si>
  <si>
    <t>0x41b6a1444547d8de8e0c8b63b92571db703c964b7b992dc9d46338176267abce</t>
  </si>
  <si>
    <t>5802cc7e-d582-4631-90da-b7611c58aa2d</t>
  </si>
  <si>
    <t>0x0ba4cc2e35ab51559d731175f6851703540d7c98558fdb6a7d2cc6bcfcdc134d</t>
  </si>
  <si>
    <t>18b75f22-409d-4aab-b196-e11728dede89</t>
  </si>
  <si>
    <t>0x25c11e554fea4a0a38fec32413fd480cb306e558515cda77b3868714030171b2</t>
  </si>
  <si>
    <t>f1eff7e6-9c03-4ccc-a25f-78b738a5bd7a</t>
  </si>
  <si>
    <t>0x9e0dad1ad231e20625340316d880904caa20808e460e9ec7f3a772851a765ccd</t>
  </si>
  <si>
    <t>fd7694ed-1b7c-4216-b5dc-7dd6a93570be</t>
  </si>
  <si>
    <t>0x305f055494310d72c7eb2ede5e09e7e291b3d20086675b24abc1213cd19b1f54</t>
  </si>
  <si>
    <t>2ca4235a-2401-4772-b376-757db5f3ff11</t>
  </si>
  <si>
    <t>0x5e10480ec19d60b49c3be22acf13a475cceb4516729ab2d6cb955a61e69da884</t>
  </si>
  <si>
    <t>608cfdf9-234d-4367-944e-dbf3114395bd</t>
  </si>
  <si>
    <t>0x4e8f333611bbdbb6841d81304c169801016b2bc752e4da41d3d3186378732e20</t>
  </si>
  <si>
    <t>0834f262-1913-4ca3-9c1a-2d3bd3cc7244</t>
  </si>
  <si>
    <t>0x839be707d4fb2953e8d6d0904456b6198f088bb8b3ad36cc980c1cb18c431825</t>
  </si>
  <si>
    <t>78151ee9-14da-4899-ab4a-9f2467596627</t>
  </si>
  <si>
    <t>0xcfcdac8fdbb4549c9f6c88ed83f573acd0d6e3f2585a0100d238dc435b048e62</t>
  </si>
  <si>
    <t>8073f52b-0201-43da-b8ee-4b74b6a0e886</t>
  </si>
  <si>
    <t>0xcd08c078a6addbb240113ad5799c4cc9777d6b3f52ffd233043b0d79a3006d7c</t>
  </si>
  <si>
    <t>d4a42fd4-41bf-49b9-bd0d-7a375cfe92c8</t>
  </si>
  <si>
    <t>0xad73afc86a4d7a7679bb96e435d13b9fc9f0d6b6f269841e47938286fcd99ee0</t>
  </si>
  <si>
    <t>2a0bed4c-3688-42fb-91be-56c95cf78437</t>
  </si>
  <si>
    <t>0x5c33e142273c2e41dfcf4c9484bd0a3c3974de7339f06b17d027c927677c83d5</t>
  </si>
  <si>
    <t>d52aff05-8ca2-4750-9203-c182da9d0f9b</t>
  </si>
  <si>
    <t>0x8e10e968080771041907c9c851a487ff1ebd11f5233a56d73e2690d85fdaa69a</t>
  </si>
  <si>
    <t>bd4a4a73-b080-43a5-ae60-5d2c630226b8</t>
  </si>
  <si>
    <t>0x52942cfd3045d3141e2a86a1db95e9fa8a7d364d34e211cc6ba790a04d935a7b</t>
  </si>
  <si>
    <t>5367bd86-a3bc-44cc-a323-7c5769bb13d8</t>
  </si>
  <si>
    <t>0xf9135fc790d7d2116914eb3a2d9973446f656cc2712895a05d4408e8d9cb7a02</t>
  </si>
  <si>
    <t>5f67c91e-95a2-4943-820c-5f145075f554</t>
  </si>
  <si>
    <t>0xf16f26864275fe6a5ec4706f9d3fdf7ffdd7390bc0fd38744509e672496fee4e</t>
  </si>
  <si>
    <t>9c97afff-9e2d-47bd-b686-6ba2ea6589b6</t>
  </si>
  <si>
    <t>0x9e3639c16b0aa4783a62e9a2de2ef3cb9dcd28f2f4c05936594b672639985cab</t>
  </si>
  <si>
    <t>4325c3cf-40a4-4233-823c-3c0dd2048ee6</t>
  </si>
  <si>
    <t>0x2e02de6c25e81e61f419843d5d39f2358d19da9958e9e8dcd2178b2c0fbfa240</t>
  </si>
  <si>
    <t>8dec8f18-7993-476e-9802-4b860e116f09</t>
  </si>
  <si>
    <t>0x38248063852779c17ca97fc2bffdba278cd0e9d968500010e1b4c39bcfac892d</t>
  </si>
  <si>
    <t>5bf58b16-9b2d-43c0-a2df-f9029e7b3222</t>
  </si>
  <si>
    <t>0x940a2c5ecb17e87a3405bed9ff5bb75ad254745360d7dec5ec1f1d381d26c850</t>
  </si>
  <si>
    <t>0c74e753-5b2d-4c44-8833-f46c270b4938</t>
  </si>
  <si>
    <t>0x870263e196bdb16789d5d3c8912ede4c732fdfdfc40ea0426b10ce496dd6e1fb</t>
  </si>
  <si>
    <t>af63cea4-0c5a-4599-b238-91fdca6e2005</t>
  </si>
  <si>
    <t>0xacab752a1a140262fb0d7bc18f88531aca8a6207c6aad529b62100bd6e04aba0</t>
  </si>
  <si>
    <t>0cbc0ebc-2163-4d26-bef2-e1b2fb7d11c5</t>
  </si>
  <si>
    <t>0xf1a8918fe191297638de0f44030d21c05a03227977bac074f19ef79f6ec2ae9c</t>
  </si>
  <si>
    <t>b566e6e5-ff77-4d8e-87ab-18c4b8dcaeea</t>
  </si>
  <si>
    <t>0xcd5e26ff6caab77a441cc74e848ce0e1af92d3ad8099c55dc6b8503500eb9b42</t>
  </si>
  <si>
    <t>7de43d3b-fcd1-44f6-a7ea-ab695a350ecf</t>
  </si>
  <si>
    <t>0x61da1c46daacaf69c9c80eca9c9767a2bfd57e1d0c0b8d4a8d6224d4d8df32fd</t>
  </si>
  <si>
    <t>8be0f512-12b0-49bd-9dd0-e1d53301b235</t>
  </si>
  <si>
    <t>0x494b63b5b21faa55ccf13532501ec7480fec2a89c901104e7f483ee8eecabf00</t>
  </si>
  <si>
    <t>9c2ca8a1-b9a3-4d44-b846-33e0a5ea3d3b</t>
  </si>
  <si>
    <t>0xf50a7b72aa60d8be6de15366106d2064a4d89f5db6f11a2c148ac0e419bbf0e9</t>
  </si>
  <si>
    <t>f9771db1-5858-4515-9e2e-9cdc0781a65a</t>
  </si>
  <si>
    <t>0x2efb49247daebcb692e4cd76322cb959dfa7f39d04e3568a5b852b6d8bc73404</t>
  </si>
  <si>
    <t>116987f8-5f7d-44ff-a060-234c660c8e4d</t>
  </si>
  <si>
    <t>0x9b6ff941e73daab0a14d7ae152aa6fc4fb166b619fabdd1d5a82f859240e6d00</t>
  </si>
  <si>
    <t>e982391f-ffb4-40c8-bd3a-72e4614aa0b2</t>
  </si>
  <si>
    <t>0x8b27d413ecf998ed091aa194aabbff85e554b2ccda35d211aab602f244c4d698</t>
  </si>
  <si>
    <t>e3435c1e-6628-4d21-8d3c-b94ddc971b82</t>
  </si>
  <si>
    <t>0xdebce477d7923740d1a4a571241fe3dc5a8954ee5c65ff6dc6a2d1b3bcb10199</t>
  </si>
  <si>
    <t>3355c9eb-438e-4454-8e89-92d550110d7e</t>
  </si>
  <si>
    <t>0xd55ae2a6cff7ba9bcc32180bbf7f8df1258eaeab2ec3fd642dcee8dfd9ee174c</t>
  </si>
  <si>
    <t>af0431f6-b316-4963-90d9-ee1f86f935cb</t>
  </si>
  <si>
    <t>0x18f4eeed0fb7440183c195a4b9ad54ca70bac54f40595481d70a59653ee8ce1f</t>
  </si>
  <si>
    <t>f7e255eb-9d1b-40fb-9a71-297f4540a85b</t>
  </si>
  <si>
    <t>0x1e31da33bfc5654de3959c22cb932a9ff67fac83df2451778e2c2ea26f4f96ab</t>
  </si>
  <si>
    <t>1a24ff39-0654-4e53-8f24-5bac3b7211c4</t>
  </si>
  <si>
    <t>0x844576ee9d4586082957f2d858f77dfb929f2e105a670acf383e7aa0db79fadb</t>
  </si>
  <si>
    <t>ef54dee2-fb80-451b-86bd-fa0753b27884</t>
  </si>
  <si>
    <t>0x2346db5ea088706fe828403cc4db0d977504b67494ca448c043a60dae75597e7</t>
  </si>
  <si>
    <t>08049588-c342-4562-9d3c-b50450e05101</t>
  </si>
  <si>
    <t>0x314515961bfc80f8d1a3d7a2e08e7d8d6c8cd8663dba3286b2636c841d1d31a2</t>
  </si>
  <si>
    <t>1ead63d5-30bb-4835-ac1b-f2a72f3279c4</t>
  </si>
  <si>
    <t>0x333b0977426f0e321a41026fffb581338149b2b53e65f0c41127908a1e737c56</t>
  </si>
  <si>
    <t>047f4b4f-2911-4572-9c97-96ccbc231715</t>
  </si>
  <si>
    <t>0x6f96efb37f888838c3953f2f0ad5ac31a9dfb27090a69ccbac161d35af2cf6c2</t>
  </si>
  <si>
    <t>1bcf5cbb-443f-4260-a359-6754ddfbe0cb</t>
  </si>
  <si>
    <t>0x5e1915f77759a2f614481ba239953f16af7043f1cf0926dfb07ccc4c7308bf6e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</si>
  <si>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</si>
  <si>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</si>
  <si>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</si>
  <si>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</si>
  <si>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7cd277c0-993f-40f1-84ca-285f93caf4b4</t>
  </si>
  <si>
    <t>0xaaf84440b5a7981b42ed1279fb86dc01017010322dc94f3cc5527e1485fd0917</t>
  </si>
  <si>
    <t>4cef584d-dcc9-4ac6-9952-1ea40b0ae9ec</t>
  </si>
  <si>
    <t>0x88469e78242113e8c8197320a7c20dbb8d0a240d3b1b4b42436c00308f53d732</t>
  </si>
  <si>
    <t>5a0c36b0-2de1-48e5-b1d5-2ebdd230edd4</t>
  </si>
  <si>
    <t>0xa875a0f771f396ed95cfb0c1af4b0bc9995eebebe0f89acca4b19bb85cd6a33c</t>
  </si>
  <si>
    <t>5a0ebbbb-de78-4270-a043-4de99335148f</t>
  </si>
  <si>
    <t>0x9b6a57b0b92dbd5d0c7daf2fda7d5674b34b75ff714a33f7b2d7a1b1e22e1c27</t>
  </si>
  <si>
    <t>e745238a-149d-428f-8d5c-a64aff376765</t>
  </si>
  <si>
    <t>0x4a5edc9ce6b27c132cf36ab8bcc28c055f790698e80370d36849db8c34f062e9</t>
  </si>
  <si>
    <t>b94182fc-02fe-4e7b-85a9-aad2832100f0</t>
  </si>
  <si>
    <t>0x19dab9f6f9a9cf4db14912223c69b9c38ba0404336f40c05eae0985805c9d325</t>
  </si>
  <si>
    <t>83b5849e-384b-458f-8aee-697907d7061c</t>
  </si>
  <si>
    <t>0x69a9952ee583e69d3a2dc4dc0cce9467d67423ea6cd8d69737e4b080d1ec84f3</t>
  </si>
  <si>
    <t>0d915ebd-7ffa-448b-a7ed-303185bf6d18</t>
  </si>
  <si>
    <t>0x77b7533d0502768089f93e2bd93f56d948b1fefe372613bed675ce31f084abf7</t>
  </si>
  <si>
    <t>f662250a-202b-4eb2-9f88-bcd1b94bc3d1</t>
  </si>
  <si>
    <t>0x77b082ae063c668a8380f296a97f7b4a9caa745931a632390c0b6b9f9c1296ac</t>
  </si>
  <si>
    <t>967ee50d-0ff5-40ec-a72c-9f7ceb208b3a</t>
  </si>
  <si>
    <t>0x5285c0dc7fa223623a20e4e35605a48e7542f5cef0a546c2b58f7b3d46d423fe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</si>
  <si>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</si>
  <si>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</si>
  <si>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</si>
  <si>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</si>
  <si>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a0bdc3ce-58ec-48c6-beda-8cd9548f6284</t>
  </si>
  <si>
    <t>0x56b33a52759630f360c632f0a666c7826cff16f3bbd3e7baa621f29113bdcd7c</t>
  </si>
  <si>
    <t>24f32483-52b3-4608-ae82-8a34a10cae7b</t>
  </si>
  <si>
    <t>0x4261913a2eb04a3f67f1838557375de358ca2256e18e9f4283cdfd77cc0ee2a8</t>
  </si>
  <si>
    <t>3866705d-0dc5-40ae-8b43-883ec07249fd</t>
  </si>
  <si>
    <t>0x87ddbe44decdb4228aa7e0c8875e27a1c42bffba00df89a15407e13468c0ad87</t>
  </si>
  <si>
    <t>a3e98a81-83f8-4d24-99eb-4c0b3ede7124</t>
  </si>
  <si>
    <t>0xbc891128f75a5928806376bd0984ef76b6b5b3374e621c27598e94f8ba79d299</t>
  </si>
  <si>
    <t>18e852c5-b0ea-42d7-877d-c7596cca869f</t>
  </si>
  <si>
    <t>0x4a5b4dfbc2ba52b9927d9c95e0c7556be16f8a291afcb31a804874090abf9dcc</t>
  </si>
  <si>
    <t>4a5285d3-2915-45a2-9c73-8c8f2535ebca</t>
  </si>
  <si>
    <t>0xe76ce63f7b6bd0a168f8ba5b95e4c4ba87957b5bff9afcb26f68206e3c12e0fe</t>
  </si>
  <si>
    <t>2514e84b-a411-4f3c-a436-0307ba5e2c7c</t>
  </si>
  <si>
    <t>0x49b14483e4677c2405275c47e355997f78af74eb104d594c572e2e3149e167a7</t>
  </si>
  <si>
    <t>6c673f00-c0df-4426-9b3a-5c0db2a421fc</t>
  </si>
  <si>
    <t>0x9dce93b696245c6228a6e77258a30c58185b9e3aeb4c78c366cbf61dfa62674b</t>
  </si>
  <si>
    <t>c7cb382a-c4dc-409a-8b1d-0c14c86219ee</t>
  </si>
  <si>
    <t>0xf4c0ae9444f9e4c073db9d9e772d9895f1c59377d4c676ff3e112bafb6ade50f</t>
  </si>
  <si>
    <t>b9f4f3d6-47d5-449a-963a-ec23a5c1a310</t>
  </si>
  <si>
    <t>0x9d3686ad382fdf6e625d3d2f19014118818ae0b2c40902b12903a0c6dc3aa42c</t>
  </si>
  <si>
    <t>d13bfb16-c5e1-495d-b590-357855ec6f9e</t>
  </si>
  <si>
    <t>0x682ec4f1da49f55160bc1173d40eef8c5b9a71200a1cf9fb10d7a4d9bb4af9df</t>
  </si>
  <si>
    <t>f610e374-a617-4554-b6bd-e3e92ae609d0</t>
  </si>
  <si>
    <t>0x21425639c5cf61ad047bc13346cdd105133671ff1eda452e6f176ad15a4fadfa</t>
  </si>
  <si>
    <t>0c2bb9d2-3f5b-4b24-94e0-bba17685497a</t>
  </si>
  <si>
    <t>0xb4c082cadb802b30cbbe91089e52279d12dc4186ab91492ebb5332d9a6cedf82</t>
  </si>
  <si>
    <t>1048dc47-ccae-41f3-be84-ed22e1dbf0c7</t>
  </si>
  <si>
    <t>0xde97b12ab4f23d253612500e654a35074e50adba852ce0d89664b89a50585a8b</t>
  </si>
  <si>
    <t>7c1d0abb-9e37-4ec2-9f3e-f24e4d64b6c1</t>
  </si>
  <si>
    <t>0xc2d111fc1336da15d4a3b3c1f2bafe6b7a228f1a433a1b9649e956f797eb9acc</t>
  </si>
  <si>
    <t>546453fc-c565-4171-9b84-c1698f8a3f8d</t>
  </si>
  <si>
    <t>0x82bc410ca31f4704e651eb1ccccede581d0acb4a17b15daee720bfe71fad6c94</t>
  </si>
  <si>
    <t>bd1e8ed8-20d0-48b7-b413-bfc304a47242</t>
  </si>
  <si>
    <t>0x258ebce61986f4f73702c248f4fd3e942db47e4042a704430df6b087521398ad</t>
  </si>
  <si>
    <t>7e7f902e-9c39-4002-b850-006e6f15626d</t>
  </si>
  <si>
    <t>0x12047234a2d8598f66593fc550f594f8ba520bba5bb076e288f45fdd5f7357a0</t>
  </si>
  <si>
    <t>6d2e6780-f22e-4d1a-9f6c-274c68a1bbbe</t>
  </si>
  <si>
    <t>0x3801b3cb1f02e8cda5e77bfa2a6efb2b857f4e9b9f73aab83b29e174ce737c9f</t>
  </si>
  <si>
    <t>20739f2d-99f3-4ad1-a351-efb81c85119a</t>
  </si>
  <si>
    <t>0x40c19592e10594cb1ec9cefd85b9fedac437831ecbfd4008b249430b46dfea0f</t>
  </si>
  <si>
    <t>6ad19728-d4e4-4bbe-ba86-26523505879c</t>
  </si>
  <si>
    <t>0x41f1d9bdd8cbf5c0dab006b4c0543d6e24d150da50c145e1784b6ee10715bb1a</t>
  </si>
  <si>
    <t>8e7a7a4e-c05c-4981-bf55-df39f92a50d9</t>
  </si>
  <si>
    <t>0xfc3be6040568d37588e501c8adaef002103d72120d44243ba201e6e4e93682fb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</si>
  <si>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</si>
  <si>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</si>
  <si>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</si>
  <si>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</si>
  <si>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9c8bf2dc-9082-426f-a742-032fbccefd89</t>
  </si>
  <si>
    <t>0xe4742c15867e7e33a2be01d16cf6367ab423aa4bf315c0f1526e74707a953edf</t>
  </si>
  <si>
    <t>abebd08a-3c22-4077-b30f-a5d8cbfc0c86</t>
  </si>
  <si>
    <t>0x7c1fcb24114175f53cb07f3e062006e71fab5e6e961886569c11c4c880cb8568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</si>
  <si>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</si>
  <si>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</si>
  <si>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</si>
  <si>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</si>
  <si>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7821deff-d6c0-4415-9990-79f32e977646</t>
  </si>
  <si>
    <t>0x63f282d2026e51f198476e9f68308d3d9346f4e64d50b5137bc23f5b22f8dd09</t>
  </si>
  <si>
    <t>d7d4897e-0098-4eba-989a-f5a23bc85a61</t>
  </si>
  <si>
    <t>0xb65fd03b8f6ff83f9af8e0d4608adb705cd536f54738201565ac5d9b5cc3b3e2</t>
  </si>
  <si>
    <t>cf9f12e9-a4e0-4407-8695-cb95895d19b7</t>
  </si>
  <si>
    <t>0x8db3f187ff0803560cd8faab788605db6b7c276730dd876d9cdf025163c5a0fe</t>
  </si>
  <si>
    <t>b593e73d-60b6-4f23-a8f9-53fadc5391ad</t>
  </si>
  <si>
    <t>0x56e66a712b8aeb016e04442ac5f1c46fc7b2d5a28534521d226c165c6d01abfd</t>
  </si>
  <si>
    <t>2916af21-f852-4920-8839-6835d2f586fb</t>
  </si>
  <si>
    <t>0x2d030c106605612e0b312aa54e45563a7fbe5172a215fd8eab09a91522a70752</t>
  </si>
  <si>
    <t>b05c8422-d9b4-4248-9bdf-466b8e192290</t>
  </si>
  <si>
    <t>0x3b71381e36479575fb8b87974aeb702eced14e47577f887463ddb0d0d1d40b68</t>
  </si>
  <si>
    <t>4ae3ee37-6b9b-4a5e-98a3-cfe4089d2247</t>
  </si>
  <si>
    <t>0x9d14b8bb06350a03c6883d271fa61f39e8ebb1c6071ce870f83443959088a10b</t>
  </si>
  <si>
    <t>3fbbbc11-2e7c-4d56-adcd-5dd245a40af3</t>
  </si>
  <si>
    <t>0x141af0d7d31f12eef0e78554612213e903dfecf0f5f27b0733c8c21f6356974b</t>
  </si>
  <si>
    <t>9fc33c51-d8be-4b28-87f6-49ae279d3acc</t>
  </si>
  <si>
    <t>0xbe1e8a6a4941e3aa238bb1140bf8d17dd23645026ae27c7baa91da56bc41ce36</t>
  </si>
  <si>
    <t>93083cde-42e9-4fb2-bf06-cbce7cb38b6c</t>
  </si>
  <si>
    <t>0xa44e36b967a7e1dad325958676e51cb77fbd628f7a26304d7e4b63eaf0165ecd</t>
  </si>
  <si>
    <t>35fbce7f-dd3e-4eca-a266-4886a4d7d07c</t>
  </si>
  <si>
    <t>0xd2f76c8aaaca4eb97afc9c1aabf720825e481990b09830e690e781af6321ab3c</t>
  </si>
  <si>
    <t>00e98070-9211-44fd-802b-eff70cec837b</t>
  </si>
  <si>
    <t>0x2ec95d9fd9d82923861a607948b903ae61a0e37622833ce8070098daac6257a8</t>
  </si>
  <si>
    <t>be614201-aa60-437d-99ca-6ec6f0f238e3</t>
  </si>
  <si>
    <t>0x5f0081d3c632e2e46a7d7efda0b0f573d8b4f1b83910bc5257896b166ae9c038</t>
  </si>
  <si>
    <t>52cf9056-a6ba-4428-8abc-04edce4931cd</t>
  </si>
  <si>
    <t>0xb7a83ae5529887ac890522f4110ef4460b47a7189dd9b9ac95f679db4db0a4bd</t>
  </si>
  <si>
    <t>130691a3-031f-4bb8-a420-3aab5271fbb6</t>
  </si>
  <si>
    <t>0xfabcc522bbe7b00651f59cac7fec3fb567ec30975b668de7cb33c5545f01eedd</t>
  </si>
  <si>
    <t>6e06a63b-8c84-43e1-9ef7-ba84d2f07e4f</t>
  </si>
  <si>
    <t>0xe4b88101c149806bf37513e23d167e17ee010215c1c898f9ca90e4dacf9b1cf7</t>
  </si>
  <si>
    <t>456846fe-d985-4a85-94fa-edf36fc5857f</t>
  </si>
  <si>
    <t>0x71a3ebd2f99ef47f67462af447f0bfcf2eb3255d62476fba6cb16fb1b1a07c3d</t>
  </si>
  <si>
    <t>1a9676e9-df5d-4189-af88-770836b1a92b</t>
  </si>
  <si>
    <t>0xe0cb79100c4a72f30df7460192cef4e8e29bf46cc506c0e19364e92c86a9e6e6</t>
  </si>
  <si>
    <t>a6c8d5fc-c42d-4da8-b014-777b2c313d15</t>
  </si>
  <si>
    <t>0xcb15226c32ca03fbd66567c2d7d1a6aa58def8df8786e9f8589bf063221652d3</t>
  </si>
  <si>
    <t>cd067294-42b7-4647-b3ab-64c524f6fe35</t>
  </si>
  <si>
    <t>0x46c2fa17390b591dfafd52b9bbfe61c2a9dfe251691d32c3d4e30b98fd48bba2</t>
  </si>
  <si>
    <t>9c583cba-68dc-460e-9d1d-fbe4c8fc1212</t>
  </si>
  <si>
    <t>0x3fcad3d29f8535fec30ac592799a4945d73c2196276db4593b24066e635f8bf0</t>
  </si>
  <si>
    <t>1ad7cf16-4482-4d69-9cb2-f8f3f7e676e7</t>
  </si>
  <si>
    <t>0x5967d54356ba8bd3a64c971b75f3fc9e468fa42b3804dd610e77fe9c3a2d5f1d</t>
  </si>
  <si>
    <t>551110ec-0125-46e3-9ab3-f2cd3fa3454c</t>
  </si>
  <si>
    <t>0x9ebed82ab360e789b722404247d52fa7f301b3a675c173d5ff18a5c12195ed0b</t>
  </si>
  <si>
    <t>ea2f7aed-09be-4928-9284-298272a19c45</t>
  </si>
  <si>
    <t>0x4914a2fcfc53b58eeed12fbcd48580e5eb2952d22ce98bd5c6b244eaf89a72ec</t>
  </si>
  <si>
    <t>602df50e-f67a-4513-89c5-a4a941f4764b</t>
  </si>
  <si>
    <t>0xe6dee60916447c0e14577bd97c512b277d15a87727ecf4b704908159db870607</t>
  </si>
  <si>
    <t>e12c4f93-8ed1-47f5-bebf-cd923be2da8f</t>
  </si>
  <si>
    <t>9caa811d-8480-4f7d-959b-3c8bbba10edb</t>
  </si>
  <si>
    <t>0x8c40a4b688ab9a61373a1d455fe6135de8336d66d7338a43ae4777dbef8f3627</t>
  </si>
  <si>
    <t>0d8a6cb3-e91d-420b-a350-be973c762ab3</t>
  </si>
  <si>
    <t>0xd9a95b2671c496893387d203d9e5e4a57507e734eaea53d25c8a19a8b833a89b</t>
  </si>
  <si>
    <t>1f78b29a-23c2-429c-bbd4-d5cbada6bf24</t>
  </si>
  <si>
    <t>0x868c68a338a167b1fd6c60ce4794871ef310b0ad0ad69cc7e1ac91ce596fe52a</t>
  </si>
  <si>
    <t>c8b81a55-3945-49a5-a8ac-371760247835</t>
  </si>
  <si>
    <t>0x869505f9f48751600b0444c5d0a31f26a363872da69566921be30a750bd48c84</t>
  </si>
  <si>
    <t>66491dfb-48ae-469d-b4f6-b4c96b57f868</t>
  </si>
  <si>
    <t>0x7e963f1cbfeaffd0f8e1fffaeacb7e292217c3a8d2aa1d7f64831a266880fa94</t>
  </si>
  <si>
    <t>53ec03b8-e762-485c-887d-1148de36d136</t>
  </si>
  <si>
    <t>0x9abac9a587fd4de010b252fc93c330983f53b29169b4d124c655bcce20160ddd</t>
  </si>
  <si>
    <t>22aecf93-6f1f-4542-930a-5fad250b848c</t>
  </si>
  <si>
    <t>0xe04c4b5518af29a199dbbe26889d977e4555031f86103bb8e57ecee58313c9db</t>
  </si>
  <si>
    <t>1be50dc1-c70f-48d7-81f0-9681ed0e5e32</t>
  </si>
  <si>
    <t>0x949c1f626447dd9ca1a67b7453acf05a348a320e6eab06a2fefd39ae0a744848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</si>
  <si>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</si>
  <si>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</si>
  <si>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</si>
  <si>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</si>
  <si>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568d39e2-9a34-40e9-b5f7-1b8bad3c0540</t>
  </si>
  <si>
    <t>0xed874d22b900aff4d847e61011d110c1ab897cc4e936b1dff9759f0a80e31f09</t>
  </si>
  <si>
    <t>1155859a-2de8-4b7e-80c6-f79a81c1a11c</t>
  </si>
  <si>
    <t>0xc23480ffbff228c15cb2e7f38c73b055800dc7cfa14bba05e706fad19178c93d</t>
  </si>
  <si>
    <t>51ff9f59-1c41-439d-aaf0-c10852384648</t>
  </si>
  <si>
    <t>0x37cdf14abe46d7a9f81b0d059b1809e142e0dd89de4e926ca3992f3e473eaad8</t>
  </si>
  <si>
    <t>cf984d0f-d096-4f84-9a64-3fda7fcc94c6</t>
  </si>
  <si>
    <t>0xbb1c1218b945d6bba23ab44940a1ac4fa82e6b38e966cc30df6c12ff6418676c</t>
  </si>
  <si>
    <t>9799617d-1679-4519-9e2f-57a2c18f1adb</t>
  </si>
  <si>
    <t>0x6d3e063645194efdb545820522c020ef072704a35244c87fe0ae995a56875b87</t>
  </si>
  <si>
    <t>9e3f486b-a37a-4629-bd4e-8cb44c846fc6</t>
  </si>
  <si>
    <t>0xa2fd85f9928125e3e4488b4e7101a4b87fcce4dd79eeb812146f2c92ea50581c</t>
  </si>
  <si>
    <t>b372a18b-b8bd-4a89-9b0e-34f873842523</t>
  </si>
  <si>
    <t>0x09282722472872a75487a7ac47ad12a65d3e55edcc1f119e10b053df7d848904</t>
  </si>
  <si>
    <t>cdcfa61c-2122-450f-ac5e-e5defeffa9a8</t>
  </si>
  <si>
    <t>0x17fab2e3c6e2d366be5a26280df26dcf70dbaf7da9f8a458d29723fd4a0e79b1</t>
  </si>
  <si>
    <t>e29fd6d0-880c-42c1-a82b-c5fed9f249a7</t>
  </si>
  <si>
    <t>0x630b64910596ae362cc6b4399aee4e16776270666660ffb087d50f899d2918d7</t>
  </si>
  <si>
    <t>9450b17b-12be-4c4a-a92a-0238797e52ce</t>
  </si>
  <si>
    <t>0xf3294958830c653736817188867aebee997461d7494bce76b3570531ed4f28ce</t>
  </si>
  <si>
    <t>f7675ace-d14d-4363-a04e-badd1e4572f3</t>
  </si>
  <si>
    <t>0xef32d4a6ee101044d8ab3b034c2ad845a5d15bf7d0ccaf0a4bf0c5f0868bce75</t>
  </si>
  <si>
    <t>2f5d5dab-f722-42aa-a8da-6ff2ad0ab22c</t>
  </si>
  <si>
    <t>0x1348cc492993ee2edd99ff5163a01fd58da83bbffa0e616a17b2431bc609e600</t>
  </si>
  <si>
    <t>b6e72972-64df-4679-93e8-369434b70f8d</t>
  </si>
  <si>
    <t>0x93068e5b00335133db57c1f3e87b339ab6bfb594e55176b16eeae09f8a381d29</t>
  </si>
  <si>
    <t>cf8bb992-6392-455c-ba9f-65710c70ce98</t>
  </si>
  <si>
    <t>0xd740fa1eb6a69e8292bf1aed5fc37d8ae0c489e630d979d83722f4023a5092ee</t>
  </si>
  <si>
    <t>c21938d0-ef84-4f07-aa84-65289c5a559c</t>
  </si>
  <si>
    <t>0x0dd8d8d1178fada9133f24e9516e0829259e2afaf2e0fd2b3a49a77084559f5c</t>
  </si>
  <si>
    <t>884d9fba-050d-4411-8150-6ae619b22173</t>
  </si>
  <si>
    <t>0x85c079f1d955d64ba37a1b8105274b0b33f3b53bc216cffbe3c3e14be6e3dd04</t>
  </si>
  <si>
    <t>9e31eaae-8864-40a5-873b-f63fef17b43a</t>
  </si>
  <si>
    <t>0x1f10ecc72bb46080d94a0039d1d9e77668a80a79181085a0bac6d91a12b3dacb</t>
  </si>
  <si>
    <t>d93c0b1a-a163-40ed-a9d6-192b491e7894</t>
  </si>
  <si>
    <t>0xd6c3adbf4ca69a4d950475515cb583814696e94b2a51eda88bd26a1280ba1016</t>
  </si>
  <si>
    <t>cb875e42-4bf6-4a85-b094-498bd794ae4c</t>
  </si>
  <si>
    <t>0xf557417f54553643700fb092d36e09c781a445e0bab97f4c9345984be4816d77</t>
  </si>
  <si>
    <t>d8379909-8fff-40d8-9a0f-bcb55a8087fa</t>
  </si>
  <si>
    <t>0x4aad5a7bce70d2b4b39ed90f6f6bbada6d6fdaf4c18a122786c5c16e5c8cf092</t>
  </si>
  <si>
    <t>0b7e64cd-bbc5-475c-9175-65042f068ec9</t>
  </si>
  <si>
    <t>0xde7a91818f288d1c599794ff67aaeda29de958c9ce7e04095e36ab434c85caef</t>
  </si>
  <si>
    <t>2b17e1fe-940d-4bfc-94ff-b805f01b9128</t>
  </si>
  <si>
    <t>0xe6579bb6756a81ca5450dd0faf9551fdda5bc5856c466c60fe70785527b2c654</t>
  </si>
  <si>
    <t>3f50fdf9-aa71-4c97-9358-871fd664b09f</t>
  </si>
  <si>
    <t>0xff150b4ab7a5008ccf958650cbceabd03cb073ad15d9f63fc5db61c946a69d8a</t>
  </si>
  <si>
    <t>426ab255-bd85-4c72-bef5-8a6e6138aa72</t>
  </si>
  <si>
    <t>0x1e0c7c3293583f6a2dd63b7845cce6cb3274289eed4137d15c56f8dc70f1d441</t>
  </si>
  <si>
    <t>897223b9-2f33-461b-accc-7ebfb6239e0c</t>
  </si>
  <si>
    <t>0x55a5691650c78b36af76b6e521a3d880cfd37eec1041f4ab102922fb60e4b077</t>
  </si>
  <si>
    <t>08467eea-22fb-4c73-b5ac-14d3712d3cc5</t>
  </si>
  <si>
    <t>0x4fff2934977c67ef16706beacdfb36247600954a7e607af98b13ca083d804b1b</t>
  </si>
  <si>
    <t>98580bfb-75d7-4dd2-8f17-e87d810b52fb</t>
  </si>
  <si>
    <t>4029001e-be38-448f-aead-888db0a74be6</t>
  </si>
  <si>
    <t>0x493706f48c99befc4120060f2bfe96928a79848464d11d17ba5685d24b8178b5</t>
  </si>
  <si>
    <t>50bf7a1a-67bb-405b-91c3-565ab5d985fa</t>
  </si>
  <si>
    <t>0x6822222609569027bcac96104ea3b31daf214c1a54eac5d8ad8dce25b1d455db</t>
  </si>
  <si>
    <t>0133e70f-67d3-4a9e-a6c7-8f711b3a8b07</t>
  </si>
  <si>
    <t>0x6c6a9a9c0e60870781bdf1d060ca8b26daf81ffea83a7eb3ee9dc2b4efcf200e</t>
  </si>
  <si>
    <t>fc6e7f1e-c1b1-4635-865a-d5d77f89f27e</t>
  </si>
  <si>
    <t>0xa8845e6a8d218beb61c8291c8dbac5cf815089b829678fdfeb2e82836a3f8939</t>
  </si>
  <si>
    <t>7dd5b414-67b7-4693-aeff-e0821f65818f</t>
  </si>
  <si>
    <t>0xa75d0aa3c300a36c666837ca7f7a99821298463d4c07447ae1ed8659569140cc</t>
  </si>
  <si>
    <t>daf673a5-2d7e-49c1-b04d-620b4793feef</t>
  </si>
  <si>
    <t>0xd66397440bf8beb888c474334b9b9320727f29fa7bb1b7c1713cc9653e748465</t>
  </si>
  <si>
    <t>0d189f5d-85de-41be-8533-279d0472852f</t>
  </si>
  <si>
    <t>0x0076c29f946f1ff4cfcb234ca70c6c8050a01d75508e56b6add79d1e1149896f</t>
  </si>
  <si>
    <t>dd0e1590-3f00-4d94-8bc8-bfcc89170a33</t>
  </si>
  <si>
    <t>0xf5a90d1e6b89328f419f0ccb8b52b0c6c6fba717b245113978d7aa055edae51a</t>
  </si>
  <si>
    <t>4a98f361-56fb-4829-b307-8a62a71967a8</t>
  </si>
  <si>
    <t>0xadd701fc3e4ddb5da74443953e2b182549f3ee3347593ac7832af6ab28a80599</t>
  </si>
  <si>
    <t>f2f9ab58-3c18-4c59-9672-26876eb29f9c</t>
  </si>
  <si>
    <t>0xd027a008c4580f382c7fac9ef2e60913b719478f0cacc648119c5bd9594b725e</t>
  </si>
  <si>
    <t>0fd55de2-6e82-4afb-9dd7-91ba42ab1570</t>
  </si>
  <si>
    <t>Gnosis Safe: ProxyFactory 1.3.0</t>
  </si>
  <si>
    <t>Lançamento de custos operacionais</t>
  </si>
  <si>
    <t>0xd34e82c58af55bb2cab370ca59229acb8ece8f87d5bd13cb616f2fe6a9d79249</t>
  </si>
  <si>
    <t>67cc324c-f10b-4a09-b242-4d3002e6839e</t>
  </si>
  <si>
    <t>0xfa735f085e9406f78401fbf1069e60b25851fc575f3eae136c53aa2b9ce1bf66</t>
  </si>
  <si>
    <t>0d371f6f-9ff8-443a-902c-256c406403ef</t>
  </si>
  <si>
    <t>0x68c3a21c96436d3393732a6fc27afa19b0da62f086ce3c682933fef4653f1da7</t>
  </si>
  <si>
    <t>24478b3e-9cbd-4323-b76f-3cf18fecb25e</t>
  </si>
  <si>
    <t>0x0ba84ca7166a0c54fd39817449fbc1c2781ef7097d4f74510c22b38140d4a130</t>
  </si>
  <si>
    <t>ec207793-c008-4517-88cb-13edd798e1e1</t>
  </si>
  <si>
    <t>0xf862e9a9433efdc8450a3499cd680db59364afc1302a4bfe3e50348b9b9c2c17</t>
  </si>
  <si>
    <t>067c7a89-72d1-4db1-b088-c5f7ad6c1c4c</t>
  </si>
  <si>
    <t>0x45a241a95b7eeece12084819708f0f27616c40e73ed364b376f212417da4a4ef</t>
  </si>
  <si>
    <t>513a00d3-6d43-4efc-9225-a2e7c21994a4</t>
  </si>
  <si>
    <t>0xebb77dba291d51274471a11741f3a27724640624f590de90d687aa3bfb4b3c6c</t>
  </si>
  <si>
    <t>9feb1807-6fbf-488c-a13e-213d022e633a</t>
  </si>
  <si>
    <t>0x828ed981006a688038f8bf496986ac4b992c5f87a0f8de3f02a4160cf01b4554</t>
  </si>
  <si>
    <t>ea763822-970b-4af0-a9b4-77628846e7c5</t>
  </si>
  <si>
    <t>0x993b1b24176a4d613d470aec3476ddd44d7dd284d10c9ed34d87678bd919ea16</t>
  </si>
  <si>
    <t>b073ef60-c2ac-47d7-9a4c-7cde31d94dc3</t>
  </si>
  <si>
    <t>0xefed4cef610523e90e048a4548c81070fce59fba376872c49da7d8f425f83dfa</t>
  </si>
  <si>
    <t>6527d011-c341-4ffb-9f60-a68deab0ec46</t>
  </si>
  <si>
    <t>0xdaa58a6b0f8a3f7698e6a88dc6cf1f58988725ce72d98dd9fa97c6e3830cf96d</t>
  </si>
  <si>
    <t>ffbde490-e96e-4f27-8fab-6cf3d460abd7</t>
  </si>
  <si>
    <t>0x3476445d9566cb6ed1c30767bd981beaec92177d1755fdda17a9bbb732c56d64</t>
  </si>
  <si>
    <t>c1712255-68ff-478a-a186-c510d75f0dd2</t>
  </si>
  <si>
    <t>0xf9223f08232028ffe36c20f39b6d1c7c4ba0c2b1610266691fc6839cdd08fcca</t>
  </si>
  <si>
    <t>e0c854c3-2ca9-4ace-ac8e-798988df1fa8</t>
  </si>
  <si>
    <t>0x7ce663cc988f5fd8e1db3269852948bd0b34779fedf416e94a10c501e0d069a0</t>
  </si>
  <si>
    <t>f745a54d-132d-471a-b779-e28de3e1d384</t>
  </si>
  <si>
    <t>0x08739ff2fd67b050045402714d3f96bf9d4bc3376b2f4024e4b9540aca490626</t>
  </si>
  <si>
    <t>f91113db-e21f-45e3-abf4-f5eed463df2a</t>
  </si>
  <si>
    <t>0x9a854a1b9ee39c432673327dfed14b2360d26a7f89c67d35e847c86d8b736caf</t>
  </si>
  <si>
    <t>ca2cd228-fecb-4484-87f2-03e991a984f5</t>
  </si>
  <si>
    <t>0x425bd926864db0b8c6d76a023307be0f59b1a131ef8d132553ff54b27efaa637</t>
  </si>
  <si>
    <t>b60fe28b-b305-4b59-b633-ed0178dc123a</t>
  </si>
  <si>
    <t>0x1da6156e5d8a56fff1b5f4b9e04420638d923b594533339eb626f8635e48e9dc</t>
  </si>
  <si>
    <t>0742350c-c091-4ec7-9ea6-db07af993e0c</t>
  </si>
  <si>
    <t>0x8bf3857ff392dd401f816a432b857cab5a388b294a4afed19f34fb76964e330c</t>
  </si>
  <si>
    <t>9651edf1-e75d-406d-b72e-ace0880e664a</t>
  </si>
  <si>
    <t>0xfb98787b19928b9d30f990e8747667627d8a0e451b17182a338d43b878a2e00e</t>
  </si>
  <si>
    <t>bbc7c2e9-d04b-404c-a41f-4a219c0be5b3</t>
  </si>
  <si>
    <t>0xa76172233434a7dc977d71d35101538b489e60c5df2b151244f21aecef4be5e5</t>
  </si>
  <si>
    <t>4f00148b-926b-42ab-a524-7c89a19aeabe</t>
  </si>
  <si>
    <t>0x8ee3e270ff74980e341e4d53069496d2b11177ac46dcf085484aa07210037fbb</t>
  </si>
  <si>
    <t>e8a3cf01-4462-4ba1-9f3b-0f340100f9c9</t>
  </si>
  <si>
    <t>0x0104b0897136af1aae06a1480a72268334f74107412b479bc39e2ed7927076a5</t>
  </si>
  <si>
    <t>41ab94e7-dccf-41db-8c8c-b645dcf12690</t>
  </si>
  <si>
    <t>6e94df5d-30fb-4b6f-871a-0ce9089f89d7</t>
  </si>
  <si>
    <t>0x6d842d28bb1980e747c6aed83bfca5cbb6d0a6fbda5de116d9b221e2ab9a6fa5</t>
  </si>
  <si>
    <t>8fd68f0b-48a6-406f-b834-f8cf6b68f448</t>
  </si>
  <si>
    <t>0xab2082cc2cdae61f56e8100cb1f380f3a87c2678f7ca6a7a22b29d6c353368f0</t>
  </si>
  <si>
    <t>b2181150-b5b2-4e6e-a720-52dba63a9c59</t>
  </si>
  <si>
    <t>0xbab96bc9cac799d4237f08b728c26c43b2db77b47121077e545ee23c475ec7fb</t>
  </si>
  <si>
    <t>e9840010-2e7a-4954-ab32-a568daf04d54</t>
  </si>
  <si>
    <t>0x71c533f8d330292803a6fbb13cf8b6e890aa3af31981595e2d6ea059b83d41db</t>
  </si>
  <si>
    <t>ad1fded0-91c0-4985-a5bb-fae90a5b76c8</t>
  </si>
  <si>
    <t>0x8c63274c171cf2646baff4dd97b3e43763a405ddcc919670f0577685b64bfab2</t>
  </si>
  <si>
    <t>99c7b37e-5a9a-450b-9bcd-7cc1fdcfd828</t>
  </si>
  <si>
    <t>0x2b39351ae29fcace3db45650cd8ade9e8dd4d5da32e3d4a39dd01b6c84017030</t>
  </si>
  <si>
    <t>eaf5c333-4471-4484-8ab2-3ec02210eddc</t>
  </si>
  <si>
    <t>0x84efbbb0e23bb045d127ef5f2750a031befc76de2906d93332cccd1efd974d6f</t>
  </si>
  <si>
    <t>57367523-77b1-4ff4-8bee-384f9d9f4033</t>
  </si>
  <si>
    <t>0x4906a44d47964907f8b88fecb8b3af0135c6eaf1984a1b8cd957e5fab954d184</t>
  </si>
  <si>
    <t>cb11d443-cd59-49f0-87ef-934c59bfe80e</t>
  </si>
  <si>
    <t>0x6f9fbd750a9836dc2b0c91e72c36639486969c5a9e08a89d12c1442b2cbd5172</t>
  </si>
  <si>
    <t>8c2dea1e-c721-449d-aca5-4b04ea73eb94</t>
  </si>
  <si>
    <t>0x3dd69ef224bd7622fea6d3e22b620bda7416c4017d1777f1e02f8e297750dce3</t>
  </si>
  <si>
    <t>abec707d-103b-4b07-ae69-63b15cd42425</t>
  </si>
  <si>
    <t>0xf2d265687e706076691fb7129a1c9ce50100e87f70e448c3e6e5430ee3476777</t>
  </si>
  <si>
    <t>3dfab451-b2af-4443-b86b-495bf6432c60</t>
  </si>
  <si>
    <t>0x3c082ba7088068e068e100d154cfa66c4b3b8d5dd5b9f2b473f1fe974355833e</t>
  </si>
  <si>
    <t>541dd759-8928-4ac6-a1d1-0a12543f5e51</t>
  </si>
  <si>
    <t>0xe0164a3905448ff3b5be7429c1589516dbffc588777c91314c23a6ee8fbfb780</t>
  </si>
  <si>
    <t>c788ee0f-9529-484d-a899-5418c5a7b01f</t>
  </si>
  <si>
    <t>0x0d3080097191e6fa546ce2330655dfea60861ca58c3fe273f8d40a13b173523a</t>
  </si>
  <si>
    <t>e18b826f-d29f-41dd-8e01-46527425e130</t>
  </si>
  <si>
    <t>0x4e0aae136b22c500544507aa6789ee3eff42499307d176fd259ebc50d52b7862</t>
  </si>
  <si>
    <t>46afb753-3073-4c81-8c31-60a31b5786eb</t>
  </si>
  <si>
    <t>0x0186c38a1774af2651add2a492bfe862de541ccf7531d08ab298c733f96d7732</t>
  </si>
  <si>
    <t>2eab0215-ee23-4a61-98de-53b1ab7b3b26</t>
  </si>
  <si>
    <t>0xe9f1e772363d1cc22c6c6ba002f8e6402cb9553a64bb3a03fd717a481fe09620</t>
  </si>
  <si>
    <t>c69ad463-53de-44b3-b098-013009a0f938</t>
  </si>
  <si>
    <t>0x3486d4ae7e7d9768574f1ffbe4a764f5a6a5ebd2f17a0cdef9c955983c2dc793</t>
  </si>
  <si>
    <t>6d9e1930-b4be-4118-ae8f-d7bf36cd590d</t>
  </si>
  <si>
    <t>0x2e9acc8a863677abfd8f05a50f1493468fd4077b78f6db95a0a40f891f141d02</t>
  </si>
  <si>
    <t>d39eddf9-2af9-43b7-861c-0289a7f8414f</t>
  </si>
  <si>
    <t>0x83a1f08a9dd8e6ede067f458a5c885f7d42e3f357eedff941f7fd767f4695712</t>
  </si>
  <si>
    <t>17e17005-6158-4cc5-adbe-868656b78c89</t>
  </si>
  <si>
    <t>0xe17f2b121b00b0a527eb665f2fbcf39538a24e0d4a0cd9866a4dfef65f9d6df5</t>
  </si>
  <si>
    <t>eb605970-bd12-496f-8694-c596deb7247c</t>
  </si>
  <si>
    <t>0xbd0bc91c1e84dd9450b5fc4e814f5c463c3a12b2af4c58671229065c9eecba7a</t>
  </si>
  <si>
    <t>d03d3169-6582-43c8-ace7-b667df0f286f</t>
  </si>
  <si>
    <t>0xf915b18b46e07f9811937884e7d7c477ebdac5c24adde6d5fadd62bbbb8ac757</t>
  </si>
  <si>
    <t>a834a034-c59a-4682-beb8-34c65b974b22</t>
  </si>
  <si>
    <t>0x03e8c92b73e739489c782643367e46fc41658dc6a82909732c0f897b4f18fc01</t>
  </si>
  <si>
    <t>aaaa3434-1461-4bbb-b22f-cbf0c7b8d989</t>
  </si>
  <si>
    <t>0x07dc5800d0714a9371e5311e9ca299d2571c18d1766565ce9d3796db58237a25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</si>
  <si>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</si>
  <si>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</si>
  <si>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</si>
  <si>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</si>
  <si>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</si>
  <si>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</si>
  <si>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d8b6f101-a58e-490c-b0d6-c867792c46a7</t>
  </si>
  <si>
    <t>0xcc2ce5f404d044eb31eb2132994f65717411a9882cfdc20c7701dda53d45316c</t>
  </si>
  <si>
    <t>dfea305b-8612-44b3-8654-6abff9038fe1</t>
  </si>
  <si>
    <t>0xe27ebe0ff1960a4f3cdfd640b7a7c32f2c63f2cce2344803fb0de5031b769e27</t>
  </si>
  <si>
    <t>ff2c2a4f-c1ed-4f1e-bae2-983a68e94253</t>
  </si>
  <si>
    <t>0xc9cabfd6ebbd3d9c038fe31e3053d0dcf11744050c64ab7a67e65f7723babcdf</t>
  </si>
  <si>
    <t>d16f470f-12cf-4299-8efa-55321f510353</t>
  </si>
  <si>
    <t>0x0fcee75532c32e068621eade12038acaf6ca1ab07d4246e1e9206a9b07b0b1ea</t>
  </si>
  <si>
    <t>1a75df62-2d48-40d0-8f89-1f36586bc23d</t>
  </si>
  <si>
    <t>0xbd310ea8948b9ccbe15a07624180121e861f57a539e7dc0b165ade908a8fa44f</t>
  </si>
  <si>
    <t>247c4d95-e5d6-4dbe-8d50-351157f8f0ff</t>
  </si>
  <si>
    <t>0xa90c490f26fb2aa06d56eb3dd1240746667c6ff0a97d8092c1676c4840627bed</t>
  </si>
  <si>
    <t>da1a495c-9410-461b-886d-fee1ae70e100</t>
  </si>
  <si>
    <t>0x29bdad41794178a8f26eab15bb1cbe559f7ffd04e535da735fd47b87fb2624a8</t>
  </si>
  <si>
    <t>67cc3ce4-f3aa-4efd-acaf-6789c04d7ef4</t>
  </si>
  <si>
    <t>0xafc2f80a011ecf3d259493a304797bffa94e134d2a26fe341a9809af52bd50cc</t>
  </si>
  <si>
    <t>d535912f-0c4b-41c7-ac89-5b6242ad6f92</t>
  </si>
  <si>
    <t>0x8caf97b2c58141fb9278b298a31dd6bd30a68c4281652d5a0e214e473d8c0855</t>
  </si>
  <si>
    <t>b6ecf765-9658-4170-95aa-f587f3f93b21</t>
  </si>
  <si>
    <t>0x2a26e3a3511a2bde79cbecfc9d4192eb0d6ba514ba71d97ee34709c7ff6fae40</t>
  </si>
  <si>
    <t>ea1f0b85-bb89-42dd-aa4b-5c7dba69c056</t>
  </si>
  <si>
    <t>0xa21c01cc69e8d6ddad6ceae3dad8ca63d3cfcac1d385528fffea4330467af889</t>
  </si>
  <si>
    <t>f981ee65-719c-40c3-8402-a392e587c935</t>
  </si>
  <si>
    <t>0x7c7ad590f68906a17ac989f6453daf1a3f3775674646ddce3aea22fd59b0ba03</t>
  </si>
  <si>
    <t>e22a4684-2ce4-4adb-8a1d-a080141eac01</t>
  </si>
  <si>
    <t>0xe65c3533df6e5bfd388c2de15899bbfcaf99ed196fb94010ede0c94e3d90d337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</si>
  <si>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</si>
  <si>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</si>
  <si>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</si>
  <si>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</si>
  <si>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</si>
  <si>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</si>
  <si>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</si>
  <si>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</si>
  <si>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793af195-cc14-46b3-afa4-c5963528a36d</t>
  </si>
  <si>
    <t>0xf058edb26662872d127d9aa585db0081bbc7b9546c341fd663ae7fdedc50c23a</t>
  </si>
  <si>
    <t>93a44962-3c9b-480c-8c73-17ff3cbb771e</t>
  </si>
  <si>
    <t>0x5647023d6d26e06839d876421a41ef3b73f1b25d0934653ec71d969a9d50e66a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</si>
  <si>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</si>
  <si>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</si>
  <si>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</si>
  <si>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</si>
  <si>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</si>
  <si>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</si>
  <si>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</si>
  <si>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</si>
  <si>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</si>
  <si>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</si>
  <si>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</si>
  <si>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</si>
  <si>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a758dc5a-d5e1-44de-8877-2aa2e74030c2</t>
  </si>
  <si>
    <t>0x2ec7448f39899f7394e11bd4df616437f1b42e932744efd2db320cad958200c8</t>
  </si>
  <si>
    <t>c7e3a07d-d240-49d7-996b-cbd1bf4c6431</t>
  </si>
  <si>
    <t>0x391f7a4faac79cea5b616e2a8c1aae9f725394e5d8d332ee3d57c6db53776734</t>
  </si>
  <si>
    <t>a4ceceb0-8889-459e-b22c-2034fc7fc3a7</t>
  </si>
  <si>
    <t>0xa34a3013f9474a73935ce5fbac361ec777e1718871df5f95ea7d48aa49f4d143</t>
  </si>
  <si>
    <t>6f60232c-ffe5-4bc3-aeb9-92c27dccf74d</t>
  </si>
  <si>
    <t>0x677f3760dcb6137485527eded3395d11a5d50250d7f997330657caa0b107b1f4</t>
  </si>
  <si>
    <t>0021e4e4-bd1c-4087-8c22-2c95ba11c154</t>
  </si>
  <si>
    <t>0x61f968a806045ff4adde727bd28eee261d3134817dd2414dd2be842cefda55de</t>
  </si>
  <si>
    <t>b8634402-f5ce-4b61-8675-b19d2a6fd412</t>
  </si>
  <si>
    <t>0x83371be6b03bad2c00a395960453481ff9a81a8cf1d32703cc57661af1fc4d8e</t>
  </si>
  <si>
    <t>0c3f6db5-0e4a-4aad-8a7c-fc2f9b487c1e</t>
  </si>
  <si>
    <t>0x34508f17283c2b1bf947576cec6a32f15771b166a830fb99975a608be0d70340</t>
  </si>
  <si>
    <t>95f5d10d-cb82-48d5-aa3f-68eae31b861d</t>
  </si>
  <si>
    <t>0x6e80f9a380ecaeca10b32303875fd4b8294a3436b5fe7942d8666088556bea23</t>
  </si>
  <si>
    <t>ed95efac-da58-4cc4-bc15-ea83cfbc3f8d</t>
  </si>
  <si>
    <t>0xac3a3eb4c55b7c2e8dc98666c0139766cf4f2a5a5d727a335759918e6dc0cabf</t>
  </si>
  <si>
    <t>6a53e53a-13aa-4145-bfe7-b4d76549134a</t>
  </si>
  <si>
    <t>0xea888e642452b5077191a711cecc350382ccb8c9c841059e14b3b4ef797cd26b</t>
  </si>
  <si>
    <t>94b4f5d4-f8f9-4acb-a20e-f653bbb3b253</t>
  </si>
  <si>
    <t>0xe08baae7902c1929b41e8641ccdd4853923d94760c815c1a4feef23897bd0eee</t>
  </si>
  <si>
    <t>060c2e2b-eebe-48ef-ba21-3d2449f52c67</t>
  </si>
  <si>
    <t>0xbb7ff37337e8d0e0bbf017812c1d7025e10a3a8c735d6bcd35339bba608e5788</t>
  </si>
  <si>
    <t>5da692e5-0811-4c53-b5fe-95d015176386</t>
  </si>
  <si>
    <t>0x2d25398360aff046753573046a2927f9faf9dc9b9946d56f5bbadcfcf0c4daa3</t>
  </si>
  <si>
    <t>350c566c-0915-4ffc-8faa-0a48c179aebc</t>
  </si>
  <si>
    <t>0x8616a09a2f04863b3d111f3c8af3afb121076381b751571f558b1ce1bfb83182</t>
  </si>
  <si>
    <t>d457ac2d-04f7-4556-8e39-f01d6cd5cab2</t>
  </si>
  <si>
    <t>0x11927952d2778b24b5a20a11db9a4f4b0579266d9be3c8ed2f7f167155392348</t>
  </si>
  <si>
    <t>066ad126-a41c-4a0c-9504-7101847d839b</t>
  </si>
  <si>
    <t>0x6bc100706549dba06e980ea141f80729ef860693606e96bb9b874b8e898491ed</t>
  </si>
  <si>
    <t>40416615-5376-4344-8c60-aa63cea0b724</t>
  </si>
  <si>
    <t>0x101225568ed5944b292ce8ece87fb30b1201d454d57c5b1588850c6449a05916</t>
  </si>
  <si>
    <t>6321261b-d5f4-4464-b710-654f9d40fa47</t>
  </si>
  <si>
    <t>0xb8d45f34dc9a97be95c015dd9ecf8af747e19d1b592c04e2fac75f83370b01c6</t>
  </si>
  <si>
    <t>2cc1d61d-b2e2-4338-afd6-1dab5b7fd3de</t>
  </si>
  <si>
    <t>0x07b997363d726497c2b1330389cc88d04d06aedeb20c62b4196e9bc6e456f18d</t>
  </si>
  <si>
    <t>769102a6-d9d0-4def-8b96-b41453ea54f9</t>
  </si>
  <si>
    <t>0x44e67feb8907567f8bdf0b19fd6f9c3d0beaa4cf8340467dc29f7df4f87ee29e</t>
  </si>
  <si>
    <t>45141f6b-0074-4fb6-9d9e-f4b5e31d6b90</t>
  </si>
  <si>
    <t>0x26d44ea63a8a96ea504c8c60bd2e1a6417a5b2242c0b04f88fa21c0f01970ebb</t>
  </si>
  <si>
    <t>be974259-61c2-4428-9c3f-eecad43516d2</t>
  </si>
  <si>
    <t>0x1a6d7cbb8546f2d7f5437bd4d69718de8f6b4bd56fae76631681d336646ad58d</t>
  </si>
  <si>
    <t>236fc683-6a74-4885-929e-55435b8d2598</t>
  </si>
  <si>
    <t>0x92a75a32346faa431dae4b93b5e0dff236975fd7801e5d7a5e43695a2dd173ce</t>
  </si>
  <si>
    <t>7f255b44-797b-46c4-bf85-9dda1aacd0e2</t>
  </si>
  <si>
    <t>0x5d77aa8dae47791a98bd540133956730b9867f314a6ded75bccdb928e80f1746</t>
  </si>
  <si>
    <t>698f2b8a-83cf-4a66-b473-f4b52b861bb1</t>
  </si>
  <si>
    <t>0x2a404a64a4958c704d341f494908aa07281c802c666c81be728e9696a5917c8b</t>
  </si>
  <si>
    <t>8cf83bcb-a4d2-4f01-b263-8919244334c9</t>
  </si>
  <si>
    <t>0x02ad7eb225ac0944006f409bcab7cfa9337dc1d01d5524be8a279b7f3232cc00</t>
  </si>
  <si>
    <t>ea1ddf23-3934-4f68-8a89-baec23b20a54</t>
  </si>
  <si>
    <t>0x780954af9e8aa89500288de0cd9a6aa5eb80c0fd90b89e56e0cc0c56c30c7f37</t>
  </si>
  <si>
    <t>fabf098c-68d1-4bb0-af78-f46e5bb1f6b6</t>
  </si>
  <si>
    <t>0xafdc3082b019efe613ca3398fc58f9462469501926143d34414cd76984cb6656</t>
  </si>
  <si>
    <t>b783baba-88f3-42db-95b3-71139d82ff5b</t>
  </si>
  <si>
    <t>0xa22af3b09d573ab58d33d393e062ba627e831b80027ce2c315c46769b65e535a</t>
  </si>
  <si>
    <t>ff2f823d-ecbc-4c66-93da-c8c47a76e343</t>
  </si>
  <si>
    <t>0xbe3a5da20b0e026dc53e2ec1ffd2fbb7b910423caecb8fb734ce58f5c90c8da4</t>
  </si>
  <si>
    <t>1ded6767-a939-4468-95d6-6f85aac4dea7</t>
  </si>
  <si>
    <t>0x2f032fbdb4a415166666d26d101d22ec724dd5275094e9c1da07fb8cc07b7bd2</t>
  </si>
  <si>
    <t>30de1687-b01b-4624-8905-86163aefb095</t>
  </si>
  <si>
    <t>0xaec8e201d373ca7e7bed9c03aaf0c4f3aaf657126f8ca775fd9159bd0ee4796b</t>
  </si>
  <si>
    <t>fc92aa78-23e1-4d1e-97bb-ed208dcdb749</t>
  </si>
  <si>
    <t>0x0faeb27ba72092edb39dab0297978921b2ab9df85f55dec8c91f20dc46d47f14</t>
  </si>
  <si>
    <t>5219cd66-0f02-4b3b-b0b7-8289378387fc</t>
  </si>
  <si>
    <t>0x918402af25c42d3f37f20b900cb88d6401bf0770ba213a9a90a8ae400d07ac93</t>
  </si>
  <si>
    <t>74fd5e63-efe7-45c8-af2c-a79bad1065be</t>
  </si>
  <si>
    <t>0xf0aaf8f88d818457f3177a36d4c0b8b20bd4d23205c3f368072c803509b4e57c</t>
  </si>
  <si>
    <t>ce50d349-3759-4195-8103-6a8d41032f6d</t>
  </si>
  <si>
    <t>0x879862082e369ae201f9ab156c79d3a80abee06614bb3263ed625eeec2d8efa3</t>
  </si>
  <si>
    <t>d8f410ee-0e2b-45b7-8144-7a51c24b67c9</t>
  </si>
  <si>
    <t>0xa9dd6f0886277f8378df1079e3b28492eaed06a73a8033805b21c89d209dde78</t>
  </si>
  <si>
    <t>c5541d66-b64f-48dc-a108-d3f8d5b320c4</t>
  </si>
  <si>
    <t>0x50914a5f7eb5a4e3b61f3010387a3d1d87338700b61a44636d61ec8bea084a2a</t>
  </si>
  <si>
    <t>7166d396-c1f0-4d39-868c-4f41b1ad6401</t>
  </si>
  <si>
    <t>0x10ed2a2055609816c6e742cd15b229119dc044e09c28c5c2fc9f4873517e300e</t>
  </si>
  <si>
    <t>8cd8bae6-d4bd-47c5-8cb2-323492d1fb89</t>
  </si>
  <si>
    <t>0xc34ca5d51e743ac5cb98bb14abe502e515f4a220fd7dde78a4035930704ba289</t>
  </si>
  <si>
    <t>4e37bacd-10ff-493f-9283-dcd83dbe14ab</t>
  </si>
  <si>
    <t>0x8b39863e78b48dbaacf332b53ecd769cf38ae8c12180394d3b87193978eee99e</t>
  </si>
  <si>
    <t>7cffe13d-8e30-49b8-a386-21c641a01925</t>
  </si>
  <si>
    <t>0xfa8f23bbaab68d3eb8e675e4144f79cd5abbda7358a1eed0aba1fd7afd76c423</t>
  </si>
  <si>
    <t>c3f9f8cf-e501-4250-80ca-924c36069670</t>
  </si>
  <si>
    <t>0x6627a36a799f520bd4cb6cd33c527fc2ccf24a982f541104633bb9cebda60572</t>
  </si>
  <si>
    <t>f7007a0a-3ad5-4d1d-93f9-faf954a9b817</t>
  </si>
  <si>
    <t>0xd2322df464e0d528d203583fdbfd5d191e4635d8f68bc3da008d216a2454375e</t>
  </si>
  <si>
    <t>54fdb148-85b7-42e3-9125-b8058e962624</t>
  </si>
  <si>
    <t>0x73c6d1f3801b221bb37d0f689e0f0dd20a14fb517f58c1a5a7c10cf996dc16d0</t>
  </si>
  <si>
    <t>735942cd-05ee-4aa0-806b-7e558a02118a</t>
  </si>
  <si>
    <t>0xd2b593ad21e9fee355d54cb7570883e0bfa98f84e31b9d98edd59529b9699347</t>
  </si>
  <si>
    <t>9550bfba-b222-4cda-b98d-4ce23ae25de9</t>
  </si>
  <si>
    <t>0xe79eb0fb23a12b8f91cd3b534e08be2a65e818736592119cbc1a7c5a779e6820</t>
  </si>
  <si>
    <t>129aedf3-010f-44b3-ad9f-93d6f92cfbac</t>
  </si>
  <si>
    <t>0x0cbc8f6439f1be0e03b97b28538ce297bf8191119fbf0225599e23f27feaf407</t>
  </si>
  <si>
    <t>3f9f7823-f191-419e-a4c5-277751ba798f</t>
  </si>
  <si>
    <t>0x1a507e8bbb7702cb43a5d7ab297ea37d19866451a3475f9713cb097e378f1ce7</t>
  </si>
  <si>
    <t>271d1654-54b9-42f9-9345-d063ee1bee1b</t>
  </si>
  <si>
    <t>0xbea1d18816aec73b5ce54736453d2aa3c5d08952e9b83773c6d80db3ffa7711c</t>
  </si>
  <si>
    <t>325e04e9-36f2-4bd7-a8a5-dc2a722125d5</t>
  </si>
  <si>
    <t>0xe9c5b1f7897ff5deb0b52a5f1c51b8c59007e60bf76cb5d44ecacb28f86a06c4</t>
  </si>
  <si>
    <t>026ee30a-7fc4-41c1-b96d-e9dc8d28e285</t>
  </si>
  <si>
    <t>0x855d4bdb7484d6b43f17703f5433f87e0464f707ef7f5bf4e7b86843ea455d23</t>
  </si>
  <si>
    <t>636d9321-efd0-4dac-a2dd-42ae18fb57ed</t>
  </si>
  <si>
    <t>0x8cda39a67db8cf1d7611473930030d35f777b4f337ddad25db945cc8b44cd35d</t>
  </si>
  <si>
    <t>375e53c8-8ee3-4afb-8374-203965c86839</t>
  </si>
  <si>
    <t>0x507d95081ee3595c52b19654332f83e2a759590f9e0386e060df691053f63727</t>
  </si>
  <si>
    <t>5adc33f8-9e03-491d-8342-209ef549422a</t>
  </si>
  <si>
    <t>0xbf480086caf07125ad81f185a0a842eea8fd357f7c4b4f3a77b7668079687338</t>
  </si>
  <si>
    <t>3e1fd80d-ab9a-4a8c-8808-d53e736b428c</t>
  </si>
  <si>
    <t>0xefd6c4f728830f700336f68c52f6919bf152ab0beb81cdb840403b1f890ba9c6</t>
  </si>
  <si>
    <t>2530ab5f-eaf1-4984-a69c-e296e596bf72</t>
  </si>
  <si>
    <t>0x4c7774275f8c1f188a0f98853047396fcbe6d0d508c0444b874ab5b204d4e32c</t>
  </si>
  <si>
    <t>fa9b4dfd-f381-40e7-8d61-05d4db13cee6</t>
  </si>
  <si>
    <t>0xf1ba80d5b21bb7203f7e2ce6ef5b59b9f6ffe7d586506ff108cbc4f9a37962da</t>
  </si>
  <si>
    <t>43165bca-ee3b-430e-945e-d5eef4054115</t>
  </si>
  <si>
    <t>0x84d6116543742c39141f9e1754ccb4cc0f367ff40df24fb33064c6afe9b76500</t>
  </si>
  <si>
    <t>1e508065-b71d-414f-99f2-148ceaa0d030</t>
  </si>
  <si>
    <t>0x0aaa0a2d5019028776ef88dca9adf2cf4f957df5f73b2a70e9507f682cf1f8f7</t>
  </si>
  <si>
    <t>f4881d34-f337-4e86-83a7-3f4915a7e187</t>
  </si>
  <si>
    <t>0x528447983ea8ae3e89faea2a179bde145c28c3226bf49e5069bbfc7820477365</t>
  </si>
  <si>
    <t>0769eee4-2a4d-4752-a5fb-df380f7ca904</t>
  </si>
  <si>
    <t>0xb0fed1fe0dac0bd3bce8f0042a7e87e00b6f95eabc888c47d58d072ebaf0afbe</t>
  </si>
  <si>
    <t>58a3bba3-b44d-4a37-8b93-b66ea5006c24</t>
  </si>
  <si>
    <t>0x905e9bc2f8dbebba5117493b3e180d4e604f2b4ed3f781f1f6d00c719bffb533</t>
  </si>
  <si>
    <t>511216c3-f427-4d2a-92cc-b36c0ba8d684</t>
  </si>
  <si>
    <t>0xfebf95b536d752ce704ffaacec85af20f1938e811d7110ddb12a88b36d78f3e9</t>
  </si>
  <si>
    <t>0c6d9337-8882-4db8-8f32-a9522b4f3d34</t>
  </si>
  <si>
    <t>0x005f91c7a308afa9020018177146175f4e61e5fe09711e5cc0f411abdf38969b</t>
  </si>
  <si>
    <t>5d37bc23-ffd7-49dc-a2ab-a2e0084bb45d</t>
  </si>
  <si>
    <t>0x34f13ffead2cf04557b7e23858e1fcec5833d6277c0009a21fc6e4f5642c86d1</t>
  </si>
  <si>
    <t>49b1e2c0-d511-4fdc-84b9-274f19f0b962</t>
  </si>
  <si>
    <t>0xe49da16713414fbfd269db9b83d5ff802ce8b8c83b0100a11280840a5ed077df</t>
  </si>
  <si>
    <t>eb59426f-b217-41c9-8e6e-d38335c85745</t>
  </si>
  <si>
    <t>0x58f0a4cdc688429f115549d1605fd5a24b772c0eb015fcc9236c9122e7eb2c79</t>
  </si>
  <si>
    <t>be200232-448b-4b4c-89be-da021f7ec418</t>
  </si>
  <si>
    <t>0x74e210724e13268b00357838aa170e844eb89f1f6707d2fe336e4b23bde3c32b</t>
  </si>
  <si>
    <t>ded283f2-9bb6-420f-8d4a-f49805869837</t>
  </si>
  <si>
    <t>0x19bdee84115454def34adda686b8ba894be7724bfda1f2deb91cfad33d7d9093</t>
  </si>
  <si>
    <t>3af4e438-8cf0-4ad7-96c7-6b13599fff9d</t>
  </si>
  <si>
    <t>0xfd7849fd467dd1a6e07467fc656a2e19b61bcf80a994332a61ddba73ef28a124</t>
  </si>
  <si>
    <t>b42d8255-b001-4674-9240-3646801a1000</t>
  </si>
  <si>
    <t>0x7f7673601a489339d1cf9a8086726738bb03206d6ad9d374a61b8762c3ceb8b0</t>
  </si>
  <si>
    <t>f35ee45a-7c6a-4e43-9598-8544befd3b41</t>
  </si>
  <si>
    <t>0xb2bba9a886619238f61cf4c37c934dfcec0300f614ed3385d9dd008768b21e54</t>
  </si>
  <si>
    <t>387e5beb-daa9-4b32-834b-46509ef7df31</t>
  </si>
  <si>
    <t>0x34c3fa3d50ea058a6698d4fbf13f99e56bd7e639cce5cd68c62d1f3292b2b3f5</t>
  </si>
  <si>
    <t>e67cbab1-1333-4f3b-9897-32050bb0594c</t>
  </si>
  <si>
    <t>0x2e71d2d2753dae244a394d8664f2494e1d7aa267f20c1135af61b0c93ff9d4e2</t>
  </si>
  <si>
    <t>f4bd0f91-e9fa-46ba-9a41-d7b246b55296</t>
  </si>
  <si>
    <t>0x0a45710f2d1a2e7d51a266a20758c2a23c7dd6e41e03e3b48e2dfa54284ba129</t>
  </si>
  <si>
    <t>c6c8260e-b3b4-474e-b866-8b00b73ba875</t>
  </si>
  <si>
    <t>0x454b2cfd6c2770eb0db9ed21a1560804313c694b871383652142fbabb71a6773</t>
  </si>
  <si>
    <t>05244c8e-739c-4029-b204-be30807251f4</t>
  </si>
  <si>
    <t>0xe145416e588eb741ee296be40bb1214b8168800a5778955b6e1ce3f6b342e34f</t>
  </si>
  <si>
    <t>776eb191-4bc9-494b-b0cc-ba98acb12048</t>
  </si>
  <si>
    <t>0xca7a8206afa19961f7c61905293bcd0221458b2b062d067a840f7e2bb5ee2b6a</t>
  </si>
  <si>
    <t>9ea1989b-7b48-4c5a-97f4-8c2f077fb3e4</t>
  </si>
  <si>
    <t>0x4627a8cda39531cec981a2c177073a36d6161f686fa858fba54c762972fbf6b2</t>
  </si>
  <si>
    <t>0effe137-4e42-4ff6-b30b-ad8183d1109d</t>
  </si>
  <si>
    <t>0x9e1127cb40c1d237a12788cede9a749e8db0266be2e293ee6e24cda867844723</t>
  </si>
  <si>
    <t>71f24e0d-db2e-47f5-8089-f9e132a77180</t>
  </si>
  <si>
    <t>0x4050770fce4f0bd38aa27b3f46237bccb46e085ea087760af2db0220ec7c4eae</t>
  </si>
  <si>
    <t>36bc8950-905c-4e09-9606-6ad072edc2d4</t>
  </si>
  <si>
    <t>0xd5f0dc37c7bfaf17c5c2b03f06e777eb0a6e8a8200e62a1c65c1db9965b66d77</t>
  </si>
  <si>
    <t>1dc03de2-5653-40bb-b3bf-b0458418a47f</t>
  </si>
  <si>
    <t>0x1e8289f44a5a7f28d9da5e82e845643445ba208941700dea04e02d3e199e51ad</t>
  </si>
  <si>
    <t>6e9ab5d6-ae90-425f-be9f-9b9f03f465f3</t>
  </si>
  <si>
    <t>0x8a6aed780c628fc72dc7d0729ad72ab1e23e9033b3a6121fd6d6aaac016b1a4f</t>
  </si>
  <si>
    <t>b20c20b3-f5ec-46c7-b29c-d0ca8f37625c</t>
  </si>
  <si>
    <t>0x0ebab3638501d3d9f49756a1990d99123ced555b177694c0ea5642fb1f5edd9a</t>
  </si>
  <si>
    <t>ab6180fa-c4ed-4144-b763-ec65ba880a83</t>
  </si>
  <si>
    <t>0xfe7d4ca18caf48e105a3c3527dcd2205919e8bf163b80345f6d351d74249c4d0</t>
  </si>
  <si>
    <t>e033640f-91a7-4c0f-b68e-daec1a0197cf</t>
  </si>
  <si>
    <t>0xe0ec07210a57af442e2f9f35ab4e591b6d545f631c4dc61cf8cb22f7ff177231</t>
  </si>
  <si>
    <t>9a4dfe7e-7b2c-4947-9e3a-ef3db6b7ddb2</t>
  </si>
  <si>
    <t>0xe5d0bc7ee5d94b5c47a9b1cb160a92708fb360141a11a8d4f1818fd3d8f1f753</t>
  </si>
  <si>
    <t>389f45c1-17fb-4c43-a544-7400ed39edb5</t>
  </si>
  <si>
    <t>0xa6ab001d78fd341cbadeaa7ac20236111190cbe2cb5d83b536da91bc7d03f4b4</t>
  </si>
  <si>
    <t>b35851bc-1b35-4380-b924-6d7d2963f7a2</t>
  </si>
  <si>
    <t>0x8f1c970575978289fc8213789fcb05918ee28265485b49fac4b3967c8afbfa3f</t>
  </si>
  <si>
    <t>b9b3b845-4183-4f0a-8ade-e8c1b57f3c83</t>
  </si>
  <si>
    <t>0xa7978643da82b9ae113cc968314e9b47ae497a396ceb1d7a185d7ab56d06e763</t>
  </si>
  <si>
    <t>f912789a-e896-4087-8055-ff58b4a9dba3</t>
  </si>
  <si>
    <t>0x24733e4fd84c835af636a5dfbb60bab63e4bc37894fed81d5734de4b4c63432e</t>
  </si>
  <si>
    <t>2184843a-6c81-46af-a7f2-9336b1cbbcec</t>
  </si>
  <si>
    <t>0xd2ccaba756699945168e587edca34227899e47136d6bc1fcac05f47a14da3601</t>
  </si>
  <si>
    <t>bf0a312f-5b4a-4e66-a67b-cdaabddc4573</t>
  </si>
  <si>
    <t>0xfc1187873acd1bb95138451d6dee3a5bdff405f40aab47a5154c94655f84679d</t>
  </si>
  <si>
    <t>9c521c55-7472-453e-8f91-11ca3b4533f3</t>
  </si>
  <si>
    <t>0x4de0b233b8e7011c0a653d9f45f6dc8ea62a197af91519ebcd176177e86edb1f</t>
  </si>
  <si>
    <t>4e7f6309-0f61-427e-8dad-e753af3ac2b2</t>
  </si>
  <si>
    <t>0x53ed0672ff4faefcabd66a4009a5c5d6c49b86dead320aa3460914ba9846ad0d</t>
  </si>
  <si>
    <t>ea8f68ff-3270-4920-bbd4-29b3f288c116</t>
  </si>
  <si>
    <t>0xaefe5b3c6376ae56359e713ab93a8216420c46aff19bdb866d71659cebbc8404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</si>
  <si>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</si>
  <si>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</si>
  <si>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</si>
  <si>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</si>
  <si>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30cc81e9-a33f-4b5a-aef4-9a4c065b8f4d</t>
  </si>
  <si>
    <t>0x76fb29bf5ce1b430880bbd356fb4c4256307fb4cbf2a38baa33f4cbfc795ee04</t>
  </si>
  <si>
    <t>10b49781-9637-4c7c-a755-916fbe89e8f4</t>
  </si>
  <si>
    <t>0x447742113d93cff65bb5a9dc893e3f51bdf2644c0a6a90e84205862ea4bb9cdf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</si>
  <si>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</si>
  <si>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</si>
  <si>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</si>
  <si>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</si>
  <si>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</si>
  <si>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</si>
  <si>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4342a8d8-a04f-4096-aa37-aca991cd5427</t>
  </si>
  <si>
    <t>0x980cbedf66e43520e8c5c80985586c14a4b6506bc37c2cf0d665e19d91e48d58</t>
  </si>
  <si>
    <t>b28d03e3-fdf6-4d5b-9096-ab2b498b2f5c</t>
  </si>
  <si>
    <t>0xe3cf1d582688e7a34a2b4f4a6f6a9a16bc144ff4761e3a1705461fc2266b2fe0</t>
  </si>
  <si>
    <t>b029aa69-0891-4973-b810-377dbf1eb51f</t>
  </si>
  <si>
    <t>0xd2faac321f47df162cb93aa4f14af242c7834ffb046907f7958b98a9b31ff8df</t>
  </si>
  <si>
    <t>b8f86ff9-3bf9-40fb-816f-89e35ea8dfe4</t>
  </si>
  <si>
    <t>0x8b4d5deb7917e23c847294f46e08b90c446de5b9ff5ad3b2b585d47ba9cfd478</t>
  </si>
  <si>
    <t>7a744a7f-aacc-408c-a86d-c8dd09931a56</t>
  </si>
  <si>
    <t>0xd7247c3bf64068d836af0cc397e29654137189ed7ff0cbae5b732fcb5de971c9</t>
  </si>
  <si>
    <t>0dabca63-6c6d-45f7-884a-8022518b68b2</t>
  </si>
  <si>
    <t>0xd5bbc96f5a50431a1147392f4ef035249072785066656af89fe44dff23cae3a6</t>
  </si>
  <si>
    <t>6c004440-8522-4069-86c8-41c2d42069ec</t>
  </si>
  <si>
    <t>0x7fbbeea3a7280fca2e92264451f94d63e671cd38eb355888329889a26bfc69c2</t>
  </si>
  <si>
    <t>f2d35ff0-4fc5-418c-9c5f-1e56eedf10f8</t>
  </si>
  <si>
    <t>0x06cd9a1ab74ee5d34ba8ff24e4e78a048bd445deb571f129622649c90e1d7d33</t>
  </si>
  <si>
    <t>ccde1fad-a855-450d-83be-9e2e95871357</t>
  </si>
  <si>
    <t>0x7495eebab9959019be092e84a0e31aa9c45fd14bcddc37d990392ac10692469d</t>
  </si>
  <si>
    <t>2e71e94f-3fbb-4b1b-afc4-16c1fce6cb94</t>
  </si>
  <si>
    <t>0x62aaff5a48eca0f3818a1ba138ec1d30984ee9187b5f56f06ce644e516760b86</t>
  </si>
  <si>
    <t>bf0228d6-9701-4599-87ce-ebfdce97a23a</t>
  </si>
  <si>
    <t>0x09b0ff14dfcbf2b8031ec76d97fed9ac5c87634d6a3e675f9c10cf16abc11350</t>
  </si>
  <si>
    <t>3265057f-df54-440f-83a7-fc8d67f59f8e</t>
  </si>
  <si>
    <t>0xe779904bb696e841208a7e67583141b40002483655d2ac9672ce787105d8043f</t>
  </si>
  <si>
    <t>9b3a0b6b-8dc0-4473-bf2c-42609b743c59</t>
  </si>
  <si>
    <t>0xf0c782256e6b182d5c1f0714b3e69240647d7a6687dc5bbede3c2a5f115a92d7</t>
  </si>
  <si>
    <t>134009ab-ab36-4998-9766-975e17db58b0</t>
  </si>
  <si>
    <t>0xdf138437accab67f4124ffdca7eaa8a81c59adfddd4d28186cbe070e88b430ef</t>
  </si>
  <si>
    <t>f8622890-bd20-4dad-9929-7a427fbaa89c</t>
  </si>
  <si>
    <t>0xe42d6b32dac2aaccf057b3ef80b0704b8ccbe7a568c0b72d7fb159660323efb6</t>
  </si>
  <si>
    <t>1129ee26-adba-4820-adc3-0fceb50c523d</t>
  </si>
  <si>
    <t>0xd2a4f57715b974b4201eea4d827f8ef552387dae7a4f6e35b2eb3e25c7bb89be</t>
  </si>
  <si>
    <t>8c94ef4e-3c17-4f95-8f93-f8d088d42501</t>
  </si>
  <si>
    <t>0x6a8b01c304307989ed7e8ca25fe1bfbcc35bf0e92690650afe36135f3dfae1df</t>
  </si>
  <si>
    <t>0e0131a1-93ed-4c72-b7a9-25923e5331fa</t>
  </si>
  <si>
    <t>0xe19c603e8d5a6485c0f7e2dc8027e2414a59e5f839e605e235f99f047be8cc34</t>
  </si>
  <si>
    <t>e2682adb-e4d5-49d4-a9a6-0042ee547a2e</t>
  </si>
  <si>
    <t>0x78376f801d11919a0e410bbadbc5fc5c24097c89e2b522d8a31bdc4f39e90231</t>
  </si>
  <si>
    <t>cb6f55b2-82d1-4059-8644-a9cfa08f362f</t>
  </si>
  <si>
    <t>0x4342ab3ff6dee02aaa06b6c0623d1d8279b92a1f28c518821103996f38e61cc8</t>
  </si>
  <si>
    <t>c9c02c75-6f2e-4bf3-bffc-7fe6afc2c34d</t>
  </si>
  <si>
    <t>0x39cb41da1f2ca546640212e993caaa279c3cda25a3f505ce28ab8f80453414cb</t>
  </si>
  <si>
    <t>6e09ae6a-b9ae-4067-89ba-d9541fc9f7eb</t>
  </si>
  <si>
    <t>0x95a14c7e1fc51f6abf6a46c8a85e48eacc41f79f4e94db9f24a796333dd54839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</si>
  <si>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</si>
  <si>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</si>
  <si>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</si>
  <si>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</si>
  <si>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</si>
  <si>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</si>
  <si>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</si>
  <si>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</si>
  <si>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</si>
  <si>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</si>
  <si>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556b218a-1cac-460b-acb5-2c9d0ba8e9d5</t>
  </si>
  <si>
    <t>0xc57f5bfe2dc2c64a1ff0e03c1de8c59c7028c800b9b3f881aa6b33e855d2308e</t>
  </si>
  <si>
    <t>30f6c279-fe52-4161-b7b9-f32d383951e7</t>
  </si>
  <si>
    <t>0x86879386daf9d20331c4410d8db9f65846676b4e360bb518192c29fb86898eb4</t>
  </si>
  <si>
    <t>10d18771-8c15-4ace-a6b1-483238a513f0</t>
  </si>
  <si>
    <t>0x60a575c09c26b5b7d92d96d6a49970bdedfd9e66e486d2f66616344cd05d381d</t>
  </si>
  <si>
    <t>f3480cb3-d537-4cc9-9dc7-23911c81a574</t>
  </si>
  <si>
    <t>0x30a76840d51b043848176670bb8f5226d3e451f8b17ec131a2b019e06459e5a6</t>
  </si>
  <si>
    <t>4559b44d-e9c6-4d43-914d-48207b0c2a72</t>
  </si>
  <si>
    <t>0x77d5acb8399407399afb7dedb8c409aed937a8fc4a10c015919b575b1e79cfd1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</si>
  <si>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</si>
  <si>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</si>
  <si>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</si>
  <si>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</si>
  <si>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</si>
  <si>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</si>
  <si>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</si>
  <si>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</si>
  <si>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f212e3b5-cdb3-455a-a0a6-ae8dcc3e3144</t>
  </si>
  <si>
    <t>0xfcf29c47b475a5b2835d8e0f2299f8251f66a681f9455187312aeda480dc03c5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</si>
  <si>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</si>
  <si>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</si>
  <si>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</si>
  <si>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</si>
  <si>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7ef48256-d69f-4345-8c36-98f09742db26</t>
  </si>
  <si>
    <t>0xf171e6b6de9be495daa86f45dd5f72bb03323320341ace22b8008097cdbae047</t>
  </si>
  <si>
    <t>6b20e24d-6281-482c-be03-e21ae47566cc</t>
  </si>
  <si>
    <t>0xd86f7b9678a130d4c1e3a5559568a1546827502c48de5d011f097d2744e8f3cd</t>
  </si>
  <si>
    <t>681e7466-0f80-4721-9a0c-cfa417ad5457</t>
  </si>
  <si>
    <t>Compra de Ledgers para conselheiros Seamore</t>
  </si>
  <si>
    <t>0xbd8ce5224983d4eab4845f616908a0d7184b51900bc5cca6fcd3dcc0ea051c8f</t>
  </si>
  <si>
    <t>f812de8a-5e96-4a54-9418-55022207988d</t>
  </si>
  <si>
    <t>9fd92bb7-5ba5-45be-9c5a-3b374d9b1392</t>
  </si>
  <si>
    <t>0x42a90aee65e5d062a71d1d0fc1870ff0b9d8929acfd04c1355ee50c8be674e5d</t>
  </si>
  <si>
    <t>a8107438-7116-49e4-a58f-70f925e1a9a8</t>
  </si>
  <si>
    <t>13d4f1b4-58d6-49ba-8d45-c68e9f6b7bc2</t>
  </si>
  <si>
    <t>0x5bce01bdbae36e074dd02f7cbe6f9f29f01eb48b775049ca31dc569b68da861a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</si>
  <si>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</si>
  <si>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</si>
  <si>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</si>
  <si>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</si>
  <si>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</si>
  <si>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</si>
  <si>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</si>
  <si>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</si>
  <si>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</si>
  <si>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</si>
  <si>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f6ac82bb-65b2-49c2-bb0b-44d999c87555</t>
  </si>
  <si>
    <t>0x05aa2754cc6981cbc2dba4e53ce4887711d788c3e74b2386d1a87ec7c098cd75</t>
  </si>
  <si>
    <t>5952520d-66a9-4237-9b4a-173f5c593108</t>
  </si>
  <si>
    <t>0xb6b01a63134f1bbd16fad753fbd74da1c0a080f58cad39ae68f3df8f0624510f</t>
  </si>
  <si>
    <t>cd7f7581-634d-46c0-9186-c9ac04bc8eac</t>
  </si>
  <si>
    <t>0x3f822e7e190bf95c61d946f10643c8af260e31e6d8222c1fccb24e9913fe19d6</t>
  </si>
  <si>
    <t>b485de54-69c5-4a5d-bcbc-4848aa395f02</t>
  </si>
  <si>
    <t>0xf01bd69974452c8a58a32520d8ecd8884998e78c3daed80abb9c9060ae0199ca</t>
  </si>
  <si>
    <t>ef253d01-bf76-42cc-b6ad-4a9ed904c0aa</t>
  </si>
  <si>
    <t>0x66424f500111edfe473b04b7bf456b657d679eb1f8d0a3ea92c54e7aad939ad6</t>
  </si>
  <si>
    <t>7c29fe41-2ae8-4995-8ac7-fe5b0e821ac0</t>
  </si>
  <si>
    <t>0x3a192e8be891557dbf11a8fa8b312ae1d812f6f7ed1e2662ab22d43a2c620c1b</t>
  </si>
  <si>
    <t>06943861-2efb-416c-8120-1edf042423a8</t>
  </si>
  <si>
    <t>0xccb7ec49f7b57bdab496bca8b2c1306d116effa82e28eb0a1017b84f8c386f58</t>
  </si>
  <si>
    <t>86a2dfee-e703-4d98-a6af-47fccf0629bf</t>
  </si>
  <si>
    <t>0x05fc2bd8b068b7b41cb8abd3e899933f382bb9e66f519ededce61202346e2040</t>
  </si>
  <si>
    <t>cc7cfd51-b53c-4cdc-9dd2-b82ffde9627d</t>
  </si>
  <si>
    <t>0xe42a657fca684d1049e16f9c79d6e19b751b3ba481f87a1a245a1fdf6939be9c</t>
  </si>
  <si>
    <t>74104cb2-e326-4fcb-a9a8-4c40665693f5</t>
  </si>
  <si>
    <t>0xd43b2032bbd5083ead3c9133d129bab842b4840920cc4bda6c3a67aba7ddc347</t>
  </si>
  <si>
    <t>7b04f59f-db5e-4783-ba09-0f951393f4c0</t>
  </si>
  <si>
    <t>0xd25b3622ffd9b78aef1d9b8ec99a5d77e59d31493b8d01a0bc4d2e5fc5356f56</t>
  </si>
  <si>
    <t>e1e0ed21-90da-4e97-bb89-53cadca37bfa</t>
  </si>
  <si>
    <t>0xda2204623b1602b9359c3d6a70bab904bf0708a27c4aecaafa13a07f99c852f6</t>
  </si>
  <si>
    <t>f86e2c73-ec1c-4afd-a36a-1559be9baa99</t>
  </si>
  <si>
    <t>0x7dd1d2ca47596c0ecfc09a74a9828a40208b1f512d75433c3b19469a37c332e6</t>
  </si>
  <si>
    <t>15a16b01-3847-4f12-a311-7216a9803407</t>
  </si>
  <si>
    <t>0xaf703954eb417525e84c8cf358cb89e16e3f9cf0bea777a3aef32da9a3adef2d</t>
  </si>
  <si>
    <t>07cfa1d5-401f-43d4-94d7-c4156db948c0</t>
  </si>
  <si>
    <t>0xc2dd4fcaa97e6c11d5a66ead49c9c449a47ffc9dc7693d29d29d343fff91e5e5</t>
  </si>
  <si>
    <t>70f3bfaf-9f90-4939-96c1-58b7c06f476a</t>
  </si>
  <si>
    <t>0xfb63b81e91578c667c2f8cff04a41fbcca45130ee93f2893ec097324f46dbecf</t>
  </si>
  <si>
    <t>35ddd500-57be-494d-9f1c-db0994ae7222</t>
  </si>
  <si>
    <t>0xfd0d856977adf975d439b7e5bc1d77db9a278425582fd4b8296c5d5666718862</t>
  </si>
  <si>
    <t>eafe290d-b843-49cf-812b-118138702cf7</t>
  </si>
  <si>
    <t>0x5743e01eef5289c1351fdf77e41c62e7b58dfeac0a45f34db7111abb7d7d84ea</t>
  </si>
  <si>
    <t>67d8168f-d7d9-42cf-8a33-f771a5af8ad8</t>
  </si>
  <si>
    <t>0xf8beb84d307ec27e37deed5b6b5d56c213c5eb544f0217b152e04ce498543a77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</si>
  <si>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</si>
  <si>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</si>
  <si>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</si>
  <si>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</si>
  <si>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2af511d0-9caf-439a-81e5-0d9437f9210b</t>
  </si>
  <si>
    <t>0x9ce03d97a3c8b0c776a19df54995a5fdbaac1fcf69c9e0afd11126f0e723de95</t>
  </si>
  <si>
    <t>3d8d05c4-5720-4586-894e-38f595a4e691</t>
  </si>
  <si>
    <t>0x6c0fa73a8fce5a90997aadc17f7def11f61378efc889277616bd54ad00ce061a</t>
  </si>
  <si>
    <t>00a71dfc-6ece-4d8d-a728-6c73817a8e86</t>
  </si>
  <si>
    <t>0x7b20bdc7d21d1d9dd4f35ee8d546b74ebae601672eaa866915fc721b00f2cc06</t>
  </si>
  <si>
    <t>a0d703df-080f-42d3-ae56-e2af3912972e</t>
  </si>
  <si>
    <t>0xd8ea4aab1f2af21d30f3a43f76bc91e493f1335d3c32ebef9861dd05182515f6</t>
  </si>
  <si>
    <t>644869be-2df9-43c8-a26c-52d0c9c06d33</t>
  </si>
  <si>
    <t>0x6b1c4e8b987202a3233f25d091b7c3095a86d1325f90796d19498e8153f36572</t>
  </si>
  <si>
    <t>e9df7a82-fde0-4987-b97c-b6eca064c98e</t>
  </si>
  <si>
    <t>0x4e1b8dce4bae9c51b11d1a0bbffb68bd8331c85497cc4de425186088100d0283</t>
  </si>
  <si>
    <t>98d1710a-9a34-4581-af07-fbaffc3b0e33</t>
  </si>
  <si>
    <t>0xb7fff7471f6c2c69339fae650562f6c50f4fb184ef41e872de7384bfce9171b6</t>
  </si>
  <si>
    <t>f3ae7a48-57f2-4d80-8d51-8ea0b43b2f5d</t>
  </si>
  <si>
    <t>0xf3f0027161a30f37dc593e907108b6ef2ae7685b7cb03abd394bce2c56e4e9b5</t>
  </si>
  <si>
    <t>bd9ad5e7-8ebc-4af8-8aa9-0ec617a731df</t>
  </si>
  <si>
    <t>0xb7f5c0fd1c47cff9455c6f9cf1dba1642081c0056a04387ae404aeb9212c8643</t>
  </si>
  <si>
    <t>6a75abe7-64f6-496e-bc1b-af2bb7cbe552</t>
  </si>
  <si>
    <t>0xcc8201622ff772c42b72996a691af762b605e24790c367e7d79ac5c5b6ef54a9</t>
  </si>
  <si>
    <t>85b19e90-fec3-4f4f-af42-4bec7350cc26</t>
  </si>
  <si>
    <t>0x0c15e0a16dfb9f549d9cd023ff8b2fd6a8af7b33ad2b49624e9860d1f5dfb522</t>
  </si>
  <si>
    <t>41934bf2-1dcb-46a8-b927-1492f974e28b</t>
  </si>
  <si>
    <t>0x78a5b7a2fbde307c22f2362e0310e0f18ea453cfb2764f684cd2d3b5663221bd</t>
  </si>
  <si>
    <t>5eb6f0a3-9d16-40ca-87c9-b4d659e9544c</t>
  </si>
  <si>
    <t>0x9f37884eca6bf95e2b26c081459c4d39499380faeebe4440d714f470b751e47c</t>
  </si>
  <si>
    <t>78c10c5e-9d56-4b65-a2d3-fabd4a9f4684</t>
  </si>
  <si>
    <t>0xa08c62637a8b3b16bd94e4574ca758d1b4fba753942e71e9862a226971b2cf89</t>
  </si>
  <si>
    <t>19ebd6b1-567f-401c-b8da-3338958fc478</t>
  </si>
  <si>
    <t>0x012404e9a69c96c669150faf13ec50049e18976ac5c43154570be9a4969d071d</t>
  </si>
  <si>
    <t>3eb43f75-57e0-4ab1-b9c3-73ef88ee01e7</t>
  </si>
  <si>
    <t>0xfb771f924fcbf6993062320ac8fbd386dc956656ff174b4cc60784ff1a58b7e9</t>
  </si>
  <si>
    <t>df5917e1-b16d-425f-92f8-173cf4279372</t>
  </si>
  <si>
    <t>0x67d250a90097b5f8736b141ba7735706f503f224e3247688933977c769c29be3</t>
  </si>
  <si>
    <t>59ab92d8-6371-4b5c-945d-bd9bf9b20a64</t>
  </si>
  <si>
    <t>0x3e6adab8f26eaf31a7be5b6a5306fb4bffb78b7511ac7bd36787702a4cd2461b</t>
  </si>
  <si>
    <t>7ffbb7ce-e861-459b-a59a-3d0a0f0f6b6f</t>
  </si>
  <si>
    <t>0x186dc5c67cd62c2f7d2e2359c1e7647fe436915c2fbc796d44115e7af78cccf8</t>
  </si>
  <si>
    <t>f8543abb-156a-42a3-a2fa-f4fcfbbe373e</t>
  </si>
  <si>
    <t>0xe9fa687d7dca84d93d58e6beecb4c4262efbed80a6b08bc17f99f18dbb36e70b</t>
  </si>
  <si>
    <t>7b4381e8-8ca4-4b3d-9271-41c87666e3c2</t>
  </si>
  <si>
    <t>0xd520a1a964c6f74c805c9f6446241466d3c4dc37ca1d974091b57ffdb821b384</t>
  </si>
  <si>
    <t>82aece5f-eb24-4972-9a97-6bb4b65f1815</t>
  </si>
  <si>
    <t>0x1a9a269716b801533094b423fe0aa4601233f736c8d1cfe8a31e1544052dd4e2</t>
  </si>
  <si>
    <t>7ef1ca2c-a141-4afc-af33-39ace4152f15</t>
  </si>
  <si>
    <t>0x8f1fba5e9726a8c024ede52a26e9bbfac9474c113bb5b621731fc2168c122876</t>
  </si>
  <si>
    <t>9351e202-5046-40d5-9203-153f4d1619e8</t>
  </si>
  <si>
    <t>0x621d8f08c768a8069ca996374aef0426dd1e0cfac235595b120d3a41759a8ea8</t>
  </si>
  <si>
    <t>1c4cc005-ff97-42b9-aa30-59c1402ac256</t>
  </si>
  <si>
    <t>0xe3cf1ed4deb4ff44cbe0a9a092f66fcf80447be0504f59cdc21f62259a2c4170</t>
  </si>
  <si>
    <t>e1fd075c-4c08-41f9-ab2d-c467603e913a</t>
  </si>
  <si>
    <t>0xbe2ac07cca662f5537d4702d4bff93800b28e5bccf92c71f676d42d6ecc90cb2</t>
  </si>
  <si>
    <t>bae98cda-76a6-4293-a225-ef6421a8544a</t>
  </si>
  <si>
    <t>0x142624295135ad148facf9f64c741cccb466220679c6019617f794442d2e0c1c</t>
  </si>
  <si>
    <t>00978065-a86b-4545-8118-1f8e51245534</t>
  </si>
  <si>
    <t>0xb9aada025eac2da3a4637488c23854e95c8c4782d697e4b450bde2d272e3b3bf</t>
  </si>
  <si>
    <t>744a96e4-d5eb-4b0b-9122-7844e5c39e9e</t>
  </si>
  <si>
    <t>0xd5bbbc1596911ffd6593ef14e861919a45de46d33e7ae0f46071d4da71026849</t>
  </si>
  <si>
    <t>0c2033c0-5b72-4eef-a179-7a73fbe434a8</t>
  </si>
  <si>
    <t>0xd3829a666353296f4b143d96a565a0fc457ddca6c1a0c42b97689c72e808e27f</t>
  </si>
  <si>
    <t>42a99ced-84f2-4b60-81e4-b11723326290</t>
  </si>
  <si>
    <t>Classificado para balanceamento</t>
  </si>
  <si>
    <t>0xc45af424042aeefc89c48449869ed8a7c5511b5eb029ba9aed037d0d6d9467a3</t>
  </si>
  <si>
    <t>726c0429-2d74-4f5a-ad38-c70a002d0eda</t>
  </si>
  <si>
    <t>0x3d38327baa2325ac37b1cf1f651f22bf4d12521f3e9bd96a5f1571833bd0282a</t>
  </si>
  <si>
    <t>0226448c-618a-4c85-96cb-b93a3d80019e</t>
  </si>
  <si>
    <t>0x9d193bb181ddfc85df62bcab6d222c329fda55100dea846aaf357c04257b474f</t>
  </si>
  <si>
    <t>ecede05d-9cd6-412f-be6d-b0fb5ccf0647</t>
  </si>
  <si>
    <t>0xdc1571c5cf4c1a3549ad72ae4a63359069520fedda461365d60daa2d37a1cb32</t>
  </si>
  <si>
    <t>0e7c322c-96b8-46e4-b2d3-ed97ff35e675</t>
  </si>
  <si>
    <t>0x7e3b9ebcad65e88d72bb5ccf36c59baa3f9225265d5ccbe9259452fdcc18b672</t>
  </si>
  <si>
    <t>67b83b2f-0872-4ebb-9c4b-c369bed17e5a</t>
  </si>
  <si>
    <t>0x8768e591ac065a198c1359a0233c6bc5069e8c0b7d0f1234a1eba2648c642b42</t>
  </si>
  <si>
    <t>2fa1426f-044f-4aeb-8eb0-8fd890785bf9</t>
  </si>
  <si>
    <t>0x3aebdb9cf376e87c3086b40ebf5dfdff30e63fad2e9d2263a60b734154ac9832</t>
  </si>
  <si>
    <t>cbd8de7a-c2af-4aee-badf-61379498fda9</t>
  </si>
  <si>
    <t>0x69a66c41128017c8b164baa255e03bb4e4a04423727c6950f562c9aedd44deaa</t>
  </si>
  <si>
    <t>62383b10-4c58-4363-aefe-4ed94148815b</t>
  </si>
  <si>
    <t>0x189a2868ec2810a09fc00087b22d92d403a7660acfa60700c272273a03266d82</t>
  </si>
  <si>
    <t>3dd1f75c-14c5-4d54-affc-1af2d60285da</t>
  </si>
  <si>
    <t>0x6aca906a5839ac6ee4ac1f9ba4584f3cedc5e8204a3c3ca5c3631a6d03da6350</t>
  </si>
  <si>
    <t>5e9f9834-322b-4de2-a515-ced3d4397361</t>
  </si>
  <si>
    <t>0x33ca2d217f0a978ac7a9f31cd1e7934e1872915df48684e7297773b94c619df7</t>
  </si>
  <si>
    <t>04a4a77b-874b-4905-992b-46249036eefc</t>
  </si>
  <si>
    <t>0xfb4842831433b0f852b2ca839a8798d85118ec727d08aa9400506e4b55646782</t>
  </si>
  <si>
    <t>3d8b2aad-7190-4ce4-b308-0fd7a1523073</t>
  </si>
  <si>
    <t>0xba1527f63593c34b4792d986f53d78f97253a50023172d5d6d285f73fb3585b9</t>
  </si>
  <si>
    <t>fea838f0-5a5f-4327-b348-346446df2b23</t>
  </si>
  <si>
    <t>0xffc93ae85ce5d6a8de3cc035fc74b6925e186a4d2a66e590c5e2302517494e40</t>
  </si>
  <si>
    <t>8c638fde-dbcc-499a-82d4-de6ffcec3d01</t>
  </si>
  <si>
    <t>0xcfc48b899bd3a9e4ac867b20315aae37a34298a910046b89bd8f4264e420ce2e</t>
  </si>
  <si>
    <t>18051012-c33d-4545-9029-b2df21cc8e1e</t>
  </si>
  <si>
    <t>0x8b36df8a1df8f36403f8eb0c9a3b4b817ba82b1d8414ce41b0a0e90219b2b579</t>
  </si>
  <si>
    <t>4275cab3-e1f4-4e11-83ac-6e93a3da20f0</t>
  </si>
  <si>
    <t>0x2e5e197cb95aa4219489c8315d17d9b048b09272af0252370e12aa480b42bb20</t>
  </si>
  <si>
    <t>301fddb9-179a-4bbd-8366-c78357e6feb8</t>
  </si>
  <si>
    <t>0x24002467d2439e8832a0a10a70fa99fb22882dc2f9ec7cc4083fd161a522e46e</t>
  </si>
  <si>
    <t>96e838d5-6be2-4462-a5ac-4d9f40d141ff</t>
  </si>
  <si>
    <t>0x55213015b121e234d698bbbdd434a98088a27e6c761e320b22a2672ff6569e04</t>
  </si>
  <si>
    <t>10f8db81-cd66-43a8-934f-4fcae6a7c8f8</t>
  </si>
  <si>
    <t>0x42c438d852efcfa0affc67170c86bd285ee150a9e313509d5683f28dcb8a5aec</t>
  </si>
  <si>
    <t>23da6034-5f52-49d0-bf0e-b32dfd8e9ac7</t>
  </si>
  <si>
    <t>0xded7fdb7c269d7c561dee3748b38bac3c45de6510cc02e99cf8351aa098bb231</t>
  </si>
  <si>
    <t>820023b2-c43e-4b21-b014-31d2ce6d524d</t>
  </si>
  <si>
    <t>0xa3f3d4a448b140e7e129133c4eaca8afb453b4fc5ab29f4b23de7f22265b4e11</t>
  </si>
  <si>
    <t>83caca17-0f54-4095-8333-d6a98dbe61f1</t>
  </si>
  <si>
    <t>0x23fe04188ab2d5fb028b087d7575fd95705d29261b6ca97d54bcbe4004fcff47</t>
  </si>
  <si>
    <t>7a1dd054-1b1d-4d28-83eb-f471ec3aa653</t>
  </si>
  <si>
    <t>0xf3eabf5ec007755aeed55b310ddcc8b4c5132493819b04db7a2f0e852408aca9</t>
  </si>
  <si>
    <t>969d49b6-bf0d-4e25-bb18-36ac9ded4370</t>
  </si>
  <si>
    <t>0x16cd082aebb6644518a94c47c83fff27ffa90b76b068d0e7de8307d644f893ae</t>
  </si>
  <si>
    <t>6a441d1c-cf11-419d-bc6f-47c874ed3423</t>
  </si>
  <si>
    <t>0xf5216ac32fe9e2fecb703440f9b4707c0953097636a535e85bc4a2eac10a82e7</t>
  </si>
  <si>
    <t>f046376f-f6aa-46f8-8cb3-55d09bff6896</t>
  </si>
  <si>
    <t>0x36cf7819bb557cf92a458c92c656eb8eb7b241076dd9aa20c1bac436d88b7bbf</t>
  </si>
  <si>
    <t>49df8f2d-c94d-4ffe-a34e-01ec36783ebc</t>
  </si>
  <si>
    <t>0x8a3407653cd02040a9304dce6fd2bce44b356fac526b6807aa6adff6b704fdd7</t>
  </si>
  <si>
    <t>991cc29e-ec5c-42e9-9b4b-d9846a8c4c84</t>
  </si>
  <si>
    <t>0x75a9d36e56da7bf25730bf4473fc9cb40353df40a6a597ee7a59ebd6390add11</t>
  </si>
  <si>
    <t>6d7a4288-3fde-417a-9096-fd9b64f812c6</t>
  </si>
  <si>
    <t>0x5ac3f72e129802f7dce79ace9cae1b7480eeacb72635ee561e6fc607f071e6c6</t>
  </si>
  <si>
    <t>ebffc5e6-f58c-4707-b0a7-c53161b44147</t>
  </si>
  <si>
    <t>0xeea46e2106394c861fab02575f4b87440ad84bc7c11ad32518e6780285db3f8d</t>
  </si>
  <si>
    <t>a37b4710-db1e-4ad4-b4fa-f6264f35ee6f</t>
  </si>
  <si>
    <t>0xf5f0229fc70cc35017a104748cd6bec7fdc22dfc1b53742fc1d7f582e10df94a</t>
  </si>
  <si>
    <t>d24ddce8-d1ad-4a1a-87f8-7f010cd99622</t>
  </si>
  <si>
    <t>0xb74c29dd993af85c85ddf742ef2a109f4bb5cf7c495f724b82a24036b97602a3</t>
  </si>
  <si>
    <t>7642f568-e6d8-468e-bbe3-27e2bfb6368f</t>
  </si>
  <si>
    <t>0x835549870bf3c6d8d5c47a9129d6961379687a5f9ed1ea6b3b1d78579314d80f</t>
  </si>
  <si>
    <t>8562fa9b-e6df-4274-99d7-d66d93b083ec</t>
  </si>
  <si>
    <t>0xe94fba4e78ac9fa852aeb40b48cb82c31772c93d43186a26e33533de87e4ace6</t>
  </si>
  <si>
    <t>2a3cb61d-55be-4806-abd7-405a44c0979b</t>
  </si>
  <si>
    <t>0x683bf84cbebdb3dc2f9c768febc8a29491d6f28520b80105e7a75b8e0701b4be</t>
  </si>
  <si>
    <t>ed422b6a-84b7-41ed-a8fc-ec33ab468055</t>
  </si>
  <si>
    <t>0x6e41753358164a979ebd9575723a9bd98998b3309690dce3718975edb25555a4</t>
  </si>
  <si>
    <t>4215755a-f21a-410f-b2c3-6141f9fb3225</t>
  </si>
  <si>
    <t>0xa462502feea3d15bb9cffce70bb578fab84c1fb3e7b17b73fd7c4a178a8ab9f6</t>
  </si>
  <si>
    <t>55344a9f-c9ff-4b2d-8ae0-ed80f22476dd</t>
  </si>
  <si>
    <t>0xaa7683e768575df044f74af2f3f29ced64d691ed7241fd469981cfce49876633</t>
  </si>
  <si>
    <t>b373b520-886d-487f-a8b1-2c55baa3fdd3</t>
  </si>
  <si>
    <t>0xf492e97901104eb437c2e180fe9dd5f051f1eacb42c9365d51983c1e4c53c3bc</t>
  </si>
  <si>
    <t>48af2362-a93a-4b1d-9881-0adb467f02c1</t>
  </si>
  <si>
    <t>0x76bddeda63b73b7de2090201aea7a5ba44b72cc2b546c7adaa89ecec899f17df</t>
  </si>
  <si>
    <t>81d0c6a5-6f6b-440c-814f-c10bc765be34</t>
  </si>
  <si>
    <t>0x0e0a5830fb50ba54bbfdadff171f4a9b3144b51cfc29c0d1c024c80b79fac06c</t>
  </si>
  <si>
    <t>39ba742f-0ade-4852-ac6e-b3e44c45c607</t>
  </si>
  <si>
    <t>0x6121f90901ae376b7c44c1ed2c526a09012f877f6e5a12da2a0905f989254e4f</t>
  </si>
  <si>
    <t>ab8620a3-1a46-450b-86e4-bac457d283ad</t>
  </si>
  <si>
    <t>0xd8b40ccc3520c4aff7d1884cc3d9c84da53524278d16f91ae8e8676584f6b50d</t>
  </si>
  <si>
    <t>53be2d1a-aac0-4594-ab49-8cf04b094c3b</t>
  </si>
  <si>
    <t>0x41e9aa62e2d4478551d7b0a30fb9c351bd668e97e2f80655445800c67b136f3c</t>
  </si>
  <si>
    <t>50f1d1cf-863b-4b65-9317-87af642bff93</t>
  </si>
  <si>
    <t>0x9f96f4e6f24c4f5fb7e0430f167b47ad72965c88454c78b3376b64a7b145dd4b</t>
  </si>
  <si>
    <t>13a28be9-bb1a-45b5-8b8f-46b3b1a30e6f</t>
  </si>
  <si>
    <t>0x869989ea78d9d39dee8266a491e9d9c7188b3a80b9fe5cc8d750e8bd686c115d</t>
  </si>
  <si>
    <t>fa98e870-7653-43b5-b50d-4dd377bcb4ad</t>
  </si>
  <si>
    <t>0x88556103b82d748507b56e511b9de78547dd85cf14663be3a6a3bf7ffe0e3ef4</t>
  </si>
  <si>
    <t>e1829614-7d08-48d1-ac37-3eebaa28b803</t>
  </si>
  <si>
    <t>0xd07508a508f08b9e68edd532647e751bc899fe157510c2e561b84583a01c6d40</t>
  </si>
  <si>
    <t>f0128885-4af0-4461-aa52-0faeb21603d7</t>
  </si>
  <si>
    <t>0x8eeb05df9629c8695e4a752f7c6cbc0bf3cad5ea52856141b19234cf4580d298</t>
  </si>
  <si>
    <t>3b5da9a1-9c17-439f-8ba4-ae1b2c88aff2</t>
  </si>
  <si>
    <t>0x89e5c2761c522c0604a8c493b38737097ce68576e2eb268a950f5ff528f34845</t>
  </si>
  <si>
    <t>d1a9e396-c6f5-4edf-838a-30b4bfc74345</t>
  </si>
  <si>
    <t>0xe2f1721fa66947d39eb1e73b525058bf8a997a43fca64269372e0d8de876460a</t>
  </si>
  <si>
    <t>f9eb663a-6706-46c6-9606-a2691ed8077b</t>
  </si>
  <si>
    <t>0xa57a19136b44f6fd7bc12d592253b53e3e1bbaa6e911caec6cc909e70967a1b8</t>
  </si>
  <si>
    <t>7f76d3ed-e8a6-4487-8af3-2629d6d121dc</t>
  </si>
  <si>
    <t>0x94960fa1821cbab8f942ba8d4bc3e90fc03b9658fecefc44768c618d96f5cee0</t>
  </si>
  <si>
    <t>28c21162-2388-4824-966b-ca0cb9005478</t>
  </si>
  <si>
    <t>0xe33eccc4eb4847ae2db95edf8ff5a798a7394eef77e1287e2784cc413f691ae7</t>
  </si>
  <si>
    <t>0045efdd-bc6b-4093-be18-c59c4a4d5fd5</t>
  </si>
  <si>
    <t>0x8b36d5d7b89171e753aeba7a4a57f2cbdbef66580dc6e56769547ccb25ee79b4</t>
  </si>
  <si>
    <t>923b3d93-0896-4a24-96bf-b21cd4fe698e</t>
  </si>
  <si>
    <t>0x9629ae3ebe24a19cc500d32aab8760b4ca8263f498e91a416bd9cd446b00efdd</t>
  </si>
  <si>
    <t>96caa8f4-59a9-4bdf-98b3-a0455f4b50ca</t>
  </si>
  <si>
    <t>0x9ab19b4e2ed82ef85cb41604743973cebe343a5b16ca7b5d72323a2c076674ec</t>
  </si>
  <si>
    <t>0e0e875a-8a85-4d7a-be75-8d7a75bc0bca</t>
  </si>
  <si>
    <t>0xff7b22aeaaffb0fa4be8993a8319f647128a729091c5d33818ccd353f09b5dea</t>
  </si>
  <si>
    <t>25336c70-896e-451c-8cba-e812006b8b41</t>
  </si>
  <si>
    <t>0x489f83d10f92618d578f087df29716839d63da058526702bc81020958ffe2aaa</t>
  </si>
  <si>
    <t>854550e6-e2af-4e73-882a-04430019da04</t>
  </si>
  <si>
    <t>0x8844325793af6b8d5a4b024833ccf8526e2c03264722af1c2cd5f43b9cb04eb4</t>
  </si>
  <si>
    <t>75f27070-f6ee-4d46-9718-26f76fd2439b</t>
  </si>
  <si>
    <t>0x8ca218a2a0e8719c6d197efcee4d5f2c00e61db68800abebe8b4d4748517dbfd</t>
  </si>
  <si>
    <t>f0e000c6-9824-428c-92dc-5ff4ce0f0713</t>
  </si>
  <si>
    <t>0xf3fab74d9df4cba0ecce2cceb426785dde54a51fbe6244368076e9965862b012</t>
  </si>
  <si>
    <t>2469c64c-6548-4935-88b8-50f90bcdcf46</t>
  </si>
  <si>
    <t>0x3459fca7b57c75674b8f791a997411b43e9323a4b957f0bf914ecdb2048455cd</t>
  </si>
  <si>
    <t>fdecba9f-598a-4386-8398-2137090473ea</t>
  </si>
  <si>
    <t>0xe5a0bd79357349c1b712ccafda58d6e4c3b84c665919c6fa79afdea92b7ddba2</t>
  </si>
  <si>
    <t>4f3c709a-143b-4c8d-a39d-911a789f12a4</t>
  </si>
  <si>
    <t>0x158b8c4ad4e8048468abce108e5f2caa4bf423cf5a13944cbb8b9a65d092e8b5</t>
  </si>
  <si>
    <t>2ec5b556-7fae-4cf6-8247-c2422bfdade1</t>
  </si>
  <si>
    <t>0x55ecb2b4d6fe0ae7fc1a0bc263ea4006c1469d128901d04532306df386b87783</t>
  </si>
  <si>
    <t>8f6153f6-2fbc-487d-ab7d-03d7a93342f7</t>
  </si>
  <si>
    <t>0x4312defe1ef233dc2c73574716668aeee6d7f1b31713e6333544238ac001d699</t>
  </si>
  <si>
    <t>e1e73631-107b-4f56-9fe7-4e82e23da215</t>
  </si>
  <si>
    <t>0x9d2a82f5b634fb70352ded8daec0e16a7d7730f7ffb92e8cbd17ab28dc9bdcd2</t>
  </si>
  <si>
    <t>339011cd-4556-46a3-a7b6-2ea024a68643</t>
  </si>
  <si>
    <t>0xf34c4d2a5cbc393aa7af7bef9b481f67ffc0ec0da2928cc0c5e430ef4978c21a</t>
  </si>
  <si>
    <t>033b85a0-9034-42fb-a85a-8daf87113fea</t>
  </si>
  <si>
    <t>0x60e34c622d8b3e144d2c0e059c75f82acf00effb9e26ed5208dfcf6ac7f5bf62</t>
  </si>
  <si>
    <t>8d360811-8947-4edd-9134-5c435b0665ee</t>
  </si>
  <si>
    <t>0x36f9e65f3ec21978be47b53e4f31ce6887f0ca9a9904196b30343bf3857859bd</t>
  </si>
  <si>
    <t>bb4e8d41-f18c-482e-8bad-4456b7b5d5f7</t>
  </si>
  <si>
    <t>0x795655de1d3175c827035555df1136208d2c58a793e71f57af0e28d4864ebc4a</t>
  </si>
  <si>
    <t>2abc51f6-b061-4317-9cd6-e36f8e825c4d</t>
  </si>
  <si>
    <t>0x4cc3e7dc98a5eb235996dcfc905d6c7918008d97510e8a13ddb147d0e8fe38d5</t>
  </si>
  <si>
    <t>909e60eb-2f73-44ca-9d33-6b3b93c1df71</t>
  </si>
  <si>
    <t>0xbb9dedd0d15089df721f33edc2635293b8512c64a5bc630bea7d13f2422bb2d2</t>
  </si>
  <si>
    <t>92ffe1e5-2fb2-4e5a-8541-757ba0c55585</t>
  </si>
  <si>
    <t>0xed665c40831c638c2e3c4c3110f72a844f3a0580f212a43604e021fc3b8b7e81</t>
  </si>
  <si>
    <t>f836473a-c8c8-40ea-aca3-903156edb1ca</t>
  </si>
  <si>
    <t>0x5684a2583df071a18574bbb406901c9bd5cc6343182c3e8076e3cd934cf955a9</t>
  </si>
  <si>
    <t>3749e008-6c35-4074-a5a4-1fc22f6b0429</t>
  </si>
  <si>
    <t>0xfe8844f49243bfec685d316a08c85612ac225ec506bb30d8d3ddc341a02529dd</t>
  </si>
  <si>
    <t>75bf0e1c-1f0a-4bd2-bbf3-53a6d733d786</t>
  </si>
  <si>
    <t>Zion Labs Pte. Ltd.</t>
  </si>
  <si>
    <t>Utilização do Seamore pela Whale Together</t>
  </si>
  <si>
    <t>Whale Together</t>
  </si>
  <si>
    <t>Utilização Plataforma - Whale Together</t>
  </si>
  <si>
    <t>Utilização Plataforma</t>
  </si>
  <si>
    <t>0x7817f18b1a21aa243797e8901c8d2b8231869040b49e4da7d5dda3d7aae2dab8</t>
  </si>
  <si>
    <t>29205684-7162-4603-acc3-1878944818c4</t>
  </si>
  <si>
    <t>Pagamento ao artista do Seamore</t>
  </si>
  <si>
    <t>Fornecedor - Artista Seamore</t>
  </si>
  <si>
    <t>0x6f98c6adf03bfecfd2fe190fe2ffe19e640ce7b5679049227f14a978fbc56fdb</t>
  </si>
  <si>
    <t>57d4834a-5e32-4586-81d8-250b5ff9ad9b</t>
  </si>
  <si>
    <t>50a91863-6fc3-4db3-96f2-64b695758bf0</t>
  </si>
  <si>
    <t>Conversão Gnosis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</si>
  <si>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</si>
  <si>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</si>
  <si>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</si>
  <si>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</si>
  <si>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</si>
  <si>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</si>
  <si>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</si>
  <si>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</si>
  <si>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</si>
  <si>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</si>
  <si>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</si>
  <si>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</si>
  <si>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</si>
  <si>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</si>
  <si>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</si>
  <si>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</si>
  <si>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</si>
  <si>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</si>
  <si>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6f267b2d-6fad-4618-a98e-fcc385b04a4f</t>
  </si>
  <si>
    <t>0xa87ce53fcfcab38c9adbf02a1ddcbd37e6e64df7317d0937e1cc728af3de9ce8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</si>
  <si>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</si>
  <si>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</si>
  <si>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</si>
  <si>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</si>
  <si>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</si>
  <si>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</si>
  <si>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</si>
  <si>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</si>
  <si>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</si>
  <si>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</si>
  <si>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</si>
  <si>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</si>
  <si>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</si>
  <si>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</si>
  <si>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</si>
  <si>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</si>
  <si>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</si>
  <si>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</si>
  <si>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</si>
  <si>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</si>
  <si>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</si>
  <si>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</si>
  <si>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6536beac-c575-4b78-89a8-5916181d0360</t>
  </si>
  <si>
    <t>0x4c0f973cbbc6e7a59777223411f801b4c9a84bd5277af117016ee9d0e645cfda</t>
  </si>
  <si>
    <t>615f47a0-9018-4048-9816-12f1daa6af9c</t>
  </si>
  <si>
    <t>Envios teste de NFTs para o projeto da Mynt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</si>
  <si>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</si>
  <si>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</si>
  <si>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</si>
  <si>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</si>
  <si>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</si>
  <si>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</si>
  <si>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</si>
  <si>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</si>
  <si>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</si>
  <si>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</si>
  <si>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</si>
  <si>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</si>
  <si>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</si>
  <si>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</si>
  <si>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</si>
  <si>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</si>
  <si>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</si>
  <si>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</si>
  <si>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</si>
  <si>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</si>
  <si>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</si>
  <si>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13c497ec-e12b-43ba-946d-232229a09c5c</t>
  </si>
  <si>
    <t>0x1a44184e81ae64cd78b2d345186fd5b7930cffc4dc1658990dbe4cfc4ba5ddae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</si>
  <si>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</si>
  <si>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</si>
  <si>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</si>
  <si>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</si>
  <si>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</si>
  <si>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</si>
  <si>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7471b375-39c3-418c-bdb0-7eaa1436bed8</t>
  </si>
  <si>
    <t>0xb0b67cb1bd8c0b5f7c1ba94980dc2d0aaee38033b9e592499292d46f07a91c0d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</si>
  <si>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</si>
  <si>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</si>
  <si>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</si>
  <si>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</si>
  <si>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</si>
  <si>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</si>
  <si>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</si>
  <si>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</si>
  <si>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</si>
  <si>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</si>
  <si>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</si>
  <si>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</si>
  <si>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</si>
  <si>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</si>
  <si>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</si>
  <si>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</si>
  <si>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</si>
  <si>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</si>
  <si>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</si>
  <si>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</si>
  <si>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</si>
  <si>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</si>
  <si>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ecd4d73a-d6db-4647-b0b9-088b5ac59088</t>
  </si>
  <si>
    <t>0xa9c1229d429bc073a67ddf8a385f8ccdf3a617cca99f53cb261921a8975349cb</t>
  </si>
  <si>
    <t>173063b0-36c6-4a6b-afb5-873b8fbae9b6</t>
  </si>
  <si>
    <t>0x5066e700b9a6ad2400fd0757d86924c198f28d2412855749b1ccd59811f21dc4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</si>
  <si>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</si>
  <si>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</si>
  <si>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</si>
  <si>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</si>
  <si>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</si>
  <si>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</si>
  <si>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</si>
  <si>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</si>
  <si>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</si>
  <si>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</si>
  <si>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</si>
  <si>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</si>
  <si>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1777a901-8e4c-4265-9d47-d24cf530abf9</t>
  </si>
  <si>
    <t>0x663475e6b1b915d05daf231c6c74ad78b04e900e291f1e393bc12191107e7dd5</t>
  </si>
  <si>
    <t>d535500c-c3e9-4eef-82bd-b872554c9204</t>
  </si>
  <si>
    <t>0x83c862824fea6f5f90ef198d42ad6ad5e252fcd730f862c5d333ebbb5bc19bb9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</si>
  <si>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</si>
  <si>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</si>
  <si>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</si>
  <si>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</si>
  <si>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887fe1f0-b124-431f-8234-c84a689a9e68</t>
  </si>
  <si>
    <t>0xfd574ea0c9a5225b07b25e17736ad306188c50f9f8f6b9fed6d2f1cab3f310f4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</si>
  <si>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</si>
  <si>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</si>
  <si>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</si>
  <si>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</si>
  <si>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</si>
  <si>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</si>
  <si>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</si>
  <si>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</si>
  <si>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</si>
  <si>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</si>
  <si>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</si>
  <si>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</si>
  <si>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c6c99b0d-f975-4675-b5f1-14f2a0b17832</t>
  </si>
  <si>
    <t>0xe39372772dd4f0e292001a13304006a153f83315a3f1fee650aad881d2097a52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</si>
  <si>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</si>
  <si>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</si>
  <si>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</si>
  <si>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</si>
  <si>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</si>
  <si>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</si>
  <si>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</si>
  <si>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</si>
  <si>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</si>
  <si>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</si>
  <si>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f21767f2-3c05-4faa-8e8a-6f89d76bcade</t>
  </si>
  <si>
    <t>0xd6648ed84ece83047bccba2c8761f8f754172aad3af80a0a9006ccc06a756d55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</si>
  <si>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</si>
  <si>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</si>
  <si>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</si>
  <si>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</si>
  <si>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</si>
  <si>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</si>
  <si>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</si>
  <si>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</si>
  <si>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</si>
  <si>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</si>
  <si>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</si>
  <si>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</si>
  <si>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</si>
  <si>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</si>
  <si>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</si>
  <si>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</si>
  <si>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</si>
  <si>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</si>
  <si>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</si>
  <si>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</si>
  <si>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</si>
  <si>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</si>
  <si>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d4e07e43-9423-43f2-b16a-3603892b0f72</t>
  </si>
  <si>
    <t>0x53d56e14385387647dc100c8540441e2f6852cf6cdae7297b039076153dd4018</t>
  </si>
  <si>
    <t>f34e2337-c681-4bbd-914e-8cd173bc9c5f</t>
  </si>
  <si>
    <t>0x3318568384b5f64609ef8ed6292d04698d2c69811043b67d41a9f02eddccf416</t>
  </si>
  <si>
    <t>47e5d20b-9612-4e2a-8f86-0a8e193db2bb</t>
  </si>
  <si>
    <t>0xda47eb4e010aabad533b0ace723d9033ca9fdfa8170ce821e1c35c7df86142ab</t>
  </si>
  <si>
    <t>68b6b006-0eb2-497d-8522-15f620e67f8c</t>
  </si>
  <si>
    <t>0xc198b1613bc1fff3f7f1c7bbdf8fa79d4bb0d7117651c2171504df8f12b7a3b9</t>
  </si>
  <si>
    <t>3acea18f-9087-4539-a2f7-c4c813d43f2d</t>
  </si>
  <si>
    <t>0xc826e40cefa0a9153f9890d7109b9e929d6aa8e0e55edd8dd20b85312171fb33</t>
  </si>
  <si>
    <t>d251bc11-ff5d-484d-b2a5-3d5fadc870a2</t>
  </si>
  <si>
    <t>0xad5045e4a9ee03dd0dffbfa58040979b157edd48bd737a85ff30b03b6be592aa</t>
  </si>
  <si>
    <t>b75060f7-8de0-4f0c-a7e9-49d1ae8bc66d</t>
  </si>
  <si>
    <t>0x944c85572ac6853fe0aaa3db722ebb6d70f14b9f05fd07b3724a4ac90e888713</t>
  </si>
  <si>
    <t>070e027b-366b-494e-a885-75fdd1d273b3</t>
  </si>
  <si>
    <t>0x5cb32469d9052d69510e721b8ceb95735f1cc206abc16a8fcdd95ccddf437fac</t>
  </si>
  <si>
    <t>3260f481-5c64-466d-b0bd-364bffc81561</t>
  </si>
  <si>
    <t>0xc1bf426d48de9b158b060cbd652c79c5f59818fea201a69596abc9e84fc518c4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</si>
  <si>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</si>
  <si>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</si>
  <si>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</si>
  <si>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</si>
  <si>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69c9fe33-204e-40f9-9dc2-911c0c1b5aa6</t>
  </si>
  <si>
    <t>0x2f55ffcc4d7a4393627751b13aae341989f2fbb31af75f47287467b1c4916524</t>
  </si>
  <si>
    <t>0716e94f-7571-4f94-ad03-631b493f8b52</t>
  </si>
  <si>
    <t>0x21851d0f46e388f92cff9bbdd8d1f9fd96b676b9281d4515a964129f844c0666</t>
  </si>
  <si>
    <t>5243e266-d1a8-41eb-b3a8-a6f7b4bc513e</t>
  </si>
  <si>
    <t>0xf5776de60d848419f0dcf8a3683346022f0ab8845d17aba751eaf9dd2c8b3577</t>
  </si>
  <si>
    <t>f0a2a88e-3610-4248-a546-baa6116fa13b</t>
  </si>
  <si>
    <t>0xc1b9a0743ee56c485b389c5b39ed18a0fe35058e03f6dd16829813d7d201063a</t>
  </si>
  <si>
    <t>f2893c31-5635-4a9c-adec-6ace282a1322</t>
  </si>
  <si>
    <t>0x50a0e07883a2572f11097e6a05c4ed6de950c80c808a88e78b831d46c224e277</t>
  </si>
  <si>
    <t>4cbaa335-25ff-493a-bafe-5bfe86574a47</t>
  </si>
  <si>
    <t>0x7057a40b634aaf2a6784476ebf8dd8ca21e1ef2bc16050ef756337060d7334a5</t>
  </si>
  <si>
    <t>e1c40391-dff6-4bf7-a6cb-ae3425e1c0d2</t>
  </si>
  <si>
    <t>0x385f139c1a5c104af6aba126ad9e27e5d93a80bb2817eec44ca785d125089fcd</t>
  </si>
  <si>
    <t>a6779575-c196-48ac-9060-6b1ce039bf13</t>
  </si>
  <si>
    <t>0xdd01d2ccf4145a1bbe693c8c19e2c22566aa2f08a4efebed14c98a3bb2ace700</t>
  </si>
  <si>
    <t>bc26abec-530a-403c-94ae-eab05dda4c81</t>
  </si>
  <si>
    <t>0x74cfffbdc5f9964e3f3971443c95a8dcaf23aaaf3a974734f200f243a49b0cea</t>
  </si>
  <si>
    <t>93d2f326-feeb-4c13-a501-3c805f84c55d</t>
  </si>
  <si>
    <t>0x9b98c73383e19bbc37d2f9fcbbbc79e72570e720cb0a80366da9c6367b569c01</t>
  </si>
  <si>
    <t>de0e92c9-d588-4bb7-84eb-9b23de0be866</t>
  </si>
  <si>
    <t>0x72f948efb179bf019d571d9ccbe8fd0ba2ae9e591557569e8edcff4d073cd8ff</t>
  </si>
  <si>
    <t>c79914d3-81ff-4949-9c0f-86998b75a6c8</t>
  </si>
  <si>
    <t>0x655c2d375b58785138075d94317e989740457c77686f17d7a36f09142fc5e036</t>
  </si>
  <si>
    <t>125d94f1-de12-4419-9ae7-9a033f1851f0</t>
  </si>
  <si>
    <t>0x5bd3202f774cae51cbf60876151336d9609c43e214c3d0a33c968452a2f8fa04</t>
  </si>
  <si>
    <t>b70d4114-2e36-4308-b9af-ebd21fc21158</t>
  </si>
  <si>
    <t>0x00b2aa6d53af7d2599506e12a6581a318c15b417726e494af7eb11fc0ffe57be</t>
  </si>
  <si>
    <t>6963e76e-c399-40d8-a115-8c4ff16f8572</t>
  </si>
  <si>
    <t>0xfb8ac153b9742f294678916cc5f66bedf94597c1fe9c3373d9a5e554b073f31e</t>
  </si>
  <si>
    <t>878e6327-487a-45c9-a5e9-0fd5bcca4a21</t>
  </si>
  <si>
    <t>0x1e405776f5f698b935038e609bf9769d4c503bcac7cc9f15061c4944e284883e</t>
  </si>
  <si>
    <t>d02bf247-cfca-4630-8f77-98f5c37a0fd4</t>
  </si>
  <si>
    <t>0x54ba11078a5a02864b741eca5ec98515132134a455a1f689d29fb2ad6dffef0e</t>
  </si>
  <si>
    <t>ba7d05b4-992c-4c0e-a321-029aaf705ee4</t>
  </si>
  <si>
    <t>0x5b8608cacfe1df33b0ca43166b8c8df3fa84d3cee6900698c36564b004c0336e</t>
  </si>
  <si>
    <t>9bc2ec8e-bae1-4828-b1d8-9956c95f19f6</t>
  </si>
  <si>
    <t>0xfdf1f1a46bd797be854fed10b64c99eb6abb7923c91e29bf15b0b88f903ba45f</t>
  </si>
  <si>
    <t>17b48d60-d8fa-49d2-aebe-e14c6ffd2fe2</t>
  </si>
  <si>
    <t>0xfa7a7ef37a98d87a8f6fedf86c35af39902c0151114891e18c8beedbe0d3adba</t>
  </si>
  <si>
    <t>bc844e97-f0b9-408b-8410-211f51d34c40</t>
  </si>
  <si>
    <t>0xaeaae7b212a2b404cd14c73bdd1220f1df4402336a975e9ac3f1d0422adf2b38</t>
  </si>
  <si>
    <t>70fbd2a9-13d9-4e2e-b8ea-122df0afe5a4</t>
  </si>
  <si>
    <t>0xdcfb4ffbfab67c4c65fe43f79ce0fa1bee38855ed3f5a67d7ee1f50b098bbb1a</t>
  </si>
  <si>
    <t>8ecebd2f-869a-41ec-ab6b-7637c32e2b63</t>
  </si>
  <si>
    <t>0xf6bb188169a91fe8c4e3257bebe641c8ef48d7ddb43311ada81fdf7069c07c7e</t>
  </si>
  <si>
    <t>abb13a5e-ad52-4e48-91fb-44d9e6cb7504</t>
  </si>
  <si>
    <t>0x6a006d96a9acc6db4201bb019b89c5dd80cb2c3fba10a8e20d19a87ee5dc4472</t>
  </si>
  <si>
    <t>75657e4e-6054-442e-81e2-eabc740f0c0b</t>
  </si>
  <si>
    <t>0xb0068e7b8c42487ca6b6b49c8963b57fa7f1a7d15cde1ca59d2d1ee3d04d57fb</t>
  </si>
  <si>
    <t>54d7b45a-5c2f-4be3-9460-69f49172f0d8</t>
  </si>
  <si>
    <t>0x947a8b3ee97317e7d5c1e9b56de1aa0ffda21795061db1139aabf7e6ab2693e7</t>
  </si>
  <si>
    <t>004df3e0-0551-469e-ba65-0115462962e4</t>
  </si>
  <si>
    <t>0xa6d082bad4ddc617bbf9a0750acee72e86ea9879e101f8adb5f79095b464bbb1</t>
  </si>
  <si>
    <t>a9dd5672-5e91-41bf-9bdb-7d030f92204f</t>
  </si>
  <si>
    <t>0xf552a5c8296f279c985471aa4db41309e5f4438a72ef917f035ed5d7a07be66a</t>
  </si>
  <si>
    <t>add3e1c1-983b-4bb4-89c2-480992660680</t>
  </si>
  <si>
    <t>0x73d434da5eed466aef7fcbee23849ed508fd97a887eebe1429b7de874a58bb4f</t>
  </si>
  <si>
    <t>7f8d9ee4-b2c2-4ac2-b519-d93fb5944edc</t>
  </si>
  <si>
    <t>0x5ca8f3059c2f3e633f24a3332bbb08826c8f2e9f46914c77cc876681a8c5553c</t>
  </si>
  <si>
    <t>2969424a-76a2-41cb-a24a-171ece21ba65</t>
  </si>
  <si>
    <t>0xb5c4c1530fd3b5cf586676a850989e866d3fb3d0e35a3a82c6583316116f5913</t>
  </si>
  <si>
    <t>e13d6bba-3f96-49b5-a3c3-432f14883b01</t>
  </si>
  <si>
    <t>0xca7b6159e643213d9382bde345aba4b7bafa8d312ddab9881553b600aebfc989</t>
  </si>
  <si>
    <t>db898edc-b0b2-428f-9caa-9d2fb544e1e1</t>
  </si>
  <si>
    <t>0xfa9be072003155512c52c84de385ee9f9ab9790898c7499e0872c430b9a4fdf1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</si>
  <si>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</si>
  <si>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</si>
  <si>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</si>
  <si>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</si>
  <si>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</si>
  <si>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</si>
  <si>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</si>
  <si>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</si>
  <si>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</si>
  <si>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</si>
  <si>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</si>
  <si>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</si>
  <si>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</si>
  <si>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</si>
  <si>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</si>
  <si>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</si>
  <si>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</si>
  <si>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</si>
  <si>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</si>
  <si>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</si>
  <si>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8e31247b-e91e-49af-aae0-a14b7954d308</t>
  </si>
  <si>
    <t>0x1b09be8363ef54ac54d59cc1e3ac2e6a36f21cee47c9c06c2fad82b6989848ea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</si>
  <si>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</si>
  <si>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</si>
  <si>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</si>
  <si>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</si>
  <si>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</si>
  <si>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</si>
  <si>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</si>
  <si>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</si>
  <si>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fba4285f-5a44-4de7-9346-4217de50fd1b</t>
  </si>
  <si>
    <t>0x2f61f8f9f4407a1648229a8fc1e5abda99a520c3eb785f287984aefcef79f5db</t>
  </si>
  <si>
    <t>2fbd8db3-a05e-4a34-be31-2af09b739fc8</t>
  </si>
  <si>
    <t>0xb68472c309e86b661bff37cefa2294956441019167b29a624867c0867ee063f3</t>
  </si>
  <si>
    <t>3bc89e74-c17b-4d03-b746-9e656f48ec87</t>
  </si>
  <si>
    <t>0x1fe35f9308460af5b9d13fd422b5f0a3de039b90664b9fe6b722d11a04866de2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</si>
  <si>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</si>
  <si>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</si>
  <si>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</si>
  <si>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</si>
  <si>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</si>
  <si>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</si>
  <si>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</si>
  <si>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</si>
  <si>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</si>
  <si>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</si>
  <si>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</si>
  <si>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</si>
  <si>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</si>
  <si>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</si>
  <si>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</si>
  <si>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</si>
  <si>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</si>
  <si>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</si>
  <si>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</si>
  <si>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</si>
  <si>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</si>
  <si>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</si>
  <si>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2f8906cc-b2cc-4411-8ec5-023882257275</t>
  </si>
  <si>
    <t>0x7a662121a52dc511d135b6c95c7396a49b44f325d84046d3ea0289e4b09a0380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</si>
  <si>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</si>
  <si>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</si>
  <si>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</si>
  <si>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</si>
  <si>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</si>
  <si>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</si>
  <si>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</si>
  <si>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</si>
  <si>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</si>
  <si>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</si>
  <si>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</si>
  <si>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</si>
  <si>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</si>
  <si>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</si>
  <si>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</si>
  <si>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</si>
  <si>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</si>
  <si>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</si>
  <si>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</si>
  <si>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</si>
  <si>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</si>
  <si>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</si>
  <si>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7b70d871-fdfc-4b29-931c-fd73280fc93a</t>
  </si>
  <si>
    <t>0x460a7bdd8d6223a8b6a4a40af43274ef043bf7a4b128b5f07e2b1576285134d2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</si>
  <si>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</si>
  <si>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</si>
  <si>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</si>
  <si>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</si>
  <si>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d655e165-dcb6-46e6-92cc-1bb193f18a82</t>
  </si>
  <si>
    <t>0xd5512342b60231dea50c5859e23432a7d833ae6c1865a4269abafb23ab77b775</t>
  </si>
  <si>
    <t>ed22f109-3cd2-4214-9484-7e19391f695c</t>
  </si>
  <si>
    <t>Matic Bridge</t>
  </si>
  <si>
    <t>Conversão de ETH para MATIC</t>
  </si>
  <si>
    <t>0x5a8503c8028abbac4aa504b248d75feaff30ee5e6b05b8b3cf097b7b5262bc5b</t>
  </si>
  <si>
    <t>fc5eb9ab-9093-4635-8cf4-b4e7af729da9</t>
  </si>
  <si>
    <t>0xbae5a2e580da1f719d59416c6c497034ac496c39e8bf566156d662b55e3fbdd7</t>
  </si>
  <si>
    <t>52e75107-16d4-45e9-bc84-7fa2586d38c8</t>
  </si>
  <si>
    <t>0xc7713028284f6f069af18c9f6fe531ccf75f4705243a8633117f585840c6bbbf</t>
  </si>
  <si>
    <t>3e057308-7e86-4f28-8e49-7eab1006f2f7</t>
  </si>
  <si>
    <t>0x059b36b9a302dd8cc1c3f2bf259d29c20436ef11ef8198468b164870f3a76be3</t>
  </si>
  <si>
    <t>bc2649dd-2c14-4fda-b45f-e0f4aab76218</t>
  </si>
  <si>
    <t>0x7045afbe8d972abd3c1d01719880e5350e1ca84b7de92c5d92168ee879069c51</t>
  </si>
  <si>
    <t>dabf56a9-986d-4f1c-afae-c1a48b07d3bd</t>
  </si>
  <si>
    <t>0xb5956ecd60100942bdc4f305faebe4dee185834c710bf031f3c443a4aa602531</t>
  </si>
  <si>
    <t>bbcbb372-e76e-487d-9ee8-8d597b35924b</t>
  </si>
  <si>
    <t>0x15e050f2fa12a1129ee54078359bd210c8feb9739f7243d0ce765bfc34d273f2</t>
  </si>
  <si>
    <t>6d0a6c2d-950f-4e16-b65b-dd04106ce0a8</t>
  </si>
  <si>
    <t>0x0a7852bc5b65bd18dccec40c9cef44662cd7fba55a1c81fcc586cb58a313ef31</t>
  </si>
  <si>
    <t>6d479ca6-9d84-41b8-8101-6174b2de2879</t>
  </si>
  <si>
    <t>0x100a3bdebdfb60423b2168868446492ec8de38a093de1b38b89ce6a2db8ffa56</t>
  </si>
  <si>
    <t>d6f1f4ef-2432-4f1c-b437-a2694681ecbb</t>
  </si>
  <si>
    <t>0x64d48465b99d64f2b374104c90777b5071ef4eaaf4e739a86e20a508f9f01d5e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</si>
  <si>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</si>
  <si>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</si>
  <si>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</si>
  <si>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</si>
  <si>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</si>
  <si>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</si>
  <si>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cdb66055-4089-4bda-ba40-62bddced4090</t>
  </si>
  <si>
    <t>0x2b82ee5092b1ad5731d7ec127dff475669b33443a75297aa72a8731ad11fb767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</si>
  <si>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</si>
  <si>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</si>
  <si>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</si>
  <si>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</si>
  <si>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</si>
  <si>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</si>
  <si>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</si>
  <si>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</si>
  <si>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</si>
  <si>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</si>
  <si>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</si>
  <si>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</si>
  <si>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</si>
  <si>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</si>
  <si>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</si>
  <si>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</si>
  <si>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</si>
  <si>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</si>
  <si>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</si>
  <si>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</si>
  <si>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</si>
  <si>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</si>
  <si>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</si>
  <si>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</si>
  <si>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</si>
  <si>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</si>
  <si>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</si>
  <si>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</si>
  <si>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</si>
  <si>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</si>
  <si>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</si>
  <si>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</si>
  <si>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</si>
  <si>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</si>
  <si>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</si>
  <si>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</si>
  <si>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</si>
  <si>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</si>
  <si>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</si>
  <si>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</si>
  <si>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</si>
  <si>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</si>
  <si>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</si>
  <si>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</si>
  <si>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</si>
  <si>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0xaf469fa53356fd7983d5b54045afe7d594718278181073a4a49f38e31f7fb970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</si>
  <si>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</si>
  <si>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</si>
  <si>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</si>
  <si>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</si>
  <si>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</si>
  <si>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</si>
  <si>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</si>
  <si>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</si>
  <si>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</si>
  <si>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</si>
  <si>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</si>
  <si>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</si>
  <si>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</si>
  <si>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</si>
  <si>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</si>
  <si>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</si>
  <si>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</si>
  <si>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</si>
  <si>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</si>
  <si>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</si>
  <si>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3990f89a-3b63-4a67-9ca3-9130d845b7f2</t>
  </si>
  <si>
    <t>0x2f64ad82027d00f79d25351901d3e1f55f7e36af00885992afc7fb660cd92559</t>
  </si>
  <si>
    <t>d2ad8c6f-d5f0-4473-a7cf-f1f072a01c1f</t>
  </si>
  <si>
    <t>0xae0e86af7d1e6cb305621863aaa0df0e6c7e449ca8252c4b23d8f1ae175b3a2d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</si>
  <si>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</si>
  <si>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</si>
  <si>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</si>
  <si>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</si>
  <si>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</si>
  <si>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</si>
  <si>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</si>
  <si>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</si>
  <si>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cf3b1c53-264b-4d10-9272-17e0ae1a7aad</t>
  </si>
  <si>
    <t>0xb96417b16dd7f54af26a947a3dd2e367ecbdddfaf28bb6aac6c21886ff8dd2a9</t>
  </si>
  <si>
    <t>1770f064-4bc2-4449-8564-bfb4c6b37844</t>
  </si>
  <si>
    <t>0xad1c883b17dc5907360c17d4ed1205f7ecc58aa20d7dc60adffd19820e3d47de</t>
  </si>
  <si>
    <t>d24de2df-109c-4059-9713-1dbd96b81f18</t>
  </si>
  <si>
    <t>0x37db1318f491df7f42afe056b9fc9c26be65b0511692b299be7b024d9a49fb60</t>
  </si>
  <si>
    <t>f5319890-4865-4749-a9cd-d0d0639d79fb</t>
  </si>
  <si>
    <t>0x0305262b7a4cf637920247afc9e5447d25bee3cab1646cfd62079e6ea09fc151</t>
  </si>
  <si>
    <t>d4828330-5575-46f4-ad11-c2cb584014e7</t>
  </si>
  <si>
    <t>0x5694867cc2fbafa570d028970de6f5142b7df0ad4795ca4ba35d2608fba64004</t>
  </si>
  <si>
    <t>2cfb930d-a3c2-4a61-8fc9-ef71d368a986</t>
  </si>
  <si>
    <t>0x68947a867e929cc35e6c02ad4357c04f30609ac908c7df0d1fa2c2e885331b57</t>
  </si>
  <si>
    <t>84fe8358-4664-4fb6-b3c2-6f198d10b745</t>
  </si>
  <si>
    <t>0x27e3a69e9ffb9a289db94eabf3cb006211c21980ba9e5be4915b4202f76e7e1a</t>
  </si>
  <si>
    <t>da7eee54-a7e8-476e-9c3e-621cee184aa9</t>
  </si>
  <si>
    <t>0x471f0630e23a397558a1bbde425d6c316e2cf19cb8aae2f0dd19105c3090a33a</t>
  </si>
  <si>
    <t>36274743-1944-4154-9414-bf84666dfbd8</t>
  </si>
  <si>
    <t>0x5b64e683aa8b761dcc8f6651ee1b7b42747aea9b4e5ca1738264b9fbeb3d1777</t>
  </si>
  <si>
    <t>d443d950-0941-444a-ba26-808471614168</t>
  </si>
  <si>
    <t>0x27987eae213816822402f7d455bcada3da17fd02a00a0170b832474213f649f0</t>
  </si>
  <si>
    <t>16270ea4-cb28-4242-9d4a-2de907b7e41e</t>
  </si>
  <si>
    <t>0x1a70f39bd05d0fdc952c25bfcb29c7fe9f1ef3e09dd289f964d23072330dec05</t>
  </si>
  <si>
    <t>ef443614-3173-49d2-88f9-87596e6fe89d</t>
  </si>
  <si>
    <t>0xddf7bbd4f002bdfa3ff7baf2065564a97f38178e932607490ce9409c24dc70bc</t>
  </si>
  <si>
    <t>de5241c5-b0ed-40a2-bbcb-28671e473417</t>
  </si>
  <si>
    <t>0xcba780d98ea9584aba43602ae2fab172e802d6de35a0c8331020adb4ed449183</t>
  </si>
  <si>
    <t>3ca2ce1a-6f20-42d6-9772-50475dde9edf</t>
  </si>
  <si>
    <t>0x23a82cdfb77c8abac3a731e4a59bf03b448570f251748415d24361c855cdd7d4</t>
  </si>
  <si>
    <t>4d56b07a-2e6d-4153-89ea-ec9520bbd7e4</t>
  </si>
  <si>
    <t>0x1f80a5cdd2168cd39e1ad7f5f279ae83e74c5eca30192957feda96799ca591a7</t>
  </si>
  <si>
    <t>b007605f-9e34-4db4-a643-fd048b2f3e71</t>
  </si>
  <si>
    <t>0xed7b7552ad9070afbd2de03b24a583eda058998e65d6e2ada345385c9efa92e0</t>
  </si>
  <si>
    <t>d6e63bb0-19c4-4874-ae9e-81498d701a2d</t>
  </si>
  <si>
    <t>0x72f7443c9b2a1f941014934ddf70135c3e39c17528cb03affe4f7f3d79f60b98</t>
  </si>
  <si>
    <t>87456885-f219-48e8-abdc-413d23557f9d</t>
  </si>
  <si>
    <t>0xbb5de641884bb91278ade85e93984b381b3ed0722138548c8f59ad832460b23e</t>
  </si>
  <si>
    <t>feba88cd-d695-4ad3-99ec-31f4833dbdc8</t>
  </si>
  <si>
    <t>0xb26fbb3482e6164fbd79abf15894acd8611ece1441d940fdf8af3b7263fb6953</t>
  </si>
  <si>
    <t>d682a46c-8f50-4574-8e3e-c8075c8c6675</t>
  </si>
  <si>
    <t>0x8764679c76ada56cd574fb431bff7c04a34629b57a4ba13addca9d84f9ef251e</t>
  </si>
  <si>
    <t>9c5b3a9d-ef41-43d1-bcca-4da3d3c8a7bf</t>
  </si>
  <si>
    <t>0x6b57fd5e34d7b568c1ffb75d1bbec468090cdb062d53fff37e3590171d0b3b45</t>
  </si>
  <si>
    <t>15ff3a6e-0199-4569-a47c-03e61e08c22c</t>
  </si>
  <si>
    <t>0xa22ffda88c48d68137ab9cef7bb162ccdf5011b3c3b2e447202bfcbbf368afb6</t>
  </si>
  <si>
    <t>19b656fd-2502-430d-8bf4-14f2b6e01aac</t>
  </si>
  <si>
    <t>0x575aacdb458e5724e451b4a334635353a54bf22f73b0f794383c963e1eb5b1bb</t>
  </si>
  <si>
    <t>322d6515-29fc-40fa-bb0a-162d3c83827e</t>
  </si>
  <si>
    <t>0x0d5a1f50b4ec2ab89e52eba64e2421711e995a2c5a8f3e43b77293392ed68da3</t>
  </si>
  <si>
    <t>81bd3728-05e1-4335-8632-fc2a6e90554b</t>
  </si>
  <si>
    <t>0x79d5bc946c0b5a7d0f27ed330990dfb8f8effe7d7b3a515ee75e6f8beed54b1a</t>
  </si>
  <si>
    <t>3feccd7d-0ebd-4ac9-a714-cf0407ac063e</t>
  </si>
  <si>
    <t>c2d0b19b-c497-4989-9cc5-d8e4eb46d907</t>
  </si>
  <si>
    <t>0xd7646ba058404f2692c6632f21036bdd29016b4a6ddaa42c6810dad7a11dbc8b</t>
  </si>
  <si>
    <t>a4fc2e43-5b63-4b12-a57d-5fd729f48dfa</t>
  </si>
  <si>
    <t>UniSwap Router v3</t>
  </si>
  <si>
    <t>0x398a6b2647bf932a0125a84cf8af4fbc70669e173b2eed17bd61e2221ddfc65f</t>
  </si>
  <si>
    <t>9ef5e0ba-3bd1-4e29-93eb-fd1e4df0c611</t>
  </si>
  <si>
    <t>0x0f52c85e8387d3f0a6cd98eae3e0c579abdaccefc2068ba8eb56ceb096dd50f7</t>
  </si>
  <si>
    <t>2206bf43-1b02-4506-a98b-4db0f92303d2</t>
  </si>
  <si>
    <t>0x9c9f83412e66d461eec144674447ad95721513a5f1175f6b650d66692984600e</t>
  </si>
  <si>
    <t>7ffcba3f-ca32-4199-94d4-d586982e1fa0</t>
  </si>
  <si>
    <t>29cce807-41c6-4ce4-8b80-bb2c5eb148be</t>
  </si>
  <si>
    <t>0xf60e1294b9fbd096ea15e9c23b1bce63c18735d59952010f4fbd61f2c9603894</t>
  </si>
  <si>
    <t>ec584f05-3180-43f7-8af9-c65ef6c80160</t>
  </si>
  <si>
    <t>0x484dde3e845ef63a5601a30258b306669958efe5408f04d7965e88e4effb1b1c</t>
  </si>
  <si>
    <t>e8d56b3d-5472-42fa-99e6-b32bb3db24df</t>
  </si>
  <si>
    <t>cab14b7f-6b4e-4aff-b5f9-bfd9f4ba5b53</t>
  </si>
  <si>
    <t>0x009d6d0effdb823e13cb2bf07c5ca97ec720adff956ce79c87c9d0621d55c7d6</t>
  </si>
  <si>
    <t>efca77be-ff69-4c0c-9f7c-86754b799ce8</t>
  </si>
  <si>
    <t>0xe717f821fd3abdcfee30d969f04fa06f46f232c15624329c0f9da9cf8bdbd9cf</t>
  </si>
  <si>
    <t>6c93c50e-4c4c-4280-b628-ff6d9f363068</t>
  </si>
  <si>
    <t>Transferência via Crypto sem justificativa</t>
  </si>
  <si>
    <t>0xb2bca9da0537b32347819ff5f635d3d8a711f421ada84d643c8e3057c8e6a03b</t>
  </si>
  <si>
    <t>3e9cb67b-6668-42ce-ae91-ad2181978e14</t>
  </si>
  <si>
    <t>bd740e96-c6bd-431e-968a-36456d33ffe4</t>
  </si>
  <si>
    <t>0xe3ba864cda5a72257b7fba03bb1db82e280de5bbf1b02ac709e210da52a97353</t>
  </si>
  <si>
    <t>af7a3d2a-ff69-441d-845a-62ef866cf8fd</t>
  </si>
  <si>
    <t>0x57b7319508f70d29ecd10778c3dc6ee4aa16a991c0e9c458e58a521fb3848ab8</t>
  </si>
  <si>
    <t>9dfe7c5a-cc4b-457d-80b2-c7e2c19bbec8</t>
  </si>
  <si>
    <t>0xd62911ee28fa18f97ed24b5fc8cc22c7570cd2128e0f3d0da0b58e325ed96845</t>
  </si>
  <si>
    <t>9b101294-0184-4017-a14d-a2422f6250e3</t>
  </si>
  <si>
    <t>0x1f82fd4dd6e79342e2ccfd7170383f2042088cbe948e84f3916dfe5108f720c4</t>
  </si>
  <si>
    <t>70d5b612-c0aa-49ee-b6c7-96d46ab949fd</t>
  </si>
  <si>
    <t>0x716292e8ada86e0f1c7544f6ef7a02b1818dab8745f81f83c0db55d1f84c45f5</t>
  </si>
  <si>
    <t>0487b8a9-81c9-45df-8e5e-24142ec56421</t>
  </si>
  <si>
    <t>9c11961d-ebb0-4560-9ea4-155244a22b45</t>
  </si>
  <si>
    <t>0xb94709ee2d4893666f8e637c122619614593b317281acacd40e369e1418f237d</t>
  </si>
  <si>
    <t>e100e8f6-a382-4f34-b765-2326d3a5ef11</t>
  </si>
  <si>
    <t>Criação do contrato Meta Creative Week</t>
  </si>
  <si>
    <t>0x573e73790436223bb43213e360ccc935fb85e0a2f10d063b41655b93269d6f04</t>
  </si>
  <si>
    <t>e1d38e5e-b863-4a7c-9121-1cdad76f96bd</t>
  </si>
  <si>
    <t>0xac6da6cbd4663b26cb848949b4773ebb379eed03b374f1e6dd725b5878d81a74</t>
  </si>
  <si>
    <t>183fcd61-2c5b-4dca-88f5-2bd32af77936</t>
  </si>
  <si>
    <t>0xb898e002a1801e358ef4102a1b57ad9c0071a2f7f5f2b4989f73742a1b502f41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</si>
  <si>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</si>
  <si>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</si>
  <si>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</si>
  <si>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</si>
  <si>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202a1039-c2dc-4aff-a73c-38f414f05c24</t>
  </si>
  <si>
    <t>0x63b01c85a024762f66e9f7870a393eb4bd6031848906c7504a77eb4600503da4</t>
  </si>
  <si>
    <t>5103ff16-d2f6-4154-8cff-ad38d09a4e07</t>
  </si>
  <si>
    <t>0xa7e3c40f99e890e65a9208ae9e7f3caad9f199b39d14f3e440bbdb9e4c5f74da</t>
  </si>
  <si>
    <t>2c42df14-26e5-4c49-8777-9a3fda398c10</t>
  </si>
  <si>
    <t>0x6812f067173cc5cf5d76d9c192471cad0b43af14e1b32ceefb45fac46d21c866</t>
  </si>
  <si>
    <t>039278e8-35e8-4492-a653-3ea5001f1303</t>
  </si>
  <si>
    <t>0xaf03b84c8d328a288f2644d16a865b619de5b3cea26723ff0897eee0ad7ba31f</t>
  </si>
  <si>
    <t>064cdf67-933e-401b-b9b2-dee40a125247</t>
  </si>
  <si>
    <t>0x12673f41752dfc5961a4422bf1fe5086aa78382b65b42047ecfaba5f80ad2c8b</t>
  </si>
  <si>
    <t>3348083e-01b0-4f4b-8994-c9859c3dbcad</t>
  </si>
  <si>
    <t>0x9b385fe31cf327b68d7c573d1e2866cfdea1cab842f72313eef58dfbb36d7e22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</si>
  <si>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</si>
  <si>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</si>
  <si>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</si>
  <si>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</si>
  <si>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99995ca6-6d9d-4d5d-90d9-5d70465f0529</t>
  </si>
  <si>
    <t>0x3bba8cf2e852d834367f49f82dc2e5d06976aadcc1177efaf4fe91606dd4085d</t>
  </si>
  <si>
    <t>dc57276c-830d-46ef-aab6-c96a1bfd663b</t>
  </si>
  <si>
    <t>0x1ed60bb52a8373d3f389a866b615be3c48025fe877bc4a4b56e5d709a959a80a</t>
  </si>
  <si>
    <t>4376016a-30bf-4e51-a802-686603303b70</t>
  </si>
  <si>
    <t>0xe79a9ea8852e62cf3cf22d52e7ac5186da9d73db0b032709806e36b962094f81</t>
  </si>
  <si>
    <t>d640fe1a-f5e2-4307-a2f4-a6315ea6aef4</t>
  </si>
  <si>
    <t>0x49b1c032fe22dc2cba2b30635bd6c6e15d9d8ddb766fac121d158cee34434d62</t>
  </si>
  <si>
    <t>7390d296-2624-4ec4-b1d1-abeb23a31502</t>
  </si>
  <si>
    <t>0x41b5b4c654b384053f612b6fbd861e68049304a305fee95252976108b87a967f</t>
  </si>
  <si>
    <t>a2cb642d-653d-4d5d-b935-05ccae420ee3</t>
  </si>
  <si>
    <t>0x124617f8804635a877ed6cd2a86be72cb02ec2822cc5468a4e2ac4451e87a5a7</t>
  </si>
  <si>
    <t>d1acf146-744e-4cc4-9441-108d8e9fce19</t>
  </si>
  <si>
    <t>0xf9e8339d1dea92c2d264a1b12419ecd888889c20e0f66f34dba740d9ba178ff4</t>
  </si>
  <si>
    <t>7912afda-5948-4b72-a3e3-8a3af93251c9</t>
  </si>
  <si>
    <t>0x245771a4261a9ea56159404c0a4b20fc5daa6bb61f9d64ba273a5973fee949a7</t>
  </si>
  <si>
    <t>ba07e8f1-5d0c-4e5a-a9f8-87ba19709d7e</t>
  </si>
  <si>
    <t>0xf77e030cc65fe497d9c8a77dac3980b7a0e5352390a157495b37f26ecc9ddb27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</si>
  <si>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</si>
  <si>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</si>
  <si>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</si>
  <si>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</si>
  <si>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70961da5-f1bb-46d2-9b0c-cce876c2e6fb</t>
  </si>
  <si>
    <t>0xea7d6723851b056190c16ae43b7789ef180523052482467382ea58e95b6b5b90</t>
  </si>
  <si>
    <t>469b21fa-ed39-4c64-8ac6-ebdcd690d881</t>
  </si>
  <si>
    <t>0x3a0b050eb00fb5deab16078dd17b8e04425fbfc661462fce1fb8b2a43a76d3aa</t>
  </si>
  <si>
    <t>c7a95e53-3c00-445d-817b-815671d3795c</t>
  </si>
  <si>
    <t>0x14d9dfd24d9dd88f3d51e3bec0283a1add79cdf1cfee45b24a0134935fd4e613</t>
  </si>
  <si>
    <t>b1b82e07-cfc9-42b5-a5ed-c22fa2b22ea8</t>
  </si>
  <si>
    <t>0xaa06503aa868c57f0a30737ffa0d3e600931f78ba4162e1fe1ccd13d68267b1d</t>
  </si>
  <si>
    <t>215ec7f3-89a0-43ef-95ab-2b227c8e70f5</t>
  </si>
  <si>
    <t>0xdb07d8c77657d8b62284ccf4e6db2fed014a1c73091ddd0b5b0240f5bacd9458</t>
  </si>
  <si>
    <t>530055e4-f101-4ed4-8e5e-3ee7405952f5</t>
  </si>
  <si>
    <t>0xb44739a950b0ae922c36f447a8ca87dbbe0e4b0619f1db90de11151adde743ab</t>
  </si>
  <si>
    <t>8122c25c-3fba-48f8-83f2-75d9196a2a1d</t>
  </si>
  <si>
    <t>MATIC enviado pela Parfin</t>
  </si>
  <si>
    <t>0x6aa4a71e46381debc858b1cab3b4961c5258d7630b71c178955568cacbb3962b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</si>
  <si>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</si>
  <si>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</si>
  <si>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</si>
  <si>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</si>
  <si>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c6427016-b78b-48ca-8118-32a063e57cb9</t>
  </si>
  <si>
    <t>0x4f24540718862e6b7d659491382b7ad8575e00714203da32b2175abc1ace8802</t>
  </si>
  <si>
    <t>3df2ed4b-d431-4295-a01a-e9a2b1c55a9e</t>
  </si>
  <si>
    <t>0x7860441e1708fc7599549747f5c4257c734660cc50f0b9cf48cac7e6eb931098</t>
  </si>
  <si>
    <t>934ad0ec-3228-435b-bf95-e64230a5fc24</t>
  </si>
  <si>
    <t>0x4923af70bac21f83674fc500f8e153c41ac7b53459fb18dfeb10564cb7f5e385</t>
  </si>
  <si>
    <t>6a2a350a-7b60-470d-b695-99748bae4deb</t>
  </si>
  <si>
    <t>0x4703bcd8091f1049e1d080491e00cca6b639776aed43cd5e97afceff426b40e1</t>
  </si>
  <si>
    <t>b4317c79-307e-4feb-8b7d-a7c1cebff096</t>
  </si>
  <si>
    <t>eb91d99e-4c80-4017-aa59-402b7b896197</t>
  </si>
  <si>
    <t>0xa477a319e689657e96b748973e82a765098f3a6167cae58211c0e0f353065998</t>
  </si>
  <si>
    <t>6462fdfb-fe6e-40ab-b9b0-ba9608833178</t>
  </si>
  <si>
    <t>0xda7c999b347dae829457815b6bf58374b7875518ab2684ce5467ee0eb53ca10e</t>
  </si>
  <si>
    <t>6dd7048a-9665-4041-bcbd-c56352e9e22c</t>
  </si>
  <si>
    <t>f48fd5e7-dd4b-4b81-ae16-b0ce617741ba</t>
  </si>
  <si>
    <t>Criação/deploy do contrato</t>
  </si>
  <si>
    <t>0x368f49cdf98a622ef8c777625f42ec28998f00387ca1dbf38a8bd9a0e67fc0e1</t>
  </si>
  <si>
    <t>f136d5c9-c0ee-42c3-b885-2beda3c194e2</t>
  </si>
  <si>
    <t>0xdb5db8808164affe15d4b7595ea180c44d5b408709dfeb51d7b655316e6406cd</t>
  </si>
  <si>
    <t>6e50269c-8cad-41c3-a806-269c51789c66</t>
  </si>
  <si>
    <t>0x562b8f21a3fbd3d926520e0ffd71f2bedffc3194d886208ce0c4d2d86b149478</t>
  </si>
  <si>
    <t>4f6447a8-26b5-4dd2-98ab-84348281889b</t>
  </si>
  <si>
    <t>Contrato Seamore</t>
  </si>
  <si>
    <t>0xbb395f54496ed2d4f787b6e46c5218a6e6f5f824711f421fe5ec9fc19adb560e</t>
  </si>
  <si>
    <t>0208045e-76f7-4fd1-b7f1-f29fdcfaf43c</t>
  </si>
  <si>
    <t>0x8001a95d1ec2ef03090bc6cbc2b835a74ea70ceb6ff5581f354a919390b77fb7</t>
  </si>
  <si>
    <t>acd2e511-d45c-428f-a68c-15b946139262</t>
  </si>
  <si>
    <t>0x3da19c56e74def558cc776f8ae61621c9ce7e239ec0ebad72dfc0de9671728f2</t>
  </si>
  <si>
    <t>860556fa-bc77-4a41-8711-1c38f2cb24fe</t>
  </si>
  <si>
    <t>0x946b9099f96d4d369d36c86f275e9272f25e55e91c771f39effb1e29d4112972</t>
  </si>
  <si>
    <t>dc3e77b5-dcd4-4ff4-8d54-f7341b016c01</t>
  </si>
  <si>
    <t>0xeb1f966c6b0f481e9cf2720eab503cd517c5c4f7b2a8ceb868b6611d425618aa</t>
  </si>
  <si>
    <t>f518427d-f2a6-49ab-801e-62a6f1579f31</t>
  </si>
  <si>
    <t>0xacfeb787b4512a0d9d189ab777b037b3837a1f31647c91c3ab03e6265fd84b78</t>
  </si>
  <si>
    <t>a34d327c-d69e-4914-95e0-24b0dd50e3d9</t>
  </si>
  <si>
    <t>0xa72d8966fdf651929f1d72a7060a8b081f6f5f5b72c2982511bbdad986769dee</t>
  </si>
  <si>
    <t>eaee32d5-c0c2-4700-a657-48b557ff9cb7</t>
  </si>
  <si>
    <t>0xf2d6a21adbe93e5429ba6f57a95efd374553afcbb6702a3b768857e048d31599</t>
  </si>
  <si>
    <t>bf06a692-176e-4bbf-9b46-81a717b74444</t>
  </si>
  <si>
    <t>0xb3a9d3eab1e3bd68dc3a23acbce3a34818e1862a5de41f4db6863a889c460fd2</t>
  </si>
  <si>
    <t>f1d38b71-e78f-4519-870b-a99547c43bca</t>
  </si>
  <si>
    <t>0x314aa2d97ff040ac04e1ff96b8a74244dfadffde2260aca8089cefe8c0eba0cc</t>
  </si>
  <si>
    <t>74a55acc-048d-4e60-83c6-17cfbafc1495</t>
  </si>
  <si>
    <t>0xfeefee136093697dd128d1929f0e195c620859e14b8a66c6e62e59e881deda05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</si>
  <si>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</si>
  <si>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</si>
  <si>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</si>
  <si>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</si>
  <si>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d28299b2-a0a1-483d-9e19-862e8a9d5036</t>
  </si>
  <si>
    <t>0xbbbcee5701f48677791dca2f381f9b1daaa87ee9edb3bcf7c09a04d02a0be814</t>
  </si>
  <si>
    <t>38a6fb95-4e25-4e16-893c-bd4a1de1d19d</t>
  </si>
  <si>
    <t>0xfab633853beb1a81f1ec6b76d118565465c9c7f302e01302168e056614f16bcf</t>
  </si>
  <si>
    <t>bb44408b-eedf-49b7-ad9a-c69369f4d633</t>
  </si>
  <si>
    <t>0x8ddccd7e86fd1735e8e2ed06c8e31f14f574fd56375e733da61fce8a5f18d95f</t>
  </si>
  <si>
    <t>87fd26e1-9871-4bb7-bb41-9edfe5b3ca76</t>
  </si>
  <si>
    <t>0x4d0919113e322e2f0029f83f9ae65761264d991ade32b6e20e41fcb5d2159684</t>
  </si>
  <si>
    <t>74004593-6ae0-4b5d-adf3-88996afa6799</t>
  </si>
  <si>
    <t>0x727d1b876303c15dd89bc7f12db3d662de82dfb6597cae2a73264d64aca5f3fb</t>
  </si>
  <si>
    <t>d2200614-9d64-466d-8545-938aa6f3c37b</t>
  </si>
  <si>
    <t>0x3c68c2288c2c698c58446ba961b877c436b749eb8821cca6c306425a93fbfc26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</si>
  <si>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</si>
  <si>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</si>
  <si>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</si>
  <si>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</si>
  <si>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e8e813ee-fefa-482c-98ee-20c9670c0e72</t>
  </si>
  <si>
    <t>0x140372d3ff5e13ffb5b115fba47d6a53eca9e3d060b001d622a2cce6804b7a18</t>
  </si>
  <si>
    <t>f5c610ac-14ce-434a-988b-ba769d9b92eb</t>
  </si>
  <si>
    <t>0x4907364d8ed910d60613ce91dc66f6538d85e79f3c8135f42746a7e90af5f3ff</t>
  </si>
  <si>
    <t>768a523f-5c46-4a97-9f1e-0b07f0de6d79</t>
  </si>
  <si>
    <t>0xcee0bc1072fde6126fe720ca3c5cb39b91762022e565b2f113905edc5f0f7958</t>
  </si>
  <si>
    <t>db1f38d6-40cc-4eec-b6b7-b44e12bea3de</t>
  </si>
  <si>
    <t>0x47b1e7174c03d6a6a168199e0f6e2e0e9523016b415ead2ece2bc5226f3f126d</t>
  </si>
  <si>
    <t>907304bc-8985-473c-9f43-e888cdd715c9</t>
  </si>
  <si>
    <t>0x22ea9f9e84108066ea1797dcb5e3ade4bc68f71f67182a074c41adf878b453a8</t>
  </si>
  <si>
    <t>c0564082-1ae2-492e-af7e-4c36c10bfe2a</t>
  </si>
  <si>
    <t>4d5c00ab-ffd5-47c5-8140-0749b943d38f</t>
  </si>
  <si>
    <t>0x592f3d26e3e9c62e6b758cf8ea65e3e66e744b30bc5fe578c318a40d78a4627d</t>
  </si>
  <si>
    <t>75097cb6-3d15-457d-bf0a-dbc3112ed41e</t>
  </si>
  <si>
    <t>fbba1027-2b5c-4646-9a6d-930e92a2ebc2</t>
  </si>
  <si>
    <t>6326bf15-c1d3-4d04-912e-6d0db48dbef4</t>
  </si>
  <si>
    <t>288e7750-3dc3-40c8-a59b-bf9e4e09b5da</t>
  </si>
  <si>
    <t>0xfd5a1bb296ab72299add682c33b5e8ebdcfe3e80f5b711104533c962f831be68</t>
  </si>
  <si>
    <t>68fe103d-3fe7-4eca-a5ca-adda66c1a89f</t>
  </si>
  <si>
    <t>0xc0c573f9536b2865ff5bd00b4028c9247b6f437a4501d36dcc9cf4181799b6f0</t>
  </si>
  <si>
    <t>39522562-06ee-4455-8440-11791b3c7f84</t>
  </si>
  <si>
    <t>0xaabc8315e8253cd11fdc3801704c0b7baab0d31f3306894ce8b3ff34de6667be</t>
  </si>
  <si>
    <t>5254611c-45d7-4f2f-a461-3ba9120937ea</t>
  </si>
  <si>
    <t>0x1aba5d5a5e4ea7621a0241be73df692335bb244bca26aa226fe7db96b49bff48</t>
  </si>
  <si>
    <t>7345ef78-60e1-41d4-97c6-7c81dfe5654f</t>
  </si>
  <si>
    <t>0xe0ceb5d7809f4670b315a69832a33bad45f2959aa1d46cfb64ef4f1343d4fdc8</t>
  </si>
  <si>
    <t>3f02331d-3e6c-4128-ae99-34ac89b915b6</t>
  </si>
  <si>
    <t>Venda secundária 55 Unity</t>
  </si>
  <si>
    <t>0x7580f672a5e750b80784375e8d70e105cb202d9f6beeb1765c7cb83c712002cf</t>
  </si>
  <si>
    <t>c9ef5acf-10a4-4b5f-8700-9d73a575e565</t>
  </si>
  <si>
    <t>0x151e79b92dbb08c54a31a3fc566b17fbb8dc600fde0cbcb74327abb9b47a2498</t>
  </si>
  <si>
    <t>d390d90d-8be8-42b7-9909-2720f339b2bc</t>
  </si>
  <si>
    <t>0x2c496b81b38d48980c92eefb71829690a15b48bbe3795225d1d0e69dc1a287e6</t>
  </si>
  <si>
    <t>4577e3f2-79b4-40ee-8a55-6ac3a686921d</t>
  </si>
  <si>
    <t>0x86c3ad3ec038214efd0c2d0034e3c95625088b64fbf9ebb7d1764f9ebb41c921</t>
  </si>
  <si>
    <t>ae64a924-b6e4-4731-a60b-202cabf4cc30</t>
  </si>
  <si>
    <t>0x28e0121a203f200324d1e033f405b2c5f7f16110cdf5e587502df6bf9351ec05</t>
  </si>
  <si>
    <t>efe5bb4c-d922-46e7-9d70-a85b206c5646</t>
  </si>
  <si>
    <t>0xe0adff04419e9dd956cf02cab8d0d1ebd48c04e961619704b9c4d1d359c51362</t>
  </si>
  <si>
    <t>2212228c-435b-4656-b039-eada4bb3d95e</t>
  </si>
  <si>
    <t>0x071b0adbfbf4b9644704709a6898754278252f1ba79ad390f412870cabb02c48</t>
  </si>
  <si>
    <t>30779fb9-0f56-4fbe-a794-e338884999f1</t>
  </si>
  <si>
    <t>0xb875ef9b6859e1352e98d0476169ba388249a7e7faba64a8f794308ce26abce5</t>
  </si>
  <si>
    <t>777ebcbc-96ed-43b7-8fc5-63646bd060a8</t>
  </si>
  <si>
    <t>0x63df306cbd89c1b43e2b31ec5dd5bcb956b8fe8f7444e843adda6c7b7cd481a5</t>
  </si>
  <si>
    <t>7384043c-3b33-4ea9-a002-306d6ea632c5</t>
  </si>
  <si>
    <t>0xff6b5c3c772ff4f0113299022e9315e66b265fe4f3fc607dbf2cfd985b2a373c</t>
  </si>
  <si>
    <t>75c0bf49-5f2a-4fe1-9a00-0d8ae82b38c9</t>
  </si>
  <si>
    <t>0x33a2291f795cf62bea7b665d0986e09f06f36d92ba6d7cf2c00f3e6b1a5f1a7a</t>
  </si>
  <si>
    <t>c504e19a-5730-4c7e-a512-1ce1978bfc2e</t>
  </si>
  <si>
    <t>Venda de NFT comprado por erro do Seamore</t>
  </si>
  <si>
    <t>0x61b0fe216034b62778f95bb92ece2f3514a5797e43accc9a307d6fddf557fa99</t>
  </si>
  <si>
    <t>6fafe538-ed2f-49b1-8c3b-521db7997d5b</t>
  </si>
  <si>
    <t>Compra de NFT por erro do Seamore</t>
  </si>
  <si>
    <t>0xd60665dcc0147669293dfeb4fa11c95d6371681f221fb79f5c39cf43315e0b36</t>
  </si>
  <si>
    <t>5281f589-4293-40b0-af02-ed7d09e394b0</t>
  </si>
  <si>
    <t>0xacec5914fe7a908f19fa6b1c7641fbf5849c5baaa3df4a60098fc05ca9059ce3</t>
  </si>
  <si>
    <t>d6d5f6f8-5d35-44ed-b8eb-ddcb37152492</t>
  </si>
  <si>
    <t>0x14a205cb1d90ed23deba0a5e20cc3c9525f1a1cb4715daed1619d8dfa9fb4513</t>
  </si>
  <si>
    <t>6b9e8dda-c853-4e82-abd0-8d71f233c804</t>
  </si>
  <si>
    <t>0x9ac9eb220f88922a8f9ae52d5190968ceb6b1ba8dea3bac473f89459d95fbead</t>
  </si>
  <si>
    <t>9a1bc04d-aa27-4707-9c21-f46664730119</t>
  </si>
  <si>
    <t>0x042c1913dfc01242381cde9c68e2e105caa2f1487ace812d10f4a91a158fbc83</t>
  </si>
  <si>
    <t>5abaabb9-8abf-46e2-90bd-63782dce1889</t>
  </si>
  <si>
    <t>0x3f85587f7aac3117b34b6b99642f65ff8647417af44acfd4b8f0df9e7d14c6d4</t>
  </si>
  <si>
    <t>825d99c7-c085-48b1-83cc-d962f7b3018c</t>
  </si>
  <si>
    <t>0xbe50950287cda91fed35fcec4955d454e095f406b5bb9e03e3ca136fdf61cb2e</t>
  </si>
  <si>
    <t>b236bc5f-ad73-414a-a06a-e961bc26422c</t>
  </si>
  <si>
    <t>0x595e3802611de296c32c982e7b067fc509880ec601548e71284709c7becb5835</t>
  </si>
  <si>
    <t>0c9b9181-6ce7-4720-bb26-67f48735232d</t>
  </si>
  <si>
    <t>0x473fd75219fc167c53c24f73ec5731616f46e81bb82329cabcf68efb859f0960</t>
  </si>
  <si>
    <t>b9b61a47-6773-4087-9c62-8430125a545a</t>
  </si>
  <si>
    <t>0x41de61d9d5fc03f594d64be2e8d0d74e73f92dad6242fb9e9ee2b82e5cfe564f</t>
  </si>
  <si>
    <t>80dbacce-93c7-4f6c-89e1-88ee99c5b36b</t>
  </si>
  <si>
    <t>0x405fca5300bb613b701175ba0639ec664cabd4140a62b6a98e53be4b2c1483a1</t>
  </si>
  <si>
    <t>4a7832c4-5926-4438-925f-1c19084ae0dd</t>
  </si>
  <si>
    <t>0xc57079866c6e21225b3203553034109bc56ead54c3362ccf2e6d4c6984cf7fa4</t>
  </si>
  <si>
    <t>e433b412-5e6f-476e-90db-07dc5b0a6afa</t>
  </si>
  <si>
    <t>0x15e93552764e53d15007db0c348952fa57dd9e43cc904dbf986de1f14d6e0dd8</t>
  </si>
  <si>
    <t>30555094-d3b3-4c9e-bffb-2e6c7d70524f</t>
  </si>
  <si>
    <t>0x06686ca7e4588b62a8e1b3e05dced4f6b8257e02c15c564f5037b8b724d26c58</t>
  </si>
  <si>
    <t>b28bd28e-2cb8-44d3-8ef4-da0dbd50ea0b</t>
  </si>
  <si>
    <t>0xc8c1a10e99f0ce7d11b871799126118cb6ca0b9f6ccc6c812c70fdbab640f46a</t>
  </si>
  <si>
    <t>e3eaeaa6-d585-49c4-bb66-1696532effba</t>
  </si>
  <si>
    <t>0xd189a2a07c9ee96945b319e1bdfde69c9aa3a2b40cd5ef6bbe42d82898e6e427</t>
  </si>
  <si>
    <t>ad30f19b-ce86-45ca-a64a-d4d2a6129f08</t>
  </si>
  <si>
    <t>0x25eb07c15c9450269de8d761a596de18d068728f4b1dca7bc971a87ba71a811c</t>
  </si>
  <si>
    <t>9a27f633-350f-4278-af84-a240aa7a06e4</t>
  </si>
  <si>
    <t>0xa5963dce29d0a3f4f18e0552fbfb0e46a906f712740c74785230b499d35ab822</t>
  </si>
  <si>
    <t>a6a1a815-8a2d-47e0-9245-1227c81708b5</t>
  </si>
  <si>
    <t>0xef6fbc5aaf8db6c781eb7a30d0afe8fa3300318771083e3be9c4e5bc67b8be62</t>
  </si>
  <si>
    <t>102ce52d-beab-4aee-add1-46dab0d54f9e</t>
  </si>
  <si>
    <t>0xe77690ac658875aa6c848aa99c7b44442837219c0e750bafd670783b55ef6b40</t>
  </si>
  <si>
    <t>bb2746d2-f43c-4958-8913-7cef4644e686</t>
  </si>
  <si>
    <t>0xb7c88a5e8fa3de8a3063bd0f6f3e9325b530afead22ae85c3376948c1e80edd9</t>
  </si>
  <si>
    <t>4eb261c1-9b8e-468f-98b5-5206221e8c7c</t>
  </si>
  <si>
    <t>0x5fc14bde0137f72d2866edccb6519b89481a5e1020a71ee09b1b043dbca631a9</t>
  </si>
  <si>
    <t>f615088b-dc08-4a86-bd34-b7fc12e89c30</t>
  </si>
  <si>
    <t>0x0106c735d0b807bf33b6de6cbe5e8fcee007cfae12ccf8f0684699f5942275fa</t>
  </si>
  <si>
    <t>acef104f-120e-47e7-bf15-f52fb7338d20</t>
  </si>
  <si>
    <t>0x21a80d37fafe53bf0851c15a2d3e6affd36fd38c8b305599e301b1a5f3603cd7</t>
  </si>
  <si>
    <t>a7c0a4c1-9d54-4b4d-9211-c28ecd5b85f7</t>
  </si>
  <si>
    <t>0x8a60c9c54f55549876fda3641fb17096da7ff52c023d323f09605c34da12141e</t>
  </si>
  <si>
    <t>28cc75bb-f597-4fd6-a284-0dc373caa517</t>
  </si>
  <si>
    <t>0x5fba4c2379c1f2cc69578e23c50e26a818807b370a34e20d3bcc00b8438016a4</t>
  </si>
  <si>
    <t>29efe48e-3108-4bd9-8723-da6119235848</t>
  </si>
  <si>
    <t>0xec001c611ffb52654495d4fc880339d5b345aa43991c69d7317a6abd38a5e09c</t>
  </si>
  <si>
    <t>ed79f2ee-58ae-4d12-a790-c2d5db49ac39</t>
  </si>
  <si>
    <t>Teste do Sniping Bot</t>
  </si>
  <si>
    <t>0x3c8a90ade48e187e1e4519eb7f80a1f5e638972bb019886fef155ef51f45dbe8</t>
  </si>
  <si>
    <t>3d08234b-b876-409c-99e1-725999ef1e0a</t>
  </si>
  <si>
    <t>0xe60429a92f4a4cd207f78ee049408131d0209e72f04f98c3d3145cc7dfc85d7c</t>
  </si>
  <si>
    <t>cdf9e54d-a903-4708-8563-548f003d2ce3</t>
  </si>
  <si>
    <t>0x9f8413f031c9d75279462a73a44cb7455c0fdb6ffe03ba00972a9916ff6e4305</t>
  </si>
  <si>
    <t>38a6eefc-0bee-46ad-8ab5-9d4ecfba7211</t>
  </si>
  <si>
    <t>0xca408b1d8550085101a6f56d0c0b2caae9a3b1559d4c687be79caef2ac0521d6</t>
  </si>
  <si>
    <t>2c97fbbb-bd26-4eb3-adfd-3fcb89ae0c5e</t>
  </si>
  <si>
    <t>Venda secundária 55Unity</t>
  </si>
  <si>
    <t>0x71d7eccdebfba9376d004df0237d61c694297b063133d1f70965c895b9675907</t>
  </si>
  <si>
    <t>312c7085-ada2-4df6-86f2-e80fadaee298</t>
  </si>
  <si>
    <t>0x1e7708ccbef9aa9a266422681adbccd4a481a79d7e34fb065dd7d3b29bddf3e2</t>
  </si>
  <si>
    <t>9027c438-2e19-4a7b-9da6-65e0a125d3ac</t>
  </si>
  <si>
    <t>0xc96f8aad9f0b98cfa326c18c3e9f38b5e5cd6626fead440ce696597aa81c7406</t>
  </si>
  <si>
    <t>31f5b66d-20c6-4cdb-ae91-7ee0adc275a1</t>
  </si>
  <si>
    <t>0x7e1799741205ffb1b4fb78dc766e07f6abf8b145a619e2c6617667dcc758fd6c</t>
  </si>
  <si>
    <t>8e667d1a-cb94-4ce0-b12e-ed01a3f515d0</t>
  </si>
  <si>
    <t>Venda secundária Seamore</t>
  </si>
  <si>
    <t>0xca85c980106ca8d4b8d0a7fd5a2e5b673e05b580f55b49ecdeca553a5dbb67c3</t>
  </si>
  <si>
    <t>fc8a7a56-e207-46b9-883e-d71b0cc3d3bd</t>
  </si>
  <si>
    <t>AREZZO INDÚSTRIA E COMERCIO S.A</t>
  </si>
  <si>
    <t>0x5e85103d4ef1b357b8ec419bca244b664c6ff78364bf99288f207aed7b29c804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</si>
  <si>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</si>
  <si>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</si>
  <si>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</si>
  <si>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</si>
  <si>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45f73d83-52c7-4ffd-b1f1-0cb055e381bf</t>
  </si>
  <si>
    <t>0xa8e0cf94fa653a341e962bea041c5b17353ed500e6e92515e2c56cf4669389a8</t>
  </si>
  <si>
    <t>855deb3b-4af3-4e94-8a04-1b039218e84f</t>
  </si>
  <si>
    <t>0x62348a5a9b9ea42b208f7a253c5c307f4c02acc8bbb530959f3ef6ecd7551c43</t>
  </si>
  <si>
    <t>f63a5285-9271-4df0-a053-e796539c982e</t>
  </si>
  <si>
    <t>0xea8b36da563c90a83c51ec823fac0c98da610086dfd5c0083868fb73aa531f69</t>
  </si>
  <si>
    <t>cadafacb-1f7c-48b2-ad29-fe8b3196a972</t>
  </si>
  <si>
    <t>0xdbb6417e1e68c5b6360f8958dc891611e71fe08c8e0bb4223acfb2b04292a919</t>
  </si>
  <si>
    <t>0966432b-9f30-469f-b0fa-631e293d7f4c</t>
  </si>
  <si>
    <t>0x68d70d5b420703ec63ffe6561082ebff23d6c9c70fd0cd04dc558f2ba22eef79</t>
  </si>
  <si>
    <t>5c6c69a0-d901-4d7e-a559-7c2332005421</t>
  </si>
  <si>
    <t>0x698ca896ba112f75b157b1e2d650feb8caf47ca62cba3d2cc576dde8223f85f8</t>
  </si>
  <si>
    <t>8feb533a-cdb0-40a2-a42b-13108f341681</t>
  </si>
  <si>
    <t>0x6d9982a962d1a83693042f5143bcaa1bd95582087ce244bcd960a75bb6c7eba5</t>
  </si>
  <si>
    <t>bdeb965d-f97f-4c5d-a6bf-91b6d833e9b9</t>
  </si>
  <si>
    <t>0x3bacbb9f9e1380c41ea9fa225abc4b81cd5d3a4cee1f0bea80be45e741a4e41b</t>
  </si>
  <si>
    <t>4793e5d6-b8a9-45eb-9541-e7efb618ee96</t>
  </si>
  <si>
    <t>0x38712ec9929adca849c869b74fb88918802059373ed0055c7dd92de70f42d901</t>
  </si>
  <si>
    <t>d01b3b54-4410-430d-a69b-d7fe66e9fb20</t>
  </si>
  <si>
    <t>0x6e82192fabb4e675d7fb5a17eceb2d09b2a0a7947f786e0fa2eb2da9ead991f5</t>
  </si>
  <si>
    <t>70aa7ab6-4696-451d-bcce-78a4f4ce7245</t>
  </si>
  <si>
    <t>0x8a12192fbc0e19b6eb07f39ed4fec4a1a229687264b23dfed1ac60cf8a5cf668</t>
  </si>
  <si>
    <t>5e2225a4-7b04-499e-8806-78122ffd8894</t>
  </si>
  <si>
    <t>0xac068ba8cf866c32b38ab8ac5cfc90db84aa4a67bc76ab5c2978a127a058e079</t>
  </si>
  <si>
    <t>ad5a0ff8-fb37-4c48-b99b-ff4981b8b5f5</t>
  </si>
  <si>
    <t>0xe193071067e3fa4a28a35326ac789c0eea954bbd7a220619f4f2d592a410ffad</t>
  </si>
  <si>
    <t>1e109f6c-22a6-4251-a19a-b107299628c4</t>
  </si>
  <si>
    <t>0xe6768e8a0db969c785c93ed23a41b7b97dbab78255f15452f4be490aadbd7520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</si>
  <si>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</si>
  <si>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</si>
  <si>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</si>
  <si>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</si>
  <si>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9323815b-d447-42c1-899e-d6ad0e2063ff</t>
  </si>
  <si>
    <t>0xc18e44ac10b2f8bd7dd3ba2430b08eb444d7a762859492b50eebe1b0c3270f62</t>
  </si>
  <si>
    <t>fbd1ffb0-10db-4bca-8f69-f2da461b020a</t>
  </si>
  <si>
    <t>0x9633192b271fb59e94cf56baa75b1b39873a612e332474c43c32bea553d121b3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</si>
  <si>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</si>
  <si>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</si>
  <si>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</si>
  <si>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</si>
  <si>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05aad7f1-acfe-4d32-ac84-66d8ce4c9f2b</t>
  </si>
  <si>
    <t>0xa8e8c8d482b12983b0bf97d85bbf43ff38584cc561ac101b69942dfcd5d4cc14</t>
  </si>
  <si>
    <t>41787cb6-7cbc-475b-8eda-a96482cf17b7</t>
  </si>
  <si>
    <t>0x117c4f52e29943e2bc3bc26deb68f6bed38a380b023b44f8c8f0ef21899b971d</t>
  </si>
  <si>
    <t>1908ea4a-52d2-4eaa-99b4-b75ba8392ee3</t>
  </si>
  <si>
    <t>0xeef90a5aa0a21d2767569bde710fc0a2f17fccda607ff5efa16db2c1c9722d04</t>
  </si>
  <si>
    <t>ace999be-ca0d-4a05-ba27-755a4a244d5e</t>
  </si>
  <si>
    <t>0x5cdfa85adcc9f810f0b8747ccfba70a345597c621ac39909b3fc015a8c4a558c</t>
  </si>
  <si>
    <t>f69b4729-a3b9-40b5-b3af-18f0e228ce3a</t>
  </si>
  <si>
    <t>0x74ea3f46a657740c5c82818cde693efc8bf5c2e82daa6ee9993e66c77eae50b5</t>
  </si>
  <si>
    <t>d98acb0d-77c9-4416-add5-e47cd2328e8c</t>
  </si>
  <si>
    <t>0xecb2840d527408663e4b96bbb202c171f035f8336fbee6b154b0cd6b4ea04891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</si>
  <si>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</si>
  <si>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</si>
  <si>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</si>
  <si>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</si>
  <si>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82db9fd1-f9bf-46d5-aa43-3948d8d021d2</t>
  </si>
  <si>
    <t>Bônus 55</t>
  </si>
  <si>
    <t>Bônus</t>
  </si>
  <si>
    <t>0xa8a200142d817a6e9ae65f75ea47920b37ca33e7ee8d95ff84b9aff5c3e02495</t>
  </si>
  <si>
    <t>e6938bcd-733c-4b98-b4c1-3747ef9a78af</t>
  </si>
  <si>
    <t>Envio de um nft para algum colaborado ou sorteio do seamore</t>
  </si>
  <si>
    <t>0x1760b43ac5689d117783ff14bbde6458eb4dd6952b5b94c07cc98e237b7be0a1</t>
  </si>
  <si>
    <t>8bb01043-5f6c-4d7e-9184-5cd4481038b1</t>
  </si>
  <si>
    <t>0x00799112f7d1009a8f0ec1a55a043ee32713367fefb050e922968a4ce2de0f59</t>
  </si>
  <si>
    <t>7fca51f5-170e-463f-ab8b-4055e9224c48</t>
  </si>
  <si>
    <t>Transação Revertida</t>
  </si>
  <si>
    <t>0x449df775d78c32cfc64da56a06e72628b9198067b9e190f0c6bb3ac88d10543b</t>
  </si>
  <si>
    <t>93f9938f-0da0-41b1-b7d5-f6a6d08be90a</t>
  </si>
  <si>
    <t>0x7c7773a9088863b17d682c8ab40d6cd6e2d2157d3538a0206158c223b0218b0d</t>
  </si>
  <si>
    <t>915121ce-79e8-49a3-aa1c-2edbcbf8641e</t>
  </si>
  <si>
    <t>0xc6141ffcd2af907e71f8d4ca6cfb88ace5f56a3896ab4fdcd7943a72dee6c217</t>
  </si>
  <si>
    <t>68a552d7-d8f4-41cf-afb1-e84413f8cd10</t>
  </si>
  <si>
    <t>0xe7431116894918210b22f3a4a956bb6088fbb9b3ce50cb59af7fd8bee02961a8</t>
  </si>
  <si>
    <t>ea580b43-7977-4149-bbd5-2d6b23174149</t>
  </si>
  <si>
    <t>0x5b175457fca5d20784fd6fe7f9bdc059e93ca4314b5c9991b9a23212c4dc4faf</t>
  </si>
  <si>
    <t>6c2d58b8-40d4-4b7c-bab9-2e00afa1c94f</t>
  </si>
  <si>
    <t>0xf88bcd75f5bff42fb2c48f124e9f6dd866cba7e0d5df381be5bb772280f10c4c</t>
  </si>
  <si>
    <t>297f7ff8-cce6-4908-89e5-9a16725774ff</t>
  </si>
  <si>
    <t>0x2ffe43383da9aca00a5f20160a0a74fec514c730a26a6e924aab93884de9df43</t>
  </si>
  <si>
    <t>a6680f41-3086-47e5-afdd-843fdab1d377</t>
  </si>
  <si>
    <t>0xf1242af6457c56fbeff4f1ea50a33880f0603ea74ebd4a256a1baf91c24120b0</t>
  </si>
  <si>
    <t>5a3a4a53-ab83-44df-b9c3-4930ca72a824</t>
  </si>
  <si>
    <t>0xc86ae6c0cea268cd6da4239709624a7c03e750cf46e5257ef574d8b7a53d825d</t>
  </si>
  <si>
    <t>6ce7db25-122c-4af7-9436-41807055b6ba</t>
  </si>
  <si>
    <t>0x77c3c3b5be08cb5b197e0cb3bf9aa39bb1742eee89661f9a3584950c91433c9b</t>
  </si>
  <si>
    <t>a771eae6-ee35-4ef4-ad80-cde953239310</t>
  </si>
  <si>
    <t>0x3c38036339fd8f9782e7f1553f6958520984d1b8b4ecae402ca5bdead1ad7a1c</t>
  </si>
  <si>
    <t>bf260ca4-1efa-4d9f-84ae-f49f3cb60d39</t>
  </si>
  <si>
    <t>0x525c70ca2344b476922de9727d7883a6ed0e41e766fb704d341816a7930120a3</t>
  </si>
  <si>
    <t>e9c11dac-3669-44a3-a5ca-5a787739a930</t>
  </si>
  <si>
    <t>0x710d4c538a27db44fa0a5cadf94656bedd243f1de51edb7cb7a869929ed2e446</t>
  </si>
  <si>
    <t>86a548f1-6b4a-4edd-9745-7a36167e2c9e</t>
  </si>
  <si>
    <t>0x9b2f99191f9c527f515efa017407f60bb3002921fe27a02a6bd8e4b49ef1fe7f</t>
  </si>
  <si>
    <t>33be00bf-6916-40cc-9627-a253ef82d9d7</t>
  </si>
  <si>
    <t>0x8a54ae8caad31701b15dfa3af6740687b05ceeb8a75ab4cea56ca5631dd3332c</t>
  </si>
  <si>
    <t>5ba71286-0924-4ec0-a0bd-9af936f8dcd1</t>
  </si>
  <si>
    <t>0x78739d903ea607de1a3cb47c5707bb044fac043d85c951b3d9b2690ebc8cba56</t>
  </si>
  <si>
    <t>6fc56a20-d1a4-46c8-a751-64f4fe45b806</t>
  </si>
  <si>
    <t>0x2a9fb8788d4b7291b69280366b9a5b055175d7361c35b881fd25c19418c18bce</t>
  </si>
  <si>
    <t>a5eaeb2f-360c-43e7-aade-7ccd9462d701</t>
  </si>
  <si>
    <t>0x794145bc518442163a0db4a4e1e523963a1a80a0a3d81a369f8cf95703438a9b</t>
  </si>
  <si>
    <t>30d373e9-fa49-4fc9-ab0d-2d2959d063b0</t>
  </si>
  <si>
    <t>0x4cc805f6a75ceeb991775675cd4c6c56879fc3b892ae9affb8f33057c6f2ffdd</t>
  </si>
  <si>
    <t>fd0f905a-ffbb-41bc-8132-903ba3955d5b</t>
  </si>
  <si>
    <t>0x12365ad0338471446d9ce83565a267e942ed230bb8d571e72d7481661f1bb7c2</t>
  </si>
  <si>
    <t>5c8fcab3-d9a3-478a-945a-28a07e56db57</t>
  </si>
  <si>
    <t>0x3cc88fef12182dfe95bdedda4e16621f962d684d67120252ffedacdb18d08a81</t>
  </si>
  <si>
    <t>1baa70f8-db2d-4bd7-b9c3-f83927ffcf89</t>
  </si>
  <si>
    <t>0x28b63dcfcc5782869a3b36448048ea4d6bcd0ed6122d194b0437bb1c2bc6c313</t>
  </si>
  <si>
    <t>83a00aa3-54e3-4637-a1b4-ff8b8f972dbc</t>
  </si>
  <si>
    <t>0x0efd242cd8dff483661c307b23e572410356eb21f3dae98626a82d2c7c36f7cb</t>
  </si>
  <si>
    <t>ff898558-0707-42f0-97b1-2400fc48a496</t>
  </si>
  <si>
    <t>0x9de40172202b26ed371586c6dca92740d4006f40f9f772bac950b40cd010cef6</t>
  </si>
  <si>
    <t>c225d813-a179-4ab4-a795-3e60df496eac</t>
  </si>
  <si>
    <t>0x9c29d58203f4e611dab37318791e55d05b41c110bfca42dd08a33d3a6b5d3485</t>
  </si>
  <si>
    <t>b5d7ff36-d007-4a19-b4f3-21072c6580e9</t>
  </si>
  <si>
    <t>0x42f3a00de7996cf56a995c820c8cd3bc217f98b99ce5901dfc9c980eb6a6b366</t>
  </si>
  <si>
    <t>258fc36c-4e68-457a-a3d2-1c6261ec5ea0</t>
  </si>
  <si>
    <t>0x7190a00427f9dff569eb8e00ef675f1366ac68c7a228bf2f23269eb1610fdb5a</t>
  </si>
  <si>
    <t>f95cda45-a89f-4edc-9b46-a6f20a9aaa63</t>
  </si>
  <si>
    <t>0x25d59f822c55523ee774351645659e6b91629de98309660efa6df8bce4e5671d</t>
  </si>
  <si>
    <t>fd5ab61d-f478-41e0-b762-f1c552f57b66</t>
  </si>
  <si>
    <t>0x03dc5abee38c0fcaece56f85a621ec9f5433eba933145dcd7eff082d7a43dc3f</t>
  </si>
  <si>
    <t>503dac9e-137c-45b4-a6c0-688ce2c126d3</t>
  </si>
  <si>
    <t>0x880d920b8e19d6e566e89b2b2928c818a6a7cbd45e19d117f3c14e50d7fcd303</t>
  </si>
  <si>
    <t>fc406a3f-7fc4-407a-8247-36f349d85e7f</t>
  </si>
  <si>
    <t>0xf4128f7d630298fa9b1ebd0242bb945f63d2ece0b13d348affc57de4fdabcd3f</t>
  </si>
  <si>
    <t>83a01c4f-9aa6-465a-a5b5-b1aed060a256</t>
  </si>
  <si>
    <t>0xb2fc27383e07b54c3b6f1ab8effdfa528c875a19c6449ef4658c124fc9f54d72</t>
  </si>
  <si>
    <t>8d07c62a-2c9d-4f8a-afa4-783aad16cc66</t>
  </si>
  <si>
    <t>0xaa982e7ed70335316755941a55e868739a71d4dc114ee665c39d31f7837d26d4</t>
  </si>
  <si>
    <t>1bd7187c-3014-4293-a697-23d2a10561e7</t>
  </si>
  <si>
    <t>0xa13181e983af3fefa3155ea30bbd99521546f2c84b4a85d0b7ba7097a95839b6</t>
  </si>
  <si>
    <t>915ed54c-0d7a-485a-9c6f-1b61138c6fa9</t>
  </si>
  <si>
    <t>0x8269736131d8adb2710a042d5a05c48d5c3d4f6b3832e9ffb246a98626667a58</t>
  </si>
  <si>
    <t>c542e319-4116-486d-af6c-9d8205cd18c9</t>
  </si>
  <si>
    <t>0x52e9cbae3c2b9e93e4bbdc1983cdb55e88e3205089d31cb3c7b4610b8d3ca33a</t>
  </si>
  <si>
    <t>ca7daf56-a41c-4a28-bea7-982ef097eee3</t>
  </si>
  <si>
    <t>0x2e62436e95c37dc71d33e507470c316e5edd4b600a303b995dc979e36d52619f</t>
  </si>
  <si>
    <t>f9ee0c74-d06b-4233-a25c-8e7ec46cc482</t>
  </si>
  <si>
    <t>0xddd6bc397995d7176cbf978e49fd672fcbf2b4f79be6ed4235ff0cf74c568106</t>
  </si>
  <si>
    <t>5f156c1a-1f6e-4aeb-925b-ca57d3eb9ada</t>
  </si>
  <si>
    <t>0xed7b61e0334e67b43a558e41e6e78b29f28283385c2233bed1c61eca626e46b4</t>
  </si>
  <si>
    <t>1e01f8e3-4408-438d-b19f-4757e3698c25</t>
  </si>
  <si>
    <t>0x0432175d9b08ca982a1f8a26be3d87c4a83ebcd9db736c90586fd96175c9f8a3</t>
  </si>
  <si>
    <t>ca3ceddd-3cfc-43a2-95c8-05bffe6fe541</t>
  </si>
  <si>
    <t>0xac72a337aa7f8a68a7e2822d7d68a5803806e134a75981cf2fd020d019973b77</t>
  </si>
  <si>
    <t>387d98bb-d6ac-4346-aebf-338d50e2397e</t>
  </si>
  <si>
    <t>Venda primária dos NFTs do Seamore</t>
  </si>
  <si>
    <t>Venda Primária</t>
  </si>
  <si>
    <t>0x24b6381e7816c82670ee3e8ecbdde688a50b27918d95b7652d5bcb4de42b2896</t>
  </si>
  <si>
    <t>13579100-f0ab-48e5-9bf0-ae9d2fb01ac8</t>
  </si>
  <si>
    <t>8c635ac8-dea8-4423-8a46-1b2e1655ea49</t>
  </si>
  <si>
    <t>0x22d6896430cbfe6dac27b80c3f953583b4b657ce296fbb152eca0de88857a13e</t>
  </si>
  <si>
    <t>dae5142f-a9ed-4289-9d40-0fd1145e1d0c</t>
  </si>
  <si>
    <t>Reembolso feito ao Gabriel</t>
  </si>
  <si>
    <t>0x843ab11243c6a6b9f686a3920b0e472f9b6dc7b09d7375521c9c6e3b0d7b5a9f</t>
  </si>
  <si>
    <t>81e79e6c-ed39-411b-8b6f-ab8fbf5aa8e3</t>
  </si>
  <si>
    <t>Mudança do max supply do contrato do seamore</t>
  </si>
  <si>
    <t>0x7ce4f474047e57c626552e211370d9c150082370db1e91c746b4cffdd06c00af</t>
  </si>
  <si>
    <t>6b6c2aa7-137b-4d92-b2fc-9b9fa1e21446</t>
  </si>
  <si>
    <t>Mint do resto dos tokens do Seamore</t>
  </si>
  <si>
    <t>0x4b9f0fbfe98725c854deda733c3f8dcfafe687446d6cf6d3974a7d9d2ca5f986</t>
  </si>
  <si>
    <t>fb0158c8-5495-44d5-b9b5-3eaa7db10196</t>
  </si>
  <si>
    <t>e933b1e6-e10e-430b-85b2-a2c179685296</t>
  </si>
  <si>
    <t>8de253fb-ae9b-4fc0-b237-eee70ed9892b</t>
  </si>
  <si>
    <t>0x5159c0b54fbb531fc1c3312f1369799d8cc763b55d8038b02966e48546350825</t>
  </si>
  <si>
    <t>2789b12e-06fc-4aa9-9175-dbaf706db739</t>
  </si>
  <si>
    <t>384a3779-1ba8-43c1-a590-7d1df4ab9bfe</t>
  </si>
  <si>
    <t>23108202-4160-4ce6-b012-f7948b0949f8</t>
  </si>
  <si>
    <t>71e8da1a-95f2-4594-8c78-2db9caddf9de</t>
  </si>
  <si>
    <t>0xbeda7b55d4e36766ecc08d8da36c6403dedb41881a61f1d93d805607703ab3a7</t>
  </si>
  <si>
    <t>e462a19a-e5e2-415f-b123-384448d32492</t>
  </si>
  <si>
    <t>bc9c6fac-09f2-45d7-960b-b502c18c1e4d</t>
  </si>
  <si>
    <t>0x8f28e95b7528485d5cb53577ba760ed743b0ab91570ef4b4fb4665b2a303c635</t>
  </si>
  <si>
    <t>2eafc683-d420-4f12-885b-ca8b9a927a64</t>
  </si>
  <si>
    <t>0xb905522192c8fa5962cc60babbc8d9450d6545e7c168a3360652a8dcd5c4fd0e</t>
  </si>
  <si>
    <t>e2345128-9d96-4339-a21d-242f46dfe1d3</t>
  </si>
  <si>
    <t>0xfd0cebddf2938f47b570c072c58cc44da80a4617efd3e3ac0f06a49b8f905cf6</t>
  </si>
  <si>
    <t>c9d4207e-ed51-437a-a401-005a76a936c7</t>
  </si>
  <si>
    <t>0xda0f9ec002ddc1173d94df8b2a4037a5e3389a2f3be02105c2bb07a65611bf46</t>
  </si>
  <si>
    <t>24b3a839-c641-4f46-8533-6dfab6d25f5f</t>
  </si>
  <si>
    <t>0x756ca025f20962f86bb9645760feda8ed0ab7cc33fce832a0fe763860141fd5f</t>
  </si>
  <si>
    <t>a8b6c2fd-3953-45df-a6f1-36d524e65ecb</t>
  </si>
  <si>
    <t>0x0427f2dc58fb5672ae9e898e035d468eb7032b9e62e8226f65bd2bcb4b965341</t>
  </si>
  <si>
    <t>03f4594e-6265-41d1-946f-dc50b437fb45</t>
  </si>
  <si>
    <t>0x69147ad29433a5e625a2e937b5f9322525af453a4895d2590cfc413e226ae847</t>
  </si>
  <si>
    <t>f8f57979-80e2-459a-a992-5b8ed004f5af</t>
  </si>
  <si>
    <t>ETH usado para testar o Sniping bot</t>
  </si>
  <si>
    <t>0x5b18f96e142a5e0020f7b6a15b18b503bddf6e48afc7d73be89f7a3d75c10c30</t>
  </si>
  <si>
    <t>c2c20891-696e-4312-9e35-879f5640446d</t>
  </si>
  <si>
    <t>0xf44fdca9f47b9c672a902143b0a518785f6880aa44af385ebc2aaf69ea17e87e</t>
  </si>
  <si>
    <t>83c0fe3b-63ef-4382-8f59-2150d55fd618</t>
  </si>
  <si>
    <t>0x91fe0614767b1c0e3e13fb423994ca6235ec9c0bf61c9f65be9ea60fa3ad4497</t>
  </si>
  <si>
    <t>ad50aa81-6a6a-46b5-a4ad-e5d18163b494</t>
  </si>
  <si>
    <t>0x82a28240347c34ca87a049a69554b4a981e91e80b1665146cfd26d800a2ecd41</t>
  </si>
  <si>
    <t>6f0634bd-7d3b-4c99-a269-372520e2b4c9</t>
  </si>
  <si>
    <t>0x28d91b54ad1eed791902e04ffac47c94fd69121b6684fd986310aac3a8a8d64b</t>
  </si>
  <si>
    <t>4ec8842c-da5a-45cf-b4c7-cfb9a6e54762</t>
  </si>
  <si>
    <t>0xfb5aac6daf15803dcd40dc4097c30d6c4b8535c692d75cee3ec0e416c748a7d6</t>
  </si>
  <si>
    <t>7d8062ea-b6af-4978-a216-b873a6acc105</t>
  </si>
  <si>
    <t>0x51d4afe32f007018019c128fbbd961c086faaca67cf70ae5819e0ad25a697e1b</t>
  </si>
  <si>
    <t>fec6a732-a6c2-48db-80f5-31de3d9fe4d6</t>
  </si>
  <si>
    <t>0x6680da5fd8ac6650f9e2a2ee8a4565dc199515778499cb8241c7355fa2bb7534</t>
  </si>
  <si>
    <t>b4b0a697-67ad-4556-b093-8842de51214e</t>
  </si>
  <si>
    <t>0x89235548a13b775ca38e8e4d68473c562f641bb02e84280853b572cfe79bccb5</t>
  </si>
  <si>
    <t>322f75da-0e7d-402d-bbf7-c49df2508231</t>
  </si>
  <si>
    <t>0x59b9f708259b59f41c1c61cece67c0790f23f5fa9d7ed28197fb2cf8856a14da</t>
  </si>
  <si>
    <t>35bdb353-6409-4730-a186-5661e756e1ab</t>
  </si>
  <si>
    <t>0x37fbf52a3b79f26b86ce2faa12a5ea352f7f304ed54520432fa4a65aff84fa0b</t>
  </si>
  <si>
    <t>3991b918-5a33-4eb2-b1ee-64600b352358</t>
  </si>
  <si>
    <t>0x1d9cc16e1b84ee3fd62bbc9287db1fefa6096fe0a3be0db5b7021439e281ba06</t>
  </si>
  <si>
    <t>b35e46d4-3fea-4371-bcd3-5e5ab1171078</t>
  </si>
  <si>
    <t>0xd5999c62a08c26d3d589beeb34b02581ca3cb7faae3ed686f129483448d9a967</t>
  </si>
  <si>
    <t>e98c5fb8-40e9-4fb4-816d-6c684d613b02</t>
  </si>
  <si>
    <t>0x414545616d6c2a6d641b0b6e7604de4bb2ef78e207d9d11d50f4b6ffc96720ef</t>
  </si>
  <si>
    <t>cdd1171e-5ac7-4a80-913a-3e0f97f919a2</t>
  </si>
  <si>
    <t>0xb048c70474cf9dc9217db946556784ad569fed73fe6004ef32cc81be1d356991</t>
  </si>
  <si>
    <t>72a117e5-33e0-403f-aa85-14066b1fdc5a</t>
  </si>
  <si>
    <t>0xe5c95c5128f03056066d331f7682036bd14b1ca00b79f6f2806d02338b3435ae</t>
  </si>
  <si>
    <t>6ebe43e2-6661-4baa-a5c5-c6cf2fee3d62</t>
  </si>
  <si>
    <t>0x036b765bc3ee76f4800fc8d8e43a3692268315ba7b9fb86311028f057120afa1</t>
  </si>
  <si>
    <t>3471205a-cc46-4c93-84dd-7ee92e225ca6</t>
  </si>
  <si>
    <t>0xcfa9bbbbf8bf347980d82d80cfd1d6712a64bfa293c2c002a0b023efd3bb0403</t>
  </si>
  <si>
    <t>4d6235c2-4fdd-43fa-9b4e-e39389d21517</t>
  </si>
  <si>
    <t>0x458dd8281fec3ea72e025924633bc3712496eb51cda2c6150c8b4d874cda8b75</t>
  </si>
  <si>
    <t>2e47799f-461f-46b6-9a58-f9cfc4b1eecb</t>
  </si>
  <si>
    <t>0x963b65d0df84bbeb7fe370ff3f8f90694407f0d57edd1f68dac4a70ee40738c9</t>
  </si>
  <si>
    <t>c8afd45d-c2b9-49d6-8108-d0793a79ed8c</t>
  </si>
  <si>
    <t>0x53d8519152785ba34de18fba61c02535283ca43f35a87fe370c2a666c423c38e</t>
  </si>
  <si>
    <t>65906ef3-c556-4256-a7f5-ad9015e7971a</t>
  </si>
  <si>
    <t>Mudamos a janela de compra do contrato do seamore</t>
  </si>
  <si>
    <t>0x90b3e355adc4ebf077ef8aeef29002fa46e864ad10fe7e0290f59d1bece17360</t>
  </si>
  <si>
    <t>789fbf84-ded5-42f3-94b6-7d5434559731</t>
  </si>
  <si>
    <t>0xfc789f51ed0c179d17259c3b2080745a307b01cb8d6c9d2c07b3c38153a19270</t>
  </si>
  <si>
    <t>4c289a51-9c9d-4d44-829b-809682f61bf6</t>
  </si>
  <si>
    <t>0x2914c8e42511cd14b85c78502c01711373636111df2d1356b514791422068c9e</t>
  </si>
  <si>
    <t>610e9fda-4bd0-43ab-a56b-3562457b405d</t>
  </si>
  <si>
    <t>0x32c9e5ea561db92c47b21cb0fc74a70ccb5246d6ec0fe255e89c8f5c0bbdb99a</t>
  </si>
  <si>
    <t>ed4df411-00e5-4259-8847-182c65152bd0</t>
  </si>
  <si>
    <t>Mudando o URI dos NFTS do seamore</t>
  </si>
  <si>
    <t>0x7f857adba6a764e61659ef76c40101e3daac95f99a6417634770fe03024f3a5c</t>
  </si>
  <si>
    <t>a6aa3182-d767-4bcd-9e5b-7d7a4f9e29bc</t>
  </si>
  <si>
    <t>Mudando o valor maximo que cada carteira pode mintar o seamore</t>
  </si>
  <si>
    <t>0xee0e5ced59703884611e4efb955ce1430a1ba043d72ba42c8a8e4f74d838ae6c</t>
  </si>
  <si>
    <t>6feebe6d-1d52-4e8b-bb8e-5ff104ffb0bc</t>
  </si>
  <si>
    <t>0x2c1220b211477374f530e0e021fac49573ac251ec86c1ee5d5472bd2fa926f57</t>
  </si>
  <si>
    <t>127ea9bf-89cb-425a-b9c6-0c82b3d74af6</t>
  </si>
  <si>
    <t>0x0f3e26da05130a15f3041751a8d4d11844df3b9ecee26681465a235e9210590b</t>
  </si>
  <si>
    <t>99685d55-406b-485e-8097-f2de8334614b</t>
  </si>
  <si>
    <t>Adicionando os royalties para o marketplace do rarible</t>
  </si>
  <si>
    <t>0x5a27a49ee9f2fd60c60b45cb44193ffe38b0431d79091e9d1edd3422b2d52935</t>
  </si>
  <si>
    <t>c94196e5-600c-4163-9519-625be887b250</t>
  </si>
  <si>
    <t>0x735396e30466255d549b671a42f9394343b254249351aab26d1cbff1a5e0026f</t>
  </si>
  <si>
    <t>28ea04d7-53b6-4e80-bd7b-f698107ecb18</t>
  </si>
  <si>
    <t>0x1a1b229afaa911801730eb35a556d94ee86331883d42ebe63ad20bb100182a1a</t>
  </si>
  <si>
    <t>a005a3ea-41d3-4e2b-859d-f70ef394de56</t>
  </si>
  <si>
    <t>0xf7dce7932cda4f7d5fe3f1c69ddbe5ba88c5030a1f65cf00311b79cfde829ee0</t>
  </si>
  <si>
    <t>f9948ae5-8d3a-409d-8e4d-527ce312b7d5</t>
  </si>
  <si>
    <t>0x9ba2179d95d97dd9613b19e1da62844a78c31256926b0965f0ba63bc7336091a</t>
  </si>
  <si>
    <t>a1d23a07-d499-4aa2-932d-8046c6b07558</t>
  </si>
  <si>
    <t>0x627c7fd4065875757d13c46291ae23c1154c995d072d888812bce1bcb59c4c31</t>
  </si>
  <si>
    <t>16e75bce-34bf-4a79-beb9-ab9363ddda44</t>
  </si>
  <si>
    <t>0x9b7ee7c6a2e7d83318af6e7caf94c93edc3754eda3d0b8d62a1ed94ad4d2a2c9</t>
  </si>
  <si>
    <t>fc766e2d-1371-49ad-b18d-c798adb79515</t>
  </si>
  <si>
    <t>0xdccc5fbf46844eb6134ef3a46b222ca8750d75287f5d42e4aa0a843b9e09044f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</si>
  <si>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</si>
  <si>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</si>
  <si>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</si>
  <si>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</si>
  <si>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f1c2078a-3327-4647-a557-fb97f929e043</t>
  </si>
  <si>
    <t>0xf530d2ff5b772980ceebf1779f7abacac5857fa35b6d254645d80cdc5aa1cf9c</t>
  </si>
  <si>
    <t>15da33e4-9c87-4ca9-bf89-c292db964b9d</t>
  </si>
  <si>
    <t>0x32ccce8f3a16cf8737c60fbadb49647d04121e7e07e1b1664ca9b5a2eefb1d18</t>
  </si>
  <si>
    <t>3e17247c-4735-41c9-b6ca-101c44243a5c</t>
  </si>
  <si>
    <t>0x5c573adb2c42d63e413ffb96d9e474afb372b50c56062d39395f4c6f44db1b87</t>
  </si>
  <si>
    <t>dbbb40c5-d9f8-4efb-9a48-b628aae87873</t>
  </si>
  <si>
    <t>0x7c00ab0de765f850c213950cf681b16dd695da8d4de9f3dc8c0c6c90df6c2b11</t>
  </si>
  <si>
    <t>e25ee116-a3c3-4a9e-8b1a-af2c36306174</t>
  </si>
  <si>
    <t>0x7e5d6b382edfffdc52beec6b5bc568a1336d4e760f1cab6f7ce7495e31e6206e</t>
  </si>
  <si>
    <t>473dd94d-452d-4ed9-a726-e6059c7cbfc0</t>
  </si>
  <si>
    <t>0xcb3ad37dc58f0bd889ebd12c8ec37cb535ed0e1d0922f6b935399cb0935a9192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</si>
  <si>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</si>
  <si>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</si>
  <si>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</si>
  <si>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</si>
  <si>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02ce007e-5724-4dc3-bb0b-b6f701cbf1a5</t>
  </si>
  <si>
    <t>0x12f21e049089993c139d9d5cb711913d6e0e54ec84656a992789f1e19739d498</t>
  </si>
  <si>
    <t>78e9ff05-950a-473d-bfce-6e7cb24fe7d2</t>
  </si>
  <si>
    <t>0xa8de34c575810ee0ac3d7364f600d86a5abcfbf45e219c2dd5007ad322536fee</t>
  </si>
  <si>
    <t>5a535893-bc7d-43f5-b7a5-df5d4d373974</t>
  </si>
  <si>
    <t>0x1f38266f4aae7dd336a0f1d33d703c222c472f1fe6815c3f00e17297915047d7</t>
  </si>
  <si>
    <t>2438bc93-8a6a-47bc-a120-66523eaf260f</t>
  </si>
  <si>
    <t>0xc511559818e61ec2233a0bf0b84911e6b7f87da06ac6b2923a71e32d7a6bd565</t>
  </si>
  <si>
    <t>0cb80965-6531-43fc-afac-07b0d5dfb917</t>
  </si>
  <si>
    <t>0x6d71c8caf5d86fbc222eefd9a3a0dc5b0a0572c18912923026257833795aa5fa</t>
  </si>
  <si>
    <t>e943eb47-b391-4a0a-86e5-3165204401f6</t>
  </si>
  <si>
    <t>0x893624d0facefad8c76e090b1074e395ee7ef65ce4cb6a2746979d4c8fd191e9</t>
  </si>
  <si>
    <t>8a17332b-2963-4e25-9db4-eeacc03f579f</t>
  </si>
  <si>
    <t>0xc38cb53aa3fd9f689199cacb7d23bb1aa786bde1530813d97105b601adbbbb79</t>
  </si>
  <si>
    <t>b004ddbd-2e11-4035-8cc3-9a74a23edfb4</t>
  </si>
  <si>
    <t>0x7f6f16e326098a9331b540cba35576f26dd9c7f7c6a82fc1c114abd2a73bf31d</t>
  </si>
  <si>
    <t>27f0a620-b889-489c-950d-fb29424b0ee7</t>
  </si>
  <si>
    <t>0x02b8bec78214d393a49fa2e74bb5b14cfab3da27f2b1e04d1c643fe049c664db</t>
  </si>
  <si>
    <t>768014f7-3b96-4447-8484-42b30ed303f2</t>
  </si>
  <si>
    <t>0x8aab9d1e1282d87dd0dcd832baa31a92fe638adbf7a1161e876c04cbdc904aed</t>
  </si>
  <si>
    <t>b91f91a0-8859-46ea-97f5-9028c12a0051</t>
  </si>
  <si>
    <t>0x51910cc5ac5fc130bda97f2ee2176c5ec787fd22bc5f6ac0cb4b27d422218e37</t>
  </si>
  <si>
    <t>c0450b9b-9b1f-4bf4-91d0-9352612688c1</t>
  </si>
  <si>
    <t>OpenSea</t>
  </si>
  <si>
    <t>0x716e3df88cdaae800ecdf3471795829fcc50eb7617bf9c882b2857e4e0cf1062</t>
  </si>
  <si>
    <t>2fb3a4ce-7eb4-4ce0-bcd2-77c61ef78f49</t>
  </si>
  <si>
    <t>0x59b80c8ee24a9cec3bd4d1afd9d2a13ecaef06d1d76aa98960aff7ee592ff6a2</t>
  </si>
  <si>
    <t>8af43ed8-b0ea-4b2d-af8a-0ed836c13cfb</t>
  </si>
  <si>
    <t>0x9c85f98589997c142f9c61799be369f15dcbef6143c83285b6241e09362b02cb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</si>
  <si>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</si>
  <si>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</si>
  <si>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</si>
  <si>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</si>
  <si>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17271f3f-8cdd-445d-988e-5f3462fd7202</t>
  </si>
  <si>
    <t>0x95aa35b6c3ce36016312d9c62a9b2d0f02997e886f8344ac60e9b976a116cc3e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</si>
  <si>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</si>
  <si>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</si>
  <si>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</si>
  <si>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</si>
  <si>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03d3ed52-d77b-4cb2-a815-ae0614f33ecf</t>
  </si>
  <si>
    <t>0x92ae6ab4c205bb517ce65803a08c5e3a4647c09eb2cf5ca58c6c7802b880fe2b</t>
  </si>
  <si>
    <t>47bfec2e-1c54-4a8f-9a8f-b18816fb5d7f</t>
  </si>
  <si>
    <t>0xf2fd8d17e18043aa05f0157e5c54bf2900720474a6de063be87b9e6b7ae83585</t>
  </si>
  <si>
    <t>ed92b121-7dee-4860-b208-64b71866a990</t>
  </si>
  <si>
    <t>0x7a0a4d89c4663d447c3e9dc089091f026a1960c329258141b63540d89a1b2d62</t>
  </si>
  <si>
    <t>66b6df6a-2095-46f2-9655-657bdce4f046</t>
  </si>
  <si>
    <t>Venda Secundária 55 Unity</t>
  </si>
  <si>
    <t>0x998c0504e506e533215b4adcab04e15e81e0571ff87a5db7d76befabfaabb49f</t>
  </si>
  <si>
    <t>b359de1a-b3a6-44fb-b3e6-4aa91ed2432a</t>
  </si>
  <si>
    <t>0xa68d70c1c5a67242f22497d37338679788e52edc84235b1d49b797bae2af5529</t>
  </si>
  <si>
    <t>75e93c0c-1f3d-4931-8f31-3ad222fb51f2</t>
  </si>
  <si>
    <t>Envio de ENS do seamore para carteira do gabriel</t>
  </si>
  <si>
    <t>0x8a6d005a4c672ff0ced0deef9ac307d115c948e088af4b562bd9ba6884294cb3</t>
  </si>
  <si>
    <t>c1050901-df94-440a-b738-10c7ad09417a</t>
  </si>
  <si>
    <t>0x70af645edfe7834ca068fd47afdbae53329096829cda0d175c6a72d665c1633e</t>
  </si>
  <si>
    <t>39ea8a5d-cd2a-4af7-adeb-4d82bd86535d</t>
  </si>
  <si>
    <t>Envio de nft para conselheiro do seamore</t>
  </si>
  <si>
    <t>0x1600d2b0915481c2734305c61fde408d85b7d9aef516d695c3f579e6cdbf3727</t>
  </si>
  <si>
    <t>622133d6-3af0-408d-b854-2c1de3d3cc2e</t>
  </si>
  <si>
    <t>0x1417685844473a88791ba624d20d51d9882c7ca55935c7b6e108a152ede2e9e4</t>
  </si>
  <si>
    <t>f2702e5e-b2af-468e-94b7-c28b7afebc69</t>
  </si>
  <si>
    <t>0x30b552ffc7a85e9ab72b8d403bcf7495dc6ee50362f0b02a8a9d13af071cbc47</t>
  </si>
  <si>
    <t>2c3b6d40-a286-4eba-9b69-cb03c18ab3ff</t>
  </si>
  <si>
    <t>0x5fd8b434f800fa146c0dcfdb98e3bff01bddb52adb0a02b31979f0728f9f2805</t>
  </si>
  <si>
    <t>4d5de159-88a7-4302-a7a9-330f6a0e1743</t>
  </si>
  <si>
    <t>0x319393f801f12106cbe7fc8fa1e5da04d5bee43a8b00f2a917487ce2c3a347e0</t>
  </si>
  <si>
    <t>1b2b036d-f39e-43a4-8a3a-0ad38a23c3c9</t>
  </si>
  <si>
    <t>0xfbc81a9e4be2f6883d4393b69d95f991f5b9fc7f5b00d7014b04670e07371eec</t>
  </si>
  <si>
    <t>f78231e5-8e35-4483-84ce-d35c868c7965</t>
  </si>
  <si>
    <t>Mudança do link dos nfts</t>
  </si>
  <si>
    <t>0xe0eb044cf1107a67bbc9d81fdbac8593bf965ff34d68aa71220b5994bc06b09a</t>
  </si>
  <si>
    <t>d8c673cd-9029-4d59-97c7-87c96da97ab8</t>
  </si>
  <si>
    <t>0xe07494e5453396bcd493eef30d0b472b87f6dea4b1633ae3d007c9c445711f6e</t>
  </si>
  <si>
    <t>a0b787a5-1052-483d-8f4e-a0f9004d18e4</t>
  </si>
  <si>
    <t>Teste de withdraw</t>
  </si>
  <si>
    <t>0x9511b4d2e60ba3b352530355c3ada18b97b936a2248c906ebe4b0c8352ffab6c</t>
  </si>
  <si>
    <t>103750d1-d858-409a-9729-04578b625d79</t>
  </si>
  <si>
    <t>Criacão do contrato do seamore</t>
  </si>
  <si>
    <t>0x1d38d176bff7ffc5b7ec28ff85d5bd2657f0fe9b2ccb68999e63d6cf0c972485</t>
  </si>
  <si>
    <t>a7896fef-82b9-4b6d-8df1-3d73d4c6b733</t>
  </si>
  <si>
    <t>3824092d-68d9-434c-80d6-009633142bd2</t>
  </si>
  <si>
    <t>Mudança no horário das mintagens</t>
  </si>
  <si>
    <t>0x7bd9d1bac473e9b9f43956156587b7e435d80620882d4a022639e61ac21eb349</t>
  </si>
  <si>
    <t>c2eea3b1-ddc2-4d14-96e8-f0d4958ebb1d</t>
  </si>
  <si>
    <t>0x6771ec5fc52f0eb32112b99445a150a9ffd0d1e955627d670bb0c39b28ff2203</t>
  </si>
  <si>
    <t>4d8bf842-b6fa-42f6-a788-aa3200d661ec</t>
  </si>
  <si>
    <t>9fb231ec-bd11-4594-a6b8-7cb69b2a7045</t>
  </si>
  <si>
    <t>Teste de mint</t>
  </si>
  <si>
    <t>0x34ccae9ff49c3350ca3084be278d0165ca03048967419390753c8c20ffa8ee60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</si>
  <si>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</si>
  <si>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</si>
  <si>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</si>
  <si>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</si>
  <si>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0141f648-e683-4920-a4c0-824c94a3117f</t>
  </si>
  <si>
    <t>Envio do nft da reserva para o ganhador da loja do 55</t>
  </si>
  <si>
    <t>Loja 55Unity</t>
  </si>
  <si>
    <t>0x100f07be63aa4d27cd1546acdc8aa0a7ec1afac2a4783298bfe8f5c5a2b6c6a5</t>
  </si>
  <si>
    <t>204467a0-d09b-4899-a955-48b570cb43f9</t>
  </si>
  <si>
    <t>0x6776a9b1e182d59f2448832021da016ae4d16b4f6f18b4a52afc2814081986a4</t>
  </si>
  <si>
    <t>56313a0f-645a-4468-92b3-275f2a7d6208</t>
  </si>
  <si>
    <t>0xe4587cb2cd3d34529cd5920b798248d72fbae067a33d13095c47fffa8d82b84b</t>
  </si>
  <si>
    <t>81ec8944-0ff2-4a50-820a-0ae32d1e7fce</t>
  </si>
  <si>
    <t>0x04cd81ecd0f1fa3c20191cf90909f07ab461b56f660fffbc81a0957cc7154ecb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</si>
  <si>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</si>
  <si>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</si>
  <si>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</si>
  <si>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0c524735-9b94-4a38-9d79-69ca7394c417</t>
  </si>
  <si>
    <t>0xbda5ff5e81d806876be43b4961802a733896782c1bfaefaab3b7a39e7dec1fc4</t>
  </si>
  <si>
    <t>02d09270-b1fa-4790-a9fc-397bb9fd03ef</t>
  </si>
  <si>
    <t>Compra de NFTs em lote</t>
  </si>
  <si>
    <t>0x8a96e2656d758b6d91c281400c57e3d3cfaf6b9e65a3a35e5810ec9252dba862</t>
  </si>
  <si>
    <t>82c02ad4-db74-4542-aec2-3d6214bfbe43</t>
  </si>
  <si>
    <t>0xc63f34870d7c6120b0e72d9fab1585fd47c6b3814a0d72a6199dacdfa831a19b</t>
  </si>
  <si>
    <t>b94cad83-07af-4d43-a48a-369aff9b2a89</t>
  </si>
  <si>
    <t>Envio de NFT da loja do 55</t>
  </si>
  <si>
    <t>0x13d8388a223c08308b096ccb4423bb52ad6b2081b1d466a016578a9067f0b83f</t>
  </si>
  <si>
    <t>0f3ce4bf-7b45-44f5-9330-fd2b133aa540</t>
  </si>
  <si>
    <t>0x97a1a73c7611c24e77fc8aa835c1e72fa466093654eac9d3801bd2cf8387e3ac</t>
  </si>
  <si>
    <t>6a12e078-dc20-4ae4-87f0-5c3597a1b366</t>
  </si>
  <si>
    <t>0xc2c3b52f9b906f391c3cb5257b6d33421e27b4254077cfb0032818f1220166a3</t>
  </si>
  <si>
    <t>6520bf20-06d0-41b2-a987-f9731cf3334f</t>
  </si>
  <si>
    <t>0xf2e5d422a69a998353d178b6f5fe4527a518d1181cfe4d548c85660f7bdacfbd</t>
  </si>
  <si>
    <t>03c6f7aa-ba6d-4b28-aba0-de5b9fea85ee</t>
  </si>
  <si>
    <t>0xd22ffff6adc73a38dd3c6f0bd99ac76946da31134e255b852f2e6caae9f40fd5</t>
  </si>
  <si>
    <t>afe43a82-35e7-40d3-ab2d-37a14f809e42</t>
  </si>
  <si>
    <t>0xf53bb0aa8ac7f1a6b1f2fca989ad24bd768737cf5a4a0d0ee008fe624edb48ea</t>
  </si>
  <si>
    <t>b2510828-24e0-4983-be18-658a494aa67c</t>
  </si>
  <si>
    <t>0xf3b40828b6ac6e76aa41115abbcdfbc7fa006588f4a844421140be7f47cad066</t>
  </si>
  <si>
    <t>01c76e91-d6a6-4e81-af59-dc4356221755</t>
  </si>
  <si>
    <t>0xbd94f87fbe6dbbce6cd0d2614a9b6c40e32f8ddcdf7381d5aefa89d3d330736b</t>
  </si>
  <si>
    <t>84a0e81e-f1d3-4977-9a1f-3f89bfeefe48</t>
  </si>
  <si>
    <t>0x688347c36756a97a93a991037accd3942453726bce2743a3f026b3520a95e567</t>
  </si>
  <si>
    <t>6ce0e9ed-fab8-4f6d-af36-7c20461abf92</t>
  </si>
  <si>
    <t>0x3a7d0951639f757acc10a8ae177bcd46380b1090d959398d4a838005bcdaca15</t>
  </si>
  <si>
    <t>0e301f3c-8ae0-4f09-ad63-e3811d76b0e6</t>
  </si>
  <si>
    <t>0x4290acf33b1fa31b7b255fb0ae0bc83a9fdfa71a5ca9c950da15086713ef34a5</t>
  </si>
  <si>
    <t>dc65aa28-7417-4440-b7f0-1b2bb709a8bc</t>
  </si>
  <si>
    <t>0xda5b82b72a11578512ec4a14fe7baf1763cb0db73f2ee9398b8d7440cca686c8</t>
  </si>
  <si>
    <t>eb517039-a883-407a-8071-8e19d10c4433</t>
  </si>
  <si>
    <t>0x86361978036eeca4b5a15f0678c733b8c7f712025b153f22025ee3188e26a99c</t>
  </si>
  <si>
    <t>da0b25c6-7b8c-4902-a9dd-e9cb65a03f42</t>
  </si>
  <si>
    <t>0xa047ee9dcdd64361ccebc018d246e5fac8491cd0a3b14a5f3724e872bb2b737f</t>
  </si>
  <si>
    <t>18a778c3-b199-45a7-933a-453723d10339</t>
  </si>
  <si>
    <t>0x5188f4507cd5bb00d92abf74409fad01ea8b61c209d0fdb44a814e8323dde060</t>
  </si>
  <si>
    <t>10223f78-32f6-4941-97ba-497418a6a972</t>
  </si>
  <si>
    <t>8f261980-3e50-4bc5-bd92-42e66786a962</t>
  </si>
  <si>
    <t>0x413158a4396f7d1aded928db593df59bb6204030c9861d0ba7ed7c257243019d</t>
  </si>
  <si>
    <t>058e5812-92b7-479d-b552-37ced11b2a6f</t>
  </si>
  <si>
    <t>0xdd1e995bdc641af5aade73dcb58b8dc066645cd8007a29275dba4cc6dd8eb73a</t>
  </si>
  <si>
    <t>6ba5bcf9-ad6b-4f10-bc4e-c39c94d920e5</t>
  </si>
  <si>
    <t>0x75d2351a0340e824de1f94b70a7f5a27b223641760edfc2d78652cb49e471fb5</t>
  </si>
  <si>
    <t>178f0fac-42b4-4ccd-b564-3cded067038a</t>
  </si>
  <si>
    <t>0xa3a8f21811092ab75ec159d3a35c9a598ed5f26946d7e727fe144031942254b6</t>
  </si>
  <si>
    <t>9ecb6e72-ca7e-41ff-9568-48d2379a514e</t>
  </si>
  <si>
    <t>9364e0a6-225e-4972-98fb-00360e066533</t>
  </si>
  <si>
    <t>2acabd1b-ea97-4a23-bf8a-d8df95835c7e</t>
  </si>
  <si>
    <t>6be1dbfb-74da-4eda-96ec-4d0d1b1ba233</t>
  </si>
  <si>
    <t>0xbada2ae903f29cc4718a05e09825b290a8dc1ca6106ba91a5c7c15eb4e84b177</t>
  </si>
  <si>
    <t>4b4f691b-6d3a-40cf-b1c3-3bfab5056495</t>
  </si>
  <si>
    <t>0x1f02991e3be7cb8d39037c42632f63b631bfeeca0deb18f89af88fd68d6fa2bb</t>
  </si>
  <si>
    <t>7ae9b285-18a7-4af9-8855-b8a6ff6bfdc3</t>
  </si>
  <si>
    <t>0x154f30f55a04f20db82498119ab3a348aa0bf01e037481dba5cf1d1ad31a6f66</t>
  </si>
  <si>
    <t>1c44f44a-5683-49ed-b49f-4dfe358b0730</t>
  </si>
  <si>
    <t>0xf0401d382f412868f9f6d357b4789972c02ca01c6ddefe5a37c1a7e005f94d74</t>
  </si>
  <si>
    <t>d69e1a65-e622-410a-957a-02534343c5dc</t>
  </si>
  <si>
    <t>Envio nft clay friends para holder do 55</t>
  </si>
  <si>
    <t>0xbeb3a932f05b0c2147b61667f957e1082b35e3004e1e7111f6c6c3b5ee6eadc7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</si>
  <si>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</si>
  <si>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</si>
  <si>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</si>
  <si>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</si>
  <si>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ffce5727-fd2a-46fe-9511-baa8fe25c3b4</t>
  </si>
  <si>
    <t>0x944b4356e6870989ce70a29f995ff4b8e857b65a080477a52f37841c561e5d23</t>
  </si>
  <si>
    <t>f5e30186-5230-424b-b1b7-cbe16c668e92</t>
  </si>
  <si>
    <t>0xfe07f713eed376a937fa786d4f07515c6ee7212d74fa4cacee07b5fdf6f2232f</t>
  </si>
  <si>
    <t>dafcaf53-878c-4e6d-8cea-f44608c4a46e</t>
  </si>
  <si>
    <t>Umbe</t>
  </si>
  <si>
    <t>Envio ETH para carteira Umbe</t>
  </si>
  <si>
    <t>0xa48f96f7dfd98232ed8a691f11a4ac695e3d5e6f2b6d5256eb6eb9854dc9f0e5</t>
  </si>
  <si>
    <t>802e7228-78a8-41b8-b8a5-9dcf8a447106</t>
  </si>
  <si>
    <t>0x4d76cd6bb68b9b64b7e14bc02c0239469ba747d3ee07e050b8c39d36d7653077</t>
  </si>
  <si>
    <t>6e47b276-b632-4c1c-9014-fb6a363970b7</t>
  </si>
  <si>
    <t>0x6e2f9274612445dd18b7a90ed47fa127c5be1acf2f78e276d49c2c1dcbb180c5</t>
  </si>
  <si>
    <t>a8c1df5d-6e42-488f-8867-0c9c70bdc9f3</t>
  </si>
  <si>
    <t>0x635914c9797c60aff08ccc1fac65b10e467fe5c9f9bf14c58638b19209eb863a</t>
  </si>
  <si>
    <t>69a31e90-9668-4f8b-bc95-6c805ff09efc</t>
  </si>
  <si>
    <t>0xe1a9d81c82abdf53befe4ace42ec5080547aede623c7d144097b0c136c90a559</t>
  </si>
  <si>
    <t>97d92f97-5645-44d0-9be3-6c47ecc8f0b7</t>
  </si>
  <si>
    <t>0x7dfc976b0e6acef974d3dccf828c0d9ea7363bb9f8bd0d15471dcc19c4bca534</t>
  </si>
  <si>
    <t>42d6bf2b-45c4-4508-ad5e-234a917b4ad2</t>
  </si>
  <si>
    <t>0x31e9d128544d52444726caf0c6282976d17e9729964a9e3d01fada4e1b77d53d</t>
  </si>
  <si>
    <t>22810e5c-d675-4345-9df2-8ef778b9f9f6</t>
  </si>
  <si>
    <t>0x84570e61f88f0f3e1a590d860fbaa9c9af5d0aeddc917742d3deddeecd0ee4f8</t>
  </si>
  <si>
    <t>d3ce3e79-bc0b-4b49-8c37-432bbbf817a2</t>
  </si>
  <si>
    <t>0x98db14ed8961b408575cd5afa0fe9734030828bf3b567b0c4bbde9a5cfbc4e6c</t>
  </si>
  <si>
    <t>9e9a5468-bf40-4ab8-97e3-46dc635ea494</t>
  </si>
  <si>
    <t>0xe6ccb262f84dd93ce3645b57b29b8afd29f8f21fe6f5cdabeb935ab4812b2870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</si>
  <si>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</si>
  <si>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</si>
  <si>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</si>
  <si>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</si>
  <si>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</si>
  <si>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</si>
  <si>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</si>
  <si>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</si>
  <si>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</si>
  <si>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</si>
  <si>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4f32e70e-cb08-4621-88ef-ae0771d82598</t>
  </si>
  <si>
    <t>0xaf762eb5ee513c13f6879300a7d83308acef780c27ed7b9c46e9051e77ec73e5</t>
  </si>
  <si>
    <t>c6ddccf3-1101-460e-a98f-750a807c6533</t>
  </si>
  <si>
    <t>Reembolso Reserva X</t>
  </si>
  <si>
    <t>0xabf21e71ea9a5a3cd27f5e2c54059c1c220c2a6a7c348916a0bb578290c7d9cf</t>
  </si>
  <si>
    <t>3c5b7f47-ba47-4f64-958d-c322fa053663</t>
  </si>
  <si>
    <t>0x7a8b29a9c14d96814ff744741dfe13b98710697f3d4d0e725dccd7af87be4549</t>
  </si>
  <si>
    <t>512acdaf-9213-4a23-bf9e-548c26482464</t>
  </si>
  <si>
    <t>0xeaa8280efdb8c5a6077ad85186a5f2939a287c109f754d04736a1533992e447b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</si>
  <si>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</si>
  <si>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</si>
  <si>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</si>
  <si>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</si>
  <si>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</si>
  <si>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b324395a-b987-44ab-a2d7-840d68cab584</t>
  </si>
  <si>
    <t>0xf54b714f6cfe9abc684478b64930046bfecbf27b51725949c6f2e79badf220fd</t>
  </si>
  <si>
    <t>0b677493-cf89-440b-8594-2ae84cec91eb</t>
  </si>
  <si>
    <t>0e6b163a-ef33-4e35-adc6-ed87c19cb8f1</t>
  </si>
  <si>
    <t>ed1c7208-355e-496f-b787-ee2228d10b4c</t>
  </si>
  <si>
    <t>Pgto Diego Borgo</t>
  </si>
  <si>
    <t>0xd5b531b6bc016cfc8f3122bb62b34b714567629e334d10800cb8779586f016bf</t>
  </si>
  <si>
    <t>18ec66c8-d36d-450d-8a53-d8976efe3caf</t>
  </si>
  <si>
    <t>7f8990a5-565a-44b7-b05e-f1d1899cc87e</t>
  </si>
  <si>
    <t>44613ec1-b77b-4923-a32e-482d32166dae</t>
  </si>
  <si>
    <t>adfce3f0-58d9-4d40-9340-ac0a236e9c72</t>
  </si>
  <si>
    <t>ebffb97a-4012-4d03-88a6-80510592ec0c</t>
  </si>
  <si>
    <t>Talia</t>
  </si>
  <si>
    <t>015dbc66-9b97-411c-9a08-3f9e47d95be2</t>
  </si>
  <si>
    <t>0x93767d5bd822a46204c245d94c5ee8a915e44fc34b7713ba3f1cb4144dcb31d2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</si>
  <si>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</si>
  <si>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</si>
  <si>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</si>
  <si>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</si>
  <si>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3f233197-4034-42ad-ad7d-ced832bb505b</t>
  </si>
  <si>
    <t>0xcf74f48c867b2d3c2fdeec8364fd6c74b6ac3f2fca26976021fa4692cd4d0538</t>
  </si>
  <si>
    <t>fa176bbd-3c94-4d01-87ad-bb6d100fcd86</t>
  </si>
  <si>
    <t>0x7cc19b97f28c409187762e39e5aa203377cb156c61e74aee816f7c1eb5be5b97</t>
  </si>
  <si>
    <t>80e46d88-c5d1-4a8d-8565-97cd2b918ecb</t>
  </si>
  <si>
    <t>0x4dc2eaf73bf60ce40c88d54a086dd63073629924198f9b1b6594541169ab4960</t>
  </si>
  <si>
    <t>5866eef6-be4c-4777-b56a-e45555a7560c</t>
  </si>
  <si>
    <t>0x931b25947f23196a3c9eb3841464a0095fa9bcb4994beec968f5a7935bd2ccab</t>
  </si>
  <si>
    <t>57edaa2f-b2e0-4868-b94f-66dd54f81c6c</t>
  </si>
  <si>
    <t>0x608a714202eeedb2f028f9e4593b9e7ea82acd2d043b3e710621be75bcee2e17</t>
  </si>
  <si>
    <t>32ba2083-6a2f-43a6-adcc-1874f8063db1</t>
  </si>
  <si>
    <t>b9c3986a-d591-46b9-94ea-c5c8dfef3d4b</t>
  </si>
  <si>
    <t>0x0393632369cc1f207cfb1987ba1aae3623ffbeb1e69cc4a2ecca14931ca8c6e9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</si>
  <si>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</si>
  <si>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</si>
  <si>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</si>
  <si>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7aa1f0a8-ee4c-44a2-a90a-22f0ee1e842f</t>
  </si>
  <si>
    <t>0x343b9e0a3da8087fe021d586e3d13f4ce16d859b8cd174a3ebb0b4635d89063f</t>
  </si>
  <si>
    <t>8e0f45f4-caf0-484f-8995-ede07e665197</t>
  </si>
  <si>
    <t>Reembolso Gabriel</t>
  </si>
  <si>
    <t>0x865adc1ea1e0abfa71ffeec7e27516516f1459fc1bd941624f980f2bcc98d21c</t>
  </si>
  <si>
    <t>2b52282e-006b-44fc-a897-0798beca606e</t>
  </si>
  <si>
    <t>mint de token para loja do 55</t>
  </si>
  <si>
    <t>0x3e4dae715b97612741f12d6f2a2db91e5e0fd010095669c46d83aa06f7e73d97</t>
  </si>
  <si>
    <t>ef145156-3a46-4b48-aba4-0b82e21b609f</t>
  </si>
  <si>
    <t>0x2eb381efcc5bb4e6b810e19385b238c1d9832fd31c6966087cbaef5c6bd3dd54</t>
  </si>
  <si>
    <t>28ecb122-71a7-438b-8c1a-2441c465ecf2</t>
  </si>
  <si>
    <t>0xd6b3050c6bd8ecede7b65864e0ded50b8988d431cd0752360f41c0bd0d42ea11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</si>
  <si>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</si>
  <si>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</si>
  <si>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</si>
  <si>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</si>
  <si>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</si>
  <si>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</si>
  <si>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1c07bad9-8c64-49e2-aef6-ea0efc6cfb08</t>
  </si>
  <si>
    <t>0xdc504826fe0382e7fbf21517f5050e834bd6822da4d78ea72b70dda106ddaa6a</t>
  </si>
  <si>
    <t>4ffbbc7d-9de8-4b2f-935f-87317229a764</t>
  </si>
  <si>
    <t>Pagamento de salário Diego Borgo</t>
  </si>
  <si>
    <t>0x830cc99305ff403fcf8d0fe477929e785d2737ac2c7d1df2fa806cbdfc07e45b</t>
  </si>
  <si>
    <t>6c111822-0ce7-4ff0-9eb7-39ff20a20ae0</t>
  </si>
  <si>
    <t>faa39990-7d62-4003-95d1-4e9dad27b2d7</t>
  </si>
  <si>
    <t>Envio de NFT da veecon para carteira do Bruno</t>
  </si>
  <si>
    <t>0xc7de8b3d9c5124dd38e4a645688379b2f1a040325624f4611688b126509750b6</t>
  </si>
  <si>
    <t>2bb7d918-2647-4e96-80d1-ae6a588b44e0</t>
  </si>
  <si>
    <t>Envio de NFT da veecon para carteira do Caio</t>
  </si>
  <si>
    <t>0xa4ac1197642d9798b54677c20d1bd2d52f475f1bc1144e4d4aa98b846656851d</t>
  </si>
  <si>
    <t>825c44fa-f33c-4824-a24b-5e3343e5b134</t>
  </si>
  <si>
    <t>31f2a62b-a772-4995-85a0-d5c79eaf4c56</t>
  </si>
  <si>
    <t>Envio de NFT por conta do scam</t>
  </si>
  <si>
    <t>0xde42c6bb0e3845ac75dba1e3c0385e1e112a7838bf2eae2c200e198177da87d0</t>
  </si>
  <si>
    <t>6a724ae4-b836-479d-a169-4f3c41deb1cf</t>
  </si>
  <si>
    <t>0xa0e3d07c3fcf7c53def22c4f3790cfd704cdad61c10a70f2d1319b76b3617e7f</t>
  </si>
  <si>
    <t>728261aa-bc4a-42da-a8b0-1c346a48ffa6</t>
  </si>
  <si>
    <t>0xceda33bc06bf3801af3ed7b54727be5f68253846db0015f274dfbea79420ced6</t>
  </si>
  <si>
    <t>988fbdb2-16b2-45b4-97e4-f68481246d90</t>
  </si>
  <si>
    <t>0x310267815c0e871a5888fd509082e9f0b35d23e75fb8c54e0a8cf666acfda4a2</t>
  </si>
  <si>
    <t>e432d0b0-f173-4a93-8634-0bc1ea59f97d</t>
  </si>
  <si>
    <t>0x7f9cf744520d2038f5e8c784357f4d2211687273c3f094d107c2c5438c81d797</t>
  </si>
  <si>
    <t>9e04fa7e-4e01-4450-9c33-05d6379642cb</t>
  </si>
  <si>
    <t>0xd07bed6549d19e3283f8a7d5ec5f404291bee91c62f3137b8c2b835e78da09cb</t>
  </si>
  <si>
    <t>c44d40ee-edd5-4451-b320-c0cae5fc8431</t>
  </si>
  <si>
    <t>0x32e194cd9be97961e7698feeebf2137f4ff5776aa86d7293e89ca048de4686da</t>
  </si>
  <si>
    <t>77b4eb6d-d310-4294-b2ae-20a3b67ee689</t>
  </si>
  <si>
    <t>Mint scam resreva black genesis</t>
  </si>
  <si>
    <t>0xa3ed3a42912d3cf20dd14cfc31e0f602abfe58c1a84c216f2a6d4ccdc0642dd9</t>
  </si>
  <si>
    <t>4d138b3d-0ee0-494c-93b3-94df23276e5e</t>
  </si>
  <si>
    <t>0x95a2d527ca51f027c274598183837c5c67c0eca370fe3ff6ab1a28d8fb1f825b</t>
  </si>
  <si>
    <t>c73ece2d-3016-422d-aa15-e92f5edc69a1</t>
  </si>
  <si>
    <t>0x0e1288c68ec4803ef13d8432b114524dc5ca8f329ad011ecafa74b61de8f4c60</t>
  </si>
  <si>
    <t>e7bf23bd-0dfa-4236-8eb2-c1f10c34bf8d</t>
  </si>
  <si>
    <t>0x3fe36c7b253e61ace72ad9483d8f70d6b3c1a36504b218d5b4cbc5ceb498fda2</t>
  </si>
  <si>
    <t>7442c5fb-2a7e-468a-9e8b-3b2e6d740a97</t>
  </si>
  <si>
    <t>0xea8363ba34126ffc94ee22a5865ea53c869f6f4c794cd13574c595ec1c610ee0</t>
  </si>
  <si>
    <t>aff1ba26-a24b-44d3-8827-32ba26737b4e</t>
  </si>
  <si>
    <t>0x25fd8ca5f299084fd69eebbf8627b963c4eb32cf2137f457f44fa8ca265b24e1</t>
  </si>
  <si>
    <t>d7bbd4b5-f424-4b9c-a191-d86b71edfebe</t>
  </si>
  <si>
    <t>0xd156f4999813294360ffad8c6001a22a88d9eed9818a413f15d4bdfac82f2880</t>
  </si>
  <si>
    <t>4b07021d-3f2c-4220-8a01-e7ba71f8f240</t>
  </si>
  <si>
    <t>0x9561216bfe738725ee7246d6440ddb90fba454869e307c519c21b1d26284beec</t>
  </si>
  <si>
    <t>c1167f38-1ac2-4b8b-8b0c-dc27aa5ff866</t>
  </si>
  <si>
    <t>0xbb90bf05f970d9c9a9197482581a60d65fe7126db4bb1d65e73c3ce8074fc16b</t>
  </si>
  <si>
    <t>ca6d695b-d845-4222-bd9e-aa7652e92f39</t>
  </si>
  <si>
    <t>0xe6a46248450084752e904e10cf5a6d5245eda0394b2927223ed6250499b0a0d7</t>
  </si>
  <si>
    <t>f900e2ba-d6dc-434a-b9f8-eb104503962c</t>
  </si>
  <si>
    <t>0xdc772bc4002433fb28e7f21015ce56dbb3791b6abdfb9a934d2858f5ec9e0953</t>
  </si>
  <si>
    <t>d73082d8-cf38-4fdd-a9ab-775c1de807ee</t>
  </si>
  <si>
    <t>0xf3b56dc02ff1ac9c1c5e4ea556d851741b23b6df3dd5bf72c8677d881f1e25c4</t>
  </si>
  <si>
    <t>ae435e9e-d1a5-49e1-b52f-1895d6681505</t>
  </si>
  <si>
    <t>0x5727bb66d6e944c310ed80d8484e6569dbe63a3ba780f914285b198e5a471d4e</t>
  </si>
  <si>
    <t>aebf5757-ece9-4152-aabf-4c1097a4be99</t>
  </si>
  <si>
    <t>Mint scam reserva los muertos</t>
  </si>
  <si>
    <t>0xa8a6bd956cd6211a04cf9e21f79a2feaa7de12d8ef29f9ece211e7b2f212196a</t>
  </si>
  <si>
    <t>08a756fb-2ec7-429e-878e-49efbd608de1</t>
  </si>
  <si>
    <t>Mint scam reserva metakey</t>
  </si>
  <si>
    <t>0xf978e3fdbd37bf42b084c7178cc4e375d69330e9394bd7bf861bb77058050f40</t>
  </si>
  <si>
    <t>0164e9ab-21ab-423f-8911-f72385e1721a</t>
  </si>
  <si>
    <t>8d7cf7e2-db3e-4cc1-b0e8-5a788df519cc</t>
  </si>
  <si>
    <t>cf1adbf4-8fdb-452d-afbe-83f6ccd9493c</t>
  </si>
  <si>
    <t>0xa4046166ba6ca35051b2c0719241e9093e0970e615655aef37d61f653c431305</t>
  </si>
  <si>
    <t>3c291f78-6abb-4b2c-b5c3-551a5669ac72</t>
  </si>
  <si>
    <t>cef23df7-43fd-4df2-b4a9-9e95716d20a4</t>
  </si>
  <si>
    <t>Mint scam resreva Toxic Skulls</t>
  </si>
  <si>
    <t>0x97639238a35f625fee62ae9cbce4dec370c4b3cdb39db5704626b62e3184d0ff</t>
  </si>
  <si>
    <t>3ab986f5-37b3-42c4-939f-6656b19a7da1</t>
  </si>
  <si>
    <t>0xb2f5587822015c010f8f7c0ee1666701c52e804a992ce6a74ce8a4edad3a2e0a</t>
  </si>
  <si>
    <t>86b1da29-48db-4a07-baed-2570e5a4175d</t>
  </si>
  <si>
    <t>0x9385bb1fa6cff8710ab2eac135f8a7a416c35e750bac65fd8c59b79bcab2615c</t>
  </si>
  <si>
    <t>084094cf-bf5a-41c4-b315-9799a446f7a8</t>
  </si>
  <si>
    <t>0x2241175b05b288ea944a9106861603348cf6b5a715f2eda5eb6a051255ea57d6</t>
  </si>
  <si>
    <t>986183f5-b692-480f-ba73-f8318dee98d9</t>
  </si>
  <si>
    <t>0xe492f4c1bf0ff94e5c7fb3e0996c730450688c34607dce998f2b3689f8a5ab55</t>
  </si>
  <si>
    <t>981ee15d-2f95-43fc-be40-3db2d1ffc4bd</t>
  </si>
  <si>
    <t>0x6d3e1de3ce4bb622fe58ac5a7668d7248a76adf363be4ca08990a90051534bd6</t>
  </si>
  <si>
    <t>9bb001ed-00d2-4940-a8d6-86d46b4d1f06</t>
  </si>
  <si>
    <t>0xba2c3b8923f4903cc5ab3c4d3f771c72b46094ac22f014e852c858c145ab89c8</t>
  </si>
  <si>
    <t>f7449cc1-40aa-4ee5-a0a6-c59597e52c53</t>
  </si>
  <si>
    <t>0x6771fa414a4b0b1c975705b9617c57050746f30343acdac20663ceabe10612de</t>
  </si>
  <si>
    <t>6417ec53-d272-47fa-9944-ad434ab93d12</t>
  </si>
  <si>
    <t>0x26f2f0fedfdfc12f3547402c03d12756962fe8783be1db59bf0c046c5e1634d0</t>
  </si>
  <si>
    <t>189c29ed-94ee-4574-87b4-23132992cfe6</t>
  </si>
  <si>
    <t>0x2de4e786cf8a6a7c3da6386ae5f75feb9ce8ba141d112e6f6b49487ae7a60ac1</t>
  </si>
  <si>
    <t>7226d04b-61c4-41b7-a8e2-24b7de78eeca</t>
  </si>
  <si>
    <t>0x5eec5291f8de057b2b4d5fa34d4ebb50126b1cf7f66159f3c851fe125d6013e9</t>
  </si>
  <si>
    <t>049f96ea-e986-4b95-939c-f082429f51a0</t>
  </si>
  <si>
    <t>0xca1cca3429350446b3eb433617b2988ed1ff918864ded7b727e449e6d82e8a0b</t>
  </si>
  <si>
    <t>28d20625-9c0a-42d9-b520-0435c486e2cc</t>
  </si>
  <si>
    <t>0xe58a358f81e5f06c0603272a1dca8a03052e68b71f97c199f4971340b8b578c2</t>
  </si>
  <si>
    <t>7555b512-5766-42a6-9eaa-7322d91bb9d1</t>
  </si>
  <si>
    <t>0x5345bae1f2d23361f0148139c216e58fdfd5f5a1910c92ec094058cdf27be65a</t>
  </si>
  <si>
    <t>51014196-22fd-4af0-93c0-b9e48388d46b</t>
  </si>
  <si>
    <t>0x894adbced85b89632da17239b8c97256c4e2721015bfc024709e3bd48cb29b84</t>
  </si>
  <si>
    <t>1be796d5-05fe-4ecd-a9e0-8292d5d1d4f6</t>
  </si>
  <si>
    <t>0x369319f7e2c62186018dfb38d27b14f895d6305bacfa6dac3605951352b6cdcd</t>
  </si>
  <si>
    <t>8b96e902-615a-40e6-a0ef-6132989308a0</t>
  </si>
  <si>
    <t>b15a8818-1a11-4fd3-92af-3a8d41b33c9b</t>
  </si>
  <si>
    <t>0x17c67ad47723d01d49110667952e7b81f01f0d2052860c61171663b19473227c</t>
  </si>
  <si>
    <t>eac879f9-1d14-4cb0-9e0c-9084de4d03a6</t>
  </si>
  <si>
    <t>b85130e1-ac93-4123-8bc9-d860b01c2b0c</t>
  </si>
  <si>
    <t>0x625f499a8ff6876634d387c1677c67702735a7bc2497a2543ce67dd3926037b5</t>
  </si>
  <si>
    <t>b2e77128-c664-42ec-98f9-4300824182ea</t>
  </si>
  <si>
    <t>0x59215a89edd009b0425292213d726c114a72b5e26e3490e070efdbfc432f27f5</t>
  </si>
  <si>
    <t>16fdc56b-f443-49a3-8559-f24e95e374e5</t>
  </si>
  <si>
    <t>cbc11b75-cf93-47da-a5ac-ba89fe1f2b48</t>
  </si>
  <si>
    <t>820e4480-9008-4aaf-99d9-9d48cb888ed1</t>
  </si>
  <si>
    <t>ec6c6ecf-44fc-4208-8739-21608e14e865</t>
  </si>
  <si>
    <t>0x52d2ae3708f75641435b7b510e78784581e539f64fcf805ee7883534dedcc118</t>
  </si>
  <si>
    <t>95b55d4c-370c-4c36-97e5-0cf80b898502</t>
  </si>
  <si>
    <t>0x47e6e1f83bd582f3abb6124f15aed71118c8f71ed6fd7765438471e2cdb5128e</t>
  </si>
  <si>
    <t>38af0402-2d24-46cc-8ac5-ee032ec2047f</t>
  </si>
  <si>
    <t>94674801-bcfe-4690-ac5a-05850f63a352</t>
  </si>
  <si>
    <t>bd7c572d-70c3-42ab-830d-0973597e4e56</t>
  </si>
  <si>
    <t>0xf92894b27c145acc4ca5bf64fc3c382a0094d58bbd4862c6665a34e1843d8f52</t>
  </si>
  <si>
    <t>c2c7a26b-ea12-4f55-afcf-1a07ba1b623e</t>
  </si>
  <si>
    <t>8e3e9043-c5a6-4bc4-99e4-b47d6bce1852</t>
  </si>
  <si>
    <t>0x1e40e4ed8680232865953faef321fffeefbb3a8d690b8a23d564a55df5209e3d</t>
  </si>
  <si>
    <t>7e2b6b98-debf-4200-801e-2cd6c67a4da4</t>
  </si>
  <si>
    <t>a84f9566-a090-4abe-a8d3-8c61d38d8647</t>
  </si>
  <si>
    <t>78fd240d-98c0-483a-ae42-d92e5b3f9bd6</t>
  </si>
  <si>
    <t>01311137-3ac7-4569-8ee9-931efa66e930</t>
  </si>
  <si>
    <t>2e2c2a19-1971-4cd7-b319-586d0ed539d4</t>
  </si>
  <si>
    <t>0xd53887f2799504c83d9b303e9a393af068832ee142b4279ef94466e3ba294eb3</t>
  </si>
  <si>
    <t>51985b27-bd13-4dca-b7e4-a7a8783cfd9c</t>
  </si>
  <si>
    <t>32fa6e8a-c2e9-443e-8f22-6dcd68921089</t>
  </si>
  <si>
    <t>0x4b340bcaa731ac01672f36bd6bc495f23339c3619d2c5baf97586e4469c663b6</t>
  </si>
  <si>
    <t>2154cb89-1a9f-4d46-acf5-8bd95b842368</t>
  </si>
  <si>
    <t>bd361a19-586d-463d-903c-136eadbc2743</t>
  </si>
  <si>
    <t>562633c0-17b9-41ef-b0c8-4363ecd2e611</t>
  </si>
  <si>
    <t>f23970cb-1b80-4295-bcec-4eb62f84a9c1</t>
  </si>
  <si>
    <t>165c67be-b9c3-44d8-b2b4-5fc9a89d73a2</t>
  </si>
  <si>
    <t>0x7a31b8e38eadc64721d2a078792f3fc4425a9e99f6769751707dbf2d09e76d17</t>
  </si>
  <si>
    <t>8f4de574-7797-487e-b043-ed7328e0787e</t>
  </si>
  <si>
    <t>0xf14cee1ab53b9d0771f90fc54124d45bfc91addd2acc8d1b5eecb2ed182ffad4</t>
  </si>
  <si>
    <t>8d58d5f1-c10b-4e38-a796-42df56a7e6d9</t>
  </si>
  <si>
    <t>0x095cfccec2f7f6fd8cb32937590182bf39150e778ccabf359ffdf6eeac7713a8</t>
  </si>
  <si>
    <t>858b9cc9-33f6-4009-bc1b-7cf860bf6ea3</t>
  </si>
  <si>
    <t>f134aaff-8aed-42f8-a7c9-72ab8c9334d3</t>
  </si>
  <si>
    <t>b673af34-1cb9-49b0-98b5-90c1322362ac</t>
  </si>
  <si>
    <t>08996ff6-29eb-40f0-8315-441ffa1e08eb</t>
  </si>
  <si>
    <t>0x295959c78a9c02518a4fd6e4c369f002e212084e2ae57a00b1f24da7d2c19755</t>
  </si>
  <si>
    <t>492191c4-be0f-4007-8388-7e6528cfd881</t>
  </si>
  <si>
    <t>c4ba0833-b611-4b1b-bb2f-f1b92c2bfc61</t>
  </si>
  <si>
    <t>a18366ac-c3ad-43d8-88c8-31d77e8f9c1c</t>
  </si>
  <si>
    <t>Marcos Antonio da Silva Lima Filho</t>
  </si>
  <si>
    <t>540b5a08-3eea-4f08-9ee7-e2c0d97fbe1b</t>
  </si>
  <si>
    <t>7cc087d1-6b89-4b59-a786-c9166d48ec18</t>
  </si>
  <si>
    <t>Gabriel Frota</t>
  </si>
  <si>
    <t>0cae3828-101d-4178-9fe4-55fc626d40a9</t>
  </si>
  <si>
    <t>daa88de9-159c-406c-a79e-aceef6377dae</t>
  </si>
  <si>
    <t>aedefd9c-9805-4be0-968e-e2d3b1c9fc2f</t>
  </si>
  <si>
    <t>120488d2-683a-48ae-9b68-e7933ed1fd37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</si>
  <si>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</si>
  <si>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</si>
  <si>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</si>
  <si>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</si>
  <si>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</si>
  <si>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</si>
  <si>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9f1e3df4-7906-437a-9a92-cc9daaecde35</t>
  </si>
  <si>
    <t>Envio de NFT 55Unity para Michel</t>
  </si>
  <si>
    <t>0x8139cb73f5e95ecbfbd2a5d3234ab5870ff375afbee3f2e441a813a07594b8b8</t>
  </si>
  <si>
    <t>0eda7af2-3118-45b1-b19e-07357ba04e91</t>
  </si>
  <si>
    <t>0x672f61adb4726d71c1796ea3226bed0e28aa5d78ed699d88fd50d222545bacea</t>
  </si>
  <si>
    <t>e80553ba-42da-4fb7-912f-6fa95c6b6006</t>
  </si>
  <si>
    <t>Reembolso crypto</t>
  </si>
  <si>
    <t>0xd296d7d18559d47d50b2571f712eddc50f1360e36604bb8d735eeba1ea7e4b73</t>
  </si>
  <si>
    <t>9a845430-3c80-45c7-b852-7181ab27f115</t>
  </si>
  <si>
    <t>Envio de NFT do 55 para mary moon</t>
  </si>
  <si>
    <t>0x9bb0e03d80e21ab8b14d97d6ca2dc1556883d2c8aacfd81d12b1f98084a70fd6</t>
  </si>
  <si>
    <t>11697478-a84f-4cd1-8b99-4c4b268216ba</t>
  </si>
  <si>
    <t>0x66a837e6a23d767b41eb64e2c0179b503113d16c548071f360d0e179ed69d493</t>
  </si>
  <si>
    <t>3905a73f-4115-4a54-87c6-018b47108001</t>
  </si>
  <si>
    <t>43f96235-7e7d-4c37-96d9-ea25884f5889</t>
  </si>
  <si>
    <t>0xb50fa7ef0c5c571ab4c62cac0c178d79b3818697a0c37a8f3e4242a430da3478</t>
  </si>
  <si>
    <t>8e5597c8-c814-49c1-8c7f-6503355a65a0</t>
  </si>
  <si>
    <t>0e03c803-6cbe-4e3a-b543-fac7710d23aa</t>
  </si>
  <si>
    <t>NFT ingresso Veecon Caio e Bruno</t>
  </si>
  <si>
    <t>Outras</t>
  </si>
  <si>
    <t>0x4413e1de7c4b9662546ec400f91287587ca89f84ed58c6c072f0c43a52caddca</t>
  </si>
  <si>
    <t>11f0e59e-caf6-4655-95ce-1f8b557551d4</t>
  </si>
  <si>
    <t>04b3713c-c9aa-4324-9200-2781128c737a</t>
  </si>
  <si>
    <t>f46a8fdb-eaa5-45b2-99a1-7e9a0b20ef3d</t>
  </si>
  <si>
    <t>Venda Primária ReservaX - valor marretado</t>
  </si>
  <si>
    <t>0xaccc624016edab5a9ac46c6c2eed09c04b3c70a29ea571db40ba885e56b6a511</t>
  </si>
  <si>
    <t>41f17573-2aa8-4537-a5da-05e7a153f833</t>
  </si>
  <si>
    <t>0x3d2a332afbd67eaa888d88c83a0adcde48d256e6d3be842434edfd9d3e731826</t>
  </si>
  <si>
    <t>7fcc34c7-a755-485d-baf2-68085c04241f</t>
  </si>
  <si>
    <t>0x7d07a775786a3da6c4ff31a94d812b6769178935d7504d3b9cf60cdfd181fe5a</t>
  </si>
  <si>
    <t>a88231c8-54c1-43ad-a0b4-ebfe276ea639</t>
  </si>
  <si>
    <t>0x25b90b98eb99e0b6f00eacdb76cca586a24d88263552e856824ae0df8f605f88</t>
  </si>
  <si>
    <t>3c603e58-2bcd-4bf2-b060-593bfc2303eb</t>
  </si>
  <si>
    <t>0x462e85ef563c2e0e226ef0a8ecb4a3ec720bb057749e153bf307b835da9d280d</t>
  </si>
  <si>
    <t>08d94897-418c-43ca-9207-8d8866403507</t>
  </si>
  <si>
    <t>Alterar nome do contrato</t>
  </si>
  <si>
    <t>0x05c1503aba5ddc3efa68681259b841d9685e6aba322101675c83f72306060fde</t>
  </si>
  <si>
    <t>269098e7-60bf-46f9-92d4-1e8af03cfd45</t>
  </si>
  <si>
    <t>0x928abb84be4e7a5d408205a76af2b78c893dd9ad867ff5f54130826e66a3763a</t>
  </si>
  <si>
    <t>b5154941-fb1b-4f26-8050-0c243dad6915</t>
  </si>
  <si>
    <t>0xbbbed79ea874cb7e5c33c4f4afccdc2c83b83f278dc064ffb799fc8898dff229</t>
  </si>
  <si>
    <t>f8522c7c-eb53-440d-a840-2cbc46124ee4</t>
  </si>
  <si>
    <t>0x9cdeb48720f0955e81ec89d5c51fbc2b9a01bfeaa744343195bfcfaa21f03153</t>
  </si>
  <si>
    <t>5c31857c-33ad-4ffe-9a24-c68c08caeffe</t>
  </si>
  <si>
    <t>Lançamento como reembolso para fins de conciliação</t>
  </si>
  <si>
    <t>0x4716264fb5497a665705f61f12cc1c71238d3c19e818e314dc5dda7f1a80cf5e</t>
  </si>
  <si>
    <t>dbbb494d-b347-420c-a516-ea3a824a03d5</t>
  </si>
  <si>
    <t>0xf6196af7c8ffe0fcd1eaf28c3f0402e54b9c02ac4340534f1b3ff206ad49a28f</t>
  </si>
  <si>
    <t>a1c450ad-5bb7-4e48-9475-be43a89dd0d3</t>
  </si>
  <si>
    <t>0x9613e044362227b4fe7610884a25407f3d0a1ecd258a8c7b8232d336de8d4d7e</t>
  </si>
  <si>
    <t>2507f3f8-436a-4b5d-aaf6-6fc1496b2804</t>
  </si>
  <si>
    <t>40f12bc8-8a2e-44c4-bd90-01f6ca00212d</t>
  </si>
  <si>
    <t>3e25063e-49ba-451c-bc8c-136637d5d05d</t>
  </si>
  <si>
    <t>Transferencia</t>
  </si>
  <si>
    <t>0x1a25bb24f1c8e64c097fe8ff1c135b837b0aa014078646da1a7920b7a1b561c7</t>
  </si>
  <si>
    <t>24c2d6d0-ea92-432a-b954-3b6823c9ec88</t>
  </si>
  <si>
    <t>0x8e56ed28fa64b5c33fce850f514fbde23f1b4abaf45c1516103ce4488ef494c3</t>
  </si>
  <si>
    <t>e72e816d-dead-48c8-8fa5-f0b6be3c020b</t>
  </si>
  <si>
    <t>aab341f7-376d-445b-880d-f452562580a7</t>
  </si>
  <si>
    <t>Envio do NFT premint para carteira do Gabriel</t>
  </si>
  <si>
    <t>0xe5a1f771fcce81b3cfb1f80d48440352850189c6d4ba6e17004dacf539a1b875</t>
  </si>
  <si>
    <t>107e5b44-d0e2-42ad-bcb0-8dc72df9fc40</t>
  </si>
  <si>
    <t>0xe6361a5f48707f1123ceb63596a5ca6925a6a7ed2550da2547302e7442c607e4</t>
  </si>
  <si>
    <t>73cce208-88cc-4762-b193-c4e253c05d81</t>
  </si>
  <si>
    <t>0xbab665494a7959daac5567e6fe43e4d6f47a8e5948eae20433baf75edda9c6cb</t>
  </si>
  <si>
    <t>0a8e5b1f-b2d8-428e-ab5b-9d9d4f3137b7</t>
  </si>
  <si>
    <t>0xc1909f688192e772c8434e20c669efe0419ead733b3404168904ef0cdeeda17c</t>
  </si>
  <si>
    <t>f9c32453-ce2a-4c40-a01b-a5ac9eddb14e</t>
  </si>
  <si>
    <t>0x4110b1d95d6b354d26b6dc5444cfa4878bd55fadcd317f86e135d8b9f87d10d1</t>
  </si>
  <si>
    <t>53093371-0dee-4f2d-9db5-635157488440</t>
  </si>
  <si>
    <t>0xef7029c77bfe88a69bfcfe46312dfd0af77cc9edb05723d10738346c8fc068b7</t>
  </si>
  <si>
    <t>c5c1b8a1-8f23-48c6-a693-336652b70417</t>
  </si>
  <si>
    <t>0x8543230e072b25d420a66ecdb054d8fa750be1ae3f201cf5f30cf8468268ea3d</t>
  </si>
  <si>
    <t>ae62cded-9d90-4964-bb5e-16b7685b57e0</t>
  </si>
  <si>
    <t>0x701d7ba2a94627ba8907e7760b8663b6b0cc6ed3b5d038d0cd3f7ac9e5835ddb</t>
  </si>
  <si>
    <t>6259d921-7771-4da2-9936-494b4076ca8b</t>
  </si>
  <si>
    <t>0x0829980afe38dffb5e037701c46aea8d354d25ab5906a6ca536728d75ac43bb9</t>
  </si>
  <si>
    <t>0399c2e1-8701-4117-a3cd-8840c709acfa</t>
  </si>
  <si>
    <t>0x423aea80e3700fe2936cc612f4ce74cefe7a693d365230eeed612121b05cbff3</t>
  </si>
  <si>
    <t>b6b8b9c8-a1f6-45c2-ae11-a2f1e391612e</t>
  </si>
  <si>
    <t>0xd5fa88a303ec7517616945b0a9726bae057f504f446df1465d4de17f994ab41f</t>
  </si>
  <si>
    <t>c67a5bd7-2ece-44a1-a5d8-0befce554491</t>
  </si>
  <si>
    <t>0x244da079d72424dfbd787a901dec80374897766eefc5d8677a8d042938ec847e</t>
  </si>
  <si>
    <t>ca5d1f08-b70a-49e1-b4a2-8cd48f553a5b</t>
  </si>
  <si>
    <t>04beed83-17bf-4979-abfb-c7b7e832d031</t>
  </si>
  <si>
    <t>0xe24301fb4fdf14c5358faad623f891d684ed0748d1a7601cad16ef669b17349d</t>
  </si>
  <si>
    <t>e497ef50-eee8-46e0-a095-711bd829cf82</t>
  </si>
  <si>
    <t>0x943b33f951dbace60127ac91fa59ce1ecee12e3a5c1221bec8045da9c526de12</t>
  </si>
  <si>
    <t>1f04a2f7-f001-4d5c-8f44-e10b50412050</t>
  </si>
  <si>
    <t>0xaeeea965b576a3614ac1521d7bfa4dff52bc932738dd9f0edb54feb933800f27</t>
  </si>
  <si>
    <t>1a318c56-78c9-488c-9202-741fb98852d7</t>
  </si>
  <si>
    <t>7cc9485e-78cb-436e-9db4-58da51547e99</t>
  </si>
  <si>
    <t>0x0560e8a550dbd66bcadeea8b09cb3ce1b46c72d177a51c639ee0e26eb90a79d3</t>
  </si>
  <si>
    <t>783183d5-ab4a-495b-97c1-334bc55db9cd</t>
  </si>
  <si>
    <t>06a214cf-9ad0-4f4e-b916-a804cbdedc6b</t>
  </si>
  <si>
    <t>0x2274d736b14cacd103e35dfffe8493264072efe677aa2b92ec7cd8b960fb0464</t>
  </si>
  <si>
    <t>2f4236b2-7b2c-404c-94b9-8fd0151e2199</t>
  </si>
  <si>
    <t>3a61b964-9ab3-48e4-8961-2697a38e24b5</t>
  </si>
  <si>
    <t>8b8a10a5-ae6b-4daa-b984-aeb949c0990c</t>
  </si>
  <si>
    <t>2ed55b11-b509-4419-b2fb-52134932ff7d</t>
  </si>
  <si>
    <t>8bde5a16-ceb3-4364-bd42-37035a635b4e</t>
  </si>
  <si>
    <t>6f9ab113-34c3-4d64-8290-e6ef2feb09dc</t>
  </si>
  <si>
    <t>0x88f499e7b8ffc3836d5ed22cccb9872ab788dcd9b6d6b8d8e91886d8939195e4</t>
  </si>
  <si>
    <t>73aa98a4-9b3f-450b-9b44-bade6e97909e</t>
  </si>
  <si>
    <t>Reembolso scam NFT</t>
  </si>
  <si>
    <t>0xda2ae328df15c63769a824cbcfb5543b8c34a79948f6775f34acef31025fc04a</t>
  </si>
  <si>
    <t>a43fc1a8-2e2c-4dbd-9130-fc35e06b5ae3</t>
  </si>
  <si>
    <t>0x3fa98705b589ee38954facf09b1b82f8e8c58fa412b9dd619d028bb8e5939ab3</t>
  </si>
  <si>
    <t>85828ca3-cb47-474e-b8ae-f43966597d19</t>
  </si>
  <si>
    <t>27381203-f703-4408-bc4f-f6ca0feac5da</t>
  </si>
  <si>
    <t>0x234ca206756581240c6d7d9f24ae8afa37c2ac9b8934246f80b2419d2b0d3689</t>
  </si>
  <si>
    <t>5927dbe7-3357-4ac3-ae9c-3bcb02c16d02</t>
  </si>
  <si>
    <t>0xaf495937066249b9fdd694470e08c5071fdd0444c12af1721309fcc74b0051e0</t>
  </si>
  <si>
    <t>dc4372bb-95b0-474b-b3b4-d45ef4843162</t>
  </si>
  <si>
    <t>0x5bbf692575d64926c4c458256fd437007aeb5889acd1a703de67e354a967680a</t>
  </si>
  <si>
    <t>c57116e8-0c5f-4472-993e-4bef50acf0df</t>
  </si>
  <si>
    <t>0xadb63654bf6f6904d00bb5c1c27e41e8c522cacb4d9d8d5fe8f44a1faaaa455f</t>
  </si>
  <si>
    <t>91ee075c-23ac-4b53-a135-de842bb94a9a</t>
  </si>
  <si>
    <t>0x4fb57ae803310887facba021ab2ce152c3e34f9d5ccf70c55ecdb0cec8bed9b3</t>
  </si>
  <si>
    <t>e33813ce-2e28-4219-9d35-d0281124d04a</t>
  </si>
  <si>
    <t>0x3d4962815f903e90467d2d318b54e173f2ee332b1688b8b889ffdfd5cd778a00</t>
  </si>
  <si>
    <t>18c8293e-7151-46c9-b8cd-ea6c04c2d69f</t>
  </si>
  <si>
    <t>0xa1a7626c7e4c9d8e27a564cbbab9b1afe7abc76a4a918af672508f33b6f7c0fa</t>
  </si>
  <si>
    <t>7f08ff8b-ebd7-4a0c-9971-a909febb3761</t>
  </si>
  <si>
    <t>0x340389b39d8393ac062f72b61b8ed99d5ed649a9732c4fbc0b995494e4bf30a5</t>
  </si>
  <si>
    <t>822fc814-dad5-4a59-a195-52f1afdf524d</t>
  </si>
  <si>
    <t>0x54f3b9fb711b1060ebf2d51ad4a217fb0d1d15482bcb8c1bb4740059f9559ba8</t>
  </si>
  <si>
    <t>129975d0-6d38-4777-9683-08b5270e41bc</t>
  </si>
  <si>
    <t>0x9086248aea8b2d984de9b8e6d0775497bf75a2c8cf18d08957603ff7c3b0c85d</t>
  </si>
  <si>
    <t>67681b8a-1d69-4807-8def-bc492875cb58</t>
  </si>
  <si>
    <t>Giveaway</t>
  </si>
  <si>
    <t>0x02f3ce29aeb25db78b7fd61f806a50c764d2f37d7c3c207146ce100cce93f6da</t>
  </si>
  <si>
    <t>5927f332-9e02-4bf2-9fdc-107049319ae6</t>
  </si>
  <si>
    <t>Compra do nft premint, que da a tool de whitelist</t>
  </si>
  <si>
    <t>0x8a8631243b41692fe16972013011ae43d3b6064a07faf4741e878dfd65c1276b</t>
  </si>
  <si>
    <t>81c961c5-d3fa-4d73-9dd9-acc1cb3ab677</t>
  </si>
  <si>
    <t>0xea69fd0ab2bffb390f15249c740fd0d6a6e1a3f55f29a0d2eabec41a5bb87ce8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</si>
  <si>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</si>
  <si>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</si>
  <si>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</si>
  <si>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</si>
  <si>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</si>
  <si>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57f5d002-34f3-4bc0-a9d7-cce703f0847a</t>
  </si>
  <si>
    <t>0x1f2fe0affa98256972702547c8955cae28dd0526c5428230090c64b07ba6e257</t>
  </si>
  <si>
    <t>feaef120-3e85-43e5-81e9-d6f5e0418bc0</t>
  </si>
  <si>
    <t>0x2a1f52a80fbab130bc2fc78bad4714fc0a59fd7a3e965ffd22b525bdd38b1b8b</t>
  </si>
  <si>
    <t>6c2a4307-1cb1-4a91-9297-acc50bc271c7</t>
  </si>
  <si>
    <t>0x1ad51cb27d77e608a88752679bcb4c6a6878454b80fa8a17661c14cc9b05c5c6</t>
  </si>
  <si>
    <t>c0fb37a4-b9da-4e22-8e61-f2f2df6dd36e</t>
  </si>
  <si>
    <t>6d77367b-1cab-402c-a711-442fe0b92f04</t>
  </si>
  <si>
    <t>0x9465e8dcf968171eb7c5d1bb4aa5a4af6a7e3862a708581877c06717cae8ccf1</t>
  </si>
  <si>
    <t>66538b3f-d6d8-48e8-8f1d-e30d722e2f80</t>
  </si>
  <si>
    <t>0xc55e06a746c119be437eda4b4b6cd45df2c9a09dc709f40362fa4a8c036df1d8</t>
  </si>
  <si>
    <t>d1beb023-c248-4509-a5cc-14f274b77d5a</t>
  </si>
  <si>
    <t>0xe7369513e559bd00ebcc8da0221513fb65e68ba3065fad332d5f8ed96f4b3a2c</t>
  </si>
  <si>
    <t>c6e29eb4-fa26-46c5-804a-b77d339ffe61</t>
  </si>
  <si>
    <t>Criação do contrato da ReservaX, deploy na mainnet ( Reembolsado)</t>
  </si>
  <si>
    <t>0x4265e64a993693c72ca72541547c989673fedff751b00813bb841ae47081a7b8</t>
  </si>
  <si>
    <t>7ef77bb0-288f-4ef7-972e-345288fa4f32</t>
  </si>
  <si>
    <t>0xd2ec5c041ee4f205176b8fd022f32b3ed0bb0509fbd1054c37411187298f227e</t>
  </si>
  <si>
    <t>08381bd1-e1c8-4e01-a70c-1224e73a1fc4</t>
  </si>
  <si>
    <t>0xd2283517ce1a756aebf43450b2ed607847c36f9c563c35c4b44a91f55adc8bb5</t>
  </si>
  <si>
    <t>1a51d0ad-44bb-4bec-9621-a13e82a762df</t>
  </si>
  <si>
    <t>Envio de NFT 55Unity para quem comprou</t>
  </si>
  <si>
    <t>0x314b740688b96cb003215679116200aa49f2c0c3b0666b1b23c7d7af45ff61d9</t>
  </si>
  <si>
    <t>0f022795-c629-48a5-a8ee-932738fe2f44</t>
  </si>
  <si>
    <t>0xe9080196de606a2d29a2f3f8f4d4c1aabb8bea501ed7521151bcb1adebc6bd29</t>
  </si>
  <si>
    <t>e6ef0ef8-e393-4f16-9ad4-385d16417b6a</t>
  </si>
  <si>
    <t>0x1fa742e2c806e912ddb0540c28be47a0e76f4e50d043f23c83328d0e87575c4b</t>
  </si>
  <si>
    <t>ec4881fd-373e-4a66-973a-137a67b6a4c2</t>
  </si>
  <si>
    <t>0x1b8ab7087c728f9a54d073764fe30521bbcf7279a196fe80173524e5a23a5901</t>
  </si>
  <si>
    <t>2f923afe-236a-4489-b1b6-c598355d7a62</t>
  </si>
  <si>
    <t>0x785d39f2f576b8da350223307a7c88fb625c494b3272afe1791f934c5bb10519</t>
  </si>
  <si>
    <t>282001bf-93da-461b-a216-59b64b635433</t>
  </si>
  <si>
    <t>Compra de vários nft diferentes para loja do 55</t>
  </si>
  <si>
    <t>0xd1863933016b1928fe1dbee99978f9c17280c1e96e38e35ddbe64bb1deb0e38a</t>
  </si>
  <si>
    <t>82b2a7e4-de88-481f-b9a6-e8b3963df175</t>
  </si>
  <si>
    <t>0x943ab7d239a6ab196c15f7438baf7a42cfbfbf5cdf305879dc573bf6c61f683c</t>
  </si>
  <si>
    <t>7af0684d-5094-49b2-a7f4-c7493fa9b007</t>
  </si>
  <si>
    <t>0x5bccbebf549c192ae6af6bdf1687c67a3d622bc7cc857f3efef4e5416f27900b</t>
  </si>
  <si>
    <t>3024e063-0fbe-420f-9f6b-2d5e4e48041a</t>
  </si>
  <si>
    <t>0ba1242b-6aad-4029-bffc-217a385ff488</t>
  </si>
  <si>
    <t>0x618efb8e6029d140459397cc01fd2a9c480ec784a09311ebab13a643a98c16ff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</si>
  <si>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</si>
  <si>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</si>
  <si>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</si>
  <si>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2ee0ce4e-57da-4a2b-bd70-cbbb0580bdd0</t>
  </si>
  <si>
    <t>Criação do contrato do 55unity - Toxic Power, deploy na mainnet</t>
  </si>
  <si>
    <t>0x755a3e96ea12b7f0acb4cbb6cf58aa4b1494b661c6d38022421f49f9cb7efc45</t>
  </si>
  <si>
    <t>186ea0db-b4d6-4ec4-84b3-b4232c16315f</t>
  </si>
  <si>
    <t>0eb16755-14e4-4608-9e75-a84ebbdd5124</t>
  </si>
  <si>
    <t>0x169bd6179870013cce62176b9d08399b2c623243f30b75bf957a2e8bd1df740e</t>
  </si>
  <si>
    <t>b6247d9f-da6b-48a5-bae7-b932141946aa</t>
  </si>
  <si>
    <t>0xd1b015638a10254e7a904bbb50afea4c32cb4200478041d924dec307b22e4310</t>
  </si>
  <si>
    <t>43deed44-e833-4e07-8a99-79fa9396023e</t>
  </si>
  <si>
    <t>Gabriela Leão</t>
  </si>
  <si>
    <t>0xdccb11edb0e84ad060aef9cd3f2d4957380d6cfc329407196462bbcc4f770062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</si>
  <si>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</si>
  <si>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</si>
  <si>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</si>
  <si>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</si>
  <si>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</si>
  <si>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</si>
  <si>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</si>
  <si>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e59ce2eb-5bde-459e-ae44-af4793395f64</t>
  </si>
  <si>
    <t>0xf87dffce42ced55b877daaf2430e5150880c6330642308328a35c2b7149a226a</t>
  </si>
  <si>
    <t>2aafa00e-1da1-45ef-b4d5-b385c1c2dce7</t>
  </si>
  <si>
    <t>0xa5dd109201f59df5f4f26e74620200b307ce67621864f1ca676332ace3994701</t>
  </si>
  <si>
    <t>f160725c-27af-4a9c-9a5c-1bd0940efaa0</t>
  </si>
  <si>
    <t>0x11d13e1e6d43bd42a240d727ccb292ab25e8dae38527071a3d0c135646d35f72</t>
  </si>
  <si>
    <t>630294bf-6fff-4d5a-9e2a-563a5ec612fc</t>
  </si>
  <si>
    <t>0x048d31671d9fc5b838297af12b6335961e755dfb4a195a9e3a3e9acecb092800</t>
  </si>
  <si>
    <t>d0de345a-cab5-40e7-89a0-f6789019f811</t>
  </si>
  <si>
    <t>0x1234643d552895489afa838cd7cf6a25ad4bcbb26874f66a22ba32832c1863eb</t>
  </si>
  <si>
    <t>c739baa6-e8bd-4435-9884-62e0d62eb21c</t>
  </si>
  <si>
    <t>0x9f9f52d45aa1f9497538882983c753acc386273d8604a8e684c613e19dec867b</t>
  </si>
  <si>
    <t>ca500c16-7e47-4afa-bfae-7b65349a972f</t>
  </si>
  <si>
    <t>0xc2e1476d23aedb7b7d6e6131b002a7f7ee27e76dea6d4eb36c6181c07c716b86</t>
  </si>
  <si>
    <t>f867dfd4-de76-46eb-bee8-4df382f8fd22</t>
  </si>
  <si>
    <t>0xdabf8a469864b6dc3accb0f7215774734fa51a168c4b4c78d6ac450a07589f78</t>
  </si>
  <si>
    <t>31fb1200-5e01-4df9-8f16-a101a5f79947</t>
  </si>
  <si>
    <t>0xa3562d52935cf99941450f84af17a71e7de5dc07a1124c9c90e1e178223f0560</t>
  </si>
  <si>
    <t>26eeafdb-3974-4959-aa37-1061fb893b04</t>
  </si>
  <si>
    <t>0x18896ccdf18c56acfe2b9ac4b8085d5c0d3ff1444ee8eb1ced56b455331de4bc</t>
  </si>
  <si>
    <t>2b547d9c-3420-4a7a-bcc6-41b397b9e8b1</t>
  </si>
  <si>
    <t>0x3862167657cb1bd03a7a39bbf0d2eed1600b4934f4532c3f5c96b3c8aba14e5d</t>
  </si>
  <si>
    <t>f6c080f3-a1d6-4579-b8d8-f3b406539dcc</t>
  </si>
  <si>
    <t>0x019d862a189cacaea3407bfd4317269730971fd951bba97023b39121bcaf1865</t>
  </si>
  <si>
    <t>7b546173-6f6d-4cf2-8988-6acdeb06ca2d</t>
  </si>
  <si>
    <t>0xcabd126e6e761369a1b056bf413a556b9828748af647663acbb8993ebe1eeb05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</si>
  <si>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</si>
  <si>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</si>
  <si>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</si>
  <si>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</si>
  <si>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</si>
  <si>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7405c07f-bbb8-487b-b701-0ac0436aaf87</t>
  </si>
  <si>
    <t>0x8a254a81073045c63bf73631bde3b9b72d3a3c1f658a3e7da24593b6eab9f219</t>
  </si>
  <si>
    <t>9e827b74-a62c-459d-b4ea-2606710f1cdc</t>
  </si>
  <si>
    <t>0x9b44eb81359ad3296d0106fc41c280a8c209d5f6510aac07d0d6a56756930588</t>
  </si>
  <si>
    <t>c5df0b8f-5875-4f02-9f95-dac8234245d7</t>
  </si>
  <si>
    <t>0x6cef3fff0446a97a6ce4318adf497f11b59fadd8288681b8825165e3967d40c6</t>
  </si>
  <si>
    <t>cdca743f-4326-4491-afbe-aedb1f7fba52</t>
  </si>
  <si>
    <t>0x55b3feba081672c03138f971d705b33ca0cdfbadaecd320bcafd277a96dbf6f7</t>
  </si>
  <si>
    <t>23546510-eba0-4e7d-af9d-34a9630460ac</t>
  </si>
  <si>
    <t>0xbe5f9736f35fce14b7d5271cfae6e7e0634130257102bb104cd7ade45d92b83d</t>
  </si>
  <si>
    <t>d5bc918d-bec0-4bd2-9cca-b6e3ada38014</t>
  </si>
  <si>
    <t>0x5e64660ad072fc1d2e8314a8a59635989528ef7e6d555fbd0430329217d2dde6</t>
  </si>
  <si>
    <t>a09f8337-766e-4966-9f3a-c0ed3034f3e2</t>
  </si>
  <si>
    <t>0xd8e4997180c957ff0ec045aa5153601c7bc1281ee86efd89372d911e3a9afcd0</t>
  </si>
  <si>
    <t>778ad586-8ee5-48b2-b6d3-8b43c19ce605</t>
  </si>
  <si>
    <t>Bonus Gabriela do 55</t>
  </si>
  <si>
    <t>0x174c4cb9ed9f871f8a855b95fcb6a505146c68c7743d7c037681fda0a8bc0188</t>
  </si>
  <si>
    <t>c7b05f2d-98d5-48b9-9698-d1898298f854</t>
  </si>
  <si>
    <t>0xfa4a3f90e1169c41c4e1b84a2cca757674e19cabbf66cc2fbeb6e3303a3f334a</t>
  </si>
  <si>
    <t>45d38e7c-8954-4f1f-b130-fc19e701d59a</t>
  </si>
  <si>
    <t>0xbeb3ba08e70107b9a4a897cfded1ba97df735f22870b17aa93976773bff4220b</t>
  </si>
  <si>
    <t>f52dcc39-de4e-4b04-b003-b7e74627a996</t>
  </si>
  <si>
    <t>0x00703dceea2ee572f06079b84dc975ba1d8789484513b7a726e00343e2b9e0c5</t>
  </si>
  <si>
    <t>79de376a-1fba-4013-b793-2e36c3e6cc99</t>
  </si>
  <si>
    <t>0xbdf3733edf37586c6d8b269fb3973cd48b54819816ef8b444dacc383499af3c7</t>
  </si>
  <si>
    <t>9d07ba22-9837-4ce0-a920-3f43ef23ce16</t>
  </si>
  <si>
    <t>0xfae3bf07733603a4b884fc2ce221d9d541771b55e0555fb547a3d2eb66513a14</t>
  </si>
  <si>
    <t>ed472c24-add0-4654-948f-876d5de8ca25</t>
  </si>
  <si>
    <t>0xf77126180cb0f579b4521b962b6a0ab404c03cebcd92dc0d170c598a7b9770d3</t>
  </si>
  <si>
    <t>28aa7184-5220-46fe-b0aa-fa09a577a4ac</t>
  </si>
  <si>
    <t>0x8fd9eb466c27e394581ee64dfc660147e0597e37a91564f4a76bccbbaee230b9</t>
  </si>
  <si>
    <t>a376aefb-dfc9-4b92-be24-89483e8d0fcc</t>
  </si>
  <si>
    <t>0x41c35385e50652e4756a75c3251164e6a4dcf3183d6294a198c486fe6bc1a01b</t>
  </si>
  <si>
    <t>cf81b45d-73b4-432a-9f62-7f43b84d53ef</t>
  </si>
  <si>
    <t>0xca78f7d7bc2b3f5fb0d2f8856c6e3cbfafeefdf1d25dee642a428529a92f7c8c</t>
  </si>
  <si>
    <t>14ceed8e-8b91-486d-845f-080f6a05565f</t>
  </si>
  <si>
    <t>0x6973deba03f793615eda26fc528ca696ed6f27d0b4cbe5745e3e7367868dd48e</t>
  </si>
  <si>
    <t>7752a854-5ad3-4f96-9ce2-4332a4b84085</t>
  </si>
  <si>
    <t>0x81f834e451e41d0c4046d75343b1f25aac7818cc9fff2d6ab906b4428868e48e</t>
  </si>
  <si>
    <t>bf78e9dc-fbec-44c0-9307-aca5fa9369f1</t>
  </si>
  <si>
    <t>0xecadf07b877db51c3ba93baecd4aaabf22b06c39c92a207e12296735a24d6429</t>
  </si>
  <si>
    <t>15602cd9-9ec7-44ce-b630-9c2e61ebceb1</t>
  </si>
  <si>
    <t>0x9a913a0ab83788832fc8b1108dedbe6809d1e25242f84e415e0232b4572bcd8b</t>
  </si>
  <si>
    <t>b07b3338-46fc-4a5f-978e-710a85d33f11</t>
  </si>
  <si>
    <t>0xb202587abc3c155a6b5c6a6cc8acf132844f93d1f85371a9a33a961b5b85aea3</t>
  </si>
  <si>
    <t>a3e09720-48a0-455d-926f-1fb9505ed344</t>
  </si>
  <si>
    <t>0x40d143662dd718bccf677d84ea6deb01ed405e74093db5990c5efa7533a7b26d</t>
  </si>
  <si>
    <t>f96f8cce-1468-4631-800f-a87dde93b9d1</t>
  </si>
  <si>
    <t>0xfbfcbe5bf2f06f10649cc57e4b92671216d5f923dbe837312a9a917a8d99978c</t>
  </si>
  <si>
    <t>29270207-9e56-4748-b31d-d5171cd6fc91</t>
  </si>
  <si>
    <t>0x464390c26f70f448714f5cf97e233dbbb526c9ec63c210631ef2b8bd7147c009</t>
  </si>
  <si>
    <t>73a3c2b2-b7cc-43c6-bde2-3806f074e9d8</t>
  </si>
  <si>
    <t>0x0e20989bef5a13d0fb73ae741fb07e5e0057d5225c53f103f15e0c3512db5c93</t>
  </si>
  <si>
    <t>70e8786d-b536-4157-99e8-ea1be57ce69a</t>
  </si>
  <si>
    <t>0x25cc44da68285888c2d97618390331fb1844bbd3ba563d72928a184985e5d5e4</t>
  </si>
  <si>
    <t>c6c7afee-6700-4e41-b807-cdc2c4fa656e</t>
  </si>
  <si>
    <t>0x0311c3a72fd2d869a2ea7fae9819f41a2176c51b65f9bf22c0404c99fd91d698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</si>
  <si>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</si>
  <si>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</si>
  <si>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</si>
  <si>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</si>
  <si>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</si>
  <si>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ad148abc-b4b0-49c3-ad53-ac86fe3ab469</t>
  </si>
  <si>
    <t>0x5b7f2372302153372e2d67476720bb97a335a92a4b71b19e48c94af7a99193b5</t>
  </si>
  <si>
    <t>d93bf385-2b77-4565-811c-5e3376540958</t>
  </si>
  <si>
    <t>0x106b9db83d79cdd92599e880684bea3a5e67de3eea0c4033eee8979e1ad29ffd</t>
  </si>
  <si>
    <t>35f8003b-c79b-48e1-a75a-d8c7dd39983f</t>
  </si>
  <si>
    <t>0x5c3837db8cc272592d7afddce27ec4d9be537c15e542382b4872da9a73f93d3d</t>
  </si>
  <si>
    <t>41ca9c11-cef5-45f9-98aa-727509bb67d2</t>
  </si>
  <si>
    <t>0x7e4599eaeb91da07c278d59cc09272a393f97a684e12a7c9fa78697e53775744</t>
  </si>
  <si>
    <t>c3b407c4-6d4b-448e-8fa0-98306b852c78</t>
  </si>
  <si>
    <t>0xb8c6b78a53c31dba780624c12ced2f5bfd5a83a6e24c7a9a3cbcbd353f040e18</t>
  </si>
  <si>
    <t>4d007fb8-bd4e-41b1-8f51-2629ab46aced</t>
  </si>
  <si>
    <t>0x89971aac4d81c3449cc593cde8b88fc0edcf2879a6081c13923a1c5a5f1c6b7a</t>
  </si>
  <si>
    <t>e583e793-3fd0-4db1-962e-8195e040d4c4</t>
  </si>
  <si>
    <t>0x054a5936c1d9de9fa781cfb1f72cd58d64944353e3e8104a554a5f597469a61a</t>
  </si>
  <si>
    <t>76a43b48-8892-43f7-9ea8-3da4c1b4e9b5</t>
  </si>
  <si>
    <t>Max Keiser</t>
  </si>
  <si>
    <t>0x242912cb78b67b6d85efc97aa7c53890a3c18335ea2fb7e0f223b016bd39f01a</t>
  </si>
  <si>
    <t>461527f9-e460-4751-aeb6-14eeb03f6991</t>
  </si>
  <si>
    <t>0x422c71b69c9a1e1f25b4651b5985288f43d8df73a93336b492801ccec35a093f</t>
  </si>
  <si>
    <t>7f1c4c26-f54e-42c7-b1aa-c3475d9304ae</t>
  </si>
  <si>
    <t>0x4598dce49ec57627fe5e1e4fb66f076e56109b64627c137a2c005dc4bdfbc2b0</t>
  </si>
  <si>
    <t>3055973a-7711-4266-8284-52b52be90512</t>
  </si>
  <si>
    <t>0x334c0712ff39e708f3a65b79b32be7857c4a5479d9012c8c264a3c21d1cd53c2</t>
  </si>
  <si>
    <t>6368fb0f-6571-4a2d-9748-8454236c9478</t>
  </si>
  <si>
    <t>0xad5d2d17dfa4390435af1ea961ce3c7e9c9e9ab85e30126c5980589fb9c354e3</t>
  </si>
  <si>
    <t>7c978e34-c600-4710-94c2-55c39b5ff0f5</t>
  </si>
  <si>
    <t>0x5822f7407797f70855c62e59e301d297ae1e7ef54a15dc23eb314206d8dcf339</t>
  </si>
  <si>
    <t>6552f046-8be9-4986-aaa5-2110f580671f</t>
  </si>
  <si>
    <t>0x05ec7aa69ef06d8a9b6d252e68521cd01368b9f4a6736f48bf0d02e61793fcbb</t>
  </si>
  <si>
    <t>d25d7070-f9fd-4c0e-91f7-6c66b8f98498</t>
  </si>
  <si>
    <t>0x43d6a1f4ee4007194975bc578dfee66c3e5b47100fe088646873ebc7c46fbc56</t>
  </si>
  <si>
    <t>06204e54-319e-4639-a098-cbd2ee84506f</t>
  </si>
  <si>
    <t>0xa5e39529e0f1808bceccbddb7a1b7fb5723605e373fb440581acf465f3663a61</t>
  </si>
  <si>
    <t>4f0fba59-f2c1-48f9-b1ea-a86dadd7cd8f</t>
  </si>
  <si>
    <t>0xc1b99b96c7382f10984a267d90d3492a10a2f72850afc23bf2aa458dfcd193c0</t>
  </si>
  <si>
    <t>8b852c35-fafb-423c-bd0a-de7ab28fc80c</t>
  </si>
  <si>
    <t>0x0c9909dcd90f410073aad72c85cb03a978cf8bc0d0977d43a7df7eda340d42f4</t>
  </si>
  <si>
    <t>c1e3ef0c-2cd1-4a20-8219-12bc055eee1e</t>
  </si>
  <si>
    <t>0x0e4e90e9ee7e3804fb9099f23943b3505b8ae0249fd9fd8b1af5667b906ab213</t>
  </si>
  <si>
    <t>154f2adf-a4ab-4b74-bfc7-88a1bedd639a</t>
  </si>
  <si>
    <t>0xd8494934ae71b7bf8a685b0e052d2e9bdfbad491e679679cb8c12bd35b242ac5</t>
  </si>
  <si>
    <t>7cf20c8a-f301-439b-9d59-b3838c4888ed</t>
  </si>
  <si>
    <t>0xf1683696b173467db016a66f67525560a9284b94c03983735bb9245a607b788a</t>
  </si>
  <si>
    <t>9cea3cc4-940e-4fe7-992d-1086bae371a4</t>
  </si>
  <si>
    <t>0x15b673577cfb228c23aecf63da658b0e2ea06ba6551905c7c1dc33fa8c112a4f</t>
  </si>
  <si>
    <t>eb11584d-30e0-4911-805b-79b50475388d</t>
  </si>
  <si>
    <t>0x848c6563db288237430aa2e419b0f447a0cc2cc2bd1155e4d21521c832c2d5bc</t>
  </si>
  <si>
    <t>aca79162-9412-433b-bd3f-d0ba9b58e07d</t>
  </si>
  <si>
    <t>0x238f9618539f615e6385722ea45f4d7f6aa2bc57dd1123570c16bf34d6a05695</t>
  </si>
  <si>
    <t>a5efce2b-e124-4fcd-a2f0-27735c532122</t>
  </si>
  <si>
    <t>0xb8839335ba1daf03a72afe1927cfe73d5449888be7b5a95e72a8b7ff8a6ceded</t>
  </si>
  <si>
    <t>98ee20e1-88b8-4edf-81fc-4b72e12600bd</t>
  </si>
  <si>
    <t>0xe0c66481cb2da814fe83eaa44e0591cbba334f3ff6bb76573f441e6e776def85</t>
  </si>
  <si>
    <t>9a4e58cf-35fd-41f6-a106-358f545ea3b2</t>
  </si>
  <si>
    <t>0x4e49c85d32d88e2ab0aeebd746994895a51842762c4f3fd817827d53edbfb924</t>
  </si>
  <si>
    <t>29dae633-0580-4c4e-bb9c-9e0f43323d4b</t>
  </si>
  <si>
    <t>0x0a675bc43f5edb9f047df93a8c6d2aa82e92765d6ec31ee92181657f187bf2b3</t>
  </si>
  <si>
    <t>c339af8e-56e6-47e4-a3a4-93d6a58cb088</t>
  </si>
  <si>
    <t>0xc93e315789bc2d185fff0c7442c5e604a3c90e1a86b1b3c6686ad21f5b24fd00</t>
  </si>
  <si>
    <t>0a94619d-510f-4141-ad3f-2acbbe3ef43b</t>
  </si>
  <si>
    <t>0x807586139181ec9f6979bc9cab11296e3b39349032d1878ffdb7890167fa95a5</t>
  </si>
  <si>
    <t>c55668a3-e4a3-4f48-af8c-09021e8786d5</t>
  </si>
  <si>
    <t>0x999daaefc406ec362075a841a959b158305b0602af6e3744a8e5c516a373a0ee</t>
  </si>
  <si>
    <t>7bced832-b072-44e6-8ab8-f11a9b71f4b1</t>
  </si>
  <si>
    <t>0xdb7e3906109651b755cb4ae12476d1ab533d52ed427a578e97c6c9643381f0ac</t>
  </si>
  <si>
    <t>844f3921-4421-4c5d-9762-dbdcb86fe04c</t>
  </si>
  <si>
    <t>0xc4db1392499dfa63412137e7b7e02c5480e17c71598b6fc3c0e5d2908bade91f</t>
  </si>
  <si>
    <t>6ce98726-80eb-4e7f-b675-1a5e2571936d</t>
  </si>
  <si>
    <t>0x80a85160e7907c34a5258c120391868b63210f2503ab6b268e58aa51403f8e02</t>
  </si>
  <si>
    <t>43249115-b905-424b-8bc3-8c0b6f39f685</t>
  </si>
  <si>
    <t>0x4a4b7f9bc4ed780f6c2f782eff201243e811f0b1c0c30405d640002808506982</t>
  </si>
  <si>
    <t>11f7c745-128c-4463-8b8c-8bb080d2010b</t>
  </si>
  <si>
    <t>0x202d0328ffec2a12a94f19f095fb42a782752df25ee98862f5a7eca94b8f7ffc</t>
  </si>
  <si>
    <t>e26b014f-29f9-4100-95bb-ab582a428609</t>
  </si>
  <si>
    <t>0x34698066cb1aff2167ed709c3ee540ee62ed2d98ad6ae866d2865a8b67b29996</t>
  </si>
  <si>
    <t>0ea106bb-9a7d-4443-9d74-d395e75b4fb6</t>
  </si>
  <si>
    <t>0x47699c8e259b8da1bb70c2f1bde778fa5fe98741f648526605eee0c738e0bd7b</t>
  </si>
  <si>
    <t>2f8ca06a-0d3c-4e65-b002-bd6064c2cf24</t>
  </si>
  <si>
    <t>0x0b63672b41a3813ce24f8e4a5d32d058144a3587db96945cd5817b22722ff87f</t>
  </si>
  <si>
    <t>0ffc5e6d-b408-47ab-bf2b-745daeefb1aa</t>
  </si>
  <si>
    <t>0x4ceac5a0c74d0f88d29fcfbeddba886e2c6b9a8bbe0c05b9595f5809c9486fa8</t>
  </si>
  <si>
    <t>cf98ac68-633a-47c1-8c7a-a1c91a4e35dc</t>
  </si>
  <si>
    <t>0x9f1e530a193acc31348268c54095f488f09cbe0e97096547b45ac0cdf8f5a55f</t>
  </si>
  <si>
    <t>806c613c-bbbc-43dc-9443-68723d09ec2d</t>
  </si>
  <si>
    <t>0x0efa10462affc624c376e80d1539a1cfcc3a9aee5bffc92a2c10abe81b5c7bb0</t>
  </si>
  <si>
    <t>d9d831d8-f858-4c64-b55f-f0bf63ae9cd1</t>
  </si>
  <si>
    <t>0x24093a291c8a8fb94331e71654363ee743cb3b0f584b186e45f042746889c742</t>
  </si>
  <si>
    <t>9626357c-afcc-429f-9daf-6c1cd0073789</t>
  </si>
  <si>
    <t>0xe87ade1ee4bacdb4c1b0e39f98ef3109b33b0a5cd68aec46ed70d196ab21d73f</t>
  </si>
  <si>
    <t>b53c1025-a5b4-4330-b5fe-86efd020572b</t>
  </si>
  <si>
    <t>0xd3f1bc732ae0295e08e3f26973b154a3a1d69068aed462d85ba0db029320fb91</t>
  </si>
  <si>
    <t>26ba329d-2e20-4e6b-a357-b593055a028c</t>
  </si>
  <si>
    <t>0x808f5a2cba6387184c989d9361b795aa3c717c91529be87c0c660530bd789ffe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</si>
  <si>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</si>
  <si>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</si>
  <si>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</si>
  <si>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</si>
  <si>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</si>
  <si>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</si>
  <si>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</si>
  <si>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</si>
  <si>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5981dc29-60ad-4ea6-b905-9e9e4a7d8cf7</t>
  </si>
  <si>
    <t>0x873819bdb1dd3e97f3858125528d5a0c049b556db96600ffa33a796bcca751c6</t>
  </si>
  <si>
    <t>cd546d86-10e5-47c3-9fc0-231cd71d9838</t>
  </si>
  <si>
    <t>0x620dda63f6b3041732f9474652fb0c9c7e527147376fdd3e62f87dabe653efff</t>
  </si>
  <si>
    <t>76d5ef7f-059b-48fc-be86-7e863585b516</t>
  </si>
  <si>
    <t>0x61c622b027647487bc8606d4b84a7161302b61b717c5b917f3735f4a807fd634</t>
  </si>
  <si>
    <t>e7cf8dac-eb3e-44d9-bfec-c04fa73ee2af</t>
  </si>
  <si>
    <t>0x079bdfd400bcbb5875d63cc3be2c7549a7dac222a9e7d505e16cc765259406ad</t>
  </si>
  <si>
    <t>3635381e-a89c-4b48-a09d-29eb6dd5d14c</t>
  </si>
  <si>
    <t>0x6abdc9b6bc88ed5f1d83b6b29539970a26dcd8b2ac8ff6af2a2fd5beb18d1dc4</t>
  </si>
  <si>
    <t>474eb83e-ca2d-4094-aabf-9b54ea474b0f</t>
  </si>
  <si>
    <t>0xb8dacfd35265ccd643de9696a2c43441f2e15f7a7dd15ed2c3b431bf70fd5df0</t>
  </si>
  <si>
    <t>bf01e28a-1d2b-4a2f-af32-42ce333e3302</t>
  </si>
  <si>
    <t>0x7e4253738b4d948ed19a4d6dae51542d078b3d8e090aa137a35de691f30bea0b</t>
  </si>
  <si>
    <t>f218ab99-8145-4bff-b0dd-935d87568b60</t>
  </si>
  <si>
    <t>0x9cd2581bb4d09c698f7d8ffdf26647cf7382af1ceaadcd9f9c6ebfe30da010f3</t>
  </si>
  <si>
    <t>33de070f-19fc-4e5f-9e66-c002d324a99a</t>
  </si>
  <si>
    <t>0xa8eb9ffa1d4fbc7242fe2c6163c4cc4fc79e3eeb84b447e6bdfc3cbf682455c9</t>
  </si>
  <si>
    <t>19e11a1a-ab7c-435b-900b-10b31c0f55f3</t>
  </si>
  <si>
    <t>0xc70e6821999d15265b67e43416a574dde6d83c9e34f15229369e9eccae803ac3</t>
  </si>
  <si>
    <t>90c815aa-c6bc-4414-a018-57f667e9289a</t>
  </si>
  <si>
    <t>0xb722dc2796ed82ca2d23610254cfd076dda20342133e39178a30d0610ea6c1cd</t>
  </si>
  <si>
    <t>a9695686-5dc2-4008-953b-db1266618f1a</t>
  </si>
  <si>
    <t>0x71af3239d26fb20649e5affb34b50cf751970d14e13f6b16440296885f6d6674</t>
  </si>
  <si>
    <t>bca8b411-9f82-466a-b275-811f4c0e46df</t>
  </si>
  <si>
    <t>0xa5eb55219e81cd7fa17e260f6ff881db673e392de198902e4e31e09525d990ef</t>
  </si>
  <si>
    <t>6b627c22-357f-4618-8f05-a0fb46deba54</t>
  </si>
  <si>
    <t>0xb2a8e70ead8c444ed35624330fb6e8b1bb6caf93e3811ce7e9385fad7455d9b3</t>
  </si>
  <si>
    <t>366a98b0-81cf-4d12-b39f-cd5a7255e958</t>
  </si>
  <si>
    <t>0xac434ccdd084b73dd7cf3f4ee79ea1cf4b60a15a5fb59e921f1be0d420ff4d8e</t>
  </si>
  <si>
    <t>9d845c5f-14e0-4eff-bd84-0e5f20554aa0</t>
  </si>
  <si>
    <t>0x2602ff01dd256fb8bdc029b42c0f61abdbe8aac52c92e136f51af8863876c634</t>
  </si>
  <si>
    <t>0ff4fab7-3c6b-4a09-8bee-06ccf478f9d1</t>
  </si>
  <si>
    <t>0xbf2dafdf62a53556c4281202c1dd0a03c89e1805334ff8e4a5f443e60d938026</t>
  </si>
  <si>
    <t>08332ba7-0408-46cd-9440-44f5e8f99051</t>
  </si>
  <si>
    <t>0x8a5e2bfd4c4e710a9fcc0d08b8b0f844f78d376226e6201319c01ec29649a3e0</t>
  </si>
  <si>
    <t>e172c1ab-750b-4689-84cf-c96e833df67f</t>
  </si>
  <si>
    <t>0xb85f93e6dbcd77f8c40d952b9acde53742f0956f804b0774b3ed0a411832851a</t>
  </si>
  <si>
    <t>c014f176-3af1-42ab-9c61-5ed043a5041e</t>
  </si>
  <si>
    <t>0x139b0ccdb457a3df97c368f3f634c1df512123eaa1c9d5782f85c568f61a68ba</t>
  </si>
  <si>
    <t>1d2d0295-e932-4ea6-a9d7-247ef8807ff2</t>
  </si>
  <si>
    <t>0x747fb3a59aab4566a3686ada7202a40177ecc1ff123da889f2cbf181a07de5fe</t>
  </si>
  <si>
    <t>cdc1bbd1-4f34-4e64-9f31-21c366e2831b</t>
  </si>
  <si>
    <t>0x3bf8cc0661fc97e5618628a844a15faa1ba25ead30757721539681de5c0923c4</t>
  </si>
  <si>
    <t>e18d26dd-ae0d-4592-a6ed-8345493d1462</t>
  </si>
  <si>
    <t>0x09e0d50916fb8a67dfa051c9499754cf9ec3eccc71413ade36b1570f5c2dcfab</t>
  </si>
  <si>
    <t>133708c3-ab6c-4312-97fd-5a9b1c2e041c</t>
  </si>
  <si>
    <t>0x81fb35b9c8b0a7b8119717b96e5c018e69f579f8f5a5a28025e001f897504dbc</t>
  </si>
  <si>
    <t>5c828af2-fce5-4fed-9530-2a03c496e527</t>
  </si>
  <si>
    <t>0xc196c9cb1f36c01940c20aa4ce2c8e75223389def03903381ba4918428531448</t>
  </si>
  <si>
    <t>00798a5e-a37d-4e43-989a-e7c78b63fd51</t>
  </si>
  <si>
    <t>0x9876f44be3c87e7e85ba91489008a89219f9eb9fcb87556eec37384089aade04</t>
  </si>
  <si>
    <t>56c20bc2-6f0c-45a8-a25a-6b2bf6cd2737</t>
  </si>
  <si>
    <t>0xda389b0b1c7c6b8d099f6d5db8a6c404c3969e80276dbb63231acf08d9cdbf9d</t>
  </si>
  <si>
    <t>b07abccf-f3d2-4e0f-8a60-b54e328bdda5</t>
  </si>
  <si>
    <t>0xf536e5d9040d6c7a5b35b8191e55af7e340625f04d0f422d8c27494b2fd8ab95</t>
  </si>
  <si>
    <t>33818e1c-8884-4734-873d-695b5942357d</t>
  </si>
  <si>
    <t>0x6245826332458cda147838f180c058066f2bc74856d358200ca349b7fde6e70e</t>
  </si>
  <si>
    <t>11b42b94-9faa-43e5-8f68-22ef99132785</t>
  </si>
  <si>
    <t>0xd1b140b251a5db3a6bed6c12b32fa246dd62165f03851888afae311cfa2c89de</t>
  </si>
  <si>
    <t>479b101b-fc98-42f5-92af-c2993365d226</t>
  </si>
  <si>
    <t>0xf6faffb44e4a45ae7d9b08f9dd826d616f6705436a0de51a9cc07231e4caf867</t>
  </si>
  <si>
    <t>5d6a8a13-c721-4c20-8532-9915f2e901c9</t>
  </si>
  <si>
    <t>0x32526dea8800857e18ad44841d3b007335c2cfd85f46f803d33415ccf5c371fe</t>
  </si>
  <si>
    <t>59ff1aca-3fd3-4e22-b42a-4354ac24aff8</t>
  </si>
  <si>
    <t>0x870004e503cfbd4accebfa16705bd4ff126dafae58fed044cc53d14a72a8d2c4</t>
  </si>
  <si>
    <t>5d2e7513-c19c-4561-9fa0-117751365cff</t>
  </si>
  <si>
    <t>0x7c0d93a692fb7a0136cba1dbcd229ee39a1ab409756a0549a86201d36622dbe8</t>
  </si>
  <si>
    <t>98a72cf4-3a46-43f5-a273-e03857ddc3b9</t>
  </si>
  <si>
    <t>0x2b813872ec49eb1f552348b8e30b052fe053d683c0696c0e4ed4808547ef91ee</t>
  </si>
  <si>
    <t>0ba72d96-1ff3-413f-b452-9c397fce3724</t>
  </si>
  <si>
    <t>0xd708371d63a2b269748ad6fa241ebbb050034f7dae688bff8273a03419b1374c</t>
  </si>
  <si>
    <t>e887efe4-389f-43a2-95f9-a9d9bd5df8ba</t>
  </si>
  <si>
    <t>0xa36fa9a00ccb3faa4e02930cafb16fae78824280c113940bf21f7ec6b22b3bca</t>
  </si>
  <si>
    <t>b9dbc48d-b71a-4887-afaa-ef87c6ae545f</t>
  </si>
  <si>
    <t>0xd0404fd068f449c95140d8236564bd1b285ec44e3ed87f6d4bc157da8f74840d</t>
  </si>
  <si>
    <t>001f0383-c46e-43c8-b599-b3e81f9a9328</t>
  </si>
  <si>
    <t>0x509f0f45f236e472e68af02fb4000119af3b652a86954dc79418c1f069087f82</t>
  </si>
  <si>
    <t>23ad9c84-b904-4e0e-ae64-a02ecba34977</t>
  </si>
  <si>
    <t>0x676b90c4eaafd29fd87198c9d138c9dbbb5facca72d30bcc7e5101a619b649c9</t>
  </si>
  <si>
    <t>c10c536f-eede-4175-a88e-00a53d8e765d</t>
  </si>
  <si>
    <t>0xa704dfed0cd7325bf6ebed12bf85c35b1049fc34343fe8c64914d1d38bc82955</t>
  </si>
  <si>
    <t>80a09a63-77a0-4136-b5d3-cc84f574a3bc</t>
  </si>
  <si>
    <t>0x08b494d4aaf76a9c468640d61a007c9ca1f5059f99f443caba5c1575f6006b01</t>
  </si>
  <si>
    <t>c3bcfbfc-91d3-4381-8349-cbb185a90137</t>
  </si>
  <si>
    <t>0x78844ce2550881ac631d9317ad30893cf730df984c65aa7651bdd185ae0f6011</t>
  </si>
  <si>
    <t>e956a03d-4652-4743-81c7-2953abe73d47</t>
  </si>
  <si>
    <t>0xf0fc91227b3c528dbf0800c94865e60a2fbc14fbd0b5ab8575665243697e4626</t>
  </si>
  <si>
    <t>e87dd2dc-6154-464b-b335-6c4a345b9c29</t>
  </si>
  <si>
    <t>0xac80af1d9cb6ffdfaf07b7aa08b34db84f6dbdd674e806bac7fd082bc1ec4273</t>
  </si>
  <si>
    <t>2a9474f4-67a1-402e-ac19-532003d96487</t>
  </si>
  <si>
    <t>0x892668084f4608efa8c06b19d1333301ea9af9ad07f0c23dc9b704b37cd7d81f</t>
  </si>
  <si>
    <t>651c7ea1-f99d-40e3-af7b-12d0135530c0</t>
  </si>
  <si>
    <t>0x534278efb384fd48215ad9a55a5c4d36343c1ab8a458eaaf906e28f60bab619c</t>
  </si>
  <si>
    <t>52fb0270-b4d7-45f5-a3f1-a202c3232618</t>
  </si>
  <si>
    <t>0xd25394dab289bc9cbdc6feb57efee2965e85522b7572879dd9218efbf2a1ba45</t>
  </si>
  <si>
    <t>e10871cc-1b8c-4027-a35d-b899758d505b</t>
  </si>
  <si>
    <t>0x83f063639d42e4127f8fa50574bfc0eacf01bf6116a503b0d332d0ec0ca234ea</t>
  </si>
  <si>
    <t>ce2ab96e-d43e-4bcf-bd53-16fd7252ed5b</t>
  </si>
  <si>
    <t>0x4addfe010bd5f0ab93797cd885ee07644f4927626e810ffca15084b31d2a4327</t>
  </si>
  <si>
    <t>b82fbf08-749a-4c76-8268-44076d94660f</t>
  </si>
  <si>
    <t>0x6014229a615619f39c4396f404abf93cc836c4e8bb78b79cec311e0ff73a3ff5</t>
  </si>
  <si>
    <t>a650371a-0e92-42e9-adb8-fed42e7555a1</t>
  </si>
  <si>
    <t>0xc1dbe64de237977d8ba26f805faedb4687673685b0af0c642d647974f50c10f1</t>
  </si>
  <si>
    <t>d37cf1c6-d563-4b35-9cd4-5b9dfca7c6b4</t>
  </si>
  <si>
    <t>0x676db4443016e934af4d07b9ba14cad248991067cc9820a7d88cf1d48e2a65c1</t>
  </si>
  <si>
    <t>aaba3a8a-a338-428d-9303-be61b43d02dc</t>
  </si>
  <si>
    <t>0x1f79d133921feafc3f1eb975c275a8cf7a04d8582b27087603bf1d007f60a907</t>
  </si>
  <si>
    <t>c5e7f126-fed7-46db-a99c-023cb81a86d3</t>
  </si>
  <si>
    <t>0x3e58f62af0cad10ee6828729dd0dd73a3aa9e80ea0bdb82646a36f5d82ff9a93</t>
  </si>
  <si>
    <t>8404fed6-28c6-4a7b-8ff6-7f9d28e7d2ce</t>
  </si>
  <si>
    <t>0x4146ceff6361a8ecd7858543cfd9be4a3278663a0ec3a503092aa276d56563ce</t>
  </si>
  <si>
    <t>885231fc-3480-4c81-b37e-5695024be87a</t>
  </si>
  <si>
    <t>0x2d79d9f7852b516c70fc9af599af2ace2b9a78805c82d241d6c3f3b8ed443889</t>
  </si>
  <si>
    <t>6024a266-7257-4abd-ade0-df721d01c8fc</t>
  </si>
  <si>
    <t>0xfb5618594e75c90cb43d9dc6fc134d3cc7447f68b6000f0eb00bbb9a98c1ed9e</t>
  </si>
  <si>
    <t>41018cb0-642c-43b8-859b-57279ead400a</t>
  </si>
  <si>
    <t>0xd774269e2b8788644f7a8d86434d347479eb31593065bbc480a557cdd8e42d7c</t>
  </si>
  <si>
    <t>c9dac3ef-66e7-4871-a970-a77cb3de919e</t>
  </si>
  <si>
    <t>0xadee5db9fc08ef2f6e90ac6564a6d735b83a464aaab309cc041553b92bf07717</t>
  </si>
  <si>
    <t>d39b91ca-0520-4339-96b6-b4b4bdf53cff</t>
  </si>
  <si>
    <t>0xbe38efcfcea48d8ae27d3f69bfb287934fd876095249bb835429d30fb03242b3</t>
  </si>
  <si>
    <t>630d2c28-028a-4a8f-9d39-8bfd264b6c29</t>
  </si>
  <si>
    <t>0xb9d862b2a3e3bd68d45bd48f07dafa6bfadd950d01bd49fbc62a8ee479d29a0c</t>
  </si>
  <si>
    <t>d0f6b013-b41b-4644-bb73-20cc626d6ba5</t>
  </si>
  <si>
    <t>0x7189a2db8611a51c30c3452a69dd1d362f4636ae25dde1be5b214f332c9b8938</t>
  </si>
  <si>
    <t>388c3746-f12e-4ad8-8749-d1e592b5acf5</t>
  </si>
  <si>
    <t>0x2823238f03e34d7c26b6b1cbd7bd1f06810ed8211c3080c27bb55012ab1d4d2b</t>
  </si>
  <si>
    <t>e5248b9d-6e4d-417d-bca9-54c785183de6</t>
  </si>
  <si>
    <t>0x0668a45b9590693fb4494ec695d2500bd8d23ab5509b5a40187eb04a42cdca0b</t>
  </si>
  <si>
    <t>8d2a1b23-b7bc-4868-b3a3-4dc75e70f10a</t>
  </si>
  <si>
    <t>0x6ffed29eb2ad7673168014416200cf39736d32ba30a8e41ed861b22650cbf2ea</t>
  </si>
  <si>
    <t>2f5142ac-b7ed-4950-b224-20bfaa0aa3b2</t>
  </si>
  <si>
    <t>0x8a186ae13885d8f1d88890e96502b79444cd518949dcb06167e8827df838bdee</t>
  </si>
  <si>
    <t>bb08d5a3-3b74-4358-b64c-ba50b1541fc2</t>
  </si>
  <si>
    <t>0x5535f5493a11abda40b9c03e9cab219f0dd7e30818f1c809d6143d20bc0a26aa</t>
  </si>
  <si>
    <t>f3ad1b85-7e73-4946-b6da-831c07403458</t>
  </si>
  <si>
    <t>0xd4890f30d562fe46793b356af9fc98b9af9c0fe3908cdc39363fecfde8db72dc</t>
  </si>
  <si>
    <t>0773fd15-1228-4521-aedc-a4c2ffbe88f9</t>
  </si>
  <si>
    <t>0x9aa211904b68c77e3a2b37132d93c1eecbac659779436b44bb1d45303bf7633e</t>
  </si>
  <si>
    <t>08bd17f7-3849-4d60-8697-f395be629676</t>
  </si>
  <si>
    <t>0x1b120d53fe3f2ac8fb7a3870827ccc5889960161654374877ea28623ca397e85</t>
  </si>
  <si>
    <t>a8356cdf-ef02-4a77-ba98-36101c68d942</t>
  </si>
  <si>
    <t>0xbddef352519871cc62a96c399da9d00af482e43e9802f130de04fd9ffe8e5c47</t>
  </si>
  <si>
    <t>3c763e22-6c1d-485f-bc30-488b4275b280</t>
  </si>
  <si>
    <t>0x35433384ba1dfddc7fc691751425c7023af8b1719766f575a34c75b9811c6356</t>
  </si>
  <si>
    <t>e7203cd8-b9c5-4dd0-b024-cb8a48348167</t>
  </si>
  <si>
    <t>0x3abbdcb91ed821cfb4133d6c3806cf21d24547d2d738464edb75830aa186b281</t>
  </si>
  <si>
    <t>5846c39d-705e-4523-878f-ec02f157d36f</t>
  </si>
  <si>
    <t>0x9e2166d90d2ea3a4c6f2b9e4fec41bc6556df6b8784a4d5476ba9950ef9d01af</t>
  </si>
  <si>
    <t>f2795eb3-2739-479c-a4eb-5ce96b57b97b</t>
  </si>
  <si>
    <t>0xee628cb240533de698eb44674cbfeb0a3277035f1d9dd77364357d7b30221161</t>
  </si>
  <si>
    <t>121f33d0-3571-4544-baa3-4fb675afa317</t>
  </si>
  <si>
    <t>0x83934cd293db270443fc0d4abc28c4cbb52cce0d56406c330a296da831cadcb3</t>
  </si>
  <si>
    <t>3b94a0c9-cdcb-4c46-8b05-fa79ff561068</t>
  </si>
  <si>
    <t>0x558bd64095ab5a077462d059f6a5b2779f5ca34f87cfb831077d2482f806f955</t>
  </si>
  <si>
    <t>e91b961b-4615-495d-916e-2779bcd53836</t>
  </si>
  <si>
    <t>0xe2e8c9382c0355a2268c3e967eb58927fea68b196e1d51725d41f197ba32c306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</si>
  <si>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</si>
  <si>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</si>
  <si>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</si>
  <si>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</si>
  <si>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cf1439e0-9923-496d-aeb3-bab4ae33f915</t>
  </si>
  <si>
    <t>0x7577ef806e2552490ad3aaa6825f28b5214293bef17330249ef53e76ca8e0346</t>
  </si>
  <si>
    <t>2894ad57-4c70-4438-a12d-9bf1b39209bc</t>
  </si>
  <si>
    <t>0x37c8df151a955e307ed163c052d5df9bfd42a79fedafd839c6f5fc30978ee3b0</t>
  </si>
  <si>
    <t>1fe0f57d-9336-425c-ab66-60cf02835439</t>
  </si>
  <si>
    <t>0x1ca0e989d60cd396c888c0f168502174de9e04b67757e9f099a9ad19a5fd16ac</t>
  </si>
  <si>
    <t>ff57bfeb-1a35-47ea-b7a5-0f4586c9d263</t>
  </si>
  <si>
    <t>0x5016e6d9a7d323071a41a88626f163b333a7a195b55018b25e1cdee505f1618c</t>
  </si>
  <si>
    <t>8b7a05cc-b36e-4a28-9dd9-e217a461f9a7</t>
  </si>
  <si>
    <t>0x4cc2d536bc159a760e69505e785c112d1f7fdeca329e3406d8ccc283b1216e95</t>
  </si>
  <si>
    <t>fe9928d3-6339-4625-bb58-a991fd0ea7c6</t>
  </si>
  <si>
    <t>0xf522ccb507c39265f78133dfb01376afade7f4e359f76fd68795018d3411d300</t>
  </si>
  <si>
    <t>5b603f25-01f7-4646-a67a-1f1ff6981a1b</t>
  </si>
  <si>
    <t>0xeca213035413cc0a62532ebfb5a24bec5afcdd4390adfbc9c86fea8279bac5e5</t>
  </si>
  <si>
    <t>3f623aab-c84d-4c6e-a92e-c12f894ca54b</t>
  </si>
  <si>
    <t>0xb041ece5700215821fa00c8155ba67ca1a04076293748bcb3e5e1708e2278763</t>
  </si>
  <si>
    <t>c2221399-3a3b-4139-b2b6-57b7cd31f35a</t>
  </si>
  <si>
    <t>0xa41be6f7261b97f372525a451c0c396b02876d9ddcedb1c1c6c88f4983eb108f</t>
  </si>
  <si>
    <t>cdac4ef9-a544-4602-afba-23264770ae95</t>
  </si>
  <si>
    <t>0x72cba63bd988238c6b155509af20bbe49292c3850be00e11149ba2139d91b004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</si>
  <si>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</si>
  <si>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</si>
  <si>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</si>
  <si>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</si>
  <si>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2935c31f-5bf6-499c-8acd-dbfbd1a6ada6</t>
  </si>
  <si>
    <t>0xa786507916bce0f26e5de89e177066847e9dec13c24b748734b27b7e5675042b</t>
  </si>
  <si>
    <t>42aab3a0-0ecb-4518-abd5-1db4d627f4b3</t>
  </si>
  <si>
    <t>0x890bcc9cd21f49e5bdbbfd6951e94b306e1716febc1c61a345460a3c38a71699</t>
  </si>
  <si>
    <t>298573fd-c469-4971-922b-4e32c3c42b25</t>
  </si>
  <si>
    <t>0x1d547be2cb2831be39c28f29dabc430341fc627ebad95d4105f60a1aee6a43f7</t>
  </si>
  <si>
    <t>4287522e-1061-4ae5-a009-c8e3ed284d16</t>
  </si>
  <si>
    <t>0x9b84d7d85e2351ff91b8373ec8e899a9d2537dd988c4ee6e62ef482304fa1452</t>
  </si>
  <si>
    <t>3acca629-e47f-4532-a052-8e676ad203b3</t>
  </si>
  <si>
    <t>0xcdb4130866156126a75e74c64074a83e5cd1686e4578698523c576d66b30891b</t>
  </si>
  <si>
    <t>78e5fca3-7f79-4dfd-8f06-d3fe580fb467</t>
  </si>
  <si>
    <t>0x743f626bd380d87b6d063d7e9b3ca33ee035ab5cd17e2c548c894e632d0854ca</t>
  </si>
  <si>
    <t>15f50ca1-302c-4cec-8cd8-0e2635bb6363</t>
  </si>
  <si>
    <t>0xc1e9a3e4b6ef7c1cc3409be75a764ba0dbad519956c01fed8fce7d4c5114d05c</t>
  </si>
  <si>
    <t>5ab179f6-a20d-4f1e-b6e5-a4357c2ddcef</t>
  </si>
  <si>
    <t>0x58910e33901492c0d6ecdf3cbfc7917708868a4fd3ca3257cc3cbbef67c044ac</t>
  </si>
  <si>
    <t>9c402d1e-b320-4093-a51f-a1d9c7d734a8</t>
  </si>
  <si>
    <t>0xf08f51f9581c4b8ad0fbcc5e94b0c1608631dea4b897094aa4bf13bb928c8862</t>
  </si>
  <si>
    <t>8ec8a13d-1eb1-427d-a006-2a4e29c9c658</t>
  </si>
  <si>
    <t>0xd4d44751bd462a562ea3deb9302fe11a1dbdd4962a1e597055fc512d20236c0e</t>
  </si>
  <si>
    <t>6fbca1c0-1a7a-40a5-bfd9-c358a8c639c0</t>
  </si>
  <si>
    <t>0x9bb9de2a91eb3be132cc452b542d312323b29fd7646a4f3580b11c809fd2f03f</t>
  </si>
  <si>
    <t>ca3bcc08-ff7d-4bd3-9ef3-43cb57f8e4fb</t>
  </si>
  <si>
    <t>0x59c2bb3478be480ee69957503fb36c7e73d9ff25ef492244d2a9e22b045629eb</t>
  </si>
  <si>
    <t>17d8087d-92a8-42b5-9eda-a36fed66e09d</t>
  </si>
  <si>
    <t>0x7ba9b099e385cf66c6eb70a301ba76a060c6c9629bbbe04c35e6b21299583c4e</t>
  </si>
  <si>
    <t>4b3bd289-c996-4800-bb13-f057b2c9c86a</t>
  </si>
  <si>
    <t>0x6f7da093a8280a64bfd4d9a5a41bf33619ff09a7bec443c9508684430ace12ff</t>
  </si>
  <si>
    <t>421e5820-1341-4efe-bb75-f048f8eb1b4a</t>
  </si>
  <si>
    <t>0xd4ded2338abbad92c72df5172d2b5a59206a8bcab659d4ec294cab13ad7f0e37</t>
  </si>
  <si>
    <t>8cbd98c0-93b2-4ee2-87c9-6ded21df2e3a</t>
  </si>
  <si>
    <t>0x7785741615f8bb9924dcc085393a1d250cd66441368ef6c6195bc85a56aebd57</t>
  </si>
  <si>
    <t>e2882547-bc0a-47b7-8ecc-488b17896d15</t>
  </si>
  <si>
    <t>0x77c48e0c9a4efd081d9983d565778a9b81dfecb90fdc3991959f733732aa3cb6</t>
  </si>
  <si>
    <t>56412fdc-e3ae-4f8d-8a1a-2510bbf6f48f</t>
  </si>
  <si>
    <t>0x0814b1c9052c33c86d370122228ac88b187b91d05364d745d3a4a6b9041dedb6</t>
  </si>
  <si>
    <t>5e2fbb3d-15ba-4b3f-ba2d-28078350b700</t>
  </si>
  <si>
    <t>0xe5406004314cecd959679d77cbf891fed7eb6313560538d5a9a5e63c3fcb0c79</t>
  </si>
  <si>
    <t>71748a3e-5c18-445d-8c76-3b8112720efc</t>
  </si>
  <si>
    <t>0xbf5d55654ac95faf938a32182262513b6072c4aa22575298edc1c29904a02ff0</t>
  </si>
  <si>
    <t>60026f5b-3303-47ca-b3f1-af0c0efa3228</t>
  </si>
  <si>
    <t>0x467729117b35a43bd26252e32cacd5d9ecff321f973b1a7119104f1f82d7e86b</t>
  </si>
  <si>
    <t>361ca381-9c2d-46c1-892b-68c99b7b3655</t>
  </si>
  <si>
    <t>0x34cef23b4a8563e5dc0467ce47ec5ce4fbe24d15e537ac35c9c2c4023bf5689a</t>
  </si>
  <si>
    <t>28de7d1e-94a7-44ce-b818-c16a5969b4e8</t>
  </si>
  <si>
    <t>0x4e89d101b1476bc249fc1122590e9d115ee085c72aedddce4819ea0c1122973e</t>
  </si>
  <si>
    <t>5ee50efa-85e5-4763-b763-ca3bd17b26c7</t>
  </si>
  <si>
    <t>0xe671a6f649677b599c6e250bc594ccadd400057155228448087419e40632ca9d</t>
  </si>
  <si>
    <t>d75ca4ee-c9f0-4e60-a781-f621015aaef9</t>
  </si>
  <si>
    <t>0xec95d179870c0c0d64ae23ed3bf1720e811e96c75745184afa3006b5cb83c34b</t>
  </si>
  <si>
    <t>bd81e64d-2909-4181-a3f9-9b678c8a79ff</t>
  </si>
  <si>
    <t>0xad6010b91e22f87bcf4dec5470c2222b4fad1ad6d66a2b7209708611ec762bdd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</si>
  <si>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</si>
  <si>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</si>
  <si>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</si>
  <si>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</si>
  <si>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</si>
  <si>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</si>
  <si>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</si>
  <si>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</si>
  <si>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</si>
  <si>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</si>
  <si>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</si>
  <si>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</si>
  <si>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</si>
  <si>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</si>
  <si>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</si>
  <si>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</si>
  <si>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</si>
  <si>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</si>
  <si>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</si>
  <si>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</si>
  <si>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</si>
  <si>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</si>
  <si>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</si>
  <si>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</si>
  <si>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</si>
  <si>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</si>
  <si>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e3c47212-aa61-4a72-8cc1-db3f80d57eb1</t>
  </si>
  <si>
    <t>0x237f96935e9a3dbef8bf4e3d0574b8cd7d139a24d8bc15a45d54e8e6992cc181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</si>
  <si>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</si>
  <si>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</si>
  <si>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</si>
  <si>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</si>
  <si>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</si>
  <si>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</si>
  <si>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</si>
  <si>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</si>
  <si>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</si>
  <si>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</si>
  <si>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</si>
  <si>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</si>
  <si>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</si>
  <si>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</si>
  <si>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</si>
  <si>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</si>
  <si>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</si>
  <si>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</si>
  <si>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f60cd7f6-f2c1-4a2b-985b-da3da871ecc6</t>
  </si>
  <si>
    <t>0x520d2cc3dabe2bb5e37e815d1717845348029b6bc6be08b313d3e1a217498245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</si>
  <si>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</si>
  <si>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</si>
  <si>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</si>
  <si>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</si>
  <si>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</si>
  <si>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</si>
  <si>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</si>
  <si>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</si>
  <si>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bbcab74f-c08b-4d91-8edc-1ff45bbcea91</t>
  </si>
  <si>
    <t>0xfd7774f3022f4c0f838234e1fab2063b8405b8a5dbef01acde26c4ac3f6cc29d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</si>
  <si>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</si>
  <si>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</si>
  <si>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</si>
  <si>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</si>
  <si>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</si>
  <si>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</si>
  <si>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</si>
  <si>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</si>
  <si>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</si>
  <si>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</si>
  <si>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</si>
  <si>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</si>
  <si>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</si>
  <si>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</si>
  <si>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</si>
  <si>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</si>
  <si>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</si>
  <si>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</si>
  <si>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</si>
  <si>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</si>
  <si>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</si>
  <si>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</si>
  <si>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</si>
  <si>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</si>
  <si>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</si>
  <si>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</si>
  <si>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</si>
  <si>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</si>
  <si>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</si>
  <si>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</si>
  <si>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</si>
  <si>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</si>
  <si>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</si>
  <si>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</si>
  <si>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</si>
  <si>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</si>
  <si>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</si>
  <si>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</si>
  <si>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</si>
  <si>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</si>
  <si>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</si>
  <si>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</si>
  <si>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</si>
  <si>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</si>
  <si>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</si>
  <si>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</si>
  <si>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</si>
  <si>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</si>
  <si>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</si>
  <si>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</si>
  <si>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</si>
  <si>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</si>
  <si>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</si>
  <si>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</si>
  <si>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</si>
  <si>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</si>
  <si>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</si>
  <si>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</si>
  <si>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</si>
  <si>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</si>
  <si>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39bdc3db-a255-4366-86b5-a4e5eb03cd39</t>
  </si>
  <si>
    <t>0xa64e028fbb01bae8aeb0ca4defe121f67300b2b23976f8b8e94146597813b2e7</t>
  </si>
  <si>
    <t>1bd7bc29-c473-4b42-a5f3-9e4631876c51</t>
  </si>
  <si>
    <t>0x1591fd7b9964aaaa3a5a5b5d2ea6ea220729368f87b255008257a514e868b7a4</t>
  </si>
  <si>
    <t>b4c9aab7-c1d8-4042-a65d-ef8512d3d8c1</t>
  </si>
  <si>
    <t>0x2ce77f3546bf1914c0735b1c5000e5d9464aa633df7aa4d3bd72b50ebd07662c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</si>
  <si>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</si>
  <si>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</si>
  <si>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</si>
  <si>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</si>
  <si>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85fd0dd0-4ebc-4618-b49e-11cca0932fc8</t>
  </si>
  <si>
    <t>0xed52cb9d16cce2685ec0e08c3a6a2fd9eba60f1167dd99952abffbb03ccdbd5e</t>
  </si>
  <si>
    <t>ca16d192-793d-40fe-ae0d-2586974eb29a</t>
  </si>
  <si>
    <t>0xf1bd8d89cfdeda4021f70553d207fad0218b7f2c9cbcf7e9776e904ce6373913</t>
  </si>
  <si>
    <t>58d7a2bf-c43a-40d0-926a-a0aa15880d28</t>
  </si>
  <si>
    <t>0x91309d4c477dd11740afb771e7e6e37d7a8aa8f8ff581769af919a22a5717557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</si>
  <si>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</si>
  <si>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</si>
  <si>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</si>
  <si>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</si>
  <si>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f6d6a338-2e36-449a-ac84-959afbea60c8</t>
  </si>
  <si>
    <t>0xda182e0f7ed0c2a38247d1e894532e7745c6969713dbf418c40ff5bf032a9ce1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</si>
  <si>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</si>
  <si>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</si>
  <si>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</si>
  <si>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</si>
  <si>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</si>
  <si>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</si>
  <si>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d62ad67c-2ae3-40d1-a3ff-9bfd623b066c</t>
  </si>
  <si>
    <t>0xd12f697d6db0c1180b62983b4fc53f20aa37e8349577f2f5c72973d660481b27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</si>
  <si>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</si>
  <si>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</si>
  <si>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</si>
  <si>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</si>
  <si>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10e71ceb-8e08-45f5-ae5b-17733caa378e</t>
  </si>
  <si>
    <t>0x31c74c4e51846bccab35d962a67c49ee13fd70e3355692e3accfa468327805fe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</si>
  <si>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</si>
  <si>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</si>
  <si>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</si>
  <si>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</si>
  <si>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</si>
  <si>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</si>
  <si>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</si>
  <si>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</si>
  <si>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</si>
  <si>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</si>
  <si>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bb65b013-8072-43c0-b059-2e92633fc752</t>
  </si>
  <si>
    <t>0xb984aad50e9df55d03ba933b050b4f071ea2bb54c5fdb82b0ab62b3f4142c088</t>
  </si>
  <si>
    <t>f8dfadbd-fd41-4198-b314-92bdc56fcf67</t>
  </si>
  <si>
    <t>0x017866852b2a486d1fec636c3044967df27362d559575bed319677423e579f47</t>
  </si>
  <si>
    <t>7fd55f82-5328-45e7-8f2c-6cd1a90e5417</t>
  </si>
  <si>
    <t>0x62cdeedaaba0d924c54786bb87deb5e44c8bf6fd80617f38c772324e3bddb422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</si>
  <si>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</si>
  <si>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</si>
  <si>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</si>
  <si>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</si>
  <si>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ac4104cd-645a-4321-9d49-960134cc5b6c</t>
  </si>
  <si>
    <t>0x4d231150ddfac013b4f7ad7221fa030d1998048acf05fd975d2d4cf3b72cb6d0</t>
  </si>
  <si>
    <t>cee21cbb-c48e-481d-8722-11a8ec2c375e</t>
  </si>
  <si>
    <t>0x49e824fdeb5b3466c47d27025b6b989b2b16f880ecf521eec2f251785de8473a</t>
  </si>
  <si>
    <t>7eb248da-984f-42f0-8b44-dc86b006c5bf</t>
  </si>
  <si>
    <t>0x177c8e80c7dc7574f06926afd6743da882e11fbcaac5498657c4a85c5b6b614c</t>
  </si>
  <si>
    <t>4963f324-691c-404c-8e15-759e27b74584</t>
  </si>
  <si>
    <t>0x83df88cc7320beb538a1cf03a85d9b6e4e7a2fdd1d2a5d223f96ff7bc2a57f8f</t>
  </si>
  <si>
    <t>95616283-87ff-448c-86c1-652b60b6699c</t>
  </si>
  <si>
    <t>0x702b938f46d30cc4b957e37e80a38b37bf8a5e8efe9dcc4d8fd6626c89279be9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</si>
  <si>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</si>
  <si>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</si>
  <si>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</si>
  <si>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</si>
  <si>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</si>
  <si>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</si>
  <si>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</si>
  <si>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</si>
  <si>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</si>
  <si>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</si>
  <si>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</si>
  <si>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</si>
  <si>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</si>
  <si>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</si>
  <si>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</si>
  <si>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</si>
  <si>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</si>
  <si>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</si>
  <si>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</si>
  <si>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</si>
  <si>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</si>
  <si>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</si>
  <si>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</si>
  <si>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</si>
  <si>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</si>
  <si>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</si>
  <si>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</si>
  <si>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</si>
  <si>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</si>
  <si>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</si>
  <si>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</si>
  <si>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</si>
  <si>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</si>
  <si>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</si>
  <si>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</si>
  <si>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</si>
  <si>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</si>
  <si>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</si>
  <si>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</si>
  <si>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</si>
  <si>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</si>
  <si>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</si>
  <si>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</si>
  <si>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</si>
  <si>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</si>
  <si>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</si>
  <si>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</si>
  <si>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</si>
  <si>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</si>
  <si>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</si>
  <si>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</si>
  <si>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</si>
  <si>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</si>
  <si>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</si>
  <si>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</si>
  <si>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</si>
  <si>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</si>
  <si>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</si>
  <si>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</si>
  <si>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</si>
  <si>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</si>
  <si>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</si>
  <si>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</si>
  <si>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</si>
  <si>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</si>
  <si>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</si>
  <si>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</si>
  <si>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</si>
  <si>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</si>
  <si>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</si>
  <si>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</si>
  <si>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</si>
  <si>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</si>
  <si>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</si>
  <si>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</si>
  <si>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</si>
  <si>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</si>
  <si>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</si>
  <si>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</si>
  <si>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</si>
  <si>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0e7f9017-40dc-40c1-88f1-37b6e177ba07</t>
  </si>
  <si>
    <t>0x62b8b6f5db5743f14610da09caafedc3d5fc3cef431f706aac6c6c419e273bfa</t>
  </si>
  <si>
    <t>c17c66d0-bf54-406c-b41e-4ab50e11fbdd</t>
  </si>
  <si>
    <t>0xb101dd9a181e1403b4e8e96a108fd6f3e1cb9f8c2b469ea21d76d115340fd81f</t>
  </si>
  <si>
    <t>20141b34-4713-4b28-a0d2-5f501f6f9c8c</t>
  </si>
  <si>
    <t>0x323f5d816e25d2e50d5cb09fe7ff5bb495893bc1557fad55c00693cf9922e9e1</t>
  </si>
  <si>
    <t>7ed6680f-a6bb-4dde-945f-bfd4a2052b99</t>
  </si>
  <si>
    <t>0xed590bc73224556b0d13f976d9b5ade73366108bd84ceae07d2411f487b97830</t>
  </si>
  <si>
    <t>2716c437-6337-41f6-9216-919ede78b056</t>
  </si>
  <si>
    <t>0x6e91c545f2af0184b8b0f3695096bf0a40b96745c2c3c672261bfb2afecfc805</t>
  </si>
  <si>
    <t>3e7634c0-f5b6-4d25-ad81-37879a118235</t>
  </si>
  <si>
    <t>0xece9c64d6e06c208b05674388a26dabc1529cc8afc5cc0f00ec7200205eb1ad5</t>
  </si>
  <si>
    <t>b02381f3-2736-47d5-aa8e-9cd1968dc778</t>
  </si>
  <si>
    <t>0x909a4459891c6bb0962026a1f3ffad6e57b5296f9b9f7d9ba82ed931963f441e</t>
  </si>
  <si>
    <t>a186a817-2baa-4dc5-b14b-f82fb0f5ddcc</t>
  </si>
  <si>
    <t>0xf03eec7474bfc9778e94f14a5fb00ad44fd17001ba85b018c28233df58f4a641</t>
  </si>
  <si>
    <t>fd8a8ba2-b513-4536-9b59-408bb3082a9e</t>
  </si>
  <si>
    <t>0x112f9f3c26177917c7cc5bb414aa970b51c2190965af9e8a99db01922f5fa05a</t>
  </si>
  <si>
    <t>6e183e64-007b-40ad-9e8f-2e0e890da016</t>
  </si>
  <si>
    <t>0x81d13a1cc45c056f17ba85560a7ea9933641d03cc1cbab14a80f565db6952338</t>
  </si>
  <si>
    <t>a2c064b6-886c-4ab1-8af7-08b1c90edbd3</t>
  </si>
  <si>
    <t>0x79e59e2649047d50189201af52b7ad89cfc6db410d057796e8daf1f26d034ea0</t>
  </si>
  <si>
    <t>e5d111e7-6e4e-43b8-b0ed-fe8a0a7a709a</t>
  </si>
  <si>
    <t>0xcc9da1648fb3dc8337090917a90f79f0ec3074017c3f8b1d65a3b5708997828f</t>
  </si>
  <si>
    <t>85827c07-b9e9-4d85-a6d9-2065d41cc464</t>
  </si>
  <si>
    <t>0x2c460487144564891c2c14e9a9cd6f4f94d0f9c02cd5c42d5efaf17b682d9dd6</t>
  </si>
  <si>
    <t>c3c6f1d0-0468-46a5-9879-bd7b4d75bd1f</t>
  </si>
  <si>
    <t>0x956d336d42c91d9856110c8ecb0a3c6f040a8381f4669215a2f17a86276ad13f</t>
  </si>
  <si>
    <t>1cf5366f-0853-4299-a82e-e893e91419ad</t>
  </si>
  <si>
    <t>0x1485646f4b59488c350b42dcca6c27b81028f9f0c5a149f827455f11b3bf1e29</t>
  </si>
  <si>
    <t>2b2e0327-8155-456c-94cc-0184e07d9a1d</t>
  </si>
  <si>
    <t>0x3d1512405777631fcb2215329ee634c7b910df372556d34df0398983c299f086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</si>
  <si>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</si>
  <si>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</si>
  <si>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</si>
  <si>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</si>
  <si>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</si>
  <si>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</si>
  <si>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</si>
  <si>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</si>
  <si>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</si>
  <si>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</si>
  <si>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</si>
  <si>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</si>
  <si>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</si>
  <si>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</si>
  <si>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</si>
  <si>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</si>
  <si>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</si>
  <si>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</si>
  <si>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</si>
  <si>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</si>
  <si>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</si>
  <si>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</si>
  <si>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</si>
  <si>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</si>
  <si>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</si>
  <si>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</si>
  <si>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</si>
  <si>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</si>
  <si>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</si>
  <si>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</si>
  <si>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</si>
  <si>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</si>
  <si>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</si>
  <si>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</si>
  <si>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</si>
  <si>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</si>
  <si>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</si>
  <si>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</si>
  <si>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</si>
  <si>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</si>
  <si>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</si>
  <si>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</si>
  <si>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</si>
  <si>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</si>
  <si>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</si>
  <si>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</si>
  <si>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</si>
  <si>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</si>
  <si>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</si>
  <si>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</si>
  <si>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</si>
  <si>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</si>
  <si>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</si>
  <si>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</si>
  <si>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</si>
  <si>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</si>
  <si>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</si>
  <si>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</si>
  <si>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</si>
  <si>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</si>
  <si>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</si>
  <si>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</si>
  <si>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</si>
  <si>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</si>
  <si>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</si>
  <si>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</si>
  <si>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</si>
  <si>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</si>
  <si>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</si>
  <si>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</si>
  <si>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</si>
  <si>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</si>
  <si>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</si>
  <si>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</si>
  <si>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</si>
  <si>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</si>
  <si>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7ef372c3-3f31-449d-a2e5-2457be8b7545</t>
  </si>
  <si>
    <t>0x9b265099998cd94489f37ab31b8f18fc4160fd697c80a318c57fc98dea4cf805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</si>
  <si>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</si>
  <si>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</si>
  <si>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</si>
  <si>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</si>
  <si>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</si>
  <si>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</si>
  <si>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</si>
  <si>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</si>
  <si>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</si>
  <si>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</si>
  <si>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</si>
  <si>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</si>
  <si>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</si>
  <si>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</si>
  <si>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</si>
  <si>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</si>
  <si>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</si>
  <si>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</si>
  <si>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</si>
  <si>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</si>
  <si>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</si>
  <si>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</si>
  <si>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</si>
  <si>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</si>
  <si>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</si>
  <si>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</si>
  <si>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</si>
  <si>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</si>
  <si>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</si>
  <si>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</si>
  <si>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</si>
  <si>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</si>
  <si>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</si>
  <si>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</si>
  <si>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</si>
  <si>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</si>
  <si>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</si>
  <si>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</si>
  <si>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</si>
  <si>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</si>
  <si>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</si>
  <si>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</si>
  <si>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</si>
  <si>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</si>
  <si>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</si>
  <si>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</si>
  <si>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</si>
  <si>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</si>
  <si>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</si>
  <si>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</si>
  <si>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</si>
  <si>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</si>
  <si>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</si>
  <si>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</si>
  <si>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</si>
  <si>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</si>
  <si>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</si>
  <si>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</si>
  <si>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</si>
  <si>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</si>
  <si>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</si>
  <si>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</si>
  <si>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</si>
  <si>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</si>
  <si>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</si>
  <si>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</si>
  <si>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</si>
  <si>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</si>
  <si>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</si>
  <si>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</si>
  <si>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</si>
  <si>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</si>
  <si>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</si>
  <si>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</si>
  <si>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</si>
  <si>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</si>
  <si>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</si>
  <si>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</si>
  <si>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</si>
  <si>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</si>
  <si>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</si>
  <si>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</si>
  <si>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8760e687-0f63-4d91-8784-f22f79294ccb</t>
  </si>
  <si>
    <t>0xc7ad41b8219baf7922a12041e22196d6412a6d7658f9668aa1c0899852ca4ce7</t>
  </si>
  <si>
    <t>f48044d3-07dd-421d-8387-271ace1611f1</t>
  </si>
  <si>
    <t>0xadc924656d355c38ab82e2c0abf2c5c568d8cf663b6d6eb81fabd13153ac5888</t>
  </si>
  <si>
    <t>5aa8a167-b6db-4cdf-8952-a5e94c85a6b4</t>
  </si>
  <si>
    <t>0x69d10f5e3a347fd22fb2820006385d4ba2c49f33173f044d4b2a21cf39e64377</t>
  </si>
  <si>
    <t>dfb43366-348d-4f59-ab33-60e431fe22a7</t>
  </si>
  <si>
    <t>0x82cd29213eb55d51f8d5120c57df6c140cffe57e8b62170af7cc512bfe00cf46</t>
  </si>
  <si>
    <t>7a02aa35-fc4c-465c-b8ab-91b0fb07ab7f</t>
  </si>
  <si>
    <t>0xe9cb91eb27717ac390855c499ad3d4081d937913233428e5fd2651e6c301bdcd</t>
  </si>
  <si>
    <t>d20db2dd-1f85-41db-a881-0b3250b09f3e</t>
  </si>
  <si>
    <t>0xb22f071217e1c32368437492789c2757dafc27828f9060b7d3f05dbd45a8cb13</t>
  </si>
  <si>
    <t>7ba53417-b8e3-47f9-9d1d-7b3db1fc67a4</t>
  </si>
  <si>
    <t>0xf335c57f0c37a9e90c41c90cf17fc5f7c43d06fbdcbda5cca84f838757010b42</t>
  </si>
  <si>
    <t>b029a418-6585-431e-bb13-fa9b3d4cf6ed</t>
  </si>
  <si>
    <t>0x0fd3e023cbab23585a936340fbff856da3ece14886904e100903809432428e69</t>
  </si>
  <si>
    <t>1a667517-19b0-49de-9749-bcbb40c884fb</t>
  </si>
  <si>
    <t>0xf8a164f2003f5ef43037bbdf20dccc1cac1d34e4ca49cd6c87612264de46eb52</t>
  </si>
  <si>
    <t>09c365dc-ffb9-4b8b-8a1c-804aa8870ac1</t>
  </si>
  <si>
    <t>0xa428a36e9466eabaeaabde3279549a9ab16f5437cfe8860a77f5e66a1ebe759b</t>
  </si>
  <si>
    <t>471f3d28-00a1-432e-bd8c-90019a040f4a</t>
  </si>
  <si>
    <t>0x6c2fa763cdadab9e46f812e0980f232fa36d62afc9f9d3d8dd29e1be7bb91de3</t>
  </si>
  <si>
    <t>beb1f80a-4dbd-4025-9e69-d51544310c7e</t>
  </si>
  <si>
    <t>0x48c664642c1a0521c9cf1e27f0720e3e6f303687ccfc134d0faeafc4795fe584</t>
  </si>
  <si>
    <t>3c1aee75-af13-4fc1-9237-289b0dccd571</t>
  </si>
  <si>
    <t>0x9fb80fdcebd87db11e0870d5adb14497b0251f265766728dababf30c582685ff</t>
  </si>
  <si>
    <t>a54315b1-46db-4dee-8029-c3d6731909af</t>
  </si>
  <si>
    <t>0xee7a9ed1f2276b9e2d9c6c570c6bac90cc50975902ff6cdf8ec200b949213b5f</t>
  </si>
  <si>
    <t>22ea7e98-399a-429c-a012-13be768387b3</t>
  </si>
  <si>
    <t>0xcf4ddc78ffe9c9ef2ace37a7bf25ce64f87a10cda2941fc9e45f882628f66010</t>
  </si>
  <si>
    <t>52e45043-acc2-425c-8a0f-54e92afb3f73</t>
  </si>
  <si>
    <t>0xae6b7a0fb418d8da3cc04e53baf8c0812647d9559623c8363c73e2cd8dc7ec29</t>
  </si>
  <si>
    <t>08a2a6d5-e385-4249-b8b0-73e6a6fc1b7c</t>
  </si>
  <si>
    <t>0x77d9527568e385c73a1808d4f60fc63450f025b2a82f5a3808b5f4ee8ec99b9f</t>
  </si>
  <si>
    <t>f3962e95-3def-4c2c-bc07-d50dbe17dd60</t>
  </si>
  <si>
    <t>0xe1564228f3b2e3552a6b5a22d84152b3f0f3214c19a89b12af8180962c6375cf</t>
  </si>
  <si>
    <t>aaced348-99ff-4d3e-be24-89ba0b49a37a</t>
  </si>
  <si>
    <t>0xf962f80c30270b9f7118939e114fe8225634ba0c723686c1011f4677c5734aa8</t>
  </si>
  <si>
    <t>51d412e8-9d95-4075-bca9-2694c63ceee2</t>
  </si>
  <si>
    <t>0x6c26c4d0e1fa3e02545f9411c635af041b824f83091503ef903ea95db40b48cc</t>
  </si>
  <si>
    <t>0dd4f224-3858-4ee3-a8f6-c460366605a7</t>
  </si>
  <si>
    <t>0xe507383025d0e88fc04735b670c39e14d47723d5112be904a091578b347b3b8a</t>
  </si>
  <si>
    <t>2cb8299d-fa22-4fa7-9dc3-72f4e265ed7e</t>
  </si>
  <si>
    <t>0x45fd4aef787a9fa3d2eb2ab82b647d23af5beb559a9de7cd62fa58d768b08a08</t>
  </si>
  <si>
    <t>5bf769a1-3dfc-4877-b1da-3491bd1520c9</t>
  </si>
  <si>
    <t>0xc2e30e6b7a78dd53d4a1433ceb791edd062b91297d92c6eb0c34ac3c771361ff</t>
  </si>
  <si>
    <t>75cfaa6b-dd38-4609-8819-ebc2e9674c4c</t>
  </si>
  <si>
    <t>0xc6be3303816a6b0f3a38ce51c671dc6dd78474813e855e7c647aa82bf3178627</t>
  </si>
  <si>
    <t>87894c89-c9ee-4a0f-ad24-c963ee757dc6</t>
  </si>
  <si>
    <t>0xe71e656b392fcd87fc975d16dbdba4bd7e2e9b957ee74a5aa2ce87239b21bab4</t>
  </si>
  <si>
    <t>3ee43d80-b1cc-4b05-9a74-1e3f81fc3488</t>
  </si>
  <si>
    <t>0x29a9f046832bcad5e60fef3f680131c8d0801f95573668db0631b144e0b179d8</t>
  </si>
  <si>
    <t>599aad79-4154-4cfa-9ae6-9f7c9ff71506</t>
  </si>
  <si>
    <t>0x438750f48857d0a1715fe80a7836eea837710b41ae51bac1ad5c27add11cf507</t>
  </si>
  <si>
    <t>f8e7cdb7-2512-4046-bc6b-2983b4470680</t>
  </si>
  <si>
    <t>0xaa9c69f641a8f3c1073726647b15f6bcc61ca7e276ec961b2b3ab90e02ac8e1e</t>
  </si>
  <si>
    <t>484125da-434d-423b-b16d-64724c0b2783</t>
  </si>
  <si>
    <t>0x60a4b69282a525e84ca441ede4f922d3a5eac1dc1c433fd18059a0f54a420603</t>
  </si>
  <si>
    <t>3a0a9720-832f-41d2-a1d7-1395b05fbb98</t>
  </si>
  <si>
    <t>0x9382389200b6db397d9c751e23bd4033ccfcd55089f29ceabf4067e68fae2202</t>
  </si>
  <si>
    <t>4fe02196-66e7-4af9-b546-38be7e1377c8</t>
  </si>
  <si>
    <t>0x61021001beeca697c27f62f8ac18522c6bd02b31633ea507c4f35b9e9d891092</t>
  </si>
  <si>
    <t>d4969866-2b02-4150-8154-605b45c5c40b</t>
  </si>
  <si>
    <t>0xf31dc06dfc96fef3e6579ff9572d29a71a5d1ebc66c523f352b74b9f75cc86da</t>
  </si>
  <si>
    <t>cb661ff5-01b1-4a36-a4b2-b84bb6c0fde2</t>
  </si>
  <si>
    <t>0xd733db4622b256e5601533be56341a52ca1bdff0248e88640afc6fb88fbe9c14</t>
  </si>
  <si>
    <t>2cf545d5-445f-4d2d-8615-777e312f5063</t>
  </si>
  <si>
    <t>0x16cd24b2567990437c7cf66f6b799577530dc654e45f8ee356dddc3063d6990f</t>
  </si>
  <si>
    <t>330c2b3c-62e9-4a7e-a712-5eededa16611</t>
  </si>
  <si>
    <t>0x253b13d5f5b51df10a8e303fc0fe6db1a26f26a9dc68c35f680d61e8828ee85d</t>
  </si>
  <si>
    <t>0922adaa-7037-4d43-8204-7a1829d8920f</t>
  </si>
  <si>
    <t>0x78a94c3b56682ee07e923b1081e14cbca84fef99c6ee6e5c82601e67d6b343df</t>
  </si>
  <si>
    <t>e9b00e7f-63d4-4237-9b94-0ed19b7868ed</t>
  </si>
  <si>
    <t>7e1aa751-a9cf-4ef2-aa78-7b55bd154f01</t>
  </si>
  <si>
    <t>0x9af1be79f2cadfafa9915b67c43ec2b5018d80cd4246ed5cdd9e361fdf0b3748</t>
  </si>
  <si>
    <t>20f91b13-0442-48e7-ac76-f8108b4629b0</t>
  </si>
  <si>
    <t>0xbb2085937b84a3354acedf87d045502f730f82fde770089d1f558d5e4f09dfc9</t>
  </si>
  <si>
    <t>3931dcb8-9286-4be1-ae36-6a54ad86c42b</t>
  </si>
  <si>
    <t>Bônus 55 Unity</t>
  </si>
  <si>
    <t>0x9be4419c2de6922165b057223174fe63ac2e997029db5a6c1ebe1f1e877060cf</t>
  </si>
  <si>
    <t>891f1500-f6da-4d8d-894e-e2dfd0e6a2b4</t>
  </si>
  <si>
    <t>0x6d7ce034ea3f55faa3ae8e9aee37bccd39ad606e0f324fbc55f859bb48445990</t>
  </si>
  <si>
    <t>86f2a875-59a6-4f2f-843d-779152e36150</t>
  </si>
  <si>
    <t>be0d4113-4239-479d-aac0-59905c6d5237</t>
  </si>
  <si>
    <t>0xaaf2d5992553b83f357292cee2795079da89595998f078b966dcf009872ca773</t>
  </si>
  <si>
    <t>7aca6b54-5c2d-4993-b437-15b02bf1e79c</t>
  </si>
  <si>
    <t>3a028345-8c70-4cc7-9ceb-aaeb3551cd5f</t>
  </si>
  <si>
    <t>04ff188b-24bc-4859-b6ee-5bf6a556c8f8</t>
  </si>
  <si>
    <t>0x33b07aea3776206950afa8df9b1ae6741b281315a428d7f0ae4b6286830755ea</t>
  </si>
  <si>
    <t>307c8498-e17d-4b7f-817d-3fe3c6e8abec</t>
  </si>
  <si>
    <t>0xdb90ada5324df9caa0faefb371a786ad29fb804a6e1f97b822342515c2741272</t>
  </si>
  <si>
    <t>1a46e605-42b3-4b6f-8333-661561201d3e</t>
  </si>
  <si>
    <t>0xa375278678f8de5d10c52e9f0a7ad280a38f2cab5929e3df86eda8919cd6c016</t>
  </si>
  <si>
    <t>69137277-1ad3-4c7e-9bc1-a895c63ee0a4</t>
  </si>
  <si>
    <t>0x127b8876c4d203ee309a35bacee1bdb52194adeae0574862d020e36dbc878a79</t>
  </si>
  <si>
    <t>5730085f-da17-4340-bf6e-3eea0df4e129</t>
  </si>
  <si>
    <t>0x9bacdddc70a7d57e12235eb59b3b2b46bcf0c175b268e42158c7ad2d4138a893</t>
  </si>
  <si>
    <t>0e704c01-2cbd-4e46-b31d-cbd822f66b80</t>
  </si>
  <si>
    <t>0xac6c154ab01810ca9696c3569123120c6318877d13bc231e2df26d18574981bd</t>
  </si>
  <si>
    <t>6e999ae7-5a86-4fcc-8bf4-8d3f3390acb9</t>
  </si>
  <si>
    <t>0xbf56bd35f639dc2dfe5197f6089ef1f82181dc0577551830d165c58c6664b232</t>
  </si>
  <si>
    <t>0a70c1aa-b49f-44d2-864b-7fb23e93fff6</t>
  </si>
  <si>
    <t>0x6eac678e35f5b59e04c5f41d8cf5aa070db9395f2624746dc2519dc192dfa55d</t>
  </si>
  <si>
    <t>bf6d3511-ac7f-4a27-bc60-5e1311dda617</t>
  </si>
  <si>
    <t>0xca50751bbb7eab5d9b27d85b6e78906be48584acf224e849dbfce8d9f9696741</t>
  </si>
  <si>
    <t>1d13fb97-d3ad-4afb-9ea3-cb4c087e7b4a</t>
  </si>
  <si>
    <t>0x9e314db851d71b126086d55e4b05cea9d514670d582000926d22c9e0e78a82b4</t>
  </si>
  <si>
    <t>ba1562a3-eb84-4d3e-a221-9ac0ac394ded</t>
  </si>
  <si>
    <t>0x146ed5b749bf49edfd554b135af41027d93bad69349051578d8d8b994c35d12a</t>
  </si>
  <si>
    <t>e27b98b1-2989-4e20-a4cb-9a6a13cc24e8</t>
  </si>
  <si>
    <t>0x9d2241d5f914ca91308c4c086d4d4b04a42f80196c49273a4c4f1534244267a7</t>
  </si>
  <si>
    <t>c17a5599-5554-4022-b43a-ffb3dc83d749</t>
  </si>
  <si>
    <t>0x82ef91152da92b827387a70c95415f9a3e14807305d7d038a0be6c9d3b8a3d87</t>
  </si>
  <si>
    <t>609f6abd-8fec-4f3b-be09-18b3c6322dcf</t>
  </si>
  <si>
    <t>0xae3d928965a95ac312e2816b7fb4bc92a4b90e60e513580aaedc1d767a8a2868</t>
  </si>
  <si>
    <t>95f6cb47-1664-4c0c-aee4-0c088b88ce01</t>
  </si>
  <si>
    <t>0x06b67dfe73c6015d44a8315be357330726e6bf42e577ee7f04a2c50d1d0094c1</t>
  </si>
  <si>
    <t>f54db578-0365-4f20-86e1-07eb0f7202f5</t>
  </si>
  <si>
    <t>0x7e8ce1131b46eb24136367660ec113efb1858a206f57e97d22ce07936324b2c5</t>
  </si>
  <si>
    <t>e30705bd-7dac-4f09-a404-c653f8dd5f58</t>
  </si>
  <si>
    <t>0xc28f08adc7b209e32900636e80cbadf8ceb89aa569255da0fae2e4d519987404</t>
  </si>
  <si>
    <t>7e197aa0-2f7b-4cdd-9565-41ab2f67d3ce</t>
  </si>
  <si>
    <t>8fc16664-24f4-4bef-b1b5-09ac597e4f4a</t>
  </si>
  <si>
    <t>0x0afec25dc40bbaa0685b47fb5b8eb8e45dbedd3c06dc2acb6fbdc7e317c13ce8</t>
  </si>
  <si>
    <t>b49904e6-0cb1-4a20-84fb-d63326074f6b</t>
  </si>
  <si>
    <t>11d9fccf-8c91-42c9-b81d-a5c0be09ded9</t>
  </si>
  <si>
    <t>0xb316dddf8103f57dfea87341b5c72b7d2f55f03f01ae45ae3535091273b658a8</t>
  </si>
  <si>
    <t>49f1653a-c484-4d02-b073-540a4a0a8829</t>
  </si>
  <si>
    <t>0xd95f2e85a7a7502493d6386a328e7d141fcb16bdab70ac5566be214a284322da</t>
  </si>
  <si>
    <t>013b0e47-cf4a-4f2b-8824-560065ac5146</t>
  </si>
  <si>
    <t>0xe2ed39adad095bc7bd2e00f77bfdec803ed3d9d7389596297a248e0bf1cd1108</t>
  </si>
  <si>
    <t>5eecb47a-fc53-4a1e-af75-6dd86ca3e167</t>
  </si>
  <si>
    <t>0xdbcd62a0f7ceba684c1ec788837fdd51208d925f4d911dbbcd35aacac1a5c1af</t>
  </si>
  <si>
    <t>a23813a8-d53e-49fc-84de-2b0db52e22a9</t>
  </si>
  <si>
    <t>0xb4b7950efa252e9d05a681b5fa488ecb775aca3cd0ae11fcea4d1fdbf107540e</t>
  </si>
  <si>
    <t>6d7e958d-fb3c-41da-97c3-3ce45b66786e</t>
  </si>
  <si>
    <t>0xa04a2a1622a49eeecc4727b89a6ec290793495ce25151f4d59fac36bd6dd1e90</t>
  </si>
  <si>
    <t>51c67c6d-d950-45dd-9bbc-0400c5131e5f</t>
  </si>
  <si>
    <t>0x043cd424aaa04f214d9fb6858c50eaaed6e4fdd4edc957c4684a567540ee4443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</si>
  <si>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</si>
  <si>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</si>
  <si>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</si>
  <si>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</si>
  <si>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</si>
  <si>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</si>
  <si>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</si>
  <si>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</si>
  <si>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</si>
  <si>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</si>
  <si>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</si>
  <si>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</si>
  <si>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</si>
  <si>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</si>
  <si>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</si>
  <si>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</si>
  <si>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</si>
  <si>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9e742173-a513-48b8-9277-9ebabb26fea6</t>
  </si>
  <si>
    <t>0x338d34b5a7d8c29e653227bcb65da64289e22389bbd88591c91304a7f4e55ac1</t>
  </si>
  <si>
    <t>cddb34e2-52e9-4924-8386-d7d858e4feb1</t>
  </si>
  <si>
    <t>0xd2bfeea5baad7127b2fe7d9d60f154182797b7a1b6fc47685228c43e777d6afa</t>
  </si>
  <si>
    <t>55141b37-16a5-4b4d-924f-ae961f973384</t>
  </si>
  <si>
    <t>0xb3c9a706904da9ab6f05f26f36ef6bd880240e8cfb2a38a593439e51448a87a2</t>
  </si>
  <si>
    <t>ff605659-1cf8-4af1-9754-274ff7eb811f</t>
  </si>
  <si>
    <t>0x78c0c0ed69a028c880e500a4b3ac44e504d6f749ae15de1eeee7e0b1a27ad5c5</t>
  </si>
  <si>
    <t>cd1c394f-1abd-4478-8834-60e1f7c7c9bc</t>
  </si>
  <si>
    <t>0xdbf261899b33213b5e0ca926aace60af2e99e6bce75d427992a63e1f9abe91bb</t>
  </si>
  <si>
    <t>0136fcfe-ff2a-4c72-9e8d-a499b3a11104</t>
  </si>
  <si>
    <t>0x853f8918b5e9dbc4656877f0871f43bbeb27ab77f192e30cb8a2804c80b29dbc</t>
  </si>
  <si>
    <t>06114c72-aab1-4e67-acc8-957b07c69b5d</t>
  </si>
  <si>
    <t>0xbb552b17bd2a7fda3fd0e758b45e8a7b327e9c5ec7ed7951b25dd4a6f7bb1218</t>
  </si>
  <si>
    <t>eb3d8058-a4af-4b82-91f1-11acb9658652</t>
  </si>
  <si>
    <t>1038d717-77a5-4735-8802-b5199197646d</t>
  </si>
  <si>
    <t>Transferencia para carteira desconhecido</t>
  </si>
  <si>
    <t>0xf043342e2c0ed70a0427ddb29adc98057cabf736c15a8682b542baa3afc9b032</t>
  </si>
  <si>
    <t>9f135a58-25fa-4ad2-aeaa-102779165c0b</t>
  </si>
  <si>
    <t>0xaeef7e7a9e0b60223e810905618d95c05a70b56c9393e048ebf4eea3c41ec812</t>
  </si>
  <si>
    <t>787d621d-e022-4ce2-a71d-da0879913543</t>
  </si>
  <si>
    <t>0x001d4362c5ebeb1d93b77a719d0486b903d284eee5715c39122b961246791310</t>
  </si>
  <si>
    <t>24f38298-e33a-4a2c-937f-6fb6675c7adf</t>
  </si>
  <si>
    <t>0x0d112bac03125e53c676dc9a333567bd16cab6fcc5a842b848c623878bd96d8c</t>
  </si>
  <si>
    <t>d69111ed-0ce5-4a9c-b395-1d2436891a63</t>
  </si>
  <si>
    <t>Pausa no contrato</t>
  </si>
  <si>
    <t>0x5447b5fcae57076e94107283c59a33da65186be72e9de1322aecbfca5513e1a6</t>
  </si>
  <si>
    <t>cb0d13b6-51da-40a4-be31-e7ad247360c9</t>
  </si>
  <si>
    <t>0x0c5facf7c970335e3bfc47f006438550495c6772cb8c113a5b8ea82f47f180ce</t>
  </si>
  <si>
    <t>ed84bc1b-41a9-4d4d-a1ab-2dffd373482f</t>
  </si>
  <si>
    <t>0x913b571791ad8299195a0841af924db76c2c7849b0784db121c53010f983a5e5</t>
  </si>
  <si>
    <t>325168eb-3f28-41b3-b690-834cb5c788fa</t>
  </si>
  <si>
    <t>0x68037f6b343ca46f46eed87c777450fdbe2f1eb626be8c490a3ff9d3ed9e991a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</si>
  <si>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</si>
  <si>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</si>
  <si>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</si>
  <si>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</si>
  <si>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</si>
  <si>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</si>
  <si>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aa82c85a-3aac-4d32-871e-9e55d43b894f</t>
  </si>
  <si>
    <t>0x827c6fd536396392de97b8e1ff4c64ae678389b6d38fc93e66cc0f492e8d645a</t>
  </si>
  <si>
    <t>543300ab-e4df-47cc-aecf-b9a68350495d</t>
  </si>
  <si>
    <t>Transferencia para o Taira, antigo conselheiro</t>
  </si>
  <si>
    <t>0x15b7a2a67758eb487db333eb6f27506f9198f2ac5adfb82622023a2e44af3875</t>
  </si>
  <si>
    <t>c826cddc-7f1b-44ae-8d9c-dbc6bea7e081</t>
  </si>
  <si>
    <t>Envio de NFT 55Unity para 0x28Aca53f9962beF187Ee5df733124a5aEE7c50A5</t>
  </si>
  <si>
    <t>0xd012a06976fb7298258a87d18ff5bfa552d5c0d2cd6cf205b08d5491d0e624b3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</si>
  <si>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</si>
  <si>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</si>
  <si>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</si>
  <si>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</si>
  <si>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b2e572dc-4ce7-46a9-8a4c-c7789cf9e7e7</t>
  </si>
  <si>
    <t>Envio de NFT 55Unity para MollyCooL</t>
  </si>
  <si>
    <t>0x44d91e002ce10f2fbf8db4c1da09949022503486a71bc8eee6d959e9445aaa25</t>
  </si>
  <si>
    <t>db1ffbcb-63b3-450c-a1a0-b9b6557360cc</t>
  </si>
  <si>
    <t>0x82baa2c0790694c6798ffb30ba22e89fec8d41aeb5fe8770052afbb5f925d423</t>
  </si>
  <si>
    <t>00a2f41c-f431-4ce9-ae9c-37d43dd8aa48</t>
  </si>
  <si>
    <t>0xae0e4b720fb350f5b255c706844d50ee616cadfde2ca0173f4037177055f99e9</t>
  </si>
  <si>
    <t>ed9e3d8c-a12b-40e0-a105-b8a8c4c9b3de</t>
  </si>
  <si>
    <t>0x97cc2b41c07528d2364991bb433405347910100a8ccace97d813f084c54fe3ba</t>
  </si>
  <si>
    <t>fc5c20ac-046e-4ec4-9636-a8e11a8a89d1</t>
  </si>
  <si>
    <t>0xba24b27c1c0676e426d68810aa20c59edbd73b71fa8b7ce7b39ecd494e5be303</t>
  </si>
  <si>
    <t>e9aa5da1-3ac6-4e9d-abc0-dea9e6ac5ced</t>
  </si>
  <si>
    <t>0x80948bf5e6fff1069173e33d9f7176aeb925f4b0c0c7e1ff1ad3e8160912f7b5</t>
  </si>
  <si>
    <t>38949a5a-ca8a-451d-b09e-38062de1c008</t>
  </si>
  <si>
    <t>0xa7a5b4a690234d848985e73b7216ea229cd067af4d01e75c928b7b9f3c477fc0</t>
  </si>
  <si>
    <t>8fe74602-dd9a-4560-859d-f42ca169271e</t>
  </si>
  <si>
    <t>0xa0f42baf6a000f9f8afb6023bd802ad89fcf74c4c941fadfcc53dacdad8afd2f</t>
  </si>
  <si>
    <t>b0a360aa-d34a-445b-a2ec-7c2d5f6e393d</t>
  </si>
  <si>
    <t>0xd75e29eaf6c99a70a3ed8bb454103d3fddf3c56e5829452aa50a939ebeff6cc4</t>
  </si>
  <si>
    <t>fe91dd5f-a2d6-4494-8ce1-26413f208538</t>
  </si>
  <si>
    <t>0x0c776e5af1cc7b29575e4091df7b87cf23a3b20865ba092c9464685eb4aed088</t>
  </si>
  <si>
    <t>40149986-3b65-4f06-a777-28f7e0aa0f51</t>
  </si>
  <si>
    <t>0xb59692055f30e20123efc6a0a6648d8e522b6836f87e2989422467690e0409aa</t>
  </si>
  <si>
    <t>c7e25e1f-f354-4680-8f83-29eca4c718c5</t>
  </si>
  <si>
    <t>0xfee416e10f968760b9bafc98ef9b833b79dd2e4c8821d6002b36eea62ae58b94</t>
  </si>
  <si>
    <t>06189fbe-def1-4f8f-9338-a9f4d14d64fd</t>
  </si>
  <si>
    <t>0x9becca2d01a5f6248353981181bb28ba3c5b9eee7870067a216d8a9dffcde686</t>
  </si>
  <si>
    <t>2a6f9f4a-5bdc-4466-b892-9bd802583761</t>
  </si>
  <si>
    <t>0xab809d8a3508bf2da2d8a732eab6ba2cdc6bc969bc26869be81ac07cf6d5a9ae</t>
  </si>
  <si>
    <t>7551860d-c314-4cce-bef0-7f6c33d2ed18</t>
  </si>
  <si>
    <t>53a8284d-4842-4789-a194-68b3f22e81d4</t>
  </si>
  <si>
    <t>32258c75-4911-4981-b830-ddf1c65a551b</t>
  </si>
  <si>
    <t>0x20b66f49e1b213dd6e92794777de0bbbee695c959a6fd8525e563efed30cd6dc</t>
  </si>
  <si>
    <t>15c858ce-cf90-4618-8009-5f9d877face0</t>
  </si>
  <si>
    <t>0x79fa1d4ca97b803506e752370ce53d69a2e8422cf1553be4e08c5e2e33cef459</t>
  </si>
  <si>
    <t>09ad854b-fb6a-4560-b94a-99998ef31940</t>
  </si>
  <si>
    <t>0x191da6fdc65a94ded3c0cb7345c1ed603dd0cecd028acda84757cc35929d920c</t>
  </si>
  <si>
    <t>c25bd584-bd61-4cac-85ef-01196a2f463d</t>
  </si>
  <si>
    <t>0xecd3fb6b88f7140aea5e6f4659cbb4a9945ee525be41a36b4b7902dbf5b956ac</t>
  </si>
  <si>
    <t>a355f09a-b636-4742-ac49-2ee949b86144</t>
  </si>
  <si>
    <t>0x3a673357f39d8f30c02d691250f11f7cad86012a5793eb7794a8a14a6f8604dc</t>
  </si>
  <si>
    <t>d4e76291-21ce-4e41-be49-33815961fa5b</t>
  </si>
  <si>
    <t>0xda13d3fd533e4c16034b6a68d30b309b2abb9885123ffcf27167c047950005c3</t>
  </si>
  <si>
    <t>30ea85b9-b57b-4caf-af95-7f7be3cf163c</t>
  </si>
  <si>
    <t>0x4a741b34d4e9ad55fffce22e082ef896be8fa05cc481dcde6b889409094be648</t>
  </si>
  <si>
    <t>a7ad9358-7ce0-4c3d-8a06-c1799305af68</t>
  </si>
  <si>
    <t>0x55dce74b4e1a5b768cc35e099ec96b6357af7d2773a6bfd5ced0a41a906b87ab</t>
  </si>
  <si>
    <t>576e17ad-1279-4a61-8eed-b74df9831f15</t>
  </si>
  <si>
    <t>0xb19cf6d301f61aeb6f1260235c4d6cd05ca13c5e7f10f7408e94d2ab5ca5a10b</t>
  </si>
  <si>
    <t>26ff88be-992d-4536-997b-6cfadf332a3a</t>
  </si>
  <si>
    <t>0xa42aa091c3a4bbd53e6a9423244e1874ca48d108adc09ccca8f19bf885bfabb3</t>
  </si>
  <si>
    <t>176857a9-e2ec-4229-9579-367859458549</t>
  </si>
  <si>
    <t>0x88417c0f59e353f9d08e308d9bfd1ad870a0f1c30b4390b90bbe77f7fd6c5da6</t>
  </si>
  <si>
    <t>f81afc8b-cc7c-44a5-a880-53c621ed966f</t>
  </si>
  <si>
    <t>0x6508f985cce8bec592c542c93591b3b3bac4f1556d52f1b2800fd18895dda890</t>
  </si>
  <si>
    <t>7ae3f073-809c-4ac5-bc82-c9c408669915</t>
  </si>
  <si>
    <t>0x192a7122789100b816d0c5e8dc8add9423e2f945e2aec919a40532801e87fdda</t>
  </si>
  <si>
    <t>ba4e57f8-80e2-4376-a238-0b65139bb9df</t>
  </si>
  <si>
    <t>0xfe87498f860ee87c74fad521edffe4ce9a6efb5f49c1df7b4dbb1694a7bc77bc</t>
  </si>
  <si>
    <t>4b21123e-0615-4424-948e-97a496ebc036</t>
  </si>
  <si>
    <t>0xf6d2e6b174f5d7cdcecd884ee3cb4a02416422740603afeb383b3ba3d36d9913</t>
  </si>
  <si>
    <t>6cdac6c9-ab54-43dc-ad96-8d4aaf519976</t>
  </si>
  <si>
    <t>6040bc05-cd6e-4d70-a05c-2b0504e4818a</t>
  </si>
  <si>
    <t>0x3f938856998d0f70709633106672a75cae9efd05880cb1065e306a88b8b40b76</t>
  </si>
  <si>
    <t>40ba4a17-832e-4ca6-a4da-1933617a2045</t>
  </si>
  <si>
    <t>Teste</t>
  </si>
  <si>
    <t>0x6832bffbeed68dc54668ce4fcd9bdae6ba13aee94f813359c0154f7278de678e</t>
  </si>
  <si>
    <t>f9f145a9-4fbf-4688-9208-5ed928339bae</t>
  </si>
  <si>
    <t>0xdc7a8ca28e0c4b724381fbdab6afee8fd313ee0f868657a5531164049351ef4c</t>
  </si>
  <si>
    <t>2c2c034d-b264-44d0-a699-e66bda6f6431</t>
  </si>
  <si>
    <t>0xe131164cd4c720e6a28f9331b0f6c9e608f84b62f18ab0254311e24c1fc27073</t>
  </si>
  <si>
    <t>9ebae64d-a3a6-4108-b91e-630656b6074c</t>
  </si>
  <si>
    <t>Criação do contrato do 55unity v2, deploy na mainnet</t>
  </si>
  <si>
    <t>0x0f3e2485506fb4212a4e952a747c46e015e7876c38bf048ffc380ef94be93902</t>
  </si>
  <si>
    <t>f251743b-cd09-40e2-b358-cc999949ec77</t>
  </si>
  <si>
    <t>Criação do contrato do 55unity, deploy na mainnet</t>
  </si>
  <si>
    <t>0x67acabfd6efb0b977575d6567ba2743d58f71fdba04cbfd2f5d28142127dcba6</t>
  </si>
  <si>
    <t>f7e85cd6-a60d-46ce-90d8-e7d1f1d23ab5</t>
  </si>
  <si>
    <t>0xae3260a354f82f31b8ce3484c127cff80e4ef5dc655ac659dbd609823bf24fa1</t>
  </si>
  <si>
    <t>4d79160e-d3cb-454c-a7ef-9cef89bb4469</t>
  </si>
  <si>
    <t>0x65306d3464232a127bfd924786f79913a997c1f4d6587a063fe701bf470d8238</t>
  </si>
  <si>
    <t>bedbc9bf-5dab-40cd-bfe5-94bce3b78185</t>
  </si>
  <si>
    <t>406f1c62-2c58-4aa8-94d8-85a5bf20f0b6</t>
  </si>
  <si>
    <t>0xd09000f085ddac1e16e5a868500d7815ea2bae0279798986ddc07f11accadebc</t>
  </si>
  <si>
    <t>991a387b-a46c-4b69-9462-6e40d43d3008</t>
  </si>
  <si>
    <t>Transfer</t>
  </si>
  <si>
    <t>0x7031a1ffeb64443bfef55e9ea5bdd2239d1386481dc186acf4244712b365a6cf</t>
  </si>
  <si>
    <t>f34b9ae7-be8d-4529-85a6-cb4908a27dc8</t>
  </si>
  <si>
    <t>0x6ba8ec4b3e8fd0ac2da217c740b60fb05216bc0530709b9b736d81f51ee506d8</t>
  </si>
  <si>
    <t>ac0d14dc-a8a4-4e91-b9ba-47ef19e23299</t>
  </si>
  <si>
    <t>0896a966-cc8d-438f-aee1-36b390f16cd0</t>
  </si>
  <si>
    <t>0xc6f8301e08c6a623e729b3dbf348e77aff55dae5c7630f1d070e010256b79a48</t>
  </si>
  <si>
    <t>f3e200f3-8f24-49eb-a59d-61c54c510a7f</t>
  </si>
  <si>
    <t>0x3cdf7bf3cb4544c4cc92b976ac2714de87c0bdca60b46b0eb0cce8583a8691f0</t>
  </si>
  <si>
    <t>7df7fced-53f5-4c8d-99b7-d819135fa5f5</t>
  </si>
  <si>
    <t>0x8978e908eac6e834728c2b69bbc9bf1509fb06b8799acfaea9792c7b6388f25c</t>
  </si>
  <si>
    <t>865fb2bb-254a-434f-9b85-a33568f53d13</t>
  </si>
  <si>
    <t>0x0cb794ca1a61493eb1ac8425bedfbebc9135f736b5486d3633ebc5060311dd28</t>
  </si>
  <si>
    <t>ef65da51-edd5-4de2-9c98-5af437ee4047</t>
  </si>
  <si>
    <t>0x3a193be5708d81b9f0da0b563daae0d81cd4bec0d6734b003296e27a915ac879</t>
  </si>
  <si>
    <t>060d6d5a-699d-4c96-bc64-f1347c2f1a99</t>
  </si>
  <si>
    <t>6e327577-8735-4daa-8546-456d1247d9ce</t>
  </si>
  <si>
    <t>0x95345b8c3fc81bc3273e8dae3bc08ddf21836f66055be4864a023539de34659e</t>
  </si>
  <si>
    <t>a51e6bd8-835b-4f8c-b38b-008ffe6c53ba</t>
  </si>
  <si>
    <t>0x718e4e9148eb5bb1ee5bb3b87c4b4d50af6cf81f0eaef63fda34c57733ad5271</t>
  </si>
  <si>
    <t>21674937-ed46-4850-b00d-593591d0afc0</t>
  </si>
  <si>
    <t>0xa972d3327180166c9bb67b6c65b17026268aa26ffdc7a4ddaa4015cf24649e6f</t>
  </si>
  <si>
    <t>615c9c11-47e7-4cf9-98b2-520850fbf76e</t>
  </si>
  <si>
    <t>0x57a9ea75e98d3ce0e26721d6be05e3b7fc16fa92b0af11808ed94018d3ee672a</t>
  </si>
  <si>
    <t>fabca98e-bab1-4675-b2a1-e0acb60419eb</t>
  </si>
  <si>
    <t>0x76538d7ff8bb005441b425d82256be6f84abe7f4debecd0c176aaa8b5aa028e3</t>
  </si>
  <si>
    <t>2824d51c-d73b-4502-a7c0-9807524f46ca</t>
  </si>
  <si>
    <t>date</t>
  </si>
  <si>
    <t>token</t>
  </si>
  <si>
    <t>close</t>
  </si>
  <si>
    <t>952023USDT</t>
  </si>
  <si>
    <t>952023MATIC</t>
  </si>
  <si>
    <t>952023WETH</t>
  </si>
  <si>
    <t>952023BRL</t>
  </si>
  <si>
    <t>952023ETH</t>
  </si>
  <si>
    <t>952023USDC</t>
  </si>
  <si>
    <t>852023USDC</t>
  </si>
  <si>
    <t>852023BRL</t>
  </si>
  <si>
    <t>852023WETH</t>
  </si>
  <si>
    <t>852023MATIC</t>
  </si>
  <si>
    <t>852023ETH</t>
  </si>
  <si>
    <t>852023USDT</t>
  </si>
  <si>
    <t>752023USDC</t>
  </si>
  <si>
    <t>752023BRL</t>
  </si>
  <si>
    <t>752023WETH</t>
  </si>
  <si>
    <t>752023MATIC</t>
  </si>
  <si>
    <t>752023ETH</t>
  </si>
  <si>
    <t>752023USDT</t>
  </si>
  <si>
    <t>652023MATIC</t>
  </si>
  <si>
    <t>652023BRL</t>
  </si>
  <si>
    <t>652023WETH</t>
  </si>
  <si>
    <t>652023ETH</t>
  </si>
  <si>
    <t>652023USDC</t>
  </si>
  <si>
    <t>652023USDT</t>
  </si>
  <si>
    <t>552023USDC</t>
  </si>
  <si>
    <t>552023USDT</t>
  </si>
  <si>
    <t>552023WETH</t>
  </si>
  <si>
    <t>552023MATIC</t>
  </si>
  <si>
    <t>552023BRL</t>
  </si>
  <si>
    <t>552023ETH</t>
  </si>
  <si>
    <t>452023ETH</t>
  </si>
  <si>
    <t>452023WETH</t>
  </si>
  <si>
    <t>452023USDT</t>
  </si>
  <si>
    <t>452023MATIC</t>
  </si>
  <si>
    <t>452023BRL</t>
  </si>
  <si>
    <t>452023USDC</t>
  </si>
  <si>
    <t>352023WETH</t>
  </si>
  <si>
    <t>352023USDT</t>
  </si>
  <si>
    <t>352023USDC</t>
  </si>
  <si>
    <t>352023ETH</t>
  </si>
  <si>
    <t>352023BRL</t>
  </si>
  <si>
    <t>352023MATIC</t>
  </si>
  <si>
    <t>252023USDC</t>
  </si>
  <si>
    <t>252023BRL</t>
  </si>
  <si>
    <t>252023WETH</t>
  </si>
  <si>
    <t>252023MATIC</t>
  </si>
  <si>
    <t>252023ETH</t>
  </si>
  <si>
    <t>252023USDT</t>
  </si>
  <si>
    <t>152023ETH</t>
  </si>
  <si>
    <t>152023BRL</t>
  </si>
  <si>
    <t>152023WETH</t>
  </si>
  <si>
    <t>152023USDT</t>
  </si>
  <si>
    <t>152023USDC</t>
  </si>
  <si>
    <t>152023MATIC</t>
  </si>
  <si>
    <t>3042023BRL</t>
  </si>
  <si>
    <t>3042023WETH</t>
  </si>
  <si>
    <t>3042023MATIC</t>
  </si>
  <si>
    <t>3042023ETH</t>
  </si>
  <si>
    <t>3042023USDC</t>
  </si>
  <si>
    <t>3042023USDT</t>
  </si>
  <si>
    <t>2942023ETH</t>
  </si>
  <si>
    <t>2942023MATIC</t>
  </si>
  <si>
    <t>2942023WETH</t>
  </si>
  <si>
    <t>2942023BRL</t>
  </si>
  <si>
    <t>2942023USDT</t>
  </si>
  <si>
    <t>2942023USDC</t>
  </si>
  <si>
    <t>2842023MATIC</t>
  </si>
  <si>
    <t>2842023WETH</t>
  </si>
  <si>
    <t>2842023BRL</t>
  </si>
  <si>
    <t>2842023USDC</t>
  </si>
  <si>
    <t>2842023USDT</t>
  </si>
  <si>
    <t>2842023ETH</t>
  </si>
  <si>
    <t>2742023ETH</t>
  </si>
  <si>
    <t>2742023USDC</t>
  </si>
  <si>
    <t>2742023USDT</t>
  </si>
  <si>
    <t>2742023BRL</t>
  </si>
  <si>
    <t>2742023WETH</t>
  </si>
  <si>
    <t>2742023MATIC</t>
  </si>
  <si>
    <t>2642023USDT</t>
  </si>
  <si>
    <t>2642023BRL</t>
  </si>
  <si>
    <t>2642023WETH</t>
  </si>
  <si>
    <t>2642023MATIC</t>
  </si>
  <si>
    <t>2642023ETH</t>
  </si>
  <si>
    <t>2642023USDC</t>
  </si>
  <si>
    <t>2542023ETH</t>
  </si>
  <si>
    <t>2542023BRL</t>
  </si>
  <si>
    <t>2542023USDC</t>
  </si>
  <si>
    <t>2542023WETH</t>
  </si>
  <si>
    <t>2542023USDT</t>
  </si>
  <si>
    <t>2542023MATIC</t>
  </si>
  <si>
    <t>2442023MATIC</t>
  </si>
  <si>
    <t>2442023BRL</t>
  </si>
  <si>
    <t>2442023USDC</t>
  </si>
  <si>
    <t>2442023USDT</t>
  </si>
  <si>
    <t>2442023WETH</t>
  </si>
  <si>
    <t>2442023ETH</t>
  </si>
  <si>
    <t>2342023USDT</t>
  </si>
  <si>
    <t>2342023ETH</t>
  </si>
  <si>
    <t>2342023BRL</t>
  </si>
  <si>
    <t>2342023WETH</t>
  </si>
  <si>
    <t>2342023MATIC</t>
  </si>
  <si>
    <t>2342023USDC</t>
  </si>
  <si>
    <t>2242023USDT</t>
  </si>
  <si>
    <t>2242023BRL</t>
  </si>
  <si>
    <t>2242023WETH</t>
  </si>
  <si>
    <t>2242023USDC</t>
  </si>
  <si>
    <t>2242023MATIC</t>
  </si>
  <si>
    <t>2242023ETH</t>
  </si>
  <si>
    <t>2142023WETH</t>
  </si>
  <si>
    <t>2142023USDC</t>
  </si>
  <si>
    <t>2142023MATIC</t>
  </si>
  <si>
    <t>2142023BRL</t>
  </si>
  <si>
    <t>2142023USDT</t>
  </si>
  <si>
    <t>2142023ETH</t>
  </si>
  <si>
    <t>2042023BRL</t>
  </si>
  <si>
    <t>2042023USDT</t>
  </si>
  <si>
    <t>2042023USDC</t>
  </si>
  <si>
    <t>2042023ETH</t>
  </si>
  <si>
    <t>2042023MATIC</t>
  </si>
  <si>
    <t>2042023WETH</t>
  </si>
  <si>
    <t>1942023MATIC</t>
  </si>
  <si>
    <t>1942023BRL</t>
  </si>
  <si>
    <t>1942023WETH</t>
  </si>
  <si>
    <t>1942023USDC</t>
  </si>
  <si>
    <t>1942023ETH</t>
  </si>
  <si>
    <t>1942023USDT</t>
  </si>
  <si>
    <t>1842023ETH</t>
  </si>
  <si>
    <t>1842023BRL</t>
  </si>
  <si>
    <t>1842023USDC</t>
  </si>
  <si>
    <t>1842023MATIC</t>
  </si>
  <si>
    <t>1842023USDT</t>
  </si>
  <si>
    <t>1842023WETH</t>
  </si>
  <si>
    <t>1742023USDC</t>
  </si>
  <si>
    <t>1742023WETH</t>
  </si>
  <si>
    <t>1742023BRL</t>
  </si>
  <si>
    <t>1742023ETH</t>
  </si>
  <si>
    <t>1742023USDT</t>
  </si>
  <si>
    <t>1742023MATIC</t>
  </si>
  <si>
    <t>1642023BRL</t>
  </si>
  <si>
    <t>1642023USDC</t>
  </si>
  <si>
    <t>1642023USDT</t>
  </si>
  <si>
    <t>1642023WETH</t>
  </si>
  <si>
    <t>1642023ETH</t>
  </si>
  <si>
    <t>1642023MATIC</t>
  </si>
  <si>
    <t>1542023USDT</t>
  </si>
  <si>
    <t>1542023MATIC</t>
  </si>
  <si>
    <t>1542023USDC</t>
  </si>
  <si>
    <t>1542023ETH</t>
  </si>
  <si>
    <t>1542023BRL</t>
  </si>
  <si>
    <t>1542023WETH</t>
  </si>
  <si>
    <t>1442023USDT</t>
  </si>
  <si>
    <t>1442023ETH</t>
  </si>
  <si>
    <t>1442023BRL</t>
  </si>
  <si>
    <t>1442023MATIC</t>
  </si>
  <si>
    <t>1442023WETH</t>
  </si>
  <si>
    <t>1442023USDC</t>
  </si>
  <si>
    <t>1342023MATIC</t>
  </si>
  <si>
    <t>1342023ETH</t>
  </si>
  <si>
    <t>1342023BRL</t>
  </si>
  <si>
    <t>1342023WETH</t>
  </si>
  <si>
    <t>1342023USDT</t>
  </si>
  <si>
    <t>1342023USDC</t>
  </si>
  <si>
    <t>1242023WETH</t>
  </si>
  <si>
    <t>1242023ETH</t>
  </si>
  <si>
    <t>1242023USDC</t>
  </si>
  <si>
    <t>1242023BRL</t>
  </si>
  <si>
    <t>1242023MATIC</t>
  </si>
  <si>
    <t>1242023USDT</t>
  </si>
  <si>
    <t>1142023BRL</t>
  </si>
  <si>
    <t>1142023WETH</t>
  </si>
  <si>
    <t>1142023ETH</t>
  </si>
  <si>
    <t>1142023USDT</t>
  </si>
  <si>
    <t>1142023MATIC</t>
  </si>
  <si>
    <t>1142023USDC</t>
  </si>
  <si>
    <t>1042023ETH</t>
  </si>
  <si>
    <t>1042023WETH</t>
  </si>
  <si>
    <t>1042023MATIC</t>
  </si>
  <si>
    <t>1042023USDT</t>
  </si>
  <si>
    <t>1042023USDC</t>
  </si>
  <si>
    <t>1042023BRL</t>
  </si>
  <si>
    <t>942023USDT</t>
  </si>
  <si>
    <t>942023USDC</t>
  </si>
  <si>
    <t>942023MATIC</t>
  </si>
  <si>
    <t>942023ETH</t>
  </si>
  <si>
    <t>942023BRL</t>
  </si>
  <si>
    <t>942023WETH</t>
  </si>
  <si>
    <t>842023BRL</t>
  </si>
  <si>
    <t>842023WETH</t>
  </si>
  <si>
    <t>842023USDT</t>
  </si>
  <si>
    <t>842023USDC</t>
  </si>
  <si>
    <t>842023ETH</t>
  </si>
  <si>
    <t>842023MATIC</t>
  </si>
  <si>
    <t>742023MATIC</t>
  </si>
  <si>
    <t>742023USDT</t>
  </si>
  <si>
    <t>742023USDC</t>
  </si>
  <si>
    <t>742023BRL</t>
  </si>
  <si>
    <t>742023ETH</t>
  </si>
  <si>
    <t>742023WETH</t>
  </si>
  <si>
    <t>642023BRL</t>
  </si>
  <si>
    <t>642023ETH</t>
  </si>
  <si>
    <t>642023USDC</t>
  </si>
  <si>
    <t>642023MATIC</t>
  </si>
  <si>
    <t>642023WETH</t>
  </si>
  <si>
    <t>642023USDT</t>
  </si>
  <si>
    <t>542023ETH</t>
  </si>
  <si>
    <t>542023MATIC</t>
  </si>
  <si>
    <t>542023USDT</t>
  </si>
  <si>
    <t>542023WETH</t>
  </si>
  <si>
    <t>542023BRL</t>
  </si>
  <si>
    <t>542023USDC</t>
  </si>
  <si>
    <t>442023BRL</t>
  </si>
  <si>
    <t>442023WETH</t>
  </si>
  <si>
    <t>442023ETH</t>
  </si>
  <si>
    <t>442023USDC</t>
  </si>
  <si>
    <t>442023MATIC</t>
  </si>
  <si>
    <t>442023USDT</t>
  </si>
  <si>
    <t>342023ETH</t>
  </si>
  <si>
    <t>342023BRL</t>
  </si>
  <si>
    <t>342023WETH</t>
  </si>
  <si>
    <t>342023USDT</t>
  </si>
  <si>
    <t>342023MATIC</t>
  </si>
  <si>
    <t>342023USDC</t>
  </si>
  <si>
    <t>242023MATIC</t>
  </si>
  <si>
    <t>242023WETH</t>
  </si>
  <si>
    <t>242023ETH</t>
  </si>
  <si>
    <t>242023USDC</t>
  </si>
  <si>
    <t>242023BRL</t>
  </si>
  <si>
    <t>242023USDT</t>
  </si>
  <si>
    <t>142023USDT</t>
  </si>
  <si>
    <t>142023MATIC</t>
  </si>
  <si>
    <t>142023WETH</t>
  </si>
  <si>
    <t>142023USDC</t>
  </si>
  <si>
    <t>142023ETH</t>
  </si>
  <si>
    <t>142023BRL</t>
  </si>
  <si>
    <t>3132023USDC</t>
  </si>
  <si>
    <t>3132023BRL</t>
  </si>
  <si>
    <t>3132023MATIC</t>
  </si>
  <si>
    <t>3132023USDT</t>
  </si>
  <si>
    <t>3132023ETH</t>
  </si>
  <si>
    <t>3132023WETH</t>
  </si>
  <si>
    <t>3032023BRL</t>
  </si>
  <si>
    <t>3032023ETH</t>
  </si>
  <si>
    <t>3032023MATIC</t>
  </si>
  <si>
    <t>3032023USDT</t>
  </si>
  <si>
    <t>3032023WETH</t>
  </si>
  <si>
    <t>3032023USDC</t>
  </si>
  <si>
    <t>2932023USDC</t>
  </si>
  <si>
    <t>2932023BRL</t>
  </si>
  <si>
    <t>2932023USDT</t>
  </si>
  <si>
    <t>2932023MATIC</t>
  </si>
  <si>
    <t>2932023WETH</t>
  </si>
  <si>
    <t>2932023ETH</t>
  </si>
  <si>
    <t>2832023WETH</t>
  </si>
  <si>
    <t>2832023MATIC</t>
  </si>
  <si>
    <t>2832023USDC</t>
  </si>
  <si>
    <t>2832023BRL</t>
  </si>
  <si>
    <t>2832023USDT</t>
  </si>
  <si>
    <t>2832023ETH</t>
  </si>
  <si>
    <t>2732023ETH</t>
  </si>
  <si>
    <t>2732023MATIC</t>
  </si>
  <si>
    <t>2732023USDC</t>
  </si>
  <si>
    <t>2732023BRL</t>
  </si>
  <si>
    <t>2732023USDT</t>
  </si>
  <si>
    <t>2732023WETH</t>
  </si>
  <si>
    <t>2632023USDC</t>
  </si>
  <si>
    <t>2632023WETH</t>
  </si>
  <si>
    <t>2632023MATIC</t>
  </si>
  <si>
    <t>2632023USDT</t>
  </si>
  <si>
    <t>2632023ETH</t>
  </si>
  <si>
    <t>2632023BRL</t>
  </si>
  <si>
    <t>2532023WETH</t>
  </si>
  <si>
    <t>2532023ETH</t>
  </si>
  <si>
    <t>2532023USDT</t>
  </si>
  <si>
    <t>2532023BRL</t>
  </si>
  <si>
    <t>2532023MATIC</t>
  </si>
  <si>
    <t>2532023USDC</t>
  </si>
  <si>
    <t>2432023WETH</t>
  </si>
  <si>
    <t>2432023USDC</t>
  </si>
  <si>
    <t>2432023USDT</t>
  </si>
  <si>
    <t>2432023BRL</t>
  </si>
  <si>
    <t>2432023MATIC</t>
  </si>
  <si>
    <t>2432023ETH</t>
  </si>
  <si>
    <t>2332023WETH</t>
  </si>
  <si>
    <t>2332023MATIC</t>
  </si>
  <si>
    <t>2332023ETH</t>
  </si>
  <si>
    <t>2332023USDC</t>
  </si>
  <si>
    <t>2332023USDT</t>
  </si>
  <si>
    <t>2332023BRL</t>
  </si>
  <si>
    <t>2232023BRL</t>
  </si>
  <si>
    <t>2232023USDC</t>
  </si>
  <si>
    <t>2232023MATIC</t>
  </si>
  <si>
    <t>2232023ETH</t>
  </si>
  <si>
    <t>2232023WETH</t>
  </si>
  <si>
    <t>2232023USDT</t>
  </si>
  <si>
    <t>2132023WETH</t>
  </si>
  <si>
    <t>2132023ETH</t>
  </si>
  <si>
    <t>2132023BRL</t>
  </si>
  <si>
    <t>2132023USDC</t>
  </si>
  <si>
    <t>2132023MATIC</t>
  </si>
  <si>
    <t>2132023USDT</t>
  </si>
  <si>
    <t>2032023USDT</t>
  </si>
  <si>
    <t>2032023BRL</t>
  </si>
  <si>
    <t>2032023ETH</t>
  </si>
  <si>
    <t>2032023USDC</t>
  </si>
  <si>
    <t>2032023MATIC</t>
  </si>
  <si>
    <t>2032023WETH</t>
  </si>
  <si>
    <t>1932023BRL</t>
  </si>
  <si>
    <t>1932023WETH</t>
  </si>
  <si>
    <t>1932023USDT</t>
  </si>
  <si>
    <t>1932023ETH</t>
  </si>
  <si>
    <t>1932023USDC</t>
  </si>
  <si>
    <t>1932023MATIC</t>
  </si>
  <si>
    <t>1832023USDT</t>
  </si>
  <si>
    <t>1832023BRL</t>
  </si>
  <si>
    <t>1832023MATIC</t>
  </si>
  <si>
    <t>1832023USDC</t>
  </si>
  <si>
    <t>1832023WETH</t>
  </si>
  <si>
    <t>1832023ETH</t>
  </si>
  <si>
    <t>1732023BRL</t>
  </si>
  <si>
    <t>1732023WETH</t>
  </si>
  <si>
    <t>1732023ETH</t>
  </si>
  <si>
    <t>1732023MATIC</t>
  </si>
  <si>
    <t>1732023USDC</t>
  </si>
  <si>
    <t>1732023USDT</t>
  </si>
  <si>
    <t>1632023USDT</t>
  </si>
  <si>
    <t>1632023WETH</t>
  </si>
  <si>
    <t>1632023ETH</t>
  </si>
  <si>
    <t>1632023USDC</t>
  </si>
  <si>
    <t>1632023MATIC</t>
  </si>
  <si>
    <t>1632023BRL</t>
  </si>
  <si>
    <t>1532023ETH</t>
  </si>
  <si>
    <t>1532023USDT</t>
  </si>
  <si>
    <t>1532023MATIC</t>
  </si>
  <si>
    <t>1532023WETH</t>
  </si>
  <si>
    <t>1532023USDC</t>
  </si>
  <si>
    <t>1532023BRL</t>
  </si>
  <si>
    <t>1432023ETH</t>
  </si>
  <si>
    <t>1432023USDT</t>
  </si>
  <si>
    <t>1432023WETH</t>
  </si>
  <si>
    <t>1432023BRL</t>
  </si>
  <si>
    <t>1432023MATIC</t>
  </si>
  <si>
    <t>1432023USDC</t>
  </si>
  <si>
    <t>1332023ETH</t>
  </si>
  <si>
    <t>1332023MATIC</t>
  </si>
  <si>
    <t>1332023USDT</t>
  </si>
  <si>
    <t>1332023WETH</t>
  </si>
  <si>
    <t>1332023BRL</t>
  </si>
  <si>
    <t>1332023USDC</t>
  </si>
  <si>
    <t>1232023ETH</t>
  </si>
  <si>
    <t>1232023WETH</t>
  </si>
  <si>
    <t>1232023USDC</t>
  </si>
  <si>
    <t>1232023USDT</t>
  </si>
  <si>
    <t>1232023MATIC</t>
  </si>
  <si>
    <t>1232023BRL</t>
  </si>
  <si>
    <t>1132023USDC</t>
  </si>
  <si>
    <t>1132023ETH</t>
  </si>
  <si>
    <t>1132023BRL</t>
  </si>
  <si>
    <t>1132023WETH</t>
  </si>
  <si>
    <t>1132023USDT</t>
  </si>
  <si>
    <t>1132023MATIC</t>
  </si>
  <si>
    <t>1032023BRL</t>
  </si>
  <si>
    <t>1032023MATIC</t>
  </si>
  <si>
    <t>1032023ETH</t>
  </si>
  <si>
    <t>1032023WETH</t>
  </si>
  <si>
    <t>1032023USDC</t>
  </si>
  <si>
    <t>1032023USDT</t>
  </si>
  <si>
    <t>932023USDC</t>
  </si>
  <si>
    <t>932023WETH</t>
  </si>
  <si>
    <t>932023USDT</t>
  </si>
  <si>
    <t>932023BRL</t>
  </si>
  <si>
    <t>932023ETH</t>
  </si>
  <si>
    <t>932023MATIC</t>
  </si>
  <si>
    <t>832023USDC</t>
  </si>
  <si>
    <t>832023BRL</t>
  </si>
  <si>
    <t>832023WETH</t>
  </si>
  <si>
    <t>832023ETH</t>
  </si>
  <si>
    <t>832023USDT</t>
  </si>
  <si>
    <t>832023MATIC</t>
  </si>
  <si>
    <t>732023ETH</t>
  </si>
  <si>
    <t>732023WETH</t>
  </si>
  <si>
    <t>732023BRL</t>
  </si>
  <si>
    <t>732023USDC</t>
  </si>
  <si>
    <t>732023USDT</t>
  </si>
  <si>
    <t>732023MATIC</t>
  </si>
  <si>
    <t>632023MATIC</t>
  </si>
  <si>
    <t>632023BRL</t>
  </si>
  <si>
    <t>632023WETH</t>
  </si>
  <si>
    <t>632023ETH</t>
  </si>
  <si>
    <t>632023USDC</t>
  </si>
  <si>
    <t>632023USDT</t>
  </si>
  <si>
    <t>532023USDC</t>
  </si>
  <si>
    <t>532023ETH</t>
  </si>
  <si>
    <t>532023WETH</t>
  </si>
  <si>
    <t>532023BRL</t>
  </si>
  <si>
    <t>532023MATIC</t>
  </si>
  <si>
    <t>532023USDT</t>
  </si>
  <si>
    <t>432023BRL</t>
  </si>
  <si>
    <t>432023MATIC</t>
  </si>
  <si>
    <t>432023USDC</t>
  </si>
  <si>
    <t>432023USDT</t>
  </si>
  <si>
    <t>432023WETH</t>
  </si>
  <si>
    <t>432023ETH</t>
  </si>
  <si>
    <t>332023MATIC</t>
  </si>
  <si>
    <t>332023USDC</t>
  </si>
  <si>
    <t>332023ETH</t>
  </si>
  <si>
    <t>332023USDT</t>
  </si>
  <si>
    <t>332023WETH</t>
  </si>
  <si>
    <t>332023BRL</t>
  </si>
  <si>
    <t>232023USDT</t>
  </si>
  <si>
    <t>232023USDC</t>
  </si>
  <si>
    <t>232023BRL</t>
  </si>
  <si>
    <t>232023MATIC</t>
  </si>
  <si>
    <t>232023ETH</t>
  </si>
  <si>
    <t>232023WETH</t>
  </si>
  <si>
    <t>132023ETH</t>
  </si>
  <si>
    <t>132023WETH</t>
  </si>
  <si>
    <t>132023BRL</t>
  </si>
  <si>
    <t>132023MATIC</t>
  </si>
  <si>
    <t>132023USDC</t>
  </si>
  <si>
    <t>132023USDT</t>
  </si>
  <si>
    <t>2822023BRL</t>
  </si>
  <si>
    <t>2822023ETH</t>
  </si>
  <si>
    <t>2822023MATIC</t>
  </si>
  <si>
    <t>2822023USDC</t>
  </si>
  <si>
    <t>2822023USDT</t>
  </si>
  <si>
    <t>2822023WETH</t>
  </si>
  <si>
    <t>2722023BRL</t>
  </si>
  <si>
    <t>2722023ETH</t>
  </si>
  <si>
    <t>2722023USDC</t>
  </si>
  <si>
    <t>2722023USDT</t>
  </si>
  <si>
    <t>2722023WETH</t>
  </si>
  <si>
    <t>2722023MATIC</t>
  </si>
  <si>
    <t>2622023BRL</t>
  </si>
  <si>
    <t>2622023USDT</t>
  </si>
  <si>
    <t>2622023MATIC</t>
  </si>
  <si>
    <t>2622023USDC</t>
  </si>
  <si>
    <t>2622023WETH</t>
  </si>
  <si>
    <t>2622023ETH</t>
  </si>
  <si>
    <t>2522023USDT</t>
  </si>
  <si>
    <t>2522023BRL</t>
  </si>
  <si>
    <t>2522023USDC</t>
  </si>
  <si>
    <t>2522023ETH</t>
  </si>
  <si>
    <t>2522023WETH</t>
  </si>
  <si>
    <t>2522023MATIC</t>
  </si>
  <si>
    <t>2422023MATIC</t>
  </si>
  <si>
    <t>2422023USDC</t>
  </si>
  <si>
    <t>2422023WETH</t>
  </si>
  <si>
    <t>2422023BRL</t>
  </si>
  <si>
    <t>2422023USDT</t>
  </si>
  <si>
    <t>2422023ETH</t>
  </si>
  <si>
    <t>2322023ETH</t>
  </si>
  <si>
    <t>2322023WETH</t>
  </si>
  <si>
    <t>2322023MATIC</t>
  </si>
  <si>
    <t>2322023BRL</t>
  </si>
  <si>
    <t>2322023USDT</t>
  </si>
  <si>
    <t>2322023USDC</t>
  </si>
  <si>
    <t>2222023ETH</t>
  </si>
  <si>
    <t>2222023MATIC</t>
  </si>
  <si>
    <t>2222023USDT</t>
  </si>
  <si>
    <t>2222023BRL</t>
  </si>
  <si>
    <t>2222023WETH</t>
  </si>
  <si>
    <t>2222023USDC</t>
  </si>
  <si>
    <t>2122023WETH</t>
  </si>
  <si>
    <t>2122023USDC</t>
  </si>
  <si>
    <t>2122023BRL</t>
  </si>
  <si>
    <t>2122023ETH</t>
  </si>
  <si>
    <t>2122023USDT</t>
  </si>
  <si>
    <t>2122023MATIC</t>
  </si>
  <si>
    <t>2022023BRL</t>
  </si>
  <si>
    <t>2022023ETH</t>
  </si>
  <si>
    <t>2022023USDT</t>
  </si>
  <si>
    <t>2022023WETH</t>
  </si>
  <si>
    <t>2022023USDC</t>
  </si>
  <si>
    <t>2022023MATIC</t>
  </si>
  <si>
    <t>1922023MATIC</t>
  </si>
  <si>
    <t>1922023USDC</t>
  </si>
  <si>
    <t>1922023WETH</t>
  </si>
  <si>
    <t>1922023ETH</t>
  </si>
  <si>
    <t>1922023BRL</t>
  </si>
  <si>
    <t>1922023USDT</t>
  </si>
  <si>
    <t>1822023USDC</t>
  </si>
  <si>
    <t>1822023USDT</t>
  </si>
  <si>
    <t>1822023MATIC</t>
  </si>
  <si>
    <t>1822023BRL</t>
  </si>
  <si>
    <t>1822023ETH</t>
  </si>
  <si>
    <t>1822023WETH</t>
  </si>
  <si>
    <t>1722023ETH</t>
  </si>
  <si>
    <t>1722023USDT</t>
  </si>
  <si>
    <t>1722023WETH</t>
  </si>
  <si>
    <t>1722023USDC</t>
  </si>
  <si>
    <t>1722023BRL</t>
  </si>
  <si>
    <t>1722023MATIC</t>
  </si>
  <si>
    <t>1622023WETH</t>
  </si>
  <si>
    <t>1622023USDT</t>
  </si>
  <si>
    <t>1622023ETH</t>
  </si>
  <si>
    <t>1622023BRL</t>
  </si>
  <si>
    <t>1622023MATIC</t>
  </si>
  <si>
    <t>1622023USDC</t>
  </si>
  <si>
    <t>1522023BRL</t>
  </si>
  <si>
    <t>1522023USDC</t>
  </si>
  <si>
    <t>1522023MATIC</t>
  </si>
  <si>
    <t>1522023USDT</t>
  </si>
  <si>
    <t>1522023ETH</t>
  </si>
  <si>
    <t>1522023WETH</t>
  </si>
  <si>
    <t>1422023USDC</t>
  </si>
  <si>
    <t>1422023BRL</t>
  </si>
  <si>
    <t>1422023ETH</t>
  </si>
  <si>
    <t>1422023MATIC</t>
  </si>
  <si>
    <t>1422023WETH</t>
  </si>
  <si>
    <t>1422023USDT</t>
  </si>
  <si>
    <t>1322023MATIC</t>
  </si>
  <si>
    <t>1322023USDT</t>
  </si>
  <si>
    <t>1322023USDC</t>
  </si>
  <si>
    <t>1322023WETH</t>
  </si>
  <si>
    <t>1322023ETH</t>
  </si>
  <si>
    <t>1322023BRL</t>
  </si>
  <si>
    <t>1222023MATIC</t>
  </si>
  <si>
    <t>1222023BRL</t>
  </si>
  <si>
    <t>1222023USDC</t>
  </si>
  <si>
    <t>1222023USDT</t>
  </si>
  <si>
    <t>1222023ETH</t>
  </si>
  <si>
    <t>1222023WETH</t>
  </si>
  <si>
    <t>1122023ETH</t>
  </si>
  <si>
    <t>1122023BRL</t>
  </si>
  <si>
    <t>1122023USDT</t>
  </si>
  <si>
    <t>1122023MATIC</t>
  </si>
  <si>
    <t>1122023WETH</t>
  </si>
  <si>
    <t>1122023USDC</t>
  </si>
  <si>
    <t>1022023ETH</t>
  </si>
  <si>
    <t>1022023MATIC</t>
  </si>
  <si>
    <t>1022023BRL</t>
  </si>
  <si>
    <t>1022023WETH</t>
  </si>
  <si>
    <t>1022023USDT</t>
  </si>
  <si>
    <t>1022023USDC</t>
  </si>
  <si>
    <t>922023WETH</t>
  </si>
  <si>
    <t>922023USDT</t>
  </si>
  <si>
    <t>922023MATIC</t>
  </si>
  <si>
    <t>922023USDC</t>
  </si>
  <si>
    <t>922023BRL</t>
  </si>
  <si>
    <t>922023ETH</t>
  </si>
  <si>
    <t>822023BRL</t>
  </si>
  <si>
    <t>822023USDT</t>
  </si>
  <si>
    <t>822023ETH</t>
  </si>
  <si>
    <t>822023WETH</t>
  </si>
  <si>
    <t>822023USDC</t>
  </si>
  <si>
    <t>822023MATIC</t>
  </si>
  <si>
    <t>722023ETH</t>
  </si>
  <si>
    <t>722023BRL</t>
  </si>
  <si>
    <t>722023USDC</t>
  </si>
  <si>
    <t>722023MATIC</t>
  </si>
  <si>
    <t>722023WETH</t>
  </si>
  <si>
    <t>722023USDT</t>
  </si>
  <si>
    <t>622023MATIC</t>
  </si>
  <si>
    <t>622023WETH</t>
  </si>
  <si>
    <t>622023ETH</t>
  </si>
  <si>
    <t>622023USDC</t>
  </si>
  <si>
    <t>622023BRL</t>
  </si>
  <si>
    <t>622023USDT</t>
  </si>
  <si>
    <t>522023USDC</t>
  </si>
  <si>
    <t>522023BRL</t>
  </si>
  <si>
    <t>522023WETH</t>
  </si>
  <si>
    <t>522023USDT</t>
  </si>
  <si>
    <t>522023ETH</t>
  </si>
  <si>
    <t>522023MATIC</t>
  </si>
  <si>
    <t>422023WETH</t>
  </si>
  <si>
    <t>422023MATIC</t>
  </si>
  <si>
    <t>422023USDC</t>
  </si>
  <si>
    <t>422023ETH</t>
  </si>
  <si>
    <t>422023USDT</t>
  </si>
  <si>
    <t>422023BRL</t>
  </si>
  <si>
    <t>322023USDC</t>
  </si>
  <si>
    <t>322023WETH</t>
  </si>
  <si>
    <t>322023ETH</t>
  </si>
  <si>
    <t>322023USDT</t>
  </si>
  <si>
    <t>322023BRL</t>
  </si>
  <si>
    <t>322023MATIC</t>
  </si>
  <si>
    <t>222023WETH</t>
  </si>
  <si>
    <t>222023USDT</t>
  </si>
  <si>
    <t>222023BRL</t>
  </si>
  <si>
    <t>222023ETH</t>
  </si>
  <si>
    <t>222023USDC</t>
  </si>
  <si>
    <t>222023MATIC</t>
  </si>
  <si>
    <t>122023MATIC</t>
  </si>
  <si>
    <t>122023USDT</t>
  </si>
  <si>
    <t>122023WETH</t>
  </si>
  <si>
    <t>122023ETH</t>
  </si>
  <si>
    <t>122023BRL</t>
  </si>
  <si>
    <t>122023USDC</t>
  </si>
  <si>
    <t>3112023BRL</t>
  </si>
  <si>
    <t>3112023USDT</t>
  </si>
  <si>
    <t>3112023WETH</t>
  </si>
  <si>
    <t>3112023USDC</t>
  </si>
  <si>
    <t>3112023MATIC</t>
  </si>
  <si>
    <t>3112023ETH</t>
  </si>
  <si>
    <t>3012023WETH</t>
  </si>
  <si>
    <t>3012023BRL</t>
  </si>
  <si>
    <t>3012023MATIC</t>
  </si>
  <si>
    <t>3012023USDC</t>
  </si>
  <si>
    <t>3012023ETH</t>
  </si>
  <si>
    <t>3012023USDT</t>
  </si>
  <si>
    <t>2912023BRL</t>
  </si>
  <si>
    <t>2912023WETH</t>
  </si>
  <si>
    <t>2912023USDT</t>
  </si>
  <si>
    <t>2912023MATIC</t>
  </si>
  <si>
    <t>2912023USDC</t>
  </si>
  <si>
    <t>2912023ETH</t>
  </si>
  <si>
    <t>2812023WETH</t>
  </si>
  <si>
    <t>2812023ETH</t>
  </si>
  <si>
    <t>2812023USDT</t>
  </si>
  <si>
    <t>2812023MATIC</t>
  </si>
  <si>
    <t>2812023BRL</t>
  </si>
  <si>
    <t>2812023USDC</t>
  </si>
  <si>
    <t>2712023USDC</t>
  </si>
  <si>
    <t>2712023USDT</t>
  </si>
  <si>
    <t>2712023WETH</t>
  </si>
  <si>
    <t>2712023BRL</t>
  </si>
  <si>
    <t>2712023MATIC</t>
  </si>
  <si>
    <t>2712023ETH</t>
  </si>
  <si>
    <t>2612023ETH</t>
  </si>
  <si>
    <t>2612023WETH</t>
  </si>
  <si>
    <t>2612023USDT</t>
  </si>
  <si>
    <t>2612023BRL</t>
  </si>
  <si>
    <t>2612023MATIC</t>
  </si>
  <si>
    <t>2612023USDC</t>
  </si>
  <si>
    <t>2512023MATIC</t>
  </si>
  <si>
    <t>2512023BRL</t>
  </si>
  <si>
    <t>2512023ETH</t>
  </si>
  <si>
    <t>2512023USDC</t>
  </si>
  <si>
    <t>2512023WETH</t>
  </si>
  <si>
    <t>2512023USDT</t>
  </si>
  <si>
    <t>2412023USDC</t>
  </si>
  <si>
    <t>2412023BRL</t>
  </si>
  <si>
    <t>2412023ETH</t>
  </si>
  <si>
    <t>2412023WETH</t>
  </si>
  <si>
    <t>2412023MATIC</t>
  </si>
  <si>
    <t>2412023USDT</t>
  </si>
  <si>
    <t>2312023USDC</t>
  </si>
  <si>
    <t>2312023USDT</t>
  </si>
  <si>
    <t>2312023WETH</t>
  </si>
  <si>
    <t>2312023BRL</t>
  </si>
  <si>
    <t>2312023ETH</t>
  </si>
  <si>
    <t>2312023MATIC</t>
  </si>
  <si>
    <t>2212023USDC</t>
  </si>
  <si>
    <t>2212023MATIC</t>
  </si>
  <si>
    <t>2212023USDT</t>
  </si>
  <si>
    <t>2212023WETH</t>
  </si>
  <si>
    <t>2212023ETH</t>
  </si>
  <si>
    <t>2212023BRL</t>
  </si>
  <si>
    <t>2112023ETH</t>
  </si>
  <si>
    <t>2112023MATIC</t>
  </si>
  <si>
    <t>2112023WETH</t>
  </si>
  <si>
    <t>2112023BRL</t>
  </si>
  <si>
    <t>2112023USDT</t>
  </si>
  <si>
    <t>2112023USDC</t>
  </si>
  <si>
    <t>2012023WETH</t>
  </si>
  <si>
    <t>2012023BRL</t>
  </si>
  <si>
    <t>2012023USDC</t>
  </si>
  <si>
    <t>2012023USDT</t>
  </si>
  <si>
    <t>2012023ETH</t>
  </si>
  <si>
    <t>2012023MATIC</t>
  </si>
  <si>
    <t>1912023ETH</t>
  </si>
  <si>
    <t>1912023WETH</t>
  </si>
  <si>
    <t>1912023BRL</t>
  </si>
  <si>
    <t>1912023MATIC</t>
  </si>
  <si>
    <t>1912023USDT</t>
  </si>
  <si>
    <t>1912023USDC</t>
  </si>
  <si>
    <t>1812023USDT</t>
  </si>
  <si>
    <t>1812023MATIC</t>
  </si>
  <si>
    <t>1812023USDC</t>
  </si>
  <si>
    <t>1812023WETH</t>
  </si>
  <si>
    <t>1812023ETH</t>
  </si>
  <si>
    <t>1812023BRL</t>
  </si>
  <si>
    <t>1712023ETH</t>
  </si>
  <si>
    <t>1712023BRL</t>
  </si>
  <si>
    <t>1712023MATIC</t>
  </si>
  <si>
    <t>1712023USDC</t>
  </si>
  <si>
    <t>1712023WETH</t>
  </si>
  <si>
    <t>1712023USDT</t>
  </si>
  <si>
    <t>1612023USDT</t>
  </si>
  <si>
    <t>1612023ETH</t>
  </si>
  <si>
    <t>1612023BRL</t>
  </si>
  <si>
    <t>1612023MATIC</t>
  </si>
  <si>
    <t>1612023USDC</t>
  </si>
  <si>
    <t>1612023WETH</t>
  </si>
  <si>
    <t>1512023USDT</t>
  </si>
  <si>
    <t>1512023USDC</t>
  </si>
  <si>
    <t>1512023ETH</t>
  </si>
  <si>
    <t>1512023MATIC</t>
  </si>
  <si>
    <t>1512023WETH</t>
  </si>
  <si>
    <t>1512023BRL</t>
  </si>
  <si>
    <t>1412023WETH</t>
  </si>
  <si>
    <t>1412023ETH</t>
  </si>
  <si>
    <t>1412023BRL</t>
  </si>
  <si>
    <t>1412023USDT</t>
  </si>
  <si>
    <t>1412023USDC</t>
  </si>
  <si>
    <t>1412023MATIC</t>
  </si>
  <si>
    <t>1312023USDT</t>
  </si>
  <si>
    <t>1312023MATIC</t>
  </si>
  <si>
    <t>1312023WETH</t>
  </si>
  <si>
    <t>1312023USDC</t>
  </si>
  <si>
    <t>1312023ETH</t>
  </si>
  <si>
    <t>1312023BRL</t>
  </si>
  <si>
    <t>1212023WETH</t>
  </si>
  <si>
    <t>1212023MATIC</t>
  </si>
  <si>
    <t>1212023BRL</t>
  </si>
  <si>
    <t>1212023ETH</t>
  </si>
  <si>
    <t>1212023USDT</t>
  </si>
  <si>
    <t>1212023USDC</t>
  </si>
  <si>
    <t>1112023USDT</t>
  </si>
  <si>
    <t>1112023BRL</t>
  </si>
  <si>
    <t>1112023ETH</t>
  </si>
  <si>
    <t>1112023WETH</t>
  </si>
  <si>
    <t>1112023MATIC</t>
  </si>
  <si>
    <t>1112023USDC</t>
  </si>
  <si>
    <t>1012023USDC</t>
  </si>
  <si>
    <t>1012023USDT</t>
  </si>
  <si>
    <t>1012023BRL</t>
  </si>
  <si>
    <t>1012023MATIC</t>
  </si>
  <si>
    <t>1012023WETH</t>
  </si>
  <si>
    <t>1012023ETH</t>
  </si>
  <si>
    <t>912023WETH</t>
  </si>
  <si>
    <t>912023USDC</t>
  </si>
  <si>
    <t>912023BRL</t>
  </si>
  <si>
    <t>912023MATIC</t>
  </si>
  <si>
    <t>912023USDT</t>
  </si>
  <si>
    <t>912023ETH</t>
  </si>
  <si>
    <t>812023ETH</t>
  </si>
  <si>
    <t>812023MATIC</t>
  </si>
  <si>
    <t>812023USDC</t>
  </si>
  <si>
    <t>812023WETH</t>
  </si>
  <si>
    <t>812023BRL</t>
  </si>
  <si>
    <t>812023USDT</t>
  </si>
  <si>
    <t>712023WETH</t>
  </si>
  <si>
    <t>712023MATIC</t>
  </si>
  <si>
    <t>712023BRL</t>
  </si>
  <si>
    <t>712023USDC</t>
  </si>
  <si>
    <t>712023USDT</t>
  </si>
  <si>
    <t>712023ETH</t>
  </si>
  <si>
    <t>612023MATIC</t>
  </si>
  <si>
    <t>612023USDT</t>
  </si>
  <si>
    <t>612023BRL</t>
  </si>
  <si>
    <t>612023ETH</t>
  </si>
  <si>
    <t>612023WETH</t>
  </si>
  <si>
    <t>612023USDC</t>
  </si>
  <si>
    <t>512023WETH</t>
  </si>
  <si>
    <t>512023MATIC</t>
  </si>
  <si>
    <t>512023ETH</t>
  </si>
  <si>
    <t>512023USDC</t>
  </si>
  <si>
    <t>512023BRL</t>
  </si>
  <si>
    <t>512023USDT</t>
  </si>
  <si>
    <t>412023USDC</t>
  </si>
  <si>
    <t>412023BRL</t>
  </si>
  <si>
    <t>412023WETH</t>
  </si>
  <si>
    <t>412023ETH</t>
  </si>
  <si>
    <t>412023MATIC</t>
  </si>
  <si>
    <t>412023USDT</t>
  </si>
  <si>
    <t>312023WETH</t>
  </si>
  <si>
    <t>312023MATIC</t>
  </si>
  <si>
    <t>312023USDC</t>
  </si>
  <si>
    <t>312023USDT</t>
  </si>
  <si>
    <t>312023BRL</t>
  </si>
  <si>
    <t>312023ETH</t>
  </si>
  <si>
    <t>212023USDT</t>
  </si>
  <si>
    <t>212023WETH</t>
  </si>
  <si>
    <t>212023USDC</t>
  </si>
  <si>
    <t>212023MATIC</t>
  </si>
  <si>
    <t>212023ETH</t>
  </si>
  <si>
    <t>212023BRL</t>
  </si>
  <si>
    <t>112023USDC</t>
  </si>
  <si>
    <t>112023BRL</t>
  </si>
  <si>
    <t>112023ETH</t>
  </si>
  <si>
    <t>112023USDT</t>
  </si>
  <si>
    <t>112023WETH</t>
  </si>
  <si>
    <t>112023MATIC</t>
  </si>
  <si>
    <t>31122022USDC</t>
  </si>
  <si>
    <t>31122022MATIC</t>
  </si>
  <si>
    <t>31122022WETH</t>
  </si>
  <si>
    <t>31122022USDT</t>
  </si>
  <si>
    <t>31122022ETH</t>
  </si>
  <si>
    <t>31122022BRL</t>
  </si>
  <si>
    <t>30122022ETH</t>
  </si>
  <si>
    <t>30122022USDC</t>
  </si>
  <si>
    <t>30122022BRL</t>
  </si>
  <si>
    <t>30122022MATIC</t>
  </si>
  <si>
    <t>30122022USDT</t>
  </si>
  <si>
    <t>30122022WETH</t>
  </si>
  <si>
    <t>29122022BRL</t>
  </si>
  <si>
    <t>29122022ETH</t>
  </si>
  <si>
    <t>29122022MATIC</t>
  </si>
  <si>
    <t>29122022USDT</t>
  </si>
  <si>
    <t>29122022WETH</t>
  </si>
  <si>
    <t>29122022USDC</t>
  </si>
  <si>
    <t>28122022ETH</t>
  </si>
  <si>
    <t>28122022WETH</t>
  </si>
  <si>
    <t>28122022USDC</t>
  </si>
  <si>
    <t>28122022BRL</t>
  </si>
  <si>
    <t>28122022MATIC</t>
  </si>
  <si>
    <t>28122022USDT</t>
  </si>
  <si>
    <t>27122022BRL</t>
  </si>
  <si>
    <t>27122022ETH</t>
  </si>
  <si>
    <t>27122022MATIC</t>
  </si>
  <si>
    <t>27122022USDC</t>
  </si>
  <si>
    <t>27122022USDT</t>
  </si>
  <si>
    <t>27122022WETH</t>
  </si>
  <si>
    <t>26122022MATIC</t>
  </si>
  <si>
    <t>26122022USDT</t>
  </si>
  <si>
    <t>26122022BRL</t>
  </si>
  <si>
    <t>26122022USDC</t>
  </si>
  <si>
    <t>26122022ETH</t>
  </si>
  <si>
    <t>26122022WETH</t>
  </si>
  <si>
    <t>25122022USDC</t>
  </si>
  <si>
    <t>25122022MATIC</t>
  </si>
  <si>
    <t>25122022WETH</t>
  </si>
  <si>
    <t>25122022BRL</t>
  </si>
  <si>
    <t>25122022USDT</t>
  </si>
  <si>
    <t>25122022ETH</t>
  </si>
  <si>
    <t>24122022BRL</t>
  </si>
  <si>
    <t>24122022USDT</t>
  </si>
  <si>
    <t>24122022MATIC</t>
  </si>
  <si>
    <t>24122022WETH</t>
  </si>
  <si>
    <t>24122022USDC</t>
  </si>
  <si>
    <t>24122022ETH</t>
  </si>
  <si>
    <t>23122022MATIC</t>
  </si>
  <si>
    <t>23122022USDT</t>
  </si>
  <si>
    <t>23122022BRL</t>
  </si>
  <si>
    <t>23122022ETH</t>
  </si>
  <si>
    <t>23122022WETH</t>
  </si>
  <si>
    <t>23122022USDC</t>
  </si>
  <si>
    <t>22122022ETH</t>
  </si>
  <si>
    <t>22122022BRL</t>
  </si>
  <si>
    <t>22122022USDC</t>
  </si>
  <si>
    <t>22122022MATIC</t>
  </si>
  <si>
    <t>22122022WETH</t>
  </si>
  <si>
    <t>22122022USDT</t>
  </si>
  <si>
    <t>21122022BRL</t>
  </si>
  <si>
    <t>21122022USDT</t>
  </si>
  <si>
    <t>21122022USDC</t>
  </si>
  <si>
    <t>21122022WETH</t>
  </si>
  <si>
    <t>21122022ETH</t>
  </si>
  <si>
    <t>21122022MATIC</t>
  </si>
  <si>
    <t>20122022MATIC</t>
  </si>
  <si>
    <t>20122022BRL</t>
  </si>
  <si>
    <t>20122022USDT</t>
  </si>
  <si>
    <t>20122022ETH</t>
  </si>
  <si>
    <t>20122022USDC</t>
  </si>
  <si>
    <t>20122022WETH</t>
  </si>
  <si>
    <t>19122022ETH</t>
  </si>
  <si>
    <t>19122022BRL</t>
  </si>
  <si>
    <t>19122022MATIC</t>
  </si>
  <si>
    <t>19122022USDT</t>
  </si>
  <si>
    <t>19122022USDC</t>
  </si>
  <si>
    <t>19122022WETH</t>
  </si>
  <si>
    <t>18122022WETH</t>
  </si>
  <si>
    <t>18122022BRL</t>
  </si>
  <si>
    <t>18122022USDT</t>
  </si>
  <si>
    <t>18122022USDC</t>
  </si>
  <si>
    <t>18122022ETH</t>
  </si>
  <si>
    <t>18122022MATIC</t>
  </si>
  <si>
    <t>17122022ETH</t>
  </si>
  <si>
    <t>17122022USDC</t>
  </si>
  <si>
    <t>17122022USDT</t>
  </si>
  <si>
    <t>17122022WETH</t>
  </si>
  <si>
    <t>17122022MATIC</t>
  </si>
  <si>
    <t>17122022BRL</t>
  </si>
  <si>
    <t>16122022USDC</t>
  </si>
  <si>
    <t>16122022ETH</t>
  </si>
  <si>
    <t>16122022MATIC</t>
  </si>
  <si>
    <t>16122022WETH</t>
  </si>
  <si>
    <t>16122022USDT</t>
  </si>
  <si>
    <t>16122022BRL</t>
  </si>
  <si>
    <t>15122022WETH</t>
  </si>
  <si>
    <t>15122022ETH</t>
  </si>
  <si>
    <t>15122022USDC</t>
  </si>
  <si>
    <t>15122022BRL</t>
  </si>
  <si>
    <t>15122022USDT</t>
  </si>
  <si>
    <t>15122022MATIC</t>
  </si>
  <si>
    <t>14122022WETH</t>
  </si>
  <si>
    <t>14122022USDT</t>
  </si>
  <si>
    <t>14122022USDC</t>
  </si>
  <si>
    <t>14122022BRL</t>
  </si>
  <si>
    <t>14122022ETH</t>
  </si>
  <si>
    <t>14122022MATIC</t>
  </si>
  <si>
    <t>13122022WETH</t>
  </si>
  <si>
    <t>13122022MATIC</t>
  </si>
  <si>
    <t>13122022USDT</t>
  </si>
  <si>
    <t>13122022BRL</t>
  </si>
  <si>
    <t>13122022USDC</t>
  </si>
  <si>
    <t>13122022ETH</t>
  </si>
  <si>
    <t>12122022ETH</t>
  </si>
  <si>
    <t>12122022USDT</t>
  </si>
  <si>
    <t>12122022USDC</t>
  </si>
  <si>
    <t>12122022MATIC</t>
  </si>
  <si>
    <t>12122022BRL</t>
  </si>
  <si>
    <t>12122022WETH</t>
  </si>
  <si>
    <t>11122022BRL</t>
  </si>
  <si>
    <t>11122022ETH</t>
  </si>
  <si>
    <t>11122022MATIC</t>
  </si>
  <si>
    <t>11122022USDT</t>
  </si>
  <si>
    <t>11122022WETH</t>
  </si>
  <si>
    <t>11122022USDC</t>
  </si>
  <si>
    <t>10122022WETH</t>
  </si>
  <si>
    <t>10122022BRL</t>
  </si>
  <si>
    <t>10122022ETH</t>
  </si>
  <si>
    <t>10122022MATIC</t>
  </si>
  <si>
    <t>10122022USDC</t>
  </si>
  <si>
    <t>10122022USDT</t>
  </si>
  <si>
    <t>9122022WETH</t>
  </si>
  <si>
    <t>9122022MATIC</t>
  </si>
  <si>
    <t>9122022USDC</t>
  </si>
  <si>
    <t>9122022BRL</t>
  </si>
  <si>
    <t>9122022USDT</t>
  </si>
  <si>
    <t>9122022ETH</t>
  </si>
  <si>
    <t>8122022ETH</t>
  </si>
  <si>
    <t>8122022USDT</t>
  </si>
  <si>
    <t>8122022BRL</t>
  </si>
  <si>
    <t>8122022USDC</t>
  </si>
  <si>
    <t>8122022MATIC</t>
  </si>
  <si>
    <t>8122022WETH</t>
  </si>
  <si>
    <t>7122022ETH</t>
  </si>
  <si>
    <t>7122022WETH</t>
  </si>
  <si>
    <t>7122022BRL</t>
  </si>
  <si>
    <t>7122022USDC</t>
  </si>
  <si>
    <t>7122022USDT</t>
  </si>
  <si>
    <t>7122022MATIC</t>
  </si>
  <si>
    <t>6122022MATIC</t>
  </si>
  <si>
    <t>6122022USDC</t>
  </si>
  <si>
    <t>6122022BRL</t>
  </si>
  <si>
    <t>6122022WETH</t>
  </si>
  <si>
    <t>6122022ETH</t>
  </si>
  <si>
    <t>6122022USDT</t>
  </si>
  <si>
    <t>5122022MATIC</t>
  </si>
  <si>
    <t>5122022ETH</t>
  </si>
  <si>
    <t>5122022USDT</t>
  </si>
  <si>
    <t>5122022WETH</t>
  </si>
  <si>
    <t>5122022BRL</t>
  </si>
  <si>
    <t>5122022USDC</t>
  </si>
  <si>
    <t>4122022USDC</t>
  </si>
  <si>
    <t>4122022WETH</t>
  </si>
  <si>
    <t>4122022ETH</t>
  </si>
  <si>
    <t>4122022BRL</t>
  </si>
  <si>
    <t>4122022MATIC</t>
  </si>
  <si>
    <t>4122022USDT</t>
  </si>
  <si>
    <t>3122022WETH</t>
  </si>
  <si>
    <t>3122022ETH</t>
  </si>
  <si>
    <t>3122022USDT</t>
  </si>
  <si>
    <t>3122022MATIC</t>
  </si>
  <si>
    <t>3122022BRL</t>
  </si>
  <si>
    <t>3122022USDC</t>
  </si>
  <si>
    <t>2122022BRL</t>
  </si>
  <si>
    <t>2122022USDC</t>
  </si>
  <si>
    <t>2122022ETH</t>
  </si>
  <si>
    <t>2122022USDT</t>
  </si>
  <si>
    <t>2122022MATIC</t>
  </si>
  <si>
    <t>2122022WETH</t>
  </si>
  <si>
    <t>1122022WETH</t>
  </si>
  <si>
    <t>1122022BRL</t>
  </si>
  <si>
    <t>1122022ETH</t>
  </si>
  <si>
    <t>1122022USDC</t>
  </si>
  <si>
    <t>1122022USDT</t>
  </si>
  <si>
    <t>1122022MATIC</t>
  </si>
  <si>
    <t>30112022USDT</t>
  </si>
  <si>
    <t>30112022USDC</t>
  </si>
  <si>
    <t>30112022WETH</t>
  </si>
  <si>
    <t>30112022ETH</t>
  </si>
  <si>
    <t>30112022BRL</t>
  </si>
  <si>
    <t>30112022MATIC</t>
  </si>
  <si>
    <t>29112022WETH</t>
  </si>
  <si>
    <t>29112022ETH</t>
  </si>
  <si>
    <t>29112022MATIC</t>
  </si>
  <si>
    <t>29112022BRL</t>
  </si>
  <si>
    <t>29112022USDT</t>
  </si>
  <si>
    <t>29112022USDC</t>
  </si>
  <si>
    <t>28112022MATIC</t>
  </si>
  <si>
    <t>28112022ETH</t>
  </si>
  <si>
    <t>28112022USDT</t>
  </si>
  <si>
    <t>28112022BRL</t>
  </si>
  <si>
    <t>28112022WETH</t>
  </si>
  <si>
    <t>28112022USDC</t>
  </si>
  <si>
    <t>27112022USDT</t>
  </si>
  <si>
    <t>27112022WETH</t>
  </si>
  <si>
    <t>27112022ETH</t>
  </si>
  <si>
    <t>27112022USDC</t>
  </si>
  <si>
    <t>27112022BRL</t>
  </si>
  <si>
    <t>27112022MATIC</t>
  </si>
  <si>
    <t>26112022MATIC</t>
  </si>
  <si>
    <t>26112022BRL</t>
  </si>
  <si>
    <t>26112022USDC</t>
  </si>
  <si>
    <t>26112022ETH</t>
  </si>
  <si>
    <t>26112022USDT</t>
  </si>
  <si>
    <t>26112022WETH</t>
  </si>
  <si>
    <t>25112022USDT</t>
  </si>
  <si>
    <t>25112022USDC</t>
  </si>
  <si>
    <t>25112022MATIC</t>
  </si>
  <si>
    <t>25112022BRL</t>
  </si>
  <si>
    <t>25112022WETH</t>
  </si>
  <si>
    <t>25112022ETH</t>
  </si>
  <si>
    <t>24112022USDT</t>
  </si>
  <si>
    <t>24112022USDC</t>
  </si>
  <si>
    <t>24112022WETH</t>
  </si>
  <si>
    <t>24112022MATIC</t>
  </si>
  <si>
    <t>24112022ETH</t>
  </si>
  <si>
    <t>24112022BRL</t>
  </si>
  <si>
    <t>23112022USDT</t>
  </si>
  <si>
    <t>23112022BRL</t>
  </si>
  <si>
    <t>23112022ETH</t>
  </si>
  <si>
    <t>23112022MATIC</t>
  </si>
  <si>
    <t>23112022USDC</t>
  </si>
  <si>
    <t>23112022WETH</t>
  </si>
  <si>
    <t>22112022USDC</t>
  </si>
  <si>
    <t>22112022BRL</t>
  </si>
  <si>
    <t>22112022ETH</t>
  </si>
  <si>
    <t>22112022WETH</t>
  </si>
  <si>
    <t>22112022MATIC</t>
  </si>
  <si>
    <t>22112022USDT</t>
  </si>
  <si>
    <t>21112022WETH</t>
  </si>
  <si>
    <t>21112022ETH</t>
  </si>
  <si>
    <t>21112022USDT</t>
  </si>
  <si>
    <t>21112022BRL</t>
  </si>
  <si>
    <t>21112022USDC</t>
  </si>
  <si>
    <t>21112022MATIC</t>
  </si>
  <si>
    <t>20112022WETH</t>
  </si>
  <si>
    <t>20112022USDC</t>
  </si>
  <si>
    <t>20112022MATIC</t>
  </si>
  <si>
    <t>20112022ETH</t>
  </si>
  <si>
    <t>20112022USDT</t>
  </si>
  <si>
    <t>20112022BRL</t>
  </si>
  <si>
    <t>19112022MATIC</t>
  </si>
  <si>
    <t>19112022USDC</t>
  </si>
  <si>
    <t>19112022BRL</t>
  </si>
  <si>
    <t>19112022ETH</t>
  </si>
  <si>
    <t>19112022USDT</t>
  </si>
  <si>
    <t>19112022WETH</t>
  </si>
  <si>
    <t>18112022WETH</t>
  </si>
  <si>
    <t>18112022ETH</t>
  </si>
  <si>
    <t>18112022USDT</t>
  </si>
  <si>
    <t>18112022MATIC</t>
  </si>
  <si>
    <t>18112022BRL</t>
  </si>
  <si>
    <t>18112022USDC</t>
  </si>
  <si>
    <t>17112022USDC</t>
  </si>
  <si>
    <t>17112022MATIC</t>
  </si>
  <si>
    <t>17112022ETH</t>
  </si>
  <si>
    <t>17112022USDT</t>
  </si>
  <si>
    <t>17112022BRL</t>
  </si>
  <si>
    <t>17112022WETH</t>
  </si>
  <si>
    <t>16112022USDC</t>
  </si>
  <si>
    <t>16112022USDT</t>
  </si>
  <si>
    <t>16112022BRL</t>
  </si>
  <si>
    <t>16112022MATIC</t>
  </si>
  <si>
    <t>16112022ETH</t>
  </si>
  <si>
    <t>16112022WETH</t>
  </si>
  <si>
    <t>15112022BRL</t>
  </si>
  <si>
    <t>15112022MATIC</t>
  </si>
  <si>
    <t>15112022WETH</t>
  </si>
  <si>
    <t>15112022USDT</t>
  </si>
  <si>
    <t>15112022ETH</t>
  </si>
  <si>
    <t>15112022USDC</t>
  </si>
  <si>
    <t>14112022USDC</t>
  </si>
  <si>
    <t>14112022ETH</t>
  </si>
  <si>
    <t>14112022WETH</t>
  </si>
  <si>
    <t>14112022MATIC</t>
  </si>
  <si>
    <t>14112022BRL</t>
  </si>
  <si>
    <t>14112022USDT</t>
  </si>
  <si>
    <t>13112022USDC</t>
  </si>
  <si>
    <t>13112022WETH</t>
  </si>
  <si>
    <t>13112022ETH</t>
  </si>
  <si>
    <t>13112022USDT</t>
  </si>
  <si>
    <t>13112022BRL</t>
  </si>
  <si>
    <t>13112022MATIC</t>
  </si>
  <si>
    <t>12112022USDC</t>
  </si>
  <si>
    <t>12112022WETH</t>
  </si>
  <si>
    <t>12112022ETH</t>
  </si>
  <si>
    <t>12112022MATIC</t>
  </si>
  <si>
    <t>12112022BRL</t>
  </si>
  <si>
    <t>12112022USDT</t>
  </si>
  <si>
    <t>11112022BRL</t>
  </si>
  <si>
    <t>11112022WETH</t>
  </si>
  <si>
    <t>11112022USDC</t>
  </si>
  <si>
    <t>11112022MATIC</t>
  </si>
  <si>
    <t>11112022ETH</t>
  </si>
  <si>
    <t>11112022USDT</t>
  </si>
  <si>
    <t>10112022ETH</t>
  </si>
  <si>
    <t>10112022BRL</t>
  </si>
  <si>
    <t>10112022MATIC</t>
  </si>
  <si>
    <t>10112022USDC</t>
  </si>
  <si>
    <t>10112022USDT</t>
  </si>
  <si>
    <t>10112022WETH</t>
  </si>
  <si>
    <t>9112022WETH</t>
  </si>
  <si>
    <t>9112022MATIC</t>
  </si>
  <si>
    <t>9112022BRL</t>
  </si>
  <si>
    <t>9112022ETH</t>
  </si>
  <si>
    <t>9112022USDC</t>
  </si>
  <si>
    <t>9112022USDT</t>
  </si>
  <si>
    <t>8112022USDC</t>
  </si>
  <si>
    <t>8112022WETH</t>
  </si>
  <si>
    <t>8112022USDT</t>
  </si>
  <si>
    <t>8112022BRL</t>
  </si>
  <si>
    <t>8112022MATIC</t>
  </si>
  <si>
    <t>8112022ETH</t>
  </si>
  <si>
    <t>7112022USDT</t>
  </si>
  <si>
    <t>7112022WETH</t>
  </si>
  <si>
    <t>7112022BRL</t>
  </si>
  <si>
    <t>7112022MATIC</t>
  </si>
  <si>
    <t>7112022ETH</t>
  </si>
  <si>
    <t>7112022USDC</t>
  </si>
  <si>
    <t>6112022WETH</t>
  </si>
  <si>
    <t>6112022BRL</t>
  </si>
  <si>
    <t>6112022ETH</t>
  </si>
  <si>
    <t>6112022USDC</t>
  </si>
  <si>
    <t>6112022MATIC</t>
  </si>
  <si>
    <t>6112022USDT</t>
  </si>
  <si>
    <t>5112022WETH</t>
  </si>
  <si>
    <t>5112022BRL</t>
  </si>
  <si>
    <t>5112022MATIC</t>
  </si>
  <si>
    <t>5112022USDT</t>
  </si>
  <si>
    <t>5112022ETH</t>
  </si>
  <si>
    <t>5112022USDC</t>
  </si>
  <si>
    <t>4112022BRL</t>
  </si>
  <si>
    <t>4112022USDT</t>
  </si>
  <si>
    <t>4112022MATIC</t>
  </si>
  <si>
    <t>4112022USDC</t>
  </si>
  <si>
    <t>4112022WETH</t>
  </si>
  <si>
    <t>4112022ETH</t>
  </si>
  <si>
    <t>3112022USDT</t>
  </si>
  <si>
    <t>3112022WETH</t>
  </si>
  <si>
    <t>3112022ETH</t>
  </si>
  <si>
    <t>3112022BRL</t>
  </si>
  <si>
    <t>3112022USDC</t>
  </si>
  <si>
    <t>3112022MATIC</t>
  </si>
  <si>
    <t>2112022USDT</t>
  </si>
  <si>
    <t>2112022BRL</t>
  </si>
  <si>
    <t>2112022ETH</t>
  </si>
  <si>
    <t>2112022WETH</t>
  </si>
  <si>
    <t>2112022MATIC</t>
  </si>
  <si>
    <t>2112022USDC</t>
  </si>
  <si>
    <t>1112022BRL</t>
  </si>
  <si>
    <t>1112022WETH</t>
  </si>
  <si>
    <t>1112022USDT</t>
  </si>
  <si>
    <t>1112022USDC</t>
  </si>
  <si>
    <t>1112022MATIC</t>
  </si>
  <si>
    <t>1112022ETH</t>
  </si>
  <si>
    <t>31102022ETH</t>
  </si>
  <si>
    <t>31102022USDC</t>
  </si>
  <si>
    <t>31102022WETH</t>
  </si>
  <si>
    <t>31102022USDT</t>
  </si>
  <si>
    <t>31102022MATIC</t>
  </si>
  <si>
    <t>31102022BRL</t>
  </si>
  <si>
    <t>30102022WETH</t>
  </si>
  <si>
    <t>30102022USDT</t>
  </si>
  <si>
    <t>30102022ETH</t>
  </si>
  <si>
    <t>30102022USDC</t>
  </si>
  <si>
    <t>30102022BRL</t>
  </si>
  <si>
    <t>30102022MATIC</t>
  </si>
  <si>
    <t>29102022USDT</t>
  </si>
  <si>
    <t>29102022USDC</t>
  </si>
  <si>
    <t>29102022WETH</t>
  </si>
  <si>
    <t>29102022ETH</t>
  </si>
  <si>
    <t>29102022BRL</t>
  </si>
  <si>
    <t>29102022MATIC</t>
  </si>
  <si>
    <t>28102022USDC</t>
  </si>
  <si>
    <t>28102022WETH</t>
  </si>
  <si>
    <t>28102022MATIC</t>
  </si>
  <si>
    <t>28102022ETH</t>
  </si>
  <si>
    <t>28102022BRL</t>
  </si>
  <si>
    <t>28102022USDT</t>
  </si>
  <si>
    <t>27102022BRL</t>
  </si>
  <si>
    <t>27102022ETH</t>
  </si>
  <si>
    <t>27102022MATIC</t>
  </si>
  <si>
    <t>27102022USDC</t>
  </si>
  <si>
    <t>27102022WETH</t>
  </si>
  <si>
    <t>27102022USDT</t>
  </si>
  <si>
    <t>26102022BRL</t>
  </si>
  <si>
    <t>26102022USDC</t>
  </si>
  <si>
    <t>26102022USDT</t>
  </si>
  <si>
    <t>26102022ETH</t>
  </si>
  <si>
    <t>26102022WETH</t>
  </si>
  <si>
    <t>26102022MATIC</t>
  </si>
  <si>
    <t>25102022MATIC</t>
  </si>
  <si>
    <t>25102022USDT</t>
  </si>
  <si>
    <t>25102022USDC</t>
  </si>
  <si>
    <t>25102022WETH</t>
  </si>
  <si>
    <t>25102022BRL</t>
  </si>
  <si>
    <t>25102022ETH</t>
  </si>
  <si>
    <t>24102022BRL</t>
  </si>
  <si>
    <t>24102022MATIC</t>
  </si>
  <si>
    <t>24102022USDT</t>
  </si>
  <si>
    <t>24102022ETH</t>
  </si>
  <si>
    <t>24102022USDC</t>
  </si>
  <si>
    <t>24102022WETH</t>
  </si>
  <si>
    <t>23102022USDC</t>
  </si>
  <si>
    <t>23102022WETH</t>
  </si>
  <si>
    <t>23102022ETH</t>
  </si>
  <si>
    <t>23102022MATIC</t>
  </si>
  <si>
    <t>23102022BRL</t>
  </si>
  <si>
    <t>23102022USDT</t>
  </si>
  <si>
    <t>22102022BRL</t>
  </si>
  <si>
    <t>22102022USDT</t>
  </si>
  <si>
    <t>22102022WETH</t>
  </si>
  <si>
    <t>22102022MATIC</t>
  </si>
  <si>
    <t>22102022ETH</t>
  </si>
  <si>
    <t>22102022USDC</t>
  </si>
  <si>
    <t>21102022MATIC</t>
  </si>
  <si>
    <t>21102022BRL</t>
  </si>
  <si>
    <t>21102022USDC</t>
  </si>
  <si>
    <t>21102022ETH</t>
  </si>
  <si>
    <t>21102022WETH</t>
  </si>
  <si>
    <t>21102022USDT</t>
  </si>
  <si>
    <t>20102022WETH</t>
  </si>
  <si>
    <t>20102022USDT</t>
  </si>
  <si>
    <t>20102022ETH</t>
  </si>
  <si>
    <t>20102022MATIC</t>
  </si>
  <si>
    <t>20102022BRL</t>
  </si>
  <si>
    <t>20102022USDC</t>
  </si>
  <si>
    <t>19102022USDC</t>
  </si>
  <si>
    <t>19102022WETH</t>
  </si>
  <si>
    <t>19102022USDT</t>
  </si>
  <si>
    <t>19102022BRL</t>
  </si>
  <si>
    <t>19102022ETH</t>
  </si>
  <si>
    <t>19102022MATIC</t>
  </si>
  <si>
    <t>18102022USDC</t>
  </si>
  <si>
    <t>18102022WETH</t>
  </si>
  <si>
    <t>18102022MATIC</t>
  </si>
  <si>
    <t>18102022USDT</t>
  </si>
  <si>
    <t>18102022BRL</t>
  </si>
  <si>
    <t>18102022ETH</t>
  </si>
  <si>
    <t>17102022MATIC</t>
  </si>
  <si>
    <t>17102022BRL</t>
  </si>
  <si>
    <t>17102022USDT</t>
  </si>
  <si>
    <t>17102022USDC</t>
  </si>
  <si>
    <t>17102022WETH</t>
  </si>
  <si>
    <t>17102022ETH</t>
  </si>
  <si>
    <t>16102022BRL</t>
  </si>
  <si>
    <t>16102022USDC</t>
  </si>
  <si>
    <t>16102022WETH</t>
  </si>
  <si>
    <t>16102022USDT</t>
  </si>
  <si>
    <t>16102022ETH</t>
  </si>
  <si>
    <t>16102022MATIC</t>
  </si>
  <si>
    <t>15102022ETH</t>
  </si>
  <si>
    <t>15102022USDT</t>
  </si>
  <si>
    <t>15102022WETH</t>
  </si>
  <si>
    <t>15102022BRL</t>
  </si>
  <si>
    <t>15102022USDC</t>
  </si>
  <si>
    <t>15102022MATIC</t>
  </si>
  <si>
    <t>14102022MATIC</t>
  </si>
  <si>
    <t>14102022USDC</t>
  </si>
  <si>
    <t>14102022WETH</t>
  </si>
  <si>
    <t>14102022USDT</t>
  </si>
  <si>
    <t>14102022BRL</t>
  </si>
  <si>
    <t>14102022ETH</t>
  </si>
  <si>
    <t>13102022USDC</t>
  </si>
  <si>
    <t>13102022BRL</t>
  </si>
  <si>
    <t>13102022ETH</t>
  </si>
  <si>
    <t>13102022WETH</t>
  </si>
  <si>
    <t>13102022MATIC</t>
  </si>
  <si>
    <t>13102022USDT</t>
  </si>
  <si>
    <t>12102022USDT</t>
  </si>
  <si>
    <t>12102022MATIC</t>
  </si>
  <si>
    <t>12102022BRL</t>
  </si>
  <si>
    <t>12102022ETH</t>
  </si>
  <si>
    <t>12102022WETH</t>
  </si>
  <si>
    <t>12102022USDC</t>
  </si>
  <si>
    <t>11102022USDT</t>
  </si>
  <si>
    <t>11102022MATIC</t>
  </si>
  <si>
    <t>11102022BRL</t>
  </si>
  <si>
    <t>11102022USDC</t>
  </si>
  <si>
    <t>11102022ETH</t>
  </si>
  <si>
    <t>11102022WETH</t>
  </si>
  <si>
    <t>10102022USDC</t>
  </si>
  <si>
    <t>10102022WETH</t>
  </si>
  <si>
    <t>10102022USDT</t>
  </si>
  <si>
    <t>10102022MATIC</t>
  </si>
  <si>
    <t>10102022ETH</t>
  </si>
  <si>
    <t>10102022BRL</t>
  </si>
  <si>
    <t>9102022USDT</t>
  </si>
  <si>
    <t>9102022WETH</t>
  </si>
  <si>
    <t>9102022BRL</t>
  </si>
  <si>
    <t>9102022ETH</t>
  </si>
  <si>
    <t>9102022USDC</t>
  </si>
  <si>
    <t>9102022MATIC</t>
  </si>
  <si>
    <t>8102022USDT</t>
  </si>
  <si>
    <t>8102022USDC</t>
  </si>
  <si>
    <t>8102022WETH</t>
  </si>
  <si>
    <t>8102022BRL</t>
  </si>
  <si>
    <t>8102022ETH</t>
  </si>
  <si>
    <t>8102022MATIC</t>
  </si>
  <si>
    <t>7102022USDC</t>
  </si>
  <si>
    <t>7102022ETH</t>
  </si>
  <si>
    <t>7102022BRL</t>
  </si>
  <si>
    <t>7102022MATIC</t>
  </si>
  <si>
    <t>7102022WETH</t>
  </si>
  <si>
    <t>7102022USDT</t>
  </si>
  <si>
    <t>6102022WETH</t>
  </si>
  <si>
    <t>6102022MATIC</t>
  </si>
  <si>
    <t>6102022ETH</t>
  </si>
  <si>
    <t>6102022USDT</t>
  </si>
  <si>
    <t>6102022USDC</t>
  </si>
  <si>
    <t>6102022BRL</t>
  </si>
  <si>
    <t>5102022USDT</t>
  </si>
  <si>
    <t>5102022WETH</t>
  </si>
  <si>
    <t>5102022MATIC</t>
  </si>
  <si>
    <t>5102022ETH</t>
  </si>
  <si>
    <t>5102022BRL</t>
  </si>
  <si>
    <t>5102022USDC</t>
  </si>
  <si>
    <t>4102022BRL</t>
  </si>
  <si>
    <t>4102022ETH</t>
  </si>
  <si>
    <t>4102022WETH</t>
  </si>
  <si>
    <t>4102022USDT</t>
  </si>
  <si>
    <t>4102022USDC</t>
  </si>
  <si>
    <t>4102022MATIC</t>
  </si>
  <si>
    <t>3102022USDT</t>
  </si>
  <si>
    <t>3102022ETH</t>
  </si>
  <si>
    <t>3102022BRL</t>
  </si>
  <si>
    <t>3102022WETH</t>
  </si>
  <si>
    <t>3102022MATIC</t>
  </si>
  <si>
    <t>3102022USDC</t>
  </si>
  <si>
    <t>2102022ETH</t>
  </si>
  <si>
    <t>2102022USDC</t>
  </si>
  <si>
    <t>2102022BRL</t>
  </si>
  <si>
    <t>2102022USDT</t>
  </si>
  <si>
    <t>2102022WETH</t>
  </si>
  <si>
    <t>2102022MATIC</t>
  </si>
  <si>
    <t>1102022MATIC</t>
  </si>
  <si>
    <t>1102022WETH</t>
  </si>
  <si>
    <t>1102022ETH</t>
  </si>
  <si>
    <t>1102022USDT</t>
  </si>
  <si>
    <t>1102022BRL</t>
  </si>
  <si>
    <t>1102022USDC</t>
  </si>
  <si>
    <t>3092022ETH</t>
  </si>
  <si>
    <t>3092022MATIC</t>
  </si>
  <si>
    <t>3092022BRL</t>
  </si>
  <si>
    <t>3092022WETH</t>
  </si>
  <si>
    <t>3092022USDC</t>
  </si>
  <si>
    <t>3092022USDT</t>
  </si>
  <si>
    <t>2992022MATIC</t>
  </si>
  <si>
    <t>2992022USDT</t>
  </si>
  <si>
    <t>2992022USDC</t>
  </si>
  <si>
    <t>2992022WETH</t>
  </si>
  <si>
    <t>2992022ETH</t>
  </si>
  <si>
    <t>2992022BRL</t>
  </si>
  <si>
    <t>2892022BRL</t>
  </si>
  <si>
    <t>2892022ETH</t>
  </si>
  <si>
    <t>2892022USDC</t>
  </si>
  <si>
    <t>2892022USDT</t>
  </si>
  <si>
    <t>2892022WETH</t>
  </si>
  <si>
    <t>2892022MATIC</t>
  </si>
  <si>
    <t>2792022WETH</t>
  </si>
  <si>
    <t>2792022ETH</t>
  </si>
  <si>
    <t>2792022USDC</t>
  </si>
  <si>
    <t>2792022MATIC</t>
  </si>
  <si>
    <t>2792022USDT</t>
  </si>
  <si>
    <t>2792022BRL</t>
  </si>
  <si>
    <t>2692022USDT</t>
  </si>
  <si>
    <t>2692022MATIC</t>
  </si>
  <si>
    <t>2692022BRL</t>
  </si>
  <si>
    <t>2692022ETH</t>
  </si>
  <si>
    <t>2692022USDC</t>
  </si>
  <si>
    <t>2692022WETH</t>
  </si>
  <si>
    <t>2592022WETH</t>
  </si>
  <si>
    <t>2592022ETH</t>
  </si>
  <si>
    <t>2592022MATIC</t>
  </si>
  <si>
    <t>2592022USDT</t>
  </si>
  <si>
    <t>2592022USDC</t>
  </si>
  <si>
    <t>2592022BRL</t>
  </si>
  <si>
    <t>2492022USDT</t>
  </si>
  <si>
    <t>2492022WETH</t>
  </si>
  <si>
    <t>2492022ETH</t>
  </si>
  <si>
    <t>2492022BRL</t>
  </si>
  <si>
    <t>2492022USDC</t>
  </si>
  <si>
    <t>2492022MATIC</t>
  </si>
  <si>
    <t>2392022WETH</t>
  </si>
  <si>
    <t>2392022USDT</t>
  </si>
  <si>
    <t>2392022MATIC</t>
  </si>
  <si>
    <t>2392022USDC</t>
  </si>
  <si>
    <t>2392022BRL</t>
  </si>
  <si>
    <t>2392022ETH</t>
  </si>
  <si>
    <t>2292022USDT</t>
  </si>
  <si>
    <t>2292022WETH</t>
  </si>
  <si>
    <t>2292022ETH</t>
  </si>
  <si>
    <t>2292022USDC</t>
  </si>
  <si>
    <t>2292022MATIC</t>
  </si>
  <si>
    <t>2292022BRL</t>
  </si>
  <si>
    <t>2192022BRL</t>
  </si>
  <si>
    <t>2192022ETH</t>
  </si>
  <si>
    <t>2192022MATIC</t>
  </si>
  <si>
    <t>2192022USDC</t>
  </si>
  <si>
    <t>2192022WETH</t>
  </si>
  <si>
    <t>2192022USDT</t>
  </si>
  <si>
    <t>2092022MATIC</t>
  </si>
  <si>
    <t>2092022USDT</t>
  </si>
  <si>
    <t>2092022ETH</t>
  </si>
  <si>
    <t>2092022BRL</t>
  </si>
  <si>
    <t>2092022WETH</t>
  </si>
  <si>
    <t>2092022USDC</t>
  </si>
  <si>
    <t>1992022USDC</t>
  </si>
  <si>
    <t>1992022USDT</t>
  </si>
  <si>
    <t>1992022ETH</t>
  </si>
  <si>
    <t>1992022MATIC</t>
  </si>
  <si>
    <t>1992022WETH</t>
  </si>
  <si>
    <t>1992022BRL</t>
  </si>
  <si>
    <t>1892022MATIC</t>
  </si>
  <si>
    <t>1892022USDT</t>
  </si>
  <si>
    <t>1892022BRL</t>
  </si>
  <si>
    <t>1892022USDC</t>
  </si>
  <si>
    <t>1892022WETH</t>
  </si>
  <si>
    <t>1892022ETH</t>
  </si>
  <si>
    <t>1792022MATIC</t>
  </si>
  <si>
    <t>1792022BRL</t>
  </si>
  <si>
    <t>1792022WETH</t>
  </si>
  <si>
    <t>1792022USDC</t>
  </si>
  <si>
    <t>1792022USDT</t>
  </si>
  <si>
    <t>1792022ETH</t>
  </si>
  <si>
    <t>1692022ETH</t>
  </si>
  <si>
    <t>1692022USDC</t>
  </si>
  <si>
    <t>1692022MATIC</t>
  </si>
  <si>
    <t>1692022USDT</t>
  </si>
  <si>
    <t>1692022WETH</t>
  </si>
  <si>
    <t>1692022BRL</t>
  </si>
  <si>
    <t>1592022USDC</t>
  </si>
  <si>
    <t>1592022BRL</t>
  </si>
  <si>
    <t>1592022MATIC</t>
  </si>
  <si>
    <t>1592022USDT</t>
  </si>
  <si>
    <t>1592022ETH</t>
  </si>
  <si>
    <t>1592022WETH</t>
  </si>
  <si>
    <t>1492022ETH</t>
  </si>
  <si>
    <t>1492022USDT</t>
  </si>
  <si>
    <t>1492022USDC</t>
  </si>
  <si>
    <t>1492022WETH</t>
  </si>
  <si>
    <t>1492022BRL</t>
  </si>
  <si>
    <t>1492022MATIC</t>
  </si>
  <si>
    <t>1392022BRL</t>
  </si>
  <si>
    <t>1392022USDT</t>
  </si>
  <si>
    <t>1392022MATIC</t>
  </si>
  <si>
    <t>1392022USDC</t>
  </si>
  <si>
    <t>1392022WETH</t>
  </si>
  <si>
    <t>1392022ETH</t>
  </si>
  <si>
    <t>1292022USDC</t>
  </si>
  <si>
    <t>1292022USDT</t>
  </si>
  <si>
    <t>1292022BRL</t>
  </si>
  <si>
    <t>1292022ETH</t>
  </si>
  <si>
    <t>1292022WETH</t>
  </si>
  <si>
    <t>1292022MATIC</t>
  </si>
  <si>
    <t>1192022USDC</t>
  </si>
  <si>
    <t>1192022MATIC</t>
  </si>
  <si>
    <t>1192022WETH</t>
  </si>
  <si>
    <t>1192022ETH</t>
  </si>
  <si>
    <t>1192022BRL</t>
  </si>
  <si>
    <t>1192022USDT</t>
  </si>
  <si>
    <t>1092022USDT</t>
  </si>
  <si>
    <t>1092022ETH</t>
  </si>
  <si>
    <t>1092022MATIC</t>
  </si>
  <si>
    <t>1092022BRL</t>
  </si>
  <si>
    <t>1092022USDC</t>
  </si>
  <si>
    <t>1092022WETH</t>
  </si>
  <si>
    <t>992022USDC</t>
  </si>
  <si>
    <t>992022ETH</t>
  </si>
  <si>
    <t>992022BRL</t>
  </si>
  <si>
    <t>992022MATIC</t>
  </si>
  <si>
    <t>992022USDT</t>
  </si>
  <si>
    <t>992022WETH</t>
  </si>
  <si>
    <t>892022USDC</t>
  </si>
  <si>
    <t>892022USDT</t>
  </si>
  <si>
    <t>892022WETH</t>
  </si>
  <si>
    <t>892022ETH</t>
  </si>
  <si>
    <t>892022MATIC</t>
  </si>
  <si>
    <t>892022BRL</t>
  </si>
  <si>
    <t>792022MATIC</t>
  </si>
  <si>
    <t>792022USDT</t>
  </si>
  <si>
    <t>792022BRL</t>
  </si>
  <si>
    <t>792022ETH</t>
  </si>
  <si>
    <t>792022WETH</t>
  </si>
  <si>
    <t>792022USDC</t>
  </si>
  <si>
    <t>692022MATIC</t>
  </si>
  <si>
    <t>692022USDC</t>
  </si>
  <si>
    <t>692022ETH</t>
  </si>
  <si>
    <t>692022BRL</t>
  </si>
  <si>
    <t>692022USDT</t>
  </si>
  <si>
    <t>692022WETH</t>
  </si>
  <si>
    <t>592022USDT</t>
  </si>
  <si>
    <t>592022WETH</t>
  </si>
  <si>
    <t>592022ETH</t>
  </si>
  <si>
    <t>592022MATIC</t>
  </si>
  <si>
    <t>592022BRL</t>
  </si>
  <si>
    <t>592022USDC</t>
  </si>
  <si>
    <t>492022USDT</t>
  </si>
  <si>
    <t>492022MATIC</t>
  </si>
  <si>
    <t>492022WETH</t>
  </si>
  <si>
    <t>492022BRL</t>
  </si>
  <si>
    <t>492022ETH</t>
  </si>
  <si>
    <t>492022USDC</t>
  </si>
  <si>
    <t>392022USDT</t>
  </si>
  <si>
    <t>392022ETH</t>
  </si>
  <si>
    <t>392022MATIC</t>
  </si>
  <si>
    <t>392022BRL</t>
  </si>
  <si>
    <t>392022WETH</t>
  </si>
  <si>
    <t>392022USDC</t>
  </si>
  <si>
    <t>292022USDT</t>
  </si>
  <si>
    <t>292022WETH</t>
  </si>
  <si>
    <t>292022ETH</t>
  </si>
  <si>
    <t>292022MATIC</t>
  </si>
  <si>
    <t>292022USDC</t>
  </si>
  <si>
    <t>292022BRL</t>
  </si>
  <si>
    <t>192022WETH</t>
  </si>
  <si>
    <t>192022MATIC</t>
  </si>
  <si>
    <t>192022USDC</t>
  </si>
  <si>
    <t>192022USDT</t>
  </si>
  <si>
    <t>192022BRL</t>
  </si>
  <si>
    <t>192022ETH</t>
  </si>
  <si>
    <t>3182022WETH</t>
  </si>
  <si>
    <t>3182022BRL</t>
  </si>
  <si>
    <t>3182022ETH</t>
  </si>
  <si>
    <t>3182022MATIC</t>
  </si>
  <si>
    <t>3182022USDT</t>
  </si>
  <si>
    <t>3182022USDC</t>
  </si>
  <si>
    <t>3082022USDT</t>
  </si>
  <si>
    <t>3082022WETH</t>
  </si>
  <si>
    <t>3082022USDC</t>
  </si>
  <si>
    <t>3082022MATIC</t>
  </si>
  <si>
    <t>3082022ETH</t>
  </si>
  <si>
    <t>3082022BRL</t>
  </si>
  <si>
    <t>2982022MATIC</t>
  </si>
  <si>
    <t>2982022BRL</t>
  </si>
  <si>
    <t>2982022USDT</t>
  </si>
  <si>
    <t>2982022USDC</t>
  </si>
  <si>
    <t>2982022ETH</t>
  </si>
  <si>
    <t>2982022WETH</t>
  </si>
  <si>
    <t>2882022MATIC</t>
  </si>
  <si>
    <t>2882022USDC</t>
  </si>
  <si>
    <t>2882022BRL</t>
  </si>
  <si>
    <t>2882022USDT</t>
  </si>
  <si>
    <t>2882022WETH</t>
  </si>
  <si>
    <t>2882022ETH</t>
  </si>
  <si>
    <t>2782022BRL</t>
  </si>
  <si>
    <t>2782022MATIC</t>
  </si>
  <si>
    <t>2782022ETH</t>
  </si>
  <si>
    <t>2782022USDT</t>
  </si>
  <si>
    <t>2782022WETH</t>
  </si>
  <si>
    <t>2782022USDC</t>
  </si>
  <si>
    <t>2682022USDT</t>
  </si>
  <si>
    <t>2682022MATIC</t>
  </si>
  <si>
    <t>2682022USDC</t>
  </si>
  <si>
    <t>2682022WETH</t>
  </si>
  <si>
    <t>2682022BRL</t>
  </si>
  <si>
    <t>2682022ETH</t>
  </si>
  <si>
    <t>2582022USDT</t>
  </si>
  <si>
    <t>2582022USDC</t>
  </si>
  <si>
    <t>2582022MATIC</t>
  </si>
  <si>
    <t>2582022ETH</t>
  </si>
  <si>
    <t>2582022WETH</t>
  </si>
  <si>
    <t>2582022BRL</t>
  </si>
  <si>
    <t>2482022WETH</t>
  </si>
  <si>
    <t>2482022BRL</t>
  </si>
  <si>
    <t>2482022MATIC</t>
  </si>
  <si>
    <t>2482022ETH</t>
  </si>
  <si>
    <t>2482022USDT</t>
  </si>
  <si>
    <t>2482022USDC</t>
  </si>
  <si>
    <t>2382022WETH</t>
  </si>
  <si>
    <t>2382022USDC</t>
  </si>
  <si>
    <t>2382022BRL</t>
  </si>
  <si>
    <t>2382022ETH</t>
  </si>
  <si>
    <t>2382022MATIC</t>
  </si>
  <si>
    <t>2382022USDT</t>
  </si>
  <si>
    <t>2282022MATIC</t>
  </si>
  <si>
    <t>2282022ETH</t>
  </si>
  <si>
    <t>2282022USDC</t>
  </si>
  <si>
    <t>2282022BRL</t>
  </si>
  <si>
    <t>2282022WETH</t>
  </si>
  <si>
    <t>2282022USDT</t>
  </si>
  <si>
    <t>2182022WETH</t>
  </si>
  <si>
    <t>2182022USDC</t>
  </si>
  <si>
    <t>2182022BRL</t>
  </si>
  <si>
    <t>2182022USDT</t>
  </si>
  <si>
    <t>2182022MATIC</t>
  </si>
  <si>
    <t>2182022ETH</t>
  </si>
  <si>
    <t>2082022BRL</t>
  </si>
  <si>
    <t>2082022ETH</t>
  </si>
  <si>
    <t>2082022WETH</t>
  </si>
  <si>
    <t>2082022USDT</t>
  </si>
  <si>
    <t>2082022USDC</t>
  </si>
  <si>
    <t>2082022MATIC</t>
  </si>
  <si>
    <t>1982022USDC</t>
  </si>
  <si>
    <t>1982022ETH</t>
  </si>
  <si>
    <t>1982022WETH</t>
  </si>
  <si>
    <t>1982022USDT</t>
  </si>
  <si>
    <t>1982022BRL</t>
  </si>
  <si>
    <t>1982022MATIC</t>
  </si>
  <si>
    <t>1882022BRL</t>
  </si>
  <si>
    <t>1882022USDC</t>
  </si>
  <si>
    <t>1882022WETH</t>
  </si>
  <si>
    <t>1882022MATIC</t>
  </si>
  <si>
    <t>1882022ETH</t>
  </si>
  <si>
    <t>1882022USDT</t>
  </si>
  <si>
    <t>1782022BRL</t>
  </si>
  <si>
    <t>1782022USDT</t>
  </si>
  <si>
    <t>1782022MATIC</t>
  </si>
  <si>
    <t>1782022USDC</t>
  </si>
  <si>
    <t>1782022ETH</t>
  </si>
  <si>
    <t>1782022WETH</t>
  </si>
  <si>
    <t>1682022USDT</t>
  </si>
  <si>
    <t>1682022ETH</t>
  </si>
  <si>
    <t>1682022MATIC</t>
  </si>
  <si>
    <t>1682022BRL</t>
  </si>
  <si>
    <t>1682022WETH</t>
  </si>
  <si>
    <t>1682022USDC</t>
  </si>
  <si>
    <t>1582022USDT</t>
  </si>
  <si>
    <t>1582022USDC</t>
  </si>
  <si>
    <t>1582022MATIC</t>
  </si>
  <si>
    <t>1582022BRL</t>
  </si>
  <si>
    <t>1582022WETH</t>
  </si>
  <si>
    <t>1582022ETH</t>
  </si>
  <si>
    <t>1482022ETH</t>
  </si>
  <si>
    <t>1482022WETH</t>
  </si>
  <si>
    <t>1482022USDC</t>
  </si>
  <si>
    <t>1482022MATIC</t>
  </si>
  <si>
    <t>1482022BRL</t>
  </si>
  <si>
    <t>1482022USDT</t>
  </si>
  <si>
    <t>1382022BRL</t>
  </si>
  <si>
    <t>1382022MATIC</t>
  </si>
  <si>
    <t>1382022USDC</t>
  </si>
  <si>
    <t>1382022WETH</t>
  </si>
  <si>
    <t>1382022ETH</t>
  </si>
  <si>
    <t>1382022USDT</t>
  </si>
  <si>
    <t>1282022ETH</t>
  </si>
  <si>
    <t>1282022BRL</t>
  </si>
  <si>
    <t>1282022USDC</t>
  </si>
  <si>
    <t>1282022USDT</t>
  </si>
  <si>
    <t>1282022WETH</t>
  </si>
  <si>
    <t>1282022MATIC</t>
  </si>
  <si>
    <t>1182022MATIC</t>
  </si>
  <si>
    <t>1182022WETH</t>
  </si>
  <si>
    <t>1182022BRL</t>
  </si>
  <si>
    <t>1182022USDT</t>
  </si>
  <si>
    <t>1182022USDC</t>
  </si>
  <si>
    <t>1182022ETH</t>
  </si>
  <si>
    <t>1082022USDC</t>
  </si>
  <si>
    <t>1082022WETH</t>
  </si>
  <si>
    <t>1082022USDT</t>
  </si>
  <si>
    <t>1082022BRL</t>
  </si>
  <si>
    <t>1082022MATIC</t>
  </si>
  <si>
    <t>1082022ETH</t>
  </si>
  <si>
    <t>982022USDC</t>
  </si>
  <si>
    <t>982022MATIC</t>
  </si>
  <si>
    <t>982022WETH</t>
  </si>
  <si>
    <t>982022USDT</t>
  </si>
  <si>
    <t>982022ETH</t>
  </si>
  <si>
    <t>982022BRL</t>
  </si>
  <si>
    <t>882022ETH</t>
  </si>
  <si>
    <t>882022BRL</t>
  </si>
  <si>
    <t>882022USDT</t>
  </si>
  <si>
    <t>882022USDC</t>
  </si>
  <si>
    <t>882022WETH</t>
  </si>
  <si>
    <t>882022MATIC</t>
  </si>
  <si>
    <t>782022BRL</t>
  </si>
  <si>
    <t>782022USDC</t>
  </si>
  <si>
    <t>782022USDT</t>
  </si>
  <si>
    <t>782022MATIC</t>
  </si>
  <si>
    <t>782022ETH</t>
  </si>
  <si>
    <t>782022WETH</t>
  </si>
  <si>
    <t>682022USDC</t>
  </si>
  <si>
    <t>682022USDT</t>
  </si>
  <si>
    <t>682022BRL</t>
  </si>
  <si>
    <t>682022WETH</t>
  </si>
  <si>
    <t>682022ETH</t>
  </si>
  <si>
    <t>682022MATIC</t>
  </si>
  <si>
    <t>582022USDC</t>
  </si>
  <si>
    <t>582022ETH</t>
  </si>
  <si>
    <t>582022MATIC</t>
  </si>
  <si>
    <t>582022BRL</t>
  </si>
  <si>
    <t>582022WETH</t>
  </si>
  <si>
    <t>582022USDT</t>
  </si>
  <si>
    <t>482022ETH</t>
  </si>
  <si>
    <t>482022MATIC</t>
  </si>
  <si>
    <t>482022USDC</t>
  </si>
  <si>
    <t>482022BRL</t>
  </si>
  <si>
    <t>482022USDT</t>
  </si>
  <si>
    <t>482022WETH</t>
  </si>
  <si>
    <t>382022ETH</t>
  </si>
  <si>
    <t>382022WETH</t>
  </si>
  <si>
    <t>382022BRL</t>
  </si>
  <si>
    <t>382022USDC</t>
  </si>
  <si>
    <t>382022MATIC</t>
  </si>
  <si>
    <t>382022USDT</t>
  </si>
  <si>
    <t>282022MATIC</t>
  </si>
  <si>
    <t>282022USDT</t>
  </si>
  <si>
    <t>282022WETH</t>
  </si>
  <si>
    <t>282022ETH</t>
  </si>
  <si>
    <t>282022USDC</t>
  </si>
  <si>
    <t>282022BRL</t>
  </si>
  <si>
    <t>182022BRL</t>
  </si>
  <si>
    <t>182022WETH</t>
  </si>
  <si>
    <t>182022ETH</t>
  </si>
  <si>
    <t>182022USDT</t>
  </si>
  <si>
    <t>182022USDC</t>
  </si>
  <si>
    <t>182022MATIC</t>
  </si>
  <si>
    <t>3172022MATIC</t>
  </si>
  <si>
    <t>3172022BRL</t>
  </si>
  <si>
    <t>3172022WETH</t>
  </si>
  <si>
    <t>3172022USDC</t>
  </si>
  <si>
    <t>3172022USDT</t>
  </si>
  <si>
    <t>3172022ETH</t>
  </si>
  <si>
    <t>3072022BRL</t>
  </si>
  <si>
    <t>3072022MATIC</t>
  </si>
  <si>
    <t>3072022USDC</t>
  </si>
  <si>
    <t>3072022ETH</t>
  </si>
  <si>
    <t>3072022WETH</t>
  </si>
  <si>
    <t>3072022USDT</t>
  </si>
  <si>
    <t>2972022USDC</t>
  </si>
  <si>
    <t>2972022WETH</t>
  </si>
  <si>
    <t>2972022MATIC</t>
  </si>
  <si>
    <t>2972022USDT</t>
  </si>
  <si>
    <t>2972022ETH</t>
  </si>
  <si>
    <t>2972022BRL</t>
  </si>
  <si>
    <t>2872022USDT</t>
  </si>
  <si>
    <t>2872022WETH</t>
  </si>
  <si>
    <t>2872022MATIC</t>
  </si>
  <si>
    <t>2872022ETH</t>
  </si>
  <si>
    <t>2872022BRL</t>
  </si>
  <si>
    <t>2872022USDC</t>
  </si>
  <si>
    <t>2772022USDT</t>
  </si>
  <si>
    <t>2772022ETH</t>
  </si>
  <si>
    <t>2772022BRL</t>
  </si>
  <si>
    <t>2772022USDC</t>
  </si>
  <si>
    <t>2772022MATIC</t>
  </si>
  <si>
    <t>2772022WETH</t>
  </si>
  <si>
    <t>2672022USDT</t>
  </si>
  <si>
    <t>2672022BRL</t>
  </si>
  <si>
    <t>2672022WETH</t>
  </si>
  <si>
    <t>2672022ETH</t>
  </si>
  <si>
    <t>2672022USDC</t>
  </si>
  <si>
    <t>2672022MATIC</t>
  </si>
  <si>
    <t>2572022ETH</t>
  </si>
  <si>
    <t>2572022USDT</t>
  </si>
  <si>
    <t>2572022USDC</t>
  </si>
  <si>
    <t>2572022BRL</t>
  </si>
  <si>
    <t>2572022WETH</t>
  </si>
  <si>
    <t>2572022MATIC</t>
  </si>
  <si>
    <t>2472022USDC</t>
  </si>
  <si>
    <t>2472022ETH</t>
  </si>
  <si>
    <t>2472022MATIC</t>
  </si>
  <si>
    <t>2472022USDT</t>
  </si>
  <si>
    <t>2472022BRL</t>
  </si>
  <si>
    <t>2472022WETH</t>
  </si>
  <si>
    <t>2372022BRL</t>
  </si>
  <si>
    <t>2372022ETH</t>
  </si>
  <si>
    <t>2372022MATIC</t>
  </si>
  <si>
    <t>2372022WETH</t>
  </si>
  <si>
    <t>2372022USDC</t>
  </si>
  <si>
    <t>2372022USDT</t>
  </si>
  <si>
    <t>2272022USDC</t>
  </si>
  <si>
    <t>2272022BRL</t>
  </si>
  <si>
    <t>2272022ETH</t>
  </si>
  <si>
    <t>2272022WETH</t>
  </si>
  <si>
    <t>2272022USDT</t>
  </si>
  <si>
    <t>2272022MATIC</t>
  </si>
  <si>
    <t>2172022USDT</t>
  </si>
  <si>
    <t>2172022MATIC</t>
  </si>
  <si>
    <t>2172022USDC</t>
  </si>
  <si>
    <t>2172022BRL</t>
  </si>
  <si>
    <t>2172022ETH</t>
  </si>
  <si>
    <t>2172022WETH</t>
  </si>
  <si>
    <t>2072022USDC</t>
  </si>
  <si>
    <t>2072022ETH</t>
  </si>
  <si>
    <t>2072022WETH</t>
  </si>
  <si>
    <t>2072022MATIC</t>
  </si>
  <si>
    <t>2072022BRL</t>
  </si>
  <si>
    <t>2072022USDT</t>
  </si>
  <si>
    <t>1972022MATIC</t>
  </si>
  <si>
    <t>1972022ETH</t>
  </si>
  <si>
    <t>1972022USDT</t>
  </si>
  <si>
    <t>1972022USDC</t>
  </si>
  <si>
    <t>1972022WETH</t>
  </si>
  <si>
    <t>1972022BRL</t>
  </si>
  <si>
    <t>1872022MATIC</t>
  </si>
  <si>
    <t>1872022USDT</t>
  </si>
  <si>
    <t>1872022ETH</t>
  </si>
  <si>
    <t>1872022BRL</t>
  </si>
  <si>
    <t>1872022USDC</t>
  </si>
  <si>
    <t>1872022WETH</t>
  </si>
  <si>
    <t>1772022MATIC</t>
  </si>
  <si>
    <t>1772022WETH</t>
  </si>
  <si>
    <t>1772022BRL</t>
  </si>
  <si>
    <t>1772022USDC</t>
  </si>
  <si>
    <t>1772022ETH</t>
  </si>
  <si>
    <t>1772022USDT</t>
  </si>
  <si>
    <t>1672022MATIC</t>
  </si>
  <si>
    <t>1672022ETH</t>
  </si>
  <si>
    <t>1672022WETH</t>
  </si>
  <si>
    <t>1672022USDT</t>
  </si>
  <si>
    <t>1672022BRL</t>
  </si>
  <si>
    <t>1672022USDC</t>
  </si>
  <si>
    <t>1572022USDT</t>
  </si>
  <si>
    <t>1572022USDC</t>
  </si>
  <si>
    <t>1572022BRL</t>
  </si>
  <si>
    <t>1572022ETH</t>
  </si>
  <si>
    <t>1572022MATIC</t>
  </si>
  <si>
    <t>1572022WETH</t>
  </si>
  <si>
    <t>1472022WETH</t>
  </si>
  <si>
    <t>1472022MATIC</t>
  </si>
  <si>
    <t>1472022ETH</t>
  </si>
  <si>
    <t>1472022USDC</t>
  </si>
  <si>
    <t>1472022USDT</t>
  </si>
  <si>
    <t>1472022BRL</t>
  </si>
  <si>
    <t>1372022BRL</t>
  </si>
  <si>
    <t>1372022USDT</t>
  </si>
  <si>
    <t>1372022WETH</t>
  </si>
  <si>
    <t>1372022MATIC</t>
  </si>
  <si>
    <t>1372022ETH</t>
  </si>
  <si>
    <t>1372022USDC</t>
  </si>
  <si>
    <t>1272022USDT</t>
  </si>
  <si>
    <t>1272022ETH</t>
  </si>
  <si>
    <t>1272022WETH</t>
  </si>
  <si>
    <t>1272022MATIC</t>
  </si>
  <si>
    <t>1272022USDC</t>
  </si>
  <si>
    <t>1272022BRL</t>
  </si>
  <si>
    <t>1172022BRL</t>
  </si>
  <si>
    <t>1172022ETH</t>
  </si>
  <si>
    <t>1172022USDC</t>
  </si>
  <si>
    <t>1172022USDT</t>
  </si>
  <si>
    <t>1172022WETH</t>
  </si>
  <si>
    <t>1172022MATIC</t>
  </si>
  <si>
    <t>1072022BRL</t>
  </si>
  <si>
    <t>1072022USDC</t>
  </si>
  <si>
    <t>1072022MATIC</t>
  </si>
  <si>
    <t>1072022ETH</t>
  </si>
  <si>
    <t>1072022WETH</t>
  </si>
  <si>
    <t>1072022USDT</t>
  </si>
  <si>
    <t>972022MATIC</t>
  </si>
  <si>
    <t>972022WETH</t>
  </si>
  <si>
    <t>972022BRL</t>
  </si>
  <si>
    <t>972022ETH</t>
  </si>
  <si>
    <t>972022USDC</t>
  </si>
  <si>
    <t>972022USDT</t>
  </si>
  <si>
    <t>872022ETH</t>
  </si>
  <si>
    <t>872022WETH</t>
  </si>
  <si>
    <t>872022BRL</t>
  </si>
  <si>
    <t>872022MATIC</t>
  </si>
  <si>
    <t>872022USDT</t>
  </si>
  <si>
    <t>872022USDC</t>
  </si>
  <si>
    <t>772022BRL</t>
  </si>
  <si>
    <t>772022MATIC</t>
  </si>
  <si>
    <t>772022WETH</t>
  </si>
  <si>
    <t>772022ETH</t>
  </si>
  <si>
    <t>772022USDC</t>
  </si>
  <si>
    <t>772022USDT</t>
  </si>
  <si>
    <t>672022WETH</t>
  </si>
  <si>
    <t>672022USDT</t>
  </si>
  <si>
    <t>672022ETH</t>
  </si>
  <si>
    <t>672022USDC</t>
  </si>
  <si>
    <t>672022BRL</t>
  </si>
  <si>
    <t>672022MATIC</t>
  </si>
  <si>
    <t>572022USDC</t>
  </si>
  <si>
    <t>572022MATIC</t>
  </si>
  <si>
    <t>572022WETH</t>
  </si>
  <si>
    <t>572022ETH</t>
  </si>
  <si>
    <t>572022USDT</t>
  </si>
  <si>
    <t>572022BRL</t>
  </si>
  <si>
    <t>472022WETH</t>
  </si>
  <si>
    <t>472022BRL</t>
  </si>
  <si>
    <t>472022ETH</t>
  </si>
  <si>
    <t>472022MATIC</t>
  </si>
  <si>
    <t>472022USDT</t>
  </si>
  <si>
    <t>472022USDC</t>
  </si>
  <si>
    <t>372022USDC</t>
  </si>
  <si>
    <t>372022BRL</t>
  </si>
  <si>
    <t>372022ETH</t>
  </si>
  <si>
    <t>372022WETH</t>
  </si>
  <si>
    <t>372022MATIC</t>
  </si>
  <si>
    <t>372022USDT</t>
  </si>
  <si>
    <t>272022USDT</t>
  </si>
  <si>
    <t>272022USDC</t>
  </si>
  <si>
    <t>272022ETH</t>
  </si>
  <si>
    <t>272022WETH</t>
  </si>
  <si>
    <t>272022BRL</t>
  </si>
  <si>
    <t>272022MATIC</t>
  </si>
  <si>
    <t>172022USDT</t>
  </si>
  <si>
    <t>172022BRL</t>
  </si>
  <si>
    <t>172022WETH</t>
  </si>
  <si>
    <t>172022USDC</t>
  </si>
  <si>
    <t>172022ETH</t>
  </si>
  <si>
    <t>172022MATIC</t>
  </si>
  <si>
    <t>3062022WETH</t>
  </si>
  <si>
    <t>3062022USDC</t>
  </si>
  <si>
    <t>3062022ETH</t>
  </si>
  <si>
    <t>3062022BRL</t>
  </si>
  <si>
    <t>3062022MATIC</t>
  </si>
  <si>
    <t>3062022USDT</t>
  </si>
  <si>
    <t>2962022USDC</t>
  </si>
  <si>
    <t>2962022WETH</t>
  </si>
  <si>
    <t>2962022BRL</t>
  </si>
  <si>
    <t>2962022ETH</t>
  </si>
  <si>
    <t>2962022USDT</t>
  </si>
  <si>
    <t>2962022MATIC</t>
  </si>
  <si>
    <t>2862022MATIC</t>
  </si>
  <si>
    <t>2862022USDC</t>
  </si>
  <si>
    <t>2862022USDT</t>
  </si>
  <si>
    <t>2862022WETH</t>
  </si>
  <si>
    <t>2862022BRL</t>
  </si>
  <si>
    <t>2862022ETH</t>
  </si>
  <si>
    <t>2762022ETH</t>
  </si>
  <si>
    <t>2762022USDT</t>
  </si>
  <si>
    <t>2762022USDC</t>
  </si>
  <si>
    <t>2762022BRL</t>
  </si>
  <si>
    <t>2762022WETH</t>
  </si>
  <si>
    <t>2762022MATIC</t>
  </si>
  <si>
    <t>2662022ETH</t>
  </si>
  <si>
    <t>2662022BRL</t>
  </si>
  <si>
    <t>2662022MATIC</t>
  </si>
  <si>
    <t>2662022WETH</t>
  </si>
  <si>
    <t>2662022USDT</t>
  </si>
  <si>
    <t>2662022USDC</t>
  </si>
  <si>
    <t>2562022WETH</t>
  </si>
  <si>
    <t>2562022USDC</t>
  </si>
  <si>
    <t>2562022BRL</t>
  </si>
  <si>
    <t>2562022MATIC</t>
  </si>
  <si>
    <t>2562022ETH</t>
  </si>
  <si>
    <t>2562022USDT</t>
  </si>
  <si>
    <t>2462022MATIC</t>
  </si>
  <si>
    <t>2462022ETH</t>
  </si>
  <si>
    <t>2462022USDC</t>
  </si>
  <si>
    <t>2462022USDT</t>
  </si>
  <si>
    <t>2462022BRL</t>
  </si>
  <si>
    <t>2462022WETH</t>
  </si>
  <si>
    <t>2362022WETH</t>
  </si>
  <si>
    <t>2362022USDT</t>
  </si>
  <si>
    <t>2362022MATIC</t>
  </si>
  <si>
    <t>2362022BRL</t>
  </si>
  <si>
    <t>2362022USDC</t>
  </si>
  <si>
    <t>2362022ETH</t>
  </si>
  <si>
    <t>2262022WETH</t>
  </si>
  <si>
    <t>2262022MATIC</t>
  </si>
  <si>
    <t>2262022ETH</t>
  </si>
  <si>
    <t>2262022USDT</t>
  </si>
  <si>
    <t>2262022BRL</t>
  </si>
  <si>
    <t>2262022USDC</t>
  </si>
  <si>
    <t>2162022WETH</t>
  </si>
  <si>
    <t>2162022ETH</t>
  </si>
  <si>
    <t>2162022BRL</t>
  </si>
  <si>
    <t>2162022USDT</t>
  </si>
  <si>
    <t>2162022USDC</t>
  </si>
  <si>
    <t>2162022MATIC</t>
  </si>
  <si>
    <t>2062022USDT</t>
  </si>
  <si>
    <t>2062022ETH</t>
  </si>
  <si>
    <t>2062022BRL</t>
  </si>
  <si>
    <t>2062022USDC</t>
  </si>
  <si>
    <t>2062022MATIC</t>
  </si>
  <si>
    <t>2062022WETH</t>
  </si>
  <si>
    <t>1962022WETH</t>
  </si>
  <si>
    <t>1962022USDC</t>
  </si>
  <si>
    <t>1962022ETH</t>
  </si>
  <si>
    <t>1962022MATIC</t>
  </si>
  <si>
    <t>1962022USDT</t>
  </si>
  <si>
    <t>1962022BRL</t>
  </si>
  <si>
    <t>1862022USDC</t>
  </si>
  <si>
    <t>1862022BRL</t>
  </si>
  <si>
    <t>1862022ETH</t>
  </si>
  <si>
    <t>1862022MATIC</t>
  </si>
  <si>
    <t>1862022USDT</t>
  </si>
  <si>
    <t>1862022WETH</t>
  </si>
  <si>
    <t>1762022MATIC</t>
  </si>
  <si>
    <t>1762022WETH</t>
  </si>
  <si>
    <t>1762022BRL</t>
  </si>
  <si>
    <t>1762022USDT</t>
  </si>
  <si>
    <t>1762022USDC</t>
  </si>
  <si>
    <t>1762022ETH</t>
  </si>
  <si>
    <t>1662022USDC</t>
  </si>
  <si>
    <t>1662022MATIC</t>
  </si>
  <si>
    <t>1662022ETH</t>
  </si>
  <si>
    <t>1662022USDT</t>
  </si>
  <si>
    <t>1662022BRL</t>
  </si>
  <si>
    <t>1662022WETH</t>
  </si>
  <si>
    <t>1562022MATIC</t>
  </si>
  <si>
    <t>1562022USDT</t>
  </si>
  <si>
    <t>1562022ETH</t>
  </si>
  <si>
    <t>1562022WETH</t>
  </si>
  <si>
    <t>1562022BRL</t>
  </si>
  <si>
    <t>1562022USDC</t>
  </si>
  <si>
    <t>1462022USDT</t>
  </si>
  <si>
    <t>1462022USDC</t>
  </si>
  <si>
    <t>1462022MATIC</t>
  </si>
  <si>
    <t>1462022BRL</t>
  </si>
  <si>
    <t>1462022ETH</t>
  </si>
  <si>
    <t>1462022WETH</t>
  </si>
  <si>
    <t>1362022USDT</t>
  </si>
  <si>
    <t>1362022USDC</t>
  </si>
  <si>
    <t>1362022BRL</t>
  </si>
  <si>
    <t>1362022ETH</t>
  </si>
  <si>
    <t>1362022WETH</t>
  </si>
  <si>
    <t>1362022MATIC</t>
  </si>
  <si>
    <t>1262022USDC</t>
  </si>
  <si>
    <t>1262022MATIC</t>
  </si>
  <si>
    <t>1262022ETH</t>
  </si>
  <si>
    <t>1262022BRL</t>
  </si>
  <si>
    <t>1262022WETH</t>
  </si>
  <si>
    <t>1262022USDT</t>
  </si>
  <si>
    <t>1162022USDC</t>
  </si>
  <si>
    <t>1162022BRL</t>
  </si>
  <si>
    <t>1162022WETH</t>
  </si>
  <si>
    <t>1162022USDT</t>
  </si>
  <si>
    <t>1162022ETH</t>
  </si>
  <si>
    <t>1162022MATIC</t>
  </si>
  <si>
    <t>1062022USDT</t>
  </si>
  <si>
    <t>1062022USDC</t>
  </si>
  <si>
    <t>1062022MATIC</t>
  </si>
  <si>
    <t>1062022ETH</t>
  </si>
  <si>
    <t>1062022BRL</t>
  </si>
  <si>
    <t>1062022WETH</t>
  </si>
  <si>
    <t>962022WETH</t>
  </si>
  <si>
    <t>962022USDT</t>
  </si>
  <si>
    <t>962022USDC</t>
  </si>
  <si>
    <t>962022MATIC</t>
  </si>
  <si>
    <t>962022ETH</t>
  </si>
  <si>
    <t>962022BRL</t>
  </si>
  <si>
    <t>862022MATIC</t>
  </si>
  <si>
    <t>862022USDT</t>
  </si>
  <si>
    <t>862022USDC</t>
  </si>
  <si>
    <t>862022BRL</t>
  </si>
  <si>
    <t>862022WETH</t>
  </si>
  <si>
    <t>862022ETH</t>
  </si>
  <si>
    <t>762022USDC</t>
  </si>
  <si>
    <t>762022BRL</t>
  </si>
  <si>
    <t>762022WETH</t>
  </si>
  <si>
    <t>762022ETH</t>
  </si>
  <si>
    <t>762022MATIC</t>
  </si>
  <si>
    <t>762022USDT</t>
  </si>
  <si>
    <t>662022BRL</t>
  </si>
  <si>
    <t>662022USDC</t>
  </si>
  <si>
    <t>662022ETH</t>
  </si>
  <si>
    <t>662022WETH</t>
  </si>
  <si>
    <t>662022USDT</t>
  </si>
  <si>
    <t>662022MATIC</t>
  </si>
  <si>
    <t>562022ETH</t>
  </si>
  <si>
    <t>562022MATIC</t>
  </si>
  <si>
    <t>562022WETH</t>
  </si>
  <si>
    <t>562022USDC</t>
  </si>
  <si>
    <t>562022USDT</t>
  </si>
  <si>
    <t>562022BRL</t>
  </si>
  <si>
    <t>462022USDT</t>
  </si>
  <si>
    <t>462022USDC</t>
  </si>
  <si>
    <t>462022BRL</t>
  </si>
  <si>
    <t>462022MATIC</t>
  </si>
  <si>
    <t>462022ETH</t>
  </si>
  <si>
    <t>462022WETH</t>
  </si>
  <si>
    <t>362022MATIC</t>
  </si>
  <si>
    <t>362022ETH</t>
  </si>
  <si>
    <t>362022WETH</t>
  </si>
  <si>
    <t>362022USDC</t>
  </si>
  <si>
    <t>362022BRL</t>
  </si>
  <si>
    <t>362022USDT</t>
  </si>
  <si>
    <t>262022MATIC</t>
  </si>
  <si>
    <t>262022ETH</t>
  </si>
  <si>
    <t>262022BRL</t>
  </si>
  <si>
    <t>262022WETH</t>
  </si>
  <si>
    <t>262022USDT</t>
  </si>
  <si>
    <t>262022USDC</t>
  </si>
  <si>
    <t>162022USDT</t>
  </si>
  <si>
    <t>162022WETH</t>
  </si>
  <si>
    <t>162022ETH</t>
  </si>
  <si>
    <t>162022MATIC</t>
  </si>
  <si>
    <t>162022USDC</t>
  </si>
  <si>
    <t>162022BRL</t>
  </si>
  <si>
    <t>3152022MATIC</t>
  </si>
  <si>
    <t>3152022USDT</t>
  </si>
  <si>
    <t>3152022ETH</t>
  </si>
  <si>
    <t>3152022BRL</t>
  </si>
  <si>
    <t>3152022WETH</t>
  </si>
  <si>
    <t>3152022USDC</t>
  </si>
  <si>
    <t>3052022USDT</t>
  </si>
  <si>
    <t>3052022MATIC</t>
  </si>
  <si>
    <t>3052022USDC</t>
  </si>
  <si>
    <t>3052022BRL</t>
  </si>
  <si>
    <t>3052022ETH</t>
  </si>
  <si>
    <t>3052022WETH</t>
  </si>
  <si>
    <t>2952022USDC</t>
  </si>
  <si>
    <t>2952022ETH</t>
  </si>
  <si>
    <t>2952022MATIC</t>
  </si>
  <si>
    <t>2952022WETH</t>
  </si>
  <si>
    <t>2952022BRL</t>
  </si>
  <si>
    <t>2952022USDT</t>
  </si>
  <si>
    <t>2852022WETH</t>
  </si>
  <si>
    <t>2852022USDC</t>
  </si>
  <si>
    <t>2852022USDT</t>
  </si>
  <si>
    <t>2852022MATIC</t>
  </si>
  <si>
    <t>2852022ETH</t>
  </si>
  <si>
    <t>2852022BRL</t>
  </si>
  <si>
    <t>2752022MATIC</t>
  </si>
  <si>
    <t>2752022USDC</t>
  </si>
  <si>
    <t>2752022USDT</t>
  </si>
  <si>
    <t>2752022WETH</t>
  </si>
  <si>
    <t>2752022BRL</t>
  </si>
  <si>
    <t>2752022ETH</t>
  </si>
  <si>
    <t>2652022USDT</t>
  </si>
  <si>
    <t>2652022BRL</t>
  </si>
  <si>
    <t>2652022WETH</t>
  </si>
  <si>
    <t>2652022MATIC</t>
  </si>
  <si>
    <t>2652022ETH</t>
  </si>
  <si>
    <t>2652022USDC</t>
  </si>
  <si>
    <t>2552022USDT</t>
  </si>
  <si>
    <t>2552022ETH</t>
  </si>
  <si>
    <t>2552022WETH</t>
  </si>
  <si>
    <t>2552022USDC</t>
  </si>
  <si>
    <t>2552022MATIC</t>
  </si>
  <si>
    <t>2552022BRL</t>
  </si>
  <si>
    <t>2452022MATIC</t>
  </si>
  <si>
    <t>2452022USDT</t>
  </si>
  <si>
    <t>2452022ETH</t>
  </si>
  <si>
    <t>2452022WETH</t>
  </si>
  <si>
    <t>2452022USDC</t>
  </si>
  <si>
    <t>2452022BRL</t>
  </si>
  <si>
    <t>2352022MATIC</t>
  </si>
  <si>
    <t>2352022ETH</t>
  </si>
  <si>
    <t>2352022WETH</t>
  </si>
  <si>
    <t>2352022USDC</t>
  </si>
  <si>
    <t>2352022BRL</t>
  </si>
  <si>
    <t>2352022USDT</t>
  </si>
  <si>
    <t>2252022MATIC</t>
  </si>
  <si>
    <t>2252022ETH</t>
  </si>
  <si>
    <t>2252022BRL</t>
  </si>
  <si>
    <t>2252022USDT</t>
  </si>
  <si>
    <t>2252022USDC</t>
  </si>
  <si>
    <t>2252022WETH</t>
  </si>
  <si>
    <t>2152022USDC</t>
  </si>
  <si>
    <t>2152022WETH</t>
  </si>
  <si>
    <t>2152022MATIC</t>
  </si>
  <si>
    <t>2152022USDT</t>
  </si>
  <si>
    <t>2152022BRL</t>
  </si>
  <si>
    <t>2152022ETH</t>
  </si>
  <si>
    <t>2052022BRL</t>
  </si>
  <si>
    <t>2052022USDC</t>
  </si>
  <si>
    <t>2052022ETH</t>
  </si>
  <si>
    <t>2052022MATIC</t>
  </si>
  <si>
    <t>2052022WETH</t>
  </si>
  <si>
    <t>2052022USDT</t>
  </si>
  <si>
    <t>1952022MATIC</t>
  </si>
  <si>
    <t>1952022WETH</t>
  </si>
  <si>
    <t>1952022USDC</t>
  </si>
  <si>
    <t>1952022BRL</t>
  </si>
  <si>
    <t>1952022ETH</t>
  </si>
  <si>
    <t>1952022USDT</t>
  </si>
  <si>
    <t>1852022BRL</t>
  </si>
  <si>
    <t>1852022USDT</t>
  </si>
  <si>
    <t>1852022USDC</t>
  </si>
  <si>
    <t>1852022ETH</t>
  </si>
  <si>
    <t>1852022MATIC</t>
  </si>
  <si>
    <t>1852022WETH</t>
  </si>
  <si>
    <t>1752022MATIC</t>
  </si>
  <si>
    <t>1752022BRL</t>
  </si>
  <si>
    <t>1752022USDC</t>
  </si>
  <si>
    <t>1752022USDT</t>
  </si>
  <si>
    <t>1752022ETH</t>
  </si>
  <si>
    <t>1752022WETH</t>
  </si>
  <si>
    <t>1652022MATIC</t>
  </si>
  <si>
    <t>1652022BRL</t>
  </si>
  <si>
    <t>1652022ETH</t>
  </si>
  <si>
    <t>1652022USDC</t>
  </si>
  <si>
    <t>1652022USDT</t>
  </si>
  <si>
    <t>1652022WETH</t>
  </si>
  <si>
    <t>1552022BRL</t>
  </si>
  <si>
    <t>1552022WETH</t>
  </si>
  <si>
    <t>1552022ETH</t>
  </si>
  <si>
    <t>1552022USDT</t>
  </si>
  <si>
    <t>1552022USDC</t>
  </si>
  <si>
    <t>1552022MATIC</t>
  </si>
  <si>
    <t>1452022USDT</t>
  </si>
  <si>
    <t>1452022ETH</t>
  </si>
  <si>
    <t>1452022MATIC</t>
  </si>
  <si>
    <t>1452022WETH</t>
  </si>
  <si>
    <t>1452022USDC</t>
  </si>
  <si>
    <t>1452022BRL</t>
  </si>
  <si>
    <t>1352022BRL</t>
  </si>
  <si>
    <t>1352022ETH</t>
  </si>
  <si>
    <t>1352022MATIC</t>
  </si>
  <si>
    <t>1352022USDC</t>
  </si>
  <si>
    <t>1352022USDT</t>
  </si>
  <si>
    <t>1352022WETH</t>
  </si>
  <si>
    <t>1252022USDT</t>
  </si>
  <si>
    <t>1252022MATIC</t>
  </si>
  <si>
    <t>1252022ETH</t>
  </si>
  <si>
    <t>1252022USDC</t>
  </si>
  <si>
    <t>1252022WETH</t>
  </si>
  <si>
    <t>1252022BRL</t>
  </si>
  <si>
    <t>1152022WETH</t>
  </si>
  <si>
    <t>1152022BRL</t>
  </si>
  <si>
    <t>1152022USDT</t>
  </si>
  <si>
    <t>1152022MATIC</t>
  </si>
  <si>
    <t>1152022ETH</t>
  </si>
  <si>
    <t>1152022USDC</t>
  </si>
  <si>
    <t>1052022ETH</t>
  </si>
  <si>
    <t>1052022USDC</t>
  </si>
  <si>
    <t>1052022BRL</t>
  </si>
  <si>
    <t>1052022MATIC</t>
  </si>
  <si>
    <t>1052022USDT</t>
  </si>
  <si>
    <t>1052022WETH</t>
  </si>
  <si>
    <t>952022USDC</t>
  </si>
  <si>
    <t>952022WETH</t>
  </si>
  <si>
    <t>952022USDT</t>
  </si>
  <si>
    <t>952022MATIC</t>
  </si>
  <si>
    <t>952022ETH</t>
  </si>
  <si>
    <t>952022BRL</t>
  </si>
  <si>
    <t>852022ETH</t>
  </si>
  <si>
    <t>852022USDC</t>
  </si>
  <si>
    <t>852022BRL</t>
  </si>
  <si>
    <t>852022MATIC</t>
  </si>
  <si>
    <t>852022USDT</t>
  </si>
  <si>
    <t>852022WETH</t>
  </si>
  <si>
    <t>752022USDT</t>
  </si>
  <si>
    <t>752022USDC</t>
  </si>
  <si>
    <t>752022MATIC</t>
  </si>
  <si>
    <t>752022ETH</t>
  </si>
  <si>
    <t>752022WETH</t>
  </si>
  <si>
    <t>752022BRL</t>
  </si>
  <si>
    <t>652022MATIC</t>
  </si>
  <si>
    <t>652022USDC</t>
  </si>
  <si>
    <t>652022WETH</t>
  </si>
  <si>
    <t>652022BRL</t>
  </si>
  <si>
    <t>652022ETH</t>
  </si>
  <si>
    <t>652022USDT</t>
  </si>
  <si>
    <t>552022USDT</t>
  </si>
  <si>
    <t>552022MATIC</t>
  </si>
  <si>
    <t>552022WETH</t>
  </si>
  <si>
    <t>552022ETH</t>
  </si>
  <si>
    <t>552022USDC</t>
  </si>
  <si>
    <t>552022BRL</t>
  </si>
  <si>
    <t>452022BRL</t>
  </si>
  <si>
    <t>452022ETH</t>
  </si>
  <si>
    <t>452022WETH</t>
  </si>
  <si>
    <t>452022MATIC</t>
  </si>
  <si>
    <t>452022USDT</t>
  </si>
  <si>
    <t>452022USDC</t>
  </si>
  <si>
    <t>352022USDC</t>
  </si>
  <si>
    <t>352022BRL</t>
  </si>
  <si>
    <t>352022MATIC</t>
  </si>
  <si>
    <t>352022WETH</t>
  </si>
  <si>
    <t>352022ETH</t>
  </si>
  <si>
    <t>352022USDT</t>
  </si>
  <si>
    <t>252022USDT</t>
  </si>
  <si>
    <t>252022MATIC</t>
  </si>
  <si>
    <t>252022ETH</t>
  </si>
  <si>
    <t>252022BRL</t>
  </si>
  <si>
    <t>252022USDC</t>
  </si>
  <si>
    <t>252022WETH</t>
  </si>
  <si>
    <t>152022USDT</t>
  </si>
  <si>
    <t>152022BRL</t>
  </si>
  <si>
    <t>152022ETH</t>
  </si>
  <si>
    <t>152022MATIC</t>
  </si>
  <si>
    <t>152022WETH</t>
  </si>
  <si>
    <t>152022USDC</t>
  </si>
  <si>
    <t>3042022ETH</t>
  </si>
  <si>
    <t>3042022BRL</t>
  </si>
  <si>
    <t>3042022USDT</t>
  </si>
  <si>
    <t>3042022USDC</t>
  </si>
  <si>
    <t>3042022MATIC</t>
  </si>
  <si>
    <t>3042022WETH</t>
  </si>
  <si>
    <t>2942022WETH</t>
  </si>
  <si>
    <t>2942022USDT</t>
  </si>
  <si>
    <t>2942022ETH</t>
  </si>
  <si>
    <t>2942022MATIC</t>
  </si>
  <si>
    <t>2942022BRL</t>
  </si>
  <si>
    <t>2942022USDC</t>
  </si>
  <si>
    <t>2842022MATIC</t>
  </si>
  <si>
    <t>2842022ETH</t>
  </si>
  <si>
    <t>2842022USDT</t>
  </si>
  <si>
    <t>2842022WETH</t>
  </si>
  <si>
    <t>2842022BRL</t>
  </si>
  <si>
    <t>2842022USDC</t>
  </si>
  <si>
    <t>2742022ETH</t>
  </si>
  <si>
    <t>2742022BRL</t>
  </si>
  <si>
    <t>2742022WETH</t>
  </si>
  <si>
    <t>2742022MATIC</t>
  </si>
  <si>
    <t>2742022USDC</t>
  </si>
  <si>
    <t>2742022USDT</t>
  </si>
  <si>
    <t>2642022MATIC</t>
  </si>
  <si>
    <t>2642022WETH</t>
  </si>
  <si>
    <t>2642022USDT</t>
  </si>
  <si>
    <t>2642022USDC</t>
  </si>
  <si>
    <t>2642022BRL</t>
  </si>
  <si>
    <t>2642022ETH</t>
  </si>
  <si>
    <t>2542022MATIC</t>
  </si>
  <si>
    <t>2542022USDT</t>
  </si>
  <si>
    <t>2542022USDC</t>
  </si>
  <si>
    <t>2542022BRL</t>
  </si>
  <si>
    <t>2542022WETH</t>
  </si>
  <si>
    <t>2542022ETH</t>
  </si>
  <si>
    <t>2442022WETH</t>
  </si>
  <si>
    <t>2442022USDT</t>
  </si>
  <si>
    <t>2442022ETH</t>
  </si>
  <si>
    <t>2442022BRL</t>
  </si>
  <si>
    <t>2442022USDC</t>
  </si>
  <si>
    <t>2442022MATIC</t>
  </si>
  <si>
    <t>2342022USDC</t>
  </si>
  <si>
    <t>2342022MATIC</t>
  </si>
  <si>
    <t>2342022USDT</t>
  </si>
  <si>
    <t>2342022ETH</t>
  </si>
  <si>
    <t>2342022BRL</t>
  </si>
  <si>
    <t>2342022WETH</t>
  </si>
  <si>
    <t>2242022USDT</t>
  </si>
  <si>
    <t>2242022USDC</t>
  </si>
  <si>
    <t>2242022WETH</t>
  </si>
  <si>
    <t>2242022BRL</t>
  </si>
  <si>
    <t>2242022ETH</t>
  </si>
  <si>
    <t>2242022MATIC</t>
  </si>
  <si>
    <t>2142022USDC</t>
  </si>
  <si>
    <t>2142022WETH</t>
  </si>
  <si>
    <t>2142022MATIC</t>
  </si>
  <si>
    <t>2142022BRL</t>
  </si>
  <si>
    <t>2142022ETH</t>
  </si>
  <si>
    <t>2142022USDT</t>
  </si>
  <si>
    <t>2042022USDT</t>
  </si>
  <si>
    <t>2042022BRL</t>
  </si>
  <si>
    <t>2042022MATIC</t>
  </si>
  <si>
    <t>2042022ETH</t>
  </si>
  <si>
    <t>2042022WETH</t>
  </si>
  <si>
    <t>2042022USDC</t>
  </si>
  <si>
    <t>1942022ETH</t>
  </si>
  <si>
    <t>1942022BRL</t>
  </si>
  <si>
    <t>1942022USDC</t>
  </si>
  <si>
    <t>1942022USDT</t>
  </si>
  <si>
    <t>1942022MATIC</t>
  </si>
  <si>
    <t>1942022WETH</t>
  </si>
  <si>
    <t>1842022BRL</t>
  </si>
  <si>
    <t>1842022WETH</t>
  </si>
  <si>
    <t>1842022USDC</t>
  </si>
  <si>
    <t>1842022ETH</t>
  </si>
  <si>
    <t>1842022MATIC</t>
  </si>
  <si>
    <t>1842022USDT</t>
  </si>
  <si>
    <t>1742022MATIC</t>
  </si>
  <si>
    <t>1742022USDT</t>
  </si>
  <si>
    <t>1742022ETH</t>
  </si>
  <si>
    <t>1742022USDC</t>
  </si>
  <si>
    <t>1742022WETH</t>
  </si>
  <si>
    <t>1742022BRL</t>
  </si>
  <si>
    <t>1642022BRL</t>
  </si>
  <si>
    <t>1642022WETH</t>
  </si>
  <si>
    <t>1642022ETH</t>
  </si>
  <si>
    <t>1642022USDT</t>
  </si>
  <si>
    <t>1642022USDC</t>
  </si>
  <si>
    <t>1642022MATIC</t>
  </si>
  <si>
    <t>1542022BRL</t>
  </si>
  <si>
    <t>1542022MATIC</t>
  </si>
  <si>
    <t>1542022WETH</t>
  </si>
  <si>
    <t>1542022USDC</t>
  </si>
  <si>
    <t>1542022USDT</t>
  </si>
  <si>
    <t>1542022ETH</t>
  </si>
  <si>
    <t>1442022USDT</t>
  </si>
  <si>
    <t>1442022USDC</t>
  </si>
  <si>
    <t>1442022WETH</t>
  </si>
  <si>
    <t>1442022BRL</t>
  </si>
  <si>
    <t>1442022MATIC</t>
  </si>
  <si>
    <t>1442022ETH</t>
  </si>
  <si>
    <t>1342022BRL</t>
  </si>
  <si>
    <t>1342022USDC</t>
  </si>
  <si>
    <t>1342022WETH</t>
  </si>
  <si>
    <t>1342022MATIC</t>
  </si>
  <si>
    <t>1342022ETH</t>
  </si>
  <si>
    <t>1342022USDT</t>
  </si>
  <si>
    <t>1242022WETH</t>
  </si>
  <si>
    <t>1242022ETH</t>
  </si>
  <si>
    <t>1242022USDC</t>
  </si>
  <si>
    <t>1242022MATIC</t>
  </si>
  <si>
    <t>1242022BRL</t>
  </si>
  <si>
    <t>1242022USDT</t>
  </si>
  <si>
    <t>1142022USDT</t>
  </si>
  <si>
    <t>1142022USDC</t>
  </si>
  <si>
    <t>1142022ETH</t>
  </si>
  <si>
    <t>1142022MATIC</t>
  </si>
  <si>
    <t>1142022WETH</t>
  </si>
  <si>
    <t>1142022BRL</t>
  </si>
  <si>
    <t>1042022MATIC</t>
  </si>
  <si>
    <t>1042022BRL</t>
  </si>
  <si>
    <t>1042022USDC</t>
  </si>
  <si>
    <t>1042022ETH</t>
  </si>
  <si>
    <t>1042022USDT</t>
  </si>
  <si>
    <t>1042022WETH</t>
  </si>
  <si>
    <t>942022USDT</t>
  </si>
  <si>
    <t>942022ETH</t>
  </si>
  <si>
    <t>942022USDC</t>
  </si>
  <si>
    <t>942022MATIC</t>
  </si>
  <si>
    <t>942022WETH</t>
  </si>
  <si>
    <t>942022BRL</t>
  </si>
  <si>
    <t>842022USDC</t>
  </si>
  <si>
    <t>842022USDT</t>
  </si>
  <si>
    <t>842022WETH</t>
  </si>
  <si>
    <t>842022BRL</t>
  </si>
  <si>
    <t>842022MATIC</t>
  </si>
  <si>
    <t>842022ETH</t>
  </si>
  <si>
    <t>742022WETH</t>
  </si>
  <si>
    <t>742022USDC</t>
  </si>
  <si>
    <t>742022ETH</t>
  </si>
  <si>
    <t>742022MATIC</t>
  </si>
  <si>
    <t>742022USDT</t>
  </si>
  <si>
    <t>742022BRL</t>
  </si>
  <si>
    <t>642022ETH</t>
  </si>
  <si>
    <t>642022MATIC</t>
  </si>
  <si>
    <t>642022USDT</t>
  </si>
  <si>
    <t>642022USDC</t>
  </si>
  <si>
    <t>642022WETH</t>
  </si>
  <si>
    <t>642022BRL</t>
  </si>
  <si>
    <t>542022MATIC</t>
  </si>
  <si>
    <t>542022USDC</t>
  </si>
  <si>
    <t>542022USDT</t>
  </si>
  <si>
    <t>542022WETH</t>
  </si>
  <si>
    <t>542022ETH</t>
  </si>
  <si>
    <t>542022BRL</t>
  </si>
  <si>
    <t>442022USDC</t>
  </si>
  <si>
    <t>442022MATIC</t>
  </si>
  <si>
    <t>442022USDT</t>
  </si>
  <si>
    <t>442022WETH</t>
  </si>
  <si>
    <t>442022ETH</t>
  </si>
  <si>
    <t>442022BRL</t>
  </si>
  <si>
    <t>342022ETH</t>
  </si>
  <si>
    <t>342022MATIC</t>
  </si>
  <si>
    <t>342022BRL</t>
  </si>
  <si>
    <t>342022USDC</t>
  </si>
  <si>
    <t>342022WETH</t>
  </si>
  <si>
    <t>342022USDT</t>
  </si>
  <si>
    <t>242022USDT</t>
  </si>
  <si>
    <t>242022BRL</t>
  </si>
  <si>
    <t>242022WETH</t>
  </si>
  <si>
    <t>242022USDC</t>
  </si>
  <si>
    <t>242022MATIC</t>
  </si>
  <si>
    <t>242022ETH</t>
  </si>
  <si>
    <t>142022BRL</t>
  </si>
  <si>
    <t>142022MATIC</t>
  </si>
  <si>
    <t>142022USDC</t>
  </si>
  <si>
    <t>142022WETH</t>
  </si>
  <si>
    <t>142022ETH</t>
  </si>
  <si>
    <t>142022USDT</t>
  </si>
  <si>
    <t>3132022ETH</t>
  </si>
  <si>
    <t>3132022MATIC</t>
  </si>
  <si>
    <t>3132022WETH</t>
  </si>
  <si>
    <t>3132022USDC</t>
  </si>
  <si>
    <t>3132022USDT</t>
  </si>
  <si>
    <t>3132022BRL</t>
  </si>
  <si>
    <t>3032022BRL</t>
  </si>
  <si>
    <t>3032022ETH</t>
  </si>
  <si>
    <t>3032022USDC</t>
  </si>
  <si>
    <t>3032022WETH</t>
  </si>
  <si>
    <t>3032022USDT</t>
  </si>
  <si>
    <t>3032022MATIC</t>
  </si>
  <si>
    <t>2932022USDT</t>
  </si>
  <si>
    <t>2932022ETH</t>
  </si>
  <si>
    <t>2932022WETH</t>
  </si>
  <si>
    <t>2932022USDC</t>
  </si>
  <si>
    <t>2932022MATIC</t>
  </si>
  <si>
    <t>2932022BRL</t>
  </si>
  <si>
    <t>2832022MATIC</t>
  </si>
  <si>
    <t>2832022WETH</t>
  </si>
  <si>
    <t>2832022USDT</t>
  </si>
  <si>
    <t>2832022USDC</t>
  </si>
  <si>
    <t>2832022ETH</t>
  </si>
  <si>
    <t>2832022BRL</t>
  </si>
  <si>
    <t>2732022USDT</t>
  </si>
  <si>
    <t>2732022USDC</t>
  </si>
  <si>
    <t>2732022MATIC</t>
  </si>
  <si>
    <t>2732022ETH</t>
  </si>
  <si>
    <t>2732022WETH</t>
  </si>
  <si>
    <t>2732022BRL</t>
  </si>
  <si>
    <t>2632022USDC</t>
  </si>
  <si>
    <t>2632022USDT</t>
  </si>
  <si>
    <t>2632022BRL</t>
  </si>
  <si>
    <t>2632022WETH</t>
  </si>
  <si>
    <t>2632022MATIC</t>
  </si>
  <si>
    <t>2632022ETH</t>
  </si>
  <si>
    <t>2532022BRL</t>
  </si>
  <si>
    <t>2532022ETH</t>
  </si>
  <si>
    <t>2532022USDC</t>
  </si>
  <si>
    <t>2532022MATIC</t>
  </si>
  <si>
    <t>2532022WETH</t>
  </si>
  <si>
    <t>2532022USDT</t>
  </si>
  <si>
    <t>2432022MATIC</t>
  </si>
  <si>
    <t>2432022USDC</t>
  </si>
  <si>
    <t>2432022WETH</t>
  </si>
  <si>
    <t>2432022USDT</t>
  </si>
  <si>
    <t>2432022ETH</t>
  </si>
  <si>
    <t>2432022BRL</t>
  </si>
  <si>
    <t>2332022ETH</t>
  </si>
  <si>
    <t>2332022MATIC</t>
  </si>
  <si>
    <t>2332022BRL</t>
  </si>
  <si>
    <t>2332022WETH</t>
  </si>
  <si>
    <t>2332022USDT</t>
  </si>
  <si>
    <t>2332022USDC</t>
  </si>
  <si>
    <t>2232022USDC</t>
  </si>
  <si>
    <t>2232022ETH</t>
  </si>
  <si>
    <t>2232022USDT</t>
  </si>
  <si>
    <t>2232022BRL</t>
  </si>
  <si>
    <t>2232022MATIC</t>
  </si>
  <si>
    <t>2232022WETH</t>
  </si>
  <si>
    <t>2132022MATIC</t>
  </si>
  <si>
    <t>2132022USDC</t>
  </si>
  <si>
    <t>2132022BRL</t>
  </si>
  <si>
    <t>2132022ETH</t>
  </si>
  <si>
    <t>2132022USDT</t>
  </si>
  <si>
    <t>2132022WETH</t>
  </si>
  <si>
    <t>2032022USDC</t>
  </si>
  <si>
    <t>2032022USDT</t>
  </si>
  <si>
    <t>2032022WETH</t>
  </si>
  <si>
    <t>2032022MATIC</t>
  </si>
  <si>
    <t>2032022BRL</t>
  </si>
  <si>
    <t>2032022ETH</t>
  </si>
  <si>
    <t>1932022MATIC</t>
  </si>
  <si>
    <t>1932022USDC</t>
  </si>
  <si>
    <t>1932022BRL</t>
  </si>
  <si>
    <t>1932022USDT</t>
  </si>
  <si>
    <t>1932022ETH</t>
  </si>
  <si>
    <t>1932022WETH</t>
  </si>
  <si>
    <t>1832022WETH</t>
  </si>
  <si>
    <t>1832022ETH</t>
  </si>
  <si>
    <t>1832022BRL</t>
  </si>
  <si>
    <t>1832022USDC</t>
  </si>
  <si>
    <t>1832022MATIC</t>
  </si>
  <si>
    <t>1832022USDT</t>
  </si>
  <si>
    <t>1732022USDT</t>
  </si>
  <si>
    <t>1732022BRL</t>
  </si>
  <si>
    <t>1732022MATIC</t>
  </si>
  <si>
    <t>1732022WETH</t>
  </si>
  <si>
    <t>1732022ETH</t>
  </si>
  <si>
    <t>1732022USDC</t>
  </si>
  <si>
    <t>1632022ETH</t>
  </si>
  <si>
    <t>1632022USDT</t>
  </si>
  <si>
    <t>1632022MATIC</t>
  </si>
  <si>
    <t>1632022BRL</t>
  </si>
  <si>
    <t>1632022WETH</t>
  </si>
  <si>
    <t>1632022USDC</t>
  </si>
  <si>
    <t>1532022MATIC</t>
  </si>
  <si>
    <t>1532022ETH</t>
  </si>
  <si>
    <t>1532022BRL</t>
  </si>
  <si>
    <t>1532022WETH</t>
  </si>
  <si>
    <t>1532022USDT</t>
  </si>
  <si>
    <t>1532022USDC</t>
  </si>
  <si>
    <t>1432022MATIC</t>
  </si>
  <si>
    <t>1432022ETH</t>
  </si>
  <si>
    <t>1432022WETH</t>
  </si>
  <si>
    <t>1432022USDC</t>
  </si>
  <si>
    <t>1432022USDT</t>
  </si>
  <si>
    <t>1432022BRL</t>
  </si>
  <si>
    <t>1332022MATIC</t>
  </si>
  <si>
    <t>1332022BRL</t>
  </si>
  <si>
    <t>1332022WETH</t>
  </si>
  <si>
    <t>1332022USDT</t>
  </si>
  <si>
    <t>1332022ETH</t>
  </si>
  <si>
    <t>1332022USDC</t>
  </si>
  <si>
    <t>1232022MATIC</t>
  </si>
  <si>
    <t>1232022BRL</t>
  </si>
  <si>
    <t>1232022USDC</t>
  </si>
  <si>
    <t>1232022USDT</t>
  </si>
  <si>
    <t>1232022WETH</t>
  </si>
  <si>
    <t>1232022ETH</t>
  </si>
  <si>
    <t>1132022MATIC</t>
  </si>
  <si>
    <t>1132022WETH</t>
  </si>
  <si>
    <t>1132022USDC</t>
  </si>
  <si>
    <t>1132022USDT</t>
  </si>
  <si>
    <t>1132022BRL</t>
  </si>
  <si>
    <t>1132022ETH</t>
  </si>
  <si>
    <t>1032022BRL</t>
  </si>
  <si>
    <t>1032022USDC</t>
  </si>
  <si>
    <t>1032022WETH</t>
  </si>
  <si>
    <t>1032022USDT</t>
  </si>
  <si>
    <t>1032022MATIC</t>
  </si>
  <si>
    <t>1032022ETH</t>
  </si>
  <si>
    <t>932022BRL</t>
  </si>
  <si>
    <t>932022USDT</t>
  </si>
  <si>
    <t>932022USDC</t>
  </si>
  <si>
    <t>932022MATIC</t>
  </si>
  <si>
    <t>932022WETH</t>
  </si>
  <si>
    <t>932022ETH</t>
  </si>
  <si>
    <t>832022USDT</t>
  </si>
  <si>
    <t>832022ETH</t>
  </si>
  <si>
    <t>832022MATIC</t>
  </si>
  <si>
    <t>832022BRL</t>
  </si>
  <si>
    <t>832022USDC</t>
  </si>
  <si>
    <t>832022WETH</t>
  </si>
  <si>
    <t>732022MATIC</t>
  </si>
  <si>
    <t>732022ETH</t>
  </si>
  <si>
    <t>732022BRL</t>
  </si>
  <si>
    <t>732022USDT</t>
  </si>
  <si>
    <t>732022USDC</t>
  </si>
  <si>
    <t>732022WETH</t>
  </si>
  <si>
    <t>632022USDC</t>
  </si>
  <si>
    <t>632022MATIC</t>
  </si>
  <si>
    <t>632022WETH</t>
  </si>
  <si>
    <t>632022BRL</t>
  </si>
  <si>
    <t>632022ETH</t>
  </si>
  <si>
    <t>632022USDT</t>
  </si>
  <si>
    <t>532022MATIC</t>
  </si>
  <si>
    <t>532022WETH</t>
  </si>
  <si>
    <t>532022USDC</t>
  </si>
  <si>
    <t>532022USDT</t>
  </si>
  <si>
    <t>532022BRL</t>
  </si>
  <si>
    <t>532022ETH</t>
  </si>
  <si>
    <t>432022ETH</t>
  </si>
  <si>
    <t>432022USDT</t>
  </si>
  <si>
    <t>432022USDC</t>
  </si>
  <si>
    <t>432022BRL</t>
  </si>
  <si>
    <t>432022MATIC</t>
  </si>
  <si>
    <t>432022WETH</t>
  </si>
  <si>
    <t>332022BRL</t>
  </si>
  <si>
    <t>332022USDC</t>
  </si>
  <si>
    <t>332022MATIC</t>
  </si>
  <si>
    <t>332022WETH</t>
  </si>
  <si>
    <t>332022ETH</t>
  </si>
  <si>
    <t>332022USDT</t>
  </si>
  <si>
    <t>232022BRL</t>
  </si>
  <si>
    <t>232022MATIC</t>
  </si>
  <si>
    <t>232022USDT</t>
  </si>
  <si>
    <t>232022USDC</t>
  </si>
  <si>
    <t>232022WETH</t>
  </si>
  <si>
    <t>232022ETH</t>
  </si>
  <si>
    <t>132022MATIC</t>
  </si>
  <si>
    <t>132022USDC</t>
  </si>
  <si>
    <t>132022ETH</t>
  </si>
  <si>
    <t>132022USDT</t>
  </si>
  <si>
    <t>132022WETH</t>
  </si>
  <si>
    <t>132022BRL</t>
  </si>
  <si>
    <t>2822022MATIC</t>
  </si>
  <si>
    <t>2822022BRL</t>
  </si>
  <si>
    <t>2822022WETH</t>
  </si>
  <si>
    <t>2822022USDC</t>
  </si>
  <si>
    <t>2822022USDT</t>
  </si>
  <si>
    <t>2822022ETH</t>
  </si>
  <si>
    <t>2722022USDC</t>
  </si>
  <si>
    <t>2722022MATIC</t>
  </si>
  <si>
    <t>2722022BRL</t>
  </si>
  <si>
    <t>2722022ETH</t>
  </si>
  <si>
    <t>2722022USDT</t>
  </si>
  <si>
    <t>2722022WETH</t>
  </si>
  <si>
    <t>2622022USDT</t>
  </si>
  <si>
    <t>2622022MATIC</t>
  </si>
  <si>
    <t>2622022ETH</t>
  </si>
  <si>
    <t>2622022USDC</t>
  </si>
  <si>
    <t>2622022BRL</t>
  </si>
  <si>
    <t>2622022WETH</t>
  </si>
  <si>
    <t>2522022BRL</t>
  </si>
  <si>
    <t>2522022ETH</t>
  </si>
  <si>
    <t>2522022USDT</t>
  </si>
  <si>
    <t>2522022USDC</t>
  </si>
  <si>
    <t>2522022WETH</t>
  </si>
  <si>
    <t>2522022MATIC</t>
  </si>
  <si>
    <t>2422022USDT</t>
  </si>
  <si>
    <t>2422022ETH</t>
  </si>
  <si>
    <t>2422022BRL</t>
  </si>
  <si>
    <t>2422022WETH</t>
  </si>
  <si>
    <t>2422022MATIC</t>
  </si>
  <si>
    <t>2422022USDC</t>
  </si>
  <si>
    <t>2322022USDC</t>
  </si>
  <si>
    <t>2322022USDT</t>
  </si>
  <si>
    <t>2322022BRL</t>
  </si>
  <si>
    <t>2322022MATIC</t>
  </si>
  <si>
    <t>2322022ETH</t>
  </si>
  <si>
    <t>2322022WETH</t>
  </si>
  <si>
    <t>2222022WETH</t>
  </si>
  <si>
    <t>2222022USDC</t>
  </si>
  <si>
    <t>2222022MATIC</t>
  </si>
  <si>
    <t>2222022ETH</t>
  </si>
  <si>
    <t>2222022BRL</t>
  </si>
  <si>
    <t>2222022USDT</t>
  </si>
  <si>
    <t>2022022USDT</t>
  </si>
  <si>
    <t>2022022BRL</t>
  </si>
  <si>
    <t>2022022MATIC</t>
  </si>
  <si>
    <t>2022022WETH</t>
  </si>
  <si>
    <t>2022022USDC</t>
  </si>
  <si>
    <t>2022022ETH</t>
  </si>
  <si>
    <t>1922022USDT</t>
  </si>
  <si>
    <t>1922022BRL</t>
  </si>
  <si>
    <t>1922022WETH</t>
  </si>
  <si>
    <t>1922022MATIC</t>
  </si>
  <si>
    <t>1922022USDC</t>
  </si>
  <si>
    <t>1922022ETH</t>
  </si>
  <si>
    <t>1822022ETH</t>
  </si>
  <si>
    <t>1822022WETH</t>
  </si>
  <si>
    <t>1822022USDC</t>
  </si>
  <si>
    <t>1822022BRL</t>
  </si>
  <si>
    <t>1822022MATIC</t>
  </si>
  <si>
    <t>1822022USDT</t>
  </si>
  <si>
    <t>1722022MATIC</t>
  </si>
  <si>
    <t>1722022USDT</t>
  </si>
  <si>
    <t>1722022WETH</t>
  </si>
  <si>
    <t>1722022ETH</t>
  </si>
  <si>
    <t>1722022BRL</t>
  </si>
  <si>
    <t>1722022USDC</t>
  </si>
  <si>
    <t>1622022USDC</t>
  </si>
  <si>
    <t>1622022WETH</t>
  </si>
  <si>
    <t>1622022MATIC</t>
  </si>
  <si>
    <t>1622022USDT</t>
  </si>
  <si>
    <t>1622022BRL</t>
  </si>
  <si>
    <t>1622022ETH</t>
  </si>
  <si>
    <t>1522022WETH</t>
  </si>
  <si>
    <t>1522022USDC</t>
  </si>
  <si>
    <t>1522022BRL</t>
  </si>
  <si>
    <t>1522022ETH</t>
  </si>
  <si>
    <t>1522022USDT</t>
  </si>
  <si>
    <t>1522022MATIC</t>
  </si>
  <si>
    <t>1422022BRL</t>
  </si>
  <si>
    <t>1422022MATIC</t>
  </si>
  <si>
    <t>1422022USDT</t>
  </si>
  <si>
    <t>1422022USDC</t>
  </si>
  <si>
    <t>1422022ETH</t>
  </si>
  <si>
    <t>1422022WETH</t>
  </si>
  <si>
    <t>1322022ETH</t>
  </si>
  <si>
    <t>1322022USDC</t>
  </si>
  <si>
    <t>1322022USDT</t>
  </si>
  <si>
    <t>1322022BRL</t>
  </si>
  <si>
    <t>1322022WETH</t>
  </si>
  <si>
    <t>1322022MATIC</t>
  </si>
  <si>
    <t>1222022ETH</t>
  </si>
  <si>
    <t>1222022MATIC</t>
  </si>
  <si>
    <t>1222022WETH</t>
  </si>
  <si>
    <t>1222022BRL</t>
  </si>
  <si>
    <t>1222022USDT</t>
  </si>
  <si>
    <t>1222022USDC</t>
  </si>
  <si>
    <t>1022022USDC</t>
  </si>
  <si>
    <t>1022022BRL</t>
  </si>
  <si>
    <t>1022022WETH</t>
  </si>
  <si>
    <t>1022022ETH</t>
  </si>
  <si>
    <t>1022022MATIC</t>
  </si>
  <si>
    <t>1022022USDT</t>
  </si>
  <si>
    <t>922022USDT</t>
  </si>
  <si>
    <t>922022USDC</t>
  </si>
  <si>
    <t>922022WETH</t>
  </si>
  <si>
    <t>922022MATIC</t>
  </si>
  <si>
    <t>922022ETH</t>
  </si>
  <si>
    <t>922022BRL</t>
  </si>
  <si>
    <t>822022BRL</t>
  </si>
  <si>
    <t>822022USDC</t>
  </si>
  <si>
    <t>822022WETH</t>
  </si>
  <si>
    <t>822022ETH</t>
  </si>
  <si>
    <t>822022USDT</t>
  </si>
  <si>
    <t>822022MATIC</t>
  </si>
  <si>
    <t>722022ETH</t>
  </si>
  <si>
    <t>722022MATIC</t>
  </si>
  <si>
    <t>722022USDT</t>
  </si>
  <si>
    <t>722022BRL</t>
  </si>
  <si>
    <t>722022USDC</t>
  </si>
  <si>
    <t>722022WETH</t>
  </si>
  <si>
    <t>622022USDC</t>
  </si>
  <si>
    <t>622022WETH</t>
  </si>
  <si>
    <t>622022MATIC</t>
  </si>
  <si>
    <t>622022BRL</t>
  </si>
  <si>
    <t>622022USDT</t>
  </si>
  <si>
    <t>622022ETH</t>
  </si>
  <si>
    <t>522022BRL</t>
  </si>
  <si>
    <t>522022USDT</t>
  </si>
  <si>
    <t>522022USDC</t>
  </si>
  <si>
    <t>522022MATIC</t>
  </si>
  <si>
    <t>522022ETH</t>
  </si>
  <si>
    <t>522022WETH</t>
  </si>
  <si>
    <t>422022WETH</t>
  </si>
  <si>
    <t>422022USDC</t>
  </si>
  <si>
    <t>422022BRL</t>
  </si>
  <si>
    <t>422022USDT</t>
  </si>
  <si>
    <t>422022ETH</t>
  </si>
  <si>
    <t>422022MATIC</t>
  </si>
  <si>
    <t>322022MATIC</t>
  </si>
  <si>
    <t>322022ETH</t>
  </si>
  <si>
    <t>322022USDT</t>
  </si>
  <si>
    <t>322022BRL</t>
  </si>
  <si>
    <t>322022WETH</t>
  </si>
  <si>
    <t>322022USDC</t>
  </si>
  <si>
    <t>222022USDC</t>
  </si>
  <si>
    <t>222022ETH</t>
  </si>
  <si>
    <t>222022WETH</t>
  </si>
  <si>
    <t>222022BRL</t>
  </si>
  <si>
    <t>222022USDT</t>
  </si>
  <si>
    <t>222022MATIC</t>
  </si>
  <si>
    <t>122022USDC</t>
  </si>
  <si>
    <t>122022BRL</t>
  </si>
  <si>
    <t>122022WETH</t>
  </si>
  <si>
    <t>122022ETH</t>
  </si>
  <si>
    <t>122022MATIC</t>
  </si>
  <si>
    <t>122022USDT</t>
  </si>
  <si>
    <t>3012022MATIC</t>
  </si>
  <si>
    <t>3012022WETH</t>
  </si>
  <si>
    <t>3012022USDC</t>
  </si>
  <si>
    <t>3012022BRL</t>
  </si>
  <si>
    <t>3012022ETH</t>
  </si>
  <si>
    <t>3012022USDT</t>
  </si>
  <si>
    <t>2912022ETH</t>
  </si>
  <si>
    <t>2912022WETH</t>
  </si>
  <si>
    <t>2912022MATIC</t>
  </si>
  <si>
    <t>2912022USDT</t>
  </si>
  <si>
    <t>2912022USDC</t>
  </si>
  <si>
    <t>2912022BRL</t>
  </si>
  <si>
    <t>2812022BRL</t>
  </si>
  <si>
    <t>2812022USDT</t>
  </si>
  <si>
    <t>2812022ETH</t>
  </si>
  <si>
    <t>2812022MATIC</t>
  </si>
  <si>
    <t>2812022WETH</t>
  </si>
  <si>
    <t>2812022USDC</t>
  </si>
  <si>
    <t>2712022USDC</t>
  </si>
  <si>
    <t>2712022WETH</t>
  </si>
  <si>
    <t>2712022USDT</t>
  </si>
  <si>
    <t>2712022MATIC</t>
  </si>
  <si>
    <t>2712022BRL</t>
  </si>
  <si>
    <t>2712022ETH</t>
  </si>
  <si>
    <t>2612022WETH</t>
  </si>
  <si>
    <t>2612022MATIC</t>
  </si>
  <si>
    <t>2612022USDT</t>
  </si>
  <si>
    <t>2612022BRL</t>
  </si>
  <si>
    <t>2612022USDC</t>
  </si>
  <si>
    <t>2612022ETH</t>
  </si>
  <si>
    <t>2512022USDC</t>
  </si>
  <si>
    <t>2512022BRL</t>
  </si>
  <si>
    <t>2512022WETH</t>
  </si>
  <si>
    <t>2512022ETH</t>
  </si>
  <si>
    <t>2512022MATIC</t>
  </si>
  <si>
    <t>2512022USDT</t>
  </si>
  <si>
    <t>2412022MATIC</t>
  </si>
  <si>
    <t>2412022WETH</t>
  </si>
  <si>
    <t>2412022ETH</t>
  </si>
  <si>
    <t>2412022USDT</t>
  </si>
  <si>
    <t>2412022BRL</t>
  </si>
  <si>
    <t>2412022USDC</t>
  </si>
  <si>
    <t>2312022USDT</t>
  </si>
  <si>
    <t>2312022WETH</t>
  </si>
  <si>
    <t>2312022MATIC</t>
  </si>
  <si>
    <t>2312022ETH</t>
  </si>
  <si>
    <t>2312022USDC</t>
  </si>
  <si>
    <t>2312022BRL</t>
  </si>
  <si>
    <t>2212022MATIC</t>
  </si>
  <si>
    <t>2212022USDT</t>
  </si>
  <si>
    <t>2212022USDC</t>
  </si>
  <si>
    <t>2212022ETH</t>
  </si>
  <si>
    <t>2212022BRL</t>
  </si>
  <si>
    <t>2212022WETH</t>
  </si>
  <si>
    <t>2012022WETH</t>
  </si>
  <si>
    <t>2012022ETH</t>
  </si>
  <si>
    <t>2012022USDC</t>
  </si>
  <si>
    <t>2012022BRL</t>
  </si>
  <si>
    <t>2012022USDT</t>
  </si>
  <si>
    <t>2012022MATIC</t>
  </si>
  <si>
    <t>1912022WETH</t>
  </si>
  <si>
    <t>1912022USDC</t>
  </si>
  <si>
    <t>1912022ETH</t>
  </si>
  <si>
    <t>1912022MATIC</t>
  </si>
  <si>
    <t>1912022BRL</t>
  </si>
  <si>
    <t>1912022USDT</t>
  </si>
  <si>
    <t>1812022ETH</t>
  </si>
  <si>
    <t>1812022BRL</t>
  </si>
  <si>
    <t>1812022WETH</t>
  </si>
  <si>
    <t>1812022MATIC</t>
  </si>
  <si>
    <t>1812022USDT</t>
  </si>
  <si>
    <t>1812022USDC</t>
  </si>
  <si>
    <t>1712022USDC</t>
  </si>
  <si>
    <t>1712022WETH</t>
  </si>
  <si>
    <t>1712022BRL</t>
  </si>
  <si>
    <t>1712022USDT</t>
  </si>
  <si>
    <t>1712022MATIC</t>
  </si>
  <si>
    <t>1712022ETH</t>
  </si>
  <si>
    <t>1612022ETH</t>
  </si>
  <si>
    <t>1612022USDC</t>
  </si>
  <si>
    <t>1612022BRL</t>
  </si>
  <si>
    <t>1612022WETH</t>
  </si>
  <si>
    <t>1612022USDT</t>
  </si>
  <si>
    <t>1612022MATIC</t>
  </si>
  <si>
    <t>1512022USDC</t>
  </si>
  <si>
    <t>1512022ETH</t>
  </si>
  <si>
    <t>1512022WETH</t>
  </si>
  <si>
    <t>1512022USDT</t>
  </si>
  <si>
    <t>1512022BRL</t>
  </si>
  <si>
    <t>1512022MATIC</t>
  </si>
  <si>
    <t>1412022MATIC</t>
  </si>
  <si>
    <t>1412022USDC</t>
  </si>
  <si>
    <t>1412022BRL</t>
  </si>
  <si>
    <t>1412022WETH</t>
  </si>
  <si>
    <t>1412022ETH</t>
  </si>
  <si>
    <t>1412022USDT</t>
  </si>
  <si>
    <t>1312022ETH</t>
  </si>
  <si>
    <t>1312022BRL</t>
  </si>
  <si>
    <t>1312022MATIC</t>
  </si>
  <si>
    <t>1312022WETH</t>
  </si>
  <si>
    <t>1312022USDC</t>
  </si>
  <si>
    <t>1312022USDT</t>
  </si>
  <si>
    <t>1212022USDT</t>
  </si>
  <si>
    <t>1212022USDC</t>
  </si>
  <si>
    <t>1212022ETH</t>
  </si>
  <si>
    <t>1212022MATIC</t>
  </si>
  <si>
    <t>1212022BRL</t>
  </si>
  <si>
    <t>1212022WETH</t>
  </si>
  <si>
    <t>1012022MATIC</t>
  </si>
  <si>
    <t>1012022USDT</t>
  </si>
  <si>
    <t>1012022ETH</t>
  </si>
  <si>
    <t>1012022USDC</t>
  </si>
  <si>
    <t>1012022WETH</t>
  </si>
  <si>
    <t>1012022BRL</t>
  </si>
  <si>
    <t>912022MATIC</t>
  </si>
  <si>
    <t>912022USDC</t>
  </si>
  <si>
    <t>912022ETH</t>
  </si>
  <si>
    <t>912022WETH</t>
  </si>
  <si>
    <t>912022BRL</t>
  </si>
  <si>
    <t>912022USDT</t>
  </si>
  <si>
    <t>812022ETH</t>
  </si>
  <si>
    <t>812022BRL</t>
  </si>
  <si>
    <t>812022USDT</t>
  </si>
  <si>
    <t>812022MATIC</t>
  </si>
  <si>
    <t>812022USDC</t>
  </si>
  <si>
    <t>812022WETH</t>
  </si>
  <si>
    <t>712022WETH</t>
  </si>
  <si>
    <t>712022ETH</t>
  </si>
  <si>
    <t>712022USDC</t>
  </si>
  <si>
    <t>712022MATIC</t>
  </si>
  <si>
    <t>712022USDT</t>
  </si>
  <si>
    <t>712022BRL</t>
  </si>
  <si>
    <t>612022BRL</t>
  </si>
  <si>
    <t>612022USDT</t>
  </si>
  <si>
    <t>612022WETH</t>
  </si>
  <si>
    <t>612022MATIC</t>
  </si>
  <si>
    <t>612022USDC</t>
  </si>
  <si>
    <t>612022ETH</t>
  </si>
  <si>
    <t>512022MATIC</t>
  </si>
  <si>
    <t>512022USDC</t>
  </si>
  <si>
    <t>512022BRL</t>
  </si>
  <si>
    <t>512022USDT</t>
  </si>
  <si>
    <t>512022WETH</t>
  </si>
  <si>
    <t>512022ETH</t>
  </si>
  <si>
    <t>412022WETH</t>
  </si>
  <si>
    <t>412022MATIC</t>
  </si>
  <si>
    <t>412022USDC</t>
  </si>
  <si>
    <t>412022ETH</t>
  </si>
  <si>
    <t>412022USDT</t>
  </si>
  <si>
    <t>412022BRL</t>
  </si>
  <si>
    <t>312022USDC</t>
  </si>
  <si>
    <t>312022WETH</t>
  </si>
  <si>
    <t>312022MATIC</t>
  </si>
  <si>
    <t>312022ETH</t>
  </si>
  <si>
    <t>312022BRL</t>
  </si>
  <si>
    <t>312022USDT</t>
  </si>
  <si>
    <t>212022MATIC</t>
  </si>
  <si>
    <t>212022USDT</t>
  </si>
  <si>
    <t>212022ETH</t>
  </si>
  <si>
    <t>212022WETH</t>
  </si>
  <si>
    <t>212022USDC</t>
  </si>
  <si>
    <t>212022BRL</t>
  </si>
  <si>
    <t>112022BRL</t>
  </si>
  <si>
    <t>112022USDC</t>
  </si>
  <si>
    <t>112022MATIC</t>
  </si>
  <si>
    <t>112022USDT</t>
  </si>
  <si>
    <t>112022WETH</t>
  </si>
  <si>
    <t>112022ETH</t>
  </si>
  <si>
    <t>31122021USDC</t>
  </si>
  <si>
    <t>31122021BRL</t>
  </si>
  <si>
    <t>31122021USDT</t>
  </si>
  <si>
    <t>31122021WETH</t>
  </si>
  <si>
    <t>31122021MATIC</t>
  </si>
  <si>
    <t>31122021ETH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</si>
</sst>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.0%"/>
    <numFmt numFmtId="165" formatCode="#,##0.0"/>
    <numFmt numFmtId="166" formatCode="yyyy\-mm\-dd"/>
  </numFmts>
  <fonts count="9">
    <font>
      <sz val="12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3F3F3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7" fontId="1" fillId="2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3" fontId="1" fillId="3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4" fontId="2" fillId="3" borderId="0" xfId="0" applyNumberFormat="1" applyFont="1" applyFill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right" vertical="center"/>
    </xf>
    <xf numFmtId="4" fontId="2" fillId="5" borderId="6" xfId="0" applyNumberFormat="1" applyFont="1" applyFill="1" applyBorder="1" applyAlignment="1">
      <alignment horizontal="right" vertical="center"/>
    </xf>
    <xf numFmtId="0" fontId="0" fillId="3" borderId="0" xfId="0" applyFill="1"/>
    <xf numFmtId="0" fontId="3" fillId="3" borderId="0" xfId="0" applyFont="1" applyFill="1"/>
    <xf numFmtId="3" fontId="2" fillId="4" borderId="5" xfId="0" applyNumberFormat="1" applyFont="1" applyFill="1" applyBorder="1" applyAlignment="1">
      <alignment horizontal="center" vertical="center"/>
    </xf>
    <xf numFmtId="3" fontId="2" fillId="4" borderId="2" xfId="0" applyNumberFormat="1" applyFont="1" applyFill="1" applyBorder="1" applyAlignment="1">
      <alignment horizontal="center" vertical="center"/>
    </xf>
    <xf numFmtId="164" fontId="2" fillId="5" borderId="6" xfId="0" applyNumberFormat="1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/>
    </xf>
    <xf numFmtId="3" fontId="2" fillId="7" borderId="6" xfId="0" applyNumberFormat="1" applyFont="1" applyFill="1" applyBorder="1" applyAlignment="1">
      <alignment horizontal="right" vertical="center"/>
    </xf>
    <xf numFmtId="0" fontId="4" fillId="0" borderId="0" xfId="0" applyFont="1"/>
    <xf numFmtId="3" fontId="4" fillId="0" borderId="0" xfId="0" applyNumberFormat="1" applyFont="1"/>
    <xf numFmtId="3" fontId="0" fillId="0" borderId="0" xfId="0" applyNumberFormat="1"/>
    <xf numFmtId="0" fontId="4" fillId="0" borderId="3" xfId="0" applyFont="1" applyBorder="1"/>
    <xf numFmtId="4" fontId="4" fillId="0" borderId="3" xfId="0" applyNumberFormat="1" applyFont="1" applyBorder="1"/>
    <xf numFmtId="3" fontId="4" fillId="0" borderId="3" xfId="0" applyNumberFormat="1" applyFont="1" applyBorder="1"/>
    <xf numFmtId="164" fontId="4" fillId="0" borderId="3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15" fontId="1" fillId="2" borderId="1" xfId="0" applyNumberFormat="1" applyFont="1" applyFill="1" applyBorder="1" applyAlignment="1">
      <alignment horizontal="left" vertical="center"/>
    </xf>
    <xf numFmtId="3" fontId="1" fillId="8" borderId="1" xfId="0" applyNumberFormat="1" applyFont="1" applyFill="1" applyBorder="1" applyAlignment="1">
      <alignment horizontal="left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" fillId="8" borderId="1" xfId="0" applyNumberFormat="1" applyFont="1" applyFill="1" applyBorder="1" applyAlignment="1">
      <alignment horizontal="right" vertical="center"/>
    </xf>
    <xf numFmtId="3" fontId="1" fillId="2" borderId="8" xfId="0" applyNumberFormat="1" applyFont="1" applyFill="1" applyBorder="1" applyAlignment="1">
      <alignment horizontal="left" vertical="center"/>
    </xf>
    <xf numFmtId="3" fontId="2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left" vertical="center"/>
    </xf>
    <xf numFmtId="10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9" borderId="1" xfId="0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center" vertical="center"/>
    </xf>
    <xf numFmtId="3" fontId="1" fillId="9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3" fontId="7" fillId="0" borderId="0" xfId="0" applyNumberFormat="1" applyFont="1"/>
    <xf numFmtId="3" fontId="2" fillId="0" borderId="0" xfId="0" applyNumberFormat="1" applyFont="1"/>
    <xf numFmtId="10" fontId="2" fillId="0" borderId="1" xfId="0" applyNumberFormat="1" applyFont="1" applyBorder="1" applyAlignment="1">
      <alignment horizontal="center" vertical="center"/>
    </xf>
    <xf numFmtId="3" fontId="1" fillId="10" borderId="1" xfId="0" applyNumberFormat="1" applyFont="1" applyFill="1" applyBorder="1" applyAlignment="1">
      <alignment horizontal="left" vertical="center"/>
    </xf>
    <xf numFmtId="3" fontId="2" fillId="10" borderId="1" xfId="0" applyNumberFormat="1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3" fontId="2" fillId="10" borderId="1" xfId="0" applyNumberFormat="1" applyFont="1" applyFill="1" applyBorder="1" applyAlignment="1">
      <alignment horizontal="center" vertical="center"/>
    </xf>
    <xf numFmtId="0" fontId="0" fillId="0" borderId="9" xfId="0" applyBorder="1"/>
    <xf numFmtId="0" fontId="7" fillId="0" borderId="9" xfId="0" applyFont="1" applyBorder="1" applyAlignment="1">
      <alignment horizontal="center" vertical="center"/>
    </xf>
    <xf numFmtId="0" fontId="7" fillId="0" borderId="9" xfId="0" applyFont="1" applyBorder="1"/>
    <xf numFmtId="14" fontId="7" fillId="0" borderId="0" xfId="0" applyNumberFormat="1" applyFont="1"/>
    <xf numFmtId="4" fontId="7" fillId="0" borderId="0" xfId="0" applyNumberFormat="1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/>
    <xf numFmtId="4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center" vertical="center"/>
    </xf>
    <xf numFmtId="3" fontId="1" fillId="11" borderId="1" xfId="0" applyNumberFormat="1" applyFont="1" applyFill="1" applyBorder="1" applyAlignment="1">
      <alignment horizontal="left" vertical="center"/>
    </xf>
    <xf numFmtId="3" fontId="2" fillId="11" borderId="1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/>
    </xf>
    <xf numFmtId="10" fontId="2" fillId="11" borderId="1" xfId="0" applyNumberFormat="1" applyFont="1" applyFill="1" applyBorder="1" applyAlignment="1">
      <alignment horizontal="center" vertical="center"/>
    </xf>
    <xf numFmtId="10" fontId="2" fillId="8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4" fontId="0" fillId="0" borderId="0" xfId="0" applyNumberFormat="1"/>
    <xf numFmtId="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165" fontId="1" fillId="2" borderId="1" xfId="0" applyNumberFormat="1" applyFont="1" applyFill="1" applyBorder="1" applyAlignment="1">
      <alignment horizontal="right" vertical="center"/>
    </xf>
    <xf numFmtId="3" fontId="2" fillId="12" borderId="6" xfId="0" applyNumberFormat="1" applyFont="1" applyFill="1" applyBorder="1" applyAlignment="1">
      <alignment horizontal="right" vertical="center"/>
    </xf>
    <xf numFmtId="4" fontId="2" fillId="12" borderId="6" xfId="0" applyNumberFormat="1" applyFont="1" applyFill="1" applyBorder="1" applyAlignment="1">
      <alignment horizontal="right" vertical="center"/>
    </xf>
    <xf numFmtId="166" fontId="0" fillId="0" borderId="0" xfId="0" applyNumberFormat="1"/>
    <xf numFmtId="0" fontId="8" fillId="0" borderId="16" xfId="0" applyFont="1" applyBorder="1" applyAlignment="1">
      <alignment horizontal="center" vertical="top"/>
    </xf>
    <xf numFmtId="3" fontId="1" fillId="4" borderId="6" xfId="0" applyNumberFormat="1" applyFont="1" applyFill="1" applyBorder="1" applyAlignment="1">
      <alignment horizontal="center" vertical="center"/>
    </xf>
    <xf numFmtId="0" fontId="0" fillId="0" borderId="5" xfId="0" applyBorder="1"/>
    <xf numFmtId="4" fontId="1" fillId="4" borderId="1" xfId="0" applyNumberFormat="1" applyFont="1" applyFill="1" applyBorder="1" applyAlignment="1">
      <alignment horizontal="center" vertical="center"/>
    </xf>
    <xf numFmtId="0" fontId="0" fillId="0" borderId="2" xfId="0" applyBorder="1"/>
    <xf numFmtId="3" fontId="1" fillId="6" borderId="6" xfId="0" applyNumberFormat="1" applyFont="1" applyFill="1" applyBorder="1" applyAlignment="1">
      <alignment horizontal="center" vertical="center"/>
    </xf>
    <xf numFmtId="3" fontId="1" fillId="4" borderId="15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1">
    <cellStyle name="Normal" xfId="0" builtinId="0"/>
  </cellStyles>
  <dxfs count="23">
    <dxf>
      <fill>
        <patternFill>
          <bgColor auto="1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ill>
        <patternFill>
          <bgColor rgb="FFFF0000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>
          <bgColor auto="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22"/>
      <tableStyleElement type="firstRowStripe" dxfId="21"/>
      <tableStyleElement type="secondRowStripe" dxfId="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Sheet1"/>
      <sheetName val="Sheet2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5.036204282405" createdVersion="8" refreshedVersion="8" minRefreshableVersion="3" recordCount="8352" xr:uid="{00000000-000A-0000-FFFF-FFFF6B000000}">
  <cacheSource type="worksheet">
    <worksheetSource ref="A1:AE1048576" sheet="Tabela Projeção"/>
  </cacheSource>
  <cacheFields count="35">
    <cacheField name="id" numFmtId="0">
      <sharedItems containsBlank="1"/>
    </cacheField>
    <cacheField name="data_liquidação" numFmtId="0">
      <sharedItems containsNonDate="0" containsDate="1" containsString="0" containsBlank="1" minDate="2022-02-08T00:00:00" maxDate="2023-05-10T00:00:00" count="404">
        <m/>
        <d v="2023-05-08T00:00:00"/>
        <d v="2023-05-07T00:00:00"/>
        <d v="2023-05-05T00:00:00"/>
        <d v="2023-05-04T00:00:00"/>
        <d v="2023-05-03T00:00:00"/>
        <d v="2023-05-02T00:00:00"/>
        <d v="2023-04-30T00:00:00"/>
        <d v="2023-04-28T00:00:00"/>
        <d v="2023-04-27T00:00:00"/>
        <d v="2023-04-26T00:00:00"/>
        <d v="2023-04-25T00:00:00"/>
        <d v="2023-04-24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9T00:00:00"/>
        <d v="2023-05-06T00:00:00"/>
        <d v="2023-05-01T00:00:00"/>
        <d v="2023-04-29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5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</sharedItems>
      <fieldGroup par="32" base="1">
        <rangePr groupBy="months" startDate="2022-02-08T00:00:00" endDate="2023-05-10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0/05/2023"/>
        </groupItems>
      </fieldGroup>
    </cacheField>
    <cacheField name="data_vencimento" numFmtId="0">
      <sharedItems containsNonDate="0" containsDate="1" containsString="0" containsBlank="1" minDate="2022-02-08T00:00:00" maxDate="2025-05-04T00:00:00" count="660">
        <d v="2024-05-08T00:00:00"/>
        <d v="2024-05-06T00:00:00"/>
        <d v="2024-05-05T00:00:00"/>
        <d v="2024-05-04T00:00:00"/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9T00:00:00"/>
        <d v="2023-05-04T00:00:00"/>
        <d v="2023-05-08T00:00:00"/>
        <d v="2023-05-07T00:00:00"/>
        <d v="2023-05-06T00:00:00"/>
        <d v="2023-05-05T00:00:00"/>
        <d v="2023-05-03T00:00:00"/>
        <d v="2025-05-03T00:00:00"/>
        <d v="2023-05-02T00:00:00"/>
        <d v="2023-04-30T00:00:00"/>
        <d v="2023-04-28T00:00:00"/>
        <d v="2023-04-27T00:00:00"/>
        <d v="2023-04-26T00:00:00"/>
        <d v="2023-04-22T00:00:00"/>
        <d v="2023-04-24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8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5T00:00:00"/>
        <d v="2023-03-23T00:00:00"/>
        <d v="2023-03-22T00:00:00"/>
        <d v="2023-03-21T00:00:00"/>
        <d v="2023-03-20T00:00:00"/>
        <d v="2023-03-17T00:00:00"/>
        <d v="2023-03-16T00:00:00"/>
        <d v="2023-03-15T00:00:00"/>
        <d v="2023-03-13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3T00:00:00"/>
        <d v="2023-03-02T00:00:00"/>
        <d v="2023-03-01T00:00:00"/>
        <d v="2023-02-28T00:00:00"/>
        <d v="2023-02-27T00:00:00"/>
        <d v="2023-02-25T00:00:00"/>
        <d v="2023-02-24T00:00:00"/>
        <d v="2023-02-23T00:00:00"/>
        <d v="2023-02-22T00:00:00"/>
        <d v="2023-02-20T00:00:00"/>
        <d v="2023-02-17T00:00:00"/>
        <d v="2023-02-16T00:00:00"/>
        <d v="2023-02-15T00:00:00"/>
        <d v="2023-02-13T00:00:00"/>
        <d v="2023-02-12T00:00:00"/>
        <d v="2023-02-11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5T00:00:00"/>
        <d v="2022-11-24T00:00:00"/>
        <d v="2022-11-23T00:00:00"/>
        <d v="2022-11-22T00:00:00"/>
        <d v="2022-11-21T00:00:00"/>
        <d v="2022-11-20T00:00:00"/>
        <d v="2022-11-18T00:00:00"/>
        <d v="2022-11-17T00:00:00"/>
        <d v="2022-11-16T00:00:00"/>
        <d v="2022-11-14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0T00:00:00"/>
        <d v="2022-09-19T00:00:00"/>
        <d v="2022-09-17T00:00:00"/>
        <d v="2022-09-16T00:00:00"/>
        <d v="2022-09-14T00:00:00"/>
        <d v="2022-09-13T00:00:00"/>
        <d v="2022-09-12T00:00:00"/>
        <d v="2022-09-11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6T00:00:00"/>
        <d v="2022-08-25T00:00:00"/>
        <d v="2022-08-24T00:00:00"/>
        <d v="2022-08-23T00:00:00"/>
        <d v="2022-08-22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5T00:00:00"/>
        <d v="2022-07-22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5T00:00:00"/>
        <d v="2022-06-23T00:00:00"/>
        <d v="2022-06-22T00:00:00"/>
        <d v="2022-06-21T00:00:00"/>
        <d v="2022-06-20T00:00:00"/>
        <d v="2022-06-19T00:00:00"/>
        <d v="2022-06-17T00:00:00"/>
        <d v="2022-06-15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0T00:00:00"/>
        <d v="2022-04-05T00:00:00"/>
        <d v="2022-04-19T00:00:00"/>
        <d v="2022-04-18T00:00:00"/>
        <d v="2022-04-14T00:00:00"/>
        <d v="2022-04-13T00:00:00"/>
        <d v="2022-04-12T00:00:00"/>
        <d v="2022-04-11T00:00:00"/>
        <d v="2022-04-07T00:00:00"/>
        <d v="2022-04-06T00:00:00"/>
        <d v="2022-04-04T00:00:00"/>
        <d v="2022-04-01T00:00:00"/>
        <d v="2022-03-30T00:00:00"/>
        <d v="2022-03-28T00:00:00"/>
        <d v="2022-03-24T00:00:00"/>
        <d v="2022-03-23T00:00:00"/>
        <d v="2022-03-14T00:00:00"/>
        <d v="2022-03-13T00:00:00"/>
        <d v="2022-03-10T00:00:00"/>
        <d v="2022-03-09T00:00:00"/>
        <d v="2022-03-07T00:00:00"/>
        <d v="2022-03-03T00:00:00"/>
        <d v="2022-03-02T00:00:00"/>
        <d v="2022-02-28T00:00:00"/>
        <d v="2022-02-27T00:00:00"/>
        <d v="2022-02-25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d v="2023-05-01T00:00:00"/>
        <d v="2023-04-29T00:00:00"/>
        <d v="2023-04-25T00:00:00"/>
        <d v="2023-04-23T00:00:00"/>
        <d v="2023-04-09T00:00:00"/>
        <d v="2023-04-07T00:00:00"/>
        <d v="2023-03-26T00:00:00"/>
        <d v="2023-03-24T00:00:00"/>
        <d v="2023-03-19T00:00:00"/>
        <d v="2023-03-18T00:00:00"/>
        <d v="2023-03-14T00:00:00"/>
        <d v="2023-03-12T00:00:00"/>
        <d v="2023-03-04T00:00:00"/>
        <d v="2023-02-26T00:00:00"/>
        <d v="2023-02-21T00:00:00"/>
        <d v="2023-02-19T00:00:00"/>
        <d v="2023-02-18T00:00:00"/>
        <d v="2023-02-14T00:00:00"/>
        <d v="2023-02-10T00:00:00"/>
        <d v="2023-01-29T00:00:00"/>
        <d v="2022-12-10T00:00:00"/>
        <d v="2022-11-26T00:00:00"/>
        <d v="2022-11-19T00:00:00"/>
        <d v="2022-11-15T00:00:00"/>
        <d v="2022-11-13T00:00:00"/>
        <d v="2022-11-12T00:00:00"/>
        <d v="2022-10-23T00:00:00"/>
        <d v="2022-10-09T00:00:00"/>
        <d v="2022-09-21T00:00:00"/>
        <d v="2022-09-18T00:00:00"/>
        <d v="2022-09-15T00:00:00"/>
        <d v="2022-09-10T00:00:00"/>
        <d v="2022-08-27T00:00:00"/>
        <d v="2022-08-21T00:00:00"/>
        <d v="2022-08-20T00:00:00"/>
        <d v="2022-08-09T00:00:00"/>
        <d v="2022-08-07T00:00:00"/>
        <d v="2022-07-26T00:00:00"/>
        <d v="2022-07-24T00:00:00"/>
        <d v="2022-07-20T00:00:00"/>
        <d v="2022-07-10T00:00:00"/>
        <d v="2022-07-09T00:00:00"/>
        <d v="2022-06-27T00:00:00"/>
        <d v="2022-06-24T00:00:00"/>
        <d v="2022-06-16T00:00:00"/>
        <d v="2022-06-14T00:00:00"/>
        <d v="2022-05-30T00:00:00"/>
        <d v="2022-04-24T00:00:00"/>
        <d v="2022-04-15T00:00:00"/>
        <d v="2022-04-10T00:00:00"/>
        <d v="2022-04-09T00:00:00"/>
        <d v="2022-04-08T00:00:00"/>
        <d v="2022-04-03T00:00:00"/>
        <d v="2022-04-02T00:00:00"/>
        <d v="2022-03-31T00:00:00"/>
        <d v="2022-03-29T00:00:00"/>
        <d v="2022-03-26T00:00:00"/>
        <d v="2022-03-25T00:00:00"/>
        <d v="2022-03-20T00:00:00"/>
        <d v="2022-03-18T00:00:00"/>
        <d v="2022-03-08T00:00:00"/>
        <d v="2022-03-05T00:00:00"/>
        <d v="2022-03-04T00:00:00"/>
        <d v="2022-02-26T00:00:00"/>
        <d v="2022-02-24T00:00:00"/>
        <m/>
      </sharedItems>
      <fieldGroup par="34" base="2">
        <rangePr groupBy="months" startDate="2022-02-08T00:00:00" endDate="2025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5"/>
        </groupItems>
      </fieldGroup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 count="3">
        <n v="0"/>
        <n v="1"/>
        <m/>
      </sharedItems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4">
        <s v="Software - 1password"/>
        <s v="Software - Figma"/>
        <s v="Internet"/>
        <s v="Software - Calendly"/>
        <s v="Software - Mongo Db"/>
        <s v="Software - Pinata"/>
        <s v="Software - Pacote Office"/>
        <s v="Prestação de Serviços"/>
        <s v="Bolsa Auxílio Estágio"/>
        <s v="Pró-Labore"/>
        <s v="Assessoria de Imprensa"/>
        <s v="Software - Alchemy"/>
        <s v="Software - Docusign"/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etupfee - Nestle"/>
        <s v="Imposto - Csll"/>
        <s v="Imposto - Irpj"/>
        <s v="Lgpd - Serviço"/>
        <s v="Seed - Despachante"/>
        <s v="Imposto - Iss"/>
        <s v="Seed - Lima &amp; Feigelson"/>
        <s v="Propriedade Intelectual - Serviços"/>
        <s v="Imposto - Cofins"/>
        <s v="Imposto - Pis"/>
        <s v="Custódia - Conexões Games"/>
        <s v="Transferências"/>
        <s v="Máquinas e Equipamentos"/>
        <s v="Material de Uso e Consumo"/>
        <s v="Investimentos"/>
        <s v="Gestão - Transporte"/>
        <s v="Software - Make.Com"/>
        <s v="Taxa - Iof"/>
        <s v="Alimentação"/>
        <s v="Conversões"/>
        <s v="Web Summit"/>
        <s v="Software - Midjourney"/>
        <s v="Estacionamento"/>
        <s v="Transporte"/>
        <s v="Software - Amazon Web Service"/>
        <s v="Imposto - Retenções"/>
        <s v="Software - Moralis"/>
        <s v="Mail Marketing"/>
        <s v="Contabilidade - Extras"/>
        <s v="Comercial"/>
        <s v="Seed - Brz"/>
        <s v="Gestão - Avião"/>
        <s v="Software - Go Daddy"/>
        <s v="Societário - Taxas"/>
        <s v="Software - Erp"/>
        <s v="Melhor Envio"/>
        <s v="Software - Maze"/>
        <s v="Setupfee - Los Grandes"/>
        <s v="Software - 650 Industries (Expo)"/>
        <s v="Hospedagem"/>
        <s v="Aporte Pre-Seed"/>
        <s v="Software - Gitbook"/>
        <s v="Software - Clicksign"/>
        <s v="Manutenção - Dux"/>
        <s v="Gestão - Hotel"/>
        <s v="Setupfee - Reserva X"/>
        <s v="Free-Lancer"/>
        <s v="Cartório"/>
        <s v="Software - Clickup"/>
        <s v="Manutenção - Fitdance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Latitud"/>
        <s v="Integralização de Capital"/>
        <s v="Setupfee - Mynt"/>
        <s v="Comemorações"/>
        <s v="Corrigir"/>
        <s v="Mlabs"/>
        <s v="Software - Google Pay"/>
        <s v="Setupfee - Penta Hotels"/>
        <s v="Software - Kinvo"/>
        <s v="Erros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Roupas"/>
        <s v="Gleam Io"/>
        <s v="Avião"/>
        <s v="Software - Magic Labs"/>
        <s v="Gasolina"/>
        <s v="Pedágio"/>
        <s v="Imposto - Darf"/>
        <s v="Mobília"/>
        <s v="Taxa - Bancária"/>
        <s v="Software - Loom"/>
        <s v="Twitter Ads"/>
        <s v="Setupfee - Fitdance"/>
        <s v="Software - Koinly"/>
        <s v="Reembolso"/>
        <s v="Ilustração"/>
        <s v="Assessoria Jurídica"/>
        <s v="Meta Ads"/>
        <s v="Fontes"/>
        <s v="Fiverr"/>
        <s v="Convênio Estágio"/>
        <s v="Web Design"/>
        <s v="Compensação por Emissão de Carbono"/>
        <s v="Faria Cendão e Maia"/>
        <s v="Envio de NFTs"/>
        <s v="Transação crypto"/>
        <s v="Serviços pontuais"/>
        <s v="Mint"/>
        <s v="Resgate de NFTs"/>
        <s v="Saque"/>
        <s v="Executar transação"/>
        <s v="Venda Secundária"/>
        <s v="Fornecedor - Artista Mynt"/>
        <s v="Finder Fee - Penta Hotels"/>
        <s v="Outros"/>
        <s v="Utilização Plataforma - Whale Together"/>
        <s v="Fornecedor - Artista Seamore"/>
        <s v="Config. endereço IPFS NFTs pre reveal"/>
        <s v="Bônus"/>
        <s v="Venda Primária"/>
        <s v="Loja 55Unity"/>
        <s v="Compra de NFTs em lote"/>
        <s v="Outras"/>
        <s v="Alterar nome do contrato"/>
        <s v="Alterar dono do contrato"/>
        <s v="Fornecedor - Artista 55unity"/>
        <s v="Pausa no contrato"/>
        <m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18">
        <s v="Software"/>
        <s v="Escritório"/>
        <s v="Pessoal"/>
        <s v="Marketing"/>
        <s v="Contabilidade"/>
        <s v="Jurídico"/>
        <s v="Parceiros/Fornecedores"/>
        <s v="Outros"/>
        <s v="Comercial"/>
        <s v="Custos na Blockchain"/>
        <s v="Parcelamento tributário"/>
        <s v="Receita Operacional"/>
        <s v="Impostos e Taxas"/>
        <s v="Custódia"/>
        <s v="Receita Financeira"/>
        <s v="Investimento"/>
        <s v="Benefícios"/>
        <m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1">
        <rangePr groupBy="quarters" startDate="2022-02-08T00:00:00" endDate="2023-05-10T00:00:00"/>
        <groupItems count="6">
          <s v="&lt;08/02/2022"/>
          <s v="Trim1"/>
          <s v="Trim2"/>
          <s v="Trim3"/>
          <s v="Trim4"/>
          <s v="&gt;10/05/2023"/>
        </groupItems>
      </fieldGroup>
    </cacheField>
    <cacheField name="Anos" numFmtId="0" databaseField="0">
      <fieldGroup base="1">
        <rangePr groupBy="years" startDate="2022-02-08T00:00:00" endDate="2023-05-10T00:00:00"/>
        <groupItems count="4">
          <s v="&lt;08/02/2022"/>
          <s v="2022"/>
          <s v="2023"/>
          <s v="&gt;10/05/2023"/>
        </groupItems>
      </fieldGroup>
    </cacheField>
    <cacheField name="Trimestres2" numFmtId="0" databaseField="0">
      <fieldGroup base="2">
        <rangePr groupBy="quarters" startDate="2022-02-08T00:00:00" endDate="2025-05-04T00:00:00"/>
        <groupItems count="6">
          <s v="&lt;08/02/2022"/>
          <s v="Trim1"/>
          <s v="Trim2"/>
          <s v="Trim3"/>
          <s v="Trim4"/>
          <s v="&gt;04/05/2025"/>
        </groupItems>
      </fieldGroup>
    </cacheField>
    <cacheField name="Anos2" numFmtId="0" databaseField="0">
      <fieldGroup base="2">
        <rangePr groupBy="years" startDate="2022-02-08T00:00:00" endDate="2025-05-04T00:00:00"/>
        <groupItems count="6">
          <s v="&lt;08/02/2022"/>
          <s v="2022"/>
          <s v="2023"/>
          <s v="2024"/>
          <s v="2025"/>
          <s v="&gt;04/05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52">
  <r>
    <s v="10158"/>
    <x v="0"/>
    <x v="0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300"/>
    <x v="0"/>
    <x v="0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8"/>
    <x v="0"/>
    <x v="0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52"/>
    <x v="0"/>
    <x v="1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96"/>
    <x v="0"/>
    <x v="2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7"/>
    <x v="0"/>
    <x v="2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72"/>
    <x v="0"/>
    <x v="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8"/>
    <x v="0"/>
    <x v="3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6"/>
    <x v="0"/>
    <x v="3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94"/>
    <x v="0"/>
    <x v="3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40"/>
    <x v="0"/>
    <x v="3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9"/>
    <x v="0"/>
    <x v="3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4"/>
    <x v="0"/>
    <x v="3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82"/>
    <x v="0"/>
    <x v="3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30"/>
    <x v="0"/>
    <x v="3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6"/>
    <x v="0"/>
    <x v="3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23"/>
    <x v="0"/>
    <x v="3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71"/>
    <x v="0"/>
    <x v="3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9"/>
    <x v="0"/>
    <x v="3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11"/>
    <x v="0"/>
    <x v="3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60"/>
    <x v="0"/>
    <x v="3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7"/>
    <x v="0"/>
    <x v="3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54"/>
    <x v="0"/>
    <x v="3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201"/>
    <x v="0"/>
    <x v="3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8"/>
    <x v="0"/>
    <x v="3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4"/>
    <x v="0"/>
    <x v="3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40"/>
    <x v="0"/>
    <x v="3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90"/>
    <x v="0"/>
    <x v="3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7"/>
    <x v="0"/>
    <x v="3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83"/>
    <x v="0"/>
    <x v="3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32"/>
    <x v="0"/>
    <x v="3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8"/>
    <x v="0"/>
    <x v="3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6"/>
    <x v="0"/>
    <x v="3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71"/>
    <x v="0"/>
    <x v="3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9"/>
    <x v="0"/>
    <x v="3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6"/>
    <x v="0"/>
    <x v="3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6"/>
    <x v="0"/>
    <x v="3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44"/>
    <x v="0"/>
    <x v="3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94"/>
    <x v="0"/>
    <x v="3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104"/>
    <x v="0"/>
    <x v="4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10200"/>
    <x v="0"/>
    <x v="4"/>
    <n v="-1540.08"/>
    <n v="0"/>
    <x v="0"/>
    <n v="1"/>
    <n v="-1540.08"/>
    <m/>
    <x v="0"/>
    <m/>
    <s v="Lumx Studios S/A"/>
    <s v="Docusign Brasil Participacoes Ltda."/>
    <n v="100"/>
    <s v="Financeiro"/>
    <s v="Docusign Brasil Participacoes Ltda."/>
    <m/>
    <s v="Software - Docusign"/>
    <m/>
    <m/>
    <m/>
    <x v="12"/>
    <s v="Software"/>
    <s v="Technology &amp; Infrastructure"/>
    <s v="Technology &amp; Infrastructure"/>
    <s v="Technology &amp; Infrastructure"/>
    <x v="0"/>
    <m/>
    <m/>
    <n v="0"/>
    <n v="0"/>
  </r>
  <r>
    <s v="6223"/>
    <x v="0"/>
    <x v="4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71"/>
    <x v="0"/>
    <x v="4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73"/>
    <x v="0"/>
    <x v="5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2"/>
    <x v="0"/>
    <x v="6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2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5"/>
    <x v="0"/>
    <x v="6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41"/>
    <x v="0"/>
    <x v="7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780"/>
    <x v="0"/>
    <x v="7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877"/>
    <x v="0"/>
    <x v="7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6"/>
    <x v="0"/>
    <x v="7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74"/>
    <x v="0"/>
    <x v="7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6"/>
    <x v="0"/>
    <x v="7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20"/>
    <x v="0"/>
    <x v="7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2"/>
    <x v="0"/>
    <x v="7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31"/>
    <x v="0"/>
    <x v="8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33"/>
    <x v="0"/>
    <x v="9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6"/>
    <x v="0"/>
    <x v="10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34"/>
    <x v="0"/>
    <x v="10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40"/>
    <x v="0"/>
    <x v="10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9"/>
    <x v="0"/>
    <x v="11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8"/>
    <x v="0"/>
    <x v="11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63"/>
    <x v="0"/>
    <x v="11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5"/>
    <x v="0"/>
    <x v="12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3"/>
    <x v="0"/>
    <x v="12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9215"/>
    <x v="0"/>
    <x v="13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34"/>
    <s v="Provisionamento - Juridico"/>
    <s v="Provisionamento - Juridico"/>
    <s v="Provisioning"/>
    <s v="Provisioning"/>
    <x v="5"/>
    <m/>
    <m/>
    <n v="0"/>
    <n v="0"/>
  </r>
  <r>
    <s v="5197"/>
    <x v="0"/>
    <x v="14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5"/>
    <x v="0"/>
    <x v="14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101"/>
    <x v="0"/>
    <x v="15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8"/>
    <x v="0"/>
    <x v="16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6"/>
    <x v="0"/>
    <x v="16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12"/>
    <x v="0"/>
    <x v="17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5"/>
    <x v="0"/>
    <x v="18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8"/>
    <x v="0"/>
    <x v="18"/>
    <n v="-13.82"/>
    <n v="0"/>
    <x v="0"/>
    <n v="1"/>
    <n v="-13.82"/>
    <m/>
    <x v="0"/>
    <m/>
    <s v="Lumx Studios S/A"/>
    <s v="Discord"/>
    <n v="100"/>
    <m/>
    <s v="Discord"/>
    <m/>
    <s v="Tweetshit Premium - 13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82"/>
    <x v="0"/>
    <x v="18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3/50"/>
    <m/>
    <m/>
    <m/>
    <x v="43"/>
    <s v="Impostos"/>
    <s v="Tax And Fees"/>
    <s v="Tax And Fees"/>
    <s v="Tax And Fees"/>
    <x v="10"/>
    <m/>
    <m/>
    <n v="0"/>
    <n v="0"/>
  </r>
  <r>
    <s v="7965"/>
    <x v="0"/>
    <x v="18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50"/>
    <x v="0"/>
    <x v="19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81"/>
    <x v="0"/>
    <x v="19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7"/>
    <x v="0"/>
    <x v="20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6"/>
    <x v="0"/>
    <x v="21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7"/>
    <x v="0"/>
    <x v="21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800"/>
    <x v="0"/>
    <x v="21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50"/>
    <x v="0"/>
    <x v="22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92"/>
    <x v="0"/>
    <x v="23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6"/>
    <x v="0"/>
    <x v="23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71"/>
    <x v="0"/>
    <x v="2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7"/>
    <x v="0"/>
    <x v="24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5"/>
    <x v="0"/>
    <x v="24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92"/>
    <x v="0"/>
    <x v="24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41"/>
    <x v="0"/>
    <x v="24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7"/>
    <x v="0"/>
    <x v="24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5"/>
    <x v="0"/>
    <x v="24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80"/>
    <x v="0"/>
    <x v="24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9"/>
    <x v="0"/>
    <x v="24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7"/>
    <x v="0"/>
    <x v="24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20"/>
    <x v="0"/>
    <x v="24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70"/>
    <x v="0"/>
    <x v="24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7"/>
    <x v="0"/>
    <x v="24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12"/>
    <x v="0"/>
    <x v="24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7"/>
    <x v="0"/>
    <x v="24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5"/>
    <x v="0"/>
    <x v="24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53"/>
    <x v="0"/>
    <x v="24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200"/>
    <x v="0"/>
    <x v="24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6"/>
    <x v="0"/>
    <x v="24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5"/>
    <x v="0"/>
    <x v="24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9"/>
    <x v="0"/>
    <x v="24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9"/>
    <x v="0"/>
    <x v="24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6"/>
    <x v="0"/>
    <x v="24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84"/>
    <x v="0"/>
    <x v="24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30"/>
    <x v="0"/>
    <x v="24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6"/>
    <x v="0"/>
    <x v="24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4"/>
    <x v="0"/>
    <x v="24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70"/>
    <x v="0"/>
    <x v="24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8"/>
    <x v="0"/>
    <x v="24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7"/>
    <x v="0"/>
    <x v="24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4"/>
    <x v="0"/>
    <x v="24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43"/>
    <x v="0"/>
    <x v="24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92"/>
    <x v="0"/>
    <x v="24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103"/>
    <x v="0"/>
    <x v="25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20"/>
    <x v="0"/>
    <x v="25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70"/>
    <x v="0"/>
    <x v="25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72"/>
    <x v="0"/>
    <x v="26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5"/>
    <x v="0"/>
    <x v="27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1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4"/>
    <x v="0"/>
    <x v="27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40"/>
    <x v="0"/>
    <x v="28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779"/>
    <x v="0"/>
    <x v="28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876"/>
    <x v="0"/>
    <x v="28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5"/>
    <x v="0"/>
    <x v="28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73"/>
    <x v="0"/>
    <x v="28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5"/>
    <x v="0"/>
    <x v="28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8"/>
    <x v="0"/>
    <x v="28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6"/>
    <x v="0"/>
    <x v="28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30"/>
    <x v="0"/>
    <x v="29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32"/>
    <x v="0"/>
    <x v="30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4"/>
    <x v="0"/>
    <x v="31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32"/>
    <x v="0"/>
    <x v="3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9"/>
    <x v="0"/>
    <x v="31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8"/>
    <x v="0"/>
    <x v="32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7"/>
    <x v="0"/>
    <x v="32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62"/>
    <x v="0"/>
    <x v="32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3"/>
    <x v="0"/>
    <x v="33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4"/>
    <x v="0"/>
    <x v="33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96"/>
    <x v="0"/>
    <x v="34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3"/>
    <x v="0"/>
    <x v="34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100"/>
    <x v="0"/>
    <x v="35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7"/>
    <x v="0"/>
    <x v="36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4"/>
    <x v="0"/>
    <x v="36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7"/>
    <x v="0"/>
    <x v="37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4"/>
    <x v="0"/>
    <x v="38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5"/>
    <x v="0"/>
    <x v="38"/>
    <n v="-13.82"/>
    <n v="0"/>
    <x v="0"/>
    <n v="1"/>
    <n v="-13.82"/>
    <m/>
    <x v="0"/>
    <m/>
    <s v="Lumx Studios S/A"/>
    <s v="Discord"/>
    <n v="100"/>
    <m/>
    <s v="Discord"/>
    <m/>
    <s v="Tweetshit Premium - 12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81"/>
    <x v="0"/>
    <x v="38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2/50"/>
    <m/>
    <m/>
    <m/>
    <x v="43"/>
    <s v="Impostos"/>
    <s v="Tax And Fees"/>
    <s v="Tax And Fees"/>
    <s v="Tax And Fees"/>
    <x v="10"/>
    <m/>
    <m/>
    <n v="0"/>
    <n v="0"/>
  </r>
  <r>
    <s v="7964"/>
    <x v="0"/>
    <x v="38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51"/>
    <x v="0"/>
    <x v="39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9"/>
    <x v="0"/>
    <x v="39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4"/>
    <x v="0"/>
    <x v="40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60"/>
    <x v="0"/>
    <x v="41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8"/>
    <x v="0"/>
    <x v="41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7"/>
    <x v="0"/>
    <x v="41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51"/>
    <x v="0"/>
    <x v="42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91"/>
    <x v="0"/>
    <x v="43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4"/>
    <x v="0"/>
    <x v="43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70"/>
    <x v="0"/>
    <x v="4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6"/>
    <x v="0"/>
    <x v="44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4"/>
    <x v="0"/>
    <x v="44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91"/>
    <x v="0"/>
    <x v="44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8"/>
    <x v="0"/>
    <x v="44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6"/>
    <x v="0"/>
    <x v="44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3"/>
    <x v="0"/>
    <x v="44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8"/>
    <x v="0"/>
    <x v="44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8"/>
    <x v="0"/>
    <x v="44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3"/>
    <x v="0"/>
    <x v="44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24"/>
    <x v="0"/>
    <x v="44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9"/>
    <x v="0"/>
    <x v="44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6"/>
    <x v="0"/>
    <x v="44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6"/>
    <x v="0"/>
    <x v="44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9"/>
    <x v="0"/>
    <x v="44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3"/>
    <x v="0"/>
    <x v="44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52"/>
    <x v="0"/>
    <x v="44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6"/>
    <x v="0"/>
    <x v="44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7"/>
    <x v="0"/>
    <x v="44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6"/>
    <x v="0"/>
    <x v="44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42"/>
    <x v="0"/>
    <x v="44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8"/>
    <x v="0"/>
    <x v="44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5"/>
    <x v="0"/>
    <x v="44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82"/>
    <x v="0"/>
    <x v="44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8"/>
    <x v="0"/>
    <x v="44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7"/>
    <x v="0"/>
    <x v="44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3"/>
    <x v="0"/>
    <x v="44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72"/>
    <x v="0"/>
    <x v="44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7"/>
    <x v="0"/>
    <x v="44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5"/>
    <x v="0"/>
    <x v="44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5"/>
    <x v="0"/>
    <x v="44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42"/>
    <x v="0"/>
    <x v="44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93"/>
    <x v="0"/>
    <x v="44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101"/>
    <x v="0"/>
    <x v="45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7"/>
    <x v="0"/>
    <x v="45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9"/>
    <x v="0"/>
    <x v="45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70"/>
    <x v="0"/>
    <x v="46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1"/>
    <x v="0"/>
    <x v="47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0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3"/>
    <x v="0"/>
    <x v="47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9"/>
    <x v="0"/>
    <x v="48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778"/>
    <x v="0"/>
    <x v="48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875"/>
    <x v="0"/>
    <x v="48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4"/>
    <x v="0"/>
    <x v="48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72"/>
    <x v="0"/>
    <x v="48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4"/>
    <x v="0"/>
    <x v="48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9"/>
    <x v="0"/>
    <x v="48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3"/>
    <x v="0"/>
    <x v="48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29"/>
    <x v="0"/>
    <x v="49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31"/>
    <x v="0"/>
    <x v="50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5"/>
    <x v="0"/>
    <x v="51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33"/>
    <x v="0"/>
    <x v="5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7"/>
    <x v="0"/>
    <x v="51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7"/>
    <x v="0"/>
    <x v="52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6"/>
    <x v="0"/>
    <x v="52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60"/>
    <x v="0"/>
    <x v="52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4"/>
    <x v="0"/>
    <x v="53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5"/>
    <x v="0"/>
    <x v="53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94"/>
    <x v="0"/>
    <x v="54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4"/>
    <x v="0"/>
    <x v="54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8"/>
    <x v="0"/>
    <x v="55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6"/>
    <x v="0"/>
    <x v="56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3"/>
    <x v="0"/>
    <x v="56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8"/>
    <x v="0"/>
    <x v="57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3"/>
    <x v="0"/>
    <x v="58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6"/>
    <x v="0"/>
    <x v="58"/>
    <n v="-13.82"/>
    <n v="0"/>
    <x v="0"/>
    <n v="1"/>
    <n v="-13.82"/>
    <m/>
    <x v="0"/>
    <m/>
    <s v="Lumx Studios S/A"/>
    <s v="Discord"/>
    <n v="100"/>
    <m/>
    <s v="Discord"/>
    <m/>
    <s v="Tweetshit Premium - 11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80"/>
    <x v="0"/>
    <x v="58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1/50"/>
    <m/>
    <m/>
    <m/>
    <x v="43"/>
    <s v="Impostos"/>
    <s v="Tax And Fees"/>
    <s v="Tax And Fees"/>
    <s v="Tax And Fees"/>
    <x v="10"/>
    <m/>
    <m/>
    <n v="0"/>
    <n v="0"/>
  </r>
  <r>
    <s v="7963"/>
    <x v="0"/>
    <x v="58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52"/>
    <x v="0"/>
    <x v="59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80"/>
    <x v="0"/>
    <x v="59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5"/>
    <x v="0"/>
    <x v="60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5"/>
    <x v="0"/>
    <x v="61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6"/>
    <x v="0"/>
    <x v="61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2"/>
    <x v="0"/>
    <x v="61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9"/>
    <x v="0"/>
    <x v="62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9"/>
    <x v="0"/>
    <x v="63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5"/>
    <x v="0"/>
    <x v="63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9"/>
    <x v="0"/>
    <x v="6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4"/>
    <x v="0"/>
    <x v="64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3"/>
    <x v="0"/>
    <x v="64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9"/>
    <x v="0"/>
    <x v="64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9"/>
    <x v="0"/>
    <x v="64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8"/>
    <x v="0"/>
    <x v="64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2"/>
    <x v="0"/>
    <x v="64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9"/>
    <x v="0"/>
    <x v="64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7"/>
    <x v="0"/>
    <x v="64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5"/>
    <x v="0"/>
    <x v="64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22"/>
    <x v="0"/>
    <x v="64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7"/>
    <x v="0"/>
    <x v="64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3"/>
    <x v="0"/>
    <x v="64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7"/>
    <x v="0"/>
    <x v="64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8"/>
    <x v="0"/>
    <x v="64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6"/>
    <x v="0"/>
    <x v="64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50"/>
    <x v="0"/>
    <x v="64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5"/>
    <x v="0"/>
    <x v="64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4"/>
    <x v="0"/>
    <x v="64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3"/>
    <x v="0"/>
    <x v="64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43"/>
    <x v="0"/>
    <x v="64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5"/>
    <x v="0"/>
    <x v="64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3"/>
    <x v="0"/>
    <x v="64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80"/>
    <x v="0"/>
    <x v="64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9"/>
    <x v="0"/>
    <x v="64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5"/>
    <x v="0"/>
    <x v="64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2"/>
    <x v="0"/>
    <x v="64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9"/>
    <x v="0"/>
    <x v="64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5"/>
    <x v="0"/>
    <x v="64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4"/>
    <x v="0"/>
    <x v="64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3"/>
    <x v="0"/>
    <x v="64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41"/>
    <x v="0"/>
    <x v="64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91"/>
    <x v="0"/>
    <x v="64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100"/>
    <x v="0"/>
    <x v="65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8"/>
    <x v="0"/>
    <x v="65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8"/>
    <x v="0"/>
    <x v="65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71"/>
    <x v="0"/>
    <x v="66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7"/>
    <x v="0"/>
    <x v="67"/>
    <n v="-120"/>
    <n v="0"/>
    <x v="0"/>
    <n v="1"/>
    <n v="-120"/>
    <m/>
    <x v="0"/>
    <m/>
    <s v="Lumx Studios S/A"/>
    <s v="Zeplin, Inc"/>
    <n v="100"/>
    <s v="Operações"/>
    <s v="Zeplin, Inc"/>
    <m/>
    <s v="Software - Zeplin - 9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2"/>
    <x v="0"/>
    <x v="67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7"/>
    <x v="0"/>
    <x v="68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74"/>
    <x v="0"/>
    <x v="68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2"/>
    <x v="0"/>
    <x v="68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71"/>
    <x v="0"/>
    <x v="68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3"/>
    <x v="0"/>
    <x v="68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6"/>
    <x v="0"/>
    <x v="68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5"/>
    <x v="0"/>
    <x v="68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7"/>
    <x v="0"/>
    <x v="69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6"/>
    <x v="0"/>
    <x v="70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30"/>
    <x v="0"/>
    <x v="71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3"/>
    <x v="0"/>
    <x v="72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31"/>
    <x v="0"/>
    <x v="72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3"/>
    <x v="0"/>
    <x v="72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6"/>
    <x v="0"/>
    <x v="73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5"/>
    <x v="0"/>
    <x v="73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9"/>
    <x v="0"/>
    <x v="73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2"/>
    <x v="0"/>
    <x v="74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2"/>
    <x v="0"/>
    <x v="74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9214"/>
    <x v="0"/>
    <x v="75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34"/>
    <s v="Provisionamento - Juridico"/>
    <s v="Provisionamento - Juridico"/>
    <s v="Provisioning"/>
    <s v="Provisioning"/>
    <x v="5"/>
    <m/>
    <m/>
    <n v="0"/>
    <n v="0"/>
  </r>
  <r>
    <s v="5195"/>
    <x v="0"/>
    <x v="76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2"/>
    <x v="0"/>
    <x v="76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9"/>
    <x v="0"/>
    <x v="77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1"/>
    <x v="0"/>
    <x v="78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5"/>
    <x v="0"/>
    <x v="78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6"/>
    <x v="0"/>
    <x v="79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2"/>
    <x v="0"/>
    <x v="8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9"/>
    <x v="0"/>
    <x v="80"/>
    <n v="-13.82"/>
    <n v="0"/>
    <x v="0"/>
    <n v="1"/>
    <n v="-13.82"/>
    <m/>
    <x v="0"/>
    <m/>
    <s v="Lumx Studios S/A"/>
    <s v="Discord"/>
    <n v="100"/>
    <m/>
    <s v="Discord"/>
    <m/>
    <s v="Tweetshit Premium - 10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8"/>
    <x v="0"/>
    <x v="8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10/50"/>
    <m/>
    <m/>
    <m/>
    <x v="43"/>
    <s v="Impostos"/>
    <s v="Tax And Fees"/>
    <s v="Tax And Fees"/>
    <s v="Tax And Fees"/>
    <x v="10"/>
    <m/>
    <m/>
    <n v="0"/>
    <n v="0"/>
  </r>
  <r>
    <s v="7962"/>
    <x v="0"/>
    <x v="8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9"/>
    <x v="0"/>
    <x v="8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7"/>
    <x v="0"/>
    <x v="8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3"/>
    <x v="0"/>
    <x v="8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4"/>
    <x v="0"/>
    <x v="8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2"/>
    <x v="0"/>
    <x v="8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0"/>
    <x v="0"/>
    <x v="8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8"/>
    <x v="0"/>
    <x v="8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90"/>
    <x v="0"/>
    <x v="8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2"/>
    <x v="0"/>
    <x v="8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7"/>
    <x v="0"/>
    <x v="8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5"/>
    <x v="0"/>
    <x v="8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2"/>
    <x v="0"/>
    <x v="8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90"/>
    <x v="0"/>
    <x v="8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7"/>
    <x v="0"/>
    <x v="8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5"/>
    <x v="0"/>
    <x v="8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1"/>
    <x v="0"/>
    <x v="8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81"/>
    <x v="0"/>
    <x v="8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6"/>
    <x v="0"/>
    <x v="8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4"/>
    <x v="0"/>
    <x v="8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21"/>
    <x v="0"/>
    <x v="8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8"/>
    <x v="0"/>
    <x v="8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4"/>
    <x v="0"/>
    <x v="8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5"/>
    <x v="0"/>
    <x v="8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6"/>
    <x v="0"/>
    <x v="8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4"/>
    <x v="0"/>
    <x v="8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9"/>
    <x v="0"/>
    <x v="8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4"/>
    <x v="0"/>
    <x v="8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5"/>
    <x v="0"/>
    <x v="8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2"/>
    <x v="0"/>
    <x v="8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41"/>
    <x v="0"/>
    <x v="8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6"/>
    <x v="0"/>
    <x v="8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4"/>
    <x v="0"/>
    <x v="8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81"/>
    <x v="0"/>
    <x v="8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7"/>
    <x v="0"/>
    <x v="8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3"/>
    <x v="0"/>
    <x v="8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1"/>
    <x v="0"/>
    <x v="8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8"/>
    <x v="0"/>
    <x v="8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6"/>
    <x v="0"/>
    <x v="8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2"/>
    <x v="0"/>
    <x v="8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2"/>
    <x v="0"/>
    <x v="8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40"/>
    <x v="0"/>
    <x v="8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9"/>
    <x v="0"/>
    <x v="8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102"/>
    <x v="0"/>
    <x v="8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9"/>
    <x v="0"/>
    <x v="87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7"/>
    <x v="0"/>
    <x v="8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9"/>
    <x v="0"/>
    <x v="8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8"/>
    <x v="0"/>
    <x v="8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8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0"/>
    <x v="0"/>
    <x v="8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8"/>
    <x v="0"/>
    <x v="9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73"/>
    <x v="0"/>
    <x v="90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19"/>
    <x v="0"/>
    <x v="90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9"/>
    <x v="0"/>
    <x v="90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1"/>
    <x v="0"/>
    <x v="90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7"/>
    <x v="0"/>
    <x v="90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1"/>
    <x v="0"/>
    <x v="90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6"/>
    <x v="0"/>
    <x v="91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35"/>
    <x v="0"/>
    <x v="92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9"/>
    <x v="0"/>
    <x v="93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2"/>
    <x v="0"/>
    <x v="94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30"/>
    <x v="0"/>
    <x v="94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8"/>
    <x v="0"/>
    <x v="94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4"/>
    <x v="0"/>
    <x v="95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3"/>
    <x v="0"/>
    <x v="95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61"/>
    <x v="0"/>
    <x v="95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1"/>
    <x v="0"/>
    <x v="96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0"/>
    <x v="0"/>
    <x v="96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93"/>
    <x v="0"/>
    <x v="97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1"/>
    <x v="0"/>
    <x v="97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6"/>
    <x v="0"/>
    <x v="98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0"/>
    <x v="0"/>
    <x v="99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2"/>
    <x v="0"/>
    <x v="99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11"/>
    <x v="0"/>
    <x v="100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1"/>
    <x v="0"/>
    <x v="101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7"/>
    <x v="0"/>
    <x v="101"/>
    <n v="-13.82"/>
    <n v="0"/>
    <x v="0"/>
    <n v="1"/>
    <n v="-13.82"/>
    <m/>
    <x v="0"/>
    <m/>
    <s v="Lumx Studios S/A"/>
    <s v="Discord"/>
    <n v="100"/>
    <m/>
    <s v="Discord"/>
    <m/>
    <s v="Tweetshit Premium - 9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9"/>
    <x v="0"/>
    <x v="101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9/50"/>
    <m/>
    <m/>
    <m/>
    <x v="43"/>
    <s v="Impostos"/>
    <s v="Tax And Fees"/>
    <s v="Tax And Fees"/>
    <s v="Tax And Fees"/>
    <x v="10"/>
    <m/>
    <m/>
    <n v="0"/>
    <n v="0"/>
  </r>
  <r>
    <s v="7961"/>
    <x v="0"/>
    <x v="101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8"/>
    <x v="0"/>
    <x v="102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8"/>
    <x v="0"/>
    <x v="102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2"/>
    <x v="0"/>
    <x v="103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3"/>
    <x v="0"/>
    <x v="104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1"/>
    <x v="0"/>
    <x v="104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89"/>
    <x v="0"/>
    <x v="104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7"/>
    <x v="0"/>
    <x v="105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7"/>
    <x v="0"/>
    <x v="106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3"/>
    <x v="0"/>
    <x v="106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8"/>
    <x v="0"/>
    <x v="107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3"/>
    <x v="0"/>
    <x v="107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39"/>
    <x v="0"/>
    <x v="107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6"/>
    <x v="0"/>
    <x v="107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6"/>
    <x v="0"/>
    <x v="107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4"/>
    <x v="0"/>
    <x v="107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30"/>
    <x v="0"/>
    <x v="107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7"/>
    <x v="0"/>
    <x v="107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4"/>
    <x v="0"/>
    <x v="107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0"/>
    <x v="0"/>
    <x v="107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9"/>
    <x v="0"/>
    <x v="107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6"/>
    <x v="0"/>
    <x v="107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2"/>
    <x v="0"/>
    <x v="107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10"/>
    <x v="0"/>
    <x v="107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2"/>
    <x v="0"/>
    <x v="107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1"/>
    <x v="0"/>
    <x v="107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51"/>
    <x v="0"/>
    <x v="107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9"/>
    <x v="0"/>
    <x v="107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3"/>
    <x v="0"/>
    <x v="107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1"/>
    <x v="0"/>
    <x v="107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7"/>
    <x v="0"/>
    <x v="107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7"/>
    <x v="0"/>
    <x v="107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1"/>
    <x v="0"/>
    <x v="107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6"/>
    <x v="0"/>
    <x v="107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4"/>
    <x v="0"/>
    <x v="107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4"/>
    <x v="0"/>
    <x v="107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8"/>
    <x v="0"/>
    <x v="107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7"/>
    <x v="0"/>
    <x v="107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3"/>
    <x v="0"/>
    <x v="107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0"/>
    <x v="0"/>
    <x v="107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1"/>
    <x v="0"/>
    <x v="107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8"/>
    <x v="0"/>
    <x v="107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90"/>
    <x v="0"/>
    <x v="107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8"/>
    <x v="0"/>
    <x v="108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6"/>
    <x v="0"/>
    <x v="108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4"/>
    <x v="0"/>
    <x v="108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8"/>
    <x v="0"/>
    <x v="109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9"/>
    <x v="0"/>
    <x v="110"/>
    <n v="-120"/>
    <n v="0"/>
    <x v="0"/>
    <n v="1"/>
    <n v="-120"/>
    <m/>
    <x v="0"/>
    <m/>
    <s v="Lumx Studios S/A"/>
    <s v="Zeplin, Inc"/>
    <n v="100"/>
    <s v="Operações"/>
    <s v="Zeplin, Inc"/>
    <m/>
    <s v="Software - Zeplin - 7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21"/>
    <x v="0"/>
    <x v="11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4"/>
    <x v="0"/>
    <x v="111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71"/>
    <x v="0"/>
    <x v="111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18"/>
    <x v="0"/>
    <x v="111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8"/>
    <x v="0"/>
    <x v="11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2"/>
    <x v="0"/>
    <x v="111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5"/>
    <x v="0"/>
    <x v="11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40"/>
    <x v="0"/>
    <x v="11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4"/>
    <x v="0"/>
    <x v="112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7"/>
    <x v="0"/>
    <x v="113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8"/>
    <x v="0"/>
    <x v="114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1"/>
    <x v="0"/>
    <x v="115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9"/>
    <x v="0"/>
    <x v="115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2"/>
    <x v="0"/>
    <x v="115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5"/>
    <x v="0"/>
    <x v="116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4"/>
    <x v="0"/>
    <x v="116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8"/>
    <x v="0"/>
    <x v="116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90"/>
    <x v="0"/>
    <x v="117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41"/>
    <x v="0"/>
    <x v="117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92"/>
    <x v="0"/>
    <x v="118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8"/>
    <x v="0"/>
    <x v="118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7"/>
    <x v="0"/>
    <x v="119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4"/>
    <x v="0"/>
    <x v="120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49"/>
    <x v="0"/>
    <x v="120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10"/>
    <x v="0"/>
    <x v="121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5000"/>
    <x v="0"/>
    <x v="122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2"/>
    <x v="0"/>
    <x v="122"/>
    <n v="-13.82"/>
    <n v="0"/>
    <x v="0"/>
    <n v="1"/>
    <n v="-13.82"/>
    <m/>
    <x v="0"/>
    <m/>
    <s v="Lumx Studios S/A"/>
    <s v="Discord"/>
    <n v="100"/>
    <m/>
    <s v="Discord"/>
    <m/>
    <s v="Tweetshit Premium - 8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7"/>
    <x v="0"/>
    <x v="122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8/50"/>
    <m/>
    <m/>
    <m/>
    <x v="43"/>
    <s v="Impostos"/>
    <s v="Tax And Fees"/>
    <s v="Tax And Fees"/>
    <s v="Tax And Fees"/>
    <x v="10"/>
    <m/>
    <m/>
    <n v="0"/>
    <n v="0"/>
  </r>
  <r>
    <s v="7959"/>
    <x v="0"/>
    <x v="122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5"/>
    <x v="0"/>
    <x v="123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4"/>
    <x v="0"/>
    <x v="123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1"/>
    <x v="0"/>
    <x v="124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49"/>
    <x v="0"/>
    <x v="125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5"/>
    <x v="0"/>
    <x v="125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6"/>
    <x v="0"/>
    <x v="125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3"/>
    <x v="0"/>
    <x v="126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3"/>
    <x v="0"/>
    <x v="127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78"/>
    <x v="0"/>
    <x v="127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1"/>
    <x v="0"/>
    <x v="12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403"/>
    <x v="0"/>
    <x v="128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0"/>
    <x v="0"/>
    <x v="128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7"/>
    <x v="0"/>
    <x v="128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2"/>
    <x v="0"/>
    <x v="128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2"/>
    <x v="0"/>
    <x v="128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8"/>
    <x v="0"/>
    <x v="128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4"/>
    <x v="0"/>
    <x v="128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5"/>
    <x v="0"/>
    <x v="128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1"/>
    <x v="0"/>
    <x v="128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4"/>
    <x v="0"/>
    <x v="128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3"/>
    <x v="0"/>
    <x v="128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5"/>
    <x v="0"/>
    <x v="128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3"/>
    <x v="0"/>
    <x v="128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3"/>
    <x v="0"/>
    <x v="128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099"/>
    <x v="0"/>
    <x v="128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8"/>
    <x v="0"/>
    <x v="128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7"/>
    <x v="0"/>
    <x v="128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2"/>
    <x v="0"/>
    <x v="128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90"/>
    <x v="0"/>
    <x v="128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6"/>
    <x v="0"/>
    <x v="128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3"/>
    <x v="0"/>
    <x v="128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29"/>
    <x v="0"/>
    <x v="128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5"/>
    <x v="0"/>
    <x v="128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5"/>
    <x v="0"/>
    <x v="128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2"/>
    <x v="0"/>
    <x v="128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6"/>
    <x v="0"/>
    <x v="128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5"/>
    <x v="0"/>
    <x v="128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1"/>
    <x v="0"/>
    <x v="128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38"/>
    <x v="0"/>
    <x v="128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90"/>
    <x v="0"/>
    <x v="128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9"/>
    <x v="0"/>
    <x v="128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8"/>
    <x v="0"/>
    <x v="128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6"/>
    <x v="0"/>
    <x v="129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5"/>
    <x v="0"/>
    <x v="129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3"/>
    <x v="0"/>
    <x v="129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7"/>
    <x v="0"/>
    <x v="130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7"/>
    <x v="0"/>
    <x v="131"/>
    <n v="-120"/>
    <n v="0"/>
    <x v="0"/>
    <n v="1"/>
    <n v="-120"/>
    <m/>
    <x v="0"/>
    <m/>
    <s v="Lumx Studios S/A"/>
    <s v="Zeplin, Inc"/>
    <n v="100"/>
    <s v="Operações"/>
    <s v="Zeplin, Inc"/>
    <m/>
    <s v="Software - Zeplin - 6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9"/>
    <x v="0"/>
    <x v="131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6"/>
    <x v="0"/>
    <x v="132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72"/>
    <x v="0"/>
    <x v="132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0"/>
    <x v="0"/>
    <x v="132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70"/>
    <x v="0"/>
    <x v="132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68"/>
    <x v="0"/>
    <x v="132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3"/>
    <x v="0"/>
    <x v="132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7"/>
    <x v="0"/>
    <x v="132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5"/>
    <x v="0"/>
    <x v="133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8"/>
    <x v="0"/>
    <x v="134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6"/>
    <x v="0"/>
    <x v="135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78"/>
    <x v="0"/>
    <x v="136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8"/>
    <x v="0"/>
    <x v="13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6"/>
    <x v="0"/>
    <x v="136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3"/>
    <x v="0"/>
    <x v="137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29"/>
    <x v="0"/>
    <x v="137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6"/>
    <x v="0"/>
    <x v="137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86"/>
    <x v="0"/>
    <x v="138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8"/>
    <x v="0"/>
    <x v="138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9213"/>
    <x v="0"/>
    <x v="139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34"/>
    <s v="Provisionamento - Juridico"/>
    <s v="Provisionamento - Juridico"/>
    <s v="Provisioning"/>
    <s v="Provisioning"/>
    <x v="5"/>
    <m/>
    <m/>
    <n v="0"/>
    <n v="0"/>
  </r>
  <r>
    <s v="5191"/>
    <x v="0"/>
    <x v="140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7"/>
    <x v="0"/>
    <x v="140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3"/>
    <x v="0"/>
    <x v="141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5"/>
    <x v="0"/>
    <x v="142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0"/>
    <x v="0"/>
    <x v="142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9"/>
    <x v="0"/>
    <x v="143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9"/>
    <x v="0"/>
    <x v="144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1"/>
    <x v="0"/>
    <x v="144"/>
    <n v="-13.82"/>
    <n v="0"/>
    <x v="0"/>
    <n v="1"/>
    <n v="-13.82"/>
    <m/>
    <x v="0"/>
    <m/>
    <s v="Lumx Studios S/A"/>
    <s v="Discord"/>
    <n v="100"/>
    <m/>
    <s v="Discord"/>
    <m/>
    <s v="Tweetshit Premium - 7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6"/>
    <x v="0"/>
    <x v="144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7/50"/>
    <m/>
    <m/>
    <m/>
    <x v="43"/>
    <s v="Impostos"/>
    <s v="Tax And Fees"/>
    <s v="Tax And Fees"/>
    <s v="Tax And Fees"/>
    <x v="10"/>
    <m/>
    <m/>
    <n v="0"/>
    <n v="0"/>
  </r>
  <r>
    <s v="7958"/>
    <x v="0"/>
    <x v="144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6"/>
    <x v="0"/>
    <x v="145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5"/>
    <x v="0"/>
    <x v="145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47"/>
    <x v="0"/>
    <x v="146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2"/>
    <x v="0"/>
    <x v="147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4"/>
    <x v="0"/>
    <x v="147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3"/>
    <x v="0"/>
    <x v="147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6"/>
    <x v="0"/>
    <x v="148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5"/>
    <x v="0"/>
    <x v="149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77"/>
    <x v="0"/>
    <x v="149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2"/>
    <x v="0"/>
    <x v="150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2"/>
    <x v="0"/>
    <x v="150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41"/>
    <x v="0"/>
    <x v="150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5"/>
    <x v="0"/>
    <x v="150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4"/>
    <x v="0"/>
    <x v="150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0"/>
    <x v="0"/>
    <x v="150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9"/>
    <x v="0"/>
    <x v="150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5"/>
    <x v="0"/>
    <x v="150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1"/>
    <x v="0"/>
    <x v="150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69"/>
    <x v="0"/>
    <x v="150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5"/>
    <x v="0"/>
    <x v="150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4"/>
    <x v="0"/>
    <x v="150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0"/>
    <x v="0"/>
    <x v="150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9"/>
    <x v="0"/>
    <x v="150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4"/>
    <x v="0"/>
    <x v="150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0"/>
    <x v="0"/>
    <x v="150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7"/>
    <x v="0"/>
    <x v="150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2"/>
    <x v="0"/>
    <x v="150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0"/>
    <x v="0"/>
    <x v="150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89"/>
    <x v="0"/>
    <x v="150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4"/>
    <x v="0"/>
    <x v="150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4"/>
    <x v="0"/>
    <x v="150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0"/>
    <x v="0"/>
    <x v="150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9"/>
    <x v="0"/>
    <x v="150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6"/>
    <x v="0"/>
    <x v="150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0"/>
    <x v="0"/>
    <x v="150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20"/>
    <x v="0"/>
    <x v="150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6"/>
    <x v="0"/>
    <x v="150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4"/>
    <x v="0"/>
    <x v="150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3"/>
    <x v="0"/>
    <x v="150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89"/>
    <x v="0"/>
    <x v="150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6"/>
    <x v="0"/>
    <x v="150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7"/>
    <x v="0"/>
    <x v="150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9"/>
    <x v="0"/>
    <x v="151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4"/>
    <x v="0"/>
    <x v="151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2"/>
    <x v="0"/>
    <x v="151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6"/>
    <x v="0"/>
    <x v="152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8"/>
    <x v="0"/>
    <x v="153"/>
    <n v="-120"/>
    <n v="0"/>
    <x v="0"/>
    <n v="1"/>
    <n v="-120"/>
    <m/>
    <x v="0"/>
    <m/>
    <s v="Lumx Studios S/A"/>
    <s v="Zeplin, Inc"/>
    <n v="100"/>
    <s v="Operações"/>
    <s v="Zeplin, Inc"/>
    <m/>
    <s v="Software - Zeplin - 5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8"/>
    <x v="0"/>
    <x v="153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3"/>
    <x v="0"/>
    <x v="154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70"/>
    <x v="0"/>
    <x v="154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3"/>
    <x v="0"/>
    <x v="154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5"/>
    <x v="0"/>
    <x v="154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67"/>
    <x v="0"/>
    <x v="154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1"/>
    <x v="0"/>
    <x v="154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8"/>
    <x v="0"/>
    <x v="154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3"/>
    <x v="0"/>
    <x v="155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5"/>
    <x v="0"/>
    <x v="156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7"/>
    <x v="0"/>
    <x v="157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79"/>
    <x v="0"/>
    <x v="158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7"/>
    <x v="0"/>
    <x v="158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4"/>
    <x v="0"/>
    <x v="158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1"/>
    <x v="0"/>
    <x v="159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2"/>
    <x v="0"/>
    <x v="159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2"/>
    <x v="0"/>
    <x v="159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88"/>
    <x v="0"/>
    <x v="160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9"/>
    <x v="0"/>
    <x v="160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89"/>
    <x v="0"/>
    <x v="161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9"/>
    <x v="0"/>
    <x v="161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2"/>
    <x v="0"/>
    <x v="162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3"/>
    <x v="0"/>
    <x v="163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48"/>
    <x v="0"/>
    <x v="163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5"/>
    <x v="0"/>
    <x v="164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8"/>
    <x v="0"/>
    <x v="165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3"/>
    <x v="0"/>
    <x v="165"/>
    <n v="-13.82"/>
    <n v="0"/>
    <x v="0"/>
    <n v="1"/>
    <n v="-13.82"/>
    <m/>
    <x v="0"/>
    <m/>
    <s v="Lumx Studios S/A"/>
    <s v="Discord"/>
    <n v="100"/>
    <m/>
    <s v="Discord"/>
    <m/>
    <s v="Tweetshit Premium - 6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5"/>
    <x v="0"/>
    <x v="165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6/50"/>
    <m/>
    <m/>
    <m/>
    <x v="43"/>
    <s v="Impostos"/>
    <s v="Tax And Fees"/>
    <s v="Tax And Fees"/>
    <s v="Tax And Fees"/>
    <x v="10"/>
    <m/>
    <m/>
    <n v="0"/>
    <n v="0"/>
  </r>
  <r>
    <s v="7960"/>
    <x v="0"/>
    <x v="165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4"/>
    <x v="0"/>
    <x v="166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6"/>
    <x v="0"/>
    <x v="166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48"/>
    <x v="0"/>
    <x v="167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1"/>
    <x v="0"/>
    <x v="168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0"/>
    <x v="0"/>
    <x v="168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5"/>
    <x v="0"/>
    <x v="168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4"/>
    <x v="0"/>
    <x v="169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6"/>
    <x v="0"/>
    <x v="170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79"/>
    <x v="0"/>
    <x v="170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6"/>
    <x v="0"/>
    <x v="17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1"/>
    <x v="0"/>
    <x v="171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38"/>
    <x v="0"/>
    <x v="171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4"/>
    <x v="0"/>
    <x v="171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3"/>
    <x v="0"/>
    <x v="171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1"/>
    <x v="0"/>
    <x v="171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7"/>
    <x v="0"/>
    <x v="171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6"/>
    <x v="0"/>
    <x v="171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2"/>
    <x v="0"/>
    <x v="171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72"/>
    <x v="0"/>
    <x v="171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8"/>
    <x v="0"/>
    <x v="171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5"/>
    <x v="0"/>
    <x v="171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11"/>
    <x v="0"/>
    <x v="171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8"/>
    <x v="0"/>
    <x v="171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1"/>
    <x v="0"/>
    <x v="171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102"/>
    <x v="0"/>
    <x v="171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6"/>
    <x v="0"/>
    <x v="171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3"/>
    <x v="0"/>
    <x v="171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41"/>
    <x v="0"/>
    <x v="171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87"/>
    <x v="0"/>
    <x v="171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8"/>
    <x v="0"/>
    <x v="171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2"/>
    <x v="0"/>
    <x v="171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28"/>
    <x v="0"/>
    <x v="171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8"/>
    <x v="0"/>
    <x v="171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3"/>
    <x v="0"/>
    <x v="171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71"/>
    <x v="0"/>
    <x v="171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9"/>
    <x v="0"/>
    <x v="171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4"/>
    <x v="0"/>
    <x v="171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2"/>
    <x v="0"/>
    <x v="171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39"/>
    <x v="0"/>
    <x v="171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86"/>
    <x v="0"/>
    <x v="171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5"/>
    <x v="0"/>
    <x v="171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6"/>
    <x v="0"/>
    <x v="171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4"/>
    <x v="0"/>
    <x v="172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3"/>
    <x v="0"/>
    <x v="172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5"/>
    <x v="0"/>
    <x v="172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5"/>
    <x v="0"/>
    <x v="173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40"/>
    <x v="0"/>
    <x v="174"/>
    <n v="-120"/>
    <n v="0"/>
    <x v="0"/>
    <n v="1"/>
    <n v="-120"/>
    <m/>
    <x v="0"/>
    <m/>
    <s v="Lumx Studios S/A"/>
    <s v="Zeplin, Inc"/>
    <n v="100"/>
    <s v="Operações"/>
    <s v="Zeplin, Inc"/>
    <m/>
    <s v="Software - Zeplin - 4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7"/>
    <x v="0"/>
    <x v="174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9770"/>
    <x v="0"/>
    <x v="175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0"/>
    <s v="Provisionamento - Custos Extras"/>
    <s v="Provisionamento - Custos Extras"/>
    <s v="Provisioning"/>
    <s v="Provisioning"/>
    <x v="7"/>
    <m/>
    <m/>
    <n v="0"/>
    <n v="0"/>
  </r>
  <r>
    <s v="5435"/>
    <x v="0"/>
    <x v="176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69"/>
    <x v="0"/>
    <x v="176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17"/>
    <x v="0"/>
    <x v="176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6"/>
    <x v="0"/>
    <x v="176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70"/>
    <x v="0"/>
    <x v="176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2"/>
    <x v="0"/>
    <x v="176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6"/>
    <x v="0"/>
    <x v="176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2"/>
    <x v="0"/>
    <x v="177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3"/>
    <x v="0"/>
    <x v="178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5"/>
    <x v="0"/>
    <x v="179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80"/>
    <x v="0"/>
    <x v="180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5"/>
    <x v="0"/>
    <x v="180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1"/>
    <x v="0"/>
    <x v="180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0"/>
    <x v="0"/>
    <x v="181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0"/>
    <x v="0"/>
    <x v="181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5"/>
    <x v="0"/>
    <x v="181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84"/>
    <x v="0"/>
    <x v="182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6"/>
    <x v="0"/>
    <x v="182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87"/>
    <x v="0"/>
    <x v="183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40"/>
    <x v="0"/>
    <x v="183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4"/>
    <x v="0"/>
    <x v="184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098"/>
    <x v="0"/>
    <x v="185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46"/>
    <x v="0"/>
    <x v="185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4"/>
    <x v="0"/>
    <x v="186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6"/>
    <x v="0"/>
    <x v="187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4"/>
    <x v="0"/>
    <x v="187"/>
    <n v="-13.82"/>
    <n v="0"/>
    <x v="0"/>
    <n v="1"/>
    <n v="-13.82"/>
    <m/>
    <x v="0"/>
    <m/>
    <s v="Lumx Studios S/A"/>
    <s v="Discord"/>
    <n v="100"/>
    <m/>
    <s v="Discord"/>
    <m/>
    <s v="Tweetshit Premium - 5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2"/>
    <x v="0"/>
    <x v="187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5/50"/>
    <m/>
    <m/>
    <m/>
    <x v="43"/>
    <s v="Impostos"/>
    <s v="Tax And Fees"/>
    <s v="Tax And Fees"/>
    <s v="Tax And Fees"/>
    <x v="10"/>
    <m/>
    <m/>
    <n v="0"/>
    <n v="0"/>
  </r>
  <r>
    <s v="7956"/>
    <x v="0"/>
    <x v="187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7"/>
    <x v="0"/>
    <x v="188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3"/>
    <x v="0"/>
    <x v="188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50"/>
    <x v="0"/>
    <x v="189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50"/>
    <x v="0"/>
    <x v="190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89"/>
    <x v="0"/>
    <x v="190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1"/>
    <x v="0"/>
    <x v="190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2"/>
    <x v="0"/>
    <x v="191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4"/>
    <x v="0"/>
    <x v="192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0"/>
    <x v="0"/>
    <x v="192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5"/>
    <x v="0"/>
    <x v="19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90"/>
    <x v="0"/>
    <x v="193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37"/>
    <x v="0"/>
    <x v="193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8"/>
    <x v="0"/>
    <x v="193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1"/>
    <x v="0"/>
    <x v="193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83"/>
    <x v="0"/>
    <x v="193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5"/>
    <x v="0"/>
    <x v="193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3"/>
    <x v="0"/>
    <x v="193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3"/>
    <x v="0"/>
    <x v="193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67"/>
    <x v="0"/>
    <x v="193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6"/>
    <x v="0"/>
    <x v="193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2"/>
    <x v="0"/>
    <x v="193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09"/>
    <x v="0"/>
    <x v="193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4"/>
    <x v="0"/>
    <x v="193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5"/>
    <x v="0"/>
    <x v="193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098"/>
    <x v="0"/>
    <x v="193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4"/>
    <x v="0"/>
    <x v="193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8"/>
    <x v="0"/>
    <x v="193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38"/>
    <x v="0"/>
    <x v="193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88"/>
    <x v="0"/>
    <x v="193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5"/>
    <x v="0"/>
    <x v="193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1"/>
    <x v="0"/>
    <x v="193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32"/>
    <x v="0"/>
    <x v="193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7"/>
    <x v="0"/>
    <x v="193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2"/>
    <x v="0"/>
    <x v="193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69"/>
    <x v="0"/>
    <x v="193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7"/>
    <x v="0"/>
    <x v="193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3"/>
    <x v="0"/>
    <x v="193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10"/>
    <x v="0"/>
    <x v="193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37"/>
    <x v="0"/>
    <x v="193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88"/>
    <x v="0"/>
    <x v="193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7"/>
    <x v="0"/>
    <x v="193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4"/>
    <x v="0"/>
    <x v="193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5"/>
    <x v="0"/>
    <x v="194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2"/>
    <x v="0"/>
    <x v="194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6"/>
    <x v="0"/>
    <x v="194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4"/>
    <x v="0"/>
    <x v="195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5"/>
    <x v="0"/>
    <x v="196"/>
    <n v="-120"/>
    <n v="0"/>
    <x v="0"/>
    <n v="1"/>
    <n v="-120"/>
    <m/>
    <x v="0"/>
    <m/>
    <s v="Lumx Studios S/A"/>
    <s v="Zeplin, Inc"/>
    <n v="100"/>
    <s v="Operações"/>
    <s v="Zeplin, Inc"/>
    <m/>
    <s v="Software - Zeplin - 3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6"/>
    <x v="0"/>
    <x v="196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2"/>
    <x v="0"/>
    <x v="197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68"/>
    <x v="0"/>
    <x v="197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16"/>
    <x v="0"/>
    <x v="197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7"/>
    <x v="0"/>
    <x v="197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69"/>
    <x v="0"/>
    <x v="197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0"/>
    <x v="0"/>
    <x v="197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9"/>
    <x v="0"/>
    <x v="197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9769"/>
    <x v="0"/>
    <x v="197"/>
    <n v="-10000"/>
    <n v="0"/>
    <x v="0"/>
    <n v="1"/>
    <n v="-10000"/>
    <m/>
    <x v="0"/>
    <m/>
    <s v="Lumx Studios S/A"/>
    <s v="Lumx Studios S/A"/>
    <n v="100"/>
    <s v="Lumx"/>
    <s v="Lumx Studios S/A"/>
    <m/>
    <s v="Lançamento para Provisionar Eventuais Custos Extras (Além dos 10 Mensais)"/>
    <m/>
    <m/>
    <m/>
    <x v="20"/>
    <s v="Provisionamento - Custos Extras"/>
    <s v="Provisionamento - Custos Extras"/>
    <s v="Provisioning"/>
    <s v="Provisioning"/>
    <x v="7"/>
    <m/>
    <m/>
    <n v="0"/>
    <n v="0"/>
  </r>
  <r>
    <s v="5770"/>
    <x v="0"/>
    <x v="198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4"/>
    <x v="0"/>
    <x v="199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4"/>
    <x v="0"/>
    <x v="200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76"/>
    <x v="0"/>
    <x v="201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6"/>
    <x v="0"/>
    <x v="201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5"/>
    <x v="0"/>
    <x v="201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82"/>
    <x v="0"/>
    <x v="202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31"/>
    <x v="0"/>
    <x v="202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4"/>
    <x v="0"/>
    <x v="202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5287"/>
    <x v="0"/>
    <x v="203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7"/>
    <x v="0"/>
    <x v="203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9212"/>
    <x v="0"/>
    <x v="204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Provisionamento - Custos Extras Jurídico"/>
    <m/>
    <m/>
    <m/>
    <x v="34"/>
    <s v="Provisionamento - Juridico"/>
    <s v="Provisionamento - Juridico"/>
    <s v="Provisioning"/>
    <s v="Provisioning"/>
    <x v="5"/>
    <m/>
    <m/>
    <n v="0"/>
    <n v="0"/>
  </r>
  <r>
    <s v="5188"/>
    <x v="0"/>
    <x v="205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6"/>
    <x v="0"/>
    <x v="205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1"/>
    <x v="0"/>
    <x v="206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102"/>
    <x v="0"/>
    <x v="207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51"/>
    <x v="0"/>
    <x v="207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3"/>
    <x v="0"/>
    <x v="208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5"/>
    <x v="0"/>
    <x v="209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39"/>
    <x v="0"/>
    <x v="209"/>
    <n v="-13.82"/>
    <n v="0"/>
    <x v="0"/>
    <n v="1"/>
    <n v="-13.82"/>
    <m/>
    <x v="0"/>
    <m/>
    <s v="Lumx Studios S/A"/>
    <s v="Discord"/>
    <n v="100"/>
    <m/>
    <s v="Discord"/>
    <m/>
    <s v="Tweetshit Premium - 4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4"/>
    <x v="0"/>
    <x v="209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4/50"/>
    <m/>
    <m/>
    <m/>
    <x v="43"/>
    <s v="Impostos"/>
    <s v="Tax And Fees"/>
    <s v="Tax And Fees"/>
    <s v="Tax And Fees"/>
    <x v="10"/>
    <m/>
    <m/>
    <n v="0"/>
    <n v="0"/>
  </r>
  <r>
    <s v="7957"/>
    <x v="0"/>
    <x v="209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2"/>
    <x v="0"/>
    <x v="210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2"/>
    <x v="0"/>
    <x v="210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49"/>
    <x v="0"/>
    <x v="211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48"/>
    <x v="0"/>
    <x v="212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93"/>
    <x v="0"/>
    <x v="212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94"/>
    <x v="0"/>
    <x v="212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5"/>
    <x v="0"/>
    <x v="213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348"/>
    <x v="0"/>
    <x v="214"/>
    <n v="90000"/>
    <n v="0"/>
    <x v="0"/>
    <n v="1"/>
    <n v="90000"/>
    <m/>
    <x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6"/>
    <s v="Receita Setup Fee"/>
    <s v="Non Recurrent"/>
    <s v="Operating Revenue"/>
    <s v="Operating Revenue"/>
    <x v="11"/>
    <m/>
    <m/>
    <n v="0"/>
    <n v="0"/>
  </r>
  <r>
    <s v="8388"/>
    <x v="0"/>
    <x v="214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81"/>
    <x v="0"/>
    <x v="214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4"/>
    <x v="0"/>
    <x v="215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89"/>
    <x v="0"/>
    <x v="215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36"/>
    <x v="0"/>
    <x v="215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3"/>
    <x v="0"/>
    <x v="215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5"/>
    <x v="0"/>
    <x v="215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79"/>
    <x v="0"/>
    <x v="215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6"/>
    <x v="0"/>
    <x v="215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2"/>
    <x v="0"/>
    <x v="215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20"/>
    <x v="0"/>
    <x v="215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68"/>
    <x v="0"/>
    <x v="215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7"/>
    <x v="0"/>
    <x v="215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1"/>
    <x v="0"/>
    <x v="215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08"/>
    <x v="0"/>
    <x v="215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2"/>
    <x v="0"/>
    <x v="215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50"/>
    <x v="0"/>
    <x v="215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097"/>
    <x v="0"/>
    <x v="215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5"/>
    <x v="0"/>
    <x v="215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1"/>
    <x v="0"/>
    <x v="215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39"/>
    <x v="0"/>
    <x v="215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86"/>
    <x v="0"/>
    <x v="215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3"/>
    <x v="0"/>
    <x v="215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80"/>
    <x v="0"/>
    <x v="215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27"/>
    <x v="0"/>
    <x v="215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4"/>
    <x v="0"/>
    <x v="215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1"/>
    <x v="0"/>
    <x v="215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68"/>
    <x v="0"/>
    <x v="215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5"/>
    <x v="0"/>
    <x v="215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2"/>
    <x v="0"/>
    <x v="215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09"/>
    <x v="0"/>
    <x v="215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41"/>
    <x v="0"/>
    <x v="215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87"/>
    <x v="0"/>
    <x v="215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4"/>
    <x v="0"/>
    <x v="215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5"/>
    <x v="0"/>
    <x v="215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7"/>
    <x v="0"/>
    <x v="216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1"/>
    <x v="0"/>
    <x v="216"/>
    <n v="-2130"/>
    <n v="0"/>
    <x v="0"/>
    <n v="1"/>
    <n v="-2130"/>
    <m/>
    <x v="0"/>
    <m/>
    <s v="Lumx Studios S/A"/>
    <s v="Syhus Contabilidade Sociedade Simples Ltda"/>
    <n v="100"/>
    <s v="Lumx"/>
    <s v="Syhus Contabilidade Sociedade Simples Ltda"/>
    <m/>
    <s v="Serviços Contábeis Syhus"/>
    <m/>
    <m/>
    <m/>
    <x v="13"/>
    <s v="Contabilidade"/>
    <s v="Others"/>
    <s v="Operating Costs"/>
    <s v="Operating Costs"/>
    <x v="4"/>
    <m/>
    <m/>
    <n v="0"/>
    <n v="0"/>
  </r>
  <r>
    <s v="7761"/>
    <x v="0"/>
    <x v="216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3"/>
    <x v="0"/>
    <x v="217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6"/>
    <x v="0"/>
    <x v="218"/>
    <n v="-120"/>
    <n v="0"/>
    <x v="0"/>
    <n v="1"/>
    <n v="-120"/>
    <m/>
    <x v="0"/>
    <m/>
    <s v="Lumx Studios S/A"/>
    <s v="Zeplin, Inc"/>
    <n v="100"/>
    <s v="Operações"/>
    <s v="Zeplin, Inc"/>
    <m/>
    <s v="Software - Zeplin - 2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5"/>
    <x v="0"/>
    <x v="218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1"/>
    <x v="0"/>
    <x v="219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5867"/>
    <x v="0"/>
    <x v="219"/>
    <n v="-3000"/>
    <n v="0"/>
    <x v="0"/>
    <n v="1"/>
    <n v="-3000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21"/>
    <x v="0"/>
    <x v="219"/>
    <n v="-10000"/>
    <n v="0"/>
    <x v="0"/>
    <n v="1"/>
    <n v="-10000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4"/>
    <x v="0"/>
    <x v="219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66"/>
    <x v="0"/>
    <x v="219"/>
    <n v="-10000"/>
    <n v="0"/>
    <x v="0"/>
    <n v="1"/>
    <n v="-10000"/>
    <m/>
    <x v="0"/>
    <m/>
    <s v="Lumx Studios S/A"/>
    <s v="Lumx Studios S/A"/>
    <n v="100"/>
    <s v="Marketing"/>
    <s v="Lumx Studios S/A"/>
    <m/>
    <s v="Lançamento para Provisionar Custos com Marketing"/>
    <m/>
    <m/>
    <m/>
    <x v="23"/>
    <s v="Provisionamento - Marketing"/>
    <s v="Provisionamento - Marketing"/>
    <s v="Provisioning"/>
    <s v="Provisioning"/>
    <x v="3"/>
    <m/>
    <m/>
    <n v="0"/>
    <n v="0"/>
  </r>
  <r>
    <s v="6314"/>
    <x v="0"/>
    <x v="219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5"/>
    <x v="0"/>
    <x v="219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71"/>
    <x v="0"/>
    <x v="220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2"/>
    <x v="0"/>
    <x v="221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3"/>
    <x v="0"/>
    <x v="222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77"/>
    <x v="0"/>
    <x v="223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4"/>
    <x v="0"/>
    <x v="223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30"/>
    <x v="0"/>
    <x v="223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79"/>
    <x v="0"/>
    <x v="224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27"/>
    <x v="0"/>
    <x v="224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9157"/>
    <x v="0"/>
    <x v="224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9980"/>
    <x v="0"/>
    <x v="224"/>
    <n v="-1454.12"/>
    <n v="0"/>
    <x v="0"/>
    <n v="1"/>
    <n v="-1454.12"/>
    <m/>
    <x v="0"/>
    <m/>
    <s v="Lumx Studios S/A"/>
    <s v="Lumx Studios S/A"/>
    <n v="100"/>
    <s v="Lumx"/>
    <s v="Lumx Studios S/A"/>
    <m/>
    <s v="1454,12"/>
    <m/>
    <m/>
    <m/>
    <x v="47"/>
    <s v="Impostos"/>
    <s v="Tax And Fees"/>
    <s v="Tax And Fees"/>
    <s v="Tax And Fees"/>
    <x v="12"/>
    <m/>
    <m/>
    <n v="0"/>
    <n v="0"/>
  </r>
  <r>
    <s v="9981"/>
    <x v="0"/>
    <x v="224"/>
    <n v="-2585.1"/>
    <n v="0"/>
    <x v="0"/>
    <n v="1"/>
    <n v="-2585.1"/>
    <m/>
    <x v="0"/>
    <m/>
    <s v="Lumx Studios S/A"/>
    <s v="Lumx Studios S/A"/>
    <n v="100"/>
    <s v="Lumx"/>
    <s v="Lumx Studios S/A"/>
    <m/>
    <s v="Imposto - Irpj"/>
    <m/>
    <m/>
    <m/>
    <x v="48"/>
    <s v="Impostos"/>
    <s v="Tax And Fees"/>
    <s v="Tax And Fees"/>
    <s v="Tax And Fees"/>
    <x v="12"/>
    <m/>
    <m/>
    <n v="0"/>
    <n v="0"/>
  </r>
  <r>
    <s v="5289"/>
    <x v="0"/>
    <x v="225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5"/>
    <x v="0"/>
    <x v="225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90"/>
    <x v="0"/>
    <x v="226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5"/>
    <x v="0"/>
    <x v="226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5"/>
    <x v="0"/>
    <x v="227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099"/>
    <x v="0"/>
    <x v="228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47"/>
    <x v="0"/>
    <x v="228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9748"/>
    <x v="0"/>
    <x v="228"/>
    <n v="-6033.3"/>
    <n v="0"/>
    <x v="0"/>
    <n v="1"/>
    <n v="-6033.3"/>
    <m/>
    <x v="0"/>
    <m/>
    <s v="Lumx Studios S/A"/>
    <s v="Little Devil Entertainment Desenvolvimento de Jogos Ltda"/>
    <n v="100"/>
    <s v="Lumx"/>
    <s v="Little Devil Entertainment Desenvolvimento de Jogos Ltda"/>
    <m/>
    <s v="Repasse Feito para Little Devil"/>
    <s v="5"/>
    <m/>
    <m/>
    <x v="7"/>
    <s v="Despesas com Pessoal"/>
    <s v="People"/>
    <s v="People"/>
    <s v="People"/>
    <x v="2"/>
    <m/>
    <m/>
    <n v="0"/>
    <n v="0"/>
  </r>
  <r>
    <s v="8002"/>
    <x v="0"/>
    <x v="229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7"/>
    <x v="0"/>
    <x v="230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40"/>
    <x v="0"/>
    <x v="230"/>
    <n v="-13.82"/>
    <n v="0"/>
    <x v="0"/>
    <n v="1"/>
    <n v="-13.82"/>
    <m/>
    <x v="0"/>
    <m/>
    <s v="Lumx Studios S/A"/>
    <s v="Discord"/>
    <n v="100"/>
    <m/>
    <s v="Discord"/>
    <m/>
    <s v="Tweetshit Premium - 3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5671"/>
    <x v="0"/>
    <x v="230"/>
    <n v="-3000"/>
    <n v="0"/>
    <x v="0"/>
    <n v="1"/>
    <n v="-3000"/>
    <m/>
    <x v="0"/>
    <m/>
    <s v="Lumx Studios S/A"/>
    <s v="Lumx Studios S/A"/>
    <n v="100"/>
    <s v="Comercial"/>
    <s v="Lumx Studios S/A"/>
    <m/>
    <s v="Parcelamento de Débitos Tributários (Débito Automático Conta Caio Barbosa)  - 3/50"/>
    <m/>
    <m/>
    <m/>
    <x v="43"/>
    <s v="Impostos"/>
    <s v="Tax And Fees"/>
    <s v="Tax And Fees"/>
    <s v="Tax And Fees"/>
    <x v="10"/>
    <m/>
    <m/>
    <n v="0"/>
    <n v="0"/>
  </r>
  <r>
    <s v="7955"/>
    <x v="0"/>
    <x v="230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3"/>
    <x v="0"/>
    <x v="231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1"/>
    <x v="0"/>
    <x v="231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46"/>
    <x v="0"/>
    <x v="232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147"/>
    <x v="0"/>
    <x v="233"/>
    <n v="-115"/>
    <n v="0"/>
    <x v="0"/>
    <n v="1"/>
    <n v="-115"/>
    <m/>
    <x v="0"/>
    <m/>
    <s v="Lumx Studios S/A"/>
    <s v="Lumx Studios S/A"/>
    <n v="100"/>
    <s v="Financeiro"/>
    <s v="Lumx Studios S/A"/>
    <m/>
    <s v="Software - 1password"/>
    <m/>
    <m/>
    <m/>
    <x v="0"/>
    <s v="Software"/>
    <s v="Technology &amp; Infrastructure"/>
    <s v="Technology &amp; Infrastructure"/>
    <s v="Technology &amp; Infrastructure"/>
    <x v="0"/>
    <m/>
    <m/>
    <n v="0"/>
    <n v="0"/>
  </r>
  <r>
    <s v="8288"/>
    <x v="0"/>
    <x v="233"/>
    <n v="-850"/>
    <n v="0"/>
    <x v="0"/>
    <n v="1"/>
    <n v="-850"/>
    <m/>
    <x v="0"/>
    <m/>
    <s v="Lumx Studios S/A"/>
    <s v="Figma"/>
    <n v="100"/>
    <s v="Produto"/>
    <s v="Figma"/>
    <m/>
    <s v="Software - Figma"/>
    <m/>
    <m/>
    <m/>
    <x v="1"/>
    <s v="Software"/>
    <s v="Technology &amp; Infrastructure"/>
    <s v="Technology &amp; Infrastructure"/>
    <s v="Technology &amp; Infrastructure"/>
    <x v="0"/>
    <m/>
    <m/>
    <n v="0"/>
    <n v="0"/>
  </r>
  <r>
    <s v="9788"/>
    <x v="0"/>
    <x v="233"/>
    <n v="-404.99"/>
    <n v="0"/>
    <x v="0"/>
    <n v="1"/>
    <n v="-404.99"/>
    <m/>
    <x v="0"/>
    <m/>
    <s v="Lumx Studios S/A"/>
    <s v="Claro/Net"/>
    <n v="100"/>
    <s v="Lumx"/>
    <s v="Claro/Net"/>
    <m/>
    <s v="Plano de Internet"/>
    <m/>
    <m/>
    <m/>
    <x v="2"/>
    <s v="Despesas de Escritório"/>
    <s v="Office"/>
    <s v="Administrative Costs"/>
    <s v="Administrative Costs"/>
    <x v="1"/>
    <m/>
    <m/>
    <n v="0"/>
    <n v="0"/>
  </r>
  <r>
    <s v="8241"/>
    <x v="0"/>
    <x v="234"/>
    <n v="-85"/>
    <n v="0"/>
    <x v="0"/>
    <n v="1"/>
    <n v="-85"/>
    <m/>
    <x v="0"/>
    <m/>
    <s v="Lumx Studios S/A"/>
    <s v="Calendly"/>
    <n v="100"/>
    <s v="Comercial"/>
    <s v="Calendly"/>
    <m/>
    <s v="Software - Calendly"/>
    <m/>
    <m/>
    <m/>
    <x v="3"/>
    <s v="Software"/>
    <s v="Technology &amp; Infrastructure"/>
    <s v="Technology &amp; Infrastructure"/>
    <s v="Technology &amp; Infrastructure"/>
    <x v="0"/>
    <m/>
    <m/>
    <n v="0"/>
    <n v="0"/>
  </r>
  <r>
    <s v="8382"/>
    <x v="0"/>
    <x v="235"/>
    <n v="-6505.98"/>
    <n v="0"/>
    <x v="0"/>
    <n v="1"/>
    <n v="-6505.98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8476"/>
    <x v="0"/>
    <x v="235"/>
    <n v="-110"/>
    <n v="0"/>
    <x v="0"/>
    <n v="1"/>
    <n v="-110"/>
    <m/>
    <x v="0"/>
    <m/>
    <s v="Lumx Studios S/A"/>
    <s v="Pinata Cloud"/>
    <n v="100"/>
    <s v="Tecnologia"/>
    <s v="Pinata Cloud"/>
    <m/>
    <s v="Software - Pinata"/>
    <m/>
    <m/>
    <m/>
    <x v="5"/>
    <s v="Software"/>
    <s v="Technology &amp; Infrastructure"/>
    <s v="Technology &amp; Infrastructure"/>
    <s v="Technology &amp; Infrastructure"/>
    <x v="0"/>
    <m/>
    <m/>
    <n v="0"/>
    <n v="0"/>
  </r>
  <r>
    <s v="6263"/>
    <x v="0"/>
    <x v="236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(Michel Goldberg)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6388"/>
    <x v="0"/>
    <x v="236"/>
    <n v="-6500"/>
    <n v="0"/>
    <x v="0"/>
    <n v="1"/>
    <n v="-6500"/>
    <m/>
    <x v="0"/>
    <m/>
    <s v="Lumx Studios S/A"/>
    <s v="Lucas Costa da Conceição Gomes"/>
    <n v="100"/>
    <s v="Tecnologia"/>
    <s v="Lucas Costa da Conceição Gomes"/>
    <m/>
    <s v="Prestação de Serviços"/>
    <m/>
    <m/>
    <m/>
    <x v="7"/>
    <s v="Despesas com Pessoal"/>
    <s v="People"/>
    <s v="People"/>
    <s v="People"/>
    <x v="2"/>
    <m/>
    <m/>
    <n v="0"/>
    <n v="0"/>
  </r>
  <r>
    <s v="6435"/>
    <x v="0"/>
    <x v="236"/>
    <n v="-10000"/>
    <n v="0"/>
    <x v="0"/>
    <n v="1"/>
    <n v="-10000"/>
    <m/>
    <x v="0"/>
    <m/>
    <s v="Lumx Studios S/A"/>
    <s v="Thamyres Guedes Reis Corrêa"/>
    <n v="100"/>
    <s v="Tecnologia"/>
    <s v="Thamyres Guedes Reis Corrêa"/>
    <m/>
    <s v="Prestação de Serviços"/>
    <m/>
    <m/>
    <m/>
    <x v="7"/>
    <s v="Despesas com Pessoal"/>
    <s v="People"/>
    <s v="People"/>
    <s v="People"/>
    <x v="2"/>
    <m/>
    <m/>
    <n v="0"/>
    <n v="0"/>
  </r>
  <r>
    <s v="6482"/>
    <x v="0"/>
    <x v="236"/>
    <n v="-10000"/>
    <n v="0"/>
    <x v="0"/>
    <n v="1"/>
    <n v="-10000"/>
    <m/>
    <x v="0"/>
    <m/>
    <s v="Lumx Studios S/A"/>
    <s v="Olga Carolina Bon Navarro"/>
    <n v="100"/>
    <s v="Operações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6530"/>
    <x v="0"/>
    <x v="236"/>
    <n v="-3500"/>
    <n v="0"/>
    <x v="0"/>
    <n v="1"/>
    <n v="-3500"/>
    <m/>
    <x v="0"/>
    <m/>
    <s v="Lumx Studios S/A"/>
    <s v="Caio Diniz Bretas"/>
    <n v="100"/>
    <s v="Financeiro"/>
    <s v="Caio Diniz Bretas"/>
    <m/>
    <s v="Fornecedor em Regime de Estágio"/>
    <m/>
    <m/>
    <m/>
    <x v="8"/>
    <s v="Despesas com Pessoal"/>
    <s v="People"/>
    <s v="People"/>
    <s v="People"/>
    <x v="2"/>
    <m/>
    <m/>
    <n v="0"/>
    <n v="0"/>
  </r>
  <r>
    <s v="6578"/>
    <x v="0"/>
    <x v="236"/>
    <n v="-17500"/>
    <n v="0"/>
    <x v="0"/>
    <n v="1"/>
    <n v="-17500"/>
    <m/>
    <x v="0"/>
    <m/>
    <s v="Lumx Studios S/A"/>
    <s v="Bruno Leão Teixeira"/>
    <n v="100"/>
    <s v="Tecnologia"/>
    <s v="Bruno Leão Teixeira"/>
    <m/>
    <s v="Prestação de Serviços"/>
    <m/>
    <m/>
    <m/>
    <x v="7"/>
    <s v="Despesas com Pessoal"/>
    <s v="People"/>
    <s v="People"/>
    <s v="People"/>
    <x v="2"/>
    <m/>
    <m/>
    <n v="0"/>
    <n v="0"/>
  </r>
  <r>
    <s v="6624"/>
    <x v="0"/>
    <x v="236"/>
    <n v="-13313.44"/>
    <n v="0"/>
    <x v="0"/>
    <n v="1"/>
    <n v="-13313.44"/>
    <m/>
    <x v="0"/>
    <m/>
    <s v="Lumx Studios S/A"/>
    <s v="Caio Barbosa Zacarias"/>
    <n v="100"/>
    <s v="Comercial"/>
    <s v="Caio Barbosa Zacarias"/>
    <m/>
    <s v="Prestação de Serviços"/>
    <m/>
    <m/>
    <m/>
    <x v="7"/>
    <s v="Despesas com Pessoal"/>
    <s v="People"/>
    <s v="People"/>
    <s v="People"/>
    <x v="2"/>
    <m/>
    <m/>
    <n v="0"/>
    <n v="0"/>
  </r>
  <r>
    <s v="6671"/>
    <x v="0"/>
    <x v="236"/>
    <n v="-3000"/>
    <n v="0"/>
    <x v="0"/>
    <n v="1"/>
    <n v="-3000"/>
    <m/>
    <x v="0"/>
    <m/>
    <s v="Lumx Studios S/A"/>
    <s v="Bruno Dyskant Flomin"/>
    <n v="100"/>
    <s v="Conselho"/>
    <s v="Bruno Dyskant Flomin"/>
    <m/>
    <s v="Prestação de Serviços"/>
    <m/>
    <m/>
    <m/>
    <x v="7"/>
    <s v="Despesas com Pessoal"/>
    <s v="People"/>
    <s v="People"/>
    <s v="People"/>
    <x v="2"/>
    <m/>
    <m/>
    <n v="0"/>
    <n v="0"/>
  </r>
  <r>
    <s v="6719"/>
    <x v="0"/>
    <x v="236"/>
    <n v="-13313.44"/>
    <n v="0"/>
    <x v="0"/>
    <n v="1"/>
    <n v="-13313.44"/>
    <m/>
    <x v="0"/>
    <m/>
    <s v="Lumx Studios S/A"/>
    <s v="Gabriel Polverelli Nogueira"/>
    <n v="100"/>
    <s v="Comercial"/>
    <s v="Gabriel Polverelli Nogueira"/>
    <m/>
    <s v="Prestação de Serviços"/>
    <m/>
    <m/>
    <m/>
    <x v="7"/>
    <s v="Despesas com Pessoal"/>
    <s v="People"/>
    <s v="People"/>
    <s v="People"/>
    <x v="2"/>
    <m/>
    <m/>
    <n v="0"/>
    <n v="0"/>
  </r>
  <r>
    <s v="6766"/>
    <x v="0"/>
    <x v="236"/>
    <n v="-6000"/>
    <n v="0"/>
    <x v="0"/>
    <n v="1"/>
    <n v="-6000"/>
    <m/>
    <x v="0"/>
    <m/>
    <s v="Lumx Studios S/A"/>
    <s v="Hercílio Helton e Silva Junior"/>
    <n v="100"/>
    <s v="Operações"/>
    <s v="Hercílio Helton e Silva Junior"/>
    <m/>
    <s v="Prestação de Serviços"/>
    <m/>
    <m/>
    <m/>
    <x v="7"/>
    <s v="Despesas com Pessoal"/>
    <s v="People"/>
    <s v="People"/>
    <s v="People"/>
    <x v="2"/>
    <m/>
    <m/>
    <n v="0"/>
    <n v="0"/>
  </r>
  <r>
    <s v="6813"/>
    <x v="0"/>
    <x v="236"/>
    <n v="-4500"/>
    <n v="0"/>
    <x v="0"/>
    <n v="1"/>
    <n v="-4500"/>
    <m/>
    <x v="0"/>
    <m/>
    <s v="Lumx Studios S/A"/>
    <s v="Lucas dos Santos Reis"/>
    <n v="100"/>
    <s v="Tecnologia"/>
    <s v="Lucas dos Santos Reis"/>
    <m/>
    <s v="Prestação de Serviços"/>
    <m/>
    <m/>
    <m/>
    <x v="7"/>
    <s v="Despesas com Pessoal"/>
    <s v="People"/>
    <s v="People"/>
    <s v="People"/>
    <x v="2"/>
    <m/>
    <m/>
    <n v="0"/>
    <n v="0"/>
  </r>
  <r>
    <s v="6860"/>
    <x v="0"/>
    <x v="236"/>
    <n v="-6000"/>
    <n v="0"/>
    <x v="0"/>
    <n v="1"/>
    <n v="-6000"/>
    <m/>
    <x v="0"/>
    <m/>
    <s v="Lumx Studios S/A"/>
    <s v="Menachem Mendel Yaacov Aboutboul"/>
    <n v="100"/>
    <s v="Comercial"/>
    <s v="Menachem Mendel Yaacov Aboutboul"/>
    <m/>
    <s v="Prestação de Serviços"/>
    <m/>
    <m/>
    <m/>
    <x v="7"/>
    <s v="Despesas com Pessoal"/>
    <s v="People"/>
    <s v="People"/>
    <s v="People"/>
    <x v="2"/>
    <m/>
    <m/>
    <n v="0"/>
    <n v="0"/>
  </r>
  <r>
    <s v="6907"/>
    <x v="0"/>
    <x v="236"/>
    <n v="-13313.44"/>
    <n v="0"/>
    <x v="0"/>
    <n v="1"/>
    <n v="-13313.44"/>
    <m/>
    <x v="0"/>
    <m/>
    <s v="Lumx Studios S/A"/>
    <s v="Michel Ruthenberg Goldberg"/>
    <n v="100"/>
    <s v="Financeiro"/>
    <s v="Michel Ruthenberg Goldberg"/>
    <m/>
    <s v="Prestação de Serviços"/>
    <m/>
    <m/>
    <m/>
    <x v="7"/>
    <s v="Despesas com Pessoal"/>
    <s v="People"/>
    <s v="People"/>
    <s v="People"/>
    <x v="2"/>
    <m/>
    <m/>
    <n v="0"/>
    <n v="0"/>
  </r>
  <r>
    <s v="7001"/>
    <x v="0"/>
    <x v="236"/>
    <n v="-8500"/>
    <n v="0"/>
    <x v="0"/>
    <n v="1"/>
    <n v="-8500"/>
    <m/>
    <x v="0"/>
    <m/>
    <s v="Lumx Studios S/A"/>
    <s v="Nicolau Riess Selicheff"/>
    <n v="100"/>
    <s v="Tecnologia"/>
    <s v="Nicolau Riess Selicheff"/>
    <m/>
    <s v="Prestação de Serviços"/>
    <m/>
    <m/>
    <m/>
    <x v="7"/>
    <s v="Despesas com Pessoal"/>
    <s v="People"/>
    <s v="People"/>
    <s v="People"/>
    <x v="2"/>
    <m/>
    <m/>
    <n v="0"/>
    <n v="0"/>
  </r>
  <r>
    <s v="7048"/>
    <x v="0"/>
    <x v="236"/>
    <n v="-15000"/>
    <n v="0"/>
    <x v="0"/>
    <n v="1"/>
    <n v="-15000"/>
    <m/>
    <x v="0"/>
    <m/>
    <s v="Lumx Studios S/A"/>
    <s v="Thiago Henrique dos Santos"/>
    <n v="100"/>
    <s v="Produto"/>
    <s v="Thiago Henrique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049"/>
    <x v="0"/>
    <x v="236"/>
    <n v="-10000"/>
    <n v="0"/>
    <x v="0"/>
    <n v="1"/>
    <n v="-10000"/>
    <m/>
    <x v="0"/>
    <m/>
    <s v="Lumx Studios S/A"/>
    <s v="Jeane Resque Gomes dos Santos"/>
    <n v="100"/>
    <s v="Design"/>
    <s v="Jeane Resque Gomes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096"/>
    <x v="0"/>
    <x v="236"/>
    <n v="-5500"/>
    <n v="0"/>
    <x v="0"/>
    <n v="1"/>
    <n v="-5500"/>
    <m/>
    <x v="0"/>
    <m/>
    <s v="Lumx Studios S/A"/>
    <s v="Ayotunde Cavalcante de Sales"/>
    <n v="100"/>
    <s v="Tecnologia"/>
    <s v="Ayotunde Cavalcante de Sales"/>
    <m/>
    <s v="Prestação de Serviços"/>
    <m/>
    <m/>
    <m/>
    <x v="7"/>
    <s v="Despesas com Pessoal"/>
    <s v="People"/>
    <s v="People"/>
    <s v="People"/>
    <x v="2"/>
    <m/>
    <m/>
    <n v="0"/>
    <n v="0"/>
  </r>
  <r>
    <s v="7143"/>
    <x v="0"/>
    <x v="236"/>
    <n v="-3500"/>
    <n v="0"/>
    <x v="0"/>
    <n v="1"/>
    <n v="-3500"/>
    <m/>
    <x v="0"/>
    <m/>
    <s v="Lumx Studios S/A"/>
    <s v="Pedro Medeiros Delgado"/>
    <n v="100"/>
    <s v="Marketing"/>
    <s v="Pedro Medeiros Delgado"/>
    <m/>
    <s v="Prestação de Serviços"/>
    <m/>
    <m/>
    <m/>
    <x v="7"/>
    <s v="Despesas com Pessoal"/>
    <s v="People"/>
    <s v="People"/>
    <s v="People"/>
    <x v="2"/>
    <m/>
    <m/>
    <n v="0"/>
    <n v="0"/>
  </r>
  <r>
    <s v="7190"/>
    <x v="0"/>
    <x v="236"/>
    <n v="-10000"/>
    <n v="0"/>
    <x v="0"/>
    <n v="1"/>
    <n v="-10000"/>
    <m/>
    <x v="0"/>
    <m/>
    <s v="Lumx Studios S/A"/>
    <s v="Luis Guilherme Tillier"/>
    <n v="100"/>
    <s v="Comercial"/>
    <s v="Luis Guilherme Tillier"/>
    <m/>
    <s v="Prestação de Serviços"/>
    <m/>
    <m/>
    <m/>
    <x v="7"/>
    <s v="Despesas com Pessoal"/>
    <s v="People"/>
    <s v="People"/>
    <s v="People"/>
    <x v="2"/>
    <m/>
    <m/>
    <n v="0"/>
    <n v="0"/>
  </r>
  <r>
    <s v="7237"/>
    <x v="0"/>
    <x v="236"/>
    <n v="-16000"/>
    <n v="0"/>
    <x v="0"/>
    <n v="1"/>
    <n v="-16000"/>
    <m/>
    <x v="0"/>
    <m/>
    <s v="Lumx Studios S/A"/>
    <s v="Igor Andrade Rocha"/>
    <n v="100"/>
    <s v="Tecnologia"/>
    <s v="Igor Andrade Rocha"/>
    <m/>
    <s v="Prestação de Serviços"/>
    <m/>
    <m/>
    <m/>
    <x v="7"/>
    <s v="Despesas com Pessoal"/>
    <s v="People"/>
    <s v="People"/>
    <s v="People"/>
    <x v="2"/>
    <m/>
    <m/>
    <n v="0"/>
    <n v="0"/>
  </r>
  <r>
    <s v="7285"/>
    <x v="0"/>
    <x v="236"/>
    <n v="-13000"/>
    <n v="0"/>
    <x v="0"/>
    <n v="1"/>
    <n v="-13000"/>
    <m/>
    <x v="0"/>
    <m/>
    <s v="Lumx Studios S/A"/>
    <s v="Amanda Marques Ramos Pimentel"/>
    <n v="100"/>
    <s v="Marketing"/>
    <s v="Amanda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332"/>
    <x v="0"/>
    <x v="236"/>
    <n v="-4500"/>
    <n v="0"/>
    <x v="0"/>
    <n v="1"/>
    <n v="-4500"/>
    <m/>
    <x v="0"/>
    <m/>
    <s v="Lumx Studios S/A"/>
    <s v="Kayky de Carvalho Vieira"/>
    <n v="100"/>
    <s v="Tecnologia"/>
    <s v="Kayky de Carvalho Vieira"/>
    <m/>
    <s v="Prestação de Serviços"/>
    <m/>
    <m/>
    <m/>
    <x v="7"/>
    <s v="Despesas com Pessoal"/>
    <s v="People"/>
    <s v="People"/>
    <s v="People"/>
    <x v="2"/>
    <m/>
    <m/>
    <n v="0"/>
    <n v="0"/>
  </r>
  <r>
    <s v="7379"/>
    <x v="0"/>
    <x v="236"/>
    <n v="-4000"/>
    <n v="0"/>
    <x v="0"/>
    <n v="1"/>
    <n v="-4000"/>
    <m/>
    <x v="0"/>
    <m/>
    <s v="Lumx Studios S/A"/>
    <s v="Mariana Heiderich Morgado"/>
    <n v="100"/>
    <s v="Marketing"/>
    <s v="Mariana Heiderich Morgado"/>
    <m/>
    <s v="Prestação de Serviços"/>
    <m/>
    <m/>
    <m/>
    <x v="7"/>
    <s v="Despesas com Pessoal"/>
    <s v="People"/>
    <s v="People"/>
    <s v="People"/>
    <x v="2"/>
    <m/>
    <m/>
    <n v="0"/>
    <n v="0"/>
  </r>
  <r>
    <s v="7426"/>
    <x v="0"/>
    <x v="236"/>
    <n v="-3500"/>
    <n v="0"/>
    <x v="0"/>
    <n v="1"/>
    <n v="-3500"/>
    <m/>
    <x v="0"/>
    <m/>
    <s v="Lumx Studios S/A"/>
    <s v="João Pedro Delgado Fernandes"/>
    <n v="100"/>
    <s v="Comercial"/>
    <s v="João Pedro Delgado Fernandes"/>
    <m/>
    <s v="Prestação de Serviços"/>
    <m/>
    <m/>
    <m/>
    <x v="7"/>
    <s v="Despesas com Pessoal"/>
    <s v="People"/>
    <s v="People"/>
    <s v="People"/>
    <x v="2"/>
    <m/>
    <m/>
    <n v="0"/>
    <n v="0"/>
  </r>
  <r>
    <s v="7473"/>
    <x v="0"/>
    <x v="236"/>
    <n v="-1600"/>
    <n v="0"/>
    <x v="0"/>
    <n v="1"/>
    <n v="-1600"/>
    <m/>
    <x v="0"/>
    <m/>
    <s v="Lumx Studios S/A"/>
    <s v="Arthur Marques Ramos Pimentel"/>
    <n v="100"/>
    <s v="Tecnologia"/>
    <s v="Arthur Marques Ramos Pimentel"/>
    <m/>
    <s v="Prestação de Serviços"/>
    <m/>
    <m/>
    <m/>
    <x v="7"/>
    <s v="Despesas com Pessoal"/>
    <s v="People"/>
    <s v="People"/>
    <s v="People"/>
    <x v="2"/>
    <m/>
    <m/>
    <n v="0"/>
    <n v="0"/>
  </r>
  <r>
    <s v="7520"/>
    <x v="0"/>
    <x v="236"/>
    <n v="-21276.6"/>
    <n v="0"/>
    <x v="0"/>
    <n v="1"/>
    <n v="-21276.6"/>
    <m/>
    <x v="0"/>
    <m/>
    <s v="Lumx Studios S/A"/>
    <s v="Antonia de Souza e Silva"/>
    <n v="100"/>
    <s v="Operações"/>
    <s v="Antonia de Souza e Silva"/>
    <m/>
    <s v="Prestação de Serviços"/>
    <m/>
    <m/>
    <m/>
    <x v="7"/>
    <s v="Despesas com Pessoal"/>
    <s v="People"/>
    <s v="People"/>
    <s v="People"/>
    <x v="2"/>
    <m/>
    <m/>
    <n v="0"/>
    <n v="0"/>
  </r>
  <r>
    <s v="7567"/>
    <x v="0"/>
    <x v="236"/>
    <n v="-8500"/>
    <n v="0"/>
    <x v="0"/>
    <n v="1"/>
    <n v="-8500"/>
    <m/>
    <x v="0"/>
    <m/>
    <s v="Lumx Studios S/A"/>
    <s v="Stella Leal dos Santos"/>
    <n v="100"/>
    <s v="Tecnologia"/>
    <s v="Stella Leal dos Santos"/>
    <m/>
    <s v="Prestação de Serviços"/>
    <m/>
    <m/>
    <m/>
    <x v="7"/>
    <s v="Despesas com Pessoal"/>
    <s v="People"/>
    <s v="People"/>
    <s v="People"/>
    <x v="2"/>
    <m/>
    <m/>
    <n v="0"/>
    <n v="0"/>
  </r>
  <r>
    <s v="7614"/>
    <x v="0"/>
    <x v="236"/>
    <n v="-5500"/>
    <n v="0"/>
    <x v="0"/>
    <n v="1"/>
    <n v="-5500"/>
    <m/>
    <x v="0"/>
    <m/>
    <s v="Lumx Studios S/A"/>
    <s v="Jhony Wesley Terra"/>
    <n v="100"/>
    <s v="Tecnologia"/>
    <s v="Jhony Wesley Terra"/>
    <m/>
    <s v="Prestação de Serviços"/>
    <m/>
    <m/>
    <m/>
    <x v="7"/>
    <s v="Despesas com Pessoal"/>
    <s v="People"/>
    <s v="People"/>
    <s v="People"/>
    <x v="2"/>
    <m/>
    <m/>
    <n v="0"/>
    <n v="0"/>
  </r>
  <r>
    <s v="7661"/>
    <x v="0"/>
    <x v="236"/>
    <n v="-1600"/>
    <n v="0"/>
    <x v="0"/>
    <n v="1"/>
    <n v="-1600"/>
    <m/>
    <x v="0"/>
    <m/>
    <s v="Lumx Studios S/A"/>
    <s v="Lumx Studios S/A"/>
    <n v="100"/>
    <s v="Operações"/>
    <s v="Lumx Studios S/A"/>
    <m/>
    <s v="Prestação de Serviços (Sales Operations - Estag)"/>
    <m/>
    <m/>
    <m/>
    <x v="7"/>
    <s v="Despesas com Pessoal"/>
    <s v="People"/>
    <s v="People"/>
    <s v="People"/>
    <x v="2"/>
    <m/>
    <m/>
    <n v="0"/>
    <n v="0"/>
  </r>
  <r>
    <s v="7708"/>
    <x v="0"/>
    <x v="236"/>
    <n v="-6000"/>
    <n v="0"/>
    <x v="0"/>
    <n v="1"/>
    <n v="-6000"/>
    <m/>
    <x v="0"/>
    <m/>
    <s v="Lumx Studios S/A"/>
    <s v="Lumx Studios S/A"/>
    <n v="100"/>
    <s v="Lumx"/>
    <s v="Lumx Studios S/A"/>
    <m/>
    <s v="Prestação de Serviços"/>
    <m/>
    <m/>
    <m/>
    <x v="7"/>
    <s v="Despesas com Pessoal"/>
    <s v="People"/>
    <s v="People"/>
    <s v="People"/>
    <x v="2"/>
    <m/>
    <m/>
    <n v="0"/>
    <n v="0"/>
  </r>
  <r>
    <s v="9836"/>
    <x v="0"/>
    <x v="236"/>
    <n v="-7507.49"/>
    <n v="0"/>
    <x v="0"/>
    <n v="1"/>
    <n v="-7507.49"/>
    <m/>
    <x v="0"/>
    <m/>
    <s v="Lumx Studios S/A"/>
    <s v="Michel Ruthenberg Goldberg"/>
    <n v="100"/>
    <s v="Financeiro"/>
    <s v="Michel Ruthenberg Goldberg"/>
    <m/>
    <s v="Pró-Labore Michel"/>
    <m/>
    <m/>
    <m/>
    <x v="9"/>
    <s v="Despesas com Pessoal"/>
    <s v="People"/>
    <s v="People"/>
    <s v="People"/>
    <x v="2"/>
    <m/>
    <m/>
    <n v="0"/>
    <n v="0"/>
  </r>
  <r>
    <s v="9885"/>
    <x v="0"/>
    <x v="236"/>
    <n v="-7507.49"/>
    <n v="0"/>
    <x v="0"/>
    <n v="1"/>
    <n v="-7507.49"/>
    <m/>
    <x v="0"/>
    <m/>
    <s v="Lumx Studios S/A"/>
    <s v="Caio Barbosa Zacarias"/>
    <n v="100"/>
    <s v="Comercial"/>
    <s v="Caio Barbosa Zacarias"/>
    <m/>
    <s v="Pró Labore"/>
    <m/>
    <m/>
    <m/>
    <x v="9"/>
    <s v="Despesas com Pessoal"/>
    <s v="People"/>
    <s v="People"/>
    <s v="People"/>
    <x v="2"/>
    <m/>
    <m/>
    <n v="0"/>
    <n v="0"/>
  </r>
  <r>
    <s v="9933"/>
    <x v="0"/>
    <x v="236"/>
    <n v="-7507.49"/>
    <n v="0"/>
    <x v="0"/>
    <n v="1"/>
    <n v="-7507.49"/>
    <m/>
    <x v="0"/>
    <m/>
    <s v="Lumx Studios S/A"/>
    <s v="Gabriel Polverelli Nogueira"/>
    <n v="100"/>
    <s v="Tecnologia"/>
    <s v="Gabriel Polverelli Nogueira"/>
    <m/>
    <s v="Pró-Labore"/>
    <m/>
    <m/>
    <m/>
    <x v="9"/>
    <s v="Despesas com Pessoal"/>
    <s v="People"/>
    <s v="People"/>
    <s v="People"/>
    <x v="2"/>
    <m/>
    <m/>
    <n v="0"/>
    <n v="0"/>
  </r>
  <r>
    <s v="9983"/>
    <x v="0"/>
    <x v="236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93"/>
    <x v="0"/>
    <x v="237"/>
    <n v="-262"/>
    <n v="0"/>
    <x v="0"/>
    <n v="1"/>
    <n v="-262"/>
    <m/>
    <x v="0"/>
    <m/>
    <s v="Lumx Studios S/A"/>
    <s v="Lumx Studios S/A"/>
    <n v="100"/>
    <s v="Tecnologia"/>
    <s v="Lumx Studios S/A"/>
    <m/>
    <s v="Software - Alchemy"/>
    <m/>
    <m/>
    <m/>
    <x v="11"/>
    <s v="Software"/>
    <s v="Technology &amp; Infrastructure"/>
    <s v="Technology &amp; Infrastructure"/>
    <s v="Technology &amp; Infrastructure"/>
    <x v="0"/>
    <m/>
    <m/>
    <n v="0"/>
    <n v="0"/>
  </r>
  <r>
    <s v="6210"/>
    <x v="0"/>
    <x v="237"/>
    <n v="-1700"/>
    <n v="0"/>
    <x v="0"/>
    <n v="1"/>
    <n v="-1700"/>
    <m/>
    <x v="0"/>
    <m/>
    <s v="Lumx Studios S/A"/>
    <s v="Axm Services Ltda"/>
    <n v="100"/>
    <s v="Lumx"/>
    <s v="Axm Services Ltda"/>
    <m/>
    <s v="Serviços Contábeis Axm - 2/2"/>
    <m/>
    <m/>
    <m/>
    <x v="13"/>
    <s v="Contabilidade"/>
    <s v="Others"/>
    <s v="Operating Costs"/>
    <s v="Operating Costs"/>
    <x v="4"/>
    <m/>
    <m/>
    <n v="0"/>
    <n v="0"/>
  </r>
  <r>
    <s v="7760"/>
    <x v="0"/>
    <x v="237"/>
    <n v="-5000"/>
    <n v="0"/>
    <x v="0"/>
    <n v="1"/>
    <n v="-5000"/>
    <m/>
    <x v="0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6162"/>
    <x v="0"/>
    <x v="238"/>
    <n v="-5500"/>
    <n v="0"/>
    <x v="0"/>
    <n v="1"/>
    <n v="-5500"/>
    <m/>
    <x v="0"/>
    <m/>
    <s v="Lumx Studios S/A"/>
    <s v="Venly"/>
    <n v="100"/>
    <s v="Lumx"/>
    <s v="Venly"/>
    <m/>
    <s v="Fornecedor - Venly"/>
    <m/>
    <m/>
    <s v="Lumx Protocol"/>
    <x v="15"/>
    <s v="Fornecedores"/>
    <s v="Suppliers"/>
    <s v="Partnerships &amp; Suppliers"/>
    <s v="Partnerships &amp; Suppliers"/>
    <x v="6"/>
    <m/>
    <m/>
    <n v="0"/>
    <n v="0"/>
  </r>
  <r>
    <s v="10034"/>
    <x v="0"/>
    <x v="239"/>
    <n v="-120"/>
    <n v="0"/>
    <x v="0"/>
    <n v="1"/>
    <n v="-120"/>
    <m/>
    <x v="0"/>
    <m/>
    <s v="Lumx Studios S/A"/>
    <s v="Zeplin, Inc"/>
    <n v="100"/>
    <s v="Operações"/>
    <s v="Zeplin, Inc"/>
    <m/>
    <s v="Software - Zeplin - 1/48"/>
    <m/>
    <m/>
    <m/>
    <x v="16"/>
    <s v="Software"/>
    <s v="Technology &amp; Infrastructure"/>
    <s v="Technology &amp; Infrastructure"/>
    <s v="Technology &amp; Infrastructure"/>
    <x v="0"/>
    <m/>
    <m/>
    <n v="0"/>
    <n v="0"/>
  </r>
  <r>
    <s v="6114"/>
    <x v="0"/>
    <x v="239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5430"/>
    <x v="0"/>
    <x v="240"/>
    <n v="-400"/>
    <n v="0"/>
    <x v="0"/>
    <n v="1"/>
    <n v="-400"/>
    <m/>
    <x v="0"/>
    <m/>
    <s v="Lumx Studios S/A"/>
    <s v="Deuzieni Alves"/>
    <n v="100"/>
    <s v="Lumx"/>
    <s v="Deuzieni Alves"/>
    <m/>
    <s v="Limpeza Semanal Escritório"/>
    <m/>
    <m/>
    <m/>
    <x v="18"/>
    <s v="Despesas de Escritório"/>
    <s v="Office"/>
    <s v="Administrative Costs"/>
    <s v="Administrative Costs"/>
    <x v="1"/>
    <m/>
    <m/>
    <n v="0"/>
    <n v="0"/>
  </r>
  <r>
    <s v="6113"/>
    <x v="0"/>
    <x v="240"/>
    <n v="-1700"/>
    <n v="0"/>
    <x v="0"/>
    <n v="1"/>
    <n v="-1700"/>
    <m/>
    <x v="0"/>
    <m/>
    <s v="Lumx Studios S/A"/>
    <s v="Google Brasil Internet Ltda."/>
    <n v="100"/>
    <s v="Lumx"/>
    <s v="Google Brasil Internet Ltda."/>
    <m/>
    <s v="Google Gsuite"/>
    <m/>
    <m/>
    <m/>
    <x v="17"/>
    <s v="Software"/>
    <s v="Technology &amp; Infrastructure"/>
    <s v="Technology &amp; Infrastructure"/>
    <s v="Technology &amp; Infrastructure"/>
    <x v="0"/>
    <m/>
    <m/>
    <n v="0"/>
    <n v="0"/>
  </r>
  <r>
    <s v="7807"/>
    <x v="0"/>
    <x v="240"/>
    <n v="-327.64999999999998"/>
    <n v="0"/>
    <x v="0"/>
    <n v="1"/>
    <n v="-327.64999999999998"/>
    <m/>
    <x v="0"/>
    <m/>
    <s v="Lumx Studios S/A"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4"/>
    <s v="Corporate/Societário"/>
    <s v="Legal"/>
    <s v="Operating Costs"/>
    <s v="Operating Costs"/>
    <x v="5"/>
    <m/>
    <m/>
    <n v="0"/>
    <n v="0"/>
  </r>
  <r>
    <s v="9149"/>
    <x v="0"/>
    <x v="240"/>
    <n v="-3000"/>
    <n v="0"/>
    <x v="0"/>
    <n v="1"/>
    <n v="-3000"/>
    <m/>
    <x v="0"/>
    <m/>
    <s v="Lumx Studios S/A"/>
    <s v="Lima &amp; Feigelson Sociedade de Advogados"/>
    <n v="100"/>
    <s v="Lumx"/>
    <s v="Lima &amp; Feigelson Sociedade de Advogados"/>
    <m/>
    <s v="Elaboração de Política de Privacidade"/>
    <m/>
    <m/>
    <m/>
    <x v="49"/>
    <s v="Lgpd"/>
    <s v="Legal"/>
    <s v="Operating Costs"/>
    <s v="Operating Costs"/>
    <x v="5"/>
    <m/>
    <m/>
    <n v="0"/>
    <n v="0"/>
  </r>
  <r>
    <s v="10033"/>
    <x v="0"/>
    <x v="241"/>
    <n v="-3000"/>
    <n v="0"/>
    <x v="0"/>
    <n v="1"/>
    <n v="-3000"/>
    <m/>
    <x v="0"/>
    <m/>
    <s v="Lumx Studios S/A"/>
    <s v="Ministerio da Fazenda"/>
    <n v="100"/>
    <s v="Lumx"/>
    <s v="Ministerio da Fazenda"/>
    <m/>
    <s v="Parcelamento Tributário"/>
    <m/>
    <m/>
    <m/>
    <x v="43"/>
    <s v="Impostos"/>
    <s v="Tax And Fees"/>
    <s v="Tax And Fees"/>
    <s v="Tax And Fees"/>
    <x v="10"/>
    <m/>
    <m/>
    <n v="0"/>
    <n v="0"/>
  </r>
  <r>
    <s v="5866"/>
    <x v="0"/>
    <x v="241"/>
    <n v="-1058.56"/>
    <n v="0"/>
    <x v="0"/>
    <n v="1"/>
    <n v="-1058.56"/>
    <m/>
    <x v="0"/>
    <m/>
    <s v="Lumx Studios S/A"/>
    <s v="Lumx Studios S/A"/>
    <n v="100"/>
    <s v="Lumx"/>
    <s v="Lumx Studios S/A"/>
    <m/>
    <s v="Lançamento para Provisionar Custos Extras"/>
    <m/>
    <m/>
    <m/>
    <x v="20"/>
    <s v="Provisionamento - Custos Extras"/>
    <s v="Provisionamento - Custos Extras"/>
    <s v="Provisioning"/>
    <s v="Provisioning"/>
    <x v="7"/>
    <m/>
    <m/>
    <n v="0"/>
    <n v="0"/>
  </r>
  <r>
    <s v="5915"/>
    <x v="0"/>
    <x v="241"/>
    <n v="-9532.0499999999993"/>
    <n v="0"/>
    <x v="0"/>
    <n v="1"/>
    <n v="-9532.0499999999993"/>
    <m/>
    <x v="0"/>
    <m/>
    <s v="Lumx Studios S/A"/>
    <s v="Lumx Studios S/A"/>
    <n v="100"/>
    <s v="Comercial"/>
    <s v="Lumx Studios S/A"/>
    <m/>
    <s v="Lançamento para Provisionar Custos Comerciais"/>
    <m/>
    <m/>
    <m/>
    <x v="21"/>
    <s v="Provisionamento - Comercial"/>
    <s v="Provisionamento - Comercial"/>
    <s v="Provisioning"/>
    <s v="Provisioning"/>
    <x v="8"/>
    <m/>
    <m/>
    <n v="0"/>
    <n v="0"/>
  </r>
  <r>
    <s v="5963"/>
    <x v="0"/>
    <x v="241"/>
    <n v="-2000"/>
    <n v="0"/>
    <x v="0"/>
    <n v="1"/>
    <n v="-2000"/>
    <m/>
    <x v="0"/>
    <m/>
    <s v="Lumx Studios S/A"/>
    <s v="Lumx Studios S/A"/>
    <n v="100"/>
    <s v="Lumx"/>
    <s v="Lumx Studios S/A"/>
    <m/>
    <s v="Lançamento para Provisionar Custos na Blockchain"/>
    <m/>
    <m/>
    <m/>
    <x v="22"/>
    <s v="Provisionamento - Blockchain"/>
    <s v="Provisionamento - Blockchain"/>
    <s v="Provisioning"/>
    <s v="Provisioning"/>
    <x v="9"/>
    <m/>
    <m/>
    <n v="0"/>
    <n v="0"/>
  </r>
  <r>
    <s v="6010"/>
    <x v="0"/>
    <x v="241"/>
    <n v="-8065"/>
    <n v="0"/>
    <x v="0"/>
    <n v="1"/>
    <n v="-8065"/>
    <m/>
    <x v="0"/>
    <m/>
    <s v="Lumx Studios S/A"/>
    <s v="Lumx Studios S/A"/>
    <n v="100"/>
    <s v="Lumx"/>
    <s v="Lumx Studios S/A"/>
    <m/>
    <s v="Valor Pago Ao Despachante por Documentos Relacionados Ao Deal"/>
    <m/>
    <m/>
    <m/>
    <x v="50"/>
    <s v="Round de Captação"/>
    <s v="Others"/>
    <s v="Operating Costs"/>
    <s v="Operating Costs"/>
    <x v="5"/>
    <m/>
    <m/>
    <n v="0"/>
    <n v="0"/>
  </r>
  <r>
    <s v="6065"/>
    <x v="0"/>
    <x v="241"/>
    <n v="-9190"/>
    <n v="0"/>
    <x v="0"/>
    <n v="1"/>
    <n v="-9190"/>
    <m/>
    <x v="0"/>
    <m/>
    <s v="Lumx Studios S/A"/>
    <s v="Lumx Studios S/A"/>
    <n v="100"/>
    <s v="Marketing"/>
    <s v="Lumx Studios S/A"/>
    <m/>
    <s v="Lançamento para Provisionar Custos com Marketing - Websummit"/>
    <m/>
    <m/>
    <m/>
    <x v="23"/>
    <s v="Provisionamento - Marketing"/>
    <s v="Provisionamento - Marketing"/>
    <s v="Provisioning"/>
    <s v="Provisioning"/>
    <x v="3"/>
    <m/>
    <m/>
    <n v="0"/>
    <n v="0"/>
  </r>
  <r>
    <s v="6309"/>
    <x v="0"/>
    <x v="241"/>
    <n v="-124"/>
    <n v="0"/>
    <x v="0"/>
    <n v="1"/>
    <n v="-124"/>
    <m/>
    <x v="0"/>
    <m/>
    <s v="Lumx Studios S/A"/>
    <s v="Adobe Systems Brasil Ltda."/>
    <n v="100"/>
    <s v="Design"/>
    <s v="Adobe Systems Brasil Ltda."/>
    <m/>
    <s v="Software - Adobe Creative Cloud"/>
    <m/>
    <m/>
    <m/>
    <x v="24"/>
    <s v="Software"/>
    <s v="Technology &amp; Infrastructure"/>
    <s v="Technology &amp; Infrastructure"/>
    <s v="Technology &amp; Infrastructure"/>
    <x v="0"/>
    <m/>
    <m/>
    <n v="0"/>
    <n v="0"/>
  </r>
  <r>
    <s v="8334"/>
    <x v="0"/>
    <x v="241"/>
    <n v="-500"/>
    <n v="0"/>
    <x v="0"/>
    <n v="1"/>
    <n v="-500"/>
    <m/>
    <x v="0"/>
    <m/>
    <s v="Lumx Studios S/A"/>
    <s v="Kamino Instituicao de Pagamento Ltda"/>
    <n v="100"/>
    <s v="Financeiro"/>
    <s v="Kamino Instituicao de Pagamento Ltda"/>
    <m/>
    <s v="Software - Kamino"/>
    <m/>
    <m/>
    <m/>
    <x v="25"/>
    <s v="Software"/>
    <s v="Technology &amp; Infrastructure"/>
    <s v="Technology &amp; Infrastructure"/>
    <s v="Technology &amp; Infrastructure"/>
    <x v="0"/>
    <m/>
    <m/>
    <n v="0"/>
    <n v="0"/>
  </r>
  <r>
    <s v="5769"/>
    <x v="0"/>
    <x v="242"/>
    <n v="-13000"/>
    <n v="0"/>
    <x v="0"/>
    <n v="1"/>
    <n v="-13000"/>
    <m/>
    <x v="0"/>
    <m/>
    <s v="Lumx Studios S/A"/>
    <s v="Velazquez &amp; Drummond Aa"/>
    <n v="100"/>
    <s v="Lumx"/>
    <s v="Velazquez &amp; Drummond Aa"/>
    <m/>
    <s v="Aluguel + Condomínio + Iptu"/>
    <m/>
    <m/>
    <m/>
    <x v="19"/>
    <s v="Despesas de Escritório"/>
    <s v="Office"/>
    <s v="Administrative Costs"/>
    <s v="Administrative Costs"/>
    <x v="1"/>
    <m/>
    <m/>
    <n v="0"/>
    <n v="0"/>
  </r>
  <r>
    <s v="5720"/>
    <x v="0"/>
    <x v="243"/>
    <n v="-611.38"/>
    <n v="0"/>
    <x v="0"/>
    <n v="1"/>
    <n v="-611.38"/>
    <m/>
    <x v="0"/>
    <m/>
    <s v="Lumx Studios S/A"/>
    <s v="Intercom Comercio Internacional Ltda"/>
    <n v="100"/>
    <s v="Comercial"/>
    <s v="Intercom Comercio Internacional Ltda"/>
    <m/>
    <s v="Software - Intercom"/>
    <m/>
    <m/>
    <m/>
    <x v="26"/>
    <s v="Software"/>
    <s v="Technology &amp; Infrastructure"/>
    <s v="Technology &amp; Infrastructure"/>
    <s v="Technology &amp; Infrastructure"/>
    <x v="0"/>
    <m/>
    <m/>
    <n v="0"/>
    <n v="0"/>
  </r>
  <r>
    <s v="8522"/>
    <x v="0"/>
    <x v="244"/>
    <n v="-811.37"/>
    <n v="0"/>
    <x v="0"/>
    <n v="1"/>
    <n v="-811.37"/>
    <m/>
    <x v="0"/>
    <m/>
    <s v="Lumx Studios S/A"/>
    <s v="Pipedrive"/>
    <n v="100"/>
    <s v="Comercial"/>
    <s v="Pipedrive"/>
    <m/>
    <s v="Software - Pipedrive"/>
    <m/>
    <m/>
    <m/>
    <x v="27"/>
    <s v="Software"/>
    <s v="Technology &amp; Infrastructure"/>
    <s v="Technology &amp; Infrastructure"/>
    <s v="Technology &amp; Infrastructure"/>
    <x v="0"/>
    <m/>
    <m/>
    <n v="0"/>
    <n v="0"/>
  </r>
  <r>
    <s v="5575"/>
    <x v="0"/>
    <x v="245"/>
    <n v="-184.27"/>
    <n v="0"/>
    <x v="0"/>
    <n v="1"/>
    <n v="-184.27"/>
    <m/>
    <x v="0"/>
    <m/>
    <s v="Lumx Studios S/A"/>
    <s v="Envato"/>
    <n v="100"/>
    <s v="Comercial"/>
    <s v="Envato"/>
    <m/>
    <s v="Software - Envato"/>
    <m/>
    <m/>
    <m/>
    <x v="28"/>
    <s v="Software"/>
    <s v="Technology &amp; Infrastructure"/>
    <s v="Technology &amp; Infrastructure"/>
    <s v="Technology &amp; Infrastructure"/>
    <x v="0"/>
    <m/>
    <m/>
    <n v="0"/>
    <n v="0"/>
  </r>
  <r>
    <s v="5623"/>
    <x v="0"/>
    <x v="245"/>
    <n v="-52.8"/>
    <n v="0"/>
    <x v="0"/>
    <n v="1"/>
    <n v="-52.8"/>
    <m/>
    <x v="0"/>
    <m/>
    <s v="Lumx Studios S/A"/>
    <s v="Microsoft"/>
    <n v="100"/>
    <s v="Financeiro"/>
    <s v="Microsoft"/>
    <m/>
    <s v="Software - Pacote Office Caio Bretas"/>
    <m/>
    <m/>
    <m/>
    <x v="6"/>
    <s v="Software"/>
    <s v="Technology &amp; Infrastructure"/>
    <s v="Technology &amp; Infrastructure"/>
    <s v="Technology &amp; Infrastructure"/>
    <x v="0"/>
    <m/>
    <m/>
    <n v="0"/>
    <n v="0"/>
  </r>
  <r>
    <s v="8429"/>
    <x v="0"/>
    <x v="245"/>
    <n v="-1000"/>
    <n v="0"/>
    <x v="0"/>
    <n v="1"/>
    <n v="-1000"/>
    <m/>
    <x v="0"/>
    <m/>
    <s v="Lumx Studios S/A"/>
    <s v="Notion"/>
    <n v="100"/>
    <s v="Tecnologia"/>
    <s v="Notion"/>
    <m/>
    <s v="Software - Notion"/>
    <m/>
    <m/>
    <m/>
    <x v="29"/>
    <s v="Software"/>
    <s v="Technology &amp; Infrastructure"/>
    <s v="Technology &amp; Infrastructure"/>
    <s v="Technology &amp; Infrastructure"/>
    <x v="0"/>
    <m/>
    <m/>
    <n v="0"/>
    <n v="0"/>
  </r>
  <r>
    <s v="5478"/>
    <x v="0"/>
    <x v="246"/>
    <n v="-622.63"/>
    <n v="0"/>
    <x v="0"/>
    <n v="1"/>
    <n v="-622.63"/>
    <m/>
    <x v="0"/>
    <m/>
    <s v="Lumx Studios S/A"/>
    <s v="Slack"/>
    <n v="100"/>
    <m/>
    <s v="Slack"/>
    <m/>
    <s v="Software - Slack"/>
    <m/>
    <m/>
    <m/>
    <x v="30"/>
    <s v="Software"/>
    <s v="Technology &amp; Infrastructure"/>
    <s v="Technology &amp; Infrastructure"/>
    <s v="Technology &amp; Infrastructure"/>
    <x v="0"/>
    <m/>
    <m/>
    <n v="0"/>
    <n v="0"/>
  </r>
  <r>
    <s v="5528"/>
    <x v="0"/>
    <x v="246"/>
    <n v="-6980.61"/>
    <n v="0"/>
    <x v="0"/>
    <n v="1"/>
    <n v="-6980.61"/>
    <m/>
    <x v="0"/>
    <m/>
    <s v="Lumx Studios S/A"/>
    <s v="Ministerio da Fazenda"/>
    <n v="100"/>
    <s v="Lumx"/>
    <s v="Ministerio da Fazenda"/>
    <m/>
    <s v="Contribuição Social e Patronal"/>
    <m/>
    <m/>
    <m/>
    <x v="31"/>
    <s v="Impostos"/>
    <s v="Tax And Fees"/>
    <s v="Tax And Fees"/>
    <s v="Tax And Fees"/>
    <x v="2"/>
    <m/>
    <m/>
    <n v="0"/>
    <n v="0"/>
  </r>
  <r>
    <s v="6259"/>
    <x v="0"/>
    <x v="246"/>
    <n v="-1009.8"/>
    <n v="0"/>
    <x v="0"/>
    <n v="1"/>
    <n v="-1009.8"/>
    <m/>
    <x v="0"/>
    <m/>
    <s v="Lumx Studios S/A"/>
    <s v="Ministerio da Fazenda"/>
    <n v="100"/>
    <s v="Lumx"/>
    <s v="Ministerio da Fazenda"/>
    <m/>
    <s v="Origem: Api, Conta Iss, Contrato: 8"/>
    <m/>
    <m/>
    <m/>
    <x v="51"/>
    <s v="Impostos"/>
    <s v="Tax And Fees"/>
    <s v="Tax And Fees"/>
    <s v="Tax And Fees"/>
    <x v="12"/>
    <m/>
    <m/>
    <n v="0"/>
    <n v="0"/>
  </r>
  <r>
    <s v="9153"/>
    <x v="0"/>
    <x v="246"/>
    <n v="-553.51"/>
    <n v="0"/>
    <x v="0"/>
    <n v="1"/>
    <n v="-553.51"/>
    <m/>
    <x v="0"/>
    <m/>
    <s v="Lumx Studios S/A"/>
    <s v="Ministerio da Fazenda"/>
    <n v="100"/>
    <s v="Lumx"/>
    <s v="Ministerio da Fazenda"/>
    <m/>
    <s v="Retenções Corporate - Lf"/>
    <m/>
    <m/>
    <m/>
    <x v="14"/>
    <s v="Corporate/Societário"/>
    <s v="Legal"/>
    <s v="Operating Costs"/>
    <s v="Operating Costs"/>
    <x v="5"/>
    <m/>
    <m/>
    <n v="0"/>
    <n v="0"/>
  </r>
  <r>
    <s v="9226"/>
    <x v="0"/>
    <x v="246"/>
    <n v="-982.95"/>
    <n v="0"/>
    <x v="0"/>
    <n v="1"/>
    <n v="-982.95"/>
    <m/>
    <x v="0"/>
    <m/>
    <s v="Lumx Studios S/A"/>
    <s v="Lima &amp; Feigelson Sociedade de Advogados"/>
    <n v="100"/>
    <s v="Lumx"/>
    <s v="Lima &amp; Feigelson Sociedade de Advogados"/>
    <m/>
    <s v="Retenções - Assessoria Jurídica - Conclusão"/>
    <s v="4195"/>
    <m/>
    <m/>
    <x v="52"/>
    <s v="Round de Captação"/>
    <s v="Others"/>
    <s v="Operating Costs"/>
    <s v="Operating Costs"/>
    <x v="5"/>
    <m/>
    <m/>
    <n v="0"/>
    <n v="0"/>
  </r>
  <r>
    <s v="9235"/>
    <x v="0"/>
    <x v="246"/>
    <n v="-98.3"/>
    <n v="0"/>
    <x v="0"/>
    <n v="1"/>
    <n v="-98.3"/>
    <m/>
    <x v="0"/>
    <m/>
    <s v="Lumx Studios S/A"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53"/>
    <s v="Propriedade Intelectual"/>
    <s v="Legal"/>
    <s v="Operating Costs"/>
    <s v="Operating Costs"/>
    <x v="5"/>
    <m/>
    <m/>
    <n v="0"/>
    <n v="0"/>
  </r>
  <r>
    <s v="9237"/>
    <x v="0"/>
    <x v="246"/>
    <n v="-196.59"/>
    <n v="0"/>
    <x v="0"/>
    <n v="1"/>
    <n v="-196.59"/>
    <m/>
    <x v="0"/>
    <m/>
    <s v="Lumx Studios S/A"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53"/>
    <s v="Propriedade Intelectual"/>
    <s v="Legal"/>
    <s v="Operating Costs"/>
    <s v="Operating Costs"/>
    <x v="5"/>
    <m/>
    <m/>
    <n v="0"/>
    <n v="0"/>
  </r>
  <r>
    <s v="9833"/>
    <x v="0"/>
    <x v="246"/>
    <n v="-1514.7"/>
    <n v="0"/>
    <x v="0"/>
    <n v="1"/>
    <n v="-1514.7"/>
    <m/>
    <x v="0"/>
    <m/>
    <s v="Lumx Studios S/A"/>
    <s v="Ministerio da Fazenda"/>
    <n v="100"/>
    <s v="Lumx"/>
    <s v="Ministerio da Fazenda"/>
    <m/>
    <s v="Imposto - Cofins"/>
    <m/>
    <m/>
    <m/>
    <x v="54"/>
    <s v="Impostos"/>
    <s v="Tax And Fees"/>
    <s v="Tax And Fees"/>
    <s v="Tax And Fees"/>
    <x v="12"/>
    <m/>
    <m/>
    <n v="0"/>
    <n v="0"/>
  </r>
  <r>
    <s v="9834"/>
    <x v="0"/>
    <x v="246"/>
    <n v="-328.19"/>
    <n v="0"/>
    <x v="0"/>
    <n v="1"/>
    <n v="-328.19"/>
    <m/>
    <x v="0"/>
    <m/>
    <s v="Lumx Studios S/A"/>
    <s v="Ministerio da Fazenda"/>
    <n v="100"/>
    <s v="Lumx"/>
    <s v="Ministerio da Fazenda"/>
    <m/>
    <s v="Imposto - Pis"/>
    <m/>
    <m/>
    <m/>
    <x v="55"/>
    <s v="Impostos"/>
    <s v="Tax And Fees"/>
    <s v="Tax And Fees"/>
    <s v="Tax And Fees"/>
    <x v="12"/>
    <m/>
    <m/>
    <n v="0"/>
    <n v="0"/>
  </r>
  <r>
    <s v="5285"/>
    <x v="0"/>
    <x v="247"/>
    <n v="-572.77"/>
    <n v="0"/>
    <x v="0"/>
    <n v="1"/>
    <n v="-572.77"/>
    <m/>
    <x v="0"/>
    <m/>
    <s v="Lumx Studios S/A"/>
    <s v="Ministerio da Fazenda"/>
    <n v="100"/>
    <s v="Lumx"/>
    <s v="Ministerio da Fazenda"/>
    <m/>
    <s v="Csrf - Contribuições Sociais Retidas na Fonte"/>
    <m/>
    <m/>
    <m/>
    <x v="32"/>
    <s v="Impostos"/>
    <s v="Tax And Fees"/>
    <s v="Tax And Fees"/>
    <s v="Tax And Fees"/>
    <x v="2"/>
    <m/>
    <m/>
    <n v="0"/>
    <n v="0"/>
  </r>
  <r>
    <s v="5334"/>
    <x v="0"/>
    <x v="247"/>
    <n v="-2904.3"/>
    <n v="0"/>
    <x v="0"/>
    <n v="1"/>
    <n v="-2904.3"/>
    <m/>
    <x v="0"/>
    <m/>
    <s v="Lumx Studios S/A"/>
    <s v="Ministerio da Fazenda"/>
    <n v="100"/>
    <s v="Lumx"/>
    <s v="Ministerio da Fazenda"/>
    <m/>
    <s v="Irrf (968,10 -- pra Cada Pró-Labore)"/>
    <m/>
    <m/>
    <m/>
    <x v="33"/>
    <s v="Impostos"/>
    <s v="Tax And Fees"/>
    <s v="Tax And Fees"/>
    <s v="Tax And Fees"/>
    <x v="2"/>
    <m/>
    <m/>
    <n v="0"/>
    <n v="0"/>
  </r>
  <r>
    <s v="5186"/>
    <x v="0"/>
    <x v="248"/>
    <n v="-36"/>
    <n v="0"/>
    <x v="0"/>
    <n v="1"/>
    <n v="-36"/>
    <m/>
    <x v="0"/>
    <m/>
    <s v="Lumx Studios S/A"/>
    <s v="Npm Inc"/>
    <n v="100"/>
    <s v="Tecnologia"/>
    <s v="Npm Inc"/>
    <m/>
    <s v="Software - Npm"/>
    <m/>
    <m/>
    <m/>
    <x v="35"/>
    <s v="Software"/>
    <s v="Technology &amp; Infrastructure"/>
    <s v="Technology &amp; Infrastructure"/>
    <s v="Technology &amp; Infrastructure"/>
    <x v="0"/>
    <m/>
    <m/>
    <n v="0"/>
    <n v="0"/>
  </r>
  <r>
    <s v="5234"/>
    <x v="0"/>
    <x v="248"/>
    <n v="-259"/>
    <n v="0"/>
    <x v="0"/>
    <n v="1"/>
    <n v="-259"/>
    <m/>
    <x v="0"/>
    <m/>
    <s v="Lumx Studios S/A"/>
    <s v="Docsend By Dropbox"/>
    <n v="100"/>
    <s v="Comercial"/>
    <s v="Docsend By Dropbox"/>
    <m/>
    <s v="Software - Docsend By Dropbox"/>
    <m/>
    <m/>
    <m/>
    <x v="36"/>
    <s v="Software"/>
    <s v="Technology &amp; Infrastructure"/>
    <s v="Technology &amp; Infrastructure"/>
    <s v="Technology &amp; Infrastructure"/>
    <x v="0"/>
    <m/>
    <m/>
    <n v="0"/>
    <n v="0"/>
  </r>
  <r>
    <s v="5090"/>
    <x v="0"/>
    <x v="249"/>
    <n v="-750"/>
    <n v="0"/>
    <x v="0"/>
    <n v="1"/>
    <n v="-750"/>
    <m/>
    <x v="0"/>
    <m/>
    <s v="Lumx Studios S/A"/>
    <s v="Vtex Brasil Tecnologia para e-Commerce Ltda"/>
    <n v="100"/>
    <s v="Produto"/>
    <s v="Vtex Brasil Tecnologia para e-Commerce Ltda"/>
    <m/>
    <s v="Pagamento Vtex"/>
    <m/>
    <m/>
    <s v="Lumx Protocol"/>
    <x v="37"/>
    <s v="Fornecedores"/>
    <s v="Suppliers"/>
    <s v="Partnerships &amp; Suppliers"/>
    <s v="Partnerships &amp; Suppliers"/>
    <x v="6"/>
    <m/>
    <m/>
    <n v="0"/>
    <n v="0"/>
  </r>
  <r>
    <s v="8097"/>
    <x v="0"/>
    <x v="250"/>
    <n v="-450"/>
    <n v="0"/>
    <x v="0"/>
    <n v="1"/>
    <n v="-450"/>
    <m/>
    <x v="0"/>
    <m/>
    <s v="Lumx Studios S/A"/>
    <s v="Webflow.Com"/>
    <n v="100"/>
    <s v="Produto"/>
    <s v="Webflow.Com"/>
    <m/>
    <s v="Software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145"/>
    <x v="0"/>
    <x v="250"/>
    <n v="-75"/>
    <n v="0"/>
    <x v="0"/>
    <n v="1"/>
    <n v="-75"/>
    <m/>
    <x v="0"/>
    <m/>
    <s v="Lumx Studios S/A"/>
    <s v="Postman"/>
    <n v="100"/>
    <s v="Tecnologia"/>
    <s v="Postman"/>
    <m/>
    <s v="Software - Postman"/>
    <m/>
    <m/>
    <m/>
    <x v="39"/>
    <s v="Software"/>
    <s v="Technology &amp; Infrastructure"/>
    <s v="Technology &amp; Infrastructure"/>
    <s v="Technology &amp; Infrastructure"/>
    <x v="0"/>
    <m/>
    <m/>
    <n v="0"/>
    <n v="0"/>
  </r>
  <r>
    <s v="8001"/>
    <x v="0"/>
    <x v="251"/>
    <n v="-700"/>
    <n v="0"/>
    <x v="0"/>
    <n v="1"/>
    <n v="-700"/>
    <m/>
    <x v="0"/>
    <m/>
    <s v="Lumx Studios S/A"/>
    <s v="Atlassian Software"/>
    <n v="100"/>
    <s v="Produto"/>
    <s v="Atlassian Software"/>
    <m/>
    <s v="Software - Jira"/>
    <m/>
    <m/>
    <m/>
    <x v="40"/>
    <s v="Software"/>
    <s v="Technology &amp; Infrastructure"/>
    <s v="Technology &amp; Infrastructure"/>
    <s v="Technology &amp; Infrastructure"/>
    <x v="0"/>
    <m/>
    <m/>
    <n v="0"/>
    <n v="0"/>
  </r>
  <r>
    <s v="4994"/>
    <x v="0"/>
    <x v="252"/>
    <n v="-335.61"/>
    <n v="0"/>
    <x v="0"/>
    <n v="1"/>
    <n v="-335.61"/>
    <m/>
    <x v="0"/>
    <m/>
    <s v="Lumx Studios S/A"/>
    <s v="Light Servicos de Eletricidade S A"/>
    <n v="100"/>
    <s v="Lumx"/>
    <s v="Light Servicos de Eletricidade S A"/>
    <m/>
    <s v="Conta de Luz"/>
    <m/>
    <m/>
    <m/>
    <x v="41"/>
    <s v="Despesas de Escritório"/>
    <s v="Office"/>
    <s v="Administrative Costs"/>
    <s v="Administrative Costs"/>
    <x v="1"/>
    <m/>
    <m/>
    <n v="0"/>
    <n v="0"/>
  </r>
  <r>
    <s v="5138"/>
    <x v="0"/>
    <x v="252"/>
    <n v="-13.82"/>
    <n v="0"/>
    <x v="0"/>
    <n v="1"/>
    <n v="-13.82"/>
    <m/>
    <x v="0"/>
    <m/>
    <s v="Lumx Studios S/A"/>
    <s v="Discord"/>
    <n v="100"/>
    <m/>
    <s v="Discord"/>
    <m/>
    <s v="Tweetshit Premium - 2/48"/>
    <m/>
    <m/>
    <m/>
    <x v="42"/>
    <s v="Software"/>
    <s v="Technology &amp; Infrastructure"/>
    <s v="Technology &amp; Infrastructure"/>
    <s v="Technology &amp; Infrastructure"/>
    <x v="0"/>
    <m/>
    <m/>
    <n v="0"/>
    <n v="0"/>
  </r>
  <r>
    <s v="7954"/>
    <x v="0"/>
    <x v="252"/>
    <n v="-550"/>
    <n v="0"/>
    <x v="0"/>
    <n v="1"/>
    <n v="-550"/>
    <m/>
    <x v="0"/>
    <m/>
    <s v="Lumx Studios S/A"/>
    <s v="Twitter Brasil Rede de Informacao Ltda"/>
    <n v="100"/>
    <s v="Tecnologia"/>
    <s v="Twitter Brasil Rede de Informacao Ltda"/>
    <m/>
    <s v="Api - Twitter"/>
    <m/>
    <m/>
    <m/>
    <x v="44"/>
    <s v="Api"/>
    <s v="Technology &amp; Infrastructure"/>
    <s v="Technology &amp; Infrastructure"/>
    <s v="Technology &amp; Infrastructure"/>
    <x v="0"/>
    <m/>
    <m/>
    <n v="0"/>
    <n v="0"/>
  </r>
  <r>
    <s v="5041"/>
    <x v="0"/>
    <x v="253"/>
    <n v="-250"/>
    <n v="0"/>
    <x v="0"/>
    <n v="1"/>
    <n v="-250"/>
    <m/>
    <x v="0"/>
    <m/>
    <s v="Lumx Studios S/A"/>
    <s v="Webflow.Com"/>
    <n v="100"/>
    <s v="Produto"/>
    <s v="Webflow.Com"/>
    <m/>
    <s v="Software - Webflow"/>
    <m/>
    <m/>
    <m/>
    <x v="38"/>
    <s v="Software"/>
    <s v="Technology &amp; Infrastructure"/>
    <s v="Technology &amp; Infrastructure"/>
    <s v="Technology &amp; Infrastructure"/>
    <x v="0"/>
    <m/>
    <m/>
    <n v="0"/>
    <n v="0"/>
  </r>
  <r>
    <s v="8570"/>
    <x v="0"/>
    <x v="253"/>
    <n v="-379.63"/>
    <n v="0"/>
    <x v="0"/>
    <n v="1"/>
    <n v="-379.63"/>
    <m/>
    <x v="0"/>
    <m/>
    <s v="Lumx Studios S/A"/>
    <s v="Pitch.Com"/>
    <n v="100"/>
    <s v="Comercial"/>
    <s v="Pitch.Com"/>
    <m/>
    <s v="Software - Pitch.Com"/>
    <m/>
    <m/>
    <m/>
    <x v="45"/>
    <s v="Software"/>
    <s v="Technology &amp; Infrastructure"/>
    <s v="Technology &amp; Infrastructure"/>
    <s v="Technology &amp; Infrastructure"/>
    <x v="0"/>
    <m/>
    <m/>
    <n v="0"/>
    <n v="0"/>
  </r>
  <r>
    <s v="4945"/>
    <x v="0"/>
    <x v="254"/>
    <n v="-700"/>
    <n v="0"/>
    <x v="0"/>
    <n v="1"/>
    <n v="-700"/>
    <m/>
    <x v="0"/>
    <m/>
    <s v="Lumx Studios S/A"/>
    <s v="Luciene Borges da Silva"/>
    <n v="100"/>
    <s v="Lumx"/>
    <s v="Luciene Borges da Silva"/>
    <m/>
    <s v="Fixo Mensal. Limpeza e Manutenção do Escritório"/>
    <m/>
    <m/>
    <m/>
    <x v="18"/>
    <s v="Despesas de Escritório"/>
    <s v="Office"/>
    <s v="Administrative Costs"/>
    <s v="Administrative Costs"/>
    <x v="1"/>
    <m/>
    <m/>
    <n v="0"/>
    <n v="0"/>
  </r>
  <r>
    <s v="10083"/>
    <x v="0"/>
    <x v="255"/>
    <n v="-2967.16"/>
    <n v="0"/>
    <x v="0"/>
    <n v="1"/>
    <n v="-2967.16"/>
    <m/>
    <x v="0"/>
    <m/>
    <s v="Lumx Studios S/A"/>
    <s v="Conexoes Games Ltda"/>
    <n v="100"/>
    <s v="Lumx"/>
    <s v="Conexoes Games Ltda"/>
    <m/>
    <s v="Custódia Conexões Games"/>
    <m/>
    <m/>
    <s v="Conexões Games"/>
    <x v="56"/>
    <s v="Clientes"/>
    <s v="Resources In Custody"/>
    <s v="Custody"/>
    <s v="Custody"/>
    <x v="13"/>
    <m/>
    <m/>
    <n v="0"/>
    <n v="0"/>
  </r>
  <r>
    <s v="6359"/>
    <x v="0"/>
    <x v="255"/>
    <n v="-4600"/>
    <n v="0"/>
    <x v="0"/>
    <n v="1"/>
    <n v="-4600"/>
    <m/>
    <x v="0"/>
    <m/>
    <s v="Lumx Studios S/A"/>
    <s v="Olga Carolina Bon Navarro"/>
    <n v="100"/>
    <s v="Lumx"/>
    <s v="Olga Carolina Bon Navarro"/>
    <m/>
    <s v="Prestação de Serviços"/>
    <m/>
    <m/>
    <m/>
    <x v="7"/>
    <s v="Despesas com Pessoal"/>
    <s v="People"/>
    <s v="People"/>
    <s v="People"/>
    <x v="2"/>
    <m/>
    <m/>
    <n v="0"/>
    <n v="0"/>
  </r>
  <r>
    <s v="8381"/>
    <x v="0"/>
    <x v="255"/>
    <n v="-6671.35"/>
    <n v="0"/>
    <x v="0"/>
    <n v="1"/>
    <n v="-6671.35"/>
    <m/>
    <x v="0"/>
    <m/>
    <s v="Lumx Studios S/A"/>
    <s v="Mongodb Servicos de Software no Brasil Ltda."/>
    <n v="100"/>
    <s v="Tecnologia"/>
    <s v="Mongodb Servicos de Software no Brasil Ltda."/>
    <m/>
    <s v="Software - Mongo Db"/>
    <m/>
    <m/>
    <m/>
    <x v="4"/>
    <s v="Software"/>
    <s v="Technology &amp; Infrastructure"/>
    <s v="Technology &amp; Infrastructure"/>
    <s v="Technology &amp; Infrastructure"/>
    <x v="0"/>
    <m/>
    <m/>
    <n v="0"/>
    <n v="0"/>
  </r>
  <r>
    <s v="9982"/>
    <x v="0"/>
    <x v="255"/>
    <n v="-5000"/>
    <n v="0"/>
    <x v="0"/>
    <n v="1"/>
    <n v="-5000"/>
    <m/>
    <x v="0"/>
    <m/>
    <s v="Lumx Studios S/A"/>
    <s v="Braun Comunicacao Integrada Ltda"/>
    <n v="100"/>
    <s v="Lumx"/>
    <s v="Braun Comunicacao Integrada Ltda"/>
    <m/>
    <s v="Assessoria de Imprensa"/>
    <m/>
    <m/>
    <m/>
    <x v="10"/>
    <s v="Despesa de Marketing"/>
    <s v="Marketing"/>
    <s v="Operating Costs"/>
    <s v="Operating Costs"/>
    <x v="3"/>
    <m/>
    <m/>
    <n v="0"/>
    <n v="0"/>
  </r>
  <r>
    <s v="10031"/>
    <x v="1"/>
    <x v="256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Prestação de Serviços"/>
    <s v="14"/>
    <s v="Btg - Conta Corrente"/>
    <m/>
    <x v="7"/>
    <s v="Despesas com Pessoal"/>
    <s v="People"/>
    <s v="People"/>
    <s v="People"/>
    <x v="2"/>
    <m/>
    <m/>
    <n v="0"/>
    <n v="0"/>
  </r>
  <r>
    <s v="10086"/>
    <x v="1"/>
    <x v="257"/>
    <n v="-1414.19"/>
    <n v="-1414.19"/>
    <x v="0"/>
    <n v="1"/>
    <n v="-1414.19"/>
    <n v="-1414.19"/>
    <x v="1"/>
    <m/>
    <s v="Lumx Studios S/A"/>
    <s v="Ministerio da Fazenda"/>
    <n v="100"/>
    <s v="Lumx"/>
    <s v="Ministerio da Fazenda"/>
    <m/>
    <s v="Imposto - Iss"/>
    <m/>
    <s v="Btg - Conta Corrente"/>
    <m/>
    <x v="51"/>
    <s v="Impostos"/>
    <s v="Tax And Fees"/>
    <s v="Tax And Fees"/>
    <s v="Tax And Fees"/>
    <x v="12"/>
    <m/>
    <m/>
    <n v="0"/>
    <n v="0"/>
  </r>
  <r>
    <s v="10087"/>
    <x v="1"/>
    <x v="257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10090"/>
    <x v="1"/>
    <x v="257"/>
    <n v="-10000"/>
    <n v="-10000"/>
    <x v="0"/>
    <n v="1"/>
    <n v="-10000"/>
    <n v="-10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10139"/>
    <x v="1"/>
    <x v="257"/>
    <n v="-34.229999999999997"/>
    <n v="-34.229999999999997"/>
    <x v="0"/>
    <n v="1"/>
    <n v="-34.229999999999997"/>
    <n v="-34.229999999999997"/>
    <x v="1"/>
    <m/>
    <s v="Lumx Studios S/A"/>
    <s v="Mercadolivre.com Atividades de Internet Ltda"/>
    <n v="100"/>
    <s v="Lumx"/>
    <s v="Mercadolivre.com Atividades de Internet Ltda"/>
    <m/>
    <s v="Compra de Adaptador Usb Tipo C"/>
    <m/>
    <s v="Mercado Pago"/>
    <m/>
    <x v="58"/>
    <s v="Material de Uso e Consumo"/>
    <s v="Office"/>
    <s v="Administrative Costs"/>
    <s v="Administrative Costs"/>
    <x v="7"/>
    <m/>
    <m/>
    <n v="0"/>
    <n v="0"/>
  </r>
  <r>
    <s v="10140"/>
    <x v="1"/>
    <x v="257"/>
    <n v="-89.68"/>
    <n v="-89.68"/>
    <x v="0"/>
    <n v="1"/>
    <n v="-89.68"/>
    <n v="-89.68"/>
    <x v="1"/>
    <m/>
    <s v="Lumx Studios S/A"/>
    <s v="Mercadolivre.com Atividades de Internet Ltda"/>
    <n v="100"/>
    <s v="Lumx"/>
    <s v="Mercadolivre.com Atividades de Internet Ltda"/>
    <m/>
    <s v="Compra de Bandeja Recepção"/>
    <m/>
    <s v="Mercado Pago"/>
    <m/>
    <x v="58"/>
    <s v="Material de Uso e Consumo"/>
    <s v="Office"/>
    <s v="Administrative Costs"/>
    <s v="Administrative Costs"/>
    <x v="7"/>
    <m/>
    <m/>
    <n v="0"/>
    <n v="0"/>
  </r>
  <r>
    <s v="10141"/>
    <x v="1"/>
    <x v="257"/>
    <n v="-81.87"/>
    <n v="-81.87"/>
    <x v="0"/>
    <n v="1"/>
    <n v="-81.87"/>
    <n v="-81.87"/>
    <x v="1"/>
    <m/>
    <s v="Lumx Studios S/A"/>
    <s v="Mercadolivre.com Atividades de Internet Ltda"/>
    <n v="100"/>
    <s v="Lumx"/>
    <s v="Mercadolivre.com Atividades de Internet Ltda"/>
    <m/>
    <s v="Compra de Jogo Xícara Café Expresso"/>
    <m/>
    <s v="Mercado Pago"/>
    <m/>
    <x v="58"/>
    <s v="Material de Uso e Consumo"/>
    <s v="Office"/>
    <s v="Administrative Costs"/>
    <s v="Administrative Costs"/>
    <x v="7"/>
    <m/>
    <m/>
    <n v="0"/>
    <n v="0"/>
  </r>
  <r>
    <s v="10142"/>
    <x v="1"/>
    <x v="257"/>
    <n v="-87.9"/>
    <n v="-87.9"/>
    <x v="0"/>
    <n v="1"/>
    <n v="-87.9"/>
    <n v="-87.9"/>
    <x v="1"/>
    <m/>
    <s v="Lumx Studios S/A"/>
    <s v="Mercadolivre.com Atividades de Internet Ltda"/>
    <n v="100"/>
    <s v="Lumx"/>
    <s v="Mercadolivre.com Atividades de Internet Ltda"/>
    <m/>
    <s v="Compra de Torneira Banheiro Lavatório (Pia)"/>
    <m/>
    <s v="Mercado Pago"/>
    <m/>
    <x v="58"/>
    <s v="Material de Uso e Consumo"/>
    <s v="Office"/>
    <s v="Administrative Costs"/>
    <s v="Administrative Costs"/>
    <x v="7"/>
    <m/>
    <m/>
    <n v="0"/>
    <n v="0"/>
  </r>
  <r>
    <s v="10144"/>
    <x v="1"/>
    <x v="257"/>
    <n v="-8916.43"/>
    <n v="-8916.43"/>
    <x v="0"/>
    <n v="1"/>
    <n v="-8916.43"/>
    <n v="-8916.43"/>
    <x v="1"/>
    <m/>
    <s v="Lumx Studios S/A"/>
    <s v="Amazon Servicos de Varejo do Brasil Ltda."/>
    <n v="100"/>
    <s v="Lumx"/>
    <s v="Amazon Servicos de Varejo do Brasil Ltda."/>
    <m/>
    <s v="Compra de Iphone + Capinha + Película"/>
    <m/>
    <s v="Cartão de Crédito - Conta Simples"/>
    <m/>
    <x v="58"/>
    <s v="Material de Uso e Consumo"/>
    <s v="Office"/>
    <s v="Administrative Costs"/>
    <s v="Administrative Costs"/>
    <x v="7"/>
    <m/>
    <m/>
    <n v="0"/>
    <n v="0"/>
  </r>
  <r>
    <s v="10145"/>
    <x v="1"/>
    <x v="257"/>
    <n v="-2819.32"/>
    <n v="-2819.32"/>
    <x v="0"/>
    <n v="1"/>
    <n v="-2819.32"/>
    <n v="-2819.32"/>
    <x v="1"/>
    <m/>
    <s v="Lumx Studios S/A"/>
    <s v="Madeiramadeira Comercio Eletronico S/A"/>
    <n v="100"/>
    <s v="Lumx"/>
    <s v="Madeiramadeira Comercio Eletronico S/A"/>
    <m/>
    <s v="Compra de Mesa para O Escritório"/>
    <m/>
    <s v="Cartão de Crédito - Conta Simples"/>
    <m/>
    <x v="59"/>
    <s v="Material de Uso e Consumo"/>
    <s v="Office"/>
    <s v="Administrative Costs"/>
    <s v="Administrative Costs"/>
    <x v="7"/>
    <m/>
    <m/>
    <n v="0"/>
    <n v="0"/>
  </r>
  <r>
    <s v="10146"/>
    <x v="1"/>
    <x v="257"/>
    <n v="-115"/>
    <n v="-101.27"/>
    <x v="0"/>
    <n v="1"/>
    <n v="-115"/>
    <n v="-101.27"/>
    <x v="1"/>
    <m/>
    <s v="Lumx Studios S/A"/>
    <s v="Lumx Studios S/A"/>
    <n v="100"/>
    <s v="Financeiro"/>
    <s v="Lumx Studios S/A"/>
    <m/>
    <s v="Software - 1password"/>
    <m/>
    <s v="Cartão de Crédito - Conta Simples"/>
    <m/>
    <x v="0"/>
    <s v="Software"/>
    <s v="Technology &amp; Infrastructure"/>
    <s v="Technology &amp; Infrastructure"/>
    <s v="Technology &amp; Infrastructure"/>
    <x v="0"/>
    <m/>
    <m/>
    <n v="0"/>
    <n v="0"/>
  </r>
  <r>
    <s v="5721"/>
    <x v="1"/>
    <x v="243"/>
    <n v="-611.38"/>
    <n v="-581.59"/>
    <x v="0"/>
    <n v="1"/>
    <n v="-611.38"/>
    <n v="-581.59"/>
    <x v="1"/>
    <m/>
    <s v="Lumx Studios S/A"/>
    <s v="Intercom Comercio Internacional Ltda"/>
    <n v="100"/>
    <s v="Comercial"/>
    <s v="Intercom Comercio Internacional Ltda"/>
    <m/>
    <s v="Software - Intercom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6356"/>
    <x v="1"/>
    <x v="256"/>
    <n v="-4000"/>
    <n v="-4000"/>
    <x v="0"/>
    <n v="1"/>
    <n v="-4000"/>
    <n v="-4000"/>
    <x v="1"/>
    <m/>
    <s v="Lumx Studios S/A"/>
    <s v="Mariana Heiderich Morgado"/>
    <n v="100"/>
    <s v="Lumx"/>
    <s v="Mariana Heiderich Morgado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75"/>
    <x v="1"/>
    <x v="256"/>
    <n v="-2500"/>
    <n v="-2500"/>
    <x v="0"/>
    <n v="1"/>
    <n v="-2500"/>
    <n v="-2500"/>
    <x v="1"/>
    <m/>
    <s v="Lumx Studios S/A"/>
    <s v="Pedro Medeiros Delgado"/>
    <n v="100"/>
    <s v="Lumx"/>
    <s v="Pedro Medeiros Delgado"/>
    <m/>
    <s v="Prestação de Serviços"/>
    <s v="20"/>
    <s v="Btg - Conta Corrente"/>
    <m/>
    <x v="7"/>
    <s v="Despesas com Pessoal"/>
    <s v="People"/>
    <s v="People"/>
    <s v="People"/>
    <x v="2"/>
    <m/>
    <m/>
    <n v="0"/>
    <n v="0"/>
  </r>
  <r>
    <s v="6376"/>
    <x v="1"/>
    <x v="256"/>
    <n v="-9000"/>
    <n v="-9000"/>
    <x v="0"/>
    <n v="1"/>
    <n v="-9000"/>
    <n v="-9000"/>
    <x v="1"/>
    <m/>
    <s v="Lumx Studios S/A"/>
    <s v="Luis Guilherme Tillier"/>
    <n v="100"/>
    <s v="Lumx"/>
    <s v="Luis Guilherme Tillier"/>
    <m/>
    <s v="Prestação de Serviços"/>
    <s v="14"/>
    <s v="Btg - Conta Corrente"/>
    <m/>
    <x v="7"/>
    <s v="Despesas com Pessoal"/>
    <s v="People"/>
    <s v="People"/>
    <s v="People"/>
    <x v="2"/>
    <m/>
    <m/>
    <n v="0"/>
    <n v="0"/>
  </r>
  <r>
    <s v="801"/>
    <x v="1"/>
    <x v="257"/>
    <n v="2967.16"/>
    <n v="2967.16"/>
    <x v="0"/>
    <n v="1"/>
    <n v="2967.16"/>
    <n v="2967.16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802"/>
    <x v="1"/>
    <x v="257"/>
    <n v="0.91"/>
    <n v="0.91"/>
    <x v="0"/>
    <n v="1"/>
    <n v="0.91"/>
    <n v="0.91"/>
    <x v="1"/>
    <m/>
    <s v="Lumx Studios S/A"/>
    <s v="Btg - Conta Corrente"/>
    <n v="100"/>
    <s v="Comercial"/>
    <s v="Lumx Studios S/A"/>
    <m/>
    <s v="Rentabilidade Remunera + Btg"/>
    <m/>
    <s v="Btg - Conta Corrente"/>
    <m/>
    <x v="60"/>
    <s v="Investimentos"/>
    <s v="Financial Revenue"/>
    <s v="Financial Revenue"/>
    <s v="Financial Revenue"/>
    <x v="14"/>
    <m/>
    <m/>
    <n v="0"/>
    <n v="0"/>
  </r>
  <r>
    <s v="803"/>
    <x v="1"/>
    <x v="257"/>
    <n v="10000"/>
    <n v="10000"/>
    <x v="0"/>
    <n v="1"/>
    <n v="10000"/>
    <n v="10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804"/>
    <x v="1"/>
    <x v="257"/>
    <n v="10000"/>
    <n v="10000"/>
    <x v="0"/>
    <n v="1"/>
    <n v="10000"/>
    <n v="10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8287"/>
    <x v="1"/>
    <x v="257"/>
    <n v="-850"/>
    <n v="-886.97"/>
    <x v="0"/>
    <n v="1"/>
    <n v="-850"/>
    <n v="-886.97"/>
    <x v="1"/>
    <m/>
    <s v="Lumx Studios S/A"/>
    <s v="Figma"/>
    <n v="100"/>
    <s v="Produto"/>
    <s v="Figma"/>
    <m/>
    <s v="Software - Figma"/>
    <m/>
    <s v="Cartão de Crédito - Conta Simples"/>
    <m/>
    <x v="1"/>
    <s v="Software"/>
    <s v="Technology &amp; Infrastructure"/>
    <s v="Technology &amp; Infrastructure"/>
    <s v="Technology &amp; Infrastructure"/>
    <x v="0"/>
    <m/>
    <m/>
    <n v="0"/>
    <n v="0"/>
  </r>
  <r>
    <s v="9787"/>
    <x v="1"/>
    <x v="257"/>
    <n v="-404.99"/>
    <n v="-273.20999999999998"/>
    <x v="0"/>
    <n v="1"/>
    <n v="-404.99"/>
    <n v="-273.20999999999998"/>
    <x v="1"/>
    <m/>
    <s v="Lumx Studios S/A"/>
    <s v="Claro/Net"/>
    <n v="100"/>
    <s v="Lumx"/>
    <s v="Claro/Net"/>
    <m/>
    <s v="Plano de Internet"/>
    <m/>
    <s v="Btg - Conta Corrente"/>
    <m/>
    <x v="2"/>
    <s v="Despesas de Escritório"/>
    <s v="Office"/>
    <s v="Administrative Costs"/>
    <s v="Administrative Costs"/>
    <x v="1"/>
    <m/>
    <m/>
    <n v="0"/>
    <n v="0"/>
  </r>
  <r>
    <s v="10194"/>
    <x v="2"/>
    <x v="258"/>
    <n v="-16.100000000000001"/>
    <n v="-16.100000000000001"/>
    <x v="0"/>
    <n v="1"/>
    <n v="-16.100000000000001"/>
    <n v="-16.100000000000001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10195"/>
    <x v="2"/>
    <x v="258"/>
    <n v="-10.6"/>
    <n v="-10.6"/>
    <x v="0"/>
    <n v="1"/>
    <n v="-10.6"/>
    <n v="-10.6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10208"/>
    <x v="2"/>
    <x v="259"/>
    <n v="-57.03"/>
    <n v="-57.03"/>
    <x v="0"/>
    <n v="1"/>
    <n v="-57.03"/>
    <n v="-57.03"/>
    <x v="1"/>
    <m/>
    <s v="Lumx Studios S/A"/>
    <s v="Make.Com"/>
    <n v="100"/>
    <s v="Comercial"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10030"/>
    <x v="3"/>
    <x v="256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10201"/>
    <x v="3"/>
    <x v="260"/>
    <n v="-15.39"/>
    <n v="-15.39"/>
    <x v="0"/>
    <n v="1"/>
    <n v="-15.39"/>
    <n v="-15.39"/>
    <x v="1"/>
    <m/>
    <s v="Lumx Studios S/A"/>
    <s v="99 Tecnologia Ltda"/>
    <n v="100"/>
    <s v="Comercial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5673"/>
    <x v="3"/>
    <x v="252"/>
    <n v="-2951.41"/>
    <n v="-2951.41"/>
    <x v="0"/>
    <n v="1"/>
    <n v="-2951.41"/>
    <n v="-2951.41"/>
    <x v="1"/>
    <m/>
    <s v="Lumx Studios S/A"/>
    <s v="Lumx Studios S/A"/>
    <n v="100"/>
    <s v="Comercial"/>
    <s v="Lumx Studios S/A"/>
    <m/>
    <s v="Parcelamento de Débitos Tributários"/>
    <m/>
    <s v="Itaú"/>
    <m/>
    <x v="43"/>
    <s v="Impostos"/>
    <s v="Tax And Fees"/>
    <s v="Tax And Fees"/>
    <s v="Tax And Fees"/>
    <x v="10"/>
    <m/>
    <m/>
    <n v="0"/>
    <n v="0"/>
  </r>
  <r>
    <s v="7759"/>
    <x v="3"/>
    <x v="256"/>
    <n v="-5000"/>
    <n v="-5000"/>
    <x v="0"/>
    <n v="1"/>
    <n v="-5000"/>
    <n v="-5000"/>
    <x v="1"/>
    <m/>
    <s v="Lumx Studios S/A"/>
    <s v="Lima &amp; Feigelson Sociedade de Advogados"/>
    <n v="100"/>
    <s v="Lumx"/>
    <s v="Lima &amp; Feigelson Sociedade de Advogados"/>
    <m/>
    <s v="Fixo Mensal. Assessoria Jurídica - Elaboração de Contratos Civeis e Atos Societários."/>
    <m/>
    <s v="Btg - Conta Corrente"/>
    <m/>
    <x v="14"/>
    <s v="Corporate/Societário"/>
    <s v="Legal"/>
    <s v="Operating Costs"/>
    <s v="Operating Costs"/>
    <x v="5"/>
    <m/>
    <m/>
    <n v="0"/>
    <n v="0"/>
  </r>
  <r>
    <s v="10032"/>
    <x v="4"/>
    <x v="256"/>
    <n v="-6400"/>
    <n v="-6400"/>
    <x v="0"/>
    <n v="1"/>
    <n v="-6400"/>
    <n v="-6400"/>
    <x v="1"/>
    <m/>
    <s v="Lumx Studios S/A"/>
    <s v="João Pedro Delgado Fernandes"/>
    <n v="100"/>
    <s v="Comercial"/>
    <s v="João Pedro Delgado Fernandes"/>
    <m/>
    <s v="Prestação de Serviços"/>
    <s v="1"/>
    <s v="Btg - Conta Corrente"/>
    <m/>
    <x v="7"/>
    <s v="Despesas com Pessoal"/>
    <s v="People"/>
    <s v="People"/>
    <s v="People"/>
    <x v="2"/>
    <m/>
    <m/>
    <n v="0"/>
    <n v="0"/>
  </r>
  <r>
    <s v="10088"/>
    <x v="4"/>
    <x v="256"/>
    <n v="-64333.84"/>
    <n v="-64333.84"/>
    <x v="0"/>
    <n v="1"/>
    <n v="-64333.84"/>
    <n v="-64333.84"/>
    <x v="1"/>
    <m/>
    <s v="Lumx Studios S/A"/>
    <s v="Lumx Studios S/A"/>
    <n v="100"/>
    <s v="Lumx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10089"/>
    <x v="4"/>
    <x v="256"/>
    <n v="-200021.15"/>
    <n v="-200021.15"/>
    <x v="0"/>
    <n v="1"/>
    <n v="-200021.15"/>
    <n v="-200021.15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10202"/>
    <x v="4"/>
    <x v="256"/>
    <n v="-70.650000000000006"/>
    <n v="-70.650000000000006"/>
    <x v="0"/>
    <n v="1"/>
    <n v="-70.650000000000006"/>
    <n v="-70.650000000000006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10203"/>
    <x v="4"/>
    <x v="256"/>
    <n v="-4.57"/>
    <n v="-4.57"/>
    <x v="0"/>
    <n v="1"/>
    <n v="-4.57"/>
    <n v="-4.5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10204"/>
    <x v="4"/>
    <x v="256"/>
    <n v="-148.55000000000001"/>
    <n v="-148.55000000000001"/>
    <x v="0"/>
    <n v="1"/>
    <n v="-148.55000000000001"/>
    <n v="-148.55000000000001"/>
    <x v="1"/>
    <m/>
    <s v="Lumx Studios S/A"/>
    <s v="Webflow.Com"/>
    <n v="100"/>
    <s v="Produto"/>
    <s v="Webflow.Com"/>
    <m/>
    <s v="Software - Webflow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10205"/>
    <x v="4"/>
    <x v="256"/>
    <n v="-7.99"/>
    <n v="-7.99"/>
    <x v="0"/>
    <n v="1"/>
    <n v="-7.99"/>
    <n v="-7.99"/>
    <x v="1"/>
    <m/>
    <s v="Lumx Studios S/A"/>
    <s v="Webflow.Com"/>
    <n v="100"/>
    <s v="Produto"/>
    <s v="Webflow.Com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10209"/>
    <x v="4"/>
    <x v="256"/>
    <n v="-43.36"/>
    <n v="-43.36"/>
    <x v="0"/>
    <n v="1"/>
    <n v="-43.36"/>
    <n v="-43.36"/>
    <x v="1"/>
    <m/>
    <s v="Lumx Studios S/A"/>
    <s v="Lumx Studios S/A"/>
    <n v="100"/>
    <s v="Comercial"/>
    <s v="Lumx Studios S/A"/>
    <m/>
    <s v="Jantar com Miro (Trocaram de Lugar)"/>
    <m/>
    <s v="Conta Simples"/>
    <m/>
    <x v="64"/>
    <s v="Despesa Comercial"/>
    <s v="Comercial"/>
    <s v="Operating Costs"/>
    <s v="Operating Costs"/>
    <x v="8"/>
    <m/>
    <m/>
    <n v="0"/>
    <n v="0"/>
  </r>
  <r>
    <s v="6357"/>
    <x v="4"/>
    <x v="256"/>
    <n v="-6500"/>
    <n v="-6500"/>
    <x v="0"/>
    <n v="1"/>
    <n v="-6500"/>
    <n v="-6500"/>
    <x v="1"/>
    <m/>
    <s v="Lumx Studios S/A"/>
    <s v="Lucas Costa da Conceição Gomes"/>
    <n v="100"/>
    <s v="Lumx"/>
    <s v="Lucas Costa da Conceição Gomes"/>
    <m/>
    <s v="Prestação de Serviços"/>
    <s v="34403"/>
    <s v="Btg - Conta Corrente"/>
    <m/>
    <x v="7"/>
    <s v="Despesas com Pessoal"/>
    <s v="People"/>
    <s v="People"/>
    <s v="People"/>
    <x v="2"/>
    <m/>
    <m/>
    <n v="0"/>
    <n v="0"/>
  </r>
  <r>
    <s v="6358"/>
    <x v="4"/>
    <x v="256"/>
    <n v="-10000"/>
    <n v="-10000"/>
    <x v="0"/>
    <n v="1"/>
    <n v="-10000"/>
    <n v="-10000"/>
    <x v="1"/>
    <m/>
    <s v="Lumx Studios S/A"/>
    <s v="Thamyres Guedes Reis Corrêa"/>
    <n v="100"/>
    <s v="Lumx"/>
    <s v="Thamyres Guedes Reis Corrêa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60"/>
    <x v="4"/>
    <x v="256"/>
    <n v="-7933.33"/>
    <n v="-7933.33"/>
    <x v="0"/>
    <n v="1"/>
    <n v="-7933.33"/>
    <n v="-7933.33"/>
    <x v="1"/>
    <m/>
    <s v="Lumx Studios S/A"/>
    <s v="Stella Leal dos Santos"/>
    <n v="100"/>
    <s v="Lumx"/>
    <s v="Stella Leal dos Santo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61"/>
    <x v="4"/>
    <x v="256"/>
    <n v="-3666.66"/>
    <n v="-3666.66"/>
    <x v="0"/>
    <n v="1"/>
    <n v="-3666.66"/>
    <n v="-3666.66"/>
    <x v="1"/>
    <m/>
    <s v="Lumx Studios S/A"/>
    <s v="Jhony Wesley Terra"/>
    <n v="100"/>
    <s v="Lumx"/>
    <s v="Jhony Wesley Terra"/>
    <m/>
    <s v="Prestação de Serviços"/>
    <s v="14"/>
    <s v="Btg - Conta Corrente"/>
    <m/>
    <x v="7"/>
    <s v="Despesas com Pessoal"/>
    <s v="People"/>
    <s v="People"/>
    <s v="People"/>
    <x v="2"/>
    <m/>
    <m/>
    <n v="0"/>
    <n v="0"/>
  </r>
  <r>
    <s v="6365"/>
    <x v="4"/>
    <x v="256"/>
    <n v="-13313.44"/>
    <n v="-13313.44"/>
    <x v="0"/>
    <n v="1"/>
    <n v="-13313.44"/>
    <n v="-13313.44"/>
    <x v="1"/>
    <m/>
    <s v="Lumx Studios S/A"/>
    <s v="Caio Barbosa Zacarias"/>
    <n v="100"/>
    <s v="Lumx"/>
    <s v="Caio Barbosa Zacaria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66"/>
    <x v="4"/>
    <x v="256"/>
    <n v="-13313.44"/>
    <n v="-13313.44"/>
    <x v="0"/>
    <n v="1"/>
    <n v="-13313.44"/>
    <n v="-13313.44"/>
    <x v="1"/>
    <m/>
    <s v="Lumx Studios S/A"/>
    <s v="Gabriel Polverelli Nogueira"/>
    <n v="100"/>
    <s v="Lumx"/>
    <s v="Gabriel Polverelli Nogueira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67"/>
    <x v="4"/>
    <x v="256"/>
    <n v="-6000"/>
    <n v="-6000"/>
    <x v="0"/>
    <n v="1"/>
    <n v="-6000"/>
    <n v="-6000"/>
    <x v="1"/>
    <m/>
    <s v="Lumx Studios S/A"/>
    <s v="Hercílio Helton e Silva Junior"/>
    <n v="100"/>
    <s v="Lumx"/>
    <s v="Hercílio Helton e Silva Junior"/>
    <m/>
    <s v="Prestação de Serviços"/>
    <s v="4"/>
    <s v="Btg - Conta Corrente"/>
    <m/>
    <x v="7"/>
    <s v="Despesas com Pessoal"/>
    <s v="People"/>
    <s v="People"/>
    <s v="People"/>
    <x v="2"/>
    <m/>
    <m/>
    <n v="0"/>
    <n v="0"/>
  </r>
  <r>
    <s v="6368"/>
    <x v="4"/>
    <x v="256"/>
    <n v="-4000"/>
    <n v="-4000"/>
    <x v="0"/>
    <n v="1"/>
    <n v="-4000"/>
    <n v="-4000"/>
    <x v="1"/>
    <m/>
    <s v="Lumx Studios S/A"/>
    <s v="Lucas dos Santos Reis"/>
    <n v="100"/>
    <s v="Lumx"/>
    <s v="Lucas dos Santos Rei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69"/>
    <x v="4"/>
    <x v="256"/>
    <n v="-6000"/>
    <n v="-6000"/>
    <x v="0"/>
    <n v="1"/>
    <n v="-6000"/>
    <n v="-6000"/>
    <x v="1"/>
    <m/>
    <s v="Lumx Studios S/A"/>
    <s v="Menachem Mendel Yaacov Aboutboul"/>
    <n v="100"/>
    <s v="Lumx"/>
    <s v="Menachem Mendel Yaacov Aboutboul"/>
    <m/>
    <s v="Prestação de Serviços"/>
    <s v="61"/>
    <s v="Btg - Conta Corrente"/>
    <m/>
    <x v="7"/>
    <s v="Despesas com Pessoal"/>
    <s v="People"/>
    <s v="People"/>
    <s v="People"/>
    <x v="2"/>
    <m/>
    <m/>
    <n v="0"/>
    <n v="0"/>
  </r>
  <r>
    <s v="6370"/>
    <x v="4"/>
    <x v="256"/>
    <n v="-13313.44"/>
    <n v="-13313.44"/>
    <x v="0"/>
    <n v="1"/>
    <n v="-13313.44"/>
    <n v="-13313.44"/>
    <x v="1"/>
    <m/>
    <s v="Lumx Studios S/A"/>
    <s v="Michel Ruthenberg Goldberg"/>
    <n v="100"/>
    <s v="Lumx"/>
    <s v="Michel Ruthenberg Goldberg"/>
    <m/>
    <s v="Prestação de Serviços"/>
    <s v="16"/>
    <s v="Btg - Conta Corrente"/>
    <m/>
    <x v="7"/>
    <s v="Despesas com Pessoal"/>
    <s v="People"/>
    <s v="People"/>
    <s v="People"/>
    <x v="2"/>
    <m/>
    <m/>
    <n v="0"/>
    <n v="0"/>
  </r>
  <r>
    <s v="6372"/>
    <x v="4"/>
    <x v="256"/>
    <n v="-11500"/>
    <n v="-11500"/>
    <x v="0"/>
    <n v="1"/>
    <n v="-11500"/>
    <n v="-11500"/>
    <x v="1"/>
    <m/>
    <s v="Lumx Studios S/A"/>
    <s v="Thiago Henrique dos Santos"/>
    <n v="100"/>
    <s v="Lumx"/>
    <s v="Thiago Henrique dos Santos"/>
    <m/>
    <s v="Prestação de Serviços"/>
    <s v="27"/>
    <s v="Btg - Conta Corrente"/>
    <m/>
    <x v="7"/>
    <s v="Despesas com Pessoal"/>
    <s v="People"/>
    <s v="People"/>
    <s v="People"/>
    <x v="2"/>
    <m/>
    <m/>
    <n v="0"/>
    <n v="0"/>
  </r>
  <r>
    <s v="6373"/>
    <x v="4"/>
    <x v="256"/>
    <n v="-6500"/>
    <n v="-6500"/>
    <x v="0"/>
    <n v="1"/>
    <n v="-6500"/>
    <n v="-6500"/>
    <x v="1"/>
    <m/>
    <s v="Lumx Studios S/A"/>
    <s v="Jeane Resque Gomes dos Santos"/>
    <n v="100"/>
    <s v="Lumx"/>
    <s v="Jeane Resque Gomes dos Santo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6374"/>
    <x v="4"/>
    <x v="256"/>
    <n v="-4500"/>
    <n v="-4500"/>
    <x v="0"/>
    <n v="1"/>
    <n v="-4500"/>
    <n v="-4500"/>
    <x v="1"/>
    <m/>
    <s v="Lumx Studios S/A"/>
    <s v="Ayotunde Cavalcante de Sales"/>
    <n v="100"/>
    <s v="Lumx"/>
    <s v="Ayotunde Cavalcante de Sales"/>
    <m/>
    <s v="Prestação de Serviços"/>
    <s v="3"/>
    <s v="Btg - Conta Corrente"/>
    <m/>
    <x v="7"/>
    <s v="Despesas com Pessoal"/>
    <s v="People"/>
    <s v="People"/>
    <s v="People"/>
    <x v="2"/>
    <m/>
    <m/>
    <n v="0"/>
    <n v="0"/>
  </r>
  <r>
    <s v="6377"/>
    <x v="4"/>
    <x v="256"/>
    <n v="-10000"/>
    <n v="-10000"/>
    <x v="0"/>
    <n v="1"/>
    <n v="-10000"/>
    <n v="-10000"/>
    <x v="1"/>
    <m/>
    <s v="Lumx Studios S/A"/>
    <s v="Igor Andrade Rocha"/>
    <n v="100"/>
    <s v="Lumx"/>
    <s v="Igor Andrade Rocha"/>
    <m/>
    <s v="Prestação de Serviços"/>
    <s v="53"/>
    <s v="Btg - Conta Corrente"/>
    <m/>
    <x v="7"/>
    <s v="Despesas com Pessoal"/>
    <s v="People"/>
    <s v="People"/>
    <s v="People"/>
    <x v="2"/>
    <m/>
    <m/>
    <n v="0"/>
    <n v="0"/>
  </r>
  <r>
    <s v="6378"/>
    <x v="4"/>
    <x v="256"/>
    <n v="-9000"/>
    <n v="-9000"/>
    <x v="0"/>
    <n v="1"/>
    <n v="-9000"/>
    <n v="-9000"/>
    <x v="1"/>
    <m/>
    <s v="Lumx Studios S/A"/>
    <s v="Amanda Marques Ramos Pimentel"/>
    <n v="100"/>
    <s v="Lumx"/>
    <s v="Amanda Marques Ramos Pimentel"/>
    <m/>
    <s v="Prestação de Serviços"/>
    <s v="38"/>
    <s v="Btg - Conta Corrente"/>
    <m/>
    <x v="7"/>
    <s v="Despesas com Pessoal"/>
    <s v="People"/>
    <s v="People"/>
    <s v="People"/>
    <x v="2"/>
    <m/>
    <m/>
    <n v="0"/>
    <n v="0"/>
  </r>
  <r>
    <s v="6379"/>
    <x v="4"/>
    <x v="256"/>
    <n v="-3500"/>
    <n v="-3500"/>
    <x v="0"/>
    <n v="1"/>
    <n v="-3500"/>
    <n v="-3500"/>
    <x v="1"/>
    <m/>
    <s v="Lumx Studios S/A"/>
    <s v="Kayky de Carvalho Vieira"/>
    <n v="100"/>
    <s v="Lumx"/>
    <s v="Kayky de Carvalho Vieira"/>
    <m/>
    <s v="Prestação de Serviços"/>
    <s v="16"/>
    <s v="Btg - Conta Corrente"/>
    <m/>
    <x v="7"/>
    <s v="Despesas com Pessoal"/>
    <s v="People"/>
    <s v="People"/>
    <s v="People"/>
    <x v="2"/>
    <m/>
    <m/>
    <n v="0"/>
    <n v="0"/>
  </r>
  <r>
    <s v="6383"/>
    <x v="4"/>
    <x v="256"/>
    <n v="-1600"/>
    <n v="-1600"/>
    <x v="0"/>
    <n v="1"/>
    <n v="-1600"/>
    <n v="-1600"/>
    <x v="1"/>
    <m/>
    <s v="Lumx Studios S/A"/>
    <s v="João Pedro Delgado Fernandes"/>
    <n v="100"/>
    <s v="Lumx"/>
    <s v="João Pedro Delgado Fernandes"/>
    <m/>
    <s v="Prestação de Serviços"/>
    <s v="2"/>
    <s v="Btg - Conta Corrente"/>
    <m/>
    <x v="7"/>
    <s v="Despesas com Pessoal"/>
    <s v="People"/>
    <s v="People"/>
    <s v="People"/>
    <x v="2"/>
    <m/>
    <m/>
    <n v="0"/>
    <n v="0"/>
  </r>
  <r>
    <s v="6384"/>
    <x v="4"/>
    <x v="256"/>
    <n v="-1600"/>
    <n v="-1600"/>
    <x v="0"/>
    <n v="1"/>
    <n v="-1600"/>
    <n v="-1600"/>
    <x v="1"/>
    <m/>
    <s v="Lumx Studios S/A"/>
    <s v="Arthur Marques Ramos Pimentel"/>
    <n v="100"/>
    <s v="Lumx"/>
    <s v="Arthur Marques Ramos Pimentel"/>
    <m/>
    <s v="Prestação de Serviços"/>
    <s v="5"/>
    <s v="Btg - Conta Corrente"/>
    <m/>
    <x v="7"/>
    <s v="Despesas com Pessoal"/>
    <s v="People"/>
    <s v="People"/>
    <s v="People"/>
    <x v="2"/>
    <m/>
    <m/>
    <n v="0"/>
    <n v="0"/>
  </r>
  <r>
    <s v="6385"/>
    <x v="4"/>
    <x v="256"/>
    <n v="-10000"/>
    <n v="-10000"/>
    <x v="0"/>
    <n v="1"/>
    <n v="-10000"/>
    <n v="-10000"/>
    <x v="1"/>
    <m/>
    <s v="Lumx Studios S/A"/>
    <s v="Andre Fernando de Sales Pupo"/>
    <n v="100"/>
    <s v="Lumx"/>
    <s v="Andre Fernando de Sales Pupo"/>
    <m/>
    <s v="Prestação de Serviços"/>
    <s v="78"/>
    <s v="Btg - Conta Corrente"/>
    <m/>
    <x v="7"/>
    <s v="Despesas com Pessoal"/>
    <s v="People"/>
    <s v="People"/>
    <s v="People"/>
    <x v="2"/>
    <m/>
    <m/>
    <n v="0"/>
    <n v="0"/>
  </r>
  <r>
    <s v="6386"/>
    <x v="4"/>
    <x v="256"/>
    <n v="-21276.6"/>
    <n v="-21276.6"/>
    <x v="0"/>
    <n v="1"/>
    <n v="-21276.6"/>
    <n v="-21276.6"/>
    <x v="1"/>
    <m/>
    <s v="Lumx Studios S/A"/>
    <s v="Antonia de Souza e Silva"/>
    <n v="100"/>
    <s v="Lumx"/>
    <s v="Antonia de Souza e Silva"/>
    <m/>
    <s v="Prestação de Serviços"/>
    <s v="18"/>
    <s v="Btg - Conta Corrente"/>
    <m/>
    <x v="7"/>
    <s v="Despesas com Pessoal"/>
    <s v="People"/>
    <s v="People"/>
    <s v="People"/>
    <x v="2"/>
    <m/>
    <m/>
    <n v="0"/>
    <n v="0"/>
  </r>
  <r>
    <s v="6529"/>
    <x v="4"/>
    <x v="256"/>
    <n v="-3500"/>
    <n v="-3500"/>
    <x v="0"/>
    <n v="1"/>
    <n v="-3500"/>
    <n v="-3500"/>
    <x v="1"/>
    <m/>
    <s v="Lumx Studios S/A"/>
    <s v="Caio Diniz Bretas"/>
    <n v="100"/>
    <s v="Financeiro"/>
    <s v="Caio Diniz Bretas"/>
    <m/>
    <s v="Fornecedor em Regime de Estágio"/>
    <m/>
    <s v="Btg - Conta Corrente"/>
    <m/>
    <x v="8"/>
    <s v="Despesas com Pessoal"/>
    <s v="People"/>
    <s v="People"/>
    <s v="People"/>
    <x v="2"/>
    <m/>
    <m/>
    <n v="0"/>
    <n v="0"/>
  </r>
  <r>
    <s v="6577"/>
    <x v="4"/>
    <x v="256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"/>
    <s v="20"/>
    <s v="Btg - Conta Corrente"/>
    <m/>
    <x v="7"/>
    <s v="Despesas com Pessoal"/>
    <s v="People"/>
    <s v="People"/>
    <s v="People"/>
    <x v="2"/>
    <m/>
    <m/>
    <n v="0"/>
    <n v="0"/>
  </r>
  <r>
    <s v="799"/>
    <x v="4"/>
    <x v="256"/>
    <n v="200021.15"/>
    <n v="200021.15"/>
    <x v="0"/>
    <n v="1"/>
    <n v="200021.15"/>
    <n v="200021.15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800"/>
    <x v="4"/>
    <x v="256"/>
    <n v="64333.84"/>
    <n v="64333.84"/>
    <x v="0"/>
    <n v="1"/>
    <n v="64333.84"/>
    <n v="64333.84"/>
    <x v="1"/>
    <m/>
    <m/>
    <s v="Btg - Conta Corrente"/>
    <n v="100"/>
    <s v="Lumx"/>
    <m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805"/>
    <x v="4"/>
    <x v="256"/>
    <n v="2373.33"/>
    <n v="2373.33"/>
    <x v="0"/>
    <n v="1"/>
    <n v="2373.33"/>
    <n v="2373.33"/>
    <x v="1"/>
    <m/>
    <s v="Lumx Studios S/A"/>
    <s v="Xp"/>
    <n v="100"/>
    <s v="Lumx"/>
    <s v="Lumx Studios S/A"/>
    <m/>
    <s v="Rentabilidade Investimentos Xp"/>
    <m/>
    <s v="Xp"/>
    <m/>
    <x v="60"/>
    <s v="Investimentos"/>
    <s v="Financial Revenue"/>
    <s v="Financial Revenue"/>
    <s v="Financial Revenue"/>
    <x v="14"/>
    <m/>
    <m/>
    <n v="0"/>
    <n v="0"/>
  </r>
  <r>
    <s v="9772"/>
    <x v="4"/>
    <x v="256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Aviso Prévio"/>
    <s v="10"/>
    <s v="Btg - Conta Corrente"/>
    <m/>
    <x v="7"/>
    <s v="Despesas com Pessoal"/>
    <s v="People"/>
    <s v="People"/>
    <s v="People"/>
    <x v="2"/>
    <m/>
    <m/>
    <n v="0"/>
    <n v="0"/>
  </r>
  <r>
    <s v="9835"/>
    <x v="4"/>
    <x v="256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Michel"/>
    <m/>
    <s v="Btg - Conta Corrente"/>
    <m/>
    <x v="9"/>
    <s v="Despesas com Pessoal"/>
    <s v="People"/>
    <s v="People"/>
    <s v="People"/>
    <x v="2"/>
    <m/>
    <m/>
    <n v="0"/>
    <n v="0"/>
  </r>
  <r>
    <s v="9884"/>
    <x v="4"/>
    <x v="256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 Labore"/>
    <m/>
    <s v="Btg - Conta Corrente"/>
    <m/>
    <x v="9"/>
    <s v="Despesas com Pessoal"/>
    <s v="People"/>
    <s v="People"/>
    <s v="People"/>
    <x v="2"/>
    <m/>
    <m/>
    <n v="0"/>
    <n v="0"/>
  </r>
  <r>
    <s v="9932"/>
    <x v="4"/>
    <x v="256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10084"/>
    <x v="5"/>
    <x v="261"/>
    <n v="-700"/>
    <n v="-700"/>
    <x v="0"/>
    <n v="1"/>
    <n v="-700"/>
    <n v="-700"/>
    <x v="1"/>
    <m/>
    <s v="Lumx Studios S/A"/>
    <s v="Bruno Leão Teixeira"/>
    <n v="100"/>
    <s v="Lumx"/>
    <s v="Bruno Leão Teixeira"/>
    <m/>
    <s v="Compra de Matic Pela Moonpay do Bruno"/>
    <m/>
    <s v="Btg - Conta Corrente"/>
    <m/>
    <x v="65"/>
    <s v="Conversões"/>
    <s v="Financial Revenue"/>
    <s v="Financial Revenue"/>
    <s v="Financial Revenue"/>
    <x v="14"/>
    <m/>
    <m/>
    <n v="0"/>
    <n v="0"/>
  </r>
  <r>
    <s v="10085"/>
    <x v="5"/>
    <x v="261"/>
    <n v="-810"/>
    <n v="-810"/>
    <x v="0"/>
    <n v="1"/>
    <n v="-810"/>
    <n v="-810"/>
    <x v="1"/>
    <m/>
    <s v="Lumx Studios S/A"/>
    <s v="B3 Servicos Graficos Ltda"/>
    <n v="100"/>
    <s v="Marketing"/>
    <s v="B3 Servicos Graficos Ltda"/>
    <m/>
    <s v="Adesivos - Websummit"/>
    <m/>
    <s v="Btg - Conta Corrente"/>
    <m/>
    <x v="66"/>
    <s v="Despesa de Marketing"/>
    <s v="Marketing"/>
    <s v="Operating Costs"/>
    <s v="Operating Costs"/>
    <x v="3"/>
    <m/>
    <m/>
    <n v="0"/>
    <n v="0"/>
  </r>
  <r>
    <s v="10092"/>
    <x v="5"/>
    <x v="261"/>
    <n v="-261.74"/>
    <n v="-261.74"/>
    <x v="0"/>
    <n v="1"/>
    <n v="-261.74"/>
    <n v="-261.74"/>
    <x v="1"/>
    <m/>
    <s v="Lumx Studios S/A"/>
    <s v="Lumx Studios S/A"/>
    <n v="100"/>
    <s v="Tecnologia"/>
    <s v="Lumx Studios S/A"/>
    <m/>
    <s v="Software - Alchemy"/>
    <m/>
    <s v="Mercado Pago"/>
    <m/>
    <x v="11"/>
    <s v="Software"/>
    <s v="Technology &amp; Infrastructure"/>
    <s v="Technology &amp; Infrastructure"/>
    <s v="Technology &amp; Infrastructure"/>
    <x v="0"/>
    <m/>
    <m/>
    <n v="0"/>
    <n v="0"/>
  </r>
  <r>
    <s v="10197"/>
    <x v="5"/>
    <x v="262"/>
    <n v="-1540.08"/>
    <n v="-1594.12"/>
    <x v="0"/>
    <n v="1"/>
    <n v="-1540.08"/>
    <n v="-1594.12"/>
    <x v="1"/>
    <m/>
    <s v="Lumx Studios S/A"/>
    <s v="Docusign Brasil Participacoes Ltda."/>
    <n v="100"/>
    <s v="Financeiro"/>
    <s v="Docusign Brasil Participacoes Ltda."/>
    <m/>
    <s v="Software - Docusign"/>
    <m/>
    <s v="Cartão de Crédito - Conta Simples"/>
    <m/>
    <x v="12"/>
    <s v="Software"/>
    <s v="Technology &amp; Infrastructure"/>
    <s v="Technology &amp; Infrastructure"/>
    <s v="Technology &amp; Infrastructure"/>
    <x v="0"/>
    <m/>
    <m/>
    <n v="0"/>
    <n v="0"/>
  </r>
  <r>
    <s v="10199"/>
    <x v="5"/>
    <x v="261"/>
    <n v="-82.86"/>
    <n v="-82.86"/>
    <x v="0"/>
    <n v="1"/>
    <n v="-82.86"/>
    <n v="-82.86"/>
    <x v="1"/>
    <m/>
    <s v="Lumx Studios S/A"/>
    <s v="Docusign Brasil Participacoes Ltda."/>
    <n v="100"/>
    <s v="Financeiro"/>
    <s v="Docusign Brasil Participacoes Ltda."/>
    <m/>
    <s v="Iof - Docusign"/>
    <m/>
    <s v="Cartão de Crédito - Conta Simples"/>
    <m/>
    <x v="63"/>
    <s v="Taxas"/>
    <s v="Tax And Fees"/>
    <s v="Tax And Fees"/>
    <s v="Tax And Fees"/>
    <x v="12"/>
    <m/>
    <m/>
    <n v="0"/>
    <n v="0"/>
  </r>
  <r>
    <s v="10206"/>
    <x v="5"/>
    <x v="261"/>
    <n v="-82.86"/>
    <n v="-82.86"/>
    <x v="0"/>
    <n v="1"/>
    <n v="-82.86"/>
    <n v="-82.86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10207"/>
    <x v="5"/>
    <x v="261"/>
    <n v="-12.7"/>
    <n v="-12.7"/>
    <x v="0"/>
    <n v="1"/>
    <n v="-12.7"/>
    <n v="-12.7"/>
    <x v="1"/>
    <m/>
    <s v="Lumx Studios S/A"/>
    <s v="99 Tecnologia Ltda"/>
    <n v="100"/>
    <s v="Lumx"/>
    <s v="99 Tecnologia Ltda"/>
    <m/>
    <s v="99taxi - Caio Barbosa"/>
    <m/>
    <s v="Cartão de Crédito - Conta Simples"/>
    <m/>
    <x v="61"/>
    <s v="Gestão - Transporte"/>
    <s v="Gestão"/>
    <s v="Governance"/>
    <s v="Governance"/>
    <x v="8"/>
    <m/>
    <m/>
    <n v="0"/>
    <n v="0"/>
  </r>
  <r>
    <s v="796"/>
    <x v="5"/>
    <x v="261"/>
    <n v="0.16"/>
    <n v="0.16"/>
    <x v="0"/>
    <n v="1"/>
    <n v="0.16"/>
    <n v="0.1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9773"/>
    <x v="5"/>
    <x v="261"/>
    <n v="-200"/>
    <n v="-200"/>
    <x v="0"/>
    <n v="1"/>
    <n v="-200"/>
    <n v="-200"/>
    <x v="1"/>
    <m/>
    <s v="Lumx Studios S/A"/>
    <s v="Deuzieni Alves"/>
    <n v="100"/>
    <s v="Lumx"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9774"/>
    <x v="5"/>
    <x v="261"/>
    <n v="-51.34"/>
    <n v="-55.7"/>
    <x v="0"/>
    <n v="1"/>
    <n v="-51.34"/>
    <n v="-55.7"/>
    <x v="1"/>
    <m/>
    <s v="Lumx Studios S/A"/>
    <s v="Lumx Studios S/A"/>
    <n v="100"/>
    <s v="Design"/>
    <s v="Lumx Studios S/A"/>
    <m/>
    <s v="Software - Midjourney"/>
    <m/>
    <s v="Cartão de Crédito - Conta Simples"/>
    <m/>
    <x v="7"/>
    <s v="Despesas com Pessoal"/>
    <s v="People"/>
    <s v="People"/>
    <s v="People"/>
    <x v="2"/>
    <m/>
    <m/>
    <n v="0"/>
    <n v="0"/>
  </r>
  <r>
    <s v="9779"/>
    <x v="5"/>
    <x v="261"/>
    <n v="-51.34"/>
    <n v="-51.34"/>
    <x v="0"/>
    <n v="1"/>
    <n v="-51.34"/>
    <n v="-51.34"/>
    <x v="1"/>
    <m/>
    <s v="Lumx Studios S/A"/>
    <s v="Lumx Studios S/A"/>
    <n v="100"/>
    <s v="Design"/>
    <s v="Lumx Studios S/A"/>
    <m/>
    <s v="Software - Midjourney"/>
    <m/>
    <s v="Cartão de Crédito - Conta Simples"/>
    <m/>
    <x v="67"/>
    <s v="Software"/>
    <s v="Technology &amp; Infrastructure"/>
    <s v="Technology &amp; Infrastructure"/>
    <s v="Technology &amp; Infrastructure"/>
    <x v="0"/>
    <m/>
    <m/>
    <n v="0"/>
    <n v="0"/>
  </r>
  <r>
    <s v="9780"/>
    <x v="5"/>
    <x v="261"/>
    <n v="-108.19"/>
    <n v="-108.19"/>
    <x v="0"/>
    <n v="1"/>
    <n v="-108.19"/>
    <n v="-108.19"/>
    <x v="1"/>
    <m/>
    <s v="Lumx Studios S/A"/>
    <s v="Zeplin, Inc"/>
    <n v="100"/>
    <s v="Operações"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9784"/>
    <x v="5"/>
    <x v="261"/>
    <n v="-32"/>
    <n v="-32"/>
    <x v="0"/>
    <n v="1"/>
    <n v="-32"/>
    <n v="-32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8"/>
    <m/>
    <m/>
    <n v="0"/>
    <n v="0"/>
  </r>
  <r>
    <s v="6161"/>
    <x v="6"/>
    <x v="263"/>
    <n v="-5500"/>
    <n v="-5100.1000000000004"/>
    <x v="0"/>
    <n v="1"/>
    <n v="-5500"/>
    <n v="-5100.1000000000004"/>
    <x v="1"/>
    <m/>
    <s v="Lumx Studios S/A"/>
    <s v="Venly"/>
    <n v="100"/>
    <s v="Lumx"/>
    <s v="Venly"/>
    <m/>
    <s v="Fornecedor - Venly"/>
    <m/>
    <s v="Cartão de Crédito - Conta Simples"/>
    <s v="Lumx Protocol"/>
    <x v="15"/>
    <s v="Fornecedores"/>
    <s v="Suppliers"/>
    <s v="Partnerships &amp; Suppliers"/>
    <s v="Partnerships &amp; Suppliers"/>
    <x v="6"/>
    <m/>
    <m/>
    <n v="0"/>
    <n v="0"/>
  </r>
  <r>
    <s v="6209"/>
    <x v="6"/>
    <x v="261"/>
    <n v="-1700"/>
    <n v="-1700"/>
    <x v="0"/>
    <n v="1"/>
    <n v="-1700"/>
    <n v="-1700"/>
    <x v="1"/>
    <m/>
    <s v="Lumx Studios S/A"/>
    <s v="Axm Services Ltda"/>
    <n v="100"/>
    <s v="Lumx"/>
    <s v="Axm Services Ltda"/>
    <m/>
    <s v="Serviços Contábeis Axm - 1/2"/>
    <m/>
    <s v="Btg - Conta Corrente"/>
    <m/>
    <x v="13"/>
    <s v="Contabilidade"/>
    <s v="Others"/>
    <s v="Operating Costs"/>
    <s v="Operating Costs"/>
    <x v="4"/>
    <m/>
    <m/>
    <n v="0"/>
    <n v="0"/>
  </r>
  <r>
    <s v="6308"/>
    <x v="6"/>
    <x v="264"/>
    <n v="-124"/>
    <n v="-124"/>
    <x v="0"/>
    <n v="1"/>
    <n v="-124"/>
    <n v="-124"/>
    <x v="1"/>
    <m/>
    <s v="Lumx Studios S/A"/>
    <s v="Adobe Systems Brasil Ltda."/>
    <n v="100"/>
    <s v="Design"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794"/>
    <x v="6"/>
    <x v="263"/>
    <n v="12000"/>
    <n v="12000"/>
    <x v="0"/>
    <n v="1"/>
    <n v="12000"/>
    <n v="12000"/>
    <x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795"/>
    <x v="6"/>
    <x v="263"/>
    <n v="15000"/>
    <n v="15000"/>
    <x v="0"/>
    <n v="1"/>
    <n v="15000"/>
    <n v="15000"/>
    <x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97"/>
    <x v="6"/>
    <x v="263"/>
    <n v="2000"/>
    <n v="2000"/>
    <x v="0"/>
    <n v="1"/>
    <n v="2000"/>
    <n v="2000"/>
    <x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75"/>
    <x v="6"/>
    <x v="263"/>
    <n v="-100.06"/>
    <n v="-100.06"/>
    <x v="0"/>
    <n v="1"/>
    <n v="-100.06"/>
    <n v="-100.06"/>
    <x v="1"/>
    <m/>
    <s v="Lumx Studios S/A"/>
    <s v="Webflow.Com"/>
    <n v="100"/>
    <s v="Produto"/>
    <s v="Webflow.Com"/>
    <m/>
    <s v="Software - Webflow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9776"/>
    <x v="6"/>
    <x v="263"/>
    <n v="-5.83"/>
    <n v="-5.38"/>
    <x v="0"/>
    <n v="1"/>
    <n v="-5.83"/>
    <n v="-5.38"/>
    <x v="1"/>
    <m/>
    <s v="Lumx Studios S/A"/>
    <s v="Lumx Studios S/A"/>
    <n v="100"/>
    <s v="Produto"/>
    <s v="Lumx Studios S/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777"/>
    <x v="6"/>
    <x v="263"/>
    <n v="-93.4"/>
    <n v="-93.4"/>
    <x v="0"/>
    <n v="1"/>
    <n v="-93.4"/>
    <n v="-93.4"/>
    <x v="1"/>
    <m/>
    <s v="Lumx Studios S/A"/>
    <s v="99 Tecnologia Ltda"/>
    <n v="100"/>
    <s v="Comercial"/>
    <s v="99 Tecnologia Ltda"/>
    <m/>
    <s v="Compra com Cartao em 99 Pop 26jan 14h25min - Sao Paulo / Br"/>
    <m/>
    <s v="Cartão de Crédito - Conta Simples"/>
    <m/>
    <x v="69"/>
    <s v="Despesa Comercial"/>
    <s v="Comercial"/>
    <s v="Operating Costs"/>
    <s v="Operating Costs"/>
    <x v="8"/>
    <m/>
    <m/>
    <n v="0"/>
    <n v="0"/>
  </r>
  <r>
    <s v="9781"/>
    <x v="6"/>
    <x v="263"/>
    <n v="-12000"/>
    <n v="-12000"/>
    <x v="0"/>
    <n v="1"/>
    <n v="-12000"/>
    <n v="-12000"/>
    <x v="1"/>
    <m/>
    <s v="Lumx Studios S/A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782"/>
    <x v="6"/>
    <x v="263"/>
    <n v="-71.53"/>
    <n v="-71.53"/>
    <x v="0"/>
    <n v="1"/>
    <n v="-71.53"/>
    <n v="-71.53"/>
    <x v="1"/>
    <m/>
    <s v="Lumx Studios S/A"/>
    <s v="Amazon Servicos de Varejo do Brasil Ltda."/>
    <n v="100"/>
    <s v="Lumx"/>
    <s v="Amazon Servicos de Varejo do Brasil Ltda."/>
    <m/>
    <s v="Software - Aws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9783"/>
    <x v="6"/>
    <x v="263"/>
    <n v="-30"/>
    <n v="-30"/>
    <x v="0"/>
    <n v="1"/>
    <n v="-30"/>
    <n v="-30"/>
    <x v="1"/>
    <m/>
    <s v="Lumx Studios S/A"/>
    <s v="Lumx Studios S/A"/>
    <n v="100"/>
    <s v="Comercial"/>
    <s v="Lumx Studios S/A"/>
    <m/>
    <s v="Estacionamento Web Summit"/>
    <m/>
    <s v="Conta Simples"/>
    <m/>
    <x v="68"/>
    <s v="Despesa Comercial"/>
    <s v="Comercial"/>
    <s v="Operating Costs"/>
    <s v="Operating Costs"/>
    <x v="8"/>
    <m/>
    <m/>
    <n v="0"/>
    <n v="0"/>
  </r>
  <r>
    <s v="9785"/>
    <x v="6"/>
    <x v="263"/>
    <n v="-15000"/>
    <n v="-15000"/>
    <x v="0"/>
    <n v="1"/>
    <n v="-15000"/>
    <n v="-1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786"/>
    <x v="6"/>
    <x v="263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7"/>
    <m/>
    <m/>
    <n v="0"/>
    <n v="0"/>
  </r>
  <r>
    <s v="798"/>
    <x v="7"/>
    <x v="264"/>
    <n v="2.46"/>
    <n v="2.46"/>
    <x v="0"/>
    <n v="1"/>
    <n v="2.46"/>
    <n v="2.46"/>
    <x v="1"/>
    <m/>
    <s v="Lumx Studios S/A"/>
    <s v="Btg - Conta Corrente"/>
    <n v="100"/>
    <s v="Comercial"/>
    <s v="Lumx Studios S/A"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9771"/>
    <x v="7"/>
    <x v="264"/>
    <n v="-195000"/>
    <n v="-195000"/>
    <x v="0"/>
    <n v="1"/>
    <n v="-195000"/>
    <n v="-195000"/>
    <x v="1"/>
    <m/>
    <s v="Lumx Studios S/A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5768"/>
    <x v="8"/>
    <x v="265"/>
    <n v="-12586.23"/>
    <n v="-12586.23"/>
    <x v="0"/>
    <n v="1"/>
    <n v="-12586.23"/>
    <n v="-12586.23"/>
    <x v="1"/>
    <m/>
    <s v="Lumx Studios S/A"/>
    <s v="Velazquez &amp; Drummond Aa"/>
    <n v="100"/>
    <m/>
    <s v="Velazquez &amp; Drummond Aa"/>
    <m/>
    <s v="Aluguel + Condomínio + Iptu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790"/>
    <x v="8"/>
    <x v="266"/>
    <n v="195000"/>
    <n v="195000"/>
    <x v="0"/>
    <n v="1"/>
    <n v="195000"/>
    <n v="195000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91"/>
    <x v="8"/>
    <x v="265"/>
    <n v="4000"/>
    <n v="4000"/>
    <x v="0"/>
    <n v="1"/>
    <n v="4000"/>
    <n v="4000"/>
    <x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7"/>
    <m/>
    <m/>
    <n v="0"/>
    <n v="0"/>
  </r>
  <r>
    <s v="792"/>
    <x v="8"/>
    <x v="265"/>
    <n v="3000"/>
    <n v="3000"/>
    <x v="0"/>
    <n v="1"/>
    <n v="3000"/>
    <n v="3000"/>
    <x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93"/>
    <x v="8"/>
    <x v="265"/>
    <n v="3000"/>
    <n v="3000"/>
    <x v="0"/>
    <n v="1"/>
    <n v="3000"/>
    <n v="3000"/>
    <x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8665"/>
    <x v="8"/>
    <x v="265"/>
    <n v="-492.3"/>
    <n v="-492.3"/>
    <x v="0"/>
    <n v="1"/>
    <n v="-492.3"/>
    <n v="-492.3"/>
    <x v="1"/>
    <m/>
    <s v="Lumx Studios S/A"/>
    <s v="Ministerio da Fazenda"/>
    <n v="100"/>
    <s v="Lumx"/>
    <s v="Ministerio da Fazenda"/>
    <m/>
    <s v="Contribuição Patronal"/>
    <m/>
    <s v="Btg - Conta Corrente"/>
    <m/>
    <x v="9"/>
    <s v="Despesas com Pessoal"/>
    <s v="People"/>
    <s v="People"/>
    <s v="People"/>
    <x v="2"/>
    <m/>
    <m/>
    <n v="0"/>
    <n v="0"/>
  </r>
  <r>
    <s v="8666"/>
    <x v="8"/>
    <x v="265"/>
    <n v="-46642.14"/>
    <n v="-46642.14"/>
    <x v="0"/>
    <n v="1"/>
    <n v="-46642.14"/>
    <n v="-46642.14"/>
    <x v="1"/>
    <m/>
    <s v="Lumx Studios S/A"/>
    <s v="Ministerio da Fazenda"/>
    <n v="100"/>
    <s v="Lumx"/>
    <s v="Ministerio da Fazenda"/>
    <m/>
    <s v="Iposto Irpj"/>
    <m/>
    <s v="Btg - Conta Corrente"/>
    <m/>
    <x v="48"/>
    <s v="Impostos"/>
    <s v="Tax And Fees"/>
    <s v="Tax And Fees"/>
    <s v="Tax And Fees"/>
    <x v="12"/>
    <m/>
    <m/>
    <n v="0"/>
    <n v="0"/>
  </r>
  <r>
    <s v="8667"/>
    <x v="8"/>
    <x v="265"/>
    <n v="-90.98"/>
    <n v="-90.98"/>
    <x v="0"/>
    <n v="1"/>
    <n v="-90.98"/>
    <n v="-90.98"/>
    <x v="1"/>
    <m/>
    <s v="Lumx Studios S/A"/>
    <s v="Ministerio da Fazenda"/>
    <n v="100"/>
    <s v="Lumx"/>
    <s v="Ministerio da Fazenda"/>
    <m/>
    <s v="Imposto - Irrf"/>
    <m/>
    <s v="Btg - Conta Corrente"/>
    <m/>
    <x v="33"/>
    <s v="Impostos"/>
    <s v="Tax And Fees"/>
    <s v="Tax And Fees"/>
    <s v="Tax And Fees"/>
    <x v="2"/>
    <m/>
    <m/>
    <n v="0"/>
    <n v="0"/>
  </r>
  <r>
    <s v="8668"/>
    <x v="8"/>
    <x v="265"/>
    <n v="-4164.58"/>
    <n v="-4164.58"/>
    <x v="0"/>
    <n v="1"/>
    <n v="-4164.58"/>
    <n v="-4164.58"/>
    <x v="1"/>
    <m/>
    <s v="Lumx Studios S/A"/>
    <s v="Ministerio da Fazenda"/>
    <n v="100"/>
    <s v="Lumx"/>
    <s v="Ministerio da Fazenda"/>
    <m/>
    <s v="Imposto - Irrf"/>
    <m/>
    <s v="Btg - Conta Corrente"/>
    <m/>
    <x v="33"/>
    <s v="Impostos"/>
    <s v="Tax And Fees"/>
    <s v="Tax And Fees"/>
    <s v="Tax And Fees"/>
    <x v="2"/>
    <m/>
    <m/>
    <n v="0"/>
    <n v="0"/>
  </r>
  <r>
    <s v="8669"/>
    <x v="8"/>
    <x v="265"/>
    <n v="-2014.02"/>
    <n v="-2014.02"/>
    <x v="0"/>
    <n v="1"/>
    <n v="-2014.02"/>
    <n v="-2014.02"/>
    <x v="1"/>
    <m/>
    <s v="Lumx Studios S/A"/>
    <s v="Ministerio da Fazenda"/>
    <n v="100"/>
    <s v="Lumx"/>
    <s v="Ministerio da Fazenda"/>
    <m/>
    <s v="Imposto - Cofins"/>
    <m/>
    <s v="Btg - Conta Corrente"/>
    <m/>
    <x v="54"/>
    <s v="Impostos"/>
    <s v="Tax And Fees"/>
    <s v="Tax And Fees"/>
    <s v="Tax And Fees"/>
    <x v="12"/>
    <m/>
    <m/>
    <n v="0"/>
    <n v="0"/>
  </r>
  <r>
    <s v="8670"/>
    <x v="8"/>
    <x v="265"/>
    <n v="-895.11"/>
    <n v="-895.11"/>
    <x v="0"/>
    <n v="1"/>
    <n v="-895.11"/>
    <n v="-895.11"/>
    <x v="1"/>
    <m/>
    <s v="Lumx Studios S/A"/>
    <s v="Ministerio da Fazenda"/>
    <n v="100"/>
    <s v="Lumx"/>
    <s v="Ministerio da Fazenda"/>
    <m/>
    <s v="Imposto - Contribuição Patronal"/>
    <m/>
    <s v="Btg - Conta Corrente"/>
    <m/>
    <x v="9"/>
    <s v="Despesas com Pessoal"/>
    <s v="People"/>
    <s v="People"/>
    <s v="People"/>
    <x v="2"/>
    <m/>
    <m/>
    <n v="0"/>
    <n v="0"/>
  </r>
  <r>
    <s v="8671"/>
    <x v="8"/>
    <x v="265"/>
    <n v="-51190.65"/>
    <n v="-51190.65"/>
    <x v="0"/>
    <n v="1"/>
    <n v="-51190.65"/>
    <n v="-51190.65"/>
    <x v="1"/>
    <m/>
    <s v="Lumx Studios S/A"/>
    <s v="Ministerio da Fazenda"/>
    <n v="100"/>
    <s v="Lumx"/>
    <s v="Ministerio da Fazenda"/>
    <m/>
    <s v="Imposto - Irpj"/>
    <m/>
    <s v="Btg - Conta Corrente"/>
    <m/>
    <x v="48"/>
    <s v="Impostos"/>
    <s v="Tax And Fees"/>
    <s v="Tax And Fees"/>
    <s v="Tax And Fees"/>
    <x v="12"/>
    <m/>
    <m/>
    <n v="0"/>
    <n v="0"/>
  </r>
  <r>
    <s v="8672"/>
    <x v="8"/>
    <x v="265"/>
    <n v="-19485.400000000001"/>
    <n v="-19485.400000000001"/>
    <x v="0"/>
    <n v="1"/>
    <n v="-19485.400000000001"/>
    <n v="-19485.400000000001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8673"/>
    <x v="8"/>
    <x v="265"/>
    <n v="-282.08999999999997"/>
    <n v="-282.08999999999997"/>
    <x v="0"/>
    <n v="1"/>
    <n v="-282.08999999999997"/>
    <n v="-282.08999999999997"/>
    <x v="1"/>
    <m/>
    <s v="Lumx Studios S/A"/>
    <s v="Ministerio da Fazenda"/>
    <n v="100"/>
    <s v="Lumx"/>
    <s v="Ministerio da Fazenda"/>
    <m/>
    <s v="Imposto - Retenções"/>
    <m/>
    <s v="Btg - Conta Corrente"/>
    <m/>
    <x v="71"/>
    <s v="Impostos"/>
    <s v="Tax And Fees"/>
    <s v="Tax And Fees"/>
    <s v="Tax And Fees"/>
    <x v="12"/>
    <m/>
    <m/>
    <n v="0"/>
    <n v="0"/>
  </r>
  <r>
    <s v="8674"/>
    <x v="8"/>
    <x v="265"/>
    <n v="-436.37"/>
    <n v="-436.37"/>
    <x v="0"/>
    <n v="1"/>
    <n v="-436.37"/>
    <n v="-436.37"/>
    <x v="1"/>
    <m/>
    <s v="Lumx Studios S/A"/>
    <s v="Ministerio da Fazenda"/>
    <n v="100"/>
    <s v="Lumx"/>
    <s v="Ministerio da Fazenda"/>
    <m/>
    <s v="Imposto - Pis"/>
    <m/>
    <s v="Btg - Conta Corrente"/>
    <m/>
    <x v="55"/>
    <s v="Impostos"/>
    <s v="Tax And Fees"/>
    <s v="Tax And Fees"/>
    <s v="Tax And Fees"/>
    <x v="12"/>
    <m/>
    <m/>
    <n v="0"/>
    <n v="0"/>
  </r>
  <r>
    <s v="8675"/>
    <x v="8"/>
    <x v="265"/>
    <n v="-12910.21"/>
    <n v="-12910.21"/>
    <x v="0"/>
    <n v="1"/>
    <n v="-12910.21"/>
    <n v="-12910.21"/>
    <x v="1"/>
    <m/>
    <s v="Lumx Studios S/A"/>
    <s v="Ministerio da Fazenda"/>
    <n v="100"/>
    <s v="Lumx"/>
    <s v="Ministerio da Fazenda"/>
    <m/>
    <s v="Retenções"/>
    <m/>
    <s v="Btg - Conta Corrente"/>
    <m/>
    <x v="71"/>
    <s v="Impostos"/>
    <s v="Tax And Fees"/>
    <s v="Tax And Fees"/>
    <s v="Tax And Fees"/>
    <x v="12"/>
    <m/>
    <m/>
    <n v="0"/>
    <n v="0"/>
  </r>
  <r>
    <s v="8677"/>
    <x v="8"/>
    <x v="265"/>
    <n v="-17754.03"/>
    <n v="-17754.03"/>
    <x v="0"/>
    <n v="1"/>
    <n v="-17754.03"/>
    <n v="-17754.03"/>
    <x v="1"/>
    <m/>
    <s v="Lumx Studios S/A"/>
    <s v="Ministerio da Fazenda"/>
    <n v="100"/>
    <s v="Lumx"/>
    <s v="Ministerio da Fazenda"/>
    <m/>
    <s v="Imposto - Csll"/>
    <m/>
    <s v="Btg - Conta Corrente"/>
    <m/>
    <x v="47"/>
    <s v="Impostos"/>
    <s v="Tax And Fees"/>
    <s v="Tax And Fees"/>
    <s v="Tax And Fees"/>
    <x v="12"/>
    <m/>
    <m/>
    <n v="0"/>
    <n v="0"/>
  </r>
  <r>
    <s v="9761"/>
    <x v="8"/>
    <x v="265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762"/>
    <x v="8"/>
    <x v="265"/>
    <n v="-4000"/>
    <n v="-4000"/>
    <x v="0"/>
    <n v="1"/>
    <n v="-4000"/>
    <n v="-4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763"/>
    <x v="8"/>
    <x v="265"/>
    <n v="-192.8"/>
    <n v="-192.8"/>
    <x v="0"/>
    <n v="1"/>
    <n v="-192.8"/>
    <n v="-192.8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9764"/>
    <x v="8"/>
    <x v="265"/>
    <n v="-298.13"/>
    <n v="-298.13"/>
    <x v="0"/>
    <n v="1"/>
    <n v="-298.13"/>
    <n v="-298.13"/>
    <x v="1"/>
    <m/>
    <s v="Lumx Studios S/A"/>
    <s v="Mercadolivre.com Atividades de Internet Ltda"/>
    <n v="100"/>
    <s v="Lumx"/>
    <s v="Mercadolivre.com Atividades de Internet Ltda"/>
    <m/>
    <s v="Compra de Material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9766"/>
    <x v="8"/>
    <x v="265"/>
    <n v="-347"/>
    <n v="-347"/>
    <x v="0"/>
    <n v="1"/>
    <n v="-347"/>
    <n v="-347"/>
    <x v="1"/>
    <m/>
    <s v="Lumx Studios S/A"/>
    <s v="Makers Manufatura Ltda"/>
    <n v="100"/>
    <s v="Lumx"/>
    <s v="Makers Manufatura Ltda"/>
    <m/>
    <s v="Compra de Letreiro para O Escritório"/>
    <m/>
    <s v="Btg - Conta Corrente"/>
    <m/>
    <x v="59"/>
    <s v="Material de Uso e Consumo"/>
    <s v="Office"/>
    <s v="Administrative Costs"/>
    <s v="Administrative Costs"/>
    <x v="7"/>
    <m/>
    <m/>
    <n v="0"/>
    <n v="0"/>
  </r>
  <r>
    <s v="9767"/>
    <x v="8"/>
    <x v="265"/>
    <n v="-3000"/>
    <n v="-3000"/>
    <x v="0"/>
    <n v="1"/>
    <n v="-3000"/>
    <n v="-30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84"/>
    <x v="9"/>
    <x v="266"/>
    <n v="4550.17"/>
    <n v="4550.17"/>
    <x v="0"/>
    <n v="1"/>
    <n v="4550.17"/>
    <n v="4550.17"/>
    <x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43"/>
    <s v="Impostos"/>
    <s v="Tax And Fees"/>
    <s v="Tax And Fees"/>
    <s v="Tax And Fees"/>
    <x v="10"/>
    <m/>
    <m/>
    <n v="0"/>
    <n v="0"/>
  </r>
  <r>
    <s v="786"/>
    <x v="9"/>
    <x v="267"/>
    <n v="1"/>
    <n v="1"/>
    <x v="0"/>
    <n v="1"/>
    <n v="1"/>
    <n v="1"/>
    <x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87"/>
    <x v="9"/>
    <x v="266"/>
    <n v="7000"/>
    <n v="7000"/>
    <x v="0"/>
    <n v="1"/>
    <n v="7000"/>
    <n v="7000"/>
    <x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89"/>
    <x v="9"/>
    <x v="266"/>
    <n v="0.32"/>
    <n v="0.32"/>
    <x v="0"/>
    <n v="1"/>
    <n v="0.32"/>
    <n v="0.32"/>
    <x v="1"/>
    <m/>
    <m/>
    <s v="Btg - Conta Corrente"/>
    <n v="100"/>
    <s v="Financeiro"/>
    <m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9745"/>
    <x v="9"/>
    <x v="267"/>
    <n v="-7000"/>
    <n v="-7000"/>
    <x v="0"/>
    <n v="1"/>
    <n v="-7000"/>
    <n v="-7000"/>
    <x v="1"/>
    <m/>
    <s v="Lumx Studios S/A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749"/>
    <x v="9"/>
    <x v="266"/>
    <n v="-6700"/>
    <n v="-6700"/>
    <x v="0"/>
    <n v="1"/>
    <n v="-6700"/>
    <n v="-6700"/>
    <x v="1"/>
    <m/>
    <s v="Lumx Studios S/A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757"/>
    <x v="9"/>
    <x v="266"/>
    <n v="-9468.44"/>
    <n v="-9468.44"/>
    <x v="0"/>
    <n v="1"/>
    <n v="-9468.44"/>
    <n v="-9468.44"/>
    <x v="1"/>
    <m/>
    <s v="Lumx Studios S/A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58"/>
    <s v="Material de Uso e Consumo"/>
    <s v="Office"/>
    <s v="Administrative Costs"/>
    <s v="Administrative Costs"/>
    <x v="7"/>
    <m/>
    <m/>
    <n v="0"/>
    <n v="0"/>
  </r>
  <r>
    <s v="9778"/>
    <x v="9"/>
    <x v="266"/>
    <n v="-509.4"/>
    <n v="-509.4"/>
    <x v="0"/>
    <n v="1"/>
    <n v="-509.4"/>
    <n v="-509.4"/>
    <x v="1"/>
    <m/>
    <s v="Lumx Studios S/A"/>
    <s v="Lumx Studios S/A"/>
    <n v="100"/>
    <s v="Lumx"/>
    <s v="Lumx Studios S/A"/>
    <m/>
    <s v="Iof - Computador Gabriel"/>
    <m/>
    <s v="Cartão de Crédito - Conta Simples"/>
    <m/>
    <x v="63"/>
    <s v="Taxas"/>
    <s v="Tax And Fees"/>
    <s v="Tax And Fees"/>
    <s v="Tax And Fees"/>
    <x v="12"/>
    <m/>
    <m/>
    <n v="0"/>
    <n v="0"/>
  </r>
  <r>
    <s v="5622"/>
    <x v="10"/>
    <x v="268"/>
    <n v="-52.8"/>
    <n v="-52.8"/>
    <x v="0"/>
    <n v="1"/>
    <n v="-52.8"/>
    <n v="-52.8"/>
    <x v="1"/>
    <m/>
    <s v="Lumx Studios S/A"/>
    <s v="Microsoft"/>
    <n v="100"/>
    <s v="Financeiro"/>
    <s v="Microsoft"/>
    <m/>
    <s v="Software - Pacote Office Caio Bretas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785"/>
    <x v="10"/>
    <x v="266"/>
    <n v="1"/>
    <n v="1"/>
    <x v="0"/>
    <n v="1"/>
    <n v="1"/>
    <n v="1"/>
    <x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88"/>
    <x v="10"/>
    <x v="266"/>
    <n v="6700"/>
    <n v="6700"/>
    <x v="0"/>
    <n v="1"/>
    <n v="6700"/>
    <n v="6700"/>
    <x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9746"/>
    <x v="10"/>
    <x v="267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7"/>
    <m/>
    <m/>
    <n v="0"/>
    <n v="0"/>
  </r>
  <r>
    <s v="9747"/>
    <x v="10"/>
    <x v="267"/>
    <n v="-1"/>
    <n v="-1"/>
    <x v="0"/>
    <n v="1"/>
    <n v="-1"/>
    <n v="-1"/>
    <x v="1"/>
    <m/>
    <s v="Lumx Studios S/A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7"/>
    <m/>
    <m/>
    <n v="0"/>
    <n v="0"/>
  </r>
  <r>
    <s v="9754"/>
    <x v="10"/>
    <x v="267"/>
    <n v="-3034.14"/>
    <n v="-2972.52"/>
    <x v="0"/>
    <n v="1"/>
    <n v="-3034.14"/>
    <n v="-2972.52"/>
    <x v="1"/>
    <m/>
    <s v="Lumx Studios S/A"/>
    <s v="Moralis.Io"/>
    <n v="100"/>
    <s v="Tecnologia"/>
    <s v="Moralis.Io"/>
    <m/>
    <s v="Software - Moralis"/>
    <m/>
    <s v="Cartão de Crédito - 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9758"/>
    <x v="10"/>
    <x v="267"/>
    <n v="-6.94"/>
    <n v="-6.94"/>
    <x v="0"/>
    <n v="1"/>
    <n v="-6.94"/>
    <n v="-6.94"/>
    <x v="1"/>
    <m/>
    <s v="Lumx Studios S/A"/>
    <s v="Sendinblue"/>
    <n v="100"/>
    <s v="Marketing"/>
    <s v="Sendinblue"/>
    <m/>
    <s v="Iof - Sendinblue"/>
    <m/>
    <s v="Cartão de Crédito - Conta Simples"/>
    <m/>
    <x v="73"/>
    <s v="Despesa de Marketing"/>
    <s v="Marketing"/>
    <s v="Operating Costs"/>
    <s v="Operating Costs"/>
    <x v="3"/>
    <m/>
    <m/>
    <n v="0"/>
    <n v="0"/>
  </r>
  <r>
    <s v="9759"/>
    <x v="10"/>
    <x v="267"/>
    <n v="-78.52"/>
    <n v="-78.52"/>
    <x v="0"/>
    <n v="1"/>
    <n v="-78.52"/>
    <n v="-78.52"/>
    <x v="1"/>
    <m/>
    <s v="Lumx Studios S/A"/>
    <s v="Moralis.Io"/>
    <n v="100"/>
    <s v="Tecnologia"/>
    <s v="Moralis.Io"/>
    <m/>
    <s v="Iof - Moralis"/>
    <m/>
    <s v="Cartão de Crédito - Conta Simples"/>
    <m/>
    <x v="72"/>
    <s v="Software"/>
    <s v="Technology &amp; Infrastructure"/>
    <s v="Technology &amp; Infrastructure"/>
    <s v="Technology &amp; Infrastructure"/>
    <x v="0"/>
    <m/>
    <m/>
    <n v="0"/>
    <n v="0"/>
  </r>
  <r>
    <s v="9765"/>
    <x v="10"/>
    <x v="267"/>
    <n v="-207.24"/>
    <n v="-207.24"/>
    <x v="0"/>
    <n v="1"/>
    <n v="-207.24"/>
    <n v="-207.24"/>
    <x v="1"/>
    <m/>
    <s v="Lumx Studios S/A"/>
    <s v="Mercadolivre.com Atividades de Internet Ltda"/>
    <n v="100"/>
    <s v="Lumx"/>
    <s v="Mercadolivre.com Atividades de Internet Ltda"/>
    <m/>
    <s v="Compra de Equipamento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9751"/>
    <x v="11"/>
    <x v="267"/>
    <n v="-95"/>
    <n v="-95"/>
    <x v="0"/>
    <n v="1"/>
    <n v="-95"/>
    <n v="-95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3"/>
    <m/>
    <m/>
    <n v="0"/>
    <n v="0"/>
  </r>
  <r>
    <s v="9752"/>
    <x v="11"/>
    <x v="267"/>
    <n v="-129"/>
    <n v="-129"/>
    <x v="0"/>
    <n v="1"/>
    <n v="-129"/>
    <n v="-129"/>
    <x v="1"/>
    <m/>
    <s v="Lumx Studios S/A"/>
    <s v="Sendinblue"/>
    <n v="100"/>
    <s v="Marketing"/>
    <s v="Sendinblue"/>
    <m/>
    <s v="Plataforma Sendinblue (mail Marketing)"/>
    <m/>
    <s v="Cartão de Crédito - Conta Simples"/>
    <m/>
    <x v="73"/>
    <s v="Despesa de Marketing"/>
    <s v="Marketing"/>
    <s v="Operating Costs"/>
    <s v="Operating Costs"/>
    <x v="3"/>
    <m/>
    <m/>
    <n v="0"/>
    <n v="0"/>
  </r>
  <r>
    <s v="451"/>
    <x v="12"/>
    <x v="269"/>
    <n v="0.53"/>
    <n v="0.53"/>
    <x v="0"/>
    <n v="1"/>
    <n v="0.53"/>
    <n v="0.53"/>
    <x v="1"/>
    <m/>
    <s v="Lumx Studios S/A"/>
    <s v="Btg - Conta Corrente"/>
    <n v="100"/>
    <s v="Lumx"/>
    <s v="Lumx Studios S/A"/>
    <m/>
    <s v="Rentabilidade 100 Cdi"/>
    <m/>
    <s v="Btg - Conta Corrente"/>
    <m/>
    <x v="60"/>
    <s v="Investimentos"/>
    <s v="Financial Revenue"/>
    <s v="Financial Revenue"/>
    <s v="Financial Revenue"/>
    <x v="14"/>
    <m/>
    <m/>
    <n v="0"/>
    <n v="0"/>
  </r>
  <r>
    <s v="4894"/>
    <x v="12"/>
    <x v="269"/>
    <n v="-30000"/>
    <n v="-30000"/>
    <x v="0"/>
    <n v="1"/>
    <n v="-30000"/>
    <n v="-30000"/>
    <x v="1"/>
    <m/>
    <s v="Lumx Studios S/A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9"/>
    <s v="Lgpd"/>
    <s v="Legal"/>
    <s v="Operating Costs"/>
    <s v="Operating Costs"/>
    <x v="5"/>
    <m/>
    <m/>
    <n v="0"/>
    <n v="0"/>
  </r>
  <r>
    <s v="4895"/>
    <x v="12"/>
    <x v="269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52"/>
    <s v="Round de Captação"/>
    <s v="Others"/>
    <s v="Operating Costs"/>
    <s v="Operating Costs"/>
    <x v="5"/>
    <m/>
    <m/>
    <n v="0"/>
    <n v="0"/>
  </r>
  <r>
    <s v="618"/>
    <x v="12"/>
    <x v="269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227"/>
    <x v="12"/>
    <x v="269"/>
    <n v="-15000"/>
    <n v="-15000"/>
    <x v="0"/>
    <n v="1"/>
    <n v="-15000"/>
    <n v="-15000"/>
    <x v="1"/>
    <m/>
    <s v="Lumx Studios S/A"/>
    <s v="Lima &amp; Feigelson Sociedade de Advogados"/>
    <n v="100"/>
    <s v="Lumx"/>
    <s v="Lima &amp; Feigelson Sociedade de Advogados"/>
    <m/>
    <s v="Assessoria Jurídica"/>
    <s v="3857"/>
    <s v="Btg - Conta Corrente"/>
    <m/>
    <x v="52"/>
    <s v="Round de Captação"/>
    <s v="Others"/>
    <s v="Operating Costs"/>
    <s v="Operating Costs"/>
    <x v="5"/>
    <m/>
    <m/>
    <n v="0"/>
    <n v="0"/>
  </r>
  <r>
    <s v="9229"/>
    <x v="12"/>
    <x v="269"/>
    <n v="-1500"/>
    <n v="-1500"/>
    <x v="0"/>
    <n v="1"/>
    <n v="-1500"/>
    <n v="-1500"/>
    <x v="1"/>
    <m/>
    <s v="Lumx Studios S/A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53"/>
    <s v="Propriedade Intelectual"/>
    <s v="Legal"/>
    <s v="Operating Costs"/>
    <s v="Operating Costs"/>
    <x v="5"/>
    <m/>
    <m/>
    <n v="0"/>
    <n v="0"/>
  </r>
  <r>
    <s v="9231"/>
    <x v="12"/>
    <x v="269"/>
    <n v="-590.55999999999995"/>
    <n v="-600"/>
    <x v="0"/>
    <n v="1"/>
    <n v="-590.55999999999995"/>
    <n v="-600"/>
    <x v="1"/>
    <m/>
    <s v="Lumx Studios S/A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53"/>
    <s v="Propriedade Intelectual"/>
    <s v="Legal"/>
    <s v="Operating Costs"/>
    <s v="Operating Costs"/>
    <x v="5"/>
    <m/>
    <m/>
    <n v="0"/>
    <n v="0"/>
  </r>
  <r>
    <s v="9233"/>
    <x v="12"/>
    <x v="269"/>
    <n v="-3000"/>
    <n v="-3000"/>
    <x v="0"/>
    <n v="1"/>
    <n v="-3000"/>
    <n v="-3000"/>
    <x v="1"/>
    <m/>
    <s v="Lumx Studios S/A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53"/>
    <s v="Propriedade Intelectual"/>
    <s v="Legal"/>
    <s v="Operating Costs"/>
    <s v="Operating Costs"/>
    <x v="5"/>
    <m/>
    <m/>
    <n v="0"/>
    <n v="0"/>
  </r>
  <r>
    <s v="9240"/>
    <x v="12"/>
    <x v="269"/>
    <n v="-550"/>
    <n v="-550"/>
    <x v="0"/>
    <n v="1"/>
    <n v="-550"/>
    <n v="-550"/>
    <x v="1"/>
    <m/>
    <s v="Lumx Studios S/A"/>
    <s v="Lider Servicos Paralegais Ltda"/>
    <n v="100"/>
    <s v="Lumx"/>
    <s v="Lider Servicos Paralegais Ltda"/>
    <m/>
    <s v="Serviço de Averbação do Contrato de Aluguel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9241"/>
    <x v="12"/>
    <x v="269"/>
    <n v="-253"/>
    <n v="-253"/>
    <x v="0"/>
    <n v="1"/>
    <n v="-253"/>
    <n v="-253"/>
    <x v="1"/>
    <m/>
    <s v="Lumx Studios S/A"/>
    <s v="Lumx Studios S/A"/>
    <n v="100"/>
    <s v="Lumx"/>
    <s v="Lumx Studios S/A"/>
    <m/>
    <s v="Certificado Digital"/>
    <m/>
    <s v="Btg - Conta Corrente"/>
    <m/>
    <x v="74"/>
    <s v="Contabilidade"/>
    <s v="Others"/>
    <s v="Operating Costs"/>
    <s v="Operating Costs"/>
    <x v="4"/>
    <m/>
    <m/>
    <n v="0"/>
    <n v="0"/>
  </r>
  <r>
    <s v="9242"/>
    <x v="12"/>
    <x v="269"/>
    <n v="-297.39999999999998"/>
    <n v="-297.39999999999998"/>
    <x v="0"/>
    <n v="1"/>
    <n v="-297.39999999999998"/>
    <n v="-297.39999999999998"/>
    <x v="1"/>
    <m/>
    <s v="Lumx Studios S/A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9243"/>
    <x v="12"/>
    <x v="269"/>
    <n v="-2570.29"/>
    <n v="-2570.29"/>
    <x v="0"/>
    <n v="1"/>
    <n v="-2570.29"/>
    <n v="-2570.29"/>
    <x v="1"/>
    <m/>
    <s v="Lumx Studios S/A"/>
    <s v="Mm Turismo &amp; Viagens S.A"/>
    <n v="100"/>
    <s v="Comercial"/>
    <s v="Mm Turismo &amp; Viagens S.A"/>
    <m/>
    <s v="Passagem Caio Barbosa para São Paulo"/>
    <m/>
    <s v="Btg - Conta Corrente"/>
    <m/>
    <x v="75"/>
    <s v="Despesa Comercial"/>
    <s v="Comercial"/>
    <s v="Operating Costs"/>
    <s v="Operating Costs"/>
    <x v="8"/>
    <m/>
    <m/>
    <n v="0"/>
    <n v="0"/>
  </r>
  <r>
    <s v="9579"/>
    <x v="12"/>
    <x v="269"/>
    <n v="-70000"/>
    <n v="-70000"/>
    <x v="0"/>
    <n v="1"/>
    <n v="-70000"/>
    <n v="-7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5574"/>
    <x v="13"/>
    <x v="268"/>
    <n v="-184.27"/>
    <n v="-179.46"/>
    <x v="0"/>
    <n v="1"/>
    <n v="-184.27"/>
    <n v="-179.46"/>
    <x v="1"/>
    <m/>
    <s v="Lumx Studios S/A"/>
    <s v="Envato"/>
    <n v="100"/>
    <s v="Comercial"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9238"/>
    <x v="13"/>
    <x v="268"/>
    <n v="-786.98"/>
    <n v="-786.98"/>
    <x v="0"/>
    <n v="1"/>
    <n v="-786.98"/>
    <n v="-786.98"/>
    <x v="1"/>
    <m/>
    <s v="Lumx Studios S/A"/>
    <s v="Notion"/>
    <n v="100"/>
    <s v="Tecnologia"/>
    <s v="Notion"/>
    <m/>
    <s v="Software - Notion"/>
    <m/>
    <s v="Cartão de Crédito - Conta Simples"/>
    <m/>
    <x v="29"/>
    <s v="Software"/>
    <s v="Technology &amp; Infrastructure"/>
    <s v="Technology &amp; Infrastructure"/>
    <s v="Technology &amp; Infrastructure"/>
    <x v="0"/>
    <m/>
    <m/>
    <n v="0"/>
    <n v="0"/>
  </r>
  <r>
    <s v="9750"/>
    <x v="13"/>
    <x v="268"/>
    <n v="-42.34"/>
    <n v="-42.34"/>
    <x v="0"/>
    <n v="1"/>
    <n v="-42.34"/>
    <n v="-42.34"/>
    <x v="1"/>
    <m/>
    <s v="Lumx Studios S/A"/>
    <s v="Notion"/>
    <n v="100"/>
    <s v="Tecnologia"/>
    <s v="Notion"/>
    <m/>
    <s v="Iof Notion"/>
    <m/>
    <s v="Cartão de Crédito - Conta Simples"/>
    <m/>
    <x v="63"/>
    <s v="Taxas"/>
    <s v="Tax And Fees"/>
    <s v="Tax And Fees"/>
    <s v="Tax And Fees"/>
    <x v="12"/>
    <m/>
    <m/>
    <n v="0"/>
    <n v="0"/>
  </r>
  <r>
    <s v="9246"/>
    <x v="14"/>
    <x v="270"/>
    <n v="-1535.45"/>
    <n v="-1535.45"/>
    <x v="0"/>
    <n v="1"/>
    <n v="-1535.45"/>
    <n v="-1535.45"/>
    <x v="1"/>
    <m/>
    <s v="Lumx Studios S/A"/>
    <s v="Lumx Studios S/A"/>
    <n v="100"/>
    <s v="Lumx"/>
    <s v="Lumx Studios S/A"/>
    <m/>
    <s v="Compra de Matic"/>
    <m/>
    <s v="Mercado Bitcoin"/>
    <m/>
    <x v="65"/>
    <s v="Conversões"/>
    <s v="Financial Revenue"/>
    <s v="Financial Revenue"/>
    <s v="Financial Revenue"/>
    <x v="14"/>
    <m/>
    <m/>
    <n v="0"/>
    <n v="0"/>
  </r>
  <r>
    <s v="9239"/>
    <x v="15"/>
    <x v="271"/>
    <n v="-723.46"/>
    <n v="-723.46"/>
    <x v="0"/>
    <n v="1"/>
    <n v="-723.46"/>
    <n v="-723.46"/>
    <x v="1"/>
    <m/>
    <s v="Lumx Studios S/A"/>
    <s v="Slack"/>
    <n v="100"/>
    <m/>
    <s v="Slack"/>
    <m/>
    <s v="Software - Slack"/>
    <m/>
    <s v="Cartão de Crédito - 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9753"/>
    <x v="15"/>
    <x v="271"/>
    <n v="-38.92"/>
    <n v="-38.92"/>
    <x v="0"/>
    <n v="1"/>
    <n v="-38.92"/>
    <n v="-38.92"/>
    <x v="1"/>
    <m/>
    <s v="Lumx Studios S/A"/>
    <s v="Lumx Studios S/A"/>
    <n v="100"/>
    <s v="Lumx"/>
    <s v="Lumx Studios S/A"/>
    <m/>
    <s v="Iof Slack"/>
    <m/>
    <s v="Cartão de Crédito - Conta Simples"/>
    <m/>
    <x v="63"/>
    <s v="Taxas"/>
    <s v="Tax And Fees"/>
    <s v="Tax And Fees"/>
    <s v="Tax And Fees"/>
    <x v="12"/>
    <m/>
    <m/>
    <n v="0"/>
    <n v="0"/>
  </r>
  <r>
    <s v="619"/>
    <x v="16"/>
    <x v="272"/>
    <n v="200"/>
    <n v="200"/>
    <x v="0"/>
    <n v="1"/>
    <n v="200"/>
    <n v="2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225"/>
    <x v="16"/>
    <x v="272"/>
    <n v="-150"/>
    <n v="-150"/>
    <x v="0"/>
    <n v="1"/>
    <n v="-150"/>
    <n v="-150"/>
    <x v="1"/>
    <m/>
    <s v="Lumx Studios S/A"/>
    <s v="Lumx Studios S/A"/>
    <n v="100"/>
    <s v="Lumx"/>
    <s v="Lumx Studios S/A"/>
    <m/>
    <s v="Fixação de Roteador no Teto, Dispenser Banheiro e Conserto Janela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9580"/>
    <x v="16"/>
    <x v="272"/>
    <n v="-200"/>
    <n v="-200"/>
    <x v="0"/>
    <n v="1"/>
    <n v="-200"/>
    <n v="-2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50"/>
    <x v="17"/>
    <x v="273"/>
    <n v="6150"/>
    <n v="6150"/>
    <x v="0"/>
    <n v="1"/>
    <n v="6150"/>
    <n v="6150"/>
    <x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6"/>
    <s v="Round de Captação"/>
    <s v="Others"/>
    <s v="Operating Costs"/>
    <s v="Operating Costs"/>
    <x v="5"/>
    <m/>
    <m/>
    <n v="0"/>
    <n v="0"/>
  </r>
  <r>
    <s v="5526"/>
    <x v="17"/>
    <x v="271"/>
    <n v="-6981.95"/>
    <n v="-6981.95"/>
    <x v="0"/>
    <n v="1"/>
    <n v="-6981.95"/>
    <n v="-6981.95"/>
    <x v="1"/>
    <m/>
    <s v="Lumx Studios S/A"/>
    <s v="Ministerio da Fazenda"/>
    <n v="100"/>
    <s v="Lumx"/>
    <s v="Ministerio da Fazenda"/>
    <m/>
    <s v="Contribuição Social e Contribuição Patronal"/>
    <m/>
    <s v="Btg - Conta Corrente"/>
    <m/>
    <x v="9"/>
    <s v="Despesas com Pessoal"/>
    <s v="People"/>
    <s v="People"/>
    <s v="People"/>
    <x v="2"/>
    <m/>
    <m/>
    <n v="0"/>
    <n v="0"/>
  </r>
  <r>
    <s v="620"/>
    <x v="17"/>
    <x v="273"/>
    <n v="1750"/>
    <n v="1750"/>
    <x v="0"/>
    <n v="1"/>
    <n v="1750"/>
    <n v="175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151"/>
    <x v="17"/>
    <x v="271"/>
    <n v="-553.51"/>
    <n v="-553.51"/>
    <x v="0"/>
    <n v="1"/>
    <n v="-553.51"/>
    <n v="-553.51"/>
    <x v="1"/>
    <m/>
    <s v="Lumx Studios S/A"/>
    <s v="Ministerio da Fazenda"/>
    <n v="100"/>
    <s v="Lumx"/>
    <s v="Ministerio da Fazenda"/>
    <m/>
    <s v="Retenções Corporate - Lf"/>
    <m/>
    <s v="Btg - Conta Corrente"/>
    <m/>
    <x v="14"/>
    <s v="Corporate/Societário"/>
    <s v="Legal"/>
    <s v="Operating Costs"/>
    <s v="Operating Costs"/>
    <x v="5"/>
    <m/>
    <m/>
    <n v="0"/>
    <n v="0"/>
  </r>
  <r>
    <s v="9245"/>
    <x v="17"/>
    <x v="273"/>
    <n v="-40"/>
    <n v="-40"/>
    <x v="0"/>
    <n v="1"/>
    <n v="-40"/>
    <n v="-40"/>
    <x v="1"/>
    <m/>
    <s v="Lumx Studios S/A"/>
    <s v="Lumx Studios S/A"/>
    <n v="100"/>
    <s v="Financeiro"/>
    <s v="Lumx Studios S/A"/>
    <m/>
    <s v="Cópias de Chaves e Tesoura"/>
    <m/>
    <s v="Btg - Conta Corrente"/>
    <m/>
    <x v="59"/>
    <s v="Material de Uso e Consumo"/>
    <s v="Office"/>
    <s v="Administrative Costs"/>
    <s v="Administrative Costs"/>
    <x v="7"/>
    <m/>
    <m/>
    <n v="0"/>
    <n v="0"/>
  </r>
  <r>
    <s v="9581"/>
    <x v="17"/>
    <x v="273"/>
    <n v="-1750"/>
    <n v="-1750"/>
    <x v="0"/>
    <n v="1"/>
    <n v="-1750"/>
    <n v="-175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410"/>
    <x v="18"/>
    <x v="274"/>
    <n v="0.94"/>
    <n v="0.94"/>
    <x v="0"/>
    <n v="1"/>
    <n v="0.94"/>
    <n v="0.94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9"/>
    <x v="18"/>
    <x v="274"/>
    <n v="3.25"/>
    <n v="3.25"/>
    <x v="0"/>
    <n v="1"/>
    <n v="3.25"/>
    <n v="3.25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5185"/>
    <x v="18"/>
    <x v="275"/>
    <n v="-37.21"/>
    <n v="-37.380000000000003"/>
    <x v="0"/>
    <n v="1"/>
    <n v="-37.21"/>
    <n v="-37.380000000000003"/>
    <x v="1"/>
    <m/>
    <s v="Lumx Studios S/A"/>
    <s v="Npm Inc"/>
    <n v="100"/>
    <s v="Tecnologia"/>
    <s v="Npm Inc"/>
    <m/>
    <s v="Software - Npm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621"/>
    <x v="18"/>
    <x v="275"/>
    <n v="3000"/>
    <n v="3000"/>
    <x v="0"/>
    <n v="1"/>
    <n v="3000"/>
    <n v="3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622"/>
    <x v="18"/>
    <x v="275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8048"/>
    <x v="18"/>
    <x v="275"/>
    <n v="-254.99"/>
    <n v="-254.99"/>
    <x v="0"/>
    <n v="1"/>
    <n v="-254.99"/>
    <n v="-254.99"/>
    <x v="1"/>
    <m/>
    <s v="Lumx Studios S/A"/>
    <s v="Amanda Marques Ramos Pimentel"/>
    <n v="100"/>
    <s v="Marketing"/>
    <s v="Amanda Marques Ramos Pimentel"/>
    <m/>
    <s v="Adesivos para Web-Summit (Reembolso a Amanda)"/>
    <m/>
    <s v="Btg - Conta Corrente"/>
    <m/>
    <x v="66"/>
    <s v="Despesa de Marketing"/>
    <s v="Marketing"/>
    <s v="Operating Costs"/>
    <s v="Operating Costs"/>
    <x v="3"/>
    <m/>
    <m/>
    <n v="0"/>
    <n v="0"/>
  </r>
  <r>
    <s v="9198"/>
    <x v="18"/>
    <x v="275"/>
    <n v="-100"/>
    <n v="-100"/>
    <x v="0"/>
    <n v="1"/>
    <n v="-100"/>
    <n v="-100"/>
    <x v="1"/>
    <m/>
    <s v="Lumx Studios S/A"/>
    <s v="Lumx Studios S/A"/>
    <n v="100"/>
    <s v="Lumx"/>
    <s v="Lumx Studios S/A"/>
    <m/>
    <s v="Fixação de Câmeras no Tet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9210"/>
    <x v="18"/>
    <x v="275"/>
    <n v="-35.770000000000003"/>
    <n v="-35.770000000000003"/>
    <x v="0"/>
    <n v="1"/>
    <n v="-35.770000000000003"/>
    <n v="-35.770000000000003"/>
    <x v="1"/>
    <m/>
    <s v="Lumx Studios S/A"/>
    <s v="Mercadolivre.com Atividades de Internet Ltda"/>
    <n v="100"/>
    <s v="Lumx"/>
    <s v="Mercadolivre.com Atividades de Internet Ltda"/>
    <m/>
    <s v="Compra de Fio Ethernet 20metros"/>
    <m/>
    <s v="Mercado Pago"/>
    <m/>
    <x v="58"/>
    <s v="Material de Uso e Consumo"/>
    <s v="Office"/>
    <s v="Administrative Costs"/>
    <s v="Administrative Costs"/>
    <x v="7"/>
    <m/>
    <m/>
    <n v="0"/>
    <n v="0"/>
  </r>
  <r>
    <s v="9582"/>
    <x v="18"/>
    <x v="275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583"/>
    <x v="18"/>
    <x v="275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199"/>
    <x v="19"/>
    <x v="276"/>
    <n v="-100.15"/>
    <n v="-100.15"/>
    <x v="0"/>
    <n v="1"/>
    <n v="-100.15"/>
    <n v="-100.15"/>
    <x v="1"/>
    <m/>
    <s v="Lumx Studios S/A"/>
    <s v="Webflow.Com"/>
    <n v="100"/>
    <s v="Tecnologia"/>
    <s v="Webflow.Com"/>
    <m/>
    <s v="Software - Webflow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9200"/>
    <x v="19"/>
    <x v="276"/>
    <n v="-5.39"/>
    <n v="-5.39"/>
    <x v="0"/>
    <n v="1"/>
    <n v="-5.39"/>
    <n v="-5.39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1"/>
    <x v="20"/>
    <x v="277"/>
    <n v="-420.61"/>
    <n v="-420.61"/>
    <x v="0"/>
    <n v="1"/>
    <n v="-420.61"/>
    <n v="-420.61"/>
    <x v="1"/>
    <m/>
    <s v="Lumx Studios S/A"/>
    <s v="Webflow.Com"/>
    <n v="100"/>
    <s v="Tecnologia"/>
    <s v="Webflow.Com"/>
    <m/>
    <s v="Software - Webflow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9202"/>
    <x v="20"/>
    <x v="277"/>
    <n v="-22.63"/>
    <n v="-22.63"/>
    <x v="0"/>
    <n v="1"/>
    <n v="-22.63"/>
    <n v="-22.63"/>
    <x v="1"/>
    <m/>
    <s v="Lumx Studios S/A"/>
    <s v="Ministerio da Fazenda"/>
    <n v="100"/>
    <s v="Tecnologia"/>
    <s v="Ministerio da Fazenda"/>
    <m/>
    <s v="Iof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3"/>
    <x v="20"/>
    <x v="277"/>
    <n v="-75.11"/>
    <n v="-75.11"/>
    <x v="0"/>
    <n v="1"/>
    <n v="-75.11"/>
    <n v="-75.11"/>
    <x v="1"/>
    <m/>
    <s v="Lumx Studios S/A"/>
    <s v="Postman"/>
    <n v="100"/>
    <s v="Tecnologia"/>
    <s v="Postman"/>
    <m/>
    <s v="Software - Postman"/>
    <m/>
    <s v="Cartão de Crédito - Conta Simples"/>
    <m/>
    <x v="39"/>
    <s v="Software"/>
    <s v="Technology &amp; Infrastructure"/>
    <s v="Technology &amp; Infrastructure"/>
    <s v="Technology &amp; Infrastructure"/>
    <x v="0"/>
    <m/>
    <m/>
    <n v="0"/>
    <n v="0"/>
  </r>
  <r>
    <s v="9204"/>
    <x v="20"/>
    <x v="277"/>
    <n v="-4.04"/>
    <n v="-4.04"/>
    <x v="0"/>
    <n v="1"/>
    <n v="-4.04"/>
    <n v="-4.04"/>
    <x v="1"/>
    <m/>
    <s v="Lumx Studios S/A"/>
    <s v="Ministerio da Fazenda"/>
    <n v="100"/>
    <s v="Tecnologia"/>
    <s v="Ministerio da Fazenda"/>
    <m/>
    <s v="Iof Postman"/>
    <m/>
    <s v="Cartão de Crédito - Conta Simples"/>
    <m/>
    <x v="63"/>
    <s v="Taxas"/>
    <s v="Tax And Fees"/>
    <s v="Tax And Fees"/>
    <s v="Tax And Fees"/>
    <x v="12"/>
    <m/>
    <m/>
    <n v="0"/>
    <n v="0"/>
  </r>
  <r>
    <s v="623"/>
    <x v="21"/>
    <x v="278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24"/>
    <x v="21"/>
    <x v="278"/>
    <n v="3000"/>
    <n v="3000"/>
    <x v="0"/>
    <n v="1"/>
    <n v="3000"/>
    <n v="3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8069"/>
    <x v="21"/>
    <x v="278"/>
    <n v="-758.62"/>
    <n v="-758.62"/>
    <x v="0"/>
    <n v="1"/>
    <n v="-758.62"/>
    <n v="-758.62"/>
    <x v="1"/>
    <m/>
    <s v="Lumx Studios S/A"/>
    <s v="Mm Turismo &amp; Viagens S.A"/>
    <n v="100"/>
    <s v="Comercial"/>
    <s v="Mm Turismo &amp; Viagens S.A"/>
    <m/>
    <s v="Passagem de Avião Caio e Gab"/>
    <m/>
    <s v="Btg - Conta Corrente"/>
    <m/>
    <x v="77"/>
    <s v="Gestão - Avião"/>
    <s v="Gestão"/>
    <s v="Governance"/>
    <s v="Governance"/>
    <x v="8"/>
    <m/>
    <m/>
    <n v="0"/>
    <n v="0"/>
  </r>
  <r>
    <s v="8070"/>
    <x v="21"/>
    <x v="278"/>
    <n v="-127.87"/>
    <n v="-127.87"/>
    <x v="0"/>
    <n v="1"/>
    <n v="-127.87"/>
    <n v="-127.87"/>
    <x v="1"/>
    <m/>
    <s v="Lumx Studios S/A"/>
    <s v="Ministerio da Fazenda"/>
    <n v="100"/>
    <s v="Lumx"/>
    <s v="Ministerio da Fazenda"/>
    <m/>
    <s v="Retenção Corporate Lf"/>
    <m/>
    <s v="Btg - Conta Corrente"/>
    <m/>
    <x v="14"/>
    <s v="Corporate/Societário"/>
    <s v="Legal"/>
    <s v="Operating Costs"/>
    <s v="Operating Costs"/>
    <x v="5"/>
    <m/>
    <m/>
    <n v="0"/>
    <n v="0"/>
  </r>
  <r>
    <s v="8071"/>
    <x v="21"/>
    <x v="278"/>
    <n v="-750"/>
    <n v="-750"/>
    <x v="0"/>
    <n v="1"/>
    <n v="-750"/>
    <n v="-750"/>
    <x v="1"/>
    <m/>
    <s v="Lumx Studios S/A"/>
    <s v="Vtex Brasil Tecnologia para e-Commerce Ltda"/>
    <n v="100"/>
    <s v="Produto"/>
    <s v="Vtex Brasil Tecnologia para e-Commerce Ltda"/>
    <m/>
    <s v="Pagamento para Vtex"/>
    <m/>
    <s v="Btg - Conta Corrente"/>
    <s v="Lumx Protocol"/>
    <x v="37"/>
    <s v="Fornecedores"/>
    <s v="Suppliers"/>
    <s v="Partnerships &amp; Suppliers"/>
    <s v="Partnerships &amp; Suppliers"/>
    <x v="6"/>
    <m/>
    <m/>
    <n v="0"/>
    <n v="0"/>
  </r>
  <r>
    <s v="8072"/>
    <x v="21"/>
    <x v="278"/>
    <n v="-244.48"/>
    <n v="-244.48"/>
    <x v="0"/>
    <n v="1"/>
    <n v="-244.48"/>
    <n v="-244.48"/>
    <x v="1"/>
    <m/>
    <s v="Lumx Studios S/A"/>
    <s v="Light Servicos de Eletricidade S A"/>
    <n v="100"/>
    <s v="Lumx"/>
    <s v="Light Servicos de Eletricidade S A"/>
    <m/>
    <s v="Conta de Luz"/>
    <m/>
    <s v="Btg - Conta Corrente"/>
    <m/>
    <x v="41"/>
    <s v="Despesas de Escritório"/>
    <s v="Office"/>
    <s v="Administrative Costs"/>
    <s v="Administrative Costs"/>
    <x v="1"/>
    <m/>
    <m/>
    <n v="0"/>
    <n v="0"/>
  </r>
  <r>
    <s v="8073"/>
    <x v="21"/>
    <x v="278"/>
    <n v="-698.52"/>
    <n v="-698.52"/>
    <x v="0"/>
    <n v="1"/>
    <n v="-698.52"/>
    <n v="-698.52"/>
    <x v="1"/>
    <m/>
    <s v="Lumx Studios S/A"/>
    <s v="Atlassian Software"/>
    <n v="100"/>
    <s v="Produto"/>
    <s v="Atlassian Software"/>
    <m/>
    <s v="Software - Jira"/>
    <m/>
    <s v="Cartão de Crédito - Conta Simples"/>
    <m/>
    <x v="40"/>
    <s v="Software"/>
    <s v="Technology &amp; Infrastructure"/>
    <s v="Technology &amp; Infrastructure"/>
    <s v="Technology &amp; Infrastructure"/>
    <x v="0"/>
    <m/>
    <m/>
    <n v="0"/>
    <n v="0"/>
  </r>
  <r>
    <s v="9205"/>
    <x v="21"/>
    <x v="278"/>
    <n v="-163.54"/>
    <n v="-163.54"/>
    <x v="0"/>
    <n v="1"/>
    <n v="-163.54"/>
    <n v="-163.54"/>
    <x v="1"/>
    <m/>
    <s v="Lumx Studios S/A"/>
    <s v="Lumx Studios S/A"/>
    <n v="100"/>
    <s v="Tecnologia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9206"/>
    <x v="21"/>
    <x v="278"/>
    <n v="-37.58"/>
    <n v="-37.58"/>
    <x v="0"/>
    <n v="1"/>
    <n v="-37.58"/>
    <n v="-37.58"/>
    <x v="1"/>
    <m/>
    <s v="Lumx Studios S/A"/>
    <s v="Ministerio da Fazenda"/>
    <n v="100"/>
    <s v="Tecnologia"/>
    <s v="Ministerio da Fazenda"/>
    <m/>
    <s v="Iof Jira"/>
    <m/>
    <s v="Cartão de Crédito - Conta Simples"/>
    <m/>
    <x v="63"/>
    <s v="Taxas"/>
    <s v="Tax And Fees"/>
    <s v="Tax And Fees"/>
    <s v="Tax And Fees"/>
    <x v="12"/>
    <m/>
    <m/>
    <n v="0"/>
    <n v="0"/>
  </r>
  <r>
    <s v="9584"/>
    <x v="21"/>
    <x v="278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585"/>
    <x v="21"/>
    <x v="278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25"/>
    <x v="22"/>
    <x v="279"/>
    <n v="2280000"/>
    <n v="2280000"/>
    <x v="0"/>
    <n v="1"/>
    <n v="2280000"/>
    <n v="2280000"/>
    <x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7"/>
    <m/>
    <m/>
    <n v="0"/>
    <n v="0"/>
  </r>
  <r>
    <s v="626"/>
    <x v="22"/>
    <x v="279"/>
    <n v="2280142.29"/>
    <n v="2280142.29"/>
    <x v="0"/>
    <n v="1"/>
    <n v="2280142.29"/>
    <n v="2280142.29"/>
    <x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7"/>
    <m/>
    <m/>
    <n v="0"/>
    <n v="0"/>
  </r>
  <r>
    <s v="8074"/>
    <x v="22"/>
    <x v="279"/>
    <n v="-491.68"/>
    <n v="-491.68"/>
    <x v="0"/>
    <n v="1"/>
    <n v="-491.68"/>
    <n v="-491.68"/>
    <x v="1"/>
    <m/>
    <s v="Lumx Studios S/A"/>
    <s v="Twitter Brasil Rede de Informacao Ltda"/>
    <n v="100"/>
    <s v="Tecnologia"/>
    <s v="Twitter Brasil Rede de Informacao Ltda"/>
    <m/>
    <s v="Api - Twitter"/>
    <m/>
    <s v="Cartão de Crédito - Conta Simples"/>
    <m/>
    <x v="44"/>
    <s v="Api"/>
    <s v="Technology &amp; Infrastructure"/>
    <s v="Technology &amp; Infrastructure"/>
    <s v="Technology &amp; Infrastructure"/>
    <x v="0"/>
    <m/>
    <m/>
    <n v="0"/>
    <n v="0"/>
  </r>
  <r>
    <s v="8075"/>
    <x v="22"/>
    <x v="279"/>
    <n v="-36.68"/>
    <n v="-36.68"/>
    <x v="0"/>
    <n v="1"/>
    <n v="-36.68"/>
    <n v="-36.68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7"/>
    <m/>
    <m/>
    <n v="0"/>
    <n v="0"/>
  </r>
  <r>
    <s v="8076"/>
    <x v="22"/>
    <x v="279"/>
    <n v="-57.35"/>
    <n v="-57.35"/>
    <x v="0"/>
    <n v="1"/>
    <n v="-57.35"/>
    <n v="-57.35"/>
    <x v="1"/>
    <m/>
    <s v="Lumx Studios S/A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59"/>
    <s v="Material de Uso e Consumo"/>
    <s v="Office"/>
    <s v="Administrative Costs"/>
    <s v="Administrative Costs"/>
    <x v="7"/>
    <m/>
    <m/>
    <n v="0"/>
    <n v="0"/>
  </r>
  <r>
    <s v="8077"/>
    <x v="22"/>
    <x v="279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s Age"/>
    <m/>
    <s v="Btg - Conta Corrente"/>
    <m/>
    <x v="79"/>
    <s v="Corporate/Societário"/>
    <s v="Legal"/>
    <s v="Operating Costs"/>
    <s v="Operating Costs"/>
    <x v="5"/>
    <m/>
    <m/>
    <n v="0"/>
    <n v="0"/>
  </r>
  <r>
    <s v="8078"/>
    <x v="22"/>
    <x v="279"/>
    <n v="-122.42"/>
    <n v="-122.42"/>
    <x v="0"/>
    <n v="1"/>
    <n v="-122.42"/>
    <n v="-122.42"/>
    <x v="1"/>
    <m/>
    <s v="Lumx Studios S/A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59"/>
    <s v="Material de Uso e Consumo"/>
    <s v="Office"/>
    <s v="Administrative Costs"/>
    <s v="Administrative Costs"/>
    <x v="7"/>
    <m/>
    <m/>
    <n v="0"/>
    <n v="0"/>
  </r>
  <r>
    <s v="8089"/>
    <x v="22"/>
    <x v="279"/>
    <n v="-720"/>
    <n v="-720"/>
    <x v="0"/>
    <n v="1"/>
    <n v="-720"/>
    <n v="-720"/>
    <x v="1"/>
    <m/>
    <s v="Lumx Studios S/A"/>
    <s v="Ministerio da Fazenda"/>
    <n v="100"/>
    <s v="Lumx"/>
    <s v="Ministerio da Fazenda"/>
    <m/>
    <s v="Taxa Arca"/>
    <m/>
    <s v="Btg - Conta Corrente"/>
    <m/>
    <x v="79"/>
    <s v="Corporate/Societário"/>
    <s v="Legal"/>
    <s v="Operating Costs"/>
    <s v="Operating Costs"/>
    <x v="5"/>
    <m/>
    <m/>
    <n v="0"/>
    <n v="0"/>
  </r>
  <r>
    <s v="8094"/>
    <x v="22"/>
    <x v="279"/>
    <n v="-13.29"/>
    <n v="-13.29"/>
    <x v="0"/>
    <n v="1"/>
    <n v="-13.29"/>
    <n v="-13.29"/>
    <x v="1"/>
    <m/>
    <s v="Lumx Studios S/A"/>
    <s v="Discord"/>
    <n v="100"/>
    <s v="Produto"/>
    <s v="Discord"/>
    <m/>
    <s v="Tweetshift Premium"/>
    <m/>
    <s v="Mercado Pago"/>
    <m/>
    <x v="42"/>
    <s v="Software"/>
    <s v="Technology &amp; Infrastructure"/>
    <s v="Technology &amp; Infrastructure"/>
    <s v="Technology &amp; Infrastructure"/>
    <x v="0"/>
    <m/>
    <m/>
    <n v="0"/>
    <n v="0"/>
  </r>
  <r>
    <s v="9207"/>
    <x v="22"/>
    <x v="279"/>
    <n v="-26.45"/>
    <n v="-26.45"/>
    <x v="0"/>
    <n v="1"/>
    <n v="-26.45"/>
    <n v="-26.45"/>
    <x v="1"/>
    <m/>
    <s v="Lumx Studios S/A"/>
    <m/>
    <n v="100"/>
    <s v="Lumx"/>
    <m/>
    <m/>
    <s v="Iof - Twitter Api"/>
    <m/>
    <s v="Cartão de Crédito - Conta Simples"/>
    <m/>
    <x v="63"/>
    <s v="Taxas"/>
    <s v="Tax And Fees"/>
    <s v="Tax And Fees"/>
    <s v="Tax And Fees"/>
    <x v="12"/>
    <m/>
    <m/>
    <n v="0"/>
    <n v="0"/>
  </r>
  <r>
    <s v="9586"/>
    <x v="22"/>
    <x v="279"/>
    <n v="-2280142.29"/>
    <n v="-2280142.29"/>
    <x v="0"/>
    <n v="1"/>
    <n v="-2280142.29"/>
    <n v="-2280142.29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587"/>
    <x v="22"/>
    <x v="279"/>
    <n v="-2280000"/>
    <n v="-2280000"/>
    <x v="0"/>
    <n v="1"/>
    <n v="-2280000"/>
    <n v="-2280000"/>
    <x v="1"/>
    <m/>
    <s v="Lumx Studios S/A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7"/>
    <m/>
    <m/>
    <n v="0"/>
    <n v="0"/>
  </r>
  <r>
    <s v="627"/>
    <x v="23"/>
    <x v="280"/>
    <n v="14.48"/>
    <n v="14.48"/>
    <x v="0"/>
    <n v="1"/>
    <n v="14.48"/>
    <n v="14.48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8079"/>
    <x v="23"/>
    <x v="280"/>
    <n v="-185.8"/>
    <n v="-185.8"/>
    <x v="0"/>
    <n v="1"/>
    <n v="-185.8"/>
    <n v="-185.8"/>
    <x v="1"/>
    <m/>
    <s v="Lumx Studios S/A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59"/>
    <s v="Material de Uso e Consumo"/>
    <s v="Office"/>
    <s v="Administrative Costs"/>
    <s v="Administrative Costs"/>
    <x v="7"/>
    <m/>
    <m/>
    <n v="0"/>
    <n v="0"/>
  </r>
  <r>
    <s v="8080"/>
    <x v="23"/>
    <x v="280"/>
    <n v="-3599"/>
    <n v="-3599"/>
    <x v="0"/>
    <n v="1"/>
    <n v="-3599"/>
    <n v="-3599"/>
    <x v="1"/>
    <m/>
    <s v="Lumx Studios S/A"/>
    <s v="Mercadolivre.com Atividades de Internet Ltda"/>
    <n v="100"/>
    <m/>
    <s v="Mercadolivre.com Atividades de Internet Ltda"/>
    <m/>
    <s v="Compra de Computador para Vênus"/>
    <m/>
    <s v="Btg - Conta Corrente"/>
    <m/>
    <x v="58"/>
    <s v="Material de Uso e Consumo"/>
    <s v="Office"/>
    <s v="Administrative Costs"/>
    <s v="Administrative Costs"/>
    <x v="7"/>
    <m/>
    <m/>
    <n v="0"/>
    <n v="0"/>
  </r>
  <r>
    <s v="8081"/>
    <x v="23"/>
    <x v="280"/>
    <n v="-27.57"/>
    <n v="-27.57"/>
    <x v="0"/>
    <n v="1"/>
    <n v="-27.57"/>
    <n v="-27.57"/>
    <x v="1"/>
    <m/>
    <s v="Lumx Studios S/A"/>
    <s v="Ministerio da Fazenda"/>
    <n v="100"/>
    <s v="Lumx"/>
    <s v="Ministerio da Fazenda"/>
    <m/>
    <s v="Iof 650 Industries"/>
    <m/>
    <s v="Cartão de Crédito - Conta Simples"/>
    <m/>
    <x v="63"/>
    <s v="Taxas"/>
    <s v="Tax And Fees"/>
    <s v="Tax And Fees"/>
    <s v="Tax And Fees"/>
    <x v="12"/>
    <m/>
    <m/>
    <n v="0"/>
    <n v="0"/>
  </r>
  <r>
    <s v="8082"/>
    <x v="23"/>
    <x v="280"/>
    <n v="-151.53"/>
    <n v="-151.53"/>
    <x v="0"/>
    <n v="1"/>
    <n v="-151.53"/>
    <n v="-151.53"/>
    <x v="1"/>
    <m/>
    <s v="Lumx Studios S/A"/>
    <s v="Pitch.Com"/>
    <n v="100"/>
    <m/>
    <s v="Pitch.Com"/>
    <m/>
    <s v="Software - Pitch.Com"/>
    <m/>
    <s v="Cartão de Crédito - Conta Simples"/>
    <m/>
    <x v="45"/>
    <s v="Software"/>
    <s v="Technology &amp; Infrastructure"/>
    <s v="Technology &amp; Infrastructure"/>
    <s v="Technology &amp; Infrastructure"/>
    <x v="0"/>
    <m/>
    <m/>
    <n v="0"/>
    <n v="0"/>
  </r>
  <r>
    <s v="8083"/>
    <x v="23"/>
    <x v="280"/>
    <n v="-100"/>
    <n v="-100"/>
    <x v="0"/>
    <n v="1"/>
    <n v="-100"/>
    <n v="-100"/>
    <x v="1"/>
    <m/>
    <s v="Lumx Studios S/A"/>
    <s v="Deuzieni Alves"/>
    <n v="100"/>
    <s v="Lumx"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8084"/>
    <x v="23"/>
    <x v="280"/>
    <n v="-230.06"/>
    <n v="-230.06"/>
    <x v="0"/>
    <n v="1"/>
    <n v="-230.06"/>
    <n v="-230.06"/>
    <x v="1"/>
    <m/>
    <s v="Lumx Studios S/A"/>
    <s v="Webflow.Com"/>
    <n v="100"/>
    <s v="Produto"/>
    <s v="Webflow.Com"/>
    <m/>
    <s v="Software - Webflow"/>
    <m/>
    <s v="Cartão de Crédito - 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8086"/>
    <x v="23"/>
    <x v="280"/>
    <n v="-39.229999999999997"/>
    <n v="-39.229999999999997"/>
    <x v="0"/>
    <n v="1"/>
    <n v="-39.229999999999997"/>
    <n v="-39.229999999999997"/>
    <x v="1"/>
    <m/>
    <s v="Lumx Studios S/A"/>
    <s v="Mercadolivre.com Atividades de Internet Ltda"/>
    <n v="100"/>
    <m/>
    <s v="Mercadolivre.com Atividades de Internet Ltda"/>
    <m/>
    <s v="Compra de Dispenser para Banheiro"/>
    <m/>
    <s v="Mercado Pago"/>
    <m/>
    <x v="59"/>
    <s v="Material de Uso e Consumo"/>
    <s v="Office"/>
    <s v="Administrative Costs"/>
    <s v="Administrative Costs"/>
    <x v="7"/>
    <m/>
    <m/>
    <n v="0"/>
    <n v="0"/>
  </r>
  <r>
    <s v="8087"/>
    <x v="23"/>
    <x v="280"/>
    <n v="-32.64"/>
    <n v="-32.64"/>
    <x v="0"/>
    <n v="1"/>
    <n v="-32.64"/>
    <n v="-32.64"/>
    <x v="1"/>
    <m/>
    <s v="Lumx Studios S/A"/>
    <s v="Mercadolivre.com Atividades de Internet Ltda"/>
    <n v="100"/>
    <m/>
    <s v="Mercadolivre.com Atividades de Internet Ltda"/>
    <m/>
    <s v="Compra de Suporte para Roteador"/>
    <m/>
    <s v="Mercado Pago"/>
    <m/>
    <x v="59"/>
    <s v="Material de Uso e Consumo"/>
    <s v="Office"/>
    <s v="Administrative Costs"/>
    <s v="Administrative Costs"/>
    <x v="7"/>
    <m/>
    <m/>
    <n v="0"/>
    <n v="0"/>
  </r>
  <r>
    <s v="8088"/>
    <x v="23"/>
    <x v="280"/>
    <n v="-43.51"/>
    <n v="-43.51"/>
    <x v="0"/>
    <n v="1"/>
    <n v="-43.51"/>
    <n v="-43.51"/>
    <x v="1"/>
    <m/>
    <s v="Lumx Studios S/A"/>
    <s v="Mercadolivre.com Atividades de Internet Ltda"/>
    <n v="100"/>
    <m/>
    <s v="Mercadolivre.com Atividades de Internet Ltda"/>
    <m/>
    <s v="Compra de Cabos de Ethernet"/>
    <m/>
    <s v="Mercado Pago"/>
    <m/>
    <x v="59"/>
    <s v="Material de Uso e Consumo"/>
    <s v="Office"/>
    <s v="Administrative Costs"/>
    <s v="Administrative Costs"/>
    <x v="7"/>
    <m/>
    <m/>
    <n v="0"/>
    <n v="0"/>
  </r>
  <r>
    <s v="9208"/>
    <x v="23"/>
    <x v="280"/>
    <n v="-12.38"/>
    <n v="-12.38"/>
    <x v="0"/>
    <n v="1"/>
    <n v="-12.38"/>
    <n v="-12.38"/>
    <x v="1"/>
    <m/>
    <s v="Lumx Studios S/A"/>
    <s v="Ministerio da Fazenda"/>
    <n v="100"/>
    <s v="Lumx"/>
    <s v="Ministerio da Fazenda"/>
    <m/>
    <s v="Iof - Webflow"/>
    <m/>
    <s v="Cartão de Crédito - Conta Simples"/>
    <m/>
    <x v="63"/>
    <s v="Taxas"/>
    <s v="Tax And Fees"/>
    <s v="Tax And Fees"/>
    <s v="Tax And Fees"/>
    <x v="12"/>
    <m/>
    <m/>
    <n v="0"/>
    <n v="0"/>
  </r>
  <r>
    <s v="9209"/>
    <x v="23"/>
    <x v="280"/>
    <n v="-8.15"/>
    <n v="-8.15"/>
    <x v="0"/>
    <n v="1"/>
    <n v="-8.15"/>
    <n v="-8.15"/>
    <x v="1"/>
    <m/>
    <s v="Lumx Studios S/A"/>
    <s v="Ministerio da Fazenda"/>
    <n v="100"/>
    <s v="Lumx"/>
    <s v="Ministerio da Fazenda"/>
    <m/>
    <s v="Iof - Pitch.Com"/>
    <m/>
    <s v="Cartão de Crédito - Conta Simples"/>
    <m/>
    <x v="63"/>
    <s v="Taxas"/>
    <s v="Tax And Fees"/>
    <s v="Tax And Fees"/>
    <s v="Tax And Fees"/>
    <x v="12"/>
    <m/>
    <m/>
    <n v="0"/>
    <n v="0"/>
  </r>
  <r>
    <s v="9588"/>
    <x v="23"/>
    <x v="280"/>
    <n v="-14.48"/>
    <n v="-14.48"/>
    <x v="0"/>
    <n v="1"/>
    <n v="-14.48"/>
    <n v="-14.48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4881"/>
    <x v="24"/>
    <x v="281"/>
    <n v="-100000"/>
    <n v="-100000"/>
    <x v="0"/>
    <n v="1"/>
    <n v="-100000"/>
    <n v="-100000"/>
    <x v="1"/>
    <m/>
    <s v="Lumx Studios S/A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6"/>
    <s v="Round de Captação"/>
    <s v="Others"/>
    <s v="Operating Costs"/>
    <s v="Operating Costs"/>
    <x v="5"/>
    <m/>
    <m/>
    <n v="0"/>
    <n v="0"/>
  </r>
  <r>
    <s v="628"/>
    <x v="24"/>
    <x v="281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629"/>
    <x v="24"/>
    <x v="281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8090"/>
    <x v="24"/>
    <x v="281"/>
    <n v="-2.95"/>
    <n v="-2.95"/>
    <x v="0"/>
    <n v="1"/>
    <n v="-2.95"/>
    <n v="-2.95"/>
    <x v="1"/>
    <m/>
    <s v="Lumx Studios S/A"/>
    <s v="Ministerio da Fazenda"/>
    <n v="100"/>
    <s v="Comercial"/>
    <s v="Ministerio da Fazenda"/>
    <m/>
    <s v="Iof Make.Com"/>
    <m/>
    <s v="Cartão de Crédito - Conta Simples"/>
    <m/>
    <x v="63"/>
    <s v="Taxas"/>
    <s v="Tax And Fees"/>
    <s v="Tax And Fees"/>
    <s v="Tax And Fees"/>
    <x v="12"/>
    <m/>
    <m/>
    <n v="0"/>
    <n v="0"/>
  </r>
  <r>
    <s v="8091"/>
    <x v="24"/>
    <x v="281"/>
    <n v="-54.9"/>
    <n v="-54.9"/>
    <x v="0"/>
    <n v="1"/>
    <n v="-54.9"/>
    <n v="-54.9"/>
    <x v="1"/>
    <m/>
    <s v="Lumx Studios S/A"/>
    <s v="Make.Com"/>
    <n v="100"/>
    <s v="Comercial"/>
    <s v="Make.Com"/>
    <m/>
    <s v="Software - Make.Com"/>
    <m/>
    <s v="Cartão de Crédito - 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8092"/>
    <x v="24"/>
    <x v="281"/>
    <n v="-354.44"/>
    <n v="-354.44"/>
    <x v="0"/>
    <n v="1"/>
    <n v="-354.44"/>
    <n v="-354.44"/>
    <x v="1"/>
    <m/>
    <s v="Lumx Studios S/A"/>
    <s v="Docsend By Dropbox"/>
    <n v="100"/>
    <s v="Comercial"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9589"/>
    <x v="24"/>
    <x v="281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590"/>
    <x v="24"/>
    <x v="281"/>
    <n v="-70000"/>
    <n v="-70000"/>
    <x v="0"/>
    <n v="1"/>
    <n v="-70000"/>
    <n v="-7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4886"/>
    <x v="25"/>
    <x v="282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0"/>
    <m/>
    <m/>
    <n v="0"/>
    <n v="0"/>
  </r>
  <r>
    <s v="4887"/>
    <x v="25"/>
    <x v="282"/>
    <n v="-798.05"/>
    <n v="-798.05"/>
    <x v="0"/>
    <n v="1"/>
    <n v="-798.05"/>
    <n v="-798.05"/>
    <x v="1"/>
    <m/>
    <s v="Lumx Studios S/A"/>
    <s v="Pipedrive"/>
    <n v="100"/>
    <m/>
    <s v="Pipedrive"/>
    <m/>
    <s v="Software - Pipedrive"/>
    <m/>
    <s v="Cartão de Crédito - Conta Simples"/>
    <m/>
    <x v="27"/>
    <s v="Software"/>
    <s v="Technology &amp; Infrastructure"/>
    <s v="Technology &amp; Infrastructure"/>
    <s v="Technology &amp; Infrastructure"/>
    <x v="0"/>
    <m/>
    <m/>
    <n v="0"/>
    <n v="0"/>
  </r>
  <r>
    <s v="4888"/>
    <x v="25"/>
    <x v="28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4889"/>
    <x v="25"/>
    <x v="282"/>
    <n v="-95.5"/>
    <n v="-95.5"/>
    <x v="0"/>
    <n v="1"/>
    <n v="-95.5"/>
    <n v="-95.5"/>
    <x v="1"/>
    <m/>
    <s v="Lumx Studios S/A"/>
    <s v="Melhor Envio Ltda"/>
    <n v="100"/>
    <s v="Conselho"/>
    <s v="Melhor Envio Ltda"/>
    <m/>
    <s v="Etiqueta de Envio para Enviar Computadores Thamyres e Stella"/>
    <m/>
    <s v="Btg - Conta Corrente"/>
    <m/>
    <x v="81"/>
    <s v="Outros"/>
    <s v="People"/>
    <s v="People"/>
    <s v="People"/>
    <x v="7"/>
    <m/>
    <m/>
    <n v="0"/>
    <n v="0"/>
  </r>
  <r>
    <s v="4890"/>
    <x v="26"/>
    <x v="283"/>
    <n v="-533.41999999999996"/>
    <n v="-533.41999999999996"/>
    <x v="0"/>
    <n v="1"/>
    <n v="-533.41999999999996"/>
    <n v="-533.41999999999996"/>
    <x v="1"/>
    <m/>
    <s v="Lumx Studios S/A"/>
    <s v="Lumx Studios S/A"/>
    <n v="100"/>
    <s v="Tecnologia"/>
    <s v="Lumx Studios S/A"/>
    <m/>
    <s v="Software - Maze"/>
    <m/>
    <s v="Mercado Pago"/>
    <m/>
    <x v="82"/>
    <s v="Software"/>
    <s v="Technology &amp; Infrastructure"/>
    <s v="Technology &amp; Infrastructure"/>
    <s v="Technology &amp; Infrastructure"/>
    <x v="0"/>
    <m/>
    <m/>
    <n v="0"/>
    <n v="0"/>
  </r>
  <r>
    <s v="4891"/>
    <x v="26"/>
    <x v="283"/>
    <n v="-1427.86"/>
    <n v="-1427.86"/>
    <x v="0"/>
    <n v="1"/>
    <n v="-1427.86"/>
    <n v="-1427.86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3573"/>
    <x v="27"/>
    <x v="284"/>
    <n v="-77093.77"/>
    <n v="-77093.77"/>
    <x v="0"/>
    <n v="1"/>
    <n v="-77093.77"/>
    <n v="-77093.77"/>
    <x v="1"/>
    <m/>
    <s v="Lumx Studios S/A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7"/>
    <s v="Despesas com Pessoal"/>
    <s v="People"/>
    <s v="People"/>
    <s v="People"/>
    <x v="2"/>
    <m/>
    <m/>
    <n v="0"/>
    <n v="0"/>
  </r>
  <r>
    <s v="4893"/>
    <x v="27"/>
    <x v="284"/>
    <n v="-80.83"/>
    <n v="-80.83"/>
    <x v="0"/>
    <n v="1"/>
    <n v="-80.83"/>
    <n v="-80.83"/>
    <x v="1"/>
    <m/>
    <s v="Lumx Studios S/A"/>
    <s v="Calendly"/>
    <n v="100"/>
    <s v="Lumx"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630"/>
    <x v="27"/>
    <x v="284"/>
    <n v="50000"/>
    <n v="50000"/>
    <x v="0"/>
    <n v="1"/>
    <n v="50000"/>
    <n v="5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31"/>
    <x v="27"/>
    <x v="284"/>
    <n v="87000"/>
    <n v="87000"/>
    <x v="0"/>
    <n v="1"/>
    <n v="87000"/>
    <n v="87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632"/>
    <x v="27"/>
    <x v="284"/>
    <n v="3906.23"/>
    <n v="3906.23"/>
    <x v="0"/>
    <n v="1"/>
    <n v="3906.23"/>
    <n v="3906.23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33"/>
    <x v="27"/>
    <x v="284"/>
    <n v="6000"/>
    <n v="6000"/>
    <x v="0"/>
    <n v="1"/>
    <n v="6000"/>
    <n v="6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591"/>
    <x v="27"/>
    <x v="284"/>
    <n v="-3906.23"/>
    <n v="-3906.23"/>
    <x v="0"/>
    <n v="1"/>
    <n v="-3906.23"/>
    <n v="-3906.23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592"/>
    <x v="27"/>
    <x v="284"/>
    <n v="-50000"/>
    <n v="-50000"/>
    <x v="0"/>
    <n v="1"/>
    <n v="-50000"/>
    <n v="-5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593"/>
    <x v="27"/>
    <x v="284"/>
    <n v="-87000"/>
    <n v="-87000"/>
    <x v="0"/>
    <n v="1"/>
    <n v="-87000"/>
    <n v="-87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594"/>
    <x v="27"/>
    <x v="284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46"/>
    <x v="28"/>
    <x v="285"/>
    <n v="50490.14"/>
    <n v="50490.14"/>
    <x v="0"/>
    <n v="1"/>
    <n v="50490.14"/>
    <n v="50490.14"/>
    <x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3"/>
    <s v="Receita Setup Fee"/>
    <s v="Non Recurrent"/>
    <s v="Operating Revenue"/>
    <s v="Operating Revenue"/>
    <x v="11"/>
    <m/>
    <m/>
    <n v="0"/>
    <n v="0"/>
  </r>
  <r>
    <s v="3574"/>
    <x v="28"/>
    <x v="285"/>
    <n v="-538.82000000000005"/>
    <n v="-538.82000000000005"/>
    <x v="0"/>
    <n v="1"/>
    <n v="-538.82000000000005"/>
    <n v="-538.82000000000005"/>
    <x v="1"/>
    <m/>
    <s v="Lumx Studios S/A"/>
    <s v="Lumx Studios S/A"/>
    <n v="100"/>
    <s v="Conselho"/>
    <s v="Lumx Studios S/A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3575"/>
    <x v="28"/>
    <x v="285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Assessoria de Imprensa"/>
    <m/>
    <s v="Btg - Conta Corrente"/>
    <m/>
    <x v="10"/>
    <s v="Despesa de Marketing"/>
    <s v="Marketing"/>
    <s v="Operating Costs"/>
    <s v="Operating Costs"/>
    <x v="3"/>
    <m/>
    <m/>
    <n v="0"/>
    <n v="0"/>
  </r>
  <r>
    <s v="3576"/>
    <x v="28"/>
    <x v="285"/>
    <n v="-479.8"/>
    <n v="-479.8"/>
    <x v="0"/>
    <n v="1"/>
    <n v="-479.8"/>
    <n v="-479.8"/>
    <x v="1"/>
    <m/>
    <s v="Lumx Studios S/A"/>
    <s v="Lumx Studios S/A"/>
    <n v="100"/>
    <s v="Conselho"/>
    <s v="Lumx Studios S/A"/>
    <m/>
    <s v="Compra de Câmeras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3577"/>
    <x v="28"/>
    <x v="285"/>
    <n v="-494"/>
    <n v="-494"/>
    <x v="0"/>
    <n v="1"/>
    <n v="-494"/>
    <n v="-494"/>
    <x v="1"/>
    <m/>
    <s v="Lumx Studios S/A"/>
    <s v="Lumx Studios S/A"/>
    <n v="100"/>
    <s v="Conselho"/>
    <s v="Lumx Studios S/A"/>
    <m/>
    <s v="Compra de Roteador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3578"/>
    <x v="28"/>
    <x v="285"/>
    <n v="-17500"/>
    <n v="-17500"/>
    <x v="0"/>
    <n v="1"/>
    <n v="-17500"/>
    <n v="-17500"/>
    <x v="1"/>
    <m/>
    <s v="Lumx Studios S/A"/>
    <s v="Bruno Leão Teixeira"/>
    <n v="100"/>
    <s v="Tecnologia"/>
    <s v="Bruno Leão Teixeira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79"/>
    <x v="28"/>
    <x v="285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4"/>
    <s v="Corporate/Societário"/>
    <s v="Legal"/>
    <s v="Operating Costs"/>
    <s v="Operating Costs"/>
    <x v="5"/>
    <m/>
    <m/>
    <n v="0"/>
    <n v="0"/>
  </r>
  <r>
    <s v="3580"/>
    <x v="28"/>
    <x v="285"/>
    <n v="-512.53"/>
    <n v="-512.53"/>
    <x v="0"/>
    <n v="1"/>
    <n v="-512.53"/>
    <n v="-512.53"/>
    <x v="1"/>
    <m/>
    <s v="Lumx Studios S/A"/>
    <s v="650 Industries (Expo)Sof"/>
    <n v="100"/>
    <m/>
    <s v="650 Industries (Expo)Sof"/>
    <m/>
    <s v="Software - 650 Industries"/>
    <m/>
    <s v="Cartão de Crédito - Conta Simples"/>
    <m/>
    <x v="84"/>
    <s v="Software"/>
    <s v="Technology &amp; Infrastructure"/>
    <s v="Technology &amp; Infrastructure"/>
    <s v="Technology &amp; Infrastructure"/>
    <x v="0"/>
    <m/>
    <m/>
    <n v="0"/>
    <n v="0"/>
  </r>
  <r>
    <s v="3581"/>
    <x v="28"/>
    <x v="285"/>
    <n v="-7198"/>
    <n v="-7198"/>
    <x v="0"/>
    <n v="1"/>
    <n v="-7198"/>
    <n v="-7198"/>
    <x v="1"/>
    <m/>
    <s v="Lumx Studios S/A"/>
    <s v="Mercadolivre.com Atividades de Internet Ltda"/>
    <n v="100"/>
    <m/>
    <s v="Mercadolivre.com Atividades de Internet Ltda"/>
    <m/>
    <s v="Compra de Notebooks"/>
    <m/>
    <s v="Btg - Conta Corrente"/>
    <m/>
    <x v="58"/>
    <s v="Material de Uso e Consumo"/>
    <s v="Office"/>
    <s v="Administrative Costs"/>
    <s v="Administrative Costs"/>
    <x v="7"/>
    <m/>
    <m/>
    <n v="0"/>
    <n v="0"/>
  </r>
  <r>
    <s v="3582"/>
    <x v="28"/>
    <x v="285"/>
    <n v="-823.42"/>
    <n v="-823.42"/>
    <x v="0"/>
    <n v="1"/>
    <n v="-823.42"/>
    <n v="-823.42"/>
    <x v="1"/>
    <m/>
    <s v="Lumx Studios S/A"/>
    <s v="Lumx Studios S/A"/>
    <n v="100"/>
    <s v="Conselho"/>
    <s v="Lumx Studios S/A"/>
    <m/>
    <s v="Passagem de Avião Gabriel (São Paulo)"/>
    <m/>
    <s v="Btg - Conta Corrente"/>
    <m/>
    <x v="77"/>
    <s v="Gestão - Avião"/>
    <s v="Gestão"/>
    <s v="Governance"/>
    <s v="Governance"/>
    <x v="8"/>
    <m/>
    <m/>
    <n v="0"/>
    <n v="0"/>
  </r>
  <r>
    <s v="3583"/>
    <x v="28"/>
    <x v="285"/>
    <n v="-718.88"/>
    <n v="-718.88"/>
    <x v="0"/>
    <n v="1"/>
    <n v="-718.88"/>
    <n v="-718.88"/>
    <x v="1"/>
    <m/>
    <s v="Lumx Studios S/A"/>
    <s v="Lumx Studios S/A"/>
    <n v="100"/>
    <s v="Conselho"/>
    <s v="Lumx Studios S/A"/>
    <m/>
    <s v="Reembolso Hospedagem Antonia"/>
    <m/>
    <s v="Btg - Conta Corrente"/>
    <m/>
    <x v="85"/>
    <s v="Despesa Comercial"/>
    <s v="Comercial"/>
    <s v="Operating Costs"/>
    <s v="Operating Costs"/>
    <x v="8"/>
    <m/>
    <m/>
    <n v="0"/>
    <n v="0"/>
  </r>
  <r>
    <s v="634"/>
    <x v="28"/>
    <x v="285"/>
    <n v="50490.14"/>
    <n v="50490.14"/>
    <x v="0"/>
    <n v="1"/>
    <n v="50490.14"/>
    <n v="50490.1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35"/>
    <x v="28"/>
    <x v="285"/>
    <n v="64866.239999999998"/>
    <n v="64866.239999999998"/>
    <x v="0"/>
    <n v="1"/>
    <n v="64866.239999999998"/>
    <n v="64866.2399999999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36"/>
    <x v="28"/>
    <x v="285"/>
    <n v="2000"/>
    <n v="2000"/>
    <x v="0"/>
    <n v="1"/>
    <n v="2000"/>
    <n v="2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637"/>
    <x v="28"/>
    <x v="285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595"/>
    <x v="28"/>
    <x v="285"/>
    <n v="-64866.239999999998"/>
    <n v="-64866.239999999998"/>
    <x v="0"/>
    <n v="1"/>
    <n v="-64866.239999999998"/>
    <n v="-64866.239999999998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596"/>
    <x v="28"/>
    <x v="285"/>
    <n v="-50490.14"/>
    <n v="-50490.14"/>
    <x v="0"/>
    <n v="1"/>
    <n v="-50490.14"/>
    <n v="-50490.14"/>
    <x v="1"/>
    <m/>
    <s v="Lumx Studios S/A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7"/>
    <m/>
    <m/>
    <n v="0"/>
    <n v="0"/>
  </r>
  <r>
    <s v="9597"/>
    <x v="28"/>
    <x v="285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598"/>
    <x v="28"/>
    <x v="285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584"/>
    <x v="29"/>
    <x v="286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85"/>
    <x v="29"/>
    <x v="286"/>
    <n v="-2903.22"/>
    <n v="-2903.22"/>
    <x v="0"/>
    <n v="1"/>
    <n v="-2903.22"/>
    <n v="-2903.22"/>
    <x v="1"/>
    <m/>
    <s v="Lumx Studios S/A"/>
    <s v="Antonio Manoel do Nascimento"/>
    <n v="100"/>
    <s v="Tecnologia"/>
    <s v="Antonio Manoel do Nascimento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86"/>
    <x v="29"/>
    <x v="286"/>
    <n v="-4983.0200000000004"/>
    <n v="-4983.0200000000004"/>
    <x v="0"/>
    <n v="1"/>
    <n v="-4983.0200000000004"/>
    <n v="-4983.0200000000004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4"/>
    <s v="Software"/>
    <s v="Technology &amp; Infrastructure"/>
    <s v="Technology &amp; Infrastructure"/>
    <s v="Technology &amp; Infrastructure"/>
    <x v="0"/>
    <m/>
    <m/>
    <n v="0"/>
    <n v="0"/>
  </r>
  <r>
    <s v="3587"/>
    <x v="29"/>
    <x v="286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88"/>
    <x v="29"/>
    <x v="286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89"/>
    <x v="29"/>
    <x v="286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90"/>
    <x v="29"/>
    <x v="286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591"/>
    <x v="29"/>
    <x v="286"/>
    <n v="-13313.44"/>
    <n v="-13313.44"/>
    <x v="0"/>
    <n v="1"/>
    <n v="-13313.44"/>
    <n v="-13313.44"/>
    <x v="1"/>
    <m/>
    <s v="Lumx Studios S/A"/>
    <s v="Caio Barbosa Zacarias"/>
    <n v="100"/>
    <s v="Comercial"/>
    <s v="Caio Barbosa Zacaria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3592"/>
    <x v="29"/>
    <x v="286"/>
    <n v="-13313.44"/>
    <n v="-13313.44"/>
    <x v="0"/>
    <n v="1"/>
    <n v="-13313.44"/>
    <n v="-13313.44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7"/>
    <s v="Despesas com Pessoal"/>
    <s v="People"/>
    <s v="People"/>
    <s v="People"/>
    <x v="2"/>
    <m/>
    <m/>
    <n v="0"/>
    <n v="0"/>
  </r>
  <r>
    <s v="3593"/>
    <x v="29"/>
    <x v="286"/>
    <n v="-10820.93"/>
    <n v="-10820.93"/>
    <x v="0"/>
    <n v="1"/>
    <n v="-10820.93"/>
    <n v="-10820.93"/>
    <x v="1"/>
    <m/>
    <s v="Lumx Studios S/A"/>
    <s v="Caio Barbosa Zacarias"/>
    <n v="100"/>
    <s v="Comercial"/>
    <s v="Caio Barbosa Zacarias"/>
    <m/>
    <s v="Prestação de Serviços (Valor Que Faltava de Mar/23)"/>
    <m/>
    <s v="Btg - Conta Corrente"/>
    <m/>
    <x v="7"/>
    <s v="Despesas com Pessoal"/>
    <s v="People"/>
    <s v="People"/>
    <s v="People"/>
    <x v="2"/>
    <m/>
    <m/>
    <n v="0"/>
    <n v="0"/>
  </r>
  <r>
    <s v="3594"/>
    <x v="29"/>
    <x v="286"/>
    <n v="-7820.93"/>
    <n v="-7820.93"/>
    <x v="0"/>
    <n v="1"/>
    <n v="-7820.93"/>
    <n v="-7820.93"/>
    <x v="1"/>
    <m/>
    <s v="Lumx Studios S/A"/>
    <s v="Gabriel Polverelli Nogueira"/>
    <n v="100"/>
    <s v="Tecnologia"/>
    <s v="Gabriel Polverelli Nogueira"/>
    <m/>
    <s v="Prestação de Serviços (Valor Que Faltava de Mar/23)"/>
    <m/>
    <s v="Btg - Conta Corrente"/>
    <m/>
    <x v="7"/>
    <s v="Despesas com Pessoal"/>
    <s v="People"/>
    <s v="People"/>
    <s v="People"/>
    <x v="2"/>
    <m/>
    <m/>
    <n v="0"/>
    <n v="0"/>
  </r>
  <r>
    <s v="3595"/>
    <x v="29"/>
    <x v="286"/>
    <n v="-10820.93"/>
    <n v="-10820.93"/>
    <x v="0"/>
    <n v="1"/>
    <n v="-10820.93"/>
    <n v="-10820.93"/>
    <x v="1"/>
    <m/>
    <s v="Lumx Studios S/A"/>
    <s v="Michel Ruthenberg Goldberg"/>
    <n v="100"/>
    <s v="Financeiro"/>
    <s v="Michel Ruthenberg Goldberg"/>
    <m/>
    <s v="Prestação de Serviços (Valor Que Faltava Mar/23)"/>
    <m/>
    <s v="Btg - Conta Corrente"/>
    <m/>
    <x v="7"/>
    <s v="Despesas com Pessoal"/>
    <s v="People"/>
    <s v="People"/>
    <s v="People"/>
    <x v="2"/>
    <m/>
    <m/>
    <n v="0"/>
    <n v="0"/>
  </r>
  <r>
    <s v="3596"/>
    <x v="29"/>
    <x v="286"/>
    <n v="-13313.44"/>
    <n v="-13313.44"/>
    <x v="0"/>
    <n v="1"/>
    <n v="-13313.44"/>
    <n v="-13313.44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7"/>
    <s v="Despesas com Pessoal"/>
    <s v="People"/>
    <s v="People"/>
    <s v="People"/>
    <x v="2"/>
    <m/>
    <m/>
    <n v="0"/>
    <n v="0"/>
  </r>
  <r>
    <s v="3597"/>
    <x v="29"/>
    <x v="286"/>
    <n v="-3870.96"/>
    <n v="-3870.96"/>
    <x v="0"/>
    <n v="1"/>
    <n v="-3870.96"/>
    <n v="-3870.96"/>
    <x v="1"/>
    <m/>
    <s v="Lumx Studios S/A"/>
    <s v="Thamyres Guedes Reis Corrêa"/>
    <n v="100"/>
    <s v="Tecnologia"/>
    <s v="Thamyres Guedes Reis Corrêa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3598"/>
    <x v="29"/>
    <x v="286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nta Simples"/>
    <m/>
    <x v="2"/>
    <s v="Despesas de Escritório"/>
    <s v="Office"/>
    <s v="Administrative Costs"/>
    <s v="Administrative Costs"/>
    <x v="1"/>
    <m/>
    <m/>
    <n v="0"/>
    <n v="0"/>
  </r>
  <r>
    <s v="3599"/>
    <x v="29"/>
    <x v="286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00"/>
    <x v="29"/>
    <x v="286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Remuneração Estágio"/>
    <m/>
    <s v="Btg - Conta Corrente"/>
    <m/>
    <x v="8"/>
    <s v="Despesas com Pessoal"/>
    <s v="People"/>
    <s v="People"/>
    <s v="People"/>
    <x v="2"/>
    <m/>
    <m/>
    <n v="0"/>
    <n v="0"/>
  </r>
  <r>
    <s v="3601"/>
    <x v="29"/>
    <x v="286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3602"/>
    <x v="29"/>
    <x v="286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603"/>
    <x v="29"/>
    <x v="286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7"/>
    <s v="Despesas com Pessoal"/>
    <s v="People"/>
    <s v="People"/>
    <s v="People"/>
    <x v="2"/>
    <m/>
    <m/>
    <n v="0"/>
    <n v="0"/>
  </r>
  <r>
    <s v="3604"/>
    <x v="29"/>
    <x v="286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05"/>
    <x v="29"/>
    <x v="286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06"/>
    <x v="29"/>
    <x v="286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3607"/>
    <x v="29"/>
    <x v="286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08"/>
    <x v="29"/>
    <x v="286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09"/>
    <x v="29"/>
    <x v="286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10"/>
    <x v="29"/>
    <x v="286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3611"/>
    <x v="29"/>
    <x v="286"/>
    <n v="-10000"/>
    <n v="-10000"/>
    <x v="0"/>
    <n v="1"/>
    <n v="-10000"/>
    <n v="-10000"/>
    <x v="1"/>
    <m/>
    <s v="Lumx Studios S/A"/>
    <s v="Andre Fernando de Sales Pupo"/>
    <n v="100"/>
    <s v="Comercial"/>
    <s v="Andre Fernando de Sales Pupo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12"/>
    <x v="29"/>
    <x v="286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13"/>
    <x v="29"/>
    <x v="286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14"/>
    <x v="29"/>
    <x v="286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15"/>
    <x v="29"/>
    <x v="286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3616"/>
    <x v="29"/>
    <x v="286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Nf: 04.2023"/>
    <m/>
    <s v="Btg - Conta Corrente"/>
    <m/>
    <x v="7"/>
    <s v="Despesas com Pessoal"/>
    <s v="People"/>
    <s v="People"/>
    <s v="People"/>
    <x v="2"/>
    <m/>
    <m/>
    <n v="0"/>
    <n v="0"/>
  </r>
  <r>
    <s v="638"/>
    <x v="29"/>
    <x v="286"/>
    <n v="4945782"/>
    <n v="4945782"/>
    <x v="0"/>
    <n v="1"/>
    <n v="4945782"/>
    <n v="4945782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639"/>
    <x v="29"/>
    <x v="286"/>
    <n v="50000"/>
    <n v="50000"/>
    <x v="0"/>
    <n v="1"/>
    <n v="50000"/>
    <n v="5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599"/>
    <x v="29"/>
    <x v="286"/>
    <n v="-4945782"/>
    <n v="-4945782"/>
    <x v="0"/>
    <n v="1"/>
    <n v="-4945782"/>
    <n v="-4945782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00"/>
    <x v="29"/>
    <x v="286"/>
    <n v="-50000"/>
    <n v="-50000"/>
    <x v="0"/>
    <n v="1"/>
    <n v="-50000"/>
    <n v="-5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47"/>
    <x v="30"/>
    <x v="287"/>
    <n v="5125400"/>
    <n v="5125400"/>
    <x v="0"/>
    <n v="1"/>
    <n v="5125400"/>
    <n v="5125400"/>
    <x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6"/>
    <s v="Aporte"/>
    <s v="Investment"/>
    <s v="Investment Subscription"/>
    <s v="Investment Subscription"/>
    <x v="15"/>
    <m/>
    <m/>
    <n v="0"/>
    <n v="0"/>
  </r>
  <r>
    <s v="3618"/>
    <x v="30"/>
    <x v="28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13"/>
    <s v="Contabilidade"/>
    <s v="Others"/>
    <s v="Operating Costs"/>
    <s v="Operating Costs"/>
    <x v="4"/>
    <m/>
    <m/>
    <n v="0"/>
    <n v="0"/>
  </r>
  <r>
    <s v="3619"/>
    <x v="30"/>
    <x v="287"/>
    <n v="-265.69"/>
    <n v="-265.69"/>
    <x v="0"/>
    <n v="1"/>
    <n v="-265.69"/>
    <n v="-265.69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1"/>
    <s v="Software"/>
    <s v="Technology &amp; Infrastructure"/>
    <s v="Technology &amp; Infrastructure"/>
    <s v="Technology &amp; Infrastructure"/>
    <x v="0"/>
    <m/>
    <m/>
    <n v="0"/>
    <n v="0"/>
  </r>
  <r>
    <s v="3620"/>
    <x v="30"/>
    <x v="287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621"/>
    <x v="30"/>
    <x v="287"/>
    <n v="-4704.57"/>
    <n v="-4704.57"/>
    <x v="0"/>
    <n v="1"/>
    <n v="-4704.57"/>
    <n v="-4704.57"/>
    <x v="1"/>
    <m/>
    <s v="Lumx Studios S/A"/>
    <s v="Venly"/>
    <n v="100"/>
    <m/>
    <s v="Venly"/>
    <m/>
    <s v="Software Venly - Utilização de Plataforma Parceira"/>
    <m/>
    <s v="Cartão de Crédito - Conta Simples"/>
    <s v="Lumx Protocol"/>
    <x v="15"/>
    <s v="Fornecedores"/>
    <s v="Suppliers"/>
    <s v="Partnerships &amp; Suppliers"/>
    <s v="Partnerships &amp; Suppliers"/>
    <x v="6"/>
    <m/>
    <m/>
    <n v="0"/>
    <n v="0"/>
  </r>
  <r>
    <s v="4081"/>
    <x v="30"/>
    <x v="287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iral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640"/>
    <x v="30"/>
    <x v="287"/>
    <n v="7000"/>
    <n v="7000"/>
    <x v="0"/>
    <n v="1"/>
    <n v="7000"/>
    <n v="7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641"/>
    <x v="30"/>
    <x v="287"/>
    <n v="6000"/>
    <n v="6000"/>
    <x v="0"/>
    <n v="1"/>
    <n v="6000"/>
    <n v="6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01"/>
    <x v="30"/>
    <x v="287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02"/>
    <x v="30"/>
    <x v="287"/>
    <n v="-7000"/>
    <n v="-7000"/>
    <x v="0"/>
    <n v="1"/>
    <n v="-7000"/>
    <n v="-7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3622"/>
    <x v="31"/>
    <x v="288"/>
    <n v="-247.89"/>
    <n v="-247.89"/>
    <x v="0"/>
    <n v="1"/>
    <n v="-247.89"/>
    <n v="-247.89"/>
    <x v="1"/>
    <m/>
    <s v="Lumx Studios S/A"/>
    <s v="Lumx Studios S/A"/>
    <n v="100"/>
    <s v="Conselho"/>
    <s v="Lumx Studios S/A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623"/>
    <x v="32"/>
    <x v="274"/>
    <n v="-218.25"/>
    <n v="-218.25"/>
    <x v="0"/>
    <n v="1"/>
    <n v="-218.25"/>
    <n v="-218.2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3624"/>
    <x v="32"/>
    <x v="274"/>
    <n v="-1754.12"/>
    <n v="-1754.12"/>
    <x v="0"/>
    <n v="1"/>
    <n v="-1754.12"/>
    <n v="-1754.12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3626"/>
    <x v="33"/>
    <x v="289"/>
    <n v="-11.09"/>
    <n v="-11.09"/>
    <x v="0"/>
    <n v="1"/>
    <n v="-11.09"/>
    <n v="-11.09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3627"/>
    <x v="33"/>
    <x v="289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087"/>
    <x v="33"/>
    <x v="289"/>
    <n v="-42.97"/>
    <n v="-42.97"/>
    <x v="0"/>
    <n v="1"/>
    <n v="-42.97"/>
    <n v="-42.97"/>
    <x v="1"/>
    <m/>
    <s v="Lumx Studios S/A"/>
    <s v="Rappi Brasil Intermediacao de Negocios Ltda"/>
    <n v="100"/>
    <m/>
    <s v="Rappi Brasil Intermediacao de Negocios Ltda"/>
    <m/>
    <s v="Compra de Papel Toalha e Glade"/>
    <m/>
    <s v="Conta Simples"/>
    <m/>
    <x v="59"/>
    <s v="Material de Uso e Consumo"/>
    <s v="Office"/>
    <s v="Administrative Costs"/>
    <s v="Administrative Costs"/>
    <x v="7"/>
    <m/>
    <m/>
    <n v="0"/>
    <n v="0"/>
  </r>
  <r>
    <s v="413"/>
    <x v="33"/>
    <x v="289"/>
    <n v="25.57"/>
    <n v="25.57"/>
    <x v="0"/>
    <n v="1"/>
    <n v="25.57"/>
    <n v="25.5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8"/>
    <x v="33"/>
    <x v="289"/>
    <n v="6.24"/>
    <n v="6.24"/>
    <x v="0"/>
    <n v="1"/>
    <n v="6.24"/>
    <n v="6.24"/>
    <x v="1"/>
    <m/>
    <s v="Lumx Studios S/A"/>
    <s v="Btg - Conta Corrente"/>
    <n v="100"/>
    <s v="Comercial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42"/>
    <x v="33"/>
    <x v="289"/>
    <n v="2000"/>
    <n v="2000"/>
    <x v="0"/>
    <n v="1"/>
    <n v="2000"/>
    <n v="2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9603"/>
    <x v="33"/>
    <x v="289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3628"/>
    <x v="34"/>
    <x v="290"/>
    <n v="-43.17"/>
    <n v="-43.17"/>
    <x v="0"/>
    <n v="1"/>
    <n v="-43.17"/>
    <n v="-43.17"/>
    <x v="1"/>
    <m/>
    <s v="Lumx Studios S/A"/>
    <s v="Lumx Studios S/A"/>
    <n v="100"/>
    <s v="Conselho"/>
    <s v="Lumx Studios S/A"/>
    <m/>
    <s v="Compra de Sacos de Lix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629"/>
    <x v="34"/>
    <x v="290"/>
    <n v="-80.959999999999994"/>
    <n v="-80.959999999999994"/>
    <x v="0"/>
    <n v="1"/>
    <n v="-80.959999999999994"/>
    <n v="-80.959999999999994"/>
    <x v="1"/>
    <m/>
    <s v="Lumx Studios S/A"/>
    <s v="Lumx Studios S/A"/>
    <n v="100"/>
    <s v="Conselho"/>
    <s v="Lumx Studios S/A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630"/>
    <x v="34"/>
    <x v="290"/>
    <n v="-597.69000000000005"/>
    <n v="-597.69000000000005"/>
    <x v="0"/>
    <n v="1"/>
    <n v="-597.69000000000005"/>
    <n v="-597.69000000000005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643"/>
    <x v="34"/>
    <x v="290"/>
    <n v="500"/>
    <n v="500"/>
    <x v="0"/>
    <n v="1"/>
    <n v="500"/>
    <n v="5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9604"/>
    <x v="34"/>
    <x v="290"/>
    <n v="-500"/>
    <n v="-500"/>
    <x v="0"/>
    <n v="1"/>
    <n v="-500"/>
    <n v="-5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3631"/>
    <x v="35"/>
    <x v="291"/>
    <n v="-1989"/>
    <n v="-1989"/>
    <x v="0"/>
    <n v="1"/>
    <n v="-1989"/>
    <n v="-1989"/>
    <x v="1"/>
    <m/>
    <s v="Lumx Studios S/A"/>
    <s v="Gav Assessoria Empresarial Ltda"/>
    <n v="100"/>
    <m/>
    <s v="Gav Assessoria Empresarial Ltda"/>
    <m/>
    <s v="Custos com Despachante (Livros Societário)"/>
    <m/>
    <s v="Btg - Conta Corrente"/>
    <m/>
    <x v="50"/>
    <s v="Round de Captação"/>
    <s v="Others"/>
    <s v="Operating Costs"/>
    <s v="Operating Costs"/>
    <x v="5"/>
    <m/>
    <m/>
    <n v="0"/>
    <n v="0"/>
  </r>
  <r>
    <s v="3632"/>
    <x v="35"/>
    <x v="291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33"/>
    <x v="35"/>
    <x v="291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nta Simples"/>
    <m/>
    <x v="88"/>
    <s v="Software"/>
    <s v="Technology &amp; Infrastructure"/>
    <s v="Technology &amp; Infrastructure"/>
    <s v="Technology &amp; Infrastructure"/>
    <x v="0"/>
    <m/>
    <m/>
    <n v="0"/>
    <n v="0"/>
  </r>
  <r>
    <s v="3634"/>
    <x v="35"/>
    <x v="291"/>
    <n v="-12408.98"/>
    <n v="-12408.98"/>
    <x v="0"/>
    <n v="1"/>
    <n v="-12408.98"/>
    <n v="-12408.98"/>
    <x v="1"/>
    <m/>
    <s v="Lumx Studios S/A"/>
    <s v="Velazquez &amp; Drummond Aa"/>
    <n v="100"/>
    <m/>
    <s v="Velazquez &amp; Drummond Aa"/>
    <m/>
    <s v="Aluguel + Condomínio + Iptu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3635"/>
    <x v="35"/>
    <x v="291"/>
    <n v="-1577.58"/>
    <n v="-1577.58"/>
    <x v="0"/>
    <n v="1"/>
    <n v="-1577.58"/>
    <n v="-1577.58"/>
    <x v="1"/>
    <m/>
    <s v="Lumx Studios S/A"/>
    <s v="Lumx Studios S/A"/>
    <n v="100"/>
    <s v="Conselho"/>
    <s v="Lumx Studios S/A"/>
    <m/>
    <s v="Software - Tailwind"/>
    <m/>
    <s v="Cartão de Crédito - Conta Simples"/>
    <m/>
    <x v="7"/>
    <s v="Despesas com Pessoal"/>
    <s v="People"/>
    <s v="People"/>
    <s v="People"/>
    <x v="2"/>
    <m/>
    <m/>
    <n v="0"/>
    <n v="0"/>
  </r>
  <r>
    <s v="3636"/>
    <x v="35"/>
    <x v="291"/>
    <n v="-84.87"/>
    <n v="-84.87"/>
    <x v="0"/>
    <n v="1"/>
    <n v="-84.87"/>
    <n v="-84.87"/>
    <x v="1"/>
    <m/>
    <s v="Lumx Studios S/A"/>
    <s v="Lumx Studios S/A"/>
    <n v="100"/>
    <s v="Conselho"/>
    <s v="Lumx Studios S/A"/>
    <m/>
    <s v="Iof Tailwind"/>
    <m/>
    <s v="Cartão de Crédito - Conta Simples"/>
    <m/>
    <x v="63"/>
    <s v="Taxas"/>
    <s v="Tax And Fees"/>
    <s v="Tax And Fees"/>
    <s v="Tax And Fees"/>
    <x v="12"/>
    <m/>
    <m/>
    <n v="0"/>
    <n v="0"/>
  </r>
  <r>
    <s v="411"/>
    <x v="35"/>
    <x v="291"/>
    <n v="5541.53"/>
    <n v="5541.53"/>
    <x v="0"/>
    <n v="1"/>
    <n v="5541.53"/>
    <n v="5541.53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12"/>
    <x v="35"/>
    <x v="291"/>
    <n v="3000"/>
    <n v="3000"/>
    <x v="0"/>
    <n v="1"/>
    <n v="3000"/>
    <n v="3000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644"/>
    <x v="36"/>
    <x v="292"/>
    <n v="15000"/>
    <n v="15000"/>
    <x v="0"/>
    <n v="1"/>
    <n v="15000"/>
    <n v="1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05"/>
    <x v="36"/>
    <x v="292"/>
    <n v="-15000"/>
    <n v="-15000"/>
    <x v="0"/>
    <n v="1"/>
    <n v="-15000"/>
    <n v="-15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637"/>
    <x v="37"/>
    <x v="293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43"/>
    <s v="Impostos"/>
    <s v="Tax And Fees"/>
    <s v="Tax And Fees"/>
    <s v="Tax And Fees"/>
    <x v="10"/>
    <m/>
    <m/>
    <n v="0"/>
    <n v="0"/>
  </r>
  <r>
    <s v="3638"/>
    <x v="38"/>
    <x v="294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639"/>
    <x v="39"/>
    <x v="295"/>
    <n v="-42.2"/>
    <n v="-42.2"/>
    <x v="0"/>
    <n v="1"/>
    <n v="-42.2"/>
    <n v="-42.2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8"/>
    <m/>
    <m/>
    <n v="0"/>
    <n v="0"/>
  </r>
  <r>
    <s v="3641"/>
    <x v="39"/>
    <x v="295"/>
    <n v="-121"/>
    <n v="-121"/>
    <x v="0"/>
    <n v="1"/>
    <n v="-121"/>
    <n v="-121"/>
    <x v="1"/>
    <m/>
    <s v="Lumx Studios S/A"/>
    <s v="Antonia de Souza e Silva"/>
    <n v="100"/>
    <s v="Operações"/>
    <s v="Antonia de Souza e Silva"/>
    <m/>
    <s v="Reembolso Antonia"/>
    <m/>
    <s v="Btg - Conta Corrente"/>
    <m/>
    <x v="64"/>
    <s v="Despesa Comercial"/>
    <s v="Comercial"/>
    <s v="Operating Costs"/>
    <s v="Operating Costs"/>
    <x v="8"/>
    <m/>
    <m/>
    <n v="0"/>
    <n v="0"/>
  </r>
  <r>
    <s v="3642"/>
    <x v="39"/>
    <x v="295"/>
    <n v="-29.87"/>
    <n v="-29.87"/>
    <x v="0"/>
    <n v="1"/>
    <n v="-29.87"/>
    <n v="-29.87"/>
    <x v="1"/>
    <m/>
    <s v="Lumx Studios S/A"/>
    <s v="Michel Ruthenberg Goldberg"/>
    <n v="100"/>
    <s v="Lumx"/>
    <s v="Michel Ruthenberg Goldberg"/>
    <m/>
    <s v="Reembolso Uber Michel Sp"/>
    <m/>
    <s v="Btg - Conta Corrente"/>
    <m/>
    <x v="61"/>
    <s v="Gestão - Transporte"/>
    <s v="Gestão"/>
    <s v="Governance"/>
    <s v="Governance"/>
    <x v="8"/>
    <m/>
    <m/>
    <n v="0"/>
    <n v="0"/>
  </r>
  <r>
    <s v="4090"/>
    <x v="39"/>
    <x v="295"/>
    <n v="-71.760000000000005"/>
    <n v="-71.760000000000005"/>
    <x v="0"/>
    <n v="1"/>
    <n v="-71.760000000000005"/>
    <n v="-71.760000000000005"/>
    <x v="1"/>
    <m/>
    <s v="Lumx Studios S/A"/>
    <s v="Rappi Brasil Intermediacao de Negocios Ltda"/>
    <n v="100"/>
    <m/>
    <s v="Rappi Brasil Intermediacao de Negocios Ltda"/>
    <m/>
    <s v="Compra de Sacos de Lix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643"/>
    <x v="40"/>
    <x v="296"/>
    <n v="-1014.57"/>
    <n v="-1014.57"/>
    <x v="0"/>
    <n v="1"/>
    <n v="-1014.57"/>
    <n v="-1014.57"/>
    <x v="1"/>
    <m/>
    <s v="Lumx Studios S/A"/>
    <s v="Lumx Studios S/A"/>
    <n v="100"/>
    <s v="Conselho"/>
    <s v="Lumx Studios S/A"/>
    <m/>
    <s v="Software - Notion"/>
    <m/>
    <s v="Conta Simples"/>
    <m/>
    <x v="29"/>
    <s v="Software"/>
    <s v="Technology &amp; Infrastructure"/>
    <s v="Technology &amp; Infrastructure"/>
    <s v="Technology &amp; Infrastructure"/>
    <x v="0"/>
    <m/>
    <m/>
    <n v="0"/>
    <n v="0"/>
  </r>
  <r>
    <s v="3644"/>
    <x v="40"/>
    <x v="296"/>
    <n v="-113.23"/>
    <n v="-113.23"/>
    <x v="0"/>
    <n v="1"/>
    <n v="-113.23"/>
    <n v="-113.23"/>
    <x v="1"/>
    <m/>
    <s v="Lumx Studios S/A"/>
    <s v="Zeplin, Inc"/>
    <n v="100"/>
    <m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3645"/>
    <x v="40"/>
    <x v="296"/>
    <n v="-185.53"/>
    <n v="-185.53"/>
    <x v="0"/>
    <n v="1"/>
    <n v="-185.53"/>
    <n v="-185.53"/>
    <x v="1"/>
    <m/>
    <s v="Lumx Studios S/A"/>
    <s v="Lumx Studios S/A"/>
    <n v="100"/>
    <s v="Conselho"/>
    <s v="Lumx Studios S/A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646"/>
    <x v="40"/>
    <x v="296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47"/>
    <x v="40"/>
    <x v="296"/>
    <n v="-311.54000000000002"/>
    <n v="-311.54000000000002"/>
    <x v="0"/>
    <n v="1"/>
    <n v="-311.54000000000002"/>
    <n v="-311.54000000000002"/>
    <x v="1"/>
    <m/>
    <s v="Lumx Studios S/A"/>
    <s v="Claro/Net"/>
    <n v="100"/>
    <m/>
    <s v="Claro/Net"/>
    <m/>
    <s v="Fatura Internet"/>
    <m/>
    <s v="Btg - Conta Corrente"/>
    <m/>
    <x v="2"/>
    <s v="Despesas de Escritório"/>
    <s v="Office"/>
    <s v="Administrative Costs"/>
    <s v="Administrative Costs"/>
    <x v="1"/>
    <m/>
    <m/>
    <n v="0"/>
    <n v="0"/>
  </r>
  <r>
    <s v="645"/>
    <x v="40"/>
    <x v="296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06"/>
    <x v="40"/>
    <x v="296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48"/>
    <x v="41"/>
    <x v="297"/>
    <n v="-57.71"/>
    <n v="-57.71"/>
    <x v="0"/>
    <n v="1"/>
    <n v="-57.71"/>
    <n v="-57.71"/>
    <x v="1"/>
    <m/>
    <s v="Lumx Studios S/A"/>
    <s v="Lumx Studios S/A"/>
    <n v="100"/>
    <s v="Conselho"/>
    <s v="Lumx Studios S/A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3649"/>
    <x v="41"/>
    <x v="297"/>
    <n v="-90.94"/>
    <n v="-90.94"/>
    <x v="0"/>
    <n v="1"/>
    <n v="-90.94"/>
    <n v="-90.94"/>
    <x v="1"/>
    <m/>
    <s v="Lumx Studios S/A"/>
    <s v="Lumx Studios S/A"/>
    <n v="100"/>
    <s v="Conselho"/>
    <s v="Lumx Studios S/A"/>
    <m/>
    <s v="Software - Go Daddy"/>
    <m/>
    <s v="Cartão de Crédito - 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646"/>
    <x v="41"/>
    <x v="297"/>
    <n v="3925.04"/>
    <n v="3925.04"/>
    <x v="0"/>
    <n v="1"/>
    <n v="3925.04"/>
    <n v="3925.0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07"/>
    <x v="41"/>
    <x v="297"/>
    <n v="-3925.04"/>
    <n v="-3925.04"/>
    <x v="0"/>
    <n v="1"/>
    <n v="-3925.04"/>
    <n v="-3925.04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49"/>
    <x v="42"/>
    <x v="298"/>
    <n v="2451.5300000000002"/>
    <n v="2451.5300000000002"/>
    <x v="0"/>
    <n v="1"/>
    <n v="2451.5300000000002"/>
    <n v="2451.5300000000002"/>
    <x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56"/>
    <s v="Clientes"/>
    <s v="Resources In Custody"/>
    <s v="Custody"/>
    <s v="Custody"/>
    <x v="13"/>
    <m/>
    <m/>
    <n v="0"/>
    <n v="0"/>
  </r>
  <r>
    <s v="350"/>
    <x v="42"/>
    <x v="298"/>
    <n v="3925.04"/>
    <n v="3925.04"/>
    <x v="0"/>
    <n v="1"/>
    <n v="3925.04"/>
    <n v="3925.04"/>
    <x v="1"/>
    <m/>
    <s v="Lumx Studios S/A"/>
    <s v="Mercado Bitcoin"/>
    <n v="100"/>
    <s v="Lumx"/>
    <s v="Lumx Studios S/A"/>
    <m/>
    <s v="Venda de Usdt"/>
    <m/>
    <s v="Mercado Bitcoin"/>
    <m/>
    <x v="65"/>
    <s v="Conversões"/>
    <s v="Financial Revenue"/>
    <s v="Financial Revenue"/>
    <s v="Financial Revenue"/>
    <x v="14"/>
    <m/>
    <m/>
    <n v="0"/>
    <n v="0"/>
  </r>
  <r>
    <s v="3650"/>
    <x v="42"/>
    <x v="298"/>
    <n v="-41.19"/>
    <n v="-41.19"/>
    <x v="0"/>
    <n v="1"/>
    <n v="-41.19"/>
    <n v="-41.19"/>
    <x v="1"/>
    <m/>
    <s v="Lumx Studios S/A"/>
    <s v="Luciene Borges da Silva"/>
    <n v="100"/>
    <m/>
    <s v="Luciene Borges da Silva"/>
    <m/>
    <s v="Reembolso Feito para Luciene por Compra de Materiais de Escritório"/>
    <m/>
    <s v="Btg - Conta Corrente"/>
    <m/>
    <x v="59"/>
    <s v="Material de Uso e Consumo"/>
    <s v="Office"/>
    <s v="Administrative Costs"/>
    <s v="Administrative Costs"/>
    <x v="7"/>
    <m/>
    <m/>
    <n v="0"/>
    <n v="0"/>
  </r>
  <r>
    <s v="3651"/>
    <x v="42"/>
    <x v="298"/>
    <n v="-640.11"/>
    <n v="-640.11"/>
    <x v="0"/>
    <n v="1"/>
    <n v="-640.11"/>
    <n v="-640.11"/>
    <x v="1"/>
    <m/>
    <s v="Lumx Studios S/A"/>
    <s v="Slack"/>
    <n v="100"/>
    <m/>
    <s v="Slack"/>
    <m/>
    <s v="Software - Slack"/>
    <m/>
    <s v="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3652"/>
    <x v="42"/>
    <x v="298"/>
    <n v="-4422.62"/>
    <n v="-4422.62"/>
    <x v="0"/>
    <n v="1"/>
    <n v="-4422.62"/>
    <n v="-4422.62"/>
    <x v="1"/>
    <m/>
    <s v="Lumx Studios S/A"/>
    <s v="Lumx Studios S/A"/>
    <n v="100"/>
    <s v="Conselho"/>
    <s v="Lumx Studios S/A"/>
    <m/>
    <s v="Hash: 0x40acc66209f896291e0ae1bd1b9b4065b73b2cd7fbc5b3b0eb6f9e1a5a3a4b44"/>
    <m/>
    <s v="Mercado Bitcoin"/>
    <s v="Conexões Games"/>
    <x v="56"/>
    <s v="Clientes"/>
    <s v="Resources In Custody"/>
    <s v="Custody"/>
    <s v="Custody"/>
    <x v="13"/>
    <m/>
    <m/>
    <n v="0"/>
    <n v="0"/>
  </r>
  <r>
    <s v="647"/>
    <x v="42"/>
    <x v="298"/>
    <n v="1971.09"/>
    <n v="1971.09"/>
    <x v="0"/>
    <n v="1"/>
    <n v="1971.09"/>
    <n v="1971.09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648"/>
    <x v="42"/>
    <x v="298"/>
    <n v="2451.5300000000002"/>
    <n v="2451.5300000000002"/>
    <x v="0"/>
    <n v="1"/>
    <n v="2451.5300000000002"/>
    <n v="2451.5300000000002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608"/>
    <x v="42"/>
    <x v="298"/>
    <n v="-2451.5300000000002"/>
    <n v="-2451.5300000000002"/>
    <x v="0"/>
    <n v="1"/>
    <n v="-2451.5300000000002"/>
    <n v="-2451.5300000000002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09"/>
    <x v="42"/>
    <x v="298"/>
    <n v="-1971.09"/>
    <n v="-1971.09"/>
    <x v="0"/>
    <n v="1"/>
    <n v="-1971.09"/>
    <n v="-1971.09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53"/>
    <x v="43"/>
    <x v="299"/>
    <n v="-39.479999999999997"/>
    <n v="-39.479999999999997"/>
    <x v="0"/>
    <n v="1"/>
    <n v="-39.479999999999997"/>
    <n v="-39.479999999999997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3654"/>
    <x v="44"/>
    <x v="300"/>
    <n v="-113.88"/>
    <n v="-113.88"/>
    <x v="0"/>
    <n v="1"/>
    <n v="-113.88"/>
    <n v="-113.88"/>
    <x v="1"/>
    <m/>
    <s v="Lumx Studios S/A"/>
    <s v="Lumx Studios S/A"/>
    <n v="100"/>
    <s v="Conselho"/>
    <s v="Lumx Studios S/A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51"/>
    <x v="45"/>
    <x v="301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Fev/2023"/>
    <m/>
    <s v="Btg - Conta Corrente"/>
    <s v="Dux"/>
    <x v="89"/>
    <s v="Manutenção"/>
    <s v="Recurrent"/>
    <s v="Operating Revenue"/>
    <s v="Operating Revenue"/>
    <x v="11"/>
    <m/>
    <m/>
    <n v="0"/>
    <n v="0"/>
  </r>
  <r>
    <s v="3655"/>
    <x v="45"/>
    <x v="301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56"/>
    <x v="45"/>
    <x v="301"/>
    <n v="-315.14999999999998"/>
    <n v="-315.14999999999998"/>
    <x v="0"/>
    <n v="1"/>
    <n v="-315.14999999999998"/>
    <n v="-315.14999999999998"/>
    <x v="1"/>
    <m/>
    <s v="Lumx Studios S/A"/>
    <s v="Lumx Studios S/A"/>
    <n v="100"/>
    <s v="Conselho"/>
    <s v="Lumx Studios S/A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649"/>
    <x v="45"/>
    <x v="301"/>
    <n v="120000"/>
    <n v="120000"/>
    <x v="0"/>
    <n v="1"/>
    <n v="120000"/>
    <n v="12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10"/>
    <x v="45"/>
    <x v="301"/>
    <n v="-120000"/>
    <n v="-120000"/>
    <x v="0"/>
    <n v="1"/>
    <n v="-120000"/>
    <n v="-12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57"/>
    <x v="46"/>
    <x v="302"/>
    <n v="-572"/>
    <n v="-572"/>
    <x v="0"/>
    <n v="1"/>
    <n v="-572"/>
    <n v="-572"/>
    <x v="1"/>
    <m/>
    <s v="Lumx Studios S/A"/>
    <s v="Lumx Studios S/A"/>
    <n v="100"/>
    <s v="Conselho"/>
    <s v="Lumx Studios S/A"/>
    <m/>
    <s v="Hospedagem Caio Barbosa"/>
    <m/>
    <s v="Cartão de Crédito - Conta Simples"/>
    <m/>
    <x v="90"/>
    <s v="Gestão - Hotel"/>
    <s v="Gestão"/>
    <s v="Governance"/>
    <s v="Governance"/>
    <x v="8"/>
    <m/>
    <m/>
    <n v="0"/>
    <n v="0"/>
  </r>
  <r>
    <s v="3658"/>
    <x v="46"/>
    <x v="302"/>
    <n v="-275.95999999999998"/>
    <n v="-275.95999999999998"/>
    <x v="0"/>
    <n v="1"/>
    <n v="-275.95999999999998"/>
    <n v="-275.95999999999998"/>
    <x v="1"/>
    <m/>
    <s v="Lumx Studios S/A"/>
    <s v="Pitch.Com"/>
    <n v="100"/>
    <m/>
    <s v="Pitch.Com"/>
    <m/>
    <s v="Software - Pitch.Com"/>
    <m/>
    <s v="Conta Simples"/>
    <m/>
    <x v="45"/>
    <s v="Software"/>
    <s v="Technology &amp; Infrastructure"/>
    <s v="Technology &amp; Infrastructure"/>
    <s v="Technology &amp; Infrastructure"/>
    <x v="0"/>
    <m/>
    <m/>
    <n v="0"/>
    <n v="0"/>
  </r>
  <r>
    <s v="3659"/>
    <x v="46"/>
    <x v="302"/>
    <n v="-14.07"/>
    <n v="-14.07"/>
    <x v="0"/>
    <n v="1"/>
    <n v="-14.07"/>
    <n v="-14.07"/>
    <x v="1"/>
    <m/>
    <s v="Lumx Studios S/A"/>
    <s v="Lumx Studios S/A"/>
    <n v="100"/>
    <s v="Conselho"/>
    <s v="Lumx Studios S/A"/>
    <m/>
    <s v="Mee6 Discord"/>
    <m/>
    <s v="Mercado Pago"/>
    <m/>
    <x v="42"/>
    <s v="Software"/>
    <s v="Technology &amp; Infrastructure"/>
    <s v="Technology &amp; Infrastructure"/>
    <s v="Technology &amp; Infrastructure"/>
    <x v="0"/>
    <m/>
    <m/>
    <n v="0"/>
    <n v="0"/>
  </r>
  <r>
    <s v="3660"/>
    <x v="46"/>
    <x v="302"/>
    <n v="-248.36"/>
    <n v="-248.36"/>
    <x v="0"/>
    <n v="1"/>
    <n v="-248.36"/>
    <n v="-248.36"/>
    <x v="1"/>
    <m/>
    <s v="Lumx Studios S/A"/>
    <s v="Webflow.Com"/>
    <n v="100"/>
    <m/>
    <s v="Webflow.Com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661"/>
    <x v="46"/>
    <x v="302"/>
    <n v="-14.33"/>
    <n v="-14.33"/>
    <x v="0"/>
    <n v="1"/>
    <n v="-14.33"/>
    <n v="-14.3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8"/>
    <m/>
    <m/>
    <n v="0"/>
    <n v="0"/>
  </r>
  <r>
    <s v="3662"/>
    <x v="46"/>
    <x v="302"/>
    <n v="-2583"/>
    <n v="-2583"/>
    <x v="0"/>
    <n v="1"/>
    <n v="-2583"/>
    <n v="-2583"/>
    <x v="1"/>
    <m/>
    <s v="Lumx Studios S/A"/>
    <s v="Gav Assessoria Empresarial Ltda"/>
    <n v="100"/>
    <m/>
    <s v="Gav Assessoria Empresarial Ltda"/>
    <m/>
    <s v="Valor Pago Ao Despachante Gav para Realizar a 3acs"/>
    <m/>
    <s v="Btg - Conta Corrente"/>
    <m/>
    <x v="50"/>
    <s v="Round de Captação"/>
    <s v="Others"/>
    <s v="Operating Costs"/>
    <s v="Operating Costs"/>
    <x v="5"/>
    <m/>
    <m/>
    <n v="0"/>
    <n v="0"/>
  </r>
  <r>
    <s v="3663"/>
    <x v="46"/>
    <x v="302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37"/>
    <s v="Fornecedores"/>
    <s v="Suppliers"/>
    <s v="Partnerships &amp; Suppliers"/>
    <s v="Partnerships &amp; Suppliers"/>
    <x v="6"/>
    <m/>
    <m/>
    <n v="0"/>
    <n v="0"/>
  </r>
  <r>
    <s v="650"/>
    <x v="46"/>
    <x v="302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51"/>
    <x v="46"/>
    <x v="302"/>
    <n v="1500"/>
    <n v="1500"/>
    <x v="0"/>
    <n v="1"/>
    <n v="1500"/>
    <n v="15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652"/>
    <x v="46"/>
    <x v="302"/>
    <n v="5024.33"/>
    <n v="5024.33"/>
    <x v="0"/>
    <n v="1"/>
    <n v="5024.33"/>
    <n v="5024.33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653"/>
    <x v="46"/>
    <x v="302"/>
    <n v="73112.509999999995"/>
    <n v="73112.509999999995"/>
    <x v="0"/>
    <n v="1"/>
    <n v="73112.509999999995"/>
    <n v="73112.509999999995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11"/>
    <x v="46"/>
    <x v="302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12"/>
    <x v="46"/>
    <x v="302"/>
    <n v="-1500"/>
    <n v="-1500"/>
    <x v="0"/>
    <n v="1"/>
    <n v="-1500"/>
    <n v="-15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13"/>
    <x v="46"/>
    <x v="302"/>
    <n v="-5024.33"/>
    <n v="-5024.33"/>
    <x v="0"/>
    <n v="1"/>
    <n v="-5024.33"/>
    <n v="-5024.33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614"/>
    <x v="46"/>
    <x v="302"/>
    <n v="-73112.509999999995"/>
    <n v="-73112.509999999995"/>
    <x v="0"/>
    <n v="1"/>
    <n v="-73112.509999999995"/>
    <n v="-73112.509999999995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52"/>
    <x v="47"/>
    <x v="303"/>
    <n v="73112.509999999995"/>
    <n v="73112.509999999995"/>
    <x v="0"/>
    <n v="1"/>
    <n v="73112.509999999995"/>
    <n v="73112.509999999995"/>
    <x v="1"/>
    <m/>
    <s v="Lumx Studios S/A"/>
    <s v="Mercado Bitcoin"/>
    <n v="100"/>
    <s v="Lumx"/>
    <s v="Lumx Studios S/A"/>
    <m/>
    <s v="Venda de Usdc e Eth"/>
    <m/>
    <s v="Mercado Bitcoin"/>
    <m/>
    <x v="65"/>
    <s v="Conversões"/>
    <s v="Financial Revenue"/>
    <s v="Financial Revenue"/>
    <s v="Financial Revenue"/>
    <x v="14"/>
    <m/>
    <m/>
    <n v="0"/>
    <n v="0"/>
  </r>
  <r>
    <s v="3664"/>
    <x v="47"/>
    <x v="303"/>
    <n v="-253.27"/>
    <n v="-253.27"/>
    <x v="0"/>
    <n v="1"/>
    <n v="-253.27"/>
    <n v="-253.27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353"/>
    <x v="48"/>
    <x v="304"/>
    <n v="434.35"/>
    <n v="434.35"/>
    <x v="0"/>
    <n v="1"/>
    <n v="434.35"/>
    <n v="434.35"/>
    <x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1"/>
    <s v="Receita Setup Fee"/>
    <s v="Non Recurrent"/>
    <s v="Operating Revenue"/>
    <s v="Operating Revenue"/>
    <x v="11"/>
    <m/>
    <m/>
    <n v="0"/>
    <n v="0"/>
  </r>
  <r>
    <s v="3665"/>
    <x v="48"/>
    <x v="304"/>
    <n v="-2000"/>
    <n v="-2000"/>
    <x v="0"/>
    <n v="1"/>
    <n v="-2000"/>
    <n v="-2000"/>
    <x v="1"/>
    <m/>
    <s v="Lumx Studios S/A"/>
    <s v="Gabriela Leão Teixeira"/>
    <n v="100"/>
    <m/>
    <s v="Gabriela Leão Teixeira"/>
    <m/>
    <s v="Nf-000018 Projeto: 55unity, Término da História do 55"/>
    <m/>
    <s v="Btg - Conta Corrente"/>
    <m/>
    <x v="92"/>
    <s v="Despesas com Pessoal"/>
    <s v="People"/>
    <s v="People"/>
    <s v="People"/>
    <x v="2"/>
    <m/>
    <m/>
    <n v="0"/>
    <n v="0"/>
  </r>
  <r>
    <s v="3666"/>
    <x v="48"/>
    <x v="304"/>
    <n v="-2000"/>
    <n v="-2000"/>
    <x v="0"/>
    <n v="1"/>
    <n v="-2000"/>
    <n v="-2000"/>
    <x v="1"/>
    <m/>
    <s v="Lumx Studios S/A"/>
    <s v="Patrick de Souza Costa"/>
    <n v="100"/>
    <m/>
    <s v="Patrick de Souza Costa"/>
    <m/>
    <s v="Nf-20234 Projeto: 55unity, Término da História do 55."/>
    <m/>
    <s v="Btg - Conta Corrente"/>
    <m/>
    <x v="92"/>
    <s v="Despesas com Pessoal"/>
    <s v="People"/>
    <s v="People"/>
    <s v="People"/>
    <x v="2"/>
    <m/>
    <m/>
    <n v="0"/>
    <n v="0"/>
  </r>
  <r>
    <s v="3667"/>
    <x v="48"/>
    <x v="304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68"/>
    <x v="48"/>
    <x v="304"/>
    <n v="-500"/>
    <n v="-500"/>
    <x v="0"/>
    <n v="1"/>
    <n v="-500"/>
    <n v="-500"/>
    <x v="1"/>
    <m/>
    <s v="Lumx Studios S/A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2"/>
    <s v="Despesas com Pessoal"/>
    <s v="People"/>
    <s v="People"/>
    <s v="People"/>
    <x v="2"/>
    <m/>
    <m/>
    <n v="0"/>
    <n v="0"/>
  </r>
  <r>
    <s v="3669"/>
    <x v="49"/>
    <x v="305"/>
    <n v="-811.37"/>
    <n v="-811.37"/>
    <x v="0"/>
    <n v="1"/>
    <n v="-811.37"/>
    <n v="-811.37"/>
    <x v="1"/>
    <m/>
    <s v="Lumx Studios S/A"/>
    <s v="Pipedrive"/>
    <n v="100"/>
    <m/>
    <s v="Pipedrive"/>
    <m/>
    <s v="Software - Pipedrive"/>
    <m/>
    <s v="Conta Simples"/>
    <m/>
    <x v="27"/>
    <s v="Software"/>
    <s v="Technology &amp; Infrastructure"/>
    <s v="Technology &amp; Infrastructure"/>
    <s v="Technology &amp; Infrastructure"/>
    <x v="0"/>
    <m/>
    <m/>
    <n v="0"/>
    <n v="0"/>
  </r>
  <r>
    <s v="3670"/>
    <x v="49"/>
    <x v="305"/>
    <n v="-1002.64"/>
    <n v="-1002.64"/>
    <x v="0"/>
    <n v="1"/>
    <n v="-1002.64"/>
    <n v="-1002.64"/>
    <x v="1"/>
    <m/>
    <s v="Lumx Studios S/A"/>
    <s v="Lumx Studios S/A"/>
    <n v="100"/>
    <s v="Conselho"/>
    <s v="Lumx Studios S/A"/>
    <m/>
    <s v="Software - Pinat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3671"/>
    <x v="49"/>
    <x v="305"/>
    <n v="-687.3"/>
    <n v="-687.3"/>
    <x v="0"/>
    <n v="1"/>
    <n v="-687.3"/>
    <n v="-687.3"/>
    <x v="1"/>
    <m/>
    <s v="Lumx Studios S/A"/>
    <s v="Lumx Studios S/A"/>
    <n v="100"/>
    <s v="Conselho"/>
    <s v="Lumx Studios S/A"/>
    <m/>
    <s v="Valor Pago Ao Cartório para Averbar O Contrato de Aluguel (Via Corrigida)"/>
    <m/>
    <s v="Btg - Conta Corrente"/>
    <m/>
    <x v="93"/>
    <s v="Jurídico"/>
    <s v="Legal"/>
    <s v="Operating Costs"/>
    <s v="Operating Costs"/>
    <x v="5"/>
    <m/>
    <m/>
    <n v="0"/>
    <n v="0"/>
  </r>
  <r>
    <s v="3672"/>
    <x v="50"/>
    <x v="306"/>
    <n v="-100"/>
    <n v="-100"/>
    <x v="0"/>
    <n v="1"/>
    <n v="-100"/>
    <n v="-100"/>
    <x v="1"/>
    <m/>
    <s v="Lumx Studios S/A"/>
    <s v="Deuzieni Alves"/>
    <n v="100"/>
    <m/>
    <s v="Deuzieni Alves"/>
    <m/>
    <s v="Limpeza Semanal Escritóri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673"/>
    <x v="50"/>
    <x v="306"/>
    <n v="-1695.73"/>
    <n v="-1695.73"/>
    <x v="0"/>
    <n v="1"/>
    <n v="-1695.73"/>
    <n v="-1695.7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654"/>
    <x v="50"/>
    <x v="306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15"/>
    <x v="50"/>
    <x v="306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74"/>
    <x v="51"/>
    <x v="307"/>
    <n v="-59.15"/>
    <n v="-59.15"/>
    <x v="0"/>
    <n v="1"/>
    <n v="-59.15"/>
    <n v="-59.15"/>
    <x v="1"/>
    <m/>
    <s v="Lumx Studios S/A"/>
    <s v="Lumx Studios S/A"/>
    <n v="100"/>
    <s v="Conselho"/>
    <s v="Lumx Studios S/A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3675"/>
    <x v="52"/>
    <x v="308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Nf-000058 Prestações de Serviço"/>
    <m/>
    <s v="Btg - Conta Corrente"/>
    <m/>
    <x v="7"/>
    <s v="Despesas com Pessoal"/>
    <s v="People"/>
    <s v="People"/>
    <s v="People"/>
    <x v="2"/>
    <m/>
    <m/>
    <n v="0"/>
    <n v="0"/>
  </r>
  <r>
    <s v="3676"/>
    <x v="52"/>
    <x v="308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Nf-000014 Prestações de Serviço"/>
    <m/>
    <s v="Btg - Conta Corrente"/>
    <m/>
    <x v="7"/>
    <s v="Despesas com Pessoal"/>
    <s v="People"/>
    <s v="People"/>
    <s v="People"/>
    <x v="2"/>
    <m/>
    <m/>
    <n v="0"/>
    <n v="0"/>
  </r>
  <r>
    <s v="3677"/>
    <x v="52"/>
    <x v="308"/>
    <n v="-4296.2700000000004"/>
    <n v="-4296.2700000000004"/>
    <x v="0"/>
    <n v="1"/>
    <n v="-4296.2700000000004"/>
    <n v="-4296.2700000000004"/>
    <x v="1"/>
    <m/>
    <s v="Lumx Studios S/A"/>
    <s v="Mongodb Servicos de Software no Brasil Ltda."/>
    <n v="100"/>
    <m/>
    <s v="Mongodb Servicos de Software no Brasil Ltda."/>
    <m/>
    <s v="Nf-6863 Software - Mongo Db"/>
    <m/>
    <s v="Btg - Conta Corrente"/>
    <m/>
    <x v="4"/>
    <s v="Software"/>
    <s v="Technology &amp; Infrastructure"/>
    <s v="Technology &amp; Infrastructure"/>
    <s v="Technology &amp; Infrastructure"/>
    <x v="0"/>
    <m/>
    <m/>
    <n v="0"/>
    <n v="0"/>
  </r>
  <r>
    <s v="3678"/>
    <x v="52"/>
    <x v="308"/>
    <n v="-273.36"/>
    <n v="-273.36"/>
    <x v="0"/>
    <n v="1"/>
    <n v="-273.36"/>
    <n v="-273.36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11"/>
    <s v="Software"/>
    <s v="Technology &amp; Infrastructure"/>
    <s v="Technology &amp; Infrastructure"/>
    <s v="Technology &amp; Infrastructure"/>
    <x v="0"/>
    <m/>
    <m/>
    <n v="0"/>
    <n v="0"/>
  </r>
  <r>
    <s v="3679"/>
    <x v="52"/>
    <x v="308"/>
    <n v="-2500"/>
    <n v="-2500"/>
    <x v="0"/>
    <n v="1"/>
    <n v="-2500"/>
    <n v="-2500"/>
    <x v="1"/>
    <m/>
    <s v="Lumx Studios S/A"/>
    <s v="Artur Oliveira Guedes"/>
    <n v="100"/>
    <m/>
    <s v="Artur Oliveira Guedes"/>
    <m/>
    <s v="Nf-202300000002 Freela"/>
    <m/>
    <s v="Btg - Conta Corrente"/>
    <m/>
    <x v="92"/>
    <s v="Despesas com Pessoal"/>
    <s v="People"/>
    <s v="People"/>
    <s v="People"/>
    <x v="2"/>
    <m/>
    <m/>
    <n v="0"/>
    <n v="0"/>
  </r>
  <r>
    <s v="3680"/>
    <x v="52"/>
    <x v="308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3681"/>
    <x v="52"/>
    <x v="308"/>
    <n v="-9000"/>
    <n v="-9000"/>
    <x v="0"/>
    <n v="1"/>
    <n v="-9000"/>
    <n v="-9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682"/>
    <x v="52"/>
    <x v="308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Nf-000003 Prestação de Serviços"/>
    <m/>
    <s v="Btg - Conta Corrente"/>
    <m/>
    <x v="7"/>
    <s v="Despesas com Pessoal"/>
    <s v="People"/>
    <s v="People"/>
    <s v="People"/>
    <x v="2"/>
    <m/>
    <m/>
    <n v="0"/>
    <n v="0"/>
  </r>
  <r>
    <s v="3683"/>
    <x v="52"/>
    <x v="308"/>
    <n v="-83.68"/>
    <n v="-83.68"/>
    <x v="0"/>
    <n v="1"/>
    <n v="-83.68"/>
    <n v="-83.68"/>
    <x v="1"/>
    <m/>
    <s v="Lumx Studios S/A"/>
    <s v="Lumx Studios S/A"/>
    <n v="100"/>
    <s v="Conselho"/>
    <s v="Lumx Studios S/A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655"/>
    <x v="52"/>
    <x v="308"/>
    <n v="9000"/>
    <n v="9000"/>
    <x v="0"/>
    <n v="1"/>
    <n v="9000"/>
    <n v="9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616"/>
    <x v="52"/>
    <x v="308"/>
    <n v="-9000"/>
    <n v="-9000"/>
    <x v="0"/>
    <n v="1"/>
    <n v="-9000"/>
    <n v="-9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84"/>
    <x v="53"/>
    <x v="309"/>
    <n v="-558.61"/>
    <n v="-558.61"/>
    <x v="0"/>
    <n v="1"/>
    <n v="-558.61"/>
    <n v="-558.61"/>
    <x v="1"/>
    <m/>
    <s v="Lumx Studios S/A"/>
    <s v="Lumx Studios S/A"/>
    <n v="100"/>
    <s v="Conselho"/>
    <s v="Lumx Studios S/A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3685"/>
    <x v="53"/>
    <x v="309"/>
    <n v="-554.13"/>
    <n v="-554.13"/>
    <x v="0"/>
    <n v="1"/>
    <n v="-554.13"/>
    <n v="-554.13"/>
    <x v="1"/>
    <m/>
    <s v="Lumx Studios S/A"/>
    <s v="650 Industries (Expo)Sof"/>
    <n v="100"/>
    <m/>
    <s v="650 Industries (Expo)Sof"/>
    <m/>
    <s v="Software - 650 Industries"/>
    <m/>
    <s v="Conta Simples"/>
    <m/>
    <x v="84"/>
    <s v="Software"/>
    <s v="Technology &amp; Infrastructure"/>
    <s v="Technology &amp; Infrastructure"/>
    <s v="Technology &amp; Infrastructure"/>
    <x v="0"/>
    <m/>
    <m/>
    <n v="0"/>
    <n v="0"/>
  </r>
  <r>
    <s v="354"/>
    <x v="54"/>
    <x v="310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3686"/>
    <x v="54"/>
    <x v="310"/>
    <n v="-2492.5100000000002"/>
    <n v="-2492.5100000000002"/>
    <x v="0"/>
    <n v="1"/>
    <n v="-2492.5100000000002"/>
    <n v="-2492.5100000000002"/>
    <x v="1"/>
    <m/>
    <s v="Lumx Studios S/A"/>
    <s v="Caio Barbosa Zacarias"/>
    <n v="100"/>
    <s v="Comercial"/>
    <s v="Caio Barbosa Zacaria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3687"/>
    <x v="54"/>
    <x v="310"/>
    <n v="-5492.51"/>
    <n v="-5492.51"/>
    <x v="0"/>
    <n v="1"/>
    <n v="-5492.51"/>
    <n v="-5492.51"/>
    <x v="1"/>
    <m/>
    <s v="Lumx Studios S/A"/>
    <s v="Gabriel Polverelli Nogueira"/>
    <n v="100"/>
    <s v="Tecnologia"/>
    <s v="Gabriel Polverelli Nogueira"/>
    <m/>
    <s v="Prestações de Serviços"/>
    <m/>
    <s v="Btg - Conta Corrente"/>
    <m/>
    <x v="7"/>
    <s v="Despesas com Pessoal"/>
    <s v="People"/>
    <s v="People"/>
    <s v="People"/>
    <x v="2"/>
    <m/>
    <m/>
    <n v="0"/>
    <n v="0"/>
  </r>
  <r>
    <s v="3688"/>
    <x v="54"/>
    <x v="310"/>
    <n v="-21276.6"/>
    <n v="-21276.6"/>
    <x v="0"/>
    <n v="1"/>
    <n v="-21276.6"/>
    <n v="-21276.6"/>
    <x v="1"/>
    <m/>
    <s v="Lumx Studios S/A"/>
    <s v="Antonia de Souza e Silva"/>
    <n v="100"/>
    <s v="Operações"/>
    <s v="Antonia de Souza e Silva"/>
    <m/>
    <s v="Nf-000016 Prestação de Serviços"/>
    <m/>
    <s v="Btg - Conta Corrente"/>
    <m/>
    <x v="7"/>
    <s v="Despesas com Pessoal"/>
    <s v="People"/>
    <s v="People"/>
    <s v="People"/>
    <x v="2"/>
    <m/>
    <m/>
    <n v="0"/>
    <n v="0"/>
  </r>
  <r>
    <s v="3689"/>
    <x v="54"/>
    <x v="310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Nf-000017 Prestação de Serviço"/>
    <m/>
    <s v="Btg - Conta Corrente"/>
    <m/>
    <x v="7"/>
    <s v="Despesas com Pessoal"/>
    <s v="People"/>
    <s v="People"/>
    <s v="People"/>
    <x v="2"/>
    <m/>
    <m/>
    <n v="0"/>
    <n v="0"/>
  </r>
  <r>
    <s v="3690"/>
    <x v="54"/>
    <x v="310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Btg - Conta Corrente"/>
    <m/>
    <x v="8"/>
    <s v="Despesas com Pessoal"/>
    <s v="People"/>
    <s v="People"/>
    <s v="People"/>
    <x v="2"/>
    <m/>
    <m/>
    <n v="0"/>
    <n v="0"/>
  </r>
  <r>
    <s v="3691"/>
    <x v="54"/>
    <x v="310"/>
    <n v="-2492.5100000000002"/>
    <n v="-2492.5100000000002"/>
    <x v="0"/>
    <n v="1"/>
    <n v="-2492.5100000000002"/>
    <n v="-2492.5100000000002"/>
    <x v="1"/>
    <m/>
    <s v="Lumx Studios S/A"/>
    <s v="Michel Ruthenberg Goldberg"/>
    <n v="100"/>
    <s v="Financeiro"/>
    <s v="Michel Ruthenberg Goldberg"/>
    <m/>
    <s v="Prestações de Serviço"/>
    <m/>
    <s v="Btg - Conta Corrente"/>
    <m/>
    <x v="7"/>
    <s v="Despesas com Pessoal"/>
    <s v="People"/>
    <s v="People"/>
    <s v="People"/>
    <x v="2"/>
    <m/>
    <m/>
    <n v="0"/>
    <n v="0"/>
  </r>
  <r>
    <s v="3692"/>
    <x v="54"/>
    <x v="310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Nf-000019 Prestações de Serviço"/>
    <m/>
    <s v="Btg - Conta Corrente"/>
    <m/>
    <x v="7"/>
    <s v="Despesas com Pessoal"/>
    <s v="People"/>
    <s v="People"/>
    <s v="People"/>
    <x v="2"/>
    <m/>
    <m/>
    <n v="0"/>
    <n v="0"/>
  </r>
  <r>
    <s v="3693"/>
    <x v="54"/>
    <x v="310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Nf-000002 Prestações de Serviço"/>
    <m/>
    <s v="Btg - Conta Corrente"/>
    <m/>
    <x v="7"/>
    <s v="Despesas com Pessoal"/>
    <s v="People"/>
    <s v="People"/>
    <s v="People"/>
    <x v="2"/>
    <m/>
    <m/>
    <n v="0"/>
    <n v="0"/>
  </r>
  <r>
    <s v="3694"/>
    <x v="54"/>
    <x v="310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Nf-000030 Prestações de Serviço"/>
    <m/>
    <s v="Btg - Conta Corrente"/>
    <m/>
    <x v="7"/>
    <s v="Despesas com Pessoal"/>
    <s v="People"/>
    <s v="People"/>
    <s v="People"/>
    <x v="2"/>
    <m/>
    <m/>
    <n v="0"/>
    <n v="0"/>
  </r>
  <r>
    <s v="3695"/>
    <x v="54"/>
    <x v="310"/>
    <n v="-1139.9000000000001"/>
    <n v="-1139.9000000000001"/>
    <x v="0"/>
    <n v="1"/>
    <n v="-1139.9000000000001"/>
    <n v="-1139.9000000000001"/>
    <x v="1"/>
    <m/>
    <s v="Lumx Studios S/A"/>
    <s v="Mm Turismo &amp; Viagens S.A"/>
    <n v="100"/>
    <m/>
    <s v="Mm Turismo &amp; Viagens S.A"/>
    <m/>
    <s v="Passagem de Avião Gabriel (São Paulo)"/>
    <m/>
    <s v="Btg - Conta Corrente"/>
    <m/>
    <x v="77"/>
    <s v="Gestão - Avião"/>
    <s v="Gestão"/>
    <s v="Governance"/>
    <s v="Governance"/>
    <x v="8"/>
    <m/>
    <m/>
    <n v="0"/>
    <n v="0"/>
  </r>
  <r>
    <s v="3696"/>
    <x v="54"/>
    <x v="310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Nf-32912 Prestação de Serviços"/>
    <m/>
    <s v="Btg - Conta Corrente"/>
    <m/>
    <x v="7"/>
    <s v="Despesas com Pessoal"/>
    <s v="People"/>
    <s v="People"/>
    <s v="People"/>
    <x v="2"/>
    <m/>
    <m/>
    <n v="0"/>
    <n v="0"/>
  </r>
  <r>
    <s v="3697"/>
    <x v="54"/>
    <x v="310"/>
    <n v="-1268.7"/>
    <n v="-1268.7"/>
    <x v="0"/>
    <n v="1"/>
    <n v="-1268.7"/>
    <n v="-1268.7"/>
    <x v="1"/>
    <m/>
    <s v="Lumx Studios S/A"/>
    <s v="Mm Turismo &amp; Viagens S.A"/>
    <n v="100"/>
    <m/>
    <s v="Mm Turismo &amp; Viagens S.A"/>
    <m/>
    <s v="Passagem de Avião Caio (São Paulo)"/>
    <m/>
    <s v="Btg - Conta Corrente"/>
    <m/>
    <x v="77"/>
    <s v="Gestão - Avião"/>
    <s v="Gestão"/>
    <s v="Governance"/>
    <s v="Governance"/>
    <x v="8"/>
    <m/>
    <m/>
    <n v="0"/>
    <n v="0"/>
  </r>
  <r>
    <s v="3698"/>
    <x v="54"/>
    <x v="310"/>
    <n v="-1281.24"/>
    <n v="-1281.24"/>
    <x v="0"/>
    <n v="1"/>
    <n v="-1281.24"/>
    <n v="-1281.24"/>
    <x v="1"/>
    <m/>
    <s v="Lumx Studios S/A"/>
    <s v="Mm Turismo &amp; Viagens S.A"/>
    <n v="100"/>
    <m/>
    <s v="Mm Turismo &amp; Viagens S.A"/>
    <m/>
    <s v="Passagem de Avião Michel (São Paulo)"/>
    <m/>
    <s v="Btg - Conta Corrente"/>
    <m/>
    <x v="77"/>
    <s v="Gestão - Avião"/>
    <s v="Gestão"/>
    <s v="Governance"/>
    <s v="Governance"/>
    <x v="8"/>
    <m/>
    <m/>
    <n v="0"/>
    <n v="0"/>
  </r>
  <r>
    <s v="3699"/>
    <x v="54"/>
    <x v="310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Nf-000051 Prestação de Servços"/>
    <m/>
    <s v="Btg - Conta Corrente"/>
    <m/>
    <x v="7"/>
    <s v="Despesas com Pessoal"/>
    <s v="People"/>
    <s v="People"/>
    <s v="People"/>
    <x v="2"/>
    <m/>
    <m/>
    <n v="0"/>
    <n v="0"/>
  </r>
  <r>
    <s v="3700"/>
    <x v="54"/>
    <x v="310"/>
    <n v="-15161.29"/>
    <n v="-15161.29"/>
    <x v="0"/>
    <n v="1"/>
    <n v="-15161.29"/>
    <n v="-15161.29"/>
    <x v="1"/>
    <m/>
    <s v="Lumx Studios S/A"/>
    <s v="Andre Fernando de Sales Pupo"/>
    <n v="100"/>
    <s v="Comercial"/>
    <s v="Andre Fernando de Sales Pupo"/>
    <m/>
    <s v="Nf-000074 Prestação de Serviços (16/01 até 28/02)"/>
    <m/>
    <s v="Btg - Conta Corrente"/>
    <m/>
    <x v="7"/>
    <s v="Despesas com Pessoal"/>
    <s v="People"/>
    <s v="People"/>
    <s v="People"/>
    <x v="2"/>
    <m/>
    <m/>
    <n v="0"/>
    <n v="0"/>
  </r>
  <r>
    <s v="3701"/>
    <x v="54"/>
    <x v="310"/>
    <n v="-6176.73"/>
    <n v="-6176.73"/>
    <x v="0"/>
    <n v="1"/>
    <n v="-6176.73"/>
    <n v="-6176.73"/>
    <x v="1"/>
    <m/>
    <s v="Lumx Studios S/A"/>
    <s v="Antonia de Souza e Silva"/>
    <n v="100"/>
    <s v="Operações"/>
    <s v="Antonia de Souza e Silva"/>
    <m/>
    <s v="Nf-000015 Prestação de Serviços"/>
    <m/>
    <s v="Btg - Conta Corrente"/>
    <m/>
    <x v="7"/>
    <s v="Despesas com Pessoal"/>
    <s v="People"/>
    <s v="People"/>
    <s v="People"/>
    <x v="2"/>
    <m/>
    <m/>
    <n v="0"/>
    <n v="0"/>
  </r>
  <r>
    <s v="3702"/>
    <x v="54"/>
    <x v="310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Nf-000036 Prestação de Serviços"/>
    <m/>
    <s v="Btg - Conta Corrente"/>
    <m/>
    <x v="7"/>
    <s v="Despesas com Pessoal"/>
    <s v="People"/>
    <s v="People"/>
    <s v="People"/>
    <x v="2"/>
    <m/>
    <m/>
    <n v="0"/>
    <n v="0"/>
  </r>
  <r>
    <s v="3703"/>
    <x v="54"/>
    <x v="310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Nf-000008 Prestação de Serviços"/>
    <m/>
    <s v="Btg - Conta Corrente"/>
    <m/>
    <x v="7"/>
    <s v="Despesas com Pessoal"/>
    <s v="People"/>
    <s v="People"/>
    <s v="People"/>
    <x v="2"/>
    <m/>
    <m/>
    <n v="0"/>
    <n v="0"/>
  </r>
  <r>
    <s v="3704"/>
    <x v="54"/>
    <x v="310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Nf-000025 Prestações de Serviço"/>
    <m/>
    <s v="Btg - Conta Corrente"/>
    <m/>
    <x v="7"/>
    <s v="Despesas com Pessoal"/>
    <s v="People"/>
    <s v="People"/>
    <s v="People"/>
    <x v="2"/>
    <m/>
    <m/>
    <n v="0"/>
    <n v="0"/>
  </r>
  <r>
    <s v="3705"/>
    <x v="54"/>
    <x v="310"/>
    <n v="-4000"/>
    <n v="-4000"/>
    <x v="0"/>
    <n v="1"/>
    <n v="-4000"/>
    <n v="-4000"/>
    <x v="1"/>
    <m/>
    <s v="Lumx Studios S/A"/>
    <s v="Braun Comunicacao Integrada Ltda"/>
    <n v="100"/>
    <m/>
    <s v="Braun Comunicacao Integrada Ltda"/>
    <m/>
    <s v="Nf-000571 Assessoria de Imprensa"/>
    <m/>
    <s v="Btg - Conta Corrente"/>
    <m/>
    <x v="10"/>
    <s v="Despesa de Marketing"/>
    <s v="Marketing"/>
    <s v="Operating Costs"/>
    <s v="Operating Costs"/>
    <x v="3"/>
    <m/>
    <m/>
    <n v="0"/>
    <n v="0"/>
  </r>
  <r>
    <s v="3706"/>
    <x v="54"/>
    <x v="310"/>
    <n v="-7507.49"/>
    <n v="-7507.49"/>
    <x v="0"/>
    <n v="1"/>
    <n v="-7507.49"/>
    <n v="-7507.49"/>
    <x v="1"/>
    <m/>
    <s v="Lumx Studios S/A"/>
    <s v="Michel Ruthenberg Goldberg"/>
    <n v="100"/>
    <s v="Financeiro"/>
    <s v="Michel Ruthenberg Goldberg"/>
    <m/>
    <s v="Pró-Labore - Baixa por Conciliação"/>
    <m/>
    <s v="Btg - Conta Corrente"/>
    <m/>
    <x v="9"/>
    <s v="Despesas com Pessoal"/>
    <s v="People"/>
    <s v="People"/>
    <s v="People"/>
    <x v="2"/>
    <m/>
    <m/>
    <n v="0"/>
    <n v="0"/>
  </r>
  <r>
    <s v="3707"/>
    <x v="54"/>
    <x v="310"/>
    <n v="-223.72"/>
    <n v="-223.72"/>
    <x v="0"/>
    <n v="1"/>
    <n v="-223.72"/>
    <n v="-223.72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708"/>
    <x v="54"/>
    <x v="310"/>
    <n v="-30"/>
    <n v="-30"/>
    <x v="0"/>
    <n v="1"/>
    <n v="-30"/>
    <n v="-30"/>
    <x v="1"/>
    <m/>
    <s v="Lumx Studios S/A"/>
    <s v="Lumx Studios S/A"/>
    <n v="100"/>
    <s v="Conselho"/>
    <s v="Lumx Studios S/A"/>
    <m/>
    <s v="Cópia de Chaves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709"/>
    <x v="54"/>
    <x v="31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Michel Goldberg)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711"/>
    <x v="54"/>
    <x v="310"/>
    <n v="-7507.49"/>
    <n v="-7507.49"/>
    <x v="0"/>
    <n v="1"/>
    <n v="-7507.49"/>
    <n v="-7507.49"/>
    <x v="1"/>
    <m/>
    <s v="Lumx Studios S/A"/>
    <s v="Caio Barbosa Zacarias"/>
    <n v="100"/>
    <s v="Comercial"/>
    <s v="Caio Barbosa Zacarias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3712"/>
    <x v="54"/>
    <x v="310"/>
    <n v="-7507.49"/>
    <n v="-7507.49"/>
    <x v="0"/>
    <n v="1"/>
    <n v="-7507.49"/>
    <n v="-7507.49"/>
    <x v="1"/>
    <m/>
    <s v="Lumx Studios S/A"/>
    <s v="Gabriel Polverelli Nogueira"/>
    <n v="100"/>
    <s v="Tecnologia"/>
    <s v="Gabriel Polverelli Nogueira"/>
    <m/>
    <s v="Pró-Labore"/>
    <m/>
    <s v="Btg - Conta Corrente"/>
    <m/>
    <x v="9"/>
    <s v="Despesas com Pessoal"/>
    <s v="People"/>
    <s v="People"/>
    <s v="People"/>
    <x v="2"/>
    <m/>
    <m/>
    <n v="0"/>
    <n v="0"/>
  </r>
  <r>
    <s v="3713"/>
    <x v="54"/>
    <x v="310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Nf-000023 Prestações de Serviço"/>
    <m/>
    <s v="Btg - Conta Corrente"/>
    <m/>
    <x v="7"/>
    <s v="Despesas com Pessoal"/>
    <s v="People"/>
    <s v="People"/>
    <s v="People"/>
    <x v="2"/>
    <m/>
    <m/>
    <n v="0"/>
    <n v="0"/>
  </r>
  <r>
    <s v="3714"/>
    <x v="54"/>
    <x v="310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Nf-009918 Prestações de Serviço"/>
    <m/>
    <s v="Btg - Conta Corrente"/>
    <m/>
    <x v="7"/>
    <s v="Despesas com Pessoal"/>
    <s v="People"/>
    <s v="People"/>
    <s v="People"/>
    <x v="2"/>
    <m/>
    <m/>
    <n v="0"/>
    <n v="0"/>
  </r>
  <r>
    <s v="3715"/>
    <x v="54"/>
    <x v="310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Nf-0000012 Prestações de Serviço"/>
    <m/>
    <s v="Btg - Conta Corrente"/>
    <m/>
    <x v="7"/>
    <s v="Despesas com Pessoal"/>
    <s v="People"/>
    <s v="People"/>
    <s v="People"/>
    <x v="2"/>
    <m/>
    <m/>
    <n v="0"/>
    <n v="0"/>
  </r>
  <r>
    <s v="3716"/>
    <x v="54"/>
    <x v="310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0"/>
    <m/>
    <m/>
    <n v="0"/>
    <n v="0"/>
  </r>
  <r>
    <s v="3717"/>
    <x v="54"/>
    <x v="310"/>
    <n v="-2500"/>
    <n v="-2500"/>
    <x v="0"/>
    <n v="1"/>
    <n v="-2500"/>
    <n v="-2500"/>
    <x v="1"/>
    <m/>
    <s v="Lumx Studios S/A"/>
    <s v="Pedro Medeiros Delgado"/>
    <n v="100"/>
    <s v="Marketing"/>
    <s v="Pedro Medeiros Delgado"/>
    <m/>
    <s v="Nf-000014 Prestações de Serviço"/>
    <m/>
    <s v="Btg - Conta Corrente"/>
    <m/>
    <x v="7"/>
    <s v="Despesas com Pessoal"/>
    <s v="People"/>
    <s v="People"/>
    <s v="People"/>
    <x v="2"/>
    <m/>
    <m/>
    <n v="0"/>
    <n v="0"/>
  </r>
  <r>
    <s v="3718"/>
    <x v="54"/>
    <x v="310"/>
    <n v="-230.06"/>
    <n v="-230.06"/>
    <x v="0"/>
    <n v="1"/>
    <n v="-230.06"/>
    <n v="-230.06"/>
    <x v="1"/>
    <m/>
    <s v="Lumx Studios S/A"/>
    <s v="Light Servicos de Eletricidade S A"/>
    <n v="100"/>
    <m/>
    <s v="Light Servicos de Eletricidade S A"/>
    <m/>
    <s v="Conta de Luz"/>
    <m/>
    <s v="Btg - Conta Corrente"/>
    <m/>
    <x v="41"/>
    <s v="Despesas de Escritório"/>
    <s v="Office"/>
    <s v="Administrative Costs"/>
    <s v="Administrative Costs"/>
    <x v="1"/>
    <m/>
    <m/>
    <n v="0"/>
    <n v="0"/>
  </r>
  <r>
    <s v="4098"/>
    <x v="54"/>
    <x v="310"/>
    <n v="-38.49"/>
    <n v="-38.49"/>
    <x v="0"/>
    <n v="1"/>
    <n v="-38.49"/>
    <n v="-38.49"/>
    <x v="1"/>
    <m/>
    <s v="Lumx Studios S/A"/>
    <s v="Rappi Brasil Intermediacao de Negocios Ltda"/>
    <n v="100"/>
    <m/>
    <s v="Rappi Brasil Intermediacao de Negocios Ltda"/>
    <m/>
    <s v="Compra de Caneta Posca"/>
    <m/>
    <s v="Conta Simples"/>
    <m/>
    <x v="59"/>
    <s v="Material de Uso e Consumo"/>
    <s v="Office"/>
    <s v="Administrative Costs"/>
    <s v="Administrative Costs"/>
    <x v="7"/>
    <m/>
    <m/>
    <n v="0"/>
    <n v="0"/>
  </r>
  <r>
    <s v="656"/>
    <x v="54"/>
    <x v="310"/>
    <n v="31316.18"/>
    <n v="31316.18"/>
    <x v="0"/>
    <n v="1"/>
    <n v="31316.18"/>
    <n v="31316.1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17"/>
    <x v="54"/>
    <x v="310"/>
    <n v="-31316.18"/>
    <n v="-31316.18"/>
    <x v="0"/>
    <n v="1"/>
    <n v="-31316.18"/>
    <n v="-31316.18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355"/>
    <x v="55"/>
    <x v="311"/>
    <n v="1971.09"/>
    <n v="1971.09"/>
    <x v="0"/>
    <n v="1"/>
    <n v="1971.09"/>
    <n v="1971.09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19"/>
    <x v="55"/>
    <x v="311"/>
    <n v="-223.92"/>
    <n v="-223.92"/>
    <x v="0"/>
    <n v="1"/>
    <n v="-223.92"/>
    <n v="-223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3720"/>
    <x v="55"/>
    <x v="311"/>
    <n v="-71000"/>
    <n v="-71000"/>
    <x v="0"/>
    <n v="1"/>
    <n v="-71000"/>
    <n v="-7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1"/>
    <x v="55"/>
    <x v="311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Compra de Usdc (Envio Direto para a Conta: Gnosis)"/>
    <m/>
    <s v="Mercado Bitcoin"/>
    <m/>
    <x v="65"/>
    <s v="Conversões"/>
    <s v="Financial Revenue"/>
    <s v="Financial Revenue"/>
    <s v="Financial Revenue"/>
    <x v="14"/>
    <m/>
    <m/>
    <n v="0"/>
    <n v="0"/>
  </r>
  <r>
    <s v="3722"/>
    <x v="55"/>
    <x v="311"/>
    <n v="-3000"/>
    <n v="-3000"/>
    <x v="0"/>
    <n v="1"/>
    <n v="-3000"/>
    <n v="-3000"/>
    <x v="1"/>
    <m/>
    <s v="Lumx Studios S/A"/>
    <s v="Ministerio da Fazenda"/>
    <n v="100"/>
    <m/>
    <s v="Ministerio da Fazenda"/>
    <m/>
    <s v="Origem: Api, Conta: Iss, Contrato: 002"/>
    <m/>
    <s v="Btg - Conta Corrente"/>
    <m/>
    <x v="51"/>
    <s v="Impostos"/>
    <s v="Tax And Fees"/>
    <s v="Tax And Fees"/>
    <s v="Tax And Fees"/>
    <x v="12"/>
    <m/>
    <m/>
    <n v="0"/>
    <n v="0"/>
  </r>
  <r>
    <s v="3723"/>
    <x v="55"/>
    <x v="311"/>
    <n v="-1401.95"/>
    <n v="-1401.95"/>
    <x v="0"/>
    <n v="1"/>
    <n v="-1401.95"/>
    <n v="-1401.95"/>
    <x v="1"/>
    <m/>
    <s v="Lumx Studios S/A"/>
    <s v="Lumx Studios S/A"/>
    <n v="100"/>
    <s v="Lumx"/>
    <s v="Lumx Studios S/A"/>
    <m/>
    <s v="Cp Patronal e Social"/>
    <m/>
    <s v="Btg - Conta Corrente"/>
    <m/>
    <x v="9"/>
    <s v="Despesas com Pessoal"/>
    <s v="People"/>
    <s v="People"/>
    <s v="People"/>
    <x v="2"/>
    <m/>
    <m/>
    <n v="0"/>
    <n v="0"/>
  </r>
  <r>
    <s v="657"/>
    <x v="55"/>
    <x v="311"/>
    <n v="72000"/>
    <n v="72000"/>
    <x v="0"/>
    <n v="1"/>
    <n v="72000"/>
    <n v="72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658"/>
    <x v="55"/>
    <x v="311"/>
    <n v="70000"/>
    <n v="70000"/>
    <x v="0"/>
    <n v="1"/>
    <n v="70000"/>
    <n v="7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59"/>
    <x v="55"/>
    <x v="311"/>
    <n v="2500"/>
    <n v="2500"/>
    <x v="0"/>
    <n v="1"/>
    <n v="2500"/>
    <n v="2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18"/>
    <x v="55"/>
    <x v="311"/>
    <n v="-70000"/>
    <n v="-70000"/>
    <x v="0"/>
    <n v="1"/>
    <n v="-70000"/>
    <n v="-7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19"/>
    <x v="55"/>
    <x v="311"/>
    <n v="-72000"/>
    <n v="-72000"/>
    <x v="0"/>
    <n v="1"/>
    <n v="-72000"/>
    <n v="-7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20"/>
    <x v="55"/>
    <x v="311"/>
    <n v="-2500"/>
    <n v="-2500"/>
    <x v="0"/>
    <n v="1"/>
    <n v="-2500"/>
    <n v="-2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24"/>
    <x v="56"/>
    <x v="312"/>
    <n v="-1724.14"/>
    <n v="-1724.14"/>
    <x v="0"/>
    <n v="1"/>
    <n v="-1724.14"/>
    <n v="-1724.14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3725"/>
    <x v="56"/>
    <x v="312"/>
    <n v="-5597.05"/>
    <n v="-5597.05"/>
    <x v="0"/>
    <n v="1"/>
    <n v="-5597.05"/>
    <n v="-5597.05"/>
    <x v="1"/>
    <m/>
    <s v="Lumx Studios S/A"/>
    <s v="Venly"/>
    <n v="100"/>
    <m/>
    <s v="Venly"/>
    <m/>
    <s v="Software Venly - Utilização de Plataforma Parceira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3726"/>
    <x v="56"/>
    <x v="312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3727"/>
    <x v="56"/>
    <x v="312"/>
    <n v="-251.87"/>
    <n v="-251.87"/>
    <x v="0"/>
    <n v="1"/>
    <n v="-251.87"/>
    <n v="-251.87"/>
    <x v="1"/>
    <m/>
    <s v="Lumx Studios S/A"/>
    <s v="Lumx Studios S/A"/>
    <n v="100"/>
    <s v="Conselho"/>
    <s v="Lumx Studios S/A"/>
    <m/>
    <s v="Software - 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728"/>
    <x v="56"/>
    <x v="31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4"/>
    <s v="Corporate/Societário"/>
    <s v="Legal"/>
    <s v="Operating Costs"/>
    <s v="Operating Costs"/>
    <x v="5"/>
    <m/>
    <m/>
    <n v="0"/>
    <n v="0"/>
  </r>
  <r>
    <s v="3729"/>
    <x v="56"/>
    <x v="31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13"/>
    <s v="Contabilidade"/>
    <s v="Others"/>
    <s v="Operating Costs"/>
    <s v="Operating Costs"/>
    <x v="4"/>
    <m/>
    <m/>
    <n v="0"/>
    <n v="0"/>
  </r>
  <r>
    <s v="660"/>
    <x v="56"/>
    <x v="312"/>
    <n v="3500"/>
    <n v="3500"/>
    <x v="0"/>
    <n v="1"/>
    <n v="3500"/>
    <n v="3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61"/>
    <x v="56"/>
    <x v="312"/>
    <n v="192700.51"/>
    <n v="192700.51"/>
    <x v="0"/>
    <n v="1"/>
    <n v="192700.51"/>
    <n v="192700.51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21"/>
    <x v="56"/>
    <x v="312"/>
    <n v="-3500"/>
    <n v="-3500"/>
    <x v="0"/>
    <n v="1"/>
    <n v="-3500"/>
    <n v="-3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22"/>
    <x v="56"/>
    <x v="312"/>
    <n v="-192700.51"/>
    <n v="-192700.51"/>
    <x v="0"/>
    <n v="1"/>
    <n v="-192700.51"/>
    <n v="-192700.51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3730"/>
    <x v="57"/>
    <x v="313"/>
    <n v="-264.91000000000003"/>
    <n v="-264.91000000000003"/>
    <x v="0"/>
    <n v="1"/>
    <n v="-264.91000000000003"/>
    <n v="-264.91000000000003"/>
    <x v="1"/>
    <m/>
    <s v="Lumx Studios S/A"/>
    <s v="Discord"/>
    <n v="100"/>
    <m/>
    <s v="Discord"/>
    <m/>
    <s v="Mee6 Discord"/>
    <m/>
    <s v="Cartão de Crédito - Conta Simples"/>
    <m/>
    <x v="42"/>
    <s v="Software"/>
    <s v="Technology &amp; Infrastructure"/>
    <s v="Technology &amp; Infrastructure"/>
    <s v="Technology &amp; Infrastructure"/>
    <x v="0"/>
    <m/>
    <m/>
    <n v="0"/>
    <n v="0"/>
  </r>
  <r>
    <s v="3731"/>
    <x v="57"/>
    <x v="313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43"/>
    <s v="Impostos"/>
    <s v="Tax And Fees"/>
    <s v="Tax And Fees"/>
    <s v="Tax And Fees"/>
    <x v="10"/>
    <m/>
    <m/>
    <n v="0"/>
    <n v="0"/>
  </r>
  <r>
    <s v="3732"/>
    <x v="57"/>
    <x v="313"/>
    <n v="-46.5"/>
    <n v="-46.5"/>
    <x v="0"/>
    <n v="1"/>
    <n v="-46.5"/>
    <n v="-46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0"/>
    <m/>
    <m/>
    <n v="0"/>
    <n v="0"/>
  </r>
  <r>
    <s v="3733"/>
    <x v="57"/>
    <x v="313"/>
    <n v="-603.11"/>
    <n v="-603.11"/>
    <x v="0"/>
    <n v="1"/>
    <n v="-603.11"/>
    <n v="-603.11"/>
    <x v="1"/>
    <m/>
    <s v="Lumx Studios S/A"/>
    <s v="Lumx Studios S/A"/>
    <n v="100"/>
    <s v="Conselho"/>
    <s v="Lumx Studios S/A"/>
    <m/>
    <s v="Software - Intercom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3734"/>
    <x v="57"/>
    <x v="313"/>
    <n v="-14.25"/>
    <n v="-14.25"/>
    <x v="0"/>
    <n v="1"/>
    <n v="-14.25"/>
    <n v="-14.25"/>
    <x v="1"/>
    <m/>
    <s v="Lumx Studios S/A"/>
    <s v="Lumx Studios S/A"/>
    <n v="100"/>
    <s v="Conselho"/>
    <s v="Lumx Studios S/A"/>
    <m/>
    <s v="Iof Mee6"/>
    <m/>
    <s v="Cartão de Crédito - Conta Simples"/>
    <m/>
    <x v="63"/>
    <s v="Taxas"/>
    <s v="Tax And Fees"/>
    <s v="Tax And Fees"/>
    <s v="Tax And Fees"/>
    <x v="12"/>
    <m/>
    <m/>
    <n v="0"/>
    <n v="0"/>
  </r>
  <r>
    <s v="3735"/>
    <x v="57"/>
    <x v="313"/>
    <n v="-64.989999999999995"/>
    <n v="-64.989999999999995"/>
    <x v="0"/>
    <n v="1"/>
    <n v="-64.989999999999995"/>
    <n v="-64.989999999999995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414"/>
    <x v="57"/>
    <x v="313"/>
    <n v="28.55"/>
    <n v="28.55"/>
    <x v="0"/>
    <n v="1"/>
    <n v="28.55"/>
    <n v="28.5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7"/>
    <x v="57"/>
    <x v="313"/>
    <n v="4.84"/>
    <n v="4.84"/>
    <x v="0"/>
    <n v="1"/>
    <n v="4.84"/>
    <n v="4.84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62"/>
    <x v="57"/>
    <x v="313"/>
    <n v="1000"/>
    <n v="1000"/>
    <x v="0"/>
    <n v="1"/>
    <n v="1000"/>
    <n v="1000"/>
    <x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7"/>
    <m/>
    <m/>
    <n v="0"/>
    <n v="0"/>
  </r>
  <r>
    <s v="9623"/>
    <x v="57"/>
    <x v="313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3736"/>
    <x v="58"/>
    <x v="314"/>
    <n v="-522.82000000000005"/>
    <n v="-522.82000000000005"/>
    <x v="0"/>
    <n v="1"/>
    <n v="-522.82000000000005"/>
    <n v="-522.82000000000005"/>
    <x v="1"/>
    <m/>
    <s v="Lumx Studios S/A"/>
    <s v="Ministério da Economia"/>
    <n v="100"/>
    <m/>
    <s v="Ministério da Economia"/>
    <m/>
    <s v="Pis - Faturamento Janeiro"/>
    <m/>
    <s v="Btg - Conta Corrente"/>
    <m/>
    <x v="55"/>
    <s v="Impostos"/>
    <s v="Tax And Fees"/>
    <s v="Tax And Fees"/>
    <s v="Tax And Fees"/>
    <x v="12"/>
    <m/>
    <m/>
    <n v="0"/>
    <n v="0"/>
  </r>
  <r>
    <s v="3737"/>
    <x v="58"/>
    <x v="314"/>
    <n v="-2413.0300000000002"/>
    <n v="-2413.0300000000002"/>
    <x v="0"/>
    <n v="1"/>
    <n v="-2413.0300000000002"/>
    <n v="-2413.0300000000002"/>
    <x v="1"/>
    <m/>
    <s v="Lumx Studios S/A"/>
    <s v="Ministério da Economia"/>
    <n v="100"/>
    <m/>
    <s v="Ministério da Economia"/>
    <m/>
    <s v="Cofins - Faturamento Janeiro"/>
    <m/>
    <s v="Btg - Conta Corrente"/>
    <m/>
    <x v="54"/>
    <s v="Impostos"/>
    <s v="Tax And Fees"/>
    <s v="Tax And Fees"/>
    <s v="Tax And Fees"/>
    <x v="12"/>
    <m/>
    <m/>
    <n v="0"/>
    <n v="0"/>
  </r>
  <r>
    <s v="663"/>
    <x v="58"/>
    <x v="314"/>
    <n v="15000"/>
    <n v="15000"/>
    <x v="0"/>
    <n v="1"/>
    <n v="15000"/>
    <n v="1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64"/>
    <x v="58"/>
    <x v="314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24"/>
    <x v="58"/>
    <x v="314"/>
    <n v="-15000"/>
    <n v="-15000"/>
    <x v="0"/>
    <n v="1"/>
    <n v="-15000"/>
    <n v="-15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25"/>
    <x v="58"/>
    <x v="314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38"/>
    <x v="59"/>
    <x v="315"/>
    <n v="-52.8"/>
    <n v="-52.8"/>
    <x v="0"/>
    <n v="1"/>
    <n v="-52.8"/>
    <n v="-52.8"/>
    <x v="1"/>
    <m/>
    <s v="Lumx Studios S/A"/>
    <s v="Microsoft"/>
    <n v="100"/>
    <m/>
    <s v="Microsoft"/>
    <m/>
    <s v="Software - Pacote Office (Caio Bretas)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739"/>
    <x v="60"/>
    <x v="316"/>
    <n v="-546.14"/>
    <n v="-546.14"/>
    <x v="0"/>
    <n v="1"/>
    <n v="-546.14"/>
    <n v="-546.14"/>
    <x v="1"/>
    <m/>
    <s v="Lumx Studios S/A"/>
    <s v="Font Awesome Pro"/>
    <n v="100"/>
    <m/>
    <s v="Font Awesome Pro"/>
    <m/>
    <s v="Biblioteca de Ícones - Design"/>
    <m/>
    <s v="Conta Simples"/>
    <m/>
    <x v="96"/>
    <s v="Software"/>
    <s v="Technology &amp; Infrastructure"/>
    <s v="Technology &amp; Infrastructure"/>
    <s v="Technology &amp; Infrastructure"/>
    <x v="0"/>
    <m/>
    <m/>
    <n v="0"/>
    <n v="0"/>
  </r>
  <r>
    <s v="356"/>
    <x v="61"/>
    <x v="317"/>
    <n v="367.3"/>
    <n v="367.3"/>
    <x v="0"/>
    <n v="1"/>
    <n v="367.3"/>
    <n v="367.3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0"/>
    <x v="61"/>
    <x v="317"/>
    <n v="-2729.71"/>
    <n v="-2729.71"/>
    <x v="0"/>
    <n v="1"/>
    <n v="-2729.71"/>
    <n v="-2729.71"/>
    <x v="1"/>
    <m/>
    <s v="Lumx Studios S/A"/>
    <s v="Lumx Studios S/A"/>
    <n v="100"/>
    <s v="Conselho"/>
    <s v="Lumx Studios S/A"/>
    <m/>
    <s v="Custódia Conexões Games"/>
    <m/>
    <s v="Mercado Bitcoin"/>
    <s v="Conexões Games"/>
    <x v="56"/>
    <s v="Clientes"/>
    <s v="Resources In Custody"/>
    <s v="Custody"/>
    <s v="Custody"/>
    <x v="13"/>
    <m/>
    <m/>
    <n v="0"/>
    <n v="0"/>
  </r>
  <r>
    <s v="665"/>
    <x v="61"/>
    <x v="317"/>
    <n v="2729.71"/>
    <n v="2729.71"/>
    <x v="0"/>
    <n v="1"/>
    <n v="2729.71"/>
    <n v="2729.71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626"/>
    <x v="61"/>
    <x v="317"/>
    <n v="-2729.71"/>
    <n v="-2729.71"/>
    <x v="0"/>
    <n v="1"/>
    <n v="-2729.71"/>
    <n v="-2729.71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41"/>
    <x v="62"/>
    <x v="318"/>
    <n v="-182.08"/>
    <n v="-182.08"/>
    <x v="0"/>
    <n v="1"/>
    <n v="-182.08"/>
    <n v="-182.08"/>
    <x v="1"/>
    <m/>
    <s v="Lumx Studios S/A"/>
    <s v="Lumx Studios S/A"/>
    <n v="100"/>
    <s v="Conselho"/>
    <s v="Lumx Studios S/A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742"/>
    <x v="62"/>
    <x v="318"/>
    <n v="-5060.99"/>
    <n v="-5060.99"/>
    <x v="0"/>
    <n v="1"/>
    <n v="-5060.99"/>
    <n v="-5060.99"/>
    <x v="1"/>
    <m/>
    <s v="Lumx Studios S/A"/>
    <s v="Velazquez &amp; Drummond Aa"/>
    <n v="100"/>
    <m/>
    <s v="Velazquez &amp; Drummond Aa"/>
    <m/>
    <s v="Aluguel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3743"/>
    <x v="62"/>
    <x v="318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7"/>
    <m/>
    <m/>
    <n v="0"/>
    <n v="0"/>
  </r>
  <r>
    <s v="3744"/>
    <x v="62"/>
    <x v="318"/>
    <n v="-237.83"/>
    <n v="-237.83"/>
    <x v="0"/>
    <n v="1"/>
    <n v="-237.83"/>
    <n v="-237.83"/>
    <x v="1"/>
    <m/>
    <s v="Lumx Studios S/A"/>
    <s v="Claro/Net"/>
    <n v="100"/>
    <m/>
    <s v="Claro/Net"/>
    <m/>
    <s v="Fatura Internet"/>
    <m/>
    <s v="Conta Simples"/>
    <m/>
    <x v="2"/>
    <s v="Despesas de Escritório"/>
    <s v="Office"/>
    <s v="Administrative Costs"/>
    <s v="Administrative Costs"/>
    <x v="1"/>
    <m/>
    <m/>
    <n v="0"/>
    <n v="0"/>
  </r>
  <r>
    <s v="3745"/>
    <x v="62"/>
    <x v="318"/>
    <n v="-969.14"/>
    <n v="-969.14"/>
    <x v="0"/>
    <n v="1"/>
    <n v="-969.14"/>
    <n v="-969.14"/>
    <x v="1"/>
    <m/>
    <s v="Lumx Studios S/A"/>
    <s v="Lumx Studios S/A"/>
    <n v="100"/>
    <s v="Conselho"/>
    <s v="Lumx Studios S/A"/>
    <m/>
    <s v="Software - Notion"/>
    <m/>
    <s v="Conta Simples"/>
    <m/>
    <x v="29"/>
    <s v="Software"/>
    <s v="Technology &amp; Infrastructure"/>
    <s v="Technology &amp; Infrastructure"/>
    <s v="Technology &amp; Infrastructure"/>
    <x v="0"/>
    <m/>
    <m/>
    <n v="0"/>
    <n v="0"/>
  </r>
  <r>
    <s v="3746"/>
    <x v="63"/>
    <x v="319"/>
    <n v="-112.7"/>
    <n v="-112.7"/>
    <x v="0"/>
    <n v="1"/>
    <n v="-112.7"/>
    <n v="-112.7"/>
    <x v="1"/>
    <m/>
    <s v="Lumx Studios S/A"/>
    <s v="Zeplin, Inc"/>
    <n v="100"/>
    <m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3747"/>
    <x v="63"/>
    <x v="319"/>
    <n v="-658.53"/>
    <n v="-658.53"/>
    <x v="0"/>
    <n v="1"/>
    <n v="-658.53"/>
    <n v="-658.53"/>
    <x v="1"/>
    <m/>
    <s v="Lumx Studios S/A"/>
    <s v="Slack"/>
    <n v="100"/>
    <m/>
    <s v="Slack"/>
    <m/>
    <s v="Software - Slack"/>
    <m/>
    <s v="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357"/>
    <x v="64"/>
    <x v="320"/>
    <n v="1318.61"/>
    <n v="1318.61"/>
    <x v="0"/>
    <n v="1"/>
    <n v="1318.61"/>
    <n v="1318.61"/>
    <x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48"/>
    <x v="64"/>
    <x v="320"/>
    <n v="-39.31"/>
    <n v="-39.31"/>
    <x v="0"/>
    <n v="1"/>
    <n v="-39.31"/>
    <n v="-39.31"/>
    <x v="1"/>
    <m/>
    <s v="Lumx Studios S/A"/>
    <s v="Npm Inc"/>
    <n v="100"/>
    <m/>
    <s v="Npm Inc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3749"/>
    <x v="64"/>
    <x v="320"/>
    <n v="-135.69999999999999"/>
    <n v="-135.69999999999999"/>
    <x v="0"/>
    <n v="1"/>
    <n v="-135.69999999999999"/>
    <n v="-135.69999999999999"/>
    <x v="1"/>
    <m/>
    <s v="Lumx Studios S/A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11"/>
    <s v="Software"/>
    <s v="Technology &amp; Infrastructure"/>
    <s v="Technology &amp; Infrastructure"/>
    <s v="Technology &amp; Infrastructure"/>
    <x v="0"/>
    <m/>
    <m/>
    <n v="0"/>
    <n v="0"/>
  </r>
  <r>
    <s v="3750"/>
    <x v="64"/>
    <x v="320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Transferencia para Moonpay (Enviou para a Carteira Cripto Helper)"/>
    <m/>
    <s v="Btg - Conta Corrente"/>
    <m/>
    <x v="65"/>
    <s v="Conversões"/>
    <s v="Financial Revenue"/>
    <s v="Financial Revenue"/>
    <s v="Financial Revenue"/>
    <x v="14"/>
    <m/>
    <m/>
    <n v="0"/>
    <n v="0"/>
  </r>
  <r>
    <s v="3751"/>
    <x v="64"/>
    <x v="320"/>
    <n v="-200"/>
    <n v="-200"/>
    <x v="0"/>
    <n v="1"/>
    <n v="-200"/>
    <n v="-200"/>
    <x v="1"/>
    <m/>
    <s v="Lumx Studios S/A"/>
    <s v="Lumx Studios S/A"/>
    <n v="100"/>
    <s v="Conselho"/>
    <s v="Lumx Studios S/A"/>
    <m/>
    <s v="Pix Enviado para Webpay Brasil Pagamentos Ltda"/>
    <m/>
    <s v="Conta Simples"/>
    <m/>
    <x v="11"/>
    <s v="Software"/>
    <s v="Technology &amp; Infrastructure"/>
    <s v="Technology &amp; Infrastructure"/>
    <s v="Technology &amp; Infrastructure"/>
    <x v="0"/>
    <m/>
    <m/>
    <n v="0"/>
    <n v="0"/>
  </r>
  <r>
    <s v="3752"/>
    <x v="65"/>
    <x v="321"/>
    <n v="-112.29"/>
    <n v="-112.29"/>
    <x v="0"/>
    <n v="1"/>
    <n v="-112.29"/>
    <n v="-112.29"/>
    <x v="1"/>
    <m/>
    <s v="Lumx Studios S/A"/>
    <s v="Lumx Studios S/A"/>
    <n v="100"/>
    <s v="Conselho"/>
    <s v="Lumx Studios S/A"/>
    <m/>
    <s v="Software - 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753"/>
    <x v="65"/>
    <x v="321"/>
    <n v="-14.83"/>
    <n v="-14.83"/>
    <x v="0"/>
    <n v="1"/>
    <n v="-14.83"/>
    <n v="-14.83"/>
    <x v="1"/>
    <m/>
    <s v="Lumx Studios S/A"/>
    <s v="Lumx Studios S/A"/>
    <n v="100"/>
    <s v="Conselho"/>
    <s v="Lumx Studios S/A"/>
    <m/>
    <s v="Uber para Levar Chave da Gaveta até O Escritório"/>
    <m/>
    <s v="Mercado Pago"/>
    <m/>
    <x v="69"/>
    <s v="Despesa Comercial"/>
    <s v="Comercial"/>
    <s v="Operating Costs"/>
    <s v="Operating Costs"/>
    <x v="8"/>
    <m/>
    <m/>
    <n v="0"/>
    <n v="0"/>
  </r>
  <r>
    <s v="3754"/>
    <x v="66"/>
    <x v="322"/>
    <n v="-132.25"/>
    <n v="-132.25"/>
    <x v="0"/>
    <n v="1"/>
    <n v="-132.25"/>
    <n v="-132.25"/>
    <x v="1"/>
    <m/>
    <s v="Lumx Studios S/A"/>
    <s v="Lumx Studios S/A"/>
    <n v="100"/>
    <s v="Conselho"/>
    <s v="Lumx Studios S/A"/>
    <m/>
    <s v="Software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755"/>
    <x v="67"/>
    <x v="323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0"/>
    <m/>
    <m/>
    <n v="0"/>
    <n v="0"/>
  </r>
  <r>
    <s v="3756"/>
    <x v="67"/>
    <x v="323"/>
    <n v="-13.84"/>
    <n v="-13.84"/>
    <x v="0"/>
    <n v="1"/>
    <n v="-13.84"/>
    <n v="-13.84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3757"/>
    <x v="67"/>
    <x v="323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53"/>
    <s v="Propriedade Intelectual"/>
    <s v="Legal"/>
    <s v="Operating Costs"/>
    <s v="Operating Costs"/>
    <x v="5"/>
    <m/>
    <m/>
    <n v="0"/>
    <n v="0"/>
  </r>
  <r>
    <s v="666"/>
    <x v="67"/>
    <x v="323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667"/>
    <x v="67"/>
    <x v="323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27"/>
    <x v="67"/>
    <x v="323"/>
    <n v="-2500"/>
    <n v="-2500"/>
    <x v="0"/>
    <n v="1"/>
    <n v="-2500"/>
    <n v="-2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28"/>
    <x v="67"/>
    <x v="323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58"/>
    <x v="68"/>
    <x v="324"/>
    <n v="-379.63"/>
    <n v="-379.63"/>
    <x v="0"/>
    <n v="1"/>
    <n v="-379.63"/>
    <n v="-379.63"/>
    <x v="1"/>
    <m/>
    <s v="Lumx Studios S/A"/>
    <s v="Pitch.Com"/>
    <n v="100"/>
    <m/>
    <s v="Pitch.Com"/>
    <m/>
    <s v="Software - Pitch.Com"/>
    <m/>
    <s v="Conta Simples"/>
    <m/>
    <x v="45"/>
    <s v="Software"/>
    <s v="Technology &amp; Infrastructure"/>
    <s v="Technology &amp; Infrastructure"/>
    <s v="Technology &amp; Infrastructure"/>
    <x v="0"/>
    <m/>
    <m/>
    <n v="0"/>
    <n v="0"/>
  </r>
  <r>
    <s v="3759"/>
    <x v="69"/>
    <x v="325"/>
    <n v="-250.72"/>
    <n v="-250.72"/>
    <x v="0"/>
    <n v="1"/>
    <n v="-250.72"/>
    <n v="-250.72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3760"/>
    <x v="70"/>
    <x v="326"/>
    <n v="-829.14"/>
    <n v="-829.14"/>
    <x v="0"/>
    <n v="1"/>
    <n v="-829.14"/>
    <n v="-829.14"/>
    <x v="1"/>
    <m/>
    <s v="Lumx Studios S/A"/>
    <s v="Lumx Studios S/A"/>
    <n v="100"/>
    <s v="Conselho"/>
    <s v="Lumx Studios S/A"/>
    <m/>
    <s v="Software - Pipedrive"/>
    <m/>
    <s v="Conta Simples"/>
    <m/>
    <x v="27"/>
    <s v="Software"/>
    <s v="Technology &amp; Infrastructure"/>
    <s v="Technology &amp; Infrastructure"/>
    <s v="Technology &amp; Infrastructure"/>
    <x v="0"/>
    <m/>
    <m/>
    <n v="0"/>
    <n v="0"/>
  </r>
  <r>
    <s v="668"/>
    <x v="70"/>
    <x v="326"/>
    <n v="173.76"/>
    <n v="173.76"/>
    <x v="0"/>
    <n v="1"/>
    <n v="173.76"/>
    <n v="173.76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29"/>
    <x v="70"/>
    <x v="326"/>
    <n v="-173.76"/>
    <n v="-173.76"/>
    <x v="0"/>
    <n v="1"/>
    <n v="-173.76"/>
    <n v="-173.76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3761"/>
    <x v="71"/>
    <x v="327"/>
    <n v="-15000"/>
    <n v="-15000"/>
    <x v="0"/>
    <n v="1"/>
    <n v="-15000"/>
    <n v="-15000"/>
    <x v="1"/>
    <m/>
    <s v="Lumx Studios S/A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99"/>
    <s v="Fornecedores"/>
    <s v="Suppliers"/>
    <s v="Partnerships &amp; Suppliers"/>
    <s v="Partnerships &amp; Suppliers"/>
    <x v="6"/>
    <m/>
    <m/>
    <n v="0"/>
    <n v="0"/>
  </r>
  <r>
    <s v="3762"/>
    <x v="71"/>
    <x v="327"/>
    <n v="-1044.49"/>
    <n v="-1044.49"/>
    <x v="0"/>
    <n v="1"/>
    <n v="-1044.49"/>
    <n v="-1044.49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3763"/>
    <x v="71"/>
    <x v="327"/>
    <n v="-1583.45"/>
    <n v="-1583.45"/>
    <x v="0"/>
    <n v="1"/>
    <n v="-1583.45"/>
    <n v="-1583.4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764"/>
    <x v="71"/>
    <x v="327"/>
    <n v="-266.39999999999998"/>
    <n v="-266.39999999999998"/>
    <x v="0"/>
    <n v="1"/>
    <n v="-266.39999999999998"/>
    <n v="-266.39999999999998"/>
    <x v="1"/>
    <m/>
    <s v="Lumx Studios S/A"/>
    <s v="Mercadolivre.com Atividades de Internet Ltda"/>
    <n v="100"/>
    <m/>
    <s v="Mercadolivre.com Atividades de Internet Ltda"/>
    <m/>
    <s v="Compra de Carregador do Computador para O Gabriel"/>
    <m/>
    <s v="Mercado Pago"/>
    <m/>
    <x v="59"/>
    <s v="Material de Uso e Consumo"/>
    <s v="Office"/>
    <s v="Administrative Costs"/>
    <s v="Administrative Costs"/>
    <x v="7"/>
    <m/>
    <m/>
    <n v="0"/>
    <n v="0"/>
  </r>
  <r>
    <s v="669"/>
    <x v="71"/>
    <x v="327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0"/>
    <x v="71"/>
    <x v="327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58"/>
    <x v="72"/>
    <x v="328"/>
    <n v="1043.8"/>
    <n v="1043.8"/>
    <x v="0"/>
    <n v="1"/>
    <n v="1043.8"/>
    <n v="1043.8"/>
    <x v="1"/>
    <m/>
    <s v="Lumx Studios S/A"/>
    <s v="Btg - Conta Corrente"/>
    <n v="100"/>
    <s v="Lumx"/>
    <s v="Lumx Studios S/A"/>
    <m/>
    <s v="Custódia Conexões Games"/>
    <m/>
    <s v="Btg - Conta Corrente"/>
    <s v="Conexões Games"/>
    <x v="56"/>
    <s v="Clientes"/>
    <s v="Resources In Custody"/>
    <s v="Custody"/>
    <s v="Custody"/>
    <x v="13"/>
    <m/>
    <m/>
    <n v="0"/>
    <n v="0"/>
  </r>
  <r>
    <s v="3765"/>
    <x v="72"/>
    <x v="328"/>
    <n v="-2242.5500000000002"/>
    <n v="-2242.5500000000002"/>
    <x v="0"/>
    <n v="1"/>
    <n v="-2242.5500000000002"/>
    <n v="-2242.5500000000002"/>
    <x v="1"/>
    <m/>
    <s v="Lumx Studios S/A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3"/>
    <s v="Jurídico"/>
    <s v="Legal"/>
    <s v="Operating Costs"/>
    <s v="Operating Costs"/>
    <x v="5"/>
    <m/>
    <m/>
    <n v="0"/>
    <n v="0"/>
  </r>
  <r>
    <s v="3766"/>
    <x v="72"/>
    <x v="328"/>
    <n v="-58.92"/>
    <n v="-58.92"/>
    <x v="0"/>
    <n v="1"/>
    <n v="-58.92"/>
    <n v="-58.9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4099"/>
    <x v="72"/>
    <x v="328"/>
    <n v="-25.59"/>
    <n v="-25.59"/>
    <x v="0"/>
    <n v="1"/>
    <n v="-25.59"/>
    <n v="-25.59"/>
    <x v="1"/>
    <m/>
    <s v="Lumx Studios S/A"/>
    <s v="Rappi Brasil Intermediacao de Negocios Ltda"/>
    <n v="100"/>
    <m/>
    <s v="Rappi Brasil Intermediacao de Negocios Ltda"/>
    <m/>
    <s v="Compra de Refil de Sabonete"/>
    <m/>
    <s v="Conta Simples"/>
    <m/>
    <x v="59"/>
    <s v="Material de Uso e Consumo"/>
    <s v="Office"/>
    <s v="Administrative Costs"/>
    <s v="Administrative Costs"/>
    <x v="7"/>
    <m/>
    <m/>
    <n v="0"/>
    <n v="0"/>
  </r>
  <r>
    <s v="4119"/>
    <x v="72"/>
    <x v="328"/>
    <n v="-33.85"/>
    <n v="-33.85"/>
    <x v="0"/>
    <n v="1"/>
    <n v="-33.85"/>
    <n v="-33.85"/>
    <x v="1"/>
    <m/>
    <s v="Lumx Studios S/A"/>
    <s v="Rappi Brasil Intermediacao de Negocios Ltda"/>
    <n v="100"/>
    <m/>
    <s v="Rappi Brasil Intermediacao de Negocios Ltda"/>
    <m/>
    <s v="Compra de Tesoura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769"/>
    <x v="73"/>
    <x v="329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(Pago para Taliene -- Luciene Estava de Férias).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770"/>
    <x v="73"/>
    <x v="329"/>
    <n v="-369.27"/>
    <n v="-369.27"/>
    <x v="0"/>
    <n v="1"/>
    <n v="-369.27"/>
    <n v="-369.27"/>
    <x v="1"/>
    <m/>
    <s v="Lumx Studios S/A"/>
    <s v="Claro/Net"/>
    <n v="100"/>
    <m/>
    <s v="Claro/Net"/>
    <m/>
    <s v="Fatura Internet"/>
    <m/>
    <s v="Btg - Conta Corrente"/>
    <m/>
    <x v="2"/>
    <s v="Despesas de Escritório"/>
    <s v="Office"/>
    <s v="Administrative Costs"/>
    <s v="Administrative Costs"/>
    <x v="1"/>
    <m/>
    <m/>
    <n v="0"/>
    <n v="0"/>
  </r>
  <r>
    <s v="3771"/>
    <x v="73"/>
    <x v="32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Btg - Conta Corrente"/>
    <m/>
    <x v="7"/>
    <s v="Despesas com Pessoal"/>
    <s v="People"/>
    <s v="People"/>
    <s v="People"/>
    <x v="2"/>
    <m/>
    <m/>
    <n v="0"/>
    <n v="0"/>
  </r>
  <r>
    <s v="3772"/>
    <x v="73"/>
    <x v="329"/>
    <n v="-1600"/>
    <n v="-1600"/>
    <x v="0"/>
    <n v="1"/>
    <n v="-1600"/>
    <n v="-1600"/>
    <x v="1"/>
    <m/>
    <s v="Lumx Studios S/A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7"/>
    <s v="Despesas com Pessoal"/>
    <s v="People"/>
    <s v="People"/>
    <s v="People"/>
    <x v="2"/>
    <m/>
    <m/>
    <n v="0"/>
    <n v="0"/>
  </r>
  <r>
    <s v="3773"/>
    <x v="73"/>
    <x v="329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37"/>
    <s v="Fornecedores"/>
    <s v="Suppliers"/>
    <s v="Partnerships &amp; Suppliers"/>
    <s v="Partnerships &amp; Suppliers"/>
    <x v="6"/>
    <m/>
    <m/>
    <n v="0"/>
    <n v="0"/>
  </r>
  <r>
    <s v="3774"/>
    <x v="73"/>
    <x v="329"/>
    <n v="-82.28"/>
    <n v="-82.28"/>
    <x v="0"/>
    <n v="1"/>
    <n v="-82.28"/>
    <n v="-82.28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670"/>
    <x v="73"/>
    <x v="329"/>
    <n v="35000"/>
    <n v="35000"/>
    <x v="0"/>
    <n v="1"/>
    <n v="35000"/>
    <n v="35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31"/>
    <x v="73"/>
    <x v="329"/>
    <n v="-35000"/>
    <n v="-35000"/>
    <x v="0"/>
    <n v="1"/>
    <n v="-35000"/>
    <n v="-3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75"/>
    <x v="74"/>
    <x v="330"/>
    <n v="-530.95000000000005"/>
    <n v="-530.95000000000005"/>
    <x v="0"/>
    <n v="1"/>
    <n v="-530.95000000000005"/>
    <n v="-530.95000000000005"/>
    <x v="1"/>
    <m/>
    <s v="Lumx Studios S/A"/>
    <s v="Lumx Studios S/A"/>
    <n v="100"/>
    <s v="Conselho"/>
    <s v="Lumx Studios S/A"/>
    <m/>
    <s v="Software para Deixar O Proof Mais Rápido"/>
    <m/>
    <s v="Conta Simples"/>
    <m/>
    <x v="84"/>
    <s v="Software"/>
    <s v="Technology &amp; Infrastructure"/>
    <s v="Technology &amp; Infrastructure"/>
    <s v="Technology &amp; Infrastructure"/>
    <x v="0"/>
    <m/>
    <m/>
    <n v="0"/>
    <n v="0"/>
  </r>
  <r>
    <s v="3776"/>
    <x v="74"/>
    <x v="330"/>
    <n v="-548.51"/>
    <n v="-548.51"/>
    <x v="0"/>
    <n v="1"/>
    <n v="-548.51"/>
    <n v="-548.51"/>
    <x v="1"/>
    <m/>
    <s v="Lumx Studios S/A"/>
    <s v="Pinata Cloud"/>
    <n v="100"/>
    <m/>
    <s v="Pinata Cloud"/>
    <m/>
    <s v="Software - Pinata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3777"/>
    <x v="75"/>
    <x v="33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778"/>
    <x v="76"/>
    <x v="332"/>
    <n v="-804"/>
    <n v="-804"/>
    <x v="0"/>
    <n v="1"/>
    <n v="-804"/>
    <n v="-804"/>
    <x v="1"/>
    <m/>
    <s v="Lumx Studios S/A"/>
    <s v="Matheus Henrique Carvalho Rocha"/>
    <n v="100"/>
    <m/>
    <s v="Matheus Henrique Carvalho Rocha"/>
    <m/>
    <s v="Referente Aos 3 Dias de Serviço em Fevereiro - Baixa por Conciliação"/>
    <m/>
    <s v="Btg - Conta Corrente"/>
    <m/>
    <x v="7"/>
    <s v="Despesas com Pessoal"/>
    <s v="People"/>
    <s v="People"/>
    <s v="People"/>
    <x v="2"/>
    <m/>
    <m/>
    <n v="0"/>
    <n v="0"/>
  </r>
  <r>
    <s v="3779"/>
    <x v="76"/>
    <x v="332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0"/>
    <x v="76"/>
    <x v="332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1"/>
    <x v="76"/>
    <x v="332"/>
    <n v="-6500"/>
    <n v="-6500"/>
    <x v="0"/>
    <n v="1"/>
    <n v="-6500"/>
    <n v="-6500"/>
    <x v="1"/>
    <m/>
    <s v="Lumx Studios S/A"/>
    <s v="Lucas Costa da Conceição Gomes"/>
    <n v="100"/>
    <s v="Tecnologia"/>
    <s v="Lucas Costa da Conceição Gomes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2"/>
    <x v="76"/>
    <x v="33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4"/>
    <s v="Corporate/Societário"/>
    <s v="Legal"/>
    <s v="Operating Costs"/>
    <s v="Operating Costs"/>
    <x v="5"/>
    <m/>
    <m/>
    <n v="0"/>
    <n v="0"/>
  </r>
  <r>
    <s v="3783"/>
    <x v="76"/>
    <x v="332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4"/>
    <x v="76"/>
    <x v="332"/>
    <n v="-1302"/>
    <n v="-1302"/>
    <x v="0"/>
    <n v="1"/>
    <n v="-1302"/>
    <n v="-1302"/>
    <x v="1"/>
    <m/>
    <s v="Lumx Studios S/A"/>
    <s v="Gabriel Polverelli Nogueira"/>
    <n v="100"/>
    <s v="Tecnologia"/>
    <s v="Gabriel Polverelli Nogueira"/>
    <m/>
    <s v="Pró-Labore - Baixa por Conciliação"/>
    <m/>
    <s v="Btg - Conta Corrente"/>
    <m/>
    <x v="9"/>
    <s v="Despesas com Pessoal"/>
    <s v="People"/>
    <s v="People"/>
    <s v="People"/>
    <x v="2"/>
    <m/>
    <m/>
    <n v="0"/>
    <n v="0"/>
  </r>
  <r>
    <s v="3785"/>
    <x v="76"/>
    <x v="332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6"/>
    <x v="76"/>
    <x v="332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0"/>
    <s v="Despesa de Marketing"/>
    <s v="Marketing"/>
    <s v="Operating Costs"/>
    <s v="Operating Costs"/>
    <x v="3"/>
    <m/>
    <m/>
    <n v="0"/>
    <n v="0"/>
  </r>
  <r>
    <s v="3787"/>
    <x v="76"/>
    <x v="332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88"/>
    <x v="76"/>
    <x v="332"/>
    <n v="-2208.6799999999998"/>
    <n v="-2208.6799999999998"/>
    <x v="0"/>
    <n v="1"/>
    <n v="-2208.6799999999998"/>
    <n v="-2208.6799999999998"/>
    <x v="1"/>
    <m/>
    <s v="Lumx Studios S/A"/>
    <s v="Municipio de Rio de Janeiro"/>
    <n v="100"/>
    <m/>
    <s v="Municipio de Rio de Janeiro"/>
    <m/>
    <s v="Iss Janeiro"/>
    <m/>
    <s v="Btg - Conta Corrente"/>
    <m/>
    <x v="51"/>
    <s v="Impostos"/>
    <s v="Tax And Fees"/>
    <s v="Tax And Fees"/>
    <s v="Tax And Fees"/>
    <x v="12"/>
    <m/>
    <m/>
    <n v="0"/>
    <n v="0"/>
  </r>
  <r>
    <s v="3789"/>
    <x v="76"/>
    <x v="332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90"/>
    <x v="76"/>
    <x v="332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91"/>
    <x v="76"/>
    <x v="332"/>
    <n v="-8698"/>
    <n v="-8698"/>
    <x v="0"/>
    <n v="1"/>
    <n v="-8698"/>
    <n v="-869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792"/>
    <x v="76"/>
    <x v="33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8"/>
    <s v="Despesas com Pessoal"/>
    <s v="People"/>
    <s v="People"/>
    <s v="People"/>
    <x v="2"/>
    <m/>
    <m/>
    <n v="0"/>
    <n v="0"/>
  </r>
  <r>
    <s v="3793"/>
    <x v="76"/>
    <x v="332"/>
    <n v="-1302"/>
    <n v="-1302"/>
    <x v="0"/>
    <n v="1"/>
    <n v="-1302"/>
    <n v="-1302"/>
    <x v="1"/>
    <m/>
    <s v="Lumx Studios S/A"/>
    <s v="Caio Barbosa Zacarias"/>
    <n v="100"/>
    <s v="Comercial"/>
    <s v="Caio Barbosa Zacarias"/>
    <m/>
    <s v="Pró-Labore - Baixa por Conciliação"/>
    <m/>
    <s v="Btg - Conta Corrente"/>
    <m/>
    <x v="9"/>
    <s v="Despesas com Pessoal"/>
    <s v="People"/>
    <s v="People"/>
    <s v="People"/>
    <x v="2"/>
    <m/>
    <m/>
    <n v="0"/>
    <n v="0"/>
  </r>
  <r>
    <s v="3794"/>
    <x v="76"/>
    <x v="332"/>
    <n v="-40"/>
    <n v="-40"/>
    <x v="0"/>
    <n v="1"/>
    <n v="-40"/>
    <n v="-40"/>
    <x v="1"/>
    <m/>
    <s v="Lumx Studios S/A"/>
    <s v="Serasa S.A."/>
    <n v="100"/>
    <m/>
    <s v="Serasa S.A."/>
    <m/>
    <s v="Outros - Report Serasa"/>
    <m/>
    <s v="Conta Simples"/>
    <m/>
    <x v="100"/>
    <s v="Outros"/>
    <s v="Others"/>
    <s v="Administrative Costs"/>
    <s v="Administrative Costs"/>
    <x v="7"/>
    <m/>
    <m/>
    <n v="0"/>
    <n v="0"/>
  </r>
  <r>
    <s v="3795"/>
    <x v="76"/>
    <x v="332"/>
    <n v="-1600"/>
    <n v="-1600"/>
    <x v="0"/>
    <n v="1"/>
    <n v="-1600"/>
    <n v="-1600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796"/>
    <x v="76"/>
    <x v="33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Btg - Conta Corrente"/>
    <m/>
    <x v="7"/>
    <s v="Despesas com Pessoal"/>
    <s v="People"/>
    <s v="People"/>
    <s v="People"/>
    <x v="2"/>
    <m/>
    <m/>
    <n v="0"/>
    <n v="0"/>
  </r>
  <r>
    <s v="3797"/>
    <x v="76"/>
    <x v="332"/>
    <n v="-3855.97"/>
    <n v="-3855.97"/>
    <x v="0"/>
    <n v="1"/>
    <n v="-3855.97"/>
    <n v="-3855.97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4"/>
    <s v="Software"/>
    <s v="Technology &amp; Infrastructure"/>
    <s v="Technology &amp; Infrastructure"/>
    <s v="Technology &amp; Infrastructure"/>
    <x v="0"/>
    <m/>
    <m/>
    <n v="0"/>
    <n v="0"/>
  </r>
  <r>
    <s v="3798"/>
    <x v="76"/>
    <x v="332"/>
    <n v="-125.44"/>
    <n v="-125.44"/>
    <x v="0"/>
    <n v="1"/>
    <n v="-125.44"/>
    <n v="-125.44"/>
    <x v="1"/>
    <m/>
    <s v="Lumx Studios S/A"/>
    <s v="Melhor Envio Ltda"/>
    <n v="100"/>
    <s v="Conselho"/>
    <s v="Melhor Envio Ltda"/>
    <m/>
    <s v="Etiqueta de Envio para Devolução do Equipamento Matheus Rocha (Po)"/>
    <m/>
    <s v="Conta Simples"/>
    <m/>
    <x v="81"/>
    <s v="Outros"/>
    <s v="People"/>
    <s v="People"/>
    <s v="People"/>
    <x v="7"/>
    <m/>
    <m/>
    <n v="0"/>
    <n v="0"/>
  </r>
  <r>
    <s v="3799"/>
    <x v="76"/>
    <x v="332"/>
    <n v="-1800"/>
    <n v="-1800"/>
    <x v="0"/>
    <n v="1"/>
    <n v="-1800"/>
    <n v="-18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0"/>
    <x v="76"/>
    <x v="33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1"/>
    <x v="76"/>
    <x v="332"/>
    <n v="-1302"/>
    <n v="-1302"/>
    <x v="0"/>
    <n v="1"/>
    <n v="-1302"/>
    <n v="-130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9"/>
    <s v="Despesas com Pessoal"/>
    <s v="People"/>
    <s v="People"/>
    <s v="People"/>
    <x v="2"/>
    <m/>
    <m/>
    <n v="0"/>
    <n v="0"/>
  </r>
  <r>
    <s v="3802"/>
    <x v="76"/>
    <x v="332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3"/>
    <x v="76"/>
    <x v="332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4"/>
    <x v="76"/>
    <x v="332"/>
    <n v="-3500"/>
    <n v="-3500"/>
    <x v="0"/>
    <n v="1"/>
    <n v="-3500"/>
    <n v="-3500"/>
    <x v="1"/>
    <m/>
    <s v="Lumx Studios S/A"/>
    <s v="Artur Oliveira Guedes"/>
    <n v="100"/>
    <m/>
    <s v="Artur Oliveira Guedes"/>
    <m/>
    <s v="Arthur Guedes - Freela - Baixa por Conciliação"/>
    <m/>
    <s v="Btg - Conta Corrente"/>
    <m/>
    <x v="92"/>
    <s v="Despesas com Pessoal"/>
    <s v="People"/>
    <s v="People"/>
    <s v="People"/>
    <x v="2"/>
    <m/>
    <m/>
    <n v="0"/>
    <n v="0"/>
  </r>
  <r>
    <s v="3805"/>
    <x v="76"/>
    <x v="332"/>
    <n v="-3500"/>
    <n v="-3500"/>
    <x v="0"/>
    <n v="1"/>
    <n v="-3500"/>
    <n v="-35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6"/>
    <x v="76"/>
    <x v="332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07"/>
    <x v="76"/>
    <x v="332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671"/>
    <x v="76"/>
    <x v="332"/>
    <n v="160000"/>
    <n v="160000"/>
    <x v="0"/>
    <n v="1"/>
    <n v="160000"/>
    <n v="1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2"/>
    <x v="76"/>
    <x v="332"/>
    <n v="-160000"/>
    <n v="-160000"/>
    <x v="0"/>
    <n v="1"/>
    <n v="-160000"/>
    <n v="-16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808"/>
    <x v="77"/>
    <x v="333"/>
    <n v="-283.89"/>
    <n v="-283.89"/>
    <x v="0"/>
    <n v="1"/>
    <n v="-283.89"/>
    <n v="-283.89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59"/>
    <x v="78"/>
    <x v="334"/>
    <n v="38140"/>
    <n v="38140"/>
    <x v="0"/>
    <n v="1"/>
    <n v="38140"/>
    <n v="38140"/>
    <x v="1"/>
    <m/>
    <s v="Ambev S.A."/>
    <s v="Btg - Conta Corrente"/>
    <n v="100"/>
    <s v="Comercial"/>
    <s v="Ambev S.A."/>
    <m/>
    <s v="Projeto Guaraná Antartica"/>
    <m/>
    <s v="Btg - Conta Corrente"/>
    <s v="Guaraná Antartica"/>
    <x v="101"/>
    <s v="Consultoria"/>
    <s v="Non Recurrent"/>
    <s v="Operating Revenue"/>
    <s v="Operating Revenue"/>
    <x v="11"/>
    <m/>
    <m/>
    <n v="0"/>
    <n v="0"/>
  </r>
  <r>
    <s v="3809"/>
    <x v="78"/>
    <x v="334"/>
    <n v="-61.08"/>
    <n v="-61.08"/>
    <x v="0"/>
    <n v="1"/>
    <n v="-61.08"/>
    <n v="-61.08"/>
    <x v="1"/>
    <m/>
    <s v="Lumx Studios S/A"/>
    <s v="Lumx Studios S/A"/>
    <n v="100"/>
    <s v="Conselho"/>
    <s v="Lumx Studios S/A"/>
    <m/>
    <s v="Compra de Papel Diabo Verde, Saco de Lixo e Álcool 70."/>
    <m/>
    <s v="Conta Simples"/>
    <m/>
    <x v="59"/>
    <s v="Material de Uso e Consumo"/>
    <s v="Office"/>
    <s v="Administrative Costs"/>
    <s v="Administrative Costs"/>
    <x v="7"/>
    <m/>
    <m/>
    <n v="0"/>
    <n v="0"/>
  </r>
  <r>
    <s v="3810"/>
    <x v="78"/>
    <x v="334"/>
    <n v="-331.87"/>
    <n v="-331.87"/>
    <x v="0"/>
    <n v="1"/>
    <n v="-331.87"/>
    <n v="-331.87"/>
    <x v="1"/>
    <m/>
    <s v="Lumx Studios S/A"/>
    <s v="Light Servicos de Eletricidade S A"/>
    <n v="100"/>
    <m/>
    <s v="Light Servicos de Eletricidade S A"/>
    <m/>
    <s v="Conta de Luz"/>
    <m/>
    <s v="Btg - Conta Corrente"/>
    <m/>
    <x v="41"/>
    <s v="Despesas de Escritório"/>
    <s v="Office"/>
    <s v="Administrative Costs"/>
    <s v="Administrative Costs"/>
    <x v="1"/>
    <m/>
    <m/>
    <n v="0"/>
    <n v="0"/>
  </r>
  <r>
    <s v="3811"/>
    <x v="78"/>
    <x v="334"/>
    <n v="-5476.81"/>
    <n v="-5476.81"/>
    <x v="0"/>
    <n v="1"/>
    <n v="-5476.81"/>
    <n v="-5476.81"/>
    <x v="1"/>
    <m/>
    <s v="Lumx Studios S/A"/>
    <s v="Venly"/>
    <n v="100"/>
    <m/>
    <s v="Venly"/>
    <m/>
    <s v="Software Venly - Utilização de Plataforma Parceira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3812"/>
    <x v="78"/>
    <x v="334"/>
    <n v="-1621.75"/>
    <n v="-1621.75"/>
    <x v="0"/>
    <n v="1"/>
    <n v="-1621.75"/>
    <n v="-1621.75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3813"/>
    <x v="78"/>
    <x v="33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13"/>
    <s v="Contabilidade"/>
    <s v="Others"/>
    <s v="Operating Costs"/>
    <s v="Operating Costs"/>
    <x v="4"/>
    <m/>
    <m/>
    <n v="0"/>
    <n v="0"/>
  </r>
  <r>
    <s v="3814"/>
    <x v="78"/>
    <x v="334"/>
    <n v="-214.55"/>
    <n v="-214.55"/>
    <x v="0"/>
    <n v="1"/>
    <n v="-214.55"/>
    <n v="-214.55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3815"/>
    <x v="78"/>
    <x v="334"/>
    <n v="-1210.8599999999999"/>
    <n v="-1210.8599999999999"/>
    <x v="0"/>
    <n v="1"/>
    <n v="-1210.8599999999999"/>
    <n v="-1210.8599999999999"/>
    <x v="1"/>
    <m/>
    <s v="Lumx Studios S/A"/>
    <s v="Ministerio da Fazenda"/>
    <n v="100"/>
    <s v="Lumx"/>
    <s v="Ministerio da Fazenda"/>
    <m/>
    <s v="Cp Segurados e Cp Patronal"/>
    <m/>
    <s v="Btg - Conta Corrente"/>
    <m/>
    <x v="9"/>
    <s v="Despesas com Pessoal"/>
    <s v="People"/>
    <s v="People"/>
    <s v="People"/>
    <x v="2"/>
    <m/>
    <m/>
    <n v="0"/>
    <n v="0"/>
  </r>
  <r>
    <s v="672"/>
    <x v="78"/>
    <x v="334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673"/>
    <x v="78"/>
    <x v="334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33"/>
    <x v="78"/>
    <x v="334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4"/>
    <x v="78"/>
    <x v="334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16"/>
    <x v="79"/>
    <x v="335"/>
    <n v="-30.23"/>
    <n v="-30.23"/>
    <x v="0"/>
    <n v="1"/>
    <n v="-30.23"/>
    <n v="-30.23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817"/>
    <x v="79"/>
    <x v="335"/>
    <n v="-15898.67"/>
    <n v="-15898.67"/>
    <x v="0"/>
    <n v="1"/>
    <n v="-15898.67"/>
    <n v="-15898.67"/>
    <x v="1"/>
    <m/>
    <s v="Lumx Studios S/A"/>
    <s v="Ministério da Economia"/>
    <n v="100"/>
    <m/>
    <s v="Ministério da Economia"/>
    <m/>
    <s v="Guia 1/3 Parcelamento Csll"/>
    <m/>
    <s v="Btg - Conta Corrente"/>
    <m/>
    <x v="47"/>
    <s v="Impostos"/>
    <s v="Tax And Fees"/>
    <s v="Tax And Fees"/>
    <s v="Tax And Fees"/>
    <x v="12"/>
    <m/>
    <m/>
    <n v="0"/>
    <n v="0"/>
  </r>
  <r>
    <s v="3818"/>
    <x v="79"/>
    <x v="335"/>
    <n v="-41767.839999999997"/>
    <n v="-41767.839999999997"/>
    <x v="0"/>
    <n v="1"/>
    <n v="-41767.839999999997"/>
    <n v="-41767.839999999997"/>
    <x v="1"/>
    <m/>
    <s v="Lumx Studios S/A"/>
    <s v="Ministério da Economia"/>
    <n v="100"/>
    <m/>
    <s v="Ministério da Economia"/>
    <m/>
    <s v="Guia 1/3 Parcelamento Irpj"/>
    <m/>
    <s v="Btg - Conta Corrente"/>
    <m/>
    <x v="48"/>
    <s v="Impostos"/>
    <s v="Tax And Fees"/>
    <s v="Tax And Fees"/>
    <s v="Tax And Fees"/>
    <x v="12"/>
    <m/>
    <m/>
    <n v="0"/>
    <n v="0"/>
  </r>
  <r>
    <s v="3819"/>
    <x v="79"/>
    <x v="33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46"/>
    <x v="79"/>
    <x v="335"/>
    <n v="3.33"/>
    <n v="3.33"/>
    <x v="0"/>
    <n v="1"/>
    <n v="3.33"/>
    <n v="3.33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674"/>
    <x v="79"/>
    <x v="335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75"/>
    <x v="79"/>
    <x v="335"/>
    <n v="60000"/>
    <n v="60000"/>
    <x v="0"/>
    <n v="1"/>
    <n v="60000"/>
    <n v="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5"/>
    <x v="79"/>
    <x v="335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6"/>
    <x v="79"/>
    <x v="335"/>
    <n v="-60000"/>
    <n v="-60000"/>
    <x v="0"/>
    <n v="1"/>
    <n v="-60000"/>
    <n v="-6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820"/>
    <x v="80"/>
    <x v="336"/>
    <n v="-34.369999999999997"/>
    <n v="-34.369999999999997"/>
    <x v="0"/>
    <n v="1"/>
    <n v="-34.369999999999997"/>
    <n v="-34.369999999999997"/>
    <x v="1"/>
    <m/>
    <s v="Lumx Studios S/A"/>
    <s v="Rappi Brasil Intermediacao de Negocios Ltda"/>
    <n v="100"/>
    <m/>
    <s v="Rappi Brasil Intermediacao de Negocios Ltda"/>
    <m/>
    <s v="Compra de Papel Higiênico e Saco de Lix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821"/>
    <x v="80"/>
    <x v="336"/>
    <n v="-589.26"/>
    <n v="-589.26"/>
    <x v="0"/>
    <n v="1"/>
    <n v="-589.26"/>
    <n v="-589.26"/>
    <x v="1"/>
    <m/>
    <s v="Lumx Studios S/A"/>
    <s v="Intercom Comercio Internacional Ltda"/>
    <n v="100"/>
    <m/>
    <s v="Intercom Comercio Internacional Ltda"/>
    <m/>
    <s v="Software - Intercom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3822"/>
    <x v="80"/>
    <x v="336"/>
    <n v="-2900"/>
    <n v="-2900"/>
    <x v="0"/>
    <n v="1"/>
    <n v="-2900"/>
    <n v="-29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43"/>
    <s v="Impostos"/>
    <s v="Tax And Fees"/>
    <s v="Tax And Fees"/>
    <s v="Tax And Fees"/>
    <x v="10"/>
    <m/>
    <m/>
    <n v="0"/>
    <n v="0"/>
  </r>
  <r>
    <s v="3823"/>
    <x v="80"/>
    <x v="336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0"/>
    <m/>
    <m/>
    <n v="0"/>
    <n v="0"/>
  </r>
  <r>
    <s v="3824"/>
    <x v="80"/>
    <x v="336"/>
    <n v="-4373.6000000000004"/>
    <n v="-4373.6000000000004"/>
    <x v="0"/>
    <n v="1"/>
    <n v="-4373.6000000000004"/>
    <n v="-4373.6000000000004"/>
    <x v="1"/>
    <m/>
    <s v="Lumx Studios S/A"/>
    <s v="Velazquez &amp; Drummond Aa"/>
    <n v="100"/>
    <m/>
    <s v="Velazquez &amp; Drummond Aa"/>
    <m/>
    <s v="Aluguel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3825"/>
    <x v="80"/>
    <x v="336"/>
    <n v="-369.27"/>
    <n v="-369.27"/>
    <x v="0"/>
    <n v="1"/>
    <n v="-369.27"/>
    <n v="-369.27"/>
    <x v="1"/>
    <m/>
    <s v="Lumx Studios S/A"/>
    <s v="Claro/Net"/>
    <n v="100"/>
    <m/>
    <s v="Claro/Net"/>
    <m/>
    <s v="Fatura Internet - Baixa por Conciliação"/>
    <m/>
    <s v="Btg - Conta Corrente"/>
    <m/>
    <x v="2"/>
    <s v="Despesas de Escritório"/>
    <s v="Office"/>
    <s v="Administrative Costs"/>
    <s v="Administrative Costs"/>
    <x v="1"/>
    <m/>
    <m/>
    <n v="0"/>
    <n v="0"/>
  </r>
  <r>
    <s v="417"/>
    <x v="81"/>
    <x v="337"/>
    <n v="21.53"/>
    <n v="21.53"/>
    <x v="0"/>
    <n v="1"/>
    <n v="21.53"/>
    <n v="21.53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3826"/>
    <x v="82"/>
    <x v="338"/>
    <n v="-68.680000000000007"/>
    <n v="-68.680000000000007"/>
    <x v="0"/>
    <n v="1"/>
    <n v="-68.680000000000007"/>
    <n v="-68.680000000000007"/>
    <x v="1"/>
    <m/>
    <s v="Lumx Studios S/A"/>
    <s v="Mercadolivre.com Atividades de Internet Ltda"/>
    <n v="100"/>
    <m/>
    <s v="Mercadolivre.com Atividades de Internet Ltda"/>
    <m/>
    <s v="Compra de Suporte para Computadores"/>
    <m/>
    <s v="Mercado Pago"/>
    <m/>
    <x v="59"/>
    <s v="Material de Uso e Consumo"/>
    <s v="Office"/>
    <s v="Administrative Costs"/>
    <s v="Administrative Costs"/>
    <x v="7"/>
    <m/>
    <m/>
    <n v="0"/>
    <n v="0"/>
  </r>
  <r>
    <s v="3828"/>
    <x v="83"/>
    <x v="339"/>
    <n v="-10"/>
    <n v="-10"/>
    <x v="0"/>
    <n v="1"/>
    <n v="-10"/>
    <n v="-1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715"/>
    <x v="83"/>
    <x v="339"/>
    <n v="-12.93"/>
    <n v="-12.93"/>
    <x v="0"/>
    <n v="1"/>
    <n v="-12.93"/>
    <n v="-12.93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8"/>
    <m/>
    <m/>
    <n v="0"/>
    <n v="0"/>
  </r>
  <r>
    <s v="4716"/>
    <x v="83"/>
    <x v="339"/>
    <n v="-22.32"/>
    <n v="-22.32"/>
    <x v="0"/>
    <n v="1"/>
    <n v="-22.32"/>
    <n v="-22.3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8"/>
    <m/>
    <m/>
    <n v="0"/>
    <n v="0"/>
  </r>
  <r>
    <s v="4718"/>
    <x v="83"/>
    <x v="339"/>
    <n v="-50.94"/>
    <n v="-50.94"/>
    <x v="0"/>
    <n v="1"/>
    <n v="-50.94"/>
    <n v="-50.94"/>
    <x v="1"/>
    <m/>
    <s v="Lumx Studios S/A"/>
    <s v="99 Tecnologia Ltda"/>
    <n v="100"/>
    <s v="Lumx"/>
    <s v="99 Tecnologia Ltda"/>
    <m/>
    <s v="Compra com Cartao em 99 Pop 26jan 14h25min - Sao Paulo / Br"/>
    <m/>
    <s v="Conta Simples"/>
    <m/>
    <x v="61"/>
    <s v="Gestão - Transporte"/>
    <s v="Gestão"/>
    <s v="Governance"/>
    <s v="Governance"/>
    <x v="8"/>
    <m/>
    <m/>
    <n v="0"/>
    <n v="0"/>
  </r>
  <r>
    <s v="3768"/>
    <x v="84"/>
    <x v="340"/>
    <n v="-15.61"/>
    <n v="-15.61"/>
    <x v="0"/>
    <n v="1"/>
    <n v="-15.61"/>
    <n v="-15.61"/>
    <x v="1"/>
    <m/>
    <s v="Lumx Studios S/A"/>
    <s v="Uber do Brasil Tecnologia Ltda."/>
    <n v="100"/>
    <s v="Lumx"/>
    <s v="Uber do Brasil Tecnologia Ltda."/>
    <m/>
    <s v="Compra com Cartão Uber (Envio de Contrato de Locação para Brz)"/>
    <m/>
    <s v="Mercado Pago"/>
    <m/>
    <x v="61"/>
    <s v="Gestão - Transporte"/>
    <s v="Gestão"/>
    <s v="Governance"/>
    <s v="Governance"/>
    <x v="8"/>
    <m/>
    <m/>
    <n v="0"/>
    <n v="0"/>
  </r>
  <r>
    <s v="3831"/>
    <x v="84"/>
    <x v="340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Btg - Conta Corrente"/>
    <m/>
    <x v="102"/>
    <s v="Despesas com Pessoal"/>
    <s v="People"/>
    <s v="People"/>
    <s v="People"/>
    <x v="2"/>
    <m/>
    <m/>
    <n v="0"/>
    <n v="0"/>
  </r>
  <r>
    <s v="3832"/>
    <x v="84"/>
    <x v="340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"/>
    <m/>
    <s v="Btg - Conta Corrente"/>
    <m/>
    <x v="102"/>
    <s v="Despesas com Pessoal"/>
    <s v="People"/>
    <s v="People"/>
    <s v="People"/>
    <x v="2"/>
    <m/>
    <m/>
    <n v="0"/>
    <n v="0"/>
  </r>
  <r>
    <s v="3834"/>
    <x v="84"/>
    <x v="34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835"/>
    <x v="84"/>
    <x v="340"/>
    <n v="-64.989999999999995"/>
    <n v="-64.989999999999995"/>
    <x v="0"/>
    <n v="1"/>
    <n v="-64.989999999999995"/>
    <n v="-64.989999999999995"/>
    <x v="1"/>
    <m/>
    <s v="Lumx Studios S/A"/>
    <s v="Lumx Studios S/A"/>
    <n v="100"/>
    <s v="Conselho"/>
    <s v="Lumx Studios S/A"/>
    <m/>
    <s v="Software - Go Daddy"/>
    <m/>
    <s v="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676"/>
    <x v="84"/>
    <x v="340"/>
    <n v="25000"/>
    <n v="25000"/>
    <x v="0"/>
    <n v="1"/>
    <n v="25000"/>
    <n v="2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7"/>
    <x v="84"/>
    <x v="340"/>
    <n v="-25000"/>
    <n v="-25000"/>
    <x v="0"/>
    <n v="1"/>
    <n v="-25000"/>
    <n v="-25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836"/>
    <x v="85"/>
    <x v="341"/>
    <n v="-3667.4"/>
    <n v="-3667.4"/>
    <x v="0"/>
    <n v="1"/>
    <n v="-3667.4"/>
    <n v="-3667.4"/>
    <x v="1"/>
    <m/>
    <s v="Lumx Studios S/A"/>
    <s v="Ministerio da Fazenda"/>
    <n v="100"/>
    <m/>
    <s v="Ministerio da Fazenda"/>
    <m/>
    <s v="Cofins Dezembro"/>
    <m/>
    <s v="Btg - Conta Corrente"/>
    <m/>
    <x v="54"/>
    <s v="Impostos"/>
    <s v="Tax And Fees"/>
    <s v="Tax And Fees"/>
    <s v="Tax And Fees"/>
    <x v="12"/>
    <m/>
    <m/>
    <n v="0"/>
    <n v="0"/>
  </r>
  <r>
    <s v="3837"/>
    <x v="85"/>
    <x v="341"/>
    <n v="-5405.27"/>
    <n v="-5405.27"/>
    <x v="0"/>
    <n v="1"/>
    <n v="-5405.27"/>
    <n v="-5405.27"/>
    <x v="1"/>
    <m/>
    <s v="Lumx Studios S/A"/>
    <s v="Gabriel Polverelli Nogueira"/>
    <n v="100"/>
    <s v="Tecnologia"/>
    <s v="Gabriel Polverelli Nogueira"/>
    <m/>
    <s v="Devolução Mútuo Gabriel Polverelli"/>
    <m/>
    <s v="Btg - Conta Corrente"/>
    <m/>
    <x v="103"/>
    <s v="Aporte"/>
    <s v="Investment"/>
    <s v="Investment Subscription"/>
    <s v="Investment Subscription"/>
    <x v="15"/>
    <m/>
    <m/>
    <n v="0"/>
    <n v="0"/>
  </r>
  <r>
    <s v="3838"/>
    <x v="85"/>
    <x v="341"/>
    <n v="-794.66"/>
    <n v="-794.66"/>
    <x v="0"/>
    <n v="1"/>
    <n v="-794.66"/>
    <n v="-794.66"/>
    <x v="1"/>
    <m/>
    <s v="Lumx Studios S/A"/>
    <s v="Ministerio da Fazenda"/>
    <n v="100"/>
    <m/>
    <s v="Ministerio da Fazenda"/>
    <m/>
    <s v="Pis Dezembro"/>
    <m/>
    <s v="Btg - Conta Corrente"/>
    <m/>
    <x v="55"/>
    <s v="Impostos"/>
    <s v="Tax And Fees"/>
    <s v="Tax And Fees"/>
    <s v="Tax And Fees"/>
    <x v="12"/>
    <m/>
    <m/>
    <n v="0"/>
    <n v="0"/>
  </r>
  <r>
    <s v="3873"/>
    <x v="86"/>
    <x v="342"/>
    <n v="-170"/>
    <n v="-170"/>
    <x v="0"/>
    <n v="1"/>
    <n v="-170"/>
    <n v="-170"/>
    <x v="1"/>
    <m/>
    <s v="Lumx Studios S/A"/>
    <s v="Makers Manufatura Ltda"/>
    <n v="100"/>
    <m/>
    <s v="Makers Manufatura Ltda"/>
    <m/>
    <s v="Compra de Letreiro para Colar Logo Lumx"/>
    <m/>
    <s v="Btg - Conta Corrente"/>
    <m/>
    <x v="104"/>
    <s v="Obras"/>
    <s v="Office"/>
    <s v="Administrative Costs"/>
    <s v="Administrative Costs"/>
    <x v="1"/>
    <m/>
    <m/>
    <n v="0"/>
    <n v="0"/>
  </r>
  <r>
    <s v="3964"/>
    <x v="86"/>
    <x v="342"/>
    <n v="-483.36"/>
    <n v="-483.36"/>
    <x v="0"/>
    <n v="1"/>
    <n v="-483.36"/>
    <n v="-483.36"/>
    <x v="1"/>
    <m/>
    <s v="Lumx Studios S/A"/>
    <s v="Buser Brasil Tecnologia Ltda."/>
    <n v="100"/>
    <m/>
    <s v="Buser Brasil Tecnologia Ltda."/>
    <m/>
    <s v="Compra de Passagem para O Caio Ir para São Paulo"/>
    <m/>
    <s v="Btg - Conta Corrente"/>
    <m/>
    <x v="105"/>
    <s v="Despesa Comercial"/>
    <s v="Comercial"/>
    <s v="Operating Costs"/>
    <s v="Operating Costs"/>
    <x v="8"/>
    <m/>
    <m/>
    <n v="0"/>
    <n v="0"/>
  </r>
  <r>
    <s v="424"/>
    <x v="86"/>
    <x v="342"/>
    <n v="30.9"/>
    <n v="30.9"/>
    <x v="0"/>
    <n v="1"/>
    <n v="30.9"/>
    <n v="30.9"/>
    <x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5"/>
    <s v="Despesa Comercial"/>
    <s v="Comercial"/>
    <s v="Operating Costs"/>
    <s v="Operating Costs"/>
    <x v="8"/>
    <m/>
    <m/>
    <n v="0"/>
    <n v="0"/>
  </r>
  <r>
    <s v="3841"/>
    <x v="87"/>
    <x v="343"/>
    <n v="-184.39"/>
    <n v="-184.39"/>
    <x v="0"/>
    <n v="1"/>
    <n v="-184.39"/>
    <n v="-184.39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842"/>
    <x v="88"/>
    <x v="344"/>
    <n v="-30.9"/>
    <n v="-30.9"/>
    <x v="0"/>
    <n v="1"/>
    <n v="-30.9"/>
    <n v="-30.9"/>
    <x v="1"/>
    <m/>
    <s v="Lumx Studios S/A"/>
    <s v="Lumx Studios S/A"/>
    <n v="100"/>
    <s v="Conselho"/>
    <s v="Lumx Studios S/A"/>
    <m/>
    <s v="Despesa Comercial - Bar Simpatia"/>
    <m/>
    <s v="Conta Simples"/>
    <m/>
    <x v="75"/>
    <s v="Despesa Comercial"/>
    <s v="Comercial"/>
    <s v="Operating Costs"/>
    <s v="Operating Costs"/>
    <x v="8"/>
    <m/>
    <m/>
    <n v="0"/>
    <n v="0"/>
  </r>
  <r>
    <s v="3843"/>
    <x v="88"/>
    <x v="344"/>
    <n v="-112.08"/>
    <n v="-112.08"/>
    <x v="0"/>
    <n v="1"/>
    <n v="-112.08"/>
    <n v="-112.08"/>
    <x v="1"/>
    <m/>
    <s v="Lumx Studios S/A"/>
    <s v="Zeplin, Inc"/>
    <n v="100"/>
    <m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360"/>
    <x v="89"/>
    <x v="345"/>
    <n v="10000"/>
    <n v="10000"/>
    <x v="0"/>
    <n v="1"/>
    <n v="10000"/>
    <n v="10000"/>
    <x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06"/>
    <s v="Receita Setup Fee"/>
    <s v="Non Recurrent"/>
    <s v="Operating Revenue"/>
    <s v="Operating Revenue"/>
    <x v="11"/>
    <m/>
    <m/>
    <n v="0"/>
    <n v="0"/>
  </r>
  <r>
    <s v="3844"/>
    <x v="89"/>
    <x v="345"/>
    <n v="-816.25"/>
    <n v="-816.25"/>
    <x v="0"/>
    <n v="1"/>
    <n v="-816.25"/>
    <n v="-816.25"/>
    <x v="1"/>
    <m/>
    <s v="Lumx Studios S/A"/>
    <s v="Slack"/>
    <n v="100"/>
    <m/>
    <s v="Slack"/>
    <m/>
    <s v="Software - Slack"/>
    <m/>
    <s v="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3845"/>
    <x v="90"/>
    <x v="346"/>
    <n v="-184.76"/>
    <n v="-184.76"/>
    <x v="0"/>
    <n v="1"/>
    <n v="-184.76"/>
    <n v="-184.76"/>
    <x v="1"/>
    <m/>
    <s v="Lumx Studios S/A"/>
    <s v="Ministério da Economia"/>
    <n v="100"/>
    <m/>
    <s v="Ministério da Economia"/>
    <m/>
    <s v="Retenções Pagamentos Pj a Pj (Irrf)"/>
    <m/>
    <s v="Btg - Conta Corrente"/>
    <m/>
    <x v="33"/>
    <s v="Impostos"/>
    <s v="Tax And Fees"/>
    <s v="Tax And Fees"/>
    <s v="Tax And Fees"/>
    <x v="2"/>
    <m/>
    <m/>
    <n v="0"/>
    <n v="0"/>
  </r>
  <r>
    <s v="3846"/>
    <x v="90"/>
    <x v="346"/>
    <n v="-572.77"/>
    <n v="-572.77"/>
    <x v="0"/>
    <n v="1"/>
    <n v="-572.77"/>
    <n v="-572.77"/>
    <x v="1"/>
    <m/>
    <s v="Lumx Studios S/A"/>
    <s v="Ministerio da Fazenda"/>
    <n v="100"/>
    <m/>
    <s v="Ministerio da Fazenda"/>
    <m/>
    <s v="Csrf - Contribuições Sociais Retidas na Fonte"/>
    <m/>
    <s v="Btg - Conta Corrente"/>
    <m/>
    <x v="32"/>
    <s v="Impostos"/>
    <s v="Tax And Fees"/>
    <s v="Tax And Fees"/>
    <s v="Tax And Fees"/>
    <x v="2"/>
    <m/>
    <m/>
    <n v="0"/>
    <n v="0"/>
  </r>
  <r>
    <s v="677"/>
    <x v="90"/>
    <x v="346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38"/>
    <x v="90"/>
    <x v="346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640"/>
    <x v="91"/>
    <x v="347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Btg - Conta Corrente"/>
    <s v="Lumx Protocol"/>
    <x v="37"/>
    <s v="Fornecedores"/>
    <s v="Suppliers"/>
    <s v="Partnerships &amp; Suppliers"/>
    <s v="Partnerships &amp; Suppliers"/>
    <x v="6"/>
    <m/>
    <m/>
    <n v="0"/>
    <n v="0"/>
  </r>
  <r>
    <s v="3849"/>
    <x v="91"/>
    <x v="347"/>
    <n v="-39.229999999999997"/>
    <n v="-39.229999999999997"/>
    <x v="0"/>
    <n v="1"/>
    <n v="-39.229999999999997"/>
    <n v="-39.229999999999997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812"/>
    <x v="91"/>
    <x v="347"/>
    <n v="-15.8"/>
    <n v="-15.8"/>
    <x v="0"/>
    <n v="1"/>
    <n v="-15.8"/>
    <n v="-15.8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8"/>
    <m/>
    <m/>
    <n v="0"/>
    <n v="0"/>
  </r>
  <r>
    <s v="4841"/>
    <x v="91"/>
    <x v="347"/>
    <n v="-35.1"/>
    <n v="-35.1"/>
    <x v="0"/>
    <n v="1"/>
    <n v="-35.1"/>
    <n v="-35.1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8"/>
    <m/>
    <m/>
    <n v="0"/>
    <n v="0"/>
  </r>
  <r>
    <s v="4842"/>
    <x v="91"/>
    <x v="347"/>
    <n v="-32.72"/>
    <n v="-32.72"/>
    <x v="0"/>
    <n v="1"/>
    <n v="-32.72"/>
    <n v="-32.72"/>
    <x v="1"/>
    <m/>
    <s v="Lumx Studios S/A"/>
    <s v="99 Tecnologia Ltda"/>
    <n v="100"/>
    <s v="Lumx"/>
    <s v="99 Tecnologia Ltda"/>
    <m/>
    <s v="99 Taxi Caio Barbosa, São Paulo"/>
    <m/>
    <s v="Conta Simples"/>
    <m/>
    <x v="61"/>
    <s v="Gestão - Transporte"/>
    <s v="Gestão"/>
    <s v="Governance"/>
    <s v="Governance"/>
    <x v="8"/>
    <m/>
    <m/>
    <n v="0"/>
    <n v="0"/>
  </r>
  <r>
    <s v="3860"/>
    <x v="92"/>
    <x v="348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7"/>
    <m/>
    <m/>
    <n v="0"/>
    <n v="0"/>
  </r>
  <r>
    <s v="415"/>
    <x v="92"/>
    <x v="348"/>
    <n v="18452.349999999999"/>
    <n v="18452.349999999999"/>
    <x v="0"/>
    <n v="1"/>
    <n v="18452.349999999999"/>
    <n v="18452.349999999999"/>
    <x v="1"/>
    <m/>
    <s v="Lumx Studios S/A"/>
    <s v="Btg - Wealth Management"/>
    <n v="100"/>
    <s v="Lumx"/>
    <s v="Lumx Studios S/A"/>
    <m/>
    <s v="Rentabilidade"/>
    <m/>
    <s v="Btg - Wealth Management"/>
    <m/>
    <x v="60"/>
    <s v="Investimentos"/>
    <s v="Financial Revenue"/>
    <s v="Financial Revenue"/>
    <s v="Financial Revenue"/>
    <x v="14"/>
    <m/>
    <m/>
    <n v="0"/>
    <n v="0"/>
  </r>
  <r>
    <s v="416"/>
    <x v="92"/>
    <x v="348"/>
    <n v="4500"/>
    <n v="4500"/>
    <x v="0"/>
    <n v="1"/>
    <n v="4500"/>
    <n v="4500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678"/>
    <x v="92"/>
    <x v="348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39"/>
    <x v="92"/>
    <x v="348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39"/>
    <x v="93"/>
    <x v="349"/>
    <n v="-110.48"/>
    <n v="-110.48"/>
    <x v="0"/>
    <n v="1"/>
    <n v="-110.48"/>
    <n v="-110.48"/>
    <x v="1"/>
    <m/>
    <s v="Lumx Studios S/A"/>
    <s v="Arezzo Industria e Comercio S.A."/>
    <n v="100"/>
    <m/>
    <s v="Arezzo Industria e Comercio S.A."/>
    <m/>
    <s v="Software - Webflow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840"/>
    <x v="93"/>
    <x v="349"/>
    <n v="-309.35000000000002"/>
    <n v="-309.35000000000002"/>
    <x v="0"/>
    <n v="1"/>
    <n v="-309.35000000000002"/>
    <n v="-309.35000000000002"/>
    <x v="1"/>
    <m/>
    <s v="Lumx Studios S/A"/>
    <s v="Arezzo Industria e Comercio S.A."/>
    <n v="100"/>
    <m/>
    <s v="Arezzo Industria e Comercio S.A."/>
    <m/>
    <s v="Software - Weblow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855"/>
    <x v="93"/>
    <x v="349"/>
    <n v="-994.37"/>
    <n v="-994.37"/>
    <x v="0"/>
    <n v="1"/>
    <n v="-994.37"/>
    <n v="-994.37"/>
    <x v="1"/>
    <m/>
    <s v="Lumx Studios S/A"/>
    <s v="Webflow.Com"/>
    <n v="100"/>
    <m/>
    <s v="Webflow.Com"/>
    <m/>
    <s v="Software - Webflow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856"/>
    <x v="94"/>
    <x v="350"/>
    <n v="-13.73"/>
    <n v="-13.73"/>
    <x v="0"/>
    <n v="1"/>
    <n v="-13.73"/>
    <n v="-13.7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3857"/>
    <x v="94"/>
    <x v="350"/>
    <n v="-22.82"/>
    <n v="-22.82"/>
    <x v="0"/>
    <n v="1"/>
    <n v="-22.82"/>
    <n v="-22.82"/>
    <x v="1"/>
    <m/>
    <s v="Lumx Studios S/A"/>
    <s v="Lumx Studios S/A"/>
    <n v="100"/>
    <s v="Lumx"/>
    <s v="Lumx Studios S/A"/>
    <m/>
    <s v="Compra com Cartao em 99 Pop 12jan 17h23min - Sao Paulo / Br"/>
    <m/>
    <s v="Conta Simples"/>
    <m/>
    <x v="61"/>
    <s v="Gestão - Transporte"/>
    <s v="Gestão"/>
    <s v="Governance"/>
    <s v="Governance"/>
    <x v="8"/>
    <m/>
    <m/>
    <n v="0"/>
    <n v="0"/>
  </r>
  <r>
    <s v="3858"/>
    <x v="95"/>
    <x v="351"/>
    <n v="-111.82"/>
    <n v="-111.82"/>
    <x v="0"/>
    <n v="1"/>
    <n v="-111.82"/>
    <n v="-111.82"/>
    <x v="1"/>
    <m/>
    <s v="Lumx Studios S/A"/>
    <s v="Lumx Studios S/A"/>
    <n v="100"/>
    <s v="Conselho"/>
    <s v="Lumx Studios S/A"/>
    <m/>
    <s v="Software - Pitch.Com"/>
    <m/>
    <s v="Conta Simples"/>
    <m/>
    <x v="24"/>
    <s v="Software"/>
    <s v="Technology &amp; Infrastructure"/>
    <s v="Technology &amp; Infrastructure"/>
    <s v="Technology &amp; Infrastructure"/>
    <x v="0"/>
    <m/>
    <m/>
    <n v="0"/>
    <n v="0"/>
  </r>
  <r>
    <s v="3859"/>
    <x v="95"/>
    <x v="351"/>
    <n v="-3750"/>
    <n v="-3750"/>
    <x v="0"/>
    <n v="1"/>
    <n v="-3750"/>
    <n v="-3750"/>
    <x v="1"/>
    <m/>
    <s v="Lumx Studios S/A"/>
    <s v="Matheus Henrique Carvalho Rocha"/>
    <n v="100"/>
    <m/>
    <s v="Matheus Henrique Carvalho Rocha"/>
    <m/>
    <s v="Prestação de Serviços Matheus"/>
    <m/>
    <s v="Btg - Conta Corrente"/>
    <m/>
    <x v="7"/>
    <s v="Despesas com Pessoal"/>
    <s v="People"/>
    <s v="People"/>
    <s v="People"/>
    <x v="2"/>
    <m/>
    <m/>
    <n v="0"/>
    <n v="0"/>
  </r>
  <r>
    <s v="4843"/>
    <x v="95"/>
    <x v="351"/>
    <n v="-2.2999999999999998"/>
    <n v="-2.2999999999999998"/>
    <x v="0"/>
    <n v="1"/>
    <n v="-2.2999999999999998"/>
    <n v="-2.2999999999999998"/>
    <x v="1"/>
    <m/>
    <s v="Lumx Studios S/A"/>
    <s v="99 Tecnologia Ltda"/>
    <n v="100"/>
    <s v="Lumx"/>
    <s v="99 Tecnologia Ltda"/>
    <m/>
    <s v="Compra com Cartao em 99 Pop 12jan 17h23min - Sao Paulo / Br"/>
    <m/>
    <s v="Conta Simples"/>
    <m/>
    <x v="61"/>
    <s v="Gestão - Transporte"/>
    <s v="Gestão"/>
    <s v="Governance"/>
    <s v="Governance"/>
    <x v="8"/>
    <m/>
    <m/>
    <n v="0"/>
    <n v="0"/>
  </r>
  <r>
    <s v="4845"/>
    <x v="95"/>
    <x v="351"/>
    <n v="-33.6"/>
    <n v="-33.6"/>
    <x v="0"/>
    <n v="1"/>
    <n v="-33.6"/>
    <n v="-33.6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8"/>
    <m/>
    <m/>
    <n v="0"/>
    <n v="0"/>
  </r>
  <r>
    <s v="679"/>
    <x v="95"/>
    <x v="351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40"/>
    <x v="95"/>
    <x v="351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62"/>
    <x v="96"/>
    <x v="352"/>
    <n v="-248.62"/>
    <n v="-248.62"/>
    <x v="0"/>
    <n v="1"/>
    <n v="-248.62"/>
    <n v="-248.62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3863"/>
    <x v="96"/>
    <x v="352"/>
    <n v="-253.41"/>
    <n v="-253.41"/>
    <x v="0"/>
    <n v="1"/>
    <n v="-253.41"/>
    <n v="-253.41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864"/>
    <x v="96"/>
    <x v="352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53"/>
    <s v="Propriedade Intelectual"/>
    <s v="Legal"/>
    <s v="Operating Costs"/>
    <s v="Operating Costs"/>
    <x v="5"/>
    <m/>
    <m/>
    <n v="0"/>
    <n v="0"/>
  </r>
  <r>
    <s v="3865"/>
    <x v="96"/>
    <x v="352"/>
    <n v="-3560"/>
    <n v="-3560"/>
    <x v="0"/>
    <n v="1"/>
    <n v="-3560"/>
    <n v="-3560"/>
    <x v="1"/>
    <m/>
    <s v="Lumx Studios S/A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53"/>
    <s v="Propriedade Intelectual"/>
    <s v="Legal"/>
    <s v="Operating Costs"/>
    <s v="Operating Costs"/>
    <x v="5"/>
    <m/>
    <m/>
    <n v="0"/>
    <n v="0"/>
  </r>
  <r>
    <s v="680"/>
    <x v="96"/>
    <x v="352"/>
    <n v="45000"/>
    <n v="45000"/>
    <x v="0"/>
    <n v="1"/>
    <n v="45000"/>
    <n v="45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41"/>
    <x v="96"/>
    <x v="352"/>
    <n v="-45000"/>
    <n v="-45000"/>
    <x v="0"/>
    <n v="1"/>
    <n v="-45000"/>
    <n v="-4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1"/>
    <x v="97"/>
    <x v="353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Dez/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66"/>
    <x v="97"/>
    <x v="353"/>
    <n v="-50"/>
    <n v="-50"/>
    <x v="0"/>
    <n v="1"/>
    <n v="-50"/>
    <n v="-50"/>
    <x v="1"/>
    <m/>
    <s v="Lumx Studios S/A"/>
    <s v="Lumx Studios S/A"/>
    <n v="100"/>
    <s v="Conselho"/>
    <s v="Lumx Studios S/A"/>
    <m/>
    <s v="Cópias de Chaves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867"/>
    <x v="98"/>
    <x v="354"/>
    <n v="-479.8"/>
    <n v="-479.8"/>
    <x v="0"/>
    <n v="1"/>
    <n v="-479.8"/>
    <n v="-479.8"/>
    <x v="1"/>
    <m/>
    <s v="Lumx Studios S/A"/>
    <s v="Mercadolivre.com Atividades de Internet Ltda"/>
    <n v="100"/>
    <m/>
    <s v="Mercadolivre.com Atividades de Internet Ltda"/>
    <m/>
    <s v="Compra de Câmeras para O Escritório"/>
    <m/>
    <s v="Mercado Pago"/>
    <m/>
    <x v="58"/>
    <s v="Material de Uso e Consumo"/>
    <s v="Office"/>
    <s v="Administrative Costs"/>
    <s v="Administrative Costs"/>
    <x v="7"/>
    <m/>
    <m/>
    <n v="0"/>
    <n v="0"/>
  </r>
  <r>
    <s v="3868"/>
    <x v="98"/>
    <x v="354"/>
    <n v="-1138.6600000000001"/>
    <n v="-1138.6600000000001"/>
    <x v="0"/>
    <n v="1"/>
    <n v="-1138.6600000000001"/>
    <n v="-1138.6600000000001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3869"/>
    <x v="98"/>
    <x v="354"/>
    <n v="-85.4"/>
    <n v="-85.4"/>
    <x v="0"/>
    <n v="1"/>
    <n v="-85.4"/>
    <n v="-85.4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3870"/>
    <x v="98"/>
    <x v="354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681"/>
    <x v="98"/>
    <x v="354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42"/>
    <x v="98"/>
    <x v="354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71"/>
    <x v="99"/>
    <x v="355"/>
    <n v="-1654.83"/>
    <n v="-1654.83"/>
    <x v="0"/>
    <n v="1"/>
    <n v="-1654.83"/>
    <n v="-1654.83"/>
    <x v="1"/>
    <m/>
    <s v="Lumx Studios S/A"/>
    <s v="Clickup"/>
    <n v="100"/>
    <m/>
    <s v="Clickup"/>
    <m/>
    <s v="Software - Clickup - Baixa por Conciliação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872"/>
    <x v="100"/>
    <x v="356"/>
    <n v="-61.49"/>
    <n v="-61.49"/>
    <x v="0"/>
    <n v="1"/>
    <n v="-61.49"/>
    <n v="-61.49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3874"/>
    <x v="101"/>
    <x v="357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4063"/>
    <x v="101"/>
    <x v="357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0"/>
    <m/>
    <m/>
    <n v="0"/>
    <n v="0"/>
  </r>
  <r>
    <s v="682"/>
    <x v="101"/>
    <x v="357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43"/>
    <x v="101"/>
    <x v="357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875"/>
    <x v="102"/>
    <x v="358"/>
    <n v="-325"/>
    <n v="-325"/>
    <x v="0"/>
    <n v="1"/>
    <n v="-325"/>
    <n v="-325"/>
    <x v="1"/>
    <m/>
    <s v="Lumx Studios S/A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7"/>
    <s v="Despesas com Pessoal"/>
    <s v="People"/>
    <s v="People"/>
    <s v="People"/>
    <x v="2"/>
    <m/>
    <m/>
    <n v="0"/>
    <n v="0"/>
  </r>
  <r>
    <s v="3877"/>
    <x v="102"/>
    <x v="358"/>
    <n v="-569.33000000000004"/>
    <n v="-569.33000000000004"/>
    <x v="0"/>
    <n v="1"/>
    <n v="-569.33000000000004"/>
    <n v="-569.33000000000004"/>
    <x v="1"/>
    <m/>
    <s v="Lumx Studios S/A"/>
    <s v="Pinata Cloud"/>
    <n v="100"/>
    <m/>
    <s v="Pinata Cloud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3878"/>
    <x v="102"/>
    <x v="358"/>
    <n v="-579.45000000000005"/>
    <n v="-579.45000000000005"/>
    <x v="0"/>
    <n v="1"/>
    <n v="-579.45000000000005"/>
    <n v="-579.45000000000005"/>
    <x v="1"/>
    <m/>
    <s v="Lumx Studios S/A"/>
    <s v="Lumx Studios S/A"/>
    <n v="100"/>
    <s v="Conselho"/>
    <s v="Lumx Studios S/A"/>
    <m/>
    <s v="Custo para Inserir App do Proof na Apple Store"/>
    <m/>
    <s v="Conta Simples"/>
    <m/>
    <x v="107"/>
    <s v="Software"/>
    <s v="Technology &amp; Infrastructure"/>
    <s v="Technology &amp; Infrastructure"/>
    <s v="Technology &amp; Infrastructure"/>
    <x v="0"/>
    <m/>
    <m/>
    <n v="0"/>
    <n v="0"/>
  </r>
  <r>
    <s v="3879"/>
    <x v="102"/>
    <x v="358"/>
    <n v="-1561.21"/>
    <n v="-1561.21"/>
    <x v="0"/>
    <n v="1"/>
    <n v="-1561.21"/>
    <n v="-1561.21"/>
    <x v="1"/>
    <m/>
    <s v="Lumx Studios S/A"/>
    <s v="Lumx Studios S/A"/>
    <n v="100"/>
    <s v="Conselho"/>
    <s v="Lumx Studios S/A"/>
    <m/>
    <s v="Hospedagem Caio Barbosa"/>
    <m/>
    <s v="Conta Simples"/>
    <m/>
    <x v="90"/>
    <s v="Gestão - Hotel"/>
    <s v="Gestão"/>
    <s v="Governance"/>
    <s v="Governance"/>
    <x v="8"/>
    <m/>
    <m/>
    <n v="0"/>
    <n v="0"/>
  </r>
  <r>
    <s v="3910"/>
    <x v="102"/>
    <x v="358"/>
    <n v="-263.56"/>
    <n v="-263.56"/>
    <x v="0"/>
    <n v="1"/>
    <n v="-263.56"/>
    <n v="-263.56"/>
    <x v="1"/>
    <m/>
    <s v="Lumx Studios S/A"/>
    <s v="Light Servicos de Eletricidade S A"/>
    <n v="100"/>
    <m/>
    <s v="Light Servicos de Eletricidade S A"/>
    <m/>
    <s v="Conta de Luz"/>
    <m/>
    <s v="Btg - Conta Corrente"/>
    <m/>
    <x v="41"/>
    <s v="Despesas de Escritório"/>
    <s v="Office"/>
    <s v="Administrative Costs"/>
    <s v="Administrative Costs"/>
    <x v="1"/>
    <m/>
    <m/>
    <n v="0"/>
    <n v="0"/>
  </r>
  <r>
    <s v="683"/>
    <x v="102"/>
    <x v="358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44"/>
    <x v="102"/>
    <x v="358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80"/>
    <x v="103"/>
    <x v="35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1"/>
    <x v="103"/>
    <x v="359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2"/>
    <x v="103"/>
    <x v="359"/>
    <n v="-775"/>
    <n v="-775"/>
    <x v="0"/>
    <n v="1"/>
    <n v="-775"/>
    <n v="-775"/>
    <x v="1"/>
    <m/>
    <s v="Lumx Studios S/A"/>
    <s v="Arthur Marques Ramos Pimentel"/>
    <n v="100"/>
    <s v="Tecnologia"/>
    <s v="Arthur Marques Ramos Pimentel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3"/>
    <x v="103"/>
    <x v="359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4"/>
    <x v="103"/>
    <x v="359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5"/>
    <x v="103"/>
    <x v="35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6"/>
    <x v="103"/>
    <x v="35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7"/>
    <x v="103"/>
    <x v="359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8"/>
    <x v="103"/>
    <x v="359"/>
    <n v="-4000"/>
    <n v="-4000"/>
    <x v="0"/>
    <n v="1"/>
    <n v="-4000"/>
    <n v="-40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89"/>
    <x v="103"/>
    <x v="359"/>
    <n v="-4500"/>
    <n v="-4500"/>
    <x v="0"/>
    <n v="1"/>
    <n v="-4500"/>
    <n v="-4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0"/>
    <x v="103"/>
    <x v="359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1"/>
    <x v="103"/>
    <x v="359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2"/>
    <x v="103"/>
    <x v="359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3"/>
    <x v="103"/>
    <x v="359"/>
    <n v="-6818.18"/>
    <n v="-6818.18"/>
    <x v="0"/>
    <n v="1"/>
    <n v="-6818.18"/>
    <n v="-6818.18"/>
    <x v="1"/>
    <m/>
    <s v="Lumx Studios S/A"/>
    <s v="Matheus Henrique Carvalho Rocha"/>
    <n v="100"/>
    <m/>
    <s v="Matheus Henrique Carvalho Rocha"/>
    <m/>
    <s v="Prestação de Serviços Matheu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4"/>
    <x v="103"/>
    <x v="359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0"/>
    <s v="Despesa de Marketing"/>
    <s v="Marketing"/>
    <s v="Operating Costs"/>
    <s v="Operating Costs"/>
    <x v="3"/>
    <m/>
    <m/>
    <n v="0"/>
    <n v="0"/>
  </r>
  <r>
    <s v="3895"/>
    <x v="103"/>
    <x v="359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896"/>
    <x v="103"/>
    <x v="359"/>
    <n v="-3774.06"/>
    <n v="-3774.06"/>
    <x v="0"/>
    <n v="1"/>
    <n v="-3774.06"/>
    <n v="-3774.06"/>
    <x v="1"/>
    <m/>
    <s v="Lumx Studios S/A"/>
    <s v="Lucas Costa da Conceição Gomes"/>
    <n v="100"/>
    <s v="Tecnologia"/>
    <s v="Lucas Costa da Conceição Gome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3897"/>
    <x v="103"/>
    <x v="359"/>
    <n v="-11788"/>
    <n v="-11788"/>
    <x v="0"/>
    <n v="1"/>
    <n v="-11788"/>
    <n v="-11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2"/>
    <m/>
    <m/>
    <n v="0"/>
    <n v="0"/>
  </r>
  <r>
    <s v="3898"/>
    <x v="103"/>
    <x v="359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9"/>
    <s v="Despesas com Pessoal"/>
    <s v="People"/>
    <s v="People"/>
    <s v="People"/>
    <x v="2"/>
    <m/>
    <m/>
    <n v="0"/>
    <n v="0"/>
  </r>
  <r>
    <s v="3899"/>
    <x v="103"/>
    <x v="359"/>
    <n v="-44.54"/>
    <n v="-44.54"/>
    <x v="0"/>
    <n v="1"/>
    <n v="-44.54"/>
    <n v="-44.54"/>
    <x v="1"/>
    <m/>
    <s v="Lumx Studios S/A"/>
    <s v="Mercadolivre.com Atividades de Internet Ltda"/>
    <n v="100"/>
    <m/>
    <s v="Mercadolivre.com Atividades de Internet Ltda"/>
    <m/>
    <s v="Compra de Cola para Logo"/>
    <m/>
    <s v="Mercado Pago"/>
    <m/>
    <x v="59"/>
    <s v="Material de Uso e Consumo"/>
    <s v="Office"/>
    <s v="Administrative Costs"/>
    <s v="Administrative Costs"/>
    <x v="7"/>
    <m/>
    <m/>
    <n v="0"/>
    <n v="0"/>
  </r>
  <r>
    <s v="3901"/>
    <x v="103"/>
    <x v="359"/>
    <n v="-89.82"/>
    <n v="-89.82"/>
    <x v="0"/>
    <n v="1"/>
    <n v="-89.82"/>
    <n v="-89.82"/>
    <x v="1"/>
    <m/>
    <s v="Lumx Studios S/A"/>
    <s v="Lumx Studios S/A"/>
    <n v="100"/>
    <s v="Conselho"/>
    <s v="Lumx Studios S/A"/>
    <m/>
    <s v="Compra de Teclado e Mouse para João Fernandes"/>
    <m/>
    <s v="Mercado Pago"/>
    <m/>
    <x v="59"/>
    <s v="Material de Uso e Consumo"/>
    <s v="Office"/>
    <s v="Administrative Costs"/>
    <s v="Administrative Costs"/>
    <x v="7"/>
    <m/>
    <m/>
    <n v="0"/>
    <n v="0"/>
  </r>
  <r>
    <s v="3902"/>
    <x v="103"/>
    <x v="359"/>
    <n v="-5344.54"/>
    <n v="-5344.54"/>
    <x v="0"/>
    <n v="1"/>
    <n v="-5344.54"/>
    <n v="-5344.54"/>
    <x v="1"/>
    <m/>
    <s v="Lumx Studios S/A"/>
    <s v="Ministerio da Fazenda"/>
    <n v="100"/>
    <m/>
    <s v="Ministerio da Fazenda"/>
    <m/>
    <s v="Iss 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3903"/>
    <x v="103"/>
    <x v="359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904"/>
    <x v="103"/>
    <x v="359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3905"/>
    <x v="103"/>
    <x v="359"/>
    <n v="-1212"/>
    <n v="-1212"/>
    <x v="0"/>
    <n v="1"/>
    <n v="-1212"/>
    <n v="-1212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9"/>
    <s v="Despesas com Pessoal"/>
    <s v="People"/>
    <s v="People"/>
    <s v="People"/>
    <x v="2"/>
    <m/>
    <m/>
    <n v="0"/>
    <n v="0"/>
  </r>
  <r>
    <s v="3906"/>
    <x v="103"/>
    <x v="359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2"/>
    <m/>
    <m/>
    <n v="0"/>
    <n v="0"/>
  </r>
  <r>
    <s v="3907"/>
    <x v="103"/>
    <x v="359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3908"/>
    <x v="103"/>
    <x v="35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8"/>
    <s v="Despesas com Pessoal"/>
    <s v="People"/>
    <s v="People"/>
    <s v="People"/>
    <x v="2"/>
    <m/>
    <m/>
    <n v="0"/>
    <n v="0"/>
  </r>
  <r>
    <s v="3909"/>
    <x v="103"/>
    <x v="359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9"/>
    <s v="Despesas com Pessoal"/>
    <s v="People"/>
    <s v="People"/>
    <s v="People"/>
    <x v="2"/>
    <m/>
    <m/>
    <n v="0"/>
    <n v="0"/>
  </r>
  <r>
    <s v="4122"/>
    <x v="103"/>
    <x v="359"/>
    <n v="-67.55"/>
    <n v="-67.55"/>
    <x v="0"/>
    <n v="1"/>
    <n v="-67.55"/>
    <n v="-67.55"/>
    <x v="1"/>
    <m/>
    <s v="Lumx Studios S/A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59"/>
    <s v="Material de Uso e Consumo"/>
    <s v="Office"/>
    <s v="Administrative Costs"/>
    <s v="Administrative Costs"/>
    <x v="7"/>
    <m/>
    <m/>
    <n v="0"/>
    <n v="0"/>
  </r>
  <r>
    <s v="362"/>
    <x v="104"/>
    <x v="360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ceita Mensal Vex"/>
    <m/>
    <s v="Btg - Conta Corrente"/>
    <s v="Vex"/>
    <x v="108"/>
    <s v="Manutenção"/>
    <s v="Recurrent"/>
    <s v="Operating Revenue"/>
    <s v="Operating Revenue"/>
    <x v="11"/>
    <m/>
    <m/>
    <n v="0"/>
    <n v="0"/>
  </r>
  <r>
    <s v="3861"/>
    <x v="104"/>
    <x v="360"/>
    <n v="-2994.76"/>
    <n v="-2994.76"/>
    <x v="0"/>
    <n v="1"/>
    <n v="-2994.76"/>
    <n v="-2994.76"/>
    <x v="1"/>
    <m/>
    <s v="Lumx Studios S/A"/>
    <s v="Mongodb Servicos de Software no Brasil Ltda."/>
    <n v="100"/>
    <m/>
    <s v="Mongodb Servicos de Software no Brasil Ltda."/>
    <m/>
    <s v="Software - Mongo Db"/>
    <m/>
    <s v="Btg - Conta Corrente"/>
    <m/>
    <x v="4"/>
    <s v="Software"/>
    <s v="Technology &amp; Infrastructure"/>
    <s v="Technology &amp; Infrastructure"/>
    <s v="Technology &amp; Infrastructure"/>
    <x v="0"/>
    <m/>
    <m/>
    <n v="0"/>
    <n v="0"/>
  </r>
  <r>
    <s v="3911"/>
    <x v="104"/>
    <x v="360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4"/>
    <s v="Corporate/Societário"/>
    <s v="Legal"/>
    <s v="Operating Costs"/>
    <s v="Operating Costs"/>
    <x v="5"/>
    <m/>
    <m/>
    <n v="0"/>
    <n v="0"/>
  </r>
  <r>
    <s v="3913"/>
    <x v="104"/>
    <x v="360"/>
    <n v="-80.290000000000006"/>
    <n v="-80.290000000000006"/>
    <x v="0"/>
    <n v="1"/>
    <n v="-80.290000000000006"/>
    <n v="-80.290000000000006"/>
    <x v="1"/>
    <m/>
    <s v="Lumx Studios S/A"/>
    <s v="Mercadolivre.com Atividades de Internet Ltda"/>
    <n v="100"/>
    <m/>
    <s v="Mercadolivre.com Atividades de Internet Ltda"/>
    <m/>
    <s v="Compra de Lixeira para a Cozinha"/>
    <m/>
    <s v="Mercado Pago"/>
    <m/>
    <x v="59"/>
    <s v="Material de Uso e Consumo"/>
    <s v="Office"/>
    <s v="Administrative Costs"/>
    <s v="Administrative Costs"/>
    <x v="7"/>
    <m/>
    <m/>
    <n v="0"/>
    <n v="0"/>
  </r>
  <r>
    <s v="3914"/>
    <x v="104"/>
    <x v="36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915"/>
    <x v="104"/>
    <x v="360"/>
    <n v="-78.650000000000006"/>
    <n v="-78.650000000000006"/>
    <x v="0"/>
    <n v="1"/>
    <n v="-78.650000000000006"/>
    <n v="-78.650000000000006"/>
    <x v="1"/>
    <m/>
    <s v="Lumx Studios S/A"/>
    <s v="Magazine Luiza"/>
    <n v="100"/>
    <m/>
    <s v="Magazine Luiza"/>
    <m/>
    <s v="Compra de Lixeira Grande para O Escritório"/>
    <m/>
    <s v="Btg - Conta Corrente"/>
    <m/>
    <x v="59"/>
    <s v="Material de Uso e Consumo"/>
    <s v="Office"/>
    <s v="Administrative Costs"/>
    <s v="Administrative Costs"/>
    <x v="7"/>
    <m/>
    <m/>
    <n v="0"/>
    <n v="0"/>
  </r>
  <r>
    <s v="3916"/>
    <x v="104"/>
    <x v="360"/>
    <n v="-317.8"/>
    <n v="-317.8"/>
    <x v="0"/>
    <n v="1"/>
    <n v="-317.8"/>
    <n v="-317.8"/>
    <x v="1"/>
    <m/>
    <s v="Lumx Studios S/A"/>
    <s v="Lumx Studios S/A"/>
    <n v="100"/>
    <s v="Conselho"/>
    <s v="Lumx Studios S/A"/>
    <m/>
    <s v="Compra de Memória Ram para Os Devs"/>
    <m/>
    <s v="Btg - Conta Corrente"/>
    <m/>
    <x v="59"/>
    <s v="Material de Uso e Consumo"/>
    <s v="Office"/>
    <s v="Administrative Costs"/>
    <s v="Administrative Costs"/>
    <x v="7"/>
    <m/>
    <m/>
    <n v="0"/>
    <n v="0"/>
  </r>
  <r>
    <s v="3917"/>
    <x v="104"/>
    <x v="360"/>
    <n v="-37.06"/>
    <n v="-37.06"/>
    <x v="0"/>
    <n v="1"/>
    <n v="-37.06"/>
    <n v="-37.06"/>
    <x v="1"/>
    <m/>
    <s v="Lumx Studios S/A"/>
    <s v="Mercadolivre.com Atividades de Internet Ltda"/>
    <n v="100"/>
    <m/>
    <s v="Mercadolivre.com Atividades de Internet Ltda"/>
    <m/>
    <s v="Compra de Cabo Hdmi"/>
    <m/>
    <s v="Mercado Pago"/>
    <m/>
    <x v="59"/>
    <s v="Material de Uso e Consumo"/>
    <s v="Office"/>
    <s v="Administrative Costs"/>
    <s v="Administrative Costs"/>
    <x v="7"/>
    <m/>
    <m/>
    <n v="0"/>
    <n v="0"/>
  </r>
  <r>
    <s v="3958"/>
    <x v="104"/>
    <x v="36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Btg - Conta Corrente"/>
    <m/>
    <x v="13"/>
    <s v="Contabilidade"/>
    <s v="Others"/>
    <s v="Operating Costs"/>
    <s v="Operating Costs"/>
    <x v="4"/>
    <m/>
    <m/>
    <n v="0"/>
    <n v="0"/>
  </r>
  <r>
    <s v="4167"/>
    <x v="104"/>
    <x v="360"/>
    <n v="-57.64"/>
    <n v="-57.64"/>
    <x v="0"/>
    <n v="1"/>
    <n v="-57.64"/>
    <n v="-57.64"/>
    <x v="1"/>
    <m/>
    <s v="Lumx Studios S/A"/>
    <s v="Rappi Brasil Intermediacao de Negocios Ltda"/>
    <n v="100"/>
    <m/>
    <s v="Rappi Brasil Intermediacao de Negocios Ltda"/>
    <m/>
    <s v="Compra de Papel Higiênico, Café e Filtro de Café"/>
    <m/>
    <s v="Conta Simples"/>
    <m/>
    <x v="59"/>
    <s v="Material de Uso e Consumo"/>
    <s v="Office"/>
    <s v="Administrative Costs"/>
    <s v="Administrative Costs"/>
    <x v="7"/>
    <m/>
    <m/>
    <n v="0"/>
    <n v="0"/>
  </r>
  <r>
    <s v="684"/>
    <x v="104"/>
    <x v="360"/>
    <n v="135000"/>
    <n v="135000"/>
    <x v="0"/>
    <n v="1"/>
    <n v="135000"/>
    <n v="135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85"/>
    <x v="104"/>
    <x v="360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45"/>
    <x v="104"/>
    <x v="360"/>
    <n v="-135000"/>
    <n v="-135000"/>
    <x v="0"/>
    <n v="1"/>
    <n v="-135000"/>
    <n v="-135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46"/>
    <x v="104"/>
    <x v="360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3"/>
    <x v="105"/>
    <x v="361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4"/>
    <x v="105"/>
    <x v="361"/>
    <n v="9500"/>
    <n v="9500"/>
    <x v="0"/>
    <n v="1"/>
    <n v="9500"/>
    <n v="9500"/>
    <x v="1"/>
    <m/>
    <s v="Ambev S.A."/>
    <s v="Btg - Conta Corrente"/>
    <n v="100"/>
    <s v="Lumx"/>
    <s v="Ambev S.A."/>
    <m/>
    <s v="Parcela 1 Cobrança Extra Ambev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65"/>
    <x v="105"/>
    <x v="361"/>
    <n v="900"/>
    <n v="900"/>
    <x v="0"/>
    <n v="1"/>
    <n v="900"/>
    <n v="900"/>
    <x v="1"/>
    <m/>
    <s v="Ambev S.A."/>
    <s v="Btg - Conta Corrente"/>
    <n v="100"/>
    <s v="Comercial"/>
    <s v="Ambev S.A."/>
    <m/>
    <s v="Cobrança Extra Ambev (Beats)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919"/>
    <x v="105"/>
    <x v="361"/>
    <n v="-252.34"/>
    <n v="-252.34"/>
    <x v="0"/>
    <n v="1"/>
    <n v="-252.34"/>
    <n v="-252.34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075"/>
    <x v="105"/>
    <x v="361"/>
    <n v="-259.47000000000003"/>
    <n v="-259.47000000000003"/>
    <x v="0"/>
    <n v="1"/>
    <n v="-259.47000000000003"/>
    <n v="-259.47000000000003"/>
    <x v="1"/>
    <m/>
    <s v="Lumx Studios S/A"/>
    <s v="Amazon Servicos de Varejo do Brasil Ltda."/>
    <n v="100"/>
    <m/>
    <s v="Amazon Servicos de Varejo do Brasil Ltda."/>
    <m/>
    <s v="Amazon Web Service - Aws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3921"/>
    <x v="106"/>
    <x v="362"/>
    <n v="-5660.91"/>
    <n v="-5660.91"/>
    <x v="0"/>
    <n v="1"/>
    <n v="-5660.91"/>
    <n v="-5660.91"/>
    <x v="1"/>
    <m/>
    <s v="Lumx Studios S/A"/>
    <s v="Venly"/>
    <n v="100"/>
    <m/>
    <s v="Venly"/>
    <m/>
    <s v="Software Venly - Utilização de Plataforma Parceira - Baixa por Conciliação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3922"/>
    <x v="106"/>
    <x v="362"/>
    <n v="-231.92"/>
    <n v="-231.92"/>
    <x v="0"/>
    <n v="1"/>
    <n v="-231.92"/>
    <n v="-231.9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3923"/>
    <x v="106"/>
    <x v="362"/>
    <n v="-1581.69"/>
    <n v="-1581.69"/>
    <x v="0"/>
    <n v="1"/>
    <n v="-1581.69"/>
    <n v="-1581.69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3924"/>
    <x v="107"/>
    <x v="363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18"/>
    <x v="107"/>
    <x v="363"/>
    <n v="28.45"/>
    <n v="28.45"/>
    <x v="0"/>
    <n v="1"/>
    <n v="28.45"/>
    <n v="28.45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5"/>
    <x v="107"/>
    <x v="363"/>
    <n v="10.72"/>
    <n v="10.72"/>
    <x v="0"/>
    <n v="1"/>
    <n v="10.72"/>
    <n v="10.72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3925"/>
    <x v="108"/>
    <x v="364"/>
    <n v="-611.38"/>
    <n v="-611.38"/>
    <x v="0"/>
    <n v="1"/>
    <n v="-611.38"/>
    <n v="-611.3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3926"/>
    <x v="109"/>
    <x v="365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0"/>
    <m/>
    <m/>
    <n v="0"/>
    <n v="0"/>
  </r>
  <r>
    <s v="3927"/>
    <x v="109"/>
    <x v="365"/>
    <n v="-490.8"/>
    <n v="-490.8"/>
    <x v="0"/>
    <n v="1"/>
    <n v="-490.8"/>
    <n v="-490.8"/>
    <x v="1"/>
    <m/>
    <s v="Lumx Studios S/A"/>
    <s v="Pipedrive"/>
    <n v="100"/>
    <m/>
    <s v="Pipedrive"/>
    <m/>
    <s v="Software - Pipedrive - Baixa por Conciliação"/>
    <m/>
    <s v="Conta Simples"/>
    <m/>
    <x v="27"/>
    <s v="Software"/>
    <s v="Technology &amp; Infrastructure"/>
    <s v="Technology &amp; Infrastructure"/>
    <s v="Technology &amp; Infrastructure"/>
    <x v="0"/>
    <m/>
    <m/>
    <n v="0"/>
    <n v="0"/>
  </r>
  <r>
    <s v="3928"/>
    <x v="109"/>
    <x v="365"/>
    <n v="-1414"/>
    <n v="-1414"/>
    <x v="0"/>
    <n v="1"/>
    <n v="-1414"/>
    <n v="-1414"/>
    <x v="1"/>
    <m/>
    <s v="Lumx Studios S/A"/>
    <s v="Ministerio da Fazenda"/>
    <n v="100"/>
    <m/>
    <s v="Ministerio da Fazenda"/>
    <m/>
    <s v="Parcelamento de Débitos (Faturamentos Retroativos)"/>
    <m/>
    <s v="Btg - Conta Corrente"/>
    <m/>
    <x v="43"/>
    <s v="Impostos"/>
    <s v="Tax And Fees"/>
    <s v="Tax And Fees"/>
    <s v="Tax And Fees"/>
    <x v="10"/>
    <m/>
    <m/>
    <n v="0"/>
    <n v="0"/>
  </r>
  <r>
    <s v="686"/>
    <x v="109"/>
    <x v="365"/>
    <n v="160000"/>
    <n v="160000"/>
    <x v="0"/>
    <n v="1"/>
    <n v="160000"/>
    <n v="16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47"/>
    <x v="109"/>
    <x v="365"/>
    <n v="-160000"/>
    <n v="-160000"/>
    <x v="0"/>
    <n v="1"/>
    <n v="-160000"/>
    <n v="-16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929"/>
    <x v="110"/>
    <x v="366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3617"/>
    <x v="111"/>
    <x v="367"/>
    <n v="-34000"/>
    <n v="-34000"/>
    <x v="0"/>
    <n v="1"/>
    <n v="-34000"/>
    <n v="-34000"/>
    <x v="1"/>
    <m/>
    <s v="Lumx Studios S/A"/>
    <s v="Warley Maer Costa Lacerda 12776085630"/>
    <n v="100"/>
    <m/>
    <s v="Warley Maer Costa Lacerda 12776085630"/>
    <m/>
    <s v="30% Projeto 1, 100% Projeto 2 Coca-Cola"/>
    <m/>
    <s v="Btg - Conta Corrente"/>
    <s v="Coca-Cola"/>
    <x v="110"/>
    <s v="Fornecedores"/>
    <s v="Suppliers"/>
    <s v="Partnerships &amp; Suppliers"/>
    <s v="Partnerships &amp; Suppliers"/>
    <x v="6"/>
    <m/>
    <m/>
    <n v="0"/>
    <n v="0"/>
  </r>
  <r>
    <s v="366"/>
    <x v="111"/>
    <x v="367"/>
    <n v="510000"/>
    <n v="510000"/>
    <x v="0"/>
    <n v="1"/>
    <n v="510000"/>
    <n v="510000"/>
    <x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1"/>
    <s v="Receita Setup Fee"/>
    <s v="Non Recurrent"/>
    <s v="Operating Revenue"/>
    <s v="Operating Revenue"/>
    <x v="11"/>
    <m/>
    <m/>
    <n v="0"/>
    <n v="0"/>
  </r>
  <r>
    <s v="3930"/>
    <x v="111"/>
    <x v="367"/>
    <n v="-27500"/>
    <n v="-27500"/>
    <x v="0"/>
    <n v="1"/>
    <n v="-27500"/>
    <n v="-27500"/>
    <x v="1"/>
    <m/>
    <s v="Lumx Studios S/A"/>
    <s v="Alex Ramos Barcelos 11685045707"/>
    <n v="100"/>
    <m/>
    <s v="Alex Ramos Barcelos 11685045707"/>
    <m/>
    <s v="30% Projeto 1, 100% Projeto 2 Coca-Cola"/>
    <m/>
    <s v="Btg - Conta Corrente"/>
    <s v="Coca-Cola"/>
    <x v="112"/>
    <s v="Fornecedores"/>
    <s v="Suppliers"/>
    <s v="Partnerships &amp; Suppliers"/>
    <s v="Partnerships &amp; Suppliers"/>
    <x v="6"/>
    <m/>
    <m/>
    <n v="0"/>
    <n v="0"/>
  </r>
  <r>
    <s v="3932"/>
    <x v="111"/>
    <x v="367"/>
    <n v="-29000"/>
    <n v="-29000"/>
    <x v="0"/>
    <n v="1"/>
    <n v="-29000"/>
    <n v="-29000"/>
    <x v="1"/>
    <m/>
    <s v="Lumx Studios S/A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13"/>
    <s v="Fornecedores"/>
    <s v="Suppliers"/>
    <s v="Partnerships &amp; Suppliers"/>
    <s v="Partnerships &amp; Suppliers"/>
    <x v="6"/>
    <m/>
    <m/>
    <n v="0"/>
    <n v="0"/>
  </r>
  <r>
    <s v="3933"/>
    <x v="111"/>
    <x v="367"/>
    <n v="-16000"/>
    <n v="-16000"/>
    <x v="0"/>
    <n v="1"/>
    <n v="-16000"/>
    <n v="-16000"/>
    <x v="1"/>
    <m/>
    <s v="Lumx Studios S/A"/>
    <s v="Denis Paganini Agostinho"/>
    <n v="100"/>
    <m/>
    <s v="Denis Paganini Agostinho"/>
    <m/>
    <s v="30% Projeto 1, 100% Projeto 2 Coca-Cola"/>
    <m/>
    <s v="Btg - Conta Corrente"/>
    <s v="Coca-Cola"/>
    <x v="114"/>
    <s v="Fornecedores"/>
    <s v="Suppliers"/>
    <s v="Partnerships &amp; Suppliers"/>
    <s v="Partnerships &amp; Suppliers"/>
    <x v="6"/>
    <m/>
    <m/>
    <n v="0"/>
    <n v="0"/>
  </r>
  <r>
    <s v="3934"/>
    <x v="111"/>
    <x v="367"/>
    <n v="-225577.86"/>
    <n v="-225577.86"/>
    <x v="0"/>
    <n v="1"/>
    <n v="-225577.86"/>
    <n v="-225577.86"/>
    <x v="1"/>
    <m/>
    <s v="Lumx Studios S/A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15"/>
    <s v="Parceiros"/>
    <s v="Partners"/>
    <s v="Partnerships &amp; Suppliers"/>
    <s v="Partnerships &amp; Suppliers"/>
    <x v="6"/>
    <m/>
    <m/>
    <n v="0"/>
    <n v="0"/>
  </r>
  <r>
    <s v="3935"/>
    <x v="111"/>
    <x v="367"/>
    <n v="-4500"/>
    <n v="-4500"/>
    <x v="0"/>
    <n v="1"/>
    <n v="-4500"/>
    <n v="-4500"/>
    <x v="1"/>
    <m/>
    <s v="Lumx Studios S/A"/>
    <s v="Definitive - English Center Ltda"/>
    <n v="100"/>
    <m/>
    <s v="Definitive - English Center Ltda"/>
    <m/>
    <s v="30% Projeto 1, 100% Projeto 2 Coca-Cola"/>
    <m/>
    <s v="Btg - Conta Corrente"/>
    <s v="Coca-Cola"/>
    <x v="116"/>
    <s v="Fornecedores"/>
    <s v="Suppliers"/>
    <s v="Partnerships &amp; Suppliers"/>
    <s v="Partnerships &amp; Suppliers"/>
    <x v="6"/>
    <m/>
    <m/>
    <n v="0"/>
    <n v="0"/>
  </r>
  <r>
    <s v="3936"/>
    <x v="111"/>
    <x v="367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Taxa para Emissão de Certificado Digital"/>
    <m/>
    <s v="Btg - Conta Corrente"/>
    <m/>
    <x v="117"/>
    <s v="Corporate/Societário"/>
    <s v="Legal"/>
    <s v="Operating Costs"/>
    <s v="Operating Costs"/>
    <x v="5"/>
    <m/>
    <m/>
    <n v="0"/>
    <n v="0"/>
  </r>
  <r>
    <s v="3937"/>
    <x v="111"/>
    <x v="367"/>
    <n v="-166.58"/>
    <n v="-166.58"/>
    <x v="0"/>
    <n v="1"/>
    <n v="-166.58"/>
    <n v="-166.58"/>
    <x v="1"/>
    <m/>
    <s v="Lumx Studios S/A"/>
    <s v="Mercadolivre.com Atividades de Internet Ltda"/>
    <n v="100"/>
    <m/>
    <s v="Mercadolivre.com Atividades de Internet Ltda"/>
    <m/>
    <s v="Compra de Cafeteira"/>
    <m/>
    <s v="Mercado Pago"/>
    <m/>
    <x v="59"/>
    <s v="Material de Uso e Consumo"/>
    <s v="Office"/>
    <s v="Administrative Costs"/>
    <s v="Administrative Costs"/>
    <x v="7"/>
    <m/>
    <m/>
    <n v="0"/>
    <n v="0"/>
  </r>
  <r>
    <s v="3938"/>
    <x v="111"/>
    <x v="367"/>
    <n v="-2956.62"/>
    <n v="-2956.62"/>
    <x v="0"/>
    <n v="1"/>
    <n v="-2956.62"/>
    <n v="-2956.62"/>
    <x v="1"/>
    <m/>
    <s v="Lumx Studios S/A"/>
    <s v="Velazquez &amp; Drummond Aa"/>
    <n v="100"/>
    <m/>
    <s v="Velazquez &amp; Drummond Aa"/>
    <m/>
    <s v="Aluguel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3939"/>
    <x v="111"/>
    <x v="367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"/>
    <m/>
    <s v="Btg - Conta Corrente"/>
    <m/>
    <x v="43"/>
    <s v="Impostos"/>
    <s v="Tax And Fees"/>
    <s v="Tax And Fees"/>
    <s v="Tax And Fees"/>
    <x v="10"/>
    <m/>
    <m/>
    <n v="0"/>
    <n v="0"/>
  </r>
  <r>
    <s v="3940"/>
    <x v="111"/>
    <x v="367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Btg - Conta Corrente"/>
    <m/>
    <x v="97"/>
    <s v="Seguros"/>
    <s v="Others"/>
    <s v="Administrative Costs"/>
    <s v="Administrative Costs"/>
    <x v="7"/>
    <m/>
    <m/>
    <n v="0"/>
    <n v="0"/>
  </r>
  <r>
    <s v="687"/>
    <x v="111"/>
    <x v="367"/>
    <n v="510000"/>
    <n v="510000"/>
    <x v="0"/>
    <n v="1"/>
    <n v="510000"/>
    <n v="5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88"/>
    <x v="111"/>
    <x v="367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48"/>
    <x v="111"/>
    <x v="367"/>
    <n v="-510000"/>
    <n v="-510000"/>
    <x v="0"/>
    <n v="1"/>
    <n v="-510000"/>
    <n v="-5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49"/>
    <x v="111"/>
    <x v="367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941"/>
    <x v="112"/>
    <x v="368"/>
    <n v="-185.74"/>
    <n v="-185.74"/>
    <x v="0"/>
    <n v="1"/>
    <n v="-185.74"/>
    <n v="-185.74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942"/>
    <x v="112"/>
    <x v="368"/>
    <n v="-62.26"/>
    <n v="-62.26"/>
    <x v="0"/>
    <n v="1"/>
    <n v="-62.26"/>
    <n v="-62.26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943"/>
    <x v="112"/>
    <x v="368"/>
    <n v="-115.19"/>
    <n v="-115.19"/>
    <x v="0"/>
    <n v="1"/>
    <n v="-115.19"/>
    <n v="-115.1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Mercado Pago"/>
    <m/>
    <x v="59"/>
    <s v="Material de Uso e Consumo"/>
    <s v="Office"/>
    <s v="Administrative Costs"/>
    <s v="Administrative Costs"/>
    <x v="7"/>
    <m/>
    <m/>
    <n v="0"/>
    <n v="0"/>
  </r>
  <r>
    <s v="3944"/>
    <x v="112"/>
    <x v="368"/>
    <n v="-46210"/>
    <n v="-46210"/>
    <x v="0"/>
    <n v="1"/>
    <n v="-46210"/>
    <n v="-4621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45"/>
    <x v="112"/>
    <x v="368"/>
    <n v="-10000"/>
    <n v="-10000"/>
    <x v="0"/>
    <n v="1"/>
    <n v="-10000"/>
    <n v="-10000"/>
    <x v="1"/>
    <m/>
    <s v="Lumx Studios S/A"/>
    <s v="Echoa Comunidade Educacional e Treinamento Ltda"/>
    <n v="100"/>
    <m/>
    <s v="Echoa Comunidade Educacional e Treinamento Ltda"/>
    <m/>
    <s v="Artista Beats"/>
    <m/>
    <s v="Btg - Conta Corrente"/>
    <s v="Beats"/>
    <x v="118"/>
    <s v="Fornecedores"/>
    <s v="Suppliers"/>
    <s v="Partnerships &amp; Suppliers"/>
    <s v="Partnerships &amp; Suppliers"/>
    <x v="6"/>
    <m/>
    <m/>
    <n v="0"/>
    <n v="0"/>
  </r>
  <r>
    <s v="3946"/>
    <x v="112"/>
    <x v="368"/>
    <n v="-5263.22"/>
    <n v="-5263.22"/>
    <x v="0"/>
    <n v="1"/>
    <n v="-5263.22"/>
    <n v="-5263.22"/>
    <x v="1"/>
    <m/>
    <s v="Lumx Studios S/A"/>
    <s v="Ministerio da Fazenda"/>
    <n v="100"/>
    <m/>
    <s v="Ministerio da Fazenda"/>
    <m/>
    <s v="Pis Faturamento Novembro"/>
    <m/>
    <s v="Btg - Conta Corrente"/>
    <m/>
    <x v="55"/>
    <s v="Impostos"/>
    <s v="Tax And Fees"/>
    <s v="Tax And Fees"/>
    <s v="Tax And Fees"/>
    <x v="12"/>
    <m/>
    <m/>
    <n v="0"/>
    <n v="0"/>
  </r>
  <r>
    <s v="3947"/>
    <x v="112"/>
    <x v="368"/>
    <n v="-24291.79"/>
    <n v="-24291.79"/>
    <x v="0"/>
    <n v="1"/>
    <n v="-24291.79"/>
    <n v="-24291.79"/>
    <x v="1"/>
    <m/>
    <s v="Lumx Studios S/A"/>
    <s v="Ministerio da Fazenda"/>
    <n v="100"/>
    <m/>
    <s v="Ministerio da Fazenda"/>
    <m/>
    <s v="Cofins Faturamento Novembro"/>
    <m/>
    <s v="Btg - Conta Corrente"/>
    <m/>
    <x v="54"/>
    <s v="Impostos"/>
    <s v="Tax And Fees"/>
    <s v="Tax And Fees"/>
    <s v="Tax And Fees"/>
    <x v="12"/>
    <m/>
    <m/>
    <n v="0"/>
    <n v="0"/>
  </r>
  <r>
    <s v="689"/>
    <x v="112"/>
    <x v="368"/>
    <n v="46000"/>
    <n v="46000"/>
    <x v="0"/>
    <n v="1"/>
    <n v="46000"/>
    <n v="46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90"/>
    <x v="112"/>
    <x v="368"/>
    <n v="41010"/>
    <n v="41010"/>
    <x v="0"/>
    <n v="1"/>
    <n v="41010"/>
    <n v="4101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691"/>
    <x v="112"/>
    <x v="368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50"/>
    <x v="112"/>
    <x v="368"/>
    <n v="-46000"/>
    <n v="-46000"/>
    <x v="0"/>
    <n v="1"/>
    <n v="-46000"/>
    <n v="-46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51"/>
    <x v="112"/>
    <x v="368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52"/>
    <x v="112"/>
    <x v="368"/>
    <n v="-41010"/>
    <n v="-41010"/>
    <x v="0"/>
    <n v="1"/>
    <n v="-41010"/>
    <n v="-4101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7"/>
    <x v="113"/>
    <x v="369"/>
    <n v="27897.919999999998"/>
    <n v="27897.919999999998"/>
    <x v="0"/>
    <n v="1"/>
    <n v="27897.919999999998"/>
    <n v="27897.919999999998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710"/>
    <x v="113"/>
    <x v="369"/>
    <n v="-569.5"/>
    <n v="-569.5"/>
    <x v="0"/>
    <n v="1"/>
    <n v="-569.5"/>
    <n v="-569.5"/>
    <x v="1"/>
    <m/>
    <s v="Lumx Studios S/A"/>
    <s v="Viva Cor Tintas Ltda"/>
    <n v="100"/>
    <m/>
    <s v="Viva Cor Tintas Ltda"/>
    <m/>
    <s v="Compra de Latas de Tinta e Massa para Finalizar a Reforma do Escritório"/>
    <m/>
    <s v="Conta Simples"/>
    <m/>
    <x v="104"/>
    <s v="Obras"/>
    <s v="Office"/>
    <s v="Administrative Costs"/>
    <s v="Administrative Costs"/>
    <x v="1"/>
    <m/>
    <m/>
    <n v="0"/>
    <n v="0"/>
  </r>
  <r>
    <s v="3948"/>
    <x v="113"/>
    <x v="369"/>
    <n v="-17.32"/>
    <n v="-17.32"/>
    <x v="0"/>
    <n v="1"/>
    <n v="-17.32"/>
    <n v="-17.32"/>
    <x v="1"/>
    <m/>
    <s v="Lumx Studios S/A"/>
    <s v="Caio Diniz Bretas"/>
    <n v="100"/>
    <s v="Financeiro"/>
    <s v="Caio Diniz Bretas"/>
    <m/>
    <s v="Reembolso Gasto com Moto Flash para Buscar Materiais Elétricos"/>
    <m/>
    <s v="Btg - Conta Corrente"/>
    <m/>
    <x v="104"/>
    <s v="Obras"/>
    <s v="Office"/>
    <s v="Administrative Costs"/>
    <s v="Administrative Costs"/>
    <x v="1"/>
    <m/>
    <m/>
    <n v="0"/>
    <n v="0"/>
  </r>
  <r>
    <s v="3949"/>
    <x v="113"/>
    <x v="369"/>
    <n v="-1400"/>
    <n v="-1400"/>
    <x v="0"/>
    <n v="1"/>
    <n v="-1400"/>
    <n v="-1400"/>
    <x v="1"/>
    <m/>
    <s v="Lumx Studios S/A"/>
    <s v="Wesley dos Santos Chagas"/>
    <n v="100"/>
    <m/>
    <s v="Wesley dos Santos Chagas"/>
    <m/>
    <s v="Serviço de Pintura e Finalização da Reforma do Escritório"/>
    <m/>
    <s v="Btg - Conta Corrente"/>
    <m/>
    <x v="104"/>
    <s v="Obras"/>
    <s v="Office"/>
    <s v="Administrative Costs"/>
    <s v="Administrative Costs"/>
    <x v="1"/>
    <m/>
    <m/>
    <n v="0"/>
    <n v="0"/>
  </r>
  <r>
    <s v="3950"/>
    <x v="113"/>
    <x v="369"/>
    <n v="-34.04"/>
    <n v="-34.04"/>
    <x v="0"/>
    <n v="1"/>
    <n v="-34.04"/>
    <n v="-34.04"/>
    <x v="1"/>
    <m/>
    <s v="Lumx Studios S/A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04"/>
    <s v="Obras"/>
    <s v="Office"/>
    <s v="Administrative Costs"/>
    <s v="Administrative Costs"/>
    <x v="1"/>
    <m/>
    <m/>
    <n v="0"/>
    <n v="0"/>
  </r>
  <r>
    <s v="3952"/>
    <x v="113"/>
    <x v="369"/>
    <n v="-196"/>
    <n v="-196"/>
    <x v="0"/>
    <n v="1"/>
    <n v="-196"/>
    <n v="-196"/>
    <x v="1"/>
    <m/>
    <s v="Lumx Studios S/A"/>
    <s v="Michel Ruthenberg Goldberg"/>
    <n v="100"/>
    <s v="Financeiro"/>
    <s v="Michel Ruthenberg Goldberg"/>
    <m/>
    <s v="Reembolso Despesa Comercial - Jantar com Pedro (Reserva)"/>
    <m/>
    <s v="Btg - Conta Corrente"/>
    <m/>
    <x v="64"/>
    <s v="Despesa Comercial"/>
    <s v="Comercial"/>
    <s v="Operating Costs"/>
    <s v="Operating Costs"/>
    <x v="8"/>
    <m/>
    <m/>
    <n v="0"/>
    <n v="0"/>
  </r>
  <r>
    <s v="3955"/>
    <x v="113"/>
    <x v="369"/>
    <n v="-911.82"/>
    <n v="-911.82"/>
    <x v="0"/>
    <n v="1"/>
    <n v="-911.82"/>
    <n v="-911.82"/>
    <x v="1"/>
    <m/>
    <s v="Lumx Studios S/A"/>
    <s v="Lumx Studios S/A"/>
    <n v="100"/>
    <s v="Conselho"/>
    <s v="Lumx Studios S/A"/>
    <m/>
    <s v="Passagem de Avião"/>
    <m/>
    <s v="Conta Simples"/>
    <m/>
    <x v="77"/>
    <s v="Gestão - Avião"/>
    <s v="Gestão"/>
    <s v="Governance"/>
    <s v="Governance"/>
    <x v="8"/>
    <m/>
    <m/>
    <n v="0"/>
    <n v="0"/>
  </r>
  <r>
    <s v="3956"/>
    <x v="113"/>
    <x v="369"/>
    <n v="-373.99"/>
    <n v="-373.99"/>
    <x v="0"/>
    <n v="1"/>
    <n v="-373.99"/>
    <n v="-373.99"/>
    <x v="1"/>
    <m/>
    <s v="Lumx Studios S/A"/>
    <s v="Lumx Studios S/A"/>
    <n v="100"/>
    <s v="Conselho"/>
    <s v="Lumx Studios S/A"/>
    <m/>
    <s v="Reembolso Software - Go Daddy"/>
    <m/>
    <s v="Conta Simples"/>
    <m/>
    <x v="78"/>
    <s v="Software"/>
    <s v="Technology &amp; Infrastructure"/>
    <s v="Technology &amp; Infrastructure"/>
    <s v="Technology &amp; Infrastructure"/>
    <x v="0"/>
    <m/>
    <m/>
    <n v="0"/>
    <n v="0"/>
  </r>
  <r>
    <s v="3957"/>
    <x v="113"/>
    <x v="369"/>
    <n v="-30000"/>
    <n v="-30000"/>
    <x v="0"/>
    <n v="1"/>
    <n v="-30000"/>
    <n v="-300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3960"/>
    <x v="113"/>
    <x v="369"/>
    <n v="-42.44"/>
    <n v="-42.44"/>
    <x v="0"/>
    <n v="1"/>
    <n v="-42.44"/>
    <n v="-42.44"/>
    <x v="1"/>
    <m/>
    <s v="Lumx Studios S/A"/>
    <s v="Lumx Studios S/A"/>
    <n v="100"/>
    <s v="Conselho"/>
    <s v="Lumx Studios S/A"/>
    <m/>
    <s v="Taxa Passagem de Avião"/>
    <m/>
    <s v="Conta Simples"/>
    <m/>
    <x v="77"/>
    <s v="Gestão - Avião"/>
    <s v="Gestão"/>
    <s v="Governance"/>
    <s v="Governance"/>
    <x v="8"/>
    <m/>
    <m/>
    <n v="0"/>
    <n v="0"/>
  </r>
  <r>
    <s v="3961"/>
    <x v="113"/>
    <x v="369"/>
    <n v="-200"/>
    <n v="-200"/>
    <x v="0"/>
    <n v="1"/>
    <n v="-200"/>
    <n v="-200"/>
    <x v="1"/>
    <m/>
    <s v="Lumx Studios S/A"/>
    <s v="Lumx Studios S/A"/>
    <n v="100"/>
    <s v="Conselho"/>
    <s v="Lumx Studios S/A"/>
    <m/>
    <s v="Taxa de Alvará"/>
    <m/>
    <s v="Btg - Conta Corrente"/>
    <m/>
    <x v="117"/>
    <s v="Corporate/Societário"/>
    <s v="Legal"/>
    <s v="Operating Costs"/>
    <s v="Operating Costs"/>
    <x v="5"/>
    <m/>
    <m/>
    <n v="0"/>
    <n v="0"/>
  </r>
  <r>
    <s v="3962"/>
    <x v="113"/>
    <x v="369"/>
    <n v="-2296.5500000000002"/>
    <n v="-2296.5500000000002"/>
    <x v="0"/>
    <n v="1"/>
    <n v="-2296.5500000000002"/>
    <n v="-2296.5500000000002"/>
    <x v="1"/>
    <m/>
    <s v="Lumx Studios S/A"/>
    <s v="Lumx Studios S/A"/>
    <n v="100"/>
    <s v="Conselho"/>
    <s v="Lumx Studios S/A"/>
    <m/>
    <s v="Remuner Serv Prestados por Pj"/>
    <m/>
    <s v="Btg - Conta Corrente"/>
    <m/>
    <x v="33"/>
    <s v="Impostos"/>
    <s v="Tax And Fees"/>
    <s v="Tax And Fees"/>
    <s v="Tax And Fees"/>
    <x v="2"/>
    <m/>
    <m/>
    <n v="0"/>
    <n v="0"/>
  </r>
  <r>
    <s v="3963"/>
    <x v="113"/>
    <x v="369"/>
    <n v="-7119.31"/>
    <n v="-7119.31"/>
    <x v="0"/>
    <n v="1"/>
    <n v="-7119.31"/>
    <n v="-7119.31"/>
    <x v="1"/>
    <m/>
    <s v="Lumx Studios S/A"/>
    <s v="Lumx Studios S/A"/>
    <n v="100"/>
    <s v="Conselho"/>
    <s v="Lumx Studios S/A"/>
    <m/>
    <s v="Ret de Contribuicoes Pagt"/>
    <m/>
    <s v="Btg - Conta Corrente"/>
    <m/>
    <x v="71"/>
    <s v="Impostos"/>
    <s v="Tax And Fees"/>
    <s v="Tax And Fees"/>
    <s v="Tax And Fees"/>
    <x v="12"/>
    <m/>
    <m/>
    <n v="0"/>
    <n v="0"/>
  </r>
  <r>
    <s v="4174"/>
    <x v="113"/>
    <x v="369"/>
    <n v="-41.39"/>
    <n v="-41.39"/>
    <x v="0"/>
    <n v="1"/>
    <n v="-41.39"/>
    <n v="-41.3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1"/>
    <m/>
    <m/>
    <n v="0"/>
    <n v="0"/>
  </r>
  <r>
    <s v="4188"/>
    <x v="113"/>
    <x v="369"/>
    <n v="-63.29"/>
    <n v="-63.29"/>
    <x v="0"/>
    <n v="1"/>
    <n v="-63.29"/>
    <n v="-63.29"/>
    <x v="1"/>
    <m/>
    <s v="Lumx Studios S/A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04"/>
    <s v="Obras"/>
    <s v="Office"/>
    <s v="Administrative Costs"/>
    <s v="Administrative Costs"/>
    <x v="1"/>
    <m/>
    <m/>
    <n v="0"/>
    <n v="0"/>
  </r>
  <r>
    <s v="4198"/>
    <x v="113"/>
    <x v="369"/>
    <n v="-232.84"/>
    <n v="-232.84"/>
    <x v="0"/>
    <n v="1"/>
    <n v="-232.84"/>
    <n v="-232.84"/>
    <x v="1"/>
    <m/>
    <s v="Lumx Studios S/A"/>
    <s v="Rappi Brasil Intermediacao de Negocios Ltda"/>
    <n v="100"/>
    <m/>
    <s v="Rappi Brasil Intermediacao de Negocios Ltda"/>
    <m/>
    <s v="Compra de Transformador Elétrico para O Frigobar"/>
    <m/>
    <s v="Conta Simples"/>
    <m/>
    <x v="59"/>
    <s v="Material de Uso e Consumo"/>
    <s v="Office"/>
    <s v="Administrative Costs"/>
    <s v="Administrative Costs"/>
    <x v="7"/>
    <m/>
    <m/>
    <n v="0"/>
    <n v="0"/>
  </r>
  <r>
    <s v="4199"/>
    <x v="113"/>
    <x v="369"/>
    <n v="-40.18"/>
    <n v="-40.18"/>
    <x v="0"/>
    <n v="1"/>
    <n v="-40.18"/>
    <n v="-40.18"/>
    <x v="1"/>
    <m/>
    <s v="Lumx Studios S/A"/>
    <s v="Rappi Brasil Intermediacao de Negocios Ltda"/>
    <n v="100"/>
    <m/>
    <s v="Rappi Brasil Intermediacao de Negocios Ltda"/>
    <m/>
    <s v="Compra de Material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278"/>
    <x v="113"/>
    <x v="369"/>
    <n v="-33.99"/>
    <n v="-33.99"/>
    <x v="0"/>
    <n v="1"/>
    <n v="-33.99"/>
    <n v="-33.99"/>
    <x v="1"/>
    <m/>
    <s v="Lumx Studios S/A"/>
    <s v="Rappi Brasil Intermediacao de Negocios Ltda"/>
    <n v="100"/>
    <m/>
    <s v="Rappi Brasil Intermediacao de Negocios Ltda"/>
    <m/>
    <s v="Compra de Gancho para Pendurar Escada"/>
    <m/>
    <s v="Conta Simples"/>
    <m/>
    <x v="104"/>
    <s v="Obras"/>
    <s v="Office"/>
    <s v="Administrative Costs"/>
    <s v="Administrative Costs"/>
    <x v="1"/>
    <m/>
    <m/>
    <n v="0"/>
    <n v="0"/>
  </r>
  <r>
    <s v="692"/>
    <x v="113"/>
    <x v="369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93"/>
    <x v="113"/>
    <x v="369"/>
    <n v="5200"/>
    <n v="5200"/>
    <x v="0"/>
    <n v="1"/>
    <n v="5200"/>
    <n v="52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694"/>
    <x v="113"/>
    <x v="369"/>
    <n v="30000"/>
    <n v="30000"/>
    <x v="0"/>
    <n v="1"/>
    <n v="30000"/>
    <n v="30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653"/>
    <x v="113"/>
    <x v="369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54"/>
    <x v="113"/>
    <x v="369"/>
    <n v="-5200"/>
    <n v="-5200"/>
    <x v="0"/>
    <n v="1"/>
    <n v="-5200"/>
    <n v="-52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55"/>
    <x v="113"/>
    <x v="369"/>
    <n v="-30000"/>
    <n v="-30000"/>
    <x v="0"/>
    <n v="1"/>
    <n v="-30000"/>
    <n v="-3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68"/>
    <x v="114"/>
    <x v="370"/>
    <n v="729.62"/>
    <n v="729.62"/>
    <x v="0"/>
    <n v="1"/>
    <n v="729.62"/>
    <n v="729.62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65"/>
    <x v="114"/>
    <x v="370"/>
    <n v="-811.56"/>
    <n v="-811.56"/>
    <x v="0"/>
    <n v="1"/>
    <n v="-811.56"/>
    <n v="-811.56"/>
    <x v="1"/>
    <m/>
    <s v="Lumx Studios S/A"/>
    <s v="Slack"/>
    <n v="100"/>
    <m/>
    <s v="Slack"/>
    <m/>
    <s v="Software - Slack"/>
    <m/>
    <s v="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3966"/>
    <x v="114"/>
    <x v="370"/>
    <n v="-115.35"/>
    <n v="-115.35"/>
    <x v="0"/>
    <n v="1"/>
    <n v="-115.35"/>
    <n v="-115.35"/>
    <x v="1"/>
    <m/>
    <s v="Lumx Studios S/A"/>
    <s v="Zeplin, Inc"/>
    <n v="100"/>
    <m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3967"/>
    <x v="114"/>
    <x v="370"/>
    <n v="-309.73"/>
    <n v="-309.73"/>
    <x v="0"/>
    <n v="1"/>
    <n v="-309.73"/>
    <n v="-309.73"/>
    <x v="1"/>
    <m/>
    <s v="Lumx Studios S/A"/>
    <s v="Mercadolivre.com Atividades de Internet Ltda"/>
    <n v="100"/>
    <m/>
    <s v="Mercadolivre.com Atividades de Internet Ltda"/>
    <m/>
    <s v="Compra de Material para Escritório"/>
    <m/>
    <s v="Mercado Pago"/>
    <m/>
    <x v="59"/>
    <s v="Material de Uso e Consumo"/>
    <s v="Office"/>
    <s v="Administrative Costs"/>
    <s v="Administrative Costs"/>
    <x v="7"/>
    <m/>
    <m/>
    <n v="0"/>
    <n v="0"/>
  </r>
  <r>
    <s v="3968"/>
    <x v="114"/>
    <x v="370"/>
    <n v="-40.9"/>
    <n v="-40.9"/>
    <x v="0"/>
    <n v="1"/>
    <n v="-40.9"/>
    <n v="-40.9"/>
    <x v="1"/>
    <m/>
    <s v="Lumx Studios S/A"/>
    <s v="Mercadolivre.com Atividades de Internet Ltda"/>
    <n v="100"/>
    <m/>
    <s v="Mercadolivre.com Atividades de Internet Ltda"/>
    <m/>
    <s v="Compra de Jarra para Cafeteira"/>
    <m/>
    <s v="Mercado Pago"/>
    <m/>
    <x v="59"/>
    <s v="Material de Uso e Consumo"/>
    <s v="Office"/>
    <s v="Administrative Costs"/>
    <s v="Administrative Costs"/>
    <x v="7"/>
    <m/>
    <m/>
    <n v="0"/>
    <n v="0"/>
  </r>
  <r>
    <s v="3969"/>
    <x v="114"/>
    <x v="370"/>
    <n v="-5315"/>
    <n v="-5315"/>
    <x v="0"/>
    <n v="1"/>
    <n v="-5315"/>
    <n v="-5315"/>
    <x v="1"/>
    <m/>
    <s v="Lumx Studios S/A"/>
    <s v="Latitud Eventos Ltda"/>
    <n v="100"/>
    <m/>
    <s v="Latitud Eventos Ltda"/>
    <m/>
    <s v="Comunidade de Empreendedores Latam"/>
    <m/>
    <s v="Conta Simples"/>
    <m/>
    <x v="120"/>
    <s v="Despesa de Marketing"/>
    <s v="Marketing"/>
    <s v="Operating Costs"/>
    <s v="Operating Costs"/>
    <x v="3"/>
    <m/>
    <m/>
    <n v="0"/>
    <n v="0"/>
  </r>
  <r>
    <s v="369"/>
    <x v="115"/>
    <x v="371"/>
    <n v="1000"/>
    <n v="1000"/>
    <x v="0"/>
    <n v="1"/>
    <n v="1000"/>
    <n v="1000"/>
    <x v="1"/>
    <m/>
    <s v="Caio Barbosa Zacarias"/>
    <s v="Btg - Conta Corrente"/>
    <n v="100"/>
    <s v="Lumx"/>
    <s v="Caio Barbosa Zacarias"/>
    <m/>
    <s v="Integralização de Capital"/>
    <m/>
    <s v="Btg - Conta Corrente"/>
    <m/>
    <x v="121"/>
    <s v="Aporte"/>
    <s v="Investment"/>
    <s v="Investment Subscription"/>
    <s v="Investment Subscription"/>
    <x v="15"/>
    <m/>
    <m/>
    <n v="0"/>
    <n v="0"/>
  </r>
  <r>
    <s v="370"/>
    <x v="115"/>
    <x v="371"/>
    <n v="30000"/>
    <n v="30000"/>
    <x v="0"/>
    <n v="1"/>
    <n v="30000"/>
    <n v="30000"/>
    <x v="1"/>
    <m/>
    <s v="Mynt Crypto Tecnologia Ltda."/>
    <s v="Cora"/>
    <n v="100"/>
    <s v="Lumx"/>
    <s v="Mynt Crypto Tecnologia Ltda."/>
    <m/>
    <s v="Setupfee Mynt"/>
    <m/>
    <s v="Cora"/>
    <s v="Mynt"/>
    <x v="122"/>
    <s v="Receita Setup Fee"/>
    <s v="Non Recurrent"/>
    <s v="Operating Revenue"/>
    <s v="Operating Revenue"/>
    <x v="11"/>
    <m/>
    <m/>
    <n v="0"/>
    <n v="0"/>
  </r>
  <r>
    <s v="371"/>
    <x v="115"/>
    <x v="371"/>
    <n v="198900"/>
    <n v="198900"/>
    <x v="0"/>
    <n v="1"/>
    <n v="198900"/>
    <n v="198900"/>
    <x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1"/>
    <s v="Receita Setup Fee"/>
    <s v="Non Recurrent"/>
    <s v="Operating Revenue"/>
    <s v="Operating Revenue"/>
    <x v="11"/>
    <m/>
    <m/>
    <n v="0"/>
    <n v="0"/>
  </r>
  <r>
    <s v="372"/>
    <x v="115"/>
    <x v="371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3"/>
    <x v="115"/>
    <x v="371"/>
    <n v="3229.34"/>
    <n v="3229.34"/>
    <x v="0"/>
    <n v="1"/>
    <n v="3229.34"/>
    <n v="3229.34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74"/>
    <x v="115"/>
    <x v="371"/>
    <n v="434.35"/>
    <n v="434.35"/>
    <x v="0"/>
    <n v="1"/>
    <n v="434.35"/>
    <n v="434.35"/>
    <x v="1"/>
    <m/>
    <s v="Arezzo Industria e Comercio S.A."/>
    <s v="Cora"/>
    <n v="100"/>
    <s v="Lumx"/>
    <s v="Arezzo Industria e Comercio S.A."/>
    <m/>
    <s v="Reembolso Webflow (Nf Emitida)"/>
    <m/>
    <s v="Cora"/>
    <s v="Reserva X"/>
    <x v="91"/>
    <s v="Receita Setup Fee"/>
    <s v="Non Recurrent"/>
    <s v="Operating Revenue"/>
    <s v="Operating Revenue"/>
    <x v="11"/>
    <m/>
    <m/>
    <n v="0"/>
    <n v="0"/>
  </r>
  <r>
    <s v="3970"/>
    <x v="115"/>
    <x v="371"/>
    <n v="-499.99"/>
    <n v="-499.99"/>
    <x v="0"/>
    <n v="1"/>
    <n v="-499.99"/>
    <n v="-499.99"/>
    <x v="1"/>
    <m/>
    <s v="Lumx Studios S/A"/>
    <s v="Mercadolivre.com Atividades de Internet Ltda"/>
    <n v="100"/>
    <m/>
    <s v="Mercadolivre.com Atividades de Internet Ltda"/>
    <m/>
    <s v="Compra de Whiteboard para O Escritório"/>
    <m/>
    <s v="Mercado Pago"/>
    <m/>
    <x v="59"/>
    <s v="Material de Uso e Consumo"/>
    <s v="Office"/>
    <s v="Administrative Costs"/>
    <s v="Administrative Costs"/>
    <x v="7"/>
    <m/>
    <m/>
    <n v="0"/>
    <n v="0"/>
  </r>
  <r>
    <s v="3971"/>
    <x v="115"/>
    <x v="371"/>
    <n v="-399.27"/>
    <n v="-399.27"/>
    <x v="0"/>
    <n v="1"/>
    <n v="-399.27"/>
    <n v="-399.27"/>
    <x v="1"/>
    <m/>
    <s v="Lumx Studios S/A"/>
    <s v="Ministerio da Fazenda"/>
    <n v="100"/>
    <m/>
    <s v="Ministerio da Fazenda"/>
    <m/>
    <s v="Irrf - Remuneração de Serviços Profissionais Prestados por Pj"/>
    <m/>
    <s v="Btg - Conta Corrente"/>
    <m/>
    <x v="33"/>
    <s v="Impostos"/>
    <s v="Tax And Fees"/>
    <s v="Tax And Fees"/>
    <s v="Tax And Fees"/>
    <x v="2"/>
    <m/>
    <m/>
    <n v="0"/>
    <n v="0"/>
  </r>
  <r>
    <s v="3972"/>
    <x v="115"/>
    <x v="371"/>
    <n v="-765.68"/>
    <n v="-765.68"/>
    <x v="0"/>
    <n v="1"/>
    <n v="-765.68"/>
    <n v="-765.68"/>
    <x v="1"/>
    <m/>
    <s v="Lumx Studios S/A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37"/>
    <s v="Fornecedores"/>
    <s v="Suppliers"/>
    <s v="Partnerships &amp; Suppliers"/>
    <s v="Partnerships &amp; Suppliers"/>
    <x v="6"/>
    <m/>
    <m/>
    <n v="0"/>
    <n v="0"/>
  </r>
  <r>
    <s v="3973"/>
    <x v="115"/>
    <x v="371"/>
    <n v="-1127.1600000000001"/>
    <n v="-1127.1600000000001"/>
    <x v="0"/>
    <n v="1"/>
    <n v="-1127.1600000000001"/>
    <n v="-1127.1600000000001"/>
    <x v="1"/>
    <m/>
    <s v="Lumx Studios S/A"/>
    <s v="Ministerio da Fazenda"/>
    <n v="100"/>
    <s v="Lumx"/>
    <s v="Ministerio da Fazenda"/>
    <m/>
    <s v="Cp Segurados e Cp Patronal - Baixa por Conciliação"/>
    <m/>
    <s v="Btg - Conta Corrente"/>
    <m/>
    <x v="9"/>
    <s v="Despesas com Pessoal"/>
    <s v="People"/>
    <s v="People"/>
    <s v="People"/>
    <x v="2"/>
    <m/>
    <m/>
    <n v="0"/>
    <n v="0"/>
  </r>
  <r>
    <s v="3974"/>
    <x v="115"/>
    <x v="371"/>
    <n v="-1237.8"/>
    <n v="-1237.8"/>
    <x v="0"/>
    <n v="1"/>
    <n v="-1237.8"/>
    <n v="-1237.8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695"/>
    <x v="115"/>
    <x v="371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696"/>
    <x v="115"/>
    <x v="371"/>
    <n v="232998"/>
    <n v="232998"/>
    <x v="0"/>
    <n v="1"/>
    <n v="232998"/>
    <n v="2329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697"/>
    <x v="115"/>
    <x v="371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698"/>
    <x v="115"/>
    <x v="371"/>
    <n v="250000"/>
    <n v="250000"/>
    <x v="0"/>
    <n v="1"/>
    <n v="250000"/>
    <n v="25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56"/>
    <x v="115"/>
    <x v="371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57"/>
    <x v="115"/>
    <x v="371"/>
    <n v="-232998"/>
    <n v="-232998"/>
    <x v="0"/>
    <n v="1"/>
    <n v="-232998"/>
    <n v="-232998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58"/>
    <x v="115"/>
    <x v="371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59"/>
    <x v="115"/>
    <x v="371"/>
    <n v="-250000"/>
    <n v="-250000"/>
    <x v="0"/>
    <n v="1"/>
    <n v="-250000"/>
    <n v="-25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975"/>
    <x v="116"/>
    <x v="372"/>
    <n v="-40.380000000000003"/>
    <n v="-40.380000000000003"/>
    <x v="0"/>
    <n v="1"/>
    <n v="-40.380000000000003"/>
    <n v="-40.380000000000003"/>
    <x v="1"/>
    <m/>
    <s v="Lumx Studios S/A"/>
    <s v="Npm Inc"/>
    <n v="100"/>
    <m/>
    <s v="Npm Inc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3976"/>
    <x v="117"/>
    <x v="373"/>
    <n v="-3383.47"/>
    <n v="-3383.47"/>
    <x v="0"/>
    <n v="1"/>
    <n v="-3383.47"/>
    <n v="-3383.47"/>
    <x v="1"/>
    <m/>
    <s v="Lumx Studios S/A"/>
    <s v="Narreal Brewhouse Restaurante Ltda"/>
    <n v="100"/>
    <m/>
    <s v="Narreal Brewhouse Restaurante Ltda"/>
    <m/>
    <s v="Festa de Final de Ano"/>
    <m/>
    <s v="Conta Simples"/>
    <m/>
    <x v="123"/>
    <s v="Outros"/>
    <s v="People"/>
    <s v="People"/>
    <s v="People"/>
    <x v="16"/>
    <m/>
    <m/>
    <n v="0"/>
    <n v="0"/>
  </r>
  <r>
    <s v="3977"/>
    <x v="117"/>
    <x v="373"/>
    <n v="-115.4"/>
    <n v="-115.4"/>
    <x v="0"/>
    <n v="1"/>
    <n v="-115.4"/>
    <n v="-115.4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978"/>
    <x v="118"/>
    <x v="374"/>
    <n v="-14.33"/>
    <n v="-14.33"/>
    <x v="0"/>
    <n v="1"/>
    <n v="-14.33"/>
    <n v="-14.33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3979"/>
    <x v="118"/>
    <x v="374"/>
    <n v="-200"/>
    <n v="-200"/>
    <x v="0"/>
    <n v="1"/>
    <n v="-200"/>
    <n v="-200"/>
    <x v="1"/>
    <m/>
    <s v="Lumx Studios S/A"/>
    <s v="Lumx Studios S/A"/>
    <n v="100"/>
    <s v="Conselho"/>
    <s v="Lumx Studios S/A"/>
    <m/>
    <s v="Caixinha de Final de Ano dos Porteiros"/>
    <m/>
    <s v="Btg - Conta Corrente"/>
    <m/>
    <x v="124"/>
    <s v="Outros"/>
    <s v="Others"/>
    <s v="Administrative Costs"/>
    <s v="Administrative Costs"/>
    <x v="7"/>
    <m/>
    <m/>
    <n v="0"/>
    <n v="0"/>
  </r>
  <r>
    <s v="699"/>
    <x v="118"/>
    <x v="374"/>
    <n v="2200"/>
    <n v="2200"/>
    <x v="0"/>
    <n v="1"/>
    <n v="2200"/>
    <n v="22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60"/>
    <x v="118"/>
    <x v="374"/>
    <n v="-2200"/>
    <n v="-2200"/>
    <x v="0"/>
    <n v="1"/>
    <n v="-2200"/>
    <n v="-22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5"/>
    <x v="119"/>
    <x v="375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Nov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980"/>
    <x v="119"/>
    <x v="375"/>
    <n v="-1586.97"/>
    <n v="-1586.97"/>
    <x v="0"/>
    <n v="1"/>
    <n v="-1586.97"/>
    <n v="-1586.97"/>
    <x v="1"/>
    <m/>
    <s v="Lumx Studios S/A"/>
    <s v="Lojas Americanas S.A."/>
    <n v="100"/>
    <m/>
    <s v="Lojas Americanas S.A."/>
    <m/>
    <s v="Compra de Monitores para a Equipe"/>
    <m/>
    <s v="Btg - Conta Corrente"/>
    <m/>
    <x v="58"/>
    <s v="Material de Uso e Consumo"/>
    <s v="Office"/>
    <s v="Administrative Costs"/>
    <s v="Administrative Costs"/>
    <x v="7"/>
    <m/>
    <m/>
    <n v="0"/>
    <n v="0"/>
  </r>
  <r>
    <s v="3981"/>
    <x v="119"/>
    <x v="375"/>
    <n v="-16666"/>
    <n v="-16666"/>
    <x v="0"/>
    <n v="1"/>
    <n v="-16666"/>
    <n v="-16666"/>
    <x v="1"/>
    <m/>
    <s v="Lumx Studios S/A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03"/>
    <s v="Aporte"/>
    <s v="Investment"/>
    <s v="Investment Subscription"/>
    <s v="Investment Subscription"/>
    <x v="15"/>
    <m/>
    <m/>
    <n v="0"/>
    <n v="0"/>
  </r>
  <r>
    <s v="3982"/>
    <x v="119"/>
    <x v="375"/>
    <n v="-1899.05"/>
    <n v="-1899.05"/>
    <x v="0"/>
    <n v="1"/>
    <n v="-1899.05"/>
    <n v="-1899.05"/>
    <x v="1"/>
    <m/>
    <s v="Lumx Studios S/A"/>
    <s v="Lojas Americanas S.A."/>
    <n v="100"/>
    <m/>
    <s v="Lojas Americanas S.A."/>
    <m/>
    <s v="Compra de Monitor para O Gab"/>
    <m/>
    <s v="Btg - Conta Corrente"/>
    <m/>
    <x v="58"/>
    <s v="Material de Uso e Consumo"/>
    <s v="Office"/>
    <s v="Administrative Costs"/>
    <s v="Administrative Costs"/>
    <x v="7"/>
    <m/>
    <m/>
    <n v="0"/>
    <n v="0"/>
  </r>
  <r>
    <s v="3983"/>
    <x v="119"/>
    <x v="375"/>
    <n v="-114.28"/>
    <n v="-114.28"/>
    <x v="0"/>
    <n v="1"/>
    <n v="-114.28"/>
    <n v="-114.2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984"/>
    <x v="119"/>
    <x v="375"/>
    <n v="-1028.58"/>
    <n v="-1028.58"/>
    <x v="0"/>
    <n v="1"/>
    <n v="-1028.58"/>
    <n v="-1028.5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985"/>
    <x v="119"/>
    <x v="375"/>
    <n v="-320"/>
    <n v="-320"/>
    <x v="0"/>
    <n v="1"/>
    <n v="-320"/>
    <n v="-320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76"/>
    <x v="120"/>
    <x v="376"/>
    <n v="1041.8699999999999"/>
    <n v="1041.8699999999999"/>
    <x v="0"/>
    <n v="1"/>
    <n v="1041.8699999999999"/>
    <n v="1041.8699999999999"/>
    <x v="1"/>
    <m/>
    <s v="Lumx Studios S/A"/>
    <s v="Btg - Conta Corrente"/>
    <n v="100"/>
    <s v="Comercial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3986"/>
    <x v="120"/>
    <x v="376"/>
    <n v="-170.05"/>
    <n v="-170.05"/>
    <x v="0"/>
    <n v="1"/>
    <n v="-170.05"/>
    <n v="-170.05"/>
    <x v="1"/>
    <m/>
    <s v="Lumx Studios S/A"/>
    <s v="Mercadolivre.com Atividades de Internet Ltda"/>
    <n v="100"/>
    <m/>
    <s v="Mercadolivre.com Atividades de Internet Ltda"/>
    <m/>
    <s v="Compra de Hub Usbc para O Gab"/>
    <m/>
    <s v="Mercado Pago"/>
    <m/>
    <x v="58"/>
    <s v="Material de Uso e Consumo"/>
    <s v="Office"/>
    <s v="Administrative Costs"/>
    <s v="Administrative Costs"/>
    <x v="7"/>
    <m/>
    <m/>
    <n v="0"/>
    <n v="0"/>
  </r>
  <r>
    <s v="3987"/>
    <x v="120"/>
    <x v="376"/>
    <n v="-10794"/>
    <n v="-10794"/>
    <x v="0"/>
    <n v="1"/>
    <n v="-10794"/>
    <n v="-10794"/>
    <x v="1"/>
    <m/>
    <s v="Lumx Studios S/A"/>
    <s v="Lojas Americanas S.A."/>
    <n v="100"/>
    <m/>
    <s v="Lojas Americanas S.A."/>
    <m/>
    <s v="Compra Computadores pra Equipe"/>
    <m/>
    <s v="Btg - Conta Corrente"/>
    <m/>
    <x v="58"/>
    <s v="Material de Uso e Consumo"/>
    <s v="Office"/>
    <s v="Administrative Costs"/>
    <s v="Administrative Costs"/>
    <x v="7"/>
    <m/>
    <m/>
    <n v="0"/>
    <n v="0"/>
  </r>
  <r>
    <s v="3988"/>
    <x v="120"/>
    <x v="376"/>
    <n v="-954.77"/>
    <n v="-954.77"/>
    <x v="0"/>
    <n v="1"/>
    <n v="-954.77"/>
    <n v="-954.77"/>
    <x v="1"/>
    <m/>
    <s v="Lumx Studios S/A"/>
    <s v="Matheus Henrique Carvalho Rocha"/>
    <n v="100"/>
    <m/>
    <s v="Matheus Henrique Carvalho Rocha"/>
    <m/>
    <s v="Airbnb Matheus (Po) no Rio"/>
    <m/>
    <s v="Btg - Conta Corrente"/>
    <m/>
    <x v="85"/>
    <s v="Despesa Comercial"/>
    <s v="Comercial"/>
    <s v="Operating Costs"/>
    <s v="Operating Costs"/>
    <x v="8"/>
    <m/>
    <m/>
    <n v="0"/>
    <n v="0"/>
  </r>
  <r>
    <s v="3989"/>
    <x v="120"/>
    <x v="376"/>
    <n v="-19.3"/>
    <n v="-19.3"/>
    <x v="0"/>
    <n v="1"/>
    <n v="-19.3"/>
    <n v="-19.3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8"/>
    <m/>
    <m/>
    <n v="0"/>
    <n v="0"/>
  </r>
  <r>
    <s v="3990"/>
    <x v="121"/>
    <x v="377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 - Baixa por Conciliação"/>
    <m/>
    <s v="Btg - Conta Corrente"/>
    <m/>
    <x v="74"/>
    <s v="Contabilidade"/>
    <s v="Others"/>
    <s v="Operating Costs"/>
    <s v="Operating Costs"/>
    <x v="4"/>
    <m/>
    <m/>
    <n v="0"/>
    <n v="0"/>
  </r>
  <r>
    <s v="3991"/>
    <x v="121"/>
    <x v="377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Btg - Conta Corrente"/>
    <m/>
    <x v="80"/>
    <s v="Software"/>
    <s v="Technology &amp; Infrastructure"/>
    <s v="Technology &amp; Infrastructure"/>
    <s v="Technology &amp; Infrastructure"/>
    <x v="0"/>
    <m/>
    <m/>
    <n v="0"/>
    <n v="0"/>
  </r>
  <r>
    <s v="3992"/>
    <x v="121"/>
    <x v="377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 - Baixa por Conciliação"/>
    <m/>
    <s v="Btg - Conta Corrente"/>
    <m/>
    <x v="18"/>
    <s v="Despesas de Escritório"/>
    <s v="Office"/>
    <s v="Administrative Costs"/>
    <s v="Administrative Costs"/>
    <x v="1"/>
    <m/>
    <m/>
    <n v="0"/>
    <n v="0"/>
  </r>
  <r>
    <s v="3993"/>
    <x v="121"/>
    <x v="377"/>
    <n v="-100.62"/>
    <n v="-100.62"/>
    <x v="0"/>
    <n v="1"/>
    <n v="-100.62"/>
    <n v="-100.62"/>
    <x v="1"/>
    <m/>
    <s v="Lumx Studios S/A"/>
    <s v="Mlabs Software S.A."/>
    <n v="100"/>
    <m/>
    <s v="Mlabs Software S.A."/>
    <m/>
    <s v="Plataforma de Análise de Resultados de Marketing"/>
    <m/>
    <s v="Conta Simples"/>
    <m/>
    <x v="125"/>
    <s v="Despesa de Marketing"/>
    <s v="Marketing"/>
    <s v="Operating Costs"/>
    <s v="Operating Costs"/>
    <x v="3"/>
    <m/>
    <m/>
    <n v="0"/>
    <n v="0"/>
  </r>
  <r>
    <s v="3994"/>
    <x v="121"/>
    <x v="377"/>
    <n v="-29"/>
    <n v="-29"/>
    <x v="0"/>
    <n v="1"/>
    <n v="-29"/>
    <n v="-29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8"/>
    <m/>
    <m/>
    <n v="0"/>
    <n v="0"/>
  </r>
  <r>
    <s v="3995"/>
    <x v="122"/>
    <x v="378"/>
    <n v="-254.32"/>
    <n v="-254.32"/>
    <x v="0"/>
    <n v="1"/>
    <n v="-254.32"/>
    <n v="-254.3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3996"/>
    <x v="122"/>
    <x v="378"/>
    <n v="-257.17"/>
    <n v="-257.17"/>
    <x v="0"/>
    <n v="1"/>
    <n v="-257.17"/>
    <n v="-257.17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3997"/>
    <x v="123"/>
    <x v="379"/>
    <n v="-538.62"/>
    <n v="-538.62"/>
    <x v="0"/>
    <n v="1"/>
    <n v="-538.62"/>
    <n v="-538.62"/>
    <x v="1"/>
    <m/>
    <s v="Lumx Studios S/A"/>
    <s v="Gabriel Polverelli Nogueira"/>
    <n v="100"/>
    <s v="Tecnologia"/>
    <s v="Gabriel Polverelli Nogueira"/>
    <m/>
    <s v="Custo para Inserir App do Proof na Apple Store"/>
    <m/>
    <s v="Btg - Conta Corrente"/>
    <m/>
    <x v="107"/>
    <s v="Software"/>
    <s v="Technology &amp; Infrastructure"/>
    <s v="Technology &amp; Infrastructure"/>
    <s v="Technology &amp; Infrastructure"/>
    <x v="0"/>
    <m/>
    <m/>
    <n v="0"/>
    <n v="0"/>
  </r>
  <r>
    <s v="3998"/>
    <x v="123"/>
    <x v="379"/>
    <n v="-1721.95"/>
    <n v="-1721.95"/>
    <x v="0"/>
    <n v="1"/>
    <n v="-1721.95"/>
    <n v="-1721.95"/>
    <x v="1"/>
    <m/>
    <s v="Lumx Studios S/A"/>
    <s v="Clickup"/>
    <n v="100"/>
    <m/>
    <s v="Clickup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999"/>
    <x v="123"/>
    <x v="379"/>
    <n v="-12500"/>
    <n v="-12500"/>
    <x v="0"/>
    <n v="1"/>
    <n v="-12500"/>
    <n v="-12500"/>
    <x v="1"/>
    <m/>
    <s v="Lumx Studios S/A"/>
    <s v="Lumx Studios S/A"/>
    <n v="100"/>
    <s v="Conselho"/>
    <s v="Lumx Studios S/A"/>
    <m/>
    <s v="Conversão para Usdc"/>
    <m/>
    <s v="Mercado Bitcoin"/>
    <m/>
    <x v="65"/>
    <s v="Conversões"/>
    <s v="Financial Revenue"/>
    <s v="Financial Revenue"/>
    <s v="Financial Revenue"/>
    <x v="14"/>
    <m/>
    <m/>
    <n v="0"/>
    <n v="0"/>
  </r>
  <r>
    <s v="700"/>
    <x v="123"/>
    <x v="379"/>
    <n v="10000"/>
    <n v="10000"/>
    <x v="0"/>
    <n v="1"/>
    <n v="10000"/>
    <n v="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1"/>
    <x v="123"/>
    <x v="379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000"/>
    <x v="124"/>
    <x v="380"/>
    <n v="-1237.99"/>
    <n v="-1237.99"/>
    <x v="0"/>
    <n v="1"/>
    <n v="-1237.99"/>
    <n v="-1237.99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001"/>
    <x v="124"/>
    <x v="380"/>
    <n v="-7.19"/>
    <n v="-7.19"/>
    <x v="0"/>
    <n v="1"/>
    <n v="-7.19"/>
    <n v="-7.19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002"/>
    <x v="124"/>
    <x v="380"/>
    <n v="-1753.5"/>
    <n v="-1753.5"/>
    <x v="0"/>
    <n v="1"/>
    <n v="-1753.5"/>
    <n v="-1753.5"/>
    <x v="1"/>
    <m/>
    <s v="Lumx Studios S/A"/>
    <s v="Caio Barbosa Zacarias"/>
    <n v="100"/>
    <s v="Comercial"/>
    <s v="Caio Barbosa Zacarias"/>
    <m/>
    <s v="Hospedagem Caio"/>
    <m/>
    <s v="Conta Simples"/>
    <m/>
    <x v="90"/>
    <s v="Gestão - Hotel"/>
    <s v="Gestão"/>
    <s v="Governance"/>
    <s v="Governance"/>
    <x v="8"/>
    <m/>
    <m/>
    <n v="0"/>
    <n v="0"/>
  </r>
  <r>
    <s v="4003"/>
    <x v="124"/>
    <x v="380"/>
    <n v="-34.869999999999997"/>
    <n v="-34.869999999999997"/>
    <x v="0"/>
    <n v="1"/>
    <n v="-34.869999999999997"/>
    <n v="-34.869999999999997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8"/>
    <m/>
    <m/>
    <n v="0"/>
    <n v="0"/>
  </r>
  <r>
    <s v="4004"/>
    <x v="125"/>
    <x v="381"/>
    <n v="-404.99"/>
    <n v="-404.99"/>
    <x v="0"/>
    <n v="1"/>
    <n v="-404.99"/>
    <n v="-404.99"/>
    <x v="1"/>
    <m/>
    <s v="Lumx Studios S/A"/>
    <s v="Claro/Net"/>
    <n v="100"/>
    <m/>
    <s v="Claro/Net"/>
    <m/>
    <s v="Fatura Internet - Baixa por Conciliação"/>
    <m/>
    <s v="Btg - Conta Corrente"/>
    <m/>
    <x v="2"/>
    <s v="Despesas de Escritório"/>
    <s v="Office"/>
    <s v="Administrative Costs"/>
    <s v="Administrative Costs"/>
    <x v="1"/>
    <m/>
    <m/>
    <n v="0"/>
    <n v="0"/>
  </r>
  <r>
    <s v="4005"/>
    <x v="125"/>
    <x v="381"/>
    <n v="-260.98"/>
    <n v="-260.98"/>
    <x v="0"/>
    <n v="1"/>
    <n v="-260.98"/>
    <n v="-260.98"/>
    <x v="1"/>
    <m/>
    <s v="Lumx Studios S/A"/>
    <s v="Light Servicos de Eletricidade S A"/>
    <n v="100"/>
    <m/>
    <s v="Light Servicos de Eletricidade S A"/>
    <m/>
    <s v="Conta de Luz - Baixa por Conciliação"/>
    <m/>
    <s v="Btg - Conta Corrente"/>
    <m/>
    <x v="41"/>
    <s v="Despesas de Escritório"/>
    <s v="Office"/>
    <s v="Administrative Costs"/>
    <s v="Administrative Costs"/>
    <x v="1"/>
    <m/>
    <m/>
    <n v="0"/>
    <n v="0"/>
  </r>
  <r>
    <s v="4006"/>
    <x v="125"/>
    <x v="381"/>
    <n v="-1500"/>
    <n v="-1500"/>
    <x v="0"/>
    <n v="1"/>
    <n v="-1500"/>
    <n v="-1500"/>
    <x v="1"/>
    <m/>
    <s v="Lumx Studios S/A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53"/>
    <s v="Propriedade Intelectual"/>
    <s v="Legal"/>
    <s v="Operating Costs"/>
    <s v="Operating Costs"/>
    <x v="5"/>
    <m/>
    <m/>
    <n v="0"/>
    <n v="0"/>
  </r>
  <r>
    <s v="4007"/>
    <x v="125"/>
    <x v="381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  - Baixa por Conciliação"/>
    <m/>
    <s v="Btg - Conta Corrente"/>
    <m/>
    <x v="13"/>
    <s v="Contabilidade"/>
    <s v="Others"/>
    <s v="Operating Costs"/>
    <s v="Operating Costs"/>
    <x v="4"/>
    <m/>
    <m/>
    <n v="0"/>
    <n v="0"/>
  </r>
  <r>
    <s v="4008"/>
    <x v="125"/>
    <x v="381"/>
    <n v="-60.2"/>
    <n v="-60.2"/>
    <x v="0"/>
    <n v="1"/>
    <n v="-60.2"/>
    <n v="-60.2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4009"/>
    <x v="125"/>
    <x v="381"/>
    <n v="-27.2"/>
    <n v="-27.2"/>
    <x v="0"/>
    <n v="1"/>
    <n v="-27.2"/>
    <n v="-27.2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8"/>
    <m/>
    <m/>
    <n v="0"/>
    <n v="0"/>
  </r>
  <r>
    <s v="4010"/>
    <x v="125"/>
    <x v="381"/>
    <n v="-66.569999999999993"/>
    <n v="-66.569999999999993"/>
    <x v="0"/>
    <n v="1"/>
    <n v="-66.569999999999993"/>
    <n v="-66.569999999999993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011"/>
    <x v="125"/>
    <x v="381"/>
    <n v="-7.22"/>
    <n v="-7.22"/>
    <x v="0"/>
    <n v="1"/>
    <n v="-7.22"/>
    <n v="-7.22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012"/>
    <x v="125"/>
    <x v="381"/>
    <n v="-28.4"/>
    <n v="-28.4"/>
    <x v="0"/>
    <n v="1"/>
    <n v="-28.4"/>
    <n v="-28.4"/>
    <x v="1"/>
    <m/>
    <s v="Lumx Studios S/A"/>
    <s v="99 Tecnologia Ltda"/>
    <n v="100"/>
    <s v="Lumx"/>
    <s v="99 Tecnologia Ltda"/>
    <m/>
    <s v="Compra com Cartao em 99 Pop 07dez 23h32min - Sao Paulo / Br"/>
    <m/>
    <s v="Conta Simples"/>
    <m/>
    <x v="61"/>
    <s v="Gestão - Transporte"/>
    <s v="Gestão"/>
    <s v="Governance"/>
    <s v="Governance"/>
    <x v="8"/>
    <m/>
    <m/>
    <n v="0"/>
    <n v="0"/>
  </r>
  <r>
    <s v="4013"/>
    <x v="125"/>
    <x v="381"/>
    <n v="-5.68"/>
    <n v="-5.68"/>
    <x v="0"/>
    <n v="1"/>
    <n v="-5.68"/>
    <n v="-5.68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0"/>
    <m/>
    <m/>
    <n v="0"/>
    <n v="0"/>
  </r>
  <r>
    <s v="4014"/>
    <x v="125"/>
    <x v="381"/>
    <n v="-142.11000000000001"/>
    <n v="-142.11000000000001"/>
    <x v="0"/>
    <n v="1"/>
    <n v="-142.11000000000001"/>
    <n v="-142.11000000000001"/>
    <x v="1"/>
    <m/>
    <s v="Lumx Studios S/A"/>
    <s v="Google Brasil Internet Ltda."/>
    <n v="100"/>
    <m/>
    <s v="Google Brasil Internet Ltda."/>
    <m/>
    <s v="Serviço pra Criação de Aplicativo do Proof na Google Pay"/>
    <m/>
    <s v="Conta Simples"/>
    <m/>
    <x v="126"/>
    <s v="Software"/>
    <s v="Technology &amp; Infrastructure"/>
    <s v="Technology &amp; Infrastructure"/>
    <s v="Technology &amp; Infrastructure"/>
    <x v="0"/>
    <m/>
    <m/>
    <n v="0"/>
    <n v="0"/>
  </r>
  <r>
    <s v="701"/>
    <x v="125"/>
    <x v="381"/>
    <n v="12000"/>
    <n v="12000"/>
    <x v="0"/>
    <n v="1"/>
    <n v="12000"/>
    <n v="120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702"/>
    <x v="125"/>
    <x v="381"/>
    <n v="10500"/>
    <n v="10500"/>
    <x v="0"/>
    <n v="1"/>
    <n v="10500"/>
    <n v="10500"/>
    <x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703"/>
    <x v="125"/>
    <x v="381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62"/>
    <x v="125"/>
    <x v="381"/>
    <n v="-12000"/>
    <n v="-12000"/>
    <x v="0"/>
    <n v="1"/>
    <n v="-12000"/>
    <n v="-12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3"/>
    <x v="125"/>
    <x v="381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4"/>
    <x v="125"/>
    <x v="381"/>
    <n v="-10500"/>
    <n v="-10500"/>
    <x v="0"/>
    <n v="1"/>
    <n v="-10500"/>
    <n v="-10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77"/>
    <x v="126"/>
    <x v="382"/>
    <n v="51793.24"/>
    <n v="51793.24"/>
    <x v="0"/>
    <n v="1"/>
    <n v="51793.24"/>
    <n v="51793.24"/>
    <x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27"/>
    <s v="Receita Setup Fee"/>
    <s v="Non Recurrent"/>
    <s v="Operating Revenue"/>
    <s v="Operating Revenue"/>
    <x v="11"/>
    <m/>
    <m/>
    <n v="0"/>
    <n v="0"/>
  </r>
  <r>
    <s v="378"/>
    <x v="126"/>
    <x v="382"/>
    <n v="1200.98"/>
    <n v="1200.98"/>
    <x v="0"/>
    <n v="1"/>
    <n v="1200.98"/>
    <n v="1200.98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4015"/>
    <x v="126"/>
    <x v="382"/>
    <n v="-85.28"/>
    <n v="-85.28"/>
    <x v="0"/>
    <n v="1"/>
    <n v="-85.28"/>
    <n v="-85.28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016"/>
    <x v="126"/>
    <x v="382"/>
    <n v="-147.16999999999999"/>
    <n v="-147.16999999999999"/>
    <x v="0"/>
    <n v="1"/>
    <n v="-147.16999999999999"/>
    <n v="-147.16999999999999"/>
    <x v="1"/>
    <m/>
    <s v="Lumx Studios S/A"/>
    <s v="Buser Brasil Tecnologia Ltda."/>
    <n v="100"/>
    <m/>
    <s v="Buser Brasil Tecnologia Ltda."/>
    <m/>
    <s v="Compra de Passagem para O Caio Ir para São Paulo"/>
    <m/>
    <s v="Conta Simples"/>
    <m/>
    <x v="105"/>
    <s v="Despesa Comercial"/>
    <s v="Comercial"/>
    <s v="Operating Costs"/>
    <s v="Operating Costs"/>
    <x v="8"/>
    <m/>
    <m/>
    <n v="0"/>
    <n v="0"/>
  </r>
  <r>
    <s v="704"/>
    <x v="126"/>
    <x v="382"/>
    <n v="51793.24"/>
    <n v="51793.24"/>
    <x v="0"/>
    <n v="1"/>
    <n v="51793.24"/>
    <n v="51793.24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05"/>
    <x v="126"/>
    <x v="382"/>
    <n v="1200.98"/>
    <n v="1200.98"/>
    <x v="0"/>
    <n v="1"/>
    <n v="1200.98"/>
    <n v="1200.98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5"/>
    <x v="126"/>
    <x v="382"/>
    <n v="-1200.98"/>
    <n v="-1200.98"/>
    <x v="0"/>
    <n v="1"/>
    <n v="-1200.98"/>
    <n v="-1200.98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66"/>
    <x v="126"/>
    <x v="382"/>
    <n v="-51793.24"/>
    <n v="-51793.24"/>
    <x v="0"/>
    <n v="1"/>
    <n v="-51793.24"/>
    <n v="-51793.24"/>
    <x v="1"/>
    <m/>
    <s v="Lumx Studios S/A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7"/>
    <m/>
    <m/>
    <n v="0"/>
    <n v="0"/>
  </r>
  <r>
    <s v="4017"/>
    <x v="127"/>
    <x v="383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 - Baixa por Conciliação"/>
    <m/>
    <s v="Btg - Conta Corrente"/>
    <m/>
    <x v="102"/>
    <s v="Despesas com Pessoal"/>
    <s v="People"/>
    <s v="People"/>
    <s v="People"/>
    <x v="2"/>
    <m/>
    <m/>
    <n v="0"/>
    <n v="0"/>
  </r>
  <r>
    <s v="4018"/>
    <x v="127"/>
    <x v="383"/>
    <n v="-3500"/>
    <n v="-3500"/>
    <x v="0"/>
    <n v="1"/>
    <n v="-3500"/>
    <n v="-3500"/>
    <x v="1"/>
    <m/>
    <s v="Lumx Studios S/A"/>
    <s v="Mariana Heiderich Morgado"/>
    <n v="100"/>
    <s v="Marketing"/>
    <s v="Mariana Heiderich Morgad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19"/>
    <x v="127"/>
    <x v="383"/>
    <n v="-1078.68"/>
    <n v="-1078.68"/>
    <x v="0"/>
    <n v="1"/>
    <n v="-1078.68"/>
    <n v="-1078.68"/>
    <x v="1"/>
    <m/>
    <s v="Lumx Studios S/A"/>
    <s v="Michel Ruthenberg Goldberg"/>
    <n v="100"/>
    <s v="Financeiro"/>
    <s v="Michel Ruthenberg Goldberg"/>
    <m/>
    <s v="Pró-Labore Descontado Inss - Baixa por Conciliação"/>
    <m/>
    <s v="Btg - Conta Corrente"/>
    <m/>
    <x v="9"/>
    <s v="Despesas com Pessoal"/>
    <s v="People"/>
    <s v="People"/>
    <s v="People"/>
    <x v="2"/>
    <m/>
    <m/>
    <n v="0"/>
    <n v="0"/>
  </r>
  <r>
    <s v="4020"/>
    <x v="127"/>
    <x v="383"/>
    <n v="-4500"/>
    <n v="-4500"/>
    <x v="0"/>
    <n v="1"/>
    <n v="-4500"/>
    <n v="-4500"/>
    <x v="1"/>
    <m/>
    <s v="Lumx Studios S/A"/>
    <s v="Patrícia Regina da Silva Zaluski"/>
    <n v="100"/>
    <m/>
    <s v="Patrícia Regina da Silva Zaluski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21"/>
    <x v="127"/>
    <x v="383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 - Baixa por Conciliação"/>
    <m/>
    <s v="Btg - Conta Corrente"/>
    <m/>
    <x v="8"/>
    <s v="Despesas com Pessoal"/>
    <s v="People"/>
    <s v="People"/>
    <s v="People"/>
    <x v="2"/>
    <m/>
    <m/>
    <n v="0"/>
    <n v="0"/>
  </r>
  <r>
    <s v="4022"/>
    <x v="127"/>
    <x v="383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 - Baixa por Conciliação"/>
    <m/>
    <s v="Btg - Conta Corrente"/>
    <m/>
    <x v="10"/>
    <s v="Despesa de Marketing"/>
    <s v="Marketing"/>
    <s v="Operating Costs"/>
    <s v="Operating Costs"/>
    <x v="3"/>
    <m/>
    <m/>
    <n v="0"/>
    <n v="0"/>
  </r>
  <r>
    <s v="4023"/>
    <x v="127"/>
    <x v="383"/>
    <n v="-17143.060000000001"/>
    <n v="-17143.060000000001"/>
    <x v="0"/>
    <n v="1"/>
    <n v="-17143.060000000001"/>
    <n v="-17143.060000000001"/>
    <x v="1"/>
    <m/>
    <s v="Lumx Studios S/A"/>
    <s v="Ministerio da Fazenda"/>
    <n v="100"/>
    <m/>
    <s v="Ministerio da Fazenda"/>
    <m/>
    <s v="Iss Referente a Novembro/22 - Baixa por Conciliação"/>
    <m/>
    <s v="Btg - Conta Corrente"/>
    <m/>
    <x v="51"/>
    <s v="Impostos"/>
    <s v="Tax And Fees"/>
    <s v="Tax And Fees"/>
    <s v="Tax And Fees"/>
    <x v="12"/>
    <m/>
    <m/>
    <n v="0"/>
    <n v="0"/>
  </r>
  <r>
    <s v="4024"/>
    <x v="127"/>
    <x v="383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25"/>
    <x v="127"/>
    <x v="383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26"/>
    <x v="127"/>
    <x v="383"/>
    <n v="-133.32"/>
    <n v="-133.32"/>
    <x v="0"/>
    <n v="1"/>
    <n v="-133.32"/>
    <n v="-133.32"/>
    <x v="1"/>
    <m/>
    <s v="Lumx Studios S/A"/>
    <s v="Michel Ruthenberg Goldberg"/>
    <n v="100"/>
    <s v="Financeiro"/>
    <s v="Michel Ruthenberg Goldberg"/>
    <m/>
    <s v="Inss Retido"/>
    <m/>
    <s v="Btg - Conta Corrente"/>
    <m/>
    <x v="9"/>
    <s v="Despesas com Pessoal"/>
    <s v="People"/>
    <s v="People"/>
    <s v="People"/>
    <x v="2"/>
    <m/>
    <m/>
    <n v="0"/>
    <n v="0"/>
  </r>
  <r>
    <s v="4027"/>
    <x v="127"/>
    <x v="383"/>
    <n v="-133.32"/>
    <n v="-133.32"/>
    <x v="0"/>
    <n v="1"/>
    <n v="-133.32"/>
    <n v="-133.32"/>
    <x v="1"/>
    <m/>
    <s v="Lumx Studios S/A"/>
    <s v="Gabriel Polverelli Nogueira"/>
    <n v="100"/>
    <s v="Tecnologia"/>
    <s v="Gabriel Polverelli Nogueira"/>
    <m/>
    <s v="Inss Retido"/>
    <m/>
    <s v="Btg - Conta Corrente"/>
    <m/>
    <x v="9"/>
    <s v="Despesas com Pessoal"/>
    <s v="People"/>
    <s v="People"/>
    <s v="People"/>
    <x v="2"/>
    <m/>
    <m/>
    <n v="0"/>
    <n v="0"/>
  </r>
  <r>
    <s v="4028"/>
    <x v="127"/>
    <x v="383"/>
    <n v="-8788"/>
    <n v="-8788"/>
    <x v="0"/>
    <n v="1"/>
    <n v="-8788"/>
    <n v="-8788"/>
    <x v="1"/>
    <m/>
    <s v="Lumx Studios S/A"/>
    <s v="Michel Ruthenberg Goldberg"/>
    <n v="100"/>
    <s v="Financeiro"/>
    <s v="Michel Ruthenberg Goldberg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29"/>
    <x v="127"/>
    <x v="383"/>
    <n v="-568.54"/>
    <n v="-568.54"/>
    <x v="0"/>
    <n v="1"/>
    <n v="-568.54"/>
    <n v="-568.54"/>
    <x v="1"/>
    <m/>
    <s v="Lumx Studios S/A"/>
    <s v="Pinata Cloud"/>
    <n v="100"/>
    <m/>
    <s v="Pinata Cloud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4030"/>
    <x v="127"/>
    <x v="383"/>
    <n v="-133.32"/>
    <n v="-133.32"/>
    <x v="0"/>
    <n v="1"/>
    <n v="-133.32"/>
    <n v="-133.32"/>
    <x v="1"/>
    <m/>
    <s v="Lumx Studios S/A"/>
    <s v="Caio Barbosa Zacarias"/>
    <n v="100"/>
    <s v="Comercial"/>
    <s v="Caio Barbosa Zacarias"/>
    <m/>
    <s v="Inss Retido"/>
    <m/>
    <s v="Btg - Conta Corrente"/>
    <m/>
    <x v="9"/>
    <s v="Despesas com Pessoal"/>
    <s v="People"/>
    <s v="People"/>
    <s v="People"/>
    <x v="2"/>
    <m/>
    <m/>
    <n v="0"/>
    <n v="0"/>
  </r>
  <r>
    <s v="4031"/>
    <x v="127"/>
    <x v="383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 - Baixa por Conciliação"/>
    <m/>
    <s v="Btg - Conta Corrente"/>
    <m/>
    <x v="102"/>
    <s v="Despesas com Pessoal"/>
    <s v="People"/>
    <s v="People"/>
    <s v="People"/>
    <x v="2"/>
    <m/>
    <m/>
    <n v="0"/>
    <n v="0"/>
  </r>
  <r>
    <s v="4032"/>
    <x v="127"/>
    <x v="383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33"/>
    <x v="127"/>
    <x v="383"/>
    <n v="-500"/>
    <n v="-500"/>
    <x v="0"/>
    <n v="1"/>
    <n v="-500"/>
    <n v="-500"/>
    <x v="1"/>
    <m/>
    <s v="Lumx Studios S/A"/>
    <s v="João Pedro Delgado Fernandes"/>
    <n v="100"/>
    <s v="Comercial"/>
    <s v="João Pedro Delgado Fernandes"/>
    <m/>
    <s v="Prestação de Serviços"/>
    <m/>
    <s v="Btg - Conta Corrente"/>
    <m/>
    <x v="7"/>
    <s v="Despesas com Pessoal"/>
    <s v="People"/>
    <s v="People"/>
    <s v="People"/>
    <x v="2"/>
    <m/>
    <m/>
    <n v="0"/>
    <n v="0"/>
  </r>
  <r>
    <s v="4034"/>
    <x v="127"/>
    <x v="383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Btg - Conta Corrente"/>
    <m/>
    <x v="7"/>
    <s v="Despesas com Pessoal"/>
    <s v="People"/>
    <s v="People"/>
    <s v="People"/>
    <x v="2"/>
    <m/>
    <m/>
    <n v="0"/>
    <n v="0"/>
  </r>
  <r>
    <s v="4035"/>
    <x v="127"/>
    <x v="383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36"/>
    <x v="127"/>
    <x v="383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Btg - Conta Corrente"/>
    <m/>
    <x v="9"/>
    <s v="Despesas com Pessoal"/>
    <s v="People"/>
    <s v="People"/>
    <s v="People"/>
    <x v="2"/>
    <m/>
    <m/>
    <n v="0"/>
    <n v="0"/>
  </r>
  <r>
    <s v="4037"/>
    <x v="127"/>
    <x v="383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 - Baixa por Conciliação"/>
    <m/>
    <s v="Btg - Conta Corrente"/>
    <m/>
    <x v="9"/>
    <s v="Despesas com Pessoal"/>
    <s v="People"/>
    <s v="People"/>
    <s v="People"/>
    <x v="2"/>
    <m/>
    <m/>
    <n v="0"/>
    <n v="0"/>
  </r>
  <r>
    <s v="4038"/>
    <x v="127"/>
    <x v="383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39"/>
    <x v="127"/>
    <x v="383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0"/>
    <x v="127"/>
    <x v="383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1"/>
    <x v="127"/>
    <x v="383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2"/>
    <x v="127"/>
    <x v="383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3"/>
    <x v="127"/>
    <x v="383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4"/>
    <x v="127"/>
    <x v="383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5"/>
    <x v="127"/>
    <x v="383"/>
    <n v="-11500"/>
    <n v="-11500"/>
    <x v="0"/>
    <n v="1"/>
    <n v="-11500"/>
    <n v="-11500"/>
    <x v="1"/>
    <m/>
    <s v="Lumx Studios S/A"/>
    <s v="Thiago Henrique dos Santos"/>
    <n v="100"/>
    <s v="Produto"/>
    <s v="Thiago Henrique dos Santo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6"/>
    <x v="127"/>
    <x v="383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7"/>
    <x v="127"/>
    <x v="383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Btg - Conta Corrente"/>
    <m/>
    <x v="7"/>
    <s v="Despesas com Pessoal"/>
    <s v="People"/>
    <s v="People"/>
    <s v="People"/>
    <x v="2"/>
    <m/>
    <m/>
    <n v="0"/>
    <n v="0"/>
  </r>
  <r>
    <s v="4048"/>
    <x v="127"/>
    <x v="383"/>
    <n v="-3482.1"/>
    <n v="-3482.1"/>
    <x v="0"/>
    <n v="1"/>
    <n v="-3482.1"/>
    <n v="-3482.1"/>
    <x v="1"/>
    <m/>
    <s v="Lumx Studios S/A"/>
    <s v="Mongodb Servicos de Software no Brasil Ltda."/>
    <n v="100"/>
    <m/>
    <s v="Mongodb Servicos de Software no Brasil Ltda."/>
    <m/>
    <s v="Software - Mongo Db - Baixa por Conciliação"/>
    <m/>
    <s v="Btg - Conta Corrente"/>
    <m/>
    <x v="4"/>
    <s v="Software"/>
    <s v="Technology &amp; Infrastructure"/>
    <s v="Technology &amp; Infrastructure"/>
    <s v="Technology &amp; Infrastructure"/>
    <x v="0"/>
    <m/>
    <m/>
    <n v="0"/>
    <n v="0"/>
  </r>
  <r>
    <s v="4049"/>
    <x v="127"/>
    <x v="383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4"/>
    <s v="Corporate/Societário"/>
    <s v="Legal"/>
    <s v="Operating Costs"/>
    <s v="Operating Costs"/>
    <x v="5"/>
    <m/>
    <m/>
    <n v="0"/>
    <n v="0"/>
  </r>
  <r>
    <s v="4050"/>
    <x v="128"/>
    <x v="384"/>
    <n v="-17.86"/>
    <n v="-17.86"/>
    <x v="0"/>
    <n v="1"/>
    <n v="-17.86"/>
    <n v="-17.86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051"/>
    <x v="129"/>
    <x v="385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706"/>
    <x v="130"/>
    <x v="386"/>
    <n v="1559.9"/>
    <n v="1559.9"/>
    <x v="0"/>
    <n v="1"/>
    <n v="1559.9"/>
    <n v="1559.9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07"/>
    <x v="130"/>
    <x v="386"/>
    <n v="3500"/>
    <n v="3500"/>
    <x v="0"/>
    <n v="1"/>
    <n v="3500"/>
    <n v="3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08"/>
    <x v="130"/>
    <x v="386"/>
    <n v="110000"/>
    <n v="110000"/>
    <x v="0"/>
    <n v="1"/>
    <n v="110000"/>
    <n v="11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7"/>
    <x v="130"/>
    <x v="386"/>
    <n v="-1559.9"/>
    <n v="-1559.9"/>
    <x v="0"/>
    <n v="1"/>
    <n v="-1559.9"/>
    <n v="-1559.9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68"/>
    <x v="130"/>
    <x v="386"/>
    <n v="-3500"/>
    <n v="-3500"/>
    <x v="0"/>
    <n v="1"/>
    <n v="-3500"/>
    <n v="-3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69"/>
    <x v="130"/>
    <x v="386"/>
    <n v="-110000"/>
    <n v="-110000"/>
    <x v="0"/>
    <n v="1"/>
    <n v="-110000"/>
    <n v="-11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79"/>
    <x v="131"/>
    <x v="387"/>
    <n v="1560.9"/>
    <n v="1560.9"/>
    <x v="0"/>
    <n v="1"/>
    <n v="1560.9"/>
    <n v="1560.9"/>
    <x v="1"/>
    <m/>
    <s v="Lumx Studios S/A"/>
    <s v="Cora"/>
    <n v="100"/>
    <s v="Lumx"/>
    <s v="Lumx Studios S/A"/>
    <m/>
    <s v="Recurso da Mynt em Custódia"/>
    <m/>
    <s v="Cora"/>
    <s v="Mynt"/>
    <x v="119"/>
    <s v="Clientes"/>
    <s v="Resources In Custody"/>
    <s v="Custody"/>
    <s v="Custody"/>
    <x v="13"/>
    <m/>
    <m/>
    <n v="0"/>
    <n v="0"/>
  </r>
  <r>
    <s v="380"/>
    <x v="131"/>
    <x v="387"/>
    <n v="75080"/>
    <n v="75080"/>
    <x v="0"/>
    <n v="1"/>
    <n v="75080"/>
    <n v="75080"/>
    <x v="1"/>
    <m/>
    <s v="Ambev S.A."/>
    <s v="Btg - Conta Corrente"/>
    <n v="100"/>
    <s v="Lumx"/>
    <s v="Ambev S.A."/>
    <m/>
    <s v="Desenvolvimento de Nfts"/>
    <m/>
    <s v="Btg - Conta Corrente"/>
    <s v="Beats"/>
    <x v="109"/>
    <s v="Receita Setup Fee"/>
    <s v="Non Recurrent"/>
    <s v="Operating Revenue"/>
    <s v="Operating Revenue"/>
    <x v="11"/>
    <m/>
    <m/>
    <n v="0"/>
    <n v="0"/>
  </r>
  <r>
    <s v="381"/>
    <x v="131"/>
    <x v="387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52"/>
    <x v="131"/>
    <x v="387"/>
    <n v="-258.47000000000003"/>
    <n v="-258.47000000000003"/>
    <x v="0"/>
    <n v="1"/>
    <n v="-258.47000000000003"/>
    <n v="-258.47000000000003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053"/>
    <x v="131"/>
    <x v="387"/>
    <n v="-14009.71"/>
    <n v="-14009.71"/>
    <x v="0"/>
    <n v="1"/>
    <n v="-14009.71"/>
    <n v="-14009.7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4"/>
    <x v="131"/>
    <x v="387"/>
    <n v="-5743.88"/>
    <n v="-5743.88"/>
    <x v="0"/>
    <n v="1"/>
    <n v="-5743.88"/>
    <n v="-5743.88"/>
    <x v="1"/>
    <m/>
    <s v="Lumx Studios S/A"/>
    <s v="Venly"/>
    <n v="100"/>
    <m/>
    <s v="Venly"/>
    <m/>
    <s v="Utilização Software Venly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4055"/>
    <x v="131"/>
    <x v="387"/>
    <n v="-2949.21"/>
    <n v="-2949.21"/>
    <x v="0"/>
    <n v="1"/>
    <n v="-2949.21"/>
    <n v="-2949.21"/>
    <x v="1"/>
    <m/>
    <s v="Lumx Studios S/A"/>
    <s v="Ministerio da Fazenda"/>
    <n v="100"/>
    <m/>
    <s v="Ministerio da Fazenda"/>
    <m/>
    <s v="Iss Serviços Prestados"/>
    <m/>
    <s v="Btg - Conta Corrente"/>
    <m/>
    <x v="51"/>
    <s v="Impostos"/>
    <s v="Tax And Fees"/>
    <s v="Tax And Fees"/>
    <s v="Tax And Fees"/>
    <x v="12"/>
    <m/>
    <m/>
    <n v="0"/>
    <n v="0"/>
  </r>
  <r>
    <s v="4056"/>
    <x v="131"/>
    <x v="387"/>
    <n v="-1395"/>
    <n v="-1395"/>
    <x v="0"/>
    <n v="1"/>
    <n v="-1395"/>
    <n v="-1395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4057"/>
    <x v="131"/>
    <x v="387"/>
    <n v="-1700"/>
    <n v="-1700"/>
    <x v="0"/>
    <n v="1"/>
    <n v="-1700"/>
    <n v="-1700"/>
    <x v="1"/>
    <m/>
    <s v="Lumx Studios S/A"/>
    <s v="Axm Services Ltda"/>
    <n v="100"/>
    <m/>
    <s v="Axm Services Ltda"/>
    <m/>
    <s v="Serviço Extra para a Due Dilligence"/>
    <m/>
    <s v="Btg - Conta Corrente"/>
    <m/>
    <x v="74"/>
    <s v="Contabilidade"/>
    <s v="Others"/>
    <s v="Operating Costs"/>
    <s v="Operating Costs"/>
    <x v="4"/>
    <m/>
    <m/>
    <n v="0"/>
    <n v="0"/>
  </r>
  <r>
    <s v="4058"/>
    <x v="131"/>
    <x v="387"/>
    <n v="-227.42"/>
    <n v="-227.42"/>
    <x v="0"/>
    <n v="1"/>
    <n v="-227.42"/>
    <n v="-227.42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709"/>
    <x v="131"/>
    <x v="387"/>
    <n v="38578.39"/>
    <n v="38578.39"/>
    <x v="0"/>
    <n v="1"/>
    <n v="38578.39"/>
    <n v="38578.39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710"/>
    <x v="131"/>
    <x v="387"/>
    <n v="3000"/>
    <n v="3000"/>
    <x v="0"/>
    <n v="1"/>
    <n v="3000"/>
    <n v="3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70"/>
    <x v="131"/>
    <x v="387"/>
    <n v="-38578.39"/>
    <n v="-38578.39"/>
    <x v="0"/>
    <n v="1"/>
    <n v="-38578.39"/>
    <n v="-38578.39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71"/>
    <x v="131"/>
    <x v="387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2"/>
    <x v="132"/>
    <x v="388"/>
    <n v="38578.39"/>
    <n v="38578.39"/>
    <x v="0"/>
    <n v="1"/>
    <n v="38578.39"/>
    <n v="38578.39"/>
    <x v="1"/>
    <m/>
    <s v="Lumx Studios S/A"/>
    <s v="Btg - Conta Corrente"/>
    <n v="100"/>
    <s v="Lumx"/>
    <s v="Lumx Studios S/A"/>
    <m/>
    <s v="Recurso da Mynt em Custódia"/>
    <m/>
    <s v="Btg - Conta Corrente"/>
    <s v="Mynt"/>
    <x v="119"/>
    <s v="Clientes"/>
    <s v="Resources In Custody"/>
    <s v="Custody"/>
    <s v="Custody"/>
    <x v="13"/>
    <m/>
    <m/>
    <n v="0"/>
    <n v="0"/>
  </r>
  <r>
    <s v="4059"/>
    <x v="132"/>
    <x v="388"/>
    <n v="-65.650000000000006"/>
    <n v="-65.650000000000006"/>
    <x v="0"/>
    <n v="1"/>
    <n v="-65.650000000000006"/>
    <n v="-65.650000000000006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060"/>
    <x v="132"/>
    <x v="388"/>
    <n v="-276.61"/>
    <n v="-276.61"/>
    <x v="0"/>
    <n v="1"/>
    <n v="-276.61"/>
    <n v="-276.61"/>
    <x v="1"/>
    <m/>
    <s v="Lumx Studios S/A"/>
    <s v="Buser Brasil Tecnologia Ltda."/>
    <n v="100"/>
    <m/>
    <s v="Buser Brasil Tecnologia Ltda."/>
    <m/>
    <s v="Compra de Passagem para a Antônia Vir para O Rj"/>
    <m/>
    <s v="Btg - Conta Corrente"/>
    <m/>
    <x v="105"/>
    <s v="Despesa Comercial"/>
    <s v="Comercial"/>
    <s v="Operating Costs"/>
    <s v="Operating Costs"/>
    <x v="8"/>
    <m/>
    <m/>
    <n v="0"/>
    <n v="0"/>
  </r>
  <r>
    <s v="4061"/>
    <x v="132"/>
    <x v="388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062"/>
    <x v="132"/>
    <x v="388"/>
    <n v="-731.32"/>
    <n v="-731.32"/>
    <x v="0"/>
    <n v="1"/>
    <n v="-731.32"/>
    <n v="-731.32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419"/>
    <x v="132"/>
    <x v="388"/>
    <n v="10.38"/>
    <n v="10.38"/>
    <x v="0"/>
    <n v="1"/>
    <n v="10.38"/>
    <n v="10.38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44"/>
    <x v="132"/>
    <x v="388"/>
    <n v="1.1000000000000001"/>
    <n v="1.1000000000000001"/>
    <x v="0"/>
    <n v="1"/>
    <n v="1.1000000000000001"/>
    <n v="1.1000000000000001"/>
    <x v="1"/>
    <m/>
    <s v="Lumx Studios S/A"/>
    <s v="Btg - Conta Corrente"/>
    <n v="100"/>
    <s v="Lumx"/>
    <s v="Lumx Studios S/A"/>
    <m/>
    <s v="Rentabilidade"/>
    <m/>
    <s v="Btg - Conta Corrente"/>
    <m/>
    <x v="60"/>
    <s v="Investimentos"/>
    <s v="Financial Revenue"/>
    <s v="Financial Revenue"/>
    <s v="Financial Revenue"/>
    <x v="14"/>
    <m/>
    <m/>
    <n v="0"/>
    <n v="0"/>
  </r>
  <r>
    <s v="711"/>
    <x v="132"/>
    <x v="388"/>
    <n v="4000"/>
    <n v="4000"/>
    <x v="0"/>
    <n v="1"/>
    <n v="4000"/>
    <n v="4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72"/>
    <x v="132"/>
    <x v="388"/>
    <n v="-4000"/>
    <n v="-4000"/>
    <x v="0"/>
    <n v="1"/>
    <n v="-4000"/>
    <n v="-4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4064"/>
    <x v="133"/>
    <x v="389"/>
    <n v="-1400.43"/>
    <n v="-1400.43"/>
    <x v="0"/>
    <n v="1"/>
    <n v="-1400.43"/>
    <n v="-1400.43"/>
    <x v="1"/>
    <m/>
    <s v="Lumx Studios S/A"/>
    <s v="Ministério da Fazenda"/>
    <n v="100"/>
    <m/>
    <s v="Ministério da Fazenda"/>
    <m/>
    <s v="Parcela do Parcelamento Tributário"/>
    <m/>
    <s v="Btg - Conta Corrente"/>
    <m/>
    <x v="43"/>
    <s v="Impostos"/>
    <s v="Tax And Fees"/>
    <s v="Tax And Fees"/>
    <s v="Tax And Fees"/>
    <x v="10"/>
    <m/>
    <m/>
    <n v="0"/>
    <n v="0"/>
  </r>
  <r>
    <s v="4283"/>
    <x v="133"/>
    <x v="389"/>
    <n v="-42.86"/>
    <n v="-42.86"/>
    <x v="0"/>
    <n v="1"/>
    <n v="-42.86"/>
    <n v="-42.86"/>
    <x v="1"/>
    <m/>
    <s v="Lumx Studios S/A"/>
    <s v="Rappi Brasil Intermediacao de Negocios Ltda"/>
    <n v="100"/>
    <m/>
    <s v="Rappi Brasil Intermediacao de Negocios Ltda"/>
    <m/>
    <s v="Compra de Papel Higiênic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065"/>
    <x v="134"/>
    <x v="390"/>
    <n v="-61.5"/>
    <n v="-61.5"/>
    <x v="0"/>
    <n v="1"/>
    <n v="-61.5"/>
    <n v="-61.5"/>
    <x v="1"/>
    <m/>
    <s v="Lumx Studios S/A"/>
    <s v="Yapay"/>
    <n v="100"/>
    <m/>
    <s v="Yapay"/>
    <m/>
    <s v="Software - Clicksign"/>
    <m/>
    <s v="Btg - Conta Corrente"/>
    <m/>
    <x v="88"/>
    <s v="Software"/>
    <s v="Technology &amp; Infrastructure"/>
    <s v="Technology &amp; Infrastructure"/>
    <s v="Technology &amp; Infrastructure"/>
    <x v="0"/>
    <m/>
    <m/>
    <n v="0"/>
    <n v="0"/>
  </r>
  <r>
    <s v="4066"/>
    <x v="134"/>
    <x v="390"/>
    <n v="-27.8"/>
    <n v="-27.8"/>
    <x v="0"/>
    <n v="1"/>
    <n v="-27.8"/>
    <n v="-27.8"/>
    <x v="1"/>
    <m/>
    <s v="Lumx Studios S/A"/>
    <s v="99 Tecnologia Ltda"/>
    <n v="100"/>
    <s v="Lumx"/>
    <s v="99 Tecnologia Ltda"/>
    <m/>
    <s v="99taxi - Transporte"/>
    <m/>
    <s v="Conta Simples"/>
    <m/>
    <x v="61"/>
    <s v="Gestão - Transporte"/>
    <s v="Gestão"/>
    <s v="Governance"/>
    <s v="Governance"/>
    <x v="8"/>
    <m/>
    <m/>
    <n v="0"/>
    <n v="0"/>
  </r>
  <r>
    <s v="4067"/>
    <x v="135"/>
    <x v="391"/>
    <n v="-2987.42"/>
    <n v="-2987.42"/>
    <x v="0"/>
    <n v="1"/>
    <n v="-2987.42"/>
    <n v="-2987.42"/>
    <x v="1"/>
    <m/>
    <s v="Lumx Studios S/A"/>
    <s v="Lumx Studios S/A"/>
    <n v="100"/>
    <s v="Conselho"/>
    <s v="Lumx Studios S/A"/>
    <m/>
    <s v="Web Summit para O Caio Barbosa"/>
    <m/>
    <s v="Conta Simples"/>
    <m/>
    <x v="66"/>
    <s v="Despesa de Marketing"/>
    <s v="Marketing"/>
    <s v="Operating Costs"/>
    <s v="Operating Costs"/>
    <x v="3"/>
    <m/>
    <m/>
    <n v="0"/>
    <n v="0"/>
  </r>
  <r>
    <s v="4068"/>
    <x v="135"/>
    <x v="391"/>
    <n v="-87.81"/>
    <n v="-87.81"/>
    <x v="0"/>
    <n v="1"/>
    <n v="-87.81"/>
    <n v="-87.81"/>
    <x v="1"/>
    <m/>
    <s v="Lumx Studios S/A"/>
    <s v="Mercadolivre.com Atividades de Internet Ltda"/>
    <n v="100"/>
    <m/>
    <s v="Mercadolivre.com Atividades de Internet Ltda"/>
    <m/>
    <s v="Compra de Refils para Filtro de Água"/>
    <m/>
    <s v="Mercado Pago"/>
    <m/>
    <x v="59"/>
    <s v="Material de Uso e Consumo"/>
    <s v="Office"/>
    <s v="Administrative Costs"/>
    <s v="Administrative Costs"/>
    <x v="7"/>
    <m/>
    <m/>
    <n v="0"/>
    <n v="0"/>
  </r>
  <r>
    <s v="4069"/>
    <x v="135"/>
    <x v="39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071"/>
    <x v="135"/>
    <x v="391"/>
    <n v="-4149.4399999999996"/>
    <n v="-4149.4399999999996"/>
    <x v="0"/>
    <n v="1"/>
    <n v="-4149.4399999999996"/>
    <n v="-4149.4399999999996"/>
    <x v="1"/>
    <m/>
    <s v="Lumx Studios S/A"/>
    <s v="Ministério da Economia"/>
    <n v="100"/>
    <m/>
    <s v="Ministério da Economia"/>
    <m/>
    <s v="Pis - Faturamento"/>
    <m/>
    <s v="Btg - Conta Corrente"/>
    <m/>
    <x v="55"/>
    <s v="Impostos"/>
    <s v="Tax And Fees"/>
    <s v="Tax And Fees"/>
    <s v="Tax And Fees"/>
    <x v="12"/>
    <m/>
    <m/>
    <n v="0"/>
    <n v="0"/>
  </r>
  <r>
    <s v="4284"/>
    <x v="135"/>
    <x v="391"/>
    <n v="-60.57"/>
    <n v="-60.57"/>
    <x v="0"/>
    <n v="1"/>
    <n v="-60.57"/>
    <n v="-60.57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7"/>
    <m/>
    <m/>
    <n v="0"/>
    <n v="0"/>
  </r>
  <r>
    <s v="712"/>
    <x v="135"/>
    <x v="391"/>
    <n v="20000"/>
    <n v="20000"/>
    <x v="0"/>
    <n v="1"/>
    <n v="20000"/>
    <n v="2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13"/>
    <x v="135"/>
    <x v="391"/>
    <n v="3500"/>
    <n v="3500"/>
    <x v="0"/>
    <n v="1"/>
    <n v="3500"/>
    <n v="3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73"/>
    <x v="135"/>
    <x v="391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74"/>
    <x v="135"/>
    <x v="391"/>
    <n v="-3500"/>
    <n v="-3500"/>
    <x v="0"/>
    <n v="1"/>
    <n v="-3500"/>
    <n v="-35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4072"/>
    <x v="136"/>
    <x v="392"/>
    <n v="-251.01"/>
    <n v="-251.01"/>
    <x v="0"/>
    <n v="1"/>
    <n v="-251.01"/>
    <n v="-251.01"/>
    <x v="1"/>
    <m/>
    <s v="Lumx Studios S/A"/>
    <s v="Ministerio da Fazenda"/>
    <n v="100"/>
    <m/>
    <s v="Ministerio da Fazenda"/>
    <m/>
    <s v="Ret de Contribuicoes Pagt Pj a Pj de Dir Priv - Baixa por Conciliação"/>
    <m/>
    <s v="Btg - Conta Corrente"/>
    <m/>
    <x v="71"/>
    <s v="Impostos"/>
    <s v="Tax And Fees"/>
    <s v="Tax And Fees"/>
    <s v="Tax And Fees"/>
    <x v="12"/>
    <m/>
    <m/>
    <n v="0"/>
    <n v="0"/>
  </r>
  <r>
    <s v="4073"/>
    <x v="136"/>
    <x v="392"/>
    <n v="-19.899999999999999"/>
    <n v="-19.899999999999999"/>
    <x v="0"/>
    <n v="1"/>
    <n v="-19.899999999999999"/>
    <n v="-19.89999999999999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8"/>
    <m/>
    <m/>
    <n v="0"/>
    <n v="0"/>
  </r>
  <r>
    <s v="4074"/>
    <x v="136"/>
    <x v="392"/>
    <n v="-119.9"/>
    <n v="-119.9"/>
    <x v="0"/>
    <n v="1"/>
    <n v="-119.9"/>
    <n v="-119.9"/>
    <x v="1"/>
    <m/>
    <s v="Lumx Studios S/A"/>
    <s v="Lumx Studios S/A"/>
    <n v="100"/>
    <s v="Conselho"/>
    <s v="Lumx Studios S/A"/>
    <m/>
    <s v="Kinvo"/>
    <m/>
    <s v="Conta Simples"/>
    <m/>
    <x v="128"/>
    <s v="Software"/>
    <s v="Technology &amp; Infrastructure"/>
    <s v="Technology &amp; Infrastructure"/>
    <s v="Technology &amp; Infrastructure"/>
    <x v="0"/>
    <m/>
    <m/>
    <n v="0"/>
    <n v="0"/>
  </r>
  <r>
    <s v="3827"/>
    <x v="137"/>
    <x v="393"/>
    <n v="-19.57"/>
    <n v="-19.57"/>
    <x v="0"/>
    <n v="1"/>
    <n v="-19.57"/>
    <n v="-19.57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8"/>
    <m/>
    <m/>
    <n v="0"/>
    <n v="0"/>
  </r>
  <r>
    <s v="3829"/>
    <x v="137"/>
    <x v="393"/>
    <n v="-21.9"/>
    <n v="-21.9"/>
    <x v="0"/>
    <n v="1"/>
    <n v="-21.9"/>
    <n v="-21.9"/>
    <x v="1"/>
    <m/>
    <s v="Lumx Studios S/A"/>
    <s v="Uber do Brasil Tecnologia Ltda."/>
    <n v="100"/>
    <s v="Lumx"/>
    <s v="Uber do Brasil Tecnologia Ltda."/>
    <m/>
    <s v="Compra com Cartao em Uber   Uber   Trip - Sao Paulo / Br"/>
    <m/>
    <s v="Conta Simples"/>
    <m/>
    <x v="61"/>
    <s v="Gestão - Transporte"/>
    <s v="Gestão"/>
    <s v="Governance"/>
    <s v="Governance"/>
    <x v="8"/>
    <m/>
    <m/>
    <n v="0"/>
    <n v="0"/>
  </r>
  <r>
    <s v="383"/>
    <x v="137"/>
    <x v="393"/>
    <n v="2000"/>
    <n v="2000"/>
    <x v="0"/>
    <n v="1"/>
    <n v="2000"/>
    <n v="2000"/>
    <x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08"/>
    <s v="Manutenção"/>
    <s v="Recurrent"/>
    <s v="Operating Revenue"/>
    <s v="Operating Revenue"/>
    <x v="11"/>
    <m/>
    <m/>
    <n v="0"/>
    <n v="0"/>
  </r>
  <r>
    <s v="4076"/>
    <x v="137"/>
    <x v="393"/>
    <n v="-23.9"/>
    <n v="-23.9"/>
    <x v="0"/>
    <n v="1"/>
    <n v="-23.9"/>
    <n v="-23.9"/>
    <x v="1"/>
    <m/>
    <s v="Lumx Studios S/A"/>
    <s v="99 Tecnologia Ltda"/>
    <n v="100"/>
    <s v="Lumx"/>
    <s v="99 Tecnologia Ltda"/>
    <m/>
    <s v="Compra com Cartao em 99 Pop 23nov 12h47min - Sao Paulo / Br"/>
    <m/>
    <s v="Conta Simples"/>
    <m/>
    <x v="61"/>
    <s v="Gestão - Transporte"/>
    <s v="Gestão"/>
    <s v="Governance"/>
    <s v="Governance"/>
    <x v="8"/>
    <m/>
    <m/>
    <n v="0"/>
    <n v="0"/>
  </r>
  <r>
    <s v="4077"/>
    <x v="137"/>
    <x v="393"/>
    <n v="-34.159999999999997"/>
    <n v="-34.159999999999997"/>
    <x v="0"/>
    <n v="1"/>
    <n v="-34.159999999999997"/>
    <n v="-34.159999999999997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8"/>
    <m/>
    <m/>
    <n v="0"/>
    <n v="0"/>
  </r>
  <r>
    <s v="4078"/>
    <x v="137"/>
    <x v="393"/>
    <n v="-80.959999999999994"/>
    <n v="-80.959999999999994"/>
    <x v="0"/>
    <n v="1"/>
    <n v="-80.959999999999994"/>
    <n v="-80.959999999999994"/>
    <x v="1"/>
    <m/>
    <s v="Lumx Studios S/A"/>
    <s v="Ministerio da Fazenda"/>
    <n v="100"/>
    <m/>
    <s v="Ministerio da Fazenda"/>
    <m/>
    <s v="Irrf - Remuneração de Serviços Profissionais Prestados por Pj"/>
    <m/>
    <s v="Cora"/>
    <m/>
    <x v="33"/>
    <s v="Impostos"/>
    <s v="Tax And Fees"/>
    <s v="Tax And Fees"/>
    <s v="Tax And Fees"/>
    <x v="2"/>
    <m/>
    <m/>
    <n v="0"/>
    <n v="0"/>
  </r>
  <r>
    <s v="4079"/>
    <x v="137"/>
    <x v="393"/>
    <n v="-54.56"/>
    <n v="-54.56"/>
    <x v="0"/>
    <n v="1"/>
    <n v="-54.56"/>
    <n v="-54.56"/>
    <x v="1"/>
    <m/>
    <s v="Lumx Studios S/A"/>
    <s v="99 Tecnologia Ltda"/>
    <n v="100"/>
    <s v="Lumx"/>
    <s v="99 Tecnologia Ltda"/>
    <m/>
    <s v="99 Taxi"/>
    <m/>
    <s v="Conta Simples"/>
    <m/>
    <x v="61"/>
    <s v="Gestão - Transporte"/>
    <s v="Gestão"/>
    <s v="Governance"/>
    <s v="Governance"/>
    <x v="8"/>
    <m/>
    <m/>
    <n v="0"/>
    <n v="0"/>
  </r>
  <r>
    <s v="4080"/>
    <x v="137"/>
    <x v="393"/>
    <n v="-19246.03"/>
    <n v="-19246.03"/>
    <x v="0"/>
    <n v="1"/>
    <n v="-19246.03"/>
    <n v="-19246.03"/>
    <x v="1"/>
    <m/>
    <s v="Lumx Studios S/A"/>
    <s v="Ministerio da Fazenda"/>
    <n v="100"/>
    <m/>
    <s v="Ministerio da Fazenda"/>
    <m/>
    <s v="Cofins - Faturamento Pj"/>
    <m/>
    <s v="Cora"/>
    <m/>
    <x v="54"/>
    <s v="Impostos"/>
    <s v="Tax And Fees"/>
    <s v="Tax And Fees"/>
    <s v="Tax And Fees"/>
    <x v="12"/>
    <m/>
    <m/>
    <n v="0"/>
    <n v="0"/>
  </r>
  <r>
    <s v="714"/>
    <x v="137"/>
    <x v="393"/>
    <n v="19326.990000000002"/>
    <n v="19326.990000000002"/>
    <x v="0"/>
    <n v="1"/>
    <n v="19326.990000000002"/>
    <n v="19326.99000000000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75"/>
    <x v="137"/>
    <x v="393"/>
    <n v="-19326.990000000002"/>
    <n v="-19326.990000000002"/>
    <x v="0"/>
    <n v="1"/>
    <n v="-19326.990000000002"/>
    <n v="-19326.990000000002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3830"/>
    <x v="138"/>
    <x v="394"/>
    <n v="-31.75"/>
    <n v="-31.75"/>
    <x v="0"/>
    <n v="1"/>
    <n v="-31.75"/>
    <n v="-31.75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8"/>
    <m/>
    <m/>
    <n v="0"/>
    <n v="0"/>
  </r>
  <r>
    <s v="4082"/>
    <x v="138"/>
    <x v="394"/>
    <n v="-190.31"/>
    <n v="-190.31"/>
    <x v="0"/>
    <n v="1"/>
    <n v="-190.31"/>
    <n v="-190.31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083"/>
    <x v="138"/>
    <x v="394"/>
    <n v="-147.09"/>
    <n v="-147.09"/>
    <x v="0"/>
    <n v="1"/>
    <n v="-147.09"/>
    <n v="-147.09"/>
    <x v="1"/>
    <m/>
    <s v="Lumx Studios S/A"/>
    <s v="Mercadolivre.com Atividades de Internet Ltda"/>
    <n v="100"/>
    <m/>
    <s v="Mercadolivre.com Atividades de Internet Ltda"/>
    <m/>
    <s v="Compra de Material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084"/>
    <x v="138"/>
    <x v="394"/>
    <n v="-2500"/>
    <n v="-2500"/>
    <x v="0"/>
    <n v="1"/>
    <n v="-2500"/>
    <n v="-2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43"/>
    <s v="Impostos"/>
    <s v="Tax And Fees"/>
    <s v="Tax And Fees"/>
    <s v="Tax And Fees"/>
    <x v="10"/>
    <m/>
    <m/>
    <n v="0"/>
    <n v="0"/>
  </r>
  <r>
    <s v="4085"/>
    <x v="138"/>
    <x v="394"/>
    <n v="-2899.34"/>
    <n v="-2899.34"/>
    <x v="0"/>
    <n v="1"/>
    <n v="-2899.34"/>
    <n v="-2899.34"/>
    <x v="1"/>
    <m/>
    <s v="Lumx Studios S/A"/>
    <s v="Velazquez &amp; Drummond Aa"/>
    <n v="100"/>
    <m/>
    <s v="Velazquez &amp; Drummond Aa"/>
    <m/>
    <s v="Aluguel - Baixa por Conciliação"/>
    <m/>
    <s v="Btg - Conta Corrente"/>
    <m/>
    <x v="19"/>
    <s v="Despesas de Escritório"/>
    <s v="Office"/>
    <s v="Administrative Costs"/>
    <s v="Administrative Costs"/>
    <x v="1"/>
    <m/>
    <m/>
    <n v="0"/>
    <n v="0"/>
  </r>
  <r>
    <s v="4086"/>
    <x v="138"/>
    <x v="394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 - Baixa por Conciliação"/>
    <m/>
    <s v="Btg - Conta Corrente"/>
    <m/>
    <x v="97"/>
    <s v="Seguros"/>
    <s v="Others"/>
    <s v="Administrative Costs"/>
    <s v="Administrative Costs"/>
    <x v="7"/>
    <m/>
    <m/>
    <n v="0"/>
    <n v="0"/>
  </r>
  <r>
    <s v="4088"/>
    <x v="138"/>
    <x v="394"/>
    <n v="-19.75"/>
    <n v="-19.75"/>
    <x v="0"/>
    <n v="1"/>
    <n v="-19.75"/>
    <n v="-19.75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8"/>
    <m/>
    <m/>
    <n v="0"/>
    <n v="0"/>
  </r>
  <r>
    <s v="3833"/>
    <x v="139"/>
    <x v="395"/>
    <n v="-13.2"/>
    <n v="-13.2"/>
    <x v="0"/>
    <n v="1"/>
    <n v="-13.2"/>
    <n v="-13.2"/>
    <x v="1"/>
    <m/>
    <s v="Lumx Studios S/A"/>
    <s v="Uber do Brasil Tecnologia Ltda."/>
    <n v="100"/>
    <s v="Lumx"/>
    <s v="Uber do Brasil Tecnologia Ltda."/>
    <m/>
    <s v="Clevel São Paulo"/>
    <m/>
    <s v="Conta Simples"/>
    <m/>
    <x v="61"/>
    <s v="Gestão - Transporte"/>
    <s v="Gestão"/>
    <s v="Governance"/>
    <s v="Governance"/>
    <x v="8"/>
    <m/>
    <m/>
    <n v="0"/>
    <n v="0"/>
  </r>
  <r>
    <s v="4089"/>
    <x v="139"/>
    <x v="395"/>
    <n v="-49.5"/>
    <n v="-49.5"/>
    <x v="0"/>
    <n v="1"/>
    <n v="-49.5"/>
    <n v="-49.5"/>
    <x v="1"/>
    <m/>
    <s v="Lumx Studios S/A"/>
    <s v="Mailchimp"/>
    <n v="100"/>
    <m/>
    <s v="Mailchimp"/>
    <m/>
    <s v="Software e-mail Marketing"/>
    <m/>
    <s v="Conta Simples"/>
    <m/>
    <x v="73"/>
    <s v="Despesa de Marketing"/>
    <s v="Marketing"/>
    <s v="Operating Costs"/>
    <s v="Operating Costs"/>
    <x v="3"/>
    <m/>
    <m/>
    <n v="0"/>
    <n v="0"/>
  </r>
  <r>
    <s v="715"/>
    <x v="139"/>
    <x v="395"/>
    <n v="16413.05"/>
    <n v="16413.05"/>
    <x v="0"/>
    <n v="1"/>
    <n v="16413.05"/>
    <n v="16413.05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76"/>
    <x v="139"/>
    <x v="395"/>
    <n v="-16413.05"/>
    <n v="-16413.05"/>
    <x v="0"/>
    <n v="1"/>
    <n v="-16413.05"/>
    <n v="-16413.05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091"/>
    <x v="140"/>
    <x v="396"/>
    <n v="-622.63"/>
    <n v="-622.63"/>
    <x v="0"/>
    <n v="1"/>
    <n v="-622.63"/>
    <n v="-622.63"/>
    <x v="1"/>
    <m/>
    <s v="Lumx Studios S/A"/>
    <s v="Slack"/>
    <n v="100"/>
    <m/>
    <s v="Slack"/>
    <m/>
    <s v="Software - Slack"/>
    <m/>
    <s v="Conta Simples"/>
    <m/>
    <x v="30"/>
    <s v="Software"/>
    <s v="Technology &amp; Infrastructure"/>
    <s v="Technology &amp; Infrastructure"/>
    <s v="Technology &amp; Infrastructure"/>
    <x v="0"/>
    <m/>
    <m/>
    <n v="0"/>
    <n v="0"/>
  </r>
  <r>
    <s v="4092"/>
    <x v="140"/>
    <x v="396"/>
    <n v="-118.59"/>
    <n v="-118.59"/>
    <x v="0"/>
    <n v="1"/>
    <n v="-118.59"/>
    <n v="-118.59"/>
    <x v="1"/>
    <m/>
    <s v="Lumx Studios S/A"/>
    <s v="Zeplin, Inc"/>
    <n v="100"/>
    <m/>
    <s v="Zeplin, Inc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384"/>
    <x v="141"/>
    <x v="397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Mês de Ou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5"/>
    <x v="141"/>
    <x v="397"/>
    <n v="8000"/>
    <n v="8000"/>
    <x v="0"/>
    <n v="1"/>
    <n v="8000"/>
    <n v="8000"/>
    <x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95"/>
    <s v="Manutenção"/>
    <s v="Recurrent"/>
    <s v="Operating Revenue"/>
    <s v="Operating Revenue"/>
    <x v="11"/>
    <m/>
    <m/>
    <n v="0"/>
    <n v="0"/>
  </r>
  <r>
    <s v="4093"/>
    <x v="141"/>
    <x v="397"/>
    <n v="-24.51"/>
    <n v="-24.51"/>
    <x v="0"/>
    <n v="1"/>
    <n v="-24.51"/>
    <n v="-24.51"/>
    <x v="1"/>
    <m/>
    <s v="Lumx Studios S/A"/>
    <s v="99 Tecnologia Ltda"/>
    <n v="100"/>
    <s v="Lumx"/>
    <s v="99 Tecnologia Ltda"/>
    <m/>
    <s v="Compra com Cartao em 99app       99app - Sao Paulo / Br"/>
    <m/>
    <s v="Conta Simples"/>
    <m/>
    <x v="61"/>
    <s v="Gestão - Transporte"/>
    <s v="Gestão"/>
    <s v="Governance"/>
    <s v="Governance"/>
    <x v="8"/>
    <m/>
    <m/>
    <n v="0"/>
    <n v="0"/>
  </r>
  <r>
    <s v="716"/>
    <x v="141"/>
    <x v="397"/>
    <n v="61000"/>
    <n v="61000"/>
    <x v="0"/>
    <n v="1"/>
    <n v="61000"/>
    <n v="61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677"/>
    <x v="141"/>
    <x v="397"/>
    <n v="-61000"/>
    <n v="-61000"/>
    <x v="0"/>
    <n v="1"/>
    <n v="-61000"/>
    <n v="-61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4094"/>
    <x v="142"/>
    <x v="398"/>
    <n v="-302.39999999999998"/>
    <n v="-302.39999999999998"/>
    <x v="0"/>
    <n v="1"/>
    <n v="-302.39999999999998"/>
    <n v="-302.39999999999998"/>
    <x v="1"/>
    <m/>
    <s v="Lumx Studios S/A"/>
    <s v="Mynt Crypto Tecnologia Ltda."/>
    <n v="100"/>
    <m/>
    <s v="Mynt Crypto Tecnologia Ltda."/>
    <m/>
    <s v="Compensação por Erro no Contrato da Mynt"/>
    <m/>
    <s v="Cora"/>
    <m/>
    <x v="129"/>
    <s v="Others"/>
    <s v="Technology &amp; Infrastructure"/>
    <s v="Operating Costs"/>
    <s v="Operating Costs"/>
    <x v="9"/>
    <m/>
    <m/>
    <n v="0"/>
    <n v="0"/>
  </r>
  <r>
    <s v="4095"/>
    <x v="142"/>
    <x v="398"/>
    <n v="-41.51"/>
    <n v="-41.51"/>
    <x v="0"/>
    <n v="1"/>
    <n v="-41.51"/>
    <n v="-41.51"/>
    <x v="1"/>
    <m/>
    <s v="Lumx Studios S/A"/>
    <s v="Npm Inc"/>
    <n v="100"/>
    <m/>
    <s v="Npm Inc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096"/>
    <x v="142"/>
    <x v="398"/>
    <n v="-17500"/>
    <n v="-17500"/>
    <x v="0"/>
    <n v="1"/>
    <n v="-17500"/>
    <n v="-17500"/>
    <x v="1"/>
    <m/>
    <s v="Lumx Studios S/A"/>
    <s v="Alex Ramos Barcelos 11685045707"/>
    <n v="100"/>
    <m/>
    <s v="Alex Ramos Barcelos 11685045707"/>
    <m/>
    <s v="Fornecedor Projeto Coca-Cola Metaverse"/>
    <m/>
    <s v="Btg - Conta Corrente"/>
    <s v="Coca-Cola"/>
    <x v="112"/>
    <s v="Fornecedores"/>
    <s v="Suppliers"/>
    <s v="Partnerships &amp; Suppliers"/>
    <s v="Partnerships &amp; Suppliers"/>
    <x v="6"/>
    <m/>
    <m/>
    <n v="0"/>
    <n v="0"/>
  </r>
  <r>
    <s v="4097"/>
    <x v="142"/>
    <x v="398"/>
    <n v="-352.8"/>
    <n v="-352.8"/>
    <x v="0"/>
    <n v="1"/>
    <n v="-352.8"/>
    <n v="-352.8"/>
    <x v="1"/>
    <m/>
    <s v="Lumx Studios S/A"/>
    <s v="Mynt Crypto Tecnologia Ltda."/>
    <n v="100"/>
    <m/>
    <s v="Mynt Crypto Tecnologia Ltda."/>
    <m/>
    <s v="Compensação por Erro no Contrato da Mynt"/>
    <m/>
    <s v="Conta Simples"/>
    <m/>
    <x v="129"/>
    <s v="Others"/>
    <s v="Technology &amp; Infrastructure"/>
    <s v="Operating Costs"/>
    <s v="Operating Costs"/>
    <x v="9"/>
    <m/>
    <m/>
    <n v="0"/>
    <n v="0"/>
  </r>
  <r>
    <s v="4286"/>
    <x v="142"/>
    <x v="398"/>
    <n v="-49.27"/>
    <n v="-49.27"/>
    <x v="0"/>
    <n v="1"/>
    <n v="-49.27"/>
    <n v="-49.27"/>
    <x v="1"/>
    <m/>
    <s v="Lumx Studios S/A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59"/>
    <s v="Material de Uso e Consumo"/>
    <s v="Office"/>
    <s v="Administrative Costs"/>
    <s v="Administrative Costs"/>
    <x v="7"/>
    <m/>
    <m/>
    <n v="0"/>
    <n v="0"/>
  </r>
  <r>
    <s v="4288"/>
    <x v="142"/>
    <x v="398"/>
    <n v="-43.76"/>
    <n v="-43.76"/>
    <x v="0"/>
    <n v="1"/>
    <n v="-43.76"/>
    <n v="-43.76"/>
    <x v="1"/>
    <m/>
    <s v="Lumx Studios S/A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717"/>
    <x v="142"/>
    <x v="398"/>
    <n v="17500"/>
    <n v="17500"/>
    <x v="0"/>
    <n v="1"/>
    <n v="17500"/>
    <n v="175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78"/>
    <x v="142"/>
    <x v="398"/>
    <n v="-17500"/>
    <n v="-17500"/>
    <x v="0"/>
    <n v="1"/>
    <n v="-17500"/>
    <n v="-17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100"/>
    <x v="143"/>
    <x v="399"/>
    <n v="-35.36"/>
    <n v="-35.36"/>
    <x v="0"/>
    <n v="1"/>
    <n v="-35.36"/>
    <n v="-35.36"/>
    <x v="1"/>
    <m/>
    <s v="Lumx Studios S/A"/>
    <s v="Luciene Borges da Silva"/>
    <n v="100"/>
    <m/>
    <s v="Luciene Borges da Silva"/>
    <m/>
    <s v="Estorno a Compra de Material de Uso e Consumo para O Escritório"/>
    <m/>
    <s v="Cora"/>
    <m/>
    <x v="59"/>
    <s v="Material de Uso e Consumo"/>
    <s v="Office"/>
    <s v="Administrative Costs"/>
    <s v="Administrative Costs"/>
    <x v="7"/>
    <m/>
    <m/>
    <n v="0"/>
    <n v="0"/>
  </r>
  <r>
    <s v="4101"/>
    <x v="143"/>
    <x v="399"/>
    <n v="-383"/>
    <n v="-383"/>
    <x v="0"/>
    <n v="1"/>
    <n v="-383"/>
    <n v="-383"/>
    <x v="1"/>
    <m/>
    <s v="Lumx Studios S/A"/>
    <s v="Booking.com Brasil Servicos de Reserva de Hoteis Ltda."/>
    <n v="100"/>
    <m/>
    <s v="Booking.com Brasil Servicos de Reserva de Hoteis Ltda."/>
    <m/>
    <s v="Booking.com | Hospedagem Caio"/>
    <m/>
    <s v="Conta Simples"/>
    <m/>
    <x v="90"/>
    <s v="Gestão - Hotel"/>
    <s v="Gestão"/>
    <s v="Governance"/>
    <s v="Governance"/>
    <x v="8"/>
    <m/>
    <m/>
    <n v="0"/>
    <n v="0"/>
  </r>
  <r>
    <s v="4102"/>
    <x v="143"/>
    <x v="399"/>
    <n v="-3333.91"/>
    <n v="-3333.91"/>
    <x v="0"/>
    <n v="1"/>
    <n v="-3333.91"/>
    <n v="-3333.91"/>
    <x v="1"/>
    <m/>
    <s v="Lumx Studios S/A"/>
    <s v="Mm Turismo &amp; Viagens S.A"/>
    <n v="100"/>
    <m/>
    <s v="Mm Turismo &amp; Viagens S.A"/>
    <m/>
    <s v="Passagem Gab para São Paulo"/>
    <m/>
    <s v="Conta Simples"/>
    <m/>
    <x v="77"/>
    <s v="Gestão - Avião"/>
    <s v="Gestão"/>
    <s v="Governance"/>
    <s v="Governance"/>
    <x v="8"/>
    <m/>
    <m/>
    <n v="0"/>
    <n v="0"/>
  </r>
  <r>
    <s v="4103"/>
    <x v="143"/>
    <x v="399"/>
    <n v="-499.8"/>
    <n v="-499.8"/>
    <x v="0"/>
    <n v="1"/>
    <n v="-499.8"/>
    <n v="-499.8"/>
    <x v="1"/>
    <m/>
    <s v="Lumx Studios S/A"/>
    <s v="Buser Brasil Tecnologia Ltda."/>
    <n v="100"/>
    <m/>
    <s v="Buser Brasil Tecnologia Ltda."/>
    <m/>
    <s v="Buser C-Level"/>
    <m/>
    <s v="Cora"/>
    <m/>
    <x v="105"/>
    <s v="Despesa Comercial"/>
    <s v="Comercial"/>
    <s v="Operating Costs"/>
    <s v="Operating Costs"/>
    <x v="8"/>
    <m/>
    <m/>
    <n v="0"/>
    <n v="0"/>
  </r>
  <r>
    <s v="4104"/>
    <x v="143"/>
    <x v="399"/>
    <n v="-115.03"/>
    <n v="-115.03"/>
    <x v="0"/>
    <n v="1"/>
    <n v="-115.03"/>
    <n v="-115.03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05"/>
    <x v="143"/>
    <x v="399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18"/>
    <s v="Despesas de Escritório"/>
    <s v="Office"/>
    <s v="Administrative Costs"/>
    <s v="Administrative Costs"/>
    <x v="1"/>
    <m/>
    <m/>
    <n v="0"/>
    <n v="0"/>
  </r>
  <r>
    <s v="718"/>
    <x v="143"/>
    <x v="399"/>
    <n v="225000"/>
    <n v="225000"/>
    <x v="0"/>
    <n v="1"/>
    <n v="225000"/>
    <n v="225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719"/>
    <x v="143"/>
    <x v="399"/>
    <n v="6500"/>
    <n v="6500"/>
    <x v="0"/>
    <n v="1"/>
    <n v="6500"/>
    <n v="6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79"/>
    <x v="143"/>
    <x v="399"/>
    <n v="-6500"/>
    <n v="-6500"/>
    <x v="0"/>
    <n v="1"/>
    <n v="-6500"/>
    <n v="-6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80"/>
    <x v="143"/>
    <x v="399"/>
    <n v="-225000"/>
    <n v="-225000"/>
    <x v="0"/>
    <n v="1"/>
    <n v="-225000"/>
    <n v="-225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3625"/>
    <x v="144"/>
    <x v="400"/>
    <n v="-21000"/>
    <n v="-21000"/>
    <x v="0"/>
    <n v="1"/>
    <n v="-21000"/>
    <n v="-21000"/>
    <x v="1"/>
    <m/>
    <s v="Lumx Studios S/A"/>
    <s v="Warley Maer Costa Lacerda 12776085630"/>
    <n v="100"/>
    <m/>
    <s v="Warley Maer Costa Lacerda 12776085630"/>
    <m/>
    <s v="Fornecedor Projeto Coca-Cola Metaverse"/>
    <m/>
    <s v="Cora"/>
    <s v="Coca-Cola"/>
    <x v="110"/>
    <s v="Fornecedores"/>
    <s v="Suppliers"/>
    <s v="Partnerships &amp; Suppliers"/>
    <s v="Partnerships &amp; Suppliers"/>
    <x v="6"/>
    <m/>
    <m/>
    <n v="0"/>
    <n v="0"/>
  </r>
  <r>
    <s v="386"/>
    <x v="144"/>
    <x v="400"/>
    <n v="464100"/>
    <n v="464100"/>
    <x v="0"/>
    <n v="1"/>
    <n v="464100"/>
    <n v="464100"/>
    <x v="1"/>
    <m/>
    <s v="Recofarma Industria do Amazonas Ltda"/>
    <s v="Cora"/>
    <n v="100"/>
    <s v="Lumx"/>
    <s v="Recofarma Industria do Amazonas Ltda"/>
    <m/>
    <s v="Projeto 1 Coca-Cola"/>
    <m/>
    <s v="Cora"/>
    <s v="Coca-Cola"/>
    <x v="111"/>
    <s v="Receita Setup Fee"/>
    <s v="Non Recurrent"/>
    <s v="Operating Revenue"/>
    <s v="Operating Revenue"/>
    <x v="11"/>
    <m/>
    <m/>
    <n v="0"/>
    <n v="0"/>
  </r>
  <r>
    <s v="4106"/>
    <x v="144"/>
    <x v="400"/>
    <n v="-115.11"/>
    <n v="-115.11"/>
    <x v="0"/>
    <n v="1"/>
    <n v="-115.11"/>
    <n v="-115.11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07"/>
    <x v="144"/>
    <x v="400"/>
    <n v="-2500"/>
    <n v="-2500"/>
    <x v="0"/>
    <n v="1"/>
    <n v="-2500"/>
    <n v="-25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4"/>
    <m/>
    <m/>
    <n v="0"/>
    <n v="0"/>
  </r>
  <r>
    <s v="4108"/>
    <x v="144"/>
    <x v="400"/>
    <n v="-10500"/>
    <n v="-10500"/>
    <x v="0"/>
    <n v="1"/>
    <n v="-10500"/>
    <n v="-10500"/>
    <x v="1"/>
    <m/>
    <s v="Lumx Studios S/A"/>
    <s v="Definitive - English Center Ltda"/>
    <n v="100"/>
    <m/>
    <s v="Definitive - English Center Ltda"/>
    <m/>
    <s v="Fornecedor Projeto Coca-Cola Metaverse"/>
    <m/>
    <s v="Cora"/>
    <s v="Coca-Cola"/>
    <x v="116"/>
    <s v="Fornecedores"/>
    <s v="Suppliers"/>
    <s v="Partnerships &amp; Suppliers"/>
    <s v="Partnerships &amp; Suppliers"/>
    <x v="6"/>
    <m/>
    <m/>
    <n v="0"/>
    <n v="0"/>
  </r>
  <r>
    <s v="4109"/>
    <x v="144"/>
    <x v="400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10"/>
    <x v="144"/>
    <x v="400"/>
    <n v="-322.32"/>
    <n v="-322.32"/>
    <x v="0"/>
    <n v="1"/>
    <n v="-322.32"/>
    <n v="-322.32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11"/>
    <x v="144"/>
    <x v="400"/>
    <n v="-725.24"/>
    <n v="-725.24"/>
    <x v="0"/>
    <n v="1"/>
    <n v="-725.24"/>
    <n v="-725.2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12"/>
    <x v="144"/>
    <x v="400"/>
    <n v="-14000"/>
    <n v="-14000"/>
    <x v="0"/>
    <n v="1"/>
    <n v="-14000"/>
    <n v="-14000"/>
    <x v="1"/>
    <m/>
    <s v="Lumx Studios S/A"/>
    <s v="Denis Paganini Agostinho"/>
    <n v="100"/>
    <m/>
    <s v="Denis Paganini Agostinho"/>
    <m/>
    <s v="Fornecedor Projeto Coca-Cola Metaverse"/>
    <m/>
    <s v="Cora"/>
    <s v="Coca-Cola"/>
    <x v="114"/>
    <s v="Fornecedores"/>
    <s v="Suppliers"/>
    <s v="Partnerships &amp; Suppliers"/>
    <s v="Partnerships &amp; Suppliers"/>
    <x v="6"/>
    <m/>
    <m/>
    <n v="0"/>
    <n v="0"/>
  </r>
  <r>
    <s v="4113"/>
    <x v="144"/>
    <x v="400"/>
    <n v="-750"/>
    <n v="-750"/>
    <x v="0"/>
    <n v="1"/>
    <n v="-750"/>
    <n v="-750"/>
    <x v="1"/>
    <m/>
    <s v="Lumx Studios S/A"/>
    <s v="Vtex Brasil Tecnologia para e-Commerce Ltda"/>
    <n v="100"/>
    <m/>
    <s v="Vtex Brasil Tecnologia para e-Commerce Ltda"/>
    <m/>
    <s v="Pagamento para Vtex"/>
    <m/>
    <s v="Cora"/>
    <s v="Lumx Protocol"/>
    <x v="37"/>
    <s v="Fornecedores"/>
    <s v="Suppliers"/>
    <s v="Partnerships &amp; Suppliers"/>
    <s v="Partnerships &amp; Suppliers"/>
    <x v="6"/>
    <m/>
    <m/>
    <n v="0"/>
    <n v="0"/>
  </r>
  <r>
    <s v="4114"/>
    <x v="144"/>
    <x v="400"/>
    <n v="-393.15"/>
    <n v="-393.15"/>
    <x v="0"/>
    <n v="1"/>
    <n v="-393.15"/>
    <n v="-393.15"/>
    <x v="1"/>
    <m/>
    <s v="Lumx Studios S/A"/>
    <s v="Lumx Studios S/A"/>
    <n v="100"/>
    <s v="Conselho"/>
    <s v="Lumx Studios S/A"/>
    <m/>
    <s v="Buser C-Level"/>
    <m/>
    <s v="Conta Simples"/>
    <m/>
    <x v="105"/>
    <s v="Despesa Comercial"/>
    <s v="Comercial"/>
    <s v="Operating Costs"/>
    <s v="Operating Costs"/>
    <x v="8"/>
    <m/>
    <m/>
    <n v="0"/>
    <n v="0"/>
  </r>
  <r>
    <s v="4115"/>
    <x v="144"/>
    <x v="400"/>
    <n v="-80"/>
    <n v="-80"/>
    <x v="0"/>
    <n v="1"/>
    <n v="-80"/>
    <n v="-80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0"/>
    <m/>
    <m/>
    <n v="0"/>
    <n v="0"/>
  </r>
  <r>
    <s v="4116"/>
    <x v="144"/>
    <x v="400"/>
    <n v="-143215.1"/>
    <n v="-143215.1"/>
    <x v="0"/>
    <n v="1"/>
    <n v="-143215.1"/>
    <n v="-143215.1"/>
    <x v="1"/>
    <m/>
    <s v="Lumx Studios S/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15"/>
    <s v="Parceiros"/>
    <s v="Partners"/>
    <s v="Partnerships &amp; Suppliers"/>
    <s v="Partnerships &amp; Suppliers"/>
    <x v="6"/>
    <m/>
    <m/>
    <n v="0"/>
    <n v="0"/>
  </r>
  <r>
    <s v="4117"/>
    <x v="144"/>
    <x v="400"/>
    <n v="-21000"/>
    <n v="-21000"/>
    <x v="0"/>
    <n v="1"/>
    <n v="-21000"/>
    <n v="-21000"/>
    <x v="1"/>
    <m/>
    <s v="Lumx Studios S/A"/>
    <s v="Jessica Larissa Monteiro Duarte 07858198947"/>
    <n v="100"/>
    <m/>
    <s v="Jessica Larissa Monteiro Duarte 07858198947"/>
    <m/>
    <s v="Fornecedor Projeto Coca-Cola Metaverse"/>
    <m/>
    <s v="Cora"/>
    <s v="Coca-Cola"/>
    <x v="113"/>
    <s v="Fornecedores"/>
    <s v="Suppliers"/>
    <s v="Partnerships &amp; Suppliers"/>
    <s v="Partnerships &amp; Suppliers"/>
    <x v="6"/>
    <m/>
    <m/>
    <n v="0"/>
    <n v="0"/>
  </r>
  <r>
    <s v="4118"/>
    <x v="144"/>
    <x v="400"/>
    <n v="-1026.23"/>
    <n v="-1026.23"/>
    <x v="0"/>
    <n v="1"/>
    <n v="-1026.23"/>
    <n v="-1026.23"/>
    <x v="1"/>
    <m/>
    <s v="Lumx Studios S/A"/>
    <s v="Municipio de Rio de Janeiro"/>
    <n v="100"/>
    <m/>
    <s v="Municipio de Rio de Janeiro"/>
    <m/>
    <s v="Taxa de Alvara"/>
    <m/>
    <s v="Cora"/>
    <m/>
    <x v="117"/>
    <s v="Corporate/Societário"/>
    <s v="Legal"/>
    <s v="Operating Costs"/>
    <s v="Operating Costs"/>
    <x v="5"/>
    <m/>
    <m/>
    <n v="0"/>
    <n v="0"/>
  </r>
  <r>
    <s v="4120"/>
    <x v="144"/>
    <x v="400"/>
    <n v="-14.38"/>
    <n v="-14.38"/>
    <x v="0"/>
    <n v="1"/>
    <n v="-14.38"/>
    <n v="-14.38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20"/>
    <x v="144"/>
    <x v="400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81"/>
    <x v="144"/>
    <x v="400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121"/>
    <x v="145"/>
    <x v="401"/>
    <n v="-258.85000000000002"/>
    <n v="-258.85000000000002"/>
    <x v="0"/>
    <n v="1"/>
    <n v="-258.85000000000002"/>
    <n v="-258.85000000000002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4123"/>
    <x v="145"/>
    <x v="401"/>
    <n v="-259.08"/>
    <n v="-259.08"/>
    <x v="0"/>
    <n v="1"/>
    <n v="-259.08"/>
    <n v="-259.08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92"/>
    <x v="145"/>
    <x v="401"/>
    <n v="-39.57"/>
    <n v="-39.57"/>
    <x v="0"/>
    <n v="1"/>
    <n v="-39.57"/>
    <n v="-39.57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40"/>
    <x v="145"/>
    <x v="401"/>
    <n v="39.57"/>
    <n v="39.57"/>
    <x v="0"/>
    <n v="1"/>
    <n v="39.57"/>
    <n v="39.57"/>
    <x v="1"/>
    <m/>
    <s v="Caio Diniz Bretas"/>
    <s v="Cora"/>
    <n v="100"/>
    <s v="Lumx"/>
    <s v="Caio Diniz Bretas"/>
    <m/>
    <s v="Estorno (Caio Bretas Comprou Errado)"/>
    <m/>
    <s v="Cora"/>
    <m/>
    <x v="59"/>
    <s v="Material de Uso e Consumo"/>
    <s v="Office"/>
    <s v="Administrative Costs"/>
    <s v="Administrative Costs"/>
    <x v="7"/>
    <m/>
    <m/>
    <n v="0"/>
    <n v="0"/>
  </r>
  <r>
    <s v="4124"/>
    <x v="146"/>
    <x v="402"/>
    <n v="-3296"/>
    <n v="-3296"/>
    <x v="0"/>
    <n v="1"/>
    <n v="-3296"/>
    <n v="-3296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5"/>
    <m/>
    <m/>
    <n v="0"/>
    <n v="0"/>
  </r>
  <r>
    <s v="721"/>
    <x v="146"/>
    <x v="402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82"/>
    <x v="146"/>
    <x v="402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4125"/>
    <x v="147"/>
    <x v="403"/>
    <n v="-1378.74"/>
    <n v="-1378.74"/>
    <x v="0"/>
    <n v="1"/>
    <n v="-1378.74"/>
    <n v="-1378.74"/>
    <x v="1"/>
    <m/>
    <s v="Lumx Studios S/A"/>
    <s v="Lumx Studios S/A"/>
    <n v="100"/>
    <s v="Conselho"/>
    <s v="Lumx Studios S/A"/>
    <m/>
    <s v="Parcelamento de Débitos"/>
    <m/>
    <s v="Cora"/>
    <m/>
    <x v="43"/>
    <s v="Impostos"/>
    <s v="Tax And Fees"/>
    <s v="Tax And Fees"/>
    <s v="Tax And Fees"/>
    <x v="10"/>
    <m/>
    <m/>
    <n v="0"/>
    <n v="0"/>
  </r>
  <r>
    <s v="722"/>
    <x v="147"/>
    <x v="403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83"/>
    <x v="147"/>
    <x v="403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126"/>
    <x v="148"/>
    <x v="404"/>
    <n v="-64.7"/>
    <n v="-64.7"/>
    <x v="0"/>
    <n v="1"/>
    <n v="-64.7"/>
    <n v="-64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8"/>
    <m/>
    <m/>
    <n v="0"/>
    <n v="0"/>
  </r>
  <r>
    <s v="4127"/>
    <x v="148"/>
    <x v="404"/>
    <n v="-14.19"/>
    <n v="-14.19"/>
    <x v="0"/>
    <n v="1"/>
    <n v="-14.19"/>
    <n v="-14.19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8"/>
    <m/>
    <m/>
    <n v="0"/>
    <n v="0"/>
  </r>
  <r>
    <s v="4128"/>
    <x v="148"/>
    <x v="404"/>
    <n v="-335.82"/>
    <n v="-335.82"/>
    <x v="0"/>
    <n v="1"/>
    <n v="-335.82"/>
    <n v="-335.82"/>
    <x v="1"/>
    <m/>
    <s v="Lumx Studios S/A"/>
    <s v="Light Servicos de Eletricidade S A"/>
    <n v="100"/>
    <m/>
    <s v="Light Servicos de Eletricidade S A"/>
    <m/>
    <s v="Conta de Luz"/>
    <m/>
    <s v="Cora"/>
    <m/>
    <x v="41"/>
    <s v="Despesas de Escritório"/>
    <s v="Office"/>
    <s v="Administrative Costs"/>
    <s v="Administrative Costs"/>
    <x v="1"/>
    <m/>
    <m/>
    <n v="0"/>
    <n v="0"/>
  </r>
  <r>
    <s v="4129"/>
    <x v="148"/>
    <x v="404"/>
    <n v="-924.36"/>
    <n v="-924.36"/>
    <x v="0"/>
    <n v="1"/>
    <n v="-924.36"/>
    <n v="-924.36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130"/>
    <x v="148"/>
    <x v="404"/>
    <n v="-1048.97"/>
    <n v="-1048.97"/>
    <x v="0"/>
    <n v="1"/>
    <n v="-1048.97"/>
    <n v="-1048.97"/>
    <x v="1"/>
    <m/>
    <s v="Lumx Studios S/A"/>
    <s v="Clickup"/>
    <n v="100"/>
    <m/>
    <s v="Clickup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131"/>
    <x v="149"/>
    <x v="405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32"/>
    <x v="149"/>
    <x v="405"/>
    <n v="-42.7"/>
    <n v="-42.7"/>
    <x v="0"/>
    <n v="1"/>
    <n v="-42.7"/>
    <n v="-42.7"/>
    <x v="1"/>
    <m/>
    <s v="Lumx Studios S/A"/>
    <s v="99 Tecnologia Ltda"/>
    <n v="100"/>
    <s v="Lumx"/>
    <s v="99 Tecnologia Ltda"/>
    <m/>
    <s v="99 Taxi C-Level Sp"/>
    <m/>
    <s v="Conta Simples"/>
    <m/>
    <x v="61"/>
    <s v="Gestão - Transporte"/>
    <s v="Gestão"/>
    <s v="Governance"/>
    <s v="Governance"/>
    <x v="8"/>
    <m/>
    <m/>
    <n v="0"/>
    <n v="0"/>
  </r>
  <r>
    <s v="4133"/>
    <x v="149"/>
    <x v="405"/>
    <n v="-4000"/>
    <n v="-4000"/>
    <x v="0"/>
    <n v="1"/>
    <n v="-4000"/>
    <n v="-4000"/>
    <x v="1"/>
    <m/>
    <s v="Lumx Studios S/A"/>
    <s v="Lucas dos Santos Reis"/>
    <n v="100"/>
    <s v="Tecnologia"/>
    <s v="Lucas dos Santos Rei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34"/>
    <x v="149"/>
    <x v="405"/>
    <n v="-4339.3"/>
    <n v="-4339.3"/>
    <x v="0"/>
    <n v="1"/>
    <n v="-4339.3"/>
    <n v="-4339.3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4"/>
    <s v="Software"/>
    <s v="Technology &amp; Infrastructure"/>
    <s v="Technology &amp; Infrastructure"/>
    <s v="Technology &amp; Infrastructure"/>
    <x v="0"/>
    <m/>
    <m/>
    <n v="0"/>
    <n v="0"/>
  </r>
  <r>
    <s v="4135"/>
    <x v="149"/>
    <x v="405"/>
    <n v="-82.86"/>
    <n v="-82.86"/>
    <x v="0"/>
    <n v="1"/>
    <n v="-82.86"/>
    <n v="-82.86"/>
    <x v="1"/>
    <m/>
    <s v="Lumx Studios S/A"/>
    <s v="Make.Com"/>
    <n v="100"/>
    <m/>
    <s v="Make.Com"/>
    <m/>
    <s v="Software - Make.Com"/>
    <m/>
    <s v="Conta Simples"/>
    <m/>
    <x v="62"/>
    <s v="Software"/>
    <s v="Technology &amp; Infrastructure"/>
    <s v="Technology &amp; Infrastructure"/>
    <s v="Technology &amp; Infrastructure"/>
    <x v="0"/>
    <m/>
    <m/>
    <n v="0"/>
    <n v="0"/>
  </r>
  <r>
    <s v="4136"/>
    <x v="149"/>
    <x v="405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2"/>
    <s v="Despesas de Escritório"/>
    <s v="Office"/>
    <s v="Administrative Costs"/>
    <s v="Administrative Costs"/>
    <x v="1"/>
    <m/>
    <m/>
    <n v="0"/>
    <n v="0"/>
  </r>
  <r>
    <s v="4137"/>
    <x v="150"/>
    <x v="406"/>
    <n v="-118.05"/>
    <n v="-118.05"/>
    <x v="0"/>
    <n v="1"/>
    <n v="-118.05"/>
    <n v="-118.05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38"/>
    <x v="150"/>
    <x v="406"/>
    <n v="-84.22"/>
    <n v="-84.22"/>
    <x v="0"/>
    <n v="1"/>
    <n v="-84.22"/>
    <n v="-84.22"/>
    <x v="1"/>
    <m/>
    <s v="Lumx Studios S/A"/>
    <s v="Lumx Studios S/A"/>
    <n v="100"/>
    <s v="Conselho"/>
    <s v="Lumx Studios S/A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139"/>
    <x v="151"/>
    <x v="407"/>
    <n v="-273"/>
    <n v="-273"/>
    <x v="0"/>
    <n v="1"/>
    <n v="-273"/>
    <n v="-273"/>
    <x v="1"/>
    <m/>
    <s v="Lumx Studios S/A"/>
    <s v="Buser Brasil Tecnologia Ltda."/>
    <n v="100"/>
    <m/>
    <s v="Buser Brasil Tecnologia Ltda."/>
    <m/>
    <s v="Buser C-Level"/>
    <m/>
    <s v="Conta Simples"/>
    <m/>
    <x v="105"/>
    <s v="Despesa Comercial"/>
    <s v="Comercial"/>
    <s v="Operating Costs"/>
    <s v="Operating Costs"/>
    <x v="8"/>
    <m/>
    <m/>
    <n v="0"/>
    <n v="0"/>
  </r>
  <r>
    <s v="4140"/>
    <x v="151"/>
    <x v="407"/>
    <n v="-552.15"/>
    <n v="-552.15"/>
    <x v="0"/>
    <n v="1"/>
    <n v="-552.15"/>
    <n v="-552.15"/>
    <x v="1"/>
    <m/>
    <s v="Lumx Studios S/A"/>
    <s v="Lumx Studios S/A"/>
    <n v="100"/>
    <s v="Conselho"/>
    <s v="Lumx Studios S/A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4141"/>
    <x v="152"/>
    <x v="408"/>
    <n v="-4500"/>
    <n v="-4500"/>
    <x v="0"/>
    <n v="1"/>
    <n v="-4500"/>
    <n v="-4500"/>
    <x v="1"/>
    <m/>
    <s v="Lumx Studios S/A"/>
    <s v="Mariana Heiderich Morgado"/>
    <n v="100"/>
    <s v="Marketing"/>
    <s v="Mariana Heiderich Morgado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142"/>
    <x v="152"/>
    <x v="408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7"/>
    <s v="Despesas com Pessoal"/>
    <s v="People"/>
    <s v="People"/>
    <s v="People"/>
    <x v="2"/>
    <m/>
    <m/>
    <n v="0"/>
    <n v="0"/>
  </r>
  <r>
    <s v="4143"/>
    <x v="152"/>
    <x v="408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144"/>
    <x v="152"/>
    <x v="408"/>
    <n v="-1500"/>
    <n v="-1500"/>
    <x v="0"/>
    <n v="1"/>
    <n v="-1500"/>
    <n v="-1500"/>
    <x v="1"/>
    <m/>
    <s v="Lumx Studios S/A"/>
    <s v="Mariana Heiderich Morgado"/>
    <n v="100"/>
    <s v="Marketing"/>
    <s v="Mariana Heiderich Morgado"/>
    <m/>
    <s v="Prestação de Serviço Setembro"/>
    <m/>
    <s v="Cora"/>
    <m/>
    <x v="7"/>
    <s v="Despesas com Pessoal"/>
    <s v="People"/>
    <s v="People"/>
    <s v="People"/>
    <x v="2"/>
    <m/>
    <m/>
    <n v="0"/>
    <n v="0"/>
  </r>
  <r>
    <s v="4145"/>
    <x v="152"/>
    <x v="408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46"/>
    <x v="152"/>
    <x v="408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47"/>
    <x v="152"/>
    <x v="408"/>
    <n v="-4000"/>
    <n v="-4000"/>
    <x v="0"/>
    <n v="1"/>
    <n v="-4000"/>
    <n v="-4000"/>
    <x v="1"/>
    <m/>
    <s v="Lumx Studios S/A"/>
    <s v="Samantha Leal Conceição Schmitz"/>
    <n v="100"/>
    <m/>
    <s v="Samantha Leal Conceição Schmitz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148"/>
    <x v="152"/>
    <x v="408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49"/>
    <x v="152"/>
    <x v="408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150"/>
    <x v="152"/>
    <x v="408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151"/>
    <x v="152"/>
    <x v="408"/>
    <n v="-790.32"/>
    <n v="-790.32"/>
    <x v="0"/>
    <n v="1"/>
    <n v="-790.32"/>
    <n v="-790.32"/>
    <x v="1"/>
    <m/>
    <s v="Lumx Studios S/A"/>
    <s v="Caio Posse Estevez Matos"/>
    <n v="100"/>
    <m/>
    <s v="Caio Posse Estevez Ma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52"/>
    <x v="152"/>
    <x v="408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53"/>
    <x v="152"/>
    <x v="408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8"/>
    <s v="Despesas com Pessoal"/>
    <s v="People"/>
    <s v="People"/>
    <s v="People"/>
    <x v="2"/>
    <m/>
    <m/>
    <n v="0"/>
    <n v="0"/>
  </r>
  <r>
    <s v="4154"/>
    <x v="152"/>
    <x v="408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155"/>
    <x v="152"/>
    <x v="408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156"/>
    <x v="152"/>
    <x v="408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157"/>
    <x v="152"/>
    <x v="408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158"/>
    <x v="152"/>
    <x v="408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59"/>
    <x v="152"/>
    <x v="408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0"/>
    <m/>
    <m/>
    <n v="0"/>
    <n v="0"/>
  </r>
  <r>
    <s v="4160"/>
    <x v="152"/>
    <x v="408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9"/>
    <s v="Despesas com Pessoal"/>
    <s v="People"/>
    <s v="People"/>
    <s v="People"/>
    <x v="2"/>
    <m/>
    <m/>
    <n v="0"/>
    <n v="0"/>
  </r>
  <r>
    <s v="4161"/>
    <x v="152"/>
    <x v="408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162"/>
    <x v="152"/>
    <x v="408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63"/>
    <x v="152"/>
    <x v="408"/>
    <n v="-751.44"/>
    <n v="-751.44"/>
    <x v="0"/>
    <n v="1"/>
    <n v="-751.44"/>
    <n v="-751.44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164"/>
    <x v="152"/>
    <x v="408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65"/>
    <x v="152"/>
    <x v="408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166"/>
    <x v="152"/>
    <x v="408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3"/>
    <x v="152"/>
    <x v="408"/>
    <n v="253.11"/>
    <n v="253.11"/>
    <x v="0"/>
    <n v="1"/>
    <n v="253.11"/>
    <n v="253.11"/>
    <x v="1"/>
    <m/>
    <s v="Lumx Studios S/A"/>
    <s v="Mercado Pago"/>
    <n v="100"/>
    <s v="Lumx"/>
    <s v="Lumx Studios S/A"/>
    <m/>
    <s v="Estorno - Software - Go Daddy"/>
    <m/>
    <s v="Mercado Pago"/>
    <m/>
    <x v="78"/>
    <s v="Software"/>
    <s v="Technology &amp; Infrastructure"/>
    <s v="Technology &amp; Infrastructure"/>
    <s v="Technology &amp; Infrastructure"/>
    <x v="0"/>
    <m/>
    <m/>
    <n v="0"/>
    <n v="0"/>
  </r>
  <r>
    <s v="387"/>
    <x v="153"/>
    <x v="409"/>
    <n v="1265.07"/>
    <n v="1265.07"/>
    <x v="0"/>
    <n v="1"/>
    <n v="1265.07"/>
    <n v="1265.07"/>
    <x v="1"/>
    <m/>
    <s v="Lumx Studios S/A"/>
    <s v="Btg - Conta Corrente"/>
    <n v="100"/>
    <s v="Lumx"/>
    <s v="Lumx Studios S/A"/>
    <m/>
    <s v="Pix Recebido Aleatoriamente na Conta do Btg"/>
    <m/>
    <s v="Btg - Conta Corrente"/>
    <m/>
    <x v="131"/>
    <s v="Receita Desconhecida"/>
    <s v="Others"/>
    <s v="Other Revenue"/>
    <s v="Other Revenue"/>
    <x v="11"/>
    <m/>
    <m/>
    <n v="0"/>
    <n v="0"/>
  </r>
  <r>
    <s v="4168"/>
    <x v="153"/>
    <x v="409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169"/>
    <x v="153"/>
    <x v="409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4"/>
    <s v="Corporate/Societário"/>
    <s v="Legal"/>
    <s v="Operating Costs"/>
    <s v="Operating Costs"/>
    <x v="5"/>
    <m/>
    <m/>
    <n v="0"/>
    <n v="0"/>
  </r>
  <r>
    <s v="4170"/>
    <x v="153"/>
    <x v="40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294"/>
    <x v="153"/>
    <x v="409"/>
    <n v="-54.83"/>
    <n v="-54.83"/>
    <x v="0"/>
    <n v="1"/>
    <n v="-54.83"/>
    <n v="-54.83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723"/>
    <x v="153"/>
    <x v="409"/>
    <n v="160000"/>
    <n v="160000"/>
    <x v="0"/>
    <n v="1"/>
    <n v="160000"/>
    <n v="16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24"/>
    <x v="153"/>
    <x v="409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25"/>
    <x v="153"/>
    <x v="409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84"/>
    <x v="153"/>
    <x v="409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85"/>
    <x v="153"/>
    <x v="409"/>
    <n v="-160000"/>
    <n v="-160000"/>
    <x v="0"/>
    <n v="1"/>
    <n v="-160000"/>
    <n v="-16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9686"/>
    <x v="153"/>
    <x v="409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171"/>
    <x v="154"/>
    <x v="410"/>
    <n v="-114.07"/>
    <n v="-114.07"/>
    <x v="0"/>
    <n v="1"/>
    <n v="-114.07"/>
    <n v="-114.07"/>
    <x v="1"/>
    <m/>
    <s v="Lumx Studios S/A"/>
    <s v="Webflow.Com"/>
    <n v="100"/>
    <m/>
    <s v="Webflow.Com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172"/>
    <x v="155"/>
    <x v="411"/>
    <n v="-1499.81"/>
    <n v="-1499.81"/>
    <x v="0"/>
    <n v="1"/>
    <n v="-1499.81"/>
    <n v="-1499.81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4173"/>
    <x v="155"/>
    <x v="411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175"/>
    <x v="155"/>
    <x v="411"/>
    <n v="-223.53"/>
    <n v="-223.53"/>
    <x v="0"/>
    <n v="1"/>
    <n v="-223.53"/>
    <n v="-223.53"/>
    <x v="1"/>
    <m/>
    <s v="Lumx Studios S/A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4176"/>
    <x v="155"/>
    <x v="411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296"/>
    <x v="155"/>
    <x v="411"/>
    <n v="-4.1399999999999997"/>
    <n v="-4.1399999999999997"/>
    <x v="0"/>
    <n v="1"/>
    <n v="-4.1399999999999997"/>
    <n v="-4.1399999999999997"/>
    <x v="1"/>
    <m/>
    <s v="Lumx Studios S/A"/>
    <s v="Rappi Brasil Intermediacao de Negocios Ltda"/>
    <n v="100"/>
    <m/>
    <s v="Rappi Brasil Intermediacao de Negocios Ltda"/>
    <m/>
    <s v="Compra de Materiais de Limpeza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177"/>
    <x v="156"/>
    <x v="412"/>
    <n v="-7950"/>
    <n v="-7950"/>
    <x v="0"/>
    <n v="1"/>
    <n v="-7950"/>
    <n v="-7950"/>
    <x v="1"/>
    <m/>
    <s v="Lumx Studios S/A"/>
    <s v="Lider Servicos Paralegais Ltda"/>
    <n v="100"/>
    <m/>
    <s v="Lider Servicos Paralegais Ltda"/>
    <m/>
    <s v="Pagamento Lider Serviços Paralegais"/>
    <m/>
    <s v="Cora"/>
    <m/>
    <x v="52"/>
    <s v="Round de Captação"/>
    <s v="Others"/>
    <s v="Operating Costs"/>
    <s v="Operating Costs"/>
    <x v="5"/>
    <m/>
    <m/>
    <n v="0"/>
    <n v="0"/>
  </r>
  <r>
    <s v="4178"/>
    <x v="156"/>
    <x v="412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179"/>
    <x v="156"/>
    <x v="412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180"/>
    <x v="156"/>
    <x v="412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181"/>
    <x v="156"/>
    <x v="412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182"/>
    <x v="156"/>
    <x v="412"/>
    <n v="-166"/>
    <n v="-166"/>
    <x v="0"/>
    <n v="1"/>
    <n v="-166"/>
    <n v="-166"/>
    <x v="1"/>
    <m/>
    <s v="Lumx Studios S/A"/>
    <s v="Lumx Studios S/A"/>
    <n v="100"/>
    <s v="Conselho"/>
    <s v="Lumx Studios S/A"/>
    <m/>
    <s v="Gru - Guia de Registro de Marca"/>
    <m/>
    <s v="Cora"/>
    <m/>
    <x v="132"/>
    <s v="Propriedade Intelectual"/>
    <s v="Legal"/>
    <s v="Operating Costs"/>
    <s v="Operating Costs"/>
    <x v="5"/>
    <m/>
    <m/>
    <n v="0"/>
    <n v="0"/>
  </r>
  <r>
    <s v="4183"/>
    <x v="156"/>
    <x v="412"/>
    <n v="-25"/>
    <n v="-25"/>
    <x v="0"/>
    <n v="1"/>
    <n v="-25"/>
    <n v="-25"/>
    <x v="1"/>
    <m/>
    <s v="Lumx Studios S/A"/>
    <s v="Lumx Studios S/A"/>
    <n v="100"/>
    <s v="Conselho"/>
    <s v="Lumx Studios S/A"/>
    <m/>
    <s v="Serviço de Frete do Letreiro"/>
    <m/>
    <s v="Cora"/>
    <m/>
    <x v="18"/>
    <s v="Despesas de Escritório"/>
    <s v="Office"/>
    <s v="Administrative Costs"/>
    <s v="Administrative Costs"/>
    <x v="1"/>
    <m/>
    <m/>
    <n v="0"/>
    <n v="0"/>
  </r>
  <r>
    <s v="4184"/>
    <x v="156"/>
    <x v="412"/>
    <n v="-5750.58"/>
    <n v="-5750.58"/>
    <x v="0"/>
    <n v="1"/>
    <n v="-5750.58"/>
    <n v="-5750.58"/>
    <x v="1"/>
    <m/>
    <s v="Lumx Studios S/A"/>
    <s v="Venly"/>
    <n v="100"/>
    <m/>
    <s v="Venly"/>
    <m/>
    <s v="Utilização Software Venly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420"/>
    <x v="156"/>
    <x v="412"/>
    <n v="17.07"/>
    <n v="17.07"/>
    <x v="0"/>
    <n v="1"/>
    <n v="17.07"/>
    <n v="17.07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726"/>
    <x v="156"/>
    <x v="412"/>
    <n v="5500"/>
    <n v="5500"/>
    <x v="0"/>
    <n v="1"/>
    <n v="5500"/>
    <n v="5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87"/>
    <x v="156"/>
    <x v="412"/>
    <n v="-5500"/>
    <n v="-5500"/>
    <x v="0"/>
    <n v="1"/>
    <n v="-5500"/>
    <n v="-5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185"/>
    <x v="157"/>
    <x v="413"/>
    <n v="-511.8"/>
    <n v="-511.8"/>
    <x v="0"/>
    <n v="1"/>
    <n v="-511.8"/>
    <n v="-511.8"/>
    <x v="1"/>
    <m/>
    <s v="Lumx Studios S/A"/>
    <s v="Intercom Comercio Internacional Ltda"/>
    <n v="100"/>
    <m/>
    <s v="Intercom Comercio Internacional Ltda"/>
    <m/>
    <s v="Software - Intercom - Baixa por Conciliação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4186"/>
    <x v="158"/>
    <x v="414"/>
    <n v="-1500"/>
    <n v="-1500"/>
    <x v="0"/>
    <n v="1"/>
    <n v="-1500"/>
    <n v="-1500"/>
    <x v="1"/>
    <m/>
    <s v="Lumx Studios S/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43"/>
    <s v="Impostos"/>
    <s v="Tax And Fees"/>
    <s v="Tax And Fees"/>
    <s v="Tax And Fees"/>
    <x v="10"/>
    <m/>
    <m/>
    <n v="0"/>
    <n v="0"/>
  </r>
  <r>
    <s v="727"/>
    <x v="159"/>
    <x v="415"/>
    <n v="18000"/>
    <n v="18000"/>
    <x v="0"/>
    <n v="1"/>
    <n v="18000"/>
    <n v="18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88"/>
    <x v="159"/>
    <x v="415"/>
    <n v="-18000"/>
    <n v="-18000"/>
    <x v="0"/>
    <n v="1"/>
    <n v="-18000"/>
    <n v="-18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3959"/>
    <x v="160"/>
    <x v="416"/>
    <n v="-159.9"/>
    <n v="-159.9"/>
    <x v="0"/>
    <n v="1"/>
    <n v="-159.9"/>
    <n v="-159.9"/>
    <x v="1"/>
    <m/>
    <s v="Lumx Studios S/A"/>
    <s v="Certisign Certificadora Digital S.A"/>
    <n v="100"/>
    <m/>
    <s v="Certisign Certificadora Digital S.A"/>
    <m/>
    <s v="Certificado A1 para Assinatura de Docs"/>
    <m/>
    <s v="Conta Simples"/>
    <m/>
    <x v="117"/>
    <s v="Corporate/Societário"/>
    <s v="Legal"/>
    <s v="Operating Costs"/>
    <s v="Operating Costs"/>
    <x v="5"/>
    <m/>
    <m/>
    <n v="0"/>
    <n v="0"/>
  </r>
  <r>
    <s v="4187"/>
    <x v="160"/>
    <x v="416"/>
    <n v="-45.13"/>
    <n v="-45.13"/>
    <x v="0"/>
    <n v="1"/>
    <n v="-45.13"/>
    <n v="-45.13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4189"/>
    <x v="160"/>
    <x v="416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5"/>
    <m/>
    <m/>
    <n v="0"/>
    <n v="0"/>
  </r>
  <r>
    <s v="4190"/>
    <x v="160"/>
    <x v="416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ra"/>
    <m/>
    <x v="117"/>
    <s v="Corporate/Societário"/>
    <s v="Legal"/>
    <s v="Operating Costs"/>
    <s v="Operating Costs"/>
    <x v="5"/>
    <m/>
    <m/>
    <n v="0"/>
    <n v="0"/>
  </r>
  <r>
    <s v="4191"/>
    <x v="160"/>
    <x v="416"/>
    <n v="-159.9"/>
    <n v="-159.9"/>
    <x v="0"/>
    <n v="1"/>
    <n v="-159.9"/>
    <n v="-159.9"/>
    <x v="1"/>
    <m/>
    <s v="Lumx Studios S/A"/>
    <s v="Lumx Studios S/A"/>
    <n v="100"/>
    <s v="Conselho"/>
    <s v="Lumx Studios S/A"/>
    <m/>
    <s v="Certificado A1 para Assinatura de Docs"/>
    <m/>
    <s v="Conta Simples"/>
    <m/>
    <x v="117"/>
    <s v="Corporate/Societário"/>
    <s v="Legal"/>
    <s v="Operating Costs"/>
    <s v="Operating Costs"/>
    <x v="5"/>
    <m/>
    <m/>
    <n v="0"/>
    <n v="0"/>
  </r>
  <r>
    <s v="442"/>
    <x v="160"/>
    <x v="416"/>
    <n v="460.25"/>
    <n v="460.25"/>
    <x v="0"/>
    <n v="1"/>
    <n v="460.25"/>
    <n v="460.25"/>
    <x v="1"/>
    <m/>
    <s v="Lumx Studios S/A"/>
    <s v="Conta Simples"/>
    <n v="100"/>
    <s v="Comercial"/>
    <s v="Lumx Studios S/A"/>
    <m/>
    <s v="Estorno - Software - Metabase"/>
    <m/>
    <s v="Conta Simples"/>
    <m/>
    <x v="133"/>
    <s v="Software"/>
    <s v="Technology &amp; Infrastructure"/>
    <s v="Technology &amp; Infrastructure"/>
    <s v="Technology &amp; Infrastructure"/>
    <x v="0"/>
    <m/>
    <m/>
    <n v="0"/>
    <n v="0"/>
  </r>
  <r>
    <s v="4192"/>
    <x v="161"/>
    <x v="417"/>
    <n v="-434.54"/>
    <n v="-434.54"/>
    <x v="0"/>
    <n v="1"/>
    <n v="-434.54"/>
    <n v="-434.54"/>
    <x v="1"/>
    <m/>
    <s v="Lumx Studios S/A"/>
    <s v="Freepik"/>
    <n v="100"/>
    <m/>
    <s v="Freepik"/>
    <m/>
    <s v="Software - Freepik"/>
    <m/>
    <s v="Conta Simples"/>
    <m/>
    <x v="134"/>
    <s v="Software"/>
    <s v="Technology &amp; Infrastructure"/>
    <s v="Technology &amp; Infrastructure"/>
    <s v="Technology &amp; Infrastructure"/>
    <x v="0"/>
    <m/>
    <m/>
    <n v="0"/>
    <n v="0"/>
  </r>
  <r>
    <s v="4193"/>
    <x v="161"/>
    <x v="417"/>
    <n v="-3000"/>
    <n v="-3000"/>
    <x v="0"/>
    <n v="1"/>
    <n v="-3000"/>
    <n v="-3000"/>
    <x v="1"/>
    <m/>
    <s v="Lumx Studios S/A"/>
    <s v="Axm Services Ltda"/>
    <n v="100"/>
    <m/>
    <s v="Axm Services Ltda"/>
    <m/>
    <s v="Serviço Extra de Reprocessamento"/>
    <m/>
    <s v="Cora"/>
    <m/>
    <x v="74"/>
    <s v="Contabilidade"/>
    <s v="Others"/>
    <s v="Operating Costs"/>
    <s v="Operating Costs"/>
    <x v="4"/>
    <m/>
    <m/>
    <n v="0"/>
    <n v="0"/>
  </r>
  <r>
    <s v="4194"/>
    <x v="161"/>
    <x v="417"/>
    <n v="-4023.24"/>
    <n v="-4023.24"/>
    <x v="0"/>
    <n v="1"/>
    <n v="-4023.24"/>
    <n v="-4023.24"/>
    <x v="1"/>
    <m/>
    <s v="Lumx Studios S/A"/>
    <s v="Velazquez &amp; Drummond Aa"/>
    <n v="100"/>
    <m/>
    <s v="Velazquez &amp; Drummond Aa"/>
    <m/>
    <s v="Iptu + Manutenção Predial"/>
    <m/>
    <s v="Cora"/>
    <m/>
    <x v="135"/>
    <s v="Despesas de Escritório"/>
    <s v="Office"/>
    <s v="Administrative Costs"/>
    <s v="Administrative Costs"/>
    <x v="1"/>
    <m/>
    <m/>
    <n v="0"/>
    <n v="0"/>
  </r>
  <r>
    <s v="4195"/>
    <x v="161"/>
    <x v="417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0"/>
    <m/>
    <m/>
    <n v="0"/>
    <n v="0"/>
  </r>
  <r>
    <s v="4196"/>
    <x v="161"/>
    <x v="417"/>
    <n v="-489.61"/>
    <n v="-489.61"/>
    <x v="0"/>
    <n v="1"/>
    <n v="-489.61"/>
    <n v="-489.61"/>
    <x v="1"/>
    <m/>
    <s v="Lumx Studios S/A"/>
    <s v="Metabase"/>
    <n v="100"/>
    <m/>
    <s v="Metabase"/>
    <m/>
    <s v="Software - Metabase"/>
    <m/>
    <s v="Conta Simples"/>
    <m/>
    <x v="133"/>
    <s v="Software"/>
    <s v="Technology &amp; Infrastructure"/>
    <s v="Technology &amp; Infrastructure"/>
    <s v="Technology &amp; Infrastructure"/>
    <x v="0"/>
    <m/>
    <m/>
    <n v="0"/>
    <n v="0"/>
  </r>
  <r>
    <s v="4197"/>
    <x v="162"/>
    <x v="41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39"/>
    <x v="162"/>
    <x v="418"/>
    <n v="1.95"/>
    <n v="1.95"/>
    <x v="0"/>
    <n v="1"/>
    <n v="1.95"/>
    <n v="1.95"/>
    <x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59"/>
    <s v="Material de Uso e Consumo"/>
    <s v="Office"/>
    <s v="Administrative Costs"/>
    <s v="Administrative Costs"/>
    <x v="7"/>
    <m/>
    <m/>
    <n v="0"/>
    <n v="0"/>
  </r>
  <r>
    <s v="4200"/>
    <x v="163"/>
    <x v="419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7"/>
    <m/>
    <m/>
    <n v="0"/>
    <n v="0"/>
  </r>
  <r>
    <s v="4495"/>
    <x v="163"/>
    <x v="419"/>
    <n v="-54.29"/>
    <n v="-54.29"/>
    <x v="0"/>
    <n v="1"/>
    <n v="-54.29"/>
    <n v="-54.29"/>
    <x v="1"/>
    <m/>
    <s v="Lumx Studios S/A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59"/>
    <s v="Material de Uso e Consumo"/>
    <s v="Office"/>
    <s v="Administrative Costs"/>
    <s v="Administrative Costs"/>
    <x v="7"/>
    <m/>
    <m/>
    <n v="0"/>
    <n v="0"/>
  </r>
  <r>
    <s v="4533"/>
    <x v="163"/>
    <x v="419"/>
    <n v="-1.95"/>
    <n v="-1.95"/>
    <x v="0"/>
    <n v="1"/>
    <n v="-1.95"/>
    <n v="-1.95"/>
    <x v="1"/>
    <m/>
    <s v="Lumx Studios S/A"/>
    <s v="Rappi Brasil Intermediacao de Negocios Ltda"/>
    <n v="100"/>
    <m/>
    <s v="Rappi Brasil Intermediacao de Negocios Ltda"/>
    <m/>
    <s v="Ajuste a Credito"/>
    <m/>
    <s v="Conta Simples"/>
    <m/>
    <x v="59"/>
    <s v="Material de Uso e Consumo"/>
    <s v="Office"/>
    <s v="Administrative Costs"/>
    <s v="Administrative Costs"/>
    <x v="7"/>
    <m/>
    <m/>
    <n v="0"/>
    <n v="0"/>
  </r>
  <r>
    <s v="728"/>
    <x v="163"/>
    <x v="419"/>
    <n v="60000"/>
    <n v="60000"/>
    <x v="0"/>
    <n v="1"/>
    <n v="60000"/>
    <n v="60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729"/>
    <x v="163"/>
    <x v="419"/>
    <n v="60000"/>
    <n v="60000"/>
    <x v="0"/>
    <n v="1"/>
    <n v="60000"/>
    <n v="60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730"/>
    <x v="163"/>
    <x v="419"/>
    <n v="60000"/>
    <n v="60000"/>
    <x v="0"/>
    <n v="1"/>
    <n v="60000"/>
    <n v="6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89"/>
    <x v="163"/>
    <x v="419"/>
    <n v="-60000"/>
    <n v="-60000"/>
    <x v="0"/>
    <n v="1"/>
    <n v="-60000"/>
    <n v="-6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690"/>
    <x v="163"/>
    <x v="419"/>
    <n v="-60000"/>
    <n v="-60000"/>
    <x v="0"/>
    <n v="1"/>
    <n v="-60000"/>
    <n v="-6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91"/>
    <x v="163"/>
    <x v="419"/>
    <n v="-60000"/>
    <n v="-60000"/>
    <x v="0"/>
    <n v="1"/>
    <n v="-60000"/>
    <n v="-60000"/>
    <x v="1"/>
    <m/>
    <s v="Lumx Studios S/A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4201"/>
    <x v="164"/>
    <x v="420"/>
    <n v="-190.67"/>
    <n v="-190.67"/>
    <x v="0"/>
    <n v="1"/>
    <n v="-190.67"/>
    <n v="-190.67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202"/>
    <x v="164"/>
    <x v="420"/>
    <n v="-62.43"/>
    <n v="-62.43"/>
    <x v="0"/>
    <n v="1"/>
    <n v="-62.43"/>
    <n v="-62.43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88"/>
    <x v="165"/>
    <x v="421"/>
    <n v="60000"/>
    <n v="60000"/>
    <x v="0"/>
    <n v="1"/>
    <n v="60000"/>
    <n v="60000"/>
    <x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89"/>
    <s v="Manutenção"/>
    <s v="Recurrent"/>
    <s v="Operating Revenue"/>
    <s v="Operating Revenue"/>
    <x v="11"/>
    <m/>
    <m/>
    <n v="0"/>
    <n v="0"/>
  </r>
  <r>
    <s v="389"/>
    <x v="166"/>
    <x v="422"/>
    <n v="8000"/>
    <n v="8000"/>
    <x v="0"/>
    <n v="1"/>
    <n v="8000"/>
    <n v="8000"/>
    <x v="1"/>
    <m/>
    <s v="Fitdance Entretenimento Ltda"/>
    <s v="Cora"/>
    <n v="100"/>
    <s v="Lumx"/>
    <s v="Fitdance Entretenimento Ltda"/>
    <m/>
    <s v="Referente Ao Serviço Prestado em Set/2022"/>
    <m/>
    <s v="Cora"/>
    <s v="Fitdance"/>
    <x v="95"/>
    <s v="Manutenção"/>
    <s v="Recurrent"/>
    <s v="Operating Revenue"/>
    <s v="Operating Revenue"/>
    <x v="11"/>
    <m/>
    <m/>
    <n v="0"/>
    <n v="0"/>
  </r>
  <r>
    <s v="4203"/>
    <x v="166"/>
    <x v="422"/>
    <n v="-114.59"/>
    <n v="-114.59"/>
    <x v="0"/>
    <n v="1"/>
    <n v="-114.59"/>
    <n v="-114.59"/>
    <x v="1"/>
    <m/>
    <s v="Lumx Studios S/A"/>
    <s v="Lumx Studios S/A"/>
    <n v="100"/>
    <s v="Conselho"/>
    <s v="Lumx Studios S/A"/>
    <m/>
    <s v="Software - Zeplin"/>
    <m/>
    <s v="Conta Simples"/>
    <m/>
    <x v="16"/>
    <s v="Software"/>
    <s v="Technology &amp; Infrastructure"/>
    <s v="Technology &amp; Infrastructure"/>
    <s v="Technology &amp; Infrastructure"/>
    <x v="0"/>
    <m/>
    <m/>
    <n v="0"/>
    <n v="0"/>
  </r>
  <r>
    <s v="4204"/>
    <x v="167"/>
    <x v="423"/>
    <n v="-261.39999999999998"/>
    <n v="-261.39999999999998"/>
    <x v="0"/>
    <n v="1"/>
    <n v="-261.39999999999998"/>
    <n v="-261.39999999999998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8"/>
    <m/>
    <m/>
    <n v="0"/>
    <n v="0"/>
  </r>
  <r>
    <s v="4205"/>
    <x v="167"/>
    <x v="423"/>
    <n v="-751.44"/>
    <n v="-751.44"/>
    <x v="0"/>
    <n v="1"/>
    <n v="-751.44"/>
    <n v="-751.44"/>
    <x v="1"/>
    <m/>
    <s v="Lumx Studios S/A"/>
    <s v="Lumx Studios S/A"/>
    <n v="100"/>
    <s v="Conselho"/>
    <s v="Lumx Studios S/A"/>
    <m/>
    <s v="Contribuição Inss"/>
    <m/>
    <s v="Cora"/>
    <m/>
    <x v="136"/>
    <s v="Impostos"/>
    <s v="Tax And Fees"/>
    <s v="Tax And Fees"/>
    <s v="Tax And Fees"/>
    <x v="2"/>
    <m/>
    <m/>
    <n v="0"/>
    <n v="0"/>
  </r>
  <r>
    <s v="4206"/>
    <x v="167"/>
    <x v="423"/>
    <n v="-1265.07"/>
    <n v="-1265.07"/>
    <x v="0"/>
    <n v="1"/>
    <n v="-1265.07"/>
    <n v="-1265.07"/>
    <x v="1"/>
    <m/>
    <s v="Lumx Studios S/A"/>
    <s v="Lumx Studios S/A"/>
    <n v="100"/>
    <s v="Conselho"/>
    <s v="Lumx Studios S/A"/>
    <m/>
    <s v="Passagem Gab para São Paulo"/>
    <m/>
    <s v="Cora"/>
    <m/>
    <x v="77"/>
    <s v="Gestão - Avião"/>
    <s v="Gestão"/>
    <s v="Governance"/>
    <s v="Governance"/>
    <x v="8"/>
    <m/>
    <m/>
    <n v="0"/>
    <n v="0"/>
  </r>
  <r>
    <s v="4207"/>
    <x v="168"/>
    <x v="424"/>
    <n v="-2230"/>
    <n v="-2230"/>
    <x v="0"/>
    <n v="1"/>
    <n v="-2230"/>
    <n v="-2230"/>
    <x v="1"/>
    <m/>
    <s v="Lumx Studios S/A"/>
    <s v="Lima &amp; Feigelson Sociedade de Advogados"/>
    <n v="100"/>
    <m/>
    <s v="Lima &amp; Feigelson Sociedade de Advogados"/>
    <m/>
    <s v="Honorários Pi (Registro Seamore)"/>
    <m/>
    <s v="Cora"/>
    <m/>
    <x v="53"/>
    <s v="Propriedade Intelectual"/>
    <s v="Legal"/>
    <s v="Operating Costs"/>
    <s v="Operating Costs"/>
    <x v="5"/>
    <m/>
    <m/>
    <n v="0"/>
    <n v="0"/>
  </r>
  <r>
    <s v="4208"/>
    <x v="168"/>
    <x v="424"/>
    <n v="-330"/>
    <n v="-330"/>
    <x v="0"/>
    <n v="1"/>
    <n v="-330"/>
    <n v="-330"/>
    <x v="1"/>
    <m/>
    <s v="Lumx Studios S/A"/>
    <s v="Makers Manufatura Ltda"/>
    <n v="100"/>
    <m/>
    <s v="Makers Manufatura Ltda"/>
    <m/>
    <s v="Serviço de Manfatura do Letreiro"/>
    <m/>
    <s v="Cora"/>
    <m/>
    <x v="18"/>
    <s v="Despesas de Escritório"/>
    <s v="Office"/>
    <s v="Administrative Costs"/>
    <s v="Administrative Costs"/>
    <x v="1"/>
    <m/>
    <m/>
    <n v="0"/>
    <n v="0"/>
  </r>
  <r>
    <s v="4209"/>
    <x v="168"/>
    <x v="424"/>
    <n v="-1549.86"/>
    <n v="-1549.86"/>
    <x v="0"/>
    <n v="1"/>
    <n v="-1549.86"/>
    <n v="-1549.86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8"/>
    <m/>
    <m/>
    <n v="0"/>
    <n v="0"/>
  </r>
  <r>
    <s v="4210"/>
    <x v="169"/>
    <x v="425"/>
    <n v="-40.11"/>
    <n v="-40.11"/>
    <x v="0"/>
    <n v="1"/>
    <n v="-40.11"/>
    <n v="-40.11"/>
    <x v="1"/>
    <m/>
    <s v="Lumx Studios S/A"/>
    <s v="Lumx Studios S/A"/>
    <n v="100"/>
    <s v="Conselho"/>
    <s v="Lumx Studios S/A"/>
    <m/>
    <s v="Software - Npm (Gerador de Códigos para O Node)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211"/>
    <x v="169"/>
    <x v="425"/>
    <n v="-171.9"/>
    <n v="-171.9"/>
    <x v="0"/>
    <n v="1"/>
    <n v="-171.9"/>
    <n v="-171.9"/>
    <x v="1"/>
    <m/>
    <s v="Lumx Studios S/A"/>
    <s v="Docsend By Dropbox"/>
    <n v="100"/>
    <m/>
    <s v="Docsend By Dropbox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4212"/>
    <x v="169"/>
    <x v="425"/>
    <n v="-358.22"/>
    <n v="-358.22"/>
    <x v="0"/>
    <n v="1"/>
    <n v="-358.22"/>
    <n v="-358.22"/>
    <x v="1"/>
    <m/>
    <s v="Lumx Studios S/A"/>
    <s v="Lumx Studios S/A"/>
    <n v="100"/>
    <s v="Conselho"/>
    <s v="Lumx Studios S/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213"/>
    <x v="169"/>
    <x v="425"/>
    <n v="-115.55"/>
    <n v="-115.55"/>
    <x v="0"/>
    <n v="1"/>
    <n v="-115.55"/>
    <n v="-115.55"/>
    <x v="1"/>
    <m/>
    <s v="Lumx Studios S/A"/>
    <s v="Lumx Studios S/A"/>
    <n v="100"/>
    <s v="Lumx"/>
    <s v="Lumx Studios S/A"/>
    <m/>
    <s v="Csll Pagamentos a Pj"/>
    <m/>
    <s v="Cora"/>
    <m/>
    <x v="47"/>
    <s v="Impostos"/>
    <s v="Tax And Fees"/>
    <s v="Tax And Fees"/>
    <s v="Tax And Fees"/>
    <x v="12"/>
    <m/>
    <m/>
    <n v="0"/>
    <n v="0"/>
  </r>
  <r>
    <s v="4214"/>
    <x v="170"/>
    <x v="426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731"/>
    <x v="171"/>
    <x v="427"/>
    <n v="3000"/>
    <n v="3000"/>
    <x v="0"/>
    <n v="1"/>
    <n v="3000"/>
    <n v="3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92"/>
    <x v="171"/>
    <x v="427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215"/>
    <x v="172"/>
    <x v="428"/>
    <n v="-724.76"/>
    <n v="-724.76"/>
    <x v="0"/>
    <n v="1"/>
    <n v="-724.76"/>
    <n v="-724.76"/>
    <x v="1"/>
    <m/>
    <s v="Lumx Studios S/A"/>
    <s v="Lumx Studios S/A"/>
    <n v="100"/>
    <s v="Conselho"/>
    <s v="Lumx Studios S/A"/>
    <m/>
    <s v="Compra Internacional em Webflow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16"/>
    <x v="172"/>
    <x v="428"/>
    <n v="-115.04"/>
    <n v="-115.04"/>
    <x v="0"/>
    <n v="1"/>
    <n v="-115.04"/>
    <n v="-115.04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17"/>
    <x v="172"/>
    <x v="428"/>
    <n v="-322.12"/>
    <n v="-322.12"/>
    <x v="0"/>
    <n v="1"/>
    <n v="-322.12"/>
    <n v="-322.12"/>
    <x v="1"/>
    <m/>
    <s v="Lumx Studios S/A"/>
    <s v="Lumx Studios S/A"/>
    <n v="100"/>
    <s v="Conselho"/>
    <s v="Lumx Studios S/A"/>
    <m/>
    <s v="Compra Internacional em Webflow.com - 14159640555 / Us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18"/>
    <x v="173"/>
    <x v="429"/>
    <n v="-14.13"/>
    <n v="-14.13"/>
    <x v="0"/>
    <n v="1"/>
    <n v="-14.13"/>
    <n v="-14.1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4219"/>
    <x v="174"/>
    <x v="430"/>
    <n v="-10204.700000000001"/>
    <n v="-10204.700000000001"/>
    <x v="0"/>
    <n v="1"/>
    <n v="-10204.700000000001"/>
    <n v="-10204.700000000001"/>
    <x v="1"/>
    <m/>
    <s v="Lumx Studios S/A"/>
    <s v="Lumx Studios S/A"/>
    <n v="100"/>
    <s v="Conselho"/>
    <s v="Lumx Studios S/A"/>
    <m/>
    <s v="Amazon Web Services - Aws (Cobrança Atrasada de Setembro)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4220"/>
    <x v="174"/>
    <x v="430"/>
    <n v="-14159.29"/>
    <n v="-14159.29"/>
    <x v="0"/>
    <n v="1"/>
    <n v="-14159.29"/>
    <n v="-14159.29"/>
    <x v="1"/>
    <m/>
    <s v="Lumx Studios S/A"/>
    <s v="Lumx Studios S/A"/>
    <n v="100"/>
    <s v="Conselho"/>
    <s v="Lumx Studios S/A"/>
    <m/>
    <s v="Amazon Web Service - Aws"/>
    <m/>
    <s v="Conta Simples"/>
    <m/>
    <x v="70"/>
    <s v="Software"/>
    <s v="Technology &amp; Infrastructure"/>
    <s v="Technology &amp; Infrastructure"/>
    <s v="Technology &amp; Infrastructure"/>
    <x v="0"/>
    <m/>
    <m/>
    <n v="0"/>
    <n v="0"/>
  </r>
  <r>
    <s v="4221"/>
    <x v="175"/>
    <x v="431"/>
    <n v="-253.59"/>
    <n v="-253.59"/>
    <x v="0"/>
    <n v="1"/>
    <n v="-253.59"/>
    <n v="-253.59"/>
    <x v="1"/>
    <m/>
    <s v="Lumx Studios S/A"/>
    <s v="Lumx Studios S/A"/>
    <n v="100"/>
    <s v="Conselho"/>
    <s v="Lumx Studios S/A"/>
    <m/>
    <s v="Compra Internacional em Webflow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22"/>
    <x v="176"/>
    <x v="432"/>
    <n v="-192.8"/>
    <n v="-192.8"/>
    <x v="0"/>
    <n v="1"/>
    <n v="-192.8"/>
    <n v="-192.8"/>
    <x v="1"/>
    <m/>
    <s v="Lumx Studios S/A"/>
    <s v="Buser Brasil Tecnologia Ltda."/>
    <n v="100"/>
    <s v="Lumx"/>
    <s v="Buser Brasil Tecnologia Ltda."/>
    <m/>
    <s v="Ida Caio Barbosa para São Paulo"/>
    <m/>
    <s v="Conta Simples"/>
    <m/>
    <x v="61"/>
    <s v="Gestão - Transporte"/>
    <s v="Gestão"/>
    <s v="Governance"/>
    <s v="Governance"/>
    <x v="8"/>
    <m/>
    <m/>
    <n v="0"/>
    <n v="0"/>
  </r>
  <r>
    <s v="4223"/>
    <x v="176"/>
    <x v="432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24"/>
    <x v="176"/>
    <x v="432"/>
    <n v="-316.5"/>
    <n v="-316.5"/>
    <x v="0"/>
    <n v="1"/>
    <n v="-316.5"/>
    <n v="-316.5"/>
    <x v="1"/>
    <m/>
    <s v="Lumx Studios S/A"/>
    <s v="Claro/Net"/>
    <n v="100"/>
    <m/>
    <s v="Claro/Net"/>
    <m/>
    <s v="Fatura Internet"/>
    <m/>
    <s v="Cora"/>
    <m/>
    <x v="2"/>
    <s v="Despesas de Escritório"/>
    <s v="Office"/>
    <s v="Administrative Costs"/>
    <s v="Administrative Costs"/>
    <x v="1"/>
    <m/>
    <m/>
    <n v="0"/>
    <n v="0"/>
  </r>
  <r>
    <s v="4225"/>
    <x v="176"/>
    <x v="43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18"/>
    <s v="Despesas de Escritório"/>
    <s v="Office"/>
    <s v="Administrative Costs"/>
    <s v="Administrative Costs"/>
    <x v="1"/>
    <m/>
    <m/>
    <n v="0"/>
    <n v="0"/>
  </r>
  <r>
    <s v="4226"/>
    <x v="176"/>
    <x v="432"/>
    <n v="-85"/>
    <n v="-85"/>
    <x v="0"/>
    <n v="1"/>
    <n v="-85"/>
    <n v="-85"/>
    <x v="1"/>
    <m/>
    <s v="Lumx Studios S/A"/>
    <s v="Bling Brasil Tecnologia Ltda"/>
    <n v="100"/>
    <m/>
    <s v="Bling Brasil Tecnologia Ltda"/>
    <m/>
    <s v="Software - Bling Erp - Baixa por Conciliação"/>
    <m/>
    <s v="Conta Simples"/>
    <m/>
    <x v="80"/>
    <s v="Software"/>
    <s v="Technology &amp; Infrastructure"/>
    <s v="Technology &amp; Infrastructure"/>
    <s v="Technology &amp; Infrastructure"/>
    <x v="0"/>
    <m/>
    <m/>
    <n v="0"/>
    <n v="0"/>
  </r>
  <r>
    <s v="732"/>
    <x v="176"/>
    <x v="432"/>
    <n v="10300"/>
    <n v="10300"/>
    <x v="0"/>
    <n v="1"/>
    <n v="10300"/>
    <n v="103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33"/>
    <x v="176"/>
    <x v="432"/>
    <n v="10000"/>
    <n v="10000"/>
    <x v="0"/>
    <n v="1"/>
    <n v="10000"/>
    <n v="1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34"/>
    <x v="176"/>
    <x v="432"/>
    <n v="5000"/>
    <n v="5000"/>
    <x v="0"/>
    <n v="1"/>
    <n v="5000"/>
    <n v="5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93"/>
    <x v="176"/>
    <x v="432"/>
    <n v="-10300"/>
    <n v="-10300"/>
    <x v="0"/>
    <n v="1"/>
    <n v="-10300"/>
    <n v="-10300"/>
    <x v="1"/>
    <m/>
    <s v="Lumx Studios S/A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694"/>
    <x v="176"/>
    <x v="432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95"/>
    <x v="176"/>
    <x v="432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227"/>
    <x v="177"/>
    <x v="433"/>
    <n v="-1016.96"/>
    <n v="-1016.96"/>
    <x v="0"/>
    <n v="1"/>
    <n v="-1016.96"/>
    <n v="-1016.96"/>
    <x v="1"/>
    <m/>
    <s v="Lumx Studios S/A"/>
    <s v="Lumx Studios S/A"/>
    <n v="100"/>
    <s v="Conselho"/>
    <s v="Lumx Studios S/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228"/>
    <x v="177"/>
    <x v="433"/>
    <n v="-964.89"/>
    <n v="-964.89"/>
    <x v="0"/>
    <n v="1"/>
    <n v="-964.89"/>
    <n v="-964.89"/>
    <x v="1"/>
    <m/>
    <s v="Lumx Studios S/A"/>
    <s v="Lumx Studios S/A"/>
    <n v="100"/>
    <s v="Conselho"/>
    <s v="Lumx Studios S/A"/>
    <m/>
    <s v="Compra Internacional em Clickup - San Diego / Us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4229"/>
    <x v="178"/>
    <x v="434"/>
    <n v="-274.8"/>
    <n v="-274.8"/>
    <x v="0"/>
    <n v="1"/>
    <n v="-274.8"/>
    <n v="-274.8"/>
    <x v="1"/>
    <m/>
    <s v="Lumx Studios S/A"/>
    <s v="Luis Guilherme Tillier"/>
    <n v="100"/>
    <s v="Comercial"/>
    <s v="Luis Guilherme Tillier"/>
    <m/>
    <s v="Reembolso Compra de Passagem Buser (Caio e Lugui)"/>
    <m/>
    <s v="Cora"/>
    <m/>
    <x v="105"/>
    <s v="Despesa Comercial"/>
    <s v="Comercial"/>
    <s v="Operating Costs"/>
    <s v="Operating Costs"/>
    <x v="8"/>
    <m/>
    <m/>
    <n v="0"/>
    <n v="0"/>
  </r>
  <r>
    <s v="4230"/>
    <x v="178"/>
    <x v="434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231"/>
    <x v="178"/>
    <x v="434"/>
    <n v="-564.97"/>
    <n v="-564.97"/>
    <x v="0"/>
    <n v="1"/>
    <n v="-564.97"/>
    <n v="-564.97"/>
    <x v="1"/>
    <m/>
    <s v="Lumx Studios S/A"/>
    <s v="Pinata Cloud"/>
    <n v="100"/>
    <m/>
    <s v="Pinata Cloud"/>
    <m/>
    <s v="Software - Pinata Cloud (Nft Upload)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4232"/>
    <x v="178"/>
    <x v="434"/>
    <n v="-385.96"/>
    <n v="-385.96"/>
    <x v="0"/>
    <n v="1"/>
    <n v="-385.96"/>
    <n v="-385.96"/>
    <x v="1"/>
    <m/>
    <s v="Lumx Studios S/A"/>
    <s v="Lumx Studios S/A"/>
    <n v="100"/>
    <s v="Conselho"/>
    <s v="Lumx Studios S/A"/>
    <m/>
    <s v="Software - Clickup"/>
    <m/>
    <s v="Conta Simples"/>
    <m/>
    <x v="94"/>
    <s v="Software"/>
    <s v="Technology &amp; Infrastructure"/>
    <s v="Technology &amp; Infrastructure"/>
    <s v="Technology &amp; Infrastructure"/>
    <x v="0"/>
    <m/>
    <m/>
    <n v="0"/>
    <n v="0"/>
  </r>
  <r>
    <s v="390"/>
    <x v="179"/>
    <x v="435"/>
    <n v="8000"/>
    <n v="8000"/>
    <x v="0"/>
    <n v="1"/>
    <n v="8000"/>
    <n v="8000"/>
    <x v="1"/>
    <m/>
    <s v="Bibi Roupas Digitais Ltda."/>
    <s v="Cora"/>
    <n v="100"/>
    <s v="Comercial"/>
    <s v="Bibi Roupas Digitais Ltda."/>
    <m/>
    <s v="Referente Ao Serviço Prestado em Ago/2022"/>
    <m/>
    <s v="Cora"/>
    <s v="Vex"/>
    <x v="108"/>
    <s v="Manutenção"/>
    <s v="Recurrent"/>
    <s v="Operating Revenue"/>
    <s v="Operating Revenue"/>
    <x v="11"/>
    <m/>
    <m/>
    <n v="0"/>
    <n v="0"/>
  </r>
  <r>
    <s v="4233"/>
    <x v="179"/>
    <x v="436"/>
    <n v="-335.61"/>
    <n v="-335.61"/>
    <x v="0"/>
    <n v="1"/>
    <n v="-335.61"/>
    <n v="-335.61"/>
    <x v="1"/>
    <m/>
    <s v="Lumx Studios S/A"/>
    <s v="Light Servicos de Eletricidade S A"/>
    <n v="100"/>
    <m/>
    <s v="Light Servicos de Eletricidade S A"/>
    <m/>
    <s v="Conta de Luz"/>
    <m/>
    <s v="Cora"/>
    <m/>
    <x v="41"/>
    <s v="Despesas de Escritório"/>
    <s v="Office"/>
    <s v="Administrative Costs"/>
    <s v="Administrative Costs"/>
    <x v="1"/>
    <m/>
    <m/>
    <n v="0"/>
    <n v="0"/>
  </r>
  <r>
    <s v="4234"/>
    <x v="179"/>
    <x v="436"/>
    <n v="-9000"/>
    <n v="-9000"/>
    <x v="0"/>
    <n v="1"/>
    <n v="-9000"/>
    <n v="-9000"/>
    <x v="1"/>
    <m/>
    <s v="Lumx Studios S/A"/>
    <s v="Luis Guilherme Tillier"/>
    <n v="100"/>
    <s v="Comercial"/>
    <s v="Luis Guilherme Tillie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35"/>
    <x v="179"/>
    <x v="436"/>
    <n v="-215.09"/>
    <n v="-215.09"/>
    <x v="0"/>
    <n v="1"/>
    <n v="-215.09"/>
    <n v="-215.09"/>
    <x v="1"/>
    <m/>
    <s v="Lumx Studios S/A"/>
    <s v="Light Servicos de Eletricidade S A"/>
    <n v="100"/>
    <m/>
    <s v="Light Servicos de Eletricidade S A"/>
    <m/>
    <s v="Conta de Luz Mês de Setembro"/>
    <m/>
    <s v="Cora"/>
    <m/>
    <x v="41"/>
    <s v="Despesas de Escritório"/>
    <s v="Office"/>
    <s v="Administrative Costs"/>
    <s v="Administrative Costs"/>
    <x v="1"/>
    <m/>
    <m/>
    <n v="0"/>
    <n v="0"/>
  </r>
  <r>
    <s v="4236"/>
    <x v="179"/>
    <x v="436"/>
    <n v="-21.4"/>
    <n v="-21.4"/>
    <x v="0"/>
    <n v="1"/>
    <n v="-21.4"/>
    <n v="-21.4"/>
    <x v="1"/>
    <m/>
    <s v="Lumx Studios S/A"/>
    <s v="Lumx Studios S/A"/>
    <n v="100"/>
    <s v="Lumx"/>
    <s v="Lumx Studios S/A"/>
    <m/>
    <s v="Caio Barbosa: Rodoviária -&gt; Rua do Matoso"/>
    <m/>
    <s v="Mercado Pago"/>
    <m/>
    <x v="61"/>
    <s v="Gestão - Transporte"/>
    <s v="Gestão"/>
    <s v="Governance"/>
    <s v="Governance"/>
    <x v="8"/>
    <m/>
    <m/>
    <n v="0"/>
    <n v="0"/>
  </r>
  <r>
    <s v="4237"/>
    <x v="179"/>
    <x v="436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38"/>
    <x v="179"/>
    <x v="436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39"/>
    <x v="179"/>
    <x v="436"/>
    <n v="-84.74"/>
    <n v="-84.74"/>
    <x v="0"/>
    <n v="1"/>
    <n v="-84.74"/>
    <n v="-84.74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27"/>
    <x v="179"/>
    <x v="436"/>
    <n v="243.68"/>
    <n v="243.68"/>
    <x v="0"/>
    <n v="1"/>
    <n v="243.68"/>
    <n v="243.68"/>
    <x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69"/>
    <s v="Despesa Comercial"/>
    <s v="Comercial"/>
    <s v="Operating Costs"/>
    <s v="Operating Costs"/>
    <x v="8"/>
    <m/>
    <m/>
    <n v="0"/>
    <n v="0"/>
  </r>
  <r>
    <s v="431"/>
    <x v="179"/>
    <x v="436"/>
    <n v="9000"/>
    <n v="9000"/>
    <x v="0"/>
    <n v="1"/>
    <n v="9000"/>
    <n v="9000"/>
    <x v="1"/>
    <m/>
    <s v="Bibi Roupas Digitais Ltda."/>
    <s v="Cora"/>
    <n v="100"/>
    <s v="Lumx"/>
    <s v="Bibi Roupas Digitais Ltda."/>
    <m/>
    <s v="Prestação de Serviços - Vex (Fabiano e Gabriel)"/>
    <m/>
    <s v="Cora"/>
    <m/>
    <x v="7"/>
    <s v="Despesas com Pessoal"/>
    <s v="People"/>
    <s v="People"/>
    <s v="People"/>
    <x v="2"/>
    <m/>
    <m/>
    <n v="0"/>
    <n v="0"/>
  </r>
  <r>
    <s v="4240"/>
    <x v="180"/>
    <x v="437"/>
    <n v="-8681.64"/>
    <n v="-8681.64"/>
    <x v="0"/>
    <n v="1"/>
    <n v="-8681.64"/>
    <n v="-8681.64"/>
    <x v="1"/>
    <m/>
    <s v="Lumx Studios S/A"/>
    <s v="Mongodb Servicos de Software no Brasil Ltda."/>
    <n v="100"/>
    <m/>
    <s v="Mongodb Servicos de Software no Brasil Ltda."/>
    <m/>
    <s v="Software - Mongo Db"/>
    <m/>
    <s v="Cora"/>
    <m/>
    <x v="4"/>
    <s v="Software"/>
    <s v="Technology &amp; Infrastructure"/>
    <s v="Technology &amp; Infrastructure"/>
    <s v="Technology &amp; Infrastructure"/>
    <x v="0"/>
    <m/>
    <m/>
    <n v="0"/>
    <n v="0"/>
  </r>
  <r>
    <s v="4241"/>
    <x v="180"/>
    <x v="437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2"/>
    <x v="180"/>
    <x v="437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3"/>
    <x v="180"/>
    <x v="437"/>
    <n v="-21.46"/>
    <n v="-21.46"/>
    <x v="0"/>
    <n v="1"/>
    <n v="-21.46"/>
    <n v="-21.46"/>
    <x v="1"/>
    <m/>
    <s v="Lumx Studios S/A"/>
    <s v="99 Tecnologia Ltda"/>
    <n v="100"/>
    <s v="Lumx"/>
    <s v="99 Tecnologia Ltda"/>
    <m/>
    <s v="Caio Barbosa: Estação Hebraica -&gt; Rua Theo Dutra 75 (São Paulo)"/>
    <m/>
    <s v="Mercado Pago"/>
    <m/>
    <x v="61"/>
    <s v="Gestão - Transporte"/>
    <s v="Gestão"/>
    <s v="Governance"/>
    <s v="Governance"/>
    <x v="8"/>
    <m/>
    <m/>
    <n v="0"/>
    <n v="0"/>
  </r>
  <r>
    <s v="4244"/>
    <x v="180"/>
    <x v="437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5"/>
    <x v="181"/>
    <x v="438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6"/>
    <x v="181"/>
    <x v="438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7"/>
    <x v="181"/>
    <x v="438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9"/>
    <s v="Despesas com Pessoal"/>
    <s v="People"/>
    <s v="People"/>
    <s v="People"/>
    <x v="2"/>
    <m/>
    <m/>
    <n v="0"/>
    <n v="0"/>
  </r>
  <r>
    <s v="4248"/>
    <x v="181"/>
    <x v="438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49"/>
    <x v="181"/>
    <x v="438"/>
    <n v="-10000"/>
    <n v="-10000"/>
    <x v="0"/>
    <n v="1"/>
    <n v="-10000"/>
    <n v="-10000"/>
    <x v="1"/>
    <m/>
    <s v="Lumx Studios S/A"/>
    <s v="Michel Ruthenberg Goldberg"/>
    <n v="100"/>
    <s v="Financeiro"/>
    <s v="Michel Ruthenberg Goldberg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50"/>
    <x v="181"/>
    <x v="438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51"/>
    <x v="181"/>
    <x v="438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52"/>
    <x v="181"/>
    <x v="438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53"/>
    <x v="181"/>
    <x v="438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 - Baixa por Conciliação"/>
    <m/>
    <s v="Cora"/>
    <m/>
    <x v="9"/>
    <s v="Despesas com Pessoal"/>
    <s v="People"/>
    <s v="People"/>
    <s v="People"/>
    <x v="2"/>
    <m/>
    <m/>
    <n v="0"/>
    <n v="0"/>
  </r>
  <r>
    <s v="4254"/>
    <x v="181"/>
    <x v="438"/>
    <n v="-9000"/>
    <n v="-9000"/>
    <x v="0"/>
    <n v="1"/>
    <n v="-9000"/>
    <n v="-9000"/>
    <x v="1"/>
    <m/>
    <s v="Lumx Studios S/A"/>
    <s v="Amanda Marques Ramos Pimentel"/>
    <n v="100"/>
    <s v="Marketing"/>
    <s v="Amanda Marques Ramos Pimentel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255"/>
    <x v="181"/>
    <x v="438"/>
    <n v="-10000"/>
    <n v="-10000"/>
    <x v="0"/>
    <n v="1"/>
    <n v="-10000"/>
    <n v="-10000"/>
    <x v="1"/>
    <m/>
    <s v="Lumx Studios S/A"/>
    <s v="Igor Andrade Rocha"/>
    <n v="100"/>
    <s v="Tecnologia"/>
    <s v="Igor Andrade Rocha"/>
    <m/>
    <s v="Prestação de Servços"/>
    <m/>
    <s v="Cora"/>
    <m/>
    <x v="7"/>
    <s v="Despesas com Pessoal"/>
    <s v="People"/>
    <s v="People"/>
    <s v="People"/>
    <x v="2"/>
    <m/>
    <m/>
    <n v="0"/>
    <n v="0"/>
  </r>
  <r>
    <s v="4256"/>
    <x v="181"/>
    <x v="438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257"/>
    <x v="181"/>
    <x v="438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258"/>
    <x v="181"/>
    <x v="438"/>
    <n v="-10000"/>
    <n v="-10000"/>
    <x v="0"/>
    <n v="1"/>
    <n v="-10000"/>
    <n v="-10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259"/>
    <x v="181"/>
    <x v="438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260"/>
    <x v="181"/>
    <x v="438"/>
    <n v="-341.99"/>
    <n v="-341.99"/>
    <x v="0"/>
    <n v="1"/>
    <n v="-341.99"/>
    <n v="-341.99"/>
    <x v="1"/>
    <m/>
    <s v="Lumx Studios S/A"/>
    <s v="Municipio de Rio de Janeiro"/>
    <n v="100"/>
    <m/>
    <s v="Municipio de Rio de Janeiro"/>
    <m/>
    <s v="Iss Utilização Seamore"/>
    <m/>
    <s v="Cora"/>
    <m/>
    <x v="51"/>
    <s v="Impostos"/>
    <s v="Tax And Fees"/>
    <s v="Tax And Fees"/>
    <s v="Tax And Fees"/>
    <x v="12"/>
    <m/>
    <m/>
    <n v="0"/>
    <n v="0"/>
  </r>
  <r>
    <s v="4261"/>
    <x v="181"/>
    <x v="438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262"/>
    <x v="181"/>
    <x v="438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63"/>
    <x v="181"/>
    <x v="438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8"/>
    <s v="Despesas com Pessoal"/>
    <s v="People"/>
    <s v="People"/>
    <s v="People"/>
    <x v="2"/>
    <m/>
    <m/>
    <n v="0"/>
    <n v="0"/>
  </r>
  <r>
    <s v="4264"/>
    <x v="181"/>
    <x v="438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265"/>
    <x v="181"/>
    <x v="438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266"/>
    <x v="181"/>
    <x v="438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735"/>
    <x v="181"/>
    <x v="438"/>
    <n v="2000"/>
    <n v="2000"/>
    <x v="0"/>
    <n v="1"/>
    <n v="2000"/>
    <n v="2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36"/>
    <x v="181"/>
    <x v="438"/>
    <n v="2000"/>
    <n v="2000"/>
    <x v="0"/>
    <n v="1"/>
    <n v="2000"/>
    <n v="2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696"/>
    <x v="181"/>
    <x v="438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97"/>
    <x v="181"/>
    <x v="438"/>
    <n v="-2000"/>
    <n v="-2000"/>
    <x v="0"/>
    <n v="1"/>
    <n v="-2000"/>
    <n v="-2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23"/>
    <x v="182"/>
    <x v="439"/>
    <n v="2436.31"/>
    <n v="2436.31"/>
    <x v="0"/>
    <n v="1"/>
    <n v="2436.31"/>
    <n v="2436.31"/>
    <x v="1"/>
    <m/>
    <s v="Lumx Studios S/A"/>
    <s v="Xp"/>
    <n v="100"/>
    <s v="Lumx"/>
    <s v="Lumx Studios S/A"/>
    <m/>
    <s v="Rentabilidade"/>
    <m/>
    <s v="Xp"/>
    <m/>
    <x v="60"/>
    <s v="Investimentos"/>
    <s v="Financial Revenue"/>
    <s v="Financial Revenue"/>
    <s v="Financial Revenue"/>
    <x v="14"/>
    <m/>
    <m/>
    <n v="0"/>
    <n v="0"/>
  </r>
  <r>
    <s v="4267"/>
    <x v="182"/>
    <x v="439"/>
    <n v="-89.9"/>
    <n v="-89.9"/>
    <x v="0"/>
    <n v="1"/>
    <n v="-89.9"/>
    <n v="-89.9"/>
    <x v="1"/>
    <m/>
    <s v="Lumx Studios S/A"/>
    <s v="Caio Barbosa Zacarias"/>
    <n v="100"/>
    <s v="Comercial"/>
    <s v="Caio Barbosa Zacarias"/>
    <m/>
    <s v="Reembolso Compra de Passagem Buser"/>
    <m/>
    <s v="Cora"/>
    <m/>
    <x v="105"/>
    <s v="Despesa Comercial"/>
    <s v="Comercial"/>
    <s v="Operating Costs"/>
    <s v="Operating Costs"/>
    <x v="8"/>
    <m/>
    <m/>
    <n v="0"/>
    <n v="0"/>
  </r>
  <r>
    <s v="4268"/>
    <x v="182"/>
    <x v="439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269"/>
    <x v="182"/>
    <x v="439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4"/>
    <s v="Corporate/Societário"/>
    <s v="Legal"/>
    <s v="Operating Costs"/>
    <s v="Operating Costs"/>
    <x v="5"/>
    <m/>
    <m/>
    <n v="0"/>
    <n v="0"/>
  </r>
  <r>
    <s v="4270"/>
    <x v="182"/>
    <x v="439"/>
    <n v="-1895.4"/>
    <n v="-1895.4"/>
    <x v="0"/>
    <n v="1"/>
    <n v="-1895.4"/>
    <n v="-1895.4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4271"/>
    <x v="182"/>
    <x v="439"/>
    <n v="-243.68"/>
    <n v="-243.68"/>
    <x v="0"/>
    <n v="1"/>
    <n v="-243.68"/>
    <n v="-243.68"/>
    <x v="1"/>
    <m/>
    <s v="Lumx Studios S/A"/>
    <s v="Buser Brasil Tecnologia Ltda."/>
    <n v="100"/>
    <m/>
    <s v="Buser Brasil Tecnologia Ltda."/>
    <m/>
    <s v="Compra de Passagem Volta Caio e Luis Pacaembu - Rio"/>
    <m/>
    <s v="Cora"/>
    <m/>
    <x v="105"/>
    <s v="Despesa Comercial"/>
    <s v="Comercial"/>
    <s v="Operating Costs"/>
    <s v="Operating Costs"/>
    <x v="8"/>
    <m/>
    <m/>
    <n v="0"/>
    <n v="0"/>
  </r>
  <r>
    <s v="4272"/>
    <x v="182"/>
    <x v="439"/>
    <n v="-2633.04"/>
    <n v="-2633.04"/>
    <x v="0"/>
    <n v="1"/>
    <n v="-2633.04"/>
    <n v="-2633.04"/>
    <x v="1"/>
    <m/>
    <s v="Lumx Studios S/A"/>
    <s v="Mm Turismo &amp; Viagens S.A"/>
    <n v="100"/>
    <m/>
    <s v="Mm Turismo &amp; Viagens S.A"/>
    <m/>
    <s v="Passagem Gab para São Paulo"/>
    <m/>
    <s v="Cora"/>
    <m/>
    <x v="77"/>
    <s v="Gestão - Avião"/>
    <s v="Gestão"/>
    <s v="Governance"/>
    <s v="Governance"/>
    <x v="8"/>
    <m/>
    <m/>
    <n v="0"/>
    <n v="0"/>
  </r>
  <r>
    <s v="4273"/>
    <x v="182"/>
    <x v="439"/>
    <n v="-70"/>
    <n v="-70"/>
    <x v="0"/>
    <n v="1"/>
    <n v="-70"/>
    <n v="-70"/>
    <x v="1"/>
    <m/>
    <s v="Lumx Studios S/A"/>
    <s v="Caio Diniz Bretas"/>
    <n v="100"/>
    <s v="Financeiro"/>
    <s v="Caio Diniz Bretas"/>
    <m/>
    <s v="Reembolso Pagamento Ao Wesley"/>
    <m/>
    <s v="Cora"/>
    <m/>
    <x v="104"/>
    <s v="Obras"/>
    <s v="Office"/>
    <s v="Administrative Costs"/>
    <s v="Administrative Costs"/>
    <x v="1"/>
    <m/>
    <m/>
    <n v="0"/>
    <n v="0"/>
  </r>
  <r>
    <s v="737"/>
    <x v="182"/>
    <x v="439"/>
    <n v="126779"/>
    <n v="126779"/>
    <x v="0"/>
    <n v="1"/>
    <n v="126779"/>
    <n v="126779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38"/>
    <x v="182"/>
    <x v="439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39"/>
    <x v="182"/>
    <x v="439"/>
    <n v="5071.16"/>
    <n v="5071.16"/>
    <x v="0"/>
    <n v="1"/>
    <n v="5071.16"/>
    <n v="5071.16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40"/>
    <x v="182"/>
    <x v="439"/>
    <n v="40000"/>
    <n v="40000"/>
    <x v="0"/>
    <n v="1"/>
    <n v="40000"/>
    <n v="4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98"/>
    <x v="182"/>
    <x v="439"/>
    <n v="-2500"/>
    <n v="-2500"/>
    <x v="0"/>
    <n v="1"/>
    <n v="-2500"/>
    <n v="-2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699"/>
    <x v="182"/>
    <x v="439"/>
    <n v="-5071.16"/>
    <n v="-5071.16"/>
    <x v="0"/>
    <n v="1"/>
    <n v="-5071.16"/>
    <n v="-5071.16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700"/>
    <x v="182"/>
    <x v="439"/>
    <n v="-126779"/>
    <n v="-126779"/>
    <x v="0"/>
    <n v="1"/>
    <n v="-126779"/>
    <n v="-126779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701"/>
    <x v="182"/>
    <x v="439"/>
    <n v="-40000"/>
    <n v="-40000"/>
    <x v="0"/>
    <n v="1"/>
    <n v="-40000"/>
    <n v="-40000"/>
    <x v="1"/>
    <m/>
    <s v="Lumx Studios S/A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4274"/>
    <x v="183"/>
    <x v="440"/>
    <n v="-737.05"/>
    <n v="-737.05"/>
    <x v="0"/>
    <n v="1"/>
    <n v="-737.05"/>
    <n v="-737.05"/>
    <x v="1"/>
    <m/>
    <s v="Lumx Studios S/A"/>
    <s v="Lumx Studios S/A"/>
    <n v="100"/>
    <s v="Conselho"/>
    <s v="Lumx Studios S/A"/>
    <m/>
    <s v="Compra Internacional em Webflow.Com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75"/>
    <x v="183"/>
    <x v="440"/>
    <n v="-5849.62"/>
    <n v="-5849.62"/>
    <x v="0"/>
    <n v="1"/>
    <n v="-5849.62"/>
    <n v="-5849.62"/>
    <x v="1"/>
    <m/>
    <s v="Lumx Studios S/A"/>
    <s v="Venly"/>
    <n v="100"/>
    <m/>
    <s v="Venly"/>
    <m/>
    <s v="Utilização Software Venly"/>
    <m/>
    <s v="Conta Simples"/>
    <s v="Lumx Protocol"/>
    <x v="15"/>
    <s v="Fornecedores"/>
    <s v="Suppliers"/>
    <s v="Partnerships &amp; Suppliers"/>
    <s v="Partnerships &amp; Suppliers"/>
    <x v="6"/>
    <m/>
    <m/>
    <n v="0"/>
    <n v="0"/>
  </r>
  <r>
    <s v="4276"/>
    <x v="183"/>
    <x v="440"/>
    <n v="-117"/>
    <n v="-117"/>
    <x v="0"/>
    <n v="1"/>
    <n v="-117"/>
    <n v="-117"/>
    <x v="1"/>
    <m/>
    <s v="Lumx Studios S/A"/>
    <s v="Lumx Studios S/A"/>
    <n v="100"/>
    <s v="Conselho"/>
    <s v="Lumx Studios S/A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77"/>
    <x v="183"/>
    <x v="440"/>
    <n v="-223.14"/>
    <n v="-223.14"/>
    <x v="0"/>
    <n v="1"/>
    <n v="-223.14"/>
    <n v="-223.14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438"/>
    <x v="183"/>
    <x v="440"/>
    <n v="79.06"/>
    <n v="79.06"/>
    <x v="0"/>
    <n v="1"/>
    <n v="79.06"/>
    <n v="79.06"/>
    <x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59"/>
    <s v="Material de Uso e Consumo"/>
    <s v="Office"/>
    <s v="Administrative Costs"/>
    <s v="Administrative Costs"/>
    <x v="7"/>
    <m/>
    <m/>
    <n v="0"/>
    <n v="0"/>
  </r>
  <r>
    <s v="3912"/>
    <x v="184"/>
    <x v="441"/>
    <n v="-60.25"/>
    <n v="-60.25"/>
    <x v="0"/>
    <n v="1"/>
    <n v="-60.25"/>
    <n v="-60.25"/>
    <x v="1"/>
    <m/>
    <s v="Lumx Studios S/A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04"/>
    <s v="Obras"/>
    <s v="Office"/>
    <s v="Administrative Costs"/>
    <s v="Administrative Costs"/>
    <x v="1"/>
    <m/>
    <m/>
    <n v="0"/>
    <n v="0"/>
  </r>
  <r>
    <s v="3951"/>
    <x v="184"/>
    <x v="441"/>
    <n v="-366.32"/>
    <n v="-366.32"/>
    <x v="0"/>
    <n v="1"/>
    <n v="-366.32"/>
    <n v="-366.32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1"/>
    <m/>
    <m/>
    <n v="0"/>
    <n v="0"/>
  </r>
  <r>
    <s v="421"/>
    <x v="184"/>
    <x v="441"/>
    <n v="15.26"/>
    <n v="15.26"/>
    <x v="0"/>
    <n v="1"/>
    <n v="15.26"/>
    <n v="15.26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79"/>
    <x v="184"/>
    <x v="441"/>
    <n v="-1200"/>
    <n v="-1200"/>
    <x v="0"/>
    <n v="1"/>
    <n v="-1200"/>
    <n v="-1200"/>
    <x v="1"/>
    <m/>
    <s v="Lumx Studios S/A"/>
    <s v="Wesley dos Santos Chagas"/>
    <n v="100"/>
    <m/>
    <s v="Wesley dos Santos Chagas"/>
    <m/>
    <s v="Pagamento de Serviço"/>
    <m/>
    <s v="Cora"/>
    <m/>
    <x v="104"/>
    <s v="Obras"/>
    <s v="Office"/>
    <s v="Administrative Costs"/>
    <s v="Administrative Costs"/>
    <x v="1"/>
    <m/>
    <m/>
    <n v="0"/>
    <n v="0"/>
  </r>
  <r>
    <s v="4280"/>
    <x v="184"/>
    <x v="441"/>
    <n v="-28"/>
    <n v="-28"/>
    <x v="0"/>
    <n v="1"/>
    <n v="-28"/>
    <n v="-28"/>
    <x v="1"/>
    <m/>
    <s v="Lumx Studios S/A"/>
    <s v="Wesley dos Santos Chagas"/>
    <n v="100"/>
    <m/>
    <s v="Wesley dos Santos Chagas"/>
    <m/>
    <s v="Transf Pix Enviada - Wesley Santos das Chagas - 148.255.617-05"/>
    <m/>
    <s v="Cora"/>
    <m/>
    <x v="104"/>
    <s v="Obras"/>
    <s v="Office"/>
    <s v="Administrative Costs"/>
    <s v="Administrative Costs"/>
    <x v="1"/>
    <m/>
    <m/>
    <n v="0"/>
    <n v="0"/>
  </r>
  <r>
    <s v="4281"/>
    <x v="184"/>
    <x v="441"/>
    <n v="-48.9"/>
    <n v="-48.9"/>
    <x v="0"/>
    <n v="1"/>
    <n v="-48.9"/>
    <n v="-48.9"/>
    <x v="1"/>
    <m/>
    <s v="Lumx Studios S/A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04"/>
    <s v="Obras"/>
    <s v="Office"/>
    <s v="Administrative Costs"/>
    <s v="Administrative Costs"/>
    <x v="1"/>
    <m/>
    <m/>
    <n v="0"/>
    <n v="0"/>
  </r>
  <r>
    <s v="4282"/>
    <x v="184"/>
    <x v="441"/>
    <n v="-200"/>
    <n v="-200"/>
    <x v="0"/>
    <n v="1"/>
    <n v="-200"/>
    <n v="-200"/>
    <x v="1"/>
    <m/>
    <s v="Lumx Studios S/A"/>
    <s v="Caio Diniz Bretas"/>
    <n v="100"/>
    <s v="Financeiro"/>
    <s v="Caio Diniz Bretas"/>
    <m/>
    <s v="Reembolso Pagamento Obra"/>
    <m/>
    <s v="Cora"/>
    <m/>
    <x v="104"/>
    <s v="Obras"/>
    <s v="Office"/>
    <s v="Administrative Costs"/>
    <s v="Administrative Costs"/>
    <x v="1"/>
    <m/>
    <m/>
    <n v="0"/>
    <n v="0"/>
  </r>
  <r>
    <s v="4285"/>
    <x v="184"/>
    <x v="441"/>
    <n v="-520.61"/>
    <n v="-520.61"/>
    <x v="0"/>
    <n v="1"/>
    <n v="-520.61"/>
    <n v="-520.61"/>
    <x v="1"/>
    <m/>
    <s v="Lumx Studios S/A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26"/>
    <s v="Software"/>
    <s v="Technology &amp; Infrastructure"/>
    <s v="Technology &amp; Infrastructure"/>
    <s v="Technology &amp; Infrastructure"/>
    <x v="0"/>
    <m/>
    <m/>
    <n v="0"/>
    <n v="0"/>
  </r>
  <r>
    <s v="4287"/>
    <x v="184"/>
    <x v="441"/>
    <n v="-55.6"/>
    <n v="-55.6"/>
    <x v="0"/>
    <n v="1"/>
    <n v="-55.6"/>
    <n v="-55.6"/>
    <x v="1"/>
    <m/>
    <s v="Lumx Studios S/A"/>
    <s v="Bottino Materiais de Construcao Ltda."/>
    <n v="100"/>
    <m/>
    <s v="Bottino Materiais de Construcao Ltda."/>
    <m/>
    <s v="Compra de Material para Finalização da Reforma no Escritório"/>
    <m/>
    <s v="Conta Simples"/>
    <m/>
    <x v="104"/>
    <s v="Obras"/>
    <s v="Office"/>
    <s v="Administrative Costs"/>
    <s v="Administrative Costs"/>
    <x v="1"/>
    <m/>
    <m/>
    <n v="0"/>
    <n v="0"/>
  </r>
  <r>
    <s v="4541"/>
    <x v="184"/>
    <x v="441"/>
    <n v="-126.91"/>
    <n v="-126.91"/>
    <x v="0"/>
    <n v="1"/>
    <n v="-126.91"/>
    <n v="-126.91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578"/>
    <x v="184"/>
    <x v="441"/>
    <n v="-2.2000000000000002"/>
    <n v="-2.2000000000000002"/>
    <x v="0"/>
    <n v="1"/>
    <n v="-2.2000000000000002"/>
    <n v="-2.2000000000000002"/>
    <x v="1"/>
    <m/>
    <s v="Lumx Studios S/A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59"/>
    <s v="Material de Uso e Consumo"/>
    <s v="Office"/>
    <s v="Administrative Costs"/>
    <s v="Administrative Costs"/>
    <x v="7"/>
    <m/>
    <m/>
    <n v="0"/>
    <n v="0"/>
  </r>
  <r>
    <s v="741"/>
    <x v="184"/>
    <x v="441"/>
    <n v="2500"/>
    <n v="2500"/>
    <x v="0"/>
    <n v="1"/>
    <n v="2500"/>
    <n v="2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702"/>
    <x v="184"/>
    <x v="441"/>
    <n v="-2500"/>
    <n v="-2500"/>
    <x v="0"/>
    <n v="1"/>
    <n v="-2500"/>
    <n v="-2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3953"/>
    <x v="185"/>
    <x v="442"/>
    <n v="-875.24"/>
    <n v="-875.24"/>
    <x v="0"/>
    <n v="1"/>
    <n v="-875.24"/>
    <n v="-875.24"/>
    <x v="1"/>
    <m/>
    <s v="Lumx Studios S/A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04"/>
    <s v="Obras"/>
    <s v="Office"/>
    <s v="Administrative Costs"/>
    <s v="Administrative Costs"/>
    <x v="1"/>
    <m/>
    <m/>
    <n v="0"/>
    <n v="0"/>
  </r>
  <r>
    <s v="4289"/>
    <x v="185"/>
    <x v="442"/>
    <n v="-261.66000000000003"/>
    <n v="-261.66000000000003"/>
    <x v="0"/>
    <n v="1"/>
    <n v="-261.66000000000003"/>
    <n v="-261.66000000000003"/>
    <x v="1"/>
    <m/>
    <s v="Lumx Studios S/A"/>
    <s v="Lumx Studios S/A"/>
    <n v="100"/>
    <s v="Conselho"/>
    <s v="Lumx Studios S/A"/>
    <m/>
    <s v="Software - Notion"/>
    <m/>
    <s v="Conta Simples"/>
    <m/>
    <x v="29"/>
    <s v="Software"/>
    <s v="Technology &amp; Infrastructure"/>
    <s v="Technology &amp; Infrastructure"/>
    <s v="Technology &amp; Infrastructure"/>
    <x v="0"/>
    <m/>
    <m/>
    <n v="0"/>
    <n v="0"/>
  </r>
  <r>
    <s v="4290"/>
    <x v="185"/>
    <x v="442"/>
    <n v="-149.69999999999999"/>
    <n v="-149.69999999999999"/>
    <x v="0"/>
    <n v="1"/>
    <n v="-149.69999999999999"/>
    <n v="-149.69999999999999"/>
    <x v="1"/>
    <m/>
    <s v="Lumx Studios S/A"/>
    <s v="Axm Services Ltda"/>
    <n v="100"/>
    <m/>
    <s v="Axm Services Ltda"/>
    <m/>
    <s v="Regularização de Situação Contábil 2021 (Não Realizado Pela Contabildiade Antiga)."/>
    <m/>
    <s v="Mercado Pago"/>
    <m/>
    <x v="74"/>
    <s v="Contabilidade"/>
    <s v="Others"/>
    <s v="Operating Costs"/>
    <s v="Operating Costs"/>
    <x v="4"/>
    <m/>
    <m/>
    <n v="0"/>
    <n v="0"/>
  </r>
  <r>
    <s v="4291"/>
    <x v="185"/>
    <x v="442"/>
    <n v="-116.29"/>
    <n v="-116.29"/>
    <x v="0"/>
    <n v="1"/>
    <n v="-116.29"/>
    <n v="-116.29"/>
    <x v="1"/>
    <m/>
    <s v="Lumx Studios S/A"/>
    <s v="Lumx Studios S/A"/>
    <n v="100"/>
    <s v="Conselho"/>
    <s v="Lumx Studios S/A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293"/>
    <x v="186"/>
    <x v="443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Mercado Pago"/>
    <m/>
    <x v="88"/>
    <s v="Software"/>
    <s v="Technology &amp; Infrastructure"/>
    <s v="Technology &amp; Infrastructure"/>
    <s v="Technology &amp; Infrastructure"/>
    <x v="0"/>
    <m/>
    <m/>
    <n v="0"/>
    <n v="0"/>
  </r>
  <r>
    <s v="4608"/>
    <x v="186"/>
    <x v="443"/>
    <n v="-76.77"/>
    <n v="-76.77"/>
    <x v="0"/>
    <n v="1"/>
    <n v="-76.77"/>
    <n v="-76.77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4714"/>
    <x v="186"/>
    <x v="443"/>
    <n v="-2.4500000000000002"/>
    <n v="-2.4500000000000002"/>
    <x v="0"/>
    <n v="1"/>
    <n v="-2.4500000000000002"/>
    <n v="-2.4500000000000002"/>
    <x v="1"/>
    <m/>
    <s v="Lumx Studios S/A"/>
    <s v="Rappi Brasil Intermediacao de Negocios Ltda"/>
    <n v="100"/>
    <m/>
    <s v="Rappi Brasil Intermediacao de Negocios Ltda"/>
    <m/>
    <s v="Material de Consumo para O Escritório"/>
    <m/>
    <s v="Conta Simples"/>
    <m/>
    <x v="59"/>
    <s v="Material de Uso e Consumo"/>
    <s v="Office"/>
    <s v="Administrative Costs"/>
    <s v="Administrative Costs"/>
    <x v="7"/>
    <m/>
    <m/>
    <n v="0"/>
    <n v="0"/>
  </r>
  <r>
    <s v="3767"/>
    <x v="187"/>
    <x v="444"/>
    <n v="-3273.1"/>
    <n v="-3273.1"/>
    <x v="0"/>
    <n v="1"/>
    <n v="-3273.1"/>
    <n v="-3273.1"/>
    <x v="1"/>
    <m/>
    <s v="Lumx Studios S/A"/>
    <s v="Vb Camisetas Industria e Comercio Ltda"/>
    <n v="100"/>
    <m/>
    <s v="Vb Camisetas Industria e Comercio Ltda"/>
    <m/>
    <s v="Manufatura de Camisetas Lumx"/>
    <m/>
    <s v="Cora"/>
    <m/>
    <x v="137"/>
    <s v="Despesa de Marketing"/>
    <s v="Marketing"/>
    <s v="Operating Costs"/>
    <s v="Operating Costs"/>
    <x v="3"/>
    <m/>
    <m/>
    <n v="0"/>
    <n v="0"/>
  </r>
  <r>
    <s v="4295"/>
    <x v="187"/>
    <x v="444"/>
    <n v="-4110.99"/>
    <n v="-4110.99"/>
    <x v="0"/>
    <n v="1"/>
    <n v="-4110.99"/>
    <n v="-4110.99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297"/>
    <x v="187"/>
    <x v="444"/>
    <n v="-44.47"/>
    <n v="-44.47"/>
    <x v="0"/>
    <n v="1"/>
    <n v="-44.47"/>
    <n v="-44.47"/>
    <x v="1"/>
    <m/>
    <s v="Lumx Studios S/A"/>
    <s v="Clickup"/>
    <n v="100"/>
    <m/>
    <s v="Clickup"/>
    <m/>
    <s v="Retiramos Todo Mundo do Clickup Esse Mês.Valor Cobrado do Mês: 7 Dol.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298"/>
    <x v="188"/>
    <x v="445"/>
    <n v="-848.2"/>
    <n v="-848.2"/>
    <x v="0"/>
    <n v="1"/>
    <n v="-848.2"/>
    <n v="-848.2"/>
    <x v="1"/>
    <m/>
    <s v="Lumx Studios S/A"/>
    <s v="Ministério da Economia"/>
    <n v="100"/>
    <s v="Lumx"/>
    <s v="Ministério da Economia"/>
    <m/>
    <s v="Cod 1099 - Cp Seguradoscod 1138 - Cp Patronal"/>
    <m/>
    <s v="Mercado Pago"/>
    <m/>
    <x v="9"/>
    <s v="Despesas com Pessoal"/>
    <s v="People"/>
    <s v="People"/>
    <s v="People"/>
    <x v="2"/>
    <m/>
    <m/>
    <n v="0"/>
    <n v="0"/>
  </r>
  <r>
    <s v="742"/>
    <x v="188"/>
    <x v="445"/>
    <n v="10202.92"/>
    <n v="10202.92"/>
    <x v="0"/>
    <n v="1"/>
    <n v="10202.92"/>
    <n v="10202.9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03"/>
    <x v="188"/>
    <x v="445"/>
    <n v="-10202.92"/>
    <n v="-10202.92"/>
    <x v="0"/>
    <n v="1"/>
    <n v="-10202.92"/>
    <n v="-10202.92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4299"/>
    <x v="189"/>
    <x v="446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300"/>
    <x v="190"/>
    <x v="447"/>
    <n v="-187.12"/>
    <n v="-187.12"/>
    <x v="0"/>
    <n v="1"/>
    <n v="-187.12"/>
    <n v="-187.12"/>
    <x v="1"/>
    <m/>
    <s v="Lumx Studios S/A"/>
    <s v="Lumx Studios S/A"/>
    <n v="100"/>
    <s v="Conselho"/>
    <s v="Lumx Studios S/A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743"/>
    <x v="190"/>
    <x v="447"/>
    <n v="6000"/>
    <n v="6000"/>
    <x v="0"/>
    <n v="1"/>
    <n v="6000"/>
    <n v="6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744"/>
    <x v="190"/>
    <x v="447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04"/>
    <x v="190"/>
    <x v="447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05"/>
    <x v="190"/>
    <x v="447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45"/>
    <x v="191"/>
    <x v="448"/>
    <n v="21071.39"/>
    <n v="21071.39"/>
    <x v="0"/>
    <n v="1"/>
    <n v="21071.39"/>
    <n v="21071.39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06"/>
    <x v="191"/>
    <x v="448"/>
    <n v="-21071.39"/>
    <n v="-21071.39"/>
    <x v="0"/>
    <n v="1"/>
    <n v="-21071.39"/>
    <n v="-21071.39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91"/>
    <x v="192"/>
    <x v="449"/>
    <n v="21071.39"/>
    <n v="21071.39"/>
    <x v="0"/>
    <n v="1"/>
    <n v="21071.39"/>
    <n v="21071.39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301"/>
    <x v="192"/>
    <x v="449"/>
    <n v="-668.89"/>
    <n v="-668.89"/>
    <x v="0"/>
    <n v="1"/>
    <n v="-668.89"/>
    <n v="-668.89"/>
    <x v="1"/>
    <m/>
    <s v="Lumx Studios S/A"/>
    <s v="Ministério da Economia"/>
    <n v="100"/>
    <m/>
    <s v="Ministério da Economia"/>
    <m/>
    <s v="Retenção a Pagamentos Pj-Pj (Pis. Cofins, Csll)"/>
    <m/>
    <s v="Cora"/>
    <m/>
    <x v="71"/>
    <s v="Impostos"/>
    <s v="Tax And Fees"/>
    <s v="Tax And Fees"/>
    <s v="Tax And Fees"/>
    <x v="12"/>
    <m/>
    <m/>
    <n v="0"/>
    <n v="0"/>
  </r>
  <r>
    <s v="4302"/>
    <x v="192"/>
    <x v="449"/>
    <n v="-215.77"/>
    <n v="-215.77"/>
    <x v="0"/>
    <n v="1"/>
    <n v="-215.77"/>
    <n v="-215.77"/>
    <x v="1"/>
    <m/>
    <s v="Lumx Studios S/A"/>
    <s v="Ministério da Economia"/>
    <n v="100"/>
    <m/>
    <s v="Ministério da Economia"/>
    <m/>
    <s v="Retenção a Pagamentos Pj-Pj"/>
    <m/>
    <s v="Cora"/>
    <m/>
    <x v="71"/>
    <s v="Impostos"/>
    <s v="Tax And Fees"/>
    <s v="Tax And Fees"/>
    <s v="Tax And Fees"/>
    <x v="12"/>
    <m/>
    <m/>
    <n v="0"/>
    <n v="0"/>
  </r>
  <r>
    <s v="4303"/>
    <x v="192"/>
    <x v="449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04"/>
    <x v="192"/>
    <x v="449"/>
    <n v="-274.83999999999997"/>
    <n v="-274.83999999999997"/>
    <x v="0"/>
    <n v="1"/>
    <n v="-274.83999999999997"/>
    <n v="-274.83999999999997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3"/>
    <m/>
    <m/>
    <n v="0"/>
    <n v="0"/>
  </r>
  <r>
    <s v="4305"/>
    <x v="193"/>
    <x v="450"/>
    <n v="-39.78"/>
    <n v="-39.78"/>
    <x v="0"/>
    <n v="1"/>
    <n v="-39.78"/>
    <n v="-39.78"/>
    <x v="1"/>
    <m/>
    <s v="Lumx Studios S/A"/>
    <s v="Lumx Studios S/A"/>
    <n v="100"/>
    <s v="Conselho"/>
    <s v="Lumx Studios S/A"/>
    <m/>
    <s v="Npm - Github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306"/>
    <x v="194"/>
    <x v="451"/>
    <n v="-929.5"/>
    <n v="-929.5"/>
    <x v="0"/>
    <n v="1"/>
    <n v="-929.5"/>
    <n v="-929.5"/>
    <x v="1"/>
    <m/>
    <s v="Lumx Studios S/A"/>
    <s v="Porto Seguro Companhia de Seguros Gerais"/>
    <n v="100"/>
    <m/>
    <s v="Porto Seguro Companhia de Seguros Gerais"/>
    <m/>
    <s v="Seguro D&amp;O"/>
    <m/>
    <s v="Cora"/>
    <m/>
    <x v="97"/>
    <s v="Seguros"/>
    <s v="Others"/>
    <s v="Administrative Costs"/>
    <s v="Administrative Costs"/>
    <x v="7"/>
    <m/>
    <m/>
    <n v="0"/>
    <n v="0"/>
  </r>
  <r>
    <s v="4307"/>
    <x v="195"/>
    <x v="452"/>
    <n v="-112.39"/>
    <n v="-112.39"/>
    <x v="0"/>
    <n v="1"/>
    <n v="-112.39"/>
    <n v="-112.39"/>
    <x v="1"/>
    <m/>
    <s v="Lumx Studios S/A"/>
    <s v="Lumx Studios S/A"/>
    <n v="100"/>
    <s v="Conselho"/>
    <s v="Lumx Studios S/A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308"/>
    <x v="195"/>
    <x v="452"/>
    <n v="-314.68"/>
    <n v="-314.68"/>
    <x v="0"/>
    <n v="1"/>
    <n v="-314.68"/>
    <n v="-314.68"/>
    <x v="1"/>
    <m/>
    <s v="Lumx Studios S/A"/>
    <s v="Webflow.Com"/>
    <n v="100"/>
    <m/>
    <s v="Webflow.Com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309"/>
    <x v="196"/>
    <x v="453"/>
    <n v="-80.27"/>
    <n v="-80.27"/>
    <x v="0"/>
    <n v="1"/>
    <n v="-80.27"/>
    <n v="-80.27"/>
    <x v="1"/>
    <m/>
    <s v="Lumx Studios S/A"/>
    <s v="Lumx Studios S/A"/>
    <n v="100"/>
    <s v="Conselho"/>
    <s v="Lumx Studios S/A"/>
    <m/>
    <s v="Docsend By Dropbox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4310"/>
    <x v="196"/>
    <x v="453"/>
    <n v="-14.16"/>
    <n v="-14.16"/>
    <x v="0"/>
    <n v="1"/>
    <n v="-14.16"/>
    <n v="-14.16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746"/>
    <x v="197"/>
    <x v="454"/>
    <n v="2500"/>
    <n v="2500"/>
    <x v="0"/>
    <n v="1"/>
    <n v="2500"/>
    <n v="25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07"/>
    <x v="197"/>
    <x v="454"/>
    <n v="-2500"/>
    <n v="-2500"/>
    <x v="0"/>
    <n v="1"/>
    <n v="-2500"/>
    <n v="-2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311"/>
    <x v="198"/>
    <x v="455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18"/>
    <s v="Despesas de Escritório"/>
    <s v="Office"/>
    <s v="Administrative Costs"/>
    <s v="Administrative Costs"/>
    <x v="1"/>
    <m/>
    <m/>
    <n v="0"/>
    <n v="0"/>
  </r>
  <r>
    <s v="4312"/>
    <x v="198"/>
    <x v="455"/>
    <n v="-252.9"/>
    <n v="-252.9"/>
    <x v="0"/>
    <n v="1"/>
    <n v="-252.9"/>
    <n v="-252.9"/>
    <x v="1"/>
    <m/>
    <s v="Lumx Studios S/A"/>
    <s v="Lumx Studios S/A"/>
    <n v="100"/>
    <s v="Conselho"/>
    <s v="Lumx Studios S/A"/>
    <m/>
    <s v="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313"/>
    <x v="198"/>
    <x v="455"/>
    <n v="-84.3"/>
    <n v="-84.3"/>
    <x v="0"/>
    <n v="1"/>
    <n v="-84.3"/>
    <n v="-84.3"/>
    <x v="1"/>
    <m/>
    <s v="Lumx Studios S/A"/>
    <s v="Lumx Studios S/A"/>
    <n v="100"/>
    <s v="Conselho"/>
    <s v="Lumx Studios S/A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4314"/>
    <x v="199"/>
    <x v="456"/>
    <n v="-2769.56"/>
    <n v="-2769.56"/>
    <x v="0"/>
    <n v="1"/>
    <n v="-2769.56"/>
    <n v="-2769.56"/>
    <x v="1"/>
    <m/>
    <s v="Lumx Studios S/A"/>
    <s v="Lumx Studios S/A"/>
    <n v="100"/>
    <s v="Conselho"/>
    <s v="Lumx Studios S/A"/>
    <m/>
    <s v="Passagens Little Devil para O Rj"/>
    <m/>
    <s v="Cora"/>
    <m/>
    <x v="139"/>
    <s v="Despesa Comercial"/>
    <s v="Comercial"/>
    <s v="Operating Costs"/>
    <s v="Operating Costs"/>
    <x v="8"/>
    <m/>
    <m/>
    <n v="0"/>
    <n v="0"/>
  </r>
  <r>
    <s v="4315"/>
    <x v="200"/>
    <x v="457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2"/>
    <s v="Despesas de Escritório"/>
    <s v="Office"/>
    <s v="Administrative Costs"/>
    <s v="Administrative Costs"/>
    <x v="1"/>
    <m/>
    <m/>
    <n v="0"/>
    <n v="0"/>
  </r>
  <r>
    <s v="4316"/>
    <x v="200"/>
    <x v="457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 Fabiano"/>
    <m/>
    <s v="Cora"/>
    <m/>
    <x v="7"/>
    <s v="Despesas com Pessoal"/>
    <s v="People"/>
    <s v="People"/>
    <s v="People"/>
    <x v="2"/>
    <m/>
    <m/>
    <n v="0"/>
    <n v="0"/>
  </r>
  <r>
    <s v="4317"/>
    <x v="200"/>
    <x v="457"/>
    <n v="-1301.6199999999999"/>
    <n v="-1301.6199999999999"/>
    <x v="0"/>
    <n v="1"/>
    <n v="-1301.6199999999999"/>
    <n v="-1301.6199999999999"/>
    <x v="1"/>
    <m/>
    <s v="Lumx Studios S/A"/>
    <s v="Lumx Studios S/A"/>
    <n v="100"/>
    <s v="Conselho"/>
    <s v="Lumx Studios S/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318"/>
    <x v="200"/>
    <x v="457"/>
    <n v="-430.1"/>
    <n v="-430.1"/>
    <x v="0"/>
    <n v="1"/>
    <n v="-430.1"/>
    <n v="-430.1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319"/>
    <x v="200"/>
    <x v="457"/>
    <n v="-1372.71"/>
    <n v="-1372.71"/>
    <x v="0"/>
    <n v="1"/>
    <n v="-1372.71"/>
    <n v="-1372.71"/>
    <x v="1"/>
    <m/>
    <s v="Lumx Studios S/A"/>
    <s v="Ministério da Fazenda"/>
    <n v="100"/>
    <m/>
    <s v="Ministério da Fazenda"/>
    <m/>
    <s v="Imposto Referente a Venda de Nft"/>
    <m/>
    <s v="Cora"/>
    <m/>
    <x v="47"/>
    <s v="Impostos"/>
    <s v="Tax And Fees"/>
    <s v="Tax And Fees"/>
    <s v="Tax And Fees"/>
    <x v="12"/>
    <m/>
    <m/>
    <n v="0"/>
    <n v="0"/>
  </r>
  <r>
    <s v="430"/>
    <x v="201"/>
    <x v="458"/>
    <n v="1000"/>
    <n v="1000"/>
    <x v="0"/>
    <n v="1"/>
    <n v="1000"/>
    <n v="1000"/>
    <x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7"/>
    <s v="Despesas com Pessoal"/>
    <s v="People"/>
    <s v="People"/>
    <s v="People"/>
    <x v="2"/>
    <m/>
    <m/>
    <n v="0"/>
    <n v="0"/>
  </r>
  <r>
    <s v="4320"/>
    <x v="201"/>
    <x v="458"/>
    <n v="-565.91999999999996"/>
    <n v="-565.91999999999996"/>
    <x v="0"/>
    <n v="1"/>
    <n v="-565.91999999999996"/>
    <n v="-565.91999999999996"/>
    <x v="1"/>
    <m/>
    <s v="Lumx Studios S/A"/>
    <s v="Lumx Studios S/A"/>
    <n v="100"/>
    <s v="Conselho"/>
    <s v="Lumx Studios S/A"/>
    <m/>
    <s v="Pinata Cloud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429"/>
    <x v="202"/>
    <x v="435"/>
    <n v="1000"/>
    <n v="1000"/>
    <x v="0"/>
    <n v="1"/>
    <n v="1000"/>
    <n v="1000"/>
    <x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7"/>
    <s v="Despesas com Pessoal"/>
    <s v="People"/>
    <s v="People"/>
    <s v="People"/>
    <x v="2"/>
    <m/>
    <m/>
    <n v="0"/>
    <n v="0"/>
  </r>
  <r>
    <s v="4321"/>
    <x v="202"/>
    <x v="435"/>
    <n v="-84.89"/>
    <n v="-84.89"/>
    <x v="0"/>
    <n v="1"/>
    <n v="-84.89"/>
    <n v="-84.89"/>
    <x v="1"/>
    <m/>
    <s v="Lumx Studios S/A"/>
    <s v="Lumx Studios S/A"/>
    <n v="100"/>
    <s v="Conselho"/>
    <s v="Lumx Studios S/A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322"/>
    <x v="202"/>
    <x v="435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23"/>
    <x v="202"/>
    <x v="435"/>
    <n v="-3500"/>
    <n v="-3500"/>
    <x v="0"/>
    <n v="1"/>
    <n v="-3500"/>
    <n v="-3500"/>
    <x v="1"/>
    <m/>
    <s v="Lumx Studios S/A"/>
    <s v="Luis Guilherme Tillier"/>
    <n v="100"/>
    <s v="Comercial"/>
    <s v="Luis Guilherme Tillier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24"/>
    <x v="202"/>
    <x v="435"/>
    <n v="-1000"/>
    <n v="-1000"/>
    <x v="0"/>
    <n v="1"/>
    <n v="-1000"/>
    <n v="-1000"/>
    <x v="1"/>
    <m/>
    <s v="Lumx Studios S/A"/>
    <s v="Bruno Leão Teixeira"/>
    <n v="100"/>
    <s v="Tecnologia"/>
    <s v="Bruno Leão Teixeir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25"/>
    <x v="202"/>
    <x v="435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Acerto Prestação de Serviços"/>
    <m/>
    <s v="Cora"/>
    <m/>
    <x v="7"/>
    <s v="Despesas com Pessoal"/>
    <s v="People"/>
    <s v="People"/>
    <s v="People"/>
    <x v="2"/>
    <m/>
    <m/>
    <n v="0"/>
    <n v="0"/>
  </r>
  <r>
    <s v="4326"/>
    <x v="202"/>
    <x v="435"/>
    <n v="-1000"/>
    <n v="-1000"/>
    <x v="0"/>
    <n v="1"/>
    <n v="-1000"/>
    <n v="-1000"/>
    <x v="1"/>
    <m/>
    <s v="Lumx Studios S/A"/>
    <s v="Michel Ruthenberg Goldberg"/>
    <n v="100"/>
    <s v="Financeiro"/>
    <s v="Michel Ruthenberg Goldberg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27"/>
    <x v="202"/>
    <x v="435"/>
    <n v="-8788"/>
    <n v="-8788"/>
    <x v="0"/>
    <n v="1"/>
    <n v="-8788"/>
    <n v="-8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328"/>
    <x v="202"/>
    <x v="435"/>
    <n v="-8788"/>
    <n v="-8788"/>
    <x v="0"/>
    <n v="1"/>
    <n v="-8788"/>
    <n v="-8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329"/>
    <x v="202"/>
    <x v="435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Cora"/>
    <m/>
    <x v="80"/>
    <s v="Software"/>
    <s v="Technology &amp; Infrastructure"/>
    <s v="Technology &amp; Infrastructure"/>
    <s v="Technology &amp; Infrastructure"/>
    <x v="0"/>
    <m/>
    <m/>
    <n v="0"/>
    <n v="0"/>
  </r>
  <r>
    <s v="747"/>
    <x v="202"/>
    <x v="435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08"/>
    <x v="202"/>
    <x v="435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4330"/>
    <x v="203"/>
    <x v="459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1"/>
    <x v="203"/>
    <x v="459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2"/>
    <x v="203"/>
    <x v="459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333"/>
    <x v="203"/>
    <x v="459"/>
    <n v="-1500"/>
    <n v="-1500"/>
    <x v="0"/>
    <n v="1"/>
    <n v="-1500"/>
    <n v="-1500"/>
    <x v="1"/>
    <m/>
    <s v="Lumx Studios S/A"/>
    <s v="Patrick de Souza Costa"/>
    <n v="100"/>
    <m/>
    <s v="Patrick de Souza Co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4"/>
    <x v="203"/>
    <x v="459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5"/>
    <x v="203"/>
    <x v="459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6"/>
    <x v="203"/>
    <x v="459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7"/>
    <x v="203"/>
    <x v="459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38"/>
    <x v="203"/>
    <x v="459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39"/>
    <x v="203"/>
    <x v="459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0"/>
    <x v="203"/>
    <x v="459"/>
    <n v="-643.15"/>
    <n v="-643.15"/>
    <x v="0"/>
    <n v="1"/>
    <n v="-643.15"/>
    <n v="-643.15"/>
    <x v="1"/>
    <m/>
    <s v="Lumx Studios S/A"/>
    <s v="Mongodb Servicos de Software no Brasil Ltda."/>
    <n v="100"/>
    <m/>
    <s v="Mongodb Servicos de Software no Brasil Ltda."/>
    <m/>
    <s v="- Baixa por Conciliação"/>
    <m/>
    <s v="Cora"/>
    <m/>
    <x v="4"/>
    <s v="Software"/>
    <s v="Technology &amp; Infrastructure"/>
    <s v="Technology &amp; Infrastructure"/>
    <s v="Technology &amp; Infrastructure"/>
    <x v="0"/>
    <m/>
    <m/>
    <n v="0"/>
    <n v="0"/>
  </r>
  <r>
    <s v="4341"/>
    <x v="203"/>
    <x v="459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342"/>
    <x v="203"/>
    <x v="459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3"/>
    <x v="203"/>
    <x v="459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9"/>
    <s v="Despesas com Pessoal"/>
    <s v="People"/>
    <s v="People"/>
    <s v="People"/>
    <x v="2"/>
    <m/>
    <m/>
    <n v="0"/>
    <n v="0"/>
  </r>
  <r>
    <s v="4344"/>
    <x v="203"/>
    <x v="459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4"/>
    <s v="Corporate/Societário"/>
    <s v="Legal"/>
    <s v="Operating Costs"/>
    <s v="Operating Costs"/>
    <x v="5"/>
    <m/>
    <m/>
    <n v="0"/>
    <n v="0"/>
  </r>
  <r>
    <s v="4345"/>
    <x v="203"/>
    <x v="459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6"/>
    <x v="203"/>
    <x v="45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7"/>
    <x v="203"/>
    <x v="459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8"/>
    <x v="203"/>
    <x v="459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49"/>
    <x v="203"/>
    <x v="459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8"/>
    <s v="Despesas com Pessoal"/>
    <s v="People"/>
    <s v="People"/>
    <s v="People"/>
    <x v="2"/>
    <m/>
    <m/>
    <n v="0"/>
    <n v="0"/>
  </r>
  <r>
    <s v="4350"/>
    <x v="203"/>
    <x v="459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51"/>
    <x v="203"/>
    <x v="459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52"/>
    <x v="203"/>
    <x v="459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53"/>
    <x v="203"/>
    <x v="459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354"/>
    <x v="203"/>
    <x v="459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355"/>
    <x v="203"/>
    <x v="459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356"/>
    <x v="204"/>
    <x v="460"/>
    <n v="0"/>
    <n v="0"/>
    <x v="0"/>
    <n v="1"/>
    <n v="0"/>
    <n v="0"/>
    <x v="1"/>
    <m/>
    <s v="Cor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357"/>
    <x v="205"/>
    <x v="461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358"/>
    <x v="206"/>
    <x v="462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359"/>
    <x v="206"/>
    <x v="462"/>
    <n v="-3600"/>
    <n v="-3600"/>
    <x v="0"/>
    <n v="1"/>
    <n v="-3600"/>
    <n v="-3600"/>
    <x v="1"/>
    <m/>
    <s v="Lumx Studios S/A"/>
    <s v="Ministério da Economia"/>
    <n v="100"/>
    <m/>
    <s v="Ministério da Economia"/>
    <m/>
    <s v="Iss Prestação de Serviço Fitdance"/>
    <m/>
    <s v="Cora"/>
    <m/>
    <x v="51"/>
    <s v="Impostos"/>
    <s v="Tax And Fees"/>
    <s v="Tax And Fees"/>
    <s v="Tax And Fees"/>
    <x v="12"/>
    <m/>
    <m/>
    <n v="0"/>
    <n v="0"/>
  </r>
  <r>
    <s v="4360"/>
    <x v="206"/>
    <x v="462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4"/>
    <s v="Corporate/Societário"/>
    <s v="Legal"/>
    <s v="Operating Costs"/>
    <s v="Operating Costs"/>
    <x v="5"/>
    <m/>
    <m/>
    <n v="0"/>
    <n v="0"/>
  </r>
  <r>
    <s v="441"/>
    <x v="206"/>
    <x v="462"/>
    <n v="1053.02"/>
    <n v="1053.02"/>
    <x v="0"/>
    <n v="1"/>
    <n v="1053.02"/>
    <n v="1053.02"/>
    <x v="1"/>
    <m/>
    <s v="Lumx Studios S/A"/>
    <s v="Mercado Pago"/>
    <n v="100"/>
    <s v="Lumx"/>
    <s v="Lumx Studios S/A"/>
    <m/>
    <s v="Estorno - Software - Magic Labs"/>
    <m/>
    <s v="Mercado Pago"/>
    <m/>
    <x v="140"/>
    <s v="Software"/>
    <s v="Technology &amp; Infrastructure"/>
    <s v="Technology &amp; Infrastructure"/>
    <s v="Technology &amp; Infrastructure"/>
    <x v="0"/>
    <m/>
    <m/>
    <n v="0"/>
    <n v="0"/>
  </r>
  <r>
    <s v="748"/>
    <x v="206"/>
    <x v="462"/>
    <n v="140383.23000000001"/>
    <n v="140383.23000000001"/>
    <x v="0"/>
    <n v="1"/>
    <n v="140383.23000000001"/>
    <n v="140383.23000000001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09"/>
    <x v="206"/>
    <x v="462"/>
    <n v="-140383.23000000001"/>
    <n v="-140383.23000000001"/>
    <x v="0"/>
    <n v="1"/>
    <n v="-140383.23000000001"/>
    <n v="-140383.23000000001"/>
    <x v="1"/>
    <m/>
    <s v="Lumx Studios S/A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4361"/>
    <x v="207"/>
    <x v="463"/>
    <n v="-751.44"/>
    <n v="-751.44"/>
    <x v="0"/>
    <n v="1"/>
    <n v="-751.44"/>
    <n v="-751.44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62"/>
    <x v="207"/>
    <x v="463"/>
    <n v="-1783.74"/>
    <n v="-1783.74"/>
    <x v="0"/>
    <n v="1"/>
    <n v="-1783.74"/>
    <n v="-1783.74"/>
    <x v="1"/>
    <m/>
    <s v="Lumx Studios S/A"/>
    <s v="Google Brasil Internet Ltda."/>
    <n v="100"/>
    <m/>
    <s v="Google Brasil Internet Ltda."/>
    <m/>
    <s v="Google Gsuite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4363"/>
    <x v="207"/>
    <x v="463"/>
    <n v="-112.58"/>
    <n v="-112.58"/>
    <x v="0"/>
    <n v="1"/>
    <n v="-112.58"/>
    <n v="-112.58"/>
    <x v="1"/>
    <m/>
    <s v="Lumx Studios S/A"/>
    <s v="Lumx Studios S/A"/>
    <n v="100"/>
    <s v="Conselho"/>
    <s v="Lumx Studios S/A"/>
    <m/>
    <s v="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364"/>
    <x v="207"/>
    <x v="463"/>
    <n v="-225.16"/>
    <n v="-225.16"/>
    <x v="0"/>
    <n v="1"/>
    <n v="-225.16"/>
    <n v="-225.16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422"/>
    <x v="208"/>
    <x v="464"/>
    <n v="1.2"/>
    <n v="1.2"/>
    <x v="0"/>
    <n v="1"/>
    <n v="1.2"/>
    <n v="1.2"/>
    <x v="1"/>
    <m/>
    <s v="Lumx Studios S/A"/>
    <s v="Conta Simples"/>
    <n v="100"/>
    <s v="Lumx"/>
    <s v="Lumx Studios S/A"/>
    <m/>
    <s v="Rentabilidade 100 Cdi"/>
    <m/>
    <s v="Conta Simples"/>
    <m/>
    <x v="60"/>
    <s v="Investimentos"/>
    <s v="Financial Revenue"/>
    <s v="Financial Revenue"/>
    <s v="Financial Revenue"/>
    <x v="14"/>
    <m/>
    <m/>
    <n v="0"/>
    <n v="0"/>
  </r>
  <r>
    <s v="425"/>
    <x v="208"/>
    <x v="464"/>
    <n v="298.7"/>
    <n v="298.7"/>
    <x v="0"/>
    <n v="1"/>
    <n v="298.7"/>
    <n v="298.7"/>
    <x v="1"/>
    <m/>
    <s v="Lumx Studios S/A"/>
    <s v="Mercado Pago"/>
    <n v="100"/>
    <s v="Comercial"/>
    <s v="Lumx Studios S/A"/>
    <m/>
    <s v="Agrupado de Reembolsos Uber (Ago/22)"/>
    <m/>
    <s v="Mercado Pago"/>
    <m/>
    <x v="69"/>
    <s v="Despesa Comercial"/>
    <s v="Comercial"/>
    <s v="Operating Costs"/>
    <s v="Operating Costs"/>
    <x v="8"/>
    <m/>
    <m/>
    <n v="0"/>
    <n v="0"/>
  </r>
  <r>
    <s v="4365"/>
    <x v="208"/>
    <x v="464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 Compra de Material de Uso e Consumo"/>
    <m/>
    <s v="Cora"/>
    <m/>
    <x v="59"/>
    <s v="Material de Uso e Consumo"/>
    <s v="Office"/>
    <s v="Administrative Costs"/>
    <s v="Administrative Costs"/>
    <x v="7"/>
    <m/>
    <m/>
    <n v="0"/>
    <n v="0"/>
  </r>
  <r>
    <s v="4366"/>
    <x v="208"/>
    <x v="464"/>
    <n v="-50"/>
    <n v="-50"/>
    <x v="0"/>
    <n v="1"/>
    <n v="-50"/>
    <n v="-50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7"/>
    <m/>
    <m/>
    <n v="0"/>
    <n v="0"/>
  </r>
  <r>
    <s v="4367"/>
    <x v="208"/>
    <x v="464"/>
    <n v="-109.84"/>
    <n v="-109.84"/>
    <x v="0"/>
    <n v="1"/>
    <n v="-109.84"/>
    <n v="-109.84"/>
    <x v="1"/>
    <m/>
    <s v="Lumx Studios S/A"/>
    <s v="Lumx Studios S/A"/>
    <n v="100"/>
    <s v="Conselho"/>
    <s v="Lumx Studios S/A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368"/>
    <x v="208"/>
    <x v="464"/>
    <n v="-307.52999999999997"/>
    <n v="-307.52999999999997"/>
    <x v="0"/>
    <n v="1"/>
    <n v="-307.52999999999997"/>
    <n v="-307.52999999999997"/>
    <x v="1"/>
    <m/>
    <s v="Lumx Studios S/A"/>
    <s v="Lumx Studios S/A"/>
    <n v="100"/>
    <s v="Conselho"/>
    <s v="Lumx Studios S/A"/>
    <m/>
    <s v="Webflow - Reserva"/>
    <m/>
    <s v="Conta Simples"/>
    <m/>
    <x v="38"/>
    <s v="Software"/>
    <s v="Technology &amp; Infrastructure"/>
    <s v="Technology &amp; Infrastructure"/>
    <s v="Technology &amp; Infrastructure"/>
    <x v="0"/>
    <m/>
    <m/>
    <n v="0"/>
    <n v="0"/>
  </r>
  <r>
    <s v="4369"/>
    <x v="209"/>
    <x v="465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370"/>
    <x v="209"/>
    <x v="465"/>
    <n v="-4324.78"/>
    <n v="-4324.78"/>
    <x v="0"/>
    <n v="1"/>
    <n v="-4324.78"/>
    <n v="-4324.78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371"/>
    <x v="210"/>
    <x v="466"/>
    <n v="-253.11"/>
    <n v="-253.11"/>
    <x v="0"/>
    <n v="1"/>
    <n v="-253.11"/>
    <n v="-253.11"/>
    <x v="1"/>
    <m/>
    <s v="Lumx Studios S/A"/>
    <s v="Lumx Studios S/A"/>
    <n v="100"/>
    <s v="Conselho"/>
    <s v="Lumx Studios S/A"/>
    <m/>
    <s v="Software - Go Daddy"/>
    <m/>
    <s v="Mercado Pago"/>
    <m/>
    <x v="78"/>
    <s v="Software"/>
    <s v="Technology &amp; Infrastructure"/>
    <s v="Technology &amp; Infrastructure"/>
    <s v="Technology &amp; Infrastructure"/>
    <x v="0"/>
    <m/>
    <m/>
    <n v="0"/>
    <n v="0"/>
  </r>
  <r>
    <s v="4372"/>
    <x v="211"/>
    <x v="467"/>
    <n v="-1113.6199999999999"/>
    <n v="-1113.6199999999999"/>
    <x v="0"/>
    <n v="1"/>
    <n v="-1113.6199999999999"/>
    <n v="-1113.6199999999999"/>
    <x v="1"/>
    <m/>
    <s v="Lumx Studios S/A"/>
    <s v="Lumx Studios S/A"/>
    <n v="100"/>
    <s v="Conselho"/>
    <s v="Lumx Studios S/A"/>
    <m/>
    <s v="Software - Magic Labs"/>
    <m/>
    <s v="Mercado Pago"/>
    <m/>
    <x v="140"/>
    <s v="Software"/>
    <s v="Technology &amp; Infrastructure"/>
    <s v="Technology &amp; Infrastructure"/>
    <s v="Technology &amp; Infrastructure"/>
    <x v="0"/>
    <m/>
    <m/>
    <n v="0"/>
    <n v="0"/>
  </r>
  <r>
    <s v="4373"/>
    <x v="212"/>
    <x v="468"/>
    <n v="-17.170000000000002"/>
    <n v="-17.170000000000002"/>
    <x v="0"/>
    <n v="1"/>
    <n v="-17.170000000000002"/>
    <n v="-17.170000000000002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8"/>
    <m/>
    <m/>
    <n v="0"/>
    <n v="0"/>
  </r>
  <r>
    <s v="4374"/>
    <x v="212"/>
    <x v="468"/>
    <n v="-24.9"/>
    <n v="-24.9"/>
    <x v="0"/>
    <n v="1"/>
    <n v="-24.9"/>
    <n v="-24.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8"/>
    <m/>
    <m/>
    <n v="0"/>
    <n v="0"/>
  </r>
  <r>
    <s v="4375"/>
    <x v="213"/>
    <x v="469"/>
    <n v="-16.97"/>
    <n v="-16.97"/>
    <x v="0"/>
    <n v="1"/>
    <n v="-16.97"/>
    <n v="-16.97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8"/>
    <m/>
    <m/>
    <n v="0"/>
    <n v="0"/>
  </r>
  <r>
    <s v="4376"/>
    <x v="213"/>
    <x v="469"/>
    <n v="-25.21"/>
    <n v="-25.21"/>
    <x v="0"/>
    <n v="1"/>
    <n v="-25.21"/>
    <n v="-25.21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8"/>
    <m/>
    <m/>
    <n v="0"/>
    <n v="0"/>
  </r>
  <r>
    <s v="4377"/>
    <x v="213"/>
    <x v="469"/>
    <n v="-54.96"/>
    <n v="-54.96"/>
    <x v="0"/>
    <n v="1"/>
    <n v="-54.96"/>
    <n v="-54.96"/>
    <x v="1"/>
    <m/>
    <s v="Lumx Studios S/A"/>
    <s v="Lumx Studios S/A"/>
    <n v="100"/>
    <s v="Lumx"/>
    <s v="Lumx Studios S/A"/>
    <m/>
    <s v="Uber"/>
    <m/>
    <s v="Mercado Pago"/>
    <m/>
    <x v="61"/>
    <s v="Gestão - Transporte"/>
    <s v="Gestão"/>
    <s v="Governance"/>
    <s v="Governance"/>
    <x v="8"/>
    <m/>
    <m/>
    <n v="0"/>
    <n v="0"/>
  </r>
  <r>
    <s v="4378"/>
    <x v="213"/>
    <x v="469"/>
    <n v="-24.99"/>
    <n v="-24.99"/>
    <x v="0"/>
    <n v="1"/>
    <n v="-24.99"/>
    <n v="-24.99"/>
    <x v="1"/>
    <m/>
    <s v="Lumx Studios S/A"/>
    <s v="Lumx Studios S/A"/>
    <n v="100"/>
    <s v="Lumx"/>
    <s v="Lumx Studios S/A"/>
    <m/>
    <s v="Uber C-Level São Paulo"/>
    <m/>
    <s v="Mercado Pago"/>
    <m/>
    <x v="61"/>
    <s v="Gestão - Transporte"/>
    <s v="Gestão"/>
    <s v="Governance"/>
    <s v="Governance"/>
    <x v="8"/>
    <m/>
    <m/>
    <n v="0"/>
    <n v="0"/>
  </r>
  <r>
    <s v="4379"/>
    <x v="214"/>
    <x v="470"/>
    <n v="-54"/>
    <n v="-54"/>
    <x v="0"/>
    <n v="1"/>
    <n v="-54"/>
    <n v="-5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0"/>
    <m/>
    <m/>
    <n v="0"/>
    <n v="0"/>
  </r>
  <r>
    <s v="4380"/>
    <x v="214"/>
    <x v="470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381"/>
    <x v="214"/>
    <x v="470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5"/>
    <m/>
    <m/>
    <n v="0"/>
    <n v="0"/>
  </r>
  <r>
    <s v="4382"/>
    <x v="214"/>
    <x v="470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5"/>
    <m/>
    <m/>
    <n v="0"/>
    <n v="0"/>
  </r>
  <r>
    <s v="4383"/>
    <x v="214"/>
    <x v="470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5"/>
    <m/>
    <m/>
    <n v="0"/>
    <n v="0"/>
  </r>
  <r>
    <s v="4384"/>
    <x v="214"/>
    <x v="470"/>
    <n v="-142"/>
    <n v="-142"/>
    <x v="0"/>
    <n v="1"/>
    <n v="-142"/>
    <n v="-142"/>
    <x v="1"/>
    <m/>
    <s v="Lumx Studios S/A"/>
    <s v="Inpi"/>
    <n v="100"/>
    <m/>
    <s v="Inpi"/>
    <m/>
    <s v="Guia de Registro Seamore - Baixa por Conciliação"/>
    <m/>
    <s v="Btg - Conta Corrente"/>
    <m/>
    <x v="53"/>
    <s v="Propriedade Intelectual"/>
    <s v="Legal"/>
    <s v="Operating Costs"/>
    <s v="Operating Costs"/>
    <x v="5"/>
    <m/>
    <m/>
    <n v="0"/>
    <n v="0"/>
  </r>
  <r>
    <s v="749"/>
    <x v="214"/>
    <x v="470"/>
    <n v="1500"/>
    <n v="1500"/>
    <x v="0"/>
    <n v="1"/>
    <n v="1500"/>
    <n v="15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710"/>
    <x v="214"/>
    <x v="470"/>
    <n v="-1500"/>
    <n v="-1500"/>
    <x v="0"/>
    <n v="1"/>
    <n v="-1500"/>
    <n v="-15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385"/>
    <x v="215"/>
    <x v="471"/>
    <n v="-64"/>
    <n v="-64"/>
    <x v="0"/>
    <n v="1"/>
    <n v="-64"/>
    <n v="-64"/>
    <x v="1"/>
    <m/>
    <s v="Lumx Studios S/A"/>
    <s v="Michel Ruthenberg Goldberg"/>
    <n v="100"/>
    <s v="Financeiro"/>
    <s v="Michel Ruthenberg Goldberg"/>
    <m/>
    <s v="Despesa Comercial Jf"/>
    <m/>
    <s v="Btg - Conta Corrente"/>
    <m/>
    <x v="68"/>
    <s v="Despesa Comercial"/>
    <s v="Comercial"/>
    <s v="Operating Costs"/>
    <s v="Operating Costs"/>
    <x v="8"/>
    <m/>
    <m/>
    <n v="0"/>
    <n v="0"/>
  </r>
  <r>
    <s v="4386"/>
    <x v="215"/>
    <x v="471"/>
    <n v="-84.1"/>
    <n v="-84.1"/>
    <x v="0"/>
    <n v="1"/>
    <n v="-84.1"/>
    <n v="-84.1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8"/>
    <m/>
    <m/>
    <n v="0"/>
    <n v="0"/>
  </r>
  <r>
    <s v="4387"/>
    <x v="215"/>
    <x v="471"/>
    <n v="-259.89999999999998"/>
    <n v="-259.89999999999998"/>
    <x v="0"/>
    <n v="1"/>
    <n v="-259.89999999999998"/>
    <n v="-259.89999999999998"/>
    <x v="1"/>
    <m/>
    <s v="Lumx Studios S/A"/>
    <s v="Lumx Studios S/A"/>
    <n v="100"/>
    <s v="Conselho"/>
    <s v="Lumx Studios S/A"/>
    <m/>
    <s v="Viagem Michel Sp"/>
    <m/>
    <s v="Cora"/>
    <m/>
    <x v="105"/>
    <s v="Despesa Comercial"/>
    <s v="Comercial"/>
    <s v="Operating Costs"/>
    <s v="Operating Costs"/>
    <x v="8"/>
    <m/>
    <m/>
    <n v="0"/>
    <n v="0"/>
  </r>
  <r>
    <s v="4388"/>
    <x v="215"/>
    <x v="471"/>
    <n v="-228.92"/>
    <n v="-228.92"/>
    <x v="0"/>
    <n v="1"/>
    <n v="-228.92"/>
    <n v="-228.92"/>
    <x v="1"/>
    <m/>
    <s v="Lumx Studios S/A"/>
    <s v="Michel Ruthenberg Goldberg"/>
    <n v="100"/>
    <s v="Financeiro"/>
    <s v="Michel Ruthenberg Goldberg"/>
    <m/>
    <s v="Gasolina - Viagem Jf"/>
    <m/>
    <s v="Btg - Conta Corrente"/>
    <m/>
    <x v="141"/>
    <s v="Despesa Comercial"/>
    <s v="Comercial"/>
    <s v="Operating Costs"/>
    <s v="Operating Costs"/>
    <x v="8"/>
    <m/>
    <m/>
    <n v="0"/>
    <n v="0"/>
  </r>
  <r>
    <s v="4389"/>
    <x v="215"/>
    <x v="471"/>
    <n v="-75.599999999999994"/>
    <n v="-75.599999999999994"/>
    <x v="0"/>
    <n v="1"/>
    <n v="-75.599999999999994"/>
    <n v="-75.599999999999994"/>
    <x v="1"/>
    <m/>
    <s v="Lumx Studios S/A"/>
    <s v="Michel Ruthenberg Goldberg"/>
    <n v="100"/>
    <s v="Financeiro"/>
    <s v="Michel Ruthenberg Goldberg"/>
    <m/>
    <s v="Pedágios Viagem Jf"/>
    <m/>
    <s v="Btg - Conta Corrente"/>
    <m/>
    <x v="142"/>
    <s v="Despesa Comercial"/>
    <s v="Comercial"/>
    <s v="Operating Costs"/>
    <s v="Operating Costs"/>
    <x v="8"/>
    <m/>
    <m/>
    <n v="0"/>
    <n v="0"/>
  </r>
  <r>
    <s v="750"/>
    <x v="215"/>
    <x v="471"/>
    <n v="1000"/>
    <n v="1000"/>
    <x v="0"/>
    <n v="1"/>
    <n v="1000"/>
    <n v="1000"/>
    <x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7"/>
    <m/>
    <m/>
    <n v="0"/>
    <n v="0"/>
  </r>
  <r>
    <s v="9711"/>
    <x v="215"/>
    <x v="471"/>
    <n v="-1000"/>
    <n v="-1000"/>
    <x v="0"/>
    <n v="1"/>
    <n v="-1000"/>
    <n v="-1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390"/>
    <x v="216"/>
    <x v="472"/>
    <n v="-182.39"/>
    <n v="-182.39"/>
    <x v="0"/>
    <n v="1"/>
    <n v="-182.39"/>
    <n v="-182.39"/>
    <x v="1"/>
    <m/>
    <s v="Lumx Studios S/A"/>
    <s v="Lumx Studios S/A"/>
    <n v="100"/>
    <s v="Conselho"/>
    <s v="Lumx Studios S/A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391"/>
    <x v="216"/>
    <x v="472"/>
    <n v="-30.95"/>
    <n v="-30.95"/>
    <x v="0"/>
    <n v="1"/>
    <n v="-30.95"/>
    <n v="-30.95"/>
    <x v="1"/>
    <m/>
    <s v="Lumx Studios S/A"/>
    <s v="Luciene Borges da Silva"/>
    <n v="100"/>
    <m/>
    <s v="Luciene Borges da Silva"/>
    <m/>
    <s v="Reembolso Compra de Material de Uso e Consumo"/>
    <m/>
    <s v="Cora"/>
    <m/>
    <x v="59"/>
    <s v="Material de Uso e Consumo"/>
    <s v="Office"/>
    <s v="Administrative Costs"/>
    <s v="Administrative Costs"/>
    <x v="7"/>
    <m/>
    <m/>
    <n v="0"/>
    <n v="0"/>
  </r>
  <r>
    <s v="4392"/>
    <x v="216"/>
    <x v="472"/>
    <n v="-385.66"/>
    <n v="-385.66"/>
    <x v="0"/>
    <n v="1"/>
    <n v="-385.66"/>
    <n v="-385.66"/>
    <x v="1"/>
    <m/>
    <s v="Lumx Studios S/A"/>
    <s v="Light Servicos de Eletricidade S A"/>
    <n v="100"/>
    <m/>
    <s v="Light Servicos de Eletricidade S A"/>
    <m/>
    <s v="Conta de Luz"/>
    <m/>
    <s v="Cora"/>
    <m/>
    <x v="41"/>
    <s v="Despesas de Escritório"/>
    <s v="Office"/>
    <s v="Administrative Costs"/>
    <s v="Administrative Costs"/>
    <x v="1"/>
    <m/>
    <m/>
    <n v="0"/>
    <n v="0"/>
  </r>
  <r>
    <s v="4393"/>
    <x v="216"/>
    <x v="472"/>
    <n v="-2315.61"/>
    <n v="-2315.61"/>
    <x v="0"/>
    <n v="1"/>
    <n v="-2315.61"/>
    <n v="-2315.61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8"/>
    <m/>
    <m/>
    <n v="0"/>
    <n v="0"/>
  </r>
  <r>
    <s v="428"/>
    <x v="217"/>
    <x v="473"/>
    <n v="9.94"/>
    <n v="9.94"/>
    <x v="0"/>
    <n v="1"/>
    <n v="9.94"/>
    <n v="9.94"/>
    <x v="1"/>
    <m/>
    <s v="Michel Ruthenberg Goldberg"/>
    <s v="Cora"/>
    <n v="100"/>
    <s v="Comercial"/>
    <s v="Michel Ruthenberg Goldberg"/>
    <m/>
    <s v="Reembolso Uber Michel"/>
    <m/>
    <s v="Cora"/>
    <m/>
    <x v="69"/>
    <s v="Despesa Comercial"/>
    <s v="Comercial"/>
    <s v="Operating Costs"/>
    <s v="Operating Costs"/>
    <x v="8"/>
    <m/>
    <m/>
    <n v="0"/>
    <n v="0"/>
  </r>
  <r>
    <s v="4394"/>
    <x v="217"/>
    <x v="473"/>
    <n v="-242.73"/>
    <n v="-242.73"/>
    <x v="0"/>
    <n v="1"/>
    <n v="-242.73"/>
    <n v="-242.73"/>
    <x v="1"/>
    <m/>
    <s v="Lumx Studios S/A"/>
    <s v="Ministério da Economia"/>
    <n v="100"/>
    <m/>
    <s v="Ministério da Economia"/>
    <m/>
    <s v="Inss Pró-Labore"/>
    <m/>
    <s v="Cora"/>
    <m/>
    <x v="33"/>
    <s v="Impostos"/>
    <s v="Tax And Fees"/>
    <s v="Tax And Fees"/>
    <s v="Tax And Fees"/>
    <x v="2"/>
    <m/>
    <m/>
    <n v="0"/>
    <n v="0"/>
  </r>
  <r>
    <s v="4395"/>
    <x v="217"/>
    <x v="473"/>
    <n v="-14.03"/>
    <n v="-14.03"/>
    <x v="0"/>
    <n v="1"/>
    <n v="-14.03"/>
    <n v="-14.03"/>
    <x v="1"/>
    <m/>
    <s v="Lumx Studios S/A"/>
    <s v="Lumx Studios S/A"/>
    <n v="100"/>
    <s v="Conselho"/>
    <s v="Lumx Studios S/A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4396"/>
    <x v="217"/>
    <x v="473"/>
    <n v="-274.93"/>
    <n v="-274.93"/>
    <x v="0"/>
    <n v="1"/>
    <n v="-274.93"/>
    <n v="-274.93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3"/>
    <m/>
    <m/>
    <n v="0"/>
    <n v="0"/>
  </r>
  <r>
    <s v="4397"/>
    <x v="217"/>
    <x v="473"/>
    <n v="-752.5"/>
    <n v="-752.5"/>
    <x v="0"/>
    <n v="1"/>
    <n v="-752.5"/>
    <n v="-752.5"/>
    <x v="1"/>
    <m/>
    <s v="Lumx Studios S/A"/>
    <s v="Ministério da Economia"/>
    <n v="100"/>
    <m/>
    <s v="Ministério da Economia"/>
    <m/>
    <s v="Contribuição Inss"/>
    <m/>
    <s v="Cora"/>
    <m/>
    <x v="71"/>
    <s v="Impostos"/>
    <s v="Tax And Fees"/>
    <s v="Tax And Fees"/>
    <s v="Tax And Fees"/>
    <x v="12"/>
    <m/>
    <m/>
    <n v="0"/>
    <n v="0"/>
  </r>
  <r>
    <s v="4398"/>
    <x v="218"/>
    <x v="474"/>
    <n v="-9.94"/>
    <n v="-9.94"/>
    <x v="0"/>
    <n v="1"/>
    <n v="-9.94"/>
    <n v="-9.94"/>
    <x v="1"/>
    <m/>
    <s v="Lumx Studios S/A"/>
    <s v="Lumx Studios S/A"/>
    <n v="100"/>
    <s v="Lumx"/>
    <s v="Lumx Studios S/A"/>
    <m/>
    <s v="Uber Michel"/>
    <m/>
    <s v="Mercado Pago"/>
    <m/>
    <x v="61"/>
    <s v="Gestão - Transporte"/>
    <s v="Gestão"/>
    <s v="Governance"/>
    <s v="Governance"/>
    <x v="8"/>
    <m/>
    <m/>
    <n v="0"/>
    <n v="0"/>
  </r>
  <r>
    <s v="4399"/>
    <x v="218"/>
    <x v="474"/>
    <n v="-250"/>
    <n v="-250"/>
    <x v="0"/>
    <n v="1"/>
    <n v="-250"/>
    <n v="-250"/>
    <x v="1"/>
    <m/>
    <s v="Lumx Studios S/A"/>
    <s v="Ministerio da Fazenda"/>
    <n v="100"/>
    <m/>
    <s v="Ministerio da Fazenda"/>
    <m/>
    <s v="Darf"/>
    <m/>
    <s v="Cora"/>
    <m/>
    <x v="143"/>
    <s v="Impostos"/>
    <s v="Tax And Fees"/>
    <s v="Tax And Fees"/>
    <s v="Tax And Fees"/>
    <x v="12"/>
    <m/>
    <m/>
    <n v="0"/>
    <n v="0"/>
  </r>
  <r>
    <s v="4400"/>
    <x v="218"/>
    <x v="474"/>
    <n v="-720"/>
    <n v="-720"/>
    <x v="0"/>
    <n v="1"/>
    <n v="-720"/>
    <n v="-720"/>
    <x v="1"/>
    <m/>
    <s v="Lumx Studios S/A"/>
    <s v="Lumx Studios S/A"/>
    <n v="100"/>
    <s v="Conselho"/>
    <s v="Lumx Studios S/A"/>
    <m/>
    <s v="Compra de Pé de Mesas e Gaveteiro"/>
    <m/>
    <s v="Cora"/>
    <m/>
    <x v="144"/>
    <s v="Material de Uso e Consumo"/>
    <s v="Office"/>
    <s v="Administrative Costs"/>
    <s v="Administrative Costs"/>
    <x v="7"/>
    <m/>
    <m/>
    <n v="0"/>
    <n v="0"/>
  </r>
  <r>
    <s v="4401"/>
    <x v="218"/>
    <x v="474"/>
    <n v="-84.1"/>
    <n v="-84.1"/>
    <x v="0"/>
    <n v="1"/>
    <n v="-84.1"/>
    <n v="-84.1"/>
    <x v="1"/>
    <m/>
    <s v="Lumx Studios S/A"/>
    <s v="Lumx Studios S/A"/>
    <n v="100"/>
    <s v="Conselho"/>
    <s v="Lumx Studios S/A"/>
    <m/>
    <s v="Compra Deadaptador Gab"/>
    <m/>
    <s v="Mercado Pago"/>
    <m/>
    <x v="58"/>
    <s v="Material de Uso e Consumo"/>
    <s v="Office"/>
    <s v="Administrative Costs"/>
    <s v="Administrative Costs"/>
    <x v="7"/>
    <m/>
    <m/>
    <n v="0"/>
    <n v="0"/>
  </r>
  <r>
    <s v="4402"/>
    <x v="218"/>
    <x v="474"/>
    <n v="-40.99"/>
    <n v="-40.99"/>
    <x v="0"/>
    <n v="1"/>
    <n v="-40.99"/>
    <n v="-40.99"/>
    <x v="1"/>
    <m/>
    <s v="Lumx Studios S/A"/>
    <s v="Lumx Studios S/A"/>
    <n v="100"/>
    <s v="Conselho"/>
    <s v="Lumx Studios S/A"/>
    <m/>
    <s v="Compra de Raquete Elétrica"/>
    <m/>
    <s v="Mercado Pago"/>
    <m/>
    <x v="59"/>
    <s v="Material de Uso e Consumo"/>
    <s v="Office"/>
    <s v="Administrative Costs"/>
    <s v="Administrative Costs"/>
    <x v="7"/>
    <m/>
    <m/>
    <n v="0"/>
    <n v="0"/>
  </r>
  <r>
    <s v="437"/>
    <x v="219"/>
    <x v="475"/>
    <n v="33.36"/>
    <n v="33.36"/>
    <x v="0"/>
    <n v="1"/>
    <n v="33.36"/>
    <n v="33.36"/>
    <x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58"/>
    <s v="Material de Uso e Consumo"/>
    <s v="Office"/>
    <s v="Administrative Costs"/>
    <s v="Administrative Costs"/>
    <x v="7"/>
    <m/>
    <m/>
    <n v="0"/>
    <n v="0"/>
  </r>
  <r>
    <s v="4403"/>
    <x v="219"/>
    <x v="475"/>
    <n v="-67.319999999999993"/>
    <n v="-67.319999999999993"/>
    <x v="0"/>
    <n v="1"/>
    <n v="-67.319999999999993"/>
    <n v="-67.319999999999993"/>
    <x v="1"/>
    <m/>
    <s v="Lumx Studios S/A"/>
    <s v="Mercadolivre.com Atividades de Internet Ltda"/>
    <n v="100"/>
    <m/>
    <s v="Mercadolivre.com Atividades de Internet Ltda"/>
    <m/>
    <s v="Compra de Raquete Elétrica - Mosquito"/>
    <m/>
    <s v="Mercado Pago"/>
    <m/>
    <x v="58"/>
    <s v="Material de Uso e Consumo"/>
    <s v="Office"/>
    <s v="Administrative Costs"/>
    <s v="Administrative Costs"/>
    <x v="7"/>
    <m/>
    <m/>
    <n v="0"/>
    <n v="0"/>
  </r>
  <r>
    <s v="4404"/>
    <x v="219"/>
    <x v="475"/>
    <n v="-112.36"/>
    <n v="-112.36"/>
    <x v="0"/>
    <n v="1"/>
    <n v="-112.36"/>
    <n v="-112.36"/>
    <x v="1"/>
    <m/>
    <s v="Lumx Studios S/A"/>
    <s v="Lumx Studios S/A"/>
    <n v="100"/>
    <s v="Conselho"/>
    <s v="Lumx Studios S/A"/>
    <m/>
    <s v="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405"/>
    <x v="219"/>
    <x v="475"/>
    <n v="-39.33"/>
    <n v="-39.33"/>
    <x v="0"/>
    <n v="1"/>
    <n v="-39.33"/>
    <n v="-39.33"/>
    <x v="1"/>
    <m/>
    <s v="Lumx Studios S/A"/>
    <s v="Lumx Studios S/A"/>
    <n v="100"/>
    <s v="Conselho"/>
    <s v="Lumx Studios S/A"/>
    <m/>
    <s v="Npm - Github"/>
    <m/>
    <s v="Mercado Pago"/>
    <m/>
    <x v="35"/>
    <s v="Software"/>
    <s v="Technology &amp; Infrastructure"/>
    <s v="Technology &amp; Infrastructure"/>
    <s v="Technology &amp; Infrastructure"/>
    <x v="0"/>
    <m/>
    <m/>
    <n v="0"/>
    <n v="0"/>
  </r>
  <r>
    <s v="4406"/>
    <x v="219"/>
    <x v="475"/>
    <n v="-19.52"/>
    <n v="-19.52"/>
    <x v="0"/>
    <n v="1"/>
    <n v="-19.52"/>
    <n v="-19.52"/>
    <x v="1"/>
    <m/>
    <s v="Lumx Studios S/A"/>
    <s v="Michel Ruthenberg Goldberg"/>
    <n v="100"/>
    <s v="Lumx"/>
    <s v="Michel Ruthenberg Goldberg"/>
    <m/>
    <s v="Estorno 99 Michel Sp"/>
    <m/>
    <s v="Cora"/>
    <m/>
    <x v="61"/>
    <s v="Gestão - Transporte"/>
    <s v="Gestão"/>
    <s v="Governance"/>
    <s v="Governance"/>
    <x v="8"/>
    <m/>
    <m/>
    <n v="0"/>
    <n v="0"/>
  </r>
  <r>
    <s v="4407"/>
    <x v="219"/>
    <x v="475"/>
    <n v="-34.549999999999997"/>
    <n v="-34.549999999999997"/>
    <x v="0"/>
    <n v="1"/>
    <n v="-34.549999999999997"/>
    <n v="-34.549999999999997"/>
    <x v="1"/>
    <m/>
    <s v="Lumx Studios S/A"/>
    <s v="Caio Diniz Bretas"/>
    <n v="100"/>
    <s v="Financeiro"/>
    <s v="Caio Diniz Bretas"/>
    <m/>
    <s v="Estorno Compra de Spray"/>
    <m/>
    <s v="Cora"/>
    <m/>
    <x v="59"/>
    <s v="Material de Uso e Consumo"/>
    <s v="Office"/>
    <s v="Administrative Costs"/>
    <s v="Administrative Costs"/>
    <x v="7"/>
    <m/>
    <m/>
    <n v="0"/>
    <n v="0"/>
  </r>
  <r>
    <s v="751"/>
    <x v="219"/>
    <x v="475"/>
    <n v="300000"/>
    <n v="300000"/>
    <x v="0"/>
    <n v="1"/>
    <n v="300000"/>
    <n v="300000"/>
    <x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7"/>
    <m/>
    <m/>
    <n v="0"/>
    <n v="0"/>
  </r>
  <r>
    <s v="9712"/>
    <x v="219"/>
    <x v="475"/>
    <n v="-300000"/>
    <n v="-300000"/>
    <x v="0"/>
    <n v="1"/>
    <n v="-300000"/>
    <n v="-30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408"/>
    <x v="220"/>
    <x v="476"/>
    <n v="-129.57"/>
    <n v="-129.57"/>
    <x v="0"/>
    <n v="1"/>
    <n v="-129.57"/>
    <n v="-129.57"/>
    <x v="1"/>
    <m/>
    <s v="Lumx Studios S/A"/>
    <s v="Lumx Studios S/A"/>
    <n v="100"/>
    <s v="Conselho"/>
    <s v="Lumx Studios S/A"/>
    <m/>
    <s v="Compra de Mercado"/>
    <m/>
    <s v="Mercado Pago"/>
    <m/>
    <x v="59"/>
    <s v="Material de Uso e Consumo"/>
    <s v="Office"/>
    <s v="Administrative Costs"/>
    <s v="Administrative Costs"/>
    <x v="7"/>
    <m/>
    <m/>
    <n v="0"/>
    <n v="0"/>
  </r>
  <r>
    <s v="4409"/>
    <x v="220"/>
    <x v="476"/>
    <n v="-59.32"/>
    <n v="-59.32"/>
    <x v="0"/>
    <n v="1"/>
    <n v="-59.32"/>
    <n v="-59.32"/>
    <x v="1"/>
    <m/>
    <s v="Lumx Studios S/A"/>
    <s v="Mercadolivre.com Atividades de Internet Ltda"/>
    <n v="100"/>
    <m/>
    <s v="Mercadolivre.com Atividades de Internet Ltda"/>
    <m/>
    <s v="Compra de Escorredor"/>
    <m/>
    <s v="Mercado Pago"/>
    <m/>
    <x v="59"/>
    <s v="Material de Uso e Consumo"/>
    <s v="Office"/>
    <s v="Administrative Costs"/>
    <s v="Administrative Costs"/>
    <x v="7"/>
    <m/>
    <m/>
    <n v="0"/>
    <n v="0"/>
  </r>
  <r>
    <s v="4410"/>
    <x v="220"/>
    <x v="476"/>
    <n v="-2171.83"/>
    <n v="-2171.83"/>
    <x v="0"/>
    <n v="1"/>
    <n v="-2171.83"/>
    <n v="-2171.83"/>
    <x v="1"/>
    <m/>
    <s v="Lumx Studios S/A"/>
    <s v="Lumx Studios S/A"/>
    <n v="100"/>
    <s v="Conselho"/>
    <s v="Lumx Studios S/A"/>
    <m/>
    <s v="Pis - Receita Seamore"/>
    <m/>
    <s v="Conta Simples"/>
    <m/>
    <x v="55"/>
    <s v="Impostos"/>
    <s v="Tax And Fees"/>
    <s v="Tax And Fees"/>
    <s v="Tax And Fees"/>
    <x v="12"/>
    <m/>
    <m/>
    <n v="0"/>
    <n v="0"/>
  </r>
  <r>
    <s v="4411"/>
    <x v="220"/>
    <x v="476"/>
    <n v="-3608.57"/>
    <n v="-3608.57"/>
    <x v="0"/>
    <n v="1"/>
    <n v="-3608.57"/>
    <n v="-3608.57"/>
    <x v="1"/>
    <m/>
    <s v="Lumx Studios S/A"/>
    <s v="Lumx Studios S/A"/>
    <n v="100"/>
    <s v="Lumx"/>
    <s v="Lumx Studios S/A"/>
    <m/>
    <s v="Csll  - Receita Seamore"/>
    <m/>
    <s v="Conta Simples"/>
    <m/>
    <x v="47"/>
    <s v="Impostos"/>
    <s v="Tax And Fees"/>
    <s v="Tax And Fees"/>
    <s v="Tax And Fees"/>
    <x v="12"/>
    <m/>
    <m/>
    <n v="0"/>
    <n v="0"/>
  </r>
  <r>
    <s v="4412"/>
    <x v="220"/>
    <x v="476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3"/>
    <x v="220"/>
    <x v="476"/>
    <n v="-4009.53"/>
    <n v="-4009.53"/>
    <x v="0"/>
    <n v="1"/>
    <n v="-4009.53"/>
    <n v="-4009.53"/>
    <x v="1"/>
    <m/>
    <s v="Lumx Studios S/A"/>
    <s v="Lumx Studios S/A"/>
    <n v="100"/>
    <s v="Conselho"/>
    <s v="Lumx Studios S/A"/>
    <m/>
    <s v="Irpj - Receita Seamore"/>
    <m/>
    <s v="Conta Simples"/>
    <m/>
    <x v="48"/>
    <s v="Impostos"/>
    <s v="Tax And Fees"/>
    <s v="Tax And Fees"/>
    <s v="Tax And Fees"/>
    <x v="12"/>
    <m/>
    <m/>
    <n v="0"/>
    <n v="0"/>
  </r>
  <r>
    <s v="752"/>
    <x v="220"/>
    <x v="476"/>
    <n v="134127.12"/>
    <n v="134127.12"/>
    <x v="0"/>
    <n v="1"/>
    <n v="134127.12"/>
    <n v="134127.1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13"/>
    <x v="220"/>
    <x v="476"/>
    <n v="-134127.12"/>
    <n v="-134127.12"/>
    <x v="0"/>
    <n v="1"/>
    <n v="-134127.12"/>
    <n v="-134127.12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414"/>
    <x v="221"/>
    <x v="477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Emissão de Cartão de Crédito"/>
    <m/>
    <s v="Conta Simples"/>
    <m/>
    <x v="145"/>
    <s v="Taxas"/>
    <s v="Tax And Fees"/>
    <s v="Tax And Fees"/>
    <s v="Tax And Fees"/>
    <x v="12"/>
    <m/>
    <m/>
    <n v="0"/>
    <n v="0"/>
  </r>
  <r>
    <s v="4415"/>
    <x v="221"/>
    <x v="477"/>
    <n v="-10023.81"/>
    <n v="-10023.81"/>
    <x v="0"/>
    <n v="1"/>
    <n v="-10023.81"/>
    <n v="-10023.81"/>
    <x v="1"/>
    <m/>
    <s v="Lumx Studios S/A"/>
    <s v="Ministerio da Fazenda"/>
    <n v="100"/>
    <m/>
    <s v="Ministerio da Fazenda"/>
    <m/>
    <s v="Cofins - Receita Seamore - Baixa por Conciliação"/>
    <m/>
    <s v="Conta Simples"/>
    <m/>
    <x v="54"/>
    <s v="Impostos"/>
    <s v="Tax And Fees"/>
    <s v="Tax And Fees"/>
    <s v="Tax And Fees"/>
    <x v="12"/>
    <m/>
    <m/>
    <n v="0"/>
    <n v="0"/>
  </r>
  <r>
    <s v="4416"/>
    <x v="221"/>
    <x v="477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4417"/>
    <x v="221"/>
    <x v="477"/>
    <n v="-14.9"/>
    <n v="-14.9"/>
    <x v="0"/>
    <n v="1"/>
    <n v="-14.9"/>
    <n v="-14.9"/>
    <x v="1"/>
    <m/>
    <s v="Lumx Studios S/A"/>
    <s v="Lumx Studios S/A"/>
    <n v="100"/>
    <s v="Conselho"/>
    <s v="Lumx Studios S/A"/>
    <m/>
    <s v="Taxa de Emissao Cartao Fisico"/>
    <m/>
    <s v="Conta Simples"/>
    <m/>
    <x v="145"/>
    <s v="Taxas"/>
    <s v="Tax And Fees"/>
    <s v="Tax And Fees"/>
    <s v="Tax And Fees"/>
    <x v="12"/>
    <m/>
    <m/>
    <n v="0"/>
    <n v="0"/>
  </r>
  <r>
    <s v="753"/>
    <x v="221"/>
    <x v="477"/>
    <n v="20000"/>
    <n v="20000"/>
    <x v="0"/>
    <n v="1"/>
    <n v="20000"/>
    <n v="20000"/>
    <x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7"/>
    <m/>
    <m/>
    <n v="0"/>
    <n v="0"/>
  </r>
  <r>
    <s v="9714"/>
    <x v="221"/>
    <x v="477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418"/>
    <x v="222"/>
    <x v="478"/>
    <n v="-27.96"/>
    <n v="-27.96"/>
    <x v="0"/>
    <n v="1"/>
    <n v="-27.96"/>
    <n v="-27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19"/>
    <x v="222"/>
    <x v="478"/>
    <n v="-701.92"/>
    <n v="-701.92"/>
    <x v="0"/>
    <n v="1"/>
    <n v="-701.92"/>
    <n v="-701.92"/>
    <x v="1"/>
    <m/>
    <s v="Lumx Studios S/A"/>
    <s v="Lumx Studios S/A"/>
    <n v="100"/>
    <s v="Conselho"/>
    <s v="Lumx Studios S/A"/>
    <m/>
    <s v="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420"/>
    <x v="223"/>
    <x v="479"/>
    <n v="-17.95"/>
    <n v="-17.95"/>
    <x v="0"/>
    <n v="1"/>
    <n v="-17.95"/>
    <n v="-17.95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21"/>
    <x v="223"/>
    <x v="479"/>
    <n v="-39.99"/>
    <n v="-39.99"/>
    <x v="0"/>
    <n v="1"/>
    <n v="-39.99"/>
    <n v="-39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22"/>
    <x v="223"/>
    <x v="479"/>
    <n v="-19.989999999999998"/>
    <n v="-19.989999999999998"/>
    <x v="0"/>
    <n v="1"/>
    <n v="-19.989999999999998"/>
    <n v="-19.9899999999999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23"/>
    <x v="224"/>
    <x v="480"/>
    <n v="-19.940000000000001"/>
    <n v="-19.940000000000001"/>
    <x v="0"/>
    <n v="1"/>
    <n v="-19.940000000000001"/>
    <n v="-19.9400000000000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24"/>
    <x v="224"/>
    <x v="480"/>
    <n v="-20.23"/>
    <n v="-20.23"/>
    <x v="0"/>
    <n v="1"/>
    <n v="-20.23"/>
    <n v="-20.2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754"/>
    <x v="224"/>
    <x v="480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15"/>
    <x v="224"/>
    <x v="480"/>
    <n v="-200000"/>
    <n v="-200000"/>
    <x v="0"/>
    <n v="1"/>
    <n v="-200000"/>
    <n v="-20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92"/>
    <x v="225"/>
    <x v="481"/>
    <n v="334127.11"/>
    <n v="334127.11"/>
    <x v="0"/>
    <n v="1"/>
    <n v="334127.11"/>
    <n v="334127.11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425"/>
    <x v="225"/>
    <x v="481"/>
    <n v="-249.14"/>
    <n v="-249.14"/>
    <x v="0"/>
    <n v="1"/>
    <n v="-249.14"/>
    <n v="-249.14"/>
    <x v="1"/>
    <m/>
    <s v="Lumx Studios S/A"/>
    <s v="Lumx Studios S/A"/>
    <n v="100"/>
    <s v="Conselho"/>
    <s v="Lumx Studios S/A"/>
    <m/>
    <s v="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426"/>
    <x v="225"/>
    <x v="481"/>
    <n v="-55.36"/>
    <n v="-55.36"/>
    <x v="0"/>
    <n v="1"/>
    <n v="-55.36"/>
    <n v="-55.36"/>
    <x v="1"/>
    <m/>
    <s v="Lumx Studios S/A"/>
    <s v="Lumx Studios S/A"/>
    <n v="100"/>
    <s v="Conselho"/>
    <s v="Lumx Studios S/A"/>
    <m/>
    <s v="Software - Loom"/>
    <m/>
    <s v="Mercado Pago"/>
    <m/>
    <x v="146"/>
    <s v="Software"/>
    <s v="Technology &amp; Infrastructure"/>
    <s v="Technology &amp; Infrastructure"/>
    <s v="Technology &amp; Infrastructure"/>
    <x v="0"/>
    <m/>
    <m/>
    <n v="0"/>
    <n v="0"/>
  </r>
  <r>
    <s v="4427"/>
    <x v="225"/>
    <x v="481"/>
    <n v="-83.05"/>
    <n v="-83.05"/>
    <x v="0"/>
    <n v="1"/>
    <n v="-83.05"/>
    <n v="-83.05"/>
    <x v="1"/>
    <m/>
    <s v="Lumx Studios S/A"/>
    <s v="Lumx Studios S/A"/>
    <n v="100"/>
    <s v="Conselho"/>
    <s v="Lumx Studios S/A"/>
    <m/>
    <s v="Docsend By Dropbox"/>
    <m/>
    <s v="Mercado Pago"/>
    <m/>
    <x v="36"/>
    <s v="Software"/>
    <s v="Technology &amp; Infrastructure"/>
    <s v="Technology &amp; Infrastructure"/>
    <s v="Technology &amp; Infrastructure"/>
    <x v="0"/>
    <m/>
    <m/>
    <n v="0"/>
    <n v="0"/>
  </r>
  <r>
    <s v="4428"/>
    <x v="226"/>
    <x v="482"/>
    <n v="-187.4"/>
    <n v="-187.4"/>
    <x v="0"/>
    <n v="1"/>
    <n v="-187.4"/>
    <n v="-187.4"/>
    <x v="1"/>
    <m/>
    <s v="Lumx Studios S/A"/>
    <s v="Michel Ruthenberg Goldberg"/>
    <n v="100"/>
    <s v="Financeiro"/>
    <s v="Michel Ruthenberg Goldberg"/>
    <m/>
    <s v="Pizza Lançamento Seamore"/>
    <m/>
    <s v="Cora"/>
    <m/>
    <x v="64"/>
    <s v="Despesa Comercial"/>
    <s v="Comercial"/>
    <s v="Operating Costs"/>
    <s v="Operating Costs"/>
    <x v="8"/>
    <m/>
    <m/>
    <n v="0"/>
    <n v="0"/>
  </r>
  <r>
    <s v="4429"/>
    <x v="226"/>
    <x v="482"/>
    <n v="-8.9600000000000009"/>
    <n v="-8.9600000000000009"/>
    <x v="0"/>
    <n v="1"/>
    <n v="-8.9600000000000009"/>
    <n v="-8.960000000000000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30"/>
    <x v="226"/>
    <x v="482"/>
    <n v="-9.1199999999999992"/>
    <n v="-9.1199999999999992"/>
    <x v="0"/>
    <n v="1"/>
    <n v="-9.1199999999999992"/>
    <n v="-9.1199999999999992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31"/>
    <x v="226"/>
    <x v="482"/>
    <n v="-2853.32"/>
    <n v="-2853.32"/>
    <x v="0"/>
    <n v="1"/>
    <n v="-2853.32"/>
    <n v="-2853.32"/>
    <x v="1"/>
    <m/>
    <s v="Lumx Studios S/A"/>
    <s v="Mm Turismo &amp; Viagens S.A"/>
    <n v="100"/>
    <m/>
    <s v="Mm Turismo &amp; Viagens S.A"/>
    <m/>
    <s v="Viagem Gab Sp"/>
    <m/>
    <s v="Cora"/>
    <m/>
    <x v="77"/>
    <s v="Gestão - Avião"/>
    <s v="Gestão"/>
    <s v="Governance"/>
    <s v="Governance"/>
    <x v="8"/>
    <m/>
    <m/>
    <n v="0"/>
    <n v="0"/>
  </r>
  <r>
    <s v="4432"/>
    <x v="226"/>
    <x v="482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18"/>
    <s v="Despesas de Escritório"/>
    <s v="Office"/>
    <s v="Administrative Costs"/>
    <s v="Administrative Costs"/>
    <x v="1"/>
    <m/>
    <m/>
    <n v="0"/>
    <n v="0"/>
  </r>
  <r>
    <s v="4433"/>
    <x v="226"/>
    <x v="482"/>
    <n v="-205.71"/>
    <n v="-205.71"/>
    <x v="0"/>
    <n v="1"/>
    <n v="-205.71"/>
    <n v="-205.71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8"/>
    <m/>
    <m/>
    <n v="0"/>
    <n v="0"/>
  </r>
  <r>
    <s v="4434"/>
    <x v="226"/>
    <x v="482"/>
    <n v="-29.9"/>
    <n v="-29.9"/>
    <x v="0"/>
    <n v="1"/>
    <n v="-29.9"/>
    <n v="-29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35"/>
    <x v="226"/>
    <x v="482"/>
    <n v="-39.93"/>
    <n v="-39.93"/>
    <x v="0"/>
    <n v="1"/>
    <n v="-39.93"/>
    <n v="-39.93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36"/>
    <x v="226"/>
    <x v="482"/>
    <n v="-44.98"/>
    <n v="-44.98"/>
    <x v="0"/>
    <n v="1"/>
    <n v="-44.98"/>
    <n v="-4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26"/>
    <x v="227"/>
    <x v="483"/>
    <n v="70"/>
    <n v="70"/>
    <x v="0"/>
    <n v="1"/>
    <n v="70"/>
    <n v="70"/>
    <x v="1"/>
    <m/>
    <s v="Buser Brasil Tecnologia Ltda."/>
    <s v="Mercado Pago"/>
    <n v="100"/>
    <s v="Comercial"/>
    <s v="Buser Brasil Tecnologia Ltda."/>
    <m/>
    <s v="Passagem Caio para São Paulo"/>
    <m/>
    <s v="Mercado Pago"/>
    <m/>
    <x v="69"/>
    <s v="Despesa Comercial"/>
    <s v="Comercial"/>
    <s v="Operating Costs"/>
    <s v="Operating Costs"/>
    <x v="8"/>
    <m/>
    <m/>
    <n v="0"/>
    <n v="0"/>
  </r>
  <r>
    <s v="4437"/>
    <x v="227"/>
    <x v="483"/>
    <n v="-243.54"/>
    <n v="-243.54"/>
    <x v="0"/>
    <n v="1"/>
    <n v="-243.54"/>
    <n v="-243.54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8"/>
    <m/>
    <m/>
    <n v="0"/>
    <n v="0"/>
  </r>
  <r>
    <s v="4438"/>
    <x v="227"/>
    <x v="483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2"/>
    <s v="Despesas de Escritório"/>
    <s v="Office"/>
    <s v="Administrative Costs"/>
    <s v="Administrative Costs"/>
    <x v="1"/>
    <m/>
    <m/>
    <n v="0"/>
    <n v="0"/>
  </r>
  <r>
    <s v="4439"/>
    <x v="227"/>
    <x v="483"/>
    <n v="-11070"/>
    <n v="-11070"/>
    <x v="0"/>
    <n v="1"/>
    <n v="-11070"/>
    <n v="-11070"/>
    <x v="1"/>
    <m/>
    <s v="Lumx Studios S/A"/>
    <s v="Fitdance Entretenimento Ltda"/>
    <n v="100"/>
    <m/>
    <s v="Fitdance Entretenimento Ltda"/>
    <m/>
    <s v="Reembolso a Pagamento de Prestação de Serviços"/>
    <m/>
    <s v="Cora"/>
    <m/>
    <x v="71"/>
    <s v="Impostos"/>
    <s v="Tax And Fees"/>
    <s v="Tax And Fees"/>
    <s v="Tax And Fees"/>
    <x v="12"/>
    <m/>
    <m/>
    <n v="0"/>
    <n v="0"/>
  </r>
  <r>
    <s v="4440"/>
    <x v="227"/>
    <x v="483"/>
    <n v="-2145.6"/>
    <n v="-2145.6"/>
    <x v="0"/>
    <n v="1"/>
    <n v="-2145.6"/>
    <n v="-2145.6"/>
    <x v="1"/>
    <m/>
    <s v="Lumx Studios S/A"/>
    <s v="Gabriel Polverelli Nogueira"/>
    <n v="100"/>
    <s v="Tecnologia"/>
    <s v="Gabriel Polverelli Nogueira"/>
    <m/>
    <s v="Cobrança Google Referente Ao Mês 7"/>
    <m/>
    <s v="Cora"/>
    <m/>
    <x v="17"/>
    <s v="Software"/>
    <s v="Technology &amp; Infrastructure"/>
    <s v="Technology &amp; Infrastructure"/>
    <s v="Technology &amp; Infrastructure"/>
    <x v="0"/>
    <m/>
    <m/>
    <n v="0"/>
    <n v="0"/>
  </r>
  <r>
    <s v="4441"/>
    <x v="227"/>
    <x v="483"/>
    <n v="-1041.07"/>
    <n v="-1041.07"/>
    <x v="0"/>
    <n v="1"/>
    <n v="-1041.07"/>
    <n v="-1041.07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442"/>
    <x v="227"/>
    <x v="483"/>
    <n v="-1178.05"/>
    <n v="-1178.05"/>
    <x v="0"/>
    <n v="1"/>
    <n v="-1178.05"/>
    <n v="-1178.05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443"/>
    <x v="227"/>
    <x v="483"/>
    <n v="-295.95999999999998"/>
    <n v="-295.95999999999998"/>
    <x v="0"/>
    <n v="1"/>
    <n v="-295.95999999999998"/>
    <n v="-295.95999999999998"/>
    <x v="1"/>
    <m/>
    <s v="Lumx Studios S/A"/>
    <s v="Gabriel Polverelli Nogueira"/>
    <n v="100"/>
    <s v="Tecnologia"/>
    <s v="Gabriel Polverelli Nogueira"/>
    <m/>
    <s v="Reembolso"/>
    <m/>
    <s v="Cora"/>
    <m/>
    <x v="147"/>
    <s v="Tráfego Pago"/>
    <s v="Marketing"/>
    <s v="Operating Costs"/>
    <s v="Operating Costs"/>
    <x v="3"/>
    <m/>
    <m/>
    <n v="0"/>
    <n v="0"/>
  </r>
  <r>
    <s v="4444"/>
    <x v="227"/>
    <x v="483"/>
    <n v="-4473.92"/>
    <n v="-4473.92"/>
    <x v="0"/>
    <n v="1"/>
    <n v="-4473.92"/>
    <n v="-4473.92"/>
    <x v="1"/>
    <m/>
    <s v="Lumx Studios S/A"/>
    <s v="Gabriel Polverelli Nogueira"/>
    <n v="100"/>
    <s v="Tecnologia"/>
    <s v="Gabriel Polverelli Nogueira"/>
    <m/>
    <s v="Mongo Db"/>
    <m/>
    <s v="Cora"/>
    <m/>
    <x v="4"/>
    <s v="Software"/>
    <s v="Technology &amp; Infrastructure"/>
    <s v="Technology &amp; Infrastructure"/>
    <s v="Technology &amp; Infrastructure"/>
    <x v="0"/>
    <m/>
    <m/>
    <n v="0"/>
    <n v="0"/>
  </r>
  <r>
    <s v="4445"/>
    <x v="227"/>
    <x v="483"/>
    <n v="-757.5"/>
    <n v="-757.5"/>
    <x v="0"/>
    <n v="1"/>
    <n v="-757.5"/>
    <n v="-757.5"/>
    <x v="1"/>
    <m/>
    <s v="Lumx Studios S/A"/>
    <s v="Gabriel Polverelli Nogueira"/>
    <n v="100"/>
    <s v="Tecnologia"/>
    <s v="Gabriel Polverelli Nogueira"/>
    <m/>
    <s v="Viagem Sp"/>
    <m/>
    <s v="Cora"/>
    <m/>
    <x v="64"/>
    <s v="Despesa Comercial"/>
    <s v="Comercial"/>
    <s v="Operating Costs"/>
    <s v="Operating Costs"/>
    <x v="8"/>
    <m/>
    <m/>
    <n v="0"/>
    <n v="0"/>
  </r>
  <r>
    <s v="4446"/>
    <x v="227"/>
    <x v="483"/>
    <n v="-2118.34"/>
    <n v="-2118.34"/>
    <x v="0"/>
    <n v="1"/>
    <n v="-2118.34"/>
    <n v="-2118.34"/>
    <x v="1"/>
    <m/>
    <s v="Lumx Studios S/A"/>
    <s v="Gabriel Polverelli Nogueira"/>
    <n v="100"/>
    <s v="Tecnologia"/>
    <s v="Gabriel Polverelli Nogueira"/>
    <m/>
    <s v="Webflow - Reembolso"/>
    <m/>
    <s v="Cora"/>
    <m/>
    <x v="38"/>
    <s v="Software"/>
    <s v="Technology &amp; Infrastructure"/>
    <s v="Technology &amp; Infrastructure"/>
    <s v="Technology &amp; Infrastructure"/>
    <x v="0"/>
    <m/>
    <m/>
    <n v="0"/>
    <n v="0"/>
  </r>
  <r>
    <s v="755"/>
    <x v="227"/>
    <x v="483"/>
    <n v="280000"/>
    <n v="280000"/>
    <x v="0"/>
    <n v="1"/>
    <n v="280000"/>
    <n v="28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756"/>
    <x v="227"/>
    <x v="483"/>
    <n v="88755.14"/>
    <n v="88755.14"/>
    <x v="0"/>
    <n v="1"/>
    <n v="88755.14"/>
    <n v="88755.14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16"/>
    <x v="227"/>
    <x v="483"/>
    <n v="-88755.14"/>
    <n v="-88755.14"/>
    <x v="0"/>
    <n v="1"/>
    <n v="-88755.14"/>
    <n v="-88755.14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717"/>
    <x v="227"/>
    <x v="483"/>
    <n v="-280000"/>
    <n v="-280000"/>
    <x v="0"/>
    <n v="1"/>
    <n v="-280000"/>
    <n v="-28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447"/>
    <x v="228"/>
    <x v="484"/>
    <n v="-83.41"/>
    <n v="-83.41"/>
    <x v="0"/>
    <n v="1"/>
    <n v="-83.41"/>
    <n v="-83.41"/>
    <x v="1"/>
    <m/>
    <s v="Lumx Studios S/A"/>
    <s v="Lumx Studios S/A"/>
    <n v="100"/>
    <s v="Conselho"/>
    <s v="Lumx Studios S/A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448"/>
    <x v="228"/>
    <x v="484"/>
    <n v="-11.99"/>
    <n v="-11.99"/>
    <x v="0"/>
    <n v="1"/>
    <n v="-11.99"/>
    <n v="-11.9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49"/>
    <x v="229"/>
    <x v="485"/>
    <n v="-523.87"/>
    <n v="-523.87"/>
    <x v="0"/>
    <n v="1"/>
    <n v="-523.87"/>
    <n v="-523.87"/>
    <x v="1"/>
    <m/>
    <s v="Lumx Studios S/A"/>
    <s v="Lumx Studios S/A"/>
    <n v="100"/>
    <s v="Lumx"/>
    <s v="Lumx Studios S/A"/>
    <m/>
    <s v="Pinata Cloud"/>
    <m/>
    <s v="Mercado Pago"/>
    <m/>
    <x v="61"/>
    <s v="Gestão - Transporte"/>
    <s v="Gestão"/>
    <s v="Governance"/>
    <s v="Governance"/>
    <x v="8"/>
    <m/>
    <m/>
    <n v="0"/>
    <n v="0"/>
  </r>
  <r>
    <s v="4450"/>
    <x v="229"/>
    <x v="485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bertura de Sociedade / Vex"/>
    <m/>
    <s v="Cora"/>
    <m/>
    <x v="117"/>
    <s v="Corporate/Societário"/>
    <s v="Legal"/>
    <s v="Operating Costs"/>
    <s v="Operating Costs"/>
    <x v="5"/>
    <m/>
    <m/>
    <n v="0"/>
    <n v="0"/>
  </r>
  <r>
    <s v="757"/>
    <x v="229"/>
    <x v="485"/>
    <n v="250000"/>
    <n v="250000"/>
    <x v="0"/>
    <n v="1"/>
    <n v="250000"/>
    <n v="250000"/>
    <x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7"/>
    <m/>
    <m/>
    <n v="0"/>
    <n v="0"/>
  </r>
  <r>
    <s v="758"/>
    <x v="229"/>
    <x v="485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18"/>
    <x v="229"/>
    <x v="485"/>
    <n v="-250000"/>
    <n v="-250000"/>
    <x v="0"/>
    <n v="1"/>
    <n v="-250000"/>
    <n v="-25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19"/>
    <x v="229"/>
    <x v="485"/>
    <n v="-200000"/>
    <n v="-200000"/>
    <x v="0"/>
    <n v="1"/>
    <n v="-200000"/>
    <n v="-20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393"/>
    <x v="230"/>
    <x v="486"/>
    <n v="180000"/>
    <n v="180000"/>
    <x v="0"/>
    <n v="1"/>
    <n v="180000"/>
    <n v="180000"/>
    <x v="1"/>
    <m/>
    <s v="Fitdance Entretenimento Ltda"/>
    <s v="Cora"/>
    <n v="100"/>
    <s v="Lumx"/>
    <s v="Fitdance Entretenimento Ltda"/>
    <m/>
    <s v="Desenvolvimento de Nfts"/>
    <m/>
    <s v="Cora"/>
    <s v="Fitdance"/>
    <x v="148"/>
    <s v="Receita Setup Fee"/>
    <s v="Non Recurrent"/>
    <s v="Operating Revenue"/>
    <s v="Operating Revenue"/>
    <x v="11"/>
    <m/>
    <m/>
    <n v="0"/>
    <n v="0"/>
  </r>
  <r>
    <s v="4451"/>
    <x v="230"/>
    <x v="486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2"/>
    <x v="230"/>
    <x v="486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3"/>
    <x v="230"/>
    <x v="486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4"/>
    <x v="230"/>
    <x v="486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5"/>
    <x v="230"/>
    <x v="486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6"/>
    <x v="230"/>
    <x v="486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7"/>
    <x v="230"/>
    <x v="486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8"/>
    <s v="Despesas com Pessoal"/>
    <s v="People"/>
    <s v="People"/>
    <s v="People"/>
    <x v="2"/>
    <m/>
    <m/>
    <n v="0"/>
    <n v="0"/>
  </r>
  <r>
    <s v="4458"/>
    <x v="230"/>
    <x v="486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59"/>
    <x v="230"/>
    <x v="486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60"/>
    <x v="230"/>
    <x v="486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61"/>
    <x v="230"/>
    <x v="486"/>
    <n v="-13.91"/>
    <n v="-13.91"/>
    <x v="0"/>
    <n v="1"/>
    <n v="-13.91"/>
    <n v="-13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62"/>
    <x v="230"/>
    <x v="486"/>
    <n v="-14.98"/>
    <n v="-14.98"/>
    <x v="0"/>
    <n v="1"/>
    <n v="-14.98"/>
    <n v="-14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63"/>
    <x v="230"/>
    <x v="486"/>
    <n v="-14.9"/>
    <n v="-14.9"/>
    <x v="0"/>
    <n v="1"/>
    <n v="-14.9"/>
    <n v="-14.9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64"/>
    <x v="230"/>
    <x v="486"/>
    <n v="-15.01"/>
    <n v="-15.01"/>
    <x v="0"/>
    <n v="1"/>
    <n v="-15.01"/>
    <n v="-15.0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65"/>
    <x v="230"/>
    <x v="486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66"/>
    <x v="230"/>
    <x v="486"/>
    <n v="-1500"/>
    <n v="-1500"/>
    <x v="0"/>
    <n v="1"/>
    <n v="-1500"/>
    <n v="-15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67"/>
    <x v="230"/>
    <x v="486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468"/>
    <x v="230"/>
    <x v="486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469"/>
    <x v="230"/>
    <x v="486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470"/>
    <x v="230"/>
    <x v="486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71"/>
    <x v="230"/>
    <x v="486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72"/>
    <x v="230"/>
    <x v="486"/>
    <n v="-31.97"/>
    <n v="-31.97"/>
    <x v="0"/>
    <n v="1"/>
    <n v="-31.97"/>
    <n v="-31.97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73"/>
    <x v="230"/>
    <x v="486"/>
    <n v="-24.96"/>
    <n v="-24.96"/>
    <x v="0"/>
    <n v="1"/>
    <n v="-24.96"/>
    <n v="-24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74"/>
    <x v="230"/>
    <x v="486"/>
    <n v="-29.92"/>
    <n v="-29.92"/>
    <x v="0"/>
    <n v="1"/>
    <n v="-29.92"/>
    <n v="-29.92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75"/>
    <x v="230"/>
    <x v="486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76"/>
    <x v="230"/>
    <x v="486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2"/>
    <m/>
    <m/>
    <n v="0"/>
    <n v="0"/>
  </r>
  <r>
    <s v="4477"/>
    <x v="230"/>
    <x v="486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Liquidação de Conta a Pagar"/>
    <m/>
    <s v="Cora"/>
    <m/>
    <x v="7"/>
    <s v="Despesas com Pessoal"/>
    <s v="People"/>
    <s v="People"/>
    <s v="People"/>
    <x v="2"/>
    <m/>
    <m/>
    <n v="0"/>
    <n v="0"/>
  </r>
  <r>
    <s v="4478"/>
    <x v="230"/>
    <x v="486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Liquidação de Conta a Pagar"/>
    <m/>
    <s v="Cora"/>
    <m/>
    <x v="102"/>
    <s v="Despesas com Pessoal"/>
    <s v="People"/>
    <s v="People"/>
    <s v="People"/>
    <x v="2"/>
    <m/>
    <m/>
    <n v="0"/>
    <n v="0"/>
  </r>
  <r>
    <s v="4479"/>
    <x v="230"/>
    <x v="486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480"/>
    <x v="230"/>
    <x v="486"/>
    <n v="-3000"/>
    <n v="-3000"/>
    <x v="0"/>
    <n v="1"/>
    <n v="-3000"/>
    <n v="-3000"/>
    <x v="1"/>
    <m/>
    <s v="Lumx Studios S/A"/>
    <s v="Lucas Bier de Freitas"/>
    <n v="100"/>
    <m/>
    <s v="Lucas Bier de Freitas"/>
    <m/>
    <s v="Liquidação de Conta a Pagar"/>
    <m/>
    <s v="Cora"/>
    <m/>
    <x v="7"/>
    <s v="Despesas com Pessoal"/>
    <s v="People"/>
    <s v="People"/>
    <s v="People"/>
    <x v="2"/>
    <m/>
    <m/>
    <n v="0"/>
    <n v="0"/>
  </r>
  <r>
    <s v="4481"/>
    <x v="230"/>
    <x v="486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82"/>
    <x v="230"/>
    <x v="486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83"/>
    <x v="230"/>
    <x v="486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9"/>
    <s v="Despesas com Pessoal"/>
    <s v="People"/>
    <s v="People"/>
    <s v="People"/>
    <x v="2"/>
    <m/>
    <m/>
    <n v="0"/>
    <n v="0"/>
  </r>
  <r>
    <s v="4484"/>
    <x v="230"/>
    <x v="486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85"/>
    <x v="230"/>
    <x v="486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486"/>
    <x v="230"/>
    <x v="486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87"/>
    <x v="230"/>
    <x v="486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ões de Serviço - Baixa por Conciliação"/>
    <m/>
    <s v="Cora"/>
    <m/>
    <x v="7"/>
    <s v="Despesas com Pessoal"/>
    <s v="People"/>
    <s v="People"/>
    <s v="People"/>
    <x v="2"/>
    <m/>
    <m/>
    <n v="0"/>
    <n v="0"/>
  </r>
  <r>
    <s v="4488"/>
    <x v="230"/>
    <x v="486"/>
    <n v="-24.91"/>
    <n v="-24.91"/>
    <x v="0"/>
    <n v="1"/>
    <n v="-24.91"/>
    <n v="-24.9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489"/>
    <x v="230"/>
    <x v="486"/>
    <n v="-480"/>
    <n v="-480"/>
    <x v="0"/>
    <n v="1"/>
    <n v="-480"/>
    <n v="-480"/>
    <x v="1"/>
    <m/>
    <s v="Lumx Studios S/A"/>
    <s v="Gabriel Miguel Oliveira 43769684800"/>
    <n v="100"/>
    <m/>
    <s v="Gabriel Miguel Oliveira 43769684800"/>
    <m/>
    <s v="Freela - Ilustração"/>
    <m/>
    <s v="Cora"/>
    <m/>
    <x v="92"/>
    <s v="Despesas com Pessoal"/>
    <s v="People"/>
    <s v="People"/>
    <s v="People"/>
    <x v="2"/>
    <m/>
    <m/>
    <n v="0"/>
    <n v="0"/>
  </r>
  <r>
    <s v="4490"/>
    <x v="230"/>
    <x v="486"/>
    <n v="-1600"/>
    <n v="-1600"/>
    <x v="0"/>
    <n v="1"/>
    <n v="-1600"/>
    <n v="-1600"/>
    <x v="1"/>
    <m/>
    <s v="Lumx Studios S/A"/>
    <s v="Carol Sampaio Nonato"/>
    <n v="100"/>
    <m/>
    <s v="Carol Sampaio Nonat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491"/>
    <x v="230"/>
    <x v="486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0"/>
    <s v="Despesa de Marketing"/>
    <s v="Marketing"/>
    <s v="Operating Costs"/>
    <s v="Operating Costs"/>
    <x v="3"/>
    <m/>
    <m/>
    <n v="0"/>
    <n v="0"/>
  </r>
  <r>
    <s v="3920"/>
    <x v="231"/>
    <x v="487"/>
    <n v="-401.16"/>
    <n v="-401.16"/>
    <x v="0"/>
    <n v="1"/>
    <n v="-401.16"/>
    <n v="-401.16"/>
    <x v="1"/>
    <m/>
    <s v="Lumx Studios S/A"/>
    <s v="Koinly"/>
    <n v="100"/>
    <m/>
    <s v="Koinly"/>
    <m/>
    <s v="Tax Report"/>
    <m/>
    <s v="Mercado Pago"/>
    <m/>
    <x v="149"/>
    <s v="Software"/>
    <s v="Technology &amp; Infrastructure"/>
    <s v="Technology &amp; Infrastructure"/>
    <s v="Technology &amp; Infrastructure"/>
    <x v="0"/>
    <m/>
    <m/>
    <n v="0"/>
    <n v="0"/>
  </r>
  <r>
    <s v="436"/>
    <x v="231"/>
    <x v="487"/>
    <n v="419"/>
    <n v="419"/>
    <x v="0"/>
    <n v="1"/>
    <n v="419"/>
    <n v="419"/>
    <x v="1"/>
    <m/>
    <s v="Lumx Studios S/A"/>
    <s v="Mercado Pago"/>
    <n v="100"/>
    <s v="Lumx"/>
    <s v="Lumx Studios S/A"/>
    <m/>
    <s v="Estorno Compra de Equipamento"/>
    <m/>
    <s v="Mercado Pago"/>
    <m/>
    <x v="58"/>
    <s v="Material de Uso e Consumo"/>
    <s v="Office"/>
    <s v="Administrative Costs"/>
    <s v="Administrative Costs"/>
    <x v="7"/>
    <m/>
    <m/>
    <n v="0"/>
    <n v="0"/>
  </r>
  <r>
    <s v="4492"/>
    <x v="231"/>
    <x v="487"/>
    <n v="-250"/>
    <n v="-250"/>
    <x v="0"/>
    <n v="1"/>
    <n v="-250"/>
    <n v="-250"/>
    <x v="1"/>
    <m/>
    <s v="Lumx Studios S/A"/>
    <s v="Ministerio da Fazenda"/>
    <n v="100"/>
    <m/>
    <s v="Ministerio da Fazenda"/>
    <m/>
    <s v="Guia de Recolhimento"/>
    <m/>
    <s v="Cora"/>
    <m/>
    <x v="143"/>
    <s v="Impostos"/>
    <s v="Tax And Fees"/>
    <s v="Tax And Fees"/>
    <s v="Tax And Fees"/>
    <x v="12"/>
    <m/>
    <m/>
    <n v="0"/>
    <n v="0"/>
  </r>
  <r>
    <s v="4493"/>
    <x v="231"/>
    <x v="487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494"/>
    <x v="231"/>
    <x v="487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 - Baixa por Conciliação"/>
    <m/>
    <s v="Cora"/>
    <m/>
    <x v="80"/>
    <s v="Software"/>
    <s v="Technology &amp; Infrastructure"/>
    <s v="Technology &amp; Infrastructure"/>
    <s v="Technology &amp; Infrastructure"/>
    <x v="0"/>
    <m/>
    <m/>
    <n v="0"/>
    <n v="0"/>
  </r>
  <r>
    <s v="4496"/>
    <x v="231"/>
    <x v="487"/>
    <n v="-39.97"/>
    <n v="-39.97"/>
    <x v="0"/>
    <n v="1"/>
    <n v="-39.97"/>
    <n v="-39.97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8"/>
    <m/>
    <m/>
    <n v="0"/>
    <n v="0"/>
  </r>
  <r>
    <s v="4497"/>
    <x v="231"/>
    <x v="487"/>
    <n v="-24.98"/>
    <n v="-24.98"/>
    <x v="0"/>
    <n v="1"/>
    <n v="-24.98"/>
    <n v="-24.98"/>
    <x v="1"/>
    <m/>
    <s v="Lumx Studios S/A"/>
    <s v="Lumx Studios S/A"/>
    <n v="100"/>
    <s v="Lumx"/>
    <s v="Lumx Studios S/A"/>
    <m/>
    <s v="Uber - C-Level Sp"/>
    <m/>
    <s v="Mercado Pago"/>
    <m/>
    <x v="61"/>
    <s v="Gestão - Transporte"/>
    <s v="Gestão"/>
    <s v="Governance"/>
    <s v="Governance"/>
    <x v="8"/>
    <m/>
    <m/>
    <n v="0"/>
    <n v="0"/>
  </r>
  <r>
    <s v="4498"/>
    <x v="231"/>
    <x v="487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499"/>
    <x v="231"/>
    <x v="487"/>
    <n v="-20.21"/>
    <n v="-20.21"/>
    <x v="0"/>
    <n v="1"/>
    <n v="-20.21"/>
    <n v="-20.21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500"/>
    <x v="231"/>
    <x v="487"/>
    <n v="-19.98"/>
    <n v="-19.98"/>
    <x v="0"/>
    <n v="1"/>
    <n v="-19.98"/>
    <n v="-19.98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501"/>
    <x v="231"/>
    <x v="487"/>
    <n v="-13.96"/>
    <n v="-13.96"/>
    <x v="0"/>
    <n v="1"/>
    <n v="-13.96"/>
    <n v="-13.96"/>
    <x v="1"/>
    <m/>
    <s v="Lumx Studios S/A"/>
    <s v="Lumx Studios S/A"/>
    <n v="100"/>
    <s v="Lumx"/>
    <s v="Lumx Studios S/A"/>
    <m/>
    <s v="Uber Clevel São Paulo"/>
    <m/>
    <s v="Mercado Pago"/>
    <m/>
    <x v="61"/>
    <s v="Gestão - Transporte"/>
    <s v="Gestão"/>
    <s v="Governance"/>
    <s v="Governance"/>
    <x v="8"/>
    <m/>
    <m/>
    <n v="0"/>
    <n v="0"/>
  </r>
  <r>
    <s v="4502"/>
    <x v="231"/>
    <x v="487"/>
    <n v="-419"/>
    <n v="-419"/>
    <x v="0"/>
    <n v="1"/>
    <n v="-419"/>
    <n v="-419"/>
    <x v="1"/>
    <m/>
    <s v="Lumx Studios S/A"/>
    <s v="Mercadolivre.com Atividades de Internet Ltda"/>
    <n v="100"/>
    <m/>
    <s v="Mercadolivre.com Atividades de Internet Ltda"/>
    <m/>
    <s v="Compra de Máquinas e Equipamentos."/>
    <m/>
    <s v="Mercado Pago"/>
    <m/>
    <x v="58"/>
    <s v="Material de Uso e Consumo"/>
    <s v="Office"/>
    <s v="Administrative Costs"/>
    <s v="Administrative Costs"/>
    <x v="7"/>
    <m/>
    <m/>
    <n v="0"/>
    <n v="0"/>
  </r>
  <r>
    <s v="4503"/>
    <x v="232"/>
    <x v="488"/>
    <n v="-1180.08"/>
    <n v="-1180.08"/>
    <x v="0"/>
    <n v="1"/>
    <n v="-1180.08"/>
    <n v="-1180.08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759"/>
    <x v="232"/>
    <x v="488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0"/>
    <x v="232"/>
    <x v="488"/>
    <n v="-200000"/>
    <n v="-200000"/>
    <x v="0"/>
    <n v="1"/>
    <n v="-200000"/>
    <n v="-20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504"/>
    <x v="233"/>
    <x v="489"/>
    <n v="-36.47"/>
    <n v="-36.47"/>
    <x v="0"/>
    <n v="1"/>
    <n v="-36.47"/>
    <n v="-36.47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7"/>
    <m/>
    <m/>
    <n v="0"/>
    <n v="0"/>
  </r>
  <r>
    <s v="4505"/>
    <x v="233"/>
    <x v="489"/>
    <n v="-36.68"/>
    <n v="-36.68"/>
    <x v="0"/>
    <n v="1"/>
    <n v="-36.68"/>
    <n v="-36.68"/>
    <x v="1"/>
    <m/>
    <s v="Lumx Studios S/A"/>
    <s v="Caio Diniz Bretas"/>
    <n v="100"/>
    <s v="Financeiro"/>
    <s v="Caio Diniz Bretas"/>
    <m/>
    <s v="Compra de Materiais para O Escritório"/>
    <m/>
    <s v="Cora"/>
    <m/>
    <x v="59"/>
    <s v="Material de Uso e Consumo"/>
    <s v="Office"/>
    <s v="Administrative Costs"/>
    <s v="Administrative Costs"/>
    <x v="7"/>
    <m/>
    <m/>
    <n v="0"/>
    <n v="0"/>
  </r>
  <r>
    <s v="4506"/>
    <x v="233"/>
    <x v="489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4"/>
    <s v="Corporate/Societário"/>
    <s v="Legal"/>
    <s v="Operating Costs"/>
    <s v="Operating Costs"/>
    <x v="5"/>
    <m/>
    <m/>
    <n v="0"/>
    <n v="0"/>
  </r>
  <r>
    <s v="4507"/>
    <x v="233"/>
    <x v="489"/>
    <n v="-1860.4"/>
    <n v="-1860.4"/>
    <x v="0"/>
    <n v="1"/>
    <n v="-1860.4"/>
    <n v="-1860.4"/>
    <x v="1"/>
    <m/>
    <s v="Lumx Studios S/A"/>
    <s v="Google Brasil Internet Ltda."/>
    <n v="100"/>
    <m/>
    <s v="Google Brasil Internet Ltda."/>
    <m/>
    <s v="Liquidação de Conta a Pagar"/>
    <m/>
    <s v="Mercado Pago"/>
    <m/>
    <x v="17"/>
    <s v="Software"/>
    <s v="Technology &amp; Infrastructure"/>
    <s v="Technology &amp; Infrastructure"/>
    <s v="Technology &amp; Infrastructure"/>
    <x v="0"/>
    <m/>
    <m/>
    <n v="0"/>
    <n v="0"/>
  </r>
  <r>
    <s v="4508"/>
    <x v="233"/>
    <x v="489"/>
    <n v="-513.03"/>
    <n v="-513.03"/>
    <x v="0"/>
    <n v="1"/>
    <n v="-513.03"/>
    <n v="-513.03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4509"/>
    <x v="233"/>
    <x v="489"/>
    <n v="-113.56"/>
    <n v="-113.56"/>
    <x v="0"/>
    <n v="1"/>
    <n v="-113.56"/>
    <n v="-113.56"/>
    <x v="1"/>
    <m/>
    <s v="Lumx Studios S/A"/>
    <s v="Lumx Studios S/A"/>
    <n v="100"/>
    <s v="Conselho"/>
    <s v="Lumx Studios S/A"/>
    <m/>
    <s v="Software - 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510"/>
    <x v="233"/>
    <x v="489"/>
    <n v="-227.12"/>
    <n v="-227.12"/>
    <x v="0"/>
    <n v="1"/>
    <n v="-227.12"/>
    <n v="-227.12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4511"/>
    <x v="233"/>
    <x v="489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14"/>
    <s v="Corporate/Societário"/>
    <s v="Legal"/>
    <s v="Operating Costs"/>
    <s v="Operating Costs"/>
    <x v="5"/>
    <m/>
    <m/>
    <n v="0"/>
    <n v="0"/>
  </r>
  <r>
    <s v="4512"/>
    <x v="233"/>
    <x v="489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4"/>
    <s v="Corporate/Societário"/>
    <s v="Legal"/>
    <s v="Operating Costs"/>
    <s v="Operating Costs"/>
    <x v="5"/>
    <m/>
    <m/>
    <n v="0"/>
    <n v="0"/>
  </r>
  <r>
    <s v="4513"/>
    <x v="233"/>
    <x v="489"/>
    <n v="-1590.41"/>
    <n v="-1590.41"/>
    <x v="0"/>
    <n v="1"/>
    <n v="-1590.41"/>
    <n v="-1590.41"/>
    <x v="1"/>
    <m/>
    <s v="Lumx Studios S/A"/>
    <s v="Ministério da Economia"/>
    <n v="100"/>
    <m/>
    <s v="Ministério da Economia"/>
    <m/>
    <s v="Retenções de Contribnuições de Pagamento Pj a Pj"/>
    <m/>
    <s v="Cora"/>
    <m/>
    <x v="55"/>
    <s v="Impostos"/>
    <s v="Tax And Fees"/>
    <s v="Tax And Fees"/>
    <s v="Tax And Fees"/>
    <x v="12"/>
    <m/>
    <m/>
    <n v="0"/>
    <n v="0"/>
  </r>
  <r>
    <s v="760"/>
    <x v="233"/>
    <x v="489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21"/>
    <x v="233"/>
    <x v="489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514"/>
    <x v="234"/>
    <x v="490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515"/>
    <x v="235"/>
    <x v="491"/>
    <n v="-5618.34"/>
    <n v="-5618.34"/>
    <x v="0"/>
    <n v="1"/>
    <n v="-5618.34"/>
    <n v="-5618.34"/>
    <x v="1"/>
    <m/>
    <s v="Lumx Studios S/A"/>
    <s v="Mongodb Servicos de Software no Brasil Ltda."/>
    <n v="100"/>
    <m/>
    <s v="Mongodb Servicos de Software no Brasil Ltda."/>
    <m/>
    <s v="Software - Mongodb"/>
    <m/>
    <s v="Mercado Pago"/>
    <m/>
    <x v="4"/>
    <s v="Software"/>
    <s v="Technology &amp; Infrastructure"/>
    <s v="Technology &amp; Infrastructure"/>
    <s v="Technology &amp; Infrastructure"/>
    <x v="0"/>
    <m/>
    <m/>
    <n v="0"/>
    <n v="0"/>
  </r>
  <r>
    <s v="4516"/>
    <x v="235"/>
    <x v="491"/>
    <n v="-349.7"/>
    <n v="-349.7"/>
    <x v="0"/>
    <n v="1"/>
    <n v="-349.7"/>
    <n v="-349.7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8"/>
    <m/>
    <m/>
    <n v="0"/>
    <n v="0"/>
  </r>
  <r>
    <s v="433"/>
    <x v="236"/>
    <x v="492"/>
    <n v="2500"/>
    <n v="2500"/>
    <x v="0"/>
    <n v="1"/>
    <n v="2500"/>
    <n v="2500"/>
    <x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17"/>
    <s v="Corporate/Societário"/>
    <s v="Legal"/>
    <s v="Operating Costs"/>
    <s v="Operating Costs"/>
    <x v="5"/>
    <m/>
    <m/>
    <n v="0"/>
    <n v="0"/>
  </r>
  <r>
    <s v="4517"/>
    <x v="237"/>
    <x v="493"/>
    <n v="-4388.16"/>
    <n v="-4388.16"/>
    <x v="0"/>
    <n v="1"/>
    <n v="-4388.16"/>
    <n v="-4388.16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518"/>
    <x v="237"/>
    <x v="493"/>
    <n v="-84"/>
    <n v="-84"/>
    <x v="0"/>
    <n v="1"/>
    <n v="-84"/>
    <n v="-84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0"/>
    <m/>
    <m/>
    <n v="0"/>
    <n v="0"/>
  </r>
  <r>
    <s v="4519"/>
    <x v="238"/>
    <x v="494"/>
    <n v="-56.3"/>
    <n v="-56.3"/>
    <x v="0"/>
    <n v="1"/>
    <n v="-56.3"/>
    <n v="-56.3"/>
    <x v="1"/>
    <m/>
    <s v="Lumx Studios S/A"/>
    <s v="Caio Diniz Bretas"/>
    <n v="100"/>
    <s v="Financeiro"/>
    <s v="Caio Diniz Bretas"/>
    <m/>
    <s v="Reembolso Compra Pilhas e Apagador"/>
    <m/>
    <s v="Cora"/>
    <m/>
    <x v="59"/>
    <s v="Material de Uso e Consumo"/>
    <s v="Office"/>
    <s v="Administrative Costs"/>
    <s v="Administrative Costs"/>
    <x v="7"/>
    <m/>
    <m/>
    <n v="0"/>
    <n v="0"/>
  </r>
  <r>
    <s v="4520"/>
    <x v="238"/>
    <x v="494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 Discord Nitro"/>
    <m/>
    <s v="Cora"/>
    <m/>
    <x v="42"/>
    <s v="Software"/>
    <s v="Technology &amp; Infrastructure"/>
    <s v="Technology &amp; Infrastructure"/>
    <s v="Technology &amp; Infrastructure"/>
    <x v="0"/>
    <m/>
    <m/>
    <n v="0"/>
    <n v="0"/>
  </r>
  <r>
    <s v="4521"/>
    <x v="238"/>
    <x v="494"/>
    <n v="-60.66"/>
    <n v="-60.66"/>
    <x v="0"/>
    <n v="1"/>
    <n v="-60.66"/>
    <n v="-60.66"/>
    <x v="1"/>
    <m/>
    <s v="Lumx Studios S/A"/>
    <s v="Lumx Studios S/A"/>
    <n v="100"/>
    <s v="Conselho"/>
    <s v="Lumx Studios S/A"/>
    <m/>
    <s v="Pinata Cloud"/>
    <m/>
    <s v="Mercado Pago"/>
    <m/>
    <x v="5"/>
    <s v="Software"/>
    <s v="Technology &amp; Infrastructure"/>
    <s v="Technology &amp; Infrastructure"/>
    <s v="Technology &amp; Infrastructure"/>
    <x v="0"/>
    <m/>
    <m/>
    <n v="0"/>
    <n v="0"/>
  </r>
  <r>
    <s v="4522"/>
    <x v="239"/>
    <x v="495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523"/>
    <x v="240"/>
    <x v="496"/>
    <n v="-191.95"/>
    <n v="-191.95"/>
    <x v="0"/>
    <n v="1"/>
    <n v="-191.95"/>
    <n v="-191.95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524"/>
    <x v="241"/>
    <x v="497"/>
    <n v="-288.64"/>
    <n v="-288.64"/>
    <x v="0"/>
    <n v="1"/>
    <n v="-288.64"/>
    <n v="-288.64"/>
    <x v="1"/>
    <m/>
    <s v="Lumx Studios S/A"/>
    <s v="Gleam Io"/>
    <n v="100"/>
    <m/>
    <s v="Gleam Io"/>
    <m/>
    <s v="Marketing - Gleam Io"/>
    <m/>
    <s v="Mercado Pago"/>
    <m/>
    <x v="138"/>
    <s v="Despesa de Marketing"/>
    <s v="Marketing"/>
    <s v="Operating Costs"/>
    <s v="Operating Costs"/>
    <x v="3"/>
    <m/>
    <m/>
    <n v="0"/>
    <n v="0"/>
  </r>
  <r>
    <s v="4525"/>
    <x v="241"/>
    <x v="497"/>
    <n v="-340.58"/>
    <n v="-340.58"/>
    <x v="0"/>
    <n v="1"/>
    <n v="-340.58"/>
    <n v="-340.58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6"/>
    <x v="241"/>
    <x v="497"/>
    <n v="-1055.81"/>
    <n v="-1055.81"/>
    <x v="0"/>
    <n v="1"/>
    <n v="-1055.81"/>
    <n v="-1055.81"/>
    <x v="1"/>
    <m/>
    <s v="Lumx Studios S/A"/>
    <s v="Ministério da Economia"/>
    <n v="100"/>
    <m/>
    <s v="Ministério da Economia"/>
    <m/>
    <s v="Imposto"/>
    <m/>
    <s v="Cora"/>
    <m/>
    <x v="47"/>
    <s v="Impostos"/>
    <s v="Tax And Fees"/>
    <s v="Tax And Fees"/>
    <s v="Tax And Fees"/>
    <x v="12"/>
    <m/>
    <m/>
    <n v="0"/>
    <n v="0"/>
  </r>
  <r>
    <s v="4527"/>
    <x v="242"/>
    <x v="498"/>
    <n v="-116.98"/>
    <n v="-116.98"/>
    <x v="0"/>
    <n v="1"/>
    <n v="-116.98"/>
    <n v="-116.98"/>
    <x v="1"/>
    <m/>
    <s v="Lumx Studios S/A"/>
    <s v="Webflow.Com"/>
    <n v="100"/>
    <m/>
    <s v="Webflow.Com"/>
    <m/>
    <s v="Software - Webflow"/>
    <m/>
    <s v="Mercado Pago"/>
    <m/>
    <x v="38"/>
    <s v="Software"/>
    <s v="Technology &amp; Infrastructure"/>
    <s v="Technology &amp; Infrastructure"/>
    <s v="Technology &amp; Infrastructure"/>
    <x v="0"/>
    <m/>
    <m/>
    <n v="0"/>
    <n v="0"/>
  </r>
  <r>
    <s v="4528"/>
    <x v="243"/>
    <x v="499"/>
    <n v="-2500"/>
    <n v="-2500"/>
    <x v="0"/>
    <n v="1"/>
    <n v="-2500"/>
    <n v="-2500"/>
    <x v="1"/>
    <m/>
    <s v="Lumx Studios S/A"/>
    <s v="Antonio Manoel do Nascimento"/>
    <n v="100"/>
    <s v="Tecnologia"/>
    <s v="Antonio Manoel do Nascimento"/>
    <m/>
    <s v="Prestação de Serviços"/>
    <m/>
    <s v="Cora"/>
    <m/>
    <x v="92"/>
    <s v="Despesas com Pessoal"/>
    <s v="People"/>
    <s v="People"/>
    <s v="People"/>
    <x v="2"/>
    <m/>
    <m/>
    <n v="0"/>
    <n v="0"/>
  </r>
  <r>
    <s v="4529"/>
    <x v="243"/>
    <x v="499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Propriedade Intelectual Lima &amp; Feigelson"/>
    <m/>
    <s v="Cora"/>
    <m/>
    <x v="53"/>
    <s v="Propriedade Intelectual"/>
    <s v="Legal"/>
    <s v="Operating Costs"/>
    <s v="Operating Costs"/>
    <x v="5"/>
    <m/>
    <m/>
    <n v="0"/>
    <n v="0"/>
  </r>
  <r>
    <s v="4530"/>
    <x v="244"/>
    <x v="500"/>
    <n v="-3500"/>
    <n v="-3500"/>
    <x v="0"/>
    <n v="1"/>
    <n v="-3500"/>
    <n v="-3500"/>
    <x v="1"/>
    <m/>
    <s v="Lumx Studios S/A"/>
    <s v="Lima &amp; Feigelson Sociedade de Advogados"/>
    <n v="100"/>
    <m/>
    <s v="Lima &amp; Feigelson Sociedade de Advogados"/>
    <m/>
    <s v="Assessoria Jurídica - Constiuição Vex"/>
    <m/>
    <s v="Cora"/>
    <m/>
    <x v="14"/>
    <s v="Corporate/Societário"/>
    <s v="Legal"/>
    <s v="Operating Costs"/>
    <s v="Operating Costs"/>
    <x v="5"/>
    <m/>
    <m/>
    <n v="0"/>
    <n v="0"/>
  </r>
  <r>
    <s v="4531"/>
    <x v="245"/>
    <x v="501"/>
    <n v="-14.65"/>
    <n v="-14.65"/>
    <x v="0"/>
    <n v="1"/>
    <n v="-14.65"/>
    <n v="-14.65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4532"/>
    <x v="246"/>
    <x v="502"/>
    <n v="-1100"/>
    <n v="-1100"/>
    <x v="0"/>
    <n v="1"/>
    <n v="-1100"/>
    <n v="-1100"/>
    <x v="1"/>
    <m/>
    <s v="Lumx Studios S/A"/>
    <s v="Gabriel Frota Soares"/>
    <n v="100"/>
    <m/>
    <s v="Gabriel Frota Soar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3876"/>
    <x v="247"/>
    <x v="503"/>
    <n v="-58.58"/>
    <n v="-58.58"/>
    <x v="0"/>
    <n v="1"/>
    <n v="-58.58"/>
    <n v="-58.58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0"/>
    <m/>
    <m/>
    <n v="0"/>
    <n v="0"/>
  </r>
  <r>
    <s v="4534"/>
    <x v="247"/>
    <x v="503"/>
    <n v="-335.86"/>
    <n v="-335.86"/>
    <x v="0"/>
    <n v="1"/>
    <n v="-335.86"/>
    <n v="-335.86"/>
    <x v="1"/>
    <m/>
    <s v="Lumx Studios S/A"/>
    <s v="Light Servicos de Eletricidade S A"/>
    <n v="100"/>
    <m/>
    <s v="Light Servicos de Eletricidade S A"/>
    <m/>
    <s v="Conta de Luz"/>
    <m/>
    <s v="Cora"/>
    <m/>
    <x v="41"/>
    <s v="Despesas de Escritório"/>
    <s v="Office"/>
    <s v="Administrative Costs"/>
    <s v="Administrative Costs"/>
    <x v="1"/>
    <m/>
    <m/>
    <n v="0"/>
    <n v="0"/>
  </r>
  <r>
    <s v="4535"/>
    <x v="247"/>
    <x v="503"/>
    <n v="-700"/>
    <n v="-700"/>
    <x v="0"/>
    <n v="1"/>
    <n v="-700"/>
    <n v="-700"/>
    <x v="1"/>
    <m/>
    <s v="Lumx Studios S/A"/>
    <s v="Luciene Borges da Silva"/>
    <n v="100"/>
    <m/>
    <s v="Luciene Borges da Silva"/>
    <m/>
    <s v="Fixo Mensal Faxina"/>
    <m/>
    <s v="Cora"/>
    <m/>
    <x v="18"/>
    <s v="Despesas de Escritório"/>
    <s v="Office"/>
    <s v="Administrative Costs"/>
    <s v="Administrative Costs"/>
    <x v="1"/>
    <m/>
    <m/>
    <n v="0"/>
    <n v="0"/>
  </r>
  <r>
    <s v="4536"/>
    <x v="248"/>
    <x v="504"/>
    <n v="-516.42999999999995"/>
    <n v="-516.42999999999995"/>
    <x v="0"/>
    <n v="1"/>
    <n v="-516.42999999999995"/>
    <n v="-516.42999999999995"/>
    <x v="1"/>
    <m/>
    <s v="Lumx Studios S/A"/>
    <s v="Clickup"/>
    <n v="100"/>
    <m/>
    <s v="Clickup"/>
    <m/>
    <s v="Software - Clickup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537"/>
    <x v="248"/>
    <x v="504"/>
    <n v="-1131.52"/>
    <n v="-1131.52"/>
    <x v="0"/>
    <n v="1"/>
    <n v="-1131.52"/>
    <n v="-1131.52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394"/>
    <x v="249"/>
    <x v="505"/>
    <n v="14000"/>
    <n v="14000"/>
    <x v="0"/>
    <n v="1"/>
    <n v="14000"/>
    <n v="14000"/>
    <x v="1"/>
    <m/>
    <s v="Zion Ventures Participacoes Ltda"/>
    <s v="Cora"/>
    <n v="100"/>
    <s v="Lumx"/>
    <s v="Zion Ventures Participacoes Ltda"/>
    <m/>
    <s v="Aporte Restante Bruno Feigelson"/>
    <m/>
    <s v="Cora"/>
    <m/>
    <x v="103"/>
    <s v="Aporte"/>
    <s v="Investment"/>
    <s v="Investment Subscription"/>
    <s v="Investment Subscription"/>
    <x v="15"/>
    <m/>
    <m/>
    <n v="0"/>
    <n v="0"/>
  </r>
  <r>
    <s v="4070"/>
    <x v="250"/>
    <x v="506"/>
    <n v="-2000"/>
    <n v="-2000"/>
    <x v="0"/>
    <n v="1"/>
    <n v="-2000"/>
    <n v="-2000"/>
    <x v="1"/>
    <m/>
    <s v="Lumx Studios S/A"/>
    <s v="Arthur Guedes"/>
    <n v="100"/>
    <m/>
    <s v="Arthur Guedes"/>
    <m/>
    <s v="Prestação de Serviços Seamore"/>
    <m/>
    <s v="Cora"/>
    <m/>
    <x v="92"/>
    <s v="Despesas com Pessoal"/>
    <s v="People"/>
    <s v="People"/>
    <s v="People"/>
    <x v="2"/>
    <m/>
    <m/>
    <n v="0"/>
    <n v="0"/>
  </r>
  <r>
    <s v="4538"/>
    <x v="250"/>
    <x v="506"/>
    <n v="-2500"/>
    <n v="-2500"/>
    <x v="0"/>
    <n v="1"/>
    <n v="-2500"/>
    <n v="-2500"/>
    <x v="1"/>
    <m/>
    <s v="Lumx Studios S/A"/>
    <s v="Gabriel Veras Lima"/>
    <n v="100"/>
    <m/>
    <s v="Gabriel Veras Lim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39"/>
    <x v="250"/>
    <x v="506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Cora"/>
    <m/>
    <x v="80"/>
    <s v="Software"/>
    <s v="Technology &amp; Infrastructure"/>
    <s v="Technology &amp; Infrastructure"/>
    <s v="Technology &amp; Infrastructure"/>
    <x v="0"/>
    <m/>
    <m/>
    <n v="0"/>
    <n v="0"/>
  </r>
  <r>
    <s v="4540"/>
    <x v="250"/>
    <x v="506"/>
    <n v="-320"/>
    <n v="-320"/>
    <x v="0"/>
    <n v="1"/>
    <n v="-320"/>
    <n v="-320"/>
    <x v="1"/>
    <m/>
    <s v="Lumx Studios S/A"/>
    <s v="Gabriel Miguel Oliveira 43769684800"/>
    <n v="100"/>
    <m/>
    <s v="Gabriel Miguel Oliveira 43769684800"/>
    <m/>
    <s v="Ilustração das Páginas do 55unity"/>
    <m/>
    <s v="Cora"/>
    <m/>
    <x v="92"/>
    <s v="Despesas com Pessoal"/>
    <s v="People"/>
    <s v="People"/>
    <s v="People"/>
    <x v="2"/>
    <m/>
    <m/>
    <n v="0"/>
    <n v="0"/>
  </r>
  <r>
    <s v="4542"/>
    <x v="250"/>
    <x v="506"/>
    <n v="-404.99"/>
    <n v="-404.99"/>
    <x v="0"/>
    <n v="1"/>
    <n v="-404.99"/>
    <n v="-404.99"/>
    <x v="1"/>
    <m/>
    <s v="Lumx Studios S/A"/>
    <s v="Claro/Net"/>
    <n v="100"/>
    <m/>
    <s v="Claro/Net"/>
    <m/>
    <s v="Fatura Internet"/>
    <m/>
    <s v="Cora"/>
    <m/>
    <x v="2"/>
    <s v="Despesas de Escritório"/>
    <s v="Office"/>
    <s v="Administrative Costs"/>
    <s v="Administrative Costs"/>
    <x v="1"/>
    <m/>
    <m/>
    <n v="0"/>
    <n v="0"/>
  </r>
  <r>
    <s v="4543"/>
    <x v="250"/>
    <x v="506"/>
    <n v="-751.44"/>
    <n v="-751.44"/>
    <x v="0"/>
    <n v="1"/>
    <n v="-751.44"/>
    <n v="-751.44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2"/>
    <m/>
    <m/>
    <n v="0"/>
    <n v="0"/>
  </r>
  <r>
    <s v="4544"/>
    <x v="250"/>
    <x v="506"/>
    <n v="-86.4"/>
    <n v="-86.4"/>
    <x v="0"/>
    <n v="1"/>
    <n v="-86.4"/>
    <n v="-86.4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761"/>
    <x v="250"/>
    <x v="506"/>
    <n v="50000"/>
    <n v="50000"/>
    <x v="0"/>
    <n v="1"/>
    <n v="50000"/>
    <n v="5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2"/>
    <x v="250"/>
    <x v="506"/>
    <n v="-50000"/>
    <n v="-50000"/>
    <x v="0"/>
    <n v="1"/>
    <n v="-50000"/>
    <n v="-5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545"/>
    <x v="251"/>
    <x v="507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46"/>
    <x v="251"/>
    <x v="507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47"/>
    <x v="251"/>
    <x v="507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"/>
    <m/>
    <s v="Cora"/>
    <m/>
    <x v="102"/>
    <s v="Despesas com Pessoal"/>
    <s v="People"/>
    <s v="People"/>
    <s v="People"/>
    <x v="2"/>
    <m/>
    <m/>
    <n v="0"/>
    <n v="0"/>
  </r>
  <r>
    <s v="4548"/>
    <x v="251"/>
    <x v="507"/>
    <n v="-1172"/>
    <n v="-1172"/>
    <x v="0"/>
    <n v="1"/>
    <n v="-1172"/>
    <n v="-1172"/>
    <x v="1"/>
    <m/>
    <s v="Lumx Studios S/A"/>
    <s v="Carol Sampaio Nonato"/>
    <n v="100"/>
    <m/>
    <s v="Carol Sampaio Nonato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49"/>
    <x v="251"/>
    <x v="507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0"/>
    <x v="251"/>
    <x v="507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1"/>
    <x v="251"/>
    <x v="507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2"/>
    <x v="251"/>
    <x v="507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3"/>
    <x v="251"/>
    <x v="507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Estágio"/>
    <m/>
    <s v="Cora"/>
    <m/>
    <x v="8"/>
    <s v="Despesas com Pessoal"/>
    <s v="People"/>
    <s v="People"/>
    <s v="People"/>
    <x v="2"/>
    <m/>
    <m/>
    <n v="0"/>
    <n v="0"/>
  </r>
  <r>
    <s v="4554"/>
    <x v="251"/>
    <x v="507"/>
    <n v="-1000"/>
    <n v="-1000"/>
    <x v="0"/>
    <n v="1"/>
    <n v="-1000"/>
    <n v="-1000"/>
    <x v="1"/>
    <m/>
    <s v="Lumx Studios S/A"/>
    <s v="Guilherme de Souza Ramos"/>
    <n v="100"/>
    <m/>
    <s v="Guilherme de Souza Ram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5"/>
    <x v="251"/>
    <x v="507"/>
    <n v="-117.78"/>
    <n v="-117.78"/>
    <x v="0"/>
    <n v="1"/>
    <n v="-117.78"/>
    <n v="-117.78"/>
    <x v="1"/>
    <m/>
    <s v="Lumx Studios S/A"/>
    <s v="Bruno Leão Teixeira"/>
    <n v="100"/>
    <s v="Tecnologia"/>
    <s v="Bruno Leão Teixeira"/>
    <m/>
    <s v="Estorno Ao Colaborador Bruno Leão"/>
    <m/>
    <s v="Cora"/>
    <m/>
    <x v="5"/>
    <s v="Software"/>
    <s v="Technology &amp; Infrastructure"/>
    <s v="Technology &amp; Infrastructure"/>
    <s v="Technology &amp; Infrastructure"/>
    <x v="0"/>
    <m/>
    <m/>
    <n v="0"/>
    <n v="0"/>
  </r>
  <r>
    <s v="4556"/>
    <x v="251"/>
    <x v="507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557"/>
    <x v="251"/>
    <x v="507"/>
    <n v="-1280"/>
    <n v="-1280"/>
    <x v="0"/>
    <n v="1"/>
    <n v="-1280"/>
    <n v="-1280"/>
    <x v="1"/>
    <m/>
    <s v="Lumx Studios S/A"/>
    <s v="J D Marvin Mael Destin"/>
    <n v="100"/>
    <m/>
    <s v="J D Marvin Mael Destin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58"/>
    <x v="251"/>
    <x v="507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"/>
    <m/>
    <s v="Cora"/>
    <m/>
    <x v="102"/>
    <s v="Despesas com Pessoal"/>
    <s v="People"/>
    <s v="People"/>
    <s v="People"/>
    <x v="2"/>
    <m/>
    <m/>
    <n v="0"/>
    <n v="0"/>
  </r>
  <r>
    <s v="4559"/>
    <x v="251"/>
    <x v="507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60"/>
    <x v="251"/>
    <x v="507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61"/>
    <x v="251"/>
    <x v="507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62"/>
    <x v="251"/>
    <x v="507"/>
    <n v="-4500"/>
    <n v="-4500"/>
    <x v="0"/>
    <n v="1"/>
    <n v="-4500"/>
    <n v="-4500"/>
    <x v="1"/>
    <m/>
    <s v="Lumx Studios S/A"/>
    <s v="Ayotunde Cavalcante de Sales"/>
    <n v="100"/>
    <s v="Tecnologia"/>
    <s v="Ayotunde Cavalcante de Sales"/>
    <m/>
    <s v="Prestaço de Serviços"/>
    <m/>
    <s v="Cora"/>
    <m/>
    <x v="7"/>
    <s v="Despesas com Pessoal"/>
    <s v="People"/>
    <s v="People"/>
    <s v="People"/>
    <x v="2"/>
    <m/>
    <m/>
    <n v="0"/>
    <n v="0"/>
  </r>
  <r>
    <s v="4563"/>
    <x v="251"/>
    <x v="507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564"/>
    <x v="251"/>
    <x v="507"/>
    <n v="-1078.68"/>
    <n v="-1078.68"/>
    <x v="0"/>
    <n v="1"/>
    <n v="-1078.68"/>
    <n v="-1078.68"/>
    <x v="1"/>
    <m/>
    <s v="Lumx Studios S/A"/>
    <s v="Gabriel Polverelli Nogueira"/>
    <n v="100"/>
    <s v="Tecnologia"/>
    <s v="Gabriel Polverelli Nogueira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565"/>
    <x v="251"/>
    <x v="507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"/>
    <m/>
    <s v="Cora"/>
    <m/>
    <x v="10"/>
    <s v="Despesa de Marketing"/>
    <s v="Marketing"/>
    <s v="Operating Costs"/>
    <s v="Operating Costs"/>
    <x v="3"/>
    <m/>
    <m/>
    <n v="0"/>
    <n v="0"/>
  </r>
  <r>
    <s v="4566"/>
    <x v="251"/>
    <x v="507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ão de Serviços - Baixa por Conciliação"/>
    <m/>
    <s v="Cora"/>
    <m/>
    <x v="7"/>
    <s v="Despesas com Pessoal"/>
    <s v="People"/>
    <s v="People"/>
    <s v="People"/>
    <x v="2"/>
    <m/>
    <m/>
    <n v="0"/>
    <n v="0"/>
  </r>
  <r>
    <s v="4567"/>
    <x v="251"/>
    <x v="507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68"/>
    <x v="251"/>
    <x v="507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569"/>
    <x v="251"/>
    <x v="507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ão de Serviços - Baixa por Conciliação"/>
    <m/>
    <s v="Cora"/>
    <m/>
    <x v="7"/>
    <s v="Despesas com Pessoal"/>
    <s v="People"/>
    <s v="People"/>
    <s v="People"/>
    <x v="2"/>
    <m/>
    <m/>
    <n v="0"/>
    <n v="0"/>
  </r>
  <r>
    <s v="4570"/>
    <x v="251"/>
    <x v="507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1"/>
    <x v="251"/>
    <x v="507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2"/>
    <x v="251"/>
    <x v="507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3"/>
    <x v="251"/>
    <x v="507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4"/>
    <x v="251"/>
    <x v="507"/>
    <n v="-6500"/>
    <n v="-6500"/>
    <x v="0"/>
    <n v="1"/>
    <n v="-6500"/>
    <n v="-6500"/>
    <x v="1"/>
    <m/>
    <s v="Lumx Studios S/A"/>
    <s v="Luis Guilherme Tillier"/>
    <n v="100"/>
    <s v="Comercial"/>
    <s v="Luis Guilherme Tillier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5"/>
    <x v="251"/>
    <x v="507"/>
    <n v="-1078.68"/>
    <n v="-1078.68"/>
    <x v="0"/>
    <n v="1"/>
    <n v="-1078.68"/>
    <n v="-1078.68"/>
    <x v="1"/>
    <m/>
    <s v="Lumx Studios S/A"/>
    <s v="Caio Barbosa Zacarias"/>
    <n v="100"/>
    <s v="Comercial"/>
    <s v="Caio Barbosa Zacarias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576"/>
    <x v="251"/>
    <x v="507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577"/>
    <x v="251"/>
    <x v="507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3918"/>
    <x v="252"/>
    <x v="508"/>
    <n v="-99.83"/>
    <n v="-99.83"/>
    <x v="0"/>
    <n v="1"/>
    <n v="-99.83"/>
    <n v="-99.83"/>
    <x v="1"/>
    <m/>
    <s v="Lumx Studios S/A"/>
    <s v="Tam Linhas Aereas S/A."/>
    <n v="100"/>
    <m/>
    <s v="Tam Linhas Aereas S/A."/>
    <m/>
    <s v="Passagem de Avião Gabriel"/>
    <m/>
    <s v="Mercado Pago"/>
    <m/>
    <x v="77"/>
    <s v="Gestão - Avião"/>
    <s v="Gestão"/>
    <s v="Governance"/>
    <s v="Governance"/>
    <x v="8"/>
    <m/>
    <m/>
    <n v="0"/>
    <n v="0"/>
  </r>
  <r>
    <s v="4579"/>
    <x v="252"/>
    <x v="508"/>
    <n v="-8333.14"/>
    <n v="-8333.14"/>
    <x v="0"/>
    <n v="1"/>
    <n v="-8333.14"/>
    <n v="-8333.14"/>
    <x v="1"/>
    <m/>
    <s v="Lumx Studios S/A"/>
    <s v="Gabriel Polverelli Nogueira"/>
    <n v="100"/>
    <s v="Tecnologia"/>
    <s v="Gabriel Polverelli Nogueira"/>
    <m/>
    <s v="Reembolso Software"/>
    <m/>
    <s v="Cora"/>
    <m/>
    <x v="150"/>
    <s v="Outros"/>
    <s v="Others"/>
    <s v="Administrative Costs"/>
    <s v="Administrative Costs"/>
    <x v="7"/>
    <m/>
    <m/>
    <n v="0"/>
    <n v="0"/>
  </r>
  <r>
    <s v="762"/>
    <x v="252"/>
    <x v="508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23"/>
    <x v="252"/>
    <x v="508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580"/>
    <x v="253"/>
    <x v="50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581"/>
    <x v="254"/>
    <x v="510"/>
    <n v="-3942.86"/>
    <n v="-3942.86"/>
    <x v="0"/>
    <n v="1"/>
    <n v="-3942.86"/>
    <n v="-3942.86"/>
    <x v="1"/>
    <m/>
    <s v="Lumx Studios S/A"/>
    <s v="Amazon Servicos de Varejo do Brasil Ltda."/>
    <n v="100"/>
    <m/>
    <s v="Amazon Servicos de Varejo do Brasil Ltda."/>
    <m/>
    <s v="Aws - Amazon Web Service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395"/>
    <x v="255"/>
    <x v="511"/>
    <n v="538755.14"/>
    <n v="538755.14"/>
    <x v="0"/>
    <n v="1"/>
    <n v="538755.14"/>
    <n v="538755.14"/>
    <x v="1"/>
    <m/>
    <s v="Lumx Studios S/A"/>
    <s v="Mercado Bitcoin"/>
    <n v="100"/>
    <s v="Lumx"/>
    <s v="Lumx Studios S/A"/>
    <m/>
    <s v="Conversão Usdc-Brl"/>
    <m/>
    <s v="Mercado Bitcoin"/>
    <m/>
    <x v="65"/>
    <s v="Conversões"/>
    <s v="Financial Revenue"/>
    <s v="Financial Revenue"/>
    <s v="Financial Revenue"/>
    <x v="14"/>
    <m/>
    <m/>
    <n v="0"/>
    <n v="0"/>
  </r>
  <r>
    <s v="4582"/>
    <x v="255"/>
    <x v="511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4"/>
    <s v="Corporate/Societário"/>
    <s v="Legal"/>
    <s v="Operating Costs"/>
    <s v="Operating Costs"/>
    <x v="5"/>
    <m/>
    <m/>
    <n v="0"/>
    <n v="0"/>
  </r>
  <r>
    <s v="4583"/>
    <x v="255"/>
    <x v="511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584"/>
    <x v="255"/>
    <x v="511"/>
    <n v="-230.21"/>
    <n v="-230.21"/>
    <x v="0"/>
    <n v="1"/>
    <n v="-230.21"/>
    <n v="-230.21"/>
    <x v="1"/>
    <m/>
    <s v="Lumx Studios S/A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0"/>
    <m/>
    <m/>
    <n v="0"/>
    <n v="0"/>
  </r>
  <r>
    <s v="4585"/>
    <x v="255"/>
    <x v="511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4"/>
    <s v="Corporate/Societário"/>
    <s v="Legal"/>
    <s v="Operating Costs"/>
    <s v="Operating Costs"/>
    <x v="5"/>
    <m/>
    <m/>
    <n v="0"/>
    <n v="0"/>
  </r>
  <r>
    <s v="4586"/>
    <x v="256"/>
    <x v="512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0"/>
    <m/>
    <m/>
    <n v="0"/>
    <n v="0"/>
  </r>
  <r>
    <s v="4587"/>
    <x v="256"/>
    <x v="512"/>
    <n v="-124"/>
    <n v="-124"/>
    <x v="0"/>
    <n v="1"/>
    <n v="-124"/>
    <n v="-124"/>
    <x v="1"/>
    <m/>
    <s v="Lumx Studios S/A"/>
    <s v="Adobe Systems Brasil Ltda."/>
    <n v="100"/>
    <m/>
    <s v="Adobe Systems Brasil Ltda."/>
    <m/>
    <s v="Software - Adobe Creative Cloud"/>
    <m/>
    <s v="Mercado Pago"/>
    <m/>
    <x v="24"/>
    <s v="Software"/>
    <s v="Technology &amp; Infrastructure"/>
    <s v="Technology &amp; Infrastructure"/>
    <s v="Technology &amp; Infrastructure"/>
    <x v="0"/>
    <m/>
    <m/>
    <n v="0"/>
    <n v="0"/>
  </r>
  <r>
    <s v="432"/>
    <x v="257"/>
    <x v="513"/>
    <n v="2500"/>
    <n v="2500"/>
    <x v="0"/>
    <n v="1"/>
    <n v="2500"/>
    <n v="2500"/>
    <x v="1"/>
    <m/>
    <s v="Lima &amp; Feigelson Sociedade de Advogados"/>
    <s v="Cora"/>
    <n v="100"/>
    <s v="Comercial"/>
    <s v="Lima &amp; Feigelson Sociedade de Advogados"/>
    <m/>
    <s v="Estorno Pgto Errado"/>
    <m/>
    <s v="Cora"/>
    <m/>
    <x v="117"/>
    <s v="Corporate/Societário"/>
    <s v="Legal"/>
    <s v="Operating Costs"/>
    <s v="Operating Costs"/>
    <x v="5"/>
    <m/>
    <m/>
    <n v="0"/>
    <n v="0"/>
  </r>
  <r>
    <s v="4588"/>
    <x v="258"/>
    <x v="514"/>
    <n v="-415"/>
    <n v="-415"/>
    <x v="0"/>
    <n v="1"/>
    <n v="-415"/>
    <n v="-415"/>
    <x v="1"/>
    <m/>
    <s v="Lumx Studios S/A"/>
    <s v="Inpi"/>
    <n v="100"/>
    <m/>
    <s v="Inpi"/>
    <m/>
    <s v="Gru - 55unity Classe 09"/>
    <m/>
    <s v="Cora"/>
    <m/>
    <x v="132"/>
    <s v="Propriedade Intelectual"/>
    <s v="Legal"/>
    <s v="Operating Costs"/>
    <s v="Operating Costs"/>
    <x v="5"/>
    <m/>
    <m/>
    <n v="0"/>
    <n v="0"/>
  </r>
  <r>
    <s v="4589"/>
    <x v="258"/>
    <x v="514"/>
    <n v="-415"/>
    <n v="-415"/>
    <x v="0"/>
    <n v="1"/>
    <n v="-415"/>
    <n v="-415"/>
    <x v="1"/>
    <m/>
    <s v="Lumx Studios S/A"/>
    <s v="Inpi"/>
    <n v="100"/>
    <m/>
    <s v="Inpi"/>
    <m/>
    <s v="Gru - 55unity Classe 42"/>
    <m/>
    <s v="Cora"/>
    <m/>
    <x v="132"/>
    <s v="Propriedade Intelectual"/>
    <s v="Legal"/>
    <s v="Operating Costs"/>
    <s v="Operating Costs"/>
    <x v="5"/>
    <m/>
    <m/>
    <n v="0"/>
    <n v="0"/>
  </r>
  <r>
    <s v="4590"/>
    <x v="258"/>
    <x v="514"/>
    <n v="-415"/>
    <n v="-415"/>
    <x v="0"/>
    <n v="1"/>
    <n v="-415"/>
    <n v="-415"/>
    <x v="1"/>
    <m/>
    <s v="Lumx Studios S/A"/>
    <s v="Inpi"/>
    <n v="100"/>
    <m/>
    <s v="Inpi"/>
    <m/>
    <s v="Gru - Lumx Studios Classe 42"/>
    <m/>
    <s v="Cora"/>
    <m/>
    <x v="132"/>
    <s v="Propriedade Intelectual"/>
    <s v="Legal"/>
    <s v="Operating Costs"/>
    <s v="Operating Costs"/>
    <x v="5"/>
    <m/>
    <m/>
    <n v="0"/>
    <n v="0"/>
  </r>
  <r>
    <s v="4591"/>
    <x v="258"/>
    <x v="514"/>
    <n v="-127.7"/>
    <n v="-127.7"/>
    <x v="0"/>
    <n v="1"/>
    <n v="-127.7"/>
    <n v="-127.7"/>
    <x v="1"/>
    <m/>
    <s v="Lumx Studios S/A"/>
    <s v="Mercadolivre.com Atividades de Internet Ltda"/>
    <n v="100"/>
    <m/>
    <s v="Mercadolivre.com Atividades de Internet Ltda"/>
    <m/>
    <s v="Compra de Mão Francesa para Bancadas"/>
    <m/>
    <s v="Mercado Pago"/>
    <m/>
    <x v="144"/>
    <s v="Material de Uso e Consumo"/>
    <s v="Office"/>
    <s v="Administrative Costs"/>
    <s v="Administrative Costs"/>
    <x v="7"/>
    <m/>
    <m/>
    <n v="0"/>
    <n v="0"/>
  </r>
  <r>
    <s v="4592"/>
    <x v="258"/>
    <x v="514"/>
    <n v="-415"/>
    <n v="-415"/>
    <x v="0"/>
    <n v="1"/>
    <n v="-415"/>
    <n v="-415"/>
    <x v="1"/>
    <m/>
    <s v="Lumx Studios S/A"/>
    <s v="Inpi"/>
    <n v="100"/>
    <m/>
    <s v="Inpi"/>
    <m/>
    <s v="Gru - Lumx Studios Classe 09"/>
    <m/>
    <s v="Cora"/>
    <m/>
    <x v="132"/>
    <s v="Propriedade Intelectual"/>
    <s v="Legal"/>
    <s v="Operating Costs"/>
    <s v="Operating Costs"/>
    <x v="5"/>
    <m/>
    <m/>
    <n v="0"/>
    <n v="0"/>
  </r>
  <r>
    <s v="4593"/>
    <x v="259"/>
    <x v="515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594"/>
    <x v="260"/>
    <x v="516"/>
    <n v="-217.99"/>
    <n v="-217.99"/>
    <x v="0"/>
    <n v="1"/>
    <n v="-217.99"/>
    <n v="-217.99"/>
    <x v="1"/>
    <m/>
    <s v="Lumx Studios S/A"/>
    <s v="Mercadolivre.com Atividades de Internet Ltda"/>
    <n v="100"/>
    <m/>
    <s v="Mercadolivre.com Atividades de Internet Ltda"/>
    <m/>
    <s v="Compra de Cafeteira Electrolux"/>
    <m/>
    <s v="Mercado Pago"/>
    <m/>
    <x v="58"/>
    <s v="Material de Uso e Consumo"/>
    <s v="Office"/>
    <s v="Administrative Costs"/>
    <s v="Administrative Costs"/>
    <x v="7"/>
    <m/>
    <m/>
    <n v="0"/>
    <n v="0"/>
  </r>
  <r>
    <s v="4595"/>
    <x v="261"/>
    <x v="517"/>
    <n v="-185.6"/>
    <n v="-185.6"/>
    <x v="0"/>
    <n v="1"/>
    <n v="-185.6"/>
    <n v="-185.6"/>
    <x v="1"/>
    <m/>
    <s v="Lumx Studios S/A"/>
    <s v="Envato"/>
    <n v="100"/>
    <m/>
    <s v="Envato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4596"/>
    <x v="262"/>
    <x v="518"/>
    <n v="-252.73"/>
    <n v="-252.73"/>
    <x v="0"/>
    <n v="1"/>
    <n v="-252.73"/>
    <n v="-252.73"/>
    <x v="1"/>
    <m/>
    <s v="Lumx Studios S/A"/>
    <s v="Bianca Torquato Dias"/>
    <n v="100"/>
    <m/>
    <s v="Bianca Torquato Dias"/>
    <m/>
    <s v="Reembolso Bot Discord"/>
    <m/>
    <s v="Cora"/>
    <m/>
    <x v="42"/>
    <s v="Software"/>
    <s v="Technology &amp; Infrastructure"/>
    <s v="Technology &amp; Infrastructure"/>
    <s v="Technology &amp; Infrastructure"/>
    <x v="0"/>
    <m/>
    <m/>
    <n v="0"/>
    <n v="0"/>
  </r>
  <r>
    <s v="4597"/>
    <x v="263"/>
    <x v="519"/>
    <n v="-2000"/>
    <n v="-2000"/>
    <x v="0"/>
    <n v="1"/>
    <n v="-2000"/>
    <n v="-2000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14"/>
    <s v="Corporate/Societário"/>
    <s v="Legal"/>
    <s v="Operating Costs"/>
    <s v="Operating Costs"/>
    <x v="5"/>
    <m/>
    <m/>
    <n v="0"/>
    <n v="0"/>
  </r>
  <r>
    <s v="4598"/>
    <x v="264"/>
    <x v="520"/>
    <n v="-274.57"/>
    <n v="-274.57"/>
    <x v="0"/>
    <n v="1"/>
    <n v="-274.57"/>
    <n v="-274.57"/>
    <x v="1"/>
    <m/>
    <s v="Lumx Studios S/A"/>
    <s v="Gleam Io"/>
    <n v="100"/>
    <m/>
    <s v="Gleam Io"/>
    <m/>
    <s v="Software - Gleam Io"/>
    <m/>
    <s v="Mercado Pago"/>
    <m/>
    <x v="138"/>
    <s v="Despesa de Marketing"/>
    <s v="Marketing"/>
    <s v="Operating Costs"/>
    <s v="Operating Costs"/>
    <x v="3"/>
    <m/>
    <m/>
    <n v="0"/>
    <n v="0"/>
  </r>
  <r>
    <s v="4599"/>
    <x v="265"/>
    <x v="521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0"/>
    <x v="265"/>
    <x v="521"/>
    <n v="-4330.8900000000003"/>
    <n v="-4330.8900000000003"/>
    <x v="0"/>
    <n v="1"/>
    <n v="-4330.8900000000003"/>
    <n v="-4330.8900000000003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601"/>
    <x v="265"/>
    <x v="521"/>
    <n v="-751.44"/>
    <n v="-751.44"/>
    <x v="0"/>
    <n v="1"/>
    <n v="-751.44"/>
    <n v="-751.44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2"/>
    <m/>
    <m/>
    <n v="0"/>
    <n v="0"/>
  </r>
  <r>
    <s v="4602"/>
    <x v="265"/>
    <x v="521"/>
    <n v="-250"/>
    <n v="-250"/>
    <x v="0"/>
    <n v="1"/>
    <n v="-250"/>
    <n v="-250"/>
    <x v="1"/>
    <m/>
    <s v="Lumx Studios S/A"/>
    <s v="Ministério da Fazenda"/>
    <n v="100"/>
    <m/>
    <s v="Ministério da Fazenda"/>
    <m/>
    <s v="Guia Referentes Ao Recolhimento da Declaração de Débitos e Créditos Tributários."/>
    <m/>
    <s v="Cora"/>
    <m/>
    <x v="143"/>
    <s v="Impostos"/>
    <s v="Tax And Fees"/>
    <s v="Tax And Fees"/>
    <s v="Tax And Fees"/>
    <x v="12"/>
    <m/>
    <m/>
    <n v="0"/>
    <n v="0"/>
  </r>
  <r>
    <s v="4603"/>
    <x v="266"/>
    <x v="522"/>
    <n v="-50"/>
    <n v="-50"/>
    <x v="0"/>
    <n v="1"/>
    <n v="-50"/>
    <n v="-50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04"/>
    <x v="266"/>
    <x v="522"/>
    <n v="-6829.06"/>
    <n v="-6829.06"/>
    <x v="0"/>
    <n v="1"/>
    <n v="-6829.06"/>
    <n v="-6829.06"/>
    <x v="1"/>
    <m/>
    <s v="Lumx Studios S/A"/>
    <s v="Ministerio da Fazenda"/>
    <n v="100"/>
    <m/>
    <s v="Ministerio da Fazenda"/>
    <m/>
    <s v="Cofins"/>
    <m/>
    <s v="Cora"/>
    <m/>
    <x v="54"/>
    <s v="Impostos"/>
    <s v="Tax And Fees"/>
    <s v="Tax And Fees"/>
    <s v="Tax And Fees"/>
    <x v="12"/>
    <m/>
    <m/>
    <n v="0"/>
    <n v="0"/>
  </r>
  <r>
    <s v="4605"/>
    <x v="266"/>
    <x v="522"/>
    <n v="-15505.82"/>
    <n v="-15505.82"/>
    <x v="0"/>
    <n v="1"/>
    <n v="-15505.82"/>
    <n v="-15505.82"/>
    <x v="1"/>
    <m/>
    <s v="Lumx Studios S/A"/>
    <s v="Ministerio da Fazenda"/>
    <n v="100"/>
    <m/>
    <s v="Ministerio da Fazenda"/>
    <m/>
    <s v="Irpj - Lucro Presumido"/>
    <m/>
    <s v="Cora"/>
    <m/>
    <x v="48"/>
    <s v="Impostos"/>
    <s v="Tax And Fees"/>
    <s v="Tax And Fees"/>
    <s v="Tax And Fees"/>
    <x v="12"/>
    <m/>
    <m/>
    <n v="0"/>
    <n v="0"/>
  </r>
  <r>
    <s v="4606"/>
    <x v="266"/>
    <x v="522"/>
    <n v="-12160.05"/>
    <n v="-12160.05"/>
    <x v="0"/>
    <n v="1"/>
    <n v="-12160.05"/>
    <n v="-12160.05"/>
    <x v="1"/>
    <m/>
    <s v="Lumx Studios S/A"/>
    <s v="Ministerio da Fazenda"/>
    <n v="100"/>
    <m/>
    <s v="Ministerio da Fazenda"/>
    <m/>
    <s v="Csll- Lucro Presumido"/>
    <m/>
    <s v="Cora"/>
    <m/>
    <x v="47"/>
    <s v="Impostos"/>
    <s v="Tax And Fees"/>
    <s v="Tax And Fees"/>
    <s v="Tax And Fees"/>
    <x v="12"/>
    <m/>
    <m/>
    <n v="0"/>
    <n v="0"/>
  </r>
  <r>
    <s v="4607"/>
    <x v="267"/>
    <x v="523"/>
    <n v="-13.89"/>
    <n v="-13.89"/>
    <x v="0"/>
    <n v="1"/>
    <n v="-13.89"/>
    <n v="-13.89"/>
    <x v="1"/>
    <m/>
    <s v="Lumx Studios S/A"/>
    <s v="Discord"/>
    <n v="100"/>
    <m/>
    <s v="Discord"/>
    <m/>
    <s v="Tweetshit Premium"/>
    <m/>
    <s v="Mercado Pago"/>
    <m/>
    <x v="98"/>
    <s v="Software"/>
    <s v="Technology &amp; Infrastructure"/>
    <s v="Technology &amp; Infrastructure"/>
    <s v="Technology &amp; Infrastructure"/>
    <x v="0"/>
    <m/>
    <m/>
    <n v="0"/>
    <n v="0"/>
  </r>
  <r>
    <s v="3900"/>
    <x v="268"/>
    <x v="524"/>
    <n v="-55.56"/>
    <n v="-55.56"/>
    <x v="0"/>
    <n v="1"/>
    <n v="-55.56"/>
    <n v="-55.56"/>
    <x v="1"/>
    <m/>
    <s v="Lumx Studios S/A"/>
    <s v="Loom"/>
    <n v="100"/>
    <m/>
    <s v="Loom"/>
    <m/>
    <s v="Software - Loom"/>
    <m/>
    <s v="Mercado Pago"/>
    <m/>
    <x v="146"/>
    <s v="Software"/>
    <s v="Technology &amp; Infrastructure"/>
    <s v="Technology &amp; Infrastructure"/>
    <s v="Technology &amp; Infrastructure"/>
    <x v="0"/>
    <m/>
    <m/>
    <n v="0"/>
    <n v="0"/>
  </r>
  <r>
    <s v="4609"/>
    <x v="269"/>
    <x v="525"/>
    <n v="-495.29"/>
    <n v="-495.29"/>
    <x v="0"/>
    <n v="1"/>
    <n v="-495.29"/>
    <n v="-495.29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10"/>
    <x v="269"/>
    <x v="525"/>
    <n v="-159.05000000000001"/>
    <n v="-159.05000000000001"/>
    <x v="0"/>
    <n v="1"/>
    <n v="-159.05000000000001"/>
    <n v="-159.05000000000001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11"/>
    <x v="269"/>
    <x v="525"/>
    <n v="-342.5"/>
    <n v="-342.5"/>
    <x v="0"/>
    <n v="1"/>
    <n v="-342.5"/>
    <n v="-342.5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12"/>
    <x v="269"/>
    <x v="525"/>
    <n v="-24.99"/>
    <n v="-24.99"/>
    <x v="0"/>
    <n v="1"/>
    <n v="-24.99"/>
    <n v="-24.9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13"/>
    <x v="269"/>
    <x v="525"/>
    <n v="-165"/>
    <n v="-165"/>
    <x v="0"/>
    <n v="1"/>
    <n v="-165"/>
    <n v="-16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614"/>
    <x v="269"/>
    <x v="525"/>
    <n v="-750"/>
    <n v="-750"/>
    <x v="0"/>
    <n v="1"/>
    <n v="-750"/>
    <n v="-750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15"/>
    <x v="270"/>
    <x v="526"/>
    <n v="-26"/>
    <n v="-26"/>
    <x v="0"/>
    <n v="1"/>
    <n v="-26"/>
    <n v="-26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1"/>
    <m/>
    <m/>
    <n v="0"/>
    <n v="0"/>
  </r>
  <r>
    <s v="4616"/>
    <x v="270"/>
    <x v="526"/>
    <n v="-315"/>
    <n v="-315"/>
    <x v="0"/>
    <n v="1"/>
    <n v="-315"/>
    <n v="-315"/>
    <x v="1"/>
    <m/>
    <s v="Lumx Studios S/A"/>
    <s v="Makers Manufatura Ltda"/>
    <n v="100"/>
    <m/>
    <s v="Makers Manufatura Ltda"/>
    <m/>
    <s v="Elaboração de Letreiros"/>
    <m/>
    <s v="Cora"/>
    <m/>
    <x v="104"/>
    <s v="Obras"/>
    <s v="Office"/>
    <s v="Administrative Costs"/>
    <s v="Administrative Costs"/>
    <x v="1"/>
    <m/>
    <m/>
    <n v="0"/>
    <n v="0"/>
  </r>
  <r>
    <s v="4617"/>
    <x v="270"/>
    <x v="526"/>
    <n v="-1453.51"/>
    <n v="-1453.51"/>
    <x v="0"/>
    <n v="1"/>
    <n v="-1453.51"/>
    <n v="-1453.51"/>
    <x v="1"/>
    <m/>
    <s v="Lumx Studios S/A"/>
    <s v="Figma"/>
    <n v="100"/>
    <m/>
    <s v="Figma"/>
    <m/>
    <s v="Software - Figma"/>
    <m/>
    <s v="Mercado Pago"/>
    <m/>
    <x v="1"/>
    <s v="Software"/>
    <s v="Technology &amp; Infrastructure"/>
    <s v="Technology &amp; Infrastructure"/>
    <s v="Technology &amp; Infrastructure"/>
    <x v="0"/>
    <m/>
    <m/>
    <n v="0"/>
    <n v="0"/>
  </r>
  <r>
    <s v="4618"/>
    <x v="271"/>
    <x v="527"/>
    <n v="-331.91"/>
    <n v="-331.91"/>
    <x v="0"/>
    <n v="1"/>
    <n v="-331.91"/>
    <n v="-331.91"/>
    <x v="1"/>
    <m/>
    <s v="Lumx Studios S/A"/>
    <s v="Caio Diniz Bretas"/>
    <n v="100"/>
    <s v="Financeiro"/>
    <s v="Caio Diniz Bretas"/>
    <m/>
    <s v="Toalhas, Gancho P/Toalha, Cafeteira, Lixeira"/>
    <m/>
    <s v="Cora"/>
    <m/>
    <x v="150"/>
    <s v="Outros"/>
    <s v="Others"/>
    <s v="Administrative Costs"/>
    <s v="Administrative Costs"/>
    <x v="7"/>
    <m/>
    <m/>
    <n v="0"/>
    <n v="0"/>
  </r>
  <r>
    <s v="4619"/>
    <x v="271"/>
    <x v="527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620"/>
    <x v="271"/>
    <x v="527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Bling Erp"/>
    <m/>
    <s v="Mercado Pago"/>
    <m/>
    <x v="80"/>
    <s v="Software"/>
    <s v="Technology &amp; Infrastructure"/>
    <s v="Technology &amp; Infrastructure"/>
    <s v="Technology &amp; Infrastructure"/>
    <x v="0"/>
    <m/>
    <m/>
    <n v="0"/>
    <n v="0"/>
  </r>
  <r>
    <s v="4621"/>
    <x v="271"/>
    <x v="527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5"/>
    <m/>
    <m/>
    <n v="0"/>
    <n v="0"/>
  </r>
  <r>
    <s v="4622"/>
    <x v="271"/>
    <x v="527"/>
    <n v="-9410.23"/>
    <n v="-9410.23"/>
    <x v="0"/>
    <n v="1"/>
    <n v="-9410.23"/>
    <n v="-9410.23"/>
    <x v="1"/>
    <m/>
    <s v="Lumx Studios S/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4"/>
    <s v="Corporate/Societário"/>
    <s v="Legal"/>
    <s v="Operating Costs"/>
    <s v="Operating Costs"/>
    <x v="5"/>
    <m/>
    <m/>
    <n v="0"/>
    <n v="0"/>
  </r>
  <r>
    <s v="4623"/>
    <x v="271"/>
    <x v="527"/>
    <n v="-41.25"/>
    <n v="-41.25"/>
    <x v="0"/>
    <n v="1"/>
    <n v="-41.25"/>
    <n v="-41.25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24"/>
    <x v="271"/>
    <x v="527"/>
    <n v="-25.48"/>
    <n v="-25.48"/>
    <x v="0"/>
    <n v="1"/>
    <n v="-25.48"/>
    <n v="-25.48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25"/>
    <x v="271"/>
    <x v="527"/>
    <n v="-458"/>
    <n v="-458"/>
    <x v="0"/>
    <n v="1"/>
    <n v="-458"/>
    <n v="-458"/>
    <x v="1"/>
    <m/>
    <s v="Lumx Studios S/A"/>
    <s v="Michel Ruthenberg Goldberg"/>
    <n v="100"/>
    <s v="Financeiro"/>
    <s v="Michel Ruthenberg Goldberg"/>
    <m/>
    <s v="Reembolso Taxas Jucerja"/>
    <m/>
    <s v="Cora"/>
    <m/>
    <x v="132"/>
    <s v="Propriedade Intelectual"/>
    <s v="Legal"/>
    <s v="Operating Costs"/>
    <s v="Operating Costs"/>
    <x v="5"/>
    <m/>
    <m/>
    <n v="0"/>
    <n v="0"/>
  </r>
  <r>
    <s v="4626"/>
    <x v="272"/>
    <x v="528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27"/>
    <x v="272"/>
    <x v="528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Bolsa Auxílio Estágio"/>
    <m/>
    <s v="Cora"/>
    <m/>
    <x v="8"/>
    <s v="Despesas com Pessoal"/>
    <s v="People"/>
    <s v="People"/>
    <s v="People"/>
    <x v="2"/>
    <m/>
    <m/>
    <n v="0"/>
    <n v="0"/>
  </r>
  <r>
    <s v="4628"/>
    <x v="272"/>
    <x v="528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"/>
    <m/>
    <s v="Cora"/>
    <m/>
    <x v="102"/>
    <s v="Despesas com Pessoal"/>
    <s v="People"/>
    <s v="People"/>
    <s v="People"/>
    <x v="2"/>
    <m/>
    <m/>
    <n v="0"/>
    <n v="0"/>
  </r>
  <r>
    <s v="4629"/>
    <x v="272"/>
    <x v="528"/>
    <n v="-3145.16"/>
    <n v="-3145.16"/>
    <x v="0"/>
    <n v="1"/>
    <n v="-3145.16"/>
    <n v="-3145.16"/>
    <x v="1"/>
    <m/>
    <s v="Lumx Studios S/A"/>
    <s v="Luis Guilherme Tillier"/>
    <n v="100"/>
    <s v="Comercial"/>
    <s v="Luis Guilherme Tillie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0"/>
    <x v="272"/>
    <x v="528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1"/>
    <x v="272"/>
    <x v="528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2"/>
    <x v="272"/>
    <x v="528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3"/>
    <x v="272"/>
    <x v="528"/>
    <n v="-3500"/>
    <n v="-3500"/>
    <x v="0"/>
    <n v="1"/>
    <n v="-3500"/>
    <n v="-3500"/>
    <x v="1"/>
    <m/>
    <s v="Lumx Studios S/A"/>
    <s v="Gabriel Veras Lima"/>
    <n v="100"/>
    <m/>
    <s v="Gabriel Veras Lim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4"/>
    <x v="272"/>
    <x v="528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5"/>
    <x v="272"/>
    <x v="528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636"/>
    <x v="272"/>
    <x v="528"/>
    <n v="-1600"/>
    <n v="-1600"/>
    <x v="0"/>
    <n v="1"/>
    <n v="-1600"/>
    <n v="-1600"/>
    <x v="1"/>
    <m/>
    <s v="Lumx Studios S/A"/>
    <s v="J D Marvin Mael Destin"/>
    <n v="100"/>
    <m/>
    <s v="J D Marvin Mael Destin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37"/>
    <x v="272"/>
    <x v="528"/>
    <n v="-148"/>
    <n v="-148"/>
    <x v="0"/>
    <n v="1"/>
    <n v="-148"/>
    <n v="-148"/>
    <x v="1"/>
    <m/>
    <s v="Lumx Studios S/A"/>
    <s v="Lumx Studios S/A"/>
    <n v="100"/>
    <s v="Conselho"/>
    <s v="Lumx Studios S/A"/>
    <m/>
    <s v="Compra de Escada de Alumínio"/>
    <m/>
    <s v="Mercado Pago"/>
    <m/>
    <x v="59"/>
    <s v="Material de Uso e Consumo"/>
    <s v="Office"/>
    <s v="Administrative Costs"/>
    <s v="Administrative Costs"/>
    <x v="7"/>
    <m/>
    <m/>
    <n v="0"/>
    <n v="0"/>
  </r>
  <r>
    <s v="4638"/>
    <x v="272"/>
    <x v="528"/>
    <n v="-2903.23"/>
    <n v="-2903.23"/>
    <x v="0"/>
    <n v="1"/>
    <n v="-2903.23"/>
    <n v="-2903.23"/>
    <x v="1"/>
    <m/>
    <s v="Lumx Studios S/A"/>
    <s v="Arev Steffen"/>
    <n v="100"/>
    <m/>
    <s v="Arev Steffen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639"/>
    <x v="272"/>
    <x v="528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"/>
    <m/>
    <s v="Cora"/>
    <m/>
    <x v="7"/>
    <s v="Despesas com Pessoal"/>
    <s v="People"/>
    <s v="People"/>
    <s v="People"/>
    <x v="2"/>
    <m/>
    <m/>
    <n v="0"/>
    <n v="0"/>
  </r>
  <r>
    <s v="4640"/>
    <x v="272"/>
    <x v="528"/>
    <n v="-8000"/>
    <n v="-8000"/>
    <x v="0"/>
    <n v="1"/>
    <n v="-8000"/>
    <n v="-8000"/>
    <x v="1"/>
    <m/>
    <s v="Lumx Studios S/A"/>
    <s v="Bianca Torquato Dias"/>
    <n v="100"/>
    <m/>
    <s v="Bianca Torquato Dia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41"/>
    <x v="272"/>
    <x v="528"/>
    <n v="-6000"/>
    <n v="-6000"/>
    <x v="0"/>
    <n v="1"/>
    <n v="-6000"/>
    <n v="-6000"/>
    <x v="1"/>
    <m/>
    <s v="Lumx Studios S/A"/>
    <s v="Alan Lopes de Barros"/>
    <n v="100"/>
    <m/>
    <s v="Alan Lopes de Barros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642"/>
    <x v="272"/>
    <x v="528"/>
    <n v="-10000"/>
    <n v="-10000"/>
    <x v="0"/>
    <n v="1"/>
    <n v="-10000"/>
    <n v="-10000"/>
    <x v="1"/>
    <m/>
    <s v="Lumx Studios S/A"/>
    <s v="Brenno Macedo Costa"/>
    <n v="100"/>
    <m/>
    <s v="Brenno Macedo Cost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643"/>
    <x v="272"/>
    <x v="528"/>
    <n v="-938.7"/>
    <n v="-938.7"/>
    <x v="0"/>
    <n v="1"/>
    <n v="-938.7"/>
    <n v="-938.7"/>
    <x v="1"/>
    <m/>
    <s v="Lumx Studios S/A"/>
    <s v="Marcos Antônio da Silva Lima Filho"/>
    <n v="100"/>
    <m/>
    <s v="Marcos Antônio da Silva Lima Filho"/>
    <m/>
    <s v="Prestações de Serviço - Mod"/>
    <m/>
    <s v="Cora"/>
    <m/>
    <x v="7"/>
    <s v="Despesas com Pessoal"/>
    <s v="People"/>
    <s v="People"/>
    <s v="People"/>
    <x v="2"/>
    <m/>
    <m/>
    <n v="0"/>
    <n v="0"/>
  </r>
  <r>
    <s v="4644"/>
    <x v="272"/>
    <x v="528"/>
    <n v="-838.7"/>
    <n v="-838.7"/>
    <x v="0"/>
    <n v="1"/>
    <n v="-838.7"/>
    <n v="-838.7"/>
    <x v="1"/>
    <m/>
    <s v="Lumx Studios S/A"/>
    <s v="Giancarlo Maricato Di Bella"/>
    <n v="100"/>
    <m/>
    <s v="Giancarlo Maricato Di Bella"/>
    <m/>
    <s v="Prestação de Serviço - Mod"/>
    <m/>
    <s v="Cora"/>
    <m/>
    <x v="7"/>
    <s v="Despesas com Pessoal"/>
    <s v="People"/>
    <s v="People"/>
    <s v="People"/>
    <x v="2"/>
    <m/>
    <m/>
    <n v="0"/>
    <n v="0"/>
  </r>
  <r>
    <s v="4645"/>
    <x v="272"/>
    <x v="528"/>
    <n v="-838.7"/>
    <n v="-838.7"/>
    <x v="0"/>
    <n v="1"/>
    <n v="-838.7"/>
    <n v="-838.7"/>
    <x v="1"/>
    <m/>
    <s v="Lumx Studios S/A"/>
    <s v="Luiz Henrique Gomes"/>
    <n v="100"/>
    <m/>
    <s v="Luiz Henrique Gomes"/>
    <m/>
    <s v="Prestações de Serviço - Mod"/>
    <m/>
    <s v="Cora"/>
    <m/>
    <x v="7"/>
    <s v="Despesas com Pessoal"/>
    <s v="People"/>
    <s v="People"/>
    <s v="People"/>
    <x v="2"/>
    <m/>
    <m/>
    <n v="0"/>
    <n v="0"/>
  </r>
  <r>
    <s v="4646"/>
    <x v="272"/>
    <x v="528"/>
    <n v="-200"/>
    <n v="-200"/>
    <x v="0"/>
    <n v="1"/>
    <n v="-200"/>
    <n v="-200"/>
    <x v="1"/>
    <m/>
    <s v="Lumx Studios S/A"/>
    <s v="Luciene Borges da Silva"/>
    <n v="100"/>
    <m/>
    <s v="Luciene Borges da Silva"/>
    <m/>
    <s v="Faxina"/>
    <m/>
    <s v="Cora"/>
    <m/>
    <x v="18"/>
    <s v="Despesas de Escritório"/>
    <s v="Office"/>
    <s v="Administrative Costs"/>
    <s v="Administrative Costs"/>
    <x v="1"/>
    <m/>
    <m/>
    <n v="0"/>
    <n v="0"/>
  </r>
  <r>
    <s v="4647"/>
    <x v="272"/>
    <x v="528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48"/>
    <x v="272"/>
    <x v="528"/>
    <n v="-1100"/>
    <n v="-1100"/>
    <x v="0"/>
    <n v="1"/>
    <n v="-1100"/>
    <n v="-1100"/>
    <x v="1"/>
    <m/>
    <s v="Lumx Studios S/A"/>
    <s v="Pedro Medeiros Delgado"/>
    <n v="100"/>
    <s v="Marketing"/>
    <s v="Pedro Medeiros Delgado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49"/>
    <x v="272"/>
    <x v="528"/>
    <n v="-945.36"/>
    <n v="-945.36"/>
    <x v="0"/>
    <n v="1"/>
    <n v="-945.36"/>
    <n v="-945.36"/>
    <x v="1"/>
    <m/>
    <s v="Lumx Studios S/A"/>
    <s v="Caio Barbosa Zacarias"/>
    <n v="100"/>
    <s v="Comercial"/>
    <s v="Caio Barbosa Zacarias"/>
    <m/>
    <s v="Pró-Labore Descontado Inss"/>
    <m/>
    <s v="Cora"/>
    <m/>
    <x v="9"/>
    <s v="Despesas com Pessoal"/>
    <s v="People"/>
    <s v="People"/>
    <s v="People"/>
    <x v="2"/>
    <m/>
    <m/>
    <n v="0"/>
    <n v="0"/>
  </r>
  <r>
    <s v="4650"/>
    <x v="272"/>
    <x v="528"/>
    <n v="-945.36"/>
    <n v="-945.36"/>
    <x v="0"/>
    <n v="1"/>
    <n v="-945.36"/>
    <n v="-945.36"/>
    <x v="1"/>
    <m/>
    <s v="Lumx Studios S/A"/>
    <s v="Gabriel Polverelli Nogueira"/>
    <n v="100"/>
    <s v="Tecnologia"/>
    <s v="Gabriel Polverelli Nogueira"/>
    <m/>
    <s v="Pró-Labore com Inss Descontado"/>
    <m/>
    <s v="Cora"/>
    <m/>
    <x v="9"/>
    <s v="Despesas com Pessoal"/>
    <s v="People"/>
    <s v="People"/>
    <s v="People"/>
    <x v="2"/>
    <m/>
    <m/>
    <n v="0"/>
    <n v="0"/>
  </r>
  <r>
    <s v="4651"/>
    <x v="272"/>
    <x v="528"/>
    <n v="-51.91"/>
    <n v="-51.91"/>
    <x v="0"/>
    <n v="1"/>
    <n v="-51.91"/>
    <n v="-51.91"/>
    <x v="1"/>
    <m/>
    <s v="Lumx Studios S/A"/>
    <s v="Calendly"/>
    <n v="100"/>
    <m/>
    <s v="Calendly"/>
    <m/>
    <s v="Software - Calendly"/>
    <m/>
    <s v="Mercado Pago"/>
    <m/>
    <x v="3"/>
    <s v="Software"/>
    <s v="Technology &amp; Infrastructure"/>
    <s v="Technology &amp; Infrastructure"/>
    <s v="Technology &amp; Infrastructure"/>
    <x v="0"/>
    <m/>
    <m/>
    <n v="0"/>
    <n v="0"/>
  </r>
  <r>
    <s v="4652"/>
    <x v="272"/>
    <x v="528"/>
    <n v="-141.5"/>
    <n v="-141.5"/>
    <x v="0"/>
    <n v="1"/>
    <n v="-141.5"/>
    <n v="-141.5"/>
    <x v="1"/>
    <m/>
    <s v="Lumx Studios S/A"/>
    <s v="Light Servicos de Eletricidade S A"/>
    <n v="100"/>
    <m/>
    <s v="Light Servicos de Eletricidade S A"/>
    <m/>
    <s v="Conta de Luz"/>
    <m/>
    <s v="Cora"/>
    <m/>
    <x v="41"/>
    <s v="Despesas de Escritório"/>
    <s v="Office"/>
    <s v="Administrative Costs"/>
    <s v="Administrative Costs"/>
    <x v="1"/>
    <m/>
    <m/>
    <n v="0"/>
    <n v="0"/>
  </r>
  <r>
    <s v="4653"/>
    <x v="272"/>
    <x v="528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Prestações de Serviço - Baixa por Conciliação"/>
    <m/>
    <s v="Cora"/>
    <m/>
    <x v="7"/>
    <s v="Despesas com Pessoal"/>
    <s v="People"/>
    <s v="People"/>
    <s v="People"/>
    <x v="2"/>
    <m/>
    <m/>
    <n v="0"/>
    <n v="0"/>
  </r>
  <r>
    <s v="4654"/>
    <x v="272"/>
    <x v="528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Braun"/>
    <m/>
    <s v="Cora"/>
    <m/>
    <x v="7"/>
    <s v="Despesas com Pessoal"/>
    <s v="People"/>
    <s v="People"/>
    <s v="People"/>
    <x v="2"/>
    <m/>
    <m/>
    <n v="0"/>
    <n v="0"/>
  </r>
  <r>
    <s v="4655"/>
    <x v="272"/>
    <x v="528"/>
    <n v="-1100"/>
    <n v="-1100"/>
    <x v="0"/>
    <n v="1"/>
    <n v="-1100"/>
    <n v="-1100"/>
    <x v="1"/>
    <m/>
    <s v="Lumx Studios S/A"/>
    <s v="Gabriel Frota Soares"/>
    <n v="100"/>
    <m/>
    <s v="Gabriel Frota Soares"/>
    <m/>
    <s v="Transf Pix Enviada - Gabriel Frota Soares                     - 071.697.033-35"/>
    <m/>
    <s v="Cora"/>
    <m/>
    <x v="7"/>
    <s v="Despesas com Pessoal"/>
    <s v="People"/>
    <s v="People"/>
    <s v="People"/>
    <x v="2"/>
    <m/>
    <m/>
    <n v="0"/>
    <n v="0"/>
  </r>
  <r>
    <s v="4656"/>
    <x v="272"/>
    <x v="528"/>
    <n v="-5000"/>
    <n v="-5000"/>
    <x v="0"/>
    <n v="1"/>
    <n v="-5000"/>
    <n v="-5000"/>
    <x v="1"/>
    <m/>
    <s v="Lumx Studios S/A"/>
    <s v="Guilherme de Souza Ramos"/>
    <n v="100"/>
    <m/>
    <s v="Guilherme de Souza Ram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57"/>
    <x v="272"/>
    <x v="528"/>
    <n v="-6500"/>
    <n v="-6500"/>
    <x v="0"/>
    <n v="1"/>
    <n v="-6500"/>
    <n v="-6500"/>
    <x v="1"/>
    <m/>
    <s v="Lumx Studios S/A"/>
    <s v="Jeane Resque Gomes dos Santos"/>
    <n v="100"/>
    <s v="Design"/>
    <s v="Jeane Resque Gomes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58"/>
    <x v="272"/>
    <x v="528"/>
    <n v="-3500"/>
    <n v="-3500"/>
    <x v="0"/>
    <n v="1"/>
    <n v="-3500"/>
    <n v="-3500"/>
    <x v="1"/>
    <m/>
    <s v="Lumx Studios S/A"/>
    <s v="Ayotunde Cavalcante de Sales"/>
    <n v="100"/>
    <s v="Tecnologia"/>
    <s v="Ayotunde Cavalcante de Sale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59"/>
    <x v="272"/>
    <x v="528"/>
    <n v="-10000"/>
    <n v="-10000"/>
    <x v="0"/>
    <n v="1"/>
    <n v="-10000"/>
    <n v="-10000"/>
    <x v="1"/>
    <m/>
    <s v="Lumx Studios S/A"/>
    <s v="Thiago Henrique dos Santos"/>
    <n v="100"/>
    <s v="Produto"/>
    <s v="Thiago Henrique dos Santos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0"/>
    <x v="272"/>
    <x v="528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1"/>
    <x v="272"/>
    <x v="528"/>
    <n v="-5500"/>
    <n v="-5500"/>
    <x v="0"/>
    <n v="1"/>
    <n v="-5500"/>
    <n v="-5500"/>
    <x v="1"/>
    <m/>
    <s v="Lumx Studios S/A"/>
    <s v="Thiago José Nascimento Silva"/>
    <n v="100"/>
    <m/>
    <s v="Thiago José Nascimento Silv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2"/>
    <x v="272"/>
    <x v="528"/>
    <n v="-2500"/>
    <n v="-2500"/>
    <x v="0"/>
    <n v="1"/>
    <n v="-2500"/>
    <n v="-2500"/>
    <x v="1"/>
    <m/>
    <s v="Lumx Studios S/A"/>
    <s v="Patrick de Souza Costa"/>
    <n v="100"/>
    <m/>
    <s v="Patrick de Souza Co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3"/>
    <x v="272"/>
    <x v="528"/>
    <n v="-4500"/>
    <n v="-4500"/>
    <x v="0"/>
    <n v="1"/>
    <n v="-4500"/>
    <n v="-4500"/>
    <x v="1"/>
    <m/>
    <s v="Lumx Studios S/A"/>
    <s v="Fabiano de Albuquerque Araruna Silva"/>
    <n v="100"/>
    <m/>
    <s v="Fabiano de Albuquerque Araruna Silv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4"/>
    <x v="272"/>
    <x v="528"/>
    <n v="-6500"/>
    <n v="-6500"/>
    <x v="0"/>
    <n v="1"/>
    <n v="-6500"/>
    <n v="-6500"/>
    <x v="1"/>
    <m/>
    <s v="Lumx Studios S/A"/>
    <s v="Antonio da Silva Arieiro Junior"/>
    <n v="100"/>
    <m/>
    <s v="Antonio da Silva Arieiro Junior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5"/>
    <x v="272"/>
    <x v="528"/>
    <n v="-1600"/>
    <n v="-1600"/>
    <x v="0"/>
    <n v="1"/>
    <n v="-1600"/>
    <n v="-1600"/>
    <x v="1"/>
    <m/>
    <s v="Lumx Studios S/A"/>
    <s v="Kayky de Carvalho Vieira"/>
    <n v="100"/>
    <s v="Tecnologia"/>
    <s v="Kayky de Carvalho Vieir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6"/>
    <x v="272"/>
    <x v="528"/>
    <n v="-4500"/>
    <n v="-4500"/>
    <x v="0"/>
    <n v="1"/>
    <n v="-4500"/>
    <n v="-4500"/>
    <x v="1"/>
    <m/>
    <s v="Lumx Studios S/A"/>
    <s v="Gabriel Pereira Dias Batista"/>
    <n v="100"/>
    <m/>
    <s v="Gabriel Pereira Dias Batist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67"/>
    <x v="273"/>
    <x v="529"/>
    <n v="-52.8"/>
    <n v="-52.8"/>
    <x v="0"/>
    <n v="1"/>
    <n v="-52.8"/>
    <n v="-52.8"/>
    <x v="1"/>
    <m/>
    <s v="Lumx Studios S/A"/>
    <s v="Microsoft"/>
    <n v="100"/>
    <m/>
    <s v="Microsoft"/>
    <m/>
    <s v="Software - Pacote Office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668"/>
    <x v="274"/>
    <x v="530"/>
    <n v="-5000"/>
    <n v="-5000"/>
    <x v="0"/>
    <n v="1"/>
    <n v="-5000"/>
    <n v="-5000"/>
    <x v="1"/>
    <m/>
    <s v="Lumx Studios S/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4"/>
    <s v="Corporate/Societário"/>
    <s v="Legal"/>
    <s v="Operating Costs"/>
    <s v="Operating Costs"/>
    <x v="5"/>
    <m/>
    <m/>
    <n v="0"/>
    <n v="0"/>
  </r>
  <r>
    <s v="4669"/>
    <x v="274"/>
    <x v="530"/>
    <n v="-187.2"/>
    <n v="-187.2"/>
    <x v="0"/>
    <n v="1"/>
    <n v="-187.2"/>
    <n v="-187.2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70"/>
    <x v="274"/>
    <x v="530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671"/>
    <x v="274"/>
    <x v="530"/>
    <n v="-23.55"/>
    <n v="-23.55"/>
    <x v="0"/>
    <n v="1"/>
    <n v="-23.55"/>
    <n v="-23.55"/>
    <x v="1"/>
    <m/>
    <s v="Lumx Studios S/A"/>
    <s v="Caio Diniz Bretas"/>
    <n v="100"/>
    <s v="Financeiro"/>
    <s v="Caio Diniz Bretas"/>
    <m/>
    <s v="Reembolso Mundial"/>
    <m/>
    <s v="Cora"/>
    <m/>
    <x v="150"/>
    <s v="Outros"/>
    <s v="Others"/>
    <s v="Administrative Costs"/>
    <s v="Administrative Costs"/>
    <x v="7"/>
    <m/>
    <m/>
    <n v="0"/>
    <n v="0"/>
  </r>
  <r>
    <s v="4672"/>
    <x v="274"/>
    <x v="530"/>
    <n v="-100"/>
    <n v="-100"/>
    <x v="0"/>
    <n v="1"/>
    <n v="-100"/>
    <n v="-100"/>
    <x v="1"/>
    <m/>
    <s v="Lumx Studios S/A"/>
    <s v="Caio Diniz Bretas"/>
    <n v="100"/>
    <s v="Financeiro"/>
    <s v="Caio Diniz Bretas"/>
    <m/>
    <s v="Reembolso Cópias Chaves"/>
    <m/>
    <s v="Cora"/>
    <m/>
    <x v="150"/>
    <s v="Outros"/>
    <s v="Others"/>
    <s v="Administrative Costs"/>
    <s v="Administrative Costs"/>
    <x v="7"/>
    <m/>
    <m/>
    <n v="0"/>
    <n v="0"/>
  </r>
  <r>
    <s v="4673"/>
    <x v="274"/>
    <x v="530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674"/>
    <x v="274"/>
    <x v="530"/>
    <n v="-250"/>
    <n v="-250"/>
    <x v="0"/>
    <n v="1"/>
    <n v="-250"/>
    <n v="-250"/>
    <x v="1"/>
    <m/>
    <s v="Lumx Studios S/A"/>
    <s v="Luciene Borges da Silva"/>
    <n v="100"/>
    <m/>
    <s v="Luciene Borges da Silva"/>
    <m/>
    <s v="Limpeza e Manutenção"/>
    <m/>
    <s v="Cora"/>
    <m/>
    <x v="18"/>
    <s v="Despesas de Escritório"/>
    <s v="Office"/>
    <s v="Administrative Costs"/>
    <s v="Administrative Costs"/>
    <x v="1"/>
    <m/>
    <m/>
    <n v="0"/>
    <n v="0"/>
  </r>
  <r>
    <s v="4675"/>
    <x v="274"/>
    <x v="530"/>
    <n v="-87.51"/>
    <n v="-87.51"/>
    <x v="0"/>
    <n v="1"/>
    <n v="-87.51"/>
    <n v="-87.51"/>
    <x v="1"/>
    <m/>
    <s v="Lumx Studios S/A"/>
    <s v="Thiago Henrique dos Santos"/>
    <n v="100"/>
    <s v="Produto"/>
    <s v="Thiago Henrique dos Santos"/>
    <m/>
    <s v="Reembolso Reunião com Investidor"/>
    <m/>
    <s v="Cora"/>
    <m/>
    <x v="150"/>
    <s v="Outros"/>
    <s v="Others"/>
    <s v="Administrative Costs"/>
    <s v="Administrative Costs"/>
    <x v="7"/>
    <m/>
    <m/>
    <n v="0"/>
    <n v="0"/>
  </r>
  <r>
    <s v="4676"/>
    <x v="274"/>
    <x v="530"/>
    <n v="-142.61000000000001"/>
    <n v="-142.61000000000001"/>
    <x v="0"/>
    <n v="1"/>
    <n v="-142.61000000000001"/>
    <n v="-142.61000000000001"/>
    <x v="1"/>
    <m/>
    <s v="Lumx Studios S/A"/>
    <s v="Bruno Leão Teixeira"/>
    <n v="100"/>
    <s v="Tecnologia"/>
    <s v="Bruno Leão Teixeira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763"/>
    <x v="274"/>
    <x v="530"/>
    <n v="195632.2"/>
    <n v="195632.2"/>
    <x v="0"/>
    <n v="1"/>
    <n v="195632.2"/>
    <n v="195632.2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4"/>
    <x v="274"/>
    <x v="530"/>
    <n v="-195632.2"/>
    <n v="-195632.2"/>
    <x v="0"/>
    <n v="1"/>
    <n v="-195632.2"/>
    <n v="-195632.2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677"/>
    <x v="275"/>
    <x v="531"/>
    <n v="-285"/>
    <n v="-285"/>
    <x v="0"/>
    <n v="1"/>
    <n v="-285"/>
    <n v="-28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678"/>
    <x v="275"/>
    <x v="531"/>
    <n v="-3038.05"/>
    <n v="-3038.05"/>
    <x v="0"/>
    <n v="1"/>
    <n v="-3038.05"/>
    <n v="-3038.05"/>
    <x v="1"/>
    <m/>
    <s v="Lumx Studios S/A"/>
    <s v="Lumx Studios S/A"/>
    <n v="100"/>
    <s v="Conselho"/>
    <s v="Lumx Studios S/A"/>
    <m/>
    <s v="Aws - Amazon Web Service"/>
    <m/>
    <s v="Mercado Pago"/>
    <m/>
    <x v="70"/>
    <s v="Software"/>
    <s v="Technology &amp; Infrastructure"/>
    <s v="Technology &amp; Infrastructure"/>
    <s v="Technology &amp; Infrastructure"/>
    <x v="0"/>
    <m/>
    <m/>
    <n v="0"/>
    <n v="0"/>
  </r>
  <r>
    <s v="764"/>
    <x v="275"/>
    <x v="531"/>
    <n v="200000"/>
    <n v="200000"/>
    <x v="0"/>
    <n v="1"/>
    <n v="200000"/>
    <n v="2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5"/>
    <x v="275"/>
    <x v="531"/>
    <n v="-200000"/>
    <n v="-200000"/>
    <x v="0"/>
    <n v="1"/>
    <n v="-200000"/>
    <n v="-20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35"/>
    <x v="276"/>
    <x v="532"/>
    <n v="526.80999999999995"/>
    <n v="526.80999999999995"/>
    <x v="0"/>
    <n v="1"/>
    <n v="526.80999999999995"/>
    <n v="526.80999999999995"/>
    <x v="1"/>
    <m/>
    <s v="Lumx Studios S/A"/>
    <s v="Mercado Pago"/>
    <n v="100"/>
    <s v="Lumx"/>
    <s v="Lumx Studios S/A"/>
    <m/>
    <s v="Estorno Compra de Roteador"/>
    <m/>
    <s v="Mercado Pago"/>
    <m/>
    <x v="58"/>
    <s v="Material de Uso e Consumo"/>
    <s v="Office"/>
    <s v="Administrative Costs"/>
    <s v="Administrative Costs"/>
    <x v="7"/>
    <m/>
    <m/>
    <n v="0"/>
    <n v="0"/>
  </r>
  <r>
    <s v="4679"/>
    <x v="276"/>
    <x v="532"/>
    <n v="-19.170000000000002"/>
    <n v="-19.170000000000002"/>
    <x v="0"/>
    <n v="1"/>
    <n v="-19.170000000000002"/>
    <n v="-19.170000000000002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1"/>
    <m/>
    <m/>
    <n v="0"/>
    <n v="0"/>
  </r>
  <r>
    <s v="4680"/>
    <x v="276"/>
    <x v="532"/>
    <n v="-60.2"/>
    <n v="-60.2"/>
    <x v="0"/>
    <n v="1"/>
    <n v="-60.2"/>
    <n v="-60.2"/>
    <x v="1"/>
    <m/>
    <s v="Lumx Studios S/A"/>
    <s v="Luciene Borges da Silva"/>
    <n v="100"/>
    <m/>
    <s v="Luciene Borges da Silva"/>
    <m/>
    <s v="Reembolso Compra de Produtos de Limpeza"/>
    <m/>
    <s v="Cora"/>
    <m/>
    <x v="150"/>
    <s v="Outros"/>
    <s v="Others"/>
    <s v="Administrative Costs"/>
    <s v="Administrative Costs"/>
    <x v="7"/>
    <m/>
    <m/>
    <n v="0"/>
    <n v="0"/>
  </r>
  <r>
    <s v="4681"/>
    <x v="276"/>
    <x v="532"/>
    <n v="-3.5"/>
    <n v="-3.5"/>
    <x v="0"/>
    <n v="1"/>
    <n v="-3.5"/>
    <n v="-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682"/>
    <x v="276"/>
    <x v="532"/>
    <n v="-526.80999999999995"/>
    <n v="-526.80999999999995"/>
    <x v="0"/>
    <n v="1"/>
    <n v="-526.80999999999995"/>
    <n v="-526.80999999999995"/>
    <x v="1"/>
    <m/>
    <s v="Lumx Studios S/A"/>
    <s v="Lumx Studios S/A"/>
    <n v="100"/>
    <s v="Conselho"/>
    <s v="Lumx Studios S/A"/>
    <m/>
    <s v="Compra de Máquinas e Equipamentos."/>
    <m/>
    <s v="Mercado Pago"/>
    <m/>
    <x v="58"/>
    <s v="Material de Uso e Consumo"/>
    <s v="Office"/>
    <s v="Administrative Costs"/>
    <s v="Administrative Costs"/>
    <x v="7"/>
    <m/>
    <m/>
    <n v="0"/>
    <n v="0"/>
  </r>
  <r>
    <s v="4683"/>
    <x v="276"/>
    <x v="532"/>
    <n v="-917"/>
    <n v="-917"/>
    <x v="0"/>
    <n v="1"/>
    <n v="-917"/>
    <n v="-917"/>
    <x v="1"/>
    <m/>
    <s v="Lumx Studios S/A"/>
    <s v="Thiago Henrique dos Santos"/>
    <n v="100"/>
    <s v="Produto"/>
    <s v="Thiago Henrique dos Santo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84"/>
    <x v="276"/>
    <x v="532"/>
    <n v="-2.29"/>
    <n v="-2.29"/>
    <x v="0"/>
    <n v="1"/>
    <n v="-2.29"/>
    <n v="-2.29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685"/>
    <x v="276"/>
    <x v="532"/>
    <n v="-84.94"/>
    <n v="-84.94"/>
    <x v="0"/>
    <n v="1"/>
    <n v="-84.94"/>
    <n v="-84.9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86"/>
    <x v="276"/>
    <x v="532"/>
    <n v="-77.180000000000007"/>
    <n v="-77.180000000000007"/>
    <x v="0"/>
    <n v="1"/>
    <n v="-77.180000000000007"/>
    <n v="-77.180000000000007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87"/>
    <x v="276"/>
    <x v="532"/>
    <n v="-24.44"/>
    <n v="-24.44"/>
    <x v="0"/>
    <n v="1"/>
    <n v="-24.44"/>
    <n v="-24.4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688"/>
    <x v="277"/>
    <x v="533"/>
    <n v="-1139.98"/>
    <n v="-1139.98"/>
    <x v="0"/>
    <n v="1"/>
    <n v="-1139.98"/>
    <n v="-1139.98"/>
    <x v="1"/>
    <m/>
    <s v="Lumx Studios S/A"/>
    <s v="Lumx Studios S/A"/>
    <n v="100"/>
    <s v="Conselho"/>
    <s v="Lumx Studios S/A"/>
    <m/>
    <s v="Compra de Frigobar Philco"/>
    <m/>
    <s v="Mercado Pago"/>
    <m/>
    <x v="58"/>
    <s v="Material de Uso e Consumo"/>
    <s v="Office"/>
    <s v="Administrative Costs"/>
    <s v="Administrative Costs"/>
    <x v="7"/>
    <m/>
    <m/>
    <n v="0"/>
    <n v="0"/>
  </r>
  <r>
    <s v="4689"/>
    <x v="277"/>
    <x v="533"/>
    <n v="-471.9"/>
    <n v="-471.9"/>
    <x v="0"/>
    <n v="1"/>
    <n v="-471.9"/>
    <n v="-471.9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690"/>
    <x v="277"/>
    <x v="533"/>
    <n v="-633.28"/>
    <n v="-633.28"/>
    <x v="0"/>
    <n v="1"/>
    <n v="-633.28"/>
    <n v="-633.28"/>
    <x v="1"/>
    <m/>
    <s v="Lumx Studios S/A"/>
    <s v="Lumx Studios S/A"/>
    <n v="100"/>
    <s v="Conselho"/>
    <s v="Lumx Studios S/A"/>
    <m/>
    <s v="Compra de Filtro de Água"/>
    <m/>
    <s v="Mercado Pago"/>
    <m/>
    <x v="58"/>
    <s v="Material de Uso e Consumo"/>
    <s v="Office"/>
    <s v="Administrative Costs"/>
    <s v="Administrative Costs"/>
    <x v="7"/>
    <m/>
    <m/>
    <n v="0"/>
    <n v="0"/>
  </r>
  <r>
    <s v="4691"/>
    <x v="277"/>
    <x v="533"/>
    <n v="-612.39"/>
    <n v="-612.39"/>
    <x v="0"/>
    <n v="1"/>
    <n v="-612.39"/>
    <n v="-612.39"/>
    <x v="1"/>
    <m/>
    <s v="Lumx Studios S/A"/>
    <s v="Lumx Studios S/A"/>
    <n v="100"/>
    <s v="Conselho"/>
    <s v="Lumx Studios S/A"/>
    <m/>
    <s v="Compra de Microondas Toshiba"/>
    <m/>
    <s v="Mercado Pago"/>
    <m/>
    <x v="58"/>
    <s v="Material de Uso e Consumo"/>
    <s v="Office"/>
    <s v="Administrative Costs"/>
    <s v="Administrative Costs"/>
    <x v="7"/>
    <m/>
    <m/>
    <n v="0"/>
    <n v="0"/>
  </r>
  <r>
    <s v="765"/>
    <x v="277"/>
    <x v="533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6"/>
    <x v="277"/>
    <x v="533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692"/>
    <x v="278"/>
    <x v="534"/>
    <n v="-178.16"/>
    <n v="-178.16"/>
    <x v="0"/>
    <n v="1"/>
    <n v="-178.16"/>
    <n v="-178.1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693"/>
    <x v="278"/>
    <x v="534"/>
    <n v="-185"/>
    <n v="-185"/>
    <x v="0"/>
    <n v="1"/>
    <n v="-185"/>
    <n v="-18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694"/>
    <x v="279"/>
    <x v="535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695"/>
    <x v="279"/>
    <x v="535"/>
    <n v="-528.46"/>
    <n v="-528.46"/>
    <x v="0"/>
    <n v="1"/>
    <n v="-528.46"/>
    <n v="-528.46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696"/>
    <x v="280"/>
    <x v="536"/>
    <n v="-133.56"/>
    <n v="-133.56"/>
    <x v="0"/>
    <n v="1"/>
    <n v="-133.56"/>
    <n v="-133.56"/>
    <x v="1"/>
    <m/>
    <s v="Lumx Studios S/A"/>
    <s v="Ministerio da Fazenda"/>
    <n v="100"/>
    <m/>
    <s v="Ministerio da Fazenda"/>
    <m/>
    <s v="Irrf - Remuneração Serv Prestados por Pj (Apuração 30/04/2022)"/>
    <m/>
    <s v="Cora"/>
    <m/>
    <x v="33"/>
    <s v="Impostos"/>
    <s v="Tax And Fees"/>
    <s v="Tax And Fees"/>
    <s v="Tax And Fees"/>
    <x v="2"/>
    <m/>
    <m/>
    <n v="0"/>
    <n v="0"/>
  </r>
  <r>
    <s v="4697"/>
    <x v="280"/>
    <x v="536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98"/>
    <x v="280"/>
    <x v="536"/>
    <n v="-3000"/>
    <n v="-3000"/>
    <x v="0"/>
    <n v="1"/>
    <n v="-3000"/>
    <n v="-3000"/>
    <x v="1"/>
    <m/>
    <s v="Lumx Studios S/A"/>
    <s v="Fabio Natan Wainstock Ribeiro de Almeida"/>
    <n v="100"/>
    <m/>
    <s v="Fabio Natan Wainstock Ribeiro de Almeida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699"/>
    <x v="280"/>
    <x v="536"/>
    <n v="-414.07"/>
    <n v="-414.07"/>
    <x v="0"/>
    <n v="1"/>
    <n v="-414.07"/>
    <n v="-414.07"/>
    <x v="1"/>
    <m/>
    <s v="Lumx Studios S/A"/>
    <s v="Ministerio da Fazenda"/>
    <n v="100"/>
    <m/>
    <s v="Ministerio da Fazenda"/>
    <m/>
    <s v="Csll Abril"/>
    <m/>
    <s v="Cora"/>
    <m/>
    <x v="47"/>
    <s v="Impostos"/>
    <s v="Tax And Fees"/>
    <s v="Tax And Fees"/>
    <s v="Tax And Fees"/>
    <x v="12"/>
    <m/>
    <m/>
    <n v="0"/>
    <n v="0"/>
  </r>
  <r>
    <s v="4700"/>
    <x v="280"/>
    <x v="536"/>
    <n v="-188.92"/>
    <n v="-188.92"/>
    <x v="0"/>
    <n v="1"/>
    <n v="-188.92"/>
    <n v="-188.92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701"/>
    <x v="280"/>
    <x v="536"/>
    <n v="-57"/>
    <n v="-57"/>
    <x v="0"/>
    <n v="1"/>
    <n v="-57"/>
    <n v="-57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02"/>
    <x v="280"/>
    <x v="536"/>
    <n v="-150"/>
    <n v="-150"/>
    <x v="0"/>
    <n v="1"/>
    <n v="-150"/>
    <n v="-15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03"/>
    <x v="280"/>
    <x v="536"/>
    <n v="-1500"/>
    <n v="-1500"/>
    <x v="0"/>
    <n v="1"/>
    <n v="-1500"/>
    <n v="-1500"/>
    <x v="1"/>
    <m/>
    <s v="Lumx Studios S/A"/>
    <s v="Brunna Pinheiro Lorenzo"/>
    <n v="100"/>
    <m/>
    <s v="Brunna Pinheiro Lorenzo"/>
    <m/>
    <s v="60% do Projeto"/>
    <m/>
    <s v="Cora"/>
    <m/>
    <x v="104"/>
    <s v="Obras"/>
    <s v="Office"/>
    <s v="Administrative Costs"/>
    <s v="Administrative Costs"/>
    <x v="1"/>
    <m/>
    <m/>
    <n v="0"/>
    <n v="0"/>
  </r>
  <r>
    <s v="4704"/>
    <x v="281"/>
    <x v="537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2"/>
    <m/>
    <m/>
    <n v="0"/>
    <n v="0"/>
  </r>
  <r>
    <s v="4705"/>
    <x v="281"/>
    <x v="537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Bruto"/>
    <m/>
    <s v="Cora"/>
    <m/>
    <x v="14"/>
    <s v="Corporate/Societário"/>
    <s v="Legal"/>
    <s v="Operating Costs"/>
    <s v="Operating Costs"/>
    <x v="5"/>
    <m/>
    <m/>
    <n v="0"/>
    <n v="0"/>
  </r>
  <r>
    <s v="4706"/>
    <x v="281"/>
    <x v="537"/>
    <n v="-2131.06"/>
    <n v="-2131.06"/>
    <x v="0"/>
    <n v="1"/>
    <n v="-2131.06"/>
    <n v="-2131.06"/>
    <x v="1"/>
    <m/>
    <s v="Lumx Studios S/A"/>
    <s v="Lima &amp; Feigelson Sociedade de Advogados"/>
    <n v="100"/>
    <m/>
    <s v="Lima &amp; Feigelson Sociedade de Advogados"/>
    <m/>
    <s v="Fixo Mensal Lima &amp; Feigelson"/>
    <m/>
    <s v="Cora"/>
    <m/>
    <x v="14"/>
    <s v="Corporate/Societário"/>
    <s v="Legal"/>
    <s v="Operating Costs"/>
    <s v="Operating Costs"/>
    <x v="5"/>
    <m/>
    <m/>
    <n v="0"/>
    <n v="0"/>
  </r>
  <r>
    <s v="4707"/>
    <x v="281"/>
    <x v="537"/>
    <n v="-39"/>
    <n v="-39"/>
    <x v="0"/>
    <n v="1"/>
    <n v="-39"/>
    <n v="-39"/>
    <x v="1"/>
    <m/>
    <s v="Lumx Studios S/A"/>
    <s v="Yapay"/>
    <n v="100"/>
    <m/>
    <s v="Yapay"/>
    <m/>
    <s v="Software - Clicksign"/>
    <m/>
    <s v="Cora"/>
    <m/>
    <x v="88"/>
    <s v="Software"/>
    <s v="Technology &amp; Infrastructure"/>
    <s v="Technology &amp; Infrastructure"/>
    <s v="Technology &amp; Infrastructure"/>
    <x v="0"/>
    <m/>
    <m/>
    <n v="0"/>
    <n v="0"/>
  </r>
  <r>
    <s v="766"/>
    <x v="281"/>
    <x v="537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7"/>
    <x v="281"/>
    <x v="537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708"/>
    <x v="282"/>
    <x v="538"/>
    <n v="-5577.13"/>
    <n v="-5577.13"/>
    <x v="0"/>
    <n v="1"/>
    <n v="-5577.13"/>
    <n v="-5577.13"/>
    <x v="1"/>
    <m/>
    <s v="Lumx Studios S/A"/>
    <s v="Velazquez &amp; Drummond Aa"/>
    <n v="100"/>
    <m/>
    <s v="Velazquez &amp; Drummond Aa"/>
    <m/>
    <s v="Man. Predial + Energia e Água + Obras + Iptu + T. Bancária"/>
    <m/>
    <s v="Cora"/>
    <m/>
    <x v="135"/>
    <s v="Despesas de Escritório"/>
    <s v="Office"/>
    <s v="Administrative Costs"/>
    <s v="Administrative Costs"/>
    <x v="1"/>
    <m/>
    <m/>
    <n v="0"/>
    <n v="0"/>
  </r>
  <r>
    <s v="4709"/>
    <x v="282"/>
    <x v="538"/>
    <n v="-100"/>
    <n v="-100"/>
    <x v="0"/>
    <n v="1"/>
    <n v="-100"/>
    <n v="-100"/>
    <x v="1"/>
    <m/>
    <s v="Lumx Studios S/A"/>
    <s v="Aiko Henrique da Silva Barral de Oliveira"/>
    <n v="100"/>
    <m/>
    <s v="Aiko Henrique da Silva Barral de Oliveira"/>
    <m/>
    <s v="50% Sinal Ilustrador"/>
    <m/>
    <s v="Cora"/>
    <m/>
    <x v="151"/>
    <s v="Serviços Pontuais"/>
    <s v="People"/>
    <s v="People"/>
    <s v="People"/>
    <x v="2"/>
    <m/>
    <m/>
    <n v="0"/>
    <n v="0"/>
  </r>
  <r>
    <s v="4710"/>
    <x v="282"/>
    <x v="538"/>
    <n v="-2476.36"/>
    <n v="-2476.36"/>
    <x v="0"/>
    <n v="1"/>
    <n v="-2476.36"/>
    <n v="-2476.36"/>
    <x v="1"/>
    <m/>
    <s v="Lumx Studios S/A"/>
    <s v="Michel Ruthenberg Goldberg"/>
    <n v="100"/>
    <s v="Financeiro"/>
    <s v="Michel Ruthenberg Goldberg"/>
    <m/>
    <s v="Reembolso Michel"/>
    <m/>
    <s v="Cora"/>
    <m/>
    <x v="150"/>
    <s v="Outros"/>
    <s v="Others"/>
    <s v="Administrative Costs"/>
    <s v="Administrative Costs"/>
    <x v="7"/>
    <m/>
    <m/>
    <n v="0"/>
    <n v="0"/>
  </r>
  <r>
    <s v="4711"/>
    <x v="283"/>
    <x v="539"/>
    <n v="-172.25"/>
    <n v="-172.25"/>
    <x v="0"/>
    <n v="1"/>
    <n v="-172.25"/>
    <n v="-172.25"/>
    <x v="1"/>
    <m/>
    <s v="Lumx Studios S/A"/>
    <s v="Lumx Studios S/A"/>
    <n v="100"/>
    <s v="Conselho"/>
    <s v="Lumx Studios S/A"/>
    <m/>
    <s v="Software - Envato"/>
    <m/>
    <s v="Mercado Pago"/>
    <m/>
    <x v="28"/>
    <s v="Software"/>
    <s v="Technology &amp; Infrastructure"/>
    <s v="Technology &amp; Infrastructure"/>
    <s v="Technology &amp; Infrastructure"/>
    <x v="0"/>
    <m/>
    <m/>
    <n v="0"/>
    <n v="0"/>
  </r>
  <r>
    <s v="3847"/>
    <x v="284"/>
    <x v="540"/>
    <n v="-1231.31"/>
    <n v="-1231.31"/>
    <x v="0"/>
    <n v="1"/>
    <n v="-1231.31"/>
    <n v="-1231.31"/>
    <x v="1"/>
    <m/>
    <s v="Lumx Studios S/A"/>
    <s v="Regus do Brasil Ltda"/>
    <n v="100"/>
    <m/>
    <s v="Regus do Brasil Ltda"/>
    <m/>
    <s v="Serviço de Maio"/>
    <m/>
    <s v="Cora"/>
    <m/>
    <x v="19"/>
    <s v="Despesas de Escritório"/>
    <s v="Office"/>
    <s v="Administrative Costs"/>
    <s v="Administrative Costs"/>
    <x v="1"/>
    <m/>
    <m/>
    <n v="0"/>
    <n v="0"/>
  </r>
  <r>
    <s v="3848"/>
    <x v="284"/>
    <x v="540"/>
    <n v="-217.25"/>
    <n v="-217.25"/>
    <x v="0"/>
    <n v="1"/>
    <n v="-217.25"/>
    <n v="-217.25"/>
    <x v="1"/>
    <m/>
    <s v="Lumx Studios S/A"/>
    <s v="Regus do Brasil Ltda"/>
    <n v="100"/>
    <m/>
    <s v="Regus do Brasil Ltda"/>
    <m/>
    <s v="Pro Rata Maio 115"/>
    <m/>
    <s v="Cora"/>
    <m/>
    <x v="19"/>
    <s v="Despesas de Escritório"/>
    <s v="Office"/>
    <s v="Administrative Costs"/>
    <s v="Administrative Costs"/>
    <x v="1"/>
    <m/>
    <m/>
    <n v="0"/>
    <n v="0"/>
  </r>
  <r>
    <s v="3850"/>
    <x v="284"/>
    <x v="540"/>
    <n v="-236.29"/>
    <n v="-236.29"/>
    <x v="0"/>
    <n v="1"/>
    <n v="-236.29"/>
    <n v="-236.29"/>
    <x v="1"/>
    <m/>
    <s v="Lumx Studios S/A"/>
    <s v="Regus do Brasil Ltda"/>
    <n v="100"/>
    <m/>
    <s v="Regus do Brasil Ltda"/>
    <m/>
    <s v="Pro Rata Maio 114"/>
    <m/>
    <s v="Cora"/>
    <m/>
    <x v="19"/>
    <s v="Despesas de Escritório"/>
    <s v="Office"/>
    <s v="Administrative Costs"/>
    <s v="Administrative Costs"/>
    <x v="1"/>
    <m/>
    <m/>
    <n v="0"/>
    <n v="0"/>
  </r>
  <r>
    <s v="434"/>
    <x v="284"/>
    <x v="540"/>
    <n v="7511.14"/>
    <n v="7511.14"/>
    <x v="0"/>
    <n v="1"/>
    <n v="7511.14"/>
    <n v="7511.14"/>
    <x v="1"/>
    <m/>
    <s v="Lumx Studios S/A"/>
    <s v="Mercado Pago"/>
    <n v="100"/>
    <s v="Lumx"/>
    <s v="Lumx Studios S/A"/>
    <m/>
    <s v="Estorno Compra de Computadores"/>
    <m/>
    <s v="Mercado Pago"/>
    <m/>
    <x v="58"/>
    <s v="Material de Uso e Consumo"/>
    <s v="Office"/>
    <s v="Administrative Costs"/>
    <s v="Administrative Costs"/>
    <x v="7"/>
    <m/>
    <m/>
    <n v="0"/>
    <n v="0"/>
  </r>
  <r>
    <s v="4712"/>
    <x v="284"/>
    <x v="540"/>
    <n v="-72.5"/>
    <n v="-72.5"/>
    <x v="0"/>
    <n v="1"/>
    <n v="-72.5"/>
    <n v="-72.5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1"/>
    <m/>
    <m/>
    <n v="0"/>
    <n v="0"/>
  </r>
  <r>
    <s v="4713"/>
    <x v="284"/>
    <x v="540"/>
    <n v="-72"/>
    <n v="-72"/>
    <x v="0"/>
    <n v="1"/>
    <n v="-72"/>
    <n v="-72"/>
    <x v="1"/>
    <m/>
    <s v="Lumx Studios S/A"/>
    <s v="Raphael Costa Gaspar"/>
    <n v="100"/>
    <m/>
    <s v="Raphael Costa Gaspar"/>
    <m/>
    <s v="Obras"/>
    <m/>
    <s v="Cora"/>
    <m/>
    <x v="104"/>
    <s v="Obras"/>
    <s v="Office"/>
    <s v="Administrative Costs"/>
    <s v="Administrative Costs"/>
    <x v="1"/>
    <m/>
    <m/>
    <n v="0"/>
    <n v="0"/>
  </r>
  <r>
    <s v="767"/>
    <x v="284"/>
    <x v="540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8"/>
    <x v="284"/>
    <x v="540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717"/>
    <x v="285"/>
    <x v="541"/>
    <n v="-259.33999999999997"/>
    <n v="-259.33999999999997"/>
    <x v="0"/>
    <n v="1"/>
    <n v="-259.33999999999997"/>
    <n v="-259.33999999999997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3"/>
    <m/>
    <m/>
    <n v="0"/>
    <n v="0"/>
  </r>
  <r>
    <s v="3931"/>
    <x v="286"/>
    <x v="542"/>
    <n v="-1410"/>
    <n v="-1410"/>
    <x v="0"/>
    <n v="1"/>
    <n v="-1410"/>
    <n v="-1410"/>
    <x v="1"/>
    <m/>
    <s v="Lumx Studios S/A"/>
    <s v="Kamino Instituicao de Pagamento Ltda"/>
    <n v="100"/>
    <m/>
    <s v="Kamino Instituicao de Pagamento Ltda"/>
    <m/>
    <s v="Custos do Flip"/>
    <m/>
    <s v="Cora"/>
    <m/>
    <x v="152"/>
    <s v="Jurídico"/>
    <s v="Legal"/>
    <s v="Operating Costs"/>
    <s v="Operating Costs"/>
    <x v="5"/>
    <m/>
    <m/>
    <n v="0"/>
    <n v="0"/>
  </r>
  <r>
    <s v="4719"/>
    <x v="286"/>
    <x v="542"/>
    <n v="-26000"/>
    <n v="-26000"/>
    <x v="0"/>
    <n v="1"/>
    <n v="-26000"/>
    <n v="-26000"/>
    <x v="1"/>
    <m/>
    <s v="Lumx Studios S/A"/>
    <s v="Lumx Studios S/A"/>
    <n v="100"/>
    <s v="Conselho"/>
    <s v="Lumx Studios S/A"/>
    <m/>
    <s v="Compra de Mesas"/>
    <m/>
    <s v="Cora"/>
    <m/>
    <x v="104"/>
    <s v="Obras"/>
    <s v="Office"/>
    <s v="Administrative Costs"/>
    <s v="Administrative Costs"/>
    <x v="1"/>
    <m/>
    <m/>
    <n v="0"/>
    <n v="0"/>
  </r>
  <r>
    <s v="4720"/>
    <x v="286"/>
    <x v="542"/>
    <n v="-960"/>
    <n v="-960"/>
    <x v="0"/>
    <n v="1"/>
    <n v="-960"/>
    <n v="-960"/>
    <x v="1"/>
    <m/>
    <s v="Lumx Studios S/A"/>
    <s v="J D Marvin Mael Destin"/>
    <n v="100"/>
    <m/>
    <s v="J D Marvin Mael Destin"/>
    <m/>
    <s v="Prestações de Serviço"/>
    <m/>
    <s v="Cora"/>
    <m/>
    <x v="7"/>
    <s v="Despesas com Pessoal"/>
    <s v="People"/>
    <s v="People"/>
    <s v="People"/>
    <x v="2"/>
    <m/>
    <m/>
    <n v="0"/>
    <n v="0"/>
  </r>
  <r>
    <s v="4721"/>
    <x v="286"/>
    <x v="542"/>
    <n v="-60"/>
    <n v="-60"/>
    <x v="0"/>
    <n v="1"/>
    <n v="-60"/>
    <n v="-6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768"/>
    <x v="286"/>
    <x v="542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29"/>
    <x v="286"/>
    <x v="542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722"/>
    <x v="287"/>
    <x v="543"/>
    <n v="-27.59"/>
    <n v="-27.59"/>
    <x v="0"/>
    <n v="1"/>
    <n v="-27.59"/>
    <n v="-27.59"/>
    <x v="1"/>
    <m/>
    <s v="Lumx Studios S/A"/>
    <s v="Alan Lopes de Barros"/>
    <n v="100"/>
    <m/>
    <s v="Alan Lopes de Barro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723"/>
    <x v="287"/>
    <x v="543"/>
    <n v="-220"/>
    <n v="-220"/>
    <x v="0"/>
    <n v="1"/>
    <n v="-220"/>
    <n v="-220"/>
    <x v="1"/>
    <m/>
    <s v="Lumx Studios S/A"/>
    <s v="Lumx Studios S/A"/>
    <n v="100"/>
    <s v="Conselho"/>
    <s v="Lumx Studios S/A"/>
    <m/>
    <s v="Remoção de Entulho"/>
    <m/>
    <s v="Cora"/>
    <m/>
    <x v="104"/>
    <s v="Obras"/>
    <s v="Office"/>
    <s v="Administrative Costs"/>
    <s v="Administrative Costs"/>
    <x v="1"/>
    <m/>
    <m/>
    <n v="0"/>
    <n v="0"/>
  </r>
  <r>
    <s v="4724"/>
    <x v="287"/>
    <x v="543"/>
    <n v="-970"/>
    <n v="-970"/>
    <x v="0"/>
    <n v="1"/>
    <n v="-970"/>
    <n v="-970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25"/>
    <x v="288"/>
    <x v="544"/>
    <n v="-52"/>
    <n v="-52"/>
    <x v="0"/>
    <n v="1"/>
    <n v="-52"/>
    <n v="-52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26"/>
    <x v="288"/>
    <x v="544"/>
    <n v="-1813.5"/>
    <n v="-1813.5"/>
    <x v="0"/>
    <n v="1"/>
    <n v="-1813.5"/>
    <n v="-1813.5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27"/>
    <x v="288"/>
    <x v="544"/>
    <n v="-32.93"/>
    <n v="-32.93"/>
    <x v="0"/>
    <n v="1"/>
    <n v="-32.93"/>
    <n v="-32.93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28"/>
    <x v="288"/>
    <x v="544"/>
    <n v="-397.98"/>
    <n v="-397.98"/>
    <x v="0"/>
    <n v="1"/>
    <n v="-397.98"/>
    <n v="-397.98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729"/>
    <x v="288"/>
    <x v="544"/>
    <n v="-12396.08"/>
    <n v="-12396.08"/>
    <x v="0"/>
    <n v="1"/>
    <n v="-12396.08"/>
    <n v="-12396.08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730"/>
    <x v="289"/>
    <x v="545"/>
    <n v="-85.92"/>
    <n v="-85.92"/>
    <x v="0"/>
    <n v="1"/>
    <n v="-85.92"/>
    <n v="-85.92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731"/>
    <x v="290"/>
    <x v="546"/>
    <n v="-2900"/>
    <n v="-2900"/>
    <x v="0"/>
    <n v="1"/>
    <n v="-2900"/>
    <n v="-2900"/>
    <x v="1"/>
    <m/>
    <s v="Lumx Studios S/A"/>
    <s v="Luiz Haroldo Faria 01624240780"/>
    <n v="100"/>
    <m/>
    <s v="Luiz Haroldo Faria 01624240780"/>
    <m/>
    <s v="Obra"/>
    <m/>
    <s v="Cora"/>
    <m/>
    <x v="104"/>
    <s v="Obras"/>
    <s v="Office"/>
    <s v="Administrative Costs"/>
    <s v="Administrative Costs"/>
    <x v="1"/>
    <m/>
    <m/>
    <n v="0"/>
    <n v="0"/>
  </r>
  <r>
    <s v="4732"/>
    <x v="290"/>
    <x v="546"/>
    <n v="-90.99"/>
    <n v="-90.99"/>
    <x v="0"/>
    <n v="1"/>
    <n v="-90.99"/>
    <n v="-90.99"/>
    <x v="1"/>
    <m/>
    <s v="Lumx Studios S/A"/>
    <s v="Lumx Studios S/A"/>
    <n v="100"/>
    <s v="Conselho"/>
    <s v="Lumx Studios S/A"/>
    <m/>
    <s v="Software - Clickup"/>
    <m/>
    <s v="Mercado Pago"/>
    <m/>
    <x v="94"/>
    <s v="Software"/>
    <s v="Technology &amp; Infrastructure"/>
    <s v="Technology &amp; Infrastructure"/>
    <s v="Technology &amp; Infrastructure"/>
    <x v="0"/>
    <m/>
    <m/>
    <n v="0"/>
    <n v="0"/>
  </r>
  <r>
    <s v="4733"/>
    <x v="290"/>
    <x v="546"/>
    <n v="-51.9"/>
    <n v="-51.9"/>
    <x v="0"/>
    <n v="1"/>
    <n v="-51.9"/>
    <n v="-51.9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3"/>
    <m/>
    <m/>
    <n v="0"/>
    <n v="0"/>
  </r>
  <r>
    <s v="4734"/>
    <x v="290"/>
    <x v="546"/>
    <n v="-522.37"/>
    <n v="-522.37"/>
    <x v="0"/>
    <n v="1"/>
    <n v="-522.37"/>
    <n v="-522.37"/>
    <x v="1"/>
    <m/>
    <s v="Lumx Studios S/A"/>
    <s v="Caio Barbosa Zacarias"/>
    <n v="100"/>
    <s v="Comercial"/>
    <s v="Caio Barbosa Zacarias"/>
    <m/>
    <s v="Viagem Caio Barbosa"/>
    <m/>
    <s v="Cora"/>
    <m/>
    <x v="64"/>
    <s v="Despesa Comercial"/>
    <s v="Comercial"/>
    <s v="Operating Costs"/>
    <s v="Operating Costs"/>
    <x v="8"/>
    <m/>
    <m/>
    <n v="0"/>
    <n v="0"/>
  </r>
  <r>
    <s v="769"/>
    <x v="290"/>
    <x v="546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0"/>
    <x v="290"/>
    <x v="546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735"/>
    <x v="291"/>
    <x v="547"/>
    <n v="-934.64"/>
    <n v="-934.64"/>
    <x v="0"/>
    <n v="1"/>
    <n v="-934.64"/>
    <n v="-934.64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736"/>
    <x v="291"/>
    <x v="547"/>
    <n v="-7909.12"/>
    <n v="-7909.12"/>
    <x v="0"/>
    <n v="1"/>
    <n v="-7909.12"/>
    <n v="-7909.12"/>
    <x v="1"/>
    <m/>
    <s v="Lumx Studios S/A"/>
    <s v="Lumx Studios S/A"/>
    <n v="100"/>
    <s v="Conselho"/>
    <s v="Lumx Studios S/A"/>
    <m/>
    <s v="Compra de Materiais"/>
    <m/>
    <s v="Cora"/>
    <m/>
    <x v="104"/>
    <s v="Obras"/>
    <s v="Office"/>
    <s v="Administrative Costs"/>
    <s v="Administrative Costs"/>
    <x v="1"/>
    <m/>
    <m/>
    <n v="0"/>
    <n v="0"/>
  </r>
  <r>
    <s v="4737"/>
    <x v="292"/>
    <x v="548"/>
    <n v="-2056"/>
    <n v="-2056"/>
    <x v="0"/>
    <n v="1"/>
    <n v="-2056"/>
    <n v="-2056"/>
    <x v="1"/>
    <m/>
    <s v="Lumx Studios S/A"/>
    <s v="Marc Francois Luc Lebreton"/>
    <n v="100"/>
    <m/>
    <s v="Marc Francois Luc Lebreton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738"/>
    <x v="293"/>
    <x v="549"/>
    <n v="-3500"/>
    <n v="-3500"/>
    <x v="0"/>
    <n v="1"/>
    <n v="-3500"/>
    <n v="-3500"/>
    <x v="1"/>
    <m/>
    <s v="Lumx Studios S/A"/>
    <s v="Braun Comunicacao Integrada Ltda"/>
    <n v="100"/>
    <m/>
    <s v="Braun Comunicacao Integrada Ltda"/>
    <m/>
    <s v="Assessoria de Imprensa Braun"/>
    <m/>
    <s v="Cora"/>
    <m/>
    <x v="10"/>
    <s v="Despesa de Marketing"/>
    <s v="Marketing"/>
    <s v="Operating Costs"/>
    <s v="Operating Costs"/>
    <x v="3"/>
    <m/>
    <m/>
    <n v="0"/>
    <n v="0"/>
  </r>
  <r>
    <s v="4739"/>
    <x v="293"/>
    <x v="549"/>
    <n v="-751.44"/>
    <n v="-751.44"/>
    <x v="0"/>
    <n v="1"/>
    <n v="-751.44"/>
    <n v="-751.44"/>
    <x v="1"/>
    <m/>
    <s v="Lumx Studios S/A"/>
    <s v="Ministério da Economia"/>
    <n v="100"/>
    <m/>
    <s v="Ministério da Economia"/>
    <m/>
    <s v="Contribuição Inss"/>
    <m/>
    <s v="Cora"/>
    <m/>
    <x v="136"/>
    <s v="Impostos"/>
    <s v="Tax And Fees"/>
    <s v="Tax And Fees"/>
    <s v="Tax And Fees"/>
    <x v="2"/>
    <m/>
    <m/>
    <n v="0"/>
    <n v="0"/>
  </r>
  <r>
    <s v="4740"/>
    <x v="293"/>
    <x v="549"/>
    <n v="-58"/>
    <n v="-58"/>
    <x v="0"/>
    <n v="1"/>
    <n v="-58"/>
    <n v="-58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41"/>
    <x v="293"/>
    <x v="549"/>
    <n v="-225.6"/>
    <n v="-225.6"/>
    <x v="0"/>
    <n v="1"/>
    <n v="-225.6"/>
    <n v="-225.6"/>
    <x v="1"/>
    <m/>
    <s v="Lumx Studios S/A"/>
    <s v="Raphael Costa Gaspar"/>
    <n v="100"/>
    <m/>
    <s v="Raphael Costa Gaspar"/>
    <m/>
    <s v="Obra"/>
    <m/>
    <s v="Cora"/>
    <m/>
    <x v="104"/>
    <s v="Obras"/>
    <s v="Office"/>
    <s v="Administrative Costs"/>
    <s v="Administrative Costs"/>
    <x v="1"/>
    <m/>
    <m/>
    <n v="0"/>
    <n v="0"/>
  </r>
  <r>
    <s v="4742"/>
    <x v="293"/>
    <x v="549"/>
    <n v="-509.75"/>
    <n v="-509.75"/>
    <x v="0"/>
    <n v="1"/>
    <n v="-509.75"/>
    <n v="-509.75"/>
    <x v="1"/>
    <m/>
    <s v="Lumx Studios S/A"/>
    <s v="Michel Ruthenberg Goldberg"/>
    <n v="100"/>
    <s v="Financeiro"/>
    <s v="Michel Ruthenberg Goldberg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770"/>
    <x v="293"/>
    <x v="549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1"/>
    <x v="293"/>
    <x v="549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743"/>
    <x v="294"/>
    <x v="550"/>
    <n v="-3050.01"/>
    <n v="-3050.01"/>
    <x v="0"/>
    <n v="1"/>
    <n v="-3050.01"/>
    <n v="-3050.01"/>
    <x v="1"/>
    <m/>
    <s v="Lumx Studios S/A"/>
    <s v="Raphael Costa Gaspar"/>
    <n v="100"/>
    <m/>
    <s v="Raphael Costa Gaspar"/>
    <m/>
    <s v="Compra de Materiais"/>
    <m/>
    <s v="Cora"/>
    <m/>
    <x v="104"/>
    <s v="Obras"/>
    <s v="Office"/>
    <s v="Administrative Costs"/>
    <s v="Administrative Costs"/>
    <x v="1"/>
    <m/>
    <m/>
    <n v="0"/>
    <n v="0"/>
  </r>
  <r>
    <s v="4744"/>
    <x v="294"/>
    <x v="550"/>
    <n v="-75"/>
    <n v="-75"/>
    <x v="0"/>
    <n v="1"/>
    <n v="-75"/>
    <n v="-75"/>
    <x v="1"/>
    <m/>
    <s v="Lumx Studios S/A"/>
    <s v="Bling Brasil Tecnologia Ltda"/>
    <n v="100"/>
    <m/>
    <s v="Bling Brasil Tecnologia Ltda"/>
    <m/>
    <s v="Software - Erp"/>
    <m/>
    <s v="Mercado Pago"/>
    <m/>
    <x v="80"/>
    <s v="Software"/>
    <s v="Technology &amp; Infrastructure"/>
    <s v="Technology &amp; Infrastructure"/>
    <s v="Technology &amp; Infrastructure"/>
    <x v="0"/>
    <m/>
    <m/>
    <n v="0"/>
    <n v="0"/>
  </r>
  <r>
    <s v="4745"/>
    <x v="294"/>
    <x v="550"/>
    <n v="-7511.14"/>
    <n v="-7511.14"/>
    <x v="0"/>
    <n v="1"/>
    <n v="-7511.14"/>
    <n v="-7511.14"/>
    <x v="1"/>
    <m/>
    <s v="Lumx Studios S/A"/>
    <s v="Lumx Studios S/A"/>
    <n v="100"/>
    <s v="Conselho"/>
    <s v="Lumx Studios S/A"/>
    <m/>
    <s v="Compra de Computadores"/>
    <m/>
    <s v="Mercado Pago"/>
    <m/>
    <x v="58"/>
    <s v="Material de Uso e Consumo"/>
    <s v="Office"/>
    <s v="Administrative Costs"/>
    <s v="Administrative Costs"/>
    <x v="7"/>
    <m/>
    <m/>
    <n v="0"/>
    <n v="0"/>
  </r>
  <r>
    <s v="4746"/>
    <x v="294"/>
    <x v="550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7"/>
    <s v="Despesas com Pessoal"/>
    <s v="People"/>
    <s v="People"/>
    <s v="People"/>
    <x v="2"/>
    <m/>
    <m/>
    <n v="0"/>
    <n v="0"/>
  </r>
  <r>
    <s v="4747"/>
    <x v="294"/>
    <x v="550"/>
    <n v="-6000"/>
    <n v="-6000"/>
    <x v="0"/>
    <n v="1"/>
    <n v="-6000"/>
    <n v="-6000"/>
    <x v="1"/>
    <m/>
    <s v="Lumx Studios S/A"/>
    <s v="Menachem Mendel Yaacov Aboutboul"/>
    <n v="100"/>
    <s v="Comercial"/>
    <s v="Menachem Mendel Yaacov Aboutboul"/>
    <m/>
    <s v="Salário"/>
    <m/>
    <s v="Cora"/>
    <m/>
    <x v="7"/>
    <s v="Despesas com Pessoal"/>
    <s v="People"/>
    <s v="People"/>
    <s v="People"/>
    <x v="2"/>
    <m/>
    <m/>
    <n v="0"/>
    <n v="0"/>
  </r>
  <r>
    <s v="4748"/>
    <x v="295"/>
    <x v="551"/>
    <n v="-5548.39"/>
    <n v="-5548.39"/>
    <x v="0"/>
    <n v="1"/>
    <n v="-5548.39"/>
    <n v="-5548.39"/>
    <x v="1"/>
    <m/>
    <s v="Lumx Studios S/A"/>
    <s v="Gabriel Veras Lima"/>
    <n v="100"/>
    <m/>
    <s v="Gabriel Veras Lima"/>
    <m/>
    <s v="Pagamento de Contas. (Performance e Prestações de Conta Março + Performance e Prestações de Contas Abril)"/>
    <m/>
    <s v="Cora"/>
    <m/>
    <x v="7"/>
    <s v="Despesas com Pessoal"/>
    <s v="People"/>
    <s v="People"/>
    <s v="People"/>
    <x v="2"/>
    <m/>
    <m/>
    <n v="0"/>
    <n v="0"/>
  </r>
  <r>
    <s v="4749"/>
    <x v="295"/>
    <x v="551"/>
    <n v="-988.53"/>
    <n v="-988.53"/>
    <x v="0"/>
    <n v="1"/>
    <n v="-988.53"/>
    <n v="-988.53"/>
    <x v="1"/>
    <m/>
    <s v="Lumx Studios S/A"/>
    <s v="Bruno Leão Teixeira"/>
    <n v="100"/>
    <s v="Tecnologia"/>
    <s v="Bruno Leão Teixeira"/>
    <m/>
    <s v="Reembolso Passagem Avião Caio"/>
    <m/>
    <s v="Cora"/>
    <m/>
    <x v="139"/>
    <s v="Despesa Comercial"/>
    <s v="Comercial"/>
    <s v="Operating Costs"/>
    <s v="Operating Costs"/>
    <x v="8"/>
    <m/>
    <m/>
    <n v="0"/>
    <n v="0"/>
  </r>
  <r>
    <s v="4750"/>
    <x v="295"/>
    <x v="551"/>
    <n v="-157.63"/>
    <n v="-157.63"/>
    <x v="0"/>
    <n v="1"/>
    <n v="-157.63"/>
    <n v="-157.63"/>
    <x v="1"/>
    <m/>
    <s v="Lumx Studios S/A"/>
    <s v="Lumx Studios S/A"/>
    <n v="100"/>
    <s v="Conselho"/>
    <s v="Lumx Studios S/A"/>
    <m/>
    <s v="Compra de Pacote de Fontes para Uso do Time de Design e Marketing"/>
    <m/>
    <s v="Mercado Pago"/>
    <m/>
    <x v="154"/>
    <s v="Despesa de Marketing"/>
    <s v="Marketing"/>
    <s v="Operating Costs"/>
    <s v="Operating Costs"/>
    <x v="3"/>
    <m/>
    <m/>
    <n v="0"/>
    <n v="0"/>
  </r>
  <r>
    <s v="4751"/>
    <x v="295"/>
    <x v="551"/>
    <n v="-24900"/>
    <n v="-24900"/>
    <x v="0"/>
    <n v="1"/>
    <n v="-24900"/>
    <n v="-24900"/>
    <x v="1"/>
    <m/>
    <s v="Lumx Studios S/A"/>
    <s v="Raphael Costa Gaspar"/>
    <n v="100"/>
    <m/>
    <s v="Raphael Costa Gaspar"/>
    <m/>
    <s v="100% do Contrato"/>
    <m/>
    <s v="Cora"/>
    <m/>
    <x v="104"/>
    <s v="Obras"/>
    <s v="Office"/>
    <s v="Administrative Costs"/>
    <s v="Administrative Costs"/>
    <x v="1"/>
    <m/>
    <m/>
    <n v="0"/>
    <n v="0"/>
  </r>
  <r>
    <s v="4752"/>
    <x v="295"/>
    <x v="551"/>
    <n v="-2800"/>
    <n v="-2800"/>
    <x v="0"/>
    <n v="1"/>
    <n v="-2800"/>
    <n v="-2800"/>
    <x v="1"/>
    <m/>
    <s v="Lumx Studios S/A"/>
    <s v="Larissa Araujo de Oliveira"/>
    <n v="100"/>
    <m/>
    <s v="Larissa Araujo de Oliveira"/>
    <m/>
    <s v="Prestações de Serviço Passadas"/>
    <m/>
    <s v="Cora"/>
    <m/>
    <x v="7"/>
    <s v="Despesas com Pessoal"/>
    <s v="People"/>
    <s v="People"/>
    <s v="People"/>
    <x v="2"/>
    <m/>
    <m/>
    <n v="0"/>
    <n v="0"/>
  </r>
  <r>
    <s v="4753"/>
    <x v="296"/>
    <x v="552"/>
    <n v="-960"/>
    <n v="-960"/>
    <x v="0"/>
    <n v="1"/>
    <n v="-960"/>
    <n v="-960"/>
    <x v="1"/>
    <m/>
    <s v="Lumx Studios S/A"/>
    <s v="Kayky de Carvalho Vieira"/>
    <n v="100"/>
    <s v="Tecnologia"/>
    <s v="Kayky de Carvalho Vieira"/>
    <m/>
    <s v="Salário"/>
    <m/>
    <s v="Cora"/>
    <m/>
    <x v="7"/>
    <s v="Despesas com Pessoal"/>
    <s v="People"/>
    <s v="People"/>
    <s v="People"/>
    <x v="2"/>
    <m/>
    <m/>
    <n v="0"/>
    <n v="0"/>
  </r>
  <r>
    <s v="4754"/>
    <x v="296"/>
    <x v="552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"/>
    <m/>
    <s v="Cora"/>
    <m/>
    <x v="7"/>
    <s v="Despesas com Pessoal"/>
    <s v="People"/>
    <s v="People"/>
    <s v="People"/>
    <x v="2"/>
    <m/>
    <m/>
    <n v="0"/>
    <n v="0"/>
  </r>
  <r>
    <s v="4755"/>
    <x v="296"/>
    <x v="552"/>
    <n v="-666.67"/>
    <n v="-666.67"/>
    <x v="0"/>
    <n v="1"/>
    <n v="-666.67"/>
    <n v="-666.67"/>
    <x v="1"/>
    <m/>
    <s v="Lumx Studios S/A"/>
    <s v="Patrick de Souza Costa"/>
    <n v="100"/>
    <m/>
    <s v="Patrick de Souza Costa"/>
    <m/>
    <s v="Salário"/>
    <m/>
    <s v="Cora"/>
    <m/>
    <x v="7"/>
    <s v="Despesas com Pessoal"/>
    <s v="People"/>
    <s v="People"/>
    <s v="People"/>
    <x v="2"/>
    <m/>
    <m/>
    <n v="0"/>
    <n v="0"/>
  </r>
  <r>
    <s v="4756"/>
    <x v="296"/>
    <x v="552"/>
    <n v="-7666.67"/>
    <n v="-7666.67"/>
    <x v="0"/>
    <n v="1"/>
    <n v="-7666.67"/>
    <n v="-7666.67"/>
    <x v="1"/>
    <m/>
    <s v="Lumx Studios S/A"/>
    <s v="Thiago Henrique dos Santos"/>
    <n v="100"/>
    <s v="Produto"/>
    <s v="Thiago Henrique dos Santos"/>
    <m/>
    <s v="Salário"/>
    <m/>
    <s v="Cora"/>
    <m/>
    <x v="7"/>
    <s v="Despesas com Pessoal"/>
    <s v="People"/>
    <s v="People"/>
    <s v="People"/>
    <x v="2"/>
    <m/>
    <m/>
    <n v="0"/>
    <n v="0"/>
  </r>
  <r>
    <s v="4757"/>
    <x v="296"/>
    <x v="552"/>
    <n v="-1516.67"/>
    <n v="-1516.67"/>
    <x v="0"/>
    <n v="1"/>
    <n v="-1516.67"/>
    <n v="-1516.67"/>
    <x v="1"/>
    <m/>
    <s v="Lumx Studios S/A"/>
    <s v="Antonio da Silva Arieiro Junior"/>
    <n v="100"/>
    <m/>
    <s v="Antonio da Silva Arieiro Junior"/>
    <m/>
    <s v="Salário"/>
    <m/>
    <s v="Cora"/>
    <m/>
    <x v="7"/>
    <s v="Despesas com Pessoal"/>
    <s v="People"/>
    <s v="People"/>
    <s v="People"/>
    <x v="2"/>
    <m/>
    <m/>
    <n v="0"/>
    <n v="0"/>
  </r>
  <r>
    <s v="4758"/>
    <x v="296"/>
    <x v="552"/>
    <n v="-2550"/>
    <n v="-2550"/>
    <x v="0"/>
    <n v="1"/>
    <n v="-2550"/>
    <n v="-2550"/>
    <x v="1"/>
    <m/>
    <s v="Lumx Studios S/A"/>
    <s v="Arev Steffen"/>
    <n v="100"/>
    <m/>
    <s v="Arev Steffen"/>
    <m/>
    <s v="Salário"/>
    <m/>
    <s v="Cora"/>
    <m/>
    <x v="7"/>
    <s v="Despesas com Pessoal"/>
    <s v="People"/>
    <s v="People"/>
    <s v="People"/>
    <x v="2"/>
    <m/>
    <m/>
    <n v="0"/>
    <n v="0"/>
  </r>
  <r>
    <s v="4759"/>
    <x v="296"/>
    <x v="552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Prestação de Serviço"/>
    <m/>
    <s v="Cora"/>
    <m/>
    <x v="7"/>
    <s v="Despesas com Pessoal"/>
    <s v="People"/>
    <s v="People"/>
    <s v="People"/>
    <x v="2"/>
    <m/>
    <m/>
    <n v="0"/>
    <n v="0"/>
  </r>
  <r>
    <s v="4760"/>
    <x v="296"/>
    <x v="552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"/>
    <m/>
    <s v="Cora"/>
    <m/>
    <x v="7"/>
    <s v="Despesas com Pessoal"/>
    <s v="People"/>
    <s v="People"/>
    <s v="People"/>
    <x v="2"/>
    <m/>
    <m/>
    <n v="0"/>
    <n v="0"/>
  </r>
  <r>
    <s v="4761"/>
    <x v="296"/>
    <x v="552"/>
    <n v="-4766.67"/>
    <n v="-4766.67"/>
    <x v="0"/>
    <n v="1"/>
    <n v="-4766.67"/>
    <n v="-4766.67"/>
    <x v="1"/>
    <m/>
    <s v="Lumx Studios S/A"/>
    <s v="Thiago José Nascimento Silva"/>
    <n v="100"/>
    <m/>
    <s v="Thiago José Nascimento Silva"/>
    <m/>
    <s v="Salário"/>
    <m/>
    <s v="Cora"/>
    <m/>
    <x v="7"/>
    <s v="Despesas com Pessoal"/>
    <s v="People"/>
    <s v="People"/>
    <s v="People"/>
    <x v="2"/>
    <m/>
    <m/>
    <n v="0"/>
    <n v="0"/>
  </r>
  <r>
    <s v="4762"/>
    <x v="296"/>
    <x v="552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"/>
    <m/>
    <s v="Cora"/>
    <m/>
    <x v="7"/>
    <s v="Despesas com Pessoal"/>
    <s v="People"/>
    <s v="People"/>
    <s v="People"/>
    <x v="2"/>
    <m/>
    <m/>
    <n v="0"/>
    <n v="0"/>
  </r>
  <r>
    <s v="4763"/>
    <x v="296"/>
    <x v="552"/>
    <n v="-2216.67"/>
    <n v="-2216.67"/>
    <x v="0"/>
    <n v="1"/>
    <n v="-2216.67"/>
    <n v="-2216.67"/>
    <x v="1"/>
    <m/>
    <s v="Lumx Studios S/A"/>
    <s v="Ayotunde Cavalcante de Sales"/>
    <n v="100"/>
    <s v="Tecnologia"/>
    <s v="Ayotunde Cavalcante de Sales"/>
    <m/>
    <s v="Salário"/>
    <m/>
    <s v="Cora"/>
    <m/>
    <x v="7"/>
    <s v="Despesas com Pessoal"/>
    <s v="People"/>
    <s v="People"/>
    <s v="People"/>
    <x v="2"/>
    <m/>
    <m/>
    <n v="0"/>
    <n v="0"/>
  </r>
  <r>
    <s v="4764"/>
    <x v="296"/>
    <x v="552"/>
    <n v="-4116.67"/>
    <n v="-4116.67"/>
    <x v="0"/>
    <n v="1"/>
    <n v="-4116.67"/>
    <n v="-4116.67"/>
    <x v="1"/>
    <m/>
    <s v="Lumx Studios S/A"/>
    <s v="Jeane Resque Gomes dos Santos"/>
    <n v="100"/>
    <s v="Design"/>
    <s v="Jeane Resque Gomes dos Santos"/>
    <m/>
    <s v="Salário"/>
    <m/>
    <s v="Cora"/>
    <m/>
    <x v="7"/>
    <s v="Despesas com Pessoal"/>
    <s v="People"/>
    <s v="People"/>
    <s v="People"/>
    <x v="2"/>
    <m/>
    <m/>
    <n v="0"/>
    <n v="0"/>
  </r>
  <r>
    <s v="4765"/>
    <x v="296"/>
    <x v="552"/>
    <n v="-5915.31"/>
    <n v="-5915.31"/>
    <x v="0"/>
    <n v="1"/>
    <n v="-5915.31"/>
    <n v="-5915.31"/>
    <x v="1"/>
    <m/>
    <s v="Lumx Studios S/A"/>
    <s v="Lumx Studios S/A"/>
    <n v="100"/>
    <s v="Conselho"/>
    <s v="Lumx Studios S/A"/>
    <m/>
    <s v="Booking.com | Hospedagem Alan e Caio"/>
    <m/>
    <s v="Mercado Pago"/>
    <m/>
    <x v="85"/>
    <s v="Despesa Comercial"/>
    <s v="Comercial"/>
    <s v="Operating Costs"/>
    <s v="Operating Costs"/>
    <x v="8"/>
    <m/>
    <m/>
    <n v="0"/>
    <n v="0"/>
  </r>
  <r>
    <s v="4766"/>
    <x v="296"/>
    <x v="552"/>
    <n v="-3000"/>
    <n v="-3000"/>
    <x v="0"/>
    <n v="1"/>
    <n v="-3000"/>
    <n v="-3000"/>
    <x v="1"/>
    <m/>
    <s v="Lumx Studios S/A"/>
    <s v="Bruno Dyskant Flomin"/>
    <n v="100"/>
    <s v="Conselho"/>
    <s v="Bruno Dyskant Flomin"/>
    <m/>
    <s v="Salário"/>
    <m/>
    <s v="Cora"/>
    <m/>
    <x v="7"/>
    <s v="Despesas com Pessoal"/>
    <s v="People"/>
    <s v="People"/>
    <s v="People"/>
    <x v="2"/>
    <m/>
    <m/>
    <n v="0"/>
    <n v="0"/>
  </r>
  <r>
    <s v="4767"/>
    <x v="296"/>
    <x v="552"/>
    <n v="-152.6"/>
    <n v="-152.6"/>
    <x v="0"/>
    <n v="1"/>
    <n v="-152.6"/>
    <n v="-152.6"/>
    <x v="1"/>
    <m/>
    <s v="Lumx Studios S/A"/>
    <s v="Lumx Studios S/A"/>
    <n v="100"/>
    <s v="Conselho"/>
    <s v="Lumx Studios S/A"/>
    <m/>
    <s v="Facebook Ads"/>
    <m/>
    <s v="Mercado Pago"/>
    <m/>
    <x v="153"/>
    <s v="Tráfego Pago"/>
    <s v="Marketing"/>
    <s v="Operating Costs"/>
    <s v="Operating Costs"/>
    <x v="3"/>
    <m/>
    <m/>
    <n v="0"/>
    <n v="0"/>
  </r>
  <r>
    <s v="4768"/>
    <x v="296"/>
    <x v="552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"/>
    <m/>
    <s v="Cora"/>
    <m/>
    <x v="7"/>
    <s v="Despesas com Pessoal"/>
    <s v="People"/>
    <s v="People"/>
    <s v="People"/>
    <x v="2"/>
    <m/>
    <m/>
    <n v="0"/>
    <n v="0"/>
  </r>
  <r>
    <s v="4769"/>
    <x v="296"/>
    <x v="552"/>
    <n v="-1500"/>
    <n v="-1500"/>
    <x v="0"/>
    <n v="1"/>
    <n v="-1500"/>
    <n v="-1500"/>
    <x v="1"/>
    <m/>
    <s v="Lumx Studios S/A"/>
    <s v="Caio Diniz Bretas"/>
    <n v="100"/>
    <s v="Financeiro"/>
    <s v="Caio Diniz Bretas"/>
    <m/>
    <s v="Salário"/>
    <m/>
    <s v="Cora"/>
    <m/>
    <x v="8"/>
    <s v="Despesas com Pessoal"/>
    <s v="People"/>
    <s v="People"/>
    <s v="People"/>
    <x v="2"/>
    <m/>
    <m/>
    <n v="0"/>
    <n v="0"/>
  </r>
  <r>
    <s v="4770"/>
    <x v="296"/>
    <x v="552"/>
    <n v="-3600"/>
    <n v="-3600"/>
    <x v="0"/>
    <n v="1"/>
    <n v="-3600"/>
    <n v="-3600"/>
    <x v="1"/>
    <m/>
    <s v="Lumx Studios S/A"/>
    <s v="Gabriel Pereira Dias Batista"/>
    <n v="100"/>
    <m/>
    <s v="Gabriel Pereira Dias Batista"/>
    <m/>
    <s v="Salário"/>
    <m/>
    <s v="Cora"/>
    <m/>
    <x v="7"/>
    <s v="Despesas com Pessoal"/>
    <s v="People"/>
    <s v="People"/>
    <s v="People"/>
    <x v="2"/>
    <m/>
    <m/>
    <n v="0"/>
    <n v="0"/>
  </r>
  <r>
    <s v="4771"/>
    <x v="296"/>
    <x v="552"/>
    <n v="-5500"/>
    <n v="-5500"/>
    <x v="0"/>
    <n v="1"/>
    <n v="-5500"/>
    <n v="-5500"/>
    <x v="1"/>
    <m/>
    <s v="Lumx Studios S/A"/>
    <s v="Henrique Geraldo Pinheiro Monteverde"/>
    <n v="100"/>
    <m/>
    <s v="Henrique Geraldo Pinheiro Monteverde"/>
    <m/>
    <s v="Salário"/>
    <m/>
    <s v="Cora"/>
    <m/>
    <x v="7"/>
    <s v="Despesas com Pessoal"/>
    <s v="People"/>
    <s v="People"/>
    <s v="People"/>
    <x v="2"/>
    <m/>
    <m/>
    <n v="0"/>
    <n v="0"/>
  </r>
  <r>
    <s v="4772"/>
    <x v="296"/>
    <x v="552"/>
    <n v="-154.72999999999999"/>
    <n v="-154.72999999999999"/>
    <x v="0"/>
    <n v="1"/>
    <n v="-154.72999999999999"/>
    <n v="-154.72999999999999"/>
    <x v="1"/>
    <m/>
    <s v="Lumx Studios S/A"/>
    <s v="Lumx Studios S/A"/>
    <n v="100"/>
    <s v="Conselho"/>
    <s v="Lumx Studios S/A"/>
    <m/>
    <s v="Buser Brasil Tecnologia Ltda"/>
    <m/>
    <s v="Mercado Pago"/>
    <m/>
    <x v="105"/>
    <s v="Despesa Comercial"/>
    <s v="Comercial"/>
    <s v="Operating Costs"/>
    <s v="Operating Costs"/>
    <x v="8"/>
    <m/>
    <m/>
    <n v="0"/>
    <n v="0"/>
  </r>
  <r>
    <s v="4773"/>
    <x v="296"/>
    <x v="552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"/>
    <m/>
    <s v="Cora"/>
    <m/>
    <x v="7"/>
    <s v="Despesas com Pessoal"/>
    <s v="People"/>
    <s v="People"/>
    <s v="People"/>
    <x v="2"/>
    <m/>
    <m/>
    <n v="0"/>
    <n v="0"/>
  </r>
  <r>
    <s v="4774"/>
    <x v="296"/>
    <x v="552"/>
    <n v="-833.33"/>
    <n v="-833.33"/>
    <x v="0"/>
    <n v="1"/>
    <n v="-833.33"/>
    <n v="-833.33"/>
    <x v="1"/>
    <m/>
    <s v="Lumx Studios S/A"/>
    <s v="Guilherme de Souza Ramos"/>
    <n v="100"/>
    <m/>
    <s v="Guilherme de Souza Ramos"/>
    <m/>
    <s v="Salário"/>
    <m/>
    <s v="Cora"/>
    <m/>
    <x v="7"/>
    <s v="Despesas com Pessoal"/>
    <s v="People"/>
    <s v="People"/>
    <s v="People"/>
    <x v="2"/>
    <m/>
    <m/>
    <n v="0"/>
    <n v="0"/>
  </r>
  <r>
    <s v="4775"/>
    <x v="296"/>
    <x v="552"/>
    <n v="-9000"/>
    <n v="-9000"/>
    <x v="0"/>
    <n v="1"/>
    <n v="-9000"/>
    <n v="-9000"/>
    <x v="1"/>
    <m/>
    <s v="Lumx Studios S/A"/>
    <s v="Gabriel Polverelli Nogueira"/>
    <n v="100"/>
    <s v="Tecnologia"/>
    <s v="Gabriel Polverelli Nogueira"/>
    <m/>
    <s v="Antecipação de Dividendo + Pró-Labore Mês Anterior"/>
    <m/>
    <s v="Cora"/>
    <m/>
    <x v="102"/>
    <s v="Despesas com Pessoal"/>
    <s v="People"/>
    <s v="People"/>
    <s v="People"/>
    <x v="2"/>
    <m/>
    <m/>
    <n v="0"/>
    <n v="0"/>
  </r>
  <r>
    <s v="4776"/>
    <x v="296"/>
    <x v="552"/>
    <n v="-1212"/>
    <n v="-1212"/>
    <x v="0"/>
    <n v="1"/>
    <n v="-1212"/>
    <n v="-1212"/>
    <x v="1"/>
    <m/>
    <s v="Lumx Studios S/A"/>
    <s v="Gabriel Polverelli Nogueira"/>
    <n v="100"/>
    <s v="Tecnologia"/>
    <s v="Gabriel Polverelli Nogueira"/>
    <m/>
    <s v="Pró-Labore"/>
    <m/>
    <s v="Cora"/>
    <m/>
    <x v="9"/>
    <s v="Despesas com Pessoal"/>
    <s v="People"/>
    <s v="People"/>
    <s v="People"/>
    <x v="2"/>
    <m/>
    <m/>
    <n v="0"/>
    <n v="0"/>
  </r>
  <r>
    <s v="4777"/>
    <x v="296"/>
    <x v="552"/>
    <n v="-2903.22"/>
    <n v="-2903.22"/>
    <x v="0"/>
    <n v="1"/>
    <n v="-2903.22"/>
    <n v="-2903.22"/>
    <x v="1"/>
    <m/>
    <s v="Lumx Studios S/A"/>
    <s v="Michel Ruthenberg Goldberg"/>
    <n v="100"/>
    <s v="Financeiro"/>
    <s v="Michel Ruthenberg Goldberg"/>
    <m/>
    <s v="Salário"/>
    <m/>
    <s v="Cora"/>
    <m/>
    <x v="7"/>
    <s v="Despesas com Pessoal"/>
    <s v="People"/>
    <s v="People"/>
    <s v="People"/>
    <x v="2"/>
    <m/>
    <m/>
    <n v="0"/>
    <n v="0"/>
  </r>
  <r>
    <s v="4778"/>
    <x v="296"/>
    <x v="552"/>
    <n v="-1212"/>
    <n v="-1212"/>
    <x v="0"/>
    <n v="1"/>
    <n v="-1212"/>
    <n v="-1212"/>
    <x v="1"/>
    <m/>
    <s v="Lumx Studios S/A"/>
    <s v="Caio Barbosa Zacarias"/>
    <n v="100"/>
    <s v="Comercial"/>
    <s v="Caio Barbosa Zacarias"/>
    <m/>
    <s v="Pró-Labore"/>
    <m/>
    <s v="Cora"/>
    <m/>
    <x v="9"/>
    <s v="Despesas com Pessoal"/>
    <s v="People"/>
    <s v="People"/>
    <s v="People"/>
    <x v="2"/>
    <m/>
    <m/>
    <n v="0"/>
    <n v="0"/>
  </r>
  <r>
    <s v="4779"/>
    <x v="296"/>
    <x v="552"/>
    <n v="-9000"/>
    <n v="-9000"/>
    <x v="0"/>
    <n v="1"/>
    <n v="-9000"/>
    <n v="-9000"/>
    <x v="1"/>
    <m/>
    <s v="Lumx Studios S/A"/>
    <s v="Caio Barbosa Zacarias"/>
    <n v="100"/>
    <s v="Comercial"/>
    <s v="Caio Barbosa Zacarias"/>
    <m/>
    <s v="Antecipação de Dividendos + Pró-Labore Mês Anterior"/>
    <m/>
    <s v="Cora"/>
    <m/>
    <x v="102"/>
    <s v="Despesas com Pessoal"/>
    <s v="People"/>
    <s v="People"/>
    <s v="People"/>
    <x v="2"/>
    <m/>
    <m/>
    <n v="0"/>
    <n v="0"/>
  </r>
  <r>
    <s v="4780"/>
    <x v="296"/>
    <x v="552"/>
    <n v="-4500"/>
    <n v="-4500"/>
    <x v="0"/>
    <n v="1"/>
    <n v="-4500"/>
    <n v="-4500"/>
    <x v="1"/>
    <m/>
    <s v="Lumx Studios S/A"/>
    <s v="Hercílio Helton e Silva Junior"/>
    <n v="100"/>
    <s v="Operações"/>
    <s v="Hercílio Helton e Silva Junior"/>
    <m/>
    <s v="Salário"/>
    <m/>
    <s v="Cora"/>
    <m/>
    <x v="7"/>
    <s v="Despesas com Pessoal"/>
    <s v="People"/>
    <s v="People"/>
    <s v="People"/>
    <x v="2"/>
    <m/>
    <m/>
    <n v="0"/>
    <n v="0"/>
  </r>
  <r>
    <s v="4781"/>
    <x v="296"/>
    <x v="552"/>
    <n v="-3500"/>
    <n v="-3500"/>
    <x v="0"/>
    <n v="1"/>
    <n v="-3500"/>
    <n v="-3500"/>
    <x v="1"/>
    <m/>
    <s v="Lumx Studios S/A"/>
    <s v="Caio Posse Estevez Matos"/>
    <n v="100"/>
    <m/>
    <s v="Caio Posse Estevez Matos"/>
    <m/>
    <s v="Salário"/>
    <m/>
    <s v="Cora"/>
    <m/>
    <x v="7"/>
    <s v="Despesas com Pessoal"/>
    <s v="People"/>
    <s v="People"/>
    <s v="People"/>
    <x v="2"/>
    <m/>
    <m/>
    <n v="0"/>
    <n v="0"/>
  </r>
  <r>
    <s v="4782"/>
    <x v="296"/>
    <x v="552"/>
    <n v="-9000"/>
    <n v="-9000"/>
    <x v="0"/>
    <n v="1"/>
    <n v="-9000"/>
    <n v="-9000"/>
    <x v="1"/>
    <m/>
    <s v="Lumx Studios S/A"/>
    <s v="Michel Ruthenberg Goldberg"/>
    <n v="100"/>
    <s v="Financeiro"/>
    <s v="Michel Ruthenberg Goldberg"/>
    <m/>
    <s v="Salário"/>
    <m/>
    <s v="Cora"/>
    <m/>
    <x v="7"/>
    <s v="Despesas com Pessoal"/>
    <s v="People"/>
    <s v="People"/>
    <s v="People"/>
    <x v="2"/>
    <m/>
    <m/>
    <n v="0"/>
    <n v="0"/>
  </r>
  <r>
    <s v="4783"/>
    <x v="296"/>
    <x v="552"/>
    <n v="-4800"/>
    <n v="-4800"/>
    <x v="0"/>
    <n v="1"/>
    <n v="-4800"/>
    <n v="-4800"/>
    <x v="1"/>
    <m/>
    <s v="Lumx Studios S/A"/>
    <s v="Bianca Torquato Dias"/>
    <n v="100"/>
    <m/>
    <s v="Bianca Torquato Dias"/>
    <m/>
    <s v="Salário"/>
    <m/>
    <s v="Cora"/>
    <m/>
    <x v="7"/>
    <s v="Despesas com Pessoal"/>
    <s v="People"/>
    <s v="People"/>
    <s v="People"/>
    <x v="2"/>
    <m/>
    <m/>
    <n v="0"/>
    <n v="0"/>
  </r>
  <r>
    <s v="4784"/>
    <x v="296"/>
    <x v="552"/>
    <n v="-6000"/>
    <n v="-6000"/>
    <x v="0"/>
    <n v="1"/>
    <n v="-6000"/>
    <n v="-6000"/>
    <x v="1"/>
    <m/>
    <s v="Lumx Studios S/A"/>
    <s v="Hercílio Helton e Silva Junior"/>
    <n v="100"/>
    <s v="Operações"/>
    <s v="Hercílio Helton e Silva Junior"/>
    <m/>
    <s v="Salário"/>
    <m/>
    <s v="Cora"/>
    <m/>
    <x v="7"/>
    <s v="Despesas com Pessoal"/>
    <s v="People"/>
    <s v="People"/>
    <s v="People"/>
    <x v="2"/>
    <m/>
    <m/>
    <n v="0"/>
    <n v="0"/>
  </r>
  <r>
    <s v="4785"/>
    <x v="296"/>
    <x v="552"/>
    <n v="-750"/>
    <n v="-750"/>
    <x v="0"/>
    <n v="1"/>
    <n v="-750"/>
    <n v="-750"/>
    <x v="1"/>
    <m/>
    <s v="Lumx Studios S/A"/>
    <s v="Fabiano de Albuquerque Araruna Silva"/>
    <n v="100"/>
    <m/>
    <s v="Fabiano de Albuquerque Araruna Silva"/>
    <m/>
    <s v="Salário"/>
    <m/>
    <s v="Cora"/>
    <m/>
    <x v="7"/>
    <s v="Despesas com Pessoal"/>
    <s v="People"/>
    <s v="People"/>
    <s v="People"/>
    <x v="2"/>
    <m/>
    <m/>
    <n v="0"/>
    <n v="0"/>
  </r>
  <r>
    <s v="4786"/>
    <x v="297"/>
    <x v="553"/>
    <n v="-7307.4"/>
    <n v="-7307.4"/>
    <x v="0"/>
    <n v="1"/>
    <n v="-7307.4"/>
    <n v="-7307.4"/>
    <x v="1"/>
    <m/>
    <s v="Lumx Studios S/A"/>
    <s v="Gabriel Polverelli Nogueira"/>
    <n v="100"/>
    <s v="Tecnologia"/>
    <s v="Gabriel Polverelli Nogueira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787"/>
    <x v="297"/>
    <x v="553"/>
    <n v="-96000"/>
    <n v="-96000"/>
    <x v="0"/>
    <n v="1"/>
    <n v="-96000"/>
    <n v="-96000"/>
    <x v="1"/>
    <m/>
    <s v="Lumx Studios S/A"/>
    <s v="Velazquez &amp; Drummond Aa"/>
    <n v="100"/>
    <m/>
    <s v="Velazquez &amp; Drummond Aa"/>
    <m/>
    <s v="9 Meses Aluguel + 3 Meses Caução"/>
    <m/>
    <s v="Cora"/>
    <m/>
    <x v="19"/>
    <s v="Despesas de Escritório"/>
    <s v="Office"/>
    <s v="Administrative Costs"/>
    <s v="Administrative Costs"/>
    <x v="1"/>
    <m/>
    <m/>
    <n v="0"/>
    <n v="0"/>
  </r>
  <r>
    <s v="4788"/>
    <x v="298"/>
    <x v="554"/>
    <n v="-164.34"/>
    <n v="-164.34"/>
    <x v="0"/>
    <n v="1"/>
    <n v="-164.34"/>
    <n v="-164.34"/>
    <x v="1"/>
    <m/>
    <s v="Lumx Studios S/A"/>
    <s v="Bruno Leão Teixeira"/>
    <n v="100"/>
    <s v="Tecnologia"/>
    <s v="Bruno Leão Teixeira"/>
    <m/>
    <s v="U$29,55"/>
    <m/>
    <s v="Cora"/>
    <m/>
    <x v="150"/>
    <s v="Outros"/>
    <s v="Others"/>
    <s v="Administrative Costs"/>
    <s v="Administrative Costs"/>
    <x v="7"/>
    <m/>
    <m/>
    <n v="0"/>
    <n v="0"/>
  </r>
  <r>
    <s v="4789"/>
    <x v="298"/>
    <x v="554"/>
    <n v="-1000"/>
    <n v="-1000"/>
    <x v="0"/>
    <n v="1"/>
    <n v="-1000"/>
    <n v="-1000"/>
    <x v="1"/>
    <m/>
    <s v="Lumx Studios S/A"/>
    <s v="Brunna Pinheiro Lorenzo"/>
    <n v="100"/>
    <m/>
    <s v="Brunna Pinheiro Lorenzo"/>
    <m/>
    <s v="40% do Contrato"/>
    <m/>
    <s v="Cora"/>
    <m/>
    <x v="104"/>
    <s v="Obras"/>
    <s v="Office"/>
    <s v="Administrative Costs"/>
    <s v="Administrative Costs"/>
    <x v="1"/>
    <m/>
    <m/>
    <n v="0"/>
    <n v="0"/>
  </r>
  <r>
    <s v="4790"/>
    <x v="298"/>
    <x v="554"/>
    <n v="-32.69"/>
    <n v="-32.69"/>
    <x v="0"/>
    <n v="1"/>
    <n v="-32.69"/>
    <n v="-32.69"/>
    <x v="1"/>
    <m/>
    <s v="Lumx Studios S/A"/>
    <s v="Lumx Studios S/A"/>
    <n v="100"/>
    <s v="Conselho"/>
    <s v="Lumx Studios S/A"/>
    <m/>
    <s v="Compra de Acessório Fabiano"/>
    <m/>
    <s v="Mercado Pago"/>
    <m/>
    <x v="58"/>
    <s v="Material de Uso e Consumo"/>
    <s v="Office"/>
    <s v="Administrative Costs"/>
    <s v="Administrative Costs"/>
    <x v="7"/>
    <m/>
    <m/>
    <n v="0"/>
    <n v="0"/>
  </r>
  <r>
    <s v="4791"/>
    <x v="298"/>
    <x v="554"/>
    <n v="-54"/>
    <n v="-54"/>
    <x v="0"/>
    <n v="1"/>
    <n v="-54"/>
    <n v="-54"/>
    <x v="1"/>
    <m/>
    <s v="Lumx Studios S/A"/>
    <s v="Caio Diniz Bretas"/>
    <n v="100"/>
    <s v="Financeiro"/>
    <s v="Caio Diniz Bretas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792"/>
    <x v="298"/>
    <x v="554"/>
    <n v="-10558.42"/>
    <n v="-10558.42"/>
    <x v="0"/>
    <n v="1"/>
    <n v="-10558.42"/>
    <n v="-10558.42"/>
    <x v="1"/>
    <m/>
    <s v="Lumx Studios S/A"/>
    <s v="Bruno Leão Teixeira"/>
    <n v="100"/>
    <s v="Tecnologia"/>
    <s v="Bruno Leão Teixeira"/>
    <m/>
    <s v="Reembolso Compra de Passagem de Avião Caio Barbosa."/>
    <m/>
    <s v="Cora"/>
    <m/>
    <x v="139"/>
    <s v="Despesa Comercial"/>
    <s v="Comercial"/>
    <s v="Operating Costs"/>
    <s v="Operating Costs"/>
    <x v="8"/>
    <m/>
    <m/>
    <n v="0"/>
    <n v="0"/>
  </r>
  <r>
    <s v="4793"/>
    <x v="298"/>
    <x v="554"/>
    <n v="-314.49"/>
    <n v="-314.49"/>
    <x v="0"/>
    <n v="1"/>
    <n v="-314.49"/>
    <n v="-314.49"/>
    <x v="1"/>
    <m/>
    <s v="Lumx Studios S/A"/>
    <s v="Lumx Studios S/A"/>
    <n v="100"/>
    <s v="Conselho"/>
    <s v="Lumx Studios S/A"/>
    <m/>
    <s v="Compra de Memória Kingston Notebook Fury Impact 8gb 3200mhz Ddr4"/>
    <m/>
    <s v="Mercado Pago"/>
    <m/>
    <x v="58"/>
    <s v="Material de Uso e Consumo"/>
    <s v="Office"/>
    <s v="Administrative Costs"/>
    <s v="Administrative Costs"/>
    <x v="7"/>
    <m/>
    <m/>
    <n v="0"/>
    <n v="0"/>
  </r>
  <r>
    <s v="4794"/>
    <x v="298"/>
    <x v="554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Caio.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4795"/>
    <x v="298"/>
    <x v="554"/>
    <n v="-1700"/>
    <n v="-1700"/>
    <x v="0"/>
    <n v="1"/>
    <n v="-1700"/>
    <n v="-1700"/>
    <x v="1"/>
    <m/>
    <s v="Lumx Studios S/A"/>
    <s v="Axm Services Ltda"/>
    <n v="100"/>
    <m/>
    <s v="Axm Services Ltda"/>
    <m/>
    <s v="Asas Gestao Financeira S a Contabilidade"/>
    <m/>
    <s v="Cora"/>
    <m/>
    <x v="13"/>
    <s v="Contabilidade"/>
    <s v="Others"/>
    <s v="Operating Costs"/>
    <s v="Operating Costs"/>
    <x v="4"/>
    <m/>
    <m/>
    <n v="0"/>
    <n v="0"/>
  </r>
  <r>
    <s v="4796"/>
    <x v="298"/>
    <x v="554"/>
    <n v="-265.85000000000002"/>
    <n v="-265.85000000000002"/>
    <x v="0"/>
    <n v="1"/>
    <n v="-265.85000000000002"/>
    <n v="-265.85000000000002"/>
    <x v="1"/>
    <m/>
    <s v="Lumx Studios S/A"/>
    <s v="Thiago Henrique dos Santos"/>
    <n v="100"/>
    <s v="Produto"/>
    <s v="Thiago Henrique dos Santos"/>
    <m/>
    <s v="Reembolso Cartório"/>
    <m/>
    <s v="Cora"/>
    <m/>
    <x v="93"/>
    <s v="Jurídico"/>
    <s v="Legal"/>
    <s v="Operating Costs"/>
    <s v="Operating Costs"/>
    <x v="5"/>
    <m/>
    <m/>
    <n v="0"/>
    <n v="0"/>
  </r>
  <r>
    <s v="4797"/>
    <x v="299"/>
    <x v="555"/>
    <n v="-250.03"/>
    <n v="-250.03"/>
    <x v="0"/>
    <n v="1"/>
    <n v="-250.03"/>
    <n v="-250.03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798"/>
    <x v="299"/>
    <x v="555"/>
    <n v="-151.32"/>
    <n v="-151.32"/>
    <x v="0"/>
    <n v="1"/>
    <n v="-151.32"/>
    <n v="-151.32"/>
    <x v="1"/>
    <m/>
    <s v="Lumx Studios S/A"/>
    <s v="Lumx Studios S/A"/>
    <n v="100"/>
    <s v="Conselho"/>
    <s v="Lumx Studios S/A"/>
    <m/>
    <s v="Ifood Michel Reunião C-Level"/>
    <m/>
    <s v="Mercado Pago"/>
    <m/>
    <x v="64"/>
    <s v="Despesa Comercial"/>
    <s v="Comercial"/>
    <s v="Operating Costs"/>
    <s v="Operating Costs"/>
    <x v="8"/>
    <m/>
    <m/>
    <n v="0"/>
    <n v="0"/>
  </r>
  <r>
    <s v="4799"/>
    <x v="299"/>
    <x v="555"/>
    <n v="-191.95"/>
    <n v="-191.95"/>
    <x v="0"/>
    <n v="1"/>
    <n v="-191.95"/>
    <n v="-191.95"/>
    <x v="1"/>
    <m/>
    <s v="Lumx Studios S/A"/>
    <s v="Lumx Studios S/A"/>
    <n v="100"/>
    <s v="Conselho"/>
    <s v="Lumx Studios S/A"/>
    <m/>
    <s v="Twitter Ads"/>
    <m/>
    <s v="Mercado Pago"/>
    <m/>
    <x v="147"/>
    <s v="Tráfego Pago"/>
    <s v="Marketing"/>
    <s v="Operating Costs"/>
    <s v="Operating Costs"/>
    <x v="3"/>
    <m/>
    <m/>
    <n v="0"/>
    <n v="0"/>
  </r>
  <r>
    <s v="4800"/>
    <x v="299"/>
    <x v="555"/>
    <n v="-246.68"/>
    <n v="-246.68"/>
    <x v="0"/>
    <n v="1"/>
    <n v="-246.68"/>
    <n v="-246.68"/>
    <x v="1"/>
    <m/>
    <s v="Lumx Studios S/A"/>
    <s v="Gleam Io"/>
    <n v="100"/>
    <m/>
    <s v="Gleam Io"/>
    <m/>
    <s v="Sorteio. Gleam Io."/>
    <m/>
    <s v="Mercado Pago"/>
    <m/>
    <x v="138"/>
    <s v="Despesa de Marketing"/>
    <s v="Marketing"/>
    <s v="Operating Costs"/>
    <s v="Operating Costs"/>
    <x v="3"/>
    <m/>
    <m/>
    <n v="0"/>
    <n v="0"/>
  </r>
  <r>
    <s v="4801"/>
    <x v="299"/>
    <x v="555"/>
    <n v="-175.65"/>
    <n v="-175.65"/>
    <x v="0"/>
    <n v="1"/>
    <n v="-175.65"/>
    <n v="-175.65"/>
    <x v="1"/>
    <m/>
    <s v="Lumx Studios S/A"/>
    <s v="Lumx Studios S/A"/>
    <n v="100"/>
    <s v="Conselho"/>
    <s v="Lumx Studios S/A"/>
    <m/>
    <s v="Contratação de Serviço. Fiverr."/>
    <m/>
    <s v="Mercado Pago"/>
    <m/>
    <x v="155"/>
    <s v="Serviços Pontuais"/>
    <s v="People"/>
    <s v="People"/>
    <s v="People"/>
    <x v="2"/>
    <m/>
    <m/>
    <n v="0"/>
    <n v="0"/>
  </r>
  <r>
    <s v="771"/>
    <x v="299"/>
    <x v="555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72"/>
    <x v="299"/>
    <x v="555"/>
    <n v="10000"/>
    <n v="10000"/>
    <x v="0"/>
    <n v="1"/>
    <n v="10000"/>
    <n v="10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73"/>
    <x v="299"/>
    <x v="555"/>
    <n v="5000"/>
    <n v="5000"/>
    <x v="0"/>
    <n v="1"/>
    <n v="5000"/>
    <n v="5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32"/>
    <x v="299"/>
    <x v="555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3"/>
    <x v="299"/>
    <x v="555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4"/>
    <x v="299"/>
    <x v="555"/>
    <n v="-5000"/>
    <n v="-5000"/>
    <x v="0"/>
    <n v="1"/>
    <n v="-5000"/>
    <n v="-5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802"/>
    <x v="300"/>
    <x v="556"/>
    <n v="-489.37"/>
    <n v="-489.37"/>
    <x v="0"/>
    <n v="1"/>
    <n v="-489.37"/>
    <n v="-489.37"/>
    <x v="1"/>
    <m/>
    <s v="Lumx Studios S/A"/>
    <s v="Lumx Studios S/A"/>
    <n v="100"/>
    <s v="Conselho"/>
    <s v="Lumx Studios S/A"/>
    <m/>
    <s v="Bot Discord. Cobrança Life-Time.89,90u$ + R$29,32 Iof"/>
    <m/>
    <s v="Mercado Pago"/>
    <m/>
    <x v="42"/>
    <s v="Software"/>
    <s v="Technology &amp; Infrastructure"/>
    <s v="Technology &amp; Infrastructure"/>
    <s v="Technology &amp; Infrastructure"/>
    <x v="0"/>
    <m/>
    <m/>
    <n v="0"/>
    <n v="0"/>
  </r>
  <r>
    <s v="774"/>
    <x v="301"/>
    <x v="557"/>
    <n v="230000"/>
    <n v="230000"/>
    <x v="0"/>
    <n v="1"/>
    <n v="230000"/>
    <n v="23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75"/>
    <x v="301"/>
    <x v="557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5"/>
    <x v="301"/>
    <x v="557"/>
    <n v="-230000"/>
    <n v="-230000"/>
    <x v="0"/>
    <n v="1"/>
    <n v="-230000"/>
    <n v="-23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736"/>
    <x v="301"/>
    <x v="557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803"/>
    <x v="302"/>
    <x v="558"/>
    <n v="-52.8"/>
    <n v="-52.8"/>
    <x v="0"/>
    <n v="1"/>
    <n v="-52.8"/>
    <n v="-52.8"/>
    <x v="1"/>
    <m/>
    <s v="Lumx Studios S/A"/>
    <s v="Microsoft"/>
    <n v="100"/>
    <m/>
    <s v="Microsoft"/>
    <m/>
    <s v="Pacote Office. Cobrança Mensal. Pc Michel."/>
    <m/>
    <s v="Mercado Pago"/>
    <m/>
    <x v="6"/>
    <s v="Software"/>
    <s v="Technology &amp; Infrastructure"/>
    <s v="Technology &amp; Infrastructure"/>
    <s v="Technology &amp; Infrastructure"/>
    <x v="0"/>
    <m/>
    <m/>
    <n v="0"/>
    <n v="0"/>
  </r>
  <r>
    <s v="776"/>
    <x v="302"/>
    <x v="558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7"/>
    <x v="302"/>
    <x v="558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777"/>
    <x v="303"/>
    <x v="559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38"/>
    <x v="303"/>
    <x v="559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804"/>
    <x v="304"/>
    <x v="560"/>
    <n v="-1500"/>
    <n v="-1500"/>
    <x v="0"/>
    <n v="1"/>
    <n v="-1500"/>
    <n v="-1500"/>
    <x v="1"/>
    <m/>
    <s v="Lumx Studios S/A"/>
    <s v="Axm Services Ltda"/>
    <n v="100"/>
    <m/>
    <s v="Axm Services Ltda"/>
    <m/>
    <s v="Regularização de Pendências (Dctf, Efd Contribuições, Gfip) - Julho/2021 a Fevereiro/2022."/>
    <m/>
    <s v="Cora"/>
    <m/>
    <x v="13"/>
    <s v="Contabilidade"/>
    <s v="Others"/>
    <s v="Operating Costs"/>
    <s v="Operating Costs"/>
    <x v="4"/>
    <m/>
    <m/>
    <n v="0"/>
    <n v="0"/>
  </r>
  <r>
    <s v="4805"/>
    <x v="304"/>
    <x v="560"/>
    <n v="-80.569999999999993"/>
    <n v="-80.569999999999993"/>
    <x v="0"/>
    <n v="1"/>
    <n v="-80.569999999999993"/>
    <n v="-80.569999999999993"/>
    <x v="1"/>
    <m/>
    <s v="Lumx Studios S/A"/>
    <s v="Caio Diniz Bretas"/>
    <n v="100"/>
    <s v="Financeiro"/>
    <s v="Caio Diniz Bretas"/>
    <m/>
    <s v="Reembolso Caio Bretas"/>
    <m/>
    <s v="Cora"/>
    <m/>
    <x v="150"/>
    <s v="Outros"/>
    <s v="Others"/>
    <s v="Administrative Costs"/>
    <s v="Administrative Costs"/>
    <x v="7"/>
    <m/>
    <m/>
    <n v="0"/>
    <n v="0"/>
  </r>
  <r>
    <s v="396"/>
    <x v="305"/>
    <x v="561"/>
    <n v="1"/>
    <n v="1"/>
    <x v="0"/>
    <n v="1"/>
    <n v="1"/>
    <n v="1"/>
    <x v="1"/>
    <m/>
    <s v="Caio Diniz Bretas"/>
    <s v="Cora"/>
    <n v="100"/>
    <s v="Lumx"/>
    <s v="Caio Diniz Bretas"/>
    <m/>
    <s v="Envio de Teste Pix"/>
    <m/>
    <s v="Cora"/>
    <m/>
    <x v="131"/>
    <s v="Receita Desconhecida"/>
    <s v="Others"/>
    <s v="Other Revenue"/>
    <s v="Other Revenue"/>
    <x v="11"/>
    <m/>
    <m/>
    <n v="0"/>
    <n v="0"/>
  </r>
  <r>
    <s v="397"/>
    <x v="305"/>
    <x v="562"/>
    <n v="3086.12"/>
    <n v="3086.12"/>
    <x v="0"/>
    <n v="1"/>
    <n v="3086.12"/>
    <n v="3086.12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06"/>
    <x v="305"/>
    <x v="561"/>
    <n v="-3988.1"/>
    <n v="-3988.1"/>
    <x v="0"/>
    <n v="1"/>
    <n v="-3988.1"/>
    <n v="-3988.1"/>
    <x v="1"/>
    <m/>
    <s v="Lumx Studios S/A"/>
    <s v="Mercadolivre.com Atividades de Internet Ltda"/>
    <n v="100"/>
    <m/>
    <s v="Mercadolivre.com Atividades de Internet Ltda"/>
    <m/>
    <s v="Compra de Monitores para Equipe"/>
    <m/>
    <s v="Mercado Pago"/>
    <m/>
    <x v="58"/>
    <s v="Material de Uso e Consumo"/>
    <s v="Office"/>
    <s v="Administrative Costs"/>
    <s v="Administrative Costs"/>
    <x v="7"/>
    <m/>
    <m/>
    <n v="0"/>
    <n v="0"/>
  </r>
  <r>
    <s v="4807"/>
    <x v="305"/>
    <x v="561"/>
    <n v="-217.9"/>
    <n v="-217.9"/>
    <x v="0"/>
    <n v="1"/>
    <n v="-217.9"/>
    <n v="-217.9"/>
    <x v="1"/>
    <m/>
    <s v="Lumx Studios S/A"/>
    <s v="Mercadolivre.com Atividades de Internet Ltda"/>
    <n v="100"/>
    <m/>
    <s v="Mercadolivre.com Atividades de Internet Ltda"/>
    <m/>
    <s v="Compra de Teclado e Mouses (Jeane e Caio)."/>
    <m/>
    <s v="Mercado Pago"/>
    <m/>
    <x v="58"/>
    <s v="Material de Uso e Consumo"/>
    <s v="Office"/>
    <s v="Administrative Costs"/>
    <s v="Administrative Costs"/>
    <x v="7"/>
    <m/>
    <m/>
    <n v="0"/>
    <n v="0"/>
  </r>
  <r>
    <s v="4808"/>
    <x v="306"/>
    <x v="563"/>
    <n v="-785"/>
    <n v="-785"/>
    <x v="0"/>
    <n v="1"/>
    <n v="-785"/>
    <n v="-785"/>
    <x v="1"/>
    <m/>
    <s v="Lumx Studios S/A"/>
    <s v="Gav Assessoria Empresarial Ltda"/>
    <n v="100"/>
    <m/>
    <s v="Gav Assessoria Empresarial Ltda"/>
    <m/>
    <s v="Assessoria Empresarial Gav"/>
    <m/>
    <s v="Cora"/>
    <m/>
    <x v="130"/>
    <s v="Corporate/Societário"/>
    <s v="Legal"/>
    <s v="Operating Costs"/>
    <s v="Operating Costs"/>
    <x v="5"/>
    <m/>
    <m/>
    <n v="0"/>
    <n v="0"/>
  </r>
  <r>
    <s v="4809"/>
    <x v="306"/>
    <x v="563"/>
    <n v="-100"/>
    <n v="-100"/>
    <x v="0"/>
    <n v="1"/>
    <n v="-100"/>
    <n v="-100"/>
    <x v="1"/>
    <m/>
    <s v="Lumx Studios S/A"/>
    <s v="Carolina Hiromi Kameyama"/>
    <n v="100"/>
    <m/>
    <s v="Carolina Hiromi Kameyama"/>
    <m/>
    <s v="Serviço de Ilustração."/>
    <m/>
    <s v="Cora"/>
    <m/>
    <x v="151"/>
    <s v="Serviços Pontuais"/>
    <s v="People"/>
    <s v="People"/>
    <s v="People"/>
    <x v="2"/>
    <m/>
    <m/>
    <n v="0"/>
    <n v="0"/>
  </r>
  <r>
    <s v="778"/>
    <x v="306"/>
    <x v="563"/>
    <n v="3000"/>
    <n v="3000"/>
    <x v="0"/>
    <n v="1"/>
    <n v="3000"/>
    <n v="30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39"/>
    <x v="306"/>
    <x v="563"/>
    <n v="-3000"/>
    <n v="-3000"/>
    <x v="0"/>
    <n v="1"/>
    <n v="-3000"/>
    <n v="-30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779"/>
    <x v="307"/>
    <x v="564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40"/>
    <x v="307"/>
    <x v="564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810"/>
    <x v="308"/>
    <x v="565"/>
    <n v="-19086.87"/>
    <n v="-19086.87"/>
    <x v="0"/>
    <n v="1"/>
    <n v="-19086.87"/>
    <n v="-19086.87"/>
    <x v="1"/>
    <m/>
    <s v="Lumx Studios S/A"/>
    <s v="Magazine Luiza"/>
    <n v="100"/>
    <m/>
    <s v="Magazine Luiza"/>
    <m/>
    <s v="Compra de Computadores para Equipe"/>
    <m/>
    <s v="Cora"/>
    <m/>
    <x v="58"/>
    <s v="Material de Uso e Consumo"/>
    <s v="Office"/>
    <s v="Administrative Costs"/>
    <s v="Administrative Costs"/>
    <x v="7"/>
    <m/>
    <m/>
    <n v="0"/>
    <n v="0"/>
  </r>
  <r>
    <s v="4811"/>
    <x v="308"/>
    <x v="565"/>
    <n v="-800"/>
    <n v="-800"/>
    <x v="0"/>
    <n v="1"/>
    <n v="-800"/>
    <n v="-800"/>
    <x v="1"/>
    <m/>
    <s v="Lumx Studios S/A"/>
    <s v="Fernanda Fagundes Gonçalves"/>
    <n v="100"/>
    <m/>
    <s v="Fernanda Fagundes Gonçalves"/>
    <m/>
    <s v="Serviço de Ilustração: Fernanda Fagundes Gonçalves"/>
    <m/>
    <s v="Cora"/>
    <m/>
    <x v="151"/>
    <s v="Serviços Pontuais"/>
    <s v="People"/>
    <s v="People"/>
    <s v="People"/>
    <x v="2"/>
    <m/>
    <m/>
    <n v="0"/>
    <n v="0"/>
  </r>
  <r>
    <s v="780"/>
    <x v="308"/>
    <x v="565"/>
    <n v="200"/>
    <n v="200"/>
    <x v="0"/>
    <n v="1"/>
    <n v="200"/>
    <n v="2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781"/>
    <x v="308"/>
    <x v="565"/>
    <n v="20000"/>
    <n v="20000"/>
    <x v="0"/>
    <n v="1"/>
    <n v="20000"/>
    <n v="2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41"/>
    <x v="308"/>
    <x v="565"/>
    <n v="-20000"/>
    <n v="-20000"/>
    <x v="0"/>
    <n v="1"/>
    <n v="-20000"/>
    <n v="-2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9742"/>
    <x v="308"/>
    <x v="565"/>
    <n v="-200"/>
    <n v="-200"/>
    <x v="0"/>
    <n v="1"/>
    <n v="-200"/>
    <n v="-2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3954"/>
    <x v="309"/>
    <x v="566"/>
    <n v="-5238"/>
    <n v="-5238"/>
    <x v="0"/>
    <n v="1"/>
    <n v="-5238"/>
    <n v="-5238"/>
    <x v="1"/>
    <m/>
    <s v="Lumx Studios S/A"/>
    <s v="Dell Computadores do Brasil Ltda"/>
    <n v="100"/>
    <m/>
    <s v="Dell Computadores do Brasil Ltda"/>
    <m/>
    <s v="Compra de Computador Jeane"/>
    <m/>
    <s v="Cora"/>
    <m/>
    <x v="58"/>
    <s v="Material de Uso e Consumo"/>
    <s v="Office"/>
    <s v="Administrative Costs"/>
    <s v="Administrative Costs"/>
    <x v="7"/>
    <m/>
    <m/>
    <n v="0"/>
    <n v="0"/>
  </r>
  <r>
    <s v="782"/>
    <x v="309"/>
    <x v="566"/>
    <n v="3800"/>
    <n v="3800"/>
    <x v="0"/>
    <n v="1"/>
    <n v="3800"/>
    <n v="3800"/>
    <x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7"/>
    <m/>
    <m/>
    <n v="0"/>
    <n v="0"/>
  </r>
  <r>
    <s v="9743"/>
    <x v="309"/>
    <x v="566"/>
    <n v="-3800"/>
    <n v="-3800"/>
    <x v="0"/>
    <n v="1"/>
    <n v="-3800"/>
    <n v="-3800"/>
    <x v="1"/>
    <m/>
    <s v="Lumx Studios S/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4813"/>
    <x v="310"/>
    <x v="567"/>
    <n v="-59.14"/>
    <n v="-59.14"/>
    <x v="0"/>
    <n v="1"/>
    <n v="-59.14"/>
    <n v="-59.14"/>
    <x v="1"/>
    <m/>
    <s v="Lumx Studios S/A"/>
    <s v="Mercadolivre.com Atividades de Internet Ltda"/>
    <n v="100"/>
    <m/>
    <s v="Mercadolivre.com Atividades de Internet Ltda"/>
    <m/>
    <s v="Compra de Filtro de Linha"/>
    <m/>
    <s v="Cora"/>
    <m/>
    <x v="58"/>
    <s v="Material de Uso e Consumo"/>
    <s v="Office"/>
    <s v="Administrative Costs"/>
    <s v="Administrative Costs"/>
    <x v="7"/>
    <m/>
    <m/>
    <n v="0"/>
    <n v="0"/>
  </r>
  <r>
    <s v="4814"/>
    <x v="310"/>
    <x v="567"/>
    <n v="-5327.65"/>
    <n v="-5327.65"/>
    <x v="0"/>
    <n v="1"/>
    <n v="-5327.65"/>
    <n v="-5327.65"/>
    <x v="1"/>
    <m/>
    <s v="Lumx Studios S/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4"/>
    <s v="Corporate/Societário"/>
    <s v="Legal"/>
    <s v="Operating Costs"/>
    <s v="Operating Costs"/>
    <x v="5"/>
    <m/>
    <m/>
    <n v="0"/>
    <n v="0"/>
  </r>
  <r>
    <s v="4815"/>
    <x v="311"/>
    <x v="568"/>
    <n v="-1274"/>
    <n v="-1274"/>
    <x v="0"/>
    <n v="1"/>
    <n v="-1274"/>
    <n v="-1274"/>
    <x v="1"/>
    <m/>
    <s v="Lumx Studios S/A"/>
    <s v="Lumx Studios S/A"/>
    <n v="100"/>
    <s v="Conselho"/>
    <s v="Lumx Studios S/A"/>
    <m/>
    <s v="Assessoria Empresarial Gav6331 Gv+Tx"/>
    <m/>
    <s v="Cora"/>
    <m/>
    <x v="130"/>
    <s v="Corporate/Societário"/>
    <s v="Legal"/>
    <s v="Operating Costs"/>
    <s v="Operating Costs"/>
    <x v="5"/>
    <m/>
    <m/>
    <n v="0"/>
    <n v="0"/>
  </r>
  <r>
    <s v="4816"/>
    <x v="311"/>
    <x v="568"/>
    <n v="-300"/>
    <n v="-300"/>
    <x v="0"/>
    <n v="1"/>
    <n v="-300"/>
    <n v="-300"/>
    <x v="1"/>
    <m/>
    <s v="Lumx Studios S/A"/>
    <s v="Lumx Studios S/A"/>
    <n v="100"/>
    <s v="Conselho"/>
    <s v="Lumx Studios S/A"/>
    <m/>
    <s v="Despesa Contratual Convênio Puc-Rj"/>
    <m/>
    <s v="Cora"/>
    <m/>
    <x v="156"/>
    <s v="Serviços Pontuais"/>
    <s v="People"/>
    <s v="People"/>
    <s v="People"/>
    <x v="2"/>
    <m/>
    <m/>
    <n v="0"/>
    <n v="0"/>
  </r>
  <r>
    <s v="4817"/>
    <x v="311"/>
    <x v="568"/>
    <n v="-1433.16"/>
    <n v="-1433.16"/>
    <x v="0"/>
    <n v="1"/>
    <n v="-1433.16"/>
    <n v="-1433.16"/>
    <x v="1"/>
    <m/>
    <s v="Lumx Studios S/A"/>
    <s v="Caio Barbosa Zacarias"/>
    <n v="100"/>
    <s v="Comercial"/>
    <s v="Caio Barbosa Zacarias"/>
    <m/>
    <s v="Reembolso Caio Barbosa Zacarias - Baixa por Conciliação"/>
    <m/>
    <s v="Cora"/>
    <m/>
    <x v="150"/>
    <s v="Outros"/>
    <s v="Others"/>
    <s v="Administrative Costs"/>
    <s v="Administrative Costs"/>
    <x v="7"/>
    <m/>
    <m/>
    <n v="0"/>
    <n v="0"/>
  </r>
  <r>
    <s v="4818"/>
    <x v="311"/>
    <x v="568"/>
    <n v="-1467.74"/>
    <n v="-1467.74"/>
    <x v="0"/>
    <n v="1"/>
    <n v="-1467.74"/>
    <n v="-1467.74"/>
    <x v="1"/>
    <m/>
    <s v="Lumx Studios S/A"/>
    <s v="Caio Posse Estevez Matos"/>
    <n v="100"/>
    <m/>
    <s v="Caio Posse Estevez Matos"/>
    <m/>
    <s v="Salário Caio Posse Estevez Matos - Baixa por Conciliação"/>
    <m/>
    <s v="Cora"/>
    <m/>
    <x v="7"/>
    <s v="Despesas com Pessoal"/>
    <s v="People"/>
    <s v="People"/>
    <s v="People"/>
    <x v="2"/>
    <m/>
    <m/>
    <n v="0"/>
    <n v="0"/>
  </r>
  <r>
    <s v="4819"/>
    <x v="312"/>
    <x v="569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Braun Comunicacao Integrada"/>
    <m/>
    <s v="Cora"/>
    <m/>
    <x v="10"/>
    <s v="Despesa de Marketing"/>
    <s v="Marketing"/>
    <s v="Operating Costs"/>
    <s v="Operating Costs"/>
    <x v="3"/>
    <m/>
    <m/>
    <n v="0"/>
    <n v="0"/>
  </r>
  <r>
    <s v="4820"/>
    <x v="312"/>
    <x v="569"/>
    <n v="-7788"/>
    <n v="-7788"/>
    <x v="0"/>
    <n v="1"/>
    <n v="-7788"/>
    <n v="-7788"/>
    <x v="1"/>
    <m/>
    <s v="Lumx Studios S/A"/>
    <s v="Caio Barbosa Zacarias"/>
    <n v="100"/>
    <s v="Comercial"/>
    <s v="Caio Barbosa Zacarias"/>
    <m/>
    <s v="Antecipação de Dividendos - Baixa por Conciliação"/>
    <m/>
    <s v="Cora"/>
    <m/>
    <x v="102"/>
    <s v="Despesas com Pessoal"/>
    <s v="People"/>
    <s v="People"/>
    <s v="People"/>
    <x v="2"/>
    <m/>
    <m/>
    <n v="0"/>
    <n v="0"/>
  </r>
  <r>
    <s v="4821"/>
    <x v="312"/>
    <x v="569"/>
    <n v="-7788"/>
    <n v="-7788"/>
    <x v="0"/>
    <n v="1"/>
    <n v="-7788"/>
    <n v="-7788"/>
    <x v="1"/>
    <m/>
    <s v="Lumx Studios S/A"/>
    <s v="Gabriel Polverelli Nogueira"/>
    <n v="100"/>
    <s v="Tecnologia"/>
    <s v="Gabriel Polverelli Nogueira"/>
    <m/>
    <s v="Antecipação de Dividendos - Baixa por Conciliação"/>
    <m/>
    <s v="Cora"/>
    <m/>
    <x v="102"/>
    <s v="Despesas com Pessoal"/>
    <s v="People"/>
    <s v="People"/>
    <s v="People"/>
    <x v="2"/>
    <m/>
    <m/>
    <n v="0"/>
    <n v="0"/>
  </r>
  <r>
    <s v="4822"/>
    <x v="312"/>
    <x v="569"/>
    <n v="-6500"/>
    <n v="-6500"/>
    <x v="0"/>
    <n v="1"/>
    <n v="-6500"/>
    <n v="-6500"/>
    <x v="1"/>
    <m/>
    <s v="Lumx Studios S/A"/>
    <s v="Nicolau Riess Selicheff"/>
    <n v="100"/>
    <s v="Tecnologia"/>
    <s v="Nicolau Riess Selicheff"/>
    <m/>
    <s v="Salário Mês Março - Baixa por Conciliação"/>
    <m/>
    <s v="Cora"/>
    <m/>
    <x v="7"/>
    <s v="Despesas com Pessoal"/>
    <s v="People"/>
    <s v="People"/>
    <s v="People"/>
    <x v="2"/>
    <m/>
    <m/>
    <n v="0"/>
    <n v="0"/>
  </r>
  <r>
    <s v="4823"/>
    <x v="312"/>
    <x v="569"/>
    <n v="-3903.23"/>
    <n v="-3903.23"/>
    <x v="0"/>
    <n v="1"/>
    <n v="-3903.23"/>
    <n v="-3903.23"/>
    <x v="1"/>
    <m/>
    <s v="Lumx Studios S/A"/>
    <s v="Henrique Geraldo Pinheiro Monteverde"/>
    <n v="100"/>
    <m/>
    <s v="Henrique Geraldo Pinheiro Monteverde"/>
    <m/>
    <s v="Prestação de Serviços"/>
    <m/>
    <s v="Cora"/>
    <m/>
    <x v="7"/>
    <s v="Despesas com Pessoal"/>
    <s v="People"/>
    <s v="People"/>
    <s v="People"/>
    <x v="2"/>
    <m/>
    <m/>
    <n v="0"/>
    <n v="0"/>
  </r>
  <r>
    <s v="4824"/>
    <x v="312"/>
    <x v="569"/>
    <n v="-177.42"/>
    <n v="-177.42"/>
    <x v="0"/>
    <n v="1"/>
    <n v="-177.42"/>
    <n v="-177.42"/>
    <x v="1"/>
    <m/>
    <s v="Lumx Studios S/A"/>
    <s v="Henrique Geraldo Pinheiro Monteverde"/>
    <n v="100"/>
    <m/>
    <s v="Henrique Geraldo Pinheiro Monteverde"/>
    <m/>
    <s v="Reembolso"/>
    <m/>
    <s v="Cora"/>
    <m/>
    <x v="150"/>
    <s v="Outros"/>
    <s v="Others"/>
    <s v="Administrative Costs"/>
    <s v="Administrative Costs"/>
    <x v="7"/>
    <m/>
    <m/>
    <n v="0"/>
    <n v="0"/>
  </r>
  <r>
    <s v="4825"/>
    <x v="312"/>
    <x v="569"/>
    <n v="-5000"/>
    <n v="-5000"/>
    <x v="0"/>
    <n v="1"/>
    <n v="-5000"/>
    <n v="-5000"/>
    <x v="1"/>
    <m/>
    <s v="Lumx Studios S/A"/>
    <s v="Eduardo de Borba Muniz 03151619061"/>
    <n v="100"/>
    <m/>
    <s v="Eduardo de Borba Muniz 03151619061"/>
    <m/>
    <s v="Criação de Landing Page Reserva X - Baixa por Conciliação"/>
    <m/>
    <s v="Cora"/>
    <m/>
    <x v="157"/>
    <s v="Serviços Pontuais"/>
    <s v="People"/>
    <s v="People"/>
    <s v="People"/>
    <x v="2"/>
    <m/>
    <m/>
    <n v="0"/>
    <n v="0"/>
  </r>
  <r>
    <s v="4826"/>
    <x v="312"/>
    <x v="569"/>
    <n v="-3000"/>
    <n v="-3000"/>
    <x v="0"/>
    <n v="1"/>
    <n v="-3000"/>
    <n v="-3000"/>
    <x v="1"/>
    <m/>
    <s v="Lumx Studios S/A"/>
    <s v="Lucas Bier de Freitas"/>
    <n v="100"/>
    <m/>
    <s v="Lucas Bier de Freitas"/>
    <m/>
    <s v="Prestações de Serviços - Baixa por Conciliação"/>
    <m/>
    <s v="Cora"/>
    <m/>
    <x v="7"/>
    <s v="Despesas com Pessoal"/>
    <s v="People"/>
    <s v="People"/>
    <s v="People"/>
    <x v="2"/>
    <m/>
    <m/>
    <n v="0"/>
    <n v="0"/>
  </r>
  <r>
    <s v="4827"/>
    <x v="312"/>
    <x v="569"/>
    <n v="-6000"/>
    <n v="-6000"/>
    <x v="0"/>
    <n v="1"/>
    <n v="-6000"/>
    <n v="-6000"/>
    <x v="1"/>
    <m/>
    <s v="Lumx Studios S/A"/>
    <s v="Alan Lopes de Barros"/>
    <n v="100"/>
    <m/>
    <s v="Alan Lopes de Barros"/>
    <m/>
    <s v="Salário Mês Março"/>
    <m/>
    <s v="Cora"/>
    <m/>
    <x v="7"/>
    <s v="Despesas com Pessoal"/>
    <s v="People"/>
    <s v="People"/>
    <s v="People"/>
    <x v="2"/>
    <m/>
    <m/>
    <n v="0"/>
    <n v="0"/>
  </r>
  <r>
    <s v="4828"/>
    <x v="312"/>
    <x v="569"/>
    <n v="-4000"/>
    <n v="-4000"/>
    <x v="0"/>
    <n v="1"/>
    <n v="-4000"/>
    <n v="-4000"/>
    <x v="1"/>
    <m/>
    <s v="Lumx Studios S/A"/>
    <s v="Gabriela Leão Teixeira"/>
    <n v="100"/>
    <m/>
    <s v="Gabriela Leão Teixeira"/>
    <m/>
    <s v="Salário Mês Março"/>
    <m/>
    <s v="Cora"/>
    <m/>
    <x v="7"/>
    <s v="Despesas com Pessoal"/>
    <s v="People"/>
    <s v="People"/>
    <s v="People"/>
    <x v="2"/>
    <m/>
    <m/>
    <n v="0"/>
    <n v="0"/>
  </r>
  <r>
    <s v="4829"/>
    <x v="312"/>
    <x v="569"/>
    <n v="-2000"/>
    <n v="-2000"/>
    <x v="0"/>
    <n v="1"/>
    <n v="-2000"/>
    <n v="-2000"/>
    <x v="1"/>
    <m/>
    <s v="Lumx Studios S/A"/>
    <s v="Lucas dos Santos Reis"/>
    <n v="100"/>
    <s v="Tecnologia"/>
    <s v="Lucas dos Santos Reis"/>
    <m/>
    <s v="Salário Março"/>
    <m/>
    <s v="Cora"/>
    <m/>
    <x v="7"/>
    <s v="Despesas com Pessoal"/>
    <s v="People"/>
    <s v="People"/>
    <s v="People"/>
    <x v="2"/>
    <m/>
    <m/>
    <n v="0"/>
    <n v="0"/>
  </r>
  <r>
    <s v="4830"/>
    <x v="312"/>
    <x v="569"/>
    <n v="-10000"/>
    <n v="-10000"/>
    <x v="0"/>
    <n v="1"/>
    <n v="-10000"/>
    <n v="-10000"/>
    <x v="1"/>
    <m/>
    <s v="Lumx Studios S/A"/>
    <s v="Smartalk Comunicacao Estrategica e Tecnologia Ltda."/>
    <n v="100"/>
    <m/>
    <s v="Smartalk Comunicacao Estrategica e Tecnologia Ltda."/>
    <m/>
    <s v="Preparação de Pitch Deck"/>
    <m/>
    <s v="Cora"/>
    <m/>
    <x v="117"/>
    <s v="Corporate/Societário"/>
    <s v="Legal"/>
    <s v="Operating Costs"/>
    <s v="Operating Costs"/>
    <x v="5"/>
    <m/>
    <m/>
    <n v="0"/>
    <n v="0"/>
  </r>
  <r>
    <s v="4831"/>
    <x v="312"/>
    <x v="569"/>
    <n v="-9000"/>
    <n v="-9000"/>
    <x v="0"/>
    <n v="1"/>
    <n v="-9000"/>
    <n v="-9000"/>
    <x v="1"/>
    <m/>
    <s v="Lumx Studios S/A"/>
    <s v="Bruno Leão Teixeira"/>
    <n v="100"/>
    <s v="Tecnologia"/>
    <s v="Bruno Leão Teixeira"/>
    <m/>
    <s v="Salário Mês Março"/>
    <m/>
    <s v="Cora"/>
    <m/>
    <x v="7"/>
    <s v="Despesas com Pessoal"/>
    <s v="People"/>
    <s v="People"/>
    <s v="People"/>
    <x v="2"/>
    <m/>
    <m/>
    <n v="0"/>
    <n v="0"/>
  </r>
  <r>
    <s v="4832"/>
    <x v="312"/>
    <x v="569"/>
    <n v="-2000"/>
    <n v="-2000"/>
    <x v="0"/>
    <n v="1"/>
    <n v="-2000"/>
    <n v="-2000"/>
    <x v="1"/>
    <m/>
    <s v="Lumx Studios S/A"/>
    <s v="Brenno Macedo Costa"/>
    <n v="100"/>
    <m/>
    <s v="Brenno Macedo Costa"/>
    <m/>
    <s v="Salário Mês Março - Baixa por Conciliação"/>
    <m/>
    <s v="Cora"/>
    <m/>
    <x v="7"/>
    <s v="Despesas com Pessoal"/>
    <s v="People"/>
    <s v="People"/>
    <s v="People"/>
    <x v="2"/>
    <m/>
    <m/>
    <n v="0"/>
    <n v="0"/>
  </r>
  <r>
    <s v="783"/>
    <x v="312"/>
    <x v="569"/>
    <n v="100000"/>
    <n v="100000"/>
    <x v="0"/>
    <n v="1"/>
    <n v="100000"/>
    <n v="100000"/>
    <x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7"/>
    <m/>
    <m/>
    <n v="0"/>
    <n v="0"/>
  </r>
  <r>
    <s v="9744"/>
    <x v="312"/>
    <x v="569"/>
    <n v="-100000"/>
    <n v="-100000"/>
    <x v="0"/>
    <n v="1"/>
    <n v="-100000"/>
    <n v="-100000"/>
    <x v="1"/>
    <m/>
    <s v="Lumx Studios S/A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7"/>
    <m/>
    <m/>
    <n v="0"/>
    <n v="0"/>
  </r>
  <r>
    <s v="4833"/>
    <x v="313"/>
    <x v="570"/>
    <n v="-253"/>
    <n v="-253"/>
    <x v="0"/>
    <n v="1"/>
    <n v="-253"/>
    <n v="-253"/>
    <x v="1"/>
    <m/>
    <s v="Lumx Studios S/A"/>
    <s v="Lumx Studios S/A"/>
    <n v="100"/>
    <s v="Conselho"/>
    <s v="Lumx Studios S/A"/>
    <m/>
    <s v="Certificado DigitalSafetopay Intermediacao de Negocios Ltda"/>
    <m/>
    <s v="Cora"/>
    <m/>
    <x v="117"/>
    <s v="Corporate/Societário"/>
    <s v="Legal"/>
    <s v="Operating Costs"/>
    <s v="Operating Costs"/>
    <x v="5"/>
    <m/>
    <m/>
    <n v="0"/>
    <n v="0"/>
  </r>
  <r>
    <s v="4834"/>
    <x v="314"/>
    <x v="571"/>
    <n v="-110.46"/>
    <n v="-110.46"/>
    <x v="0"/>
    <n v="1"/>
    <n v="-110.46"/>
    <n v="-110.46"/>
    <x v="1"/>
    <m/>
    <s v="Lumx Studios S/A"/>
    <s v="Mercadolivre.com Atividades de Internet Ltda"/>
    <n v="100"/>
    <m/>
    <s v="Mercadolivre.com Atividades de Internet Ltda"/>
    <m/>
    <s v="Compra de Filtro de Linha e Kit Adaptador Tomada"/>
    <m/>
    <s v="Cora"/>
    <m/>
    <x v="58"/>
    <s v="Material de Uso e Consumo"/>
    <s v="Office"/>
    <s v="Administrative Costs"/>
    <s v="Administrative Costs"/>
    <x v="7"/>
    <m/>
    <m/>
    <n v="0"/>
    <n v="0"/>
  </r>
  <r>
    <s v="4835"/>
    <x v="314"/>
    <x v="571"/>
    <n v="-216"/>
    <n v="-216"/>
    <x v="0"/>
    <n v="1"/>
    <n v="-216"/>
    <n v="-216"/>
    <x v="1"/>
    <m/>
    <s v="Lumx Studios S/A"/>
    <s v="Mercadolivre.com Atividades de Internet Ltda"/>
    <n v="100"/>
    <m/>
    <s v="Mercadolivre.com Atividades de Internet Ltda"/>
    <m/>
    <s v="Compra de Teclado e Mouse"/>
    <m/>
    <s v="Cora"/>
    <m/>
    <x v="58"/>
    <s v="Material de Uso e Consumo"/>
    <s v="Office"/>
    <s v="Administrative Costs"/>
    <s v="Administrative Costs"/>
    <x v="7"/>
    <m/>
    <m/>
    <n v="0"/>
    <n v="0"/>
  </r>
  <r>
    <s v="4836"/>
    <x v="314"/>
    <x v="571"/>
    <n v="-158.15"/>
    <n v="-158.15"/>
    <x v="0"/>
    <n v="1"/>
    <n v="-158.15"/>
    <n v="-158.1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7"/>
    <m/>
    <m/>
    <n v="0"/>
    <n v="0"/>
  </r>
  <r>
    <s v="4837"/>
    <x v="314"/>
    <x v="571"/>
    <n v="-131.18"/>
    <n v="-131.18"/>
    <x v="0"/>
    <n v="1"/>
    <n v="-131.18"/>
    <n v="-131.18"/>
    <x v="1"/>
    <m/>
    <s v="Lumx Studios S/A"/>
    <s v="Lumx Studios S/A"/>
    <n v="100"/>
    <s v="Conselho"/>
    <s v="Lumx Studios S/A"/>
    <m/>
    <s v="Análise de Ficha (para Poder Alugar).Assempar Ass Cadastral Ltda"/>
    <m/>
    <s v="Cora"/>
    <m/>
    <x v="117"/>
    <s v="Corporate/Societário"/>
    <s v="Legal"/>
    <s v="Operating Costs"/>
    <s v="Operating Costs"/>
    <x v="5"/>
    <m/>
    <m/>
    <n v="0"/>
    <n v="0"/>
  </r>
  <r>
    <s v="4838"/>
    <x v="314"/>
    <x v="571"/>
    <n v="-2755"/>
    <n v="-2755"/>
    <x v="0"/>
    <n v="1"/>
    <n v="-2755"/>
    <n v="-2755"/>
    <x v="1"/>
    <m/>
    <s v="Lumx Studios S/A"/>
    <s v="Alan Lopes de Barros"/>
    <n v="100"/>
    <m/>
    <s v="Alan Lopes de Barros"/>
    <m/>
    <s v="Reembolso Alan Lopes - Baixa por Conciliação"/>
    <m/>
    <s v="Cora"/>
    <m/>
    <x v="150"/>
    <s v="Outros"/>
    <s v="Others"/>
    <s v="Administrative Costs"/>
    <s v="Administrative Costs"/>
    <x v="7"/>
    <m/>
    <m/>
    <n v="0"/>
    <n v="0"/>
  </r>
  <r>
    <s v="4839"/>
    <x v="314"/>
    <x v="571"/>
    <n v="-288.39"/>
    <n v="-288.39"/>
    <x v="0"/>
    <n v="1"/>
    <n v="-288.39"/>
    <n v="-288.39"/>
    <x v="1"/>
    <m/>
    <s v="Lumx Studios S/A"/>
    <s v="Bruno Leão Teixeira"/>
    <n v="100"/>
    <s v="Tecnologia"/>
    <s v="Bruno Leão Teixeira"/>
    <m/>
    <s v="Reembolso Bruno Leão Teixeira - Baixa por Conciliação"/>
    <m/>
    <s v="Cora"/>
    <m/>
    <x v="150"/>
    <s v="Outros"/>
    <s v="Others"/>
    <s v="Administrative Costs"/>
    <s v="Administrative Costs"/>
    <x v="7"/>
    <m/>
    <m/>
    <n v="0"/>
    <n v="0"/>
  </r>
  <r>
    <s v="4840"/>
    <x v="314"/>
    <x v="571"/>
    <n v="-6838.08"/>
    <n v="-6838.08"/>
    <x v="0"/>
    <n v="1"/>
    <n v="-6838.08"/>
    <n v="-6838.08"/>
    <x v="1"/>
    <m/>
    <s v="Lumx Studios S/A"/>
    <s v="Gabriel Polverelli Nogueira"/>
    <n v="100"/>
    <s v="Tecnologia"/>
    <s v="Gabriel Polverelli Nogueira"/>
    <m/>
    <s v="Reembolso Gabriel Polvereli - Baixa por Conciliação"/>
    <m/>
    <s v="Cora"/>
    <m/>
    <x v="150"/>
    <s v="Outros"/>
    <s v="Others"/>
    <s v="Administrative Costs"/>
    <s v="Administrative Costs"/>
    <x v="7"/>
    <m/>
    <m/>
    <n v="0"/>
    <n v="0"/>
  </r>
  <r>
    <s v="3851"/>
    <x v="315"/>
    <x v="572"/>
    <n v="-1404"/>
    <n v="-1404"/>
    <x v="0"/>
    <n v="1"/>
    <n v="-1404"/>
    <n v="-1404"/>
    <x v="1"/>
    <m/>
    <s v="Lumx Studios S/A"/>
    <s v="Regus do Brasil Ltda"/>
    <n v="100"/>
    <m/>
    <s v="Regus do Brasil Ltda"/>
    <m/>
    <s v="Serviços Abril: Regus Co-Working - Baixa por Conciliação"/>
    <m/>
    <s v="Cora"/>
    <m/>
    <x v="19"/>
    <s v="Despesas de Escritório"/>
    <s v="Office"/>
    <s v="Administrative Costs"/>
    <s v="Administrative Costs"/>
    <x v="1"/>
    <m/>
    <m/>
    <n v="0"/>
    <n v="0"/>
  </r>
  <r>
    <s v="3852"/>
    <x v="315"/>
    <x v="572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19"/>
    <s v="Despesas de Escritório"/>
    <s v="Office"/>
    <s v="Administrative Costs"/>
    <s v="Administrative Costs"/>
    <x v="1"/>
    <m/>
    <m/>
    <n v="0"/>
    <n v="0"/>
  </r>
  <r>
    <s v="3853"/>
    <x v="315"/>
    <x v="572"/>
    <n v="-1800"/>
    <n v="-1800"/>
    <x v="0"/>
    <n v="1"/>
    <n v="-1800"/>
    <n v="-1800"/>
    <x v="1"/>
    <m/>
    <s v="Lumx Studios S/A"/>
    <s v="Regus do Brasil Ltda"/>
    <n v="100"/>
    <m/>
    <s v="Regus do Brasil Ltda"/>
    <m/>
    <s v="Taxa Única de Ativação: Regus Co-Working - Baixa por Conciliação"/>
    <m/>
    <s v="Cora"/>
    <m/>
    <x v="19"/>
    <s v="Despesas de Escritório"/>
    <s v="Office"/>
    <s v="Administrative Costs"/>
    <s v="Administrative Costs"/>
    <x v="1"/>
    <m/>
    <m/>
    <n v="0"/>
    <n v="0"/>
  </r>
  <r>
    <s v="3854"/>
    <x v="315"/>
    <x v="572"/>
    <n v="-7030"/>
    <n v="-7030"/>
    <x v="0"/>
    <n v="1"/>
    <n v="-7030"/>
    <n v="-7030"/>
    <x v="1"/>
    <m/>
    <s v="Lumx Studios S/A"/>
    <s v="Regus do Brasil Ltda"/>
    <n v="100"/>
    <m/>
    <s v="Regus do Brasil Ltda"/>
    <m/>
    <s v="Regus Co-Working - Baixa por Conciliação"/>
    <m/>
    <s v="Cora"/>
    <m/>
    <x v="19"/>
    <s v="Despesas de Escritório"/>
    <s v="Office"/>
    <s v="Administrative Costs"/>
    <s v="Administrative Costs"/>
    <x v="1"/>
    <m/>
    <m/>
    <n v="0"/>
    <n v="0"/>
  </r>
  <r>
    <s v="4844"/>
    <x v="315"/>
    <x v="572"/>
    <n v="-7472.39"/>
    <n v="-7472.39"/>
    <x v="0"/>
    <n v="1"/>
    <n v="-7472.39"/>
    <n v="-7472.39"/>
    <x v="1"/>
    <m/>
    <s v="Lumx Studios S/A"/>
    <s v="Magazine Luiza"/>
    <n v="100"/>
    <m/>
    <s v="Magazine Luiza"/>
    <m/>
    <s v="Compra de Monitores"/>
    <m/>
    <s v="Cora"/>
    <m/>
    <x v="58"/>
    <s v="Material de Uso e Consumo"/>
    <s v="Office"/>
    <s v="Administrative Costs"/>
    <s v="Administrative Costs"/>
    <x v="7"/>
    <m/>
    <m/>
    <n v="0"/>
    <n v="0"/>
  </r>
  <r>
    <s v="4846"/>
    <x v="316"/>
    <x v="573"/>
    <n v="-176.91"/>
    <n v="-176.91"/>
    <x v="0"/>
    <n v="1"/>
    <n v="-176.91"/>
    <n v="-176.91"/>
    <x v="1"/>
    <m/>
    <s v="Lumx Studios S/A"/>
    <s v="Caio Barbosa Zacarias"/>
    <n v="100"/>
    <s v="Comercial"/>
    <s v="Caio Barbosa Zacarias"/>
    <m/>
    <s v="Despesa Ônibus Caio Barbosa | BuserBuser Brasil Tecnologia Ltda"/>
    <m/>
    <s v="Cora"/>
    <m/>
    <x v="105"/>
    <s v="Despesa Comercial"/>
    <s v="Comercial"/>
    <s v="Operating Costs"/>
    <s v="Operating Costs"/>
    <x v="8"/>
    <m/>
    <m/>
    <n v="0"/>
    <n v="0"/>
  </r>
  <r>
    <s v="398"/>
    <x v="317"/>
    <x v="574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847"/>
    <x v="317"/>
    <x v="574"/>
    <n v="-5692.95"/>
    <n v="-5692.95"/>
    <x v="0"/>
    <n v="1"/>
    <n v="-5692.95"/>
    <n v="-5692.95"/>
    <x v="1"/>
    <m/>
    <s v="Lumx Studios S/A"/>
    <s v="Lumx Studios S/A"/>
    <n v="100"/>
    <s v="Conselho"/>
    <s v="Lumx Studios S/A"/>
    <m/>
    <s v="Compra Equipamento Pc Bruno Leão"/>
    <m/>
    <s v="Cora"/>
    <m/>
    <x v="58"/>
    <s v="Material de Uso e Consumo"/>
    <s v="Office"/>
    <s v="Administrative Costs"/>
    <s v="Administrative Costs"/>
    <x v="7"/>
    <m/>
    <m/>
    <n v="0"/>
    <n v="0"/>
  </r>
  <r>
    <s v="4848"/>
    <x v="318"/>
    <x v="575"/>
    <n v="-689"/>
    <n v="-689"/>
    <x v="0"/>
    <n v="1"/>
    <n v="-689"/>
    <n v="-689"/>
    <x v="1"/>
    <m/>
    <s v="Lumx Studios S/A"/>
    <s v="Lumx Studios S/A"/>
    <n v="100"/>
    <s v="Conselho"/>
    <s v="Lumx Studios S/A"/>
    <m/>
    <s v="Compensação por Emissão de Carbono - Moss(Ebanx)"/>
    <m/>
    <s v="Cora"/>
    <m/>
    <x v="158"/>
    <s v="Compensação Carbono"/>
    <s v="Others"/>
    <s v="Administrative Costs"/>
    <s v="Administrative Costs"/>
    <x v="7"/>
    <m/>
    <m/>
    <n v="0"/>
    <n v="0"/>
  </r>
  <r>
    <s v="4849"/>
    <x v="318"/>
    <x v="575"/>
    <n v="-285"/>
    <n v="-285"/>
    <x v="0"/>
    <n v="1"/>
    <n v="-285"/>
    <n v="-285"/>
    <x v="1"/>
    <m/>
    <s v="Lumx Studios S/A"/>
    <s v="Lumx Studios S/A"/>
    <n v="100"/>
    <s v="Lumx"/>
    <s v="Lumx Studios S/A"/>
    <m/>
    <s v="Alteração Contratual CnpjCoplan Proc de Dados Ltda Epp"/>
    <m/>
    <s v="Cora"/>
    <m/>
    <x v="130"/>
    <s v="Corporate/Societário"/>
    <s v="Legal"/>
    <s v="Operating Costs"/>
    <s v="Operating Costs"/>
    <x v="5"/>
    <m/>
    <m/>
    <n v="0"/>
    <n v="0"/>
  </r>
  <r>
    <s v="4850"/>
    <x v="319"/>
    <x v="576"/>
    <n v="-393.2"/>
    <n v="-393.2"/>
    <x v="0"/>
    <n v="1"/>
    <n v="-393.2"/>
    <n v="-393.2"/>
    <x v="1"/>
    <m/>
    <s v="Lumx Studios S/A"/>
    <s v="Lumx Studios S/A"/>
    <n v="100"/>
    <s v="Conselho"/>
    <s v="Lumx Studios S/A"/>
    <m/>
    <s v="Decolar.com | Hospedagem Eduardo e Guilherme"/>
    <m/>
    <s v="Cora"/>
    <m/>
    <x v="85"/>
    <s v="Despesa Comercial"/>
    <s v="Comercial"/>
    <s v="Operating Costs"/>
    <s v="Operating Costs"/>
    <x v="8"/>
    <m/>
    <m/>
    <n v="0"/>
    <n v="0"/>
  </r>
  <r>
    <s v="4851"/>
    <x v="319"/>
    <x v="576"/>
    <n v="-1026.23"/>
    <n v="-1026.23"/>
    <x v="0"/>
    <n v="1"/>
    <n v="-1026.23"/>
    <n v="-1026.23"/>
    <x v="1"/>
    <m/>
    <s v="Lumx Studios S/A"/>
    <s v="Lumx Studios S/A"/>
    <n v="100"/>
    <s v="Conselho"/>
    <s v="Lumx Studios S/A"/>
    <m/>
    <s v="Alteração Contrato SocialPm Rio de Janeiro"/>
    <m/>
    <s v="Cora"/>
    <m/>
    <x v="130"/>
    <s v="Corporate/Societário"/>
    <s v="Legal"/>
    <s v="Operating Costs"/>
    <s v="Operating Costs"/>
    <x v="5"/>
    <m/>
    <m/>
    <n v="0"/>
    <n v="0"/>
  </r>
  <r>
    <s v="4852"/>
    <x v="319"/>
    <x v="576"/>
    <n v="-414.38"/>
    <n v="-414.38"/>
    <x v="0"/>
    <n v="1"/>
    <n v="-414.38"/>
    <n v="-414.38"/>
    <x v="1"/>
    <m/>
    <s v="Lumx Studios S/A"/>
    <s v="Lumx Studios S/A"/>
    <n v="100"/>
    <s v="Conselho"/>
    <s v="Lumx Studios S/A"/>
    <m/>
    <s v="Buser. Vinda de Eduardo e Guilherme para O Rio"/>
    <m/>
    <s v="Cora"/>
    <m/>
    <x v="105"/>
    <s v="Despesa Comercial"/>
    <s v="Comercial"/>
    <s v="Operating Costs"/>
    <s v="Operating Costs"/>
    <x v="8"/>
    <m/>
    <m/>
    <n v="0"/>
    <n v="0"/>
  </r>
  <r>
    <s v="4853"/>
    <x v="320"/>
    <x v="577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0"/>
    <s v="Despesa de Marketing"/>
    <s v="Marketing"/>
    <s v="Operating Costs"/>
    <s v="Operating Costs"/>
    <x v="3"/>
    <m/>
    <m/>
    <n v="0"/>
    <n v="0"/>
  </r>
  <r>
    <s v="4854"/>
    <x v="321"/>
    <x v="578"/>
    <n v="-2097.5500000000002"/>
    <n v="-2097.5500000000002"/>
    <x v="0"/>
    <n v="1"/>
    <n v="-2097.5500000000002"/>
    <n v="-2097.5500000000002"/>
    <x v="1"/>
    <m/>
    <s v="Lumx Studios S/A"/>
    <s v="Lumx Studios S/A"/>
    <n v="100"/>
    <s v="Conselho"/>
    <s v="Lumx Studios S/A"/>
    <m/>
    <s v="Rhaira (a Avaliar)"/>
    <m/>
    <s v="Cora"/>
    <m/>
    <x v="7"/>
    <s v="Despesas com Pessoal"/>
    <s v="People"/>
    <s v="People"/>
    <s v="People"/>
    <x v="2"/>
    <m/>
    <m/>
    <n v="0"/>
    <n v="0"/>
  </r>
  <r>
    <s v="4855"/>
    <x v="322"/>
    <x v="579"/>
    <n v="-6000"/>
    <n v="-6000"/>
    <x v="0"/>
    <n v="1"/>
    <n v="-6000"/>
    <n v="-6000"/>
    <x v="1"/>
    <m/>
    <s v="Lumx Studios S/A"/>
    <s v="Lumx Studios S/A"/>
    <n v="100"/>
    <s v="Conselho"/>
    <s v="Lumx Studios S/A"/>
    <m/>
    <s v="CoworkingBathalzar Servicos de Vendas Ltda"/>
    <m/>
    <s v="Cora"/>
    <m/>
    <x v="19"/>
    <s v="Despesas de Escritório"/>
    <s v="Office"/>
    <s v="Administrative Costs"/>
    <s v="Administrative Costs"/>
    <x v="1"/>
    <m/>
    <m/>
    <n v="0"/>
    <n v="0"/>
  </r>
  <r>
    <s v="4856"/>
    <x v="323"/>
    <x v="580"/>
    <n v="-3000"/>
    <n v="-3000"/>
    <x v="0"/>
    <n v="1"/>
    <n v="-3000"/>
    <n v="-3000"/>
    <x v="1"/>
    <m/>
    <s v="Lumx Studios S/A"/>
    <s v="Gabriel Polverelli Nogueira"/>
    <n v="100"/>
    <s v="Tecnologia"/>
    <s v="Gabriel Polverelli Nogueira"/>
    <m/>
    <s v="Salário Gabriel Polverelli Nogueira"/>
    <m/>
    <s v="Cora"/>
    <m/>
    <x v="102"/>
    <s v="Despesas com Pessoal"/>
    <s v="People"/>
    <s v="People"/>
    <s v="People"/>
    <x v="2"/>
    <m/>
    <m/>
    <n v="0"/>
    <n v="0"/>
  </r>
  <r>
    <s v="4857"/>
    <x v="323"/>
    <x v="580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ão Teixeira"/>
    <m/>
    <s v="Cora"/>
    <m/>
    <x v="7"/>
    <s v="Despesas com Pessoal"/>
    <s v="People"/>
    <s v="People"/>
    <s v="People"/>
    <x v="2"/>
    <m/>
    <m/>
    <n v="0"/>
    <n v="0"/>
  </r>
  <r>
    <s v="4858"/>
    <x v="323"/>
    <x v="580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7"/>
    <s v="Despesas com Pessoal"/>
    <s v="People"/>
    <s v="People"/>
    <s v="People"/>
    <x v="2"/>
    <m/>
    <m/>
    <n v="0"/>
    <n v="0"/>
  </r>
  <r>
    <s v="4859"/>
    <x v="323"/>
    <x v="580"/>
    <n v="-6975"/>
    <n v="-6975"/>
    <x v="0"/>
    <n v="1"/>
    <n v="-6975"/>
    <n v="-6975"/>
    <x v="1"/>
    <m/>
    <s v="Lumx Studios S/A"/>
    <s v="Lumx Studios S/A"/>
    <n v="100"/>
    <s v="Conselho"/>
    <s v="Lumx Studios S/A"/>
    <m/>
    <s v="Compensação por Emissão de Carbono - MossEbanx"/>
    <m/>
    <s v="Cora"/>
    <m/>
    <x v="158"/>
    <s v="Compensação Carbono"/>
    <s v="Others"/>
    <s v="Administrative Costs"/>
    <s v="Administrative Costs"/>
    <x v="7"/>
    <m/>
    <m/>
    <n v="0"/>
    <n v="0"/>
  </r>
  <r>
    <s v="4860"/>
    <x v="323"/>
    <x v="580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7"/>
    <s v="Despesas com Pessoal"/>
    <s v="People"/>
    <s v="People"/>
    <s v="People"/>
    <x v="2"/>
    <m/>
    <m/>
    <n v="0"/>
    <n v="0"/>
  </r>
  <r>
    <s v="4861"/>
    <x v="323"/>
    <x v="580"/>
    <n v="-5000"/>
    <n v="-5000"/>
    <x v="0"/>
    <n v="1"/>
    <n v="-5000"/>
    <n v="-5000"/>
    <x v="1"/>
    <m/>
    <s v="Lumx Studios S/A"/>
    <s v="Caio Barbosa Zacarias"/>
    <n v="100"/>
    <s v="Comercial"/>
    <s v="Caio Barbosa Zacarias"/>
    <m/>
    <s v="Salário Caio Barbosa Zacarias"/>
    <m/>
    <s v="Cora"/>
    <m/>
    <x v="102"/>
    <s v="Despesas com Pessoal"/>
    <s v="People"/>
    <s v="People"/>
    <s v="People"/>
    <x v="2"/>
    <m/>
    <m/>
    <n v="0"/>
    <n v="0"/>
  </r>
  <r>
    <s v="4862"/>
    <x v="323"/>
    <x v="580"/>
    <n v="-645.16"/>
    <n v="-645.16"/>
    <x v="0"/>
    <n v="1"/>
    <n v="-645.16"/>
    <n v="-645.16"/>
    <x v="1"/>
    <m/>
    <s v="Lumx Studios S/A"/>
    <s v="Lumx Studios S/A"/>
    <n v="100"/>
    <s v="Conselho"/>
    <s v="Lumx Studios S/A"/>
    <m/>
    <s v="Rhaira (a Avaliar)"/>
    <m/>
    <s v="Cora"/>
    <m/>
    <x v="7"/>
    <s v="Despesas com Pessoal"/>
    <s v="People"/>
    <s v="People"/>
    <s v="People"/>
    <x v="2"/>
    <m/>
    <m/>
    <n v="0"/>
    <n v="0"/>
  </r>
  <r>
    <s v="4863"/>
    <x v="323"/>
    <x v="580"/>
    <n v="-2000"/>
    <n v="-2000"/>
    <x v="0"/>
    <n v="1"/>
    <n v="-2000"/>
    <n v="-2000"/>
    <x v="1"/>
    <m/>
    <s v="Lumx Studios S/A"/>
    <s v="Bruno Dyskant Flomin"/>
    <n v="100"/>
    <s v="Conselho"/>
    <s v="Bruno Dyskant Flomin"/>
    <m/>
    <s v="Salário Bruno Dyskant Flomin"/>
    <m/>
    <s v="Cora"/>
    <m/>
    <x v="7"/>
    <s v="Despesas com Pessoal"/>
    <s v="People"/>
    <s v="People"/>
    <s v="People"/>
    <x v="2"/>
    <m/>
    <m/>
    <n v="0"/>
    <n v="0"/>
  </r>
  <r>
    <s v="4864"/>
    <x v="323"/>
    <x v="580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7"/>
    <s v="Despesas com Pessoal"/>
    <s v="People"/>
    <s v="People"/>
    <s v="People"/>
    <x v="2"/>
    <m/>
    <m/>
    <n v="0"/>
    <n v="0"/>
  </r>
  <r>
    <s v="399"/>
    <x v="324"/>
    <x v="581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0"/>
    <x v="324"/>
    <x v="581"/>
    <n v="25000"/>
    <n v="25000"/>
    <x v="0"/>
    <n v="1"/>
    <n v="25000"/>
    <n v="25000"/>
    <x v="1"/>
    <m/>
    <s v="Roberto Rosenthal Grosman"/>
    <s v="Cora"/>
    <n v="100"/>
    <s v="Lumx"/>
    <s v="Roberto Rosenthal Grosman"/>
    <m/>
    <s v="Mútuo Conversível"/>
    <m/>
    <s v="Cora"/>
    <m/>
    <x v="103"/>
    <s v="Aporte"/>
    <s v="Investment"/>
    <s v="Investment Subscription"/>
    <s v="Investment Subscription"/>
    <x v="15"/>
    <m/>
    <m/>
    <n v="0"/>
    <n v="0"/>
  </r>
  <r>
    <s v="401"/>
    <x v="325"/>
    <x v="582"/>
    <n v="705887.64"/>
    <n v="705887.64"/>
    <x v="0"/>
    <n v="1"/>
    <n v="705887.64"/>
    <n v="705887.64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02"/>
    <x v="325"/>
    <x v="582"/>
    <n v="236658.45"/>
    <n v="236658.45"/>
    <x v="0"/>
    <n v="1"/>
    <n v="236658.45"/>
    <n v="236658.45"/>
    <x v="1"/>
    <m/>
    <s v="Lumx Studios S/A"/>
    <s v="Mercado Bitcoin"/>
    <n v="100"/>
    <s v="Lumx"/>
    <s v="Lumx Studios S/A"/>
    <m/>
    <s v="Conversão Eth-Brl"/>
    <m/>
    <s v="Mercado Bitcoin"/>
    <m/>
    <x v="65"/>
    <s v="Conversões"/>
    <s v="Financial Revenue"/>
    <s v="Financial Revenue"/>
    <s v="Financial Revenue"/>
    <x v="14"/>
    <m/>
    <m/>
    <n v="0"/>
    <n v="0"/>
  </r>
  <r>
    <s v="4865"/>
    <x v="326"/>
    <x v="583"/>
    <n v="-844.65"/>
    <n v="-844.65"/>
    <x v="0"/>
    <n v="1"/>
    <n v="-844.65"/>
    <n v="-844.65"/>
    <x v="1"/>
    <m/>
    <s v="Lumx Studios S/A"/>
    <s v="Caio Barbosa Zacarias"/>
    <n v="100"/>
    <s v="Comercial"/>
    <s v="Caio Barbosa Zacarias"/>
    <m/>
    <s v="Custos de Advocacia Faria Cendão e Maia"/>
    <m/>
    <s v="Cora"/>
    <m/>
    <x v="159"/>
    <s v="Jurídico"/>
    <s v="Legal"/>
    <s v="Operating Costs"/>
    <s v="Operating Costs"/>
    <x v="5"/>
    <m/>
    <m/>
    <n v="0"/>
    <n v="0"/>
  </r>
  <r>
    <s v="4866"/>
    <x v="327"/>
    <x v="584"/>
    <n v="-10000"/>
    <n v="-10000"/>
    <x v="0"/>
    <n v="1"/>
    <n v="-10000"/>
    <n v="-10000"/>
    <x v="1"/>
    <m/>
    <s v="Lumx Studios S/A"/>
    <s v="Lumx Studios S/A"/>
    <n v="100"/>
    <s v="Conselho"/>
    <s v="Lumx Studios S/A"/>
    <m/>
    <s v="Transferência Enviada para Binance"/>
    <m/>
    <s v="Cora"/>
    <m/>
    <x v="102"/>
    <s v="Despesas com Pessoal"/>
    <s v="People"/>
    <s v="People"/>
    <s v="People"/>
    <x v="2"/>
    <m/>
    <m/>
    <n v="0"/>
    <n v="0"/>
  </r>
  <r>
    <s v="4867"/>
    <x v="328"/>
    <x v="585"/>
    <n v="-10000"/>
    <n v="-10000"/>
    <x v="0"/>
    <n v="1"/>
    <n v="-10000"/>
    <n v="-1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2"/>
    <m/>
    <m/>
    <n v="0"/>
    <n v="0"/>
  </r>
  <r>
    <s v="403"/>
    <x v="329"/>
    <x v="586"/>
    <n v="20000"/>
    <n v="20000"/>
    <x v="0"/>
    <n v="1"/>
    <n v="20000"/>
    <n v="20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68"/>
    <x v="329"/>
    <x v="586"/>
    <n v="-50000"/>
    <n v="-50000"/>
    <x v="0"/>
    <n v="1"/>
    <n v="-50000"/>
    <n v="-50000"/>
    <x v="1"/>
    <m/>
    <s v="Lumx Studios S/A"/>
    <s v="Caio Barbosa Zacarias"/>
    <n v="100"/>
    <s v="Comercial"/>
    <s v="Caio Barbosa Zacarias"/>
    <m/>
    <s v="Transferência Enviada para Binance"/>
    <m/>
    <s v="Cora"/>
    <m/>
    <x v="102"/>
    <s v="Despesas com Pessoal"/>
    <s v="People"/>
    <s v="People"/>
    <s v="People"/>
    <x v="2"/>
    <m/>
    <m/>
    <n v="0"/>
    <n v="0"/>
  </r>
  <r>
    <s v="4869"/>
    <x v="329"/>
    <x v="586"/>
    <n v="-390"/>
    <n v="-390"/>
    <x v="0"/>
    <n v="1"/>
    <n v="-390"/>
    <n v="-390"/>
    <x v="1"/>
    <m/>
    <s v="Lumx Studios S/A"/>
    <s v="Lumx Studios S/A"/>
    <n v="100"/>
    <s v="Conselho"/>
    <s v="Lumx Studios S/A"/>
    <m/>
    <s v="Reembolso Lucas dos Santos Reis"/>
    <m/>
    <s v="Cora"/>
    <m/>
    <x v="150"/>
    <s v="Outros"/>
    <s v="Others"/>
    <s v="Administrative Costs"/>
    <s v="Administrative Costs"/>
    <x v="7"/>
    <m/>
    <m/>
    <n v="0"/>
    <n v="0"/>
  </r>
  <r>
    <s v="4870"/>
    <x v="330"/>
    <x v="587"/>
    <n v="-1894.36"/>
    <n v="-1894.36"/>
    <x v="0"/>
    <n v="1"/>
    <n v="-1894.36"/>
    <n v="-1894.36"/>
    <x v="1"/>
    <m/>
    <s v="Lumx Studios S/A"/>
    <s v="Caio Barbosa Zacarias"/>
    <n v="100"/>
    <s v="Comercial"/>
    <s v="Caio Barbosa Zacarias"/>
    <m/>
    <s v="Reembolso Caio Barbosa Zacarias"/>
    <m/>
    <s v="Cora"/>
    <m/>
    <x v="150"/>
    <s v="Outros"/>
    <s v="Others"/>
    <s v="Administrative Costs"/>
    <s v="Administrative Costs"/>
    <x v="7"/>
    <m/>
    <m/>
    <n v="0"/>
    <n v="0"/>
  </r>
  <r>
    <s v="4871"/>
    <x v="330"/>
    <x v="587"/>
    <n v="-9435.0499999999993"/>
    <n v="-9435.0499999999993"/>
    <x v="0"/>
    <n v="1"/>
    <n v="-9435.0499999999993"/>
    <n v="-9435.0499999999993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150"/>
    <s v="Outros"/>
    <s v="Others"/>
    <s v="Administrative Costs"/>
    <s v="Administrative Costs"/>
    <x v="7"/>
    <m/>
    <m/>
    <n v="0"/>
    <n v="0"/>
  </r>
  <r>
    <s v="406"/>
    <x v="331"/>
    <x v="588"/>
    <n v="25000"/>
    <n v="25000"/>
    <x v="0"/>
    <n v="1"/>
    <n v="25000"/>
    <n v="25000"/>
    <x v="1"/>
    <m/>
    <s v="Vitor Elman"/>
    <s v="Cora"/>
    <n v="100"/>
    <s v="Lumx"/>
    <s v="Vitor Elman"/>
    <m/>
    <s v="Mútuo Conversível Vitor Elman"/>
    <m/>
    <s v="Cora"/>
    <m/>
    <x v="103"/>
    <s v="Aporte"/>
    <s v="Investment"/>
    <s v="Investment Subscription"/>
    <s v="Investment Subscription"/>
    <x v="15"/>
    <m/>
    <m/>
    <n v="0"/>
    <n v="0"/>
  </r>
  <r>
    <s v="407"/>
    <x v="331"/>
    <x v="588"/>
    <n v="25000"/>
    <n v="25000"/>
    <x v="0"/>
    <n v="1"/>
    <n v="25000"/>
    <n v="25000"/>
    <x v="1"/>
    <m/>
    <s v="Roberto Rosenthal Grosman"/>
    <s v="Cora"/>
    <n v="100"/>
    <s v="Financeiro"/>
    <s v="Roberto Rosenthal Grosman"/>
    <m/>
    <s v="Mútuo Conversível Roberto Grosman"/>
    <m/>
    <s v="Cora"/>
    <m/>
    <x v="103"/>
    <s v="Aporte"/>
    <s v="Investment"/>
    <s v="Investment Subscription"/>
    <s v="Investment Subscription"/>
    <x v="15"/>
    <m/>
    <m/>
    <n v="0"/>
    <n v="0"/>
  </r>
  <r>
    <s v="408"/>
    <x v="332"/>
    <x v="589"/>
    <n v="25000"/>
    <n v="25000"/>
    <x v="0"/>
    <n v="1"/>
    <n v="25000"/>
    <n v="25000"/>
    <x v="1"/>
    <m/>
    <s v="Anna Paula Pumar Mello"/>
    <s v="Cora"/>
    <n v="100"/>
    <s v="Lumx"/>
    <s v="Anna Paula Pumar Mello"/>
    <m/>
    <s v="Mútuo Conversível Anna Paula"/>
    <m/>
    <s v="Cora"/>
    <m/>
    <x v="103"/>
    <s v="Aporte"/>
    <s v="Investment"/>
    <s v="Investment Subscription"/>
    <s v="Investment Subscription"/>
    <x v="15"/>
    <m/>
    <m/>
    <n v="0"/>
    <n v="0"/>
  </r>
  <r>
    <s v="404"/>
    <x v="333"/>
    <x v="588"/>
    <n v="15000"/>
    <n v="15000"/>
    <x v="0"/>
    <n v="1"/>
    <n v="15000"/>
    <n v="15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72"/>
    <x v="333"/>
    <x v="590"/>
    <n v="-709.67"/>
    <n v="-709.67"/>
    <x v="0"/>
    <n v="1"/>
    <n v="-709.67"/>
    <n v="-709.67"/>
    <x v="1"/>
    <m/>
    <s v="Lumx Studios S/A"/>
    <s v="Lumx Studios S/A"/>
    <n v="100"/>
    <s v="Conselho"/>
    <s v="Lumx Studios S/A"/>
    <m/>
    <s v="Rhaira (a Avaliar)"/>
    <m/>
    <s v="Cora"/>
    <m/>
    <x v="7"/>
    <s v="Despesas com Pessoal"/>
    <s v="People"/>
    <s v="People"/>
    <s v="People"/>
    <x v="2"/>
    <m/>
    <m/>
    <n v="0"/>
    <n v="0"/>
  </r>
  <r>
    <s v="4873"/>
    <x v="333"/>
    <x v="590"/>
    <n v="-5871.79"/>
    <n v="-5871.79"/>
    <x v="0"/>
    <n v="1"/>
    <n v="-5871.79"/>
    <n v="-5871.79"/>
    <x v="1"/>
    <m/>
    <s v="Lumx Studios S/A"/>
    <s v="Caio Barbosa Zacarias"/>
    <n v="100"/>
    <s v="Comercial"/>
    <s v="Caio Barbosa Zacarias"/>
    <m/>
    <s v="Salário Caio Barbosa Zacarias"/>
    <m/>
    <s v="Cora"/>
    <m/>
    <x v="7"/>
    <s v="Despesas com Pessoal"/>
    <s v="People"/>
    <s v="People"/>
    <s v="People"/>
    <x v="2"/>
    <m/>
    <m/>
    <n v="0"/>
    <n v="0"/>
  </r>
  <r>
    <s v="4874"/>
    <x v="333"/>
    <x v="590"/>
    <n v="-645.16"/>
    <n v="-645.16"/>
    <x v="0"/>
    <n v="1"/>
    <n v="-645.16"/>
    <n v="-645.16"/>
    <x v="1"/>
    <m/>
    <s v="Lumx Studios S/A"/>
    <s v="Bruno Dyskant Flomin"/>
    <n v="100"/>
    <s v="Conselho"/>
    <s v="Bruno Dyskant Flomin"/>
    <m/>
    <s v="Reembolso Bruno Dyskant Flomin"/>
    <m/>
    <s v="Cora"/>
    <m/>
    <x v="150"/>
    <s v="Outros"/>
    <s v="Others"/>
    <s v="Administrative Costs"/>
    <s v="Administrative Costs"/>
    <x v="7"/>
    <m/>
    <m/>
    <n v="0"/>
    <n v="0"/>
  </r>
  <r>
    <s v="4875"/>
    <x v="333"/>
    <x v="590"/>
    <n v="-5659.25"/>
    <n v="-5659.25"/>
    <x v="0"/>
    <n v="1"/>
    <n v="-5659.25"/>
    <n v="-5659.25"/>
    <x v="1"/>
    <m/>
    <s v="Lumx Studios S/A"/>
    <s v="Gabriel Polverelli Nogueira"/>
    <n v="100"/>
    <s v="Tecnologia"/>
    <s v="Gabriel Polverelli Nogueira"/>
    <m/>
    <s v="Reembolso Gabriel Polverelli Nogueira"/>
    <m/>
    <s v="Cora"/>
    <m/>
    <x v="7"/>
    <s v="Despesas com Pessoal"/>
    <s v="People"/>
    <s v="People"/>
    <s v="People"/>
    <x v="2"/>
    <m/>
    <m/>
    <n v="0"/>
    <n v="0"/>
  </r>
  <r>
    <s v="4876"/>
    <x v="333"/>
    <x v="590"/>
    <n v="-2500"/>
    <n v="-2500"/>
    <x v="0"/>
    <n v="1"/>
    <n v="-2500"/>
    <n v="-2500"/>
    <x v="1"/>
    <m/>
    <s v="Lumx Studios S/A"/>
    <s v="Alan Lopes de Barros"/>
    <n v="100"/>
    <m/>
    <s v="Alan Lopes de Barros"/>
    <m/>
    <s v="Salário Alan Lopes de Barros"/>
    <m/>
    <s v="Cora"/>
    <m/>
    <x v="7"/>
    <s v="Despesas com Pessoal"/>
    <s v="People"/>
    <s v="People"/>
    <s v="People"/>
    <x v="2"/>
    <m/>
    <m/>
    <n v="0"/>
    <n v="0"/>
  </r>
  <r>
    <s v="4877"/>
    <x v="333"/>
    <x v="590"/>
    <n v="-2000"/>
    <n v="-2000"/>
    <x v="0"/>
    <n v="1"/>
    <n v="-2000"/>
    <n v="-2000"/>
    <x v="1"/>
    <m/>
    <s v="Lumx Studios S/A"/>
    <s v="Fabio Natan Wainstock Ribeiro de Almeida"/>
    <n v="100"/>
    <m/>
    <s v="Fabio Natan Wainstock Ribeiro de Almeida"/>
    <m/>
    <s v="Salário Fabio Natan W R de Almeida"/>
    <m/>
    <s v="Cora"/>
    <m/>
    <x v="7"/>
    <s v="Despesas com Pessoal"/>
    <s v="People"/>
    <s v="People"/>
    <s v="People"/>
    <x v="2"/>
    <m/>
    <m/>
    <n v="0"/>
    <n v="0"/>
  </r>
  <r>
    <s v="4878"/>
    <x v="333"/>
    <x v="590"/>
    <n v="-5000"/>
    <n v="-5000"/>
    <x v="0"/>
    <n v="1"/>
    <n v="-5000"/>
    <n v="-5000"/>
    <x v="1"/>
    <m/>
    <s v="Lumx Studios S/A"/>
    <s v="Menachem Mendel Yaacov Aboutboul"/>
    <n v="100"/>
    <s v="Comercial"/>
    <s v="Menachem Mendel Yaacov Aboutboul"/>
    <m/>
    <s v="Salário Menachem Mendel Yaacov Aboutboul"/>
    <m/>
    <s v="Cora"/>
    <m/>
    <x v="7"/>
    <s v="Despesas com Pessoal"/>
    <s v="People"/>
    <s v="People"/>
    <s v="People"/>
    <x v="2"/>
    <m/>
    <m/>
    <n v="0"/>
    <n v="0"/>
  </r>
  <r>
    <s v="4879"/>
    <x v="333"/>
    <x v="590"/>
    <n v="-2000"/>
    <n v="-2000"/>
    <x v="0"/>
    <n v="1"/>
    <n v="-2000"/>
    <n v="-2000"/>
    <x v="1"/>
    <m/>
    <s v="Lumx Studios S/A"/>
    <s v="Bruno Leão Teixeira"/>
    <n v="100"/>
    <s v="Tecnologia"/>
    <s v="Bruno Leão Teixeira"/>
    <m/>
    <s v="Salário Bruno Leao Teixeira"/>
    <m/>
    <s v="Cora"/>
    <m/>
    <x v="7"/>
    <s v="Despesas com Pessoal"/>
    <s v="People"/>
    <s v="People"/>
    <s v="People"/>
    <x v="2"/>
    <m/>
    <m/>
    <n v="0"/>
    <n v="0"/>
  </r>
  <r>
    <s v="405"/>
    <x v="334"/>
    <x v="591"/>
    <n v="1000"/>
    <n v="1000"/>
    <x v="0"/>
    <n v="1"/>
    <n v="1000"/>
    <n v="1000"/>
    <x v="1"/>
    <m/>
    <s v="Zion Ventures Participacoes Ltda"/>
    <s v="Cora"/>
    <n v="100"/>
    <s v="Lumx"/>
    <s v="Zion Ventures Participacoes Ltda"/>
    <m/>
    <s v="Mútuo Conversível Bruno Feigelson"/>
    <m/>
    <s v="Cora"/>
    <m/>
    <x v="103"/>
    <s v="Aporte"/>
    <s v="Investment"/>
    <s v="Investment Subscription"/>
    <s v="Investment Subscription"/>
    <x v="15"/>
    <m/>
    <m/>
    <n v="0"/>
    <n v="0"/>
  </r>
  <r>
    <s v="4880"/>
    <x v="335"/>
    <x v="592"/>
    <n v="-3000"/>
    <n v="-3000"/>
    <x v="0"/>
    <n v="1"/>
    <n v="-3000"/>
    <n v="-3000"/>
    <x v="1"/>
    <m/>
    <s v="Lumx Studios S/A"/>
    <s v="Braun Comunicacao Integrada Ltda"/>
    <n v="100"/>
    <m/>
    <s v="Braun Comunicacao Integrada Ltda"/>
    <m/>
    <s v="Assessoria de Imprensa Braun Comunicacao Integrada"/>
    <m/>
    <s v="Cora"/>
    <m/>
    <x v="10"/>
    <s v="Despesa de Marketing"/>
    <s v="Marketing"/>
    <s v="Operating Costs"/>
    <s v="Operating Costs"/>
    <x v="3"/>
    <m/>
    <m/>
    <n v="0"/>
    <n v="0"/>
  </r>
  <r>
    <s v="409"/>
    <x v="336"/>
    <x v="593"/>
    <n v="16666.66"/>
    <n v="16666"/>
    <x v="0"/>
    <n v="1"/>
    <n v="16666.66"/>
    <n v="16666"/>
    <x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03"/>
    <s v="Aporte"/>
    <s v="Investment"/>
    <s v="Investment Subscription"/>
    <s v="Investment Subscription"/>
    <x v="15"/>
    <m/>
    <m/>
    <n v="0"/>
    <n v="0"/>
  </r>
  <r>
    <s v="d50cf5ca-53a8-4e53-a8d0-eb1be965d97c"/>
    <x v="337"/>
    <x v="255"/>
    <n v="-1.5014111E-2"/>
    <n v="-1.5014111E-2"/>
    <x v="1"/>
    <n v="4.5324609964771012"/>
    <n v="-6.8050872504277812E-2"/>
    <n v="-6.80508725042778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e45f65e349f3efeb21e0be1bfdc6bf021867a0f9cf173065cfa390e3e67a66"/>
    <n v="1"/>
    <n v="1"/>
  </r>
  <r>
    <s v="4f78f4a9-cb08-408d-a963-d0cf49fc3cbb"/>
    <x v="337"/>
    <x v="255"/>
    <n v="-1.2250965000000001E-2"/>
    <n v="-1.2250965000000001E-2"/>
    <x v="1"/>
    <n v="4.5324609964771012"/>
    <n v="-5.5527021031706078E-2"/>
    <n v="-5.552702103170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d25407fa39d84f872c688532b2f28c9ad7201ffe8ec609f1542aa7202d5d30"/>
    <n v="1"/>
    <n v="1"/>
  </r>
  <r>
    <s v="514ba6d3-03fd-4293-a344-8770e4c2faa7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b3dff3a6fb40610e10c61afd370d9d33062b3404eae6a12a3048e7bf80a6c2"/>
    <n v="1"/>
    <n v="1"/>
  </r>
  <r>
    <s v="2406fafd-9192-414d-870b-b8d0087eedf5"/>
    <x v="337"/>
    <x v="255"/>
    <n v="-1.6059832E-2"/>
    <n v="-1.6059832E-2"/>
    <x v="1"/>
    <n v="4.5324609964771012"/>
    <n v="-7.2790562149974841E-2"/>
    <n v="-7.27905621499748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4b53752930c532ec90d2db05c535d532495fed887e8ddf600024d0e99cced6"/>
    <n v="1"/>
    <n v="1"/>
  </r>
  <r>
    <s v="8f0ec07d-ebf1-4661-a17a-acf548f8f47b"/>
    <x v="337"/>
    <x v="255"/>
    <n v="-1.4113417E-2"/>
    <n v="-1.4113417E-2"/>
    <x v="1"/>
    <n v="4.5324609964771012"/>
    <n v="-6.3968512079516857E-2"/>
    <n v="-6.39685120795168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4e681977832cf5e358a943cc573f98346a2e3f19430bc90e444983f549b17b"/>
    <n v="1"/>
    <n v="1"/>
  </r>
  <r>
    <s v="c5e3199c-403d-45f8-80d8-5f3c54e0b6a3"/>
    <x v="337"/>
    <x v="255"/>
    <n v="-1.3685968999999999E-2"/>
    <n v="-1.3685968999999999E-2"/>
    <x v="1"/>
    <n v="4.5324609964771012"/>
    <n v="-6.2031120691494711E-2"/>
    <n v="-6.20311206914947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e0c6b306d802c43ec5bc4a06ea103cc7cc86181c9fe11aff0969de51d4f387"/>
    <n v="1"/>
    <n v="1"/>
  </r>
  <r>
    <s v="c99a8c28-36aa-444c-b48b-229ae58b3161"/>
    <x v="337"/>
    <x v="255"/>
    <n v="-1.3144026E-2"/>
    <n v="-1.3144026E-2"/>
    <x v="1"/>
    <n v="4.5324609964771012"/>
    <n v="-5.9574785181680932E-2"/>
    <n v="-5.95747851816809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2e3c4400a00458a0f8737d7de96baff3d4788e3d54d1c8ae18b5e31519cde6"/>
    <n v="1"/>
    <n v="1"/>
  </r>
  <r>
    <s v="a0af20f2-bd59-4b45-a42c-548fbdc86ec4"/>
    <x v="337"/>
    <x v="255"/>
    <n v="-1.2783265E-2"/>
    <n v="-1.2783265E-2"/>
    <x v="1"/>
    <n v="4.5324609964771012"/>
    <n v="-5.7939650020130851E-2"/>
    <n v="-5.7939650020130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f119eb8bedc484dc0c02b9b69bb10baa8712e548c4b1ad5830e85549fdfacb"/>
    <n v="1"/>
    <n v="1"/>
  </r>
  <r>
    <s v="8599d212-9f95-4428-b828-8328814b84fd"/>
    <x v="337"/>
    <x v="255"/>
    <n v="-1.1983809999999999E-2"/>
    <n v="-1.1983809999999999E-2"/>
    <x v="1"/>
    <n v="4.5324609964771012"/>
    <n v="-5.431615141419225E-2"/>
    <n v="-5.43161514141922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d0ce06e955c6a62698ee18f094134c51ab902d6ddf06d9333d58cde8704766b"/>
    <n v="1"/>
    <n v="1"/>
  </r>
  <r>
    <s v="e906b31a-c89f-4de7-942f-a94e84ffd3c5"/>
    <x v="337"/>
    <x v="255"/>
    <n v="-1.0976254E-2"/>
    <n v="-1.0976254E-2"/>
    <x v="1"/>
    <n v="4.5324609964771012"/>
    <n v="-4.9749443142425763E-2"/>
    <n v="-4.97494431424257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3849038aa359d4f2c9c5549f8c2df464c2187c3681ef4d8850baf3026a61000"/>
    <n v="1"/>
    <n v="1"/>
  </r>
  <r>
    <s v="0d700f07-d342-4dbe-8697-328f3de7a9df"/>
    <x v="337"/>
    <x v="255"/>
    <n v="-1.0976254E-2"/>
    <n v="-1.0976254E-2"/>
    <x v="1"/>
    <n v="4.5324609964771012"/>
    <n v="-4.9749443142425763E-2"/>
    <n v="-4.97494431424257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3011fa8539a569959ec3bcbf44d845bc187ee8e62ed3624d5ecb584d124dd3"/>
    <n v="1"/>
    <n v="1"/>
  </r>
  <r>
    <s v="f1fea300-788f-446f-8d30-b94b1a838e6d"/>
    <x v="337"/>
    <x v="255"/>
    <n v="-1.1006785999999999E-2"/>
    <n v="-1.1006785999999999E-2"/>
    <x v="1"/>
    <n v="4.5324609964771012"/>
    <n v="-4.988782824157021E-2"/>
    <n v="-4.9887828241570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30745eb5c1b5a83ce1c4b092ceff95ca2e9378b9104865542a4a58e6278ffb"/>
    <n v="1"/>
    <n v="1"/>
  </r>
  <r>
    <s v="e90fd3f2-1add-43fa-a4e5-081bca4f940e"/>
    <x v="337"/>
    <x v="255"/>
    <n v="-8.9674219999999992E-3"/>
    <n v="-8.9674219999999992E-3"/>
    <x v="1"/>
    <n v="4.5324609964771012"/>
    <n v="-4.0644490453950667E-2"/>
    <n v="-4.06444904539506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0fc314bdfd702207650ed40594d772b44b609e9e9103894c54b167fb5bb97e"/>
    <n v="1"/>
    <n v="1"/>
  </r>
  <r>
    <s v="30b9c530-1fe6-41b1-a2d8-0b80ccd17186"/>
    <x v="337"/>
    <x v="255"/>
    <n v="-1.2220432999999999E-2"/>
    <n v="-1.2220432999999999E-2"/>
    <x v="1"/>
    <n v="4.5324609964771012"/>
    <n v="-5.5388635932561658E-2"/>
    <n v="-5.538863593256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7b382eec8ef5f024dd3a4c515175ef03fe673f6183721171be35969b21d762"/>
    <n v="1"/>
    <n v="1"/>
  </r>
  <r>
    <s v="3d5d38fc-f217-4463-9f61-6e134760bb2b"/>
    <x v="337"/>
    <x v="255"/>
    <n v="-1.5907172000000001E-2"/>
    <n v="-1.5907172000000001E-2"/>
    <x v="1"/>
    <n v="4.5324609964771012"/>
    <n v="-7.2098636654252646E-2"/>
    <n v="-7.209863665425264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c6aaf141ea5510ce7c3082173e3695e0adeea1e9c0eada682fe0f50257ba51"/>
    <n v="1"/>
    <n v="1"/>
  </r>
  <r>
    <s v="94dacde0-6d7c-4c52-81e9-b9295f298f2d"/>
    <x v="337"/>
    <x v="255"/>
    <n v="-1.6716269999999998E-2"/>
    <n v="-1.6716269999999998E-2"/>
    <x v="1"/>
    <n v="4.5324609964771012"/>
    <n v="-7.5765841781580259E-2"/>
    <n v="-7.57658417815802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a28c7ef7c7beec0f55325f1f7d5084727550c865860d9805357750db034389"/>
    <n v="1"/>
    <n v="1"/>
  </r>
  <r>
    <s v="4b1228f7-39b0-467d-9089-53a61434611c"/>
    <x v="337"/>
    <x v="255"/>
    <n v="-1.4281343E-2"/>
    <n v="-1.4281343E-2"/>
    <x v="1"/>
    <n v="4.5324609964771012"/>
    <n v="-6.4729630124811269E-2"/>
    <n v="-6.4729630124811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5a67bd4de8f7ca6c2a55ebe0cdd7686bf291aa5ac8f1a2538932987c081a26"/>
    <n v="1"/>
    <n v="1"/>
  </r>
  <r>
    <s v="6c848eed-810a-47f8-8b64-bb233c0598b0"/>
    <x v="337"/>
    <x v="255"/>
    <n v="-1.4953047000000001E-2"/>
    <n v="-1.4953047000000001E-2"/>
    <x v="1"/>
    <n v="4.5324609964771012"/>
    <n v="-6.7774102305988931E-2"/>
    <n v="-6.77741023059889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949c2bafead3e4e5c41f23887c7328feed072be4fc0e94316acebc02b668cf"/>
    <n v="1"/>
    <n v="1"/>
  </r>
  <r>
    <s v="dacaba6d-574d-462e-bbf2-ab9bbf85fc77"/>
    <x v="337"/>
    <x v="255"/>
    <n v="-1.3250888000000001E-2"/>
    <n v="-1.3250888000000001E-2"/>
    <x v="1"/>
    <n v="4.5324609964771012"/>
    <n v="-6.0059133028686457E-2"/>
    <n v="-6.00591330286864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fa06eacec1cdd8e52a38b5ce84c01c42b8d9435a28474c6988af72bacb4802"/>
    <n v="1"/>
    <n v="1"/>
  </r>
  <r>
    <s v="fa01632e-0c02-419a-a630-d402f95c3f57"/>
    <x v="337"/>
    <x v="255"/>
    <n v="-1.3273787E-2"/>
    <n v="-1.3273787E-2"/>
    <x v="1"/>
    <n v="4.5324609964771012"/>
    <n v="-6.0162921853044789E-2"/>
    <n v="-6.0162921853044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9b9b3a6158b4b580eb371873d154ceae5bb7bc8c00443a19cc5a95fe678162"/>
    <n v="1"/>
    <n v="1"/>
  </r>
  <r>
    <s v="813c9a7a-eeaf-482b-9988-c78196e249df"/>
    <x v="337"/>
    <x v="255"/>
    <n v="-1.3273787E-2"/>
    <n v="-1.3273787E-2"/>
    <x v="1"/>
    <n v="4.5324609964771012"/>
    <n v="-6.0162921853044789E-2"/>
    <n v="-6.0162921853044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f3c052866dd67f6d7b006296c779f6d20b92a9fc4eb3fa50ff77e89e6b36a8"/>
    <n v="1"/>
    <n v="1"/>
  </r>
  <r>
    <s v="3821c2c2-e567-4822-a7bb-6ee5c8862ad6"/>
    <x v="337"/>
    <x v="255"/>
    <n v="-1.2884504E-2"/>
    <n v="-1.2884504E-2"/>
    <x v="1"/>
    <n v="4.5324609964771012"/>
    <n v="-5.8398511838953199E-2"/>
    <n v="-5.83985118389531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85622af1871eafe2fcf22dfee45d88f22d58402d83054587dd86fd43d07618"/>
    <n v="1"/>
    <n v="1"/>
  </r>
  <r>
    <s v="1a21e524-135f-44c8-8a2e-08d2be45d48e"/>
    <x v="337"/>
    <x v="255"/>
    <n v="-1.2915036E-2"/>
    <n v="-1.2915036E-2"/>
    <x v="1"/>
    <n v="4.5324609964771012"/>
    <n v="-5.8536896938097639E-2"/>
    <n v="-5.8536896938097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a268192008f161e78a7377750171d751abcb93ecd2e14b383bc7ff2c7299bf8"/>
    <n v="1"/>
    <n v="1"/>
  </r>
  <r>
    <s v="9617f71a-44b4-4611-8178-28feba8cc51a"/>
    <x v="337"/>
    <x v="255"/>
    <n v="-1.2915036E-2"/>
    <n v="-1.2915036E-2"/>
    <x v="1"/>
    <n v="4.5324609964771012"/>
    <n v="-5.8536896938097639E-2"/>
    <n v="-5.8536896938097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fa3a1c54c1cfefd7616e049357c1ca5e253c99e7f4d8513d013fecc097dcea"/>
    <n v="1"/>
    <n v="1"/>
  </r>
  <r>
    <s v="fa5a745a-2fe9-4d64-8ce4-37c61d706544"/>
    <x v="337"/>
    <x v="255"/>
    <n v="-1.3767767199999999E-2"/>
    <n v="-1.3767767199999999E-2"/>
    <x v="1"/>
    <n v="4.5324609964771012"/>
    <n v="-6.2401867842576737E-2"/>
    <n v="-6.24018678425767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6d9dfdf51deee8638ab5627d2471e5d1f9d1fe1f0367c3e68ce7946cacd5f0"/>
    <n v="1"/>
    <n v="1"/>
  </r>
  <r>
    <s v="03f7bae7-f962-487e-871e-c3bec577f33a"/>
    <x v="337"/>
    <x v="255"/>
    <n v="-1.4785121E-2"/>
    <n v="-1.4785121E-2"/>
    <x v="1"/>
    <n v="4.5324609964771012"/>
    <n v="-6.7012984260694519E-2"/>
    <n v="-6.70129842606945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e65aa7231f25b53e02149715ce017ce8b941301c18d4125f1045f42f2a79f5"/>
    <n v="1"/>
    <n v="1"/>
  </r>
  <r>
    <s v="c78645b5-07d4-4ec5-9756-78ce79bdf38a"/>
    <x v="337"/>
    <x v="255"/>
    <n v="-1.3716501000000001E-2"/>
    <n v="-1.3716501000000001E-2"/>
    <x v="1"/>
    <n v="4.5324609964771012"/>
    <n v="-6.2169505790639158E-2"/>
    <n v="-6.21695057906391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c9671d763b8735e656ecaf3b79334ada1fc8511bd852d35ba72ec1366e9561"/>
    <n v="1"/>
    <n v="1"/>
  </r>
  <r>
    <s v="a57a9934-6a74-4140-83c7-446272cdc55a"/>
    <x v="337"/>
    <x v="255"/>
    <n v="-1.2327295E-2"/>
    <n v="-1.2327295E-2"/>
    <x v="1"/>
    <n v="4.5324609964771012"/>
    <n v="-5.587298377956719E-2"/>
    <n v="-5.5872983779567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fc6c90b7d082467a65639add8e0ab534a59e9115acbc2382ac28aa947bb85d"/>
    <n v="1"/>
    <n v="1"/>
  </r>
  <r>
    <s v="5cbff62b-87aa-4e2f-8aed-bd312907623f"/>
    <x v="337"/>
    <x v="255"/>
    <n v="-1.2182268E-2"/>
    <n v="-1.2182268E-2"/>
    <x v="1"/>
    <n v="4.5324609964771012"/>
    <n v="-5.5215654558631103E-2"/>
    <n v="-5.52156545586311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ef614d72ad3dd65b60924409463dfe021af3ca330455f46306be4c49e4bacb"/>
    <n v="1"/>
    <n v="1"/>
  </r>
  <r>
    <s v="9390ae70-50c9-466a-bc99-5fe574227ad2"/>
    <x v="337"/>
    <x v="255"/>
    <n v="-1.3266154E-2"/>
    <n v="-1.3266154E-2"/>
    <x v="1"/>
    <n v="4.5324609964771012"/>
    <n v="-6.0128325578258687E-2"/>
    <n v="-6.01283255782586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a6a78677bffcdf97d3985a5f53a9f04db96b585dd58b1529c11645f3c4465c"/>
    <n v="1"/>
    <n v="1"/>
  </r>
  <r>
    <s v="c58d9bb3-f2e1-4500-9913-93c66d025b04"/>
    <x v="337"/>
    <x v="255"/>
    <n v="-1.1930379E-2"/>
    <n v="-1.1930379E-2"/>
    <x v="1"/>
    <n v="4.5324609964771012"/>
    <n v="-5.4073977490689477E-2"/>
    <n v="-5.40739774906894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b0d408e141781bd3ddb77fa05588419b42756c207a66393725f1abcb02bf64"/>
    <n v="1"/>
    <n v="1"/>
  </r>
  <r>
    <s v="fe0bdba8-fdb9-4b15-ada2-c4807c3220a1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3781c51920bb40ed61f19539d301a00c70e2b751d92db0d6d4612b1f15563f"/>
    <n v="1"/>
    <n v="1"/>
  </r>
  <r>
    <s v="33b07ea5-6a74-45a8-b236-05a4651dd851"/>
    <x v="337"/>
    <x v="255"/>
    <n v="-1.2021975000000001E-2"/>
    <n v="-1.2021975000000001E-2"/>
    <x v="1"/>
    <n v="4.5324609964771012"/>
    <n v="-5.4489132788122799E-2"/>
    <n v="-5.4489132788122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df8bd403dd5ba8f8205725285bd13f6bd7fea30d1e9020491aea5154d4e444"/>
    <n v="1"/>
    <n v="1"/>
  </r>
  <r>
    <s v="9da81ff0-8f7a-4740-a869-897b90d8891f"/>
    <x v="337"/>
    <x v="255"/>
    <n v="-1.2021975000000001E-2"/>
    <n v="-1.2021975000000001E-2"/>
    <x v="1"/>
    <n v="4.5324609964771012"/>
    <n v="-5.4489132788122799E-2"/>
    <n v="-5.4489132788122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44001289f3389f52846fd44d14107f1f6a800ae6cac31b3d693bb0272f08c2"/>
    <n v="1"/>
    <n v="1"/>
  </r>
  <r>
    <s v="97e8f79f-b80a-496f-a11c-0a3a4aa792b4"/>
    <x v="337"/>
    <x v="255"/>
    <n v="-1.2334928E-2"/>
    <n v="-1.2334928E-2"/>
    <x v="1"/>
    <n v="4.5324609964771012"/>
    <n v="-5.5907580054353291E-2"/>
    <n v="-5.59075800543532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d5c7c674cde55be7e13f6ba8bf0a026240748ffa67f50ecb7d52f2d667da2f"/>
    <n v="1"/>
    <n v="1"/>
  </r>
  <r>
    <s v="e8cc0e45-a835-4c9d-8107-a862ab255e35"/>
    <x v="337"/>
    <x v="255"/>
    <n v="-1.2701311999999999E-2"/>
    <n v="-1.2701311999999999E-2"/>
    <x v="1"/>
    <n v="4.5324609964771012"/>
    <n v="-5.756820124408657E-2"/>
    <n v="-5.7568201244086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159bc3792914df81256300361a4d2cb5dc03c2a297bd747ff2fc4e3669bbb8"/>
    <n v="1"/>
    <n v="1"/>
  </r>
  <r>
    <s v="e041aff9-96ac-438c-a1d0-f01b1d150b2f"/>
    <x v="337"/>
    <x v="255"/>
    <n v="-1.3021898000000001E-2"/>
    <n v="-1.3021898000000001E-2"/>
    <x v="1"/>
    <n v="4.5324609964771012"/>
    <n v="-5.902124478510317E-2"/>
    <n v="-5.9021244785103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d31fd0561363020fdb5733b38488c61fa5d1db63e26c99be21ee2a44b47136"/>
    <n v="1"/>
    <n v="1"/>
  </r>
  <r>
    <s v="6c8b0d2a-a89b-4e69-a2e3-3e4943199bc8"/>
    <x v="337"/>
    <x v="255"/>
    <n v="-1.3014265000000001E-2"/>
    <n v="-1.3014265000000001E-2"/>
    <x v="1"/>
    <n v="4.5324609964771012"/>
    <n v="-5.8986648510317062E-2"/>
    <n v="-5.89866485103170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63c4e93f1ad481c19d6573345ffc105c7235cfeacb7846a88fafd0daefa506"/>
    <n v="1"/>
    <n v="1"/>
  </r>
  <r>
    <s v="e6be57ca-8eb9-417b-ae59-214ab48a994a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ef469aceb6b905fc40a50c58932db26c3273166f00da4f16acc7a3342e2ff0"/>
    <n v="1"/>
    <n v="1"/>
  </r>
  <r>
    <s v="b2b91ab1-d96d-4f6b-bdb9-9724c0a16a2a"/>
    <x v="337"/>
    <x v="255"/>
    <n v="-1.2731844000000001E-2"/>
    <n v="-1.2731844000000001E-2"/>
    <x v="1"/>
    <n v="4.5324609964771012"/>
    <n v="-5.7706586343231003E-2"/>
    <n v="-5.7706586343231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7fcb852abd7417ae9ec89aa5440d7a33f70904d97d78a20d5b50775f991336a"/>
    <n v="1"/>
    <n v="1"/>
  </r>
  <r>
    <s v="27ce7cd5-fc79-4235-b5a6-3a54f4324a98"/>
    <x v="337"/>
    <x v="255"/>
    <n v="-1.2655514E-2"/>
    <n v="-1.2655514E-2"/>
    <x v="1"/>
    <n v="4.5324609964771012"/>
    <n v="-5.7360623595369913E-2"/>
    <n v="-5.7360623595369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561a78cca82ad30ffce20975220d61380c1d6276a9246836fab4cab994ca7c"/>
    <n v="1"/>
    <n v="1"/>
  </r>
  <r>
    <s v="01ddaff5-dc1c-4d61-85d2-42608273af40"/>
    <x v="337"/>
    <x v="255"/>
    <n v="-1.2655514E-2"/>
    <n v="-1.2655514E-2"/>
    <x v="1"/>
    <n v="4.5324609964771012"/>
    <n v="-5.7360623595369913E-2"/>
    <n v="-5.7360623595369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89f14bce600248f90491ff2ae745486941384c1fad7fa66cd870d1a2bfe3a5c"/>
    <n v="1"/>
    <n v="1"/>
  </r>
  <r>
    <s v="f53dbd84-86f1-461e-9f20-a289ac09e9c4"/>
    <x v="337"/>
    <x v="255"/>
    <n v="-1.2686045999999999E-2"/>
    <n v="-1.2686045999999999E-2"/>
    <x v="1"/>
    <n v="4.5324609964771012"/>
    <n v="-5.7499008694514339E-2"/>
    <n v="-5.74990086945143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5cba9ecfc6f7d8e8a92d6c05172841bc1c9c27ae34b38211d4b2e75f4ebd5a0"/>
    <n v="1"/>
    <n v="1"/>
  </r>
  <r>
    <s v="5e560680-1c03-4175-af1d-d26cd301f2c0"/>
    <x v="337"/>
    <x v="255"/>
    <n v="-1.2533386000000001E-2"/>
    <n v="-1.2533386000000001E-2"/>
    <x v="1"/>
    <n v="4.5324609964771012"/>
    <n v="-5.6807083198792151E-2"/>
    <n v="-5.68070831987921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c3bff150ede5d6430d266e0fcb4b39a22cac958b33f58a0ea603cc9ccb5ede"/>
    <n v="1"/>
    <n v="1"/>
  </r>
  <r>
    <s v="f56189f7-8f97-4dfe-98ff-569ebfe82d53"/>
    <x v="337"/>
    <x v="255"/>
    <n v="-1.3021898000000001E-2"/>
    <n v="-1.3021898000000001E-2"/>
    <x v="1"/>
    <n v="4.5324609964771012"/>
    <n v="-5.902124478510317E-2"/>
    <n v="-5.9021244785103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fabcd48521068b8d94616d6daeb64d5baa52a946d99211d4eb9fd27fe5070b9"/>
    <n v="1"/>
    <n v="1"/>
  </r>
  <r>
    <s v="c79cac90-8073-4522-8a05-9c7e97c21472"/>
    <x v="337"/>
    <x v="255"/>
    <n v="-1.4075252E-2"/>
    <n v="-1.4075252E-2"/>
    <x v="1"/>
    <n v="4.5324609964771012"/>
    <n v="-6.3795530705586315E-2"/>
    <n v="-6.37955307055863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ddec5551e627e4dc770bd250539d861a684e1a166d9d9887eafc4ad27d3f27"/>
    <n v="1"/>
    <n v="1"/>
  </r>
  <r>
    <s v="66d44ca6-0e89-4dae-b99d-6595a70b61f6"/>
    <x v="337"/>
    <x v="255"/>
    <n v="-1.40730392E-2"/>
    <n v="-1.40730392E-2"/>
    <x v="1"/>
    <n v="4.5324609964771012"/>
    <n v="-6.3785501275893303E-2"/>
    <n v="-6.37855012758933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2ef2ec6d7cd304158550c89158e33397dc97ee79eaade123e83e77d9c60f7d"/>
    <n v="1"/>
    <n v="1"/>
  </r>
  <r>
    <s v="389dc64d-4d1d-47d9-b198-ff954a2479a5"/>
    <x v="337"/>
    <x v="255"/>
    <n v="-1.3701235000000001E-2"/>
    <n v="-1.3701235000000001E-2"/>
    <x v="1"/>
    <n v="4.5324609964771012"/>
    <n v="-6.2100313241066941E-2"/>
    <n v="-6.21003132410669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f2f9c27a6c197f254e86afa22390ddd10b266ba059639f302cd16e680c6838"/>
    <n v="1"/>
    <n v="1"/>
  </r>
  <r>
    <s v="addadb79-f3b6-498c-8a78-1e704c8e6476"/>
    <x v="337"/>
    <x v="255"/>
    <n v="-1.3273787E-2"/>
    <n v="-1.3273787E-2"/>
    <x v="1"/>
    <n v="4.5324609964771012"/>
    <n v="-6.0162921853044789E-2"/>
    <n v="-6.0162921853044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f8106287be4e215ba9e15c8c3f9c34569a6f03154c1397e6c801614f1912a8"/>
    <n v="1"/>
    <n v="1"/>
  </r>
  <r>
    <s v="18281fab-2613-4547-ae92-06985d5aafe4"/>
    <x v="337"/>
    <x v="255"/>
    <n v="-1.4426370000000001E-2"/>
    <n v="-1.4426370000000001E-2"/>
    <x v="1"/>
    <n v="4.5324609964771012"/>
    <n v="-6.5386959345747356E-2"/>
    <n v="-6.53869593457473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6f9f4658fe699887f2d9275717fa3629d58b05c3f8960f33009d6407f7966d2"/>
    <n v="1"/>
    <n v="1"/>
  </r>
  <r>
    <s v="56e6b5c2-a50d-4001-8f9a-6297de1b9f39"/>
    <x v="337"/>
    <x v="255"/>
    <n v="-1.3021898000000001E-2"/>
    <n v="-1.3021898000000001E-2"/>
    <x v="1"/>
    <n v="4.5324609964771012"/>
    <n v="-5.902124478510317E-2"/>
    <n v="-5.9021244785103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32c5b447a7e4a523aad73e5f2ba2ddef5393610ec8c0862aee5c219095e437"/>
    <n v="1"/>
    <n v="1"/>
  </r>
  <r>
    <s v="5a9de7b1-1a65-4842-b8ee-95cb040e8bc6"/>
    <x v="337"/>
    <x v="255"/>
    <n v="-1.5662915999999999E-2"/>
    <n v="-1.5662915999999999E-2"/>
    <x v="1"/>
    <n v="4.5324609964771012"/>
    <n v="-7.099155586109715E-2"/>
    <n v="-7.0991555861097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f762ec6fd288d2f165f68817db16d299aa2f1aa762bbdc57e04f6edfec4106"/>
    <n v="1"/>
    <n v="1"/>
  </r>
  <r>
    <s v="c1bf1083-eafd-4331-bcb7-d68b8758c49d"/>
    <x v="337"/>
    <x v="255"/>
    <n v="-1.3563841E-2"/>
    <n v="-1.3563841E-2"/>
    <x v="1"/>
    <n v="4.5324609964771012"/>
    <n v="-6.1477580294916963E-2"/>
    <n v="-6.14775802949169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4ab2292d9603e1a6d40c839880a000e41d3016af0b1b7bf8c12b81a97285be"/>
    <n v="1"/>
    <n v="1"/>
  </r>
  <r>
    <s v="32b28739-81e8-40b2-b6c9-3061f3916511"/>
    <x v="337"/>
    <x v="255"/>
    <n v="-1.05230386E-2"/>
    <n v="-1.05230386E-2"/>
    <x v="1"/>
    <n v="4.5324609964771012"/>
    <n v="-4.7695262018922997E-2"/>
    <n v="-4.76952620189229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11c7deaef7f07186f307effaaf78ea638401584ed27e130ec019f6096ca80d"/>
    <n v="1"/>
    <n v="1"/>
  </r>
  <r>
    <s v="7d525c13-d147-4934-a8dd-efa6201e13b4"/>
    <x v="337"/>
    <x v="255"/>
    <n v="-1.0525171E-2"/>
    <n v="-1.0525171E-2"/>
    <x v="1"/>
    <n v="4.5324609964771012"/>
    <n v="-4.7704927038751878E-2"/>
    <n v="-4.7704927038751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62e85e3aac835995a8cb2316e222a14b6b41b77bfb0b2f955caed44d9381ed7"/>
    <n v="1"/>
    <n v="1"/>
  </r>
  <r>
    <s v="cab23b75-6a49-4dc8-9682-4cd1aeed63a7"/>
    <x v="337"/>
    <x v="255"/>
    <n v="-1.4792754E-2"/>
    <n v="-1.4792754E-2"/>
    <x v="1"/>
    <n v="4.5324609964771012"/>
    <n v="-6.7047580535480628E-2"/>
    <n v="-6.7047580535480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666bda9491374173daa9b7f7f02d48b1eb31f49cdbcded20c8ad607b7cc2e3"/>
    <n v="1"/>
    <n v="1"/>
  </r>
  <r>
    <s v="e6ec1d66-f3b4-4bb8-ac76-4aba779c201d"/>
    <x v="337"/>
    <x v="255"/>
    <n v="-1.2348252400000001E-2"/>
    <n v="-1.2348252400000001E-2"/>
    <x v="1"/>
    <n v="4.5324609964771012"/>
    <n v="-5.5967972377654759E-2"/>
    <n v="-5.5967972377654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9af559a2834f55502af7080aabb12f736aa227c57b47393b46ae2101c2aaa2"/>
    <n v="1"/>
    <n v="1"/>
  </r>
  <r>
    <s v="0ccd2fe5-4d08-4160-834f-62936523e143"/>
    <x v="337"/>
    <x v="255"/>
    <n v="-1.2350194E-2"/>
    <n v="-1.2350194E-2"/>
    <x v="1"/>
    <n v="4.5324609964771012"/>
    <n v="-5.5976772603925508E-2"/>
    <n v="-5.59767726039255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b4c01d184b070093526d0082e9bf199ce65052ea2906643dd69100663c8f7c"/>
    <n v="1"/>
    <n v="1"/>
  </r>
  <r>
    <s v="f78b5264-8774-4878-93d6-bf2824d856c7"/>
    <x v="337"/>
    <x v="255"/>
    <n v="-1.5937704E-2"/>
    <n v="-1.5937704E-2"/>
    <x v="1"/>
    <n v="4.5324609964771012"/>
    <n v="-7.2237021753397079E-2"/>
    <n v="-7.22370217533970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6727b5ca85c916fa4d8735c4982374bef557e4bbb60bdb72215fc6b59859ee"/>
    <n v="1"/>
    <n v="1"/>
  </r>
  <r>
    <s v="f05579d0-353e-4d74-819f-ef94d1eec6f7"/>
    <x v="337"/>
    <x v="255"/>
    <n v="-1.2367224E-2"/>
    <n v="-1.2367224E-2"/>
    <x v="1"/>
    <n v="4.5324609964771012"/>
    <n v="-5.6053960414695521E-2"/>
    <n v="-5.605396041469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fe71ee854e28c11e3b4749faab8fa3b238d45e22dec3c5fd3be5a3772281fd"/>
    <n v="1"/>
    <n v="1"/>
  </r>
  <r>
    <s v="7f726c1d-36e2-4004-b246-f07927cf6dc6"/>
    <x v="337"/>
    <x v="255"/>
    <n v="-1.0793062000000001E-2"/>
    <n v="-1.0793062000000001E-2"/>
    <x v="1"/>
    <n v="4.5324609964771012"/>
    <n v="-4.8919132547559141E-2"/>
    <n v="-4.89191325475591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de4b3c30776492980288481d60f83ef573104b219f0c4a113f8785d8d0a3f3"/>
    <n v="1"/>
    <n v="1"/>
  </r>
  <r>
    <s v="997d8992-8c9b-4ecb-9bc3-77f11549c564"/>
    <x v="337"/>
    <x v="255"/>
    <n v="-1.14400682E-2"/>
    <n v="-1.14400682E-2"/>
    <x v="1"/>
    <n v="4.5324609964771012"/>
    <n v="-5.1851662913538002E-2"/>
    <n v="-5.1851662913538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caf1417c5710536de8ebcb8c2ccbc938f797d058f22fe08e37a6391c466196"/>
    <n v="1"/>
    <n v="1"/>
  </r>
  <r>
    <s v="7044805c-c978-4543-a147-2eb649008267"/>
    <x v="337"/>
    <x v="255"/>
    <n v="-1.3197456999999999E-2"/>
    <n v="-1.3197456999999999E-2"/>
    <x v="1"/>
    <n v="4.5324609964771012"/>
    <n v="-5.9816959105183691E-2"/>
    <n v="-5.98169591051836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307279483a74158480cfe2ee001117b819a9ff06e21c4f8914adf5225f7b00"/>
    <n v="1"/>
    <n v="1"/>
  </r>
  <r>
    <s v="3258c8f1-6cc6-4f6b-9f28-a298b0fcb590"/>
    <x v="337"/>
    <x v="255"/>
    <n v="-1.2075406E-2"/>
    <n v="-1.2075406E-2"/>
    <x v="1"/>
    <n v="4.5324609964771012"/>
    <n v="-5.4731306711625571E-2"/>
    <n v="-5.47313067116255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5871d87770549d0a5746718796c241573f1270111a388735956102058808fb"/>
    <n v="1"/>
    <n v="1"/>
  </r>
  <r>
    <s v="38b82422-65a7-4bac-863b-7345bd94c066"/>
    <x v="337"/>
    <x v="255"/>
    <n v="-1.2075406E-2"/>
    <n v="-1.2075406E-2"/>
    <x v="1"/>
    <n v="4.5324609964771012"/>
    <n v="-5.4731306711625571E-2"/>
    <n v="-5.47313067116255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fe4318b4bd732802ce476bb14a90a593014657721d89058445544e247b5ceb"/>
    <n v="1"/>
    <n v="1"/>
  </r>
  <r>
    <s v="11b61977-d587-43a2-a1ae-80a5c83e0746"/>
    <x v="337"/>
    <x v="255"/>
    <n v="-1.2098305E-2"/>
    <n v="-1.2098305E-2"/>
    <x v="1"/>
    <n v="4.5324609964771012"/>
    <n v="-5.4835095535983903E-2"/>
    <n v="-5.48350955359839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3726525cf4936d02b31bc0b389959319942b01ccee0adce08fb57815353917"/>
    <n v="1"/>
    <n v="1"/>
  </r>
  <r>
    <s v="15dc692e-f522-4030-8f21-1551f718084e"/>
    <x v="337"/>
    <x v="255"/>
    <n v="-1.3319585E-2"/>
    <n v="-1.3319585E-2"/>
    <x v="1"/>
    <n v="4.5324609964771012"/>
    <n v="-6.0370499501761453E-2"/>
    <n v="-6.0370499501761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f97843230ab2808434c43c69f4a7d793cb6401faff52be036cc2331725be2f"/>
    <n v="1"/>
    <n v="1"/>
  </r>
  <r>
    <s v="526d5c3d-5eab-44b6-930f-5b85a9382d28"/>
    <x v="337"/>
    <x v="255"/>
    <n v="-1.3487511000000001E-2"/>
    <n v="-1.3487511000000001E-2"/>
    <x v="1"/>
    <n v="4.5324609964771012"/>
    <n v="-6.1131617547055858E-2"/>
    <n v="-6.1131617547055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be1da57dd037bd74d5308c5ef8c2532be2750450ca462a6327b86e4507502d"/>
    <n v="1"/>
    <n v="1"/>
  </r>
  <r>
    <s v="e6b0dafd-664c-4daf-a495-a502c7bf040f"/>
    <x v="337"/>
    <x v="255"/>
    <n v="-1.2525753000000001E-2"/>
    <n v="-1.2525753000000001E-2"/>
    <x v="1"/>
    <n v="4.5324609964771012"/>
    <n v="-5.6772486924006042E-2"/>
    <n v="-5.67724869240060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6dc30e2d769ce424615742f47c84046f37f2ff9902362e8e125bfc618be7bc"/>
    <n v="1"/>
    <n v="1"/>
  </r>
  <r>
    <s v="d5a7e85c-2c1f-47cb-aae5-04aa459b6688"/>
    <x v="337"/>
    <x v="255"/>
    <n v="-1.2563918E-2"/>
    <n v="-1.2563918E-2"/>
    <x v="1"/>
    <n v="4.5324609964771012"/>
    <n v="-5.6945468297936591E-2"/>
    <n v="-5.69454682979365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e5f921c2c1e3110b798accf35623a5f92aaf8a5bf2d8457a9e9d2de2433eeb"/>
    <n v="1"/>
    <n v="1"/>
  </r>
  <r>
    <s v="57e55245-bb3d-43f5-ae32-f31f8b2a4db5"/>
    <x v="337"/>
    <x v="255"/>
    <n v="-1.412105E-2"/>
    <n v="-1.412105E-2"/>
    <x v="1"/>
    <n v="4.5324609964771012"/>
    <n v="-6.4003108354302965E-2"/>
    <n v="-6.4003108354302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f11340dc2287e154a024b18509f0e60adc925219775e7ad0b995c45fc9d4af"/>
    <n v="1"/>
    <n v="1"/>
  </r>
  <r>
    <s v="fb070882-5fb4-4358-ad48-560b6f751114"/>
    <x v="337"/>
    <x v="255"/>
    <n v="-1.2655514E-2"/>
    <n v="-1.2655514E-2"/>
    <x v="1"/>
    <n v="4.5324609964771012"/>
    <n v="-5.7360623595369913E-2"/>
    <n v="-5.7360623595369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31e246a37e0796f5bdba8b254e7d3e689163a3e11da22e04be9bd810b07dca9"/>
    <n v="1"/>
    <n v="1"/>
  </r>
  <r>
    <s v="77627a7f-3142-4995-b76f-157a5eda659a"/>
    <x v="337"/>
    <x v="255"/>
    <n v="-1.3182190999999999E-2"/>
    <n v="-1.3182190999999999E-2"/>
    <x v="1"/>
    <n v="4.5324609964771012"/>
    <n v="-5.9747766555611481E-2"/>
    <n v="-5.9747766555611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8f4e4d1cc7e85b5418d6aefea281dcc70162415fe19dc3f219ab42584147e6"/>
    <n v="1"/>
    <n v="1"/>
  </r>
  <r>
    <s v="8b8a78e1-4a6c-41a2-8dc1-1c4a4276f648"/>
    <x v="337"/>
    <x v="255"/>
    <n v="-1.31801186E-2"/>
    <n v="-1.31801186E-2"/>
    <x v="1"/>
    <n v="4.5324609964771012"/>
    <n v="-5.9738373483442381E-2"/>
    <n v="-5.97383734834423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6da84c8fae3630cd2f3951925ebb07e5207918f642f1a5bce0038902c3b9c6"/>
    <n v="1"/>
    <n v="1"/>
  </r>
  <r>
    <s v="cf08e171-45c3-4f8d-ba4d-a7f9128d7eac"/>
    <x v="337"/>
    <x v="255"/>
    <n v="-1.2541019E-2"/>
    <n v="-1.2541019E-2"/>
    <x v="1"/>
    <n v="4.5324609964771012"/>
    <n v="-5.6841679473578259E-2"/>
    <n v="-5.68416794735782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5ed25157efa8494185c7d9f27100b99d928471d4895f0c080dd234e87d19ac"/>
    <n v="1"/>
    <n v="1"/>
  </r>
  <r>
    <s v="3f17c6da-2362-4668-bbe6-37beba02a93d"/>
    <x v="337"/>
    <x v="255"/>
    <n v="-1.2678412999999999E-2"/>
    <n v="-1.2678412999999999E-2"/>
    <x v="1"/>
    <n v="4.5324609964771012"/>
    <n v="-5.7464412419728238E-2"/>
    <n v="-5.7464412419728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3aa760f3a81fe0610349b385c754457736babc14a7db7d46e2c22f27512039"/>
    <n v="1"/>
    <n v="1"/>
  </r>
  <r>
    <s v="8455351f-c109-4dd1-9d55-85b9017d1813"/>
    <x v="337"/>
    <x v="255"/>
    <n v="-1.33327546E-2"/>
    <n v="-1.33327546E-2"/>
    <x v="1"/>
    <n v="4.5324609964771012"/>
    <n v="-6.0430190200100653E-2"/>
    <n v="-6.043019020010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d6cfcaa7733333ceac1a30585bc50a2aa45a964b175db969d53addda62e9b7e"/>
    <n v="1"/>
    <n v="1"/>
  </r>
  <r>
    <s v="6ee956fd-3b39-4546-902b-74f6175335dc"/>
    <x v="337"/>
    <x v="255"/>
    <n v="-1.2334928E-2"/>
    <n v="-1.2334928E-2"/>
    <x v="1"/>
    <n v="4.5324609964771012"/>
    <n v="-5.5907580054353291E-2"/>
    <n v="-5.59075800543532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b30e67bc3439b46e14c838551adbb2ca25eb583a98b2dae27370b53326d622"/>
    <n v="1"/>
    <n v="1"/>
  </r>
  <r>
    <s v="415ba3cd-10c5-45b3-bf06-249b81c1e1f0"/>
    <x v="337"/>
    <x v="255"/>
    <n v="-1.24302474E-2"/>
    <n v="-1.24302474E-2"/>
    <x v="1"/>
    <n v="4.5324609964771012"/>
    <n v="-5.6339611517060899E-2"/>
    <n v="-5.63396115170608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df4761d6d7812a2e5774a210cf748ae5cdf5fc44f34d5d86940276db2287fd"/>
    <n v="1"/>
    <n v="1"/>
  </r>
  <r>
    <s v="98fc927e-01d0-4253-aa5b-a1456a1eba40"/>
    <x v="337"/>
    <x v="255"/>
    <n v="-1.2434157E-2"/>
    <n v="-1.2434157E-2"/>
    <x v="1"/>
    <n v="4.5324609964771012"/>
    <n v="-5.6357331626572728E-2"/>
    <n v="-5.63573316265727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22684ac38cb9cd261e54ebd68d0cf66c3fe6eeac4e55e1dd98eeb8e44bb2c6"/>
    <n v="1"/>
    <n v="1"/>
  </r>
  <r>
    <s v="9c456052-0905-4921-ac43-af8758f15288"/>
    <x v="337"/>
    <x v="255"/>
    <n v="-1.2434157E-2"/>
    <n v="-1.2434157E-2"/>
    <x v="1"/>
    <n v="4.5324609964771012"/>
    <n v="-5.6357331626572728E-2"/>
    <n v="-5.63573316265727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3795bd95eb0cb9a6ddc9f04782485628141d52d85e7e5d671eae97a55743e7"/>
    <n v="1"/>
    <n v="1"/>
  </r>
  <r>
    <s v="1dd0e65f-daba-4562-a445-d55a768120b5"/>
    <x v="337"/>
    <x v="255"/>
    <n v="-9.9506400000000002E-3"/>
    <n v="-9.9506400000000002E-3"/>
    <x v="1"/>
    <n v="4.5324609964771012"/>
    <n v="-4.5100887689984902E-2"/>
    <n v="-4.5100887689984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9d9146b6271a9da329716ededc9ce7b83a6240c3b60c233637bb57791fee34"/>
    <n v="1"/>
    <n v="1"/>
  </r>
  <r>
    <s v="adfce44d-4dbf-4ff8-a42e-6d4b6e280a4d"/>
    <x v="337"/>
    <x v="255"/>
    <n v="-9.9387940000000008E-3"/>
    <n v="-9.9387940000000008E-3"/>
    <x v="1"/>
    <n v="4.5324609964771012"/>
    <n v="-4.5047196157020637E-2"/>
    <n v="-4.50471961570206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2d4bea641d1a42393c8c0aae9622ea9efe14f204bc186e2f70a1ff06364886"/>
    <n v="1"/>
    <n v="1"/>
  </r>
  <r>
    <s v="dbe24175-7ed5-46d1-9466-dd077c79ce17"/>
    <x v="337"/>
    <x v="255"/>
    <n v="-1.328142E-2"/>
    <n v="-1.328142E-2"/>
    <x v="1"/>
    <n v="4.5324609964771012"/>
    <n v="-6.0197518127830897E-2"/>
    <n v="-6.01975181278308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7dc0e804c338e1bc75afcdee0c1e4d10c75fece8076fd032ee139c40cffa74"/>
    <n v="1"/>
    <n v="1"/>
  </r>
  <r>
    <s v="819f7f4c-77c7-4c85-98f2-d762377e9688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d4d2e6337d6f2671c01b0374ece9b08476eec311e80cc9aaa6d14954b98a09"/>
    <n v="1"/>
    <n v="1"/>
  </r>
  <r>
    <s v="3a9c7b5c-52e2-4776-8f52-f622272be480"/>
    <x v="337"/>
    <x v="255"/>
    <n v="-1.3014265000000001E-2"/>
    <n v="-1.3014265000000001E-2"/>
    <x v="1"/>
    <n v="4.5324609964771012"/>
    <n v="-5.8986648510317062E-2"/>
    <n v="-5.89866485103170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523184595591c9273f48854498eff04c56a7a18d390b618799d4483e8f0b642"/>
    <n v="1"/>
    <n v="1"/>
  </r>
  <r>
    <s v="bb7a6225-851f-4835-bf28-63d91ae209c2"/>
    <x v="337"/>
    <x v="255"/>
    <n v="-1.2197533999999999E-2"/>
    <n v="-1.2197533999999999E-2"/>
    <x v="1"/>
    <n v="4.5324609964771012"/>
    <n v="-5.5284847108203319E-2"/>
    <n v="-5.52848471082033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ff7786275e0bcf48c81c965a73369a63feb1b2d33335a2859df1dc77fa67693"/>
    <n v="1"/>
    <n v="1"/>
  </r>
  <r>
    <s v="85096fd3-f3b9-4673-a81c-d0e81332b7d8"/>
    <x v="337"/>
    <x v="255"/>
    <n v="-1.259445E-2"/>
    <n v="-1.259445E-2"/>
    <x v="1"/>
    <n v="4.5324609964771012"/>
    <n v="-5.7083853397081018E-2"/>
    <n v="-5.70838533970810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1b2c734dede7159a380111140977f945b1123d29e4afc27b9a29e6e09193a4"/>
    <n v="1"/>
    <n v="1"/>
  </r>
  <r>
    <s v="18681edf-cafe-41c7-b602-bd9229355041"/>
    <x v="337"/>
    <x v="255"/>
    <n v="-1.2800541E-2"/>
    <n v="-1.2800541E-2"/>
    <x v="1"/>
    <n v="4.5324609964771012"/>
    <n v="-5.8017952816305993E-2"/>
    <n v="-5.80179528163059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a397207611e83fc4ff8457a04446c4e72ecce39a7a982b106efb85d82f0290"/>
    <n v="1"/>
    <n v="1"/>
  </r>
  <r>
    <s v="1a59f00e-f73f-46f7-93ff-ccabc2a3b071"/>
    <x v="337"/>
    <x v="255"/>
    <n v="-1.2304396E-2"/>
    <n v="-1.2304396E-2"/>
    <x v="1"/>
    <n v="4.5324609964771012"/>
    <n v="-5.5769194955208851E-2"/>
    <n v="-5.5769194955208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f2163151995691fac9eb55210852e5e1420a1324ac344dda9f4828b4b88876"/>
    <n v="1"/>
    <n v="1"/>
  </r>
  <r>
    <s v="d488d42d-81de-4dde-810e-df7bc5ce0457"/>
    <x v="337"/>
    <x v="255"/>
    <n v="-1.2098305E-2"/>
    <n v="-1.2098305E-2"/>
    <x v="1"/>
    <n v="4.5324609964771012"/>
    <n v="-5.4835095535983903E-2"/>
    <n v="-5.48350955359839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1133858e643c8e6a2697e038c28a986c47abc1e3a0e6fd0e12947303989a6c"/>
    <n v="1"/>
    <n v="1"/>
  </r>
  <r>
    <s v="ef284cc3-0df7-44d0-bce5-fd710320612f"/>
    <x v="337"/>
    <x v="255"/>
    <n v="-1.2159369E-2"/>
    <n v="-1.2159369E-2"/>
    <x v="1"/>
    <n v="4.5324609964771012"/>
    <n v="-5.5111865734272771E-2"/>
    <n v="-5.51118657342727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7ef4a946f67923806315fa3d5a272f9f39c00a49372647c835235eefae339c"/>
    <n v="1"/>
    <n v="1"/>
  </r>
  <r>
    <s v="7a0b8ea6-8be2-4124-8c68-f082b258b7f1"/>
    <x v="337"/>
    <x v="255"/>
    <n v="-1.3121127E-2"/>
    <n v="-1.3121127E-2"/>
    <x v="1"/>
    <n v="4.5324609964771012"/>
    <n v="-5.9470996357322593E-2"/>
    <n v="-5.9470996357322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721161b72ccdbe650697935231eadeffdc106e47f93a8cfdb14deb1a0025bd"/>
    <n v="1"/>
    <n v="1"/>
  </r>
  <r>
    <s v="611dae6b-d6c8-4e15-b8ed-8687b3a191f5"/>
    <x v="337"/>
    <x v="255"/>
    <n v="-1.3121127E-2"/>
    <n v="-1.3121127E-2"/>
    <x v="1"/>
    <n v="4.5324609964771012"/>
    <n v="-5.9470996357322593E-2"/>
    <n v="-5.9470996357322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a01866fe55b45bbd32edce3913d607857561f060b4fc361d031c4e1b12e3e2"/>
    <n v="1"/>
    <n v="1"/>
  </r>
  <r>
    <s v="92f8b05e-7164-4042-a9a9-77a9d6c9e269"/>
    <x v="337"/>
    <x v="255"/>
    <n v="-1.3678335999999999E-2"/>
    <n v="-1.3678335999999999E-2"/>
    <x v="1"/>
    <n v="4.5324609964771012"/>
    <n v="-6.1996524416708602E-2"/>
    <n v="-6.19965244167086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4b09c2ecd91e759f4054c828cc36347bec692926dd08af5035eadc01c8b80d"/>
    <n v="1"/>
    <n v="1"/>
  </r>
  <r>
    <s v="d0464253-e914-4490-b9ef-2772b8aa6c51"/>
    <x v="337"/>
    <x v="255"/>
    <n v="-1.2869238E-2"/>
    <n v="-1.2869238E-2"/>
    <x v="1"/>
    <n v="4.5324609964771012"/>
    <n v="-5.8329319289380982E-2"/>
    <n v="-5.83293192893809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0b0eb81b4eae08483801b85a35fcd56fc6754bd972a4ae1680e23935aeb4c4"/>
    <n v="1"/>
    <n v="1"/>
  </r>
  <r>
    <s v="6be6f9c9-e7df-486b-a4c8-29d29fa2bef1"/>
    <x v="337"/>
    <x v="255"/>
    <n v="-8.7719630000000007E-3"/>
    <n v="-8.7719630000000007E-3"/>
    <x v="1"/>
    <n v="4.5324609964771012"/>
    <n v="-3.9758580160040267E-2"/>
    <n v="-3.97585801600402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67feaf7e6d2e27ef4863e8eaba5c346beb80e391d61f6ec196ccd841e68c96"/>
    <n v="1"/>
    <n v="1"/>
  </r>
  <r>
    <s v="b665fdf2-9be0-47bd-a0a5-1764565a360f"/>
    <x v="337"/>
    <x v="255"/>
    <n v="-8.7666314000000006E-3"/>
    <n v="-8.7666314000000006E-3"/>
    <x v="1"/>
    <n v="4.5324609964771012"/>
    <n v="-3.973441489099145E-2"/>
    <n v="-3.97344148909914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3bc9d8d479b76640673f6e191757c5c5281e100b2b1f9ddb90998dfb18899b"/>
    <n v="1"/>
    <n v="1"/>
  </r>
  <r>
    <s v="959ffac2-b7a3-4180-aa72-d25fc98772ec"/>
    <x v="337"/>
    <x v="255"/>
    <n v="-1.4403470999999999E-2"/>
    <n v="-1.4403470999999999E-2"/>
    <x v="1"/>
    <n v="4.5324609964771012"/>
    <n v="-6.5283170521389031E-2"/>
    <n v="-6.52831705213890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cd1525f3b867aac25afc79a489692dd5c34169efea51c3d7892e5544622dbd"/>
    <n v="1"/>
    <n v="1"/>
  </r>
  <r>
    <s v="49c2c3b2-5660-4ef6-9b86-dad9c10c0fb9"/>
    <x v="337"/>
    <x v="255"/>
    <n v="-1.2747110000000001E-2"/>
    <n v="-1.2747110000000001E-2"/>
    <x v="1"/>
    <n v="4.5324609964771012"/>
    <n v="-5.7775778892803227E-2"/>
    <n v="-5.7775778892803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0542911a056e98c035c8954bcb9bb90cc611111522a0a2760509246f486451"/>
    <n v="1"/>
    <n v="1"/>
  </r>
  <r>
    <s v="a472f6d2-2440-4610-8274-35ea649d6f21"/>
    <x v="337"/>
    <x v="255"/>
    <n v="-1.2741097999999999E-2"/>
    <n v="-1.2741097999999999E-2"/>
    <x v="1"/>
    <n v="4.5324609964771012"/>
    <n v="-5.7748529737292401E-2"/>
    <n v="-5.77485297372924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376f3bd62b209451ca522aac95c103242f7f60015a57bde206f4638f8ad20a"/>
    <n v="1"/>
    <n v="1"/>
  </r>
  <r>
    <s v="2a75469c-a1de-4f14-a34d-90be8125f3d0"/>
    <x v="337"/>
    <x v="255"/>
    <n v="-1.3731767000000001E-2"/>
    <n v="-1.3731767000000001E-2"/>
    <x v="1"/>
    <n v="4.5324609964771012"/>
    <n v="-6.2238698340211368E-2"/>
    <n v="-6.22386983402113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c195d8bff0bad65a302fed2388b2bf3e53621c3c0d4c0d27a86fd545c658e3"/>
    <n v="1"/>
    <n v="1"/>
  </r>
  <r>
    <s v="a4903bbf-6199-440c-ab53-aa11a0455e35"/>
    <x v="337"/>
    <x v="255"/>
    <n v="-1.4128683E-2"/>
    <n v="-1.4128683E-2"/>
    <x v="1"/>
    <n v="4.5324609964771012"/>
    <n v="-6.4037704629089087E-2"/>
    <n v="-6.40377046290890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f6b5f701aee0d2a077468d44210183af0e592fa0056c3a9c4edf50e1b757d5"/>
    <n v="1"/>
    <n v="1"/>
  </r>
  <r>
    <s v="d6948710-e99c-44f1-8770-d14ced809f91"/>
    <x v="337"/>
    <x v="255"/>
    <n v="-1.4128683E-2"/>
    <n v="-1.4128683E-2"/>
    <x v="1"/>
    <n v="4.5324609964771012"/>
    <n v="-6.4037704629089087E-2"/>
    <n v="-6.40377046290890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6ecb37ae027a1ac0df9d8b21d3885d229d839904491c661f31d6443dd305c3"/>
    <n v="1"/>
    <n v="1"/>
  </r>
  <r>
    <s v="0fe6f1dc-c98c-47b3-8358-91ebb870866f"/>
    <x v="337"/>
    <x v="255"/>
    <n v="-1.2134562E-2"/>
    <n v="-1.2134562E-2"/>
    <x v="1"/>
    <n v="4.5324609964771012"/>
    <n v="-5.4999428974333173E-2"/>
    <n v="-5.49994289743331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c34d9294f8248ba8c6bd593c724f46c6a4c155a1a246ea7b237a402dd0a079"/>
    <n v="1"/>
    <n v="1"/>
  </r>
  <r>
    <s v="19d7a5b0-7b58-4d5b-a96b-1a82449d5cc2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d269538912a86aba722f83e8aa7e51733c07dbc5281bb327ad010588c8b100"/>
    <n v="1"/>
    <n v="1"/>
  </r>
  <r>
    <s v="5a5a27c4-9864-4e82-87ef-216ec493f5b2"/>
    <x v="337"/>
    <x v="255"/>
    <n v="-1.2960833999999999E-2"/>
    <n v="-1.2960833999999999E-2"/>
    <x v="1"/>
    <n v="4.5324609964771012"/>
    <n v="-5.874447458681429E-2"/>
    <n v="-5.874447458681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7acc90a7f0b2cc83c7139a4b3f50a6c803fe8147b2264655a308e1a432eacf"/>
    <n v="1"/>
    <n v="1"/>
  </r>
  <r>
    <s v="373e5f73-4309-45cd-8eb0-69b5ea5ca23f"/>
    <x v="337"/>
    <x v="255"/>
    <n v="-1.4798060199999999E-2"/>
    <n v="-1.4798060199999999E-2"/>
    <x v="1"/>
    <n v="4.5324609964771012"/>
    <n v="-6.7071630680020131E-2"/>
    <n v="-6.7071630680020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1df87f5409cbd41c4467cadaf8268cedd8d339ce9830ebc556a8fcef36de9b"/>
    <n v="1"/>
    <n v="1"/>
  </r>
  <r>
    <s v="e79a22f2-458e-41a5-9fbf-1617e2347fc6"/>
    <x v="337"/>
    <x v="255"/>
    <n v="-1.4800387E-2"/>
    <n v="-1.4800387E-2"/>
    <x v="1"/>
    <n v="4.5324609964771012"/>
    <n v="-6.7082176810266736E-2"/>
    <n v="-6.70821768102667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2c9c3cfa98d53bcc799decff28084c2a216496f49eedea27b6373656255058"/>
    <n v="1"/>
    <n v="1"/>
  </r>
  <r>
    <s v="67af39fd-747e-4c38-83f7-594e766d78da"/>
    <x v="337"/>
    <x v="255"/>
    <n v="-1.4113417E-2"/>
    <n v="-1.4113417E-2"/>
    <x v="1"/>
    <n v="4.5324609964771012"/>
    <n v="-6.3968512079516857E-2"/>
    <n v="-6.39685120795168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b49c3b0f2f02b65c29cd5f4479b0c91706a001ed2ec74021ce611369bf1555"/>
    <n v="1"/>
    <n v="1"/>
  </r>
  <r>
    <s v="71df45eb-a119-4493-90e6-02e0358d1752"/>
    <x v="337"/>
    <x v="255"/>
    <n v="-1.259445E-2"/>
    <n v="-1.259445E-2"/>
    <x v="1"/>
    <n v="4.5324609964771012"/>
    <n v="-5.7083853397081018E-2"/>
    <n v="-5.70838533970810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3d0372ae74b4e4d35a825743bdd37c4612d1ceab5db22110c94e9fe94a7cb9"/>
    <n v="1"/>
    <n v="1"/>
  </r>
  <r>
    <s v="6b6da6b6-4b0e-4efc-bfcc-fd9a1bf63b8a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7982183735655bb72c5a1435334dd8fea76b62210853602b1dd1b4fc560b06"/>
    <n v="1"/>
    <n v="1"/>
  </r>
  <r>
    <s v="221595b8-434b-4300-8d19-bc5171627365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2206ee549ef8cda553174e3d63340bd187f7e452f85b37bd1f25b46c636039"/>
    <n v="1"/>
    <n v="1"/>
  </r>
  <r>
    <s v="e9e0554d-03ab-4d76-bd84-66076e7517df"/>
    <x v="337"/>
    <x v="255"/>
    <n v="-1.3892059999999999E-2"/>
    <n v="-1.3892059999999999E-2"/>
    <x v="1"/>
    <n v="4.5324609964771012"/>
    <n v="-6.2965220110719672E-2"/>
    <n v="-6.2965220110719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9c8067efdcdaa84ce48fc2be3862eacbe03c7462fa5516e1ef644b82052830"/>
    <n v="1"/>
    <n v="1"/>
  </r>
  <r>
    <s v="a20297dd-d368-4bbf-831a-416071340ca5"/>
    <x v="337"/>
    <x v="255"/>
    <n v="-1.2525753000000001E-2"/>
    <n v="-1.2525753000000001E-2"/>
    <x v="1"/>
    <n v="4.5324609964771012"/>
    <n v="-5.6772486924006042E-2"/>
    <n v="-5.67724869240060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24ad214852aab603739ed63426fa7d2d603db603ce298258b7dec4cacbc4d8"/>
    <n v="1"/>
    <n v="1"/>
  </r>
  <r>
    <s v="a77dc385-886a-4ad3-873b-47915110faad"/>
    <x v="337"/>
    <x v="255"/>
    <n v="-1.2525753000000001E-2"/>
    <n v="-1.2525753000000001E-2"/>
    <x v="1"/>
    <n v="4.5324609964771012"/>
    <n v="-5.6772486924006042E-2"/>
    <n v="-5.67724869240060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3937a92632aff1939df94933ea84a1eb47e3f7c954ff4c7f06f7014e1f9c8f"/>
    <n v="1"/>
    <n v="1"/>
  </r>
  <r>
    <s v="64bc6970-7ecf-41a2-814a-2f32cdb70c8b"/>
    <x v="337"/>
    <x v="255"/>
    <n v="-1.0075560000000001E-2"/>
    <n v="-1.0075560000000001E-2"/>
    <x v="1"/>
    <n v="4.5324609964771012"/>
    <n v="-4.5667082717664807E-2"/>
    <n v="-4.56670827176648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327305bebe7747e40159134d0168b6f5eb8265122a85193e577d2200d277ce"/>
    <n v="1"/>
    <n v="1"/>
  </r>
  <r>
    <s v="7f8d9744-a6f1-4c6e-919f-ba8cf327c905"/>
    <x v="337"/>
    <x v="255"/>
    <n v="-1.3182190999999999E-2"/>
    <n v="-1.3182190999999999E-2"/>
    <x v="1"/>
    <n v="4.5324609964771012"/>
    <n v="-5.9747766555611481E-2"/>
    <n v="-5.9747766555611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435eae3c07bc49e928dd01f1e5ba0b5c308d120bbfeea75b2ef3ebd70c2c10"/>
    <n v="1"/>
    <n v="1"/>
  </r>
  <r>
    <s v="828a588b-fe53-44af-b299-62c121722352"/>
    <x v="337"/>
    <x v="255"/>
    <n v="-1.45027E-2"/>
    <n v="-1.45027E-2"/>
    <x v="1"/>
    <n v="4.5324609964771012"/>
    <n v="-6.5732922093608454E-2"/>
    <n v="-6.573292209360845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3aaa01b6541d98d338a5451c39337a8a1783d384a57250cc3f6b094ece761b"/>
    <n v="1"/>
    <n v="1"/>
  </r>
  <r>
    <s v="070b921f-bfc5-4dee-bc8c-dcf75268ad07"/>
    <x v="337"/>
    <x v="255"/>
    <n v="-1.2174635E-2"/>
    <n v="-1.2174635E-2"/>
    <x v="1"/>
    <n v="4.5324609964771012"/>
    <n v="-5.5181058283844987E-2"/>
    <n v="-5.51810582838449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83e59958c67ba44912da094305aa55c137ba0b3b2216b0b707f4b834333599"/>
    <n v="1"/>
    <n v="1"/>
  </r>
  <r>
    <s v="cfd5154a-7a7a-4f9b-8a54-ae0be90e00d4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de53f162d69fe4e547cba3f568eaa40d09f18b5d9341c81b296e82fd6b9a67"/>
    <n v="1"/>
    <n v="1"/>
  </r>
  <r>
    <s v="160d1dab-c6d7-44bb-93ef-a3fc021b4bb7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26c01e02301bd600bce4d0542f80de5cdbc5e1362fd239e745955459ed3973"/>
    <n v="1"/>
    <n v="1"/>
  </r>
  <r>
    <s v="34de4c80-a541-49e4-95e7-69c2e127db0a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062cb12622fcee86fe52b9dd6839a3675df3b0edfa692c61fac420d16e9b76"/>
    <n v="1"/>
    <n v="1"/>
  </r>
  <r>
    <s v="ffcf9f6b-4b9f-4532-8fca-4389b8bc2389"/>
    <x v="337"/>
    <x v="255"/>
    <n v="-1.2449422999999999E-2"/>
    <n v="-1.2449422999999999E-2"/>
    <x v="1"/>
    <n v="4.5324609964771012"/>
    <n v="-5.6426524176144938E-2"/>
    <n v="-5.64265241761449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e134bfb2ef2a2f3f1d3f5f6c6a4059a06fd61f9d321232bb612b08ba95b91a"/>
    <n v="1"/>
    <n v="1"/>
  </r>
  <r>
    <s v="3214b82d-1ef1-4c83-999f-8586440c9c93"/>
    <x v="337"/>
    <x v="255"/>
    <n v="-1.1861682E-2"/>
    <n v="-1.1861682E-2"/>
    <x v="1"/>
    <n v="4.5324609964771012"/>
    <n v="-5.3762611017614502E-2"/>
    <n v="-5.3762611017614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f975062e9e715113b1ab702a7644d34a429996d08ae3dced9dfdb0586c1a07"/>
    <n v="1"/>
    <n v="1"/>
  </r>
  <r>
    <s v="5419ab16-8f79-4117-8b6e-8c9312ea8fd2"/>
    <x v="337"/>
    <x v="255"/>
    <n v="-1.1815884E-2"/>
    <n v="-1.1815884E-2"/>
    <x v="1"/>
    <n v="4.5324609964771012"/>
    <n v="-5.3555033368897838E-2"/>
    <n v="-5.35550333688978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9a977d77492ff6c1f4f37931782b406cf9eadb47f104e409d104751fcb14bd"/>
    <n v="1"/>
    <n v="1"/>
  </r>
  <r>
    <s v="432dc50b-3cb8-4377-90f1-b2f90a6bf887"/>
    <x v="337"/>
    <x v="255"/>
    <n v="-1.167849E-2"/>
    <n v="-1.167849E-2"/>
    <x v="1"/>
    <n v="4.5324609964771012"/>
    <n v="-5.2932300422747859E-2"/>
    <n v="-5.29323004227478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2fce9263fa3db668015b318a76e0b8140fa4d3b85b6754cde0a9e1e185f8b3"/>
    <n v="1"/>
    <n v="1"/>
  </r>
  <r>
    <s v="18e26300-ac46-4483-a747-3eae7a9f43e8"/>
    <x v="337"/>
    <x v="255"/>
    <n v="-1.2441789999999999E-2"/>
    <n v="-1.2441789999999999E-2"/>
    <x v="1"/>
    <n v="4.5324609964771012"/>
    <n v="-5.6391927901358829E-2"/>
    <n v="-5.6391927901358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dd9bec9261a887be970ae4c67890e4c18584b17533295fa9b410bed5bb0415"/>
    <n v="1"/>
    <n v="1"/>
  </r>
  <r>
    <s v="773c847b-ed72-4bd2-ac45-1b23b4e7fcd0"/>
    <x v="337"/>
    <x v="255"/>
    <n v="-1.2441789999999999E-2"/>
    <n v="-1.2441789999999999E-2"/>
    <x v="1"/>
    <n v="4.5324609964771012"/>
    <n v="-5.6391927901358829E-2"/>
    <n v="-5.6391927901358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67e6f8284d5db853cc4f37ebbd86146fe248224fb6052fc1d793bf4ec65666"/>
    <n v="1"/>
    <n v="1"/>
  </r>
  <r>
    <s v="4ee7d84d-a529-477e-9f99-897cd01151f6"/>
    <x v="337"/>
    <x v="255"/>
    <n v="-1.4227912000000001E-2"/>
    <n v="-1.4227912000000001E-2"/>
    <x v="1"/>
    <n v="4.5324609964771012"/>
    <n v="-6.448745620130851E-2"/>
    <n v="-6.448745620130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87733b89a84ae561df4b84404dd78d22568880395b1188bc07e9d06cf59275"/>
    <n v="1"/>
    <n v="1"/>
  </r>
  <r>
    <s v="4f438643-42ca-40be-aa40-7f908b062abc"/>
    <x v="337"/>
    <x v="255"/>
    <n v="-1.2724210999999999E-2"/>
    <n v="-1.2724210999999999E-2"/>
    <x v="1"/>
    <n v="4.5324609964771012"/>
    <n v="-5.7671990068444888E-2"/>
    <n v="-5.76719900684448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6ee0b8238852a26ee866bb77e05f8cde5ca30743360afbab3f07c33e06e9a81"/>
    <n v="1"/>
    <n v="1"/>
  </r>
  <r>
    <s v="f2bf3fa2-c6d2-4745-9109-5b02c1182d50"/>
    <x v="337"/>
    <x v="255"/>
    <n v="-1.1571628E-2"/>
    <n v="-1.1571628E-2"/>
    <x v="1"/>
    <n v="4.5324609964771012"/>
    <n v="-5.2447952575742328E-2"/>
    <n v="-5.24479525757423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025136d99d13752f63decd3479f8b39ae21f73ff2224d9ea58acfee04b0874"/>
    <n v="1"/>
    <n v="1"/>
  </r>
  <r>
    <s v="721b8854-4f35-4062-ab4d-76609f4b8bd8"/>
    <x v="337"/>
    <x v="255"/>
    <n v="-1.190748E-2"/>
    <n v="-1.190748E-2"/>
    <x v="1"/>
    <n v="4.5324609964771012"/>
    <n v="-5.3970188666331152E-2"/>
    <n v="-5.3970188666331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1cd85e4aaa5771e8e34c1c78d7742ef4514c2e70b37ff154755d91a7d37ce0"/>
    <n v="1"/>
    <n v="1"/>
  </r>
  <r>
    <s v="21549d13-fd76-4f8a-b513-5e2ee7052720"/>
    <x v="337"/>
    <x v="255"/>
    <n v="-1.1884581E-2"/>
    <n v="-1.1884581E-2"/>
    <x v="1"/>
    <n v="4.5324609964771012"/>
    <n v="-5.3866399841972827E-2"/>
    <n v="-5.38663998419728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0ee861bf4bd1b161bedaef53013e703c7dad015f23ef1832f2397bb5474447"/>
    <n v="1"/>
    <n v="1"/>
  </r>
  <r>
    <s v="75468a16-ef7a-49b5-80a2-c2b2354b7edd"/>
    <x v="337"/>
    <x v="255"/>
    <n v="-1.1884581E-2"/>
    <n v="-1.1884581E-2"/>
    <x v="1"/>
    <n v="4.5324609964771012"/>
    <n v="-5.3866399841972827E-2"/>
    <n v="-5.38663998419728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6439b770286ca92eaebd6b3021dfc2fd0aaed41ab011ba863bdfeef7335f18"/>
    <n v="1"/>
    <n v="1"/>
  </r>
  <r>
    <s v="1dc580c9-3860-434a-ace2-feddf6e05fa3"/>
    <x v="337"/>
    <x v="255"/>
    <n v="-1.2174635E-2"/>
    <n v="-1.2174635E-2"/>
    <x v="1"/>
    <n v="4.5324609964771012"/>
    <n v="-5.5181058283844987E-2"/>
    <n v="-5.51810582838449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b7cbc94223cba8be695fc144da1ab84f87277b647116f5e5ad059911202e79"/>
    <n v="1"/>
    <n v="1"/>
  </r>
  <r>
    <s v="9e8c31dc-3e9c-4210-bbdf-f6e96d6ee6cb"/>
    <x v="337"/>
    <x v="255"/>
    <n v="-1.2220432999999999E-2"/>
    <n v="-1.2220432999999999E-2"/>
    <x v="1"/>
    <n v="4.5324609964771012"/>
    <n v="-5.5388635932561658E-2"/>
    <n v="-5.538863593256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3bc192b5bcc8607e99bdcc2462df55bc9a3ca05bb0d9bb630ce412b6500c87"/>
    <n v="1"/>
    <n v="1"/>
  </r>
  <r>
    <s v="236a78c6-5038-4436-b896-49941499274d"/>
    <x v="337"/>
    <x v="255"/>
    <n v="-1.2220432999999999E-2"/>
    <n v="-1.2220432999999999E-2"/>
    <x v="1"/>
    <n v="4.5324609964771012"/>
    <n v="-5.5388635932561658E-2"/>
    <n v="-5.538863593256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88f37be14f725ec0da2db08ce4e82504fde7917db8049f10b5194966001cf3"/>
    <n v="1"/>
    <n v="1"/>
  </r>
  <r>
    <s v="2cf3b6ed-ded7-4e8d-8be1-2a9dd4c93d1a"/>
    <x v="337"/>
    <x v="255"/>
    <n v="-1.2701311999999999E-2"/>
    <n v="-1.2701311999999999E-2"/>
    <x v="1"/>
    <n v="4.5324609964771012"/>
    <n v="-5.756820124408657E-2"/>
    <n v="-5.7568201244086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6bc63184a704d3ba6cc3dd3ba02db58ec242bd7b86093643f51f870ea2b1c3"/>
    <n v="1"/>
    <n v="1"/>
  </r>
  <r>
    <s v="b91de70f-aa2c-4b93-82ab-dbe982ea8a11"/>
    <x v="337"/>
    <x v="255"/>
    <n v="-1.39509304E-2"/>
    <n v="-1.39509304E-2"/>
    <x v="1"/>
    <n v="4.5324609964771012"/>
    <n v="-6.3232047902566688E-2"/>
    <n v="-6.32320479025666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797a5e0a4308100dd96cac007d2a93e93432bba64509d1056997ca202f3d39"/>
    <n v="1"/>
    <n v="1"/>
  </r>
  <r>
    <s v="9b570404-711c-4383-9baf-4ddf84924cd2"/>
    <x v="337"/>
    <x v="255"/>
    <n v="-1.2884504E-2"/>
    <n v="-1.2884504E-2"/>
    <x v="1"/>
    <n v="4.5324609964771012"/>
    <n v="-5.8398511838953199E-2"/>
    <n v="-5.83985118389531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831cf53b746d7ce868b103adf69f79c11a13547e8c6dda2a46546b920ae3e5"/>
    <n v="1"/>
    <n v="1"/>
  </r>
  <r>
    <s v="0e645111-5862-423c-a3db-7b623d00b1b6"/>
    <x v="337"/>
    <x v="255"/>
    <n v="-1.3663069999999999E-2"/>
    <n v="-1.3663069999999999E-2"/>
    <x v="1"/>
    <n v="4.5324609964771012"/>
    <n v="-6.1927331867136393E-2"/>
    <n v="-6.19273318671363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6f30030269a22b76f84bf68bf96944b4b45d2aab9fd9dc427d83b6ec27e67c9"/>
    <n v="1"/>
    <n v="1"/>
  </r>
  <r>
    <s v="3e0ade58-7067-42d0-8aff-22b20f0f173c"/>
    <x v="337"/>
    <x v="255"/>
    <n v="-1.0594604000000001E-2"/>
    <n v="-1.0594604000000001E-2"/>
    <x v="1"/>
    <n v="4.5324609964771012"/>
    <n v="-4.8019629403120281E-2"/>
    <n v="-4.80196294031202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b80a48eaac13d7e139c3526907d7ba433e702faa657b24e95aa88b81080ede"/>
    <n v="1"/>
    <n v="1"/>
  </r>
  <r>
    <s v="29640745-b33f-442a-afbf-7e7b0ebfd47d"/>
    <x v="337"/>
    <x v="255"/>
    <n v="-1.137317E-2"/>
    <n v="-1.137317E-2"/>
    <x v="1"/>
    <n v="4.5324609964771012"/>
    <n v="-5.1548449431303482E-2"/>
    <n v="-5.1548449431303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8d24ab76f2377edc0bee00b87d4cb329e3e6da2c04d9957690d635a8f74bda"/>
    <n v="1"/>
    <n v="1"/>
  </r>
  <r>
    <s v="9051f6f8-e7ab-41f5-b5d6-6907a24fa01b"/>
    <x v="337"/>
    <x v="255"/>
    <n v="-1.2693678999999999E-2"/>
    <n v="-1.2693678999999999E-2"/>
    <x v="1"/>
    <n v="4.5324609964771012"/>
    <n v="-5.7533604969300448E-2"/>
    <n v="-5.753360496930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a5dad5db33aec1763855277810d7388279f08b51efb50429cf8f139c73c1e5"/>
    <n v="1"/>
    <n v="1"/>
  </r>
  <r>
    <s v="5bd3f818-cc01-4c08-8d2a-291c0a98da0d"/>
    <x v="337"/>
    <x v="255"/>
    <n v="-1.2548652E-2"/>
    <n v="-1.2548652E-2"/>
    <x v="1"/>
    <n v="4.5324609964771012"/>
    <n v="-5.6876275748364361E-2"/>
    <n v="-5.68762757483643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a5877aa3416773617fa38541c292d16d9f77e1f356b3610307a944c49f3c4d"/>
    <n v="1"/>
    <n v="1"/>
  </r>
  <r>
    <s v="344803f6-8658-49b2-9d73-e8ac632abd24"/>
    <x v="337"/>
    <x v="255"/>
    <n v="-1.2189901E-2"/>
    <n v="-1.2189901E-2"/>
    <x v="1"/>
    <n v="4.5324609964771012"/>
    <n v="-5.5250250833417218E-2"/>
    <n v="-5.52502508334172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0d611a4bd53a392ecb0deb6c9649b3bc537b3614362c4f0d0fe17c056b63f8"/>
    <n v="1"/>
    <n v="1"/>
  </r>
  <r>
    <s v="020ff5a7-3e72-49da-b9f7-dff6976793a2"/>
    <x v="337"/>
    <x v="255"/>
    <n v="-1.2655514E-2"/>
    <n v="-1.2655514E-2"/>
    <x v="1"/>
    <n v="4.5324609964771012"/>
    <n v="-5.7360623595369913E-2"/>
    <n v="-5.7360623595369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176da9c1bd7379462580815ceb767c80ffcc947238fe1a00501aaa4241f1ef"/>
    <n v="1"/>
    <n v="1"/>
  </r>
  <r>
    <s v="1103d6fe-aecf-40c0-9669-22cdbc7c8027"/>
    <x v="337"/>
    <x v="255"/>
    <n v="-1.1922746E-2"/>
    <n v="-1.1922746E-2"/>
    <x v="1"/>
    <n v="4.5324609964771012"/>
    <n v="-5.4039381215903383E-2"/>
    <n v="-5.40393812159033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3c6a04df20606140a283ad66a2894299faba01071af0939d842791b94c217d2"/>
    <n v="1"/>
    <n v="1"/>
  </r>
  <r>
    <s v="ad136b88-ba6e-42ac-a60f-a50637fbe665"/>
    <x v="337"/>
    <x v="255"/>
    <n v="-1.3151659E-2"/>
    <n v="-1.3151659E-2"/>
    <x v="1"/>
    <n v="4.5324609964771012"/>
    <n v="-5.9609381456467027E-2"/>
    <n v="-5.96093814564670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736d4ee1ac353f03215ee0cbaddec558d24eee9b91478383bb767acb4d1232"/>
    <n v="1"/>
    <n v="1"/>
  </r>
  <r>
    <s v="a17b56b3-9eb7-45ec-b2c5-02b5f2b7de04"/>
    <x v="337"/>
    <x v="255"/>
    <n v="-1.2037241000000001E-2"/>
    <n v="-1.2037241000000001E-2"/>
    <x v="1"/>
    <n v="4.5324609964771012"/>
    <n v="-5.4558325337695023E-2"/>
    <n v="-5.4558325337695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e01ba7c7ed018bab4b14bfb9341968181eb3362c77865cfe0353779474d759"/>
    <n v="1"/>
    <n v="1"/>
  </r>
  <r>
    <s v="dd119b3e-e634-4283-a496-fe5dd8f5e41f"/>
    <x v="337"/>
    <x v="255"/>
    <n v="-1.2485624799999999E-2"/>
    <n v="-1.2485624799999999E-2"/>
    <x v="1"/>
    <n v="4.5324609964771012"/>
    <n v="-5.659060742264721E-2"/>
    <n v="-5.6590607422647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7200970968dfc84dbaf06dea8a0388123262f0370e344941610e8a1466e90c"/>
    <n v="1"/>
    <n v="1"/>
  </r>
  <r>
    <s v="e6ec28ac-8075-482a-ac9b-d25fcb360c22"/>
    <x v="337"/>
    <x v="255"/>
    <n v="-1.3869161E-2"/>
    <n v="-1.3869161E-2"/>
    <x v="1"/>
    <n v="4.5324609964771012"/>
    <n v="-6.2861431286361347E-2"/>
    <n v="-6.28614312863613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e1fe2b2baf791488bb97d1f8662055dfe2cd24be12ade53918545caed7c7db"/>
    <n v="1"/>
    <n v="1"/>
  </r>
  <r>
    <s v="297fd215-0bbc-4255-aead-c78bc90a6af6"/>
    <x v="337"/>
    <x v="255"/>
    <n v="-1.2937934999999999E-2"/>
    <n v="-1.2937934999999999E-2"/>
    <x v="1"/>
    <n v="4.5324609964771012"/>
    <n v="-5.8640685762455957E-2"/>
    <n v="-5.8640685762455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063a33c46a187a3a8adcaf7fba87ba237d00c42ecc115619821c635eb978bd"/>
    <n v="1"/>
    <n v="1"/>
  </r>
  <r>
    <s v="7fb247bf-6062-4e2c-a28d-671d8c892a8f"/>
    <x v="337"/>
    <x v="255"/>
    <n v="-1.2937934999999999E-2"/>
    <n v="-1.2937934999999999E-2"/>
    <x v="1"/>
    <n v="4.5324609964771012"/>
    <n v="-5.8640685762455957E-2"/>
    <n v="-5.8640685762455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762377be7e9448f685e9d50b20e169540c169aaa0316f79e5cd2c2de913442"/>
    <n v="1"/>
    <n v="1"/>
  </r>
  <r>
    <s v="38346d04-03fa-478b-a34b-dc016fac2e81"/>
    <x v="337"/>
    <x v="255"/>
    <n v="-1.045721E-2"/>
    <n v="-1.045721E-2"/>
    <x v="1"/>
    <n v="4.5324609964771012"/>
    <n v="-4.739689645697031E-2"/>
    <n v="-4.7396896456970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3fa37b9372efb876919ddd7df17090602639f31647830b0c2e75af65babf83"/>
    <n v="1"/>
    <n v="1"/>
  </r>
  <r>
    <s v="00a5bf27-0908-408d-b438-e025a50fec6d"/>
    <x v="337"/>
    <x v="255"/>
    <n v="-1.045721E-2"/>
    <n v="-1.045721E-2"/>
    <x v="1"/>
    <n v="4.5324609964771012"/>
    <n v="-4.739689645697031E-2"/>
    <n v="-4.7396896456970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70d03d9b203b252d90c6c6677883046cbc6fbfb2b679b6b1a9365ff20d4eb4"/>
    <n v="1"/>
    <n v="1"/>
  </r>
  <r>
    <s v="3e2c619d-f343-4b14-8cdc-d3b517197363"/>
    <x v="337"/>
    <x v="255"/>
    <n v="-1.045721E-2"/>
    <n v="-1.045721E-2"/>
    <x v="1"/>
    <n v="4.5324609964771012"/>
    <n v="-4.739689645697031E-2"/>
    <n v="-4.7396896456970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4aa71388d33dec7df34098e87639310cf6d4ce4d9033087e7127b36180c6bf"/>
    <n v="1"/>
    <n v="1"/>
  </r>
  <r>
    <s v="b5241615-3ab9-4217-9b31-be106fd516f0"/>
    <x v="337"/>
    <x v="255"/>
    <n v="-1.3311952E-2"/>
    <n v="-1.3311952E-2"/>
    <x v="1"/>
    <n v="4.5324609964771012"/>
    <n v="-6.0335903226975338E-2"/>
    <n v="-6.0335903226975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e1e672c3daeb09ca224bbb7535bddfb73a12034c61b2d7d49d0e867363c466"/>
    <n v="1"/>
    <n v="1"/>
  </r>
  <r>
    <s v="af21a23e-b5d1-4291-8504-987ac0e5343c"/>
    <x v="337"/>
    <x v="255"/>
    <n v="-1.3991289000000001E-2"/>
    <n v="-1.3991289000000001E-2"/>
    <x v="1"/>
    <n v="4.5324609964771012"/>
    <n v="-6.3414971682939109E-2"/>
    <n v="-6.34149716829391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a480ec43d3d7fe75a5b508e302ef2cbfeabcf7e3c28ad6ec368a2f27f41252"/>
    <n v="1"/>
    <n v="1"/>
  </r>
  <r>
    <s v="e5f0b35c-0d52-4f14-a71e-53cc9360c78a"/>
    <x v="337"/>
    <x v="255"/>
    <n v="-1.2312029E-2"/>
    <n v="-1.2312029E-2"/>
    <x v="1"/>
    <n v="4.5324609964771012"/>
    <n v="-5.5803791229994973E-2"/>
    <n v="-5.58037912299949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c8cdadb3b47f273c7fdd62c0de85f136a4bc6146f9f4e2d6654cca8d689b64"/>
    <n v="1"/>
    <n v="1"/>
  </r>
  <r>
    <s v="c5287219-7bb4-421c-9d0b-33f7bd14bcd6"/>
    <x v="337"/>
    <x v="255"/>
    <n v="-1.2312029E-2"/>
    <n v="-1.2312029E-2"/>
    <x v="1"/>
    <n v="4.5324609964771012"/>
    <n v="-5.5803791229994973E-2"/>
    <n v="-5.58037912299949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7e62bbd5991ccc1766338fb3d1c6e3b07f8c8f846949982b55ad135e24cf73"/>
    <n v="1"/>
    <n v="1"/>
  </r>
  <r>
    <s v="dfdca893-e0bf-4638-9f45-8d76af1644b2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23176ab99c61e03f9c1b56d05b893e9de3450e4784342b7d3e2b2782e8e246e"/>
    <n v="1"/>
    <n v="1"/>
  </r>
  <r>
    <s v="693c2d24-3479-4698-a68f-cfbc41fa4ace"/>
    <x v="337"/>
    <x v="255"/>
    <n v="-1.3853895E-2"/>
    <n v="-1.3853895E-2"/>
    <x v="1"/>
    <n v="4.5324609964771012"/>
    <n v="-6.279223873678913E-2"/>
    <n v="-6.279223873678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64453bf1dc0a8ee6d772ce9b3345187659343f086f77fc0f5f993141cb20c6"/>
    <n v="1"/>
    <n v="1"/>
  </r>
  <r>
    <s v="294960b2-bd87-4762-8bb7-727735071d11"/>
    <x v="337"/>
    <x v="255"/>
    <n v="-1.3853895E-2"/>
    <n v="-1.3853895E-2"/>
    <x v="1"/>
    <n v="4.5324609964771012"/>
    <n v="-6.279223873678913E-2"/>
    <n v="-6.279223873678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aa9463f3c16309577467aec2bafe60296996dbbfa8a8a3400848da457fa963"/>
    <n v="1"/>
    <n v="1"/>
  </r>
  <r>
    <s v="06ab1d93-c43b-4b40-93ed-454f0fd91c4e"/>
    <x v="337"/>
    <x v="255"/>
    <n v="-1.2083039E-2"/>
    <n v="-1.2083039E-2"/>
    <x v="1"/>
    <n v="4.5324609964771012"/>
    <n v="-5.476590298641168E-2"/>
    <n v="-5.4765902986411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4d991ef4e602b287e6d2b8fd34c7391b8c7bd9aa78ef0bf541562f231c00f0"/>
    <n v="1"/>
    <n v="1"/>
  </r>
  <r>
    <s v="018ec634-6879-4f26-be57-c17717a7dd56"/>
    <x v="337"/>
    <x v="255"/>
    <n v="-1.4059986E-2"/>
    <n v="-1.4059986E-2"/>
    <x v="1"/>
    <n v="4.5324609964771012"/>
    <n v="-6.3726338156014098E-2"/>
    <n v="-6.37263381560140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b339bd8732bbc7db0f0482d7c3bc15e07d4dd244d352e3c11fa5d07c3defb2"/>
    <n v="1"/>
    <n v="1"/>
  </r>
  <r>
    <s v="18855c10-c9c7-49cc-a551-8692eabfaa76"/>
    <x v="337"/>
    <x v="255"/>
    <n v="-1.3327218E-2"/>
    <n v="-1.3327218E-2"/>
    <x v="1"/>
    <n v="4.5324609964771012"/>
    <n v="-6.0405095776547547E-2"/>
    <n v="-6.04050957765475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457df15d6daf1c31cef56f8df93065123c036c433d9f1241f24d10eb59bc07"/>
    <n v="1"/>
    <n v="1"/>
  </r>
  <r>
    <s v="ed2f6fa2-2946-4919-a998-da8312b14c17"/>
    <x v="337"/>
    <x v="255"/>
    <n v="-1.3632538E-2"/>
    <n v="-1.3632538E-2"/>
    <x v="1"/>
    <n v="4.5324609964771012"/>
    <n v="-6.1788946767991952E-2"/>
    <n v="-6.17889467679919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2d296e5b89c1a7c2c876615852e97dc6fb129dcc9b12306845e64e70d6722a"/>
    <n v="1"/>
    <n v="1"/>
  </r>
  <r>
    <s v="1b6e090b-5afa-49db-8b90-4068d361cfa6"/>
    <x v="337"/>
    <x v="255"/>
    <n v="-1.2754743000000001E-2"/>
    <n v="-1.2754743000000001E-2"/>
    <x v="1"/>
    <n v="4.5324609964771012"/>
    <n v="-5.7810375167589342E-2"/>
    <n v="-5.7810375167589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511b04b1504fd9b4c51987d6e4c1f2b18938bdc6be025d608467d21c404edf"/>
    <n v="1"/>
    <n v="1"/>
  </r>
  <r>
    <s v="d4e848b2-a2b1-48da-b7c3-c50426469105"/>
    <x v="337"/>
    <x v="255"/>
    <n v="-1.4418736999999999E-2"/>
    <n v="-1.4418736999999999E-2"/>
    <x v="1"/>
    <n v="4.5324609964771012"/>
    <n v="-6.5352363070961247E-2"/>
    <n v="-6.53523630709612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5981180e1322bcad9ca4f9609a55a967473a8f907524e19c4fc873ddbbe392"/>
    <n v="1"/>
    <n v="1"/>
  </r>
  <r>
    <s v="e9d164bd-dc1c-4701-9191-a2bc75a6f5cf"/>
    <x v="337"/>
    <x v="255"/>
    <n v="-1.4792754E-2"/>
    <n v="-1.4792754E-2"/>
    <x v="1"/>
    <n v="4.5324609964771012"/>
    <n v="-6.7047580535480628E-2"/>
    <n v="-6.7047580535480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191eb9b8397b733cca9a22883c17f73c128b5c006b89850a499f3e776c7257"/>
    <n v="1"/>
    <n v="1"/>
  </r>
  <r>
    <s v="8322202b-2060-4850-9e02-dd26d5c559b9"/>
    <x v="337"/>
    <x v="255"/>
    <n v="-1.4785121E-2"/>
    <n v="-1.4785121E-2"/>
    <x v="1"/>
    <n v="4.5324609964771012"/>
    <n v="-6.7012984260694519E-2"/>
    <n v="-6.70129842606945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3668de0a0581cc98afc42a6ad7b3d1f41ea5d333945217970b738069a833b4"/>
    <n v="1"/>
    <n v="1"/>
  </r>
  <r>
    <s v="a08ddc31-9678-44b1-88e1-b28ef8b54184"/>
    <x v="337"/>
    <x v="255"/>
    <n v="-1.3418813999999999E-2"/>
    <n v="-1.3418813999999999E-2"/>
    <x v="1"/>
    <n v="4.5324609964771012"/>
    <n v="-6.0820251073980883E-2"/>
    <n v="-6.08202510739808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a50621a742ad0dc72f9a79a0056caf255cd2fabe60e9706ec3d10287c76460"/>
    <n v="1"/>
    <n v="1"/>
  </r>
  <r>
    <s v="d60e057a-1a2a-47e9-aeaa-1e0423e67949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62d63f614cf19c61cb194b8919c61cc646a55eb856f9a10b3e9e624fbc629e"/>
    <n v="1"/>
    <n v="1"/>
  </r>
  <r>
    <s v="22a6e6f0-5640-4d65-8476-24aa31316859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a7e0392048534f03dfdcf20ed0d1df9f5a39ef9a5ed0e0836686da9d6f9eef"/>
    <n v="1"/>
    <n v="1"/>
  </r>
  <r>
    <s v="1d0c267f-f127-44ba-99b0-4b218b7f1605"/>
    <x v="337"/>
    <x v="255"/>
    <n v="-1.2785275E-2"/>
    <n v="-1.2785275E-2"/>
    <x v="1"/>
    <n v="4.5324609964771012"/>
    <n v="-5.7948760266733769E-2"/>
    <n v="-5.79487602667337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b47b3eb4e6b87acf96e5a4008b2fbd6e63bdb956bd8bebb7893f4f64fa2347"/>
    <n v="1"/>
    <n v="1"/>
  </r>
  <r>
    <s v="a35853ae-d398-46d2-b812-edb4f730d30d"/>
    <x v="337"/>
    <x v="255"/>
    <n v="-1.3113494E-2"/>
    <n v="-1.3113494E-2"/>
    <x v="1"/>
    <n v="4.5324609964771012"/>
    <n v="-5.9436400082536478E-2"/>
    <n v="-5.9436400082536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97eefe2b45ca47ea1df711fe7b7fab1630b7302bde9f0336a4b87f11b7525a"/>
    <n v="1"/>
    <n v="1"/>
  </r>
  <r>
    <s v="8810c8a8-4753-4ce9-941b-2569b992415c"/>
    <x v="337"/>
    <x v="255"/>
    <n v="-1.2052507E-2"/>
    <n v="-1.2052507E-2"/>
    <x v="1"/>
    <n v="4.5324609964771012"/>
    <n v="-5.4627517887267239E-2"/>
    <n v="-5.46275178872672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8e64e4e19193de6f517fae5facdf11f6c38e6b5407d1510053838bbc394d18"/>
    <n v="1"/>
    <n v="1"/>
  </r>
  <r>
    <s v="56056fa5-70bd-4ed3-8154-407f1f7324ad"/>
    <x v="337"/>
    <x v="255"/>
    <n v="-1.2563918E-2"/>
    <n v="-1.2563918E-2"/>
    <x v="1"/>
    <n v="4.5324609964771012"/>
    <n v="-5.6945468297936591E-2"/>
    <n v="-5.69454682979365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5e41ee972fa729ad08ff5f9e1ad080d1a564faafb57628b483dbd7b506d731"/>
    <n v="1"/>
    <n v="1"/>
  </r>
  <r>
    <s v="98df4c5e-f569-495c-84bc-94db6c73c712"/>
    <x v="337"/>
    <x v="255"/>
    <n v="-1.3197456999999999E-2"/>
    <n v="-1.3197456999999999E-2"/>
    <x v="1"/>
    <n v="4.5324609964771012"/>
    <n v="-5.9816959105183691E-2"/>
    <n v="-5.98169591051836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4e61f5b58afb1182d81430ed5a9748a5316fd9d1c9bfbd5b738a54a7ff449d"/>
    <n v="1"/>
    <n v="1"/>
  </r>
  <r>
    <s v="42f15c99-98d1-4128-b3e8-279cc68a70e4"/>
    <x v="337"/>
    <x v="255"/>
    <n v="-1.2541019E-2"/>
    <n v="-1.2541019E-2"/>
    <x v="1"/>
    <n v="4.5324609964771012"/>
    <n v="-5.6841679473578259E-2"/>
    <n v="-5.68416794735782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d443dd51f8ed8553a91ff968e2b5847d7522e884397d0a7d3de86318580c6d"/>
    <n v="1"/>
    <n v="1"/>
  </r>
  <r>
    <s v="35029965-bf23-4ec0-89a3-9bf66c555b29"/>
    <x v="337"/>
    <x v="255"/>
    <n v="-1.3174557999999999E-2"/>
    <n v="-1.3174557999999999E-2"/>
    <x v="1"/>
    <n v="4.5324609964771012"/>
    <n v="-5.9713170280825373E-2"/>
    <n v="-5.97131702808253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040390d19606498d15a24a61218fdbf68991ecd186a104ba2ed1e5ff2ad8ce"/>
    <n v="1"/>
    <n v="1"/>
  </r>
  <r>
    <s v="3d9bc315-c02f-4ba2-a249-dd96edb943e8"/>
    <x v="337"/>
    <x v="255"/>
    <n v="-1.3174557999999999E-2"/>
    <n v="-1.3174557999999999E-2"/>
    <x v="1"/>
    <n v="4.5324609964771012"/>
    <n v="-5.9713170280825373E-2"/>
    <n v="-5.97131702808253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c8301d73062b196db36fc765f27844623d2b14edc64f163b04c7d7fabcd44a"/>
    <n v="1"/>
    <n v="1"/>
  </r>
  <r>
    <s v="7dadaef9-7f7a-4330-9958-c276c154d2ca"/>
    <x v="337"/>
    <x v="255"/>
    <n v="-1.3762299E-2"/>
    <n v="-1.3762299E-2"/>
    <x v="1"/>
    <n v="4.5324609964771012"/>
    <n v="-6.2377083439355809E-2"/>
    <n v="-6.23770834393558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338e74d538b9fc0382ac893bdae300740b3206f046f6751f9cca834f5b621be"/>
    <n v="1"/>
    <n v="1"/>
  </r>
  <r>
    <s v="f00e04ac-da20-4bc2-8323-755839c118fc"/>
    <x v="337"/>
    <x v="255"/>
    <n v="-1.4021821E-2"/>
    <n v="-1.4021821E-2"/>
    <x v="1"/>
    <n v="4.5324609964771012"/>
    <n v="-6.3553356782083542E-2"/>
    <n v="-6.3553356782083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8b698b736cfa9fd6759ec404866e940b4094a4204f1ef84bc85e4e6bb11246"/>
    <n v="1"/>
    <n v="1"/>
  </r>
  <r>
    <s v="83f86b40-d97e-4aae-bb20-058667a35800"/>
    <x v="337"/>
    <x v="255"/>
    <n v="-1.4334774E-2"/>
    <n v="-1.4334774E-2"/>
    <x v="1"/>
    <n v="4.5324609964771012"/>
    <n v="-6.4971804048314041E-2"/>
    <n v="-6.4971804048314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2fe759abaa69980ca4a69fd587331a6aa47b8b4b4a3fba34c3b30c07e2747a"/>
    <n v="1"/>
    <n v="1"/>
  </r>
  <r>
    <s v="899add60-8348-4394-b639-ee10a229ef11"/>
    <x v="337"/>
    <x v="255"/>
    <n v="-1.2105938E-2"/>
    <n v="-1.2105938E-2"/>
    <x v="1"/>
    <n v="4.5324609964771012"/>
    <n v="-5.4869691810769998E-2"/>
    <n v="-5.486969181076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ea67f97e63d02e06099f8111a4d4b690cdbb6df47ae74a7cb02331e2080486"/>
    <n v="1"/>
    <n v="1"/>
  </r>
  <r>
    <s v="2d7cf764-cac0-4dfb-af14-3863e0dbf3f5"/>
    <x v="337"/>
    <x v="255"/>
    <n v="-1.2876871E-2"/>
    <n v="-1.2876871E-2"/>
    <x v="1"/>
    <n v="4.5324609964771012"/>
    <n v="-5.8363915564167083E-2"/>
    <n v="-5.83639155641670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b8baa0eefe4eef871e61bef3669295dfbd853932545ba3e7bdca10f324fc9d"/>
    <n v="1"/>
    <n v="1"/>
  </r>
  <r>
    <s v="5201c8d7-45f8-4511-a34c-cb5cdbcfe54f"/>
    <x v="337"/>
    <x v="255"/>
    <n v="-1.4586663E-2"/>
    <n v="-1.4586663E-2"/>
    <x v="1"/>
    <n v="4.5324609964771012"/>
    <n v="-6.6113481116255673E-2"/>
    <n v="-6.61134811162556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005c713876129419d0ed018b6a39c0ae026d68d762949fcfb1484d5353fb7e"/>
    <n v="1"/>
    <n v="1"/>
  </r>
  <r>
    <s v="dc56b2bc-a04f-421f-8ac8-c57bf9a2ed0b"/>
    <x v="337"/>
    <x v="255"/>
    <n v="-1.2250965000000001E-2"/>
    <n v="-1.2250965000000001E-2"/>
    <x v="1"/>
    <n v="4.5324609964771012"/>
    <n v="-5.5527021031706078E-2"/>
    <n v="-5.552702103170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b24b79a4e6f0a523a0d43e7403ad41a41aa1b845df34a59e64f7f8479dce09"/>
    <n v="1"/>
    <n v="1"/>
  </r>
  <r>
    <s v="dba69dce-eb89-40b2-bfd4-d69231b79b26"/>
    <x v="337"/>
    <x v="255"/>
    <n v="-1.3805926200000001E-2"/>
    <n v="-1.3805926200000001E-2"/>
    <x v="1"/>
    <n v="4.5324609964771012"/>
    <n v="-6.2574822021741319E-2"/>
    <n v="-6.25748220217413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f591ae5745e2b44f7327c1376d8145ee8e066dbcfe5c30be1c7e45ae6a54622"/>
    <n v="1"/>
    <n v="1"/>
  </r>
  <r>
    <s v="30847001-75af-4a56-a51c-624be0c8fff6"/>
    <x v="337"/>
    <x v="255"/>
    <n v="-1.3403548E-2"/>
    <n v="-1.3403548E-2"/>
    <x v="1"/>
    <n v="4.5324609964771012"/>
    <n v="-6.0751058524408673E-2"/>
    <n v="-6.07510585244086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b4d78efceeb78bbddce111e52df95bba77735f3076a0ed5c2b69a86233e0d7"/>
    <n v="1"/>
    <n v="1"/>
  </r>
  <r>
    <s v="2df708da-2565-4af7-9c10-0d6a7b8948c2"/>
    <x v="337"/>
    <x v="255"/>
    <n v="-1.4953047000000001E-2"/>
    <n v="-1.4953047000000001E-2"/>
    <x v="1"/>
    <n v="4.5324609964771012"/>
    <n v="-6.7774102305988931E-2"/>
    <n v="-6.77741023059889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454d0f1f10f9e9e1859214abb644cef00d261f5eb291048f8789bb1df23f78"/>
    <n v="1"/>
    <n v="1"/>
  </r>
  <r>
    <s v="e2e5bd42-455d-44e4-91dc-492aea4ccdaf"/>
    <x v="337"/>
    <x v="255"/>
    <n v="-1.5174404000000001E-2"/>
    <n v="-1.5174404000000001E-2"/>
    <x v="1"/>
    <n v="4.5324609964771012"/>
    <n v="-6.8777394274786116E-2"/>
    <n v="-6.877739427478611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3eafcb1b93febe9830373d28efb6d16feb9db70ea65767ecd8c058b322b681"/>
    <n v="1"/>
    <n v="1"/>
  </r>
  <r>
    <s v="a9e577b7-c838-4e56-b1d1-38d2b35e1f0f"/>
    <x v="337"/>
    <x v="255"/>
    <n v="-1.3907325999999999E-2"/>
    <n v="-1.3907325999999999E-2"/>
    <x v="1"/>
    <n v="4.5324609964771012"/>
    <n v="-6.3034412660291902E-2"/>
    <n v="-6.3034412660291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9b3127474c9ab6d63c4236df92b97209e94db27abb595afb8f366239451423"/>
    <n v="1"/>
    <n v="1"/>
  </r>
  <r>
    <s v="397463c4-2674-4c68-b15f-ffdaab2d0d37"/>
    <x v="337"/>
    <x v="255"/>
    <n v="-1.39007668E-2"/>
    <n v="-1.39007668E-2"/>
    <x v="1"/>
    <n v="4.5324609964771012"/>
    <n v="-6.3004683342123807E-2"/>
    <n v="-6.30046833421238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08816f2975309d3d6c4a4c599f75577ded42a5da5b1fe63f9b226bd5e1e20b"/>
    <n v="1"/>
    <n v="1"/>
  </r>
  <r>
    <s v="9bfb0c10-f7f9-4b10-a883-62e363880909"/>
    <x v="337"/>
    <x v="255"/>
    <n v="-1.5663158199999999E-2"/>
    <n v="-1.5663158199999999E-2"/>
    <x v="1"/>
    <n v="4.5324609964771012"/>
    <n v="-7.0992653623150478E-2"/>
    <n v="-7.0992653623150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0db71fc4b2600e0fc1a1a1242cbc8900f26f547f1aacff990f82fa7aac32c9"/>
    <n v="1"/>
    <n v="1"/>
  </r>
  <r>
    <s v="61026455-9539-47b3-9959-bd24650a6e56"/>
    <x v="337"/>
    <x v="255"/>
    <n v="-1.5059909E-2"/>
    <n v="-1.5059909E-2"/>
    <x v="1"/>
    <n v="4.5324609964771012"/>
    <n v="-6.8258450152994463E-2"/>
    <n v="-6.82584501529944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3ef812bd80c128fa1f8945786c55c40739a2dad20a3116c192009fa64f555d"/>
    <n v="1"/>
    <n v="1"/>
  </r>
  <r>
    <s v="bca25be2-df70-4cfb-a7fa-9e5c093aa545"/>
    <x v="337"/>
    <x v="255"/>
    <n v="-1.5548421E-2"/>
    <n v="-1.5548421E-2"/>
    <x v="1"/>
    <n v="4.5324609964771012"/>
    <n v="-7.0472611739305482E-2"/>
    <n v="-7.0472611739305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65a43e0d8df2e74e8576d2a014eddaf34ba62a6f1c0067ed11b9b184dc8ba53"/>
    <n v="1"/>
    <n v="1"/>
  </r>
  <r>
    <s v="5647e22e-e7b5-44b4-bba5-5655b1852a2a"/>
    <x v="337"/>
    <x v="255"/>
    <n v="-1.5403394000000001E-2"/>
    <n v="-1.5403394000000001E-2"/>
    <x v="1"/>
    <n v="4.5324609964771012"/>
    <n v="-6.9815282518369395E-2"/>
    <n v="-6.981528251836939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970d16d61efa962bc601e541fbc30c132662fb8084704b3550e61ffa143633"/>
    <n v="1"/>
    <n v="1"/>
  </r>
  <r>
    <s v="20bcdbb9-cfd1-47a8-8eb5-11dcb6fa2088"/>
    <x v="337"/>
    <x v="255"/>
    <n v="-1.2479954999999999E-2"/>
    <n v="-1.2479954999999999E-2"/>
    <x v="1"/>
    <n v="4.5324609964771012"/>
    <n v="-5.6564909275289392E-2"/>
    <n v="-5.65649092752893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aad89f85a0a3436ee4b2cced7f57487d596909c93c6cbff6e45b58a366f355"/>
    <n v="1"/>
    <n v="1"/>
  </r>
  <r>
    <s v="0924fda4-f55e-4048-aa7b-614e67c1bb49"/>
    <x v="337"/>
    <x v="255"/>
    <n v="-1.3350117E-2"/>
    <n v="-1.3350117E-2"/>
    <x v="1"/>
    <n v="4.5324609964771012"/>
    <n v="-6.0508884600905893E-2"/>
    <n v="-6.0508884600905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aa54415730d2f6f0dc78d97b7200fa58ab6b62b8a300a1fddc897a9cf72695"/>
    <n v="1"/>
    <n v="1"/>
  </r>
  <r>
    <s v="50c8b026-4802-4359-856b-4ea8a607818a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83f113b2dfed226db1cecc9fd2cfc4439454315e6a3b6cbaf08a9a95486d54"/>
    <n v="1"/>
    <n v="1"/>
  </r>
  <r>
    <s v="e6fdb107-15b6-40c7-b863-70dba9ad03a9"/>
    <x v="337"/>
    <x v="255"/>
    <n v="-1.2600101799999999E-2"/>
    <n v="-1.2600101799999999E-2"/>
    <x v="1"/>
    <n v="4.5324609964771012"/>
    <n v="-5.7109469960140907E-2"/>
    <n v="-5.71094699601409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cbf40080115cd13bb37a2d03e24bea1add034d2f4fd9c3a61a7e90fe70000a"/>
    <n v="1"/>
    <n v="1"/>
  </r>
  <r>
    <s v="ffc2c538-9255-4315-bef7-94291aad6557"/>
    <x v="337"/>
    <x v="255"/>
    <n v="-1.4960680000000001E-2"/>
    <n v="-1.4960680000000001E-2"/>
    <x v="1"/>
    <n v="4.5324609964771012"/>
    <n v="-6.780869858077504E-2"/>
    <n v="-6.7808698580775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351fb1db09a6ea2083c443f056a3fcc6c6ab0c573cc3f6fe034543ea3c9f74"/>
    <n v="1"/>
    <n v="1"/>
  </r>
  <r>
    <s v="37113396-4cff-4c47-b9c7-9877134849a3"/>
    <x v="337"/>
    <x v="255"/>
    <n v="-1.2348252400000001E-2"/>
    <n v="-1.2348252400000001E-2"/>
    <x v="1"/>
    <n v="4.5324609964771012"/>
    <n v="-5.5967972377654759E-2"/>
    <n v="-5.5967972377654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c8ae25103eed0961c2cc2f61cd3e5522212c299b8ff95b15da6ec7b60677db"/>
    <n v="1"/>
    <n v="1"/>
  </r>
  <r>
    <s v="afa8a79b-3cdf-4430-9f82-453ca0163c7e"/>
    <x v="337"/>
    <x v="255"/>
    <n v="-1.3205089999999999E-2"/>
    <n v="-1.3205089999999999E-2"/>
    <x v="1"/>
    <n v="4.5324609964771012"/>
    <n v="-5.9851555379969799E-2"/>
    <n v="-5.985155537996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7f65ed5cd4876b4fc58753fb22f6b2c4431d558a733118a9ca042eacac2ef4"/>
    <n v="1"/>
    <n v="1"/>
  </r>
  <r>
    <s v="4c6bae47-70e8-44d9-95dc-4d7120f60c35"/>
    <x v="337"/>
    <x v="255"/>
    <n v="-1.3029531E-2"/>
    <n v="-1.3029531E-2"/>
    <x v="1"/>
    <n v="4.5324609964771012"/>
    <n v="-5.9055841059889293E-2"/>
    <n v="-5.90558410598892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b773f4f4cee9dfcf9ad6256f09f13aa1297e5d2c5d648dd3f0dff0c4a348fd"/>
    <n v="1"/>
    <n v="1"/>
  </r>
  <r>
    <s v="485088ee-0319-4c8e-9dfa-91a2ba8959b4"/>
    <x v="337"/>
    <x v="255"/>
    <n v="-1.3380649E-2"/>
    <n v="-1.3380649E-2"/>
    <x v="1"/>
    <n v="4.5324609964771012"/>
    <n v="-6.0647269700050327E-2"/>
    <n v="-6.06472697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6b69e5aa221823e40dac958130d1915e233fb542940efc76aa9a92a7fe0047"/>
    <n v="1"/>
    <n v="1"/>
  </r>
  <r>
    <s v="124b2325-9d85-4c87-8d21-cde5aa1b3d2c"/>
    <x v="337"/>
    <x v="255"/>
    <n v="-1.358674E-2"/>
    <n v="-1.358674E-2"/>
    <x v="1"/>
    <n v="4.5324609964771012"/>
    <n v="-6.1581369119275288E-2"/>
    <n v="-6.15813691192752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74951214f6964130e1dd3a899cc664aebd7b9fa3b046bf8212a7dd5235353c3"/>
    <n v="1"/>
    <n v="1"/>
  </r>
  <r>
    <s v="17d16a6e-39b1-4e10-a25b-a597af811755"/>
    <x v="337"/>
    <x v="255"/>
    <n v="-1.4082885E-2"/>
    <n v="-1.4082885E-2"/>
    <x v="1"/>
    <n v="4.5324609964771012"/>
    <n v="-6.3830126980372423E-2"/>
    <n v="-6.38301269803724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e22a0a1a2d1a90dc7bbe976a07e2bb87747db9d803c1a6f8eaea7987a5ab33"/>
    <n v="1"/>
    <n v="1"/>
  </r>
  <r>
    <s v="a6bf3974-e932-4a8a-923c-9cf346296262"/>
    <x v="337"/>
    <x v="255"/>
    <n v="-1.4080670999999999E-2"/>
    <n v="-1.4080670999999999E-2"/>
    <x v="1"/>
    <n v="4.5324609964771012"/>
    <n v="-6.382009211172622E-2"/>
    <n v="-6.382009211172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0dc5ff3f9ddda4d9e00732f533b6fc48dd97336232cee8e58e346f06e40df8"/>
    <n v="1"/>
    <n v="1"/>
  </r>
  <r>
    <s v="d95ea3bf-13da-4210-b639-ecaa8c95bb3f"/>
    <x v="337"/>
    <x v="255"/>
    <n v="-1.3495144000000001E-2"/>
    <n v="-1.3495144000000001E-2"/>
    <x v="1"/>
    <n v="4.5324609964771012"/>
    <n v="-6.1166213821841967E-2"/>
    <n v="-6.11662138218419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4568ce283ca4403cf52971a83668d94cbab36ed5cf3382c67d5a910c94de29"/>
    <n v="1"/>
    <n v="1"/>
  </r>
  <r>
    <s v="af95edb4-3f65-4d3c-93d4-963839049c2b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1ab2d85049ed39633d36af8eb1d7f006284263d17742d557b0d076d1ada07a"/>
    <n v="1"/>
    <n v="1"/>
  </r>
  <r>
    <s v="cbd04f4e-594c-4dcf-9899-b77ff20566ef"/>
    <x v="337"/>
    <x v="255"/>
    <n v="-1.0678567E-2"/>
    <n v="-1.0678567E-2"/>
    <x v="1"/>
    <n v="4.5324609964771012"/>
    <n v="-4.8400188425767487E-2"/>
    <n v="-4.84001884257674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953a72549bc4465e344f4684db3f0ef9d705bc40007adc488d099835157c0ff"/>
    <n v="1"/>
    <n v="1"/>
  </r>
  <r>
    <s v="15e12134-386f-4feb-b7ed-8fb71a3d9c32"/>
    <x v="337"/>
    <x v="255"/>
    <n v="-1.2731844000000001E-2"/>
    <n v="-1.2731844000000001E-2"/>
    <x v="1"/>
    <n v="4.5324609964771012"/>
    <n v="-5.7706586343231003E-2"/>
    <n v="-5.7706586343231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5a4479dd77817a1f52a48bebd9b857ffd994e290342a61668e9afa97aa9d95"/>
    <n v="1"/>
    <n v="1"/>
  </r>
  <r>
    <s v="28200b42-f9dd-4b5d-b831-435b155f758f"/>
    <x v="337"/>
    <x v="255"/>
    <n v="-1.2441789999999999E-2"/>
    <n v="-1.2441789999999999E-2"/>
    <x v="1"/>
    <n v="4.5324609964771012"/>
    <n v="-5.6391927901358829E-2"/>
    <n v="-5.6391927901358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77944b925025b874de6cd6b794d0d9e373a4b3a7ac99819c404b37b60e4c80"/>
    <n v="1"/>
    <n v="1"/>
  </r>
  <r>
    <s v="e0ce5f3a-9375-4458-aa8a-d8b497fc9ee4"/>
    <x v="337"/>
    <x v="255"/>
    <n v="-1.2243331999999999E-2"/>
    <n v="-1.2243331999999999E-2"/>
    <x v="1"/>
    <n v="4.5324609964771012"/>
    <n v="-5.5492424756919977E-2"/>
    <n v="-5.54924247569199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da6da652a28278430ae44579d706a55251f0e58571dae7df90c024bb0b2ff5"/>
    <n v="1"/>
    <n v="1"/>
  </r>
  <r>
    <s v="6f391b2d-a161-4c6d-8244-837f0c624171"/>
    <x v="337"/>
    <x v="255"/>
    <n v="-1.3182190999999999E-2"/>
    <n v="-1.3182190999999999E-2"/>
    <x v="1"/>
    <n v="4.5324609964771012"/>
    <n v="-5.9747766555611481E-2"/>
    <n v="-5.9747766555611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de10b7cafc665fba6dab2758688d7cbb27ed8373bcc3074577741938398157"/>
    <n v="1"/>
    <n v="1"/>
  </r>
  <r>
    <s v="5e0f78f8-144a-4766-a1ea-17f24b1c28fc"/>
    <x v="337"/>
    <x v="255"/>
    <n v="-1.2563918E-2"/>
    <n v="-1.2563918E-2"/>
    <x v="1"/>
    <n v="4.5324609964771012"/>
    <n v="-5.6945468297936591E-2"/>
    <n v="-5.69454682979365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9293d57a12bbebb2fefe576912ddec4b98df1d461d112bbd928be44fde95ba"/>
    <n v="1"/>
    <n v="1"/>
  </r>
  <r>
    <s v="88dd979a-a0ba-4825-a843-1551dd2decca"/>
    <x v="337"/>
    <x v="255"/>
    <n v="-1.3304319E-2"/>
    <n v="-1.3304319E-2"/>
    <x v="1"/>
    <n v="4.5324609964771012"/>
    <n v="-6.0301306952189229E-2"/>
    <n v="-6.03013069521892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27fd604ab718d8659f80583eb3d8042ae57b76790bae0f52929cfab5ab8e9d"/>
    <n v="1"/>
    <n v="1"/>
  </r>
  <r>
    <s v="818f37b6-734b-4b89-bf26-c65afc01dcb4"/>
    <x v="337"/>
    <x v="255"/>
    <n v="-1.30427462E-2"/>
    <n v="-1.30427462E-2"/>
    <x v="1"/>
    <n v="4.5324609964771012"/>
    <n v="-5.9115738438449923E-2"/>
    <n v="-5.91157384384499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7d33a158f927601829b6ada679534a8aab19100f376c47bb33bb7737e8bf02"/>
    <n v="1"/>
    <n v="1"/>
  </r>
  <r>
    <s v="49ef8f87-d760-4ad8-b5d7-0d65d0da044f"/>
    <x v="337"/>
    <x v="255"/>
    <n v="-1.3495144000000001E-2"/>
    <n v="-1.3495144000000001E-2"/>
    <x v="1"/>
    <n v="4.5324609964771012"/>
    <n v="-6.1166213821841967E-2"/>
    <n v="-6.11662138218419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ea2579114c84f2c92be9325d4391f145b4ccc3ad04ac378c2b873d9642ef47"/>
    <n v="1"/>
    <n v="1"/>
  </r>
  <r>
    <s v="fd65ef65-2570-4d24-be65-4438ce873b3c"/>
    <x v="337"/>
    <x v="255"/>
    <n v="-1.358674E-2"/>
    <n v="-1.358674E-2"/>
    <x v="1"/>
    <n v="4.5324609964771012"/>
    <n v="-6.1581369119275288E-2"/>
    <n v="-6.15813691192752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3e5318618899f8728bddaabf17fd3723b30e0bb362b999d0c261f1deabe76bc"/>
    <n v="1"/>
    <n v="1"/>
  </r>
  <r>
    <s v="07f6d0f0-17b5-48fd-b148-2e84506479d9"/>
    <x v="337"/>
    <x v="255"/>
    <n v="-1.1674232999999999E-2"/>
    <n v="-1.1674232999999999E-2"/>
    <x v="1"/>
    <n v="4.5324609964771012"/>
    <n v="-5.2913005736285858E-2"/>
    <n v="-5.2913005736285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cd059555d6142690f96d37f1c7e9f1a3903d19d285d9f03e9a477ea68fcbf9"/>
    <n v="1"/>
    <n v="1"/>
  </r>
  <r>
    <s v="17e64ece-f3cf-4e57-a948-66a1213957af"/>
    <x v="337"/>
    <x v="255"/>
    <n v="-1.1674232999999999E-2"/>
    <n v="-1.1674232999999999E-2"/>
    <x v="1"/>
    <n v="4.5324609964771012"/>
    <n v="-5.2913005736285858E-2"/>
    <n v="-5.2913005736285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3aea9ae98cc13c7ab88eb0e045bce9498b781427c549b1b859af2ca873afd6"/>
    <n v="1"/>
    <n v="1"/>
  </r>
  <r>
    <s v="0526befe-786e-4bd8-a11e-8b9f9afeafd9"/>
    <x v="337"/>
    <x v="255"/>
    <n v="-1.5204936E-2"/>
    <n v="-1.5204936E-2"/>
    <x v="1"/>
    <n v="4.5324609964771012"/>
    <n v="-6.891577937393055E-2"/>
    <n v="-6.8915779373930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7414e7d9569bd92acafd85e1d27a6b6224f78eac43f194278f166a0d86962e"/>
    <n v="1"/>
    <n v="1"/>
  </r>
  <r>
    <s v="ccf3d357-ce11-4a55-8701-d6a2a20961bb"/>
    <x v="337"/>
    <x v="255"/>
    <n v="-1.4525599E-2"/>
    <n v="-1.4525599E-2"/>
    <x v="1"/>
    <n v="4.5324609964771012"/>
    <n v="-6.5836710917966779E-2"/>
    <n v="-6.5836710917966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95b48b6d0c1842f935190cd0daad72f2e73ea94b4ed88736ea1ebcd5d49500"/>
    <n v="1"/>
    <n v="1"/>
  </r>
  <r>
    <s v="8a48187b-f238-4200-af51-a1fcc67d13b9"/>
    <x v="337"/>
    <x v="255"/>
    <n v="-1.4510333E-2"/>
    <n v="-1.4510333E-2"/>
    <x v="1"/>
    <n v="4.5324609964771012"/>
    <n v="-6.5767518368394562E-2"/>
    <n v="-6.5767518368394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8041ba55a3e42398e6594b40fb0a6bf9e7bc706267e35d4171c46acbe895d6"/>
    <n v="1"/>
    <n v="1"/>
  </r>
  <r>
    <s v="8d4cb11d-4047-4f37-a459-e8631d38c5df"/>
    <x v="337"/>
    <x v="255"/>
    <n v="-1.4235545E-2"/>
    <n v="-1.4235545E-2"/>
    <x v="1"/>
    <n v="4.5324609964771012"/>
    <n v="-6.4522052476094618E-2"/>
    <n v="-6.45220524760946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545675c1fadeba44461dfb6c36cc560a204a2aa5460c3dfe84e0e24add7269"/>
    <n v="1"/>
    <n v="1"/>
  </r>
  <r>
    <s v="9dcb268a-a3a8-4df5-945f-0f7fa2aaf800"/>
    <x v="337"/>
    <x v="255"/>
    <n v="-1.4601929E-2"/>
    <n v="-1.4601929E-2"/>
    <x v="1"/>
    <n v="4.5324609964771012"/>
    <n v="-6.6182673665827876E-2"/>
    <n v="-6.61826736658278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645c316750456cb49da5e0503f0121eb86d71637cd399142da3d1b20bdafc8"/>
    <n v="1"/>
    <n v="1"/>
  </r>
  <r>
    <s v="4c117781-9e08-4360-96e1-bc14cea0c7fe"/>
    <x v="337"/>
    <x v="255"/>
    <n v="-1.4601929E-2"/>
    <n v="-1.4601929E-2"/>
    <x v="1"/>
    <n v="4.5324609964771012"/>
    <n v="-6.6182673665827876E-2"/>
    <n v="-6.61826736658278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8e2f936418fb9675fbcc577995dd2f29893d1a2271b7fc290152ffc52e4c4c"/>
    <n v="1"/>
    <n v="1"/>
  </r>
  <r>
    <s v="7231e2e6-6705-4b5e-8f71-cadbec49b7d1"/>
    <x v="337"/>
    <x v="255"/>
    <n v="-1.5762145000000002E-2"/>
    <n v="-1.5762145000000002E-2"/>
    <x v="1"/>
    <n v="4.5324609964771012"/>
    <n v="-7.1441307433316573E-2"/>
    <n v="-7.14413074333165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f3985cff331860db5665927acaea0d6f9542b8b63e24451c80dbaa76cc10c9"/>
    <n v="1"/>
    <n v="1"/>
  </r>
  <r>
    <s v="7d130708-19f7-469c-8b18-39fec8efd74f"/>
    <x v="337"/>
    <x v="255"/>
    <n v="-1.5853741000000001E-2"/>
    <n v="-1.5853741000000001E-2"/>
    <x v="1"/>
    <n v="4.5324609964771012"/>
    <n v="-7.1856462730749859E-2"/>
    <n v="-7.18564627307498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0a9a67d89725cf3f6a153759b338054356503b9db3b03e9a1184427e2c7b76"/>
    <n v="1"/>
    <n v="1"/>
  </r>
  <r>
    <s v="1b5450e9-974a-49fa-aa23-cd66cfe2699f"/>
    <x v="337"/>
    <x v="255"/>
    <n v="-1.4403470999999999E-2"/>
    <n v="-1.4403470999999999E-2"/>
    <x v="1"/>
    <n v="4.5324609964771012"/>
    <n v="-6.5283170521389031E-2"/>
    <n v="-6.52831705213890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b64a758d98c11e9ee3d331b5fb4eef8ae6d90d6f5df49198a8383623a332c5"/>
    <n v="1"/>
    <n v="1"/>
  </r>
  <r>
    <s v="a7ecc579-058b-41a3-89d5-5e5779c8e657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4e4c2031848cebb10378120af24d6c1ee416c1b34a1bd8319e03324ffbee5f"/>
    <n v="1"/>
    <n v="1"/>
  </r>
  <r>
    <s v="d8cf6844-f8a5-4fd9-a27e-8519c6dfd0b4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642a039598b5d108786724560dd3d08fb1e002a4a41eacbcbb01bea4a0a1ce"/>
    <n v="1"/>
    <n v="1"/>
  </r>
  <r>
    <s v="6103cf16-0978-4875-a772-4da6c66f41ed"/>
    <x v="337"/>
    <x v="255"/>
    <n v="-1.3067696E-2"/>
    <n v="-1.3067696E-2"/>
    <x v="1"/>
    <n v="4.5324609964771012"/>
    <n v="-5.9228822433819828E-2"/>
    <n v="-5.9228822433819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dc70abc83cc6a8f901787d8e4f2e8b227bd479de6936e25044b57b8d640267"/>
    <n v="1"/>
    <n v="1"/>
  </r>
  <r>
    <s v="a4cee87d-2257-40b5-ab3c-a13df4170b52"/>
    <x v="337"/>
    <x v="255"/>
    <n v="-1.3418813999999999E-2"/>
    <n v="-1.3418813999999999E-2"/>
    <x v="1"/>
    <n v="4.5324609964771012"/>
    <n v="-6.0820251073980883E-2"/>
    <n v="-6.08202510739808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b93c0f1514a50541b5befb511385d48f758a3b557c579e95327f3c7cdbf9f1"/>
    <n v="1"/>
    <n v="1"/>
  </r>
  <r>
    <s v="57c0e2ea-0bdc-4cbd-9e21-b30d6fd05bc0"/>
    <x v="337"/>
    <x v="255"/>
    <n v="-1.358674E-2"/>
    <n v="-1.358674E-2"/>
    <x v="1"/>
    <n v="4.5324609964771012"/>
    <n v="-6.1581369119275288E-2"/>
    <n v="-6.15813691192752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169af2d5a992d02c38dfaae4b4ad34c92cd2fcf4e4a8cdc51314f252e0a1b6"/>
    <n v="1"/>
    <n v="1"/>
  </r>
  <r>
    <s v="6c4d92e7-b7e9-4c22-a869-54167441595f"/>
    <x v="337"/>
    <x v="255"/>
    <n v="-1.3798294399999999E-2"/>
    <n v="-1.3798294399999999E-2"/>
    <x v="1"/>
    <n v="4.5324609964771012"/>
    <n v="-6.2540231185908415E-2"/>
    <n v="-6.25402311859084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8d5d772f6b01115d4a3c5f17fcfe5d518cdd71b73cae800f65638c27555656"/>
    <n v="1"/>
    <n v="1"/>
  </r>
  <r>
    <s v="c78eb119-4cc1-4c0d-887d-b3b774eebbde"/>
    <x v="337"/>
    <x v="255"/>
    <n v="-1.3798294399999999E-2"/>
    <n v="-1.3798294399999999E-2"/>
    <x v="1"/>
    <n v="4.5324609964771012"/>
    <n v="-6.2540231185908415E-2"/>
    <n v="-6.25402311859084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aa738f2eb4367a868183600070be8caf7b4b36f0bc2096fcac392e90ff3386"/>
    <n v="1"/>
    <n v="1"/>
  </r>
  <r>
    <s v="882bd074-eb25-4d6b-8e13-da878b03093f"/>
    <x v="337"/>
    <x v="255"/>
    <n v="-1.4683583199999999E-2"/>
    <n v="-1.4683583199999999E-2"/>
    <x v="1"/>
    <n v="4.5324609964771012"/>
    <n v="-6.6552768142526433E-2"/>
    <n v="-6.65527681425264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2d6b08e7822def1de1f25734455c21aca947f4353a8efb4e0275cb552c0a35"/>
    <n v="1"/>
    <n v="1"/>
  </r>
  <r>
    <s v="2d45a6fb-ba3b-4d92-8f24-17a1449f4642"/>
    <x v="337"/>
    <x v="255"/>
    <n v="-1.5449192E-2"/>
    <n v="-1.5449192E-2"/>
    <x v="1"/>
    <n v="4.5324609964771012"/>
    <n v="-7.002286016708606E-2"/>
    <n v="-7.0022860167086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820f78185756b242d6111042e6d97ed6986ae58f53a0e3f95a5f0e0ada0309"/>
    <n v="1"/>
    <n v="1"/>
  </r>
  <r>
    <s v="d9b93231-30da-4e5a-8ad8-6e42137c7101"/>
    <x v="337"/>
    <x v="255"/>
    <n v="-1.2922668999999999E-2"/>
    <n v="-1.2922668999999999E-2"/>
    <x v="1"/>
    <n v="4.5324609964771012"/>
    <n v="-5.8571493212883741E-2"/>
    <n v="-5.85714932128837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26fd9827fe35a0d725374a7fb6f499d893a6aee1bed45fe043866336a05c7d"/>
    <n v="1"/>
    <n v="1"/>
  </r>
  <r>
    <s v="b9d11cb3-347c-414e-b2b1-c4c7a4472a55"/>
    <x v="337"/>
    <x v="255"/>
    <n v="-1.4754589E-2"/>
    <n v="-1.4754589E-2"/>
    <x v="1"/>
    <n v="4.5324609964771012"/>
    <n v="-6.6874599161550072E-2"/>
    <n v="-6.68745991615500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21be3e70eabeb60ebe2474903e17ad0b09b300425d2344a55019919585ec24"/>
    <n v="1"/>
    <n v="1"/>
  </r>
  <r>
    <s v="5082b4dd-bac3-4e00-b57c-0c580626d6f7"/>
    <x v="337"/>
    <x v="255"/>
    <n v="-1.2806160400000001E-2"/>
    <n v="-1.2806160400000001E-2"/>
    <x v="1"/>
    <n v="4.5324609964771012"/>
    <n v="-5.8043422527629597E-2"/>
    <n v="-5.8043422527629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f2be76eb4bb6086ca06862f5e6da29ed007552d3fece6f342591329a98655a"/>
    <n v="1"/>
    <n v="1"/>
  </r>
  <r>
    <s v="6ba225b8-ed3f-4bad-a745-4c5dded25886"/>
    <x v="337"/>
    <x v="255"/>
    <n v="-1.2808174E-2"/>
    <n v="-1.2808174E-2"/>
    <x v="1"/>
    <n v="4.5324609964771012"/>
    <n v="-5.8052549091092101E-2"/>
    <n v="-5.80525490910921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ec1c3e2aa0cad6f3575b8308cf0f698c14a64abc175013fc2945500460ced9"/>
    <n v="1"/>
    <n v="1"/>
  </r>
  <r>
    <s v="6c173d93-1884-46e3-bd54-c245cba6b812"/>
    <x v="337"/>
    <x v="255"/>
    <n v="-1.2853972E-2"/>
    <n v="-1.2853972E-2"/>
    <x v="1"/>
    <n v="4.5324609964771012"/>
    <n v="-5.8260126739808758E-2"/>
    <n v="-5.8260126739808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aa78a6c09899b4163a1650d21e97f265cec2aaf44fdae3ca683254051804f0"/>
    <n v="1"/>
    <n v="1"/>
  </r>
  <r>
    <s v="d2f117a2-9635-46c8-ada4-f97f7fa1c4e8"/>
    <x v="337"/>
    <x v="255"/>
    <n v="-1.1915113E-2"/>
    <n v="-1.1915113E-2"/>
    <x v="1"/>
    <n v="4.5324609964771012"/>
    <n v="-5.4004784941117261E-2"/>
    <n v="-5.40047849411172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517b859569c3d0f31b84c9a26f7e749213e64551d6a486112f11278871a1ab"/>
    <n v="1"/>
    <n v="1"/>
  </r>
  <r>
    <s v="2804be31-b137-49b0-ae45-7ef1d8eee325"/>
    <x v="337"/>
    <x v="255"/>
    <n v="-1.23940432E-2"/>
    <n v="-1.23940432E-2"/>
    <x v="1"/>
    <n v="4.5324609964771012"/>
    <n v="-5.6175517392652238E-2"/>
    <n v="-5.6175517392652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f66f73a5c35503b49120598f9d5a40de22e7b8ca278ba5c4df03ce828885ce"/>
    <n v="1"/>
    <n v="1"/>
  </r>
  <r>
    <s v="15c8edca-c3ea-4b46-b7b5-5663571ed5f3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f9445a01a35305c59c38bc174cbf1d97fa8748e1e41175c01e235ea06abdfe"/>
    <n v="1"/>
    <n v="1"/>
  </r>
  <r>
    <s v="d79de587-3919-4151-9746-1f29e853840c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c82d93f7a9d21231ccfdf0678fd854b93cd6c8c0af3de068d29c18b54a05f1"/>
    <n v="1"/>
    <n v="1"/>
  </r>
  <r>
    <s v="ccd9f058-5440-4edb-a626-4c7626055287"/>
    <x v="337"/>
    <x v="255"/>
    <n v="-1.1968543999999999E-2"/>
    <n v="-1.1968543999999999E-2"/>
    <x v="1"/>
    <n v="4.5324609964771012"/>
    <n v="-5.4246958864620033E-2"/>
    <n v="-5.42469588646200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ba8083596c882b2b6d29468104fa966296af6b0e9a26b7b8f54e43868bd1b3"/>
    <n v="1"/>
    <n v="1"/>
  </r>
  <r>
    <s v="a7619662-b03a-4b89-af5c-c388fec2b02a"/>
    <x v="337"/>
    <x v="255"/>
    <n v="-1.32182776E-2"/>
    <n v="-1.32182776E-2"/>
    <x v="1"/>
    <n v="4.5324609964771012"/>
    <n v="-5.9911327662606942E-2"/>
    <n v="-5.9911327662606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3f08b325ae81c77b3965757ee6bcc56e815bc1c1a8b77a11dcb46093474800"/>
    <n v="1"/>
    <n v="1"/>
  </r>
  <r>
    <s v="f5cbf351-b3b1-4e40-bdad-c4002fe0efff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690476254274038cf817c886bae29d93016a9dbe0135bc16419146f531bcc2"/>
    <n v="1"/>
    <n v="1"/>
  </r>
  <r>
    <s v="cca1c473-84ed-427e-af21-b1ce8ce789aa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291d90d2305a8b413fe3d5f5b9e7634312b3d0e1b649c9c8030237cd7f5c53"/>
    <n v="1"/>
    <n v="1"/>
  </r>
  <r>
    <s v="25c5bbad-4090-48dd-b3e0-b631eae71162"/>
    <x v="337"/>
    <x v="255"/>
    <n v="-1.3624905E-2"/>
    <n v="-1.3624905E-2"/>
    <x v="1"/>
    <n v="4.5324609964771012"/>
    <n v="-6.1754350493205837E-2"/>
    <n v="-6.17543504932058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24caab21b8e1d14b4b6e30dae6b20d6a7987c49c5ecbc0d540cd56c467ce13"/>
    <n v="1"/>
    <n v="1"/>
  </r>
  <r>
    <s v="8bc36781-2367-462c-82e9-8cfc8ba134b2"/>
    <x v="337"/>
    <x v="255"/>
    <n v="-9.6841050000000001E-3"/>
    <n v="-9.6841050000000001E-3"/>
    <x v="1"/>
    <n v="4.5324609964771012"/>
    <n v="-4.389282819828888E-2"/>
    <n v="-4.3892828198288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da2f73f45ef7a92596ad20760457bcbadd3e4919d4e4e91f2c2b2ba0d9b9ef3"/>
    <n v="1"/>
    <n v="1"/>
  </r>
  <r>
    <s v="4935c929-bef2-4e19-9513-160f17a7551d"/>
    <x v="337"/>
    <x v="255"/>
    <n v="-1.3258521000000001E-2"/>
    <n v="-1.3258521000000001E-2"/>
    <x v="1"/>
    <n v="4.5324609964771012"/>
    <n v="-6.0093729303472572E-2"/>
    <n v="-6.0093729303472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cc9e7b1f5f25c7c433d3212b5ba22ad6b6d5a02d42a3240db3f4c96bbd27a3"/>
    <n v="1"/>
    <n v="1"/>
  </r>
  <r>
    <s v="76a94f00-2421-46fc-8f45-81ff9d0dfce4"/>
    <x v="337"/>
    <x v="255"/>
    <n v="-1.0288251E-2"/>
    <n v="-1.0288251E-2"/>
    <x v="1"/>
    <n v="4.5324609964771012"/>
    <n v="-4.6631096379466531E-2"/>
    <n v="-4.66310963794665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1231476bac7b0ad7ef7a78b71fc8faf98b8e22b5c2e544991ec5da43b5c7ac"/>
    <n v="1"/>
    <n v="1"/>
  </r>
  <r>
    <s v="49e6d369-cd32-408b-930c-fdce2772fc2c"/>
    <x v="337"/>
    <x v="255"/>
    <n v="-1.1785352000000001E-2"/>
    <n v="-1.1785352000000001E-2"/>
    <x v="1"/>
    <n v="4.5324609964771012"/>
    <n v="-5.3416648269753397E-2"/>
    <n v="-5.3416648269753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cac1924d12a7a450a1d79a6902b44cd4e412387789d475d8afd687708ce9c6"/>
    <n v="1"/>
    <n v="1"/>
  </r>
  <r>
    <s v="41ef10e6-6637-4fc0-9951-0cdf900b63f4"/>
    <x v="337"/>
    <x v="255"/>
    <n v="-1.1487664999999999E-2"/>
    <n v="-1.1487664999999999E-2"/>
    <x v="1"/>
    <n v="4.5324609964771012"/>
    <n v="-5.2067393553095122E-2"/>
    <n v="-5.2067393553095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98284608175ef55d9fe764788dca814f83ac5bffb08e16a162d75f0723dcca6"/>
    <n v="1"/>
    <n v="1"/>
  </r>
  <r>
    <s v="45e560e5-9dc7-44fa-9cc9-532459896e74"/>
    <x v="337"/>
    <x v="255"/>
    <n v="-1.1487664999999999E-2"/>
    <n v="-1.1487664999999999E-2"/>
    <x v="1"/>
    <n v="4.5324609964771012"/>
    <n v="-5.2067393553095122E-2"/>
    <n v="-5.2067393553095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ca53fb08aa8d77cac19ff165f381032d0d6119a8ead26778550e6e0a927a3f"/>
    <n v="1"/>
    <n v="1"/>
  </r>
  <r>
    <s v="35b21cfe-4faa-4b9f-a100-b3f7fad84e58"/>
    <x v="337"/>
    <x v="255"/>
    <n v="-1.1388436E-2"/>
    <n v="-1.1388436E-2"/>
    <x v="1"/>
    <n v="4.5324609964771012"/>
    <n v="-5.1617641980875699E-2"/>
    <n v="-5.1617641980875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54e6e4333f9b3705b8990c4c044c0fb5ed87b4b10767a92698195e5950eeb9"/>
    <n v="1"/>
    <n v="1"/>
  </r>
  <r>
    <s v="45b73e05-54bc-4696-bafd-522329572134"/>
    <x v="337"/>
    <x v="255"/>
    <n v="-1.1647958E-2"/>
    <n v="-1.1647958E-2"/>
    <x v="1"/>
    <n v="4.5324609964771012"/>
    <n v="-5.2793915323603433E-2"/>
    <n v="-5.27939153236034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7aafd51338fb914a26088fcab3e06ac0ac4927cdfb780d17341a1d5e6c72a9"/>
    <n v="1"/>
    <n v="1"/>
  </r>
  <r>
    <s v="7bcdef85-3a2f-43cf-80de-aae29a53ba13"/>
    <x v="337"/>
    <x v="255"/>
    <n v="-1.1747186999999999E-2"/>
    <n v="-1.1747186999999999E-2"/>
    <x v="1"/>
    <n v="4.5324609964771012"/>
    <n v="-5.3243666895822848E-2"/>
    <n v="-5.32436668958228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3b381b593a6f0cfacb345d0b4617ce0524c4ce10c1e38e8b02afc0a9a1a5e4"/>
    <n v="1"/>
    <n v="1"/>
  </r>
  <r>
    <s v="562b7c7b-4b01-4721-8768-d0486c832d8e"/>
    <x v="337"/>
    <x v="255"/>
    <n v="-1.312876E-2"/>
    <n v="-1.312876E-2"/>
    <x v="1"/>
    <n v="4.5324609964771012"/>
    <n v="-5.9505592632108709E-2"/>
    <n v="-5.95055926321087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7f70c97a7dd0235b044965acc4c0f2a7571dd1487c1ea4cb8f5e7008b95375"/>
    <n v="1"/>
    <n v="1"/>
  </r>
  <r>
    <s v="54886952-5f9d-4b35-a4ec-cf976bb9f1fc"/>
    <x v="337"/>
    <x v="255"/>
    <n v="-1.3640171E-2"/>
    <n v="-1.3640171E-2"/>
    <x v="1"/>
    <n v="4.5324609964771012"/>
    <n v="-6.1823543042778047E-2"/>
    <n v="-6.18235430427780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85c833d512f0a1f84037cb0b4226df7868b04b92276e27daaa9edd176b089f"/>
    <n v="1"/>
    <n v="1"/>
  </r>
  <r>
    <s v="223e3223-7f2f-4835-adb9-1108e1541cba"/>
    <x v="337"/>
    <x v="255"/>
    <n v="-9.8499490000000002E-3"/>
    <n v="-9.8499490000000002E-3"/>
    <x v="1"/>
    <n v="4.5324609964771012"/>
    <n v="-4.4644509659788632E-2"/>
    <n v="-4.46445096597886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8ed4f43ea6ad82c4da717cc626dbf7f8c90bef212cd7c052e78088da85287b"/>
    <n v="1"/>
    <n v="1"/>
  </r>
  <r>
    <s v="72c4c2f7-6b24-42bf-b7bc-b6f96f5489a6"/>
    <x v="337"/>
    <x v="255"/>
    <n v="-1.3892059999999999E-2"/>
    <n v="-1.3892059999999999E-2"/>
    <x v="1"/>
    <n v="4.5324609964771012"/>
    <n v="-6.2965220110719672E-2"/>
    <n v="-6.2965220110719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cb85f249d1adcc1209438e030a974b2ec6ff61706feee354eda2283758c855"/>
    <n v="1"/>
    <n v="1"/>
  </r>
  <r>
    <s v="528c7865-03e2-428e-b5c0-d726b78e2e73"/>
    <x v="337"/>
    <x v="255"/>
    <n v="-1.0619939E-2"/>
    <n v="-1.0619939E-2"/>
    <x v="1"/>
    <n v="4.5324609964771012"/>
    <n v="-4.8134459302466029E-2"/>
    <n v="-4.81344593024660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2fc2f7bc36b0fffb85103be546eef5cc8da53b7df9f2701b62a6860519144a"/>
    <n v="1"/>
    <n v="1"/>
  </r>
  <r>
    <s v="b50d339e-43ce-4545-ab25-e21ad109d4dd"/>
    <x v="337"/>
    <x v="255"/>
    <n v="-1.3685968999999999E-2"/>
    <n v="-1.3685968999999999E-2"/>
    <x v="1"/>
    <n v="4.5324609964771012"/>
    <n v="-6.2031120691494711E-2"/>
    <n v="-6.20311206914947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8a4bda8ba2937c9a7b3ef4140d47446f9779d79decc90863c4f423cfadfa4f"/>
    <n v="1"/>
    <n v="1"/>
  </r>
  <r>
    <s v="e4a02c39-0370-4428-824a-8ff67a396c23"/>
    <x v="337"/>
    <x v="255"/>
    <n v="-1.3685968999999999E-2"/>
    <n v="-1.3685968999999999E-2"/>
    <x v="1"/>
    <n v="4.5324609964771012"/>
    <n v="-6.2031120691494711E-2"/>
    <n v="-6.20311206914947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bcaa0fe2e10b73b6343ba9b9c85b03494e66fe20e2afe4a79ce67103efe989"/>
    <n v="1"/>
    <n v="1"/>
  </r>
  <r>
    <s v="1eee115e-deb5-4613-aa00-084950d45966"/>
    <x v="337"/>
    <x v="255"/>
    <n v="-1.4037087E-2"/>
    <n v="-1.4037087E-2"/>
    <x v="1"/>
    <n v="4.5324609964771012"/>
    <n v="-6.3622549331655759E-2"/>
    <n v="-6.3622549331655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989fadcb247ca81a86fc6fdea4aac4a4c700296b105619274c6202c055d433"/>
    <n v="1"/>
    <n v="1"/>
  </r>
  <r>
    <s v="2db1af49-c7e1-462b-a63a-633e56f29a11"/>
    <x v="337"/>
    <x v="255"/>
    <n v="-1.435004E-2"/>
    <n v="-1.435004E-2"/>
    <x v="1"/>
    <n v="4.5324609964771012"/>
    <n v="-6.5040996597886258E-2"/>
    <n v="-6.50409965978862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e1e2ed3b9e53ed67323264c3991c573c55d883fe94732fad13eb0d5fc58ed3"/>
    <n v="1"/>
    <n v="1"/>
  </r>
  <r>
    <s v="df257222-a5f0-4067-88b2-79c4f36405c7"/>
    <x v="337"/>
    <x v="255"/>
    <n v="-1.5227835E-2"/>
    <n v="-1.5227835E-2"/>
    <x v="1"/>
    <n v="4.5324609964771012"/>
    <n v="-6.9019568198288875E-2"/>
    <n v="-6.901956819828887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32f2b4fdbccb106c4aea864770277194489b00fca5b9b6996ae9429cb056f4"/>
    <n v="1"/>
    <n v="1"/>
  </r>
  <r>
    <s v="c86f24a7-00ff-4528-ad8f-54e856ba88da"/>
    <x v="337"/>
    <x v="255"/>
    <n v="-1.4197380000000001E-2"/>
    <n v="-1.4197380000000001E-2"/>
    <x v="1"/>
    <n v="4.5324609964771012"/>
    <n v="-6.4349071102164063E-2"/>
    <n v="-6.43490711021640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6f75684aacbbb4c11efd3ab67ac324757831db01578509fb6ceeb2124d3502"/>
    <n v="1"/>
    <n v="1"/>
  </r>
  <r>
    <s v="550bef18-dfc7-450b-a164-1407fc243f9b"/>
    <x v="337"/>
    <x v="255"/>
    <n v="-1.4953047000000001E-2"/>
    <n v="-1.4953047000000001E-2"/>
    <x v="1"/>
    <n v="4.5324609964771012"/>
    <n v="-6.7774102305988931E-2"/>
    <n v="-6.77741023059889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d70b6bb93d80a8c539d510f60563553c157660a2af762583e31f0d4e92647b"/>
    <n v="1"/>
    <n v="1"/>
  </r>
  <r>
    <s v="c0fd7652-9da0-4a42-b5d3-fbada3bc3da4"/>
    <x v="337"/>
    <x v="255"/>
    <n v="-1.5433926000000001E-2"/>
    <n v="-1.5433926000000001E-2"/>
    <x v="1"/>
    <n v="4.5324609964771012"/>
    <n v="-6.9953667617513843E-2"/>
    <n v="-6.9953667617513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be64e669f2d786080dcf02eb337f856317e37b14004901fa0ce2266993c90a"/>
    <n v="1"/>
    <n v="1"/>
  </r>
  <r>
    <s v="dd008bc7-9738-494e-896e-0594889ccef7"/>
    <x v="337"/>
    <x v="255"/>
    <n v="-1.1543927000000001E-2"/>
    <n v="-1.1543927000000001E-2"/>
    <x v="1"/>
    <n v="4.5324609964771012"/>
    <n v="-5.232239887367892E-2"/>
    <n v="-5.2322398873678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61d5d9bb8ba82ef682132908e46110996fe2314872ce28443ade6b10b71d52"/>
    <n v="1"/>
    <n v="1"/>
  </r>
  <r>
    <s v="e95e9462-a82d-4b41-ab0d-927245654f69"/>
    <x v="337"/>
    <x v="255"/>
    <n v="-1.4876716999999999E-2"/>
    <n v="-1.4876716999999999E-2"/>
    <x v="1"/>
    <n v="4.5324609964771012"/>
    <n v="-6.7428139558127834E-2"/>
    <n v="-6.74281395581278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6aecb47cf96ae600a70efcf27273a0ba427051e2e1ff740d7faf56c22f3266"/>
    <n v="1"/>
    <n v="1"/>
  </r>
  <r>
    <s v="7c70b99c-8589-43f2-ae07-10fb96bd1d4a"/>
    <x v="337"/>
    <x v="255"/>
    <n v="-1.4876716999999999E-2"/>
    <n v="-1.4876716999999999E-2"/>
    <x v="1"/>
    <n v="4.5324609964771012"/>
    <n v="-6.7428139558127834E-2"/>
    <n v="-6.74281395581278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ea10928c8b4ee9771bfe35f3d0be421dcfc910530c19b46deb9d6521e8f273"/>
    <n v="1"/>
    <n v="1"/>
  </r>
  <r>
    <s v="b3513e66-5c4d-44a8-ab97-7b3acd56c7da"/>
    <x v="337"/>
    <x v="255"/>
    <n v="-1.3647803999999999E-2"/>
    <n v="-1.3647803999999999E-2"/>
    <x v="1"/>
    <n v="4.5324609964771012"/>
    <n v="-6.1858139317564183E-2"/>
    <n v="-6.1858139317564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98e1f4ba9b8561d1b81e2df2f7b2a3c9fd734ed4d85a614b21fae2386f41be"/>
    <n v="1"/>
    <n v="1"/>
  </r>
  <r>
    <s v="fda91a26-7363-4994-883b-8cb0eb76f134"/>
    <x v="337"/>
    <x v="255"/>
    <n v="-1.36456584E-2"/>
    <n v="-1.36456584E-2"/>
    <x v="1"/>
    <n v="4.5324609964771012"/>
    <n v="-6.1848414469250143E-2"/>
    <n v="-6.18484144692501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705c9e06e948890fb37f47a364939b7ffd6fe89f5dd978190209638945b8f6a"/>
    <n v="1"/>
    <n v="1"/>
  </r>
  <r>
    <s v="0c0d1807-b45f-4ad7-a6e5-e40b9d087592"/>
    <x v="337"/>
    <x v="255"/>
    <n v="-1.312876E-2"/>
    <n v="-1.312876E-2"/>
    <x v="1"/>
    <n v="4.5324609964771012"/>
    <n v="-5.9505592632108709E-2"/>
    <n v="-5.95055926321087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e6d1322301b67ff8f72a052992436985309aa05b342ff1625fcadf46997e0d"/>
    <n v="1"/>
    <n v="1"/>
  </r>
  <r>
    <s v="0138ffd1-55f0-4e39-9d97-cc5c0db55696"/>
    <x v="337"/>
    <x v="255"/>
    <n v="-1.4472168000000001E-2"/>
    <n v="-1.4472168000000001E-2"/>
    <x v="1"/>
    <n v="4.5324609964771012"/>
    <n v="-6.559453699446402E-2"/>
    <n v="-6.5594536994464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62f84d7791b94ab4386c5a8e01cbcf35a07968031e722ecd3d6e7175931053"/>
    <n v="1"/>
    <n v="1"/>
  </r>
  <r>
    <s v="6a09f7dc-7880-4c8b-a26d-cc0d8aace04b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389c21567a737d721e0dc336d3a58bc40d255eaaa33f91d5cebfa8a3bc931e"/>
    <n v="1"/>
    <n v="1"/>
  </r>
  <r>
    <s v="06718b0b-7b30-4497-9664-d031e5712e93"/>
    <x v="337"/>
    <x v="255"/>
    <n v="-1.34777588E-2"/>
    <n v="-1.34777588E-2"/>
    <x v="1"/>
    <n v="4.5324609964771012"/>
    <n v="-6.1087416080926021E-2"/>
    <n v="-6.10874160809260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95da214e04a58cf7f42bbb78a78895fe5b055c648e0ad4df4de02bac1e292a"/>
    <n v="1"/>
    <n v="1"/>
  </r>
  <r>
    <s v="0afe66bd-9852-46cb-9992-273dd443052a"/>
    <x v="337"/>
    <x v="255"/>
    <n v="-1.51338594E-2"/>
    <n v="-1.51338594E-2"/>
    <x v="1"/>
    <n v="4.5324609964771012"/>
    <n v="-6.8593627456668346E-2"/>
    <n v="-6.859362745666834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00c0b13a07affcf1b16642299af3dc80f52818963ee125e86ab2a1d61c3495"/>
    <n v="1"/>
    <n v="1"/>
  </r>
  <r>
    <s v="9560639c-4092-46b4-9092-cb2854bc3935"/>
    <x v="337"/>
    <x v="255"/>
    <n v="-1.3348018200000001E-2"/>
    <n v="-1.3348018200000001E-2"/>
    <x v="1"/>
    <n v="4.5324609964771012"/>
    <n v="-6.0499371871766489E-2"/>
    <n v="-6.04993718717664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5b60f80f21810f98f9997129be6811fff9222e551892a91241802d6979f55e"/>
    <n v="1"/>
    <n v="1"/>
  </r>
  <r>
    <s v="c5938fd0-5fae-4d4b-8fdd-5300049b93ea"/>
    <x v="337"/>
    <x v="255"/>
    <n v="-1.3266154E-2"/>
    <n v="-1.3266154E-2"/>
    <x v="1"/>
    <n v="4.5324609964771012"/>
    <n v="-6.0128325578258687E-2"/>
    <n v="-6.01283255782586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b1fd5299d9c9a7b72e39adf61ae5d173fe3360b3c8eb84a22152a9ca70a04e"/>
    <n v="1"/>
    <n v="1"/>
  </r>
  <r>
    <s v="846d7a21-bb44-47f3-9f2e-42c07417109b"/>
    <x v="337"/>
    <x v="255"/>
    <n v="-1.3685968999999999E-2"/>
    <n v="-1.3685968999999999E-2"/>
    <x v="1"/>
    <n v="4.5324609964771012"/>
    <n v="-6.2031120691494711E-2"/>
    <n v="-6.20311206914947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9ec3363192909c1def4ba573ba962d34dd0c979c4d586bc13cc8426f72b589"/>
    <n v="1"/>
    <n v="1"/>
  </r>
  <r>
    <s v="a1c01c81-a647-4560-a722-a686ec0d1149"/>
    <x v="337"/>
    <x v="255"/>
    <n v="-1.3792831E-2"/>
    <n v="-1.3792831E-2"/>
    <x v="1"/>
    <n v="4.5324609964771012"/>
    <n v="-6.2515468538500249E-2"/>
    <n v="-6.25154685385002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c3a7d3adb490f33ed0058d46b7437cf91b4d3ee818af2b1b3933307ce90601"/>
    <n v="1"/>
    <n v="1"/>
  </r>
  <r>
    <s v="e7a07f96-2d3b-423b-ade3-ddc55a9f249b"/>
    <x v="337"/>
    <x v="255"/>
    <n v="-1.3602006E-2"/>
    <n v="-1.3602006E-2"/>
    <x v="1"/>
    <n v="4.5324609964771012"/>
    <n v="-6.1650561668847512E-2"/>
    <n v="-6.1650561668847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b4ccffbd4c32315a06106ee1b5931be78e6bc9c4a32f9455c60ca7c7be8187"/>
    <n v="1"/>
    <n v="1"/>
  </r>
  <r>
    <s v="bf1d3124-aee9-43d9-aeda-455df3211c7c"/>
    <x v="337"/>
    <x v="255"/>
    <n v="-1.3449345999999999E-2"/>
    <n v="-1.3449345999999999E-2"/>
    <x v="1"/>
    <n v="4.5324609964771012"/>
    <n v="-6.0958636173125323E-2"/>
    <n v="-6.09586361731253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f7f824562b787e5bad5ea153d25497cd885851ae33cc3f5f294e7a6afda825"/>
    <n v="1"/>
    <n v="1"/>
  </r>
  <r>
    <s v="16ac573d-1e18-4d5a-93f6-2b49486bbbd4"/>
    <x v="337"/>
    <x v="255"/>
    <n v="-1.0762091E-2"/>
    <n v="-1.0762091E-2"/>
    <x v="1"/>
    <n v="4.5324609964771012"/>
    <n v="-4.8778757698037238E-2"/>
    <n v="-4.8778757698037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9d053a53dc8d7b50c3a620189fe3eebb592e7a43695c322a11777fbb4364b3"/>
    <n v="1"/>
    <n v="1"/>
  </r>
  <r>
    <s v="a4c5e90f-3269-4971-adc2-3f60ab531b63"/>
    <x v="337"/>
    <x v="255"/>
    <n v="-1.0738398999999999E-2"/>
    <n v="-1.0738398999999999E-2"/>
    <x v="1"/>
    <n v="4.5324609964771012"/>
    <n v="-4.8671374632108702E-2"/>
    <n v="-4.8671374632108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6398ecf6101297f0f6946ba404fc54a78b7e6446527c1758bca4483441ab6a"/>
    <n v="1"/>
    <n v="1"/>
  </r>
  <r>
    <s v="81900e21-f33e-434b-b833-7c806d0438c7"/>
    <x v="337"/>
    <x v="255"/>
    <n v="-1.3838629E-2"/>
    <n v="-1.3838629E-2"/>
    <x v="1"/>
    <n v="4.5324609964771012"/>
    <n v="-6.2723046187216913E-2"/>
    <n v="-6.27230461872169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dda3e2a82c71d8604b00b554ecc820b4b0f79ffe9ef91a6c54f117a2efc7ae"/>
    <n v="1"/>
    <n v="1"/>
  </r>
  <r>
    <s v="549e1a1d-3138-4370-b162-a29cd9519f3d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7ee350c42a1ac0b1deb7a192c3744614b8ea4d5252f0d535b282036546b453"/>
    <n v="1"/>
    <n v="1"/>
  </r>
  <r>
    <s v="90399c4d-db61-4b36-a103-0fdf3be8fb44"/>
    <x v="337"/>
    <x v="255"/>
    <n v="-1.267078E-2"/>
    <n v="-1.267078E-2"/>
    <x v="1"/>
    <n v="4.5324609964771012"/>
    <n v="-5.7429816144942122E-2"/>
    <n v="-5.7429816144942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6ef527950e1d5c85c663d60d126bc043c804fec005a7d98941ee42916bc626"/>
    <n v="1"/>
    <n v="1"/>
  </r>
  <r>
    <s v="ebfce497-16e8-4834-94b7-f8073e7b5361"/>
    <x v="337"/>
    <x v="255"/>
    <n v="-1.2930301999999999E-2"/>
    <n v="-1.2930301999999999E-2"/>
    <x v="1"/>
    <n v="4.5324609964771012"/>
    <n v="-5.8606089487669849E-2"/>
    <n v="-5.8606089487669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8c92a10dbcb1098b455a525926ca7ff75d099b46cf1ffc6c8f23a89945a687"/>
    <n v="1"/>
    <n v="1"/>
  </r>
  <r>
    <s v="16c0f770-19a0-450a-bd9d-0767e1d289b4"/>
    <x v="337"/>
    <x v="255"/>
    <n v="-1.5311798E-2"/>
    <n v="-1.5311798E-2"/>
    <x v="1"/>
    <n v="4.5324609964771012"/>
    <n v="-6.9400127220936095E-2"/>
    <n v="-6.940012722093609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8542d6d13b8cb8929d61bc97fceafe12ba8ab736a72bd21c9bd867fba846c1"/>
    <n v="1"/>
    <n v="1"/>
  </r>
  <r>
    <s v="14d60870-6790-4d94-bda2-a64c56013669"/>
    <x v="337"/>
    <x v="255"/>
    <n v="-1.4334774E-2"/>
    <n v="-1.4334774E-2"/>
    <x v="1"/>
    <n v="4.5324609964771012"/>
    <n v="-6.4971804048314041E-2"/>
    <n v="-6.4971804048314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e8d2135b1e5e4c40e8d307ef3c089f770d6f509d3f3bc32ef013a9fa242ffd"/>
    <n v="1"/>
    <n v="1"/>
  </r>
  <r>
    <s v="0031c29b-65f0-4a4d-a75b-0e4eb7239986"/>
    <x v="337"/>
    <x v="255"/>
    <n v="-1.4334774E-2"/>
    <n v="-1.4334774E-2"/>
    <x v="1"/>
    <n v="4.5324609964771012"/>
    <n v="-6.4971804048314041E-2"/>
    <n v="-6.4971804048314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dbc5e31e0519b884cc80bd74309e0593408cf1802e2e4f87f509efc3e7ed216"/>
    <n v="1"/>
    <n v="1"/>
  </r>
  <r>
    <s v="90b878cf-8c6f-4143-be44-e71c92e95adc"/>
    <x v="337"/>
    <x v="255"/>
    <n v="-1.3754666E-2"/>
    <n v="-1.3754666E-2"/>
    <x v="1"/>
    <n v="4.5324609964771012"/>
    <n v="-6.2342487164569707E-2"/>
    <n v="-6.2342487164569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d88e7bba2d9aa62a435156036c3407533a2a553aa94ddc0bb0adf0eab7b22e"/>
    <n v="1"/>
    <n v="1"/>
  </r>
  <r>
    <s v="5a71cbda-b401-4fe6-ba9f-aa999cea213c"/>
    <x v="337"/>
    <x v="255"/>
    <n v="-1.3754666E-2"/>
    <n v="-1.3754666E-2"/>
    <x v="1"/>
    <n v="4.5324609964771012"/>
    <n v="-6.2342487164569707E-2"/>
    <n v="-6.2342487164569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d277e2e5a14cb8c5bfbe3447c6a25f787403b652c37d82c725ec64ec28588d"/>
    <n v="1"/>
    <n v="1"/>
  </r>
  <r>
    <s v="ea5710f0-5fe0-46fb-a8c0-b0b16a860cb4"/>
    <x v="337"/>
    <x v="255"/>
    <n v="-1.381573E-2"/>
    <n v="-1.381573E-2"/>
    <x v="1"/>
    <n v="4.5324609964771012"/>
    <n v="-6.2619257362858588E-2"/>
    <n v="-6.2619257362858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e7052a435302d63f3384624d6c899d15a84038ed5c1d357c0319b2770407c2"/>
    <n v="1"/>
    <n v="1"/>
  </r>
  <r>
    <s v="2a761ad0-2a7b-4f0c-aab6-ca87f7ab9d59"/>
    <x v="337"/>
    <x v="255"/>
    <n v="-1.381573E-2"/>
    <n v="-1.381573E-2"/>
    <x v="1"/>
    <n v="4.5324609964771012"/>
    <n v="-6.2619257362858588E-2"/>
    <n v="-6.2619257362858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7e3d4d3b26c4a2b73b6f961029bdc3a37ebead9573bd32330884c95f0be4d3"/>
    <n v="1"/>
    <n v="1"/>
  </r>
  <r>
    <s v="cab32b7b-f5fa-4114-9ef4-fa7888764b49"/>
    <x v="337"/>
    <x v="255"/>
    <n v="-1.381573E-2"/>
    <n v="-1.381573E-2"/>
    <x v="1"/>
    <n v="4.5324609964771012"/>
    <n v="-6.2619257362858588E-2"/>
    <n v="-6.2619257362858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974854a0c62139407937d90199cb5dbdff3477b2b5b515acbc402f43e623cec"/>
    <n v="1"/>
    <n v="1"/>
  </r>
  <r>
    <s v="7d5ab83a-62df-4367-a7b1-5e8a47f62acc"/>
    <x v="337"/>
    <x v="255"/>
    <n v="-1.1319739000000001E-2"/>
    <n v="-1.1319739000000001E-2"/>
    <x v="1"/>
    <n v="4.5324609964771012"/>
    <n v="-5.130627550780071E-2"/>
    <n v="-5.1306275507800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88b4fe0adacb376c3dcca076b64a0964ca9f5180583609316f3e2496260d44"/>
    <n v="1"/>
    <n v="1"/>
  </r>
  <r>
    <s v="df6063f8-34f0-408b-93d6-a5acf8b6a832"/>
    <x v="337"/>
    <x v="255"/>
    <n v="-1.1432436400000001E-2"/>
    <n v="-1.1432436400000001E-2"/>
    <x v="1"/>
    <n v="4.5324609964771012"/>
    <n v="-5.1817072077705077E-2"/>
    <n v="-5.18170720777050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60f18f408901b9e07e067111b0216cd6c5953729491f6dd3cb9e39c39c8fd7"/>
    <n v="1"/>
    <n v="1"/>
  </r>
  <r>
    <s v="b538ec35-fdb9-42d8-b4f6-44e135ce09c3"/>
    <x v="337"/>
    <x v="255"/>
    <n v="-1.2937934999999999E-2"/>
    <n v="-1.2937934999999999E-2"/>
    <x v="1"/>
    <n v="4.5324609964771012"/>
    <n v="-5.8640685762455957E-2"/>
    <n v="-5.8640685762455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9cbf829974f7fc19eb461c3838b3f6345ec3fce4d7f8575a96e8ac33e315937"/>
    <n v="1"/>
    <n v="1"/>
  </r>
  <r>
    <s v="745dfe51-3cdc-4262-8b6f-4c321a02d3ea"/>
    <x v="337"/>
    <x v="255"/>
    <n v="-1.1861682E-2"/>
    <n v="-1.1861682E-2"/>
    <x v="1"/>
    <n v="4.5324609964771012"/>
    <n v="-5.3762611017614502E-2"/>
    <n v="-5.3762611017614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965a416bfbd7fa4cdd35f30fc4f637f0cc93d6066258004bdf374942e2474b"/>
    <n v="1"/>
    <n v="1"/>
  </r>
  <r>
    <s v="906cd81c-2658-4356-a8b5-3702e92a460f"/>
    <x v="337"/>
    <x v="255"/>
    <n v="-9.8847349999999987E-3"/>
    <n v="-9.8847349999999987E-3"/>
    <x v="1"/>
    <n v="4.5324609964771012"/>
    <n v="-4.480217584801207E-2"/>
    <n v="-4.4802175848012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784cf570591a062049f97b97e7b07d52b3d6f9da39333e5835beceebfa34e7"/>
    <n v="1"/>
    <n v="1"/>
  </r>
  <r>
    <s v="93f5464f-3fbb-4734-82a8-8ded00e6d183"/>
    <x v="337"/>
    <x v="255"/>
    <n v="-1.2212799999999999E-2"/>
    <n v="-1.2212799999999999E-2"/>
    <x v="1"/>
    <n v="4.5324609964771012"/>
    <n v="-5.535403965777555E-2"/>
    <n v="-5.5354039657775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19485a847eb067ed5a953bd5b711bdc95c718158e434720063f8ddbc33bdbd"/>
    <n v="1"/>
    <n v="1"/>
  </r>
  <r>
    <s v="ec8444c5-fcb1-4284-8298-70628aa98384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d540dd590f1c834cd1590389f0425ec9e1a2d3bdeb451bac54cbbf5d97cdd2"/>
    <n v="1"/>
    <n v="1"/>
  </r>
  <r>
    <s v="53e374ab-6199-4537-b951-396a9af50b57"/>
    <x v="337"/>
    <x v="255"/>
    <n v="-1.3624905E-2"/>
    <n v="-1.3624905E-2"/>
    <x v="1"/>
    <n v="4.5324609964771012"/>
    <n v="-6.1754350493205837E-2"/>
    <n v="-6.17543504932058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74d4b15fb323c2ac656ae62cc05110f22fb71d7d2147c20102074cf72bd870"/>
    <n v="1"/>
    <n v="1"/>
  </r>
  <r>
    <s v="f479f1fa-3dca-415e-8ec4-1452cd5f10f2"/>
    <x v="337"/>
    <x v="255"/>
    <n v="-1.3624905E-2"/>
    <n v="-1.3624905E-2"/>
    <x v="1"/>
    <n v="4.5324609964771012"/>
    <n v="-6.1754350493205837E-2"/>
    <n v="-6.17543504932058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9cde50aadcd05f46a15ab43b4ec728c9aa474984fcd0413d8cd86c5367fc5b"/>
    <n v="1"/>
    <n v="1"/>
  </r>
  <r>
    <s v="0f5b1640-8ad1-4d80-a312-4e21a0aa31fd"/>
    <x v="337"/>
    <x v="255"/>
    <n v="-1.3579107E-2"/>
    <n v="-1.3579107E-2"/>
    <x v="1"/>
    <n v="4.5324609964771012"/>
    <n v="-6.154677284448918E-2"/>
    <n v="-6.1546772844489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8d4b2fda2d68d20419f2288da3e6aa5586fad9eecdd722bf7b3c637f632b95"/>
    <n v="1"/>
    <n v="1"/>
  </r>
  <r>
    <s v="437eebf6-a948-49ce-b301-095e193423fc"/>
    <x v="337"/>
    <x v="255"/>
    <n v="-1.2663147E-2"/>
    <n v="-1.2663147E-2"/>
    <x v="1"/>
    <n v="4.5324609964771012"/>
    <n v="-5.7395219870156007E-2"/>
    <n v="-5.73952198701560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d02b9c796ea6df54bd0d89d177f08e66ff670a100ded9d8b969a3356922b2a"/>
    <n v="1"/>
    <n v="1"/>
  </r>
  <r>
    <s v="50089401-80e7-4b79-bfad-c49ff805e3a7"/>
    <x v="337"/>
    <x v="255"/>
    <n v="-1.4327141E-2"/>
    <n v="-1.4327141E-2"/>
    <x v="1"/>
    <n v="4.5324609964771012"/>
    <n v="-6.4937207773527933E-2"/>
    <n v="-6.49372077735279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e958156422202d296b071f8a86f400cc8368260d10b7af8e01d0581c2b43b5"/>
    <n v="1"/>
    <n v="1"/>
  </r>
  <r>
    <s v="5ad9e8c2-db9b-4450-8b79-5d17e4d2517a"/>
    <x v="337"/>
    <x v="255"/>
    <n v="-1.4739323E-2"/>
    <n v="-1.4739323E-2"/>
    <x v="1"/>
    <n v="4.5324609964771012"/>
    <n v="-6.6805406611977855E-2"/>
    <n v="-6.68054066119778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2c5e7835bf6ed48bd2fe99d6148c74e3217c0d3856d103933ba803a5dca3b7"/>
    <n v="1"/>
    <n v="1"/>
  </r>
  <r>
    <s v="5b4c8f89-7a22-4b6e-a681-201d68019683"/>
    <x v="337"/>
    <x v="255"/>
    <n v="-1.4029454E-2"/>
    <n v="-1.4029454E-2"/>
    <x v="1"/>
    <n v="4.5324609964771012"/>
    <n v="-6.358795305686965E-2"/>
    <n v="-6.358795305686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f490034496cfe41f87966843ed1a2cf4434e23fc3290d4cc46acfd4cf3e18d"/>
    <n v="1"/>
    <n v="1"/>
  </r>
  <r>
    <s v="3a623604-777d-4ff5-b369-8103e6c18464"/>
    <x v="337"/>
    <x v="255"/>
    <n v="-1.4029454E-2"/>
    <n v="-1.4029454E-2"/>
    <x v="1"/>
    <n v="4.5324609964771012"/>
    <n v="-6.358795305686965E-2"/>
    <n v="-6.358795305686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1b4a22b40da1cee6eb99915007a54b0c2cbf4a8bd03574f05f0ee91d718b24"/>
    <n v="1"/>
    <n v="1"/>
  </r>
  <r>
    <s v="ba82c7ea-0c80-474a-881a-83eb1c832719"/>
    <x v="337"/>
    <x v="255"/>
    <n v="-1.5250734E-2"/>
    <n v="-1.5250734E-2"/>
    <x v="1"/>
    <n v="4.5324609964771012"/>
    <n v="-6.9123357022647214E-2"/>
    <n v="-6.912335702264721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864d3855a74c243ba151c3ab81f20ed47b853dc66e6c4c9dd0e3ecc63c72897"/>
    <n v="1"/>
    <n v="1"/>
  </r>
  <r>
    <s v="79edbe5d-b35f-48b2-a317-3c2efd1b4077"/>
    <x v="337"/>
    <x v="255"/>
    <n v="-1.4563764E-2"/>
    <n v="-1.4563764E-2"/>
    <x v="1"/>
    <n v="4.5324609964771012"/>
    <n v="-6.6009692291897334E-2"/>
    <n v="-6.60096922918973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809e9a6b3bd6e589521fdaf5aadc453fc922fbb5b0bec9045539158dec675f"/>
    <n v="1"/>
    <n v="1"/>
  </r>
  <r>
    <s v="d43b0217-181e-4ec6-a119-2ddb35a3362b"/>
    <x v="337"/>
    <x v="255"/>
    <n v="-1.5327064E-2"/>
    <n v="-1.5327064E-2"/>
    <x v="1"/>
    <n v="4.5324609964771012"/>
    <n v="-6.9469319770508298E-2"/>
    <n v="-6.94693197705082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f7f2658bdc4d00119f7d5e167559666fcab0cfc2d9d1cfc7c200b766f61afd"/>
    <n v="1"/>
    <n v="1"/>
  </r>
  <r>
    <s v="337eaf36-7662-4612-b63f-a47280b5660e"/>
    <x v="337"/>
    <x v="255"/>
    <n v="-1.5327064E-2"/>
    <n v="-1.5327064E-2"/>
    <x v="1"/>
    <n v="4.5324609964771012"/>
    <n v="-6.9469319770508298E-2"/>
    <n v="-6.94693197705082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c1453a0d034cea642f7a12678c3e1f153204ba8e856b4d61b059b428e26070"/>
    <n v="1"/>
    <n v="1"/>
  </r>
  <r>
    <s v="34f694f3-6745-4bcc-8947-bcb02b4d244a"/>
    <x v="337"/>
    <x v="255"/>
    <n v="-1.5586585999999999E-2"/>
    <n v="-1.5586585999999999E-2"/>
    <x v="1"/>
    <n v="4.5324609964771012"/>
    <n v="-7.0645593113236038E-2"/>
    <n v="-7.06455931132360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a22760481201b1830808dc57a43520be054daff8459b11b2df6ec9c97a34b2"/>
    <n v="1"/>
    <n v="1"/>
  </r>
  <r>
    <s v="d68b99d3-53c8-469d-b48f-99d408390ba4"/>
    <x v="337"/>
    <x v="255"/>
    <n v="-1.2426524E-2"/>
    <n v="-1.2426524E-2"/>
    <x v="1"/>
    <n v="4.5324609964771012"/>
    <n v="-5.6322735351786613E-2"/>
    <n v="-5.63227353517866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be112d099cdc69174693ff8195a1e9d8d9a087c55f72772bf52ac258319bd24"/>
    <n v="1"/>
    <n v="1"/>
  </r>
  <r>
    <s v="c2b3b7d3-6002-42cb-8319-36672bddce2b"/>
    <x v="337"/>
    <x v="255"/>
    <n v="-1.2342561E-2"/>
    <n v="-1.2342561E-2"/>
    <x v="1"/>
    <n v="4.5324609964771012"/>
    <n v="-5.5942176329139413E-2"/>
    <n v="-5.5942176329139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1acd9f67441074f05b72057fb50747884d0b343bc224d0b74068a00ace8bbb"/>
    <n v="1"/>
    <n v="1"/>
  </r>
  <r>
    <s v="2ae4682c-969b-4130-890a-97ea52ca65ee"/>
    <x v="337"/>
    <x v="255"/>
    <n v="-1.1525830000000001E-2"/>
    <n v="-1.1525830000000001E-2"/>
    <x v="1"/>
    <n v="4.5324609964771012"/>
    <n v="-5.2240374927025657E-2"/>
    <n v="-5.22403749270256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2e75796c397a8abee09b7c91f743b08d6ac0831f13a699131c9bcceb100453"/>
    <n v="1"/>
    <n v="1"/>
  </r>
  <r>
    <s v="1237257d-b6fa-4dc6-9199-9b7fe8b2a9e8"/>
    <x v="337"/>
    <x v="255"/>
    <n v="-1.2716577999999999E-2"/>
    <n v="-1.2716577999999999E-2"/>
    <x v="1"/>
    <n v="4.5324609964771012"/>
    <n v="-5.763739379365878E-2"/>
    <n v="-5.763739379365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be563acb3a113a1f889180ebeb085b9035235242ea4033e61bc0c9be742447"/>
    <n v="1"/>
    <n v="1"/>
  </r>
  <r>
    <s v="dbbda8ad-9df7-4142-b631-aa993d538d66"/>
    <x v="337"/>
    <x v="255"/>
    <n v="-1.2212799999999999E-2"/>
    <n v="-1.2212799999999999E-2"/>
    <x v="1"/>
    <n v="4.5324609964771012"/>
    <n v="-5.535403965777555E-2"/>
    <n v="-5.5354039657775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3016b273fd99b12f0eef1fbb8e94aa1c88ec79bb5b2f4f017362e8ce6aa6ba"/>
    <n v="1"/>
    <n v="1"/>
  </r>
  <r>
    <s v="919b75b1-5c7b-41d0-8157-5ef936574e60"/>
    <x v="337"/>
    <x v="255"/>
    <n v="-1.4250811E-2"/>
    <n v="-1.4250811E-2"/>
    <x v="1"/>
    <n v="4.5324609964771012"/>
    <n v="-6.4591245025666835E-2"/>
    <n v="-6.459124502566683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0a3140756268e5c2c4a3e847c22f5dcf2354bda5d5c7728454448ae5c24bb2"/>
    <n v="1"/>
    <n v="1"/>
  </r>
  <r>
    <s v="12b8b698-fe21-4309-989e-e4549e8a55bd"/>
    <x v="337"/>
    <x v="255"/>
    <n v="-1.0057254E-2"/>
    <n v="-1.0057254E-2"/>
    <x v="1"/>
    <n v="4.5324609964771012"/>
    <n v="-4.558411148666331E-2"/>
    <n v="-4.5584111486663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d764930905a1defb93541f695be8d5cff96cc928fc0528b7c13b8538f2485e"/>
    <n v="1"/>
    <n v="1"/>
  </r>
  <r>
    <s v="aa478fb4-addc-4052-94bd-7f2042c8cf29"/>
    <x v="337"/>
    <x v="255"/>
    <n v="-1.2960833999999999E-2"/>
    <n v="-1.2960833999999999E-2"/>
    <x v="1"/>
    <n v="4.5324609964771012"/>
    <n v="-5.874447458681429E-2"/>
    <n v="-5.874447458681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6d4e19b44978187b56cd43324b74721e1ebe7d75cf4b28d018112bb435ce26"/>
    <n v="1"/>
    <n v="1"/>
  </r>
  <r>
    <s v="11170b5a-7695-422b-b294-8fd5bd2d28e4"/>
    <x v="337"/>
    <x v="255"/>
    <n v="-1.3121127E-2"/>
    <n v="-1.3121127E-2"/>
    <x v="1"/>
    <n v="4.5324609964771012"/>
    <n v="-5.9470996357322593E-2"/>
    <n v="-5.9470996357322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84aac4bdfa5e8c8b02f6090aa920832270dd03405ce44bf0a6c5695ad1776ff"/>
    <n v="1"/>
    <n v="1"/>
  </r>
  <r>
    <s v="fa242d5d-ea2e-4ca6-bb94-9e2d00209b78"/>
    <x v="337"/>
    <x v="255"/>
    <n v="-1.3348018200000001E-2"/>
    <n v="-1.3348018200000001E-2"/>
    <x v="1"/>
    <n v="4.5324609964771012"/>
    <n v="-6.0499371871766489E-2"/>
    <n v="-6.04993718717664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52badc8b741eb88e009f48c3cb0159285b061c30934f7b9c5f4284c6e823ba"/>
    <n v="1"/>
    <n v="1"/>
  </r>
  <r>
    <s v="52373b82-365a-4922-952f-89d087b9170a"/>
    <x v="337"/>
    <x v="255"/>
    <n v="-1.3678335999999999E-2"/>
    <n v="-1.3678335999999999E-2"/>
    <x v="1"/>
    <n v="4.5324609964771012"/>
    <n v="-6.1996524416708602E-2"/>
    <n v="-6.19965244167086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dfdada985fb4e4eea6652c1422a88f65c74878fe4912dbf34f717ca0b1989a"/>
    <n v="1"/>
    <n v="1"/>
  </r>
  <r>
    <s v="4bb2b1bf-49d8-46d5-9596-31095df6b3e4"/>
    <x v="337"/>
    <x v="255"/>
    <n v="-1.2892137E-2"/>
    <n v="-1.2892137E-2"/>
    <x v="1"/>
    <n v="4.5324609964771012"/>
    <n v="-5.8433108113739307E-2"/>
    <n v="-5.84331081137393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e8dca27a4bf6b3e55316050a84707d6a2e377b5784a7c85f4da50b06aed831"/>
    <n v="1"/>
    <n v="1"/>
  </r>
  <r>
    <s v="d846ce24-780b-4d60-83c8-65f8015de141"/>
    <x v="337"/>
    <x v="255"/>
    <n v="-1.2495221000000001E-2"/>
    <n v="-1.2495221000000001E-2"/>
    <x v="1"/>
    <n v="4.5324609964771012"/>
    <n v="-5.6634101824861588E-2"/>
    <n v="-5.6634101824861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1c156571610014f7e1ba1c9a3a57fe23e528b477af37013cf5c97098e379b2"/>
    <n v="1"/>
    <n v="1"/>
  </r>
  <r>
    <s v="327480eb-78b4-4086-8645-fa939811c1a0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49c35906947f3cfb7ea2795dd6f8ea7c2f2e59690383a71f943ae5290106cc"/>
    <n v="1"/>
    <n v="1"/>
  </r>
  <r>
    <s v="f72e7993-6cc4-4ef6-994c-dab5d320a803"/>
    <x v="337"/>
    <x v="255"/>
    <n v="-1.2151736E-2"/>
    <n v="-1.2151736E-2"/>
    <x v="1"/>
    <n v="4.5324609964771012"/>
    <n v="-5.5077269459486662E-2"/>
    <n v="-5.50772694594866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db46e91a42cb7bdb52d34400bf5072b759fd2887b1d798831ebe14c56c8b46"/>
    <n v="1"/>
    <n v="1"/>
  </r>
  <r>
    <s v="268f34b5-3182-4c9a-bcc1-3c7c23705510"/>
    <x v="337"/>
    <x v="255"/>
    <n v="-9.6367209999999991E-3"/>
    <n v="-9.6367209999999991E-3"/>
    <x v="1"/>
    <n v="4.5324609964771012"/>
    <n v="-4.3678062066431801E-2"/>
    <n v="-4.36780620664318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23c8f67d537b2c4088d0d65f2ccf1102c262d2b01608a93e177fa02ca1570d"/>
    <n v="1"/>
    <n v="1"/>
  </r>
  <r>
    <s v="b1dc251f-175a-4b46-9f38-8848bf8554d2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7b76ba21689922d0b168cac3d779aa15604bb7f647f046b5920b0914f8fdea"/>
    <n v="1"/>
    <n v="1"/>
  </r>
  <r>
    <s v="6b782111-40c9-4e44-bd7e-79b00b454983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87d2ef44944465e5e03b679f9c641600afd154958a413c84eb950d2f310c31"/>
    <n v="1"/>
    <n v="1"/>
  </r>
  <r>
    <s v="4b8c2a6a-9e25-4e2d-8f5d-3e0f3cdd527f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a3f1ed0e1f52ebc9862b7a3702fc644aac791dc8d7a61bb0d3c99cd0066388"/>
    <n v="1"/>
    <n v="1"/>
  </r>
  <r>
    <s v="d82804e2-2a63-4132-b948-3dcb760f918e"/>
    <x v="337"/>
    <x v="255"/>
    <n v="-1.183115E-2"/>
    <n v="-1.183115E-2"/>
    <x v="1"/>
    <n v="4.5324609964771012"/>
    <n v="-5.3624225918470048E-2"/>
    <n v="-5.36242259184700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3bf25daa295a868bf1041810c55e25c48ea6e2f30228609c47ef2b77111136"/>
    <n v="1"/>
    <n v="1"/>
  </r>
  <r>
    <s v="63f1c3b2-c54c-4661-b008-78bbdac31e5a"/>
    <x v="337"/>
    <x v="255"/>
    <n v="-1.183115E-2"/>
    <n v="-1.183115E-2"/>
    <x v="1"/>
    <n v="4.5324609964771012"/>
    <n v="-5.3624225918470048E-2"/>
    <n v="-5.36242259184700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e26a1c593fa972d148273d89d13543850d52033c82fdf354634447f7ba4b80"/>
    <n v="1"/>
    <n v="1"/>
  </r>
  <r>
    <s v="da05400f-979f-49ad-a494-291eae7e99eb"/>
    <x v="337"/>
    <x v="255"/>
    <n v="-1.28366876E-2"/>
    <n v="-1.28366876E-2"/>
    <x v="1"/>
    <n v="4.5324609964771012"/>
    <n v="-5.8181785870961247E-2"/>
    <n v="-5.81817858709612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b833a8cad7f4ed12fddee9b5a77911e409751ba2491270b2014ccd9cbc35f7"/>
    <n v="1"/>
    <n v="1"/>
  </r>
  <r>
    <s v="ff30a184-a981-4416-8e38-6f54513f7829"/>
    <x v="337"/>
    <x v="255"/>
    <n v="-1.3411180999999999E-2"/>
    <n v="-1.3411180999999999E-2"/>
    <x v="1"/>
    <n v="4.5324609964771012"/>
    <n v="-6.0785654799194767E-2"/>
    <n v="-6.07856547991947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bf2fbf1f953c4ff9078b4d5cd582bf331d8945dec4253896e993b58a90cb28"/>
    <n v="1"/>
    <n v="1"/>
  </r>
  <r>
    <s v="c1ee6131-dc94-410b-879f-12b6b529d274"/>
    <x v="337"/>
    <x v="255"/>
    <n v="-1.2189901E-2"/>
    <n v="-1.2189901E-2"/>
    <x v="1"/>
    <n v="4.5324609964771012"/>
    <n v="-5.5250250833417218E-2"/>
    <n v="-5.52502508334172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504d534207fdd0b501dab401389de9f5b27fd644af9452224eb3182941463f"/>
    <n v="1"/>
    <n v="1"/>
  </r>
  <r>
    <s v="550b2e29-bb0c-4585-9e08-95aaa441d38f"/>
    <x v="337"/>
    <x v="255"/>
    <n v="-1.3113494E-2"/>
    <n v="-1.3113494E-2"/>
    <x v="1"/>
    <n v="4.5324609964771012"/>
    <n v="-5.9436400082536478E-2"/>
    <n v="-5.9436400082536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07ae07bfb83204e29e72e205f25cf5b6fdcb074fd24e4f9e51459111e4cba4"/>
    <n v="1"/>
    <n v="1"/>
  </r>
  <r>
    <s v="42855e38-ae53-408b-a86d-bba61b3f1158"/>
    <x v="337"/>
    <x v="255"/>
    <n v="-1.3113494E-2"/>
    <n v="-1.3113494E-2"/>
    <x v="1"/>
    <n v="4.5324609964771012"/>
    <n v="-5.9436400082536478E-2"/>
    <n v="-5.9436400082536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6885204abeeef13da0239b26a153c5feff1ac28f4e7c1ab9b32f20d1219da3"/>
    <n v="1"/>
    <n v="1"/>
  </r>
  <r>
    <s v="4dd90175-acb7-46e5-aeaf-c736ebbb6694"/>
    <x v="337"/>
    <x v="255"/>
    <n v="-1.27374742E-2"/>
    <n v="-1.27374742E-2"/>
    <x v="1"/>
    <n v="4.5324609964771012"/>
    <n v="-5.7732105005133358E-2"/>
    <n v="-5.7732105005133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88164779abcfef9183f48a3766514555888e9060a4287f401e16ab4c24ea15"/>
    <n v="1"/>
    <n v="1"/>
  </r>
  <r>
    <s v="c8238a08-ec5a-4473-b107-2038c0b395b6"/>
    <x v="337"/>
    <x v="255"/>
    <n v="-9.7702400000000012E-3"/>
    <n v="-9.7702400000000012E-3"/>
    <x v="1"/>
    <n v="4.5324609964771012"/>
    <n v="-4.4283231726220437E-2"/>
    <n v="-4.4283231726220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315ccb276ce7326e2724af2a5d243d4a499e8bd9b61894ee6fc595edb5e692"/>
    <n v="1"/>
    <n v="1"/>
  </r>
  <r>
    <s v="8fdf5595-c73c-4995-bfcb-a38ae4eb4d83"/>
    <x v="337"/>
    <x v="255"/>
    <n v="-1.3739400000000001E-2"/>
    <n v="-1.3739400000000001E-2"/>
    <x v="1"/>
    <n v="4.5324609964771012"/>
    <n v="-6.227329461499749E-2"/>
    <n v="-6.2273294614997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a3180e0d4cfea84e942a8e3107abe246dc5ea2df7e61ba696d2085787701fa"/>
    <n v="1"/>
    <n v="1"/>
  </r>
  <r>
    <s v="dd3ed856-1a19-48dc-9a80-1a77637cf68b"/>
    <x v="337"/>
    <x v="255"/>
    <n v="-1.2930301999999999E-2"/>
    <n v="-1.2930301999999999E-2"/>
    <x v="1"/>
    <n v="4.5324609964771012"/>
    <n v="-5.8606089487669849E-2"/>
    <n v="-5.8606089487669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4d1302c5d129e8af1a7dd826968597c9141adb396c794b298fe167789c82b2"/>
    <n v="1"/>
    <n v="1"/>
  </r>
  <r>
    <s v="c92d81ed-060d-413d-b2e2-120f4df1383e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62a293c1654460587b03252964b7a6f7d5c9845c7ebf91e70c9842fdc8ebf9"/>
    <n v="1"/>
    <n v="1"/>
  </r>
  <r>
    <s v="ee1a3498-e96a-4863-a285-1be9df020d24"/>
    <x v="337"/>
    <x v="255"/>
    <n v="-1.2861605E-2"/>
    <n v="-1.2861605E-2"/>
    <x v="1"/>
    <n v="4.5324609964771012"/>
    <n v="-5.8294723014594867E-2"/>
    <n v="-5.8294723014594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6e94874daf1a28744b30991e530c0b2b9cb8583b36660556407a5eff51f78b"/>
    <n v="1"/>
    <n v="1"/>
  </r>
  <r>
    <s v="3817b6b3-6fe4-4926-afb7-cc7d03bf644a"/>
    <x v="337"/>
    <x v="255"/>
    <n v="-1.2861605E-2"/>
    <n v="-1.2861605E-2"/>
    <x v="1"/>
    <n v="4.5324609964771012"/>
    <n v="-5.8294723014594867E-2"/>
    <n v="-5.8294723014594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4d73112a69cf7a5ebfb212a56337cd343762a24ba372f0eaf8c76418359458"/>
    <n v="1"/>
    <n v="1"/>
  </r>
  <r>
    <s v="ac8769f2-cc07-4b7e-95ea-6c90b49886db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26825bc7ff99b20e531f3617052abfe15aea50ef8bdee0f703024917ce27af"/>
    <n v="1"/>
    <n v="1"/>
  </r>
  <r>
    <s v="c225bda5-3a6e-4995-b88e-891148265b2d"/>
    <x v="337"/>
    <x v="255"/>
    <n v="-1.1983809999999999E-2"/>
    <n v="-1.1983809999999999E-2"/>
    <x v="1"/>
    <n v="4.5324609964771012"/>
    <n v="-5.431615141419225E-2"/>
    <n v="-5.43161514141922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7d7a74bdf0d0e19a8df84fd7476cd7121a1bb2a1b9e1c76d534b1b755973cb"/>
    <n v="1"/>
    <n v="1"/>
  </r>
  <r>
    <s v="d9384bd3-9067-40c0-8e6a-85d045451765"/>
    <x v="337"/>
    <x v="255"/>
    <n v="-1.4014188E-2"/>
    <n v="-1.4014188E-2"/>
    <x v="1"/>
    <n v="4.5324609964771012"/>
    <n v="-6.3518760507297434E-2"/>
    <n v="-6.35187605072974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fbddc88da751963aaa4a2e3ddd643308ae1762475a314acf8c4e89c1f28f6a"/>
    <n v="1"/>
    <n v="1"/>
  </r>
  <r>
    <s v="0467e378-880a-4110-866f-ef5c002ff8b6"/>
    <x v="337"/>
    <x v="255"/>
    <n v="-1.4014188E-2"/>
    <n v="-1.4014188E-2"/>
    <x v="1"/>
    <n v="4.5324609964771012"/>
    <n v="-6.3518760507297434E-2"/>
    <n v="-6.35187605072974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526a9fa5cc9ec2aaba0ee30d1b75576e8cb5e8915b07e5165d93b66f539298"/>
    <n v="1"/>
    <n v="1"/>
  </r>
  <r>
    <s v="39070730-d25a-4883-8294-e8fc4108a8cc"/>
    <x v="337"/>
    <x v="255"/>
    <n v="-1.3960757000000001E-2"/>
    <n v="-1.3960757000000001E-2"/>
    <x v="1"/>
    <n v="4.5324609964771012"/>
    <n v="-6.3276586583794675E-2"/>
    <n v="-6.327658658379467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bdf1cdb2b27b0ab12a14e80bdea2e9e01603a802554cce3b484e3d13fdd866"/>
    <n v="1"/>
    <n v="1"/>
  </r>
  <r>
    <s v="5ec2b793-b5ac-479e-ba0a-4d16136d9caa"/>
    <x v="337"/>
    <x v="255"/>
    <n v="-1.7136084999999999E-2"/>
    <n v="-1.7136084999999999E-2"/>
    <x v="1"/>
    <n v="4.5324609964771012"/>
    <n v="-7.7668636894816304E-2"/>
    <n v="-7.76686368948163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5749b69d912ac5ad0dc602c6c0424dfcc684ea24876988f232cf071f0b1238"/>
    <n v="1"/>
    <n v="1"/>
  </r>
  <r>
    <s v="fe6ca709-d475-41fd-81c4-313e9775a82b"/>
    <x v="337"/>
    <x v="255"/>
    <n v="-1.3792831E-2"/>
    <n v="-1.3792831E-2"/>
    <x v="1"/>
    <n v="4.5324609964771012"/>
    <n v="-6.2515468538500249E-2"/>
    <n v="-6.25154685385002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9fd927513f54b4517f781deb1c47d46a3218fa9d0696eec2f48c9cad8b9972"/>
    <n v="1"/>
    <n v="1"/>
  </r>
  <r>
    <s v="b67390d7-38de-46fc-a7c4-13f945595506"/>
    <x v="337"/>
    <x v="255"/>
    <n v="-1.5624750999999999E-2"/>
    <n v="-1.5624750999999999E-2"/>
    <x v="1"/>
    <n v="4.5324609964771012"/>
    <n v="-7.081857448716658E-2"/>
    <n v="-7.081857448716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9c3a444fd695b2b6ff694b26fea0850458f14437071d169ac072195ac7f157"/>
    <n v="1"/>
    <n v="1"/>
  </r>
  <r>
    <s v="4d31088c-ae84-40af-b8b4-b6902034700a"/>
    <x v="337"/>
    <x v="255"/>
    <n v="-1.5517889E-2"/>
    <n v="-1.5517889E-2"/>
    <x v="1"/>
    <n v="4.5324609964771012"/>
    <n v="-7.0334226640161049E-2"/>
    <n v="-7.03342266401610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9dba1addea7462d12ba6695fcacd73283aed51773f430fd50f014935a67433"/>
    <n v="1"/>
    <n v="1"/>
  </r>
  <r>
    <s v="567d7f5a-ba20-419c-8ea6-2510b49430f6"/>
    <x v="337"/>
    <x v="255"/>
    <n v="-1.3487511000000001E-2"/>
    <n v="-1.3487511000000001E-2"/>
    <x v="1"/>
    <n v="4.5324609964771012"/>
    <n v="-6.1131617547055858E-2"/>
    <n v="-6.1131617547055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7cac83918330976278bc0e29d53bc6024e6b1e8ace375729ba1c740ce47398d"/>
    <n v="1"/>
    <n v="1"/>
  </r>
  <r>
    <s v="444d57e0-eab3-4b34-9e12-a11965110234"/>
    <x v="337"/>
    <x v="255"/>
    <n v="-1.1609793E-2"/>
    <n v="-1.1609793E-2"/>
    <x v="1"/>
    <n v="4.5324609964771012"/>
    <n v="-5.2620933949672877E-2"/>
    <n v="-5.2620933949672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f5143713cc62a0309ece9014f30862b3b04fa7978ca23593c7101e5e4821a3"/>
    <n v="1"/>
    <n v="1"/>
  </r>
  <r>
    <s v="69abc695-c4d3-4224-9168-9e372a564a50"/>
    <x v="337"/>
    <x v="255"/>
    <n v="-1.1823517E-2"/>
    <n v="-1.1823517E-2"/>
    <x v="1"/>
    <n v="4.5324609964771012"/>
    <n v="-5.3589629643683939E-2"/>
    <n v="-5.35896296436839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cedadfebdc2b6b8ce3c46403e2d6a1ed223bd6f642519e79d0b74b4ece518d"/>
    <n v="1"/>
    <n v="1"/>
  </r>
  <r>
    <s v="cdcacb7b-f28f-49d5-a682-33f728a3ab23"/>
    <x v="337"/>
    <x v="255"/>
    <n v="-1.2296763E-2"/>
    <n v="-1.2296763E-2"/>
    <x v="1"/>
    <n v="4.5324609964771012"/>
    <n v="-5.5734598680422749E-2"/>
    <n v="-5.57345986804227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853d23f25521c0d6bc65c087e1c7dbc933cdf374e867748aa256b2489bf202"/>
    <n v="1"/>
    <n v="1"/>
  </r>
  <r>
    <s v="771cf0a0-4f0a-48c3-aea6-38d6966e27ea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9f26c1b64e6faac096e52126a644b45baefb18b89edddf6ecd478e96203db6c"/>
    <n v="1"/>
    <n v="1"/>
  </r>
  <r>
    <s v="86058d64-b469-4d5f-b9b2-1919b37f11a5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fd1d09842c3c262c2b1de775664f0b1b260343fa745ad85c8d096e9b66987e"/>
    <n v="1"/>
    <n v="1"/>
  </r>
  <r>
    <s v="90138eed-fd8f-4953-849b-4616f5b96d56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df57b34c7e344352dfbfb9d499b996b3858268a2fc5e443c677dea8a347f07"/>
    <n v="1"/>
    <n v="1"/>
  </r>
  <r>
    <s v="d5040391-5fdf-4c9b-a6b1-1871ae0d118b"/>
    <x v="337"/>
    <x v="255"/>
    <n v="-1.3602006E-2"/>
    <n v="-1.3602006E-2"/>
    <x v="1"/>
    <n v="4.5324609964771012"/>
    <n v="-6.1650561668847512E-2"/>
    <n v="-6.1650561668847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c426e2a1846af57acb2216df0c901e419ed41c3945a7f619e208b0634880f5"/>
    <n v="1"/>
    <n v="1"/>
  </r>
  <r>
    <s v="fc32a69a-5e26-4e4f-816f-6f7824940fea"/>
    <x v="337"/>
    <x v="255"/>
    <n v="-1.2838706E-2"/>
    <n v="-1.2838706E-2"/>
    <x v="1"/>
    <n v="4.5324609964771012"/>
    <n v="-5.8190934190236542E-2"/>
    <n v="-5.8190934190236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c2202b89bb20b35e906f4571a1a54aa63d253a1cd25b0dc26c71fc53201deca"/>
    <n v="1"/>
    <n v="1"/>
  </r>
  <r>
    <s v="d97c45da-16b7-429e-a92a-c1d4ed795d86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61391cd72ad63b720e78ca075518721dbb635dcbaf7ac343e32a4417d0d230"/>
    <n v="1"/>
    <n v="1"/>
  </r>
  <r>
    <s v="ba004059-52c6-4aab-a1d2-bbce015b8eb2"/>
    <x v="337"/>
    <x v="255"/>
    <n v="-1.2495221000000001E-2"/>
    <n v="-1.2495221000000001E-2"/>
    <x v="1"/>
    <n v="4.5324609964771012"/>
    <n v="-5.6634101824861588E-2"/>
    <n v="-5.6634101824861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a1c45dabb7ceca16af228fd7af97c34e144d75e1d34406cc21a8c79e8c2186"/>
    <n v="1"/>
    <n v="1"/>
  </r>
  <r>
    <s v="b1b61d04-e4a4-48d3-bea7-74409a18bf99"/>
    <x v="337"/>
    <x v="255"/>
    <n v="-1.2197533999999999E-2"/>
    <n v="-1.2197533999999999E-2"/>
    <x v="1"/>
    <n v="4.5324609964771012"/>
    <n v="-5.5284847108203319E-2"/>
    <n v="-5.52848471082033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ad610264d1f1800898ba64ff54ec2d583a34c3e69634cb71a07e0c6216006a"/>
    <n v="1"/>
    <n v="1"/>
  </r>
  <r>
    <s v="7ab09bb7-1c6a-4b8d-894a-7e45e6bb7175"/>
    <x v="337"/>
    <x v="255"/>
    <n v="-1.03105618E-2"/>
    <n v="-1.03105618E-2"/>
    <x v="1"/>
    <n v="4.5324609964771012"/>
    <n v="-4.673221921026674E-2"/>
    <n v="-4.67322192102667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73c40ba8d781ec28f6c8ceb372ef2d007aa1c827d5e513749dbaf4dae126d4"/>
    <n v="1"/>
    <n v="1"/>
  </r>
  <r>
    <s v="7f23705d-16d4-43a6-bb76-3ddefacc067a"/>
    <x v="337"/>
    <x v="255"/>
    <n v="-1.0312183000000001E-2"/>
    <n v="-1.0312183000000001E-2"/>
    <x v="1"/>
    <n v="4.5324609964771012"/>
    <n v="-4.673956723603423E-2"/>
    <n v="-4.6739567236034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7b39cca73cadf94bcf691be3cde6d5fb4803285aea4bf45fb00f049aabbbf4"/>
    <n v="1"/>
    <n v="1"/>
  </r>
  <r>
    <s v="ccc2c74b-b9aa-4718-a912-a9ae8c26716e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ca25889f36b94dee39a127946743eab1507fdb106a424c692f0b2785c84e11"/>
    <n v="1"/>
    <n v="1"/>
  </r>
  <r>
    <s v="e1fd395c-702b-4c63-9b41-72aad97cc47a"/>
    <x v="337"/>
    <x v="255"/>
    <n v="-1.3105861E-2"/>
    <n v="-1.3105861E-2"/>
    <x v="1"/>
    <n v="4.5324609964771012"/>
    <n v="-5.9401803807750377E-2"/>
    <n v="-5.9401803807750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efc7fbab3606e064ae3479c6018109c3573d17d3373ac5c0d638a1b253761e5"/>
    <n v="1"/>
    <n v="1"/>
  </r>
  <r>
    <s v="93ce2186-2614-461b-adf8-64e3ed776005"/>
    <x v="337"/>
    <x v="255"/>
    <n v="-1.31038006E-2"/>
    <n v="-1.31038006E-2"/>
    <x v="1"/>
    <n v="4.5324609964771012"/>
    <n v="-5.9392465125113238E-2"/>
    <n v="-5.9392465125113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776cd45ae85934a36638060a3a57c656500ff1e62cd77c70f8b73cd9d2450a6"/>
    <n v="1"/>
    <n v="1"/>
  </r>
  <r>
    <s v="1e2d8ba0-2691-45d5-8ba5-efac57c1c1e4"/>
    <x v="337"/>
    <x v="255"/>
    <n v="-1.2281497000000001E-2"/>
    <n v="-1.2281497000000001E-2"/>
    <x v="1"/>
    <n v="4.5324609964771012"/>
    <n v="-5.5665406130850532E-2"/>
    <n v="-5.56654061308505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09ddc6dff9dd6aa0df8d51f157304752cd4fa4a9170fdb8bcbf618048cc629"/>
    <n v="1"/>
    <n v="1"/>
  </r>
  <r>
    <s v="cbc8f016-4bea-4fb8-9446-d0756486a769"/>
    <x v="337"/>
    <x v="255"/>
    <n v="-1.2846339E-2"/>
    <n v="-1.2846339E-2"/>
    <x v="1"/>
    <n v="4.5324609964771012"/>
    <n v="-5.822553046502265E-2"/>
    <n v="-5.8225530465022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20e771ddd3a70785642400e7b5015600e27d18ce5d7b751b56104a6ff119ca"/>
    <n v="1"/>
    <n v="1"/>
  </r>
  <r>
    <s v="377d76d0-c2e5-4542-9ca9-9d15a19d7cb9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f0533d5b2b04b778f5f22b4da02be9d9ef35984373820986d79a2b625919c8"/>
    <n v="1"/>
    <n v="1"/>
  </r>
  <r>
    <s v="7524af6f-0517-4975-aeb6-e92f775e6b6c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d6790be737535b79d9672e3069c5be6d2cc7c80c104e2ffc3bf1a623981259"/>
    <n v="1"/>
    <n v="1"/>
  </r>
  <r>
    <s v="44bb44ba-1915-41fd-b398-a0792933e2d9"/>
    <x v="337"/>
    <x v="255"/>
    <n v="-1.3037164E-2"/>
    <n v="-1.3037164E-2"/>
    <x v="1"/>
    <n v="4.5324609964771012"/>
    <n v="-5.9090437334675387E-2"/>
    <n v="-5.9090437334675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5cdf7d87ad1a55c61dec2d91651989a0267946b4601c4c9a01602c441fc661"/>
    <n v="1"/>
    <n v="1"/>
  </r>
  <r>
    <s v="e48ff355-71cf-4404-bf92-ce532304579b"/>
    <x v="337"/>
    <x v="255"/>
    <n v="-1.3508286E-2"/>
    <n v="-1.3508286E-2"/>
    <x v="1"/>
    <n v="4.5324609964771012"/>
    <n v="-6.1225779424257679E-2"/>
    <n v="-6.12257794242576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4cdeb1f596ce26d14d531122dec7e56a7249221927677b6360042ff455fc9c"/>
    <n v="1"/>
    <n v="1"/>
  </r>
  <r>
    <s v="a8ce41ea-6f9e-479b-b30e-a68ddb219b32"/>
    <x v="337"/>
    <x v="255"/>
    <n v="-1.2678412999999999E-2"/>
    <n v="-1.2678412999999999E-2"/>
    <x v="1"/>
    <n v="4.5324609964771012"/>
    <n v="-5.7464412419728238E-2"/>
    <n v="-5.7464412419728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0d7946afacfe5e950447ee2af2db5201f0b93175c301f682aaf9c095f4b743"/>
    <n v="1"/>
    <n v="1"/>
  </r>
  <r>
    <s v="6223721e-7431-4223-ab0b-c8d55ce7f4f5"/>
    <x v="337"/>
    <x v="255"/>
    <n v="-1.2350194E-2"/>
    <n v="-1.2350194E-2"/>
    <x v="1"/>
    <n v="4.5324609964771012"/>
    <n v="-5.5976772603925508E-2"/>
    <n v="-5.59767726039255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c3815559afe7c84f660d0b73cd263a2c9722954435ace0547e549eb9bc3f57"/>
    <n v="1"/>
    <n v="1"/>
  </r>
  <r>
    <s v="527e80a7-cada-47c4-af09-b0c93855ee3e"/>
    <x v="337"/>
    <x v="255"/>
    <n v="-1.18216582E-2"/>
    <n v="-1.18216582E-2"/>
    <x v="1"/>
    <n v="4.5324609964771012"/>
    <n v="-5.3581204705183703E-2"/>
    <n v="-5.35812047051837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6396848ad214348e25150d88cff6e7626dc6767f4ab7ab9c502972f3c0e2c5"/>
    <n v="1"/>
    <n v="1"/>
  </r>
  <r>
    <s v="24a00b10-fad9-421a-8444-a4cf308f30b1"/>
    <x v="337"/>
    <x v="255"/>
    <n v="-9.6248749999999998E-3"/>
    <n v="-9.6248749999999998E-3"/>
    <x v="1"/>
    <n v="4.5324609964771012"/>
    <n v="-4.3624370533467537E-2"/>
    <n v="-4.36243705334675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4a03cad032fcb8d7c4e67b5d8af5b560d3fca61e171955215fe3d8104690b9c"/>
    <n v="1"/>
    <n v="1"/>
  </r>
  <r>
    <s v="de4b3c9c-64a7-45c8-a99d-c037fdd51c2e"/>
    <x v="337"/>
    <x v="255"/>
    <n v="-1.1999075999999999E-2"/>
    <n v="-1.1999075999999999E-2"/>
    <x v="1"/>
    <n v="4.5324609964771012"/>
    <n v="-5.4385343963764467E-2"/>
    <n v="-5.4385343963764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03215cc8579b32b744eb492c054a11d2cbc974661a2ba4f7ece50db5997d4c"/>
    <n v="1"/>
    <n v="1"/>
  </r>
  <r>
    <s v="990a353a-2a70-4713-90a9-5cb9c34dc1c6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69d41f8eba8af9e5473b69edb1150366fe79cf5dd56cdf2d8282cb69caf32a"/>
    <n v="1"/>
    <n v="1"/>
  </r>
  <r>
    <s v="38704a5f-af06-4c28-bea2-b6a992fb8895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a22d321e38b3260fe60366039cf50818757bd149994830eec62f9361036853"/>
    <n v="1"/>
    <n v="1"/>
  </r>
  <r>
    <s v="2ef8ca2f-2675-4907-acb6-2e2f12f09592"/>
    <x v="337"/>
    <x v="255"/>
    <n v="-1.2579184E-2"/>
    <n v="-1.2579184E-2"/>
    <x v="1"/>
    <n v="4.5324609964771012"/>
    <n v="-5.7014660847508808E-2"/>
    <n v="-5.70146608475088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c7051c63c4c5b0e0ef136f47a788084ebead529762861b8600b46b8ee5ade8"/>
    <n v="1"/>
    <n v="1"/>
  </r>
  <r>
    <s v="226353ff-3dd1-4a9c-87c2-d7f453430a25"/>
    <x v="337"/>
    <x v="255"/>
    <n v="-9.7729500000000007E-3"/>
    <n v="-9.7729500000000007E-3"/>
    <x v="1"/>
    <n v="4.5324609964771012"/>
    <n v="-4.4295514695520892E-2"/>
    <n v="-4.42955146955208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6c9d0abb5610913911638ec65cbd1691baaf8c57eb4668d9d5ce4cbe1f8342"/>
    <n v="1"/>
    <n v="1"/>
  </r>
  <r>
    <s v="32476708-c617-4403-be1c-a13df2edca3a"/>
    <x v="337"/>
    <x v="255"/>
    <n v="-1.2395992E-2"/>
    <n v="-1.2395992E-2"/>
    <x v="1"/>
    <n v="4.5324609964771012"/>
    <n v="-5.6184350252642172E-2"/>
    <n v="-5.61843502526421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e7c41c23e7ab36eb305f8ba465fc627b93da14046dce0a2362961cadb4a4690"/>
    <n v="1"/>
    <n v="1"/>
  </r>
  <r>
    <s v="4f7a1f6f-7b60-46d6-b4e3-f8f8803d6079"/>
    <x v="337"/>
    <x v="255"/>
    <n v="-1.3243255000000001E-2"/>
    <n v="-1.3243255000000001E-2"/>
    <x v="1"/>
    <n v="4.5324609964771012"/>
    <n v="-6.0024536753900362E-2"/>
    <n v="-6.00245367539003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67e2ca0cbac58040d411d3315277c517c2e4dec27592ba8f9a71ddc60f8926"/>
    <n v="1"/>
    <n v="1"/>
  </r>
  <r>
    <s v="af1e8aa9-5a6e-4def-8506-22e97d63f88e"/>
    <x v="337"/>
    <x v="255"/>
    <n v="-1.2044874000000001E-2"/>
    <n v="-1.2044874000000001E-2"/>
    <x v="1"/>
    <n v="4.5324609964771012"/>
    <n v="-5.4592921612481131E-2"/>
    <n v="-5.4592921612481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3e9f9646c2961ac1ff28b842e884d897ec7d1d795c57576af7187911d42557"/>
    <n v="1"/>
    <n v="1"/>
  </r>
  <r>
    <s v="f262bdfd-2f16-4452-b7a7-3fe3894f3419"/>
    <x v="337"/>
    <x v="255"/>
    <n v="-1.2418891E-2"/>
    <n v="-1.2418891E-2"/>
    <x v="1"/>
    <n v="4.5324609964771012"/>
    <n v="-5.6288139077000497E-2"/>
    <n v="-5.6288139077000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f5de9a8c0dbefa075b87c858578fdef609e1c756c00c7af2e74600ed2e6f57"/>
    <n v="1"/>
    <n v="1"/>
  </r>
  <r>
    <s v="98296e7e-6511-4dd7-bee3-02386794af06"/>
    <x v="337"/>
    <x v="255"/>
    <n v="-1.2418891E-2"/>
    <n v="-1.2418891E-2"/>
    <x v="1"/>
    <n v="4.5324609964771012"/>
    <n v="-5.6288139077000497E-2"/>
    <n v="-5.6288139077000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c5d239544cf66b6d16bc1dc61a7289d48ce765e127fc794f65ca80d4290351"/>
    <n v="1"/>
    <n v="1"/>
  </r>
  <r>
    <s v="04788ced-1f32-44ce-9d03-0f69fb2543d9"/>
    <x v="337"/>
    <x v="255"/>
    <n v="-1.3701235000000001E-2"/>
    <n v="-1.3701235000000001E-2"/>
    <x v="1"/>
    <n v="4.5324609964771012"/>
    <n v="-6.2100313241066941E-2"/>
    <n v="-6.21003132410669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7778578c2da14d263dd4d76c5051c3bc266458dd196fdc3b0530515dbe4e776"/>
    <n v="1"/>
    <n v="1"/>
  </r>
  <r>
    <s v="f71c6995-6a6f-4ade-9495-88a8148472b7"/>
    <x v="337"/>
    <x v="255"/>
    <n v="-1.4823286E-2"/>
    <n v="-1.4823286E-2"/>
    <x v="1"/>
    <n v="4.5324609964771012"/>
    <n v="-6.7185965634625061E-2"/>
    <n v="-6.71859656346250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4409d3ce8af6b355b7ce4db050c59a67c11309879a2d981f1155015d8d28a4"/>
    <n v="1"/>
    <n v="1"/>
  </r>
  <r>
    <s v="2bcebd2d-944e-49f6-9fce-e9dbb4f5c04e"/>
    <x v="337"/>
    <x v="255"/>
    <n v="-1.4823286E-2"/>
    <n v="-1.4823286E-2"/>
    <x v="1"/>
    <n v="4.5324609964771012"/>
    <n v="-6.7185965634625061E-2"/>
    <n v="-6.71859656346250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101a046ba12db89f4c60a893b6f7b5eb0a66d14dc29684b8400ddde36339ae"/>
    <n v="1"/>
    <n v="1"/>
  </r>
  <r>
    <s v="a02d3414-cfff-47a6-9401-826776e7fdcf"/>
    <x v="337"/>
    <x v="255"/>
    <n v="-1.3449345999999999E-2"/>
    <n v="-1.3449345999999999E-2"/>
    <x v="1"/>
    <n v="4.5324609964771012"/>
    <n v="-6.0958636173125323E-2"/>
    <n v="-6.09586361731253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7bc97d93a89ccbe5dad21dd27d9c34e914e2a397555c99a0803b34c2c543ce"/>
    <n v="1"/>
    <n v="1"/>
  </r>
  <r>
    <s v="842689e9-32f5-42d0-b6d7-a77eeb8e6249"/>
    <x v="337"/>
    <x v="255"/>
    <n v="-1.4006555E-2"/>
    <n v="-1.4006555E-2"/>
    <x v="1"/>
    <n v="4.5324609964771012"/>
    <n v="-6.3484164232511325E-2"/>
    <n v="-6.348416423251132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ae743283d9fccc116dfe5dc42e10b5bd5c24fc6321eefb5a3c297adf08daf0"/>
    <n v="1"/>
    <n v="1"/>
  </r>
  <r>
    <s v="4e956556-84eb-4cb4-90fa-903e309b02d1"/>
    <x v="337"/>
    <x v="255"/>
    <n v="-1.2663147E-2"/>
    <n v="-1.2663147E-2"/>
    <x v="1"/>
    <n v="4.5324609964771012"/>
    <n v="-5.7395219870156007E-2"/>
    <n v="-5.73952198701560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afbf77c33363f05364c807f786fd2a6288d2ab27ec10243b33f0e7f33c8d29"/>
    <n v="1"/>
    <n v="1"/>
  </r>
  <r>
    <s v="c14caffe-050a-47aa-880d-5eced7eb06f7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063b6827c90e9b9ba612c985e036be33eb95439ff044cb4a9c84d7585f1489"/>
    <n v="1"/>
    <n v="1"/>
  </r>
  <r>
    <s v="567964d5-9fad-4365-9093-90b9f854ca7b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58e250619eef73c5d164d84ada9c2e9cb45aa14a75a8b679788e329a3f3e4b"/>
    <n v="1"/>
    <n v="1"/>
  </r>
  <r>
    <s v="9cdd24c4-c353-4e47-9779-431582e53a5c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e8463003becbd90dc0070e8f6ea0db879552b007a8b245a6f912fb91b45e94"/>
    <n v="1"/>
    <n v="1"/>
  </r>
  <r>
    <s v="73b176ac-4be4-4407-af4a-755016ffd8f9"/>
    <x v="337"/>
    <x v="255"/>
    <n v="-1.4609562E-2"/>
    <n v="-1.4609562E-2"/>
    <x v="1"/>
    <n v="4.5324609964771012"/>
    <n v="-6.6217269940613999E-2"/>
    <n v="-6.62172699406139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c0edd02712a22fff2a7b6fa95a18d7b879642665de4afc60f7543cb3d2c49e"/>
    <n v="1"/>
    <n v="1"/>
  </r>
  <r>
    <s v="851af600-0b0d-4717-976a-2af6101e75ed"/>
    <x v="337"/>
    <x v="255"/>
    <n v="-1.4052353E-2"/>
    <n v="-1.4052353E-2"/>
    <x v="1"/>
    <n v="4.5324609964771012"/>
    <n v="-6.3691741881227976E-2"/>
    <n v="-6.36917418812279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c564e79f39af0a78c2052452b55a52b3f930efd2bcf560847c937e29709cd4"/>
    <n v="1"/>
    <n v="1"/>
  </r>
  <r>
    <s v="b518da05-6f39-498d-a071-03ecb1f9b781"/>
    <x v="337"/>
    <x v="255"/>
    <n v="-1.18750808E-2"/>
    <n v="-1.18750808E-2"/>
    <x v="1"/>
    <n v="4.5324609964771012"/>
    <n v="-5.3823340556014093E-2"/>
    <n v="-5.38233405560140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d90a57b5bcb61450918091c16d4a179093625758cfba9bca331c37f15f2b20"/>
    <n v="1"/>
    <n v="1"/>
  </r>
  <r>
    <s v="27ab38b2-2bb5-423c-a181-6796f92d3799"/>
    <x v="337"/>
    <x v="255"/>
    <n v="-1.2067773E-2"/>
    <n v="-1.2067773E-2"/>
    <x v="1"/>
    <n v="4.5324609964771012"/>
    <n v="-5.4696710436839449E-2"/>
    <n v="-5.46967104368394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e236bd1c6182c6893c48df30726cdf088d771afdca935d6ca6574d351f8a5c"/>
    <n v="1"/>
    <n v="1"/>
  </r>
  <r>
    <s v="fdcc5034-fde1-4729-a6f5-d456444693bc"/>
    <x v="337"/>
    <x v="255"/>
    <n v="-1.1930379E-2"/>
    <n v="-1.1930379E-2"/>
    <x v="1"/>
    <n v="4.5324609964771012"/>
    <n v="-5.4073977490689477E-2"/>
    <n v="-5.40739774906894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e6ee55c4c60bd31ab8138505b40c568b53eed4b79c1f98b5668dc0d82ddb6c"/>
    <n v="1"/>
    <n v="1"/>
  </r>
  <r>
    <s v="8dadb6e6-f6c5-4499-b888-339a3624fe16"/>
    <x v="337"/>
    <x v="255"/>
    <n v="-1.2678412999999999E-2"/>
    <n v="-1.2678412999999999E-2"/>
    <x v="1"/>
    <n v="4.5324609964771012"/>
    <n v="-5.7464412419728238E-2"/>
    <n v="-5.7464412419728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c750e9640e82dc93208eaf0a64886f878dabb892e552bf66089a73516ba4e7"/>
    <n v="1"/>
    <n v="1"/>
  </r>
  <r>
    <s v="a5baba9e-5a28-40b2-bbd8-891216945f1b"/>
    <x v="337"/>
    <x v="255"/>
    <n v="-1.2678412999999999E-2"/>
    <n v="-1.2678412999999999E-2"/>
    <x v="1"/>
    <n v="4.5324609964771012"/>
    <n v="-5.7464412419728238E-2"/>
    <n v="-5.7464412419728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071c4e625c7885e75f8ecebc3a4fe63fd81fd856edfe4a2ea89fdcf78ccf80"/>
    <n v="1"/>
    <n v="1"/>
  </r>
  <r>
    <s v="cd0a8070-8e46-4124-b773-51646b466124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d1416040ff7267279262e33cec1d31339985de1d1f8e6c4c83f42a7f583f99"/>
    <n v="1"/>
    <n v="1"/>
  </r>
  <r>
    <s v="f58fdc8f-f010-43e0-8874-1fa052cdea58"/>
    <x v="337"/>
    <x v="255"/>
    <n v="-1.3542185E-2"/>
    <n v="-1.3542185E-2"/>
    <x v="1"/>
    <n v="4.5324609964771012"/>
    <n v="-6.1379425319577248E-2"/>
    <n v="-6.1379425319577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1e9ee9b70f5a1eaf9656b547d6eb415a98e4143ec260ad27327f5c9f6062a1"/>
    <n v="1"/>
    <n v="1"/>
  </r>
  <r>
    <s v="a9f7a69a-5555-4aee-8f17-c7857f6e2b1a"/>
    <x v="337"/>
    <x v="255"/>
    <n v="-1.3548575E-2"/>
    <n v="-1.3548575E-2"/>
    <x v="1"/>
    <n v="4.5324609964771012"/>
    <n v="-6.1408387745344739E-2"/>
    <n v="-6.14083877453447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5a18f6d91797572be8439e7273fab2ce332518d434eca9c8fd01ffebcd1c56"/>
    <n v="1"/>
    <n v="1"/>
  </r>
  <r>
    <s v="85d127c9-e66b-4745-82b5-dd6b57326c04"/>
    <x v="337"/>
    <x v="255"/>
    <n v="-1.3892059999999999E-2"/>
    <n v="-1.3892059999999999E-2"/>
    <x v="1"/>
    <n v="4.5324609964771012"/>
    <n v="-6.2965220110719672E-2"/>
    <n v="-6.2965220110719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8d3ba9a7488aac1d978b599e4f9602385c9e9b899d3d3ab4f27e4e922d59db5"/>
    <n v="1"/>
    <n v="1"/>
  </r>
  <r>
    <s v="da29292b-b4b8-434f-8f1c-79362e0e6328"/>
    <x v="337"/>
    <x v="255"/>
    <n v="-1.33861772E-2"/>
    <n v="-1.33861772E-2"/>
    <x v="1"/>
    <n v="4.5324609964771012"/>
    <n v="-6.067232605093105E-2"/>
    <n v="-6.06723260509310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5ea5251d2a2b1b09b7956d0ee39a2650879e37fe309e4c35f8ffc1726f63c3"/>
    <n v="1"/>
    <n v="1"/>
  </r>
  <r>
    <s v="3d31d156-0798-44a3-8300-6594f5aa37da"/>
    <x v="337"/>
    <x v="255"/>
    <n v="-8.8252699999999996E-3"/>
    <n v="-8.8252699999999996E-3"/>
    <x v="1"/>
    <n v="4.5324609964771012"/>
    <n v="-4.0000192058379458E-2"/>
    <n v="-4.00001920583794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39af028245bb49c851b6032a286729c080f04e1d1f595edf2c9228eff4045f"/>
    <n v="1"/>
    <n v="1"/>
  </r>
  <r>
    <s v="380f91cd-dd33-4ba1-87f0-59f907fb60e5"/>
    <x v="337"/>
    <x v="255"/>
    <n v="-9.1924959999999997E-3"/>
    <n v="-9.1924959999999997E-3"/>
    <x v="1"/>
    <n v="4.5324609964771012"/>
    <n v="-4.1664629580271763E-2"/>
    <n v="-4.16646295802717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ae3e9239caaf03b042b977f35423b0d87b032205639e80550bb2ffbf4369c8"/>
    <n v="1"/>
    <n v="1"/>
  </r>
  <r>
    <s v="7a9bb4cc-ca32-4200-8628-4569a70cd534"/>
    <x v="337"/>
    <x v="255"/>
    <n v="-1.2716577999999999E-2"/>
    <n v="-1.2716577999999999E-2"/>
    <x v="1"/>
    <n v="4.5324609964771012"/>
    <n v="-5.763739379365878E-2"/>
    <n v="-5.763739379365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8d3b0b9499cff6ec9ddfa7e3bac440459d06ba9c517e3097e2294f8d159a8e"/>
    <n v="1"/>
    <n v="1"/>
  </r>
  <r>
    <s v="1bc1caf4-1901-40a1-a4a4-42d18ed75714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88419c01b933e8c311dae31465b0044f016c44f1700d9a3c1ab765280f74f80"/>
    <n v="1"/>
    <n v="1"/>
  </r>
  <r>
    <s v="60c4916d-f3d1-4018-b17b-d6b673b7e9cd"/>
    <x v="337"/>
    <x v="255"/>
    <n v="-1.2586817E-2"/>
    <n v="-1.2586817E-2"/>
    <x v="1"/>
    <n v="4.5324609964771012"/>
    <n v="-5.7049257122294923E-2"/>
    <n v="-5.70492571222949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6bc04469709038e3c723719bec6910dc01950e9bd7116535a12f4a35a6224c"/>
    <n v="1"/>
    <n v="1"/>
  </r>
  <r>
    <s v="ac408723-8b23-4f4e-8b4a-adeca44be6f2"/>
    <x v="337"/>
    <x v="255"/>
    <n v="-1.1785352000000001E-2"/>
    <n v="-1.1785352000000001E-2"/>
    <x v="1"/>
    <n v="4.5324609964771012"/>
    <n v="-5.3416648269753397E-2"/>
    <n v="-5.3416648269753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f16b0ba0232629800135b6cc27ede59f0e8f54821cacf22224ec2b2193c6fe"/>
    <n v="1"/>
    <n v="1"/>
  </r>
  <r>
    <s v="f22c6a1e-f164-4a8d-9e26-0b9811a85034"/>
    <x v="337"/>
    <x v="255"/>
    <n v="-1.2502854000000001E-2"/>
    <n v="-1.2502854000000001E-2"/>
    <x v="1"/>
    <n v="4.5324609964771012"/>
    <n v="-5.6668698099647703E-2"/>
    <n v="-5.66686980996477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00fe6c4b021f6ea22612563e8f370be8674c71af9df7468c616d9ca124d204"/>
    <n v="1"/>
    <n v="1"/>
  </r>
  <r>
    <s v="4e5136da-7c48-4ea6-9bcc-ba498ef22fc7"/>
    <x v="337"/>
    <x v="255"/>
    <n v="-1.2350194E-2"/>
    <n v="-1.2350194E-2"/>
    <x v="1"/>
    <n v="4.5324609964771012"/>
    <n v="-5.5976772603925508E-2"/>
    <n v="-5.59767726039255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39e2b2cbb781a146e0327102e1ace89794e41f206ba2ed735fd974d5ff04f9"/>
    <n v="1"/>
    <n v="1"/>
  </r>
  <r>
    <s v="10c0b54d-2843-42a6-9095-ca3a40a4e335"/>
    <x v="337"/>
    <x v="255"/>
    <n v="-1.2548652E-2"/>
    <n v="-1.2548652E-2"/>
    <x v="1"/>
    <n v="4.5324609964771012"/>
    <n v="-5.6876275748364361E-2"/>
    <n v="-5.68762757483643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bdf02d818582d50dfe98e516b698d59015119e7ae6b9f4d4228e2c07e7875c"/>
    <n v="1"/>
    <n v="1"/>
  </r>
  <r>
    <s v="91887ede-11eb-4013-bef8-721883c1a1f8"/>
    <x v="337"/>
    <x v="255"/>
    <n v="-1.0169790999999999E-2"/>
    <n v="-1.0169790999999999E-2"/>
    <x v="1"/>
    <n v="4.5324609964771012"/>
    <n v="-4.6094181049823858E-2"/>
    <n v="-4.6094181049823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9a6e5db02a6ee04043e84b181373b880cf15b0b5af27b92814e04309c411c7"/>
    <n v="1"/>
    <n v="1"/>
  </r>
  <r>
    <s v="a10711d1-2380-4512-91ca-710041c91a60"/>
    <x v="337"/>
    <x v="255"/>
    <n v="-1.2167002E-2"/>
    <n v="-1.2167002E-2"/>
    <x v="1"/>
    <n v="4.5324609964771012"/>
    <n v="-5.5146462009058893E-2"/>
    <n v="-5.514646200905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6d86de6bffc3bb2924941e5eed418f80ff97b563ac75125beba16b22dd7bf2"/>
    <n v="1"/>
    <n v="1"/>
  </r>
  <r>
    <s v="f04115b1-a00c-4061-9ec7-785274938f06"/>
    <x v="337"/>
    <x v="255"/>
    <n v="-1.1938012E-2"/>
    <n v="-1.1938012E-2"/>
    <x v="1"/>
    <n v="4.5324609964771012"/>
    <n v="-5.4108573765475593E-2"/>
    <n v="-5.4108573765475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5f0fec22783cb769a71b7a43f05d8d90a708508439469160a996862a86d332"/>
    <n v="1"/>
    <n v="1"/>
  </r>
  <r>
    <s v="8c50ca42-28d1-4502-a4d4-274b1c6d7d76"/>
    <x v="337"/>
    <x v="255"/>
    <n v="-1.2693678999999999E-2"/>
    <n v="-1.2693678999999999E-2"/>
    <x v="1"/>
    <n v="4.5324609964771012"/>
    <n v="-5.7533604969300448E-2"/>
    <n v="-5.753360496930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0db78ec9103441ae787b3334cef3225c453cb64abea386dd993320eb7c1d42"/>
    <n v="1"/>
    <n v="1"/>
  </r>
  <r>
    <s v="9864c81b-2aad-471e-a5fb-3435ab37f27b"/>
    <x v="337"/>
    <x v="255"/>
    <n v="-1.213647E-2"/>
    <n v="-1.213647E-2"/>
    <x v="1"/>
    <n v="4.5324609964771012"/>
    <n v="-5.5008076909914452E-2"/>
    <n v="-5.5008076909914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d1d6f3fc12a2c8435c371cd8210e98338d3c78556827dcf85f39ea09560047"/>
    <n v="1"/>
    <n v="1"/>
  </r>
  <r>
    <s v="65897cb0-a7c6-4b22-a205-2abf11d6f7c6"/>
    <x v="337"/>
    <x v="255"/>
    <n v="-9.719643E-3"/>
    <n v="-9.719643E-3"/>
    <x v="1"/>
    <n v="4.5324609964771012"/>
    <n v="-4.4053902797181681E-2"/>
    <n v="-4.40539027971816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957bfcc7c7ce6ae90ff8b1196c03ee7634f8b73d9f86e474cdc6e933940850"/>
    <n v="1"/>
    <n v="1"/>
  </r>
  <r>
    <s v="2b463acd-53bd-4b55-ae0d-355ea04e2f1c"/>
    <x v="337"/>
    <x v="255"/>
    <n v="-1.23940432E-2"/>
    <n v="-1.23940432E-2"/>
    <x v="1"/>
    <n v="4.5324609964771012"/>
    <n v="-5.6175517392652238E-2"/>
    <n v="-5.6175517392652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c1c2d6f56ffed51e307743d77cd674fbb2d40796eb7db4e66ce5963a29933e"/>
    <n v="1"/>
    <n v="1"/>
  </r>
  <r>
    <s v="90261bad-aa39-4091-aa49-c74390486c6f"/>
    <x v="337"/>
    <x v="255"/>
    <n v="-1.4006555E-2"/>
    <n v="-1.4006555E-2"/>
    <x v="1"/>
    <n v="4.5324609964771012"/>
    <n v="-6.3484164232511325E-2"/>
    <n v="-6.348416423251132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5dc767405f64c957023324bac5b5e53a8799b56055fec77a8010802b17daa0"/>
    <n v="1"/>
    <n v="1"/>
  </r>
  <r>
    <s v="c931ef5b-a4f3-434d-9415-ab73e722a1de"/>
    <x v="337"/>
    <x v="255"/>
    <n v="-1.3227989000000001E-2"/>
    <n v="-1.3227989000000001E-2"/>
    <x v="1"/>
    <n v="4.5324609964771012"/>
    <n v="-5.9955344204328131E-2"/>
    <n v="-5.9955344204328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c5691e1408fcea615ea135b4950c49f7c416539315730288b5f2585a0ff712"/>
    <n v="1"/>
    <n v="1"/>
  </r>
  <r>
    <s v="b2d0f976-ac49-413c-acca-e1c87ac51b5a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40bbc69341303260d06bd21108b6f6db40b73aab2b71d640134622ec2adcff"/>
    <n v="1"/>
    <n v="1"/>
  </r>
  <r>
    <s v="17befc00-a698-40a0-b04e-b5a7e24440b4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33ec3711a5924a7df06a1369ec224d04f2677e62b86e5926008b29d8ca3aec"/>
    <n v="1"/>
    <n v="1"/>
  </r>
  <r>
    <s v="b162d49f-fd1c-42c2-bfa2-4aac8dcb9218"/>
    <x v="337"/>
    <x v="255"/>
    <n v="-9.4708769999999991E-3"/>
    <n v="-9.4708769999999991E-3"/>
    <x v="1"/>
    <n v="4.5324609964771012"/>
    <n v="-4.2926380604932063E-2"/>
    <n v="-4.29263806049320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0f533eeae7fa2092bc841cbb7e9dbe984821cac784320f9091402592f0d6bd"/>
    <n v="1"/>
    <n v="1"/>
  </r>
  <r>
    <s v="8ab5912c-f42f-4be3-ae5d-e5d04e5dbb31"/>
    <x v="337"/>
    <x v="255"/>
    <n v="-1.2197533999999999E-2"/>
    <n v="-1.2197533999999999E-2"/>
    <x v="1"/>
    <n v="4.5324609964771012"/>
    <n v="-5.5284847108203319E-2"/>
    <n v="-5.52848471082033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922184503021ce4558aeef30d51a9e82a6f6c7383119556b484e25fd70b31c"/>
    <n v="1"/>
    <n v="1"/>
  </r>
  <r>
    <s v="a04eb60d-9f7e-446a-a3fc-4dc7f3ddc381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8c73b81d31c09ee12df4c71549043c309dc458e48d134760ce2b651a6b3567"/>
    <n v="1"/>
    <n v="1"/>
  </r>
  <r>
    <s v="6fa39427-416d-49e9-85d4-4fae490b9215"/>
    <x v="337"/>
    <x v="255"/>
    <n v="-1.2479954999999999E-2"/>
    <n v="-1.2479954999999999E-2"/>
    <x v="1"/>
    <n v="4.5324609964771012"/>
    <n v="-5.6564909275289392E-2"/>
    <n v="-5.65649092752893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87db92feb1b62e4de539d169317683427014b1128ebb950269f763ef91044c1"/>
    <n v="1"/>
    <n v="1"/>
  </r>
  <r>
    <s v="f2b2aa7a-cf94-4f60-8b78-bf6cbdd1a9db"/>
    <x v="337"/>
    <x v="255"/>
    <n v="-1.3136393E-2"/>
    <n v="-1.3136393E-2"/>
    <x v="1"/>
    <n v="4.5324609964771012"/>
    <n v="-5.9540188906894817E-2"/>
    <n v="-5.95401889068948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38ea9734a0b1050655ac808134990c05def2dc9fd0f3468c69d48530393d9c"/>
    <n v="1"/>
    <n v="1"/>
  </r>
  <r>
    <s v="8c57c99f-c831-4847-b6cb-acd261c6dbf8"/>
    <x v="337"/>
    <x v="255"/>
    <n v="-1.2731844000000001E-2"/>
    <n v="-1.2731844000000001E-2"/>
    <x v="1"/>
    <n v="4.5324609964771012"/>
    <n v="-5.7706586343231003E-2"/>
    <n v="-5.7706586343231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d609167a22e3cf4fd82666e6885aac41bae0ab453f26d71fde48016545cf6f"/>
    <n v="1"/>
    <n v="1"/>
  </r>
  <r>
    <s v="97616180-fb58-4e57-ae14-760a9b3769cd"/>
    <x v="337"/>
    <x v="255"/>
    <n v="-1.3075329E-2"/>
    <n v="-1.3075329E-2"/>
    <x v="1"/>
    <n v="4.5324609964771012"/>
    <n v="-5.9263418708605943E-2"/>
    <n v="-5.92634187086059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bfdc4f6c7192dd2e4b1643ad7db38e28f98dbb53984a5d9ef2bea07fa892ab"/>
    <n v="1"/>
    <n v="1"/>
  </r>
  <r>
    <s v="93ec4c70-bee7-44e2-9ae3-02adeae04d42"/>
    <x v="337"/>
    <x v="255"/>
    <n v="-1.4220279000000001E-2"/>
    <n v="-1.4220279000000001E-2"/>
    <x v="1"/>
    <n v="4.5324609964771012"/>
    <n v="-6.4452859926522388E-2"/>
    <n v="-6.44528599265223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a5230ad4e862b69bdf685c49259c2c136532ad411943993d61ade9e1d98abf"/>
    <n v="1"/>
    <n v="1"/>
  </r>
  <r>
    <s v="467587cd-d227-4265-98fd-fac3e5a2203f"/>
    <x v="337"/>
    <x v="255"/>
    <n v="-1.4220279000000001E-2"/>
    <n v="-1.4220279000000001E-2"/>
    <x v="1"/>
    <n v="4.5324609964771012"/>
    <n v="-6.4452859926522388E-2"/>
    <n v="-6.44528599265223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837914dbbd7ac594a3231b593d69ef3d5b5f03282a4ccdaabe71a53380e293"/>
    <n v="1"/>
    <n v="1"/>
  </r>
  <r>
    <s v="00e6c208-7483-49e2-9fad-12f0d5079edc"/>
    <x v="337"/>
    <x v="255"/>
    <n v="-1.3388282E-2"/>
    <n v="-1.3388282E-2"/>
    <x v="1"/>
    <n v="4.5324609964771012"/>
    <n v="-6.0681865974836442E-2"/>
    <n v="-6.0681865974836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f27dde19c674ad9bc96d042cd7d621647739750088ddffdbc3fbaca3fbb803"/>
    <n v="1"/>
    <n v="1"/>
  </r>
  <r>
    <s v="f8ebcabc-c78a-4cce-9bf2-0d16272404e6"/>
    <x v="337"/>
    <x v="255"/>
    <n v="-1.305243E-2"/>
    <n v="-1.305243E-2"/>
    <x v="1"/>
    <n v="4.5324609964771012"/>
    <n v="-5.9159629884247611E-2"/>
    <n v="-5.91596298842476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c25c40f60d6b3da0a3147577acc8304f9200301707599897bd434c7413d929c"/>
    <n v="1"/>
    <n v="1"/>
  </r>
  <r>
    <s v="6c481fe3-bb5a-409d-b2a3-d1640f600d21"/>
    <x v="337"/>
    <x v="255"/>
    <n v="-1.3914958999999999E-2"/>
    <n v="-1.3914958999999999E-2"/>
    <x v="1"/>
    <n v="4.5324609964771012"/>
    <n v="-6.3069008935078011E-2"/>
    <n v="-6.30690089350780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9e1d3237a81a2287b3403a2960646776484ef6ed907a5640d5f2380a668c7a"/>
    <n v="1"/>
    <n v="1"/>
  </r>
  <r>
    <s v="68891588-cfa2-42e3-affd-bdd8d102bbe2"/>
    <x v="337"/>
    <x v="255"/>
    <n v="-1.0281650999999999E-2"/>
    <n v="-1.0281650999999999E-2"/>
    <x v="1"/>
    <n v="4.5324609964771012"/>
    <n v="-4.6601182136889789E-2"/>
    <n v="-4.6601182136889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aefad1a31e8ddb9758d2eaa7562bdd8c59212861f7e716cd64d7091276b535"/>
    <n v="1"/>
    <n v="1"/>
  </r>
  <r>
    <s v="4e23a9a1-e37d-460d-be6f-edd9ba73f04e"/>
    <x v="337"/>
    <x v="255"/>
    <n v="-1.1075483000000001E-2"/>
    <n v="-1.1075483000000001E-2"/>
    <x v="1"/>
    <n v="4.5324609964771012"/>
    <n v="-5.0199194714645193E-2"/>
    <n v="-5.0199194714645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6de26b5abacefc3b56aef772e0bd10ffe8198ceeeff2734eee67615b534bbd"/>
    <n v="1"/>
    <n v="1"/>
  </r>
  <r>
    <s v="e8635060-1a9c-495f-ba17-f797c9ebf447"/>
    <x v="337"/>
    <x v="255"/>
    <n v="-1.1174712E-2"/>
    <n v="-1.1174712E-2"/>
    <x v="1"/>
    <n v="4.5324609964771012"/>
    <n v="-5.0648946286864623E-2"/>
    <n v="-5.06489462868646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7c8a34aa6864284d44a642c2939df86edbc9e79a2494965dc70363ab4475dab"/>
    <n v="1"/>
    <n v="1"/>
  </r>
  <r>
    <s v="2ea1d201-2525-4b9e-ac05-8dd11b113713"/>
    <x v="337"/>
    <x v="255"/>
    <n v="-1.2105938E-2"/>
    <n v="-1.2105938E-2"/>
    <x v="1"/>
    <n v="4.5324609964771012"/>
    <n v="-5.4869691810769998E-2"/>
    <n v="-5.486969181076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68fc3973ea0ed4148db2bf8d2f2bba70538b0fd76b329aa8287d48ed2fe6c0"/>
    <n v="1"/>
    <n v="1"/>
  </r>
  <r>
    <s v="c4b67803-3ac9-4eff-bb35-0c1a43701194"/>
    <x v="337"/>
    <x v="255"/>
    <n v="-1.4571397E-2"/>
    <n v="-1.4571397E-2"/>
    <x v="1"/>
    <n v="4.5324609964771012"/>
    <n v="-6.6044288566683443E-2"/>
    <n v="-6.60442885666834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031c1fe0a1787450379782670afc4e96ad10e4c16bd8663d60fccb06c762e7"/>
    <n v="1"/>
    <n v="1"/>
  </r>
  <r>
    <s v="5504bd13-b31a-4bd3-b9b1-d5f324024d37"/>
    <x v="337"/>
    <x v="255"/>
    <n v="-1.4571397E-2"/>
    <n v="-1.4571397E-2"/>
    <x v="1"/>
    <n v="4.5324609964771012"/>
    <n v="-6.6044288566683443E-2"/>
    <n v="-6.60442885666834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625d0f0e77b249987111c1125410074b7ceab56ce616dddc945f77f0788971"/>
    <n v="1"/>
    <n v="1"/>
  </r>
  <r>
    <s v="8fd42570-c8f3-4745-97f8-d9ac6e9647be"/>
    <x v="337"/>
    <x v="255"/>
    <n v="-1.4846185E-2"/>
    <n v="-1.4846185E-2"/>
    <x v="1"/>
    <n v="4.5324609964771012"/>
    <n v="-6.7289754458983386E-2"/>
    <n v="-6.728975445898338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8b252d8a2baeb76cc1ab57ddec9f2bb07f3bc951ee05d415dc69199bdd071c"/>
    <n v="1"/>
    <n v="1"/>
  </r>
  <r>
    <s v="ef8f97d7-cf34-4b5e-a652-58e21de0cffa"/>
    <x v="337"/>
    <x v="255"/>
    <n v="-1.4441636000000001E-2"/>
    <n v="-1.4441636000000001E-2"/>
    <x v="1"/>
    <n v="4.5324609964771012"/>
    <n v="-6.5456151895319586E-2"/>
    <n v="-6.545615189531958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4683dc91c19b3d9a7b1865dd69cd698e98f36281bc52ddf2f0d5a2854c6e11"/>
    <n v="1"/>
    <n v="1"/>
  </r>
  <r>
    <s v="6d36774c-d8d9-49f6-a738-d4c6bb7a1b26"/>
    <x v="337"/>
    <x v="255"/>
    <n v="-9.7320749999999998E-3"/>
    <n v="-9.7320749999999998E-3"/>
    <x v="1"/>
    <n v="4.5324609964771012"/>
    <n v="-4.4110250352289881E-2"/>
    <n v="-4.41102503522898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1c2f0820b2fafedd70e7468534a966ecdd0f77349d3c400a9ae688063ff4af"/>
    <n v="1"/>
    <n v="1"/>
  </r>
  <r>
    <s v="96b9ea77-9de5-4728-a002-23e2a6e78fb8"/>
    <x v="337"/>
    <x v="255"/>
    <n v="-1.2075406E-2"/>
    <n v="-1.2075406E-2"/>
    <x v="1"/>
    <n v="4.5324609964771012"/>
    <n v="-5.4731306711625571E-2"/>
    <n v="-5.47313067116255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9aa1e0b061321720783e299149c70b1f1de0170e37153a687f059c47701514"/>
    <n v="1"/>
    <n v="1"/>
  </r>
  <r>
    <s v="25a695e0-1cb9-4c6d-824b-af403bf844a6"/>
    <x v="337"/>
    <x v="255"/>
    <n v="-1.0098459000000001E-2"/>
    <n v="-1.0098459000000001E-2"/>
    <x v="1"/>
    <n v="4.5324609964771012"/>
    <n v="-4.5770871542023153E-2"/>
    <n v="-4.57708715420231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3314233c073272883d6d6c9e7a9d42b79e03f1218c33b4c7d412dadf1b5c9d"/>
    <n v="1"/>
    <n v="1"/>
  </r>
  <r>
    <s v="dc48be28-cee2-49dd-9aef-f963cf453354"/>
    <x v="337"/>
    <x v="255"/>
    <n v="-1.0235853E-2"/>
    <n v="-1.0235853E-2"/>
    <x v="1"/>
    <n v="4.5324609964771012"/>
    <n v="-4.6393604488173118E-2"/>
    <n v="-4.63936044881731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93f013782722bb3519aa845e278b80e7803d99ca263c0ca71c4bddbc9fabc9"/>
    <n v="1"/>
    <n v="1"/>
  </r>
  <r>
    <s v="5e69fe33-1206-4939-aa75-7ddafe77afe6"/>
    <x v="337"/>
    <x v="255"/>
    <n v="-1.3021898000000001E-2"/>
    <n v="-1.3021898000000001E-2"/>
    <x v="1"/>
    <n v="4.5324609964771012"/>
    <n v="-5.902124478510317E-2"/>
    <n v="-5.9021244785103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4374e9e26184108ea9df0c6a617abf38e5fd48a87f7d3b1dc0945d6ce0168b"/>
    <n v="1"/>
    <n v="1"/>
  </r>
  <r>
    <s v="45abd572-d464-4d42-992f-37ab1dd4525b"/>
    <x v="337"/>
    <x v="255"/>
    <n v="-1.21879846E-2"/>
    <n v="-1.21879846E-2"/>
    <x v="1"/>
    <n v="4.5324609964771012"/>
    <n v="-5.5241564825163562E-2"/>
    <n v="-5.5241564825163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7d22be1ca8684d3301ad9a6e13671a0ace7c1f03ce951006c2ec609cde7420"/>
    <n v="1"/>
    <n v="1"/>
  </r>
  <r>
    <s v="29c376cd-7013-4e68-9eef-97010497ffa7"/>
    <x v="337"/>
    <x v="255"/>
    <n v="-1.2014342000000001E-2"/>
    <n v="-1.2014342000000001E-2"/>
    <x v="1"/>
    <n v="4.5324609964771012"/>
    <n v="-5.4454536513336677E-2"/>
    <n v="-5.4454536513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35ccfcdc328df3aba753f73a370bb41e4e67c73e223de94779e79340371d3b"/>
    <n v="1"/>
    <n v="1"/>
  </r>
  <r>
    <s v="b0c4bb57-7688-4e21-b151-1311dd54cbac"/>
    <x v="337"/>
    <x v="255"/>
    <n v="-1.2014342000000001E-2"/>
    <n v="-1.2014342000000001E-2"/>
    <x v="1"/>
    <n v="4.5324609964771012"/>
    <n v="-5.4454536513336677E-2"/>
    <n v="-5.4454536513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7127dce25fd933066d241ee1bc368cab17f55d69f4de3ddcc696d28880f0e3"/>
    <n v="1"/>
    <n v="1"/>
  </r>
  <r>
    <s v="3aca2d3e-ec81-40f5-959f-528a60002e08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44ac0bd343b275fc00a7f4ad8834eaea1a31b84c926e865d62487a149170d13"/>
    <n v="1"/>
    <n v="1"/>
  </r>
  <r>
    <s v="6417e580-4406-43fd-b9ce-6d73a1c462f9"/>
    <x v="337"/>
    <x v="255"/>
    <n v="-1.2632615E-2"/>
    <n v="-1.2632615E-2"/>
    <x v="1"/>
    <n v="4.5324609964771012"/>
    <n v="-5.7256834771011567E-2"/>
    <n v="-5.7256834771011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244b4656bb21a50d45f69ab0850e34502785ebbe3eef2def0847e7fdd4fef0"/>
    <n v="1"/>
    <n v="1"/>
  </r>
  <r>
    <s v="b6ed24ed-8e42-4529-aa0c-75ee6dde0327"/>
    <x v="337"/>
    <x v="255"/>
    <n v="-1.1502930999999999E-2"/>
    <n v="-1.1502930999999999E-2"/>
    <x v="1"/>
    <n v="4.5324609964771012"/>
    <n v="-5.2136586102667332E-2"/>
    <n v="-5.21365861026673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2a708320be4275a79aca310f22194eec6411baaf0814d2efb9cd6cbe20f0d0"/>
    <n v="1"/>
    <n v="1"/>
  </r>
  <r>
    <s v="8c702874-f051-4f9b-8ff7-13f0f3ccf339"/>
    <x v="337"/>
    <x v="255"/>
    <n v="-1.2052507E-2"/>
    <n v="-1.2052507E-2"/>
    <x v="1"/>
    <n v="4.5324609964771012"/>
    <n v="-5.4627517887267239E-2"/>
    <n v="-5.46275178872672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494a4fe930fdf2392e4f3e5a3aaae67e7de33aaaaae2f499d58bf91a265218"/>
    <n v="1"/>
    <n v="1"/>
  </r>
  <r>
    <s v="957ea59a-cec2-4e85-9572-1f2f06233496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81409427e32c804d08bd8eb5d0d0963cb51ecc6a8ad4b1ee7dc4f0dfdfd1c4"/>
    <n v="1"/>
    <n v="1"/>
  </r>
  <r>
    <s v="de0b1159-e6d4-4c98-b06b-c3f4a6cd4338"/>
    <x v="337"/>
    <x v="255"/>
    <n v="-1.2403625E-2"/>
    <n v="-1.2403625E-2"/>
    <x v="1"/>
    <n v="4.5324609964771012"/>
    <n v="-5.621894652742828E-2"/>
    <n v="-5.621894652742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9ef7d599f36e85c5c77e06b06899109997f74d90c86b66eb6572ed29d90ec69"/>
    <n v="1"/>
    <n v="1"/>
  </r>
  <r>
    <s v="e68797d1-d607-46f2-8e21-6dcf9cbf8abf"/>
    <x v="337"/>
    <x v="255"/>
    <n v="-1.2693678999999999E-2"/>
    <n v="-1.2693678999999999E-2"/>
    <x v="1"/>
    <n v="4.5324609964771012"/>
    <n v="-5.7533604969300448E-2"/>
    <n v="-5.753360496930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4040d20f4133f5a4456dedd274bea0dd17e42579e2d8dea061ecc2e23bde33"/>
    <n v="1"/>
    <n v="1"/>
  </r>
  <r>
    <s v="c0101b01-f1e5-493b-9992-53404e390a45"/>
    <x v="337"/>
    <x v="255"/>
    <n v="-1.3182190999999999E-2"/>
    <n v="-1.3182190999999999E-2"/>
    <x v="1"/>
    <n v="4.5324609964771012"/>
    <n v="-5.9747766555611481E-2"/>
    <n v="-5.9747766555611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c7fb4942bcfab3a2dee8c57e207a0d89219b2b466328f8f00f66ab95089134"/>
    <n v="1"/>
    <n v="1"/>
  </r>
  <r>
    <s v="3e859dde-5163-4046-a45b-8027b6740a94"/>
    <x v="337"/>
    <x v="255"/>
    <n v="-1.1189978E-2"/>
    <n v="-1.1189978E-2"/>
    <x v="1"/>
    <n v="4.5324609964771012"/>
    <n v="-5.0718138836436839E-2"/>
    <n v="-5.07181388364368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0ffef9e64c6d1238d29132c9f6f02c44f66a7b2125fef77fdd2d792e6d24cf"/>
    <n v="1"/>
    <n v="1"/>
  </r>
  <r>
    <s v="95596fc9-b2e9-493e-82f9-4e378ba423aa"/>
    <x v="337"/>
    <x v="255"/>
    <n v="-1.2884504E-2"/>
    <n v="-1.2884504E-2"/>
    <x v="1"/>
    <n v="4.5324609964771012"/>
    <n v="-5.8398511838953199E-2"/>
    <n v="-5.83985118389531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6086dd1a930a0dc443b3ce1f72304511afa3ea5b6baede1080bcb81769b17b"/>
    <n v="1"/>
    <n v="1"/>
  </r>
  <r>
    <s v="7a4c2d3c-6d35-4e0e-bdb8-a62860dfefb4"/>
    <x v="337"/>
    <x v="255"/>
    <n v="-1.1586894E-2"/>
    <n v="-1.1586894E-2"/>
    <x v="1"/>
    <n v="4.5324609964771012"/>
    <n v="-5.2517145125314538E-2"/>
    <n v="-5.25171451253145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271221e276153a07add152c3467adcb925c8c286c513ebc4334448f4d60793"/>
    <n v="1"/>
    <n v="1"/>
  </r>
  <r>
    <s v="d20c7e8c-c85f-494d-903c-19794bdd412b"/>
    <x v="337"/>
    <x v="255"/>
    <n v="-1.2792908E-2"/>
    <n v="-1.2792908E-2"/>
    <x v="1"/>
    <n v="4.5324609964771012"/>
    <n v="-5.7983356541519877E-2"/>
    <n v="-5.7983356541519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46c4050a2450dfb8d9adda159b2e696d270f92353f85f69d152ca6fb8f0948"/>
    <n v="1"/>
    <n v="1"/>
  </r>
  <r>
    <s v="6bff6673-3d4b-46ce-98c7-79349648a016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75d31dcdc92da2f20f55ceff94b9c73a84845469e708fcec0d87d4a045c3ba"/>
    <n v="1"/>
    <n v="1"/>
  </r>
  <r>
    <s v="5e6d364f-f9d1-400a-86c8-0c8bd0698bb1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744f3357719bf4cd6c68895c15f13323d8d9aa1d377e27dbc2ccddf97f4755"/>
    <n v="1"/>
    <n v="1"/>
  </r>
  <r>
    <s v="3f9cfc74-62f7-42d3-91d0-de6c75bc4244"/>
    <x v="337"/>
    <x v="255"/>
    <n v="-1.1556362000000001E-2"/>
    <n v="-1.1556362000000001E-2"/>
    <x v="1"/>
    <n v="4.5324609964771012"/>
    <n v="-5.2378760026170097E-2"/>
    <n v="-5.23787600261700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35edd55362a49cfb75a758d21956886b2cc6962fbecd854446416c0a3aa5d4"/>
    <n v="1"/>
    <n v="1"/>
  </r>
  <r>
    <s v="4e7c5820-e737-4696-b44c-7f8829500da4"/>
    <x v="337"/>
    <x v="255"/>
    <n v="-1.1388436E-2"/>
    <n v="-1.1388436E-2"/>
    <x v="1"/>
    <n v="4.5324609964771012"/>
    <n v="-5.1617641980875699E-2"/>
    <n v="-5.1617641980875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24f7f1fdc1d95362d747d1b7b4723c18f5e502989123c7a7c3f4201553ced7"/>
    <n v="1"/>
    <n v="1"/>
  </r>
  <r>
    <s v="2877a5a4-e308-4190-95f0-b77b5f545fe5"/>
    <x v="337"/>
    <x v="255"/>
    <n v="-1.2693678999999999E-2"/>
    <n v="-1.2693678999999999E-2"/>
    <x v="1"/>
    <n v="4.5324609964771012"/>
    <n v="-5.7533604969300448E-2"/>
    <n v="-5.753360496930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a21082c5f8834b55cd7da6c0b71e3d67337feab3be1d591663c963344bab0bb"/>
    <n v="1"/>
    <n v="1"/>
  </r>
  <r>
    <s v="5262f99f-73a6-4e90-ad17-2cae34d39265"/>
    <x v="337"/>
    <x v="255"/>
    <n v="-1.3479878000000001E-2"/>
    <n v="-1.3479878000000001E-2"/>
    <x v="1"/>
    <n v="4.5324609964771012"/>
    <n v="-6.1097021272269757E-2"/>
    <n v="-6.10970212722697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755c8299e4661b8bff65bf61c8e720a00df15944e1ad2c952f76a7726cbb8d"/>
    <n v="1"/>
    <n v="1"/>
  </r>
  <r>
    <s v="a56ac6f9-4efb-4327-9572-2504eeeae3be"/>
    <x v="337"/>
    <x v="255"/>
    <n v="-1.3441712999999999E-2"/>
    <n v="-1.3441712999999999E-2"/>
    <x v="1"/>
    <n v="4.5324609964771012"/>
    <n v="-6.0924039898339201E-2"/>
    <n v="-6.09240398983392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c0dfe401459f29a8726d9a7a02c5135bed12c2e9ead4e005f3f57690cbb1f8"/>
    <n v="1"/>
    <n v="1"/>
  </r>
  <r>
    <s v="6731b1dd-9534-4ce0-865d-4a69fdf995cb"/>
    <x v="337"/>
    <x v="255"/>
    <n v="-1.3418813999999999E-2"/>
    <n v="-1.3418813999999999E-2"/>
    <x v="1"/>
    <n v="4.5324609964771012"/>
    <n v="-6.0820251073980883E-2"/>
    <n v="-6.08202510739808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32cfe650ea52f7aa6984324daf6820eb120360b9ec70bb6d549c47166c8b22"/>
    <n v="1"/>
    <n v="1"/>
  </r>
  <r>
    <s v="069a2dda-3f6d-422a-a3a1-b866ba473cc6"/>
    <x v="337"/>
    <x v="255"/>
    <n v="-1.3576972200000001E-2"/>
    <n v="-1.3576972200000001E-2"/>
    <x v="1"/>
    <n v="4.5324609964771012"/>
    <n v="-6.1537096946753897E-2"/>
    <n v="-6.15370969467538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b3f002015f641aa763b21a86498e3e0476ed2a1e37ad6a90ac36ba8fb1c29c"/>
    <n v="1"/>
    <n v="1"/>
  </r>
  <r>
    <s v="630e7066-c12c-4257-8327-75c49397fb81"/>
    <x v="337"/>
    <x v="255"/>
    <n v="-1.2632615E-2"/>
    <n v="-1.2632615E-2"/>
    <x v="1"/>
    <n v="4.5324609964771012"/>
    <n v="-5.7256834771011567E-2"/>
    <n v="-5.7256834771011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1b4433bc793248c83c69fff77cc893fdb11174a29861020d5986751d51ee15f"/>
    <n v="1"/>
    <n v="1"/>
  </r>
  <r>
    <s v="21f36f59-eb91-4aee-aefe-35151a7c178a"/>
    <x v="337"/>
    <x v="255"/>
    <n v="-1.2403625E-2"/>
    <n v="-1.2403625E-2"/>
    <x v="1"/>
    <n v="4.5324609964771012"/>
    <n v="-5.621894652742828E-2"/>
    <n v="-5.621894652742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a856e6d404ebeeaeb6568d120e31d5b3cda621b1086306d87482c0c6bce968"/>
    <n v="1"/>
    <n v="1"/>
  </r>
  <r>
    <s v="f8896c83-9050-483f-b2aa-661874f4cc85"/>
    <x v="337"/>
    <x v="255"/>
    <n v="-1.2479954999999999E-2"/>
    <n v="-1.2479954999999999E-2"/>
    <x v="1"/>
    <n v="4.5324609964771012"/>
    <n v="-5.6564909275289392E-2"/>
    <n v="-5.65649092752893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a2946cf4a91699281bd878e721a81e737e1b61ec4a0e23ab8bef0c00224cff"/>
    <n v="1"/>
    <n v="1"/>
  </r>
  <r>
    <s v="60248ce8-fcf7-4b80-b3aa-5f11c345c497"/>
    <x v="337"/>
    <x v="255"/>
    <n v="-1.2785275E-2"/>
    <n v="-1.2785275E-2"/>
    <x v="1"/>
    <n v="4.5324609964771012"/>
    <n v="-5.7948760266733769E-2"/>
    <n v="-5.79487602667337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65d4b4f848e9d9934e75d851f88cbbc42dd1c2c9270e5294c656fa215afc89"/>
    <n v="1"/>
    <n v="1"/>
  </r>
  <r>
    <s v="2eab27d6-296e-4dc8-b966-6f1e524ccdde"/>
    <x v="337"/>
    <x v="255"/>
    <n v="-1.3540942E-2"/>
    <n v="-1.3540942E-2"/>
    <x v="1"/>
    <n v="4.5324609964771012"/>
    <n v="-6.1373791470558617E-2"/>
    <n v="-6.13737914705586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9391699f3606942210d54a912c29742262cc164d5f501ec4cb1d3c4e53d3ec"/>
    <n v="1"/>
    <n v="1"/>
  </r>
  <r>
    <s v="0bbc5902-ee8e-4e21-997a-a267a787684c"/>
    <x v="337"/>
    <x v="255"/>
    <n v="-1.0507402000000001E-2"/>
    <n v="-1.0507402000000001E-2"/>
    <x v="1"/>
    <n v="4.5324609964771012"/>
    <n v="-4.7624389739305481E-2"/>
    <n v="-4.7624389739305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511b1183f0ac99f505358646d5f62d089620c85666ecf42b0f0434b499182d"/>
    <n v="1"/>
    <n v="1"/>
  </r>
  <r>
    <s v="dab9b7cd-bb8c-472f-b5b6-904cbc89a74b"/>
    <x v="337"/>
    <x v="255"/>
    <n v="-1.2552337E-2"/>
    <n v="-1.2552337E-2"/>
    <x v="1"/>
    <n v="4.5324609964771012"/>
    <n v="-5.6892977867136388E-2"/>
    <n v="-5.68929778671363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465e917b3b803fcbbf80eefbb7fd6c78f7647810a61a8f7cd4298247e5a345"/>
    <n v="1"/>
    <n v="1"/>
  </r>
  <r>
    <s v="c0c02991-4317-4be4-9cd3-c99ecda37cf1"/>
    <x v="337"/>
    <x v="255"/>
    <n v="-1.267078E-2"/>
    <n v="-1.267078E-2"/>
    <x v="1"/>
    <n v="4.5324609964771012"/>
    <n v="-5.7429816144942122E-2"/>
    <n v="-5.7429816144942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39e4919b5d688f27a15548e403456c959b69c6246759ee60bf90e9e770e408"/>
    <n v="1"/>
    <n v="1"/>
  </r>
  <r>
    <s v="f373d5b2-99d6-4eb6-a869-6ac0909b4178"/>
    <x v="337"/>
    <x v="255"/>
    <n v="-1.4296609E-2"/>
    <n v="-1.4296609E-2"/>
    <x v="1"/>
    <n v="4.5324609964771012"/>
    <n v="-6.4798822674383499E-2"/>
    <n v="-6.47988226743834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9daa66d39aef68262f76ec1d90dd213fb3f07f93e1006f0cac28d817d28319"/>
    <n v="1"/>
    <n v="1"/>
  </r>
  <r>
    <s v="71666c6a-edde-431f-ba3d-a137f30cc39c"/>
    <x v="337"/>
    <x v="255"/>
    <n v="-1.4296609E-2"/>
    <n v="-1.4296609E-2"/>
    <x v="1"/>
    <n v="4.5324609964771012"/>
    <n v="-6.4798822674383499E-2"/>
    <n v="-6.47988226743834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54fea1122397b0bae1e1a5912e4d6a56e91bf9a6da0369f80d93b5c3490dd65"/>
    <n v="1"/>
    <n v="1"/>
  </r>
  <r>
    <s v="fab45dff-93f3-4cb0-82ea-5f76113b7812"/>
    <x v="337"/>
    <x v="255"/>
    <n v="-1.282344E-2"/>
    <n v="-1.282344E-2"/>
    <x v="1"/>
    <n v="4.5324609964771012"/>
    <n v="-5.8121741640664318E-2"/>
    <n v="-5.81217416406643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d12d52b5a3bfa8602a52c2575313171686091d6f520b356427e04c50509666"/>
    <n v="1"/>
    <n v="1"/>
  </r>
  <r>
    <s v="3255c64c-1306-4d72-b93f-1db2eaf80225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f0bb2554867df9ada20489e71fab15bbc95b52f9eb94af6a2bf59cb83f3e76"/>
    <n v="1"/>
    <n v="1"/>
  </r>
  <r>
    <s v="3786f0fc-4700-41ae-bb58-add1eb312d1b"/>
    <x v="337"/>
    <x v="255"/>
    <n v="-1.3830996E-2"/>
    <n v="-1.3830996E-2"/>
    <x v="1"/>
    <n v="4.5324609964771012"/>
    <n v="-6.2688449912430805E-2"/>
    <n v="-6.268844991243080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5a1f1eeec240e4d4bc330a87a41057f84f2be0176f29da4ecbb0cc0eec58d2"/>
    <n v="1"/>
    <n v="1"/>
  </r>
  <r>
    <s v="ccd3f4bf-ad0e-48d7-8040-f86fc3eeeb4b"/>
    <x v="337"/>
    <x v="255"/>
    <n v="-1.2548652E-2"/>
    <n v="-1.2548652E-2"/>
    <x v="1"/>
    <n v="4.5324609964771012"/>
    <n v="-5.6876275748364361E-2"/>
    <n v="-5.68762757483643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7f240bbf5b9a6c1c0fad93c9bd7ae34c6ae9e7813f3a5783759cbaf8779c80d"/>
    <n v="1"/>
    <n v="1"/>
  </r>
  <r>
    <s v="0d0cc784-a9a0-4935-a569-ef3a93c5b50a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495f9a8fd5cbcca7f10c55c68f53c8d9e5dd7c0ead616dc4f20eeb0125e1c4"/>
    <n v="1"/>
    <n v="1"/>
  </r>
  <r>
    <s v="f873e74b-4a1d-4ace-9fe0-55c8f423b44e"/>
    <x v="337"/>
    <x v="255"/>
    <n v="-1.24703612E-2"/>
    <n v="-1.24703612E-2"/>
    <x v="1"/>
    <n v="4.5324609964771012"/>
    <n v="-5.6521425750981381E-2"/>
    <n v="-5.65214257509813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36fc54f5f2d5cfeae0dfef54f2ef9fd9065fb2b65194a73d9c1889b12a85de"/>
    <n v="1"/>
    <n v="1"/>
  </r>
  <r>
    <s v="786f8c26-d584-40fd-b191-dcc4f5675ea7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ebf98be992e2b39964e21c629f4eac27a65a1218823ebbd9a4bdd83f4bbfc4"/>
    <n v="1"/>
    <n v="1"/>
  </r>
  <r>
    <s v="0a6fe6b8-c6de-4e50-80dc-69206d1cad22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46aacaa9fc849eb333fd93f46bcb59fa3be0f9d7e41a746a6b66c0762b3a07b"/>
    <n v="1"/>
    <n v="1"/>
  </r>
  <r>
    <s v="ca326de2-08bc-4515-89c6-b81c27b3dc06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2e63f757dcf67f3a9f60144eca97c573957fcbcc02ab896beeb8caa222aaae"/>
    <n v="1"/>
    <n v="1"/>
  </r>
  <r>
    <s v="ebbf7dc5-234d-43a7-8033-7193d80cb855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5306baba633d9685eb619f2d5f581a89bce923f0bd0282ceb4571ca9e58b51"/>
    <n v="1"/>
    <n v="1"/>
  </r>
  <r>
    <s v="d97e1dcd-dbf5-4543-b793-0ab45609f827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cdca22302a805e91a0de7023a4c4f4edc9f7465f7f41a9cbe92bbdbc036377"/>
    <n v="1"/>
    <n v="1"/>
  </r>
  <r>
    <s v="2079090c-7a81-45e9-bd07-8b1868599c1f"/>
    <x v="337"/>
    <x v="255"/>
    <n v="-1.3968390000000001E-2"/>
    <n v="-1.3968390000000001E-2"/>
    <x v="1"/>
    <n v="4.5324609964771012"/>
    <n v="-6.3311182858580783E-2"/>
    <n v="-6.33111828585807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559e00474b76a17f0082cb7ced1ae26489fc3f48343818e27be99eb44497a6"/>
    <n v="1"/>
    <n v="1"/>
  </r>
  <r>
    <s v="7918a468-3a28-412f-961f-a0f1c361c181"/>
    <x v="337"/>
    <x v="255"/>
    <n v="-1.2327295E-2"/>
    <n v="-1.2327295E-2"/>
    <x v="1"/>
    <n v="4.5324609964771012"/>
    <n v="-5.587298377956719E-2"/>
    <n v="-5.5872983779567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b84c72b089bb3c64209d095375494dad676873405de256c10af4127a8c8cd0"/>
    <n v="1"/>
    <n v="1"/>
  </r>
  <r>
    <s v="433d2769-cbfd-4bf8-8049-fa0e500b542b"/>
    <x v="337"/>
    <x v="255"/>
    <n v="-1.1762453000000001E-2"/>
    <n v="-1.1762453000000001E-2"/>
    <x v="1"/>
    <n v="4.5324609964771012"/>
    <n v="-5.3312859445395072E-2"/>
    <n v="-5.33128594453950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ce7baab542f588133d9a2b2b2c6a0f6f1b0a93766f061326e586aadd3e9834"/>
    <n v="1"/>
    <n v="1"/>
  </r>
  <r>
    <s v="a1c1372d-0d3c-4b0f-aef4-d936b07200a2"/>
    <x v="337"/>
    <x v="255"/>
    <n v="-9.5259840000000012E-3"/>
    <n v="-9.5259840000000012E-3"/>
    <x v="1"/>
    <n v="4.5324609964771012"/>
    <n v="-4.3176150933064927E-2"/>
    <n v="-4.3176150933064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ffa426c3c7f158802dab804489d8bd60f8dc76c1faecfba09704ced1f824ba"/>
    <n v="1"/>
    <n v="1"/>
  </r>
  <r>
    <s v="6acbf16a-7b08-4fab-a098-528799e6b97f"/>
    <x v="337"/>
    <x v="255"/>
    <n v="-9.6481120000000004E-3"/>
    <n v="-9.6481120000000004E-3"/>
    <x v="1"/>
    <n v="4.5324609964771012"/>
    <n v="-4.3729691329642682E-2"/>
    <n v="-4.3729691329642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2fcd50fc94dcd21fe16f2163e3d963c8e3986abe94233fa88395a9e753c72e"/>
    <n v="1"/>
    <n v="1"/>
  </r>
  <r>
    <s v="c46dc2ad-316d-4343-a493-d2ffcb0e7f06"/>
    <x v="337"/>
    <x v="255"/>
    <n v="-9.4191220000000003E-3"/>
    <n v="-9.4191220000000003E-3"/>
    <x v="1"/>
    <n v="4.5324609964771012"/>
    <n v="-4.2691803086059389E-2"/>
    <n v="-4.2691803086059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6db1a1fa45437e699a7b5324e9e8bb462863feb3c37c79ab47b5c8eeec34c5"/>
    <n v="1"/>
    <n v="1"/>
  </r>
  <r>
    <s v="ba7cb75f-8cd3-4554-b1c2-55a7b6595e4f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e3eae649347bdbd89c26f02b577ba3688664f18bbad3a9bb98ce417d0ab287"/>
    <n v="1"/>
    <n v="1"/>
  </r>
  <r>
    <s v="45f0ce68-4c3d-4e7a-831e-83495fb4fc92"/>
    <x v="337"/>
    <x v="255"/>
    <n v="-1.26229972E-2"/>
    <n v="-1.26229972E-2"/>
    <x v="1"/>
    <n v="4.5324609964771012"/>
    <n v="-5.7213242467639668E-2"/>
    <n v="-5.72132424676396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57beb0dc353211b818fafbd485512ceb9022d85e0b87f387bedcb0594fda59"/>
    <n v="1"/>
    <n v="1"/>
  </r>
  <r>
    <s v="fc19416d-969b-4e62-8194-3d359791a365"/>
    <x v="337"/>
    <x v="255"/>
    <n v="-8.976408E-3"/>
    <n v="-8.976408E-3"/>
    <x v="1"/>
    <n v="4.5324609964771012"/>
    <n v="-4.068521914846502E-2"/>
    <n v="-4.068521914846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c6966476d4d0f71561e1001335b5a2aa0c087579191e4e79505893abf33fcd"/>
    <n v="1"/>
    <n v="1"/>
  </r>
  <r>
    <s v="83232f65-05a8-4f28-a016-ca95429a4a2f"/>
    <x v="337"/>
    <x v="255"/>
    <n v="-9.4420210000000001E-3"/>
    <n v="-9.4420210000000001E-3"/>
    <x v="1"/>
    <n v="4.5324609964771012"/>
    <n v="-4.2795591910417707E-2"/>
    <n v="-4.2795591910417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896a3611be5cd944f41150694a2d09c2ff0ae84ca7608c1825d3c950b9abf08"/>
    <n v="1"/>
    <n v="1"/>
  </r>
  <r>
    <s v="ce666f9c-f307-4655-9f0e-c85824c91025"/>
    <x v="337"/>
    <x v="255"/>
    <n v="-1.3327218E-2"/>
    <n v="-1.3327218E-2"/>
    <x v="1"/>
    <n v="4.5324609964771012"/>
    <n v="-6.0405095776547547E-2"/>
    <n v="-6.04050957765475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793428d849d0515b57a8736ec8ab892af2c86efbe096d1ee61069c53c54b465"/>
    <n v="1"/>
    <n v="1"/>
  </r>
  <r>
    <s v="28d86c63-0f34-4a8b-a541-3a4f9082dc38"/>
    <x v="337"/>
    <x v="255"/>
    <n v="-1.1869315E-2"/>
    <n v="-1.1869315E-2"/>
    <x v="1"/>
    <n v="4.5324609964771012"/>
    <n v="-5.3797207292400603E-2"/>
    <n v="-5.37972072924006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b5bfa4cdee3835d0db2bdcc50659d64b304f5d09fcff40690d6e91c2bca36a"/>
    <n v="1"/>
    <n v="1"/>
  </r>
  <r>
    <s v="2f0cbcd8-6489-4ead-b900-1306dccfb523"/>
    <x v="337"/>
    <x v="255"/>
    <n v="-1.14495E-2"/>
    <n v="-1.14495E-2"/>
    <x v="1"/>
    <n v="4.5324609964771012"/>
    <n v="-5.1894412179164573E-2"/>
    <n v="-5.18944121791645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dd05cd521b4dfabbc6c8a322f1b0bae0d5c52285102069b78af6570acbb8a8"/>
    <n v="1"/>
    <n v="1"/>
  </r>
  <r>
    <s v="6423e80b-0347-4ccd-9da0-0004b14d948d"/>
    <x v="337"/>
    <x v="255"/>
    <n v="-1.2189901E-2"/>
    <n v="-1.2189901E-2"/>
    <x v="1"/>
    <n v="4.5324609964771012"/>
    <n v="-5.5250250833417218E-2"/>
    <n v="-5.52502508334172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8022e3156255f60b385a38a7db8b0680bb62ad35feb58bee8ab183c0b5c218"/>
    <n v="1"/>
    <n v="1"/>
  </r>
  <r>
    <s v="ba36fbe6-739d-40fe-badf-a3694c6034ae"/>
    <x v="337"/>
    <x v="255"/>
    <n v="-1.2983733000000001E-2"/>
    <n v="-1.2983733000000001E-2"/>
    <x v="1"/>
    <n v="4.5324609964771012"/>
    <n v="-5.8848263411172622E-2"/>
    <n v="-5.8848263411172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2edf39a1d15c2b3b7908f501b6e0745bb231155d94aeb89b527710cf23605d"/>
    <n v="1"/>
    <n v="1"/>
  </r>
  <r>
    <s v="97f296ff-1127-4096-862c-24a5b2c9e6b9"/>
    <x v="337"/>
    <x v="255"/>
    <n v="-1.0304550000000001E-2"/>
    <n v="-1.0304550000000001E-2"/>
    <x v="1"/>
    <n v="4.5324609964771012"/>
    <n v="-4.6704970961248107E-2"/>
    <n v="-4.67049709612481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1161bb39d564acc490aca1bfde6beb5459c13fd7b7b8f76d7363350d3fc26b"/>
    <n v="1"/>
    <n v="1"/>
  </r>
  <r>
    <s v="d7273577-4057-48e4-b129-78f8aee966da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4d203da41fd3341258e6c3857f0a586c1063d06c0a00d3413a7887f1be8082f"/>
    <n v="1"/>
    <n v="1"/>
  </r>
  <r>
    <s v="904a6d42-64c9-4df0-8dab-c95046c53a64"/>
    <x v="337"/>
    <x v="255"/>
    <n v="-1.2907403E-2"/>
    <n v="-1.2907403E-2"/>
    <x v="1"/>
    <n v="4.5324609964771012"/>
    <n v="-5.8502300663311517E-2"/>
    <n v="-5.8502300663311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6418d83c753b60eb7ceda2d2745cfec167975b15ec7a27f496aed0c7e986fe3"/>
    <n v="1"/>
    <n v="1"/>
  </r>
  <r>
    <s v="6ed721e9-6acf-4e82-9ca8-384a15e13854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d29d0ce558873c7a28d610252e484c9908eacc651375667c0005498d739b1e"/>
    <n v="1"/>
    <n v="1"/>
  </r>
  <r>
    <s v="2e0f3752-d152-47e1-a215-19cbe93cbb0c"/>
    <x v="337"/>
    <x v="255"/>
    <n v="-1.1388436E-2"/>
    <n v="-1.1388436E-2"/>
    <x v="1"/>
    <n v="4.5324609964771012"/>
    <n v="-5.1617641980875699E-2"/>
    <n v="-5.1617641980875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f2601e750c53effcced4ebdb942e17e786438faf56c61bb78eb3399b3dc7c04"/>
    <n v="1"/>
    <n v="1"/>
  </r>
  <r>
    <s v="7848f5c8-e2ff-4ae1-95bb-ca47c2238fb4"/>
    <x v="337"/>
    <x v="255"/>
    <n v="-1.14400682E-2"/>
    <n v="-1.14400682E-2"/>
    <x v="1"/>
    <n v="4.5324609964771012"/>
    <n v="-5.1851662913538002E-2"/>
    <n v="-5.1851662913538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ffc26b86f0fe628d12148689a8c305e3ea442f85b2556458fca51905de8bfc"/>
    <n v="1"/>
    <n v="1"/>
  </r>
  <r>
    <s v="292f5788-271f-4547-aa81-bbe36ecc1386"/>
    <x v="337"/>
    <x v="255"/>
    <n v="-1.18140264E-2"/>
    <n v="-1.18140264E-2"/>
    <x v="1"/>
    <n v="4.5324609964771012"/>
    <n v="-5.3546613869350779E-2"/>
    <n v="-5.3546613869350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af845b35a5d07c1e461b44d6a7e553c954502c73211036b40836b6a6cb5e84"/>
    <n v="1"/>
    <n v="1"/>
  </r>
  <r>
    <s v="5aead7ca-1106-4833-9d6f-c02c71d85b30"/>
    <x v="337"/>
    <x v="255"/>
    <n v="-1.0266384999999999E-2"/>
    <n v="-1.0266384999999999E-2"/>
    <x v="1"/>
    <n v="4.5324609964771012"/>
    <n v="-4.6531989587317572E-2"/>
    <n v="-4.6531989587317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98a6694209a48b2e77ec7e14e61593aaf7209eb0976dac94572bee693cfa66"/>
    <n v="1"/>
    <n v="1"/>
  </r>
  <r>
    <s v="ff462751-6c1a-4ea3-9b2b-225f5095406a"/>
    <x v="337"/>
    <x v="255"/>
    <n v="-1.0518273999999999E-2"/>
    <n v="-1.0518273999999999E-2"/>
    <x v="1"/>
    <n v="4.5324609964771012"/>
    <n v="-4.7673666655259191E-2"/>
    <n v="-4.76736666552591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671c4a33b013b67a9fe47a563be128dcaf4b26eb28050c1fe32067d39aa51c"/>
    <n v="1"/>
    <n v="1"/>
  </r>
  <r>
    <s v="ccaac38e-11ce-46dc-98b2-082345061263"/>
    <x v="337"/>
    <x v="255"/>
    <n v="-1.0518273999999999E-2"/>
    <n v="-1.0518273999999999E-2"/>
    <x v="1"/>
    <n v="4.5324609964771012"/>
    <n v="-4.7673666655259191E-2"/>
    <n v="-4.76736666552591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1eef88f3d32ab4075565efe2cf9a041857dd93a262843fbf787af0c91780f0"/>
    <n v="1"/>
    <n v="1"/>
  </r>
  <r>
    <s v="5a4138d3-88f0-488c-80f1-5d6c9dcf31e7"/>
    <x v="337"/>
    <x v="255"/>
    <n v="-7.9901269999999996E-3"/>
    <n v="-7.9901269999999996E-3"/>
    <x v="1"/>
    <n v="4.5324609964771012"/>
    <n v="-3.6214938984398592E-2"/>
    <n v="-3.62149389843985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c9b27799289b75d51259d97ef566e7e037f8419e765b56096561e30fd19080"/>
    <n v="1"/>
    <n v="1"/>
  </r>
  <r>
    <s v="bfac6a6b-41bf-4569-b846-17160439ed80"/>
    <x v="337"/>
    <x v="255"/>
    <n v="-1.0205321E-2"/>
    <n v="-1.0205321E-2"/>
    <x v="1"/>
    <n v="4.5324609964771012"/>
    <n v="-4.6255219389028691E-2"/>
    <n v="-4.62552193890286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9471dcc8da360c2a39676bb08018251bfeb2eff888d860fc54769a2a0d806e"/>
    <n v="1"/>
    <n v="1"/>
  </r>
  <r>
    <s v="cf4c5a3b-a33f-4ea7-94b3-f5a2fdaf7057"/>
    <x v="337"/>
    <x v="255"/>
    <n v="-1.1892214E-2"/>
    <n v="-1.1892214E-2"/>
    <x v="1"/>
    <n v="4.5324609964771012"/>
    <n v="-5.3900996116758942E-2"/>
    <n v="-5.3900996116758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d836d3d537dd72b9d618a35b044e17b3dfbdc2afd98a29fcded3da018a4a542"/>
    <n v="1"/>
    <n v="1"/>
  </r>
  <r>
    <s v="494ed288-5dc5-4536-9f61-e38e236c916b"/>
    <x v="337"/>
    <x v="255"/>
    <n v="-1.1510563999999999E-2"/>
    <n v="-1.1510563999999999E-2"/>
    <x v="1"/>
    <n v="4.5324609964771012"/>
    <n v="-5.2171182377453447E-2"/>
    <n v="-5.21711823774534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d2cc8b068034602e49fcc58dd7191e642537c1a9cad5e59359a09eb90919c5"/>
    <n v="1"/>
    <n v="1"/>
  </r>
  <r>
    <s v="9d0b1a5f-f39e-453e-9479-b1289f9c918c"/>
    <x v="337"/>
    <x v="255"/>
    <n v="-1.1273941000000001E-2"/>
    <n v="-1.1273941000000001E-2"/>
    <x v="1"/>
    <n v="4.5324609964771012"/>
    <n v="-5.1098697859084052E-2"/>
    <n v="-5.10986978590840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7bcd9b12e9ac28256a75c020b06ef08829d936fe43234f187c626e46b573e4"/>
    <n v="1"/>
    <n v="1"/>
  </r>
  <r>
    <s v="19f01c76-956e-46d2-9d66-38a72697a8d7"/>
    <x v="337"/>
    <x v="255"/>
    <n v="-1.2403625E-2"/>
    <n v="-1.2403625E-2"/>
    <x v="1"/>
    <n v="4.5324609964771012"/>
    <n v="-5.621894652742828E-2"/>
    <n v="-5.621894652742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e850f8e4cd5187a32dd4b67f197ff6a16029bd8ee29078915029dc785a0bfa"/>
    <n v="1"/>
    <n v="1"/>
  </r>
  <r>
    <s v="373f0185-28f5-4a88-bb23-11677d96adfe"/>
    <x v="337"/>
    <x v="255"/>
    <n v="-1.1808251000000001E-2"/>
    <n v="-1.1808251000000001E-2"/>
    <x v="1"/>
    <n v="4.5324609964771012"/>
    <n v="-5.3520437094111729E-2"/>
    <n v="-5.35204370941117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7945df77fa1490c7d1b76d79a68d74e7d97a2e489f66c4a323a81338f2ae3c"/>
    <n v="1"/>
    <n v="1"/>
  </r>
  <r>
    <s v="c1726664-a404-4ad9-9900-b1a2fe14e60c"/>
    <x v="337"/>
    <x v="255"/>
    <n v="-1.2686045999999999E-2"/>
    <n v="-1.2686045999999999E-2"/>
    <x v="1"/>
    <n v="4.5324609964771012"/>
    <n v="-5.7499008694514339E-2"/>
    <n v="-5.74990086945143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26e0355c2617f8ea0aabe4dfd57bb9dc0c42098724705687367d63f17e4b6a"/>
    <n v="1"/>
    <n v="1"/>
  </r>
  <r>
    <s v="46db83de-ea13-42be-9c07-6a3bf3aaa5ad"/>
    <x v="337"/>
    <x v="255"/>
    <n v="-1.35311814E-2"/>
    <n v="-1.35311814E-2"/>
    <x v="1"/>
    <n v="4.5324609964771012"/>
    <n v="-6.1329551931756418E-2"/>
    <n v="-6.13295519317564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5490321bd2452898b99811cbb36adb39412e9c01fe230c90366241d2193fa4"/>
    <n v="1"/>
    <n v="1"/>
  </r>
  <r>
    <s v="a1295d96-140f-40aa-af87-c76452a39f64"/>
    <x v="337"/>
    <x v="255"/>
    <n v="-1.2502854000000001E-2"/>
    <n v="-1.2502854000000001E-2"/>
    <x v="1"/>
    <n v="4.5324609964771012"/>
    <n v="-5.6668698099647703E-2"/>
    <n v="-5.66686980996477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beededefc2e6fb55aee227cabd613ff006359bf905990305158fc579db766d"/>
    <n v="1"/>
    <n v="1"/>
  </r>
  <r>
    <s v="af0cc106-b90e-4bdc-9404-44498c17fe68"/>
    <x v="337"/>
    <x v="255"/>
    <n v="-1.1304473000000001E-2"/>
    <n v="-1.1304473000000001E-2"/>
    <x v="1"/>
    <n v="4.5324609964771012"/>
    <n v="-5.1237082958228493E-2"/>
    <n v="-5.12370829582284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ef950b7f4d39f284625f5ca12ce6888d91ce4ea24a240c96e810a18b74a6c4"/>
    <n v="1"/>
    <n v="1"/>
  </r>
  <r>
    <s v="3ca4bb67-601c-4fa5-b59f-2e5542a2918a"/>
    <x v="337"/>
    <x v="255"/>
    <n v="-9.7091759999999999E-3"/>
    <n v="-9.7091759999999999E-3"/>
    <x v="1"/>
    <n v="4.5324609964771012"/>
    <n v="-4.4006461527931563E-2"/>
    <n v="-4.40064615279315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ffc352baee7f5825127c7bceb18b329004db4082a3bc5eebaffe4928f9b55f"/>
    <n v="1"/>
    <n v="1"/>
  </r>
  <r>
    <s v="0867ce32-1b4a-4ca5-b34c-842209fe25d5"/>
    <x v="337"/>
    <x v="255"/>
    <n v="-1.2502854000000001E-2"/>
    <n v="-1.2502854000000001E-2"/>
    <x v="1"/>
    <n v="4.5324609964771012"/>
    <n v="-5.6668698099647703E-2"/>
    <n v="-5.66686980996477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77598e4a9a57c0a91613b5030387e18082f835864fc51299acbbf20dca2cc9"/>
    <n v="1"/>
    <n v="1"/>
  </r>
  <r>
    <s v="45f80612-d654-461b-960e-75db64bb4f91"/>
    <x v="337"/>
    <x v="255"/>
    <n v="-1.2945567999999999E-2"/>
    <n v="-1.2945567999999999E-2"/>
    <x v="1"/>
    <n v="4.5324609964771012"/>
    <n v="-5.867528203724208E-2"/>
    <n v="-5.8675282037242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e79be5615d705a91092903d2086817bdaf2703607d012e755489197f921f64"/>
    <n v="1"/>
    <n v="1"/>
  </r>
  <r>
    <s v="a6e4b598-9228-4ae7-b37b-b03ecbe46602"/>
    <x v="337"/>
    <x v="255"/>
    <n v="-1.1876948E-2"/>
    <n v="-1.1876948E-2"/>
    <x v="1"/>
    <n v="4.5324609964771012"/>
    <n v="-5.3831803567186712E-2"/>
    <n v="-5.38318035671867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f404d879cf2260fb5995ea28b8b07b58a3ff0ffc2f912e6ee8612d04b4e404"/>
    <n v="1"/>
    <n v="1"/>
  </r>
  <r>
    <s v="ab4a5027-9aad-4b05-af79-59ce920c7892"/>
    <x v="337"/>
    <x v="255"/>
    <n v="-1.3029531E-2"/>
    <n v="-1.3029531E-2"/>
    <x v="1"/>
    <n v="4.5324609964771012"/>
    <n v="-5.9055841059889293E-2"/>
    <n v="-5.90558410598892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2b1093efdbd511d6e121ecf1a5cea05e93e9919a665b47f1f7db3cb8de8428"/>
    <n v="1"/>
    <n v="1"/>
  </r>
  <r>
    <s v="f1a60218-76d3-4922-b4ff-2d948e346ece"/>
    <x v="337"/>
    <x v="255"/>
    <n v="-1.2754743000000001E-2"/>
    <n v="-1.2754743000000001E-2"/>
    <x v="1"/>
    <n v="4.5324609964771012"/>
    <n v="-5.7810375167589342E-2"/>
    <n v="-5.7810375167589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49dda2d610c49c70ec98afcaab23b841f6bac7e362f6832f6b1ebd265755de6"/>
    <n v="1"/>
    <n v="1"/>
  </r>
  <r>
    <s v="33d40f2d-4cbe-4841-9c97-f9cacb1eb873"/>
    <x v="337"/>
    <x v="255"/>
    <n v="-1.2754743000000001E-2"/>
    <n v="-1.2754743000000001E-2"/>
    <x v="1"/>
    <n v="4.5324609964771012"/>
    <n v="-5.7810375167589342E-2"/>
    <n v="-5.7810375167589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ce71bcf193bca16988fa280b8ce740432002a7dd26563f81e2e44c7f131058"/>
    <n v="1"/>
    <n v="1"/>
  </r>
  <r>
    <s v="1c12326a-66d3-476c-94aa-20ccd3f5ea9d"/>
    <x v="337"/>
    <x v="255"/>
    <n v="-1.1388436E-2"/>
    <n v="-1.1388436E-2"/>
    <x v="1"/>
    <n v="4.5324609964771012"/>
    <n v="-5.1617641980875699E-2"/>
    <n v="-5.1617641980875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6d37f41d3b3b79d2bd393eb72299d95182f2318ca123b1cdb530c5ac6ff678"/>
    <n v="1"/>
    <n v="1"/>
  </r>
  <r>
    <s v="e2500d6c-c0f7-4715-be09-368b34d53176"/>
    <x v="337"/>
    <x v="255"/>
    <n v="-9.1214350000000007E-3"/>
    <n v="-9.1214350000000007E-3"/>
    <x v="1"/>
    <n v="4.5324609964771012"/>
    <n v="-4.1342548369401107E-2"/>
    <n v="-4.13425483694011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7dca2e09e9bf21b68f49435a2517ea20ebfb5e7114af599126aa5be834e71d"/>
    <n v="1"/>
    <n v="1"/>
  </r>
  <r>
    <s v="2e3621dd-6c14-4190-8322-bc2db2318976"/>
    <x v="337"/>
    <x v="255"/>
    <n v="-1.2044874000000001E-2"/>
    <n v="-1.2044874000000001E-2"/>
    <x v="1"/>
    <n v="4.5324609964771012"/>
    <n v="-5.4592921612481131E-2"/>
    <n v="-5.4592921612481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ee130e9a7d3ca4e0dd401587e8d349ccc1b66bbf2eaf2c54804ad81a2e9c8ee"/>
    <n v="1"/>
    <n v="1"/>
  </r>
  <r>
    <s v="3e969a91-f1c0-4b2a-bd95-2e288abc91d6"/>
    <x v="337"/>
    <x v="255"/>
    <n v="-1.2044874000000001E-2"/>
    <n v="-1.2044874000000001E-2"/>
    <x v="1"/>
    <n v="4.5324609964771012"/>
    <n v="-5.4592921612481131E-2"/>
    <n v="-5.4592921612481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fb5ea10349d8198932b19ee56b352b07d2dc6a093931cbf9715614b3c55f3e"/>
    <n v="1"/>
    <n v="1"/>
  </r>
  <r>
    <s v="d36b13cb-d82e-4c71-874e-816eea96636a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7d691c94a48115775550ce2e315ca42a8841554fb0d2329312df89d4b68f2e"/>
    <n v="1"/>
    <n v="1"/>
  </r>
  <r>
    <s v="16b56e5c-49b7-49ff-b9e4-ba7c80fb5310"/>
    <x v="337"/>
    <x v="255"/>
    <n v="-1.1518197000000001E-2"/>
    <n v="-1.1518197000000001E-2"/>
    <x v="1"/>
    <n v="4.5324609964771012"/>
    <n v="-5.2205778652239562E-2"/>
    <n v="-5.2205778652239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b8139b60a5910492fb3e4df918e3746b563426d84dd900936b89f45f5d83cc"/>
    <n v="1"/>
    <n v="1"/>
  </r>
  <r>
    <s v="9f4983aa-010f-41c6-8c4b-00ee31dc836c"/>
    <x v="337"/>
    <x v="255"/>
    <n v="-1.282344E-2"/>
    <n v="-1.282344E-2"/>
    <x v="1"/>
    <n v="4.5324609964771012"/>
    <n v="-5.8121741640664318E-2"/>
    <n v="-5.81217416406643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68589c1b0940f18cddebd2cab1b66d9e45dc71bbd6b7526b4c3f0e2b4e63b0"/>
    <n v="1"/>
    <n v="1"/>
  </r>
  <r>
    <s v="3f307084-7e35-4fe9-b5bf-9a80e19caaeb"/>
    <x v="337"/>
    <x v="255"/>
    <n v="-1.3289053E-2"/>
    <n v="-1.3289053E-2"/>
    <x v="1"/>
    <n v="4.5324609964771012"/>
    <n v="-6.0232114402617012E-2"/>
    <n v="-6.02321144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a152d1bc7682c50ece253cabce7c11a64b670f49f19986bc77625cde5f75c7"/>
    <n v="1"/>
    <n v="1"/>
  </r>
  <r>
    <s v="bd31d61b-819f-4bda-a68f-bdbca1399f77"/>
    <x v="337"/>
    <x v="255"/>
    <n v="-1.2449422999999999E-2"/>
    <n v="-1.2449422999999999E-2"/>
    <x v="1"/>
    <n v="4.5324609964771012"/>
    <n v="-5.6426524176144938E-2"/>
    <n v="-5.64265241761449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b2ec5765aabaabb040035f4e112f996a78514ca0a172a64c002a5f2b3d713e"/>
    <n v="1"/>
    <n v="1"/>
  </r>
  <r>
    <s v="06e4402e-289c-4619-8fb0-187f6207f8be"/>
    <x v="337"/>
    <x v="255"/>
    <n v="-1.1647958E-2"/>
    <n v="-1.1647958E-2"/>
    <x v="1"/>
    <n v="4.5324609964771012"/>
    <n v="-5.2793915323603433E-2"/>
    <n v="-5.27939153236034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7ee44cde23f141e8b0097e7159f4f21848cfd01f1951fc924073f96c61830f"/>
    <n v="1"/>
    <n v="1"/>
  </r>
  <r>
    <s v="e2cffb37-9330-4673-b3e4-f74fa8032620"/>
    <x v="337"/>
    <x v="255"/>
    <n v="-1.3464612000000001E-2"/>
    <n v="-1.3464612000000001E-2"/>
    <x v="1"/>
    <n v="4.5324609964771012"/>
    <n v="-6.1027828722697533E-2"/>
    <n v="-6.10278287226975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6f4b64406610999fa94a21d776bfaeccb47e7cb3c01198c485a4ded953ec16"/>
    <n v="1"/>
    <n v="1"/>
  </r>
  <r>
    <s v="b8ec66a8-7eb6-4126-b0f3-5e94cdab1a2e"/>
    <x v="337"/>
    <x v="255"/>
    <n v="-1.1762453000000001E-2"/>
    <n v="-1.1762453000000001E-2"/>
    <x v="1"/>
    <n v="4.5324609964771012"/>
    <n v="-5.3312859445395072E-2"/>
    <n v="-5.33128594453950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4a5bc908c364947dc86fc96bb1ceb6f02dca23b47070997b058b3846574cd7"/>
    <n v="1"/>
    <n v="1"/>
  </r>
  <r>
    <s v="30d99a12-abe8-48c0-8716-387008897127"/>
    <x v="337"/>
    <x v="255"/>
    <n v="-1.1434234E-2"/>
    <n v="-1.1434234E-2"/>
    <x v="1"/>
    <n v="4.5324609964771012"/>
    <n v="-5.1825219629592349E-2"/>
    <n v="-5.18252196295923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ea8e85214c79324c9e9e7407cfc0ec2de626e536f32590cb8eb31372560bc3"/>
    <n v="1"/>
    <n v="1"/>
  </r>
  <r>
    <s v="6f0a539d-a8cb-454b-8a75-0a499be0a712"/>
    <x v="337"/>
    <x v="255"/>
    <n v="-1.1434234E-2"/>
    <n v="-1.1434234E-2"/>
    <x v="1"/>
    <n v="4.5324609964771012"/>
    <n v="-5.1825219629592349E-2"/>
    <n v="-5.18252196295923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915275cba65cb0f847a7f4ac539e4686d082c18cc0c48855d49a34dee38bda"/>
    <n v="1"/>
    <n v="1"/>
  </r>
  <r>
    <s v="41b73439-bd60-4f96-bdbb-4bc2cf81a03e"/>
    <x v="337"/>
    <x v="255"/>
    <n v="-1.0823594000000001E-2"/>
    <n v="-1.0823594000000001E-2"/>
    <x v="1"/>
    <n v="4.5324609964771012"/>
    <n v="-4.9057517646703568E-2"/>
    <n v="-4.9057517646703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957b15864e4313272faa9b69fdc76730021d1b1b8f4cb4f71d3f4ef30c2a53"/>
    <n v="1"/>
    <n v="1"/>
  </r>
  <r>
    <s v="4d53ffa4-3e07-414a-82ca-d8af01abda2a"/>
    <x v="337"/>
    <x v="255"/>
    <n v="-1.3693601999999999E-2"/>
    <n v="-1.3693601999999999E-2"/>
    <x v="1"/>
    <n v="4.5324609964771012"/>
    <n v="-6.2065716966280833E-2"/>
    <n v="-6.20657169662808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00daf91377c13118a08605908176525da70f014aaf8a4d8a26d223308c7d43"/>
    <n v="1"/>
    <n v="1"/>
  </r>
  <r>
    <s v="b3eccc0b-b868-4edb-99b9-9f45439bbad2"/>
    <x v="337"/>
    <x v="255"/>
    <n v="-9.0207289999999999E-3"/>
    <n v="-9.0207289999999999E-3"/>
    <x v="1"/>
    <n v="4.5324609964771012"/>
    <n v="-4.0886102352289892E-2"/>
    <n v="-4.08861023522898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c3d6ae48cec71116f5dc040b5225a9d2bf624a5cc67dea40814e9a3ced4627"/>
    <n v="1"/>
    <n v="1"/>
  </r>
  <r>
    <s v="604f0687-a574-48ae-ad5d-c05e50e6cb18"/>
    <x v="337"/>
    <x v="255"/>
    <n v="-1.1266307999999999E-2"/>
    <n v="-1.1266307999999999E-2"/>
    <x v="1"/>
    <n v="4.5324609964771012"/>
    <n v="-5.106410158429793E-2"/>
    <n v="-5.1064101584297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903b59c016ef922b6bb83a233c822055454891eba43cdd5514925a2f61ace2"/>
    <n v="1"/>
    <n v="1"/>
  </r>
  <r>
    <s v="9a372917-3bf9-4cd4-b576-3aeab624bc62"/>
    <x v="337"/>
    <x v="255"/>
    <n v="-1.1266307999999999E-2"/>
    <n v="-1.1266307999999999E-2"/>
    <x v="1"/>
    <n v="4.5324609964771012"/>
    <n v="-5.106410158429793E-2"/>
    <n v="-5.1064101584297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5af5f9f82fe82f3f17dd6488f51b69db2506c3433958e91f272d19dd0e4f78"/>
    <n v="1"/>
    <n v="1"/>
  </r>
  <r>
    <s v="83c8e20d-9982-473f-ba19-e720c3047af8"/>
    <x v="337"/>
    <x v="255"/>
    <n v="-1.1625059E-2"/>
    <n v="-1.1625059E-2"/>
    <x v="1"/>
    <n v="4.5324609964771012"/>
    <n v="-5.2690126499245087E-2"/>
    <n v="-5.26901264992450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a288d3dc79d8a6aa60b52571a60dd15f13be27a49d3ae8cb409d1ec3d234ae"/>
    <n v="1"/>
    <n v="1"/>
  </r>
  <r>
    <s v="32c60a4a-3779-4ac7-a2f5-3e4fe412e666"/>
    <x v="337"/>
    <x v="255"/>
    <n v="-1.0983886999999999E-2"/>
    <n v="-1.0983886999999999E-2"/>
    <x v="1"/>
    <n v="4.5324609964771012"/>
    <n v="-4.9784039417211892E-2"/>
    <n v="-4.97840394172118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a356360cd430b2e2cd58ce19de4b2d999f9d6ecb1304370a089f3e7cbf5df9"/>
    <n v="1"/>
    <n v="1"/>
  </r>
  <r>
    <s v="245214a5-5e32-43fe-afab-dad18dc3a850"/>
    <x v="337"/>
    <x v="255"/>
    <n v="-1.1548729000000001E-2"/>
    <n v="-1.1548729000000001E-2"/>
    <x v="1"/>
    <n v="4.5324609964771012"/>
    <n v="-5.2344163751384003E-2"/>
    <n v="-5.2344163751384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e2980aa52f550e924d32cbcbe37ad7d5b4c6b990062537c3058afd608ac59a8"/>
    <n v="1"/>
    <n v="1"/>
  </r>
  <r>
    <s v="9b646970-773f-4190-a0eb-3d4bfc75c8e2"/>
    <x v="337"/>
    <x v="255"/>
    <n v="-1.2014342000000001E-2"/>
    <n v="-1.2014342000000001E-2"/>
    <x v="1"/>
    <n v="4.5324609964771012"/>
    <n v="-5.4454536513336677E-2"/>
    <n v="-5.4454536513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66f8e65d33e46a4dd5d1352b15a31bf11de186576d935b47888cb64de1398a"/>
    <n v="1"/>
    <n v="1"/>
  </r>
  <r>
    <s v="a4897218-0016-4511-8c9c-a3f679e4ad97"/>
    <x v="337"/>
    <x v="255"/>
    <n v="-1.3289053E-2"/>
    <n v="-1.3289053E-2"/>
    <x v="1"/>
    <n v="4.5324609964771012"/>
    <n v="-6.0232114402617012E-2"/>
    <n v="-6.02321144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8216f73ad9a1e2208a43a9d3242d7282653752c46fedd1b61964e5d6eb140c"/>
    <n v="1"/>
    <n v="1"/>
  </r>
  <r>
    <s v="c1bc6f7b-ed00-411d-aa1b-33eb1a3e5de2"/>
    <x v="337"/>
    <x v="255"/>
    <n v="-1.1579261E-2"/>
    <n v="-1.1579261E-2"/>
    <x v="1"/>
    <n v="4.5324609964771012"/>
    <n v="-5.2482548850528429E-2"/>
    <n v="-5.2482548850528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684a560d235fbc6d36e7e960538572fdfc5ab6cc554fb016170ce002c887f0"/>
    <n v="1"/>
    <n v="1"/>
  </r>
  <r>
    <s v="5c849904-6cc4-45fc-ad47-48ee81c87a93"/>
    <x v="337"/>
    <x v="255"/>
    <n v="-1.3540942E-2"/>
    <n v="-1.3540942E-2"/>
    <x v="1"/>
    <n v="4.5324609964771012"/>
    <n v="-6.1373791470558617E-2"/>
    <n v="-6.13737914705586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87098739698a14eff2e9a1ade2cc443abe4f2166c93dbdf08f353b95335595"/>
    <n v="1"/>
    <n v="1"/>
  </r>
  <r>
    <s v="001a72e0-4f7a-4b2c-8901-9b2973500040"/>
    <x v="337"/>
    <x v="255"/>
    <n v="-1.3075329E-2"/>
    <n v="-1.3075329E-2"/>
    <x v="1"/>
    <n v="4.5324609964771012"/>
    <n v="-5.9263418708605943E-2"/>
    <n v="-5.92634187086059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278081f829cf8797540170f59430ca42bf46b93d52d30879f88e2bd4891027"/>
    <n v="1"/>
    <n v="1"/>
  </r>
  <r>
    <s v="9fcc33c7-794e-4d98-a608-9173f8a7079d"/>
    <x v="337"/>
    <x v="255"/>
    <n v="-1.0953355E-2"/>
    <n v="-1.0953355E-2"/>
    <x v="1"/>
    <n v="4.5324609964771012"/>
    <n v="-4.9645654318067438E-2"/>
    <n v="-4.96456543180674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94a37ea4b268acb734fe243b5cf9d06df6a9d0ee5ec81c5e1c6656a398d7c9"/>
    <n v="1"/>
    <n v="1"/>
  </r>
  <r>
    <s v="56fc5fbb-c82a-467a-a94e-1245e4ab4bda"/>
    <x v="337"/>
    <x v="255"/>
    <n v="-1.1258674999999999E-2"/>
    <n v="-1.1258674999999999E-2"/>
    <x v="1"/>
    <n v="4.5324609964771012"/>
    <n v="-5.1029505309511822E-2"/>
    <n v="-5.10295053095118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9d1b8e5f6971c552bb12ada59d5f76cef42edb18017d3a1da508b1e81473eb"/>
    <n v="1"/>
    <n v="1"/>
  </r>
  <r>
    <s v="9d9f5b95-843c-42c7-90ea-00448258093a"/>
    <x v="337"/>
    <x v="255"/>
    <n v="-1.1037318000000001E-2"/>
    <n v="-1.1037318000000001E-2"/>
    <x v="1"/>
    <n v="4.5324609964771012"/>
    <n v="-5.0026213340714651E-2"/>
    <n v="-5.00262133407146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7cd314511385a690e5134669a17affee921a48cd74b8b8d9ee7eca2ac67a3c"/>
    <n v="1"/>
    <n v="1"/>
  </r>
  <r>
    <s v="d8b7a09a-de1d-4e79-a815-79713e254372"/>
    <x v="337"/>
    <x v="255"/>
    <n v="-1.4258444E-2"/>
    <n v="-1.4258444E-2"/>
    <x v="1"/>
    <n v="4.5324609964771012"/>
    <n v="-6.4625841300452944E-2"/>
    <n v="-6.462584130045294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66a14da0fc36aa2135a992df23538143d7b53ff474d00c5a772153890fd9f3"/>
    <n v="1"/>
    <n v="1"/>
  </r>
  <r>
    <s v="4f30e392-d8ae-4eb5-a47d-d75a076724f5"/>
    <x v="337"/>
    <x v="255"/>
    <n v="-1.3327218E-2"/>
    <n v="-1.3327218E-2"/>
    <x v="1"/>
    <n v="4.5324609964771012"/>
    <n v="-6.0405095776547547E-2"/>
    <n v="-6.04050957765475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4ac2c89a1c92723f7e6c5f3a213b7c19d5cb13dcb656e089169ab0cc08f9bf"/>
    <n v="1"/>
    <n v="1"/>
  </r>
  <r>
    <s v="4462663c-495f-420e-a851-61306bfe1ce2"/>
    <x v="337"/>
    <x v="255"/>
    <n v="-1.30427462E-2"/>
    <n v="-1.30427462E-2"/>
    <x v="1"/>
    <n v="4.5324609964771012"/>
    <n v="-5.9115738438449923E-2"/>
    <n v="-5.91157384384499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5efdf0b4582d8d44aa0a1c74a958dca63b0fa59a08ba319bf4c62e9c03e81e"/>
    <n v="1"/>
    <n v="1"/>
  </r>
  <r>
    <s v="1151ec32-57e2-4072-b9c7-15186b2f1d58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33be7f7dbf42a094285caa3f8a3a9938bc692b2c964c08e49fa84cea0457ad"/>
    <n v="1"/>
    <n v="1"/>
  </r>
  <r>
    <s v="78a0a2a6-f4c2-4d94-a3a4-a23b769cad70"/>
    <x v="337"/>
    <x v="255"/>
    <n v="-1.29282692E-2"/>
    <n v="-1.29282692E-2"/>
    <x v="1"/>
    <n v="4.5324609964771012"/>
    <n v="-5.8596875900956219E-2"/>
    <n v="-5.85968759009562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7eb5941a6c5088f83a01cdf0352dd0fb597dfcea5206e33a6f37b7c7f1c0ce"/>
    <n v="1"/>
    <n v="1"/>
  </r>
  <r>
    <s v="94473382-5be5-4b8f-a4a2-6f305a19f6c9"/>
    <x v="337"/>
    <x v="255"/>
    <n v="-1.2930301999999999E-2"/>
    <n v="-1.2930301999999999E-2"/>
    <x v="1"/>
    <n v="4.5324609964771012"/>
    <n v="-5.8606089487669849E-2"/>
    <n v="-5.8606089487669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97107b525d73b9dd00a0a9a49e941754e046ec2ed31dc5b52a6e7b733daee1"/>
    <n v="1"/>
    <n v="1"/>
  </r>
  <r>
    <s v="d7b62d9b-b730-482b-9d3d-01952f13df6e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fbc84ecb316aedec8ff22ae700274a9ab4972f3acd27821d95297b1c45e177"/>
    <n v="1"/>
    <n v="1"/>
  </r>
  <r>
    <s v="231754b7-3930-41a9-8563-5ac70db4c04a"/>
    <x v="337"/>
    <x v="255"/>
    <n v="-1.26458926E-2"/>
    <n v="-1.26458926E-2"/>
    <x v="1"/>
    <n v="4.5324609964771012"/>
    <n v="-5.73170149751384E-2"/>
    <n v="-5.7317014975138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ece3b2fd32bc606d57d4efac4093011c99af4c172163726b91414cc7e56d93"/>
    <n v="1"/>
    <n v="1"/>
  </r>
  <r>
    <s v="6ff89968-3fc7-4441-a810-29360f7a38c9"/>
    <x v="337"/>
    <x v="255"/>
    <n v="-1.3197456999999999E-2"/>
    <n v="-1.3197456999999999E-2"/>
    <x v="1"/>
    <n v="4.5324609964771012"/>
    <n v="-5.9816959105183691E-2"/>
    <n v="-5.98169591051836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c4bc1efdba407759d716407dc4123b33beead4b2289cc6de9aa32b856f493f"/>
    <n v="1"/>
    <n v="1"/>
  </r>
  <r>
    <s v="3a679992-061b-4928-846d-19b55e425751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5c6d95deb21927b0d4b97ee6ea6a231533419e52b699fdb08e4fb1ae9a4c72"/>
    <n v="1"/>
    <n v="1"/>
  </r>
  <r>
    <s v="2567dd1c-92f1-4920-99c6-f38f269ee7ef"/>
    <x v="337"/>
    <x v="255"/>
    <n v="-1.20811394E-2"/>
    <n v="-1.20811394E-2"/>
    <x v="1"/>
    <n v="4.5324609964771012"/>
    <n v="-5.4757293123502783E-2"/>
    <n v="-5.47572931235027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4dcf15161a703032f52cb3fa45f768afec010e9a2c102aead67e62bfc83b01"/>
    <n v="1"/>
    <n v="1"/>
  </r>
  <r>
    <s v="96947fdd-1ca4-4acd-a9f2-03f27194107c"/>
    <x v="337"/>
    <x v="255"/>
    <n v="-1.1075483000000001E-2"/>
    <n v="-1.1075483000000001E-2"/>
    <x v="1"/>
    <n v="4.5324609964771012"/>
    <n v="-5.0199194714645193E-2"/>
    <n v="-5.0199194714645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c52a905804705b574f5bcbb4a4e9bf8db492063b5a4a740dce517420ebe0e5"/>
    <n v="1"/>
    <n v="1"/>
  </r>
  <r>
    <s v="0bb9579e-5676-4687-a66f-09e4b6685d00"/>
    <x v="337"/>
    <x v="255"/>
    <n v="-1.1243408999999999E-2"/>
    <n v="-1.1243408999999999E-2"/>
    <x v="1"/>
    <n v="4.5324609964771012"/>
    <n v="-5.0960312759939598E-2"/>
    <n v="-5.09603127599395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572b6fad59fc20f3c94cdbc3eb097faca8e67e7eb7fe33b983351a41f074e1"/>
    <n v="1"/>
    <n v="1"/>
  </r>
  <r>
    <s v="7c7bde03-d70a-4054-810e-e94bb413285d"/>
    <x v="337"/>
    <x v="255"/>
    <n v="-1.1876948E-2"/>
    <n v="-1.1876948E-2"/>
    <x v="1"/>
    <n v="4.5324609964771012"/>
    <n v="-5.3831803567186712E-2"/>
    <n v="-5.38318035671867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ae6f97906a3bf94355c6707ea6a6974df12adede32499068ab536fcd6dba2a"/>
    <n v="1"/>
    <n v="1"/>
  </r>
  <r>
    <s v="613f37e6-4b22-4d36-9737-72e43177fcbc"/>
    <x v="337"/>
    <x v="255"/>
    <n v="-1.2586817E-2"/>
    <n v="-1.2586817E-2"/>
    <x v="1"/>
    <n v="4.5324609964771012"/>
    <n v="-5.7049257122294923E-2"/>
    <n v="-5.70492571222949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ef35c4dbda21205afa1382239a3a41bf4676633078f23db0a9db9fcd21877e"/>
    <n v="1"/>
    <n v="1"/>
  </r>
  <r>
    <s v="4f458345-9c8b-44a4-91a6-15b2ec1cf17c"/>
    <x v="337"/>
    <x v="255"/>
    <n v="-1.2808174E-2"/>
    <n v="-1.2808174E-2"/>
    <x v="1"/>
    <n v="4.5324609964771012"/>
    <n v="-5.8052549091092101E-2"/>
    <n v="-5.80525490910921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2fdc64aac8c221539604dcecfca8d653401e402fd0d8f79c81f9c2aa4c6b80"/>
    <n v="1"/>
    <n v="1"/>
  </r>
  <r>
    <s v="e0b1a27e-5c7c-4b03-a677-f22f9fa44538"/>
    <x v="337"/>
    <x v="255"/>
    <n v="-1.4838552E-2"/>
    <n v="-1.4838552E-2"/>
    <x v="1"/>
    <n v="4.5324609964771012"/>
    <n v="-6.7255158184197278E-2"/>
    <n v="-6.72551581841972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dd24eb20def9c2f856341c5e9a753ecc0cd9a6b4f28b29195b28e5d959d1f0"/>
    <n v="1"/>
    <n v="1"/>
  </r>
  <r>
    <s v="712fbca2-eef5-4fc5-9415-7bbf7addda01"/>
    <x v="337"/>
    <x v="255"/>
    <n v="-1.0014495999999999E-2"/>
    <n v="-1.0014495999999999E-2"/>
    <x v="1"/>
    <n v="4.5324609964771012"/>
    <n v="-4.5390312519375947E-2"/>
    <n v="-4.53903125193759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62a78589fbf81a228a727e81dcb94b942de7f9f8c6b8fd6b6cf0f35fd08b08"/>
    <n v="1"/>
    <n v="1"/>
  </r>
  <r>
    <s v="22c935c8-9089-46cf-bcd4-5cdb1b4cbb0e"/>
    <x v="337"/>
    <x v="255"/>
    <n v="-1.1999075999999999E-2"/>
    <n v="-1.1999075999999999E-2"/>
    <x v="1"/>
    <n v="4.5324609964771012"/>
    <n v="-5.4385343963764467E-2"/>
    <n v="-5.4385343963764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973a5c765c504be8ea958de8b18bd06be9803efbaac304b7c1366f0db20b02"/>
    <n v="1"/>
    <n v="1"/>
  </r>
  <r>
    <s v="fadd4f8e-aee2-4bea-9131-7fbbbebf7948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233608d2a6db933db812249576e3e00360fdc6a2967a55c7aa05083ba11773"/>
    <n v="1"/>
    <n v="1"/>
  </r>
  <r>
    <s v="8ae14e47-c964-48b8-a69a-5590090d8152"/>
    <x v="337"/>
    <x v="255"/>
    <n v="-1.2289130000000001E-2"/>
    <n v="-1.2289130000000001E-2"/>
    <x v="1"/>
    <n v="4.5324609964771012"/>
    <n v="-5.5700002405636641E-2"/>
    <n v="-5.5700002405636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d53fada4710f692df7c2a451c6b7461fe745540022dab140de81e4fc44f19c"/>
    <n v="1"/>
    <n v="1"/>
  </r>
  <r>
    <s v="2e3d38e4-c861-4905-97e9-ccec8f640695"/>
    <x v="337"/>
    <x v="255"/>
    <n v="-9.9534319999999999E-3"/>
    <n v="-9.9534319999999999E-3"/>
    <x v="1"/>
    <n v="4.5324609964771012"/>
    <n v="-4.5113542321087073E-2"/>
    <n v="-4.51135423210870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efa131b2640328b44623812392c1658a33234ea649c434c782cd96fb8dc5532"/>
    <n v="1"/>
    <n v="1"/>
  </r>
  <r>
    <s v="a79bea5d-e8ad-4940-8339-4bc9545a4870"/>
    <x v="337"/>
    <x v="255"/>
    <n v="-9.9534319999999999E-3"/>
    <n v="-9.9534319999999999E-3"/>
    <x v="1"/>
    <n v="4.5324609964771012"/>
    <n v="-4.5113542321087073E-2"/>
    <n v="-4.51135423210870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9494048a15a9e669b97589b04a74159b4007bb3412f5c11c4cf1937cc0a291"/>
    <n v="1"/>
    <n v="1"/>
  </r>
  <r>
    <s v="b4405ad0-7504-4a3d-ae4e-10fc794915fd"/>
    <x v="337"/>
    <x v="255"/>
    <n v="-1.03836134E-2"/>
    <n v="-1.03836134E-2"/>
    <x v="1"/>
    <n v="4.5324609964771012"/>
    <n v="-4.7063322737996981E-2"/>
    <n v="-4.70633227379969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f85a7d4ef60cc9c506a7e2b6e9c613b03caa8af43a075b60ca084b086cae8f"/>
    <n v="1"/>
    <n v="1"/>
  </r>
  <r>
    <s v="1e70266d-2ebf-404b-8167-7ed905637e0f"/>
    <x v="337"/>
    <x v="255"/>
    <n v="-1.4525599E-2"/>
    <n v="-1.4525599E-2"/>
    <x v="1"/>
    <n v="4.5324609964771012"/>
    <n v="-6.5836710917966779E-2"/>
    <n v="-6.5836710917966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74fc00fa4c5b36e7717eede539f0c71888078aeeab4cc1fd91ffbaabe70307"/>
    <n v="1"/>
    <n v="1"/>
  </r>
  <r>
    <s v="feb99989-c865-4924-9fb8-2f33594b2332"/>
    <x v="337"/>
    <x v="255"/>
    <n v="-1.2174635E-2"/>
    <n v="-1.2174635E-2"/>
    <x v="1"/>
    <n v="4.5324609964771012"/>
    <n v="-5.5181058283844987E-2"/>
    <n v="-5.51810582838449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824654761001f9c3b56ec01a1dd9c126f1606f5f2d3dd40599e30ccb10cf50"/>
    <n v="1"/>
    <n v="1"/>
  </r>
  <r>
    <s v="6eaffcd3-7ddc-4ac2-8e74-673fede1c2eb"/>
    <x v="337"/>
    <x v="255"/>
    <n v="-1.2289130000000001E-2"/>
    <n v="-1.2289130000000001E-2"/>
    <x v="1"/>
    <n v="4.5324609964771012"/>
    <n v="-5.5700002405636641E-2"/>
    <n v="-5.5700002405636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363d8cffa59c20376774797118f782fc81c0ce0339466ee8c911a5ee335a30"/>
    <n v="1"/>
    <n v="1"/>
  </r>
  <r>
    <s v="14f3a05c-2236-43aa-955a-3c41019c2ad2"/>
    <x v="337"/>
    <x v="255"/>
    <n v="-1.1731920999999999E-2"/>
    <n v="-1.1731920999999999E-2"/>
    <x v="1"/>
    <n v="4.5324609964771012"/>
    <n v="-5.3174474346250632E-2"/>
    <n v="-5.31744743462506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77b466d1d3b2539ca3371b3af051d16dd1489cf5b7690029c0eadd02c8a413"/>
    <n v="1"/>
    <n v="1"/>
  </r>
  <r>
    <s v="09871b75-d2d6-4ec6-a577-eda0a226bd37"/>
    <x v="337"/>
    <x v="255"/>
    <n v="-1.2098305E-2"/>
    <n v="-1.2098305E-2"/>
    <x v="1"/>
    <n v="4.5324609964771012"/>
    <n v="-5.4835095535983903E-2"/>
    <n v="-5.48350955359839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77ee2d9e39b8d20afd929f9c25c85c521b5279d5c9aa082a2103f1e18e3c63"/>
    <n v="1"/>
    <n v="1"/>
  </r>
  <r>
    <s v="aa9b5dbb-6010-40e5-a522-918ae3949838"/>
    <x v="337"/>
    <x v="255"/>
    <n v="-1.4189747000000001E-2"/>
    <n v="-1.4189747000000001E-2"/>
    <x v="1"/>
    <n v="4.5324609964771012"/>
    <n v="-6.4314474827377954E-2"/>
    <n v="-6.431447482737795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9ae141c0055bf1bf5bc0c5a16ce9f886aa60e1df2d1f895bbb2886863c03bb"/>
    <n v="1"/>
    <n v="1"/>
  </r>
  <r>
    <s v="4d0f8dc2-9fa3-41e0-8da2-c393a59d9bfc"/>
    <x v="337"/>
    <x v="255"/>
    <n v="-1.4546210800000001E-2"/>
    <n v="-1.4546210800000001E-2"/>
    <x v="1"/>
    <n v="4.5324609964771012"/>
    <n v="-6.5930133097533969E-2"/>
    <n v="-6.59301330975339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68cdef32097bb0c6f5eda286506e2bc777c77ae090177f8aedf162c48612ad"/>
    <n v="1"/>
    <n v="1"/>
  </r>
  <r>
    <s v="0fee0d9d-8888-42ca-a98b-22a2e0548422"/>
    <x v="337"/>
    <x v="255"/>
    <n v="-1.2602083E-2"/>
    <n v="-1.2602083E-2"/>
    <x v="1"/>
    <n v="4.5324609964771012"/>
    <n v="-5.711844967186714E-2"/>
    <n v="-5.71184496718671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38d5e0ec32751a0fa5497c2888f175fdca9c059e80dc53bcc079174d44ef7e"/>
    <n v="1"/>
    <n v="1"/>
  </r>
  <r>
    <s v="3240bf37-00cc-4913-80cf-bce1e7e0ff93"/>
    <x v="337"/>
    <x v="255"/>
    <n v="-1.2602083E-2"/>
    <n v="-1.2602083E-2"/>
    <x v="1"/>
    <n v="4.5324609964771012"/>
    <n v="-5.711844967186714E-2"/>
    <n v="-5.71184496718671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7218c9783f2b65bce383b71f4d6640f03ea7632d63b8efc687b7b093523b29"/>
    <n v="1"/>
    <n v="1"/>
  </r>
  <r>
    <s v="e7d5723e-e09f-48bd-8c44-e419f01b2774"/>
    <x v="337"/>
    <x v="255"/>
    <n v="-1.2754743000000001E-2"/>
    <n v="-1.2754743000000001E-2"/>
    <x v="1"/>
    <n v="4.5324609964771012"/>
    <n v="-5.7810375167589342E-2"/>
    <n v="-5.7810375167589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6957878655c7b8d86d2070745c876c829e08a0c92e3ef3e77ed0334908a54c"/>
    <n v="1"/>
    <n v="1"/>
  </r>
  <r>
    <s v="367614ea-80bd-4f56-8c34-51818a07488d"/>
    <x v="337"/>
    <x v="255"/>
    <n v="-1.2960833999999999E-2"/>
    <n v="-1.2960833999999999E-2"/>
    <x v="1"/>
    <n v="4.5324609964771012"/>
    <n v="-5.874447458681429E-2"/>
    <n v="-5.874447458681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cee715f13233cb2152c4626adf8b6673794462b193847a6f8fa020417ad792"/>
    <n v="1"/>
    <n v="1"/>
  </r>
  <r>
    <s v="7d8e6894-3f8c-4ecc-b078-01f5b6f0d0cc"/>
    <x v="337"/>
    <x v="255"/>
    <n v="-1.2602083E-2"/>
    <n v="-1.2602083E-2"/>
    <x v="1"/>
    <n v="4.5324609964771012"/>
    <n v="-5.711844967186714E-2"/>
    <n v="-5.71184496718671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48154c4951f313ef6461238893a80523d85e0a97fe7064a2ef854a374ed131"/>
    <n v="1"/>
    <n v="1"/>
  </r>
  <r>
    <s v="f3aa0544-98a8-4ff7-b019-8d15895ec894"/>
    <x v="337"/>
    <x v="255"/>
    <n v="-1.5052276E-2"/>
    <n v="-1.5052276E-2"/>
    <x v="1"/>
    <n v="4.5324609964771012"/>
    <n v="-6.8223853878208354E-2"/>
    <n v="-6.822385387820835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cc4e8b18c647d23276dd00a8db087b6ec3dda230b58b41372a53542f918dda"/>
    <n v="1"/>
    <n v="1"/>
  </r>
  <r>
    <s v="98268a6e-a1e7-448b-87b6-a05607d84348"/>
    <x v="337"/>
    <x v="255"/>
    <n v="-1.1899847E-2"/>
    <n v="-1.1899847E-2"/>
    <x v="1"/>
    <n v="4.5324609964771012"/>
    <n v="-5.3935592391545051E-2"/>
    <n v="-5.39355923915450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b42b95467632367e796c16e423b03e60489a6fe300f09188d35fd0b4dff55a"/>
    <n v="1"/>
    <n v="1"/>
  </r>
  <r>
    <s v="bd4a0178-d9ac-42de-8946-617ca81efd03"/>
    <x v="337"/>
    <x v="255"/>
    <n v="-1.18979762E-2"/>
    <n v="-1.18979762E-2"/>
    <x v="1"/>
    <n v="4.5324609964771012"/>
    <n v="-5.3927113063512833E-2"/>
    <n v="-5.39271130635128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55c2b5dd0e679793c90494a1cb6642cbb104b9457b1fb77d5f7995842d07e2"/>
    <n v="1"/>
    <n v="1"/>
  </r>
  <r>
    <s v="81b9e100-87e3-423f-b04f-d5158b7b77dd"/>
    <x v="337"/>
    <x v="255"/>
    <n v="-1.1836921800000001E-2"/>
    <n v="-1.1836921800000001E-2"/>
    <x v="1"/>
    <n v="4.5324609964771012"/>
    <n v="-5.3650386376849532E-2"/>
    <n v="-5.36503863768495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1e0daa51d00652997d741eda51221fdbc2973a6fb5f4f8410e149340bf4b8d"/>
    <n v="1"/>
    <n v="1"/>
  </r>
  <r>
    <s v="2af11de5-609d-4bc2-aa1f-b8498b7e0a9c"/>
    <x v="337"/>
    <x v="255"/>
    <n v="-1.1838783E-2"/>
    <n v="-1.1838783E-2"/>
    <x v="1"/>
    <n v="4.5324609964771012"/>
    <n v="-5.365882219325617E-2"/>
    <n v="-5.3658822193256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b42320f53fc9321f4cf6d367d1b178b3ed6f42791524f6687c6e500881302e"/>
    <n v="1"/>
    <n v="1"/>
  </r>
  <r>
    <s v="e6803f25-5eeb-4025-8ce3-dd7f50db0493"/>
    <x v="337"/>
    <x v="255"/>
    <n v="-1.2882478399999999E-2"/>
    <n v="-1.2882478399999999E-2"/>
    <x v="1"/>
    <n v="4.5324609964771012"/>
    <n v="-5.8389330885958733E-2"/>
    <n v="-5.83893308859587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6fe8d1d8d45472e8571cd25c3cd3ed2f23adc2fb6cf5b7cad7558a0d9a5760"/>
    <n v="1"/>
    <n v="1"/>
  </r>
  <r>
    <s v="19b29ced-342c-474b-ab26-f158514acdb2"/>
    <x v="337"/>
    <x v="255"/>
    <n v="-1.1289207000000001E-2"/>
    <n v="-1.1289207000000001E-2"/>
    <x v="1"/>
    <n v="4.5324609964771012"/>
    <n v="-5.1167890408656262E-2"/>
    <n v="-5.11678904086562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db81729b0516b04d2ab6dc9baca2a497d63d2a1c9d0e0346d1000e0d1ee738"/>
    <n v="1"/>
    <n v="1"/>
  </r>
  <r>
    <s v="7142982f-c473-47d4-94b8-8bcfe0a3971d"/>
    <x v="337"/>
    <x v="255"/>
    <n v="-1.2228065999999999E-2"/>
    <n v="-1.2228065999999999E-2"/>
    <x v="1"/>
    <n v="4.5324609964771012"/>
    <n v="-5.542323220734776E-2"/>
    <n v="-5.5423232207347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eb5780928ff64ae2bce954982ffc463651e7b1fbb423d4b0f33cbb6e8793b4"/>
    <n v="1"/>
    <n v="1"/>
  </r>
  <r>
    <s v="5b7b2599-35e8-4174-b424-ffe9f74b9c9e"/>
    <x v="337"/>
    <x v="255"/>
    <n v="-1.2853972E-2"/>
    <n v="-1.2853972E-2"/>
    <x v="1"/>
    <n v="4.5324609964771012"/>
    <n v="-5.8260126739808758E-2"/>
    <n v="-5.8260126739808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6ec99873446857b36dbc334b8b2f1eaf79dd0613e0ee1925e8e5074db4203d"/>
    <n v="1"/>
    <n v="1"/>
  </r>
  <r>
    <s v="f54f087c-a3e0-494f-97d5-ba6897947098"/>
    <x v="337"/>
    <x v="255"/>
    <n v="-1.3205089999999999E-2"/>
    <n v="-1.3205089999999999E-2"/>
    <x v="1"/>
    <n v="4.5324609964771012"/>
    <n v="-5.9851555379969799E-2"/>
    <n v="-5.985155537996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89fd45a15664e4cdf7a013c1e648946a9126d20ade03325e35840b7f52b771"/>
    <n v="1"/>
    <n v="1"/>
  </r>
  <r>
    <s v="906983de-656c-42d4-aa7f-8370ae248c9e"/>
    <x v="337"/>
    <x v="255"/>
    <n v="-1.3334851E-2"/>
    <n v="-1.3334851E-2"/>
    <x v="1"/>
    <n v="4.5324609964771012"/>
    <n v="-6.043969205133367E-2"/>
    <n v="-6.0439692051333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ab309aee3d1aaa3395ace84187203c96330d18e1b7063f05c580d826170b7e"/>
    <n v="1"/>
    <n v="1"/>
  </r>
  <r>
    <s v="f0f0aa0c-3631-450e-9a88-84ad4cfd5694"/>
    <x v="337"/>
    <x v="255"/>
    <n v="-1.3342484E-2"/>
    <n v="-1.3342484E-2"/>
    <x v="1"/>
    <n v="4.5324609964771012"/>
    <n v="-6.0474288326119778E-2"/>
    <n v="-6.0474288326119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dcb1ec55f8f46e0b9643fecd512b872b5b37c8feeead1f524eb5ae6d864f9d"/>
    <n v="1"/>
    <n v="1"/>
  </r>
  <r>
    <s v="875e440d-551e-4920-ab56-af82a4640a62"/>
    <x v="337"/>
    <x v="255"/>
    <n v="-1.31343278E-2"/>
    <n v="-1.31343278E-2"/>
    <x v="1"/>
    <n v="4.5324609964771012"/>
    <n v="-5.9530828468444902E-2"/>
    <n v="-5.9530828468444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911bc78935d2d023e79dce0bc2fff43f58f9718afcd3faca1efebce6ae2a30"/>
    <n v="1"/>
    <n v="1"/>
  </r>
  <r>
    <s v="e7fa6e00-f373-4aba-aab4-da5f32b84d57"/>
    <x v="337"/>
    <x v="255"/>
    <n v="-1.32945956E-2"/>
    <n v="-1.32945956E-2"/>
    <x v="1"/>
    <n v="4.5324609964771012"/>
    <n v="-6.0257236020936078E-2"/>
    <n v="-6.025723602093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e6de862fef584f2a660fa7e9bed75e159662bb4e24a8fef5fc75c44ad17161"/>
    <n v="1"/>
    <n v="1"/>
  </r>
  <r>
    <s v="9fe0291d-e617-46a1-b721-7d65fae9dcb9"/>
    <x v="337"/>
    <x v="255"/>
    <n v="-1.3602006E-2"/>
    <n v="-1.3602006E-2"/>
    <x v="1"/>
    <n v="4.5324609964771012"/>
    <n v="-6.1650561668847512E-2"/>
    <n v="-6.1650561668847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98c4bdec48fb1bf7b73c7acc3aaf32fd07ea6d3266130b90855cdaa58805b9"/>
    <n v="1"/>
    <n v="1"/>
  </r>
  <r>
    <s v="7404effd-acf3-42c3-bca8-4c951addd834"/>
    <x v="337"/>
    <x v="255"/>
    <n v="-1.4777488E-2"/>
    <n v="-1.4777488E-2"/>
    <x v="1"/>
    <n v="4.5324609964771012"/>
    <n v="-6.6978387985908411E-2"/>
    <n v="-6.69783879859084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07fea59bf12f2bb1999fdf2210d6c8cf385a751837bc40e736ee08419f8e14"/>
    <n v="1"/>
    <n v="1"/>
  </r>
  <r>
    <s v="2a04d0f8-a48f-46c0-a37e-ca726d02a885"/>
    <x v="337"/>
    <x v="255"/>
    <n v="-1.1943766999999999E-2"/>
    <n v="-1.1943766999999999E-2"/>
    <x v="1"/>
    <n v="4.5324609964771012"/>
    <n v="-5.4134658078510332E-2"/>
    <n v="-5.41346580785103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a78c667bbf9b247b073289878fdcb2fb41ad30ed9ed3e70bddb130cce0f2a1"/>
    <n v="1"/>
    <n v="1"/>
  </r>
  <r>
    <s v="d1104b5b-3646-4626-9e6d-0ce7570409cd"/>
    <x v="337"/>
    <x v="255"/>
    <n v="-1.1846416E-2"/>
    <n v="-1.1846416E-2"/>
    <x v="1"/>
    <n v="4.5324609964771012"/>
    <n v="-5.3693418468042271E-2"/>
    <n v="-5.36934184680422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a5af1a41f07f7f848f08930fe51d5d2bcf70bb54737d5a38d6f366567d7963"/>
    <n v="1"/>
    <n v="1"/>
  </r>
  <r>
    <s v="59932117-f399-4bc8-bd31-44b6293fad2b"/>
    <x v="337"/>
    <x v="255"/>
    <n v="-1.2167002E-2"/>
    <n v="-1.2167002E-2"/>
    <x v="1"/>
    <n v="4.5324609964771012"/>
    <n v="-5.5146462009058893E-2"/>
    <n v="-5.514646200905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673c2b425d0df74457901b7c60a144c115c9afcc026d22a1282367be63ed9c"/>
    <n v="1"/>
    <n v="1"/>
  </r>
  <r>
    <s v="53c9caa0-72d1-4021-9f39-59024bbb961b"/>
    <x v="337"/>
    <x v="255"/>
    <n v="-9.9839639999999997E-3"/>
    <n v="-9.9839639999999997E-3"/>
    <x v="1"/>
    <n v="4.5324609964771012"/>
    <n v="-4.5251927420231507E-2"/>
    <n v="-4.52519274202315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14a2fabc268be02546c1d3bd6d5cde842d5cb51e1da6be84bc176fd0cbf54d"/>
    <n v="1"/>
    <n v="1"/>
  </r>
  <r>
    <s v="ee8cdffd-44b2-4ec2-ab68-6fdf7317303e"/>
    <x v="337"/>
    <x v="255"/>
    <n v="-1.0159523E-2"/>
    <n v="-1.0159523E-2"/>
    <x v="1"/>
    <n v="4.5324609964771012"/>
    <n v="-4.6047641740312027E-2"/>
    <n v="-4.60476417403120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9884e18113decc6b2c225a401626c5f981d627e3a487ab4db486e4774b7936"/>
    <n v="1"/>
    <n v="1"/>
  </r>
  <r>
    <s v="9490151d-cea0-45e6-8409-0635942d4b45"/>
    <x v="337"/>
    <x v="255"/>
    <n v="-1.2167002E-2"/>
    <n v="-1.2167002E-2"/>
    <x v="1"/>
    <n v="4.5324609964771012"/>
    <n v="-5.5146462009058893E-2"/>
    <n v="-5.514646200905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42dd8c77454b072c734662d69b602496e975f71893f17a170c72d043701445"/>
    <n v="1"/>
    <n v="1"/>
  </r>
  <r>
    <s v="def366f5-bd23-46c8-b1db-432aebffa2b2"/>
    <x v="337"/>
    <x v="255"/>
    <n v="-1.2541019E-2"/>
    <n v="-1.2541019E-2"/>
    <x v="1"/>
    <n v="4.5324609964771012"/>
    <n v="-5.6841679473578259E-2"/>
    <n v="-5.68416794735782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670397d624eee1a80191e7f1015fde77551b9630854894cf14b5409bf2d067"/>
    <n v="1"/>
    <n v="1"/>
  </r>
  <r>
    <s v="d8b2627d-ec95-45c8-9391-52ecb000036b"/>
    <x v="337"/>
    <x v="255"/>
    <n v="-9.7314890000000012E-3"/>
    <n v="-9.7314890000000012E-3"/>
    <x v="1"/>
    <n v="4.5324609964771012"/>
    <n v="-4.4107594330145952E-2"/>
    <n v="-4.41075943301459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a557bec124a0f61b6e5d8fc5c932924ae62818aebcd0825ddd4f50aa2ef06e"/>
    <n v="1"/>
    <n v="1"/>
  </r>
  <r>
    <s v="faf4fc41-7c8c-4084-a525-dccbc918eb3b"/>
    <x v="337"/>
    <x v="255"/>
    <n v="-1.3602006E-2"/>
    <n v="-1.3602006E-2"/>
    <x v="1"/>
    <n v="4.5324609964771012"/>
    <n v="-6.1650561668847512E-2"/>
    <n v="-6.1650561668847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e7f6c9887d95ac3566b6150f18caa087d811e41b88be365e16727e09651ffd"/>
    <n v="1"/>
    <n v="1"/>
  </r>
  <r>
    <s v="c2f9c781-2d18-4949-9492-15f93312bf6a"/>
    <x v="337"/>
    <x v="255"/>
    <n v="-9.945799E-3"/>
    <n v="-9.945799E-3"/>
    <x v="1"/>
    <n v="4.5324609964771012"/>
    <n v="-4.5078946046300958E-2"/>
    <n v="-4.50789460463009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1105f34fc0a04c482a76cdc2424046beac4a3742c985e9e1cd1fbd8c99387b"/>
    <n v="1"/>
    <n v="1"/>
  </r>
  <r>
    <s v="87643cf9-4346-42b6-b242-d6dd76f4169e"/>
    <x v="337"/>
    <x v="255"/>
    <n v="-1.2044874000000001E-2"/>
    <n v="-1.2044874000000001E-2"/>
    <x v="1"/>
    <n v="4.5324609964771012"/>
    <n v="-5.4592921612481131E-2"/>
    <n v="-5.4592921612481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0d2555af37f353b17e9b160f843eb1a480ccfde4340a22f6d763b9658e886a"/>
    <n v="1"/>
    <n v="1"/>
  </r>
  <r>
    <s v="15b15b21-8095-4990-abf3-f9da444be907"/>
    <x v="337"/>
    <x v="255"/>
    <n v="-1.2395992E-2"/>
    <n v="-1.2395992E-2"/>
    <x v="1"/>
    <n v="4.5324609964771012"/>
    <n v="-5.6184350252642172E-2"/>
    <n v="-5.61843502526421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975192e4e5092318a184d95268538eb823b3c1b9912bf803ea3528dbd9e5c7"/>
    <n v="1"/>
    <n v="1"/>
  </r>
  <r>
    <s v="ee315a41-aedb-429c-9f40-000c077b81c9"/>
    <x v="337"/>
    <x v="255"/>
    <n v="-9.6481120000000004E-3"/>
    <n v="-9.6481120000000004E-3"/>
    <x v="1"/>
    <n v="4.5324609964771012"/>
    <n v="-4.3729691329642682E-2"/>
    <n v="-4.3729691329642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ba2cf0dc9ce29322fb8f8f6a382ca757a7a05ea686441e85f85b44c07ce935"/>
    <n v="1"/>
    <n v="1"/>
  </r>
  <r>
    <s v="c53b2346-410c-465d-ae45-8b9d9e693b6b"/>
    <x v="337"/>
    <x v="255"/>
    <n v="-1.2434157E-2"/>
    <n v="-1.2434157E-2"/>
    <x v="1"/>
    <n v="4.5324609964771012"/>
    <n v="-5.6357331626572728E-2"/>
    <n v="-5.63573316265727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8a2e0f80178d131d83ae7283796416fa63df86ce9683db41cbcdf2839d92dd"/>
    <n v="1"/>
    <n v="1"/>
  </r>
  <r>
    <s v="4d3f2856-3d2f-4511-bc5a-3c9e4c7a0de3"/>
    <x v="337"/>
    <x v="255"/>
    <n v="-1.2395992E-2"/>
    <n v="-1.2395992E-2"/>
    <x v="1"/>
    <n v="4.5324609964771012"/>
    <n v="-5.6184350252642172E-2"/>
    <n v="-5.61843502526421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ed45c34c86488b5d877c8399207b8cbdcd7790691ab7e83f113444f3690d72"/>
    <n v="1"/>
    <n v="1"/>
  </r>
  <r>
    <s v="34d216be-c9d8-4478-9b37-762c4a445a33"/>
    <x v="337"/>
    <x v="255"/>
    <n v="-1.4678259000000001E-2"/>
    <n v="-1.4678259000000001E-2"/>
    <x v="1"/>
    <n v="4.5324609964771012"/>
    <n v="-6.6528636413688974E-2"/>
    <n v="-6.652863641368897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efffdbea83b29e597dc802f574fface26d33149f02a5deb182a0c85de2513b"/>
    <n v="1"/>
    <n v="1"/>
  </r>
  <r>
    <s v="0899a354-6229-4418-8bf9-26a787d0a119"/>
    <x v="337"/>
    <x v="255"/>
    <n v="-1.0296916999999999E-2"/>
    <n v="-1.0296916999999999E-2"/>
    <x v="1"/>
    <n v="4.5324609964771012"/>
    <n v="-4.6670374686461999E-2"/>
    <n v="-4.66703746864619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60b66e6d6fef18e6ebbb547fdf90edd64a60e8d0cf21d38a5122a02186bdb8"/>
    <n v="1"/>
    <n v="1"/>
  </r>
  <r>
    <s v="33847992-4298-4807-a70f-240651d8e70e"/>
    <x v="337"/>
    <x v="255"/>
    <n v="-1.2838706E-2"/>
    <n v="-1.2838706E-2"/>
    <x v="1"/>
    <n v="4.5324609964771012"/>
    <n v="-5.8190934190236542E-2"/>
    <n v="-5.8190934190236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a8689fae3ce6581e1b6bf17940ea6afe274aa7886d171ebcd38af5794c1ec1"/>
    <n v="1"/>
    <n v="1"/>
  </r>
  <r>
    <s v="8f1bd61e-6af5-4121-a028-294e8dcd57dc"/>
    <x v="337"/>
    <x v="255"/>
    <n v="-1.2838706E-2"/>
    <n v="-1.2838706E-2"/>
    <x v="1"/>
    <n v="4.5324609964771012"/>
    <n v="-5.8190934190236542E-2"/>
    <n v="-5.8190934190236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122cd077fd7da1526aed315fb2d779048212369fbaf6f2de8843ea5e240715"/>
    <n v="1"/>
    <n v="1"/>
  </r>
  <r>
    <s v="0918941d-87d5-40a4-867b-937931b85516"/>
    <x v="337"/>
    <x v="255"/>
    <n v="-1.2235698999999999E-2"/>
    <n v="-1.2235698999999999E-2"/>
    <x v="1"/>
    <n v="4.5324609964771012"/>
    <n v="-5.5457828482133868E-2"/>
    <n v="-5.54578284821338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dd8a70e064135221304aa51d0a720a9274217899cff95f0ff5cf34b31be8ff"/>
    <n v="1"/>
    <n v="1"/>
  </r>
  <r>
    <s v="b648e099-2b63-48f2-9a9d-aa14a8f16be4"/>
    <x v="337"/>
    <x v="255"/>
    <n v="-1.2212799999999999E-2"/>
    <n v="-1.2212799999999999E-2"/>
    <x v="1"/>
    <n v="4.5324609964771012"/>
    <n v="-5.535403965777555E-2"/>
    <n v="-5.5354039657775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3619d19c1cf90dbecee832540df17941914dd49fe65715c5ecaadfdf7e9543"/>
    <n v="1"/>
    <n v="1"/>
  </r>
  <r>
    <s v="60905651-3a77-4400-b5cb-d3ae9768bccc"/>
    <x v="337"/>
    <x v="255"/>
    <n v="-1.4586663E-2"/>
    <n v="-1.4586663E-2"/>
    <x v="1"/>
    <n v="4.5324609964771012"/>
    <n v="-6.6113481116255673E-2"/>
    <n v="-6.61134811162556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44c52e619eebef244bc5925af7f14d671489e30a3fa9886e17641c04f21eab"/>
    <n v="1"/>
    <n v="1"/>
  </r>
  <r>
    <s v="d7fe7511-3467-467b-8eff-03127f5344d8"/>
    <x v="337"/>
    <x v="255"/>
    <n v="-1.0846493E-2"/>
    <n v="-1.0846493E-2"/>
    <x v="1"/>
    <n v="4.5324609964771012"/>
    <n v="-4.9161306471061907E-2"/>
    <n v="-4.91613064710619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0e332bb2afa3c18af79a66a834f1c334b3de9359df5e5161f86ae337d25109"/>
    <n v="1"/>
    <n v="1"/>
  </r>
  <r>
    <s v="4815c922-37ce-48cc-b489-ce9ba107395b"/>
    <x v="337"/>
    <x v="255"/>
    <n v="-1.3380649E-2"/>
    <n v="-1.3380649E-2"/>
    <x v="1"/>
    <n v="4.5324609964771012"/>
    <n v="-6.0647269700050327E-2"/>
    <n v="-6.06472697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a7ae768a7dcaf06215563bc122ec24ca1c227e00587bb1071395b63fd65224"/>
    <n v="1"/>
    <n v="1"/>
  </r>
  <r>
    <s v="6f992c52-5230-4268-a516-6fcf1d931ef8"/>
    <x v="337"/>
    <x v="255"/>
    <n v="-1.1434234E-2"/>
    <n v="-1.1434234E-2"/>
    <x v="1"/>
    <n v="4.5324609964771012"/>
    <n v="-5.1825219629592349E-2"/>
    <n v="-5.18252196295923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9f1e496a2550e54d331c5b9e2ba8780d424c85025ff365e96494838ce542269"/>
    <n v="1"/>
    <n v="1"/>
  </r>
  <r>
    <s v="f2089bc2-3198-46ce-872d-26ce519f006c"/>
    <x v="337"/>
    <x v="255"/>
    <n v="-1.3861528E-2"/>
    <n v="-1.3861528E-2"/>
    <x v="1"/>
    <n v="4.5324609964771012"/>
    <n v="-6.2826835011575252E-2"/>
    <n v="-6.28268350115752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663a342f60a1bd2545e9c2b982f9aaaef2259c0697a584d8a95f0404bee5022"/>
    <n v="1"/>
    <n v="1"/>
  </r>
  <r>
    <s v="58b317d9-7f49-4a63-87c2-039d5d3942e9"/>
    <x v="337"/>
    <x v="255"/>
    <n v="-1.1991442999999999E-2"/>
    <n v="-1.1991442999999999E-2"/>
    <x v="1"/>
    <n v="4.5324609964771012"/>
    <n v="-5.4350747688978358E-2"/>
    <n v="-5.4350747688978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88262450d742ba8c7c387f44aee68cd681f33246f6a4b88bf209e6795d9f0a"/>
    <n v="1"/>
    <n v="1"/>
  </r>
  <r>
    <s v="95102218-1121-4100-a252-c826968ac8e9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f6e2989cc3ec1160cb20d78df170367d7aad01817441f5c3af72074305b795c"/>
    <n v="1"/>
    <n v="1"/>
  </r>
  <r>
    <s v="c04d7bec-3ba7-4f85-9fe1-34afa8152c3f"/>
    <x v="337"/>
    <x v="255"/>
    <n v="-1.2357827E-2"/>
    <n v="-1.2357827E-2"/>
    <x v="1"/>
    <n v="4.5324609964771012"/>
    <n v="-5.6011368878711623E-2"/>
    <n v="-5.60113688787116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bedbcd86e9648d1b01488ee3d9565097ce520033d24da58f5260e4bf946156"/>
    <n v="1"/>
    <n v="1"/>
  </r>
  <r>
    <s v="d1d3471d-8673-4f5b-afee-695acac1231c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4674c12883af75e391d4a4d051c774adca9b245b34b2993330dc5f631b4ec1"/>
    <n v="1"/>
    <n v="1"/>
  </r>
  <r>
    <s v="e456328e-6db8-4331-8a05-638e312e852e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ebf4f32fd897a462a0173d59eb7b60df72ec9affece7490fcf7eff504ec80b"/>
    <n v="1"/>
    <n v="1"/>
  </r>
  <r>
    <s v="44029d1a-3ba1-4f27-9c38-59592e28b186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e07f06a01b5a4a6dc90aa9581143391a64f7bbc681f0bddecd84b6cbc10975"/>
    <n v="1"/>
    <n v="1"/>
  </r>
  <r>
    <s v="c90ab3a9-0455-44b6-a4e4-c8c735e11557"/>
    <x v="337"/>
    <x v="255"/>
    <n v="-1.1426601E-2"/>
    <n v="-1.1426601E-2"/>
    <x v="1"/>
    <n v="4.5324609964771012"/>
    <n v="-5.1790623354806241E-2"/>
    <n v="-5.17906233548062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a4e984f7c9a95a4f87368ecc114d719a67aeec89157fa6df9e70d1cadc234b"/>
    <n v="1"/>
    <n v="1"/>
  </r>
  <r>
    <s v="330c50f8-7b97-4395-84d2-30b385cf3255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4d99ca98dfa3ca011dc94d315653c8b26a8ff0c6e5ebc0a8133494ed08db05"/>
    <n v="1"/>
    <n v="1"/>
  </r>
  <r>
    <s v="a241e8e5-3a9d-4e8d-b1a3-5d732c1cf87a"/>
    <x v="337"/>
    <x v="255"/>
    <n v="-1.1960910999999999E-2"/>
    <n v="-1.1960910999999999E-2"/>
    <x v="1"/>
    <n v="4.5324609964771012"/>
    <n v="-5.4212362589833918E-2"/>
    <n v="-5.42123625898339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85e1800321e2b96046f419e41167723a190ab491bbed7897d9ce2f5ce8d456"/>
    <n v="1"/>
    <n v="1"/>
  </r>
  <r>
    <s v="e020f0ea-bf9d-443f-ae72-b88f4b109a7d"/>
    <x v="337"/>
    <x v="255"/>
    <n v="-1.21879846E-2"/>
    <n v="-1.21879846E-2"/>
    <x v="1"/>
    <n v="4.5324609964771012"/>
    <n v="-5.5241564825163562E-2"/>
    <n v="-5.5241564825163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d98fdcc231a1610a83b8be14886834dc568266bd34e93591f45e0fa98b68cd"/>
    <n v="1"/>
    <n v="1"/>
  </r>
  <r>
    <s v="8606e0f7-90b1-4c03-a6af-171f7840f053"/>
    <x v="337"/>
    <x v="255"/>
    <n v="-1.2052507E-2"/>
    <n v="-1.2052507E-2"/>
    <x v="1"/>
    <n v="4.5324609964771012"/>
    <n v="-5.4627517887267239E-2"/>
    <n v="-5.46275178872672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490434d5a17774e26021323bb134a46acc791364b3e47c71e76204b57727f3"/>
    <n v="1"/>
    <n v="1"/>
  </r>
  <r>
    <s v="c5f1e68c-d8d0-48a9-80c1-d41369f1b142"/>
    <x v="337"/>
    <x v="255"/>
    <n v="-1.1663224E-2"/>
    <n v="-1.1663224E-2"/>
    <x v="1"/>
    <n v="4.5324609964771012"/>
    <n v="-5.2863107873175642E-2"/>
    <n v="-5.28631078731756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42e8149d15fb9d8a958ec4a0995f0d83688443a121ba19197ee57ef1bbcb9d"/>
    <n v="1"/>
    <n v="1"/>
  </r>
  <r>
    <s v="9bffec97-e6a9-4f20-a4e8-2bda78e2264c"/>
    <x v="337"/>
    <x v="255"/>
    <n v="-1.358674E-2"/>
    <n v="-1.358674E-2"/>
    <x v="1"/>
    <n v="4.5324609964771012"/>
    <n v="-6.1581369119275288E-2"/>
    <n v="-6.15813691192752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8c6b27295f39f153986ad1324c023de08d6a85af576d28615c1fd1b541aecad"/>
    <n v="1"/>
    <n v="1"/>
  </r>
  <r>
    <s v="e2cc71a9-f5b6-4cfe-bb1a-260efb25fb1c"/>
    <x v="337"/>
    <x v="255"/>
    <n v="-1.3319585E-2"/>
    <n v="-1.3319585E-2"/>
    <x v="1"/>
    <n v="4.5324609964771012"/>
    <n v="-6.0370499501761453E-2"/>
    <n v="-6.0370499501761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02fbe0466b7bf2750bbf51445ecd80f8e502ede9a5a5d856dd4bf5505fc930"/>
    <n v="1"/>
    <n v="1"/>
  </r>
  <r>
    <s v="2682beb4-a3e9-4764-b951-9f8c8c8ada08"/>
    <x v="337"/>
    <x v="255"/>
    <n v="-1.2617349E-2"/>
    <n v="-1.2617349E-2"/>
    <x v="1"/>
    <n v="4.5324609964771012"/>
    <n v="-5.7187642221439357E-2"/>
    <n v="-5.7187642221439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e939a513ae6585a4398020a834338975d8fdf8facdd8b9b79de881172e5729"/>
    <n v="1"/>
    <n v="1"/>
  </r>
  <r>
    <s v="b046d658-0349-48ff-a571-27b1714eb406"/>
    <x v="337"/>
    <x v="255"/>
    <n v="-1.2686045999999999E-2"/>
    <n v="-1.2686045999999999E-2"/>
    <x v="1"/>
    <n v="4.5324609964771012"/>
    <n v="-5.7499008694514339E-2"/>
    <n v="-5.74990086945143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70529e2d7245461763d2ca73ffdf6c43043892ec6f32c39476f42ec19f285a"/>
    <n v="1"/>
    <n v="1"/>
  </r>
  <r>
    <s v="027d741c-ad68-443d-ad5f-658a9dd88b24"/>
    <x v="337"/>
    <x v="255"/>
    <n v="-1.312876E-2"/>
    <n v="-1.312876E-2"/>
    <x v="1"/>
    <n v="4.5324609964771012"/>
    <n v="-5.9505592632108709E-2"/>
    <n v="-5.95055926321087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d7da087382eb54f8dc5987dd6babf8777ed678f4236416f838cd706876ff0a"/>
    <n v="1"/>
    <n v="1"/>
  </r>
  <r>
    <s v="6a597c59-5933-4219-a917-fbddc50d62a3"/>
    <x v="337"/>
    <x v="255"/>
    <n v="-1.3319585E-2"/>
    <n v="-1.3319585E-2"/>
    <x v="1"/>
    <n v="4.5324609964771012"/>
    <n v="-6.0370499501761453E-2"/>
    <n v="-6.0370499501761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0a36ec139a5679f52646f859d4103eff5e2fc418aac9ac6f537e3f31471060"/>
    <n v="1"/>
    <n v="1"/>
  </r>
  <r>
    <s v="c28afcda-08ab-49f3-90f8-0d574dfa16bd"/>
    <x v="337"/>
    <x v="255"/>
    <n v="-1.1548729000000001E-2"/>
    <n v="-1.1548729000000001E-2"/>
    <x v="1"/>
    <n v="4.5324609964771012"/>
    <n v="-5.2344163751384003E-2"/>
    <n v="-5.2344163751384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553d6fc90f04b15434d8310c08b15a07aeb4e4211b9e5e2ae92fd181fc5e3f"/>
    <n v="1"/>
    <n v="1"/>
  </r>
  <r>
    <s v="b336cb62-4e3f-40e9-a339-42ecc36fafcf"/>
    <x v="337"/>
    <x v="255"/>
    <n v="-1.473169E-2"/>
    <n v="-1.473169E-2"/>
    <x v="1"/>
    <n v="4.5324609964771012"/>
    <n v="-6.6770810337191747E-2"/>
    <n v="-6.67708103371917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7904189f0f38df71cad7317f89eb191671441c7f701f17687ca189c09f0989c"/>
    <n v="1"/>
    <n v="1"/>
  </r>
  <r>
    <s v="a49a4cc2-b8e7-4c67-a9a3-fe5df6fe6f77"/>
    <x v="337"/>
    <x v="255"/>
    <n v="-1.0014495999999999E-2"/>
    <n v="-1.0014495999999999E-2"/>
    <x v="1"/>
    <n v="4.5324609964771012"/>
    <n v="-4.5390312519375947E-2"/>
    <n v="-4.53903125193759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43a71322f5f153b7f741d26f19c2e8c8ce3c7bab218dca20590c90d5425218"/>
    <n v="1"/>
    <n v="1"/>
  </r>
  <r>
    <s v="6a0058e1-4fa5-4dfc-9b98-0e29a7bae942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28d3f147bfd40cc26d43f31ddf9cc72eb9d4f367874cc9fff55c49050fd286"/>
    <n v="1"/>
    <n v="1"/>
  </r>
  <r>
    <s v="333d4e0b-aafe-4cf8-9312-66598a1c0742"/>
    <x v="337"/>
    <x v="255"/>
    <n v="-1.3930224999999999E-2"/>
    <n v="-1.3930224999999999E-2"/>
    <x v="1"/>
    <n v="4.5324609964771012"/>
    <n v="-6.3138201484650228E-2"/>
    <n v="-6.31382014846502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d03acb7d5d3f4655581f273506818354b8cbec5df7ae70630cca772e95a0d1"/>
    <n v="1"/>
    <n v="1"/>
  </r>
  <r>
    <s v="94a3a952-3809-4499-84bf-fab5d7f36bec"/>
    <x v="337"/>
    <x v="255"/>
    <n v="-1.3311952E-2"/>
    <n v="-1.3311952E-2"/>
    <x v="1"/>
    <n v="4.5324609964771012"/>
    <n v="-6.0335903226975338E-2"/>
    <n v="-6.0335903226975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3ee6e9acae5c17fe2914ab2404c2150d20f5361d6232b8e38d8d56d3895739"/>
    <n v="1"/>
    <n v="1"/>
  </r>
  <r>
    <s v="2448f8c3-eb72-41ef-9e35-6b2cecdc4203"/>
    <x v="337"/>
    <x v="255"/>
    <n v="-1.4105784E-2"/>
    <n v="-1.4105784E-2"/>
    <x v="1"/>
    <n v="4.5324609964771012"/>
    <n v="-6.3933915804730748E-2"/>
    <n v="-6.39339158047307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a1940b89292f791d1b19c716204fe6406c3f84cfeec93c00828e5c59b53b7d"/>
    <n v="1"/>
    <n v="1"/>
  </r>
  <r>
    <s v="731f5ff9-bc67-4b87-ab2c-31f51fb6d9bc"/>
    <x v="337"/>
    <x v="255"/>
    <n v="-1.2289130000000001E-2"/>
    <n v="-1.2289130000000001E-2"/>
    <x v="1"/>
    <n v="4.5324609964771012"/>
    <n v="-5.5700002405636641E-2"/>
    <n v="-5.5700002405636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755682e30a952f1070ee1cd247cab936101d9e2b0c5d9e731d307aea833f0e"/>
    <n v="1"/>
    <n v="1"/>
  </r>
  <r>
    <s v="6e552f1b-d153-49a8-96c3-09974bbe986b"/>
    <x v="337"/>
    <x v="255"/>
    <n v="-1.2304396E-2"/>
    <n v="-1.2304396E-2"/>
    <x v="1"/>
    <n v="4.5324609964771012"/>
    <n v="-5.5769194955208851E-2"/>
    <n v="-5.5769194955208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1a323035a1053154d26bede99b47932c51411534e25c6be5ce2b0fcbced36d"/>
    <n v="1"/>
    <n v="1"/>
  </r>
  <r>
    <s v="b457d28c-bdce-4fb9-9b0e-060132614c16"/>
    <x v="337"/>
    <x v="255"/>
    <n v="-1.0174789E-2"/>
    <n v="-1.0174789E-2"/>
    <x v="1"/>
    <n v="4.5324609964771012"/>
    <n v="-4.6116834289884251E-2"/>
    <n v="-4.6116834289884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5d37c1fd4915a3ad9c514de2ac0756b599e494f7d9b22a0b1b307f02441696f"/>
    <n v="1"/>
    <n v="1"/>
  </r>
  <r>
    <s v="7a10b269-5be0-4e85-9e02-44373d52743d"/>
    <x v="337"/>
    <x v="255"/>
    <n v="-1.2838706E-2"/>
    <n v="-1.2838706E-2"/>
    <x v="1"/>
    <n v="4.5324609964771012"/>
    <n v="-5.8190934190236542E-2"/>
    <n v="-5.8190934190236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2944a6810ffda551df33c169d7e08c4f10c9fd0e0657af86335567abeb65f0"/>
    <n v="1"/>
    <n v="1"/>
  </r>
  <r>
    <s v="29f5b71d-1587-444a-898a-3ea7e34054af"/>
    <x v="337"/>
    <x v="255"/>
    <n v="-1.2838706E-2"/>
    <n v="-1.2838706E-2"/>
    <x v="1"/>
    <n v="4.5324609964771012"/>
    <n v="-5.8190934190236542E-2"/>
    <n v="-5.8190934190236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ff773f64aec0aa29c8c0b45da37038c034d06708fce510ad5cced308942849"/>
    <n v="1"/>
    <n v="1"/>
  </r>
  <r>
    <s v="a3cc8a96-c5be-4d14-b023-ad607ed27568"/>
    <x v="337"/>
    <x v="255"/>
    <n v="-9.831303999999999E-3"/>
    <n v="-9.831303999999999E-3"/>
    <x v="1"/>
    <n v="4.5324609964771012"/>
    <n v="-4.4560001924509297E-2"/>
    <n v="-4.45600019245092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19e97744ba0761ab3254dbc03696eece9dce5f2860679a0f4e4239eebeaec0"/>
    <n v="1"/>
    <n v="1"/>
  </r>
  <r>
    <s v="2eac28d9-9117-4bba-8426-33a4a9700a38"/>
    <x v="337"/>
    <x v="255"/>
    <n v="-1.24474658E-2"/>
    <n v="-1.24474658E-2"/>
    <x v="1"/>
    <n v="4.5324609964771012"/>
    <n v="-5.6417653243482628E-2"/>
    <n v="-5.6417653243482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94df646ed001af976283b2feaff7e01e09d7434b5fc84b2a7716c19ef61beb"/>
    <n v="1"/>
    <n v="1"/>
  </r>
  <r>
    <s v="3679ca69-5d1c-413b-8e43-349af0fa1b6b"/>
    <x v="337"/>
    <x v="255"/>
    <n v="-9.7320749999999998E-3"/>
    <n v="-9.7320749999999998E-3"/>
    <x v="1"/>
    <n v="4.5324609964771012"/>
    <n v="-4.4110250352289881E-2"/>
    <n v="-4.41102503522898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19d6431ea12bde1871e553a8a230bf2ed6f6b6d1d9491c270ce1cc21423046"/>
    <n v="1"/>
    <n v="1"/>
  </r>
  <r>
    <s v="66d0a25f-88b5-44b3-ba45-bc89a61e16ae"/>
    <x v="337"/>
    <x v="255"/>
    <n v="-9.0603709999999994E-3"/>
    <n v="-9.0603709999999994E-3"/>
    <x v="1"/>
    <n v="4.5324609964771012"/>
    <n v="-4.1065778171112233E-2"/>
    <n v="-4.10657781711122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4932eb307a9e0ddd59eb87e75ae0d175526883bc58e65577313d768c9a7173"/>
    <n v="1"/>
    <n v="1"/>
  </r>
  <r>
    <s v="45a13439-b977-4f50-88a3-39d75a7da467"/>
    <x v="337"/>
    <x v="255"/>
    <n v="-9.6023140000000007E-3"/>
    <n v="-9.6023140000000007E-3"/>
    <x v="1"/>
    <n v="4.5324609964771012"/>
    <n v="-4.3522113680926032E-2"/>
    <n v="-4.35221136809260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2ae3ad5df36ec9a63988ef178c9638ed93cebd85ed3b0de48c917515e7afae"/>
    <n v="1"/>
    <n v="1"/>
  </r>
  <r>
    <s v="69f17acd-7254-449e-b74f-0bdf393a6b75"/>
    <x v="337"/>
    <x v="255"/>
    <n v="-1.1594527E-2"/>
    <n v="-1.1594527E-2"/>
    <x v="1"/>
    <n v="4.5324609964771012"/>
    <n v="-5.2551741400100653E-2"/>
    <n v="-5.255174140010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6a07f433a4ea1f0b1d306a14cf1e8d95fe30240aae9160286bacf8eb89f8e9"/>
    <n v="1"/>
    <n v="1"/>
  </r>
  <r>
    <s v="ad93f4bd-2453-4ffb-a9fb-c1f731c30942"/>
    <x v="337"/>
    <x v="255"/>
    <n v="-1.1632692E-2"/>
    <n v="-1.1632692E-2"/>
    <x v="1"/>
    <n v="4.5324609964771012"/>
    <n v="-5.2724722774031188E-2"/>
    <n v="-5.2724722774031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b860620d00ff3ca5a4d71bde8d9dfc02e0050f2e77dbffeb66beff6409102a"/>
    <n v="1"/>
    <n v="1"/>
  </r>
  <r>
    <s v="f654e85e-a711-42b0-829d-d3f31ea10409"/>
    <x v="337"/>
    <x v="255"/>
    <n v="-1.4281343E-2"/>
    <n v="-1.4281343E-2"/>
    <x v="1"/>
    <n v="4.5324609964771012"/>
    <n v="-6.4729630124811269E-2"/>
    <n v="-6.4729630124811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2929e319db1a29aeb9a533e820213ba37ef9413976321dea9bc6f49e19bc1a"/>
    <n v="1"/>
    <n v="1"/>
  </r>
  <r>
    <s v="b786aebe-17ce-4ba0-9bfb-bffa5db5a963"/>
    <x v="337"/>
    <x v="255"/>
    <n v="-1.4281343E-2"/>
    <n v="-1.4281343E-2"/>
    <x v="1"/>
    <n v="4.5324609964771012"/>
    <n v="-6.4729630124811269E-2"/>
    <n v="-6.4729630124811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9e4a9bb1893aa0a82f2deef59ab5ab5c6d2d2447d05170568dd7c5369282ce"/>
    <n v="1"/>
    <n v="1"/>
  </r>
  <r>
    <s v="38823ece-40d2-4e24-bf39-0161b8a49bd7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c8ff17711063e7abae5e9a18586800891efc1d8e257225c0dcaffb39e005d1"/>
    <n v="1"/>
    <n v="1"/>
  </r>
  <r>
    <s v="818f5021-6dcc-4e7f-acef-c9fe4e7a7f7b"/>
    <x v="337"/>
    <x v="255"/>
    <n v="-1.3563841E-2"/>
    <n v="-1.3563841E-2"/>
    <x v="1"/>
    <n v="4.5324609964771012"/>
    <n v="-6.1477580294916963E-2"/>
    <n v="-6.14775802949169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b88090a1dc963e0f36ff82ad3874ed721f30c2a6ad0e4b04fc388c66d48801"/>
    <n v="1"/>
    <n v="1"/>
  </r>
  <r>
    <s v="e706522e-6f3f-46d0-bb69-c253e8b3e89b"/>
    <x v="337"/>
    <x v="255"/>
    <n v="-1.3563841E-2"/>
    <n v="-1.3563841E-2"/>
    <x v="1"/>
    <n v="4.5324609964771012"/>
    <n v="-6.1477580294916963E-2"/>
    <n v="-6.14775802949169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334b14e9d161842bd6cd82aa451ef7d55910ff676da87993c670bb8e898a78"/>
    <n v="1"/>
    <n v="1"/>
  </r>
  <r>
    <s v="44d4adec-59c9-4c72-9c06-be041d45a701"/>
    <x v="337"/>
    <x v="255"/>
    <n v="-1.2197533999999999E-2"/>
    <n v="-1.2197533999999999E-2"/>
    <x v="1"/>
    <n v="4.5324609964771012"/>
    <n v="-5.5284847108203319E-2"/>
    <n v="-5.52848471082033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f0df13dd41100cf3d72650544c9790d7efb97ffba0aa62311cccbff97922ca"/>
    <n v="1"/>
    <n v="1"/>
  </r>
  <r>
    <s v="776d93bb-f928-425d-9bcf-d0a42c95cb47"/>
    <x v="337"/>
    <x v="255"/>
    <n v="-1.2930301999999999E-2"/>
    <n v="-1.2930301999999999E-2"/>
    <x v="1"/>
    <n v="4.5324609964771012"/>
    <n v="-5.8606089487669849E-2"/>
    <n v="-5.8606089487669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f463935dc78e57830cfc359c78bc2c10d77c881d665aa70a6026cd4071a00e"/>
    <n v="1"/>
    <n v="1"/>
  </r>
  <r>
    <s v="8f3f021d-2282-4b5a-81a5-a922deaebe1d"/>
    <x v="337"/>
    <x v="255"/>
    <n v="-1.2014342000000001E-2"/>
    <n v="-1.2014342000000001E-2"/>
    <x v="1"/>
    <n v="4.5324609964771012"/>
    <n v="-5.4454536513336677E-2"/>
    <n v="-5.4454536513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65080f9a93d4667a81098f566b536d7f18d7a7be2f2a0a7fba8ba084299637"/>
    <n v="1"/>
    <n v="1"/>
  </r>
  <r>
    <s v="fc2a295c-3dad-445c-a5d0-d4591ed4632a"/>
    <x v="337"/>
    <x v="255"/>
    <n v="-1.3243255000000001E-2"/>
    <n v="-1.3243255000000001E-2"/>
    <x v="1"/>
    <n v="4.5324609964771012"/>
    <n v="-6.0024536753900362E-2"/>
    <n v="-6.00245367539003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4bd733309434a4845a5e0a974aec3079a0ff42d1ff75d3465cbc49a667ff37"/>
    <n v="1"/>
    <n v="1"/>
  </r>
  <r>
    <s v="d4dbcf0c-1edb-419e-9f61-2b2042e02cf4"/>
    <x v="337"/>
    <x v="255"/>
    <n v="-1.3937857999999999E-2"/>
    <n v="-1.3937857999999999E-2"/>
    <x v="1"/>
    <n v="4.5324609964771012"/>
    <n v="-6.3172797759436336E-2"/>
    <n v="-6.31727977594363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73f0c97d715f8342aa08f00323fa087264371c56da246451d5f1094f577af0"/>
    <n v="1"/>
    <n v="1"/>
  </r>
  <r>
    <s v="0d69b58c-f52c-4f37-a7de-31a46dd1e99e"/>
    <x v="337"/>
    <x v="255"/>
    <n v="-1.3685968999999999E-2"/>
    <n v="-1.3685968999999999E-2"/>
    <x v="1"/>
    <n v="4.5324609964771012"/>
    <n v="-6.2031120691494711E-2"/>
    <n v="-6.20311206914947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122c9cfe5a6897986892abe39ee834eed94d40939602aafa1526da9e360dbd"/>
    <n v="1"/>
    <n v="1"/>
  </r>
  <r>
    <s v="307ac9ca-31b7-492c-83f4-8d63f5a5b2fe"/>
    <x v="337"/>
    <x v="255"/>
    <n v="-1.0930456E-2"/>
    <n v="-1.0930456E-2"/>
    <x v="1"/>
    <n v="4.5324609964771012"/>
    <n v="-4.954186549370912E-2"/>
    <n v="-4.9541865493709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5ed709741a58d01a8eaa809cb10998453b25ce8622c2a9e883c9aabf97edee"/>
    <n v="1"/>
    <n v="1"/>
  </r>
  <r>
    <s v="0acbbc7a-09f0-4a19-8ec0-65eb8fe89ddf"/>
    <x v="337"/>
    <x v="255"/>
    <n v="-1.5105706999999999E-2"/>
    <n v="-1.5105706999999999E-2"/>
    <x v="1"/>
    <n v="4.5324609964771012"/>
    <n v="-6.8466027801711127E-2"/>
    <n v="-6.84660278017111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af6ab06047160e6fac20ddb3d9f9bd5e641cbe682126342c44ec2289ecfb6a"/>
    <n v="1"/>
    <n v="1"/>
  </r>
  <r>
    <s v="eb190144-b6bf-405d-aca7-237ee857f9c4"/>
    <x v="337"/>
    <x v="255"/>
    <n v="-1.5105706999999999E-2"/>
    <n v="-1.5105706999999999E-2"/>
    <x v="1"/>
    <n v="4.5324609964771012"/>
    <n v="-6.8466027801711127E-2"/>
    <n v="-6.84660278017111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8a1f2f569df5cb1f35f559a1c6b66190a1984a65e5faf1617537cdbe86020cf"/>
    <n v="1"/>
    <n v="1"/>
  </r>
  <r>
    <s v="5f17eed6-ca25-41b7-b823-77fd3c98f726"/>
    <x v="337"/>
    <x v="255"/>
    <n v="-1.2920637400000001E-2"/>
    <n v="-1.2920637400000001E-2"/>
    <x v="1"/>
    <n v="4.5324609964771012"/>
    <n v="-5.8562285065123287E-2"/>
    <n v="-5.8562285065123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2bfe5e7129812e2bab58cf4b87dd6572d8d5ca2a346fa52a1f26594005ad65"/>
    <n v="1"/>
    <n v="1"/>
  </r>
  <r>
    <s v="ff6199e7-7477-4bbe-a361-c463816a7ad8"/>
    <x v="337"/>
    <x v="255"/>
    <n v="-1.1869315E-2"/>
    <n v="-1.1869315E-2"/>
    <x v="1"/>
    <n v="4.5324609964771012"/>
    <n v="-5.3797207292400603E-2"/>
    <n v="-5.37972072924006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de3ae4009868904d57c90a3e36ddadfc4939c3f4257c16a2057ec1c33cb949"/>
    <n v="1"/>
    <n v="1"/>
  </r>
  <r>
    <s v="40882008-219e-419a-b920-90ec38559933"/>
    <x v="337"/>
    <x v="255"/>
    <n v="-1.2334928E-2"/>
    <n v="-1.2334928E-2"/>
    <x v="1"/>
    <n v="4.5324609964771012"/>
    <n v="-5.5907580054353291E-2"/>
    <n v="-5.59075800543532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c25021c1d1649290feee66a160cdbfba312dc5903e740eb1380fb6e860d2dd"/>
    <n v="1"/>
    <n v="1"/>
  </r>
  <r>
    <s v="add45efe-70bd-46aa-b42e-cae7507487a4"/>
    <x v="337"/>
    <x v="255"/>
    <n v="-1.1876948E-2"/>
    <n v="-1.1876948E-2"/>
    <x v="1"/>
    <n v="4.5324609964771012"/>
    <n v="-5.3831803567186712E-2"/>
    <n v="-5.38318035671867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f8b4200662b7029da21ca4f2c79127a6e572dff35f1d9779feb7c739e09893"/>
    <n v="1"/>
    <n v="1"/>
  </r>
  <r>
    <s v="5fccee08-be90-428a-bc70-c40e9e3942cf"/>
    <x v="337"/>
    <x v="255"/>
    <n v="-1.4205013000000001E-2"/>
    <n v="-1.4205013000000001E-2"/>
    <x v="1"/>
    <n v="4.5324609964771012"/>
    <n v="-6.4383667376950185E-2"/>
    <n v="-6.43836673769501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8450978f50a38a2d1f7c786825aec74d972a0e6e2b35a71ed4a726e07d1114"/>
    <n v="1"/>
    <n v="1"/>
  </r>
  <r>
    <s v="3baaebdc-9627-4540-a140-c3a1b4f66b64"/>
    <x v="337"/>
    <x v="255"/>
    <n v="-1.1938012E-2"/>
    <n v="-1.1938012E-2"/>
    <x v="1"/>
    <n v="4.5324609964771012"/>
    <n v="-5.4108573765475593E-2"/>
    <n v="-5.4108573765475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4b9079fbf6af9ff249955477e0ec4b0fbd742a4a76e635aa4f093d5812e287"/>
    <n v="1"/>
    <n v="1"/>
  </r>
  <r>
    <s v="42ba4761-1783-463b-b113-cc194226fe55"/>
    <x v="337"/>
    <x v="255"/>
    <n v="-1.9410719E-2"/>
    <n v="-1.9410719E-2"/>
    <x v="1"/>
    <n v="4.5324609964771012"/>
    <n v="-8.7978326781077004E-2"/>
    <n v="-8.79783267810770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7c73638bec1bc50abcae9f3b134419f5f4a07f909c91745783c26afb547d3f"/>
    <n v="1"/>
    <n v="1"/>
  </r>
  <r>
    <s v="2bc8fd19-3537-4f3a-a7e9-140082f28c40"/>
    <x v="337"/>
    <x v="255"/>
    <n v="-1.6685737999999999E-2"/>
    <n v="-1.6685737999999999E-2"/>
    <x v="1"/>
    <n v="4.5324609964771012"/>
    <n v="-7.562745668243584E-2"/>
    <n v="-7.56274566824358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e47528bdfbd4147a1b1698b1101b2ca05614c6e0754aa70b5b897c71db2b8b9"/>
    <n v="1"/>
    <n v="1"/>
  </r>
  <r>
    <s v="cf0d7d3b-795a-470a-b56e-782adb01af79"/>
    <x v="337"/>
    <x v="255"/>
    <n v="-1.5395761000000001E-2"/>
    <n v="-1.5395761000000001E-2"/>
    <x v="1"/>
    <n v="4.5324609964771012"/>
    <n v="-6.9780686243583301E-2"/>
    <n v="-6.97806862435833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5173e43c9c18b976b11b8e945a33a67823371a24945d8ea4f09b51b40ae5ed"/>
    <n v="1"/>
    <n v="1"/>
  </r>
  <r>
    <s v="6b35788f-096c-4c4e-92ea-2541705e9112"/>
    <x v="337"/>
    <x v="255"/>
    <n v="-1.3258521000000001E-2"/>
    <n v="-1.3258521000000001E-2"/>
    <x v="1"/>
    <n v="4.5324609964771012"/>
    <n v="-6.0093729303472572E-2"/>
    <n v="-6.0093729303472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5694c83c43add887d153d3b16581257bed3a9a7516086e75f04d8c515605ec"/>
    <n v="1"/>
    <n v="1"/>
  </r>
  <r>
    <s v="b290f5fc-ba76-4890-8d98-0a2693d6f102"/>
    <x v="337"/>
    <x v="255"/>
    <n v="-1.1159446E-2"/>
    <n v="-1.1159446E-2"/>
    <x v="1"/>
    <n v="4.5324609964771012"/>
    <n v="-5.0579753737292399E-2"/>
    <n v="-5.05797537372923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3071bacd159633e987cefc1e0a5390546a0b05f30008cc3b30ef6c2d02e93ea"/>
    <n v="1"/>
    <n v="1"/>
  </r>
  <r>
    <s v="a7ad334d-82c5-4fbb-b5f3-36b5bc88bd45"/>
    <x v="337"/>
    <x v="255"/>
    <n v="-1.6388051000000001E-2"/>
    <n v="-1.6388051000000001E-2"/>
    <x v="1"/>
    <n v="4.5324609964771012"/>
    <n v="-7.4278201965777557E-2"/>
    <n v="-7.42782019657775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b3193b09a23de8eb9f29362cbdb276fa315369b0c17b98b3ca13cf901c3b97"/>
    <n v="1"/>
    <n v="1"/>
  </r>
  <r>
    <s v="f2a5a5ca-192e-4048-a890-21278ae28c07"/>
    <x v="337"/>
    <x v="255"/>
    <n v="-1.7265846000000001E-2"/>
    <n v="-1.7265846000000001E-2"/>
    <x v="1"/>
    <n v="4.5324609964771012"/>
    <n v="-7.8256773566180174E-2"/>
    <n v="-7.825677356618017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66ab7aba89eebd2782d2246f9b7402731b7d6e6cf053ea9e1f5e63d0690c67"/>
    <n v="1"/>
    <n v="1"/>
  </r>
  <r>
    <s v="6c7dbc11-63b8-4593-a82f-a5d0140ec4d0"/>
    <x v="337"/>
    <x v="255"/>
    <n v="-1.6288822000000001E-2"/>
    <n v="-1.6288822000000001E-2"/>
    <x v="1"/>
    <n v="4.5324609964771012"/>
    <n v="-7.382845039355812E-2"/>
    <n v="-7.3828450393558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840528b1a2ff12e67009f81e61d9fbfbcea61753610a2bde78d05fa62d2037"/>
    <n v="1"/>
    <n v="1"/>
  </r>
  <r>
    <s v="72066162-5c95-4f43-862a-f70265a11deb"/>
    <x v="337"/>
    <x v="255"/>
    <n v="-1.6731536000000002E-2"/>
    <n v="-1.6731536000000002E-2"/>
    <x v="1"/>
    <n v="4.5324609964771012"/>
    <n v="-7.5835034331152504E-2"/>
    <n v="-7.58350343311525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58675fdab71859f53ac8b127d7fc7468c1c3cc55d4a1172c1776aab16b54d6"/>
    <n v="1"/>
    <n v="1"/>
  </r>
  <r>
    <s v="8bde1629-e614-493c-a9e7-31289db5005f"/>
    <x v="337"/>
    <x v="255"/>
    <n v="-1.6449115E-2"/>
    <n v="-1.6449115E-2"/>
    <x v="1"/>
    <n v="4.5324609964771012"/>
    <n v="-7.4554972164066438E-2"/>
    <n v="-7.45549721640664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7eb2b72e9aa1e97b2d832550352365f778b3d78f8a2c050424772c85c5828c"/>
    <n v="1"/>
    <n v="1"/>
  </r>
  <r>
    <s v="3fb63480-154e-4dbd-98e4-b2d92221623e"/>
    <x v="337"/>
    <x v="255"/>
    <n v="-1.6861297000000001E-2"/>
    <n v="-1.6861297000000001E-2"/>
    <x v="1"/>
    <n v="4.5324609964771012"/>
    <n v="-7.642317100251636E-2"/>
    <n v="-7.6423171002516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f441837c3637c3551a067d16e6775d91f15f5302a3009ed91aa15d30307f0c"/>
    <n v="1"/>
    <n v="1"/>
  </r>
  <r>
    <s v="72790585-f1f5-4440-bd6d-0d336a19f615"/>
    <x v="337"/>
    <x v="255"/>
    <n v="-1.7385240400000002E-2"/>
    <n v="-1.7385240400000002E-2"/>
    <x v="1"/>
    <n v="4.5324609964771012"/>
    <n v="-7.8797924027377952E-2"/>
    <n v="-7.87979240273779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94427e9d9f0614adfde852889d244ededc664e60c36af60607724b68e82773"/>
    <n v="1"/>
    <n v="1"/>
  </r>
  <r>
    <s v="c65fdf94-ca2e-4884-95af-cf7b7a397fb7"/>
    <x v="337"/>
    <x v="255"/>
    <n v="-2.1326602E-2"/>
    <n v="-2.1326602E-2"/>
    <x v="1"/>
    <n v="4.5324609964771012"/>
    <n v="-9.6661991752390528E-2"/>
    <n v="-9.66619917523905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f38b9b3df9b85fd9235eb248529dea74eee8e9f92ea79adab63885c69f92dc"/>
    <n v="1"/>
    <n v="1"/>
  </r>
  <r>
    <s v="24025325-fc9a-433f-b562-29e1e6bc7dbf"/>
    <x v="337"/>
    <x v="255"/>
    <n v="-1.6800233000000001E-2"/>
    <n v="-1.6800233000000001E-2"/>
    <x v="1"/>
    <n v="4.5324609964771012"/>
    <n v="-7.6146400804227465E-2"/>
    <n v="-7.61464008042274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d1747e660ca1a7be70f3baa1790e5a0f689e5ffc0f88a94b81d474a459d898f"/>
    <n v="1"/>
    <n v="1"/>
  </r>
  <r>
    <s v="d7e0686a-d6e1-4244-8bb7-32878b399d1c"/>
    <x v="337"/>
    <x v="255"/>
    <n v="-1.6746802000000002E-2"/>
    <n v="-1.6746802000000002E-2"/>
    <x v="1"/>
    <n v="4.5324609964771012"/>
    <n v="-7.5904226880724707E-2"/>
    <n v="-7.5904226880724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2640140338e0601f2ccf9ca5019ad90b9797f6148dce967765ca5fe2475aaa"/>
    <n v="1"/>
    <n v="1"/>
  </r>
  <r>
    <s v="9fe8e3bd-85dd-4580-b799-af223d9be375"/>
    <x v="337"/>
    <x v="255"/>
    <n v="-1.6937627E-2"/>
    <n v="-1.6937627E-2"/>
    <x v="1"/>
    <n v="4.5324609964771012"/>
    <n v="-7.6769133750377458E-2"/>
    <n v="-7.67691337503774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9b957284bf52d2bf5ac74060048dcd3f0b06d7b82f9dfc30003d91aa7b2983"/>
    <n v="1"/>
    <n v="1"/>
  </r>
  <r>
    <s v="0b34df94-5867-4dfa-b1a0-b2439cdf4f8b"/>
    <x v="337"/>
    <x v="255"/>
    <n v="-1.6637323999999998E-2"/>
    <n v="-1.6637323999999998E-2"/>
    <x v="1"/>
    <n v="4.5324609964771012"/>
    <n v="-7.5408022115752385E-2"/>
    <n v="-7.54080221157523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0d8053974b8852290e0b493998539c0185f093188be3774ad93d360fae18e3"/>
    <n v="1"/>
    <n v="1"/>
  </r>
  <r>
    <s v="6a1b2e16-1a56-4d24-bf02-0630632fe054"/>
    <x v="337"/>
    <x v="255"/>
    <n v="-1.8761914000000001E-2"/>
    <n v="-1.8761914000000001E-2"/>
    <x v="1"/>
    <n v="4.5324609964771012"/>
    <n v="-8.5037643424257667E-2"/>
    <n v="-8.50376434242576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334f8bd54ab257b217bf4d888992bb7d1a9286d56128af5dbe3c9b9c27252a"/>
    <n v="1"/>
    <n v="1"/>
  </r>
  <r>
    <s v="7ea5e487-4842-4687-80cd-35e1eb28bcd1"/>
    <x v="337"/>
    <x v="255"/>
    <n v="-1.8761914000000001E-2"/>
    <n v="-1.8761914000000001E-2"/>
    <x v="1"/>
    <n v="4.5324609964771012"/>
    <n v="-8.5037643424257667E-2"/>
    <n v="-8.50376434242576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cf46332926ff952594cc6c489d7e5c4908b3a7c2b4b362ec76c9ff141f7692"/>
    <n v="1"/>
    <n v="1"/>
  </r>
  <r>
    <s v="6ed5d55e-bd46-4bbe-8cbf-71e592144700"/>
    <x v="337"/>
    <x v="255"/>
    <n v="-1.9067233999999999E-2"/>
    <n v="-1.9067233999999999E-2"/>
    <x v="1"/>
    <n v="4.5324609964771012"/>
    <n v="-8.6421494415702058E-2"/>
    <n v="-8.64214944157020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b9108270f3ed40ba3fcacd60e6d30c19eaccc8e23ee269299f8d8358f752fd"/>
    <n v="1"/>
    <n v="1"/>
  </r>
  <r>
    <s v="c76735b9-26ca-4373-9727-9b874543e43d"/>
    <x v="337"/>
    <x v="255"/>
    <n v="-1.9067233999999999E-2"/>
    <n v="-1.9067233999999999E-2"/>
    <x v="1"/>
    <n v="4.5324609964771012"/>
    <n v="-8.6421494415702058E-2"/>
    <n v="-8.64214944157020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5d3c47dfc14421eba81c7d0bd88a8e6e2184280e5e49105b46f9dfb49de11e"/>
    <n v="1"/>
    <n v="1"/>
  </r>
  <r>
    <s v="cafa5f39-8be3-44af-961b-1a1d7c483750"/>
    <x v="337"/>
    <x v="255"/>
    <n v="-3.5997227999999999E-2"/>
    <n v="-3.5997227999999999E-2"/>
    <x v="1"/>
    <n v="4.5324609964771012"/>
    <n v="-0.16315603189129341"/>
    <n v="-0.163156031891293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69486708c21e343381d4599dae15ba3ff7a46c49ccbb964829a2efd448e2c0"/>
    <n v="1"/>
    <n v="1"/>
  </r>
  <r>
    <s v="9454237b-4756-49b2-b73e-68882bfa5d9b"/>
    <x v="337"/>
    <x v="255"/>
    <n v="-1.1861682E-2"/>
    <n v="-1.1861682E-2"/>
    <x v="1"/>
    <n v="4.5324609964771012"/>
    <n v="-5.3762611017614502E-2"/>
    <n v="-5.3762611017614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5abff82af31b2dfd46efba9e16c573a50b38fea730bc969d5c2d60341ea898"/>
    <n v="1"/>
    <n v="1"/>
  </r>
  <r>
    <s v="b7bbf165-152f-4be4-a765-5ba6c22c4eb8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547b0e56c0aa36812a58fa59549ec0cd0b181c08d4468b246cc74b7a5c2408"/>
    <n v="1"/>
    <n v="1"/>
  </r>
  <r>
    <s v="66180dce-1296-4ae2-ace2-2a6e8e3340db"/>
    <x v="337"/>
    <x v="255"/>
    <n v="-1.2159369E-2"/>
    <n v="-1.2159369E-2"/>
    <x v="1"/>
    <n v="4.5324609964771012"/>
    <n v="-5.5111865734272771E-2"/>
    <n v="-5.51118657342727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0e43bc4835a10526220aa48c7cebfb7c20c2d36e6fc40a83b7ad20e353f0bd"/>
    <n v="1"/>
    <n v="1"/>
  </r>
  <r>
    <s v="720a9367-35ab-4fe3-8536-9d3757f30c6e"/>
    <x v="337"/>
    <x v="255"/>
    <n v="-1.236546E-2"/>
    <n v="-1.236546E-2"/>
    <x v="1"/>
    <n v="4.5324609964771012"/>
    <n v="-5.6045965153497738E-2"/>
    <n v="-5.60459651534977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130ae419184848e538dd209a0d86a3e30fbc62a081d59b2ceb0c4e096e91d4"/>
    <n v="1"/>
    <n v="1"/>
  </r>
  <r>
    <s v="d97a6505-b6a0-4c53-96c2-778f5ddb811e"/>
    <x v="337"/>
    <x v="255"/>
    <n v="-1.2037241000000001E-2"/>
    <n v="-1.2037241000000001E-2"/>
    <x v="1"/>
    <n v="4.5324609964771012"/>
    <n v="-5.4558325337695023E-2"/>
    <n v="-5.4558325337695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2636be2d74df35566bf274926acd9590596f9f2f20203c9016a728f53b58f2"/>
    <n v="1"/>
    <n v="1"/>
  </r>
  <r>
    <s v="ebbabe5c-78e5-447c-a256-aa1ee57f5379"/>
    <x v="337"/>
    <x v="255"/>
    <n v="-1.2449422999999999E-2"/>
    <n v="-1.2449422999999999E-2"/>
    <x v="1"/>
    <n v="4.5324609964771012"/>
    <n v="-5.6426524176144938E-2"/>
    <n v="-5.64265241761449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fc1e5082e5b9fa06d320f3f308e8179858cbcfbcbd135e55b85c55437334fc"/>
    <n v="1"/>
    <n v="1"/>
  </r>
  <r>
    <s v="406686aa-94a6-4184-b327-c2d5c37f0dd4"/>
    <x v="337"/>
    <x v="255"/>
    <n v="-1.4830919E-2"/>
    <n v="-1.4830919E-2"/>
    <x v="1"/>
    <n v="4.5324609964771012"/>
    <n v="-6.7220561909411183E-2"/>
    <n v="-6.7220561909411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ab777c525684cefc8d3ad4ecb8a4a7f336966e1f97de028804b80dcb206e96"/>
    <n v="1"/>
    <n v="1"/>
  </r>
  <r>
    <s v="cf7216bd-9b6a-46d3-90e1-0be931fef8ef"/>
    <x v="337"/>
    <x v="255"/>
    <n v="-1.3594373E-2"/>
    <n v="-1.3594373E-2"/>
    <x v="1"/>
    <n v="4.5324609964771012"/>
    <n v="-6.161596539406141E-2"/>
    <n v="-6.1615965394061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2f61e8d921165c7bb6e2b2a17507e6b4e92a99fc04bc69873158d54c8a085ed"/>
    <n v="1"/>
    <n v="1"/>
  </r>
  <r>
    <s v="19a2fd82-be98-4d9d-9c02-98a9f08411d8"/>
    <x v="337"/>
    <x v="255"/>
    <n v="-1.2630629000000001E-2"/>
    <n v="-1.2630629000000001E-2"/>
    <x v="1"/>
    <n v="4.5324609964771012"/>
    <n v="-5.7247833303472571E-2"/>
    <n v="-5.72478333034725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19e5f4d2f0fc02b0d806fa42938365376cabdbd13e241e6e5b989ed06dbc76"/>
    <n v="1"/>
    <n v="1"/>
  </r>
  <r>
    <s v="003d134a-8308-41c5-ad7a-343031f545db"/>
    <x v="337"/>
    <x v="255"/>
    <n v="-1.3533309E-2"/>
    <n v="-1.3533309E-2"/>
    <x v="1"/>
    <n v="4.5324609964771012"/>
    <n v="-6.1339195195772522E-2"/>
    <n v="-6.13391951957725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dca8d261e4fedefc74b5859c35e13f29fdcf1404b0277ffa59fa0a8549c66c"/>
    <n v="1"/>
    <n v="1"/>
  </r>
  <r>
    <s v="69bf7abd-87ee-4098-9b94-483bf5a2ef83"/>
    <x v="337"/>
    <x v="255"/>
    <n v="-1.3930224999999999E-2"/>
    <n v="-1.3930224999999999E-2"/>
    <x v="1"/>
    <n v="4.5324609964771012"/>
    <n v="-6.3138201484650228E-2"/>
    <n v="-6.31382014846502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86467a92fe5c0bc5cc1c0175fb0e1bf0f4ff00cff1e36457a0b29fd72ab0b8"/>
    <n v="1"/>
    <n v="1"/>
  </r>
  <r>
    <s v="73702ffe-d42c-43d7-be7a-1bdc3ca2291b"/>
    <x v="337"/>
    <x v="255"/>
    <n v="-1.3653290199999999E-2"/>
    <n v="-1.3653290199999999E-2"/>
    <x v="1"/>
    <n v="4.5324609964771012"/>
    <n v="-6.188300530508304E-2"/>
    <n v="-6.1883005305083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c026fd8758e0e3a0e61dd06dc53d4352a480757d4186b20f4fb3c5cc809831"/>
    <n v="1"/>
    <n v="1"/>
  </r>
  <r>
    <s v="2c599a02-d167-4d98-bc30-6c282420446b"/>
    <x v="337"/>
    <x v="255"/>
    <n v="-1.5411027000000001E-2"/>
    <n v="-1.5411027000000001E-2"/>
    <x v="1"/>
    <n v="4.5324609964771012"/>
    <n v="-6.9849878793155518E-2"/>
    <n v="-6.9849878793155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5f33b202ba1079fcaeee42f82d77263874b143865b7cc7c463b13c51ea2dea"/>
    <n v="1"/>
    <n v="1"/>
  </r>
  <r>
    <s v="147bb50c-6f41-4d49-ab86-c86a213a6f73"/>
    <x v="337"/>
    <x v="255"/>
    <n v="-1.0670934E-2"/>
    <n v="-1.0670934E-2"/>
    <x v="1"/>
    <n v="4.5324609964771012"/>
    <n v="-4.8365592150981379E-2"/>
    <n v="-4.83655921509813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c32f9c534f6af873e086b2799859ecf6f0d0505d5473c13de4f8adf82bab06"/>
    <n v="1"/>
    <n v="1"/>
  </r>
  <r>
    <s v="f872a4ed-b7d7-4810-b2f5-a216e2e8e08e"/>
    <x v="337"/>
    <x v="255"/>
    <n v="-1.3258521000000001E-2"/>
    <n v="-1.3258521000000001E-2"/>
    <x v="1"/>
    <n v="4.5324609964771012"/>
    <n v="-6.0093729303472572E-2"/>
    <n v="-6.0093729303472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27530630dea092b3fb040e26fe95efd7166290a69becf81a8f373fb987bfdd"/>
    <n v="1"/>
    <n v="1"/>
  </r>
  <r>
    <s v="df827f76-dd13-459d-924e-fb1ea107e0d5"/>
    <x v="337"/>
    <x v="255"/>
    <n v="-1.3258521000000001E-2"/>
    <n v="-1.3258521000000001E-2"/>
    <x v="1"/>
    <n v="4.5324609964771012"/>
    <n v="-6.0093729303472572E-2"/>
    <n v="-6.0093729303472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722e5ce72c480c79fed70447a3948f86a090f7b8f2615902f2fce74d983ee2"/>
    <n v="1"/>
    <n v="1"/>
  </r>
  <r>
    <s v="b43bad1c-18ef-4c31-8e88-9de2c90b4764"/>
    <x v="337"/>
    <x v="255"/>
    <n v="-1.2105938E-2"/>
    <n v="-1.2105938E-2"/>
    <x v="1"/>
    <n v="4.5324609964771012"/>
    <n v="-5.4869691810769998E-2"/>
    <n v="-5.486969181076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f7440bd7586f67561ab542a3d9fd5131cda00562bb68b23ac1b84aa9a08eb2"/>
    <n v="1"/>
    <n v="1"/>
  </r>
  <r>
    <s v="4ae37a5b-7085-4260-ad89-6fa30a71fb66"/>
    <x v="337"/>
    <x v="255"/>
    <n v="-1.2105938E-2"/>
    <n v="-1.2105938E-2"/>
    <x v="1"/>
    <n v="4.5324609964771012"/>
    <n v="-5.4869691810769998E-2"/>
    <n v="-5.486969181076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476288b3979704c142196d6dfba13273213597c64e28a6d2ecfc4bee33e5b6"/>
    <n v="1"/>
    <n v="1"/>
  </r>
  <r>
    <s v="a9d52d79-aadf-4baf-b437-14f3a50f49f5"/>
    <x v="337"/>
    <x v="255"/>
    <n v="-1.2806160400000001E-2"/>
    <n v="-1.2806160400000001E-2"/>
    <x v="1"/>
    <n v="4.5324609964771012"/>
    <n v="-5.8043422527629597E-2"/>
    <n v="-5.8043422527629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34a664797b9210034fbbf69b62e162322bd3f8bf1348a10f975a3e7ff85e9b"/>
    <n v="1"/>
    <n v="1"/>
  </r>
  <r>
    <s v="3fd06f02-9a00-430c-9c03-aa212a88b9e0"/>
    <x v="337"/>
    <x v="255"/>
    <n v="-1.3189823999999999E-2"/>
    <n v="-1.3189823999999999E-2"/>
    <x v="1"/>
    <n v="4.5324609964771012"/>
    <n v="-5.978236283039759E-2"/>
    <n v="-5.978236283039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ca3e2d89725986431f479fc56d033c8f33916e270f93879eada0d30239c53a"/>
    <n v="1"/>
    <n v="1"/>
  </r>
  <r>
    <s v="3cf271f8-dee4-4bd2-851b-f43a3f689bff"/>
    <x v="337"/>
    <x v="255"/>
    <n v="-1.1571628E-2"/>
    <n v="-1.1571628E-2"/>
    <x v="1"/>
    <n v="4.5324609964771012"/>
    <n v="-5.2447952575742328E-2"/>
    <n v="-5.24479525757423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b4becb9b5df7520c376952869784d34e2d9e5e7a2bf908754f5a495898193c"/>
    <n v="1"/>
    <n v="1"/>
  </r>
  <r>
    <s v="d311f6c3-83cf-4474-b02f-154976b8ed18"/>
    <x v="337"/>
    <x v="255"/>
    <n v="-1.1953277999999999E-2"/>
    <n v="-1.1953277999999999E-2"/>
    <x v="1"/>
    <n v="4.5324609964771012"/>
    <n v="-5.4177766315047823E-2"/>
    <n v="-5.41777663150478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e056ffe66c8b40fd7c8b436fa38641e9e5f29359aa598fcea757233d3ce337"/>
    <n v="1"/>
    <n v="1"/>
  </r>
  <r>
    <s v="095daaed-a4c6-487a-9807-8e430ad4e844"/>
    <x v="337"/>
    <x v="255"/>
    <n v="-1.2228065999999999E-2"/>
    <n v="-1.2228065999999999E-2"/>
    <x v="1"/>
    <n v="4.5324609964771012"/>
    <n v="-5.542323220734776E-2"/>
    <n v="-5.5423232207347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902a54d47dd2530ec3dbb16fd085d5f653db69c61dfbce0a88a9c7b4dada6f"/>
    <n v="1"/>
    <n v="1"/>
  </r>
  <r>
    <s v="6fc5f5dc-300f-4eb9-9dd8-f34abc4c2601"/>
    <x v="337"/>
    <x v="255"/>
    <n v="-1.2220432999999999E-2"/>
    <n v="-1.2220432999999999E-2"/>
    <x v="1"/>
    <n v="4.5324609964771012"/>
    <n v="-5.5388635932561658E-2"/>
    <n v="-5.538863593256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e001421b526c810328b32a630d1bce6126ec6b4f748cc7908c6941e712cfc5"/>
    <n v="1"/>
    <n v="1"/>
  </r>
  <r>
    <s v="297851c9-bafc-4a3c-8cae-2ee308288c21"/>
    <x v="337"/>
    <x v="255"/>
    <n v="-1.1724287999999999E-2"/>
    <n v="-1.1724287999999999E-2"/>
    <x v="1"/>
    <n v="4.5324609964771012"/>
    <n v="-5.3139878071464523E-2"/>
    <n v="-5.31398780714645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8d837dd16369d9690d858a6a06ed419212ae8a938fe9972bc70015158d56df"/>
    <n v="1"/>
    <n v="1"/>
  </r>
  <r>
    <s v="fb1a3e48-70ed-4972-9abf-491b7aa4461e"/>
    <x v="337"/>
    <x v="255"/>
    <n v="-1.1899847E-2"/>
    <n v="-1.1899847E-2"/>
    <x v="1"/>
    <n v="4.5324609964771012"/>
    <n v="-5.3935592391545051E-2"/>
    <n v="-5.39355923915450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761e0697534af0ae1184b577d673194b7e4832629483c0039218e6501d344c"/>
    <n v="1"/>
    <n v="1"/>
  </r>
  <r>
    <s v="d9fee848-0fb6-495e-b308-fcb16b67b41d"/>
    <x v="337"/>
    <x v="255"/>
    <n v="-1.2571551E-2"/>
    <n v="-1.2571551E-2"/>
    <x v="1"/>
    <n v="4.5324609964771012"/>
    <n v="-5.69800645727227E-2"/>
    <n v="-5.69800645727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82a25bcb49d7472f650b4222b2a6e18612285a4751586326b00cfa04febb3d"/>
    <n v="1"/>
    <n v="1"/>
  </r>
  <r>
    <s v="263b4d7b-63bf-4d76-98e0-2a23de84cf1c"/>
    <x v="337"/>
    <x v="255"/>
    <n v="-1.2617349E-2"/>
    <n v="-1.2617349E-2"/>
    <x v="1"/>
    <n v="4.5324609964771012"/>
    <n v="-5.7187642221439357E-2"/>
    <n v="-5.7187642221439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06815aea0dbe44530eb20e08411874345775142e1e003223c42abc061a85d5"/>
    <n v="1"/>
    <n v="1"/>
  </r>
  <r>
    <s v="a71b134e-78f7-4703-a51a-bf45cc8de025"/>
    <x v="337"/>
    <x v="255"/>
    <n v="-1.26153654E-2"/>
    <n v="-1.26153654E-2"/>
    <x v="1"/>
    <n v="4.5324609964771012"/>
    <n v="-5.7178651631806743E-2"/>
    <n v="-5.71786516318067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4a5530354c67f78c34ed32e2dbe679b0aab7e63918a56bd81d543ecd4df564"/>
    <n v="1"/>
    <n v="1"/>
  </r>
  <r>
    <s v="7c87c83d-c4e3-47a8-9467-22452bf3fb14"/>
    <x v="337"/>
    <x v="255"/>
    <n v="-1.2052507E-2"/>
    <n v="-1.2052507E-2"/>
    <x v="1"/>
    <n v="4.5324609964771012"/>
    <n v="-5.4627517887267239E-2"/>
    <n v="-5.46275178872672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383984a9596f01e35059ae055f8d81ba5e1c663c1f2877e66926f3ae82700e"/>
    <n v="1"/>
    <n v="1"/>
  </r>
  <r>
    <s v="069bcf98-ce37-4992-84d4-4c6a9bfba8ff"/>
    <x v="337"/>
    <x v="255"/>
    <n v="-9.352417E-3"/>
    <n v="-9.352417E-3"/>
    <x v="1"/>
    <n v="4.5324609964771012"/>
    <n v="-4.2389465275289383E-2"/>
    <n v="-4.23894652752893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e576040603738b947d5623237b4718b8c517c3d1c67a9c49d5c37406e7608c"/>
    <n v="1"/>
    <n v="1"/>
  </r>
  <r>
    <s v="0b899e05-50f6-48c5-8287-a8239e93f8ce"/>
    <x v="337"/>
    <x v="255"/>
    <n v="-1.289977E-2"/>
    <n v="-1.289977E-2"/>
    <x v="1"/>
    <n v="4.5324609964771012"/>
    <n v="-5.8467704388525422E-2"/>
    <n v="-5.84677043885254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cb913a3832a32e90c26e283a24bfa64e7bfb5b110299df743564da0f7b79ef"/>
    <n v="1"/>
    <n v="1"/>
  </r>
  <r>
    <s v="5eb6795e-0eea-471d-953a-5736d237d279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76a8b1d7fbe4786f78590cb1befc08167355c397a66b06d4b2397fe1630774"/>
    <n v="1"/>
    <n v="1"/>
  </r>
  <r>
    <s v="884df5a4-37d6-4382-b947-bb02d6659d12"/>
    <x v="337"/>
    <x v="255"/>
    <n v="-1.2342561E-2"/>
    <n v="-1.2342561E-2"/>
    <x v="1"/>
    <n v="4.5324609964771012"/>
    <n v="-5.5942176329139413E-2"/>
    <n v="-5.5942176329139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a4f43d1e7bef61b1d6fb8992b713140ee45afd93f194d8e37d1be9a30c792e"/>
    <n v="1"/>
    <n v="1"/>
  </r>
  <r>
    <s v="b63206a4-3ad3-441e-976f-46e0a0005c45"/>
    <x v="337"/>
    <x v="255"/>
    <n v="-1.2342561E-2"/>
    <n v="-1.2342561E-2"/>
    <x v="1"/>
    <n v="4.5324609964771012"/>
    <n v="-5.5942176329139413E-2"/>
    <n v="-5.5942176329139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55a7d5d6f33a069e9e086b1a7c80007beb8cf495e2d4d1d9e48d746821583c4"/>
    <n v="1"/>
    <n v="1"/>
  </r>
  <r>
    <s v="b6d284f3-c1c1-4a61-9ae9-885cb9acf22b"/>
    <x v="337"/>
    <x v="255"/>
    <n v="-1.404472E-2"/>
    <n v="-1.404472E-2"/>
    <x v="1"/>
    <n v="4.5324609964771012"/>
    <n v="-6.3657145606441867E-2"/>
    <n v="-6.3657145606441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a3aa41887e92f47ff0acffbbedaf7150b8ab561918efa932a00f9a171d94a89"/>
    <n v="1"/>
    <n v="1"/>
  </r>
  <r>
    <s v="807a3160-056a-4a37-9a6a-2ad573c6e290"/>
    <x v="337"/>
    <x v="255"/>
    <n v="-1.404472E-2"/>
    <n v="-1.404472E-2"/>
    <x v="1"/>
    <n v="4.5324609964771012"/>
    <n v="-6.3657145606441867E-2"/>
    <n v="-6.3657145606441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ba51a31776542cad0a14f15c2b8bf2c2323ff068d07c943d1d7c4f95e57ee3"/>
    <n v="1"/>
    <n v="1"/>
  </r>
  <r>
    <s v="f8bb8ba3-a24e-44f6-a1a7-402545d0cce7"/>
    <x v="337"/>
    <x v="255"/>
    <n v="-1.5800310000000001E-2"/>
    <n v="-1.5800310000000001E-2"/>
    <x v="1"/>
    <n v="4.5324609964771012"/>
    <n v="-7.1614288807247101E-2"/>
    <n v="-7.16142888072471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825ff9a85b17463bb768ed240af2f85db0eced37a91e0c0d2ff4ef654d804a"/>
    <n v="1"/>
    <n v="1"/>
  </r>
  <r>
    <s v="021a73e4-cc10-4cfa-b76a-1cf373b14ca5"/>
    <x v="337"/>
    <x v="255"/>
    <n v="-1.2915036E-2"/>
    <n v="-1.2915036E-2"/>
    <x v="1"/>
    <n v="4.5324609964771012"/>
    <n v="-5.8536896938097639E-2"/>
    <n v="-5.8536896938097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28b4772152b94ee0e5f5d9c8720ec58bbbd2fd0944a32dfaf6d6a4323be1f1"/>
    <n v="1"/>
    <n v="1"/>
  </r>
  <r>
    <s v="183aa84f-4337-4431-ad1e-d8fe1bbe665c"/>
    <x v="337"/>
    <x v="255"/>
    <n v="-1.2915036E-2"/>
    <n v="-1.2915036E-2"/>
    <x v="1"/>
    <n v="4.5324609964771012"/>
    <n v="-5.8536896938097639E-2"/>
    <n v="-5.8536896938097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a08361176a33876374b14183a828471cd48bd8c4ab9a5ba42cd2b6b0cfe6a76"/>
    <n v="1"/>
    <n v="1"/>
  </r>
  <r>
    <s v="3ba76a15-4361-4400-b035-9d224e12c724"/>
    <x v="337"/>
    <x v="255"/>
    <n v="-1.557132E-2"/>
    <n v="-1.557132E-2"/>
    <x v="1"/>
    <n v="4.5324609964771012"/>
    <n v="-7.0576400563663808E-2"/>
    <n v="-7.05764005636638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aca3a04368d265dade8e489c6f6c36f5d6f31f95b1ae4d3e93b79f2b65a72b"/>
    <n v="1"/>
    <n v="1"/>
  </r>
  <r>
    <s v="6968fee1-059c-4fc4-ae38-a72f11b45c72"/>
    <x v="337"/>
    <x v="255"/>
    <n v="-1.557132E-2"/>
    <n v="-1.557132E-2"/>
    <x v="1"/>
    <n v="4.5324609964771012"/>
    <n v="-7.0576400563663808E-2"/>
    <n v="-7.05764005636638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435679dde0276108cd9774575b17948bf221c02b71d418cb38703f9562eefc0"/>
    <n v="1"/>
    <n v="1"/>
  </r>
  <r>
    <s v="8215cbc9-190f-4de8-861f-31225407d178"/>
    <x v="337"/>
    <x v="255"/>
    <n v="-1.1632692E-2"/>
    <n v="-1.1632692E-2"/>
    <x v="1"/>
    <n v="4.5324609964771012"/>
    <n v="-5.2724722774031188E-2"/>
    <n v="-5.2724722774031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7b5986fe24f8a26769b4e5f1dadffb5c645a4a2d8bfb9fa9d4753de5ffb476"/>
    <n v="1"/>
    <n v="1"/>
  </r>
  <r>
    <s v="0d4de967-db46-4f35-83d6-7d9213c1a40a"/>
    <x v="337"/>
    <x v="255"/>
    <n v="-1.1632692E-2"/>
    <n v="-1.1632692E-2"/>
    <x v="1"/>
    <n v="4.5324609964771012"/>
    <n v="-5.2724722774031188E-2"/>
    <n v="-5.2724722774031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197a97a081711028df5542a8542b1b1d16185fb1cd46bb2ed681177d564e30"/>
    <n v="1"/>
    <n v="1"/>
  </r>
  <r>
    <s v="1776fdce-c62b-4ffd-804b-8ec0589c1854"/>
    <x v="337"/>
    <x v="255"/>
    <n v="-1.2096403E-2"/>
    <n v="-1.2096403E-2"/>
    <x v="1"/>
    <n v="4.5324609964771012"/>
    <n v="-5.4826474795168598E-2"/>
    <n v="-5.48264747951685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d300ae3d87a011fe615a25797cf259a4234a0acd5f6ae94da60a3c7b32749e"/>
    <n v="1"/>
    <n v="1"/>
  </r>
  <r>
    <s v="4dd43bed-d789-4359-900c-1e191b85e475"/>
    <x v="337"/>
    <x v="255"/>
    <n v="-8.8471691999999994E-3"/>
    <n v="-8.8471691999999994E-3"/>
    <x v="1"/>
    <n v="4.5324609964771012"/>
    <n v="-4.0099449328233519E-2"/>
    <n v="-4.00994493282335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c0852928615bfb8807be46299c9d825f1662dd3dc054b18b11257033e64218"/>
    <n v="1"/>
    <n v="1"/>
  </r>
  <r>
    <s v="349306dc-da8b-4f7b-b5b1-b9a8544b2e4c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ffb366a7cf50fe4ab5f9be02406d99392f29c125bdf2b110a913fa07130915"/>
    <n v="1"/>
    <n v="1"/>
  </r>
  <r>
    <s v="9762b3d8-f89b-4655-9a96-985f4390c69f"/>
    <x v="337"/>
    <x v="255"/>
    <n v="-9.2083990000000008E-3"/>
    <n v="-9.2083990000000008E-3"/>
    <x v="1"/>
    <n v="4.5324609964771012"/>
    <n v="-4.1736709307498752E-2"/>
    <n v="-4.17367093074987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011d818ea2609701c8199f26ed57407ad4d1a995de29d15569dac8aaa081eb"/>
    <n v="1"/>
    <n v="1"/>
  </r>
  <r>
    <s v="7775301a-1b5e-4c63-a682-b62be9ed4056"/>
    <x v="337"/>
    <x v="255"/>
    <n v="-1.2464688999999999E-2"/>
    <n v="-1.2464688999999999E-2"/>
    <x v="1"/>
    <n v="4.5324609964771012"/>
    <n v="-5.6495716725717168E-2"/>
    <n v="-5.64957167257171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92ed5fb3ecb6951daf30efa3179b1234d20a46580e74e373dd150fc8447864"/>
    <n v="1"/>
    <n v="1"/>
  </r>
  <r>
    <s v="6ccd0824-7826-42c9-9a04-71733725a419"/>
    <x v="337"/>
    <x v="255"/>
    <n v="-1.1577440600000001E-2"/>
    <n v="-1.1577440600000001E-2"/>
    <x v="1"/>
    <n v="4.5324609964771012"/>
    <n v="-5.2474297958530453E-2"/>
    <n v="-5.2474297958530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bd6d333ad9a9f8af4c4d4560d9c4d85a0cb80c20b4c67ffe494d97cc12fd44"/>
    <n v="1"/>
    <n v="1"/>
  </r>
  <r>
    <s v="93106628-13b6-4dce-9f50-9d66d8659710"/>
    <x v="337"/>
    <x v="255"/>
    <n v="-1.1577440600000001E-2"/>
    <n v="-1.1577440600000001E-2"/>
    <x v="1"/>
    <n v="4.5324609964771012"/>
    <n v="-5.2474297958530453E-2"/>
    <n v="-5.2474297958530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ccf0297d3f6d8d2761d77d9e5a467941a8a5085ae86c2642be22b4d4b0cf64"/>
    <n v="1"/>
    <n v="1"/>
  </r>
  <r>
    <s v="e489c6b0-3601-481a-b6b8-ece461a9b15c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3ce04c7c5d68fe33f373c5dacd8d016952346db8d64147b391b92be160bc52"/>
    <n v="1"/>
    <n v="1"/>
  </r>
  <r>
    <s v="3e9be6b2-d4f6-4bb9-a9c3-9588767a744b"/>
    <x v="337"/>
    <x v="255"/>
    <n v="-1.1922746E-2"/>
    <n v="-1.1922746E-2"/>
    <x v="1"/>
    <n v="4.5324609964771012"/>
    <n v="-5.4039381215903383E-2"/>
    <n v="-5.40393812159033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392764774294b6f7d1a038db71a55be34a1ef5d0ede47891e7698f1ab41a27"/>
    <n v="1"/>
    <n v="1"/>
  </r>
  <r>
    <s v="defa29be-eb8c-4d54-b9c9-71a8822c6472"/>
    <x v="337"/>
    <x v="255"/>
    <n v="-1.3029531E-2"/>
    <n v="-1.3029531E-2"/>
    <x v="1"/>
    <n v="4.5324609964771012"/>
    <n v="-5.9055841059889293E-2"/>
    <n v="-5.90558410598892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b4ddd722a13cff427a740eb3b4a24331b837eb1f5b5606258aa4126ace49c0"/>
    <n v="1"/>
    <n v="1"/>
  </r>
  <r>
    <s v="72b920ea-4a73-4d0f-9724-0e246f39d422"/>
    <x v="337"/>
    <x v="255"/>
    <n v="-1.1890344400000001E-2"/>
    <n v="-1.1890344400000001E-2"/>
    <x v="1"/>
    <n v="4.5324609964771012"/>
    <n v="-5.3892522227679922E-2"/>
    <n v="-5.38925222276799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195389d2bcc26eb2e6a8fb6e6c658bf49caef13e1c980c60d811073e36b10d"/>
    <n v="1"/>
    <n v="1"/>
  </r>
  <r>
    <s v="f8be561d-a421-41ca-a030-b593f7459471"/>
    <x v="337"/>
    <x v="255"/>
    <n v="-1.2235698999999999E-2"/>
    <n v="-1.2235698999999999E-2"/>
    <x v="1"/>
    <n v="4.5324609964771012"/>
    <n v="-5.5457828482133868E-2"/>
    <n v="-5.54578284821338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ea5b1084df2681958f15eb5deb7df13b976dfbebe295ba5c1c82dfdb7db7ec7"/>
    <n v="1"/>
    <n v="1"/>
  </r>
  <r>
    <s v="d4eb4090-5f37-45f4-a248-757eaf7bcfa6"/>
    <x v="337"/>
    <x v="255"/>
    <n v="-1.2151736E-2"/>
    <n v="-1.2151736E-2"/>
    <x v="1"/>
    <n v="4.5324609964771012"/>
    <n v="-5.5077269459486662E-2"/>
    <n v="-5.50772694594866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2df68e80cb8f085c38758140613b133ad1525d2e712e747a95850b0a6025fa"/>
    <n v="1"/>
    <n v="1"/>
  </r>
  <r>
    <s v="3662b61d-7432-4597-9550-321129b19ddf"/>
    <x v="337"/>
    <x v="255"/>
    <n v="-1.1974294200000001E-2"/>
    <n v="-1.1974294200000001E-2"/>
    <x v="1"/>
    <n v="4.5324609964771012"/>
    <n v="-5.4273021421841983E-2"/>
    <n v="-5.4273021421841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96c41430f1e13549b53fba8f54fadcaa9c716749e0531452cc720a00d011d5"/>
    <n v="1"/>
    <n v="1"/>
  </r>
  <r>
    <s v="bb135edc-1e63-4893-bc33-1ea6388913fb"/>
    <x v="337"/>
    <x v="255"/>
    <n v="-9.7670269999999993E-3"/>
    <n v="-9.7670269999999993E-3"/>
    <x v="1"/>
    <n v="4.5324609964771012"/>
    <n v="-4.4268668929038753E-2"/>
    <n v="-4.42686689290387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74173e5a6b6c5d3d03098cfc811b9cd47d3f83767ca6e5183598d61a61d9bc"/>
    <n v="1"/>
    <n v="1"/>
  </r>
  <r>
    <s v="3f312df2-0431-4fd0-a805-44eebc10a8b7"/>
    <x v="337"/>
    <x v="255"/>
    <n v="-1.2495221000000001E-2"/>
    <n v="-1.2495221000000001E-2"/>
    <x v="1"/>
    <n v="4.5324609964771012"/>
    <n v="-5.6634101824861588E-2"/>
    <n v="-5.6634101824861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f5c8d5d3a786674c5883e675ea3f3daab70fe806abe2b12d8d715a99fff91b"/>
    <n v="1"/>
    <n v="1"/>
  </r>
  <r>
    <s v="fb62a43d-febf-44b1-ad4c-0a67c85b7eb5"/>
    <x v="337"/>
    <x v="255"/>
    <n v="-1.24912922E-2"/>
    <n v="-1.24912922E-2"/>
    <x v="1"/>
    <n v="4.5324609964771012"/>
    <n v="-5.6616294692098633E-2"/>
    <n v="-5.6616294692098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266bcd016c86e5bf9dedb6c45a394a161220364fe7c2d93c054873bc806169"/>
    <n v="1"/>
    <n v="1"/>
  </r>
  <r>
    <s v="9403c47b-c834-4b92-b481-e5f9262e3e91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2cfffaa9ad60eef898d42f64365b2e64dca7ceb99c3d74bb351c7003008ba5"/>
    <n v="1"/>
    <n v="1"/>
  </r>
  <r>
    <s v="fc51a336-6853-4c67-a677-33e5079114c1"/>
    <x v="337"/>
    <x v="255"/>
    <n v="-1.29511646E-2"/>
    <n v="-1.29511646E-2"/>
    <x v="1"/>
    <n v="4.5324609964771012"/>
    <n v="-5.8700648408454952E-2"/>
    <n v="-5.87006484084549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8e6ea280583922363a5602f750226436bef4bdd22ecb5952d8abd8dc628001"/>
    <n v="1"/>
    <n v="1"/>
  </r>
  <r>
    <s v="451bb9dd-c0dc-4921-bf37-ee4df496039a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022f946f45857c3a3939d3a937c1537ee0256f188d99ca2a64bde8bd0334d6"/>
    <n v="1"/>
    <n v="1"/>
  </r>
  <r>
    <s v="11a7b403-e270-46be-bb7c-8e312f488051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21d4be49f7f0ad951f4843f0461195a5504958dd34e1636fce3926a56f6c7d"/>
    <n v="1"/>
    <n v="1"/>
  </r>
  <r>
    <s v="b9eb5317-72a7-4a0b-9020-dd7e91bdaf4f"/>
    <x v="337"/>
    <x v="255"/>
    <n v="-1.2785275E-2"/>
    <n v="-1.2785275E-2"/>
    <x v="1"/>
    <n v="4.5324609964771012"/>
    <n v="-5.7948760266733769E-2"/>
    <n v="-5.79487602667337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eafb53ef0c1ad08c844561d57173dffd2cabbd416f1ae0d3ba4cfa21f7189f"/>
    <n v="1"/>
    <n v="1"/>
  </r>
  <r>
    <s v="3f0dcdd5-66c1-4e89-8a2c-6c84fe7bca92"/>
    <x v="337"/>
    <x v="255"/>
    <n v="-1.2785275E-2"/>
    <n v="-1.2785275E-2"/>
    <x v="1"/>
    <n v="4.5324609964771012"/>
    <n v="-5.7948760266733769E-2"/>
    <n v="-5.79487602667337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4151f438019e4766733af19e17fc645022ded6cab599007d57e00552ebd1a1"/>
    <n v="1"/>
    <n v="1"/>
  </r>
  <r>
    <s v="7a49009b-2ced-4199-898c-fca753a2e1e0"/>
    <x v="337"/>
    <x v="255"/>
    <n v="-1.4525599E-2"/>
    <n v="-1.4525599E-2"/>
    <x v="1"/>
    <n v="4.5324609964771012"/>
    <n v="-6.5836710917966779E-2"/>
    <n v="-6.5836710917966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c82e108670e526f512dccdf8c09cfb1831d5fd59c49371701c79186c7d2f17"/>
    <n v="1"/>
    <n v="1"/>
  </r>
  <r>
    <s v="0eeff7f1-e7fd-4fd8-9805-a49fa9ff473b"/>
    <x v="337"/>
    <x v="255"/>
    <n v="-1.4525599E-2"/>
    <n v="-1.4525599E-2"/>
    <x v="1"/>
    <n v="4.5324609964771012"/>
    <n v="-6.5836710917966779E-2"/>
    <n v="-6.5836710917966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fb879716a6dc1050a035b6df0ed1a259ab8da2d08f3c8183fb429f0fdd12e1"/>
    <n v="1"/>
    <n v="1"/>
  </r>
  <r>
    <s v="9d9c0a98-ba36-409e-a394-e7bb759df847"/>
    <x v="337"/>
    <x v="255"/>
    <n v="-1.2212799999999999E-2"/>
    <n v="-1.2212799999999999E-2"/>
    <x v="1"/>
    <n v="4.5324609964771012"/>
    <n v="-5.535403965777555E-2"/>
    <n v="-5.5354039657775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55197c4dc7424bfa9b0d95185689054832d4bd6938df8d569160337482fb69"/>
    <n v="1"/>
    <n v="1"/>
  </r>
  <r>
    <s v="372b3440-80e7-4143-9356-4dd28e376e33"/>
    <x v="337"/>
    <x v="255"/>
    <n v="-1.1480031999999999E-2"/>
    <n v="-1.1480031999999999E-2"/>
    <x v="1"/>
    <n v="4.5324609964771012"/>
    <n v="-5.2032797278309013E-2"/>
    <n v="-5.20327972783090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56cb5911f6e500e79080a4fdf6a4e4c06cdc471d25f47df5778c89e5f6d565"/>
    <n v="1"/>
    <n v="1"/>
  </r>
  <r>
    <s v="e6095fa4-7f88-4b3f-b835-8bbed0f672ad"/>
    <x v="337"/>
    <x v="255"/>
    <n v="-1.1480031999999999E-2"/>
    <n v="-1.1480031999999999E-2"/>
    <x v="1"/>
    <n v="4.5324609964771012"/>
    <n v="-5.2032797278309013E-2"/>
    <n v="-5.20327972783090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edbcc245c5469679f96a221aa680fab5d0b2f901252eca785c9c129c174c1b"/>
    <n v="1"/>
    <n v="1"/>
  </r>
  <r>
    <s v="bc32d303-68e3-46e9-9137-c3e8b9134ab8"/>
    <x v="337"/>
    <x v="255"/>
    <n v="-1.206014E-2"/>
    <n v="-1.206014E-2"/>
    <x v="1"/>
    <n v="4.5324609964771012"/>
    <n v="-5.4662114162053348E-2"/>
    <n v="-5.46621141620533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f12c586aff2da9aeca32edb92f9d848947b45536fc302139ce14c9774ee7da"/>
    <n v="1"/>
    <n v="1"/>
  </r>
  <r>
    <s v="0ddb6f1d-7d15-4cef-9d5f-18b1b0ba3c88"/>
    <x v="337"/>
    <x v="255"/>
    <n v="-1.4029454E-2"/>
    <n v="-1.4029454E-2"/>
    <x v="1"/>
    <n v="4.5324609964771012"/>
    <n v="-6.358795305686965E-2"/>
    <n v="-6.358795305686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ce144192c3a25f41e24da7f8b1492591618793932a4e2e8e663aeb1defacd5"/>
    <n v="1"/>
    <n v="1"/>
  </r>
  <r>
    <s v="c17dcf83-afb7-40de-82e2-114b471bbcfa"/>
    <x v="337"/>
    <x v="255"/>
    <n v="-1.2312029E-2"/>
    <n v="-1.2312029E-2"/>
    <x v="1"/>
    <n v="4.5324609964771012"/>
    <n v="-5.5803791229994973E-2"/>
    <n v="-5.58037912299949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f1a8d35e618571a845d80837468c675afc62eb47d2544d93f953c44c74c293"/>
    <n v="1"/>
    <n v="1"/>
  </r>
  <r>
    <s v="bc2130bb-e71d-401d-be6a-01aaeef7c53c"/>
    <x v="337"/>
    <x v="255"/>
    <n v="-1.3174557999999999E-2"/>
    <n v="-1.3174557999999999E-2"/>
    <x v="1"/>
    <n v="4.5324609964771012"/>
    <n v="-5.9713170280825373E-2"/>
    <n v="-5.97131702808253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628c6decdf85a34753c48c8a8ac1fe82b6749ca4b831f07be52b46d06dff81"/>
    <n v="1"/>
    <n v="1"/>
  </r>
  <r>
    <s v="45625cd9-8768-4c3a-a4eb-3948680dec42"/>
    <x v="337"/>
    <x v="255"/>
    <n v="-1.2121204E-2"/>
    <n v="-1.2121204E-2"/>
    <x v="1"/>
    <n v="4.5324609964771012"/>
    <n v="-5.4938884360342229E-2"/>
    <n v="-5.49388843603422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e2075d324d82c311813f582b3a7c5c1100ae0d7e9dc5eb07f923ffc2fbac75"/>
    <n v="1"/>
    <n v="1"/>
  </r>
  <r>
    <s v="60519d4a-18a1-4556-8596-4d42fba53fca"/>
    <x v="337"/>
    <x v="255"/>
    <n v="-1.0159523E-2"/>
    <n v="-1.0159523E-2"/>
    <x v="1"/>
    <n v="4.5324609964771012"/>
    <n v="-4.6047641740312027E-2"/>
    <n v="-4.60476417403120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98707c59aa6ed2cf39f2d6e7bc1377b70d55ea0a7ac9b7bee147098dda43ab"/>
    <n v="1"/>
    <n v="1"/>
  </r>
  <r>
    <s v="397e2d05-074d-4226-bc88-e115828af0e2"/>
    <x v="337"/>
    <x v="255"/>
    <n v="-1.0159523E-2"/>
    <n v="-1.0159523E-2"/>
    <x v="1"/>
    <n v="4.5324609964771012"/>
    <n v="-4.6047641740312027E-2"/>
    <n v="-4.60476417403120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78b65b4d343d40bbf9e9ebd83c8ba272df9b6081ee1c3b5c0a59cbaf1247d5"/>
    <n v="1"/>
    <n v="1"/>
  </r>
  <r>
    <s v="fa2d5752-159a-42d7-832e-57cc965e6efc"/>
    <x v="337"/>
    <x v="255"/>
    <n v="-1.3525676E-2"/>
    <n v="-1.3525676E-2"/>
    <x v="1"/>
    <n v="4.5324609964771012"/>
    <n v="-6.1304598920986407E-2"/>
    <n v="-6.13045989209864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68966b7a9b1a4cbaa32b9e89853a8269041b3dd2e4ad86f2820962221870aa"/>
    <n v="1"/>
    <n v="1"/>
  </r>
  <r>
    <s v="119df533-9e35-4aa3-970b-22edd3a05a6d"/>
    <x v="337"/>
    <x v="255"/>
    <n v="-1.3525676E-2"/>
    <n v="-1.3525676E-2"/>
    <x v="1"/>
    <n v="4.5324609964771012"/>
    <n v="-6.1304598920986407E-2"/>
    <n v="-6.13045989209864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938f4b18b6f6d2239f67f372ac7c81874dc4dc276dcd87ba589f5ccfa6664a"/>
    <n v="1"/>
    <n v="1"/>
  </r>
  <r>
    <s v="cc8c39aa-2fa3-42f3-95cd-5bf46cc7495a"/>
    <x v="337"/>
    <x v="255"/>
    <n v="-1.3525676E-2"/>
    <n v="-1.3525676E-2"/>
    <x v="1"/>
    <n v="4.5324609964771012"/>
    <n v="-6.1304598920986407E-2"/>
    <n v="-6.13045989209864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a3c16d38650f06ea7dfc372dfb376f4d28a28f9a3a7af171dbe0eb9050db8b5"/>
    <n v="1"/>
    <n v="1"/>
  </r>
  <r>
    <s v="7d6dc579-45f1-4408-b737-7ae87e2bb6f2"/>
    <x v="337"/>
    <x v="255"/>
    <n v="-1.3681665799999999E-2"/>
    <n v="-1.3681665799999999E-2"/>
    <x v="1"/>
    <n v="4.5324609964771012"/>
    <n v="-6.201161660533467E-2"/>
    <n v="-6.201161660533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41c1fe7beeeac3c5b8c7b27c6837e94701a677317c81d216a096a252f0df87"/>
    <n v="1"/>
    <n v="1"/>
  </r>
  <r>
    <s v="e4cfc9ae-da27-499c-8c38-fc978e5286f8"/>
    <x v="337"/>
    <x v="255"/>
    <n v="-1.29033446E-2"/>
    <n v="-1.29033446E-2"/>
    <x v="1"/>
    <n v="4.5324609964771012"/>
    <n v="-5.8483906123603421E-2"/>
    <n v="-5.84839061236034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da93d312f428075bdd4ed94e51759ce0db603ef3e90e68609d078816da313b"/>
    <n v="1"/>
    <n v="1"/>
  </r>
  <r>
    <s v="3bb78efc-bfc6-47a7-817d-799300fbcd6c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2b8a3c833298dc76fcc31263531e6cf4c082e1b9520133b23c2343325ee2d5"/>
    <n v="1"/>
    <n v="1"/>
  </r>
  <r>
    <s v="c4eed730-1512-4251-8c4f-4977a452c41d"/>
    <x v="337"/>
    <x v="255"/>
    <n v="-1.1701389E-2"/>
    <n v="-1.1701389E-2"/>
    <x v="1"/>
    <n v="4.5324609964771012"/>
    <n v="-5.3036089247106191E-2"/>
    <n v="-5.30360892471061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69a482986ab3c5f87df8d3f94909f476ef8946258272ac151e0456154616a0"/>
    <n v="1"/>
    <n v="1"/>
  </r>
  <r>
    <s v="8e5a8a15-c600-404a-86d7-c83a61a34c9f"/>
    <x v="337"/>
    <x v="255"/>
    <n v="-1.3456979000000001E-2"/>
    <n v="-1.3456979000000001E-2"/>
    <x v="1"/>
    <n v="4.5324609964771012"/>
    <n v="-6.0993232447911432E-2"/>
    <n v="-6.09932324479114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b538a1e20f1f5db3dd9a7694b64cc96cc1f57f94e3fc007649500523323d90"/>
    <n v="1"/>
    <n v="1"/>
  </r>
  <r>
    <s v="e5dba901-fb4d-49a4-8993-fe15c01158d2"/>
    <x v="337"/>
    <x v="255"/>
    <n v="-1.1686123E-2"/>
    <n v="-1.1686123E-2"/>
    <x v="1"/>
    <n v="4.5324609964771012"/>
    <n v="-5.2966896697533968E-2"/>
    <n v="-5.29668966975339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26ccc1dcb886dbfc26d6abab5c9b30e32bbc8ef0eaa2032c21bcf9bae99c386"/>
    <n v="1"/>
    <n v="1"/>
  </r>
  <r>
    <s v="acb64f2c-58b6-4c43-8fa1-55888d0cdaee"/>
    <x v="337"/>
    <x v="255"/>
    <n v="-1.3472245000000001E-2"/>
    <n v="-1.3472245000000001E-2"/>
    <x v="1"/>
    <n v="4.5324609964771012"/>
    <n v="-6.1062424997483648E-2"/>
    <n v="-6.1062424997483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38d9856e0962c7bcd8ce73378fdb65f3ca1da67a92f345f6b2ff2be62f42ef"/>
    <n v="1"/>
    <n v="1"/>
  </r>
  <r>
    <s v="0bd864e0-085d-4f63-aa15-4bc69ab22423"/>
    <x v="337"/>
    <x v="255"/>
    <n v="-1.3470127E-2"/>
    <n v="-1.3470127E-2"/>
    <x v="1"/>
    <n v="4.5324609964771012"/>
    <n v="-6.1052825245093097E-2"/>
    <n v="-6.10528252450930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9aeabe1f5fa85ee9fb7062446b20b8d9b61f39ebc237e62c0d6eea802ff4c5"/>
    <n v="1"/>
    <n v="1"/>
  </r>
  <r>
    <s v="24226cfe-cf73-46fb-8b80-c4e8114bb71e"/>
    <x v="337"/>
    <x v="255"/>
    <n v="-1.3464612000000001E-2"/>
    <n v="-1.3464612000000001E-2"/>
    <x v="1"/>
    <n v="4.5324609964771012"/>
    <n v="-6.1027828722697533E-2"/>
    <n v="-6.10278287226975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a9f2edaea09cda3fefd51448e2d9f10fd2f7bdc21ea15f6d7723ed364800d6"/>
    <n v="1"/>
    <n v="1"/>
  </r>
  <r>
    <s v="4b942b37-a5aa-49cb-8bb8-a0fe525856f5"/>
    <x v="337"/>
    <x v="255"/>
    <n v="-1.3411180999999999E-2"/>
    <n v="-1.3411180999999999E-2"/>
    <x v="1"/>
    <n v="4.5324609964771012"/>
    <n v="-6.0785654799194767E-2"/>
    <n v="-6.07856547991947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53af88ee2f807612b00e709de8b26b7c9b98a681428bb47705c4985589db6d"/>
    <n v="1"/>
    <n v="1"/>
  </r>
  <r>
    <s v="52d46fa2-a6d7-44c0-a13e-31d70dbf0a12"/>
    <x v="337"/>
    <x v="255"/>
    <n v="-1.3411180999999999E-2"/>
    <n v="-1.3411180999999999E-2"/>
    <x v="1"/>
    <n v="4.5324609964771012"/>
    <n v="-6.0785654799194767E-2"/>
    <n v="-6.07856547991947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135c465209237680406b354922d8d4d878e4608ba52998f0e87076c92a0814"/>
    <n v="1"/>
    <n v="1"/>
  </r>
  <r>
    <s v="63efcd80-dba9-492c-ac69-400b7055f83c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343936efead3bd18e66cf5a3d2530668d5e75648dd308c429388dcd4170d29"/>
    <n v="1"/>
    <n v="1"/>
  </r>
  <r>
    <s v="55ce7431-62a3-4765-a207-0f6b4daaf0c4"/>
    <x v="337"/>
    <x v="255"/>
    <n v="-1.3472245000000001E-2"/>
    <n v="-1.3472245000000001E-2"/>
    <x v="1"/>
    <n v="4.5324609964771012"/>
    <n v="-6.1062424997483648E-2"/>
    <n v="-6.1062424997483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e552858bb95827d847aec6a98a46a728502f34489ba8b7856b5fdfd03fbb15"/>
    <n v="1"/>
    <n v="1"/>
  </r>
  <r>
    <s v="04766001-38ee-4adc-9ad0-4cdc3cbd6d5a"/>
    <x v="337"/>
    <x v="255"/>
    <n v="-1.2434157E-2"/>
    <n v="-1.2434157E-2"/>
    <x v="1"/>
    <n v="4.5324609964771012"/>
    <n v="-5.6357331626572728E-2"/>
    <n v="-5.63573316265727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d818ac563e978bcbe362f73022d5cd895b0edd461ac3fd578a0b469e5cc1f74"/>
    <n v="1"/>
    <n v="1"/>
  </r>
  <r>
    <s v="052267af-6663-4791-9929-d43a5e293de3"/>
    <x v="337"/>
    <x v="255"/>
    <n v="-1.2724210999999999E-2"/>
    <n v="-1.2724210999999999E-2"/>
    <x v="1"/>
    <n v="4.5324609964771012"/>
    <n v="-5.7671990068444888E-2"/>
    <n v="-5.76719900684448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c7ba56287551c581622b3da926432200b50ba71ebb31ab438bff84c94c1505"/>
    <n v="1"/>
    <n v="1"/>
  </r>
  <r>
    <s v="891a63e2-af81-4e98-a9cb-ff75e2fdc419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64208409be43ccffba2d707d564e9768c105f9499147a52e69d02f80b3d0ae"/>
    <n v="1"/>
    <n v="1"/>
  </r>
  <r>
    <s v="d9f3f7e9-699d-46aa-9dba-5e1c6c9f590e"/>
    <x v="337"/>
    <x v="255"/>
    <n v="-1.2319662E-2"/>
    <n v="-1.2319662E-2"/>
    <x v="1"/>
    <n v="4.5324609964771012"/>
    <n v="-5.5838387504781081E-2"/>
    <n v="-5.58383875047810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a8208bdf9f44c5a27ade9750efee898c7ec1d11e90e3edbc01b10bf226d78e"/>
    <n v="1"/>
    <n v="1"/>
  </r>
  <r>
    <s v="a3289372-8d87-4357-b98a-129449561328"/>
    <x v="337"/>
    <x v="255"/>
    <n v="-9.4191220000000003E-3"/>
    <n v="-9.4191220000000003E-3"/>
    <x v="1"/>
    <n v="4.5324609964771012"/>
    <n v="-4.2691803086059389E-2"/>
    <n v="-4.2691803086059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5b53ec952e9fa2f789f5e4f4cdf28de04548e15197e892c2a544b5a71b713c"/>
    <n v="1"/>
    <n v="1"/>
  </r>
  <r>
    <s v="03c970ce-d4a3-441d-9196-03140042a378"/>
    <x v="337"/>
    <x v="255"/>
    <n v="-7.7472840000000001E-3"/>
    <n v="-7.7472840000000001E-3"/>
    <x v="1"/>
    <n v="4.5324609964771012"/>
    <n v="-3.51142625586311E-2"/>
    <n v="-3.511426255863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00ab60c2baa3e560bdf46df0f118010c36c25531898c983d7dbb9a78d61855"/>
    <n v="1"/>
    <n v="1"/>
  </r>
  <r>
    <s v="9d16b60c-10c0-46ce-9c1e-d13ee05c1a48"/>
    <x v="337"/>
    <x v="255"/>
    <n v="-1.2846339E-2"/>
    <n v="-1.2846339E-2"/>
    <x v="1"/>
    <n v="4.5324609964771012"/>
    <n v="-5.822553046502265E-2"/>
    <n v="-5.8225530465022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134f98e8e65a91b3055550075d57a6e076b18e4c60f16db5aa35079603785d"/>
    <n v="1"/>
    <n v="1"/>
  </r>
  <r>
    <s v="d83c86b6-0733-4f2f-a4d2-dc2a3995a912"/>
    <x v="337"/>
    <x v="255"/>
    <n v="-1.213647E-2"/>
    <n v="-1.213647E-2"/>
    <x v="1"/>
    <n v="4.5324609964771012"/>
    <n v="-5.5008076909914452E-2"/>
    <n v="-5.5008076909914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ce38ea9091501d98f63c3b00c9dc2067e95d61828ba356c812843b4e1df61e"/>
    <n v="1"/>
    <n v="1"/>
  </r>
  <r>
    <s v="c8490b33-eea3-45ea-98d9-508811f8c046"/>
    <x v="337"/>
    <x v="255"/>
    <n v="-9.8677179999999993E-3"/>
    <n v="-9.8677179999999993E-3"/>
    <x v="1"/>
    <n v="4.5324609964771012"/>
    <n v="-4.4725046959235022E-2"/>
    <n v="-4.47250469592350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912778540421ff259934601f5f6d2b806cb192ba47d3f7bd235dedb97e0ef3"/>
    <n v="1"/>
    <n v="1"/>
  </r>
  <r>
    <s v="e45165fd-5415-4af8-8aee-8e2c92096a9d"/>
    <x v="337"/>
    <x v="255"/>
    <n v="-1.1854049E-2"/>
    <n v="-1.1854049E-2"/>
    <x v="1"/>
    <n v="4.5324609964771012"/>
    <n v="-5.3728014742828387E-2"/>
    <n v="-5.3728014742828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200539bf25d098c4fd76ff0bf66d141d4616d9892847d1801b6b47d4eb4514"/>
    <n v="1"/>
    <n v="1"/>
  </r>
  <r>
    <s v="497945ca-9608-4296-91f1-5092ea37e1f1"/>
    <x v="337"/>
    <x v="255"/>
    <n v="-1.3518043E-2"/>
    <n v="-1.3518043E-2"/>
    <x v="1"/>
    <n v="4.5324609964771012"/>
    <n v="-6.1270002646200299E-2"/>
    <n v="-6.12700026462002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0614083cb67124371b15312ed88f54ab2420e13314128e1dbe73e1778c78c8"/>
    <n v="1"/>
    <n v="1"/>
  </r>
  <r>
    <s v="f8572097-67c4-48ea-98a1-f9810ead09dc"/>
    <x v="337"/>
    <x v="255"/>
    <n v="-1.1892214E-2"/>
    <n v="-1.1892214E-2"/>
    <x v="1"/>
    <n v="4.5324609964771012"/>
    <n v="-5.3900996116758942E-2"/>
    <n v="-5.3900996116758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aab99d4e408b04e9c8344f69614dad10fe4ab1904c0c76497c84e52b6c261e"/>
    <n v="1"/>
    <n v="1"/>
  </r>
  <r>
    <s v="aa271c78-c3ef-430b-8819-6542a359a98f"/>
    <x v="337"/>
    <x v="255"/>
    <n v="-1.1892214E-2"/>
    <n v="-1.1892214E-2"/>
    <x v="1"/>
    <n v="4.5324609964771012"/>
    <n v="-5.3900996116758942E-2"/>
    <n v="-5.3900996116758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972d4d4678b5ee0b5d3a97c89b1e4ccfd4d7e2aa842e534e5f94286ed37bed"/>
    <n v="1"/>
    <n v="1"/>
  </r>
  <r>
    <s v="d8a80353-ea63-46fe-bf8a-5f5adc4abfbe"/>
    <x v="337"/>
    <x v="255"/>
    <n v="-1.1892214E-2"/>
    <n v="-1.1892214E-2"/>
    <x v="1"/>
    <n v="4.5324609964771012"/>
    <n v="-5.3900996116758942E-2"/>
    <n v="-5.3900996116758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26492d0f74d87553d9daa503824e6499d3b96ca4fc55325471dfceb99238d6"/>
    <n v="1"/>
    <n v="1"/>
  </r>
  <r>
    <s v="4d0f4414-b160-49be-99fb-509814553b8b"/>
    <x v="337"/>
    <x v="255"/>
    <n v="-1.1327372E-2"/>
    <n v="-1.1327372E-2"/>
    <x v="1"/>
    <n v="4.5324609964771012"/>
    <n v="-5.1340871782586818E-2"/>
    <n v="-5.13408717825868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66e5f8e9e36fda0098ca2e51863bcd306d0b8687cecd81bf6f8f9d340083c9"/>
    <n v="1"/>
    <n v="1"/>
  </r>
  <r>
    <s v="b542f37b-80f6-4927-8c03-7dd3621447f0"/>
    <x v="337"/>
    <x v="255"/>
    <n v="-1.1327372E-2"/>
    <n v="-1.1327372E-2"/>
    <x v="1"/>
    <n v="4.5324609964771012"/>
    <n v="-5.1340871782586818E-2"/>
    <n v="-5.13408717825868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9aa8905304139d8c253e98174bdba9cf124b6170c95bcf4e2bbc388a7c950c"/>
    <n v="1"/>
    <n v="1"/>
  </r>
  <r>
    <s v="86cce1bd-0685-4195-81b3-054b535ce988"/>
    <x v="337"/>
    <x v="255"/>
    <n v="-1.213647E-2"/>
    <n v="-1.213647E-2"/>
    <x v="1"/>
    <n v="4.5324609964771012"/>
    <n v="-5.5008076909914452E-2"/>
    <n v="-5.5008076909914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772042df50618ad2470a9a7fbfe368d32355de516a8cc60b0e95e409e0ea39"/>
    <n v="1"/>
    <n v="1"/>
  </r>
  <r>
    <s v="148e0a20-b669-4927-a769-39f7efe81ad8"/>
    <x v="337"/>
    <x v="255"/>
    <n v="-1.213647E-2"/>
    <n v="-1.213647E-2"/>
    <x v="1"/>
    <n v="4.5324609964771012"/>
    <n v="-5.5008076909914452E-2"/>
    <n v="-5.5008076909914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64a8b3a335880a9164214d4c675e903d6b20f895a64f7a2687e49d1751c5dc"/>
    <n v="1"/>
    <n v="1"/>
  </r>
  <r>
    <s v="60ce1294-8999-43b3-8d90-925328c31fc8"/>
    <x v="337"/>
    <x v="255"/>
    <n v="-1.3441712999999999E-2"/>
    <n v="-1.3441712999999999E-2"/>
    <x v="1"/>
    <n v="4.5324609964771012"/>
    <n v="-6.0924039898339201E-2"/>
    <n v="-6.09240398983392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36bcfd25128ff1370fcdc8e1c93f2ce08aaeef49915b159915838e52bc4ed2"/>
    <n v="1"/>
    <n v="1"/>
  </r>
  <r>
    <s v="095be915-9b2a-4910-a728-e65ffe77204a"/>
    <x v="337"/>
    <x v="255"/>
    <n v="-1.0281650999999999E-2"/>
    <n v="-1.0281650999999999E-2"/>
    <x v="1"/>
    <n v="4.5324609964771012"/>
    <n v="-4.6601182136889789E-2"/>
    <n v="-4.6601182136889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f1a6fd32a200d91c9914728c8a76350934d44f4e8695ccfe4013ad4b04325c"/>
    <n v="1"/>
    <n v="1"/>
  </r>
  <r>
    <s v="89c4ab2d-0405-4018-9a99-66377601221b"/>
    <x v="337"/>
    <x v="255"/>
    <n v="-1.3296686E-2"/>
    <n v="-1.3296686E-2"/>
    <x v="1"/>
    <n v="4.5324609964771012"/>
    <n v="-6.0266710677403121E-2"/>
    <n v="-6.02667106774031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abaaacb45b958f11f57fa4cc33557adde84ed43fea148f483528b0c9ed2fed"/>
    <n v="1"/>
    <n v="1"/>
  </r>
  <r>
    <s v="7e5c460e-6b4a-48b1-b165-28b64def45e4"/>
    <x v="337"/>
    <x v="255"/>
    <n v="-1.48362192E-2"/>
    <n v="-1.48362192E-2"/>
    <x v="1"/>
    <n v="4.5324609964771012"/>
    <n v="-6.7244584859184706E-2"/>
    <n v="-6.72445848591847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fab5f63ba1936fc95544ca99b64dc5ced9661c14a0bd3be2e7f6a5aebaeafe"/>
    <n v="1"/>
    <n v="1"/>
  </r>
  <r>
    <s v="c028cfb3-11f0-4369-9536-5484a08ef6cf"/>
    <x v="337"/>
    <x v="255"/>
    <n v="-1.2915036E-2"/>
    <n v="-1.2915036E-2"/>
    <x v="1"/>
    <n v="4.5324609964771012"/>
    <n v="-5.8536896938097639E-2"/>
    <n v="-5.8536896938097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791454087158c98bc499ddb76c3e735bb1ee8aa60c79c66148a11f6d0ef14d"/>
    <n v="1"/>
    <n v="1"/>
  </r>
  <r>
    <s v="4afc83ea-1e7b-4fe1-888a-70a3b75e5687"/>
    <x v="337"/>
    <x v="255"/>
    <n v="-1.2464688999999999E-2"/>
    <n v="-1.2464688999999999E-2"/>
    <x v="1"/>
    <n v="4.5324609964771012"/>
    <n v="-5.6495716725717168E-2"/>
    <n v="-5.64957167257171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9f5cf84bdc7bb2604e7ee6288e5ee7dbc8cd86654618b694f5e62b69429a04"/>
    <n v="1"/>
    <n v="1"/>
  </r>
  <r>
    <s v="3579edb9-af17-4ce4-8dad-5cd6e87afbe2"/>
    <x v="337"/>
    <x v="255"/>
    <n v="-1.2464688999999999E-2"/>
    <n v="-1.2464688999999999E-2"/>
    <x v="1"/>
    <n v="4.5324609964771012"/>
    <n v="-5.6495716725717168E-2"/>
    <n v="-5.64957167257171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c256a5d64755ed695a24ea90727ca8f62f15a156587c6b58aa556bbdc6d077"/>
    <n v="1"/>
    <n v="1"/>
  </r>
  <r>
    <s v="cff0dbe8-fcf2-401c-ad93-1c3c60c1039f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00de7637c259fb4af561dc74bd2a4c8836c84e7d376f26aa09651e38b100c4"/>
    <n v="1"/>
    <n v="1"/>
  </r>
  <r>
    <s v="bb3cdf57-b346-4bb2-8e49-d24726be83ad"/>
    <x v="337"/>
    <x v="255"/>
    <n v="-1.4021821E-2"/>
    <n v="-1.4021821E-2"/>
    <x v="1"/>
    <n v="4.5324609964771012"/>
    <n v="-6.3553356782083542E-2"/>
    <n v="-6.3553356782083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265209a172c331c72644028f5007f745456adf691f481a1fcd69b7071edd61"/>
    <n v="1"/>
    <n v="1"/>
  </r>
  <r>
    <s v="7d78382a-ef62-4fa0-a04d-04acd372ec6d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5d754fe849925ffb6d2a88a0ba346347700fcc08cd2f67edfa8d354a4898cc"/>
    <n v="1"/>
    <n v="1"/>
  </r>
  <r>
    <s v="829e9ec7-c0ce-4ac3-9ae7-db689e768d6f"/>
    <x v="337"/>
    <x v="255"/>
    <n v="-1.1533463000000001E-2"/>
    <n v="-1.1533463000000001E-2"/>
    <x v="1"/>
    <n v="4.5324609964771012"/>
    <n v="-5.2274971201811772E-2"/>
    <n v="-5.22749712018117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0446c0a4292b89351293df5277b10316f2d907446bb77a59b46780d0fc9c04"/>
    <n v="1"/>
    <n v="1"/>
  </r>
  <r>
    <s v="d005f808-c652-4420-97d2-1e650e992d1e"/>
    <x v="337"/>
    <x v="255"/>
    <n v="-1.2250965000000001E-2"/>
    <n v="-1.2250965000000001E-2"/>
    <x v="1"/>
    <n v="4.5324609964771012"/>
    <n v="-5.5527021031706078E-2"/>
    <n v="-5.552702103170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b167e2dd5235c91c9ef30e5d123e36f94f96685e83a7b9fdc47001cf3a4389"/>
    <n v="1"/>
    <n v="1"/>
  </r>
  <r>
    <s v="af90409a-277a-48fb-835e-2494be3a41ee"/>
    <x v="337"/>
    <x v="255"/>
    <n v="-9.2817279999999995E-3"/>
    <n v="-9.2817279999999995E-3"/>
    <x v="1"/>
    <n v="4.5324609964771012"/>
    <n v="-4.2069070139909411E-2"/>
    <n v="-4.20690701399094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afdf6ea87827e3e53aea6c13dd3d16364cd5560ff6fc67b23b310c9d757dc9"/>
    <n v="1"/>
    <n v="1"/>
  </r>
  <r>
    <s v="1fcc57cd-fd6d-40c3-a86a-40b5854dac87"/>
    <x v="337"/>
    <x v="255"/>
    <n v="-1.1938012E-2"/>
    <n v="-1.1938012E-2"/>
    <x v="1"/>
    <n v="4.5324609964771012"/>
    <n v="-5.4108573765475593E-2"/>
    <n v="-5.4108573765475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b54821f1c7c4c3faf1c4f5be85c3bc44bbdba6916d5a9a37ecef91c37eb286"/>
    <n v="1"/>
    <n v="1"/>
  </r>
  <r>
    <s v="0bc0fb15-33b3-4655-b336-c6ab8e628393"/>
    <x v="337"/>
    <x v="255"/>
    <n v="-1.3731767000000001E-2"/>
    <n v="-1.3731767000000001E-2"/>
    <x v="1"/>
    <n v="4.5324609964771012"/>
    <n v="-6.2238698340211368E-2"/>
    <n v="-6.22386983402113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5564277d16b5cb7dd62626c3c5256999413c8522274b2363c90e3b1a396b4c"/>
    <n v="1"/>
    <n v="1"/>
  </r>
  <r>
    <s v="f4330e5e-d6d3-43ce-88ff-7fdc0320eb80"/>
    <x v="337"/>
    <x v="255"/>
    <n v="-1.37296082E-2"/>
    <n v="-1.37296082E-2"/>
    <x v="1"/>
    <n v="4.5324609964771012"/>
    <n v="-6.2228913663412183E-2"/>
    <n v="-6.2228913663412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b818a318b1d1a00356ee71fddfc2581048d9fde6cb941ff023d34b46f105e5"/>
    <n v="1"/>
    <n v="1"/>
  </r>
  <r>
    <s v="12309790-abfd-44a5-b968-84a1b6d31986"/>
    <x v="337"/>
    <x v="255"/>
    <n v="-1.3731767000000001E-2"/>
    <n v="-1.3731767000000001E-2"/>
    <x v="1"/>
    <n v="4.5324609964771012"/>
    <n v="-6.2238698340211368E-2"/>
    <n v="-6.22386983402113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832409f44d65bc8f02ec24b070f37ac1230b77a3dad0fe3b511814c846fff2"/>
    <n v="1"/>
    <n v="1"/>
  </r>
  <r>
    <s v="6e7db9d6-b2cb-4cfd-b8b0-798d985e6e8e"/>
    <x v="337"/>
    <x v="255"/>
    <n v="-1.1991442999999999E-2"/>
    <n v="-1.1991442999999999E-2"/>
    <x v="1"/>
    <n v="4.5324609964771012"/>
    <n v="-5.4350747688978358E-2"/>
    <n v="-5.4350747688978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a82246ff3555723f2ddbff63361052f129c2a72482431be57b16e3fa99f1e6"/>
    <n v="1"/>
    <n v="1"/>
  </r>
  <r>
    <s v="f26b26f1-52aa-49ed-959d-77bc1e849fa3"/>
    <x v="337"/>
    <x v="255"/>
    <n v="-1.2113571E-2"/>
    <n v="-1.2113571E-2"/>
    <x v="1"/>
    <n v="4.5324609964771012"/>
    <n v="-5.4904288085556113E-2"/>
    <n v="-5.49042880855561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edf624cdd991e66cdc1871af579d4e7c7333afde6e59ab9def7a011d04caad"/>
    <n v="1"/>
    <n v="1"/>
  </r>
  <r>
    <s v="ea66a81c-fabd-4e03-99df-fa01932f6943"/>
    <x v="337"/>
    <x v="255"/>
    <n v="-1.2113571E-2"/>
    <n v="-1.2113571E-2"/>
    <x v="1"/>
    <n v="4.5324609964771012"/>
    <n v="-5.4904288085556113E-2"/>
    <n v="-5.49042880855561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838b5cfaf25d31a010eb805dac8680ed9fdda75c7d0f2e43329cbb98708e6d"/>
    <n v="1"/>
    <n v="1"/>
  </r>
  <r>
    <s v="52a26fa1-b385-41a7-b70f-ebcc70530bf8"/>
    <x v="337"/>
    <x v="255"/>
    <n v="-1.3380649E-2"/>
    <n v="-1.3380649E-2"/>
    <x v="1"/>
    <n v="4.5324609964771012"/>
    <n v="-6.0647269700050327E-2"/>
    <n v="-6.06472697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647a79aa3664208d7103429bc0493edaf669e7c6a72f46e70b7f64164c15b4"/>
    <n v="1"/>
    <n v="1"/>
  </r>
  <r>
    <s v="e9d7dafe-dc7e-41da-a741-e2475cc39172"/>
    <x v="337"/>
    <x v="255"/>
    <n v="-1.3380649E-2"/>
    <n v="-1.3380649E-2"/>
    <x v="1"/>
    <n v="4.5324609964771012"/>
    <n v="-6.0647269700050327E-2"/>
    <n v="-6.06472697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8f83055fff12c046e93dbefdc5f866c401ef9c40dd493bfc1d21d6dcac96a0"/>
    <n v="1"/>
    <n v="1"/>
  </r>
  <r>
    <s v="4e2fa449-fafc-4928-bcde-3d6568969662"/>
    <x v="337"/>
    <x v="255"/>
    <n v="-1.0319816000000001E-2"/>
    <n v="-1.0319816000000001E-2"/>
    <x v="1"/>
    <n v="4.5324609964771012"/>
    <n v="-4.6774163510820331E-2"/>
    <n v="-4.67741635108203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4a8d8bcca967b20db5f1cb27617d554d22bdfabf3c2e0213abb32f480ce547"/>
    <n v="1"/>
    <n v="1"/>
  </r>
  <r>
    <s v="ec479a25-0a44-493e-bac8-b172c906f37d"/>
    <x v="337"/>
    <x v="255"/>
    <n v="-1.4037087E-2"/>
    <n v="-1.4037087E-2"/>
    <x v="1"/>
    <n v="4.5324609964771012"/>
    <n v="-6.3622549331655759E-2"/>
    <n v="-6.3622549331655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8736d48577331b1741e968cf853bce61a2334ff9a401557882d77c201893cc"/>
    <n v="1"/>
    <n v="1"/>
  </r>
  <r>
    <s v="1e0c0db3-7ffd-4553-b96d-e71302c6890b"/>
    <x v="337"/>
    <x v="255"/>
    <n v="-1.0106092000000001E-2"/>
    <n v="-1.0106092000000001E-2"/>
    <x v="1"/>
    <n v="4.5324609964771012"/>
    <n v="-4.5805467816809248E-2"/>
    <n v="-4.5805467816809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4d85c8dcb524bf235b01d2f5b1e4d2f111b16a0c6049be0a04d4120abc60a6"/>
    <n v="1"/>
    <n v="1"/>
  </r>
  <r>
    <s v="abe88bdb-a813-4398-8686-c56a5b8ab33d"/>
    <x v="337"/>
    <x v="255"/>
    <n v="-1.0243486E-2"/>
    <n v="-1.0243486E-2"/>
    <x v="1"/>
    <n v="4.5324609964771012"/>
    <n v="-4.6428200762959233E-2"/>
    <n v="-4.64282007629592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bc93c40e6e34fddc534dba7ac5bace60803d7a941d0cd1cba55dc52cf65300"/>
    <n v="1"/>
    <n v="1"/>
  </r>
  <r>
    <s v="fb78a193-7bd3-4d8a-abde-f3a45fc10fca"/>
    <x v="337"/>
    <x v="255"/>
    <n v="-9.9763309999999997E-3"/>
    <n v="-9.9763309999999997E-3"/>
    <x v="1"/>
    <n v="4.5324609964771012"/>
    <n v="-4.5217331145445391E-2"/>
    <n v="-4.52173311454453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f8f5348444c7dc9e4d6d268f827294f9ec80cedcedce98347bcaa3c4fc4237"/>
    <n v="1"/>
    <n v="1"/>
  </r>
  <r>
    <s v="ac73fd0c-3d8a-45bd-ba0f-695b1ccf8ae9"/>
    <x v="337"/>
    <x v="255"/>
    <n v="-1.1151813E-2"/>
    <n v="-1.1151813E-2"/>
    <x v="1"/>
    <n v="4.5324609964771012"/>
    <n v="-5.054515746250629E-2"/>
    <n v="-5.0545157462506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0470481581fffe99a591f42619bedd3bf7c5c8a274e7eec4de8a81f5fa51af"/>
    <n v="1"/>
    <n v="1"/>
  </r>
  <r>
    <s v="4baa4e28-7dad-46a1-9f66-2b44c6c44b78"/>
    <x v="337"/>
    <x v="255"/>
    <n v="-1.1075483000000001E-2"/>
    <n v="-1.1075483000000001E-2"/>
    <x v="1"/>
    <n v="4.5324609964771012"/>
    <n v="-5.0199194714645193E-2"/>
    <n v="-5.0199194714645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c68455eca1c8e0be644d8725b645da0ce1b72c7761b17d75094b4baca4ef47"/>
    <n v="1"/>
    <n v="1"/>
  </r>
  <r>
    <s v="68363996-f2d6-447d-8e37-439ba160cd27"/>
    <x v="337"/>
    <x v="255"/>
    <n v="-1.1075483000000001E-2"/>
    <n v="-1.1075483000000001E-2"/>
    <x v="1"/>
    <n v="4.5324609964771012"/>
    <n v="-5.0199194714645193E-2"/>
    <n v="-5.0199194714645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276b46281d9550dbd7dd78ca4a70fe06706a71b780e7aaf8beb33e62774f5b"/>
    <n v="1"/>
    <n v="1"/>
  </r>
  <r>
    <s v="eb08f8f3-dd8c-45e7-8502-d8caae4d7673"/>
    <x v="337"/>
    <x v="255"/>
    <n v="-1.0480109E-2"/>
    <n v="-1.0480109E-2"/>
    <x v="1"/>
    <n v="4.5324609964771012"/>
    <n v="-4.7500685281328628E-2"/>
    <n v="-4.7500685281328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763eaa38cf8611e0d2444f40047131cf8454487597b1e3d68ad8712a4c6f92"/>
    <n v="1"/>
    <n v="1"/>
  </r>
  <r>
    <s v="bd8a9c43-95b9-4fd7-bab1-345b9163c2bc"/>
    <x v="337"/>
    <x v="255"/>
    <n v="-1.0480109E-2"/>
    <n v="-1.0480109E-2"/>
    <x v="1"/>
    <n v="4.5324609964771012"/>
    <n v="-4.7500685281328628E-2"/>
    <n v="-4.7500685281328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a1cb03d5bc89e21ff7f893261ac5f24df9cb5a633e451ede72ca8c1d366cb8"/>
    <n v="1"/>
    <n v="1"/>
  </r>
  <r>
    <s v="1be0d23f-7c34-4b67-a31c-5d90e3925733"/>
    <x v="337"/>
    <x v="255"/>
    <n v="-1.2586817E-2"/>
    <n v="-1.2586817E-2"/>
    <x v="1"/>
    <n v="4.5324609964771012"/>
    <n v="-5.7049257122294923E-2"/>
    <n v="-5.70492571222949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33827044c49cf5570bbf821c314cfdcdc182d2538aeab0bfb54e2c7c73da2c"/>
    <n v="1"/>
    <n v="1"/>
  </r>
  <r>
    <s v="89c5079e-8e97-49d6-afd6-4d346158d272"/>
    <x v="337"/>
    <x v="255"/>
    <n v="-1.0220587E-2"/>
    <n v="-1.0220587E-2"/>
    <x v="1"/>
    <n v="4.5324609964771012"/>
    <n v="-4.6324411938600908E-2"/>
    <n v="-4.63244119386009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fd5db59bbc465600ec9d30bed9a4821e0fe082210e630a22f79c5cf0a225c4"/>
    <n v="1"/>
    <n v="1"/>
  </r>
  <r>
    <s v="39519459-56ee-456a-b472-a47b1c7ef51c"/>
    <x v="337"/>
    <x v="255"/>
    <n v="-1.0136624E-2"/>
    <n v="-1.0136624E-2"/>
    <x v="1"/>
    <n v="4.5324609964771012"/>
    <n v="-4.5943852915953702E-2"/>
    <n v="-4.5943852915953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dfa057837baea7593ba8833185ce9620c94cfeaad2f467a8bdc18225fbdbd6"/>
    <n v="1"/>
    <n v="1"/>
  </r>
  <r>
    <s v="086f2952-1f73-475a-a244-bd3f0a00ce64"/>
    <x v="337"/>
    <x v="255"/>
    <n v="-7.7472840000000001E-3"/>
    <n v="-7.7472840000000001E-3"/>
    <x v="1"/>
    <n v="4.5324609964771012"/>
    <n v="-3.51142625586311E-2"/>
    <n v="-3.511426255863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1c50a0e275b45c6ba43413b0e713bce35e2c1c114a41b162ff9a10a7ca1915"/>
    <n v="1"/>
    <n v="1"/>
  </r>
  <r>
    <s v="8e47ffe1-c021-4780-89c8-ef60c927b172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dd508ea3f0c610147dba9d855846372c1c628e0bd8bc95b262c6901bfd384a"/>
    <n v="1"/>
    <n v="1"/>
  </r>
  <r>
    <s v="90046ae0-3342-4d4b-a3c6-349b2dc891ed"/>
    <x v="337"/>
    <x v="255"/>
    <n v="-1.3518043E-2"/>
    <n v="-1.3518043E-2"/>
    <x v="1"/>
    <n v="4.5324609964771012"/>
    <n v="-6.1270002646200299E-2"/>
    <n v="-6.12700026462002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1ce73d2bd2c2a920bba15b04896d7a84a621e752b4295b10cfd3b1af133f14"/>
    <n v="1"/>
    <n v="1"/>
  </r>
  <r>
    <s v="da91a154-5751-40aa-a8f5-cccbd278030a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4f9524d5c9e6773b2b7ca609480c512a8d88a579b0444d05d9256e32682c87"/>
    <n v="1"/>
    <n v="1"/>
  </r>
  <r>
    <s v="e7484e49-1b4d-42c6-855a-cc271bd7fb41"/>
    <x v="337"/>
    <x v="255"/>
    <n v="-1.1823517E-2"/>
    <n v="-1.1823517E-2"/>
    <x v="1"/>
    <n v="4.5324609964771012"/>
    <n v="-5.3589629643683939E-2"/>
    <n v="-5.35896296436839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a225d467d5dd48ce9fa331b0b13c5161ae215c6f3b3d515c2d70d3dc3b51d4"/>
    <n v="1"/>
    <n v="1"/>
  </r>
  <r>
    <s v="18e67245-8183-41c0-aeac-6a9098fb0806"/>
    <x v="337"/>
    <x v="255"/>
    <n v="-1.1594527E-2"/>
    <n v="-1.1594527E-2"/>
    <x v="1"/>
    <n v="4.5324609964771012"/>
    <n v="-5.2551741400100653E-2"/>
    <n v="-5.255174140010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1d6897bc32d0e884fb3d6b43f77794a6fe1dbb5da70882b943ad75a690fdbe"/>
    <n v="1"/>
    <n v="1"/>
  </r>
  <r>
    <s v="90a742ae-2a82-4af8-9f68-86834ba07c6c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1800f7d1ff7e49565e77c6c1e3bce06c9fb9f67b61929e19a048ce31022b90"/>
    <n v="1"/>
    <n v="1"/>
  </r>
  <r>
    <s v="b06dd228-8aae-4884-adcc-eca799b9a905"/>
    <x v="337"/>
    <x v="255"/>
    <n v="-1.1953277999999999E-2"/>
    <n v="-1.1953277999999999E-2"/>
    <x v="1"/>
    <n v="4.5324609964771012"/>
    <n v="-5.4177766315047823E-2"/>
    <n v="-5.41777663150478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0c5561148be11e0bbd494539f3ef4705474cce229e4939beaf202b42ca983a"/>
    <n v="1"/>
    <n v="1"/>
  </r>
  <r>
    <s v="038d8179-8191-47eb-8560-a9cd624d29b0"/>
    <x v="337"/>
    <x v="255"/>
    <n v="-1.282344E-2"/>
    <n v="-1.282344E-2"/>
    <x v="1"/>
    <n v="4.5324609964771012"/>
    <n v="-5.8121741640664318E-2"/>
    <n v="-5.81217416406643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a8a0f87613691ae54118191aff424d686bb575a56eeb0020d77cee16235451"/>
    <n v="1"/>
    <n v="1"/>
  </r>
  <r>
    <s v="813416b9-967b-49bb-ad52-7ae7ccdb9131"/>
    <x v="337"/>
    <x v="255"/>
    <n v="-1.282344E-2"/>
    <n v="-1.282344E-2"/>
    <x v="1"/>
    <n v="4.5324609964771012"/>
    <n v="-5.8121741640664318E-2"/>
    <n v="-5.81217416406643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89172b2f3f246e6e1baddf1c32153315944c1e1b4c4c35578bd926ce3a4248"/>
    <n v="1"/>
    <n v="1"/>
  </r>
  <r>
    <s v="ea113f7c-db28-4bd6-8ea6-0110d04a3107"/>
    <x v="337"/>
    <x v="255"/>
    <n v="-1.1960910999999999E-2"/>
    <n v="-1.1960910999999999E-2"/>
    <x v="1"/>
    <n v="4.5324609964771012"/>
    <n v="-5.4212362589833918E-2"/>
    <n v="-5.42123625898339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c863345604d4b1f54651301dea10ed8fbaaf558af0295643c6a21da7f6bcd0"/>
    <n v="1"/>
    <n v="1"/>
  </r>
  <r>
    <s v="73a49600-b4ae-4c5e-829c-ea2820cb0b93"/>
    <x v="337"/>
    <x v="255"/>
    <n v="-1.2798528599999999E-2"/>
    <n v="-1.2798528599999999E-2"/>
    <x v="1"/>
    <n v="4.5324609964771012"/>
    <n v="-5.8008831691796679E-2"/>
    <n v="-5.80088316917966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9d13081ea126dd33c541c640fbc1155b4387f918285c09600163cae7f92080"/>
    <n v="1"/>
    <n v="1"/>
  </r>
  <r>
    <s v="3f8eb01f-f9dd-495b-8032-895aa865c3ca"/>
    <x v="337"/>
    <x v="255"/>
    <n v="-1.3449345999999999E-2"/>
    <n v="-1.3449345999999999E-2"/>
    <x v="1"/>
    <n v="4.5324609964771012"/>
    <n v="-6.0958636173125323E-2"/>
    <n v="-6.09586361731253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b0e1ef4e6c3edffc2e0cfc0408623712d7a203cd77dc89d23a03c76b3b789d"/>
    <n v="1"/>
    <n v="1"/>
  </r>
  <r>
    <s v="daaeac8a-d71b-4ad4-ac78-a88659f8b340"/>
    <x v="337"/>
    <x v="255"/>
    <n v="-1.3548575E-2"/>
    <n v="-1.3548575E-2"/>
    <x v="1"/>
    <n v="4.5324609964771012"/>
    <n v="-6.1408387745344739E-2"/>
    <n v="-6.14083877453447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c8ee47a7ccf6cd6272fbfcd4d27ec4c6f441108f8cb7631212366aa756c9ff"/>
    <n v="1"/>
    <n v="1"/>
  </r>
  <r>
    <s v="42b847ab-d885-4f4f-9b26-f565182b1125"/>
    <x v="337"/>
    <x v="255"/>
    <n v="-1.0190055E-2"/>
    <n v="-1.0190055E-2"/>
    <x v="1"/>
    <n v="4.5324609964771012"/>
    <n v="-4.6186026839456468E-2"/>
    <n v="-4.61860268394564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70203624d83b02b51b867e714ee422b2ef2b6bed7a8aac647e894036c94a41"/>
    <n v="1"/>
    <n v="1"/>
  </r>
  <r>
    <s v="a1c22d4b-9d73-4d54-a8fc-8410d9316f9b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f9a10db5e1b0e3e9cf8dc216b11e866f27d6dacf8d0ffa51571924b3dbd397b"/>
    <n v="1"/>
    <n v="1"/>
  </r>
  <r>
    <s v="9500415b-de1d-4486-8e85-56d1efa79bf1"/>
    <x v="337"/>
    <x v="255"/>
    <n v="-1.2258598000000001E-2"/>
    <n v="-1.2258598000000001E-2"/>
    <x v="1"/>
    <n v="4.5324609964771012"/>
    <n v="-5.5561617306492193E-2"/>
    <n v="-5.5561617306492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0d69a065c5b4a3724186a78bf4e4d1ebe6ed49051d029df5b66f4bca720914"/>
    <n v="1"/>
    <n v="1"/>
  </r>
  <r>
    <s v="efb1a107-20e0-4a86-8aff-4e78ba808b3d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29821447100109e41093d3a3ec02910c730edbe542161ca16142c9fd9ef6e5"/>
    <n v="1"/>
    <n v="1"/>
  </r>
  <r>
    <s v="d293a5d4-a5b2-4de7-aadd-9244a39b41ef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8643b3af7746e10697ef0f25f5287d1a23c6e066dcac662a0ee62aa8755825"/>
    <n v="1"/>
    <n v="1"/>
  </r>
  <r>
    <s v="aa363e3c-6bb6-4777-9c68-ecaa89b3b6af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4c0827cc63113204f5b4598c961cb319164b651d4ce3ef263c64142034710c"/>
    <n v="1"/>
    <n v="1"/>
  </r>
  <r>
    <s v="ee0708bc-ee2d-4b69-b7ed-94414b04b6c6"/>
    <x v="337"/>
    <x v="255"/>
    <n v="-1.2747110000000001E-2"/>
    <n v="-1.2747110000000001E-2"/>
    <x v="1"/>
    <n v="4.5324609964771012"/>
    <n v="-5.7775778892803227E-2"/>
    <n v="-5.7775778892803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99e10a852b9f649c4e44c6da658fab5b5d8e5566bd1c76cd5b24befe183746f"/>
    <n v="1"/>
    <n v="1"/>
  </r>
  <r>
    <s v="f9d53733-6e74-4eb8-80ca-e293f905298a"/>
    <x v="337"/>
    <x v="255"/>
    <n v="-1.2745106000000001E-2"/>
    <n v="-1.2745106000000001E-2"/>
    <x v="1"/>
    <n v="4.5324609964771012"/>
    <n v="-5.7766695840966283E-2"/>
    <n v="-5.77666958409662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81629cf4980a0b65fb546b7a887db5a4b32cc895892356b14a839739986a07"/>
    <n v="1"/>
    <n v="1"/>
  </r>
  <r>
    <s v="2bbf1fd5-2525-424d-9e9e-108cb8c8eacf"/>
    <x v="337"/>
    <x v="255"/>
    <n v="-1.3311952E-2"/>
    <n v="-1.3311952E-2"/>
    <x v="1"/>
    <n v="4.5324609964771012"/>
    <n v="-6.0335903226975338E-2"/>
    <n v="-6.0335903226975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dae727f57017b60184eb6880d8394a64710a8b8719c647081b8eb41774bd1c"/>
    <n v="1"/>
    <n v="1"/>
  </r>
  <r>
    <s v="b1db442c-1530-4b8b-8753-df8be98780b6"/>
    <x v="337"/>
    <x v="255"/>
    <n v="-1.4166847999999999E-2"/>
    <n v="-1.4166847999999999E-2"/>
    <x v="1"/>
    <n v="4.5324609964771012"/>
    <n v="-6.4210686003019629E-2"/>
    <n v="-6.42106860030196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2a976b434afd79edcdab2f9d27901b104e18daecf74f9ac2f7eb87cb52c5b4"/>
    <n v="1"/>
    <n v="1"/>
  </r>
  <r>
    <s v="90c97130-cd5c-4474-aebe-59b3c35cbbe3"/>
    <x v="337"/>
    <x v="255"/>
    <n v="-1.2617349E-2"/>
    <n v="-1.2617349E-2"/>
    <x v="1"/>
    <n v="4.5324609964771012"/>
    <n v="-5.7187642221439357E-2"/>
    <n v="-5.7187642221439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b10f60325c0b1cd7fa3c071102784fb31e8df2f81e5dc836e418853b6f9f72"/>
    <n v="1"/>
    <n v="1"/>
  </r>
  <r>
    <s v="b093d019-07ae-4005-8adc-3b20022ee497"/>
    <x v="337"/>
    <x v="255"/>
    <n v="-1.26458926E-2"/>
    <n v="-1.26458926E-2"/>
    <x v="1"/>
    <n v="4.5324609964771012"/>
    <n v="-5.73170149751384E-2"/>
    <n v="-5.7317014975138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fab0d98e0469e9877f2b28738e6100fc872da9a571503d2e3966b098f28529"/>
    <n v="1"/>
    <n v="1"/>
  </r>
  <r>
    <s v="e4a931a1-89d7-4931-90a8-caa0e7b05446"/>
    <x v="337"/>
    <x v="255"/>
    <n v="-1.3892059999999999E-2"/>
    <n v="-1.3892059999999999E-2"/>
    <x v="1"/>
    <n v="4.5324609964771012"/>
    <n v="-6.2965220110719672E-2"/>
    <n v="-6.2965220110719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fbacd98636b9edee6ac58c0fe49b588f3f0bdb14ddec5dce08a70577012d28"/>
    <n v="1"/>
    <n v="1"/>
  </r>
  <r>
    <s v="547441e7-7050-4f70-87be-a4f6ed9dc66e"/>
    <x v="337"/>
    <x v="255"/>
    <n v="-1.2052507E-2"/>
    <n v="-1.2052507E-2"/>
    <x v="1"/>
    <n v="4.5324609964771012"/>
    <n v="-5.4627517887267239E-2"/>
    <n v="-5.46275178872672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ebabc5b3c160998b0a002e910ea1fc80328413bd937df7ea1dc5b042679ca4"/>
    <n v="1"/>
    <n v="1"/>
  </r>
  <r>
    <s v="3ae03b8d-6326-4546-a784-d6382f77fa6a"/>
    <x v="337"/>
    <x v="255"/>
    <n v="-1.0060293999999999E-2"/>
    <n v="-1.0060293999999999E-2"/>
    <x v="1"/>
    <n v="4.5324609964771012"/>
    <n v="-4.5597890168092597E-2"/>
    <n v="-4.5597890168092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39b78d0b30c15d8486fe84c7fafa9b6a1eab004d57258d4f7f4967bcf9b8a5"/>
    <n v="1"/>
    <n v="1"/>
  </r>
  <r>
    <s v="833bf13b-db45-4e69-96a9-50f44acc9a68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ace0bd86ee43fa2c9cc44ad6f0007aaee4d7dc4cec03c7f5f8c9b42ac8ea79"/>
    <n v="1"/>
    <n v="1"/>
  </r>
  <r>
    <s v="3fe832b7-4699-485c-8c95-952879a495f3"/>
    <x v="337"/>
    <x v="255"/>
    <n v="-1.3594373E-2"/>
    <n v="-1.3594373E-2"/>
    <x v="1"/>
    <n v="4.5324609964771012"/>
    <n v="-6.161596539406141E-2"/>
    <n v="-6.1615965394061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9748a297f842e58457aee4600e6e21b2e5255bdb3dc8d8792cf673f557ec23"/>
    <n v="1"/>
    <n v="1"/>
  </r>
  <r>
    <s v="069989a2-3906-463c-abd9-3fd9558ff6b1"/>
    <x v="337"/>
    <x v="255"/>
    <n v="-1.3973825800000001E-2"/>
    <n v="-1.3973825800000001E-2"/>
    <x v="1"/>
    <n v="4.5324609964771012"/>
    <n v="-6.3335820410065427E-2"/>
    <n v="-6.33358204100654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87aa4250ec0103fe123ef8e9c9055deb2c07293b022ff0f5495d1f86ebb6a0"/>
    <n v="1"/>
    <n v="1"/>
  </r>
  <r>
    <s v="81632b8f-93fa-472e-b953-060e7bd7a608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fbaa496f84b70a0677255613a60755a9151c1e6461ab1d0dc63cd624d5a26f"/>
    <n v="1"/>
    <n v="1"/>
  </r>
  <r>
    <s v="ab766a5c-d536-4c1b-9606-90241949e814"/>
    <x v="337"/>
    <x v="255"/>
    <n v="-1.2518120000000001E-2"/>
    <n v="-1.2518120000000001E-2"/>
    <x v="1"/>
    <n v="4.5324609964771012"/>
    <n v="-5.6737890649219927E-2"/>
    <n v="-5.6737890649219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ad5d477ca7591c125c499c856c0c939bfaf4bf675e1e8c11ba155a6e70e4ca"/>
    <n v="1"/>
    <n v="1"/>
  </r>
  <r>
    <s v="d6f86a2f-35a2-472f-bc16-f50925acd792"/>
    <x v="337"/>
    <x v="255"/>
    <n v="-1.1457133E-2"/>
    <n v="-1.1457133E-2"/>
    <x v="1"/>
    <n v="4.5324609964771012"/>
    <n v="-5.1929008453950681E-2"/>
    <n v="-5.19290084539506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4c765720782dbf72bc2c52623090cc7a87134d7754f7228c0fbfe90494ea3b"/>
    <n v="1"/>
    <n v="1"/>
  </r>
  <r>
    <s v="4a1cea48-fd38-4a3f-981b-0c5053d69be5"/>
    <x v="337"/>
    <x v="255"/>
    <n v="-1.2212799999999999E-2"/>
    <n v="-1.2212799999999999E-2"/>
    <x v="1"/>
    <n v="4.5324609964771012"/>
    <n v="-5.535403965777555E-2"/>
    <n v="-5.5354039657775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1a21623d8bb73d692b49066c2143d5493a00758ef312c682c530630a63e270"/>
    <n v="1"/>
    <n v="1"/>
  </r>
  <r>
    <s v="cd2e5b2a-d265-49cc-aee2-1e75e726078c"/>
    <x v="337"/>
    <x v="255"/>
    <n v="-1.16232314E-2"/>
    <n v="-1.16232314E-2"/>
    <x v="1"/>
    <n v="4.5324609964771012"/>
    <n v="-5.2681842973527938E-2"/>
    <n v="-5.26818429735279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b9213feb08a4c83d53446caa306201444680eac74562662ba00bc40c4296b6"/>
    <n v="1"/>
    <n v="1"/>
  </r>
  <r>
    <s v="85794ae9-9a3e-40e7-bc81-a0a8eed3bc58"/>
    <x v="337"/>
    <x v="255"/>
    <n v="-1.1775867400000001E-2"/>
    <n v="-1.1775867400000001E-2"/>
    <x v="1"/>
    <n v="4.5324609964771012"/>
    <n v="-5.3373659690186218E-2"/>
    <n v="-5.33736596901862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5cdf01e0ade22ece3a11df4b9b192bc4c484024077b53e2c5ffb87a0858af4"/>
    <n v="1"/>
    <n v="1"/>
  </r>
  <r>
    <s v="ed48b583-af2e-49d0-b13a-ab4ac3096842"/>
    <x v="337"/>
    <x v="255"/>
    <n v="-1.1899847E-2"/>
    <n v="-1.1899847E-2"/>
    <x v="1"/>
    <n v="4.5324609964771012"/>
    <n v="-5.3935592391545051E-2"/>
    <n v="-5.39355923915450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34aab7b0daba7a04ff3474528f77622e4950e587651206fe3be6e351b108aa"/>
    <n v="1"/>
    <n v="1"/>
  </r>
  <r>
    <s v="12e93f9d-a711-431c-9972-1848541f1ae4"/>
    <x v="337"/>
    <x v="255"/>
    <n v="-1.1617426E-2"/>
    <n v="-1.1617426E-2"/>
    <x v="1"/>
    <n v="4.5324609964771012"/>
    <n v="-5.2655530224458992E-2"/>
    <n v="-5.26555302244589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42436d236a9b77c607a809ce3271018348b0da683da12731600fc3b654b20d"/>
    <n v="1"/>
    <n v="1"/>
  </r>
  <r>
    <s v="871d99bb-2e8f-45fb-a479-bcfe5ee6b319"/>
    <x v="337"/>
    <x v="255"/>
    <n v="-1.1617426E-2"/>
    <n v="-1.1617426E-2"/>
    <x v="1"/>
    <n v="4.5324609964771012"/>
    <n v="-5.2655530224458992E-2"/>
    <n v="-5.26555302244589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7fecd1e3e141035df85c270a0de4bf3216d64d513fe66393590036876fc2a8"/>
    <n v="1"/>
    <n v="1"/>
  </r>
  <r>
    <s v="b7b85918-7580-41d9-8bc9-3982207d6db3"/>
    <x v="337"/>
    <x v="255"/>
    <n v="-1.1396069E-2"/>
    <n v="-1.1396069E-2"/>
    <x v="1"/>
    <n v="4.5324609964771012"/>
    <n v="-5.16522382556618E-2"/>
    <n v="-5.165223825566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2dfdaae13d7823e23f21a08c655c0baccfbf2e47735c27d352a2dc09c15302"/>
    <n v="1"/>
    <n v="1"/>
  </r>
  <r>
    <s v="b9f20efc-58b9-407d-af8f-04260f0c3767"/>
    <x v="337"/>
    <x v="255"/>
    <n v="-8.8430390000000005E-3"/>
    <n v="-8.8430390000000005E-3"/>
    <x v="1"/>
    <n v="4.5324609964771012"/>
    <n v="-4.0080729357825869E-2"/>
    <n v="-4.00807293578258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b3d60de8363412c19ca6fea6391fe133d0ba0392c7a48f7d99cc9639043c22"/>
    <n v="1"/>
    <n v="1"/>
  </r>
  <r>
    <s v="df4c7e9b-b930-4ddc-8d8e-a9060a7b82a7"/>
    <x v="337"/>
    <x v="255"/>
    <n v="-1.2067773E-2"/>
    <n v="-1.2067773E-2"/>
    <x v="1"/>
    <n v="4.5324609964771012"/>
    <n v="-5.4696710436839449E-2"/>
    <n v="-5.46967104368394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d6e2cc26e7ef1a4c6a69a77040ed23e43a6ceb42b433c06e6e1bf0cb1f6bf4"/>
    <n v="1"/>
    <n v="1"/>
  </r>
  <r>
    <s v="ab3619aa-e7f5-4650-a7f7-54a088d94c51"/>
    <x v="337"/>
    <x v="255"/>
    <n v="-1.2067773E-2"/>
    <n v="-1.2067773E-2"/>
    <x v="1"/>
    <n v="4.5324609964771012"/>
    <n v="-5.4696710436839449E-2"/>
    <n v="-5.46967104368394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15e03f89dc77d2596e0b5f7304ea7ab4487c0111d319cea202e70781d55376"/>
    <n v="1"/>
    <n v="1"/>
  </r>
  <r>
    <s v="a6941f71-fe05-4fe1-9c54-b6b46d9a0513"/>
    <x v="337"/>
    <x v="255"/>
    <n v="-1.1999075999999999E-2"/>
    <n v="-1.1999075999999999E-2"/>
    <x v="1"/>
    <n v="4.5324609964771012"/>
    <n v="-5.4385343963764467E-2"/>
    <n v="-5.4385343963764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98dea42bc639ddfde30c732261edaf15a3956fd8ec9b1c239ef07960d7f55f"/>
    <n v="1"/>
    <n v="1"/>
  </r>
  <r>
    <s v="ee153452-58b1-4de7-b6b6-02e40424a89c"/>
    <x v="337"/>
    <x v="255"/>
    <n v="-1.2113571E-2"/>
    <n v="-1.2113571E-2"/>
    <x v="1"/>
    <n v="4.5324609964771012"/>
    <n v="-5.4904288085556113E-2"/>
    <n v="-5.49042880855561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d80eb3ba312e732947e8c0f6ab64b09683b096f43dc59209fbcdd13ad28e31"/>
    <n v="1"/>
    <n v="1"/>
  </r>
  <r>
    <s v="cfb73d42-b48b-4b38-adc0-9777b7ab3446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2656ed11a6231b921fb4b904b06244bd6880e060316cad317d8df0505e791b"/>
    <n v="1"/>
    <n v="1"/>
  </r>
  <r>
    <s v="4ed53513-3020-4795-8db4-50ac75f8ddfb"/>
    <x v="337"/>
    <x v="255"/>
    <n v="-1.3044797E-2"/>
    <n v="-1.3044797E-2"/>
    <x v="1"/>
    <n v="4.5324609964771012"/>
    <n v="-5.9125033609461503E-2"/>
    <n v="-5.9125033609461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d0a2f5102e45d080dfab864cc98ddb0c775fabfb58e75697bac7a4dd7bebf5"/>
    <n v="1"/>
    <n v="1"/>
  </r>
  <r>
    <s v="3e0dfbf0-4388-4ae1-aef2-c099203a558d"/>
    <x v="337"/>
    <x v="255"/>
    <n v="-1.2113571E-2"/>
    <n v="-1.2113571E-2"/>
    <x v="1"/>
    <n v="4.5324609964771012"/>
    <n v="-5.4904288085556113E-2"/>
    <n v="-5.49042880855561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df25513312796292db6529ec578a01e14cd97db03a1e150500e2c8814fd091"/>
    <n v="1"/>
    <n v="1"/>
  </r>
  <r>
    <s v="32cd1562-6d21-4dc9-a5d0-d466341c65e6"/>
    <x v="337"/>
    <x v="255"/>
    <n v="-1.05395158E-2"/>
    <n v="-1.05395158E-2"/>
    <x v="1"/>
    <n v="4.5324609964771012"/>
    <n v="-4.7769944285254148E-2"/>
    <n v="-4.77699442852541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d60a3774440bc4dc10ee4f988218afe5a3183717bc7ef86e80a925b71655b9"/>
    <n v="1"/>
    <n v="1"/>
  </r>
  <r>
    <s v="af16a403-22a1-48af-87a2-725b599aba60"/>
    <x v="337"/>
    <x v="255"/>
    <n v="-1.3876794E-2"/>
    <n v="-1.3876794E-2"/>
    <x v="1"/>
    <n v="4.5324609964771012"/>
    <n v="-6.2896027561147455E-2"/>
    <n v="-6.28960275611474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4ef7745211ef143adae2638a25a825482807fc0472b6783891f9b41f1df340"/>
    <n v="1"/>
    <n v="1"/>
  </r>
  <r>
    <s v="68f4436f-ed67-4fc7-b84e-9225141769d7"/>
    <x v="337"/>
    <x v="255"/>
    <n v="-1.2037241000000001E-2"/>
    <n v="-1.2037241000000001E-2"/>
    <x v="1"/>
    <n v="4.5324609964771012"/>
    <n v="-5.4558325337695023E-2"/>
    <n v="-5.4558325337695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ad656ef80cec07bc0d7743e65650ecef353b842bcbc4e2986c9dd5bfd58f214"/>
    <n v="1"/>
    <n v="1"/>
  </r>
  <r>
    <s v="df272b7e-5d89-4332-8f2b-10c13e237136"/>
    <x v="337"/>
    <x v="255"/>
    <n v="-1.2037241000000001E-2"/>
    <n v="-1.2037241000000001E-2"/>
    <x v="1"/>
    <n v="4.5324609964771012"/>
    <n v="-5.4558325337695023E-2"/>
    <n v="-5.4558325337695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53188407ea63378c27b243789f0915d420943a0700e1680a63698ff9d364b6"/>
    <n v="1"/>
    <n v="1"/>
  </r>
  <r>
    <s v="cb030ee7-8042-4b74-8b68-cd5047392c56"/>
    <x v="337"/>
    <x v="255"/>
    <n v="-1.2479954999999999E-2"/>
    <n v="-1.2479954999999999E-2"/>
    <x v="1"/>
    <n v="4.5324609964771012"/>
    <n v="-5.6564909275289392E-2"/>
    <n v="-5.65649092752893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049dbf3b1a505ee7d2b756cf285aafde5bfdcebcc987f15abd14a9f89f1cc5"/>
    <n v="1"/>
    <n v="1"/>
  </r>
  <r>
    <s v="3239f10d-068e-4be2-9a17-565688e8fc18"/>
    <x v="337"/>
    <x v="255"/>
    <n v="-1.2296763E-2"/>
    <n v="-1.2296763E-2"/>
    <x v="1"/>
    <n v="4.5324609964771012"/>
    <n v="-5.5734598680422749E-2"/>
    <n v="-5.57345986804227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d347873517765c03510cf73bf25c23dc7b5746f7e613129621034adc5bc998"/>
    <n v="1"/>
    <n v="1"/>
  </r>
  <r>
    <s v="61ebb720-5bcf-4705-b29b-da1e5f46ff46"/>
    <x v="337"/>
    <x v="255"/>
    <n v="-1.2378779600000001E-2"/>
    <n v="-1.2378779600000001E-2"/>
    <x v="1"/>
    <n v="4.5324609964771012"/>
    <n v="-5.6106335720986417E-2"/>
    <n v="-5.6106335720986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ff7843fdb70368299896b236e0adda24d329c8fee235ffe17a12a05cd1df99b"/>
    <n v="1"/>
    <n v="1"/>
  </r>
  <r>
    <s v="2d45cc82-2742-41a3-865a-226a2b0d2af2"/>
    <x v="337"/>
    <x v="255"/>
    <n v="-1.3998922E-2"/>
    <n v="-1.3998922E-2"/>
    <x v="1"/>
    <n v="4.5324609964771012"/>
    <n v="-6.3449567957725203E-2"/>
    <n v="-6.34495679577252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7c8e49a25e68743280b619cd7b2fef082d6cd8f43986d698eb23b69c8ea88a"/>
    <n v="1"/>
    <n v="1"/>
  </r>
  <r>
    <s v="ecaf54bc-19ab-4fa7-9f00-9c951effb873"/>
    <x v="337"/>
    <x v="255"/>
    <n v="-1.2167002E-2"/>
    <n v="-1.2167002E-2"/>
    <x v="1"/>
    <n v="4.5324609964771012"/>
    <n v="-5.5146462009058893E-2"/>
    <n v="-5.514646200905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261925b0db1c862cae7c4151a536e32e82ad037ebf950cecd0253171b66659"/>
    <n v="1"/>
    <n v="1"/>
  </r>
  <r>
    <s v="9affb734-e79d-45a5-a6d4-b8efc20cbc41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a5a655c5fa6b53f1eaf300e1804b26e1a60c7ab3f4e9e676919831a22c190bf"/>
    <n v="1"/>
    <n v="1"/>
  </r>
  <r>
    <s v="97cdd18a-cd13-4357-921d-9228b44ec532"/>
    <x v="337"/>
    <x v="255"/>
    <n v="-1.2128837E-2"/>
    <n v="-1.2128837E-2"/>
    <x v="1"/>
    <n v="4.5324609964771012"/>
    <n v="-5.4973480635128337E-2"/>
    <n v="-5.4973480635128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c6dfa5993ee6555ac5c4fdffed8d6326b292ffd39f9068820a75e0d0d1869f"/>
    <n v="1"/>
    <n v="1"/>
  </r>
  <r>
    <s v="214db320-c531-4c34-9813-5d96b7f15620"/>
    <x v="337"/>
    <x v="255"/>
    <n v="-1.2128837E-2"/>
    <n v="-1.2128837E-2"/>
    <x v="1"/>
    <n v="4.5324609964771012"/>
    <n v="-5.4973480635128337E-2"/>
    <n v="-5.4973480635128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8b84c4a59791b877b3335442e463e33b6bc89482ba1fbf2262c518e3321386"/>
    <n v="1"/>
    <n v="1"/>
  </r>
  <r>
    <s v="5e727a1d-203e-4c8c-89d9-c48813f5bb34"/>
    <x v="337"/>
    <x v="255"/>
    <n v="-1.1709021999999999E-2"/>
    <n v="-1.1709021999999999E-2"/>
    <x v="1"/>
    <n v="4.5324609964771012"/>
    <n v="-5.3070685521892307E-2"/>
    <n v="-5.30706855218923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df025fbdb0a5edc656a1a4e5bc50f89fc39fbdb4503de9f31a0699524572f8"/>
    <n v="1"/>
    <n v="1"/>
  </r>
  <r>
    <s v="f6b6b4b2-58dc-4fb5-b5f3-2c9387a1c64d"/>
    <x v="337"/>
    <x v="255"/>
    <n v="-9.3386785999999989E-3"/>
    <n v="-9.3386785999999989E-3"/>
    <x v="1"/>
    <n v="4.5324609964771012"/>
    <n v="-4.2327196513135379E-2"/>
    <n v="-4.23271965131353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f79bbdce3adb81bc3d37e32490a95e5df7cb80c41bbf6b3d058c6b7da162d8e"/>
    <n v="1"/>
    <n v="1"/>
  </r>
  <r>
    <s v="6364459a-6288-4f78-8c59-986fa3bbc473"/>
    <x v="337"/>
    <x v="255"/>
    <n v="-1.1754819999999999E-2"/>
    <n v="-1.1754819999999999E-2"/>
    <x v="1"/>
    <n v="4.5324609964771012"/>
    <n v="-5.3278263170608957E-2"/>
    <n v="-5.3278263170608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9a1ff3f1e8336f2f01b5fe8e8910d0c9b71cd0d91db381c4ad99648e875b25"/>
    <n v="1"/>
    <n v="1"/>
  </r>
  <r>
    <s v="e437a019-d8ac-4481-b49c-3e052f2cff6b"/>
    <x v="337"/>
    <x v="255"/>
    <n v="-1.1066110000000001E-2"/>
    <n v="-1.1066110000000001E-2"/>
    <x v="1"/>
    <n v="4.5324609964771012"/>
    <n v="-5.0156711957725211E-2"/>
    <n v="-5.01567119577252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d13767b11c875762fc97f3328a6de98b39784e76e503195044127f5e70278f"/>
    <n v="1"/>
    <n v="1"/>
  </r>
  <r>
    <s v="8e879f31-7446-4909-844e-74c8dab3b757"/>
    <x v="337"/>
    <x v="255"/>
    <n v="-1.190748E-2"/>
    <n v="-1.190748E-2"/>
    <x v="1"/>
    <n v="4.5324609964771012"/>
    <n v="-5.3970188666331152E-2"/>
    <n v="-5.3970188666331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a340a6c02132e247b52b297574f80d412164a82397ce757428814ba9120c42"/>
    <n v="1"/>
    <n v="1"/>
  </r>
  <r>
    <s v="37cf2bb6-8c27-46e0-a1f2-ba20058f956e"/>
    <x v="337"/>
    <x v="255"/>
    <n v="-1.2128837E-2"/>
    <n v="-1.2128837E-2"/>
    <x v="1"/>
    <n v="4.5324609964771012"/>
    <n v="-5.4973480635128337E-2"/>
    <n v="-5.4973480635128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c800a35808d5bcb00349c2906c241d7a29e41134d70cdc27c821548a0a557cc"/>
    <n v="1"/>
    <n v="1"/>
  </r>
  <r>
    <s v="52cb0e04-cbc0-4941-981f-96515e07cacf"/>
    <x v="337"/>
    <x v="255"/>
    <n v="-1.2128837E-2"/>
    <n v="-1.2128837E-2"/>
    <x v="1"/>
    <n v="4.5324609964771012"/>
    <n v="-5.4973480635128337E-2"/>
    <n v="-5.4973480635128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45a3d04885269ce86cc5c481e20ea115d9f7ffe9c8f8290a3b6fcfaf0724a5"/>
    <n v="1"/>
    <n v="1"/>
  </r>
  <r>
    <s v="5b517ff4-8479-4abb-a23a-64ed05970bbb"/>
    <x v="337"/>
    <x v="255"/>
    <n v="-1.2632615E-2"/>
    <n v="-1.2632615E-2"/>
    <x v="1"/>
    <n v="4.5324609964771012"/>
    <n v="-5.7256834771011567E-2"/>
    <n v="-5.7256834771011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dbcf8c4776a1cf64f4c064b3fbe34637f35f16ab17ea1f81a7bfac410ba22e"/>
    <n v="1"/>
    <n v="1"/>
  </r>
  <r>
    <s v="59b4bbc0-6c02-45ae-881d-7085430c9e57"/>
    <x v="337"/>
    <x v="255"/>
    <n v="-1.2128837E-2"/>
    <n v="-1.2128837E-2"/>
    <x v="1"/>
    <n v="4.5324609964771012"/>
    <n v="-5.4973480635128337E-2"/>
    <n v="-5.4973480635128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7cc8e35c424cd14c04b2f513c1721e9f0ddaf9540655947adb2ffcdb71890f"/>
    <n v="1"/>
    <n v="1"/>
  </r>
  <r>
    <s v="799e0697-e956-4326-8b55-94770f3116c2"/>
    <x v="337"/>
    <x v="255"/>
    <n v="-1.2533386000000001E-2"/>
    <n v="-1.2533386000000001E-2"/>
    <x v="1"/>
    <n v="4.5324609964771012"/>
    <n v="-5.6807083198792151E-2"/>
    <n v="-5.68070831987921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776ac82bc665bd5787a21254b7ddc063e007bf9475a7dbe2dce3cc24fb0f3e"/>
    <n v="1"/>
    <n v="1"/>
  </r>
  <r>
    <s v="76af27eb-e272-4915-9024-0f2d88def21d"/>
    <x v="337"/>
    <x v="255"/>
    <n v="-1.3876794E-2"/>
    <n v="-1.3876794E-2"/>
    <x v="1"/>
    <n v="4.5324609964771012"/>
    <n v="-6.2896027561147455E-2"/>
    <n v="-6.28960275611474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9d077b203bbf6a1b4cd2918ac256efb15f01d9561122abd1a189badb83df86"/>
    <n v="1"/>
    <n v="1"/>
  </r>
  <r>
    <s v="e6855d45-f27b-4cd5-888b-da504fc8d0e6"/>
    <x v="337"/>
    <x v="255"/>
    <n v="-1.2976100000000001E-2"/>
    <n v="-1.2976100000000001E-2"/>
    <x v="1"/>
    <n v="4.5324609964771012"/>
    <n v="-5.8813667136386513E-2"/>
    <n v="-5.8813667136386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fca4a7865fe5c3710cf8201a5070e8e88100f46ab125b9d0d98eac676454c7"/>
    <n v="1"/>
    <n v="1"/>
  </r>
  <r>
    <s v="44d1a6e0-4a72-4cea-9113-b3d12da14167"/>
    <x v="337"/>
    <x v="255"/>
    <n v="-1.4151581999999999E-2"/>
    <n v="-1.4151581999999999E-2"/>
    <x v="1"/>
    <n v="4.5324609964771012"/>
    <n v="-6.4141493453447412E-2"/>
    <n v="-6.41414934534474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f97e3cc3016b0dad98a0c9341f6396daded355ee42c2ef475f5f5511e307e1"/>
    <n v="1"/>
    <n v="1"/>
  </r>
  <r>
    <s v="ba419b0e-bc27-47a6-b083-4c603eb9ba42"/>
    <x v="337"/>
    <x v="255"/>
    <n v="-1.4151581999999999E-2"/>
    <n v="-1.4151581999999999E-2"/>
    <x v="1"/>
    <n v="4.5324609964771012"/>
    <n v="-6.4141493453447412E-2"/>
    <n v="-6.41414934534474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f3f1a96a15e696c12301d822d03e2bf5dcb984fa106c2b759d44ef3adec7bf"/>
    <n v="1"/>
    <n v="1"/>
  </r>
  <r>
    <s v="80744bdb-ab53-4bf9-b9f6-a94604382c07"/>
    <x v="337"/>
    <x v="255"/>
    <n v="-1.0051331E-2"/>
    <n v="-1.0051331E-2"/>
    <x v="1"/>
    <n v="4.5324609964771012"/>
    <n v="-4.5557265720181178E-2"/>
    <n v="-4.55572657201811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ae2ead61ddb19dce0b7b31e4c9d9d839c2041ff3f35a21734cd7fdfac17982"/>
    <n v="1"/>
    <n v="1"/>
  </r>
  <r>
    <s v="b42efb17-c335-4333-b9f6-ab622861361f"/>
    <x v="337"/>
    <x v="255"/>
    <n v="-1.1983809999999999E-2"/>
    <n v="-1.1983809999999999E-2"/>
    <x v="1"/>
    <n v="4.5324609964771012"/>
    <n v="-5.431615141419225E-2"/>
    <n v="-5.43161514141922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d3ad615d1e1587e8b2ea4cd1c20d5af8b4c44bdb39641277f8ddc0445d7aab"/>
    <n v="1"/>
    <n v="1"/>
  </r>
  <r>
    <s v="a6bb5ee1-7c03-4410-bc66-572b8f07526e"/>
    <x v="337"/>
    <x v="255"/>
    <n v="-1.2319662E-2"/>
    <n v="-1.2319662E-2"/>
    <x v="1"/>
    <n v="4.5324609964771012"/>
    <n v="-5.5838387504781081E-2"/>
    <n v="-5.58383875047810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48c247190cc6369c03802296c826a334a899461013d00aadfc81ca43e77953"/>
    <n v="1"/>
    <n v="1"/>
  </r>
  <r>
    <s v="d5b0bed3-26c3-4df7-9237-753147ba8fd2"/>
    <x v="337"/>
    <x v="255"/>
    <n v="-1.2953200999999999E-2"/>
    <n v="-1.2953200999999999E-2"/>
    <x v="1"/>
    <n v="4.5324609964771012"/>
    <n v="-5.8709878312028181E-2"/>
    <n v="-5.87098783120281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4a926e116d36363419befdf1b54a51a21fb77b9fe3301914c7703b59878d04"/>
    <n v="1"/>
    <n v="1"/>
  </r>
  <r>
    <s v="4f23163d-4166-4ae7-a84d-cdb553534924"/>
    <x v="337"/>
    <x v="255"/>
    <n v="-1.1598512E-2"/>
    <n v="-1.1598512E-2"/>
    <x v="1"/>
    <n v="4.5324609964771012"/>
    <n v="-5.2569803257171623E-2"/>
    <n v="-5.25698032571716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d3eff780a8b2831444a6dbe996f2325f0e3aba38c929b922e01a2e74409b4f"/>
    <n v="1"/>
    <n v="1"/>
  </r>
  <r>
    <s v="a03f0acf-30bf-43fb-8e8c-515ad158cea1"/>
    <x v="337"/>
    <x v="255"/>
    <n v="-1.1609793E-2"/>
    <n v="-1.1609793E-2"/>
    <x v="1"/>
    <n v="4.5324609964771012"/>
    <n v="-5.2620933949672877E-2"/>
    <n v="-5.2620933949672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762446e23f1dc294555e2e2d7f3203f13e30f92e3b58852a6f9985be181d2c"/>
    <n v="1"/>
    <n v="1"/>
  </r>
  <r>
    <s v="209298b5-8d69-4d69-8da5-c62078c4c2b7"/>
    <x v="337"/>
    <x v="255"/>
    <n v="-9.7626069999999995E-3"/>
    <n v="-9.7626069999999995E-3"/>
    <x v="1"/>
    <n v="4.5324609964771012"/>
    <n v="-4.4248635451434322E-2"/>
    <n v="-4.42486354514343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bb259abae26fdb745c6fff2b8c5dddb5c938a044c88ca61895c113d89a72a1"/>
    <n v="1"/>
    <n v="1"/>
  </r>
  <r>
    <s v="a714e338-446f-4c95-8fb3-db04f509dbca"/>
    <x v="337"/>
    <x v="255"/>
    <n v="-9.5107179999999996E-3"/>
    <n v="-9.5107179999999996E-3"/>
    <x v="1"/>
    <n v="4.5324609964771012"/>
    <n v="-4.3106958383492697E-2"/>
    <n v="-4.31069583834926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1433f6985f75a1236299ba916bd13b19046668c4e42987fc3789ac5da3b395"/>
    <n v="1"/>
    <n v="1"/>
  </r>
  <r>
    <s v="2a82dd9e-e4c5-45b4-951e-1ebb9f858904"/>
    <x v="337"/>
    <x v="255"/>
    <n v="-9.3275259999999992E-3"/>
    <n v="-9.3275259999999992E-3"/>
    <x v="1"/>
    <n v="4.5324609964771012"/>
    <n v="-4.2276647788626068E-2"/>
    <n v="-4.22766477886260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a8f907e0fb5f4ba8d45afd659cc8ba1a26079e604ff922eaf4a35c468398bc"/>
    <n v="1"/>
    <n v="1"/>
  </r>
  <r>
    <s v="339d5c09-d474-4aa7-b2bc-5858e6abe46a"/>
    <x v="337"/>
    <x v="255"/>
    <n v="-9.3733239999999989E-3"/>
    <n v="-9.3733239999999989E-3"/>
    <x v="1"/>
    <n v="4.5324609964771012"/>
    <n v="-4.2484225437342718E-2"/>
    <n v="-4.24842254373427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19a642371e7e191105403c1a7bd419a03d9be425521406288aaaa30c73cb723"/>
    <n v="1"/>
    <n v="1"/>
  </r>
  <r>
    <s v="88470e8b-12a1-4dd6-a4ac-ebbb37ef64dc"/>
    <x v="337"/>
    <x v="255"/>
    <n v="-1.1457133E-2"/>
    <n v="-1.1457133E-2"/>
    <x v="1"/>
    <n v="4.5324609964771012"/>
    <n v="-5.1929008453950681E-2"/>
    <n v="-5.19290084539506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e1b40888f2a76ebe557a9b167dab0b3e90364a5e9f9084a5d35ae8932dea94"/>
    <n v="1"/>
    <n v="1"/>
  </r>
  <r>
    <s v="973c8f8f-d624-4a4f-bb30-dbb12f01f442"/>
    <x v="337"/>
    <x v="255"/>
    <n v="-1.1533463000000001E-2"/>
    <n v="-1.1533463000000001E-2"/>
    <x v="1"/>
    <n v="4.5324609964771012"/>
    <n v="-5.2274971201811772E-2"/>
    <n v="-5.22749712018117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7e8fa22f70f1738ae57a80c4913873b121511bebabf78c1b944940dd81a501"/>
    <n v="1"/>
    <n v="1"/>
  </r>
  <r>
    <s v="afd5ca56-c6a1-4709-8675-ea6bcdb8359f"/>
    <x v="337"/>
    <x v="255"/>
    <n v="-1.1548729000000001E-2"/>
    <n v="-1.1548729000000001E-2"/>
    <x v="1"/>
    <n v="4.5324609964771012"/>
    <n v="-5.2344163751384003E-2"/>
    <n v="-5.2344163751384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579d2622a47952be8f13e29a5b3127bcec339bec4ab686b63e01d0f5ccc1ea"/>
    <n v="1"/>
    <n v="1"/>
  </r>
  <r>
    <s v="3d484c67-c468-423c-9427-1084b36f652d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fea0d0971646bfc68c7cbe2658f3520891639536146ecf36688bcb1ba4e614"/>
    <n v="1"/>
    <n v="1"/>
  </r>
  <r>
    <s v="fbba5a43-c68e-4b62-b796-c32a1eee9de2"/>
    <x v="337"/>
    <x v="255"/>
    <n v="-1.2724210999999999E-2"/>
    <n v="-1.2724210999999999E-2"/>
    <x v="1"/>
    <n v="4.5324609964771012"/>
    <n v="-5.7671990068444888E-2"/>
    <n v="-5.76719900684448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793acf885127900f760269b4ff77580e8525b3ea6ceeb7c4a37586942dfdea"/>
    <n v="1"/>
    <n v="1"/>
  </r>
  <r>
    <s v="1c8e536b-320a-4895-b5a4-83d26c139509"/>
    <x v="337"/>
    <x v="255"/>
    <n v="-1.2510487000000001E-2"/>
    <n v="-1.2510487000000001E-2"/>
    <x v="1"/>
    <n v="4.5324609964771012"/>
    <n v="-5.6703294374433832E-2"/>
    <n v="-5.67032943744338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ec66c826e1d040619ad887126db930b8bd6e18f2cb473dffe7e3c72099db94"/>
    <n v="1"/>
    <n v="1"/>
  </r>
  <r>
    <s v="dc820c19-902c-462a-851e-84201443017b"/>
    <x v="337"/>
    <x v="255"/>
    <n v="-1.2403625E-2"/>
    <n v="-1.2403625E-2"/>
    <x v="1"/>
    <n v="4.5324609964771012"/>
    <n v="-5.621894652742828E-2"/>
    <n v="-5.621894652742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73e61530729b8172b091f544c162f8a96807bb1af81dd7d691e08c6f87d61d"/>
    <n v="1"/>
    <n v="1"/>
  </r>
  <r>
    <s v="7a21e749-ba8b-4ac2-961b-588f9d494735"/>
    <x v="337"/>
    <x v="255"/>
    <n v="-1.2243331999999999E-2"/>
    <n v="-1.2243331999999999E-2"/>
    <x v="1"/>
    <n v="4.5324609964771012"/>
    <n v="-5.5492424756919977E-2"/>
    <n v="-5.54924247569199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71946c1c972674e56262713d51fdff8d027f17b082a70f36ccdfe30037ad91"/>
    <n v="1"/>
    <n v="1"/>
  </r>
  <r>
    <s v="8485343c-e907-400f-8a68-e50fd882f901"/>
    <x v="337"/>
    <x v="255"/>
    <n v="-1.5487357E-2"/>
    <n v="-1.5487357E-2"/>
    <x v="1"/>
    <n v="4.5324609964771012"/>
    <n v="-7.0195841541016615E-2"/>
    <n v="-7.01958415410166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35b8ccce76f22843a0cd8c239792285e0c7c748d681b0eb8ec722b3e886641"/>
    <n v="1"/>
    <n v="1"/>
  </r>
  <r>
    <s v="724cf515-21b3-43dc-931b-270d0d9b329c"/>
    <x v="337"/>
    <x v="255"/>
    <n v="-1.3411180999999999E-2"/>
    <n v="-1.3411180999999999E-2"/>
    <x v="1"/>
    <n v="4.5324609964771012"/>
    <n v="-6.0785654799194767E-2"/>
    <n v="-6.07856547991947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2f32390e553ae0b0b4bf55daa38001563b6700e3955fd08ca72ddd1553c8bc"/>
    <n v="1"/>
    <n v="1"/>
  </r>
  <r>
    <s v="54f18588-8afd-4dfd-91fd-02ca66ac547f"/>
    <x v="337"/>
    <x v="255"/>
    <n v="-1.1747186999999999E-2"/>
    <n v="-1.1747186999999999E-2"/>
    <x v="1"/>
    <n v="4.5324609964771012"/>
    <n v="-5.3243666895822848E-2"/>
    <n v="-5.32436668958228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40b8470ea43c2e7ad872e324ce2798ed8e6268019d90c527364a1ed78933fa"/>
    <n v="1"/>
    <n v="1"/>
  </r>
  <r>
    <s v="6467e2b3-9296-43f9-9e1f-d7fc3d43d935"/>
    <x v="337"/>
    <x v="255"/>
    <n v="-1.1747186999999999E-2"/>
    <n v="-1.1747186999999999E-2"/>
    <x v="1"/>
    <n v="4.5324609964771012"/>
    <n v="-5.3243666895822848E-2"/>
    <n v="-5.32436668958228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74da6a447f7aea65ee7f694cffa6ce501caf2baa8eaa38682bf8e4a967d50e"/>
    <n v="1"/>
    <n v="1"/>
  </r>
  <r>
    <s v="2e4d36db-60d6-4511-825a-d744bfb2ba12"/>
    <x v="337"/>
    <x v="255"/>
    <n v="-1.2250965000000001E-2"/>
    <n v="-1.2250965000000001E-2"/>
    <x v="1"/>
    <n v="4.5324609964771012"/>
    <n v="-5.5527021031706078E-2"/>
    <n v="-5.552702103170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579314d1781cb02a6bd247e704471241a88c13fb182d9a5969f03f9bce891a"/>
    <n v="1"/>
    <n v="1"/>
  </r>
  <r>
    <s v="1eb8de34-0b3e-40b2-8fdf-21ece0e86452"/>
    <x v="337"/>
    <x v="255"/>
    <n v="-1.1747186999999999E-2"/>
    <n v="-1.1747186999999999E-2"/>
    <x v="1"/>
    <n v="4.5324609964771012"/>
    <n v="-5.3243666895822848E-2"/>
    <n v="-5.32436668958228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a3883642fecda8721b8b715702405d9dac8de4d1a134e5a32b38fdfdd023cb"/>
    <n v="1"/>
    <n v="1"/>
  </r>
  <r>
    <s v="55581cb2-3cc4-4a29-b9ac-3ec4e136734d"/>
    <x v="337"/>
    <x v="255"/>
    <n v="-1.2373093E-2"/>
    <n v="-1.2373093E-2"/>
    <x v="1"/>
    <n v="4.5324609964771012"/>
    <n v="-5.6080561428283847E-2"/>
    <n v="-5.60805614282838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a8623e165e4b3e5ac7077e5b1538d5a1f97327d93f6e2f3dbe708e909e8ee7"/>
    <n v="1"/>
    <n v="1"/>
  </r>
  <r>
    <s v="bdb1673c-52d3-4675-8151-4aaa9184b15a"/>
    <x v="337"/>
    <x v="255"/>
    <n v="-1.0808328000000001E-2"/>
    <n v="-1.0808328000000001E-2"/>
    <x v="1"/>
    <n v="4.5324609964771012"/>
    <n v="-4.8988325097131351E-2"/>
    <n v="-4.89883250971313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080939308e636fe86fe031a8cac264114c5ab5141d1537929d849f76a6f608"/>
    <n v="1"/>
    <n v="1"/>
  </r>
  <r>
    <s v="6a6a6ff9-3e03-4fb9-8db1-4c53855ef57e"/>
    <x v="337"/>
    <x v="255"/>
    <n v="-1.3434079999999999E-2"/>
    <n v="-1.3434079999999999E-2"/>
    <x v="1"/>
    <n v="4.5324609964771012"/>
    <n v="-6.0889443623553093E-2"/>
    <n v="-6.08894436235530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bfb112bdc86d18bd7bd413b97a559f6f9dff9feab3b47313ed80de04134c9e"/>
    <n v="1"/>
    <n v="1"/>
  </r>
  <r>
    <s v="59bfb7ae-bf32-4d6a-b9d4-246acdc6bb35"/>
    <x v="337"/>
    <x v="255"/>
    <n v="-1.3189823999999999E-2"/>
    <n v="-1.3189823999999999E-2"/>
    <x v="1"/>
    <n v="4.5324609964771012"/>
    <n v="-5.978236283039759E-2"/>
    <n v="-5.978236283039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84644e2d144cb1884631cdb1d7a0d605c2b2b86aa1f2d2b9ee735934cf27463"/>
    <n v="1"/>
    <n v="1"/>
  </r>
  <r>
    <s v="67e91cb2-d420-46e4-8cd4-506111b46014"/>
    <x v="337"/>
    <x v="255"/>
    <n v="-1.0648035E-2"/>
    <n v="-1.0648035E-2"/>
    <x v="1"/>
    <n v="4.5324609964771012"/>
    <n v="-4.8261803326623047E-2"/>
    <n v="-4.82618033266230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3c3665a161450fec80721e6ff2895f69fb89b85d3f229ed172047df53b3d81"/>
    <n v="1"/>
    <n v="1"/>
  </r>
  <r>
    <s v="e6b55b24-1e90-46aa-a287-738b7d2fbaf5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f318cd80ce15eda6ad2c0a6bea9e02d5e95b1481f4b89743bfb30ea9790647"/>
    <n v="1"/>
    <n v="1"/>
  </r>
  <r>
    <s v="95dc2ff4-fb10-4c6e-953e-cbaf09b5fc4b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18ef32011abff6a79886b7a06256310aa83b56a5d2ca54571f9d8c0d1f3cc9"/>
    <n v="1"/>
    <n v="1"/>
  </r>
  <r>
    <s v="d40ccc72-1575-43e9-8be3-43e506fa2fe5"/>
    <x v="337"/>
    <x v="255"/>
    <n v="-1.1792985000000001E-2"/>
    <n v="-1.1792985000000001E-2"/>
    <x v="1"/>
    <n v="4.5324609964771012"/>
    <n v="-5.3451244544539513E-2"/>
    <n v="-5.3451244544539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aa0d7563dea417837d381d4108d39dc795be6ea8bbba7387d466d626be6031"/>
    <n v="1"/>
    <n v="1"/>
  </r>
  <r>
    <s v="7ae81425-9aee-4aa9-8fa3-f09a105557d1"/>
    <x v="337"/>
    <x v="255"/>
    <n v="-1.1594527E-2"/>
    <n v="-1.1594527E-2"/>
    <x v="1"/>
    <n v="4.5324609964771012"/>
    <n v="-5.2551741400100653E-2"/>
    <n v="-5.255174140010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18428482acf3ff31ef3b4bd77f8e4cc66ec057e658ab389974e60aa2497f80"/>
    <n v="1"/>
    <n v="1"/>
  </r>
  <r>
    <s v="8e7f70fe-b9c7-43d6-9c02-6ea24d32df4d"/>
    <x v="337"/>
    <x v="255"/>
    <n v="-1.1594527E-2"/>
    <n v="-1.1594527E-2"/>
    <x v="1"/>
    <n v="4.5324609964771012"/>
    <n v="-5.2551741400100653E-2"/>
    <n v="-5.255174140010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f11072d81c335c0d13a364b06ed170746e955ac0a1f45964f164fa5bc767e1"/>
    <n v="1"/>
    <n v="1"/>
  </r>
  <r>
    <s v="bd3bda6c-4087-43ef-93c8-961a2e9a7042"/>
    <x v="337"/>
    <x v="255"/>
    <n v="-9.5360299999999992E-3"/>
    <n v="-9.5360299999999992E-3"/>
    <x v="1"/>
    <n v="4.5324609964771012"/>
    <n v="-4.3221684036235518E-2"/>
    <n v="-4.3221684036235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c0d8aedfef75b1603ccb624ac04d9748b344c51a8e643c213ed1209d557450"/>
    <n v="1"/>
    <n v="1"/>
  </r>
  <r>
    <s v="99a3eba3-cf2f-4e94-934b-b735830d313e"/>
    <x v="337"/>
    <x v="255"/>
    <n v="-1.0434311E-2"/>
    <n v="-1.0434311E-2"/>
    <x v="1"/>
    <n v="4.5324609964771012"/>
    <n v="-4.7293107632611978E-2"/>
    <n v="-4.72931076326119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d0b669debd84d36f6e42621a428cbc71b0d5dbcd4d8ebea9da1d8de203e6df"/>
    <n v="1"/>
    <n v="1"/>
  </r>
  <r>
    <s v="c4ab0bdd-f5f3-4b0d-9f11-5d1a1db84daf"/>
    <x v="337"/>
    <x v="255"/>
    <n v="-7.7887450000000014E-3"/>
    <n v="-7.7887450000000014E-3"/>
    <x v="1"/>
    <n v="4.5324609964771012"/>
    <n v="-3.530218292400604E-2"/>
    <n v="-3.5302182924006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9dd2ecb30d8450ec385fc70be02df5e471f1c1357bbafe662e6f93ac921e42"/>
    <n v="1"/>
    <n v="1"/>
  </r>
  <r>
    <s v="4689d8e2-8ed1-4529-81d9-966d00ddf8e7"/>
    <x v="337"/>
    <x v="255"/>
    <n v="-8.5747663999999994E-3"/>
    <n v="-8.5747663999999994E-3"/>
    <x v="1"/>
    <n v="4.5324609964771012"/>
    <n v="-3.8864794261902362E-2"/>
    <n v="-3.88647942619023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039d64425252a6ff8c50028354c296fc55ea5b967e59397f3ad17f2b53f793c"/>
    <n v="1"/>
    <n v="1"/>
  </r>
  <r>
    <s v="1184c34c-52fb-4f85-b04a-11cc5645fa05"/>
    <x v="337"/>
    <x v="255"/>
    <n v="-9.1824990000000002E-3"/>
    <n v="-9.1824990000000002E-3"/>
    <x v="1"/>
    <n v="4.5324609964771012"/>
    <n v="-4.1619318567689988E-2"/>
    <n v="-4.16193185676899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60eb3eb3071641ef42174fbb8126462a6adacdc7677fcabc5213894ffd57ab"/>
    <n v="1"/>
    <n v="1"/>
  </r>
  <r>
    <s v="9986a78a-d8d9-4023-bedb-c43826b6fe7c"/>
    <x v="337"/>
    <x v="255"/>
    <n v="-9.5030850000000014E-3"/>
    <n v="-9.5030850000000014E-3"/>
    <x v="1"/>
    <n v="4.5324609964771012"/>
    <n v="-4.3072362108706602E-2"/>
    <n v="-4.30723621087066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f2db2c38e98ebaadba23ca52dea3055f1c7ee53ef7722eb9f396a80d407b30"/>
    <n v="1"/>
    <n v="1"/>
  </r>
  <r>
    <s v="164a04f7-928a-4060-af3d-a0b7c8c40c2b"/>
    <x v="337"/>
    <x v="255"/>
    <n v="-1.17834992E-2"/>
    <n v="-1.17834992E-2"/>
    <x v="1"/>
    <n v="4.5324609964771012"/>
    <n v="-5.3408250526019128E-2"/>
    <n v="-5.34082505260191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e612f0d32562f708c8ada78be99f93e0f118781149a948ace2ef42c2e95120"/>
    <n v="1"/>
    <n v="1"/>
  </r>
  <r>
    <s v="acf35ae8-fe98-4b00-b30c-bd7738485477"/>
    <x v="337"/>
    <x v="255"/>
    <n v="-1.1785352000000001E-2"/>
    <n v="-1.1785352000000001E-2"/>
    <x v="1"/>
    <n v="4.5324609964771012"/>
    <n v="-5.3416648269753397E-2"/>
    <n v="-5.3416648269753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355bc4bd859cb74ff42a34a776cb78f14b388d8087169803000caa9c4c0231"/>
    <n v="1"/>
    <n v="1"/>
  </r>
  <r>
    <s v="4428f5d5-cf70-4ad4-99fc-060401d028dc"/>
    <x v="337"/>
    <x v="255"/>
    <n v="-9.9305330000000001E-3"/>
    <n v="-9.9305330000000001E-3"/>
    <x v="1"/>
    <n v="4.5324609964771012"/>
    <n v="-4.5009753496728741E-2"/>
    <n v="-4.50097534967287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7fefc87afb8088f7ebfeddc98133d78fa20fb84125ebf919f47d07b6402da8"/>
    <n v="1"/>
    <n v="1"/>
  </r>
  <r>
    <s v="f073e171-3583-4d65-810e-26b3006c583c"/>
    <x v="337"/>
    <x v="255"/>
    <n v="-1.2287197999999999E-2"/>
    <n v="-1.2287197999999999E-2"/>
    <x v="1"/>
    <n v="4.5324609964771012"/>
    <n v="-5.5691245690991438E-2"/>
    <n v="-5.56912456909914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8cc7602db396a50dd11cbe187f80f97ecf6b48b30b43913ebe11c6e99f1068"/>
    <n v="1"/>
    <n v="1"/>
  </r>
  <r>
    <s v="dd5bee2c-1624-4bf4-bb30-e399fb7d8cb0"/>
    <x v="337"/>
    <x v="255"/>
    <n v="-9.312260000000001E-3"/>
    <n v="-9.312260000000001E-3"/>
    <x v="1"/>
    <n v="4.5324609964771012"/>
    <n v="-4.2207455239053858E-2"/>
    <n v="-4.2207455239053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88a825ed2b664b52da1bba5453291d2a655305a9868691faa0bec888933117"/>
    <n v="1"/>
    <n v="1"/>
  </r>
  <r>
    <s v="aef31a78-02d7-4b1d-a4ef-3276e86690e6"/>
    <x v="337"/>
    <x v="255"/>
    <n v="-9.9137081999999994E-3"/>
    <n v="-9.9137081999999994E-3"/>
    <x v="1"/>
    <n v="4.5324609964771012"/>
    <n v="-4.493349574695521E-2"/>
    <n v="-4.49334957469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c58f5e982ef85c3e4afe962bce9540c86f41ff1ed57c666a0a95fb25afecaa"/>
    <n v="1"/>
    <n v="1"/>
  </r>
  <r>
    <s v="5cd604e9-dbca-41db-b10b-6ed964e51bec"/>
    <x v="337"/>
    <x v="255"/>
    <n v="-9.2359300000000016E-3"/>
    <n v="-9.2359300000000016E-3"/>
    <x v="1"/>
    <n v="4.5324609964771012"/>
    <n v="-4.186149249119276E-2"/>
    <n v="-4.1861492491192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6bfeaa251e6a630639716178185847162e0da591cbb63771cd8a92ce93afad"/>
    <n v="1"/>
    <n v="1"/>
  </r>
  <r>
    <s v="5058fe2e-1c9b-442f-8d31-3748741a364e"/>
    <x v="337"/>
    <x v="255"/>
    <n v="-7.6702849999999989E-3"/>
    <n v="-7.6702849999999989E-3"/>
    <x v="1"/>
    <n v="4.5324609964771012"/>
    <n v="-3.476526759436336E-2"/>
    <n v="-3.4765267594363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5d7c906ff061f083f26f6a9874987566d0c28a92afa8eee7a34c46fdb335f4"/>
    <n v="1"/>
    <n v="1"/>
  </r>
  <r>
    <s v="f3e4ab71-a501-4d57-83ac-b9b056bdb8e5"/>
    <x v="337"/>
    <x v="255"/>
    <n v="-9.8831809999999996E-3"/>
    <n v="-9.8831809999999996E-3"/>
    <x v="1"/>
    <n v="4.5324609964771012"/>
    <n v="-4.4795132403623553E-2"/>
    <n v="-4.47951324036235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6c58bd15ba68e02b967db45e5cdf3e2051cda7b963d493fc9c437b86afbe7f"/>
    <n v="1"/>
    <n v="1"/>
  </r>
  <r>
    <s v="c5f9d6e6-89e6-462a-9e9b-77bde481af87"/>
    <x v="337"/>
    <x v="255"/>
    <n v="-1.1632692E-2"/>
    <n v="-1.1632692E-2"/>
    <x v="1"/>
    <n v="4.5324609964771012"/>
    <n v="-5.2724722774031188E-2"/>
    <n v="-5.2724722774031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168f44df78aea5602d464c4eaa9098a1b8096f3bc4ced6a7927a37c1ca1094"/>
    <n v="1"/>
    <n v="1"/>
  </r>
  <r>
    <s v="a1c68532-3ff3-440d-aed0-6dc3caa4c76e"/>
    <x v="337"/>
    <x v="255"/>
    <n v="-1.1365537E-2"/>
    <n v="-1.1365537E-2"/>
    <x v="1"/>
    <n v="4.5324609964771012"/>
    <n v="-5.151385315651736E-2"/>
    <n v="-5.1513853156517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8977ad36301c6fa3829acb554a3f07ddd0ffcc85fcacf130ebcb3e26b94f0b"/>
    <n v="1"/>
    <n v="1"/>
  </r>
  <r>
    <s v="b40159c3-f156-4f82-9ab6-72fbe4021928"/>
    <x v="337"/>
    <x v="255"/>
    <n v="-1.1571628E-2"/>
    <n v="-1.1571628E-2"/>
    <x v="1"/>
    <n v="4.5324609964771012"/>
    <n v="-5.2447952575742328E-2"/>
    <n v="-5.24479525757423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b5c67b9e372b09f0ceb75ee6af546737619dc0c13fdf94c75da83c26e70766"/>
    <n v="1"/>
    <n v="1"/>
  </r>
  <r>
    <s v="7d0b0464-40fa-466f-909e-a66cd06cd961"/>
    <x v="337"/>
    <x v="255"/>
    <n v="-1.1632692E-2"/>
    <n v="-1.1632692E-2"/>
    <x v="1"/>
    <n v="4.5324609964771012"/>
    <n v="-5.2724722774031188E-2"/>
    <n v="-5.2724722774031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edb3cfbbdd09da8bc59ca242f109d84da63568494914b8c7112b25befc42da"/>
    <n v="1"/>
    <n v="1"/>
  </r>
  <r>
    <s v="c1b7770b-4149-4ee2-9f26-bb77a1669778"/>
    <x v="337"/>
    <x v="255"/>
    <n v="-1.1052584000000001E-2"/>
    <n v="-1.1052584000000001E-2"/>
    <x v="1"/>
    <n v="4.5324609964771012"/>
    <n v="-5.0095405890286868E-2"/>
    <n v="-5.00954058902868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7a518ae486f9fd36b2dd94708ce3468c093296d590925c13690bc81653b6b35"/>
    <n v="1"/>
    <n v="1"/>
  </r>
  <r>
    <s v="5e929e98-a082-4aee-ae9d-27336743ad31"/>
    <x v="337"/>
    <x v="255"/>
    <n v="-1.1625059E-2"/>
    <n v="-1.1625059E-2"/>
    <x v="1"/>
    <n v="4.5324609964771012"/>
    <n v="-5.2690126499245087E-2"/>
    <n v="-5.26901264992450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4810687684bfbb3f06af98ee6c45cc25b17de2cc3997cbc663764e04fd9fd3"/>
    <n v="1"/>
    <n v="1"/>
  </r>
  <r>
    <s v="ea9b1635-8840-4b7d-85f7-dd599d68f374"/>
    <x v="337"/>
    <x v="255"/>
    <n v="-1.1396069E-2"/>
    <n v="-1.1396069E-2"/>
    <x v="1"/>
    <n v="4.5324609964771012"/>
    <n v="-5.16522382556618E-2"/>
    <n v="-5.165223825566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79c546dfdf7f8a95bc557f3f99aaeac2044c597c77a7cb5901ce05fe7e9d1c"/>
    <n v="1"/>
    <n v="1"/>
  </r>
  <r>
    <s v="d41f1b4c-6c5a-4ef0-ae62-4c01747853e7"/>
    <x v="337"/>
    <x v="255"/>
    <n v="-1.1922746E-2"/>
    <n v="-1.1922746E-2"/>
    <x v="1"/>
    <n v="4.5324609964771012"/>
    <n v="-5.4039381215903383E-2"/>
    <n v="-5.40393812159033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75e9e57a68af25c2d159453a4e16c4ab76b2921f50c605bb6f2d7fa9170432"/>
    <n v="1"/>
    <n v="1"/>
  </r>
  <r>
    <s v="eb6fdbc7-8d10-46e8-8930-60e8b66fe4ea"/>
    <x v="337"/>
    <x v="255"/>
    <n v="-1.13103276E-2"/>
    <n v="-1.13103276E-2"/>
    <x v="1"/>
    <n v="4.5324609964771012"/>
    <n v="-5.1263618704378462E-2"/>
    <n v="-5.12636187043784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15b56576de9269b3224bef36970c374876c7723c58e3a3b96b574614f226cc"/>
    <n v="1"/>
    <n v="1"/>
  </r>
  <r>
    <s v="0ae9d3c6-a999-4bda-ae5e-a72171bd4124"/>
    <x v="337"/>
    <x v="255"/>
    <n v="-1.1251041999999999E-2"/>
    <n v="-1.1251041999999999E-2"/>
    <x v="1"/>
    <n v="4.5324609964771012"/>
    <n v="-5.099490903472572E-2"/>
    <n v="-5.099490903472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186f59b6fe9599f58dd02c3d2cc3f835665529e29886b61d5facdb5db19425"/>
    <n v="1"/>
    <n v="1"/>
  </r>
  <r>
    <s v="10e551a7-e047-4aa3-80fa-0e52c6d7a225"/>
    <x v="337"/>
    <x v="255"/>
    <n v="-1.1357904E-2"/>
    <n v="-1.1357904E-2"/>
    <x v="1"/>
    <n v="4.5324609964771012"/>
    <n v="-5.1479256881731252E-2"/>
    <n v="-5.14792568817312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602c143d6e41ce343b2d478dc388a0449244af9e01a2ef2d2a02e2f0108222e"/>
    <n v="1"/>
    <n v="1"/>
  </r>
  <r>
    <s v="fa2e5678-eb33-4d2b-9cc4-995478bc0bcc"/>
    <x v="337"/>
    <x v="255"/>
    <n v="-1.17606038E-2"/>
    <n v="-1.17606038E-2"/>
    <x v="1"/>
    <n v="4.5324609964771012"/>
    <n v="-5.3304478018520382E-2"/>
    <n v="-5.33044780185203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d251da4018fd53299e7ca09b1ba7e1b330c5e8547bd8a12a0bd231b6d60cf6"/>
    <n v="1"/>
    <n v="1"/>
  </r>
  <r>
    <s v="3e321278-d09f-4838-9eaf-74e6ee565887"/>
    <x v="337"/>
    <x v="255"/>
    <n v="-1.2167002E-2"/>
    <n v="-1.2167002E-2"/>
    <x v="1"/>
    <n v="4.5324609964771012"/>
    <n v="-5.5146462009058893E-2"/>
    <n v="-5.514646200905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5d4706b933da64b45fee4f762376690390123897066c8b01ea9a359c7d0dce"/>
    <n v="1"/>
    <n v="1"/>
  </r>
  <r>
    <s v="c1d9d4b0-9d9f-40ad-a4ed-ed69cebc67d0"/>
    <x v="337"/>
    <x v="255"/>
    <n v="-1.190748E-2"/>
    <n v="-1.190748E-2"/>
    <x v="1"/>
    <n v="4.5324609964771012"/>
    <n v="-5.3970188666331152E-2"/>
    <n v="-5.3970188666331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1bc3fdf786854da02f281d895e46e588352a969b386a4ba61c7f50c24fb166"/>
    <n v="1"/>
    <n v="1"/>
  </r>
  <r>
    <s v="0b41aebc-55d2-47af-a16a-032afb1aefb7"/>
    <x v="337"/>
    <x v="255"/>
    <n v="-1.190748E-2"/>
    <n v="-1.190748E-2"/>
    <x v="1"/>
    <n v="4.5324609964771012"/>
    <n v="-5.3970188666331152E-2"/>
    <n v="-5.3970188666331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7a2bde1497c1fb3e9ec9c66aef9658f9a5ab889c296cee306a3da7f43eaa5d"/>
    <n v="1"/>
    <n v="1"/>
  </r>
  <r>
    <s v="a90170b0-b805-4368-a657-36c9edb939be"/>
    <x v="337"/>
    <x v="255"/>
    <n v="-1.14400682E-2"/>
    <n v="-1.14400682E-2"/>
    <x v="1"/>
    <n v="4.5324609964771012"/>
    <n v="-5.1851662913538002E-2"/>
    <n v="-5.1851662913538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9ef2113b140d7f1429d70003d9edfc40fc8de7c4c862c8bae9bf9cf889437d"/>
    <n v="1"/>
    <n v="1"/>
  </r>
  <r>
    <s v="e081fb65-1b72-4af6-9ca8-7a9473dbfa85"/>
    <x v="337"/>
    <x v="255"/>
    <n v="-1.2004821400000001E-2"/>
    <n v="-1.2004821400000001E-2"/>
    <x v="1"/>
    <n v="4.5324609964771012"/>
    <n v="-5.4411384765173633E-2"/>
    <n v="-5.4411384765173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fed1ff65637c40ee57d68d92c7c8e6210b63a25e1a20e026b101cb771a8e7c"/>
    <n v="1"/>
    <n v="1"/>
  </r>
  <r>
    <s v="32111457-df9a-4fc0-ad83-840a060c546e"/>
    <x v="337"/>
    <x v="255"/>
    <n v="-1.29282692E-2"/>
    <n v="-1.29282692E-2"/>
    <x v="1"/>
    <n v="4.5324609964771012"/>
    <n v="-5.8596875900956219E-2"/>
    <n v="-5.85968759009562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33fff789fc4c23ec654192533f4d199b094355badb8200e2cd8884885b5c72"/>
    <n v="1"/>
    <n v="1"/>
  </r>
  <r>
    <s v="e2894fdd-3b3c-4bf8-ae21-efb89e810bbb"/>
    <x v="337"/>
    <x v="255"/>
    <n v="-1.2647881E-2"/>
    <n v="-1.2647881E-2"/>
    <x v="1"/>
    <n v="4.5324609964771012"/>
    <n v="-5.7326027320583797E-2"/>
    <n v="-5.7326027320583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2f2cc348a394a846a0f4b1a6b5d2d9d0fe6aa280cae9e755d61f85265faf8c"/>
    <n v="1"/>
    <n v="1"/>
  </r>
  <r>
    <s v="31c73dfe-354e-4dd7-801a-087b02f5ca4a"/>
    <x v="337"/>
    <x v="255"/>
    <n v="-1.2243331999999999E-2"/>
    <n v="-1.2243331999999999E-2"/>
    <x v="1"/>
    <n v="4.5324609964771012"/>
    <n v="-5.5492424756919977E-2"/>
    <n v="-5.54924247569199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e518df5816158157ed40da4d9cc96961017544354384944ccaa26e5f4bf9d7"/>
    <n v="1"/>
    <n v="1"/>
  </r>
  <r>
    <s v="97dc9d62-db21-404e-b690-e1a3ef71d808"/>
    <x v="337"/>
    <x v="255"/>
    <n v="-1.2747110000000001E-2"/>
    <n v="-1.2747110000000001E-2"/>
    <x v="1"/>
    <n v="4.5324609964771012"/>
    <n v="-5.7775778892803227E-2"/>
    <n v="-5.7775778892803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a23515432441ce3ad4da9920368403fcefe1864f19d620693dc68cdb206911d"/>
    <n v="1"/>
    <n v="1"/>
  </r>
  <r>
    <s v="07cbdaba-a24b-43ed-8365-af3fb22f9e46"/>
    <x v="337"/>
    <x v="255"/>
    <n v="-1.2411258E-2"/>
    <n v="-1.2411258E-2"/>
    <x v="1"/>
    <n v="4.5324609964771012"/>
    <n v="-5.6253542802214403E-2"/>
    <n v="-5.6253542802214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1e4a2033d7b127280baf46c293b6d14faef1fe907aa71e69b562b628fdab98"/>
    <n v="1"/>
    <n v="1"/>
  </r>
  <r>
    <s v="6bb3f5b8-3ac4-49fc-a1f5-b0d1d85c8b51"/>
    <x v="337"/>
    <x v="255"/>
    <n v="-1.1999075999999999E-2"/>
    <n v="-1.1999075999999999E-2"/>
    <x v="1"/>
    <n v="4.5324609964771012"/>
    <n v="-5.4385343963764467E-2"/>
    <n v="-5.4385343963764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05376494d7ae35545975878797aaf5910318d2cdd7e7479b2b84c8fb8d0869"/>
    <n v="1"/>
    <n v="1"/>
  </r>
  <r>
    <s v="e2a4c3e9-4974-4baf-812a-9d39059c5182"/>
    <x v="337"/>
    <x v="255"/>
    <n v="-1.1770086000000001E-2"/>
    <n v="-1.1770086000000001E-2"/>
    <x v="1"/>
    <n v="4.5324609964771012"/>
    <n v="-5.3347455720181167E-2"/>
    <n v="-5.3347455720181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88b317a67c7629b976405b53b4dc48f35c321fd010a2c052c8f1c8dda683f6"/>
    <n v="1"/>
    <n v="1"/>
  </r>
  <r>
    <s v="57622543-03ca-46ec-9a82-4b653bcb144d"/>
    <x v="337"/>
    <x v="255"/>
    <n v="-1.1770086000000001E-2"/>
    <n v="-1.1770086000000001E-2"/>
    <x v="1"/>
    <n v="4.5324609964771012"/>
    <n v="-5.3347455720181167E-2"/>
    <n v="-5.3347455720181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0774651e9405f806eb7fd7c6f638c51b720dac2ff1b97b5c126eb2ab409eff"/>
    <n v="1"/>
    <n v="1"/>
  </r>
  <r>
    <s v="e698e9d6-d716-4663-8e22-89b59f945e90"/>
    <x v="337"/>
    <x v="255"/>
    <n v="-9.5412499999999994E-3"/>
    <n v="-9.5412499999999994E-3"/>
    <x v="1"/>
    <n v="4.5324609964771012"/>
    <n v="-4.3245343482637137E-2"/>
    <n v="-4.32453434826371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2b7b0c0f911d73146bbb295c3fd2d5d4b4937569be4c975652c01903931a2d"/>
    <n v="1"/>
    <n v="1"/>
  </r>
  <r>
    <s v="b9688b92-8794-4c10-b32e-3a3c54a72202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aca3df5e789b338d3a853b08eaedc4eb3adfed1d3908db2e81cae886b25f53"/>
    <n v="1"/>
    <n v="1"/>
  </r>
  <r>
    <s v="dba472ea-5974-4cd9-91a4-86b6f3bf3547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dc450ae519bc4da400ef70972a7749a7bf1871bd1cd529d5b80cb13fae5c0f"/>
    <n v="1"/>
    <n v="1"/>
  </r>
  <r>
    <s v="ea60d9b4-c7af-4c85-b82f-ff7194f20483"/>
    <x v="337"/>
    <x v="255"/>
    <n v="-1.3029531E-2"/>
    <n v="-1.3029531E-2"/>
    <x v="1"/>
    <n v="4.5324609964771012"/>
    <n v="-5.9055841059889293E-2"/>
    <n v="-5.90558410598892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9a634ea2442fa083b71412f5033c3f28efd5813a9de448ab92727a1411aab5"/>
    <n v="1"/>
    <n v="1"/>
  </r>
  <r>
    <s v="86ec90cd-47cb-425b-af67-3fe92988f390"/>
    <x v="337"/>
    <x v="255"/>
    <n v="-1.3027482599999999E-2"/>
    <n v="-1.3027482599999999E-2"/>
    <x v="1"/>
    <n v="4.5324609964771012"/>
    <n v="-5.9046556766784102E-2"/>
    <n v="-5.90465567667841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392be9ac8edf7b8bdf2c5a549660400f7bd38cb646e481918c801c667822f3"/>
    <n v="1"/>
    <n v="1"/>
  </r>
  <r>
    <s v="4f2d9da0-2590-46cc-b73a-c7ddc501999a"/>
    <x v="337"/>
    <x v="255"/>
    <n v="-1.2686045999999999E-2"/>
    <n v="-1.2686045999999999E-2"/>
    <x v="1"/>
    <n v="4.5324609964771012"/>
    <n v="-5.7499008694514339E-2"/>
    <n v="-5.74990086945143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112766fd701610a382d87b2b515a50d3760824501797b597ef0f23c22ef3c3"/>
    <n v="1"/>
    <n v="1"/>
  </r>
  <r>
    <s v="8ceea3b6-62aa-4220-b576-a0101d56f6a1"/>
    <x v="337"/>
    <x v="255"/>
    <n v="-9.3198929999999992E-3"/>
    <n v="-9.3198929999999992E-3"/>
    <x v="1"/>
    <n v="4.5324609964771012"/>
    <n v="-4.2242051513839959E-2"/>
    <n v="-4.22420515138399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ffb0bd357808f0d4692e61d3ba267f5965e90dc6ceabb348a5bb4bca4b0d77"/>
    <n v="1"/>
    <n v="1"/>
  </r>
  <r>
    <s v="8e821821-56be-4980-8ae3-0dc1b2d68edd"/>
    <x v="337"/>
    <x v="255"/>
    <n v="-1.14705954E-2"/>
    <n v="-1.14705954E-2"/>
    <x v="1"/>
    <n v="4.5324609964771012"/>
    <n v="-5.1990026256869652E-2"/>
    <n v="-5.19900262568696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82ff14568dcf38cfaf38f8418468ba7f9d18304e928fd68b4ae410616ac446"/>
    <n v="1"/>
    <n v="1"/>
  </r>
  <r>
    <s v="050ec3eb-6c23-4ff6-8cd2-8b2ddb2cc944"/>
    <x v="337"/>
    <x v="255"/>
    <n v="-1.1548729000000001E-2"/>
    <n v="-1.1548729000000001E-2"/>
    <x v="1"/>
    <n v="4.5324609964771012"/>
    <n v="-5.2344163751384003E-2"/>
    <n v="-5.23441637513840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4edc6f420397ef9d6bab1680007bb0891fe4c83da42579435f7c500dd256f0"/>
    <n v="1"/>
    <n v="1"/>
  </r>
  <r>
    <s v="959b9cf8-6918-403b-8cc4-39920db79939"/>
    <x v="337"/>
    <x v="255"/>
    <n v="-1.1434234E-2"/>
    <n v="-1.1434234E-2"/>
    <x v="1"/>
    <n v="4.5324609964771012"/>
    <n v="-5.1825219629592349E-2"/>
    <n v="-5.18252196295923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e7b98cb012732011875956167641d1d18c466ef0836ad02dd5ec76362692e7"/>
    <n v="1"/>
    <n v="1"/>
  </r>
  <r>
    <s v="223f1656-d59b-46dc-a706-7e338dabbf79"/>
    <x v="337"/>
    <x v="255"/>
    <n v="-1.1579261E-2"/>
    <n v="-1.1579261E-2"/>
    <x v="1"/>
    <n v="4.5324609964771012"/>
    <n v="-5.2482548850528429E-2"/>
    <n v="-5.2482548850528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71a36e66d75d4763819d30197b2c33c51b4f201563b01b2488f649fa06bfa3"/>
    <n v="1"/>
    <n v="1"/>
  </r>
  <r>
    <s v="90daddf3-b2f5-4b11-b5c0-1070c48bcf09"/>
    <x v="337"/>
    <x v="255"/>
    <n v="-1.1243408999999999E-2"/>
    <n v="-1.1243408999999999E-2"/>
    <x v="1"/>
    <n v="4.5324609964771012"/>
    <n v="-5.0960312759939598E-2"/>
    <n v="-5.09603127599395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54ca01f414bbf1f98042475cac3a80e5bede03516bd6f3e99852609ba12c258"/>
    <n v="1"/>
    <n v="1"/>
  </r>
  <r>
    <s v="1bccf252-3c65-4a91-a664-0e713f8c635d"/>
    <x v="337"/>
    <x v="255"/>
    <n v="-1.1953277999999999E-2"/>
    <n v="-1.1953277999999999E-2"/>
    <x v="1"/>
    <n v="4.5324609964771012"/>
    <n v="-5.4177766315047823E-2"/>
    <n v="-5.41777663150478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5f25024ff6b3b95ac11ddde4d140c1dfb20f9b680f5e41d9cb6d38f89352b6"/>
    <n v="1"/>
    <n v="1"/>
  </r>
  <r>
    <s v="bbaa01a5-f1eb-4e8c-b80d-0220233b093e"/>
    <x v="337"/>
    <x v="255"/>
    <n v="-1.1609793E-2"/>
    <n v="-1.1609793E-2"/>
    <x v="1"/>
    <n v="4.5324609964771012"/>
    <n v="-5.2620933949672877E-2"/>
    <n v="-5.2620933949672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41708b821f21f47541ea33061909cfeeb04879a9e28e73c62940481bbab2ef"/>
    <n v="1"/>
    <n v="1"/>
  </r>
  <r>
    <s v="d6fc688d-54d1-4369-ace2-409d9f5c6797"/>
    <x v="337"/>
    <x v="255"/>
    <n v="-1.1464765999999999E-2"/>
    <n v="-1.1464765999999999E-2"/>
    <x v="1"/>
    <n v="4.5324609964771012"/>
    <n v="-5.1963604728736797E-2"/>
    <n v="-5.19636047287367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5c6108a7361472209fcbf67e4d17d066b74737c41bda5335ee5178f2578ff8"/>
    <n v="1"/>
    <n v="1"/>
  </r>
  <r>
    <s v="6023f5ac-ae2d-4e54-87a0-14caa358a406"/>
    <x v="337"/>
    <x v="255"/>
    <n v="-1.137317E-2"/>
    <n v="-1.137317E-2"/>
    <x v="1"/>
    <n v="4.5324609964771012"/>
    <n v="-5.1548449431303482E-2"/>
    <n v="-5.1548449431303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f9970e006adbefbd5bfc1a52cec0002fdea6ca2ac2fa0b190ffe132ca7cf48"/>
    <n v="1"/>
    <n v="1"/>
  </r>
  <r>
    <s v="0467ada6-2074-4adb-8a9a-ee39bcc248c3"/>
    <x v="337"/>
    <x v="255"/>
    <n v="-1.2205166999999999E-2"/>
    <n v="-1.2205166999999999E-2"/>
    <x v="1"/>
    <n v="4.5324609964771012"/>
    <n v="-5.5319443382989428E-2"/>
    <n v="-5.53194433829894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9cd0afdbcfa9fcb862a378a0088998d4b20536b92d9d00bea39a2b59a5752a"/>
    <n v="1"/>
    <n v="1"/>
  </r>
  <r>
    <s v="aff091ef-daad-478a-811d-a643721e958f"/>
    <x v="337"/>
    <x v="255"/>
    <n v="-1.2250965000000001E-2"/>
    <n v="-1.2250965000000001E-2"/>
    <x v="1"/>
    <n v="4.5324609964771012"/>
    <n v="-5.5527021031706078E-2"/>
    <n v="-5.55270210317060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cd804f6a9f77d6f3a396e63caa22180ea92efe4ff124ae0f9a807a69109de1"/>
    <n v="1"/>
    <n v="1"/>
  </r>
  <r>
    <s v="694f32a7-2664-4e63-b496-14d6ae6a7f98"/>
    <x v="337"/>
    <x v="255"/>
    <n v="-1.4691215000000001E-2"/>
    <n v="-1.4691215000000001E-2"/>
    <x v="1"/>
    <n v="4.5324609964771012"/>
    <n v="-6.6587358978359337E-2"/>
    <n v="-6.6587358978359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c6d6acb8f350862ed7abd7f223d8ee8bd00983bf70eb576b31089408d5e06e"/>
    <n v="1"/>
    <n v="1"/>
  </r>
  <r>
    <s v="90af9430-63a9-4d1e-b6ad-f9f4199c04d6"/>
    <x v="337"/>
    <x v="255"/>
    <n v="-1.2571551E-2"/>
    <n v="-1.2571551E-2"/>
    <x v="1"/>
    <n v="4.5324609964771012"/>
    <n v="-5.69800645727227E-2"/>
    <n v="-5.69800645727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8c88a3508522d00877505842d1f0a36d9923ee3a322712d90cfb13402f3ba6"/>
    <n v="1"/>
    <n v="1"/>
  </r>
  <r>
    <s v="fb18afd7-8858-4c12-b544-138ebf23c2ec"/>
    <x v="337"/>
    <x v="255"/>
    <n v="-1.3006632000000001E-2"/>
    <n v="-1.3006632000000001E-2"/>
    <x v="1"/>
    <n v="4.5324609964771012"/>
    <n v="-5.8952052235530947E-2"/>
    <n v="-5.89520522355309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28ed9aa551a11d287b8a21d752f69d61728d48c083689f3c455e93838eeb1a"/>
    <n v="1"/>
    <n v="1"/>
  </r>
  <r>
    <s v="0e29f263-2353-46ed-ae0a-390afd69ebe6"/>
    <x v="337"/>
    <x v="255"/>
    <n v="-1.3006632000000001E-2"/>
    <n v="-1.3006632000000001E-2"/>
    <x v="1"/>
    <n v="4.5324609964771012"/>
    <n v="-5.8952052235530947E-2"/>
    <n v="-5.89520522355309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89c381160efb3b3862d4d3f44bf1bf72068aeb4df80111f2177f6aa5541ec4"/>
    <n v="1"/>
    <n v="1"/>
  </r>
  <r>
    <s v="08fda259-14d5-4197-869b-98ea2e074dcb"/>
    <x v="337"/>
    <x v="255"/>
    <n v="-1.2945567999999999E-2"/>
    <n v="-1.2945567999999999E-2"/>
    <x v="1"/>
    <n v="4.5324609964771012"/>
    <n v="-5.867528203724208E-2"/>
    <n v="-5.8675282037242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200274e637a65d7e0fd979528d6aca255fa3392c85504878fcf74b0431164c"/>
    <n v="1"/>
    <n v="1"/>
  </r>
  <r>
    <s v="7f58c8d4-d10e-41a7-9051-4350d1b0bdab"/>
    <x v="337"/>
    <x v="255"/>
    <n v="-1.5693447999999999E-2"/>
    <n v="-1.5693447999999999E-2"/>
    <x v="1"/>
    <n v="4.5324609964771012"/>
    <n v="-7.1129940960241569E-2"/>
    <n v="-7.11299409602415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578bcb1c6e7b73fa68e5143736fcb77c5824a41a0b75a902f897fd817b0625"/>
    <n v="1"/>
    <n v="1"/>
  </r>
  <r>
    <s v="bd5bc478-00c1-44f1-a8e7-b73cc5fba947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861a32e12ae1a4e07cbd13deab890e0860a14c2f75e3495e7a3b12ddb383ba"/>
    <n v="1"/>
    <n v="1"/>
  </r>
  <r>
    <s v="cf56ab5c-58e3-4e9c-945a-160335219424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543ea25f58f588082c2e9d966eef6f39605b9bab0784f57cd92acf8958f59f"/>
    <n v="1"/>
    <n v="1"/>
  </r>
  <r>
    <s v="3e301678-034d-4493-ab20-a30d233f7e7d"/>
    <x v="337"/>
    <x v="255"/>
    <n v="-1.32182776E-2"/>
    <n v="-1.32182776E-2"/>
    <x v="1"/>
    <n v="4.5324609964771012"/>
    <n v="-5.9911327662606942E-2"/>
    <n v="-5.99113276626069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a068614ec7df8c3599628f349fa27dafcf68d38acf2d8d646b1a6ccb8af810"/>
    <n v="1"/>
    <n v="1"/>
  </r>
  <r>
    <s v="a61c99fa-1447-4af4-8dce-7be8a4d61eab"/>
    <x v="337"/>
    <x v="255"/>
    <n v="-1.3220356000000001E-2"/>
    <n v="-1.3220356000000001E-2"/>
    <x v="1"/>
    <n v="4.5324609964771012"/>
    <n v="-5.9920747929542023E-2"/>
    <n v="-5.9920747929542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256efda931dcace307a983b0587af2dde372dc90d07ea21c691aee46a0ca8e"/>
    <n v="1"/>
    <n v="1"/>
  </r>
  <r>
    <s v="21dd1d17-28ad-4f8b-a2c8-c230c7afc460"/>
    <x v="337"/>
    <x v="255"/>
    <n v="-1.2983733000000001E-2"/>
    <n v="-1.2983733000000001E-2"/>
    <x v="1"/>
    <n v="4.5324609964771012"/>
    <n v="-5.8848263411172622E-2"/>
    <n v="-5.8848263411172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dcc53bdff3cc4c0895f28f51a6a88c55746909729c66d9aec44784efdfca31"/>
    <n v="1"/>
    <n v="1"/>
  </r>
  <r>
    <s v="0811f805-4a70-4d7e-8a3e-fae0893629c2"/>
    <x v="337"/>
    <x v="255"/>
    <n v="-1.2624982E-2"/>
    <n v="-1.2624982E-2"/>
    <x v="1"/>
    <n v="4.5324609964771012"/>
    <n v="-5.7222238496225472E-2"/>
    <n v="-5.7222238496225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410f8cc7bbea11320084eeee8441e6053e23b03c9d8e9d28caff9f9045f0ab"/>
    <n v="1"/>
    <n v="1"/>
  </r>
  <r>
    <s v="e303e09a-041d-4477-991c-61c93a4f6b5f"/>
    <x v="337"/>
    <x v="255"/>
    <n v="-1.3266154E-2"/>
    <n v="-1.3266154E-2"/>
    <x v="1"/>
    <n v="4.5324609964771012"/>
    <n v="-6.0128325578258687E-2"/>
    <n v="-6.01283255782586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224a23dbb322d63efb796f3318daba3940e51ead1e578cd1d389cb6f033f38"/>
    <n v="1"/>
    <n v="1"/>
  </r>
  <r>
    <s v="fdb00f17-3b82-4483-8e3a-471e8d62f823"/>
    <x v="337"/>
    <x v="255"/>
    <n v="-1.2991366000000001E-2"/>
    <n v="-1.2991366000000001E-2"/>
    <x v="1"/>
    <n v="4.5324609964771012"/>
    <n v="-5.8882859685958737E-2"/>
    <n v="-5.88828596859587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758165ce3bb4ba487646773521fb92f2b65bab44ab3585f33518eececdc44d"/>
    <n v="1"/>
    <n v="1"/>
  </r>
  <r>
    <s v="7f060a5b-41c1-4aee-9656-9db81bcf6ede"/>
    <x v="337"/>
    <x v="255"/>
    <n v="-1.3197456999999999E-2"/>
    <n v="-1.3197456999999999E-2"/>
    <x v="1"/>
    <n v="4.5324609964771012"/>
    <n v="-5.9816959105183691E-2"/>
    <n v="-5.98169591051836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0e6a70bc7fb3e0ecf19f9cc400446fdbad5917d602493bcd76188a87ec5f0af"/>
    <n v="1"/>
    <n v="1"/>
  </r>
  <r>
    <s v="fd45ed9e-e77c-47da-80fb-b49474ae3b11"/>
    <x v="337"/>
    <x v="255"/>
    <n v="-1.3304319E-2"/>
    <n v="-1.3304319E-2"/>
    <x v="1"/>
    <n v="4.5324609964771012"/>
    <n v="-6.0301306952189229E-2"/>
    <n v="-6.03013069521892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4a7b606c7fb706ad8f9f375de9254e67a0440514e6e240a3b1043ead9bdb22"/>
    <n v="1"/>
    <n v="1"/>
  </r>
  <r>
    <s v="f64e939d-3180-4a2b-886a-a29496c5f32d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f700f29765d71111269055f32290eb4f0b4495e074f81ecedec12cb5db1f0b"/>
    <n v="1"/>
    <n v="1"/>
  </r>
  <r>
    <s v="64b621ae-f8a9-4110-9df0-f8f4b5ae2964"/>
    <x v="337"/>
    <x v="255"/>
    <n v="-1.1113648E-2"/>
    <n v="-1.1113648E-2"/>
    <x v="1"/>
    <n v="4.5324609964771012"/>
    <n v="-5.0372176088575742E-2"/>
    <n v="-5.03721760885757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8a5d80ab597313010c47c408406f09008b6a2ea0323e5e6479454a65f9179a"/>
    <n v="1"/>
    <n v="1"/>
  </r>
  <r>
    <s v="f93a2ce2-3a60-4d8d-836f-93b977e462a0"/>
    <x v="337"/>
    <x v="255"/>
    <n v="-1.2922668999999999E-2"/>
    <n v="-1.2922668999999999E-2"/>
    <x v="1"/>
    <n v="4.5324609964771012"/>
    <n v="-5.8571493212883741E-2"/>
    <n v="-5.85714932128837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a224c2235cef850095ccfde74a5d18950d01b03ece31f900272ef10ec19a57"/>
    <n v="1"/>
    <n v="1"/>
  </r>
  <r>
    <s v="a532ce95-5637-4f8d-811f-b8df5da84dda"/>
    <x v="337"/>
    <x v="255"/>
    <n v="-1.0968621E-2"/>
    <n v="-1.0968621E-2"/>
    <x v="1"/>
    <n v="4.5324609964771012"/>
    <n v="-4.9714846867639648E-2"/>
    <n v="-4.9714846867639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761e448b39986c1c7ef42c4df409830048855e52ce599e24b5c996ae5c265a"/>
    <n v="1"/>
    <n v="1"/>
  </r>
  <r>
    <s v="78e81bcf-c8c1-4cc0-84ab-26d230123548"/>
    <x v="337"/>
    <x v="255"/>
    <n v="-1.2777642000000001E-2"/>
    <n v="-1.2777642000000001E-2"/>
    <x v="1"/>
    <n v="4.5324609964771012"/>
    <n v="-5.7914163991947661E-2"/>
    <n v="-5.79141639919476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34de4af91a27bb076d93285ba2055419ed259ca4203cc7ec4b7891ad1a92b9"/>
    <n v="1"/>
    <n v="1"/>
  </r>
  <r>
    <s v="673eb631-3840-4722-a45d-72f52b451a37"/>
    <x v="337"/>
    <x v="255"/>
    <n v="-1.3716501000000001E-2"/>
    <n v="-1.3716501000000001E-2"/>
    <x v="1"/>
    <n v="4.5324609964771012"/>
    <n v="-6.2169505790639158E-2"/>
    <n v="-6.21695057906391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ed644ab412a9ab9ee1d8791c8b06ad7511770c3c87c833766ab097e177a051"/>
    <n v="1"/>
    <n v="1"/>
  </r>
  <r>
    <s v="31954e79-a70e-4f4e-af2a-ed04268315a8"/>
    <x v="337"/>
    <x v="255"/>
    <n v="-1.2693678999999999E-2"/>
    <n v="-1.2693678999999999E-2"/>
    <x v="1"/>
    <n v="4.5324609964771012"/>
    <n v="-5.7533604969300448E-2"/>
    <n v="-5.753360496930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5f591f07ce18f60b0f077dd0e11b337c978a3cc4da209807dde6ee38d8b0f1"/>
    <n v="1"/>
    <n v="1"/>
  </r>
  <r>
    <s v="5c79bf7d-dfdd-4bd2-b621-ad0ecb89a3f4"/>
    <x v="337"/>
    <x v="255"/>
    <n v="-1.5098074E-2"/>
    <n v="-1.5098074E-2"/>
    <x v="1"/>
    <n v="4.5324609964771012"/>
    <n v="-6.8431431526925018E-2"/>
    <n v="-6.84314315269250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6b0165ef4e6ace02de79d904318c42d275bdf06978d5b35d3002eab58bc780"/>
    <n v="1"/>
    <n v="1"/>
  </r>
  <r>
    <s v="3867158b-b2e9-41c0-809d-9cf9817e1d02"/>
    <x v="337"/>
    <x v="255"/>
    <n v="-1.3960757000000001E-2"/>
    <n v="-1.3960757000000001E-2"/>
    <x v="1"/>
    <n v="4.5324609964771012"/>
    <n v="-6.3276586583794675E-2"/>
    <n v="-6.327658658379467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d7da057cb9b9c6df86a8d59777eb7f7e26a49c261807c8f024f76c827f86e7"/>
    <n v="1"/>
    <n v="1"/>
  </r>
  <r>
    <s v="c68aa4b1-5b89-4b2d-a346-57e587c39988"/>
    <x v="337"/>
    <x v="255"/>
    <n v="-1.3767767199999999E-2"/>
    <n v="-1.3767767199999999E-2"/>
    <x v="1"/>
    <n v="4.5324609964771012"/>
    <n v="-6.2401867842576737E-2"/>
    <n v="-6.24018678425767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a9b3be2b8ff07c9898f00767a6c85b38020cbbf19ca1290d6efb8341fbc0f5"/>
    <n v="1"/>
    <n v="1"/>
  </r>
  <r>
    <s v="d5394a56-99c4-4fbe-b151-88e50a75783f"/>
    <x v="337"/>
    <x v="255"/>
    <n v="-1.3769932E-2"/>
    <n v="-1.3769932E-2"/>
    <x v="1"/>
    <n v="4.5324609964771012"/>
    <n v="-6.2411679714141917E-2"/>
    <n v="-6.24116797141419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72487b9d10ccdc059a8ee94d4a3de5365ff29d0743b0ce915ec691002ab628"/>
    <n v="1"/>
    <n v="1"/>
  </r>
  <r>
    <s v="3b95b984-2e14-40d9-a683-96509334d355"/>
    <x v="337"/>
    <x v="255"/>
    <n v="-1.3035114400000001E-2"/>
    <n v="-1.3035114400000001E-2"/>
    <x v="1"/>
    <n v="4.5324609964771012"/>
    <n v="-5.9081147602617012E-2"/>
    <n v="-5.90811476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85ac06c85fc1b3687223b1a9108db6cbdfdabe3d77d488301319635a91ac69"/>
    <n v="1"/>
    <n v="1"/>
  </r>
  <r>
    <s v="a1b0c3d7-8dd2-4b1d-855f-62d11a6abde8"/>
    <x v="337"/>
    <x v="255"/>
    <n v="-1.3892059999999999E-2"/>
    <n v="-1.3892059999999999E-2"/>
    <x v="1"/>
    <n v="4.5324609964771012"/>
    <n v="-6.2965220110719672E-2"/>
    <n v="-6.2965220110719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4884abb3fd8e8a930dca8261d051ff5605d790161d64a0d3b8e83607553cad2"/>
    <n v="1"/>
    <n v="1"/>
  </r>
  <r>
    <s v="f9f85d10-aa6e-49c6-b488-ca93332005c6"/>
    <x v="337"/>
    <x v="255"/>
    <n v="-1.4189747000000001E-2"/>
    <n v="-1.4189747000000001E-2"/>
    <x v="1"/>
    <n v="4.5324609964771012"/>
    <n v="-6.4314474827377954E-2"/>
    <n v="-6.431447482737795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09a60801edc01651709efc76698016683c228b80d01df08eb38a87605bd142"/>
    <n v="1"/>
    <n v="1"/>
  </r>
  <r>
    <s v="820d4283-7355-4088-a1f0-d1ac84e449a2"/>
    <x v="337"/>
    <x v="255"/>
    <n v="-1.3624905E-2"/>
    <n v="-1.3624905E-2"/>
    <x v="1"/>
    <n v="4.5324609964771012"/>
    <n v="-6.1754350493205837E-2"/>
    <n v="-6.17543504932058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28e419020967d45cee3fbe9d9071e5e9ec7cb2dd935843fd4cac84c2cac374"/>
    <n v="1"/>
    <n v="1"/>
  </r>
  <r>
    <s v="dc903be1-5573-480f-97c2-2624e737fbae"/>
    <x v="337"/>
    <x v="255"/>
    <n v="-1.4037087E-2"/>
    <n v="-1.4037087E-2"/>
    <x v="1"/>
    <n v="4.5324609964771012"/>
    <n v="-6.3622549331655759E-2"/>
    <n v="-6.3622549331655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9ef653b887eb5432d34333120743c29bc8ea5b547c60822f7f4e2c3b58caa2"/>
    <n v="1"/>
    <n v="1"/>
  </r>
  <r>
    <s v="a800823e-1ca7-4f75-a447-98a0d481e040"/>
    <x v="337"/>
    <x v="255"/>
    <n v="-1.3754666E-2"/>
    <n v="-1.3754666E-2"/>
    <x v="1"/>
    <n v="4.5324609964771012"/>
    <n v="-6.2342487164569707E-2"/>
    <n v="-6.2342487164569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abc1ecbf2a4977692557ebb353b1e5ecefd35e72d753ea54c8fd929577e64d"/>
    <n v="1"/>
    <n v="1"/>
  </r>
  <r>
    <s v="bd9b515b-6dd6-4a8c-8334-ba6d258bec09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ae9acae75bf5af450e276a4515425904fc1a993de6da24124c53caf53240543"/>
    <n v="1"/>
    <n v="1"/>
  </r>
  <r>
    <s v="dac7fd16-efcc-41c4-83c6-5976773fd4b4"/>
    <x v="337"/>
    <x v="255"/>
    <n v="-1.2960833999999999E-2"/>
    <n v="-1.2960833999999999E-2"/>
    <x v="1"/>
    <n v="4.5324609964771012"/>
    <n v="-5.874447458681429E-2"/>
    <n v="-5.874447458681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70a07697732882cbf2c275a70630b49099fd321cc879cf276061553e89d3b1"/>
    <n v="1"/>
    <n v="1"/>
  </r>
  <r>
    <s v="d1910896-d204-4631-be4d-0a5751b57051"/>
    <x v="337"/>
    <x v="255"/>
    <n v="-1.4930148000000001E-2"/>
    <n v="-1.4930148000000001E-2"/>
    <x v="1"/>
    <n v="4.5324609964771012"/>
    <n v="-6.7670313481630606E-2"/>
    <n v="-6.76703134816306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ef7f675938d030cf79eeda1410247ec1a92b2749dc56fd006fd4f25b07b2e3"/>
    <n v="1"/>
    <n v="1"/>
  </r>
  <r>
    <s v="769bcb08-e024-4d37-9aaa-e450c4af30c6"/>
    <x v="337"/>
    <x v="255"/>
    <n v="-1.3166924999999999E-2"/>
    <n v="-1.3166924999999999E-2"/>
    <x v="1"/>
    <n v="4.5324609964771012"/>
    <n v="-5.9678574006039251E-2"/>
    <n v="-5.96785740060392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16243cd0360d442dc4a4e30e940155898d30ad896198b50a806ed1505ef666"/>
    <n v="1"/>
    <n v="1"/>
  </r>
  <r>
    <s v="98345343-4129-4e8e-995d-d5ca30be593b"/>
    <x v="337"/>
    <x v="255"/>
    <n v="-1.3388282E-2"/>
    <n v="-1.3388282E-2"/>
    <x v="1"/>
    <n v="4.5324609964771012"/>
    <n v="-6.0681865974836442E-2"/>
    <n v="-6.0681865974836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567ab18c50cf263cc41e0ae482085f75ceeb61f663b829666393f39dfee097"/>
    <n v="1"/>
    <n v="1"/>
  </r>
  <r>
    <s v="65547c92-ee83-4338-85f2-84bd4685f942"/>
    <x v="337"/>
    <x v="255"/>
    <n v="-1.2937934999999999E-2"/>
    <n v="-1.2937934999999999E-2"/>
    <x v="1"/>
    <n v="4.5324609964771012"/>
    <n v="-5.8640685762455957E-2"/>
    <n v="-5.8640685762455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854811b2fbf0071382437eaa25d3429e27461e01942c8da61909088cf4b5ff"/>
    <n v="1"/>
    <n v="1"/>
  </r>
  <r>
    <s v="f36470f5-b064-4a19-82a8-65ce81308c12"/>
    <x v="337"/>
    <x v="255"/>
    <n v="-1.3785198E-2"/>
    <n v="-1.3785198E-2"/>
    <x v="1"/>
    <n v="4.5324609964771012"/>
    <n v="-6.2480872263714127E-2"/>
    <n v="-6.24808722637141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f1448b4dd3a2eee8850f3c63c730e06660d25301b308fecbd29b20a2e0b180"/>
    <n v="1"/>
    <n v="1"/>
  </r>
  <r>
    <s v="46234717-9290-46b3-bfae-9b32072df869"/>
    <x v="337"/>
    <x v="255"/>
    <n v="-1.3968390000000001E-2"/>
    <n v="-1.3968390000000001E-2"/>
    <x v="1"/>
    <n v="4.5324609964771012"/>
    <n v="-6.3311182858580783E-2"/>
    <n v="-6.33111828585807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ef9c88dc40fc358707a2aa949cc48c4daa9512096beef1060fb848aced37d1"/>
    <n v="1"/>
    <n v="1"/>
  </r>
  <r>
    <s v="adbb583a-5688-419a-9ecd-a0cd5976fa79"/>
    <x v="337"/>
    <x v="255"/>
    <n v="-1.5777411000000002E-2"/>
    <n v="-1.5777411000000002E-2"/>
    <x v="1"/>
    <n v="4.5324609964771012"/>
    <n v="-7.1510499982888776E-2"/>
    <n v="-7.15104999828887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ef6399f47a6acdbbadc784a3c3d8421684db1b72cc83ae7e56723509930153"/>
    <n v="1"/>
    <n v="1"/>
  </r>
  <r>
    <s v="be928576-5eb2-4a7d-8424-2f97c844b123"/>
    <x v="337"/>
    <x v="255"/>
    <n v="-1.5777411000000002E-2"/>
    <n v="-1.5777411000000002E-2"/>
    <x v="1"/>
    <n v="4.5324609964771012"/>
    <n v="-7.1510499982888776E-2"/>
    <n v="-7.15104999828887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a5d7e2f7541c523bd57d4e367ff8f64ac771138a5c89f399482dca3c98483c"/>
    <n v="1"/>
    <n v="1"/>
  </r>
  <r>
    <s v="4cb0a137-132b-4a35-8a79-68d57d9dc6fa"/>
    <x v="337"/>
    <x v="255"/>
    <n v="-1.5449192E-2"/>
    <n v="-1.5449192E-2"/>
    <x v="1"/>
    <n v="4.5324609964771012"/>
    <n v="-7.002286016708606E-2"/>
    <n v="-7.0022860167086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e529184d2d7db8ed38c4d08aedd081b11f2c7b0eec56a2012b2ee578f1e832"/>
    <n v="1"/>
    <n v="1"/>
  </r>
  <r>
    <s v="e5472015-0a94-4e93-ba22-e30d00effdfc"/>
    <x v="337"/>
    <x v="255"/>
    <n v="-1.4197380000000001E-2"/>
    <n v="-1.4197380000000001E-2"/>
    <x v="1"/>
    <n v="4.5324609964771012"/>
    <n v="-6.4349071102164063E-2"/>
    <n v="-6.43490711021640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606b8a6a9aefdf014bad6786fd2b780bbc73d3545e55ba0e2bcc76edd30f2bf"/>
    <n v="1"/>
    <n v="1"/>
  </r>
  <r>
    <s v="c17f82ba-6d14-4b41-b28a-8d1e82793b71"/>
    <x v="337"/>
    <x v="255"/>
    <n v="-1.1189978E-2"/>
    <n v="-1.1189978E-2"/>
    <x v="1"/>
    <n v="4.5324609964771012"/>
    <n v="-5.0718138836436839E-2"/>
    <n v="-5.07181388364368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8e3e4157ea3e9b4596b70b8bc29e58554c281b10020411df1d5079e1a8b102"/>
    <n v="1"/>
    <n v="1"/>
  </r>
  <r>
    <s v="adfe3209-0883-4104-a824-446089f73e99"/>
    <x v="337"/>
    <x v="255"/>
    <n v="-1.1563995000000001E-2"/>
    <n v="-1.1563995000000001E-2"/>
    <x v="1"/>
    <n v="4.5324609964771012"/>
    <n v="-5.241335630095622E-2"/>
    <n v="-5.241335630095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60a8b7a6e479fbaa7c84a493249b8e9925c7095733f4e416713902a685473e"/>
    <n v="1"/>
    <n v="1"/>
  </r>
  <r>
    <s v="68735c6f-ebb7-4245-8130-cfddf7328749"/>
    <x v="337"/>
    <x v="255"/>
    <n v="-1.4434003000000001E-2"/>
    <n v="-1.4434003000000001E-2"/>
    <x v="1"/>
    <n v="4.5324609964771012"/>
    <n v="-6.5421555620533464E-2"/>
    <n v="-6.542155562053346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cc7dd2130dadd4843f8b0f9875defce83b7e9ac6bfd0bf23ce581081ad8fbb"/>
    <n v="1"/>
    <n v="1"/>
  </r>
  <r>
    <s v="367858f9-ccda-4f1d-84a4-a88804ca5c1e"/>
    <x v="337"/>
    <x v="255"/>
    <n v="-1.4434003000000001E-2"/>
    <n v="-1.4434003000000001E-2"/>
    <x v="1"/>
    <n v="4.5324609964771012"/>
    <n v="-6.5421555620533464E-2"/>
    <n v="-6.542155562053346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6bfeabc57f2f14f57b9db3e1b8ff1e1e42f22951c1f544607bd4a1596c78ab"/>
    <n v="1"/>
    <n v="1"/>
  </r>
  <r>
    <s v="bc9b530d-a4c3-43fb-960a-608305e7bad5"/>
    <x v="337"/>
    <x v="255"/>
    <n v="-1.4670626000000001E-2"/>
    <n v="-1.4670626000000001E-2"/>
    <x v="1"/>
    <n v="4.5324609964771012"/>
    <n v="-6.6494040138902866E-2"/>
    <n v="-6.649404013890286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941ece2fd1336137126b3e52e58f2fc6c289f1cd165de1e5eb9c792214ccab"/>
    <n v="1"/>
    <n v="1"/>
  </r>
  <r>
    <s v="a261ca3b-1c09-4467-a448-ab1893a3f943"/>
    <x v="337"/>
    <x v="255"/>
    <n v="-1.5388127999999999E-2"/>
    <n v="-1.5388127999999999E-2"/>
    <x v="1"/>
    <n v="4.5324609964771012"/>
    <n v="-6.9746089968797192E-2"/>
    <n v="-6.97460899687971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a6fdaf15f94be7e2eee454861ab5b5f6957c9768df144a82310979da280d6f"/>
    <n v="1"/>
    <n v="1"/>
  </r>
  <r>
    <s v="3adef27c-de85-4c1d-93c8-94c3602db78d"/>
    <x v="337"/>
    <x v="255"/>
    <n v="-1.6319354000000001E-2"/>
    <n v="-1.6319354000000001E-2"/>
    <x v="1"/>
    <n v="4.5324609964771012"/>
    <n v="-7.3966835492702568E-2"/>
    <n v="-7.3966835492702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7fddbbd8a66c85f0791c207c8f575dc0412884d3d8321f48b52ca355302220e"/>
    <n v="1"/>
    <n v="1"/>
  </r>
  <r>
    <s v="e56d8063-1283-4793-aaac-d34bb8574209"/>
    <x v="337"/>
    <x v="255"/>
    <n v="-1.6754435000000002E-2"/>
    <n v="-1.6754435000000002E-2"/>
    <x v="1"/>
    <n v="4.5324609964771012"/>
    <n v="-7.5938823155510829E-2"/>
    <n v="-7.5938823155510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69a1a9fd706b9f73bc12f16b81a52bb8cf0b1126737750a4684f91b15ae075"/>
    <n v="1"/>
    <n v="1"/>
  </r>
  <r>
    <s v="65297ccb-961d-4563-8ad9-8fa9ac95a1c2"/>
    <x v="337"/>
    <x v="255"/>
    <n v="-1.6754435000000002E-2"/>
    <n v="-1.6754435000000002E-2"/>
    <x v="1"/>
    <n v="4.5324609964771012"/>
    <n v="-7.5938823155510829E-2"/>
    <n v="-7.5938823155510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50bd328bb2a034c6f4b9e6d0d1c48ec4a2016781d1c4ece9ea4027d61bd642"/>
    <n v="1"/>
    <n v="1"/>
  </r>
  <r>
    <s v="2d25532a-8aca-404b-b956-0516f9ee52ca"/>
    <x v="337"/>
    <x v="255"/>
    <n v="-1.1915113E-2"/>
    <n v="-1.1915113E-2"/>
    <x v="1"/>
    <n v="4.5324609964771012"/>
    <n v="-5.4004784941117261E-2"/>
    <n v="-5.40047849411172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c52b0ee4a27245ce0e8853fe11cdaebdf4a84b95424a2ed4b314f8e17cedaa"/>
    <n v="1"/>
    <n v="1"/>
  </r>
  <r>
    <s v="6bd6e73a-6aa0-4c59-98ad-f0db855f7181"/>
    <x v="337"/>
    <x v="255"/>
    <n v="-1.3159292E-2"/>
    <n v="-1.3159292E-2"/>
    <x v="1"/>
    <n v="4.5324609964771012"/>
    <n v="-5.9643977731253149E-2"/>
    <n v="-5.9643977731253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6de6ad1a921188f54bf4ab5b2f384a782f55eaa4e5a037a7d422e4e44d1583"/>
    <n v="1"/>
    <n v="1"/>
  </r>
  <r>
    <s v="9ed90710-c7e8-444e-99ab-f57a8fccbb54"/>
    <x v="337"/>
    <x v="255"/>
    <n v="-1.4143948999999999E-2"/>
    <n v="-1.4143948999999999E-2"/>
    <x v="1"/>
    <n v="4.5324609964771012"/>
    <n v="-6.410689717866129E-2"/>
    <n v="-6.4106897178661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3a33eb6065ddc6266aed4c67cd078302ed0ed52ce2d003527aff6c419ec228d"/>
    <n v="1"/>
    <n v="1"/>
  </r>
  <r>
    <s v="c68169f9-9f6b-49aa-91da-ef5c514debdf"/>
    <x v="337"/>
    <x v="255"/>
    <n v="-1.4143948999999999E-2"/>
    <n v="-1.4143948999999999E-2"/>
    <x v="1"/>
    <n v="4.5324609964771012"/>
    <n v="-6.410689717866129E-2"/>
    <n v="-6.4106897178661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a520d25a1832c4205627a25c41c02e50fe62a1d30c589f7e148066e8998a4f"/>
    <n v="1"/>
    <n v="1"/>
  </r>
  <r>
    <s v="e0c7fb91-9729-4fd6-80b4-66aafb0fe6f6"/>
    <x v="337"/>
    <x v="255"/>
    <n v="-1.3548575E-2"/>
    <n v="-1.3548575E-2"/>
    <x v="1"/>
    <n v="4.5324609964771012"/>
    <n v="-6.1408387745344739E-2"/>
    <n v="-6.14083877453447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f0fa710ec0225aa18e6e01729d588c4600a6395cdc18a90970af92b50da5e53"/>
    <n v="1"/>
    <n v="1"/>
  </r>
  <r>
    <s v="cdee9175-79c7-4081-980b-5415e72cb026"/>
    <x v="337"/>
    <x v="255"/>
    <n v="-1.3546445000000001E-2"/>
    <n v="-1.3546445000000001E-2"/>
    <x v="1"/>
    <n v="4.5324609964771012"/>
    <n v="-6.139873360342224E-2"/>
    <n v="-6.13987336034222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5ad17847e863b814e56f1c0fbac8cbc983acb041c52367a5f5344c2bf560b4"/>
    <n v="1"/>
    <n v="1"/>
  </r>
  <r>
    <s v="4d8831ff-ef15-4086-90ba-968ce785398c"/>
    <x v="337"/>
    <x v="255"/>
    <n v="-1.3289053E-2"/>
    <n v="-1.3289053E-2"/>
    <x v="1"/>
    <n v="4.5324609964771012"/>
    <n v="-6.0232114402617012E-2"/>
    <n v="-6.02321144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96962b28335ebfb4929d62b35adb1a56e33dbc16f6dfd1648223842a83b891"/>
    <n v="1"/>
    <n v="1"/>
  </r>
  <r>
    <s v="ed64a7f2-e677-4812-830c-8786e7c3f339"/>
    <x v="337"/>
    <x v="255"/>
    <n v="-1.3289053E-2"/>
    <n v="-1.3289053E-2"/>
    <x v="1"/>
    <n v="4.5324609964771012"/>
    <n v="-6.0232114402617012E-2"/>
    <n v="-6.02321144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6e1cbc454ebb30daadfe1e86adb93ed477cfb290d3ce4ddd8cde87523e1fd5"/>
    <n v="1"/>
    <n v="1"/>
  </r>
  <r>
    <s v="81385209-a668-4014-b24e-7df92800a2f3"/>
    <x v="337"/>
    <x v="255"/>
    <n v="-1.3289053E-2"/>
    <n v="-1.3289053E-2"/>
    <x v="1"/>
    <n v="4.5324609964771012"/>
    <n v="-6.0232114402617012E-2"/>
    <n v="-6.02321144026170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b7ad6331ce579384eddc084452a157338dd3e5d636641c5b309fb7ab4071f5"/>
    <n v="1"/>
    <n v="1"/>
  </r>
  <r>
    <s v="abc99e4f-c27c-4986-8dfc-950bc6cf94a6"/>
    <x v="337"/>
    <x v="255"/>
    <n v="-1.4029454E-2"/>
    <n v="-1.4029454E-2"/>
    <x v="1"/>
    <n v="4.5324609964771012"/>
    <n v="-6.358795305686965E-2"/>
    <n v="-6.358795305686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0f45a11d28c220fde4bdac54ee8d900c64090aedc743497ae6994fe99ffca8"/>
    <n v="1"/>
    <n v="1"/>
  </r>
  <r>
    <s v="2722468a-ca76-45fe-884b-85c047ea2cde"/>
    <x v="337"/>
    <x v="255"/>
    <n v="-1.3350117E-2"/>
    <n v="-1.3350117E-2"/>
    <x v="1"/>
    <n v="4.5324609964771012"/>
    <n v="-6.0508884600905893E-2"/>
    <n v="-6.0508884600905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85af6f6a13f494e9e6f37a0aa86133b24bffc41a68cba38d053b121dc28cb4"/>
    <n v="1"/>
    <n v="1"/>
  </r>
  <r>
    <s v="3697d418-a37d-4c14-8c69-9193990ae6c4"/>
    <x v="337"/>
    <x v="255"/>
    <n v="-1.3930224999999999E-2"/>
    <n v="-1.3930224999999999E-2"/>
    <x v="1"/>
    <n v="4.5324609964771012"/>
    <n v="-6.3138201484650228E-2"/>
    <n v="-6.31382014846502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4cbae10a898c2966d1e5d2f20523eaa60d2f708631dc5ac1e3416bc9c0b403"/>
    <n v="1"/>
    <n v="1"/>
  </r>
  <r>
    <s v="9d8ed89a-d8e0-401f-8d92-f1bba3c147ee"/>
    <x v="337"/>
    <x v="255"/>
    <n v="-1.381573E-2"/>
    <n v="-1.381573E-2"/>
    <x v="1"/>
    <n v="4.5324609964771012"/>
    <n v="-6.2619257362858588E-2"/>
    <n v="-6.26192573628585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22bd70b314ea62068ae534fb5940b975d336988d8591f5d1e82113c80200b1"/>
    <n v="1"/>
    <n v="1"/>
  </r>
  <r>
    <s v="d37140bf-f848-47c1-8211-94df63c21caf"/>
    <x v="337"/>
    <x v="255"/>
    <n v="-1.3884427E-2"/>
    <n v="-1.3884427E-2"/>
    <x v="1"/>
    <n v="4.5324609964771012"/>
    <n v="-6.2930623835933577E-2"/>
    <n v="-6.29306238359335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c6065a68d9c6e0e667d9bfb42f8cb82f444a7c05810efb22fb99687794aee3"/>
    <n v="1"/>
    <n v="1"/>
  </r>
  <r>
    <s v="ba746854-e9b5-4f75-b784-3960619df10c"/>
    <x v="337"/>
    <x v="255"/>
    <n v="-1.1487664999999999E-2"/>
    <n v="-1.1487664999999999E-2"/>
    <x v="1"/>
    <n v="4.5324609964771012"/>
    <n v="-5.2067393553095122E-2"/>
    <n v="-5.2067393553095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fe30f6e6f0adaa2de32645cc50c921923c65ee7f53916d6aaea3ed39a696ca"/>
    <n v="1"/>
    <n v="1"/>
  </r>
  <r>
    <s v="575e6eaa-d599-4004-ad86-8cd11632d025"/>
    <x v="337"/>
    <x v="255"/>
    <n v="-1.3647803999999999E-2"/>
    <n v="-1.3647803999999999E-2"/>
    <x v="1"/>
    <n v="4.5324609964771012"/>
    <n v="-6.1858139317564183E-2"/>
    <n v="-6.1858139317564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db05668ec7b17a4519094a55e32670b5418739d59f0fec7dc3b2b1556dedff"/>
    <n v="1"/>
    <n v="1"/>
  </r>
  <r>
    <s v="d9c5efcf-db08-41c7-9ab4-363b2159e1ad"/>
    <x v="337"/>
    <x v="255"/>
    <n v="-1.3617272E-2"/>
    <n v="-1.3617272E-2"/>
    <x v="1"/>
    <n v="4.5324609964771012"/>
    <n v="-6.1719754218419742E-2"/>
    <n v="-6.17197542184197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d0774a340c9d90aa8133f801cee74f62bdf025ba942f4c9c4bf8569aa4f508"/>
    <n v="1"/>
    <n v="1"/>
  </r>
  <r>
    <s v="2540ffd4-5923-4383-b35f-6de75f87e954"/>
    <x v="337"/>
    <x v="255"/>
    <n v="-1.2907403E-2"/>
    <n v="-1.2907403E-2"/>
    <x v="1"/>
    <n v="4.5324609964771012"/>
    <n v="-5.8502300663311517E-2"/>
    <n v="-5.8502300663311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e97ea70b76c66e0fff2eb1a6e91d9ef44b3418864484c685467c197384b080"/>
    <n v="1"/>
    <n v="1"/>
  </r>
  <r>
    <s v="a7e2339b-b5c1-4196-8918-9599bd6a6148"/>
    <x v="337"/>
    <x v="255"/>
    <n v="-1.1691917600000001E-2"/>
    <n v="-1.1691917600000001E-2"/>
    <x v="1"/>
    <n v="4.5324609964771012"/>
    <n v="-5.299316049602415E-2"/>
    <n v="-5.2993160496024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1af9780c3cacc7b129d9889d162aaf2baf8552ad97f2d053bf39db898b2366"/>
    <n v="1"/>
    <n v="1"/>
  </r>
  <r>
    <s v="6255a4b0-055a-40cb-a076-bb96f3d346ad"/>
    <x v="337"/>
    <x v="255"/>
    <n v="-1.2006709000000001E-2"/>
    <n v="-1.2006709000000001E-2"/>
    <x v="1"/>
    <n v="4.5324609964771012"/>
    <n v="-5.4419940238550582E-2"/>
    <n v="-5.44199402385505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e16e2d737c3a5316f27c8b03374541df6b389f232fca514a1f649e09890e5c"/>
    <n v="1"/>
    <n v="1"/>
  </r>
  <r>
    <s v="2e5bb1cd-379d-41a4-9aa3-450533bed2b9"/>
    <x v="337"/>
    <x v="255"/>
    <n v="-1.1640325E-2"/>
    <n v="-1.1640325E-2"/>
    <x v="1"/>
    <n v="4.5324609964771012"/>
    <n v="-5.275931904881731E-2"/>
    <n v="-5.2759319048817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0f5374b684e745b5f9ca29c44ba50f1dea8c204efa7db1f33faddd4f6f7091"/>
    <n v="1"/>
    <n v="1"/>
  </r>
  <r>
    <s v="e6aeda38-a970-4019-9862-5bf1cffeb73a"/>
    <x v="337"/>
    <x v="255"/>
    <n v="-1.1556362000000001E-2"/>
    <n v="-1.1556362000000001E-2"/>
    <x v="1"/>
    <n v="4.5324609964771012"/>
    <n v="-5.2378760026170097E-2"/>
    <n v="-5.23787600261700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2fc4b474f5b94cd58b66f747d2a0ad9a39a5e7888ad12303f5d78bb0f175ea"/>
    <n v="1"/>
    <n v="1"/>
  </r>
  <r>
    <s v="c031cfcd-967f-4d74-9f9f-d60f5d39fddd"/>
    <x v="337"/>
    <x v="255"/>
    <n v="-1.1724287999999999E-2"/>
    <n v="-1.1724287999999999E-2"/>
    <x v="1"/>
    <n v="4.5324609964771012"/>
    <n v="-5.3139878071464523E-2"/>
    <n v="-5.31398780714645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ebf0d5d0c34329fb3ac1695ce514cffb6c859d7b544e1d5689dfe460e6aa75"/>
    <n v="1"/>
    <n v="1"/>
  </r>
  <r>
    <s v="c8ea0727-9bc3-4673-a799-14ffdd41eb27"/>
    <x v="337"/>
    <x v="255"/>
    <n v="-1.2273864000000001E-2"/>
    <n v="-1.2273864000000001E-2"/>
    <x v="1"/>
    <n v="4.5324609964771012"/>
    <n v="-5.5630809856064417E-2"/>
    <n v="-5.563080985606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99ee7a4b1437e5d1142eb7470a5fa7a2bf1704528800b605bd5aaea8d1310c"/>
    <n v="1"/>
    <n v="1"/>
  </r>
  <r>
    <s v="82e70412-b494-4a27-a345-d256b5a41bc5"/>
    <x v="337"/>
    <x v="255"/>
    <n v="-9.9915969999999996E-3"/>
    <n v="-9.9915969999999996E-3"/>
    <x v="1"/>
    <n v="4.5324609964771012"/>
    <n v="-4.5286523695017622E-2"/>
    <n v="-4.5286523695017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c9a711550dca081ed62ef4f77b85ca10b304cc32b21f81c029a4a673ef056c"/>
    <n v="1"/>
    <n v="1"/>
  </r>
  <r>
    <s v="45cf8a1c-4099-4cad-9589-ab7a891be2a5"/>
    <x v="337"/>
    <x v="255"/>
    <n v="-1.1968543999999999E-2"/>
    <n v="-1.1968543999999999E-2"/>
    <x v="1"/>
    <n v="4.5324609964771012"/>
    <n v="-5.4246958864620033E-2"/>
    <n v="-5.42469588646200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95ab58e4b18f43ffee326fc50e804f935e5eba2f42ebc3aa300aaf24ba7421"/>
    <n v="1"/>
    <n v="1"/>
  </r>
  <r>
    <s v="328f33e4-1205-4aa2-911c-e16148f73da9"/>
    <x v="337"/>
    <x v="255"/>
    <n v="-1.1792985000000001E-2"/>
    <n v="-1.1792985000000001E-2"/>
    <x v="1"/>
    <n v="4.5324609964771012"/>
    <n v="-5.3451244544539513E-2"/>
    <n v="-5.3451244544539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66dbc29a54302b182ba77c0cee5b39615c245a3454d854b7f3a5be470258e32"/>
    <n v="1"/>
    <n v="1"/>
  </r>
  <r>
    <s v="ad053e89-6f72-4dcb-bf73-bac61dd6c110"/>
    <x v="337"/>
    <x v="255"/>
    <n v="-1.1106015E-2"/>
    <n v="-1.1106015E-2"/>
    <x v="1"/>
    <n v="4.5324609964771012"/>
    <n v="-5.0337579813789633E-2"/>
    <n v="-5.0337579813789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d6af7c2982f095b76ea81ca7ea486faf1034dd48bcb896e5352df1afbfc2a1"/>
    <n v="1"/>
    <n v="1"/>
  </r>
  <r>
    <s v="731fb2a5-ceb5-4f7c-86ea-7d9a8c0afdb9"/>
    <x v="337"/>
    <x v="255"/>
    <n v="-1.2090672E-2"/>
    <n v="-1.2090672E-2"/>
    <x v="1"/>
    <n v="4.5324609964771012"/>
    <n v="-5.4800499261197781E-2"/>
    <n v="-5.48004992611977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5714987989dd3e5365c4746403d41195289b29589fece0709319f744923458"/>
    <n v="1"/>
    <n v="1"/>
  </r>
  <r>
    <s v="a1086dda-bcc2-4c58-9e1e-dbe4eac4a1a1"/>
    <x v="337"/>
    <x v="255"/>
    <n v="-1.1770086000000001E-2"/>
    <n v="-1.1770086000000001E-2"/>
    <x v="1"/>
    <n v="4.5324609964771012"/>
    <n v="-5.3347455720181167E-2"/>
    <n v="-5.3347455720181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f0f0a9b2a41570ce77782046499df3d85c33354a03e133b65cbf84a70cb0a9"/>
    <n v="1"/>
    <n v="1"/>
  </r>
  <r>
    <s v="aaf0dee5-b676-437a-8420-1a871ad83afe"/>
    <x v="337"/>
    <x v="255"/>
    <n v="-1.1823517E-2"/>
    <n v="-1.1823517E-2"/>
    <x v="1"/>
    <n v="4.5324609964771012"/>
    <n v="-5.3589629643683939E-2"/>
    <n v="-5.35896296436839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26363abd5c513bc88f506d159560177a2566251795a1411b9a24a2aca9a28b"/>
    <n v="1"/>
    <n v="1"/>
  </r>
  <r>
    <s v="3fb2b160-72c0-4f1f-b198-3462aed97f68"/>
    <x v="337"/>
    <x v="255"/>
    <n v="-1.206014E-2"/>
    <n v="-1.206014E-2"/>
    <x v="1"/>
    <n v="4.5324609964771012"/>
    <n v="-5.4662114162053348E-2"/>
    <n v="-5.46621141620533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605acf78e306e48c30a7b59c46240f2e8272e395a7f06e8fb3c8f85483ab63"/>
    <n v="1"/>
    <n v="1"/>
  </r>
  <r>
    <s v="2a41662f-828d-4f79-ba11-b09e13a41eaa"/>
    <x v="337"/>
    <x v="255"/>
    <n v="-1.206014E-2"/>
    <n v="-1.206014E-2"/>
    <x v="1"/>
    <n v="4.5324609964771012"/>
    <n v="-5.4662114162053348E-2"/>
    <n v="-5.46621141620533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6c2ec96b49e70dce26cb38edd2df59543157222799dcffa3b954f8f8d73b93"/>
    <n v="1"/>
    <n v="1"/>
  </r>
  <r>
    <s v="ab0104ce-a480-4931-bb4a-032b01ce55d6"/>
    <x v="337"/>
    <x v="255"/>
    <n v="-1.1938012E-2"/>
    <n v="-1.1938012E-2"/>
    <x v="1"/>
    <n v="4.5324609964771012"/>
    <n v="-5.4108573765475593E-2"/>
    <n v="-5.4108573765475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18239fe8e23c20d604c585e6455005b12e94fc5136b624495a83298010febd"/>
    <n v="1"/>
    <n v="1"/>
  </r>
  <r>
    <s v="0612e8ab-33e7-424d-ba8b-16ebd94b5f07"/>
    <x v="337"/>
    <x v="255"/>
    <n v="-1.1938012E-2"/>
    <n v="-1.1938012E-2"/>
    <x v="1"/>
    <n v="4.5324609964771012"/>
    <n v="-5.4108573765475593E-2"/>
    <n v="-5.41085737654755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ee9c350893373dc72cceb652c68c3d7253350b089b331fac3380cff64a74ba"/>
    <n v="1"/>
    <n v="1"/>
  </r>
  <r>
    <s v="17de27a1-1ef4-4ab0-b8fe-3f3d39fd1853"/>
    <x v="337"/>
    <x v="255"/>
    <n v="-1.3785198E-2"/>
    <n v="-1.3785198E-2"/>
    <x v="1"/>
    <n v="4.5324609964771012"/>
    <n v="-6.2480872263714127E-2"/>
    <n v="-6.24808722637141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4eb78ce90db79cbcb4e4dd21957119e8e5266f3fe07a95551c0ea789a9b463"/>
    <n v="1"/>
    <n v="1"/>
  </r>
  <r>
    <s v="c801b200-2e8a-4401-a6fd-33e9acee961b"/>
    <x v="337"/>
    <x v="255"/>
    <n v="-1.3953124000000001E-2"/>
    <n v="-1.3953124000000001E-2"/>
    <x v="1"/>
    <n v="4.5324609964771012"/>
    <n v="-6.3241990309008553E-2"/>
    <n v="-6.32419903090085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ec403b7d77e24e3e3448925d5e7837d4bcd283ab9f8024cf4f1478273864e0"/>
    <n v="1"/>
    <n v="1"/>
  </r>
  <r>
    <s v="1a4c9ec2-fdcb-42fe-9196-cd4a85a6d2ab"/>
    <x v="337"/>
    <x v="255"/>
    <n v="-1.1823517E-2"/>
    <n v="-1.1823517E-2"/>
    <x v="1"/>
    <n v="4.5324609964771012"/>
    <n v="-5.3589629643683939E-2"/>
    <n v="-5.35896296436839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44e342d4ecfb27a266810d1b0324196a802901bf856eaed551565434154834"/>
    <n v="1"/>
    <n v="1"/>
  </r>
  <r>
    <s v="97a13540-e7b6-4202-87e8-a536e0fbfe8b"/>
    <x v="337"/>
    <x v="255"/>
    <n v="-1.2228065999999999E-2"/>
    <n v="-1.2228065999999999E-2"/>
    <x v="1"/>
    <n v="4.5324609964771012"/>
    <n v="-5.542323220734776E-2"/>
    <n v="-5.5423232207347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7a87450d0779152b158c6c2fc86292114672dfd7137a1e275c96fff49e8e88"/>
    <n v="1"/>
    <n v="1"/>
  </r>
  <r>
    <s v="fb928b00-69b3-487e-be5a-5b891cdd32e6"/>
    <x v="337"/>
    <x v="255"/>
    <n v="-9.8144110000000003E-3"/>
    <n v="-9.8144110000000003E-3"/>
    <x v="1"/>
    <n v="4.5324609964771012"/>
    <n v="-4.4483435060895818E-2"/>
    <n v="-4.44834350608958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963be497d7c4de68824646c007169162efeef39a53558dbcd6fb414fe5046e"/>
    <n v="1"/>
    <n v="1"/>
  </r>
  <r>
    <s v="303af3c7-0a32-4123-a4d9-88af507aa0a5"/>
    <x v="337"/>
    <x v="255"/>
    <n v="-1.2922668999999999E-2"/>
    <n v="-1.2922668999999999E-2"/>
    <x v="1"/>
    <n v="4.5324609964771012"/>
    <n v="-5.8571493212883741E-2"/>
    <n v="-5.85714932128837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7d19c81670ce9b4bd2d0c027e387cb0bc6c12285c4d8b321ed4275c23d7210"/>
    <n v="1"/>
    <n v="1"/>
  </r>
  <r>
    <s v="e60c44fc-3ec5-4288-b679-9cedaeda4a9a"/>
    <x v="337"/>
    <x v="255"/>
    <n v="-1.3250888000000001E-2"/>
    <n v="-1.3250888000000001E-2"/>
    <x v="1"/>
    <n v="4.5324609964771012"/>
    <n v="-6.0059133028686457E-2"/>
    <n v="-6.00591330286864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e2a2c14b1a872cea71e8fea855e2219ca1957e567a5d3702f145092df746f1"/>
    <n v="1"/>
    <n v="1"/>
  </r>
  <r>
    <s v="35c74d7b-6406-46b8-82fb-5ad37039099b"/>
    <x v="337"/>
    <x v="255"/>
    <n v="-1.3907325999999999E-2"/>
    <n v="-1.3907325999999999E-2"/>
    <x v="1"/>
    <n v="4.5324609964771012"/>
    <n v="-6.3034412660291902E-2"/>
    <n v="-6.3034412660291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8b1e8364cae56f449159d6df34bb5b6bafa06d23104d501c3069ace0e5aa2ae"/>
    <n v="1"/>
    <n v="1"/>
  </r>
  <r>
    <s v="080c2409-3f36-4e3b-a051-1b9ea2647301"/>
    <x v="337"/>
    <x v="255"/>
    <n v="-1.4456902000000001E-2"/>
    <n v="-1.4456902000000001E-2"/>
    <x v="1"/>
    <n v="4.5324609964771012"/>
    <n v="-6.5525344444891789E-2"/>
    <n v="-6.55253444448917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fb19a4709d247e69c9cd41fe8254c5149bfed5bb700b73a3f9b05f53a73009"/>
    <n v="1"/>
    <n v="1"/>
  </r>
  <r>
    <s v="7bfcc4b9-63ea-4c88-940f-11cec0482ec3"/>
    <x v="337"/>
    <x v="255"/>
    <n v="-1.3708868000000001E-2"/>
    <n v="-1.3708868000000001E-2"/>
    <x v="1"/>
    <n v="4.5324609964771012"/>
    <n v="-6.2134909515853043E-2"/>
    <n v="-6.21349095158530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9e72d5be70b48103ecaf40817178f2e97c383ae9006572a1fe5bdee433e16f"/>
    <n v="1"/>
    <n v="1"/>
  </r>
  <r>
    <s v="afecebcc-25aa-47de-b43d-86affb529f64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40f9df5960159e2f589ba366d6a3f3fc543b299913c0a2e08f665852f218276"/>
    <n v="1"/>
    <n v="1"/>
  </r>
  <r>
    <s v="0791d6ad-9472-4a40-a9b5-718a8fe62374"/>
    <x v="337"/>
    <x v="255"/>
    <n v="-1.2747110000000001E-2"/>
    <n v="-1.2747110000000001E-2"/>
    <x v="1"/>
    <n v="4.5324609964771012"/>
    <n v="-5.7775778892803227E-2"/>
    <n v="-5.7775778892803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5dd7bcb51742bdb8f1d43225b2586fbd9a78469827197a8e177ea3a9bd33e2"/>
    <n v="1"/>
    <n v="1"/>
  </r>
  <r>
    <s v="be874d4e-c074-4832-ac65-3bc6ce08af94"/>
    <x v="337"/>
    <x v="255"/>
    <n v="-1.2747110000000001E-2"/>
    <n v="-1.2747110000000001E-2"/>
    <x v="1"/>
    <n v="4.5324609964771012"/>
    <n v="-5.7775778892803227E-2"/>
    <n v="-5.7775778892803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191c5efb7cb0982fd82e9b7c8c77c66ae837dd0bdb4a2ab85df739a6aaa398"/>
    <n v="1"/>
    <n v="1"/>
  </r>
  <r>
    <s v="78095339-0d04-43ea-9159-fa75d2ef9d03"/>
    <x v="337"/>
    <x v="255"/>
    <n v="-1.267078E-2"/>
    <n v="-1.267078E-2"/>
    <x v="1"/>
    <n v="4.5324609964771012"/>
    <n v="-5.7429816144942122E-2"/>
    <n v="-5.74298161449421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912411d8caf8309b1811aefe49e0a7c96b5b30da4f7bf861cc157180a136f5"/>
    <n v="1"/>
    <n v="1"/>
  </r>
  <r>
    <s v="c0a6ed4c-15a5-4a9c-9e74-1e02fca01ade"/>
    <x v="337"/>
    <x v="255"/>
    <n v="-1.2342561E-2"/>
    <n v="-1.2342561E-2"/>
    <x v="1"/>
    <n v="4.5324609964771012"/>
    <n v="-5.5942176329139413E-2"/>
    <n v="-5.5942176329139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aecc76f50ca3d160571ccb6f98b1c5e7a2db623a3fbe9feb9ddbc02917ff90"/>
    <n v="1"/>
    <n v="1"/>
  </r>
  <r>
    <s v="1f7fd7e8-97ca-408d-96a0-a634ae606ebb"/>
    <x v="337"/>
    <x v="255"/>
    <n v="-1.2342561E-2"/>
    <n v="-1.2342561E-2"/>
    <x v="1"/>
    <n v="4.5324609964771012"/>
    <n v="-5.5942176329139413E-2"/>
    <n v="-5.5942176329139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b06f4db10ecf0a9b07cadfe3e8928f84a3562677353b4707f95d92268b3959"/>
    <n v="1"/>
    <n v="1"/>
  </r>
  <r>
    <s v="cdd96cdf-67d1-4503-8afa-8fea97afb294"/>
    <x v="337"/>
    <x v="255"/>
    <n v="-1.2418891E-2"/>
    <n v="-1.2418891E-2"/>
    <x v="1"/>
    <n v="4.5324609964771012"/>
    <n v="-5.6288139077000497E-2"/>
    <n v="-5.6288139077000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25a3c89b5635da71f5673cf42cc8465b4deaf53b127a3ed2354df3f0ce9960"/>
    <n v="1"/>
    <n v="1"/>
  </r>
  <r>
    <s v="d49047dd-4ab4-4e99-a934-f8df3daf466e"/>
    <x v="337"/>
    <x v="255"/>
    <n v="-1.1854049E-2"/>
    <n v="-1.1854049E-2"/>
    <x v="1"/>
    <n v="4.5324609964771012"/>
    <n v="-5.3728014742828387E-2"/>
    <n v="-5.3728014742828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16b1ec31cd13f59ed74ea14ad887cf205a872b83c663853f50681ceb297c70"/>
    <n v="1"/>
    <n v="1"/>
  </r>
  <r>
    <s v="cf8d2c9d-b420-4fa1-99a1-7256a716b791"/>
    <x v="337"/>
    <x v="255"/>
    <n v="-1.0029761999999999E-2"/>
    <n v="-1.0029761999999999E-2"/>
    <x v="1"/>
    <n v="4.5324609964771012"/>
    <n v="-4.5459505068948157E-2"/>
    <n v="-4.54595050689481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abb90e318f23ae3f8233ffaabd616dd9ea49f20f02f80b240eded3e06a2292"/>
    <n v="1"/>
    <n v="1"/>
  </r>
  <r>
    <s v="0d6d6390-b654-4111-b7de-8ba030db0487"/>
    <x v="337"/>
    <x v="255"/>
    <n v="-9.9763309999999997E-3"/>
    <n v="-9.9763309999999997E-3"/>
    <x v="1"/>
    <n v="4.5324609964771012"/>
    <n v="-4.5217331145445391E-2"/>
    <n v="-4.52173311454453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ef5fc24d03010b561000f5e735cf7fbf33666f2d88a72418818a7032ec747f"/>
    <n v="1"/>
    <n v="1"/>
  </r>
  <r>
    <s v="54eb2f57-d82e-4953-a8dc-51b9ce412a35"/>
    <x v="337"/>
    <x v="255"/>
    <n v="-1.2472321999999999E-2"/>
    <n v="-1.2472321999999999E-2"/>
    <x v="1"/>
    <n v="4.5324609964771012"/>
    <n v="-5.653031300050327E-2"/>
    <n v="-5.653031300050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cead553337f17812b44528aa41d33ec8a113b1fbe8262bf720ea0e9d9d3dd9"/>
    <n v="1"/>
    <n v="1"/>
  </r>
  <r>
    <s v="913651da-22ef-4dec-a007-a2f980d928db"/>
    <x v="337"/>
    <x v="255"/>
    <n v="-1.2449422999999999E-2"/>
    <n v="-1.2449422999999999E-2"/>
    <x v="1"/>
    <n v="4.5324609964771012"/>
    <n v="-5.6426524176144938E-2"/>
    <n v="-5.64265241761449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441ad28173ae23e714c06962251a7bd766af12b02b25710f38f4e23ad2b070"/>
    <n v="1"/>
    <n v="1"/>
  </r>
  <r>
    <s v="e4589bb0-63cb-4645-a7e6-49dfa7ed289d"/>
    <x v="337"/>
    <x v="255"/>
    <n v="-1.2846339E-2"/>
    <n v="-1.2846339E-2"/>
    <x v="1"/>
    <n v="4.5324609964771012"/>
    <n v="-5.822553046502265E-2"/>
    <n v="-5.8225530465022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8e477c6d9e7f675d32ead16020c61995a69043d7524f3885cfa4e320b99479"/>
    <n v="1"/>
    <n v="1"/>
  </r>
  <r>
    <s v="102f3845-8ded-4310-b5be-9b4efbe7ee2f"/>
    <x v="337"/>
    <x v="255"/>
    <n v="-1.4021821E-2"/>
    <n v="-1.4021821E-2"/>
    <x v="1"/>
    <n v="4.5324609964771012"/>
    <n v="-6.3553356782083542E-2"/>
    <n v="-6.35533567820835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423b3e47807783361cbfe1b7356a0d22a31ed93a8e6daec9bd2f47bb3aec7f"/>
    <n v="1"/>
    <n v="1"/>
  </r>
  <r>
    <s v="40ea441f-0ce8-4588-9836-48c3fc204fd7"/>
    <x v="337"/>
    <x v="255"/>
    <n v="-1.312876E-2"/>
    <n v="-1.312876E-2"/>
    <x v="1"/>
    <n v="4.5324609964771012"/>
    <n v="-5.9505592632108709E-2"/>
    <n v="-5.95055926321087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54acb6608ca18771748feebddcb377b48cd60f846eba25432f870dfa374e30"/>
    <n v="1"/>
    <n v="1"/>
  </r>
  <r>
    <s v="b5341230-b6bc-45d5-bc8d-0f9884ca2b97"/>
    <x v="337"/>
    <x v="255"/>
    <n v="-1.4655359999999999E-2"/>
    <n v="-1.4655359999999999E-2"/>
    <x v="1"/>
    <n v="4.5324609964771012"/>
    <n v="-6.6424847589330649E-2"/>
    <n v="-6.64248475893306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df56876971522a32cf11ebdac979c4ba59ade6f2c4fddca87f00e221fdf562"/>
    <n v="1"/>
    <n v="1"/>
  </r>
  <r>
    <s v="e4044225-658b-45c5-b84a-a7ce3d1e126a"/>
    <x v="337"/>
    <x v="255"/>
    <n v="-1.3953124000000001E-2"/>
    <n v="-1.3953124000000001E-2"/>
    <x v="1"/>
    <n v="4.5324609964771012"/>
    <n v="-6.3241990309008553E-2"/>
    <n v="-6.32419903090085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9ba05538c62810fd342ef072b0b9c7f84ea6b774926cf7172290d0491256c58"/>
    <n v="1"/>
    <n v="1"/>
  </r>
  <r>
    <s v="5361a93e-043d-42b7-a68e-5f1a683e7463"/>
    <x v="337"/>
    <x v="255"/>
    <n v="-1.4632460999999999E-2"/>
    <n v="-1.4632460999999999E-2"/>
    <x v="1"/>
    <n v="4.5324609964771012"/>
    <n v="-6.6321058764972324E-2"/>
    <n v="-6.632105876497232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489740cceb0530bf9d4c35ba58db1c883393fca725f1e30bdc7ddb761ec471"/>
    <n v="1"/>
    <n v="1"/>
  </r>
  <r>
    <s v="b23dc291-9ccb-465a-b189-9514e8e0682d"/>
    <x v="337"/>
    <x v="255"/>
    <n v="-1.2800541E-2"/>
    <n v="-1.2800541E-2"/>
    <x v="1"/>
    <n v="4.5324609964771012"/>
    <n v="-5.8017952816305993E-2"/>
    <n v="-5.80179528163059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74ad927db947fb5de22788b4cfd5e6d48f733b006e42d4fc417d8c2348fdbb"/>
    <n v="1"/>
    <n v="1"/>
  </r>
  <r>
    <s v="2c661328-bb53-4bdd-b3b0-a809539ae432"/>
    <x v="337"/>
    <x v="255"/>
    <n v="-1.3195382199999999E-2"/>
    <n v="-1.3195382199999999E-2"/>
    <x v="1"/>
    <n v="4.5324609964771012"/>
    <n v="-5.9807555155108202E-2"/>
    <n v="-5.98075551551082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730e9664b017321db20a8c66f8d619916a74c4cd6f359f448f92fae80d6f0a"/>
    <n v="1"/>
    <n v="1"/>
  </r>
  <r>
    <s v="9089fd5f-02c9-446a-b02f-42b2df2e41a1"/>
    <x v="337"/>
    <x v="255"/>
    <n v="-1.2289130000000001E-2"/>
    <n v="-1.2289130000000001E-2"/>
    <x v="1"/>
    <n v="4.5324609964771012"/>
    <n v="-5.5700002405636641E-2"/>
    <n v="-5.5700002405636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3202ff816fd48a26f5195ec040b15ad72f2cd7cc6925f682f0cc7241b91158"/>
    <n v="1"/>
    <n v="1"/>
  </r>
  <r>
    <s v="faca5046-481a-4b3e-9800-7cd6621d6a43"/>
    <x v="337"/>
    <x v="255"/>
    <n v="-1.2287197999999999E-2"/>
    <n v="-1.2287197999999999E-2"/>
    <x v="1"/>
    <n v="4.5324609964771012"/>
    <n v="-5.5691245690991438E-2"/>
    <n v="-5.56912456909914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7efffae3b010abc3419305db110bbb0812b52c0050f5ff612a0d8fdaa9f50e"/>
    <n v="1"/>
    <n v="1"/>
  </r>
  <r>
    <s v="561ffb5b-1be5-42a3-91f3-be5aa51504ad"/>
    <x v="337"/>
    <x v="255"/>
    <n v="-1.3111432399999999E-2"/>
    <n v="-1.3111432399999999E-2"/>
    <x v="1"/>
    <n v="4.5324609964771012"/>
    <n v="-5.9427055960946149E-2"/>
    <n v="-5.942705596094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9e84e93d13a9c62aa455969f25b15008c8df5581b481bd80d2e02758a132c56"/>
    <n v="1"/>
    <n v="1"/>
  </r>
  <r>
    <s v="ebc99c77-edb0-4c74-b170-0e5271283a53"/>
    <x v="337"/>
    <x v="255"/>
    <n v="-1.1915113E-2"/>
    <n v="-1.1915113E-2"/>
    <x v="1"/>
    <n v="4.5324609964771012"/>
    <n v="-5.4004784941117261E-2"/>
    <n v="-5.40047849411172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5c1d5950ca6ede130b64b9ffe2b73b38d0f67dcf0542d3a6d9ac021587e1c9"/>
    <n v="1"/>
    <n v="1"/>
  </r>
  <r>
    <s v="04e9c0d1-728a-4f81-85ef-62d6e5f3da82"/>
    <x v="337"/>
    <x v="255"/>
    <n v="-1.3075329E-2"/>
    <n v="-1.3075329E-2"/>
    <x v="1"/>
    <n v="4.5324609964771012"/>
    <n v="-5.9263418708605943E-2"/>
    <n v="-5.92634187086059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eec062356db1c3d6a004b863e34f21ea74d328f1c8c95d0d6fd9a3c7a6408f"/>
    <n v="1"/>
    <n v="1"/>
  </r>
  <r>
    <s v="1986b33f-c773-4658-af14-31feca5dd2b9"/>
    <x v="337"/>
    <x v="255"/>
    <n v="-1.3953124000000001E-2"/>
    <n v="-1.3953124000000001E-2"/>
    <x v="1"/>
    <n v="4.5324609964771012"/>
    <n v="-6.3241990309008553E-2"/>
    <n v="-6.32419903090085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175283cb1bda5f1401f95d1bbf3929d7e50503bdde148724b4b9d3ef48a5e6"/>
    <n v="1"/>
    <n v="1"/>
  </r>
  <r>
    <s v="37481b4f-efc9-492f-bf4e-4e6c10ff5143"/>
    <x v="337"/>
    <x v="255"/>
    <n v="-1.2937934999999999E-2"/>
    <n v="-1.2937934999999999E-2"/>
    <x v="1"/>
    <n v="4.5324609964771012"/>
    <n v="-5.8640685762455957E-2"/>
    <n v="-5.8640685762455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bde502b0998fed9464fdf7a22b03ec0927822101b692633fe0d4fca183adc1"/>
    <n v="1"/>
    <n v="1"/>
  </r>
  <r>
    <s v="132aa458-49c7-4e7b-92a7-c83de3a7ea62"/>
    <x v="337"/>
    <x v="255"/>
    <n v="-1.2609716E-2"/>
    <n v="-1.2609716E-2"/>
    <x v="1"/>
    <n v="4.5324609964771012"/>
    <n v="-5.7153045946653248E-2"/>
    <n v="-5.7153045946653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155d897a4290c25f659a10cd52b9aa5c2a97a2aafa245a78c9d2d225927553"/>
    <n v="1"/>
    <n v="1"/>
  </r>
  <r>
    <s v="cff05ec3-ce86-4f3d-9fc2-4f84222f1921"/>
    <x v="337"/>
    <x v="255"/>
    <n v="-1.3365383E-2"/>
    <n v="-1.3365383E-2"/>
    <x v="1"/>
    <n v="4.5324609964771012"/>
    <n v="-6.057807715047811E-2"/>
    <n v="-6.0578077150478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9a4fe1548d380d96d486f5b3fda3f90d23b69e18be25cc02606be26f8d7178"/>
    <n v="1"/>
    <n v="1"/>
  </r>
  <r>
    <s v="0a22e6ec-ad1a-40af-a9bb-facb132275e9"/>
    <x v="337"/>
    <x v="255"/>
    <n v="-1.3205089999999999E-2"/>
    <n v="-1.3205089999999999E-2"/>
    <x v="1"/>
    <n v="4.5324609964771012"/>
    <n v="-5.9851555379969799E-2"/>
    <n v="-5.985155537996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ef35183c4eda769d6cc688fd2f8b39e5bcd721346a1ed91d50b9c95f35dc01"/>
    <n v="1"/>
    <n v="1"/>
  </r>
  <r>
    <s v="e42e1095-21a8-4d72-982f-bdcbf9866d53"/>
    <x v="337"/>
    <x v="255"/>
    <n v="-1.2968466999999999E-2"/>
    <n v="-1.2968466999999999E-2"/>
    <x v="1"/>
    <n v="4.5324609964771012"/>
    <n v="-5.8779070861600398E-2"/>
    <n v="-5.87790708616003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a9909174200a26917b971bc99a77873e9006eda870e5d9272cc85e663e810b"/>
    <n v="1"/>
    <n v="1"/>
  </r>
  <r>
    <s v="1c96f7e4-d370-4f03-98ef-00a4f9b159ce"/>
    <x v="337"/>
    <x v="255"/>
    <n v="-1.2968466999999999E-2"/>
    <n v="-1.2968466999999999E-2"/>
    <x v="1"/>
    <n v="4.5324609964771012"/>
    <n v="-5.8779070861600398E-2"/>
    <n v="-5.87790708616003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9ebac6c280910ea5400505c7d2e29edc160f2041aa2260cb217657ca08fe98"/>
    <n v="1"/>
    <n v="1"/>
  </r>
  <r>
    <s v="5c3abc87-0abd-4195-9d11-d5084da78b0d"/>
    <x v="337"/>
    <x v="255"/>
    <n v="-1.213647E-2"/>
    <n v="-1.213647E-2"/>
    <x v="1"/>
    <n v="4.5324609964771012"/>
    <n v="-5.5008076909914452E-2"/>
    <n v="-5.5008076909914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542445eeb9c376e7c4898591020a15058959e13d3fd69a48973e55ec7a9b41"/>
    <n v="1"/>
    <n v="1"/>
  </r>
  <r>
    <s v="f7f7431b-ba4a-44a9-ae49-95670ba400a3"/>
    <x v="337"/>
    <x v="255"/>
    <n v="-1.2762376000000001E-2"/>
    <n v="-1.2762376000000001E-2"/>
    <x v="1"/>
    <n v="4.5324609964771012"/>
    <n v="-5.7844971442375437E-2"/>
    <n v="-5.78449714423754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91ef1021bf46e6bf43cd77f44333cc5f34b368dd2cd53f1d77509bb3ca1acb"/>
    <n v="1"/>
    <n v="1"/>
  </r>
  <r>
    <s v="f9762fa0-72e5-4625-a12a-6a9f6fb41b79"/>
    <x v="337"/>
    <x v="255"/>
    <n v="-1.4601929E-2"/>
    <n v="-1.4601929E-2"/>
    <x v="1"/>
    <n v="4.5324609964771012"/>
    <n v="-6.6182673665827876E-2"/>
    <n v="-6.61826736658278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7797700b4d2ba14a9206d69d8d0ce1e5ae46012880f5326cc60881a82c1096"/>
    <n v="1"/>
    <n v="1"/>
  </r>
  <r>
    <s v="a267f48d-cc71-46f9-9db5-a9d11c6680ac"/>
    <x v="337"/>
    <x v="255"/>
    <n v="-1.2533386000000001E-2"/>
    <n v="-1.2533386000000001E-2"/>
    <x v="1"/>
    <n v="4.5324609964771012"/>
    <n v="-5.6807083198792151E-2"/>
    <n v="-5.68070831987921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8db1afd8d69f09733f0de722ef12c7be97063457cf01ade745852032a72ebc6"/>
    <n v="1"/>
    <n v="1"/>
  </r>
  <r>
    <s v="1181417d-d13a-44f8-bcef-27d144454f51"/>
    <x v="337"/>
    <x v="255"/>
    <n v="-9.945799E-3"/>
    <n v="-9.945799E-3"/>
    <x v="1"/>
    <n v="4.5324609964771012"/>
    <n v="-4.5078946046300958E-2"/>
    <n v="-4.50789460463009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22913bd2245212f1939b3e9ac5513d1165a9f9927a202525de2a9687272f10"/>
    <n v="1"/>
    <n v="1"/>
  </r>
  <r>
    <s v="0ccebb6b-1e58-4abe-9428-3e2a1189f506"/>
    <x v="337"/>
    <x v="255"/>
    <n v="-1.2105938E-2"/>
    <n v="-1.2105938E-2"/>
    <x v="1"/>
    <n v="4.5324609964771012"/>
    <n v="-5.4869691810769998E-2"/>
    <n v="-5.486969181076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d66c5e0ba65ad30b5ba809c59015712632a9f29510caf66dcc9a8d762d23c2"/>
    <n v="1"/>
    <n v="1"/>
  </r>
  <r>
    <s v="2e45ac52-44ed-4db1-b989-644c77556cbe"/>
    <x v="337"/>
    <x v="255"/>
    <n v="-1.2037241000000001E-2"/>
    <n v="-1.2037241000000001E-2"/>
    <x v="1"/>
    <n v="4.5324609964771012"/>
    <n v="-5.4558325337695023E-2"/>
    <n v="-5.45583253376950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fb35d8737b6ee6dd7cc8f350179efe27b2304602acdb5cbefcb88ef14bdd39"/>
    <n v="1"/>
    <n v="1"/>
  </r>
  <r>
    <s v="a59efd3c-5a82-4b36-a42d-000c326baa39"/>
    <x v="337"/>
    <x v="255"/>
    <n v="-1.2380726E-2"/>
    <n v="-1.2380726E-2"/>
    <x v="1"/>
    <n v="4.5324609964771012"/>
    <n v="-5.6115157703069962E-2"/>
    <n v="-5.61151577030699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2a96ebe5ed9cb6e4017d50a0a94151dff25fbdb8044770d741f6e38b277d21"/>
    <n v="1"/>
    <n v="1"/>
  </r>
  <r>
    <s v="620f118f-32ee-430a-8cc9-3bfb2434b383"/>
    <x v="337"/>
    <x v="255"/>
    <n v="-1.46683196E-2"/>
    <n v="-1.46683196E-2"/>
    <x v="1"/>
    <n v="4.5324609964771012"/>
    <n v="-6.6483586470860584E-2"/>
    <n v="-6.648358647086058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dfae416c110ba772eece0b6cff01b174602316e1e8ee46a7d1e85968af19ee"/>
    <n v="1"/>
    <n v="1"/>
  </r>
  <r>
    <s v="0c985531-b2b5-4a26-b1be-9cd10dc0a838"/>
    <x v="337"/>
    <x v="255"/>
    <n v="-1.4533232E-2"/>
    <n v="-1.4533232E-2"/>
    <x v="1"/>
    <n v="4.5324609964771012"/>
    <n v="-6.5871307192752901E-2"/>
    <n v="-6.58713071927529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2b7b3e979b065735bffc283eae0b5f44491a1b8af332e26aaca62cc89c0f3c"/>
    <n v="1"/>
    <n v="1"/>
  </r>
  <r>
    <s v="a248fe02-5d2c-42c0-be0a-fed655d00e39"/>
    <x v="337"/>
    <x v="255"/>
    <n v="-1.4533232E-2"/>
    <n v="-1.4533232E-2"/>
    <x v="1"/>
    <n v="4.5324609964771012"/>
    <n v="-6.5871307192752901E-2"/>
    <n v="-6.58713071927529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100bf74bb524d46e0f8c1d7e57259a4b5a964d897df478f39e877f3ded40eb"/>
    <n v="1"/>
    <n v="1"/>
  </r>
  <r>
    <s v="c66e4e92-1f2c-4076-ae6b-182ac1d81aa2"/>
    <x v="337"/>
    <x v="255"/>
    <n v="-1.4128683E-2"/>
    <n v="-1.4128683E-2"/>
    <x v="1"/>
    <n v="4.5324609964771012"/>
    <n v="-6.4037704629089087E-2"/>
    <n v="-6.40377046290890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8f3425fdd4837660516f09a9b646a55c0b911a9b94a3f6b9e868232a63b64a"/>
    <n v="1"/>
    <n v="1"/>
  </r>
  <r>
    <s v="4352c01a-03ca-4a6b-b8d9-0619b4860e34"/>
    <x v="337"/>
    <x v="255"/>
    <n v="-1.3472245000000001E-2"/>
    <n v="-1.3472245000000001E-2"/>
    <x v="1"/>
    <n v="4.5324609964771012"/>
    <n v="-6.1062424997483648E-2"/>
    <n v="-6.1062424997483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7106a5c7ffc2b51dc4fa9b70c9fffa7c120cd91846a7562449e7b4fd796661"/>
    <n v="1"/>
    <n v="1"/>
  </r>
  <r>
    <s v="cb4b1b6d-2c29-4578-9b64-8373ffa85365"/>
    <x v="337"/>
    <x v="255"/>
    <n v="-1.3464612000000001E-2"/>
    <n v="-1.3464612000000001E-2"/>
    <x v="1"/>
    <n v="4.5324609964771012"/>
    <n v="-6.1027828722697533E-2"/>
    <n v="-6.10278287226975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7a8d27327651ec0a53024a5b5df0e3623d754f610540daa42699f324bfe8e4"/>
    <n v="1"/>
    <n v="1"/>
  </r>
  <r>
    <s v="db95ad8b-3d3a-4a25-8117-81fdbfad4c9a"/>
    <x v="337"/>
    <x v="255"/>
    <n v="-1.0731998E-2"/>
    <n v="-1.0731998E-2"/>
    <x v="1"/>
    <n v="4.5324609964771012"/>
    <n v="-4.8642362349270253E-2"/>
    <n v="-4.86423623492702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43f4a56f05c894e4b0a2186aefdab272ccee97b72f40e5563a2f78077af70c"/>
    <n v="1"/>
    <n v="1"/>
  </r>
  <r>
    <s v="de08f9e4-fd11-4ffd-9c2c-052aadd7c196"/>
    <x v="337"/>
    <x v="255"/>
    <n v="-1.3174557999999999E-2"/>
    <n v="-1.3174557999999999E-2"/>
    <x v="1"/>
    <n v="4.5324609964771012"/>
    <n v="-5.9713170280825373E-2"/>
    <n v="-5.97131702808253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5bebc91ca95d995fae24191a1deede892003fc081c2d0f9276646e0783d551"/>
    <n v="1"/>
    <n v="1"/>
  </r>
  <r>
    <s v="163d4e82-fb02-4917-9783-55a2a8412969"/>
    <x v="337"/>
    <x v="255"/>
    <n v="-1.3846262E-2"/>
    <n v="-1.3846262E-2"/>
    <x v="1"/>
    <n v="4.5324609964771012"/>
    <n v="-6.2757642462003022E-2"/>
    <n v="-6.27576424620030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d6f97b2b05375eec5cadd4b6ab3ce1b5aa6ee877145b5901505d97890e7fa6"/>
    <n v="1"/>
    <n v="1"/>
  </r>
  <r>
    <s v="221c6bec-5531-4c72-8da2-184b89fdeace"/>
    <x v="337"/>
    <x v="255"/>
    <n v="-1.3846262E-2"/>
    <n v="-1.3846262E-2"/>
    <x v="1"/>
    <n v="4.5324609964771012"/>
    <n v="-6.2757642462003022E-2"/>
    <n v="-6.27576424620030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aa9ab9bdd76785b231e33e9018b363bf96a4e855e74f72d755a76cc87344ba"/>
    <n v="1"/>
    <n v="1"/>
  </r>
  <r>
    <s v="29274f91-1c47-4e3f-82b5-8564db317ff2"/>
    <x v="337"/>
    <x v="255"/>
    <n v="-1.3869161E-2"/>
    <n v="-1.3869161E-2"/>
    <x v="1"/>
    <n v="4.5324609964771012"/>
    <n v="-6.2861431286361347E-2"/>
    <n v="-6.28614312863613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f8e5f1aecfa202693b75c66dd68a931d8840e1ab9c3faeb5ce71fcf6fdb0065"/>
    <n v="1"/>
    <n v="1"/>
  </r>
  <r>
    <s v="ff7f5d31-e298-4aba-9121-aaca8870c1a0"/>
    <x v="337"/>
    <x v="255"/>
    <n v="-1.4777488E-2"/>
    <n v="-1.4777488E-2"/>
    <x v="1"/>
    <n v="4.5324609964771012"/>
    <n v="-6.6978387985908411E-2"/>
    <n v="-6.69783879859084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8c8f8924b56d3905423135c6e0651cdf683d2d1ee2ec81e3c4e25b0f73db8f"/>
    <n v="1"/>
    <n v="1"/>
  </r>
  <r>
    <s v="ba186a90-5c82-4ac7-b9fb-aa556e4d92ed"/>
    <x v="337"/>
    <x v="255"/>
    <n v="-1.3319585E-2"/>
    <n v="-1.3319585E-2"/>
    <x v="1"/>
    <n v="4.5324609964771012"/>
    <n v="-6.0370499501761453E-2"/>
    <n v="-6.0370499501761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ce0884fbda24e57ec32764287671d6f3b87489869349c00443722211a8c8db"/>
    <n v="1"/>
    <n v="1"/>
  </r>
  <r>
    <s v="9523608b-ebd5-4280-bbe7-f8ad891b4aa6"/>
    <x v="337"/>
    <x v="255"/>
    <n v="-1.412105E-2"/>
    <n v="-1.412105E-2"/>
    <x v="1"/>
    <n v="4.5324609964771012"/>
    <n v="-6.4003108354302965E-2"/>
    <n v="-6.40031083543029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c1ab186d8900b75cc244fb25dcaa57dee3cb0ff0e412779492ad49929f2095"/>
    <n v="1"/>
    <n v="1"/>
  </r>
  <r>
    <s v="febbe190-faf4-4ff8-85db-cfdc8e61c125"/>
    <x v="337"/>
    <x v="255"/>
    <n v="-1.4197380000000001E-2"/>
    <n v="-1.4197380000000001E-2"/>
    <x v="1"/>
    <n v="4.5324609964771012"/>
    <n v="-6.4349071102164063E-2"/>
    <n v="-6.43490711021640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49cd7d910fb735b86c9e28720c01d25e33238cb921446923ef605fed349c04"/>
    <n v="1"/>
    <n v="1"/>
  </r>
  <r>
    <s v="75b02ae1-ca88-4f33-8e68-6b347983cbd7"/>
    <x v="337"/>
    <x v="255"/>
    <n v="-1.4846185E-2"/>
    <n v="-1.4846185E-2"/>
    <x v="1"/>
    <n v="4.5324609964771012"/>
    <n v="-6.7289754458983386E-2"/>
    <n v="-6.728975445898338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d2a7774677f8ab4d62cb5d4a443d1c62fa361603f5cd910bf0a1bdab14bbb43"/>
    <n v="1"/>
    <n v="1"/>
  </r>
  <r>
    <s v="883663a2-cfca-44cf-a87d-2a05f130f19b"/>
    <x v="337"/>
    <x v="255"/>
    <n v="-1.3767767199999999E-2"/>
    <n v="-1.3767767199999999E-2"/>
    <x v="1"/>
    <n v="4.5324609964771012"/>
    <n v="-6.2401867842576737E-2"/>
    <n v="-6.24018678425767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2cc31d9f9f9049646dc6208e4e0a3a684e38af31520c0ac80f5d2b480bcc38"/>
    <n v="1"/>
    <n v="1"/>
  </r>
  <r>
    <s v="af40d6e2-1ab4-4d03-91aa-44ea2437d0f4"/>
    <x v="337"/>
    <x v="255"/>
    <n v="-1.3861528E-2"/>
    <n v="-1.3861528E-2"/>
    <x v="1"/>
    <n v="4.5324609964771012"/>
    <n v="-6.2826835011575252E-2"/>
    <n v="-6.28268350115752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81cf0fe1b295ba629c5977afd572ca0297ec4fd61d846a6d8bee40e31354e4"/>
    <n v="1"/>
    <n v="1"/>
  </r>
  <r>
    <s v="9b984dc9-91d6-4cc6-96ff-7e64e505976e"/>
    <x v="337"/>
    <x v="255"/>
    <n v="-1.4846185E-2"/>
    <n v="-1.4846185E-2"/>
    <x v="1"/>
    <n v="4.5324609964771012"/>
    <n v="-6.7289754458983386E-2"/>
    <n v="-6.728975445898338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afe410aa2c073e6c165c4a50f92bb402a2732af006a5fb4c288eb05b62390d"/>
    <n v="1"/>
    <n v="1"/>
  </r>
  <r>
    <s v="153b1dc1-6bf0-4d6d-ace3-a2acb046b36c"/>
    <x v="337"/>
    <x v="255"/>
    <n v="-1.2579184E-2"/>
    <n v="-1.2579184E-2"/>
    <x v="1"/>
    <n v="4.5324609964771012"/>
    <n v="-5.7014660847508808E-2"/>
    <n v="-5.70146608475088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0b048473eb9fb1f5a4d0aac970033c173a3841ef962aa20f9f0db72bec7287"/>
    <n v="1"/>
    <n v="1"/>
  </r>
  <r>
    <s v="2de22c05-3d82-469e-b9b7-3a8170aefa2f"/>
    <x v="337"/>
    <x v="255"/>
    <n v="-1.2640248E-2"/>
    <n v="-1.2640248E-2"/>
    <x v="1"/>
    <n v="4.5324609964771012"/>
    <n v="-5.7291431045797682E-2"/>
    <n v="-5.72914310457976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befda145327920f70ec7634e3e777c930e8a3dc4fa46dc584ad3778cb11bc1c"/>
    <n v="1"/>
    <n v="1"/>
  </r>
  <r>
    <s v="be6831c2-8f77-4cdf-8ecb-31e9fef1dbe0"/>
    <x v="337"/>
    <x v="255"/>
    <n v="-1.2464688999999999E-2"/>
    <n v="-1.2464688999999999E-2"/>
    <x v="1"/>
    <n v="4.5324609964771012"/>
    <n v="-5.6495716725717168E-2"/>
    <n v="-5.64957167257171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792e24a008abb5714821ba51292b99a38f9dc2f8f047c71746c82e49d1b8e2"/>
    <n v="1"/>
    <n v="1"/>
  </r>
  <r>
    <s v="1b6f6651-26e6-48f4-aaad-267b72319104"/>
    <x v="337"/>
    <x v="255"/>
    <n v="-1.5174404000000001E-2"/>
    <n v="-1.5174404000000001E-2"/>
    <x v="1"/>
    <n v="4.5324609964771012"/>
    <n v="-6.8777394274786116E-2"/>
    <n v="-6.877739427478611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30f569d51e6c8f925841de5456607a1e5dfa19f4211627856489b263616f14"/>
    <n v="1"/>
    <n v="1"/>
  </r>
  <r>
    <s v="a37a490b-e43a-4ab0-9223-c4a7f5cd5ffd"/>
    <x v="337"/>
    <x v="255"/>
    <n v="-1.4914882000000001E-2"/>
    <n v="-1.4914882000000001E-2"/>
    <x v="1"/>
    <n v="4.5324609964771012"/>
    <n v="-6.7601120932058376E-2"/>
    <n v="-6.76011209320583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31912ba2c03caa563e8671fa0e2b4770bf599a5903afd88a0ff60663d92ea2"/>
    <n v="1"/>
    <n v="1"/>
  </r>
  <r>
    <s v="a4a54200-d136-458a-ac9c-e503f0572e20"/>
    <x v="337"/>
    <x v="255"/>
    <n v="-1.1976176999999999E-2"/>
    <n v="-1.1976176999999999E-2"/>
    <x v="1"/>
    <n v="4.5324609964771012"/>
    <n v="-5.4281555139406149E-2"/>
    <n v="-5.4281555139406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55e42b6302421bc6e289d6b24b881165573a9aec40b1447cfdac73392b0f37"/>
    <n v="1"/>
    <n v="1"/>
  </r>
  <r>
    <s v="ca8d0307-793d-4825-803b-1bfbe1f8446c"/>
    <x v="337"/>
    <x v="255"/>
    <n v="-1.4143948999999999E-2"/>
    <n v="-1.4143948999999999E-2"/>
    <x v="1"/>
    <n v="4.5324609964771012"/>
    <n v="-6.410689717866129E-2"/>
    <n v="-6.4106897178661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6c4dc0b29587bbc5bd92fd8efd74c2bdcdeba82a69407899985ec35266c13b"/>
    <n v="1"/>
    <n v="1"/>
  </r>
  <r>
    <s v="e4657e8c-ffb3-4ff9-84f8-b0e997a2b7b0"/>
    <x v="337"/>
    <x v="255"/>
    <n v="-1.4141725399999999E-2"/>
    <n v="-1.4141725399999999E-2"/>
    <x v="1"/>
    <n v="4.5324609964771012"/>
    <n v="-6.4096818798389535E-2"/>
    <n v="-6.409681879838953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bafd961218226ddd919849c8bfd09a85a33578390e352200430f4cd9ded417"/>
    <n v="1"/>
    <n v="1"/>
  </r>
  <r>
    <s v="057580de-bd82-4140-86e3-3ae74ee13a2d"/>
    <x v="337"/>
    <x v="255"/>
    <n v="-1.5334697E-2"/>
    <n v="-1.5334697E-2"/>
    <x v="1"/>
    <n v="4.5324609964771012"/>
    <n v="-6.9503916045294406E-2"/>
    <n v="-6.9503916045294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e8e10882adb1ea93a3fb05b4a59f367d2c1320d318f2514f62e453e7784832"/>
    <n v="1"/>
    <n v="1"/>
  </r>
  <r>
    <s v="8c155084-c587-4a3b-8d49-073286219132"/>
    <x v="1"/>
    <x v="257"/>
    <n v="-1.3304319E-2"/>
    <n v="-1.3304319E-2"/>
    <x v="1"/>
    <n v="4.5341708542713564"/>
    <n v="-6.0324055445728643E-2"/>
    <n v="-6.03240554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02bc8fece01ff99315dc54e827b77d8b947743132de0aa87d0ce262a64fb39"/>
    <n v="1"/>
    <n v="1"/>
  </r>
  <r>
    <s v="222cc127-7a68-4e13-872e-006be3c11635"/>
    <x v="1"/>
    <x v="257"/>
    <n v="-1.3899692999999999E-2"/>
    <n v="-1.3899692999999999E-2"/>
    <x v="1"/>
    <n v="4.5341708542713564"/>
    <n v="-6.3023582883919585E-2"/>
    <n v="-6.30235828839195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39736c17f0e3b0f8dd8ca61dd5865d2c0b45c2d3b7ec4226f3d66cc5b29f2ed"/>
    <n v="1"/>
    <n v="1"/>
  </r>
  <r>
    <s v="93915b2b-f218-443d-b653-e90ef795c094"/>
    <x v="1"/>
    <x v="257"/>
    <n v="-1.2228065999999999E-2"/>
    <n v="-1.2228065999999999E-2"/>
    <x v="1"/>
    <n v="4.5341708542713564"/>
    <n v="-5.5444140461306517E-2"/>
    <n v="-5.5444140461306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0ae79d256f624834096a5f811c04831c7fadd72d5e6ab156719908f31d2cbb"/>
    <n v="1"/>
    <n v="1"/>
  </r>
  <r>
    <s v="e8c8ffd3-4d95-402b-abe3-ddb1fb387628"/>
    <x v="1"/>
    <x v="257"/>
    <n v="-1.2770009000000001E-2"/>
    <n v="-1.2770009000000001E-2"/>
    <x v="1"/>
    <n v="4.5341708542713564"/>
    <n v="-5.79014026165829E-2"/>
    <n v="-5.79014026165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6daf94d5a3ab4c07c58460f4617338b69fb56c1b12c403c1b0362cd7079395"/>
    <n v="1"/>
    <n v="1"/>
  </r>
  <r>
    <s v="c2e1fd80-c039-46ca-9c64-142a48ecc993"/>
    <x v="1"/>
    <x v="257"/>
    <n v="-1.24169386E-2"/>
    <n v="-1.24169386E-2"/>
    <x v="1"/>
    <n v="4.5341708542713564"/>
    <n v="-5.6300521099396983E-2"/>
    <n v="-5.6300521099396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6bcfb67fdff765a06363b82f884def146e6b109fa8645739377e2ed7dba69b"/>
    <n v="1"/>
    <n v="1"/>
  </r>
  <r>
    <s v="a8b17185-e0d3-43c9-b184-aa6a3dfe3325"/>
    <x v="1"/>
    <x v="257"/>
    <n v="-1.3067696E-2"/>
    <n v="-1.3067696E-2"/>
    <x v="1"/>
    <n v="4.5341708542713564"/>
    <n v="-5.9251166335678389E-2"/>
    <n v="-5.9251166335678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30b3eafcadd653b75941e3a6686c19898fac17b3ab9facb76065c7251543f5"/>
    <n v="1"/>
    <n v="1"/>
  </r>
  <r>
    <s v="00d57beb-055c-4979-a579-e49c0f10fe7d"/>
    <x v="1"/>
    <x v="257"/>
    <n v="-1.3067696E-2"/>
    <n v="-1.3067696E-2"/>
    <x v="1"/>
    <n v="4.5341708542713564"/>
    <n v="-5.9251166335678389E-2"/>
    <n v="-5.9251166335678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4c41f67eec560ac6bd7ef8368f111d57eae02a6b18c6294c3921e9e58ed915"/>
    <n v="1"/>
    <n v="1"/>
  </r>
  <r>
    <s v="3d78ef45-c50f-4464-b80e-ccd6b67918fe"/>
    <x v="1"/>
    <x v="257"/>
    <n v="-9.3405709999999989E-3"/>
    <n v="-9.3405709999999989E-3"/>
    <x v="1"/>
    <n v="4.5341708542713564"/>
    <n v="-4.2351744790452249E-2"/>
    <n v="-4.23517447904522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e3e7c86f3f765c584ed86e989615d33f0e8ac44ce0e417b30889d5fa5c4d52"/>
    <n v="1"/>
    <n v="1"/>
  </r>
  <r>
    <s v="83adf973-2c92-4092-b5dc-78a04b87ac2b"/>
    <x v="1"/>
    <x v="257"/>
    <n v="-1.2037241000000001E-2"/>
    <n v="-1.2037241000000001E-2"/>
    <x v="1"/>
    <n v="4.5341708542713564"/>
    <n v="-5.4578907308040193E-2"/>
    <n v="-5.4578907308040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7e1f90f868495e074a6c2992bc037b77e975d2fd8e1df7fd9af27701784b51e"/>
    <n v="1"/>
    <n v="1"/>
  </r>
  <r>
    <s v="2fd27160-9bb9-4d51-98c5-2b9607b77336"/>
    <x v="1"/>
    <x v="257"/>
    <n v="-1.3685968999999999E-2"/>
    <n v="-1.3685968999999999E-2"/>
    <x v="1"/>
    <n v="4.5341708542713564"/>
    <n v="-6.2054521752261303E-2"/>
    <n v="-6.20545217522613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4d8befdf7b0c80f4affa1de6de5680154f71760eef0ff0159342049ba9b0a2"/>
    <n v="1"/>
    <n v="1"/>
  </r>
  <r>
    <s v="d0d4188a-c768-4f29-9c4c-63cfaa93a9f2"/>
    <x v="1"/>
    <x v="257"/>
    <n v="-1.21574574E-2"/>
    <n v="-1.21574574E-2"/>
    <x v="1"/>
    <n v="4.5341708542713564"/>
    <n v="-5.512398900512562E-2"/>
    <n v="-5.512398900512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381fabec3122aba98259206af92a18b7a911d9ca6b4e42124c6f8bf7ebdd8a"/>
    <n v="1"/>
    <n v="1"/>
  </r>
  <r>
    <s v="1be3a6c6-bfe5-4413-9676-a26c3e752c68"/>
    <x v="1"/>
    <x v="257"/>
    <n v="-1.3685968999999999E-2"/>
    <n v="-1.3685968999999999E-2"/>
    <x v="1"/>
    <n v="4.5341708542713564"/>
    <n v="-6.2054521752261303E-2"/>
    <n v="-6.20545217522613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f264ec1021dd677ad5d9478e226af9532b23a936a570a962dbb04bb2b7ec8d"/>
    <n v="1"/>
    <n v="1"/>
  </r>
  <r>
    <s v="51b7bbb8-e1af-4062-b2b8-4ce7f83b1827"/>
    <x v="1"/>
    <x v="257"/>
    <n v="-1.3685968999999999E-2"/>
    <n v="-1.3685968999999999E-2"/>
    <x v="1"/>
    <n v="4.5341708542713564"/>
    <n v="-6.2054521752261303E-2"/>
    <n v="-6.20545217522613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af45b96fdd952f2a529637c8600c59b97b1002144af68a0e875c728a505bb7"/>
    <n v="1"/>
    <n v="1"/>
  </r>
  <r>
    <s v="24900bb3-6320-4cdf-8602-75bdc6fdd674"/>
    <x v="1"/>
    <x v="257"/>
    <n v="-1.2052507E-2"/>
    <n v="-1.2052507E-2"/>
    <x v="1"/>
    <n v="4.5341708542713564"/>
    <n v="-5.4648125960301497E-2"/>
    <n v="-5.4648125960301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588d661f26e57d0dc41a64b3d56917f0139e0a73f68d862bbeb441d8109148"/>
    <n v="1"/>
    <n v="1"/>
  </r>
  <r>
    <s v="b176eff8-6445-4265-9837-25ef82df5af5"/>
    <x v="1"/>
    <x v="257"/>
    <n v="-1.1281574000000001E-2"/>
    <n v="-1.1281574000000001E-2"/>
    <x v="1"/>
    <n v="4.5341708542713564"/>
    <n v="-5.1152584021105528E-2"/>
    <n v="-5.11525840211055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60a2273cd6f92819d1ab650c94f8270b23b3b9f089754208b2e28c781f0b14"/>
    <n v="1"/>
    <n v="1"/>
  </r>
  <r>
    <s v="a8d0ac77-9c4e-4be0-aa0a-a1c9a3d1a704"/>
    <x v="1"/>
    <x v="257"/>
    <n v="-1.2205166999999999E-2"/>
    <n v="-1.2205166999999999E-2"/>
    <x v="1"/>
    <n v="4.5341708542713564"/>
    <n v="-5.5340312482914572E-2"/>
    <n v="-5.53403124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6143cbf3239f8dd68178f025f106f749bff43d72014fcd5fe29e357e6c31d8"/>
    <n v="1"/>
    <n v="1"/>
  </r>
  <r>
    <s v="d29bcd27-4c76-4d9c-a3b4-54a7a03eb715"/>
    <x v="1"/>
    <x v="257"/>
    <n v="-1.2140284600000001E-2"/>
    <n v="-1.2140284600000001E-2"/>
    <x v="1"/>
    <n v="4.5341708542713564"/>
    <n v="-5.5046124595879389E-2"/>
    <n v="-5.5046124595879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3f7bbc7a47151cca978b1f6a9537c464dd940f949cbf700ead752a111185e7"/>
    <n v="1"/>
    <n v="1"/>
  </r>
  <r>
    <s v="63cdb09d-e81c-4968-bdaa-55c486fc94cf"/>
    <x v="1"/>
    <x v="257"/>
    <n v="-1.2144103E-2"/>
    <n v="-1.2144103E-2"/>
    <x v="1"/>
    <n v="4.5341708542713564"/>
    <n v="-5.5063437873869338E-2"/>
    <n v="-5.5063437873869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85c813a9baef486459ee885d36713bd06bcea3f5b1cf5b8eebacbf3cc1df0a"/>
    <n v="1"/>
    <n v="1"/>
  </r>
  <r>
    <s v="93c5d814-1d9d-4c10-b125-54d9223525ae"/>
    <x v="1"/>
    <x v="257"/>
    <n v="-1.2922668999999999E-2"/>
    <n v="-1.2922668999999999E-2"/>
    <x v="1"/>
    <n v="4.5341708542713564"/>
    <n v="-5.8593589139195969E-2"/>
    <n v="-5.85935891391959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aeced035322accbe45349008503ed433ab43ddc792791d31eec144c8dee728"/>
    <n v="1"/>
    <n v="1"/>
  </r>
  <r>
    <s v="015e9b1f-57d2-4c66-9682-cc822d3f1053"/>
    <x v="1"/>
    <x v="257"/>
    <n v="-1.2916574199999999E-2"/>
    <n v="-1.2916574199999999E-2"/>
    <x v="1"/>
    <n v="4.5341708542713564"/>
    <n v="-5.8565954274673357E-2"/>
    <n v="-5.8565954274673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25bdc1e1e26229ccbb8174046d96f33561c5e7ac10f38aaf2e6691d7b96ac2"/>
    <n v="1"/>
    <n v="1"/>
  </r>
  <r>
    <s v="02eb5fd6-fe50-4543-b852-373e7a85e14e"/>
    <x v="1"/>
    <x v="257"/>
    <n v="-1.25237838E-2"/>
    <n v="-1.25237838E-2"/>
    <x v="1"/>
    <n v="4.5341708542713564"/>
    <n v="-5.678497549115577E-2"/>
    <n v="-5.6784975491155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a0ff7394baf1de5c3a142cabf0b2944a63039203226f64f39af77dfa8e5f4c"/>
    <n v="1"/>
    <n v="1"/>
  </r>
  <r>
    <s v="55b00723-a1a7-4b79-9573-db940e58c9fa"/>
    <x v="1"/>
    <x v="257"/>
    <n v="-1.259445E-2"/>
    <n v="-1.259445E-2"/>
    <x v="1"/>
    <n v="4.5341708542713564"/>
    <n v="-5.7105388115577888E-2"/>
    <n v="-5.71053881155778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132930b02c881727455f2a38660627681d717ee672a8e89b53c1d70e309baa"/>
    <n v="1"/>
    <n v="1"/>
  </r>
  <r>
    <s v="9ebe7ed0-91bb-4b31-bf2c-d33e12a13a24"/>
    <x v="1"/>
    <x v="257"/>
    <n v="-1.3044797E-2"/>
    <n v="-1.3044797E-2"/>
    <x v="1"/>
    <n v="4.5341708542713564"/>
    <n v="-5.914733835728643E-2"/>
    <n v="-5.91473383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a504b29687d46efc83418c327065fdcca43d8f0ee1941b4db3acb16d231f1c"/>
    <n v="1"/>
    <n v="1"/>
  </r>
  <r>
    <s v="57b883a6-5f5c-4dcc-b041-0d9d5fb08906"/>
    <x v="1"/>
    <x v="257"/>
    <n v="-1.2395992E-2"/>
    <n v="-1.2395992E-2"/>
    <x v="1"/>
    <n v="4.5341708542713564"/>
    <n v="-5.6205545636180902E-2"/>
    <n v="-5.6205545636180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a6ea544d5e803e77f2f33c6aadcb4a4eb37b627f9ff2397fd52d5755849161"/>
    <n v="1"/>
    <n v="1"/>
  </r>
  <r>
    <s v="6c4c79c0-131f-4b79-8c95-761d032d530f"/>
    <x v="1"/>
    <x v="257"/>
    <n v="-1.3151659E-2"/>
    <n v="-1.3151659E-2"/>
    <x v="1"/>
    <n v="4.5341708542713564"/>
    <n v="-5.9631868923115568E-2"/>
    <n v="-5.9631868923115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5cb5532b849f092f389c494f046bfca5a5468415dde4089e693e512c1713bbf"/>
    <n v="1"/>
    <n v="1"/>
  </r>
  <r>
    <s v="8245b134-1327-49a1-9b3e-c6129033d6e9"/>
    <x v="1"/>
    <x v="257"/>
    <n v="-1.2716577999999999E-2"/>
    <n v="-1.2716577999999999E-2"/>
    <x v="1"/>
    <n v="4.5341708542713564"/>
    <n v="-5.7659137333668342E-2"/>
    <n v="-5.76591373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84f67d221bc64445af9f7959093d48ea052e5005c766ece6acf3cdf0a4b1817"/>
    <n v="1"/>
    <n v="1"/>
  </r>
  <r>
    <s v="575d0385-f75b-478a-be1c-d833ace6648e"/>
    <x v="1"/>
    <x v="257"/>
    <n v="-1.2716577999999999E-2"/>
    <n v="-1.2716577999999999E-2"/>
    <x v="1"/>
    <n v="4.5341708542713564"/>
    <n v="-5.7659137333668342E-2"/>
    <n v="-5.76591373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66b7fe3340626bd0c021ae5db2bd8b63ababaebf48f1356adf23bc080048fa"/>
    <n v="1"/>
    <n v="1"/>
  </r>
  <r>
    <s v="f6b29fb5-7f28-45bd-833c-a8af3ed19793"/>
    <x v="1"/>
    <x v="257"/>
    <n v="-1.2021975000000001E-2"/>
    <n v="-1.2021975000000001E-2"/>
    <x v="1"/>
    <n v="4.5341708542713564"/>
    <n v="-5.450968865577889E-2"/>
    <n v="-5.4509688655778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648afb17e065a886fdcd95b16b6c2a8a99292d7a83d1ccf11a28512eca8080"/>
    <n v="1"/>
    <n v="1"/>
  </r>
  <r>
    <s v="ba2e72ae-e17d-4ffa-9d8f-16a55a0e7798"/>
    <x v="1"/>
    <x v="257"/>
    <n v="-9.9534319999999999E-3"/>
    <n v="-9.9534319999999999E-3"/>
    <x v="1"/>
    <n v="4.5341708542713564"/>
    <n v="-4.5130561274371851E-2"/>
    <n v="-4.5130561274371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acbaa3698b67ae1380e82f7ef2e93dd241b5082e8c11aa383ec5d20677993f"/>
    <n v="1"/>
    <n v="1"/>
  </r>
  <r>
    <s v="e9a9c91b-1235-4b21-bf09-6b69c6af05b7"/>
    <x v="1"/>
    <x v="257"/>
    <n v="-1.2624982E-2"/>
    <n v="-1.2624982E-2"/>
    <x v="1"/>
    <n v="4.5341708542713564"/>
    <n v="-5.7243825420100501E-2"/>
    <n v="-5.72438254201005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56ddc5159b355969eeb2f68bad7665c5d5bc6b6a5473114af2ab3227f3ddee"/>
    <n v="1"/>
    <n v="1"/>
  </r>
  <r>
    <s v="ec92e094-11ee-4056-af5b-94b7a561310d"/>
    <x v="1"/>
    <x v="257"/>
    <n v="-8.9733450000000006E-3"/>
    <n v="-8.9733450000000006E-3"/>
    <x v="1"/>
    <n v="4.5341708542713564"/>
    <n v="-4.0686679364321597E-2"/>
    <n v="-4.0686679364321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a890d0281b0d06b4fdcadfb6e5df393c30b3c6a25c77c3be30bbbd68f4519a"/>
    <n v="1"/>
    <n v="1"/>
  </r>
  <r>
    <s v="84818cdc-1172-489b-83fd-2d9577207fd2"/>
    <x v="1"/>
    <x v="257"/>
    <n v="-1.1701389E-2"/>
    <n v="-1.1701389E-2"/>
    <x v="1"/>
    <n v="4.5341708542713564"/>
    <n v="-5.305609695829145E-2"/>
    <n v="-5.30560969582914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1f08a1de676aa789757e0112daf5bfe2d32acbf1b5cfd59b1352894240436b"/>
    <n v="1"/>
    <n v="1"/>
  </r>
  <r>
    <s v="4f15a784-c2ad-4a06-bf6e-c0339129ae48"/>
    <x v="1"/>
    <x v="257"/>
    <n v="-1.0537016999999999E-2"/>
    <n v="-1.0537016999999999E-2"/>
    <x v="1"/>
    <n v="4.5341708542713564"/>
    <n v="-4.7776635372361799E-2"/>
    <n v="-4.7776635372361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c8850abafdd7d8cc4affd513d006f0a07850ff29ba0004357d6e2c74f7588fc"/>
    <n v="1"/>
    <n v="1"/>
  </r>
  <r>
    <s v="95425a7b-76ba-4208-aedf-5190464ab6ad"/>
    <x v="1"/>
    <x v="257"/>
    <n v="-1.3579107E-2"/>
    <n v="-1.3579107E-2"/>
    <x v="1"/>
    <n v="4.5341708542713564"/>
    <n v="-6.1569991186432152E-2"/>
    <n v="-6.1569991186432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df19956d805602b1d8feb36ffac51d846fcceab4bc375ea7971f42e71005bd5"/>
    <n v="1"/>
    <n v="1"/>
  </r>
  <r>
    <s v="288a2776-8c09-4fd8-86ba-2db6cd35c740"/>
    <x v="1"/>
    <x v="257"/>
    <n v="-1.3518043E-2"/>
    <n v="-1.3518043E-2"/>
    <x v="1"/>
    <n v="4.5341708542713564"/>
    <n v="-6.1293116577386918E-2"/>
    <n v="-6.12931165773869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3d5706b5454c709a9795f7c61130073b9b9064f54f87ed345c58ff143aca70e"/>
    <n v="1"/>
    <n v="1"/>
  </r>
  <r>
    <s v="c95fc7f5-f620-494d-8c5d-1f02bcdfd980"/>
    <x v="1"/>
    <x v="257"/>
    <n v="-1.2861605E-2"/>
    <n v="-1.2861605E-2"/>
    <x v="1"/>
    <n v="4.5341708542713564"/>
    <n v="-5.8316714530150748E-2"/>
    <n v="-5.83167145301507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856da269caa417543d675ea650fc1cfe7f3b44c5dac91761fcf2ac5ff548769"/>
    <n v="1"/>
    <n v="1"/>
  </r>
  <r>
    <s v="a1589252-d1e9-46e2-93db-cfbaec41e639"/>
    <x v="1"/>
    <x v="257"/>
    <n v="-1.1991442999999999E-2"/>
    <n v="-1.1991442999999999E-2"/>
    <x v="1"/>
    <n v="4.5341708542713564"/>
    <n v="-5.437125135125627E-2"/>
    <n v="-5.4371251351256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5d77d8a80ef683dbd338b84df6075618d612c0c67c1a3099913331f5902965"/>
    <n v="1"/>
    <n v="1"/>
  </r>
  <r>
    <s v="3ca9581c-8ec9-4a2b-96da-2d0efdfc49b7"/>
    <x v="1"/>
    <x v="257"/>
    <n v="-1.3197456999999999E-2"/>
    <n v="-1.3197456999999999E-2"/>
    <x v="1"/>
    <n v="4.5341708542713564"/>
    <n v="-5.9839524879899492E-2"/>
    <n v="-5.98395248798994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99ffdd0ef6b04f409fa6b9badbe0c185a423d4e37e846f163672ca390a3e109"/>
    <n v="1"/>
    <n v="1"/>
  </r>
  <r>
    <s v="514d0602-7379-43f9-9fcd-0f90387da0e9"/>
    <x v="1"/>
    <x v="257"/>
    <n v="-1.3197456999999999E-2"/>
    <n v="-1.3197456999999999E-2"/>
    <x v="1"/>
    <n v="4.5341708542713564"/>
    <n v="-5.9839524879899492E-2"/>
    <n v="-5.98395248798994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0b4ffc8a620af26e51c99890968d287cd57de346175d9210529b1085b23cfb"/>
    <n v="1"/>
    <n v="1"/>
  </r>
  <r>
    <s v="9ff98fa2-4e71-47ea-9a41-ed189c29caf8"/>
    <x v="1"/>
    <x v="257"/>
    <n v="-9.1901320000000002E-3"/>
    <n v="-9.1901320000000002E-3"/>
    <x v="1"/>
    <n v="4.5341708542713564"/>
    <n v="-4.1669628661306531E-2"/>
    <n v="-4.16696286613065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6b9f2485b8cc0809a455a1a74511e1f5e779ad8bd91e86dd21ea77ecb1e6d8"/>
    <n v="1"/>
    <n v="1"/>
  </r>
  <r>
    <s v="ccb0cb23-b417-4bf6-9fb0-63180a682272"/>
    <x v="1"/>
    <x v="257"/>
    <n v="-1.2044874000000001E-2"/>
    <n v="-1.2044874000000001E-2"/>
    <x v="1"/>
    <n v="4.5341708542713564"/>
    <n v="-5.4613516634170849E-2"/>
    <n v="-5.4613516634170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e6d1268ad20235d758b9dd926cbcf87a21d55b35c925083c985ed3f4b92737"/>
    <n v="1"/>
    <n v="1"/>
  </r>
  <r>
    <s v="5eed3019-acf8-422f-b0a6-482d1dba35cc"/>
    <x v="1"/>
    <x v="257"/>
    <n v="-1.2281497000000001E-2"/>
    <n v="-1.2281497000000001E-2"/>
    <x v="1"/>
    <n v="4.5341708542713564"/>
    <n v="-5.5686405744221103E-2"/>
    <n v="-5.56864057442211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596439279444c86ff87d75d63e0aa5a373fd40948bdb7ecd79ea082bff9633"/>
    <n v="1"/>
    <n v="1"/>
  </r>
  <r>
    <s v="918af6c0-b814-4c6a-9cb8-bae43bc9b762"/>
    <x v="1"/>
    <x v="257"/>
    <n v="-1.2525753000000001E-2"/>
    <n v="-1.2525753000000001E-2"/>
    <x v="1"/>
    <n v="4.5341708542713564"/>
    <n v="-5.6793904180401998E-2"/>
    <n v="-5.6793904180401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0571c4a7d8d334207c5bcc3b0d03af1d4a9f5940e2944470ab9efe0cf186c2"/>
    <n v="1"/>
    <n v="1"/>
  </r>
  <r>
    <s v="85e477e2-d5e5-433c-b9d9-7d1b3c1da83e"/>
    <x v="1"/>
    <x v="257"/>
    <n v="-1.2525753000000001E-2"/>
    <n v="-1.2525753000000001E-2"/>
    <x v="1"/>
    <n v="4.5341708542713564"/>
    <n v="-5.6793904180401998E-2"/>
    <n v="-5.6793904180401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785909a5f832f644184425ad6de87d13d1547fa7b5f4b589963485e4a7173b"/>
    <n v="1"/>
    <n v="1"/>
  </r>
  <r>
    <s v="79643dee-09f8-43ba-921a-9505c688c2e5"/>
    <x v="1"/>
    <x v="257"/>
    <n v="-1.1541096000000001E-2"/>
    <n v="-1.1541096000000001E-2"/>
    <x v="1"/>
    <n v="4.5341708542713564"/>
    <n v="-5.2329301109547727E-2"/>
    <n v="-5.23293011095477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7a343fe6011c5ca08ae3c8e8b220b5f60bc72ebbc78baa64f73e4621314f32"/>
    <n v="1"/>
    <n v="1"/>
  </r>
  <r>
    <s v="37148d6e-b676-40d3-83cb-3f06bbe8ebce"/>
    <x v="1"/>
    <x v="257"/>
    <n v="-1.1541096000000001E-2"/>
    <n v="-1.1541096000000001E-2"/>
    <x v="1"/>
    <n v="4.5341708542713564"/>
    <n v="-5.2329301109547727E-2"/>
    <n v="-5.23293011095477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fca95b0531a386fccea302760789e47ba039f9e6cfcc3160adcffa2d5095a1f"/>
    <n v="1"/>
    <n v="1"/>
  </r>
  <r>
    <s v="6148e785-2a46-4c3d-9ebd-c873fbf7d8a1"/>
    <x v="1"/>
    <x v="257"/>
    <n v="-1.2731844000000001E-2"/>
    <n v="-1.2731844000000001E-2"/>
    <x v="1"/>
    <n v="4.5341708542713564"/>
    <n v="-5.7728355985929652E-2"/>
    <n v="-5.77283559859296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fc87ac8a7e987308ee5c74216a2c28ac9d981fa31826183d732515243e2ed0"/>
    <n v="1"/>
    <n v="1"/>
  </r>
  <r>
    <s v="8d32f97f-15b9-4f36-a0b3-f2bd1b6b26e4"/>
    <x v="1"/>
    <x v="257"/>
    <n v="-1.1808251000000001E-2"/>
    <n v="-1.1808251000000001E-2"/>
    <x v="1"/>
    <n v="4.5341708542713564"/>
    <n v="-5.3540627524120601E-2"/>
    <n v="-5.35406275241206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73e4397956c7bed546139369bb73f8b3d987271615b67ededbbafd98fe7fd0"/>
    <n v="1"/>
    <n v="1"/>
  </r>
  <r>
    <s v="3a5b09a7-5142-43e4-9d35-e9573b3a4ad9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df95964054eae9c6dd174584e7df402263118a446cb40f4a9888e99d7bb86d"/>
    <n v="1"/>
    <n v="1"/>
  </r>
  <r>
    <s v="6ce80ffc-dc24-4188-be14-7b52306d6417"/>
    <x v="1"/>
    <x v="257"/>
    <n v="-1.2556285E-2"/>
    <n v="-1.2556285E-2"/>
    <x v="1"/>
    <n v="4.5341708542713564"/>
    <n v="-5.6932341484924619E-2"/>
    <n v="-5.69323414849246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3cc7390dc7826f39df1e9f2d0095862fee22e2108027ee36393a43a3958f6d"/>
    <n v="1"/>
    <n v="1"/>
  </r>
  <r>
    <s v="9f5d15a7-0774-485c-ad95-3e0df3b920dc"/>
    <x v="1"/>
    <x v="257"/>
    <n v="-1.1861682E-2"/>
    <n v="-1.1861682E-2"/>
    <x v="1"/>
    <n v="4.5341708542713564"/>
    <n v="-5.3782892807035167E-2"/>
    <n v="-5.37828928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64d9c9b98455349bede4f9ce8e46090dc16863d06a775ceaffde3e176c7525"/>
    <n v="1"/>
    <n v="1"/>
  </r>
  <r>
    <s v="467e75c2-e012-4dcb-a531-e21b0a8b4ae1"/>
    <x v="1"/>
    <x v="257"/>
    <n v="-1.1861682E-2"/>
    <n v="-1.1861682E-2"/>
    <x v="1"/>
    <n v="4.5341708542713564"/>
    <n v="-5.3782892807035167E-2"/>
    <n v="-5.37828928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100bd969a7727f4df0830c70fa2b85a81201ef3ad1e17805dbcfa125881157"/>
    <n v="1"/>
    <n v="1"/>
  </r>
  <r>
    <s v="6c129288-733a-43a7-993b-ef4c6b5f182a"/>
    <x v="1"/>
    <x v="257"/>
    <n v="-1.1861682E-2"/>
    <n v="-1.1861682E-2"/>
    <x v="1"/>
    <n v="4.5341708542713564"/>
    <n v="-5.3782892807035167E-2"/>
    <n v="-5.37828928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77692e1b489737db80ea482657066d8d9853827791a6af9b5904d56bb303b6"/>
    <n v="1"/>
    <n v="1"/>
  </r>
  <r>
    <s v="3c4b433f-0cc7-44e8-8785-c019bdfe6d82"/>
    <x v="1"/>
    <x v="257"/>
    <n v="-1.2006709000000001E-2"/>
    <n v="-1.2006709000000001E-2"/>
    <x v="1"/>
    <n v="4.5341708542713564"/>
    <n v="-5.4440470003517587E-2"/>
    <n v="-5.44404700035175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3e78436ee23b907f7639a5e034e876193645d3d85ff42f555d71de0fb5c1c2"/>
    <n v="1"/>
    <n v="1"/>
  </r>
  <r>
    <s v="951db6ce-23ac-4ad7-9cc2-7940d68c4140"/>
    <x v="1"/>
    <x v="257"/>
    <n v="-1.3556208E-2"/>
    <n v="-1.3556208E-2"/>
    <x v="1"/>
    <n v="4.5341708542713564"/>
    <n v="-6.1466163208040193E-2"/>
    <n v="-6.1466163208040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9ff40931dcd283458265c96f4d4aabf579f4b3a589497c136828f5f0c18778"/>
    <n v="1"/>
    <n v="1"/>
  </r>
  <r>
    <s v="d82a33bd-7e51-428a-b694-6fe374224ccd"/>
    <x v="1"/>
    <x v="257"/>
    <n v="-1.1350271E-2"/>
    <n v="-1.1350271E-2"/>
    <x v="1"/>
    <n v="4.5341708542713564"/>
    <n v="-5.1464067956281397E-2"/>
    <n v="-5.1464067956281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40220c06b935dc49f9cd83cf97b1a6db5bcec0564af44483549bcacd00d6dc"/>
    <n v="1"/>
    <n v="1"/>
  </r>
  <r>
    <s v="d785df8f-e723-48b7-97c3-ffd723b005d0"/>
    <x v="1"/>
    <x v="257"/>
    <n v="-8.9792680000000003E-3"/>
    <n v="-8.9792680000000003E-3"/>
    <x v="1"/>
    <n v="4.5341708542713564"/>
    <n v="-4.0713535258291453E-2"/>
    <n v="-4.07135352582914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33608d8df63f921b8780730bdb30a86437d3272a13b1f9596e8498328d87ae"/>
    <n v="1"/>
    <n v="1"/>
  </r>
  <r>
    <s v="2a1f96c4-104e-428e-b815-eaadd3ed222f"/>
    <x v="1"/>
    <x v="257"/>
    <n v="-1.1571628E-2"/>
    <n v="-1.1571628E-2"/>
    <x v="1"/>
    <n v="4.5341708542713564"/>
    <n v="-5.2467738414070347E-2"/>
    <n v="-5.24677384140703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e5b3a31f6d6dfb95fae12fa9e839ef0a0bfe61c5efa7dbede5203566aaebe9"/>
    <n v="1"/>
    <n v="1"/>
  </r>
  <r>
    <s v="7d805669-4d08-46d8-9d3b-3260e12f9b02"/>
    <x v="1"/>
    <x v="257"/>
    <n v="-1.1289207000000001E-2"/>
    <n v="-1.1289207000000001E-2"/>
    <x v="1"/>
    <n v="4.5341708542713564"/>
    <n v="-5.1187193347236169E-2"/>
    <n v="-5.11871933472361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76b503e7fd431aeee1127a50da1689ad02279dee7e2a172a363d1f54394114"/>
    <n v="1"/>
    <n v="1"/>
  </r>
  <r>
    <s v="f16fe457-4de1-4c13-aaa0-d77727103cb9"/>
    <x v="1"/>
    <x v="257"/>
    <n v="-1.2937934999999999E-2"/>
    <n v="-1.2937934999999999E-2"/>
    <x v="1"/>
    <n v="4.5341708542713564"/>
    <n v="-5.8662807791457279E-2"/>
    <n v="-5.86628077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d3941dae878b13ff0f131b1fd63f2b1ffbeb085d137f60f491ea626f67d50d"/>
    <n v="1"/>
    <n v="1"/>
  </r>
  <r>
    <s v="d57cf5b6-e726-4900-8328-ce7fdada4c7b"/>
    <x v="1"/>
    <x v="257"/>
    <n v="-1.2189901E-2"/>
    <n v="-1.2189901E-2"/>
    <x v="1"/>
    <n v="4.5341708542713564"/>
    <n v="-5.5271093830653269E-2"/>
    <n v="-5.5271093830653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1ed85a2b3690992b9e8db811668e8030969210faff1e4bcb20a60127c5d860"/>
    <n v="1"/>
    <n v="1"/>
  </r>
  <r>
    <s v="cad9b781-14d0-4b73-aa04-16939b47939f"/>
    <x v="1"/>
    <x v="257"/>
    <n v="-1.2189901E-2"/>
    <n v="-1.2189901E-2"/>
    <x v="1"/>
    <n v="4.5341708542713564"/>
    <n v="-5.5271093830653269E-2"/>
    <n v="-5.5271093830653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9441373c8b2bcf85bd1d0c7aff88c17c22e9dbe2234a44127236e933aea9c9"/>
    <n v="1"/>
    <n v="1"/>
  </r>
  <r>
    <s v="71c20502-2a5d-4dd1-9ead-a0302a5cf951"/>
    <x v="1"/>
    <x v="257"/>
    <n v="-1.1953277999999999E-2"/>
    <n v="-1.1953277999999999E-2"/>
    <x v="1"/>
    <n v="4.5341708542713564"/>
    <n v="-5.4198204720603008E-2"/>
    <n v="-5.419820472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4e95cc49c8dcb7fc42c1a0bd99ef1c64a050b8f4962fa3045e2ed550c6cda3"/>
    <n v="1"/>
    <n v="1"/>
  </r>
  <r>
    <s v="d8ee162c-49a6-4e5f-9d2d-a61561af75d8"/>
    <x v="1"/>
    <x v="257"/>
    <n v="-1.1953277999999999E-2"/>
    <n v="-1.1953277999999999E-2"/>
    <x v="1"/>
    <n v="4.5341708542713564"/>
    <n v="-5.4198204720603008E-2"/>
    <n v="-5.419820472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d0ba03761d4abc4c30c93c2d64d3a0f77531c13d81f7d354072b8a8b4f6500"/>
    <n v="1"/>
    <n v="1"/>
  </r>
  <r>
    <s v="bc239774-db07-4d71-a043-3b911b2adfea"/>
    <x v="1"/>
    <x v="257"/>
    <n v="-1.4586663E-2"/>
    <n v="-1.4586663E-2"/>
    <x v="1"/>
    <n v="4.5341708542713564"/>
    <n v="-6.6138422235678396E-2"/>
    <n v="-6.613842223567839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a62a468f238d27ddc676385cde91a02b34827fa93c8a544b304639e4cbe8ac"/>
    <n v="1"/>
    <n v="1"/>
  </r>
  <r>
    <s v="d5028f11-40ae-4e53-8c00-a3ed528d41fb"/>
    <x v="1"/>
    <x v="257"/>
    <n v="-1.4548498E-2"/>
    <n v="-1.4548498E-2"/>
    <x v="1"/>
    <n v="4.5341708542713564"/>
    <n v="-6.596537560502512E-2"/>
    <n v="-6.596537560502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06b27ece0e2c945f778fc625768129af522e90a831c7847a8c236ae088cbe1"/>
    <n v="1"/>
    <n v="1"/>
  </r>
  <r>
    <s v="9791fa83-80a8-4f21-a362-ebd4edc7a390"/>
    <x v="1"/>
    <x v="257"/>
    <n v="-1.3678335999999999E-2"/>
    <n v="-1.3678335999999999E-2"/>
    <x v="1"/>
    <n v="4.5341708542713564"/>
    <n v="-6.2019912426130641E-2"/>
    <n v="-6.2019912426130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03b22f125fd9eb74186a994c7357ec328dad779a744af8f17d208d356f2c79"/>
    <n v="1"/>
    <n v="1"/>
  </r>
  <r>
    <s v="f0becb5e-8298-42a2-bf0a-075f11b30313"/>
    <x v="1"/>
    <x v="257"/>
    <n v="-1.2312029E-2"/>
    <n v="-1.2312029E-2"/>
    <x v="1"/>
    <n v="4.5341708542713564"/>
    <n v="-5.5824843048743723E-2"/>
    <n v="-5.58248430487437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0953c812f4cb5fb41c9d22bc4ed372b9a67338cecd99a65e3ebc3f1c83ac8f1"/>
    <n v="1"/>
    <n v="1"/>
  </r>
  <r>
    <s v="90f2a9db-3bea-46e6-91f9-3437350687a2"/>
    <x v="1"/>
    <x v="257"/>
    <n v="-1.2602083E-2"/>
    <n v="-1.2602083E-2"/>
    <x v="1"/>
    <n v="4.5341708542713564"/>
    <n v="-5.7139997441708543E-2"/>
    <n v="-5.71399974417085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6b3a157de7652441b1744846dae262d17655a9bf1e8de297f01ceb932fcb09"/>
    <n v="1"/>
    <n v="1"/>
  </r>
  <r>
    <s v="6283da71-f141-48a1-aa4a-f045429a92a6"/>
    <x v="1"/>
    <x v="257"/>
    <n v="-1.2602083E-2"/>
    <n v="-1.2602083E-2"/>
    <x v="1"/>
    <n v="4.5341708542713564"/>
    <n v="-5.7139997441708543E-2"/>
    <n v="-5.71399974417085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510a56f815d8d4a39d03a2c2bc1d3c5ed18025fdc577b561853d65f4506ce4"/>
    <n v="1"/>
    <n v="1"/>
  </r>
  <r>
    <s v="e4c06cc8-38d8-4b6f-8656-882e172a57d4"/>
    <x v="1"/>
    <x v="257"/>
    <n v="-1.3105861E-2"/>
    <n v="-1.3105861E-2"/>
    <x v="1"/>
    <n v="4.5341708542713564"/>
    <n v="-5.9424212966331651E-2"/>
    <n v="-5.94242129663316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40f9fc10500374f0b2bb0a1bef7340729f94e5b0f279dad2be4604b115f4996"/>
    <n v="1"/>
    <n v="1"/>
  </r>
  <r>
    <s v="6df86fe0-3d82-45eb-95de-e3e7c28592c2"/>
    <x v="1"/>
    <x v="257"/>
    <n v="-1.2128837E-2"/>
    <n v="-1.2128837E-2"/>
    <x v="1"/>
    <n v="4.5341708542713564"/>
    <n v="-5.4994219221608028E-2"/>
    <n v="-5.4994219221608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4ef984d27c02705baf6cad819bfd6ae702e219e70d8a6800322d8da237989f"/>
    <n v="1"/>
    <n v="1"/>
  </r>
  <r>
    <s v="e7fbeaaf-f330-4cc3-9242-77b87ffc26c0"/>
    <x v="1"/>
    <x v="257"/>
    <n v="-1.4250811E-2"/>
    <n v="-1.4250811E-2"/>
    <x v="1"/>
    <n v="4.5341708542713564"/>
    <n v="-6.4615611885929639E-2"/>
    <n v="-6.4615611885929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9a064141eb418917034b9fc0174d0d2a0fce32556c7785036b39eacfd900e0"/>
    <n v="1"/>
    <n v="1"/>
  </r>
  <r>
    <s v="e7518160-6117-4575-a3f6-214665aacc76"/>
    <x v="1"/>
    <x v="257"/>
    <n v="-1.3647803999999999E-2"/>
    <n v="-1.3647803999999999E-2"/>
    <x v="1"/>
    <n v="4.5341708542713564"/>
    <n v="-6.1881475121608041E-2"/>
    <n v="-6.1881475121608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f67c99da668ba615854226f08c3881be590ceb708aeaf4961bc4514a789307"/>
    <n v="1"/>
    <n v="1"/>
  </r>
  <r>
    <s v="49252a07-0718-4d5b-a541-e552d3d0bcab"/>
    <x v="1"/>
    <x v="257"/>
    <n v="-1.3121127E-2"/>
    <n v="-1.3121127E-2"/>
    <x v="1"/>
    <n v="4.5341708542713564"/>
    <n v="-5.9493431618592961E-2"/>
    <n v="-5.94934316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91315a67a22c10fc35114db9ae31a48e58e1be54b762d7af6710fa55d12f86"/>
    <n v="1"/>
    <n v="1"/>
  </r>
  <r>
    <s v="56ef0b0f-f7c2-411b-8440-133896ab8ec4"/>
    <x v="1"/>
    <x v="257"/>
    <n v="-1.3195382199999999E-2"/>
    <n v="-1.3195382199999999E-2"/>
    <x v="1"/>
    <n v="4.5341708542713564"/>
    <n v="-5.983011738221105E-2"/>
    <n v="-5.98301173822110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7a2c9e1860f08b16dc0a9b9a3481643c2877484cb7fa815740315a426910a8"/>
    <n v="1"/>
    <n v="1"/>
  </r>
  <r>
    <s v="245d0e51-1b55-49cb-934c-52b73dfd5fb3"/>
    <x v="1"/>
    <x v="257"/>
    <n v="-1.3197456999999999E-2"/>
    <n v="-1.3197456999999999E-2"/>
    <x v="1"/>
    <n v="4.5341708542713564"/>
    <n v="-5.9839524879899492E-2"/>
    <n v="-5.98395248798994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5c7b3be97f81c2c2e5d97408a224760196a6b636868a2a16a6ee601b51299e"/>
    <n v="1"/>
    <n v="1"/>
  </r>
  <r>
    <s v="02017ac2-c258-44de-8294-b532951b08f4"/>
    <x v="1"/>
    <x v="257"/>
    <n v="-9.3879549999999999E-3"/>
    <n v="-9.3879549999999999E-3"/>
    <x v="1"/>
    <n v="4.5341708542713564"/>
    <n v="-4.2566591942211053E-2"/>
    <n v="-4.25665919422110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42d2565ad9f815b73accc4f5ad38d56031982fd03e1992d214b806f65fabe0"/>
    <n v="1"/>
    <n v="1"/>
  </r>
  <r>
    <s v="be5d4946-c831-4fb8-a80b-81a2827bf3f8"/>
    <x v="1"/>
    <x v="257"/>
    <n v="-1.2518120000000001E-2"/>
    <n v="-1.2518120000000001E-2"/>
    <x v="1"/>
    <n v="4.5341708542713564"/>
    <n v="-5.6759294854271357E-2"/>
    <n v="-5.6759294854271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dc07188085aef4d6641e6bc4d71320c570d3e192b251439f2f45c286a6ae3b"/>
    <n v="1"/>
    <n v="1"/>
  </r>
  <r>
    <s v="fd6f733c-1489-4815-b888-d601c103645b"/>
    <x v="1"/>
    <x v="257"/>
    <n v="-9.1273430000000013E-3"/>
    <n v="-9.1273430000000013E-3"/>
    <x v="1"/>
    <n v="4.5341708542713564"/>
    <n v="-4.1384932607537693E-2"/>
    <n v="-4.13849326075376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3c4db21300f5d2b59d3e23501473a363511ccfcc534f768ed485943ab0a504"/>
    <n v="1"/>
    <n v="1"/>
  </r>
  <r>
    <s v="fd2cca5c-bf9f-403f-9e28-f6744bfca448"/>
    <x v="1"/>
    <x v="257"/>
    <n v="-1.4334774E-2"/>
    <n v="-1.4334774E-2"/>
    <x v="1"/>
    <n v="4.5341708542713564"/>
    <n v="-6.4996314473366831E-2"/>
    <n v="-6.49963144733668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aaa8e195024929ded0e31b3f56d243b7dd678cf6051a55c36e25ced6c0602e"/>
    <n v="1"/>
    <n v="1"/>
  </r>
  <r>
    <s v="98d44f19-7b28-46eb-b0d5-f66ea8f1fea9"/>
    <x v="1"/>
    <x v="257"/>
    <n v="-1.1983809999999999E-2"/>
    <n v="-1.1983809999999999E-2"/>
    <x v="1"/>
    <n v="4.5341708542713564"/>
    <n v="-5.4336642025125621E-2"/>
    <n v="-5.43366420251256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6f26f4dd917827d88fb34cf564da4112a3e6b7325280460584693352d564aec"/>
    <n v="1"/>
    <n v="1"/>
  </r>
  <r>
    <s v="2619cbce-7f2e-44f3-9023-38fb4c8036c3"/>
    <x v="1"/>
    <x v="257"/>
    <n v="-1.1983809999999999E-2"/>
    <n v="-1.1983809999999999E-2"/>
    <x v="1"/>
    <n v="4.5341708542713564"/>
    <n v="-5.4336642025125621E-2"/>
    <n v="-5.43366420251256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0d8d20df009efb7ec7ef59db0dcf936c20c9a9240b92d46eab2660699ea8c1"/>
    <n v="1"/>
    <n v="1"/>
  </r>
  <r>
    <s v="f6710613-6610-4bb9-bddc-0ddd9904dff9"/>
    <x v="1"/>
    <x v="257"/>
    <n v="-1.1502930999999999E-2"/>
    <n v="-1.1502930999999999E-2"/>
    <x v="1"/>
    <n v="4.5341708542713564"/>
    <n v="-5.2156254478894458E-2"/>
    <n v="-5.21562544788944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3217c88c0d6ad235369744346078a7943f130c21620cb5210ca0c5d38bdc19"/>
    <n v="1"/>
    <n v="1"/>
  </r>
  <r>
    <s v="b3cc48ae-1fed-4d21-b26d-e45c71a79c49"/>
    <x v="1"/>
    <x v="257"/>
    <n v="-1.1968543999999999E-2"/>
    <n v="-1.1968543999999999E-2"/>
    <x v="1"/>
    <n v="4.5341708542713564"/>
    <n v="-5.4267423372864311E-2"/>
    <n v="-5.42674233728643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78335d577c8514d3f1c12d7b8e5b7d14b9561215da34a699eeb73432d05a83"/>
    <n v="1"/>
    <n v="1"/>
  </r>
  <r>
    <s v="3afbdb50-dcd0-4fb3-8f04-7f1c4e98116c"/>
    <x v="1"/>
    <x v="257"/>
    <n v="-1.1838783E-2"/>
    <n v="-1.1838783E-2"/>
    <x v="1"/>
    <n v="4.5341708542713564"/>
    <n v="-5.3679064828643222E-2"/>
    <n v="-5.36790648286432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b59dff979c00d726bace1f409be6c781c448a743eee823e556b6c39d2e84d0"/>
    <n v="1"/>
    <n v="1"/>
  </r>
  <r>
    <s v="124d63e9-2248-4202-9c91-1144744188de"/>
    <x v="1"/>
    <x v="257"/>
    <n v="-1.2449422999999999E-2"/>
    <n v="-1.2449422999999999E-2"/>
    <x v="1"/>
    <n v="4.5341708542713564"/>
    <n v="-5.6447810919095467E-2"/>
    <n v="-5.6447810919095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deae0d2fa3f27465dbe1cf11c0c7d550907c4b38ff0adb96445a5fb6229c18"/>
    <n v="1"/>
    <n v="1"/>
  </r>
  <r>
    <s v="b1bf3fd7-9f90-4790-aa45-69e0c2617002"/>
    <x v="1"/>
    <x v="257"/>
    <n v="-1.1716654999999999E-2"/>
    <n v="-1.1716654999999999E-2"/>
    <x v="1"/>
    <n v="4.5341708542713564"/>
    <n v="-5.3125315610552747E-2"/>
    <n v="-5.31253156105527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8f79902df732a51352242dc93da9349747d3627a61ddafdf4eb2502d5d5357"/>
    <n v="1"/>
    <n v="1"/>
  </r>
  <r>
    <s v="c6008730-e865-4c63-996b-0fd1b7ca9cf2"/>
    <x v="1"/>
    <x v="257"/>
    <n v="-1.1319739000000001E-2"/>
    <n v="-1.1319739000000001E-2"/>
    <x v="1"/>
    <n v="4.5341708542713564"/>
    <n v="-5.132563065175879E-2"/>
    <n v="-5.1325630651758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c313d57e8c10b0ac8099bb55897cd20017bf9cc019671af1a01940bdb6d2f1"/>
    <n v="1"/>
    <n v="1"/>
  </r>
  <r>
    <s v="857d5b0d-f8e3-497d-8af8-3b067eeb5dae"/>
    <x v="1"/>
    <x v="257"/>
    <n v="-1.1441867E-2"/>
    <n v="-1.1441867E-2"/>
    <x v="1"/>
    <n v="4.5341708542713564"/>
    <n v="-5.1879379869849238E-2"/>
    <n v="-5.1879379869849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ef8351978460e864f69a014a8a40c05b07252247080ec74448b628890f785e"/>
    <n v="1"/>
    <n v="1"/>
  </r>
  <r>
    <s v="be099d26-6632-4831-aac2-c96ce5ba1b9e"/>
    <x v="1"/>
    <x v="257"/>
    <n v="-1.2266231000000001E-2"/>
    <n v="-1.2266231000000001E-2"/>
    <x v="1"/>
    <n v="4.5341708542713564"/>
    <n v="-5.5617187091959799E-2"/>
    <n v="-5.5617187091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888a8719ed228eebba210c35c4ce3c46e5af0a81626de913ee83d4e5dd03c6"/>
    <n v="1"/>
    <n v="1"/>
  </r>
  <r>
    <s v="777d511f-5a0e-4011-8d73-7b86f335efb9"/>
    <x v="1"/>
    <x v="257"/>
    <n v="-1.2281497000000001E-2"/>
    <n v="-1.2281497000000001E-2"/>
    <x v="1"/>
    <n v="4.5341708542713564"/>
    <n v="-5.5686405744221103E-2"/>
    <n v="-5.56864057442211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e0a11d6171d6fae83b271f7cbe01d92ccb4d925a63573d9e04b30a3b370c229"/>
    <n v="1"/>
    <n v="1"/>
  </r>
  <r>
    <s v="340283d1-a6bb-4d05-b598-3fe4f5c86a5a"/>
    <x v="1"/>
    <x v="257"/>
    <n v="-1.1663224E-2"/>
    <n v="-1.1663224E-2"/>
    <x v="1"/>
    <n v="4.5341708542713564"/>
    <n v="-5.2883050327638188E-2"/>
    <n v="-5.2883050327638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da1e3c05c703257ef6a3cc73e3ba63811a4a6d7f89c3dcc9e665245316d525"/>
    <n v="1"/>
    <n v="1"/>
  </r>
  <r>
    <s v="1f5b1681-8537-4326-b9ef-da7ee967bc84"/>
    <x v="1"/>
    <x v="257"/>
    <n v="-1.1930379E-2"/>
    <n v="-1.1930379E-2"/>
    <x v="1"/>
    <n v="4.5341708542713564"/>
    <n v="-5.4094376742211049E-2"/>
    <n v="-5.40943767422110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0d9e3b11b3f8a490e03da28ed2a8613cd341f63b3c31f627476356fefed0c9"/>
    <n v="1"/>
    <n v="1"/>
  </r>
  <r>
    <s v="0cc3c696-f050-44c9-81bb-8a5adeccaa5e"/>
    <x v="1"/>
    <x v="257"/>
    <n v="-1.1480031999999999E-2"/>
    <n v="-1.1480031999999999E-2"/>
    <x v="1"/>
    <n v="4.5341708542713564"/>
    <n v="-5.2052426500502513E-2"/>
    <n v="-5.2052426500502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aefa450aecca78ece8309362fc2958206780a1da8ac3e9e47a4addbdc21c27f"/>
    <n v="1"/>
    <n v="1"/>
  </r>
  <r>
    <s v="c15ea999-9487-44bf-b078-10de4a0c4677"/>
    <x v="1"/>
    <x v="257"/>
    <n v="-1.22414072E-2"/>
    <n v="-1.22414072E-2"/>
    <x v="1"/>
    <n v="4.5341708542713564"/>
    <n v="-5.5504631741507528E-2"/>
    <n v="-5.55046317415075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f60854526a548a66aa3abb0741883e846f781878b0a613bb1023732307c998"/>
    <n v="1"/>
    <n v="1"/>
  </r>
  <r>
    <s v="c352145a-01ed-4b8a-af8b-9cc6c92f0d21"/>
    <x v="1"/>
    <x v="257"/>
    <n v="-1.2563918E-2"/>
    <n v="-1.2563918E-2"/>
    <x v="1"/>
    <n v="4.5341708542713564"/>
    <n v="-5.6966950811055267E-2"/>
    <n v="-5.69669508110552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3a0ae80fa34565ebf36d4fec5e5c70f0dbd8c3af876d819b71df17d04466d5"/>
    <n v="1"/>
    <n v="1"/>
  </r>
  <r>
    <s v="b34bc9c8-1efd-4124-8fa5-95e5722b8509"/>
    <x v="1"/>
    <x v="257"/>
    <n v="-1.2472321999999999E-2"/>
    <n v="-1.2472321999999999E-2"/>
    <x v="1"/>
    <n v="4.5341708542713564"/>
    <n v="-5.6551638897487433E-2"/>
    <n v="-5.65516388974874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d61751c16211d5848c3e2e95fdfc0dbf03f2906e7d91c0585e5f3794ecb010"/>
    <n v="1"/>
    <n v="1"/>
  </r>
  <r>
    <s v="dc5f7ecc-b170-4538-a2d1-91b7748f7da6"/>
    <x v="1"/>
    <x v="257"/>
    <n v="-1.3479878000000001E-2"/>
    <n v="-1.3479878000000001E-2"/>
    <x v="1"/>
    <n v="4.5341708542713564"/>
    <n v="-6.1120069946733663E-2"/>
    <n v="-6.11200699467336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696c19d0827e1119f8574d91a5a0a303a0bc6eb1a0d30fc22fc211812756f3"/>
    <n v="1"/>
    <n v="1"/>
  </r>
  <r>
    <s v="04d0ba55-51e1-424f-86cd-05eedbe53b6b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7b99fdab91394e0578611730e3df946853f3ccbf89fe633645a4efeb5a1f0b"/>
    <n v="1"/>
    <n v="1"/>
  </r>
  <r>
    <s v="00951cef-d2ed-4b7a-8de1-0074957870ff"/>
    <x v="1"/>
    <x v="257"/>
    <n v="-1.2434157E-2"/>
    <n v="-1.2434157E-2"/>
    <x v="1"/>
    <n v="4.5341708542713564"/>
    <n v="-5.6378592266834171E-2"/>
    <n v="-5.63785922668341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9aec5b71ddcf14a4e25e9f55bdaac49ee20ac3195c2355df7a9c1f577e932e"/>
    <n v="1"/>
    <n v="1"/>
  </r>
  <r>
    <s v="b2830f79-b756-40a8-85c2-71902a8db8e7"/>
    <x v="1"/>
    <x v="257"/>
    <n v="-1.3113494E-2"/>
    <n v="-1.3113494E-2"/>
    <x v="1"/>
    <n v="4.5341708542713564"/>
    <n v="-5.9458822292462313E-2"/>
    <n v="-5.94588222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79941398927bd61eda461861a26567e2b9e2dc26ffb3bee5cbfa73ec0564dd"/>
    <n v="1"/>
    <n v="1"/>
  </r>
  <r>
    <s v="e9d8126d-4b37-4474-92b4-8a85c46bd1e9"/>
    <x v="1"/>
    <x v="257"/>
    <n v="-1.2617349E-2"/>
    <n v="-1.2617349E-2"/>
    <x v="1"/>
    <n v="4.5341708542713564"/>
    <n v="-5.7209216093969853E-2"/>
    <n v="-5.72092160939698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3630103d50f8e3f2fc8345ea0ae333381cd29128bcc8c2ea1766128bce591d"/>
    <n v="1"/>
    <n v="1"/>
  </r>
  <r>
    <s v="89629f61-252a-494b-b0b6-a02ac777df24"/>
    <x v="1"/>
    <x v="257"/>
    <n v="-1.3861528E-2"/>
    <n v="-1.3861528E-2"/>
    <x v="1"/>
    <n v="4.5341708542713564"/>
    <n v="-6.2850536253266337E-2"/>
    <n v="-6.28505362532663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3ca6b2c5817151cc3cfe22e67836b5f332ee111dfd408e06edbf0ba3afb934"/>
    <n v="1"/>
    <n v="1"/>
  </r>
  <r>
    <s v="95bb9ae2-8343-48b6-8789-a990a7a60841"/>
    <x v="1"/>
    <x v="257"/>
    <n v="-1.0753988799999999E-2"/>
    <n v="-1.0753988799999999E-2"/>
    <x v="1"/>
    <n v="4.5341708542713564"/>
    <n v="-4.8760422584120597E-2"/>
    <n v="-4.8760422584120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02be769b38f45333520c83908a732401681f8d26b65b856ff578194b038812"/>
    <n v="1"/>
    <n v="1"/>
  </r>
  <r>
    <s v="18acfcf3-8757-440a-a562-70d94859ebc2"/>
    <x v="1"/>
    <x v="257"/>
    <n v="-1.2691683400000001E-2"/>
    <n v="-1.2691683400000001E-2"/>
    <x v="1"/>
    <n v="4.5341708542713564"/>
    <n v="-5.7546260963919599E-2"/>
    <n v="-5.75462609639195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48c2cccde4b77b199225004363eace7229b4740121213e85395b85e4769edf"/>
    <n v="1"/>
    <n v="1"/>
  </r>
  <r>
    <s v="ff0e98be-6f47-4adc-ab7a-cdff19390743"/>
    <x v="1"/>
    <x v="257"/>
    <n v="-1.4556131E-2"/>
    <n v="-1.4556131E-2"/>
    <x v="1"/>
    <n v="4.5341708542713564"/>
    <n v="-6.5999984931155775E-2"/>
    <n v="-6.599998493115577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0f0b7f04ee7922c539e070eb3b2b2a12f3e4d6f836a58bfa285eac23b89cd3"/>
    <n v="1"/>
    <n v="1"/>
  </r>
  <r>
    <s v="fa450e3c-ba27-4b14-adfe-7a20867fa494"/>
    <x v="1"/>
    <x v="257"/>
    <n v="-1.2541019E-2"/>
    <n v="-1.2541019E-2"/>
    <x v="1"/>
    <n v="4.5341708542713564"/>
    <n v="-5.6863122832663322E-2"/>
    <n v="-5.68631228326633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254f5110cf8d4e1f0db198fe34c334c1b1c8dfcff7af65dfb1dea09105ba65"/>
    <n v="1"/>
    <n v="1"/>
  </r>
  <r>
    <s v="ad84885a-5606-4107-8d68-1704d5d9cf59"/>
    <x v="1"/>
    <x v="257"/>
    <n v="-1.2541019E-2"/>
    <n v="-1.2541019E-2"/>
    <x v="1"/>
    <n v="4.5341708542713564"/>
    <n v="-5.6863122832663322E-2"/>
    <n v="-5.68631228326633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047d9420c8e84e4ae82ba448f57859cb8b0f0ea32d576426a52331365f22d5"/>
    <n v="1"/>
    <n v="1"/>
  </r>
  <r>
    <s v="e1db130d-09f3-41b9-bb93-8670b6706fd3"/>
    <x v="1"/>
    <x v="257"/>
    <n v="-1.1999075999999999E-2"/>
    <n v="-1.1999075999999999E-2"/>
    <x v="1"/>
    <n v="4.5341708542713564"/>
    <n v="-5.4405860677386932E-2"/>
    <n v="-5.44058606773869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53efc29a1233a5f733e5341978fd321847d9c63a8db7c687141ac5a2875a9e"/>
    <n v="1"/>
    <n v="1"/>
  </r>
  <r>
    <s v="8e832d50-6bf2-4f5b-bf67-040ec15e56ba"/>
    <x v="1"/>
    <x v="257"/>
    <n v="-1.1289207000000001E-2"/>
    <n v="-1.1289207000000001E-2"/>
    <x v="1"/>
    <n v="4.5341708542713564"/>
    <n v="-5.1187193347236169E-2"/>
    <n v="-5.11871933472361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adf8c336af47e20f0ee35e0b7a1869103a5f24ae0bd5358aa3f55757aa106a"/>
    <n v="1"/>
    <n v="1"/>
  </r>
  <r>
    <s v="a94f5a3c-4289-462f-b30e-c8a5713896ea"/>
    <x v="1"/>
    <x v="257"/>
    <n v="-1.4151581999999999E-2"/>
    <n v="-1.4151581999999999E-2"/>
    <x v="1"/>
    <n v="4.5341708542713564"/>
    <n v="-6.4165690646231149E-2"/>
    <n v="-6.41656906462311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6742b635c6f5a531d474d51a52a82a42f6fb0a320487af4e62c9dad647a109"/>
    <n v="1"/>
    <n v="1"/>
  </r>
  <r>
    <s v="4f33e685-81b6-40f1-b98c-6833bb1f823a"/>
    <x v="1"/>
    <x v="257"/>
    <n v="-1.2289130000000001E-2"/>
    <n v="-1.2289130000000001E-2"/>
    <x v="1"/>
    <n v="4.5341708542713564"/>
    <n v="-5.5721015070351758E-2"/>
    <n v="-5.5721015070351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3463e68b460b80676ae3995561b278b05ee7eeb3b608fabcbf4f154efc142a"/>
    <n v="1"/>
    <n v="1"/>
  </r>
  <r>
    <s v="af13c6b0-f74f-4cc7-bbbf-5d67a54794d8"/>
    <x v="1"/>
    <x v="257"/>
    <n v="-1.2281497000000001E-2"/>
    <n v="-1.2281497000000001E-2"/>
    <x v="1"/>
    <n v="4.5341708542713564"/>
    <n v="-5.5686405744221103E-2"/>
    <n v="-5.56864057442211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eb202674b39459d669d5c21adcc19b55479a3744b4fb2d86ceaf92cb6fc321"/>
    <n v="1"/>
    <n v="1"/>
  </r>
  <r>
    <s v="cb9fa7db-03b4-4882-a4c3-616de399f5aa"/>
    <x v="1"/>
    <x v="257"/>
    <n v="-1.3556208E-2"/>
    <n v="-1.3556208E-2"/>
    <x v="1"/>
    <n v="4.5341708542713564"/>
    <n v="-6.1466163208040193E-2"/>
    <n v="-6.1466163208040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4a4b4c4211796e20586c83547869ab5c611754838544b9a2861860fd7501b2"/>
    <n v="1"/>
    <n v="1"/>
  </r>
  <r>
    <s v="01275174-3e4e-4333-985f-23079e37dac9"/>
    <x v="1"/>
    <x v="257"/>
    <n v="-1.2378779600000001E-2"/>
    <n v="-1.2378779600000001E-2"/>
    <x v="1"/>
    <n v="4.5341708542713564"/>
    <n v="-5.6127501673768843E-2"/>
    <n v="-5.612750167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7fa2486316495923b5172f0eb56e9b683770faf88265b98b64351377a12147"/>
    <n v="1"/>
    <n v="1"/>
  </r>
  <r>
    <s v="9726ddd9-5f3e-46bd-b79e-5d9cefcee2ff"/>
    <x v="1"/>
    <x v="257"/>
    <n v="-1.2395992E-2"/>
    <n v="-1.2395992E-2"/>
    <x v="1"/>
    <n v="4.5341708542713564"/>
    <n v="-5.6205545636180902E-2"/>
    <n v="-5.6205545636180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2deaca61cd8bf4384dc9419ad1f8a03c441366344dc9f888274d857b661752"/>
    <n v="1"/>
    <n v="1"/>
  </r>
  <r>
    <s v="d1b97dc8-c3e0-41a3-b23c-0403e1a3e57e"/>
    <x v="1"/>
    <x v="257"/>
    <n v="-1.2640248E-2"/>
    <n v="-1.2640248E-2"/>
    <x v="1"/>
    <n v="4.5341708542713564"/>
    <n v="-5.7313044072361798E-2"/>
    <n v="-5.73130440723617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14aa508afb42afe95a15219c24edc26ea732efe62d8c184ecee312df8bed7d"/>
    <n v="1"/>
    <n v="1"/>
  </r>
  <r>
    <s v="d412555c-17d1-424f-aa98-51905c16b254"/>
    <x v="1"/>
    <x v="257"/>
    <n v="-1.160216E-2"/>
    <n v="-1.160216E-2"/>
    <x v="1"/>
    <n v="4.5341708542713564"/>
    <n v="-5.2606175718592961E-2"/>
    <n v="-5.26061757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d87768c92ed7bd23900693803729e84a16c4a3f5f99c2458e41e633cf63462"/>
    <n v="1"/>
    <n v="1"/>
  </r>
  <r>
    <s v="481fafc9-fc25-439c-aa52-ad0b5645c726"/>
    <x v="1"/>
    <x v="257"/>
    <n v="-1.3785198E-2"/>
    <n v="-1.3785198E-2"/>
    <x v="1"/>
    <n v="4.5341708542713564"/>
    <n v="-6.2504442991959785E-2"/>
    <n v="-6.25044429919597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edeaa01e89a4197c23dd614056ddba6ac0960e2873eb49efe5aec4d66bee5f"/>
    <n v="1"/>
    <n v="1"/>
  </r>
  <r>
    <s v="b74f0b60-84f0-4504-b5f6-c653ab7dcf8f"/>
    <x v="1"/>
    <x v="257"/>
    <n v="-1.2464688999999999E-2"/>
    <n v="-1.2464688999999999E-2"/>
    <x v="1"/>
    <n v="4.5341708542713564"/>
    <n v="-5.6517029571356778E-2"/>
    <n v="-5.6517029571356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7d570ac832ee077edca0c8d2899af727de24cb070354333f8139baf351b71f"/>
    <n v="1"/>
    <n v="1"/>
  </r>
  <r>
    <s v="01daca21-1149-44b0-8360-7ce3576b0686"/>
    <x v="1"/>
    <x v="257"/>
    <n v="-9.4294159999999995E-3"/>
    <n v="-9.4294159999999995E-3"/>
    <x v="1"/>
    <n v="4.5341708542713564"/>
    <n v="-4.2754583199999988E-2"/>
    <n v="-4.27545831999999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70f42b625dde823852a99f8dcb5ae25999054bf085811f00703c27cd675ab4"/>
    <n v="1"/>
    <n v="1"/>
  </r>
  <r>
    <s v="805bad48-f7f9-4600-8126-4556981d3247"/>
    <x v="1"/>
    <x v="257"/>
    <n v="-1.2149825600000001E-2"/>
    <n v="-1.2149825600000001E-2"/>
    <x v="1"/>
    <n v="4.5341708542713564"/>
    <n v="-5.5089385119999987E-2"/>
    <n v="-5.50893851199999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0dc863e561fd0b6d7e90e35dc557852b7591179fb2ab31e5ff8818d56158ad"/>
    <n v="1"/>
    <n v="1"/>
  </r>
  <r>
    <s v="c209f334-7bc4-4cca-af54-83033fbab417"/>
    <x v="1"/>
    <x v="257"/>
    <n v="-1.2884504E-2"/>
    <n v="-1.2884504E-2"/>
    <x v="1"/>
    <n v="4.5341708542713564"/>
    <n v="-5.8420542508542707E-2"/>
    <n v="-5.8420542508542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201983158d75ec6818211590abe098ea1e16f5280d5077a234db1a33e246b2"/>
    <n v="1"/>
    <n v="1"/>
  </r>
  <r>
    <s v="a166b0ec-5600-461a-91c9-426d1baf3a53"/>
    <x v="1"/>
    <x v="257"/>
    <n v="-1.2266231000000001E-2"/>
    <n v="-1.2266231000000001E-2"/>
    <x v="1"/>
    <n v="4.5341708542713564"/>
    <n v="-5.5617187091959799E-2"/>
    <n v="-5.5617187091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fe5bc9651e52d3b423739286efdb9bfdedb519ad3e3a0fcb5c30480fd6937b"/>
    <n v="1"/>
    <n v="1"/>
  </r>
  <r>
    <s v="2ce65e59-0563-45c5-80d9-06bb67bba82b"/>
    <x v="1"/>
    <x v="257"/>
    <n v="-1.2907403E-2"/>
    <n v="-1.2907403E-2"/>
    <x v="1"/>
    <n v="4.5341708542713564"/>
    <n v="-5.8524370486934672E-2"/>
    <n v="-5.8524370486934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c467d93f291aab3448dd1921b0e4c30b9d0667e3f86efe2ea304255eebdcaa"/>
    <n v="1"/>
    <n v="1"/>
  </r>
  <r>
    <s v="74a8b1ff-66e4-460b-85f3-1fc0ffb53666"/>
    <x v="1"/>
    <x v="257"/>
    <n v="-1.3021898000000001E-2"/>
    <n v="-1.3021898000000001E-2"/>
    <x v="1"/>
    <n v="4.5341708542713564"/>
    <n v="-5.9043510378894472E-2"/>
    <n v="-5.9043510378894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9509eb0e2585e7e593847e050cd6e4e499f8a2b0a88471e2f7b33720c6f0fb"/>
    <n v="1"/>
    <n v="1"/>
  </r>
  <r>
    <s v="795fa2fb-0f2c-4d17-a473-2e5f0f4d7d09"/>
    <x v="1"/>
    <x v="257"/>
    <n v="-1.3021898000000001E-2"/>
    <n v="-1.3021898000000001E-2"/>
    <x v="1"/>
    <n v="4.5341708542713564"/>
    <n v="-5.9043510378894472E-2"/>
    <n v="-5.9043510378894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622e0569c6d20471cf02f1a3bb787ea44f759e3005a58a8d7b169fcf762a72"/>
    <n v="1"/>
    <n v="1"/>
  </r>
  <r>
    <s v="3c66d7ab-b91a-44c8-9a6f-ab1b427017e8"/>
    <x v="1"/>
    <x v="257"/>
    <n v="-1.3021898000000001E-2"/>
    <n v="-1.3021898000000001E-2"/>
    <x v="1"/>
    <n v="4.5341708542713564"/>
    <n v="-5.9043510378894472E-2"/>
    <n v="-5.9043510378894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d136279aef2234d1121ffa8feacab6bfdd38232d3218521bba76a56f8ce393"/>
    <n v="1"/>
    <n v="1"/>
  </r>
  <r>
    <s v="17f5525b-0feb-4438-9c19-965b69bf3db4"/>
    <x v="1"/>
    <x v="257"/>
    <n v="-1.3289053E-2"/>
    <n v="-1.3289053E-2"/>
    <x v="1"/>
    <n v="4.5341708542713564"/>
    <n v="-6.0254836793467333E-2"/>
    <n v="-6.02548367934673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c0505408dbbfa9a81ad914870b45529a0dd98c5a4c10f029223338943a31f8"/>
    <n v="1"/>
    <n v="1"/>
  </r>
  <r>
    <s v="ccb945cc-c4b9-4b20-a9ce-82341f3f24c3"/>
    <x v="1"/>
    <x v="257"/>
    <n v="-1.2105938E-2"/>
    <n v="-1.2105938E-2"/>
    <x v="1"/>
    <n v="4.5341708542713564"/>
    <n v="-5.4890391243216083E-2"/>
    <n v="-5.48903912432160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c4d103ff37b6718bff69dd48a5a36787d59a1f009a9d0660c979e04ef50386"/>
    <n v="1"/>
    <n v="1"/>
  </r>
  <r>
    <s v="bd2f8c8a-b26c-437f-ac52-29baf295629b"/>
    <x v="1"/>
    <x v="257"/>
    <n v="-1.2105938E-2"/>
    <n v="-1.2105938E-2"/>
    <x v="1"/>
    <n v="4.5341708542713564"/>
    <n v="-5.4890391243216083E-2"/>
    <n v="-5.48903912432160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e4d60ae8672c085041d4c2a0f6f8cd770f3b796ee0fc425cd47b8b063cce10"/>
    <n v="1"/>
    <n v="1"/>
  </r>
  <r>
    <s v="7b7992d5-1e14-407a-98ae-8d4a2edeb43d"/>
    <x v="1"/>
    <x v="257"/>
    <n v="-1.3838629E-2"/>
    <n v="-1.3838629E-2"/>
    <x v="1"/>
    <n v="4.5341708542713564"/>
    <n v="-6.2746708274874372E-2"/>
    <n v="-6.27467082748743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e94137bd08b3e0841c2efb0f89b55279011da7b64f762eab2ad0f139b1b3ce"/>
    <n v="1"/>
    <n v="1"/>
  </r>
  <r>
    <s v="f3552c70-58d8-4d1c-81b9-fb099e70a911"/>
    <x v="1"/>
    <x v="257"/>
    <n v="-1.3838629E-2"/>
    <n v="-1.3838629E-2"/>
    <x v="1"/>
    <n v="4.5341708542713564"/>
    <n v="-6.2746708274874372E-2"/>
    <n v="-6.27467082748743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8d4c5648a1107b34fca56b7401f8e1a9f215ef2a58ace5321b68afb8fe00e0"/>
    <n v="1"/>
    <n v="1"/>
  </r>
  <r>
    <s v="89148351-3de3-4d67-96dd-803fe9f44577"/>
    <x v="1"/>
    <x v="257"/>
    <n v="-1.3838629E-2"/>
    <n v="-1.3838629E-2"/>
    <x v="1"/>
    <n v="4.5341708542713564"/>
    <n v="-6.2746708274874372E-2"/>
    <n v="-6.27467082748743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660c7f64a08cc50f139354d2d27f84edacc02203c5d485ffb5a052408cdb70"/>
    <n v="1"/>
    <n v="1"/>
  </r>
  <r>
    <s v="9edc3bf1-5b40-4c79-91fa-6460fab3dede"/>
    <x v="1"/>
    <x v="257"/>
    <n v="-1.3960757000000001E-2"/>
    <n v="-1.3960757000000001E-2"/>
    <x v="1"/>
    <n v="4.5341708542713564"/>
    <n v="-6.3300457492964826E-2"/>
    <n v="-6.330045749296482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e28cb9c7ccf582668f45b145ca63a4147e01d2e14476b24b7583a6b28b638d"/>
    <n v="1"/>
    <n v="1"/>
  </r>
  <r>
    <s v="086301d9-8b82-4e3b-a84d-4752dacf0033"/>
    <x v="1"/>
    <x v="257"/>
    <n v="-1.08287774E-2"/>
    <n v="-1.08287774E-2"/>
    <x v="1"/>
    <n v="4.5341708542713564"/>
    <n v="-4.9099526874472353E-2"/>
    <n v="-4.90995268744723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420332cd754c6caadde900ade84e67a718e2481d6f74c2475ce17ad853a855"/>
    <n v="1"/>
    <n v="1"/>
  </r>
  <r>
    <s v="52863125-df96-40df-a4aa-cca833901d9d"/>
    <x v="1"/>
    <x v="257"/>
    <n v="-9.9743320000000007E-3"/>
    <n v="-9.9743320000000007E-3"/>
    <x v="1"/>
    <n v="4.5341708542713564"/>
    <n v="-4.5225325445226131E-2"/>
    <n v="-4.5225325445226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73df7f99f0386fe0419a647343282437a0a52b9e661b974a2354375f34565b8"/>
    <n v="1"/>
    <n v="1"/>
  </r>
  <r>
    <s v="7d9b9adb-077d-4492-96bc-916c203bf3c4"/>
    <x v="1"/>
    <x v="257"/>
    <n v="-1.2849930400000001E-2"/>
    <n v="-1.2849930400000001E-2"/>
    <x v="1"/>
    <n v="4.5341708542713564"/>
    <n v="-5.8263779899095473E-2"/>
    <n v="-5.82637798990954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2ee68670a3d291d5e95eee2b3a8d1a8a3e1f6f5a11c83413be338fcead08e7"/>
    <n v="1"/>
    <n v="1"/>
  </r>
  <r>
    <s v="6df1625d-0600-451c-b55d-b0a62905558c"/>
    <x v="1"/>
    <x v="257"/>
    <n v="-1.5281266E-2"/>
    <n v="-1.5281266E-2"/>
    <x v="1"/>
    <n v="4.5341708542713564"/>
    <n v="-6.9287870913567834E-2"/>
    <n v="-6.92878709135678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86e3c1c92abb456039fbe35e1399c37a93fcf5f4c01a0d726bd12ffb5f7c60"/>
    <n v="1"/>
    <n v="1"/>
  </r>
  <r>
    <s v="5d247f5f-2dd2-48b6-8b78-5d26949a057a"/>
    <x v="1"/>
    <x v="257"/>
    <n v="-1.5281266E-2"/>
    <n v="-1.5281266E-2"/>
    <x v="1"/>
    <n v="4.5341708542713564"/>
    <n v="-6.9287870913567834E-2"/>
    <n v="-6.92878709135678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42e5e2c8fcb39ec4e7afde1541dfecaa06986d75444db757a3cf1dc3eb7c35"/>
    <n v="1"/>
    <n v="1"/>
  </r>
  <r>
    <s v="28208b34-3fe7-414c-817f-42e33af5e277"/>
    <x v="1"/>
    <x v="257"/>
    <n v="-1.5281266E-2"/>
    <n v="-1.5281266E-2"/>
    <x v="1"/>
    <n v="4.5341708542713564"/>
    <n v="-6.9287870913567834E-2"/>
    <n v="-6.92878709135678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7f496a0fb124341915f426fc8f95398c86f775d2572e80a513347b1c1c3a08"/>
    <n v="1"/>
    <n v="1"/>
  </r>
  <r>
    <s v="7efa10bf-20cb-46ca-9036-bbe10d89ff4d"/>
    <x v="1"/>
    <x v="257"/>
    <n v="-1.2441789999999999E-2"/>
    <n v="-1.2441789999999999E-2"/>
    <x v="1"/>
    <n v="4.5341708542713564"/>
    <n v="-5.6413201592964819E-2"/>
    <n v="-5.64132015929648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8cf5352c6291beb010a5e31eb8ba4f856d3769d78807dbeeff60962b826be1"/>
    <n v="1"/>
    <n v="1"/>
  </r>
  <r>
    <s v="02f2de33-f915-41a1-9f73-402628410c7a"/>
    <x v="1"/>
    <x v="257"/>
    <n v="-1.4029454E-2"/>
    <n v="-1.4029454E-2"/>
    <x v="1"/>
    <n v="4.5341708542713564"/>
    <n v="-6.3611941428140695E-2"/>
    <n v="-6.361194142814069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30efcc1932014457d0ea1c4b655a5d00b6b69687056228a08dc29249269cced"/>
    <n v="1"/>
    <n v="1"/>
  </r>
  <r>
    <s v="21c9607f-ce30-47d4-8f46-ec8114c869d7"/>
    <x v="1"/>
    <x v="257"/>
    <n v="-1.4029454E-2"/>
    <n v="-1.4029454E-2"/>
    <x v="1"/>
    <n v="4.5341708542713564"/>
    <n v="-6.3611941428140695E-2"/>
    <n v="-6.361194142814069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b7687b8ac66682cd30e44234a4bc3f05a9ea1c766e4590a4c34142394a4d14"/>
    <n v="1"/>
    <n v="1"/>
  </r>
  <r>
    <s v="e78638bd-4faf-467b-8757-c83b5f8f57ea"/>
    <x v="1"/>
    <x v="257"/>
    <n v="-1.1434234E-2"/>
    <n v="-1.1434234E-2"/>
    <x v="1"/>
    <n v="4.5341708542713564"/>
    <n v="-5.1844770543718589E-2"/>
    <n v="-5.18447705437185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e195e51da0bbf80abf5d89aa4c9e226e4fb19509c7c592cc140e92da90e668"/>
    <n v="1"/>
    <n v="1"/>
  </r>
  <r>
    <s v="ecd0c53c-e1ea-4221-a299-86d18386e52e"/>
    <x v="1"/>
    <x v="257"/>
    <n v="-1.2029608000000001E-2"/>
    <n v="-1.2029608000000001E-2"/>
    <x v="1"/>
    <n v="4.5341708542713564"/>
    <n v="-5.4544297981909552E-2"/>
    <n v="-5.45442979819095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136e48e05a9ceeb1cdbd2ecf7060f8166ea46e6e32e5e63d221b3d7abcc4ce"/>
    <n v="1"/>
    <n v="1"/>
  </r>
  <r>
    <s v="f852de53-4e03-46d4-952c-560c2a442074"/>
    <x v="1"/>
    <x v="257"/>
    <n v="-1.183115E-2"/>
    <n v="-1.183115E-2"/>
    <x v="1"/>
    <n v="4.5341708542713564"/>
    <n v="-5.364445550251256E-2"/>
    <n v="-5.3644455502512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ddbfe3a8dabcce7e9906ad62049e95d053c8ced2663c4fb9e7f6ad3d9a5d196"/>
    <n v="1"/>
    <n v="1"/>
  </r>
  <r>
    <s v="a932af8f-faff-4b32-89c9-6263b8d77dac"/>
    <x v="1"/>
    <x v="257"/>
    <n v="-1.183115E-2"/>
    <n v="-1.183115E-2"/>
    <x v="1"/>
    <n v="4.5341708542713564"/>
    <n v="-5.364445550251256E-2"/>
    <n v="-5.3644455502512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bc3ce4cfebad1f233134554147ca48c500df2ee351a70ebdcfc8df07205ec9"/>
    <n v="1"/>
    <n v="1"/>
  </r>
  <r>
    <s v="1ea52185-5c7e-496a-b1fb-577217ac5ff0"/>
    <x v="1"/>
    <x v="257"/>
    <n v="-1.2892137E-2"/>
    <n v="-1.2892137E-2"/>
    <x v="1"/>
    <n v="4.5341708542713564"/>
    <n v="-5.8455151834673369E-2"/>
    <n v="-5.84551518346733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922c2fe8a96ca00d26c369c92b35e3b50504436c6187f4a874cf54ca9e0596"/>
    <n v="1"/>
    <n v="1"/>
  </r>
  <r>
    <s v="deee66d9-fd01-4f35-8d23-a1107d180c5b"/>
    <x v="1"/>
    <x v="257"/>
    <n v="-1.2800541E-2"/>
    <n v="-1.2800541E-2"/>
    <x v="1"/>
    <n v="4.5341708542713564"/>
    <n v="-5.8039839921105521E-2"/>
    <n v="-5.803983992110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84b9ef4a3621f4ad3ac245fb0b2d27fe487bfb7b7f51e43925a7fca936c94a"/>
    <n v="1"/>
    <n v="1"/>
  </r>
  <r>
    <s v="699f15ba-0022-4b09-962f-876de0bce77e"/>
    <x v="1"/>
    <x v="257"/>
    <n v="-1.289977E-2"/>
    <n v="-1.289977E-2"/>
    <x v="1"/>
    <n v="4.5341708542713564"/>
    <n v="-5.848976116080401E-2"/>
    <n v="-5.8489761160804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7b6d477c1f422e8978b1e496f59cc4d6c4552e9941391f65d1b2583b79dde7"/>
    <n v="1"/>
    <n v="1"/>
  </r>
  <r>
    <s v="316d1490-a708-4385-96cf-ec902299423b"/>
    <x v="1"/>
    <x v="257"/>
    <n v="-1.190748E-2"/>
    <n v="-1.190748E-2"/>
    <x v="1"/>
    <n v="4.5341708542713564"/>
    <n v="-5.3990548763819091E-2"/>
    <n v="-5.39905487638190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a937a5877e1c4605af030d27bb851b9816926a10395d8b99d8958ee0cba29c"/>
    <n v="1"/>
    <n v="1"/>
  </r>
  <r>
    <s v="36e729c0-bfcc-4f1c-b04c-34a5a0b9fe6b"/>
    <x v="1"/>
    <x v="257"/>
    <n v="-1.2250965000000001E-2"/>
    <n v="-1.2250965000000001E-2"/>
    <x v="1"/>
    <n v="4.5341708542713564"/>
    <n v="-5.5547968439698482E-2"/>
    <n v="-5.5547968439698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b90f29d820ace15a8d6e6a6eec4b926176204be58b098621f85d9fb208eb1f"/>
    <n v="1"/>
    <n v="1"/>
  </r>
  <r>
    <s v="d20f1c0b-123d-49c5-8631-853122a5a0b0"/>
    <x v="1"/>
    <x v="257"/>
    <n v="-1.2716577999999999E-2"/>
    <n v="-1.2716577999999999E-2"/>
    <x v="1"/>
    <n v="4.5341708542713564"/>
    <n v="-5.7659137333668342E-2"/>
    <n v="-5.76591373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2458f7b6404e7849b1e014c302cfa7e7dc6ab41658faf7f6a966293cd25e38"/>
    <n v="1"/>
    <n v="1"/>
  </r>
  <r>
    <s v="7105a864-714a-4f8e-987c-76cee5c34beb"/>
    <x v="1"/>
    <x v="257"/>
    <n v="-1.3876794E-2"/>
    <n v="-1.3876794E-2"/>
    <x v="1"/>
    <n v="4.5341708542713564"/>
    <n v="-6.2919754905527633E-2"/>
    <n v="-6.2919754905527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8d8bccd18e00cb47145f3668ae0b7aa15fbcc55af2c77595d1c59cf9c07c6a"/>
    <n v="1"/>
    <n v="1"/>
  </r>
  <r>
    <s v="59ffc271-453c-45b1-88a7-a56a32f4c0df"/>
    <x v="1"/>
    <x v="257"/>
    <n v="-1.3876794E-2"/>
    <n v="-1.3876794E-2"/>
    <x v="1"/>
    <n v="4.5341708542713564"/>
    <n v="-6.2919754905527633E-2"/>
    <n v="-6.2919754905527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97a72d61fb555a680989724778d86045166d8dda0a0792972c1f334b164aa4"/>
    <n v="1"/>
    <n v="1"/>
  </r>
  <r>
    <s v="1b790dd8-a350-4be0-b8ac-7dec22c440dd"/>
    <x v="1"/>
    <x v="257"/>
    <n v="-1.38746124E-2"/>
    <n v="-1.38746124E-2"/>
    <x v="1"/>
    <n v="4.5341708542713564"/>
    <n v="-6.2909863158391949E-2"/>
    <n v="-6.2909863158391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2459fda4ebd60681abce77dfdb2b79f0049d28c2eed4f6746305c88ad6ab1d"/>
    <n v="1"/>
    <n v="1"/>
  </r>
  <r>
    <s v="9ae8810b-e471-4ef8-87a7-94936c6f840e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863836bd6f5865fba7b6ac46d603f7ce1fb0f00c37349ee3f6d1948a56f912"/>
    <n v="1"/>
    <n v="1"/>
  </r>
  <r>
    <s v="10e20c4e-6443-485b-9d84-bf5df6cf2a03"/>
    <x v="1"/>
    <x v="257"/>
    <n v="-1.3205089999999999E-2"/>
    <n v="-1.3205089999999999E-2"/>
    <x v="1"/>
    <n v="4.5341708542713564"/>
    <n v="-5.987413420603014E-2"/>
    <n v="-5.98741342060301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d38aa26424d4d21bcfaa6ff17278f04f082e3e44d85550728b749bb2558308"/>
    <n v="1"/>
    <n v="1"/>
  </r>
  <r>
    <s v="a4b9700c-86bf-4824-8789-cb08fca16dc5"/>
    <x v="1"/>
    <x v="257"/>
    <n v="-1.1792985000000001E-2"/>
    <n v="-1.1792985000000001E-2"/>
    <x v="1"/>
    <n v="4.5341708542713564"/>
    <n v="-5.3471408871859277E-2"/>
    <n v="-5.34714088718592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e1feba99b21946395f6394e5979a1f5ad36e0b1478349c776fc8c578508da0"/>
    <n v="1"/>
    <n v="1"/>
  </r>
  <r>
    <s v="776983c1-f59d-4b5f-86d9-513edd070b40"/>
    <x v="1"/>
    <x v="257"/>
    <n v="-1.1899847E-2"/>
    <n v="-1.1899847E-2"/>
    <x v="1"/>
    <n v="4.5341708542713564"/>
    <n v="-5.3955939437688442E-2"/>
    <n v="-5.39559394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3764161295b032d3fb3175225da0bfc51b78bb176ca09a87574ff08e439126"/>
    <n v="1"/>
    <n v="1"/>
  </r>
  <r>
    <s v="57035f00-2d27-4283-92ee-a8a2603506a3"/>
    <x v="1"/>
    <x v="257"/>
    <n v="-1.2172720999999999E-2"/>
    <n v="-1.2172720999999999E-2"/>
    <x v="1"/>
    <n v="4.5341708542713564"/>
    <n v="-5.5193196775376867E-2"/>
    <n v="-5.5193196775376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f64f1dc9b87bad62e6f5dd6fafcbeb31e9b053ac1a69c8ab1e1d9ff33dbaf2"/>
    <n v="1"/>
    <n v="1"/>
  </r>
  <r>
    <s v="ad6a4812-f1a6-479e-b304-616020c0e1f9"/>
    <x v="1"/>
    <x v="257"/>
    <n v="-1.4014188E-2"/>
    <n v="-1.4014188E-2"/>
    <x v="1"/>
    <n v="4.5341708542713564"/>
    <n v="-6.3542722775879398E-2"/>
    <n v="-6.35427227758793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a2380b13184b343ba1b156925df79e810433803fc8da5a6d8fd17d6dca93396"/>
    <n v="1"/>
    <n v="1"/>
  </r>
  <r>
    <s v="838db4be-5e41-4161-a315-2817ce598db0"/>
    <x v="1"/>
    <x v="257"/>
    <n v="-1.5334697E-2"/>
    <n v="-1.5334697E-2"/>
    <x v="1"/>
    <n v="4.5341708542713564"/>
    <n v="-6.9530136196482406E-2"/>
    <n v="-6.9530136196482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f2d21cc48b67d25b39d4d10f63c329b94fa39d55b21cce305c7b2b2f392cb0"/>
    <n v="1"/>
    <n v="1"/>
  </r>
  <r>
    <s v="2f41d02a-ad32-40b6-b692-aa7efec489e9"/>
    <x v="1"/>
    <x v="257"/>
    <n v="-1.1899307E-2"/>
    <n v="-1.1899307E-2"/>
    <x v="1"/>
    <n v="4.5341708542713564"/>
    <n v="-5.3953490985427129E-2"/>
    <n v="-5.39534909854271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75a8f644a699c85fdd16ec998978af22e474745ee9fca04275db11a673f6be"/>
    <n v="1"/>
    <n v="1"/>
  </r>
  <r>
    <s v="48e35fb7-fa13-436c-9812-ecbf40d272d8"/>
    <x v="1"/>
    <x v="257"/>
    <n v="-1.2579184E-2"/>
    <n v="-1.2579184E-2"/>
    <x v="1"/>
    <n v="4.5341708542713564"/>
    <n v="-5.7036169463316577E-2"/>
    <n v="-5.70361694633165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0c3e4f84c9fc7ab9dfc8e93d5830e1821d306afa7939a0d61c7964fac52483"/>
    <n v="1"/>
    <n v="1"/>
  </r>
  <r>
    <s v="539b4bf3-93ff-49b9-a849-75a416c7e67e"/>
    <x v="1"/>
    <x v="257"/>
    <n v="-9.7611039999999996E-3"/>
    <n v="-9.7611039999999996E-3"/>
    <x v="1"/>
    <n v="4.5341708542713564"/>
    <n v="-4.4258513262311547E-2"/>
    <n v="-4.42585132623115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19f6f3b7c3ec079646aa6a93d6aebc699cb6d4b283b450f7d0807d9ac89905"/>
    <n v="1"/>
    <n v="1"/>
  </r>
  <r>
    <s v="5ebdde76-db67-4331-94d0-ee40962dca65"/>
    <x v="1"/>
    <x v="257"/>
    <n v="-1.5851248599999999E-2"/>
    <n v="-1.5851248599999999E-2"/>
    <x v="1"/>
    <n v="4.5341708542713564"/>
    <n v="-7.187226940592964E-2"/>
    <n v="-7.18722694059296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b1e80bd992f701a59ca147c4a293a660679f01f9e639a8d0dbb6f708a40734b"/>
    <n v="1"/>
    <n v="1"/>
  </r>
  <r>
    <s v="79973c4e-5572-4cc5-8243-b146c7733d4b"/>
    <x v="1"/>
    <x v="257"/>
    <n v="-1.1808251000000001E-2"/>
    <n v="-1.1808251000000001E-2"/>
    <x v="1"/>
    <n v="4.5341708542713564"/>
    <n v="-5.3540627524120601E-2"/>
    <n v="-5.35406275241206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bef1085e415b34e4546e51752bca0775cd7479c2706a0cf929c19b84f50400"/>
    <n v="1"/>
    <n v="1"/>
  </r>
  <r>
    <s v="f072435e-4a14-4a76-ad38-3aaefa226915"/>
    <x v="1"/>
    <x v="257"/>
    <n v="-1.2151736E-2"/>
    <n v="-1.2151736E-2"/>
    <x v="1"/>
    <n v="4.5341708542713564"/>
    <n v="-5.5098047199999993E-2"/>
    <n v="-5.50980471999999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b74b6efe13177488cd309d9dd73138433de11305810fa1ca79299b76e963ec"/>
    <n v="1"/>
    <n v="1"/>
  </r>
  <r>
    <s v="f815ba6a-363d-4aac-b2a7-e6b696903e9f"/>
    <x v="1"/>
    <x v="257"/>
    <n v="-1.2151736E-2"/>
    <n v="-1.2151736E-2"/>
    <x v="1"/>
    <n v="4.5341708542713564"/>
    <n v="-5.5098047199999993E-2"/>
    <n v="-5.50980471999999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a69de52185d04a27cea8b9efdbcba11a4eae5e85685a27e5bd367de6fcb493"/>
    <n v="1"/>
    <n v="1"/>
  </r>
  <r>
    <s v="1b5fc4c2-ba1e-42aa-b7c5-3f7030182e01"/>
    <x v="1"/>
    <x v="257"/>
    <n v="-1.1273941000000001E-2"/>
    <n v="-1.1273941000000001E-2"/>
    <x v="1"/>
    <n v="4.5341708542713564"/>
    <n v="-5.1117974694974873E-2"/>
    <n v="-5.11179746949748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4cd3c419fa96091bd9fb176744d1f2a61443a821f7f589c0ab44f52937cd02"/>
    <n v="1"/>
    <n v="1"/>
  </r>
  <r>
    <s v="49ca8eeb-247f-42cb-a77a-f3d65e73516d"/>
    <x v="1"/>
    <x v="257"/>
    <n v="-1.1273941000000001E-2"/>
    <n v="-1.1273941000000001E-2"/>
    <x v="1"/>
    <n v="4.5341708542713564"/>
    <n v="-5.1117974694974873E-2"/>
    <n v="-5.11179746949748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cdc9f2da56775839042d0781ae1bcbbb99ecdd3fd20706cc3e497166688fe7"/>
    <n v="1"/>
    <n v="1"/>
  </r>
  <r>
    <s v="8568a017-3e16-4db9-94fc-1d8ceddc034a"/>
    <x v="1"/>
    <x v="257"/>
    <n v="-1.1785352000000001E-2"/>
    <n v="-1.1785352000000001E-2"/>
    <x v="1"/>
    <n v="4.5341708542713564"/>
    <n v="-5.3436799545728643E-2"/>
    <n v="-5.34367995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0730da17e7877ca658a2aa9f4a4f1a67a30ac59a606ec8e3df4f9ee5fc958e"/>
    <n v="1"/>
    <n v="1"/>
  </r>
  <r>
    <s v="c1dfdfd3-6a48-4e4b-8c1c-3336d4370d15"/>
    <x v="1"/>
    <x v="257"/>
    <n v="-1.2144103E-2"/>
    <n v="-1.2144103E-2"/>
    <x v="1"/>
    <n v="4.5341708542713564"/>
    <n v="-5.5063437873869338E-2"/>
    <n v="-5.5063437873869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8a372f3b64aea57f11a2ffe272bbc876f86ac2f3317a15aa9361eeddb2702f"/>
    <n v="1"/>
    <n v="1"/>
  </r>
  <r>
    <s v="6f6cf22c-9000-45cd-9c4f-9cb0d7c73dca"/>
    <x v="1"/>
    <x v="257"/>
    <n v="-1.160216E-2"/>
    <n v="-1.160216E-2"/>
    <x v="1"/>
    <n v="4.5341708542713564"/>
    <n v="-5.2606175718592961E-2"/>
    <n v="-5.26061757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ce7e8f9b0aabec4cd26b901c8a6f014f03cad393adfd960c5caaadf3b188c7"/>
    <n v="1"/>
    <n v="1"/>
  </r>
  <r>
    <s v="5b5e4f96-7d20-496e-9238-b0f722a5678a"/>
    <x v="1"/>
    <x v="257"/>
    <n v="-1.2144103E-2"/>
    <n v="-1.2144103E-2"/>
    <x v="1"/>
    <n v="4.5341708542713564"/>
    <n v="-5.5063437873869338E-2"/>
    <n v="-5.5063437873869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3649abc22c247a916a3f223d1e8f3eaf4dd88e86bab024aca8230cb03f7869"/>
    <n v="1"/>
    <n v="1"/>
  </r>
  <r>
    <s v="e64ff84a-06f2-4623-bad1-1078330f231c"/>
    <x v="1"/>
    <x v="257"/>
    <n v="-1.206014E-2"/>
    <n v="-1.206014E-2"/>
    <x v="1"/>
    <n v="4.5341708542713564"/>
    <n v="-5.4682735286432159E-2"/>
    <n v="-5.46827352864321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2d02f734eb64bf2517458c1476fda456b10fe7be68ac126547fb5cdbfeae4c"/>
    <n v="1"/>
    <n v="1"/>
  </r>
  <r>
    <s v="8430cb8a-6d8d-4006-9f29-e509315e5da9"/>
    <x v="1"/>
    <x v="257"/>
    <n v="-1.206014E-2"/>
    <n v="-1.206014E-2"/>
    <x v="1"/>
    <n v="4.5341708542713564"/>
    <n v="-5.4682735286432159E-2"/>
    <n v="-5.46827352864321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a59f716e915c8eaf79a0399a84f3c5e58f782986282056a48d580302658c34"/>
    <n v="1"/>
    <n v="1"/>
  </r>
  <r>
    <s v="947c1896-0c80-4dde-a6fb-a23b15622a1f"/>
    <x v="1"/>
    <x v="257"/>
    <n v="-1.2808174E-2"/>
    <n v="-1.2808174E-2"/>
    <x v="1"/>
    <n v="4.5341708542713564"/>
    <n v="-5.8074449247236183E-2"/>
    <n v="-5.8074449247236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d2cc5e9b98e1ca501081d080d76a1ef3ce2b10cc8f7f21ba4a9feef39611a8"/>
    <n v="1"/>
    <n v="1"/>
  </r>
  <r>
    <s v="d76ab479-79cb-40d8-83e6-8e52cc7dd51d"/>
    <x v="1"/>
    <x v="257"/>
    <n v="-1.2884504E-2"/>
    <n v="-1.2884504E-2"/>
    <x v="1"/>
    <n v="4.5341708542713564"/>
    <n v="-5.8420542508542707E-2"/>
    <n v="-5.8420542508542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1292a26c1d04a19d7ea0707051875644c8cde8d6be5035b9a0975746b6cad0"/>
    <n v="1"/>
    <n v="1"/>
  </r>
  <r>
    <s v="b13ae585-4275-454e-b3a6-df880d4abf42"/>
    <x v="1"/>
    <x v="257"/>
    <n v="-1.2983733000000001E-2"/>
    <n v="-1.2983733000000001E-2"/>
    <x v="1"/>
    <n v="4.5341708542713564"/>
    <n v="-5.8870463748241203E-2"/>
    <n v="-5.88704637482412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5e8b0da534cf14869fea88a4439110cb141a1385b0d4d7bd436f395d1a7d19"/>
    <n v="1"/>
    <n v="1"/>
  </r>
  <r>
    <s v="aa113fb7-26f4-4b1d-97f3-cb2f877c4b94"/>
    <x v="1"/>
    <x v="257"/>
    <n v="-1.2098305E-2"/>
    <n v="-1.2098305E-2"/>
    <x v="1"/>
    <n v="4.5341708542713564"/>
    <n v="-5.4855781917085421E-2"/>
    <n v="-5.48557819170854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dd468179c45d3e7530e6b90c842b20f7c640a05a3e60f11c9d8b144beefbdd"/>
    <n v="1"/>
    <n v="1"/>
  </r>
  <r>
    <s v="88e6d3a7-54c2-45a8-a76e-6ed9e82b8d19"/>
    <x v="1"/>
    <x v="257"/>
    <n v="-1.1228142999999999E-2"/>
    <n v="-1.1228142999999999E-2"/>
    <x v="1"/>
    <n v="4.5341708542713564"/>
    <n v="-5.0910318738190949E-2"/>
    <n v="-5.0910318738190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83d11c3c2cca8037a356ae075e357c37a0205e67d5a194d98d119311b07f0b"/>
    <n v="1"/>
    <n v="1"/>
  </r>
  <r>
    <s v="319cd37c-4aa0-46cc-82ad-9d71e893a6ac"/>
    <x v="1"/>
    <x v="257"/>
    <n v="-1.1930379E-2"/>
    <n v="-1.1930379E-2"/>
    <x v="1"/>
    <n v="4.5341708542713564"/>
    <n v="-5.4094376742211049E-2"/>
    <n v="-5.40943767422110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a5d853f277d1d6dfa9be6c4140fe1ed0864269dce6172298ef2222aaf1ac8c"/>
    <n v="1"/>
    <n v="1"/>
  </r>
  <r>
    <s v="c7200b4c-a193-44d0-9ee5-b2aaacc2d715"/>
    <x v="1"/>
    <x v="257"/>
    <n v="-1.1823517E-2"/>
    <n v="-1.1823517E-2"/>
    <x v="1"/>
    <n v="4.5341708542713564"/>
    <n v="-5.3609846176381898E-2"/>
    <n v="-5.36098461763818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1c8f0f7550c11d63e64a8ff2a6e4fb4f8706dfe83db75e4f4f1ff07ef91273"/>
    <n v="1"/>
    <n v="1"/>
  </r>
  <r>
    <s v="3fa23602-b88a-45e4-b0b9-c95bd44d0cdf"/>
    <x v="1"/>
    <x v="257"/>
    <n v="-1.2159369E-2"/>
    <n v="-1.2159369E-2"/>
    <x v="1"/>
    <n v="4.5341708542713564"/>
    <n v="-5.5132656526130648E-2"/>
    <n v="-5.5132656526130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b4588258eb2cbeb900e65585b985c3743a9ae1d9a5cf02457b494c0dff9d54"/>
    <n v="1"/>
    <n v="1"/>
  </r>
  <r>
    <s v="cf2d1eec-c391-4900-90e1-27a03f18ec61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b696362ea4d685a3e0546b47ab9ccc9ef5737fc618dedb65b28a4d18f936a0"/>
    <n v="1"/>
    <n v="1"/>
  </r>
  <r>
    <s v="4853c3d5-6064-4300-bf76-55428769f169"/>
    <x v="1"/>
    <x v="257"/>
    <n v="-1.2937934999999999E-2"/>
    <n v="-1.2937934999999999E-2"/>
    <x v="1"/>
    <n v="4.5341708542713564"/>
    <n v="-5.8662807791457279E-2"/>
    <n v="-5.86628077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693ebe4f03333608328c46ac1d58aa7b92cbbad7ef7de746f82d7e6d93eccb"/>
    <n v="1"/>
    <n v="1"/>
  </r>
  <r>
    <s v="3f46dad8-e070-4962-986f-e0945cbda4e1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5dab70f7cdc6898d57b2c676388239fa40f6a9e887364fa08e6e02c28aaba6"/>
    <n v="1"/>
    <n v="1"/>
  </r>
  <r>
    <s v="0ae41297-5cb6-4e9a-9254-5c4ad3a18cfd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343f0414071d8c97f66e3ccfe2b9ca5dd419f193da4fd72c15a5bc4ba5d5883"/>
    <n v="1"/>
    <n v="1"/>
  </r>
  <r>
    <s v="fee44b6f-8822-4dfc-8d37-7dd106b2d3d3"/>
    <x v="1"/>
    <x v="257"/>
    <n v="-1.2273864000000001E-2"/>
    <n v="-1.2273864000000001E-2"/>
    <x v="1"/>
    <n v="4.5341708542713564"/>
    <n v="-5.5651796418090448E-2"/>
    <n v="-5.565179641809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c1db72172b6646b9d7a3b44dd9468f48fa1184a5cc054f48a1b7ef896ecfb7"/>
    <n v="1"/>
    <n v="1"/>
  </r>
  <r>
    <s v="5631dcae-c54e-49e4-8707-196f3274191d"/>
    <x v="1"/>
    <x v="257"/>
    <n v="-1.3212722999999999E-2"/>
    <n v="-1.3212722999999999E-2"/>
    <x v="1"/>
    <n v="4.5341708542713564"/>
    <n v="-5.9908743532160802E-2"/>
    <n v="-5.99087435321608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a6552e139ee6b5cf000d7f6b006763265362ee4820a36f5aa564f600806be8"/>
    <n v="1"/>
    <n v="1"/>
  </r>
  <r>
    <s v="fb6999b2-a882-4057-9c17-9ee973bfee10"/>
    <x v="1"/>
    <x v="257"/>
    <n v="-1.2960833999999999E-2"/>
    <n v="-1.2960833999999999E-2"/>
    <x v="1"/>
    <n v="4.5341708542713564"/>
    <n v="-5.8766635769849238E-2"/>
    <n v="-5.8766635769849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840c65c9cdbb2783787ee553546984cbda71347b1db4ad55b780f711808209"/>
    <n v="1"/>
    <n v="1"/>
  </r>
  <r>
    <s v="9fec2050-4f11-453f-9c31-b7347deb5835"/>
    <x v="1"/>
    <x v="257"/>
    <n v="-1.3693601999999999E-2"/>
    <n v="-1.3693601999999999E-2"/>
    <x v="1"/>
    <n v="4.5341708542713564"/>
    <n v="-6.2089131078391958E-2"/>
    <n v="-6.20891310783919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807730196988897e365af1f5e2811623f6c7ba80c1fe8ef15b7d507f321317"/>
    <n v="1"/>
    <n v="1"/>
  </r>
  <r>
    <s v="e1dd15a0-b437-44fd-bac2-8237052dd75a"/>
    <x v="1"/>
    <x v="257"/>
    <n v="-1.3441712999999999E-2"/>
    <n v="-1.3441712999999999E-2"/>
    <x v="1"/>
    <n v="4.5341708542713564"/>
    <n v="-6.0947023316080387E-2"/>
    <n v="-6.0947023316080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698b1a062e3355565cded7d5c24338e4d75a202aacb9aa5fa41c68cd40c864"/>
    <n v="1"/>
    <n v="1"/>
  </r>
  <r>
    <s v="ee639c5d-d1e4-4397-ad31-90ac94000886"/>
    <x v="1"/>
    <x v="257"/>
    <n v="-1.1586894E-2"/>
    <n v="-1.1586894E-2"/>
    <x v="1"/>
    <n v="4.5341708542713564"/>
    <n v="-5.2536957066331658E-2"/>
    <n v="-5.253695706633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3356c8cac86d643342cbe66f3d98778d7437233df601b18dbf6b07230d1b60"/>
    <n v="1"/>
    <n v="1"/>
  </r>
  <r>
    <s v="a5298e00-58b8-426e-a322-ba8f663f827d"/>
    <x v="1"/>
    <x v="257"/>
    <n v="-1.358674E-2"/>
    <n v="-1.358674E-2"/>
    <x v="1"/>
    <n v="4.5341708542713564"/>
    <n v="-6.1604600512562807E-2"/>
    <n v="-6.16046005125628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8ad96a83b346740001d5b36dc10eef1c7e6e046cd599703e73d3e53c7581cb"/>
    <n v="1"/>
    <n v="1"/>
  </r>
  <r>
    <s v="1cea05bc-f80b-4daa-8aa4-e099b798d2d3"/>
    <x v="1"/>
    <x v="257"/>
    <n v="-1.358674E-2"/>
    <n v="-1.358674E-2"/>
    <x v="1"/>
    <n v="4.5341708542713564"/>
    <n v="-6.1604600512562807E-2"/>
    <n v="-6.16046005125628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15b9151f877f165fdece3a376f0399d9ea4e1fcabc4f1b635780151b32dbd4"/>
    <n v="1"/>
    <n v="1"/>
  </r>
  <r>
    <s v="2cb1c6ff-d2f0-4d93-b28a-f4a27325707c"/>
    <x v="1"/>
    <x v="257"/>
    <n v="-1.3479878000000001E-2"/>
    <n v="-1.3479878000000001E-2"/>
    <x v="1"/>
    <n v="4.5341708542713564"/>
    <n v="-6.1120069946733663E-2"/>
    <n v="-6.11200699467336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3564e3fe3be5134ec90ee7e171cb0e50d4a09a055b000b3815ead205fe616d"/>
    <n v="1"/>
    <n v="1"/>
  </r>
  <r>
    <s v="14cb95a2-53cb-4f40-90e0-f2a23476e6b3"/>
    <x v="1"/>
    <x v="257"/>
    <n v="-1.2708944999999999E-2"/>
    <n v="-1.2708944999999999E-2"/>
    <x v="1"/>
    <n v="4.5341708542713564"/>
    <n v="-5.762452800753768E-2"/>
    <n v="-5.7624528007537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4e088607c55ca518b91cc02894331f0a6a66d111596e7088443a2718b12df7"/>
    <n v="1"/>
    <n v="1"/>
  </r>
  <r>
    <s v="fbc29229-edad-4e4e-a7fb-20ba5a94c5eb"/>
    <x v="1"/>
    <x v="257"/>
    <n v="-1.2075406E-2"/>
    <n v="-1.2075406E-2"/>
    <x v="1"/>
    <n v="4.5341708542713564"/>
    <n v="-5.4751953938693462E-2"/>
    <n v="-5.47519539386934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69e54ae7bb4260dfe621837f9403ac13cd16c3a0781c48c2dccdcc5b5a68a5"/>
    <n v="1"/>
    <n v="1"/>
  </r>
  <r>
    <s v="15f56bb0-55a6-4e30-adcd-4e623fad4898"/>
    <x v="1"/>
    <x v="257"/>
    <n v="-1.0037394999999999E-2"/>
    <n v="-1.0037394999999999E-2"/>
    <x v="1"/>
    <n v="4.5341708542713564"/>
    <n v="-4.5511263861809037E-2"/>
    <n v="-4.55112638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84ab92368efe3edb8b840ff657abed7d20593b6ce7c621a88e12c1702e9130"/>
    <n v="1"/>
    <n v="1"/>
  </r>
  <r>
    <s v="95798423-b6db-46e4-8ea1-958d48f7ab9b"/>
    <x v="1"/>
    <x v="257"/>
    <n v="-1.3212722999999999E-2"/>
    <n v="-1.3212722999999999E-2"/>
    <x v="1"/>
    <n v="4.5341708542713564"/>
    <n v="-5.9908743532160802E-2"/>
    <n v="-5.99087435321608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dea2951ba304eae5c239cbbc02c6d8ff3a9ab3170e5ebb375585d985da71ad"/>
    <n v="1"/>
    <n v="1"/>
  </r>
  <r>
    <s v="5f9fad60-a5b1-4064-a751-40ee980548a8"/>
    <x v="1"/>
    <x v="257"/>
    <n v="-1.2617349E-2"/>
    <n v="-1.2617349E-2"/>
    <x v="1"/>
    <n v="4.5341708542713564"/>
    <n v="-5.7209216093969853E-2"/>
    <n v="-5.72092160939698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37b1882f2deeeaf3b9612e2ac32e1872a62cbe7e070b2c07985e850a4af6fb"/>
    <n v="1"/>
    <n v="1"/>
  </r>
  <r>
    <s v="b6a5712e-4a7c-41d2-a609-8ab73ca754ff"/>
    <x v="1"/>
    <x v="257"/>
    <n v="-1.2411258E-2"/>
    <n v="-1.2411258E-2"/>
    <x v="1"/>
    <n v="4.5341708542713564"/>
    <n v="-5.6274764288442213E-2"/>
    <n v="-5.62747642884422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e036076b69f5c48a94547ad7d228a4d377ead824e2b12cb90f71e0192a144bf"/>
    <n v="1"/>
    <n v="1"/>
  </r>
  <r>
    <s v="e81e73c2-e1f2-496c-a213-13f4db46b501"/>
    <x v="1"/>
    <x v="257"/>
    <n v="-1.3739400000000001E-2"/>
    <n v="-1.3739400000000001E-2"/>
    <x v="1"/>
    <n v="4.5341708542713564"/>
    <n v="-6.2296787035175882E-2"/>
    <n v="-6.22967870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06dd7cab16580b3f628c592a6726b3594c1f9e345798d955923ab17c58a082"/>
    <n v="1"/>
    <n v="1"/>
  </r>
  <r>
    <s v="1ca34dad-3540-434e-b0d8-939c04a58d0a"/>
    <x v="1"/>
    <x v="257"/>
    <n v="-1.3739400000000001E-2"/>
    <n v="-1.3739400000000001E-2"/>
    <x v="1"/>
    <n v="4.5341708542713564"/>
    <n v="-6.2296787035175882E-2"/>
    <n v="-6.22967870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e052dfc06f183266948bf58022857413e87ef1d848d97f9bf4c63b59cdb866"/>
    <n v="1"/>
    <n v="1"/>
  </r>
  <r>
    <s v="5a55fe9a-1d18-41ee-8a5e-f51b233c1884"/>
    <x v="1"/>
    <x v="257"/>
    <n v="-1.0564072000000001E-2"/>
    <n v="-1.0564072000000001E-2"/>
    <x v="1"/>
    <n v="4.5341708542713564"/>
    <n v="-4.7899307364824111E-2"/>
    <n v="-4.78993073648241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449a82aafa04eb665e84ad44838ee59525d180964b59c8b6fb3cd3565ce689"/>
    <n v="1"/>
    <n v="1"/>
  </r>
  <r>
    <s v="3e102ed3-c5df-4b54-91ac-6cab3a6b9262"/>
    <x v="1"/>
    <x v="257"/>
    <n v="-1.2775633200000001E-2"/>
    <n v="-1.2775633200000001E-2"/>
    <x v="1"/>
    <n v="4.5341708542713564"/>
    <n v="-5.7926903700301513E-2"/>
    <n v="-5.7926903700301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caa0cf8bf163de28cad1cc43fd537f3bdc02b81a33947e2f925ce468cb6497"/>
    <n v="1"/>
    <n v="1"/>
  </r>
  <r>
    <s v="7b78f138-b687-41b2-b0be-5a36553f02ec"/>
    <x v="1"/>
    <x v="257"/>
    <n v="-1.2777642000000001E-2"/>
    <n v="-1.2777642000000001E-2"/>
    <x v="1"/>
    <n v="4.5341708542713564"/>
    <n v="-5.7936011942713563E-2"/>
    <n v="-5.79360119427135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a2ae08c390ebe3210bd581e947545bc4d3a26ba65f817c18636d51af897decc"/>
    <n v="1"/>
    <n v="1"/>
  </r>
  <r>
    <s v="bd4c5a73-7829-4720-935c-3e2883fdd2fb"/>
    <x v="1"/>
    <x v="257"/>
    <n v="-1.3968390000000001E-2"/>
    <n v="-1.3968390000000001E-2"/>
    <x v="1"/>
    <n v="4.5341708542713564"/>
    <n v="-6.3335066819095481E-2"/>
    <n v="-6.33350668190954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a7b4644e97dffc20be201de928ba980a566b808c1b3e688b450130a3a2db514"/>
    <n v="1"/>
    <n v="1"/>
  </r>
  <r>
    <s v="993d856d-18a4-41e1-a3b2-e86a7652ddd0"/>
    <x v="1"/>
    <x v="257"/>
    <n v="-1.2457055999999999E-2"/>
    <n v="-1.2457055999999999E-2"/>
    <x v="1"/>
    <n v="4.5341708542713564"/>
    <n v="-5.648242024522613E-2"/>
    <n v="-5.6482420245226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cff29b060fbc52eb05dce93d8e2d6f2170badd5521b196f6155cfe747d3b0b"/>
    <n v="1"/>
    <n v="1"/>
  </r>
  <r>
    <s v="75ab9679-cb38-41c3-ac6f-bd0ee510046a"/>
    <x v="1"/>
    <x v="257"/>
    <n v="-1.1770086000000001E-2"/>
    <n v="-1.1770086000000001E-2"/>
    <x v="1"/>
    <n v="4.5341708542713564"/>
    <n v="-5.3367580893467333E-2"/>
    <n v="-5.33675808934673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e03fd9743e3e571d11a41550b76aceadf82d1c2a6f03e73ebfa38be4e99613"/>
    <n v="1"/>
    <n v="1"/>
  </r>
  <r>
    <s v="d98f5e0e-a6c6-46f5-a334-37d61ffcfe46"/>
    <x v="1"/>
    <x v="257"/>
    <n v="-1.1890344400000001E-2"/>
    <n v="-1.1890344400000001E-2"/>
    <x v="1"/>
    <n v="4.5341708542713564"/>
    <n v="-5.3912853025728638E-2"/>
    <n v="-5.39128530257286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1495bc796ba928357182fa89178124bc50860bcc8f71ca884224393317de1f"/>
    <n v="1"/>
    <n v="1"/>
  </r>
  <r>
    <s v="248357eb-6c4d-4003-a5e1-0dc024211d0a"/>
    <x v="1"/>
    <x v="257"/>
    <n v="-1.1892214E-2"/>
    <n v="-1.1892214E-2"/>
    <x v="1"/>
    <n v="4.5341708542713564"/>
    <n v="-5.392133011155778E-2"/>
    <n v="-5.39213301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032e9385cc1d9626316d37657c6f76d16f942e0a5a09c4f308b05d13529e49"/>
    <n v="1"/>
    <n v="1"/>
  </r>
  <r>
    <s v="abe83835-d843-449c-b8d1-e53933c508ac"/>
    <x v="1"/>
    <x v="257"/>
    <n v="-1.1892214E-2"/>
    <n v="-1.1892214E-2"/>
    <x v="1"/>
    <n v="4.5341708542713564"/>
    <n v="-5.392133011155778E-2"/>
    <n v="-5.39213301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9a88f3f7ed6b7b7b3cbae504cc65d6be79d0fbeedd4ec31db2f4fc2cacf43c"/>
    <n v="1"/>
    <n v="1"/>
  </r>
  <r>
    <s v="67225a36-aeb3-4288-8ae2-324009f80521"/>
    <x v="1"/>
    <x v="257"/>
    <n v="-1.1892214E-2"/>
    <n v="-1.1892214E-2"/>
    <x v="1"/>
    <n v="4.5341708542713564"/>
    <n v="-5.392133011155778E-2"/>
    <n v="-5.39213301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4c1f30d3b535f0344f2d9a007d798d82088dffe1654b87b9875be2b65d1170e"/>
    <n v="1"/>
    <n v="1"/>
  </r>
  <r>
    <s v="ff83d287-a267-4bc4-8aa4-f734418e3b0e"/>
    <x v="1"/>
    <x v="257"/>
    <n v="-1.3973825800000001E-2"/>
    <n v="-1.3973825800000001E-2"/>
    <x v="1"/>
    <n v="4.5341708542713564"/>
    <n v="-6.3359713665025116E-2"/>
    <n v="-6.335971366502511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5147e8af251dce0f7bc9e28b05e13af507981e35c55cd72964135426ff5005"/>
    <n v="1"/>
    <n v="1"/>
  </r>
  <r>
    <s v="66317f42-1135-4886-8e88-e35d952d4863"/>
    <x v="1"/>
    <x v="257"/>
    <n v="-1.4441636000000001E-2"/>
    <n v="-1.4441636000000001E-2"/>
    <x v="1"/>
    <n v="4.5341708542713564"/>
    <n v="-6.5480845039195976E-2"/>
    <n v="-6.548084503919597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3a701ae6924037e48eaefe67ba729d81094edbe6c5a1f4808364cfb5a29a9d"/>
    <n v="1"/>
    <n v="1"/>
  </r>
  <r>
    <s v="52040926-b136-4b3d-826c-774baa528c83"/>
    <x v="1"/>
    <x v="257"/>
    <n v="-1.3823363E-2"/>
    <n v="-1.3823363E-2"/>
    <x v="1"/>
    <n v="4.5341708542713564"/>
    <n v="-6.2677489622613061E-2"/>
    <n v="-6.26774896226130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f25684a9f0a9be87c73bc1dfdd0efeb2d5e3275fed38a099201cb5e36cc452"/>
    <n v="1"/>
    <n v="1"/>
  </r>
  <r>
    <s v="877ecfad-4b27-4659-9781-9417b917e888"/>
    <x v="1"/>
    <x v="257"/>
    <n v="-1.24169386E-2"/>
    <n v="-1.24169386E-2"/>
    <x v="1"/>
    <n v="4.5341708542713564"/>
    <n v="-5.6300521099396983E-2"/>
    <n v="-5.6300521099396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61f98a69ed6659a2a8f9f4a92e4769e95a0950d2ba559c3a1010671eb85742e"/>
    <n v="1"/>
    <n v="1"/>
  </r>
  <r>
    <s v="97ebed35-059e-4c04-b0cc-13574f51dbbf"/>
    <x v="1"/>
    <x v="257"/>
    <n v="-9.6367209999999991E-3"/>
    <n v="-9.6367209999999991E-3"/>
    <x v="1"/>
    <n v="4.5341708542713564"/>
    <n v="-4.3694539488944723E-2"/>
    <n v="-4.36945394889447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0eb1c42643afb68410b3e0ba58c1b82b3ae9b800420bf5268db58e08d0a429"/>
    <n v="1"/>
    <n v="1"/>
  </r>
  <r>
    <s v="f49fd667-a645-4ddc-ba59-ec70416e0760"/>
    <x v="1"/>
    <x v="257"/>
    <n v="-1.28748466E-2"/>
    <n v="-1.28748466E-2"/>
    <x v="1"/>
    <n v="4.5341708542713564"/>
    <n v="-5.8376754206934667E-2"/>
    <n v="-5.83767542069346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3dc4b0acf7efe8a90c904f3b6a1fd3e4cf4a9d18ad7e1d68070adb88b02f08"/>
    <n v="1"/>
    <n v="1"/>
  </r>
  <r>
    <s v="59805676-b1c0-42b4-82d6-f2477eb8d4b1"/>
    <x v="1"/>
    <x v="257"/>
    <n v="-1.0003946999999999E-2"/>
    <n v="-1.0003946999999999E-2"/>
    <x v="1"/>
    <n v="4.5341708542713564"/>
    <n v="-4.5359604915075367E-2"/>
    <n v="-4.53596049150753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2b278dd16421ac7069f4f9533ae35a03bbe64b405e5f3eaec1a62789b484f43"/>
    <n v="1"/>
    <n v="1"/>
  </r>
  <r>
    <s v="6f429d0a-4f20-4cc3-b0f7-03066d4e1ffd"/>
    <x v="1"/>
    <x v="257"/>
    <n v="-1.1876948E-2"/>
    <n v="-1.1876948E-2"/>
    <x v="1"/>
    <n v="4.5341708542713564"/>
    <n v="-5.3852111459296477E-2"/>
    <n v="-5.38521114592964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6b0e9b2d33097f74621e14f9221785d6110d726342cc02fba0a8cd01a871e7"/>
    <n v="1"/>
    <n v="1"/>
  </r>
  <r>
    <s v="3876cc97-65b4-4016-999e-df5b03600548"/>
    <x v="1"/>
    <x v="257"/>
    <n v="-1.2258598000000001E-2"/>
    <n v="-1.2258598000000001E-2"/>
    <x v="1"/>
    <n v="4.5341708542713564"/>
    <n v="-5.5582577765829137E-2"/>
    <n v="-5.55825777658291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336d17511aac52d7bc315bf38fe72e2665133ff94dfbaa0cedfb53d1a67382"/>
    <n v="1"/>
    <n v="1"/>
  </r>
  <r>
    <s v="c679ab2b-72b9-4b5c-a077-27adb61c9f24"/>
    <x v="1"/>
    <x v="257"/>
    <n v="-9.5123380000000004E-3"/>
    <n v="-9.5123380000000004E-3"/>
    <x v="1"/>
    <n v="4.5341708542713564"/>
    <n v="-4.3130565715577877E-2"/>
    <n v="-4.3130565715577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56c899c2fa9727977242f56703cea2fd58489c21b8afaad06f76deacebba37"/>
    <n v="1"/>
    <n v="1"/>
  </r>
  <r>
    <s v="b15f8c27-50b4-4852-bdd9-9c57935eed7d"/>
    <x v="1"/>
    <x v="257"/>
    <n v="-1.3594373E-2"/>
    <n v="-1.3594373E-2"/>
    <x v="1"/>
    <n v="4.5341708542713564"/>
    <n v="-6.1639209838693469E-2"/>
    <n v="-6.16392098386934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9cd0055e768ccdb596d74aa61ba835ff8376f75ccadf1cefd012de84a9ff50"/>
    <n v="1"/>
    <n v="1"/>
  </r>
  <r>
    <s v="618fe3b5-b4fe-4164-be16-82dc3ef1c4e5"/>
    <x v="1"/>
    <x v="257"/>
    <n v="-1.3227989000000001E-2"/>
    <n v="-1.3227989000000001E-2"/>
    <x v="1"/>
    <n v="4.5341708542713564"/>
    <n v="-5.9977962184422098E-2"/>
    <n v="-5.99779621844220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8b8dbbbc05876c4623cdc18f3e05f46bde17ba78e4daa969a1c91d97d0a931"/>
    <n v="1"/>
    <n v="1"/>
  </r>
  <r>
    <s v="9bf3194f-3731-4e14-a03d-80f9c81f26a5"/>
    <x v="1"/>
    <x v="257"/>
    <n v="-1.3227989000000001E-2"/>
    <n v="-1.3227989000000001E-2"/>
    <x v="1"/>
    <n v="4.5341708542713564"/>
    <n v="-5.9977962184422098E-2"/>
    <n v="-5.99779621844220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41d924fbcb1089cf24ea3e0ed218b3d21888b6a431b38c7946a43af8bc95e4"/>
    <n v="1"/>
    <n v="1"/>
  </r>
  <r>
    <s v="91942fc4-bd53-4ea2-93a3-ffe282c12816"/>
    <x v="1"/>
    <x v="257"/>
    <n v="-1.4800387E-2"/>
    <n v="-1.4800387E-2"/>
    <x v="1"/>
    <n v="4.5341708542713564"/>
    <n v="-6.7107483367336671E-2"/>
    <n v="-6.71074833673366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530c5295b999748a9fabcea8e80ae93775232b4f49df56eecbeda47f82f617"/>
    <n v="1"/>
    <n v="1"/>
  </r>
  <r>
    <s v="47aa4fbb-54e5-4567-913f-1b71a1a73cc8"/>
    <x v="1"/>
    <x v="257"/>
    <n v="-1.4800387E-2"/>
    <n v="-1.4800387E-2"/>
    <x v="1"/>
    <n v="4.5341708542713564"/>
    <n v="-6.7107483367336671E-2"/>
    <n v="-6.71074833673366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43efc68b86632908bbbdbe6b1f7bf0987b265d62e98b36b661ff3f5448ec62"/>
    <n v="1"/>
    <n v="1"/>
  </r>
  <r>
    <s v="b3742df7-976d-4f92-b2c2-1312af7641ff"/>
    <x v="1"/>
    <x v="257"/>
    <n v="-1.2617349E-2"/>
    <n v="-1.2617349E-2"/>
    <x v="1"/>
    <n v="4.5341708542713564"/>
    <n v="-5.7209216093969853E-2"/>
    <n v="-5.72092160939698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63635ccd8d092476b721e2cc4acca4819e47bac5f2894ae95cb44cd26ea22d"/>
    <n v="1"/>
    <n v="1"/>
  </r>
  <r>
    <s v="d656bf96-00cd-4e8c-8ce8-7b750b607b2b"/>
    <x v="1"/>
    <x v="257"/>
    <n v="-1.2617349E-2"/>
    <n v="-1.2617349E-2"/>
    <x v="1"/>
    <n v="4.5341708542713564"/>
    <n v="-5.7209216093969853E-2"/>
    <n v="-5.72092160939698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b9eac4ae64aef11b7b69e70f22dcfc305342d98810781734739cf9bcfab7e3"/>
    <n v="1"/>
    <n v="1"/>
  </r>
  <r>
    <s v="111f5bda-5c09-48fb-86ef-d1222dc25745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ebddb99651eacfac5cda28f9d92347bca7eebe2809eebe5374b502e4b7a2ea"/>
    <n v="1"/>
    <n v="1"/>
  </r>
  <r>
    <s v="85aa2a6d-5948-4ece-8c69-fd414a38323d"/>
    <x v="1"/>
    <x v="257"/>
    <n v="-1.1663224E-2"/>
    <n v="-1.1663224E-2"/>
    <x v="1"/>
    <n v="4.5341708542713564"/>
    <n v="-5.2883050327638188E-2"/>
    <n v="-5.2883050327638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fe7a0c7ef867020d48a41bd88890a5038690e6b3c7ff5e3e52c2325512ea2f"/>
    <n v="1"/>
    <n v="1"/>
  </r>
  <r>
    <s v="83989b1f-e385-46d5-94b7-c14e59626fa6"/>
    <x v="1"/>
    <x v="257"/>
    <n v="-1.183115E-2"/>
    <n v="-1.183115E-2"/>
    <x v="1"/>
    <n v="4.5341708542713564"/>
    <n v="-5.364445550251256E-2"/>
    <n v="-5.3644455502512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a21eae8e61f11bd54eeaf1aa51c993fe229a7a3a78a32657f187362aedfdbb"/>
    <n v="1"/>
    <n v="1"/>
  </r>
  <r>
    <s v="19decc60-74ad-4169-9fde-aa011d1e5944"/>
    <x v="1"/>
    <x v="257"/>
    <n v="-1.3266154E-2"/>
    <n v="-1.3266154E-2"/>
    <x v="1"/>
    <n v="4.5341708542713564"/>
    <n v="-6.0151008815075367E-2"/>
    <n v="-6.01510088150753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ada2dbc4f102718220b3ddbe2fa329b6733e0c8b08a272d538689ba0cd8152"/>
    <n v="1"/>
    <n v="1"/>
  </r>
  <r>
    <s v="52c2175b-6ee1-4102-b2ad-6684c18ce010"/>
    <x v="1"/>
    <x v="257"/>
    <n v="-1.2319662E-2"/>
    <n v="-1.2319662E-2"/>
    <x v="1"/>
    <n v="4.5341708542713564"/>
    <n v="-5.5859452374874358E-2"/>
    <n v="-5.5859452374874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d26e61d62575582ee9219bc7797c9b4a4a183c08b411ec70b4d8047d4e26ce"/>
    <n v="1"/>
    <n v="1"/>
  </r>
  <r>
    <s v="bb66a812-2c19-4d09-a7dc-658a5b635eab"/>
    <x v="1"/>
    <x v="257"/>
    <n v="-1.3983656000000001E-2"/>
    <n v="-1.3983656000000001E-2"/>
    <x v="1"/>
    <n v="4.5341708542713564"/>
    <n v="-6.3404285471356778E-2"/>
    <n v="-6.3404285471356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8240c7b4907ea2bf548fe0c5e1ac82efa6d8f8a34a25b3088f54454a975490"/>
    <n v="1"/>
    <n v="1"/>
  </r>
  <r>
    <s v="0efbe91c-9cd0-41e8-9d8c-fdd91c38ddfd"/>
    <x v="1"/>
    <x v="257"/>
    <n v="-1.1117471E-2"/>
    <n v="-1.1117471E-2"/>
    <x v="1"/>
    <n v="4.5341708542713564"/>
    <n v="-5.0408512981407028E-2"/>
    <n v="-5.0408512981407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f35ed03e8fad300de0ca636ed5e61e28593216a1465a649b3c06bdcb2bc806"/>
    <n v="1"/>
    <n v="1"/>
  </r>
  <r>
    <s v="83793abf-ec64-4046-9906-b9533744e3c4"/>
    <x v="1"/>
    <x v="257"/>
    <n v="-1.1247777E-2"/>
    <n v="-1.1247777E-2"/>
    <x v="1"/>
    <n v="4.5341708542713564"/>
    <n v="-5.0999342648743708E-2"/>
    <n v="-5.09993426487437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4666d6387e5341bbb7147f491b79c57ed6d64409a4b7169bfdcc544a38d275"/>
    <n v="1"/>
    <n v="1"/>
  </r>
  <r>
    <s v="f7c6b1e2-3cba-4397-b621-36efaa39c4fc"/>
    <x v="1"/>
    <x v="257"/>
    <n v="-1.1259623E-2"/>
    <n v="-1.1259623E-2"/>
    <x v="1"/>
    <n v="4.5341708542713564"/>
    <n v="-5.1053054436683412E-2"/>
    <n v="-5.10530544366834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5b4a646a8b5bed43bc0924877ddd404b7d0b7cf4871e2eece3b0b17953de7f"/>
    <n v="1"/>
    <n v="1"/>
  </r>
  <r>
    <s v="3f2adc56-4829-4f23-a9b1-e073f6f05e59"/>
    <x v="1"/>
    <x v="257"/>
    <n v="-1.1147086E-2"/>
    <n v="-1.1147086E-2"/>
    <x v="1"/>
    <n v="4.5341708542713564"/>
    <n v="-5.0542792451256278E-2"/>
    <n v="-5.05427924512562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9c2613c7dd230cb1b4a751fb140e3344bfab4791a3c9e2c8a8d5eb124d864c"/>
    <n v="1"/>
    <n v="1"/>
  </r>
  <r>
    <s v="89386712-f1c8-45c4-81cf-d680c45399ab"/>
    <x v="1"/>
    <x v="257"/>
    <n v="-2.4441500000000001E-2"/>
    <n v="-2.4441500000000001E-2"/>
    <x v="1"/>
    <n v="4.5341708542713564"/>
    <n v="-0.1108219369346734"/>
    <n v="-0.1108219369346734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a641849796b088e7917de95c4ce0a8efc25d8bbd0d9982bc854c03cef993e687"/>
    <n v="1"/>
    <n v="1"/>
  </r>
  <r>
    <s v="ade0f8c4-3771-4dec-8ced-5fbb8b651916"/>
    <x v="1"/>
    <x v="257"/>
    <n v="-1.1413621000000001E-2"/>
    <n v="-1.1413621000000001E-2"/>
    <x v="1"/>
    <n v="4.5341708542713564"/>
    <n v="-5.1751307679899487E-2"/>
    <n v="-5.17513076798994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3dde92af55ad4040a99e0406466092ab43b75ec9df8bef74d83e5fb0bb78b2"/>
    <n v="1"/>
    <n v="1"/>
  </r>
  <r>
    <s v="85b34d2b-6aba-4c93-9596-144a25720aa2"/>
    <x v="1"/>
    <x v="257"/>
    <n v="-9.4353390000000009E-3"/>
    <n v="-9.4353390000000009E-3"/>
    <x v="1"/>
    <n v="4.5341708542713564"/>
    <n v="-4.278143909396985E-2"/>
    <n v="-4.2781439093969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f9bc0c77ec80b604086c8bea43d3aa03e2cd0c8be245849373ac09e52a4408"/>
    <n v="1"/>
    <n v="1"/>
  </r>
  <r>
    <s v="18d1a452-d4a6-4fb5-950c-879b5ccb9183"/>
    <x v="1"/>
    <x v="257"/>
    <n v="-9.4353390000000009E-3"/>
    <n v="-9.4353390000000009E-3"/>
    <x v="1"/>
    <n v="4.5341708542713564"/>
    <n v="-4.278143909396985E-2"/>
    <n v="-4.27814390939698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88bed8e4d04514c5e25a440d05c1ac514dbb82c92f1a2b4087722d4c368adf"/>
    <n v="1"/>
    <n v="1"/>
  </r>
  <r>
    <s v="d9a2bb36-33d2-4de1-a795-3edf64f5acc7"/>
    <x v="1"/>
    <x v="257"/>
    <n v="-9.3346480000000009E-3"/>
    <n v="-9.3346480000000009E-3"/>
    <x v="1"/>
    <n v="4.5341708542713564"/>
    <n v="-4.2324888896482407E-2"/>
    <n v="-4.23248888964824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0b3d1f9aeccedfe9f02d884f70824d85e12d37063661bc06dfdc92d77714cf"/>
    <n v="1"/>
    <n v="1"/>
  </r>
  <r>
    <s v="0f126ab3-3b41-49ef-b84e-dab28c9ff089"/>
    <x v="1"/>
    <x v="257"/>
    <n v="-1.5383923962132791E-2"/>
    <n v="-1.5383923962132791E-2"/>
    <x v="1"/>
    <n v="4.5341708542713564"/>
    <n v="-6.9753339653429211E-2"/>
    <n v="-6.9753339653429211E-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c75e34a34b3583878df99710f5c7284e0f0f179ffb627e9cb5f44041c47cf10d"/>
    <n v="1"/>
    <n v="1"/>
  </r>
  <r>
    <s v="f8a51bed-1d83-4d23-888e-efc8957db5ae"/>
    <x v="1"/>
    <x v="257"/>
    <n v="-1.5155189100000001E-2"/>
    <n v="-1.5155189100000001E-2"/>
    <x v="1"/>
    <n v="4.5341708542713564"/>
    <n v="-6.8716216708190947E-2"/>
    <n v="-6.8716216708190947E-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364d5bf9fe530c48498fcde8a05a943f7ee6c943a355ec40a0501cc37af9b535"/>
    <n v="1"/>
    <n v="1"/>
  </r>
  <r>
    <s v="06be66c8-1fc4-481a-906a-607ce9509bb1"/>
    <x v="1"/>
    <x v="257"/>
    <n v="-1.3853895E-2"/>
    <n v="-1.3853895E-2"/>
    <x v="1"/>
    <n v="4.5341708542713564"/>
    <n v="-6.2815926927135668E-2"/>
    <n v="-6.28159269271356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ce4fcc47e3176b48934235584d997228cd1a6dc432f0b01aacf78ba504be4e"/>
    <n v="1"/>
    <n v="1"/>
  </r>
  <r>
    <s v="53461175-de81-4206-9dd8-9c1db62deb87"/>
    <x v="1"/>
    <x v="257"/>
    <n v="-1.3800464E-2"/>
    <n v="-1.3800464E-2"/>
    <x v="1"/>
    <n v="4.5341708542713564"/>
    <n v="-6.2573661644221096E-2"/>
    <n v="-6.257366164422109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eb20aba9b8f3ad0324c3a116c827389c513b0d2e16e8108c5d64d16d804ca3"/>
    <n v="1"/>
    <n v="1"/>
  </r>
  <r>
    <s v="ed5d9223-f816-4a4a-8941-04eb12e3cc43"/>
    <x v="1"/>
    <x v="257"/>
    <n v="-1.3800464E-2"/>
    <n v="-1.3800464E-2"/>
    <x v="1"/>
    <n v="4.5341708542713564"/>
    <n v="-6.2573661644221096E-2"/>
    <n v="-6.257366164422109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06f5c7afa862250799085c934a403e6db2e8de291164cd7fb2947c16819a0a"/>
    <n v="1"/>
    <n v="1"/>
  </r>
  <r>
    <s v="9b76b561-82bb-4f78-9389-ef03e5179e3f"/>
    <x v="1"/>
    <x v="257"/>
    <n v="-1.3082962E-2"/>
    <n v="-1.3082962E-2"/>
    <x v="1"/>
    <n v="4.5341708542713564"/>
    <n v="-5.9320384987939699E-2"/>
    <n v="-5.9320384987939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66862a041a47358511181863637aa84d0b65a5cc53ff6a7a5bca51f7b48af5"/>
    <n v="1"/>
    <n v="1"/>
  </r>
  <r>
    <s v="45bd4bfa-e22a-457c-b191-e183743c0d49"/>
    <x v="1"/>
    <x v="257"/>
    <n v="-1.2342561E-2"/>
    <n v="-1.2342561E-2"/>
    <x v="1"/>
    <n v="4.5341708542713564"/>
    <n v="-5.596328035326633E-2"/>
    <n v="-5.596328035326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c589d05570729df4f59e8da7ebcb20826cd59682985aaf184b02738c51d1c32"/>
    <n v="1"/>
    <n v="1"/>
  </r>
  <r>
    <s v="4d694666-72fe-4f03-8ddd-ebfce8a810ec"/>
    <x v="1"/>
    <x v="257"/>
    <n v="-1.3533309E-2"/>
    <n v="-1.3533309E-2"/>
    <x v="1"/>
    <n v="4.5341708542713564"/>
    <n v="-6.1362335229648228E-2"/>
    <n v="-6.13623352296482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77b2c19da7a014b311a26d2a161d67275a3faba18031017bfaf2f6c612d9e0"/>
    <n v="1"/>
    <n v="1"/>
  </r>
  <r>
    <s v="87c36dae-7f34-4b2b-857a-784563a04e16"/>
    <x v="1"/>
    <x v="257"/>
    <n v="-1.2624982E-2"/>
    <n v="-1.2624982E-2"/>
    <x v="1"/>
    <n v="4.5341708542713564"/>
    <n v="-5.7243825420100501E-2"/>
    <n v="-5.72438254201005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b7743b3a5478b5435605e409f2c9f54cdfe33da6916c67985c0ccf3521df2b1"/>
    <n v="1"/>
    <n v="1"/>
  </r>
  <r>
    <s v="b00e8867-436a-4de2-9c07-5bd1e3fa1cf2"/>
    <x v="1"/>
    <x v="257"/>
    <n v="-1.3136393E-2"/>
    <n v="-1.3136393E-2"/>
    <x v="1"/>
    <n v="4.5341708542713564"/>
    <n v="-5.9562650270854271E-2"/>
    <n v="-5.95626502708542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6fa9e30c8cd2df44baa2774cc2e1e137271a796307d4844d92e90a54fa16d1"/>
    <n v="1"/>
    <n v="1"/>
  </r>
  <r>
    <s v="fffa3a4d-fd35-4b9c-8cb0-7710b7b7fe7e"/>
    <x v="1"/>
    <x v="257"/>
    <n v="-1.2853972E-2"/>
    <n v="-1.2853972E-2"/>
    <x v="1"/>
    <n v="4.5341708542713564"/>
    <n v="-5.8282105204020093E-2"/>
    <n v="-5.82821052040200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6b01aeca19bae572b4035e0d016cbad38925ba56ea8b2eb8f091d8ac1a6dad"/>
    <n v="1"/>
    <n v="1"/>
  </r>
  <r>
    <s v="fba61612-2688-41df-af4d-079c6c1297fb"/>
    <x v="1"/>
    <x v="257"/>
    <n v="-1.33327546E-2"/>
    <n v="-1.33327546E-2"/>
    <x v="1"/>
    <n v="4.5341708542713564"/>
    <n v="-6.0452987314472358E-2"/>
    <n v="-6.0452987314472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7f1911dc79c0133f4016ef54023fb4d40811608ab652e841bb1e2c50e870ce"/>
    <n v="1"/>
    <n v="1"/>
  </r>
  <r>
    <s v="af296ace-fcfc-4126-8d1f-22729b4dc24f"/>
    <x v="1"/>
    <x v="257"/>
    <n v="-1.0640402E-2"/>
    <n v="-1.0640402E-2"/>
    <x v="1"/>
    <n v="4.5341708542713564"/>
    <n v="-4.8245400626130641E-2"/>
    <n v="-4.82454006261306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5a843bd8b8dfa62a1ad26c31379fddc0b6ee042c3158ee9d1a8b4d603ae866"/>
    <n v="1"/>
    <n v="1"/>
  </r>
  <r>
    <s v="2a52f23c-7fc6-4427-9a74-3fcfcadb47a7"/>
    <x v="1"/>
    <x v="257"/>
    <n v="-1.3724134000000001E-2"/>
    <n v="-1.3724134000000001E-2"/>
    <x v="1"/>
    <n v="4.5341708542713564"/>
    <n v="-6.2227568382914572E-2"/>
    <n v="-6.22275683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ac2476c11a33971363eb98e0974950c2260ce2522605aa97191aaae7b46466"/>
    <n v="1"/>
    <n v="1"/>
  </r>
  <r>
    <s v="eb35df6a-5563-499c-80d3-0787ea94a2fb"/>
    <x v="1"/>
    <x v="257"/>
    <n v="-1.2869238E-2"/>
    <n v="-1.2869238E-2"/>
    <x v="1"/>
    <n v="4.5341708542713564"/>
    <n v="-5.8351323856281397E-2"/>
    <n v="-5.8351323856281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27a0ee5832f69cc0b7f46ea2bbc2364c742fadf3715d03fc92c1683f495d0f"/>
    <n v="1"/>
    <n v="1"/>
  </r>
  <r>
    <s v="b70a37de-ddc4-487f-a500-17dc3f983f63"/>
    <x v="1"/>
    <x v="257"/>
    <n v="-1.2579184E-2"/>
    <n v="-1.2579184E-2"/>
    <x v="1"/>
    <n v="4.5341708542713564"/>
    <n v="-5.7036169463316577E-2"/>
    <n v="-5.70361694633165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b5cbc1c164e5ac7fb47b7330d946aa87dfdf695d0135b514544f256e6879c9"/>
    <n v="1"/>
    <n v="1"/>
  </r>
  <r>
    <s v="39ec7cf4-e93f-4357-a397-08882c84d600"/>
    <x v="1"/>
    <x v="257"/>
    <n v="-1.0709099E-2"/>
    <n v="-1.0709099E-2"/>
    <x v="1"/>
    <n v="4.5341708542713564"/>
    <n v="-4.8556884561306517E-2"/>
    <n v="-4.8556884561306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38790a5fc297b2593306f27c01f31e2bbef42db4ba87e227137f3b36238737"/>
    <n v="1"/>
    <n v="1"/>
  </r>
  <r>
    <s v="5320d73f-1ee2-4d8f-b460-4a232984e95e"/>
    <x v="1"/>
    <x v="257"/>
    <n v="-1.2770009000000001E-2"/>
    <n v="-1.2770009000000001E-2"/>
    <x v="1"/>
    <n v="4.5341708542713564"/>
    <n v="-5.79014026165829E-2"/>
    <n v="-5.790140261658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801f8a99fc0a144b519fcf05799d2e339ce9abbdf78f6cd50501cb0da0cab0"/>
    <n v="1"/>
    <n v="1"/>
  </r>
  <r>
    <s v="261688cb-20ac-4226-87db-2cf8cbb118d0"/>
    <x v="1"/>
    <x v="257"/>
    <n v="-1.060987E-2"/>
    <n v="-1.060987E-2"/>
    <x v="1"/>
    <n v="4.5341708542713564"/>
    <n v="-4.8106963321608028E-2"/>
    <n v="-4.8106963321608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8eb60819eada1669c9435e16a52ec8c2699da5f6430dea5eec87ff296c0fe8"/>
    <n v="1"/>
    <n v="1"/>
  </r>
  <r>
    <s v="3c668bc1-bf9f-42bd-85e7-37dc1b8c06c3"/>
    <x v="1"/>
    <x v="257"/>
    <n v="-1.2487588000000001E-2"/>
    <n v="-1.2487588000000001E-2"/>
    <x v="1"/>
    <n v="4.5341708542713564"/>
    <n v="-5.6620857549748743E-2"/>
    <n v="-5.66208575497487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67366e5afb5fbc14d1ed48f3bf5a9aa96d071d65e62468a72ad1619a5a0621"/>
    <n v="1"/>
    <n v="1"/>
  </r>
  <r>
    <s v="63db3b8a-958d-4710-9618-e9e8c1b8b1f3"/>
    <x v="1"/>
    <x v="257"/>
    <n v="-1.2487588000000001E-2"/>
    <n v="-1.2487588000000001E-2"/>
    <x v="1"/>
    <n v="4.5341708542713564"/>
    <n v="-5.6620857549748743E-2"/>
    <n v="-5.66208575497487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92d37c7e9adce8d8f4be3f5003e6e36a228103de3699499a0149a68a691cf6"/>
    <n v="1"/>
    <n v="1"/>
  </r>
  <r>
    <s v="94dfab0a-4207-4eb3-a786-62c18b7efcd3"/>
    <x v="1"/>
    <x v="257"/>
    <n v="-1.2945567999999999E-2"/>
    <n v="-1.2945567999999999E-2"/>
    <x v="1"/>
    <n v="4.5341708542713564"/>
    <n v="-5.8697417117587941E-2"/>
    <n v="-5.86974171175879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bbf7c8220e5c2bc83491c9e5a02c0d5d5c9a14338c83af518f91899c47d73a"/>
    <n v="1"/>
    <n v="1"/>
  </r>
  <r>
    <s v="a177528b-4b73-4f86-b17c-02bc377068f2"/>
    <x v="1"/>
    <x v="257"/>
    <n v="-1.2439834E-2"/>
    <n v="-1.2439834E-2"/>
    <x v="1"/>
    <n v="4.5341708542713564"/>
    <n v="-5.6404332754773863E-2"/>
    <n v="-5.64043327547738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d671adb69ff691102abaefc4a8674d9610eb738a78f4e4d489afd6e89dd6d4"/>
    <n v="1"/>
    <n v="1"/>
  </r>
  <r>
    <s v="1e4922e5-f10c-45a1-a056-7db6bc9e363f"/>
    <x v="1"/>
    <x v="257"/>
    <n v="-1.3808097E-2"/>
    <n v="-1.3808097E-2"/>
    <x v="1"/>
    <n v="4.5341708542713564"/>
    <n v="-6.2608270970351751E-2"/>
    <n v="-6.26082709703517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a970b293cf743b2d70869e932ac9ab88287e42ce18af6c66f67b873f76fd79"/>
    <n v="1"/>
    <n v="1"/>
  </r>
  <r>
    <s v="1df07204-94da-4b9a-89b2-c62c2c7af6a9"/>
    <x v="1"/>
    <x v="257"/>
    <n v="-1.2159369E-2"/>
    <n v="-1.2159369E-2"/>
    <x v="1"/>
    <n v="4.5341708542713564"/>
    <n v="-5.5132656526130648E-2"/>
    <n v="-5.5132656526130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dc3bc62a8f2abe9e15c12af99c86631d9038751ea5e8a315da476ea2497735"/>
    <n v="1"/>
    <n v="1"/>
  </r>
  <r>
    <s v="cbb0ac10-f1f8-4321-939f-e8297920544b"/>
    <x v="1"/>
    <x v="257"/>
    <n v="-1.2121204E-2"/>
    <n v="-1.2121204E-2"/>
    <x v="1"/>
    <n v="4.5341708542713564"/>
    <n v="-5.4959609895477379E-2"/>
    <n v="-5.49596098954773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ee4747f21d9fe9c187bfb03da10a194d545715f0c476b38378690f809d5e72"/>
    <n v="1"/>
    <n v="1"/>
  </r>
  <r>
    <s v="721d4330-0c44-49a2-bcb9-28c320cd3b82"/>
    <x v="1"/>
    <x v="257"/>
    <n v="-1.282344E-2"/>
    <n v="-1.282344E-2"/>
    <x v="1"/>
    <n v="4.5341708542713564"/>
    <n v="-5.814366789949748E-2"/>
    <n v="-5.8143667899497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57d9807decc59c6fff5f91ee89cce341d2d36977c94e71de1663087b3400fa4"/>
    <n v="1"/>
    <n v="1"/>
  </r>
  <r>
    <s v="261fd38c-d9ce-4015-8749-f9102352a75f"/>
    <x v="1"/>
    <x v="257"/>
    <n v="-1.2304396E-2"/>
    <n v="-1.2304396E-2"/>
    <x v="1"/>
    <n v="4.5341708542713564"/>
    <n v="-5.5790233722613047E-2"/>
    <n v="-5.57902337226130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4fab42fa42e5dc4534657e7351a4f963361f763298055776d2f8222c68bdd3"/>
    <n v="1"/>
    <n v="1"/>
  </r>
  <r>
    <s v="218b885d-4f4a-408d-bb59-60d997128e05"/>
    <x v="1"/>
    <x v="257"/>
    <n v="-1.1854049E-2"/>
    <n v="-1.1854049E-2"/>
    <x v="1"/>
    <n v="4.5341708542713564"/>
    <n v="-5.3748283480904518E-2"/>
    <n v="-5.3748283480904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2638913896252391a6e758fbe4c96873cf098da68d6920c74cbadbe6223de1"/>
    <n v="1"/>
    <n v="1"/>
  </r>
  <r>
    <s v="866b371a-e1e8-411d-b05d-dc534cd2ba5d"/>
    <x v="1"/>
    <x v="257"/>
    <n v="-9.1984189999999993E-3"/>
    <n v="-9.1984189999999993E-3"/>
    <x v="1"/>
    <n v="4.5341708542713564"/>
    <n v="-4.1707203335175871E-2"/>
    <n v="-4.17072033351758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1cd53d59e32946fee394d19f0b23e0851c0316b92e6a9c5a394cf7eaf7200e"/>
    <n v="1"/>
    <n v="1"/>
  </r>
  <r>
    <s v="460e9335-c830-4cd5-ad73-c7921ef0a8a0"/>
    <x v="1"/>
    <x v="257"/>
    <n v="-1.1854049E-2"/>
    <n v="-1.1854049E-2"/>
    <x v="1"/>
    <n v="4.5341708542713564"/>
    <n v="-5.3748283480904518E-2"/>
    <n v="-5.3748283480904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fb6c0560dfa2ca7cedb2238ee6f197c50d41b6706e380f9690451f13126ec3"/>
    <n v="1"/>
    <n v="1"/>
  </r>
  <r>
    <s v="4c8d908d-e211-4756-aeb7-70c2dc120a87"/>
    <x v="1"/>
    <x v="257"/>
    <n v="-1.2548652E-2"/>
    <n v="-1.2548652E-2"/>
    <x v="1"/>
    <n v="4.5341708542713564"/>
    <n v="-5.6897732158793957E-2"/>
    <n v="-5.6897732158793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118da7cc85e789006367131c0e3ea6e9be9c4961ac2b588196ad15129a68fe"/>
    <n v="1"/>
    <n v="1"/>
  </r>
  <r>
    <s v="61f5ea77-e4e9-451a-89ee-9df9d25bc190"/>
    <x v="1"/>
    <x v="257"/>
    <n v="-9.7374119999999991E-3"/>
    <n v="-9.7374119999999991E-3"/>
    <x v="1"/>
    <n v="4.5341708542713564"/>
    <n v="-4.4151089686432152E-2"/>
    <n v="-4.4151089686432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70276aeec769150cbe540a6a688eb3142fec1e6ca6d5ed0a2befc5554c23ec6"/>
    <n v="1"/>
    <n v="1"/>
  </r>
  <r>
    <s v="c53bc8a6-3fa1-438b-a637-8996a3a0df32"/>
    <x v="1"/>
    <x v="257"/>
    <n v="-1.2533386000000001E-2"/>
    <n v="-1.2533386000000001E-2"/>
    <x v="1"/>
    <n v="4.5341708542713564"/>
    <n v="-5.682851350653266E-2"/>
    <n v="-5.68285135065326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bbedbeff082c3831f9750c6694a372beb19715e9a35621bd87911ded42c330"/>
    <n v="1"/>
    <n v="1"/>
  </r>
  <r>
    <s v="07d9e8c0-ce90-4fc3-851b-97e5593f02f2"/>
    <x v="1"/>
    <x v="257"/>
    <n v="-9.4412620000000006E-3"/>
    <n v="-9.4412620000000006E-3"/>
    <x v="1"/>
    <n v="4.5341708542713564"/>
    <n v="-4.2808294987939699E-2"/>
    <n v="-4.2808294987939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879360bab734f02f5defb21581ac46685b1afda4a3ca5d1df4e9f2169846be"/>
    <n v="1"/>
    <n v="1"/>
  </r>
  <r>
    <s v="23130f2d-44bc-4aca-815f-82c494ba5a07"/>
    <x v="1"/>
    <x v="257"/>
    <n v="-9.5952599999999996E-3"/>
    <n v="-9.5952599999999996E-3"/>
    <x v="1"/>
    <n v="4.5341708542713564"/>
    <n v="-4.3506548231155767E-2"/>
    <n v="-4.35065482311557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d02331057bde34e6cff64d80ee0319078677cc36a0a6e1ea69bebe0eb7f59e"/>
    <n v="1"/>
    <n v="1"/>
  </r>
  <r>
    <s v="38deea39-ddb3-4a91-ac64-19c355f32b98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489adc6a5ea7210a82562662cd1a01c3cffb10ce293564c6470f8ae0eac978"/>
    <n v="1"/>
    <n v="1"/>
  </r>
  <r>
    <s v="a617001c-6f45-493c-9c5b-47cbf71ce586"/>
    <x v="1"/>
    <x v="257"/>
    <n v="-1.236546E-2"/>
    <n v="-1.236546E-2"/>
    <x v="1"/>
    <n v="4.5341708542713564"/>
    <n v="-5.6067108331658289E-2"/>
    <n v="-5.60671083316582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49956dd1731013b31ecc524ad5a7e692a668669b2fec8d3dabaa5c32a5e2eb"/>
    <n v="1"/>
    <n v="1"/>
  </r>
  <r>
    <s v="be900eeb-d256-4451-935e-abf005d4880c"/>
    <x v="1"/>
    <x v="257"/>
    <n v="-1.2090672E-2"/>
    <n v="-1.2090672E-2"/>
    <x v="1"/>
    <n v="4.5341708542713564"/>
    <n v="-5.4821172590954759E-2"/>
    <n v="-5.4821172590954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0fbe354bb69eed0c8bda22f0b30357ce768ea180f769fa53eb46587a476948"/>
    <n v="1"/>
    <n v="1"/>
  </r>
  <r>
    <s v="0cfe10de-18ee-4a31-87bc-56ab699a0c6f"/>
    <x v="1"/>
    <x v="257"/>
    <n v="-1.2289130000000001E-2"/>
    <n v="-1.2289130000000001E-2"/>
    <x v="1"/>
    <n v="4.5341708542713564"/>
    <n v="-5.5721015070351758E-2"/>
    <n v="-5.5721015070351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1251c1553314533dc3e14024106b06da5aa549ca99cbc859492558af8f84fe"/>
    <n v="1"/>
    <n v="1"/>
  </r>
  <r>
    <s v="31c28580-a885-4b8e-8f69-16f9c59142cd"/>
    <x v="1"/>
    <x v="257"/>
    <n v="-1.3098228E-2"/>
    <n v="-1.3098228E-2"/>
    <x v="1"/>
    <n v="4.5341708542713564"/>
    <n v="-5.9389603640201002E-2"/>
    <n v="-5.9389603640201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e398e1cf233a5002e27c0edfdb1a2c97f71214443da25d9a268a139fe5ceff"/>
    <n v="1"/>
    <n v="1"/>
  </r>
  <r>
    <s v="77ce2d48-2ca4-45e7-bf33-21c9434cbb09"/>
    <x v="1"/>
    <x v="257"/>
    <n v="-1.2800541E-2"/>
    <n v="-1.2800541E-2"/>
    <x v="1"/>
    <n v="4.5341708542713564"/>
    <n v="-5.8039839921105521E-2"/>
    <n v="-5.803983992110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e1809c9a31f9d021decc75fa55cd16c825a3ccc9021321befe1d57088be67f"/>
    <n v="1"/>
    <n v="1"/>
  </r>
  <r>
    <s v="344fed1b-b861-41d9-81e1-a4c049b5cf45"/>
    <x v="1"/>
    <x v="257"/>
    <n v="-1.2373093E-2"/>
    <n v="-1.2373093E-2"/>
    <x v="1"/>
    <n v="4.5341708542713564"/>
    <n v="-5.6101717657788937E-2"/>
    <n v="-5.61017176577889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234303743bb4cbe3f648619912e236902b0978189ac27e89eb03fd9e06cc4a2"/>
    <n v="1"/>
    <n v="1"/>
  </r>
  <r>
    <s v="14c9ae0d-113c-4bb7-953a-58fcafe70274"/>
    <x v="1"/>
    <x v="257"/>
    <n v="-1.2373093E-2"/>
    <n v="-1.2373093E-2"/>
    <x v="1"/>
    <n v="4.5341708542713564"/>
    <n v="-5.6101717657788937E-2"/>
    <n v="-5.61017176577889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70dc84106a26c8deb4de240f3c5145ade3f0746b37fe7e9a1b60d2a620e6f3e"/>
    <n v="1"/>
    <n v="1"/>
  </r>
  <r>
    <s v="ff081534-413e-4d50-b02f-770977ea1ce2"/>
    <x v="1"/>
    <x v="257"/>
    <n v="-1.2075406E-2"/>
    <n v="-1.2075406E-2"/>
    <x v="1"/>
    <n v="4.5341708542713564"/>
    <n v="-5.4751953938693462E-2"/>
    <n v="-5.47519539386934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cc5a67e8a372819d8fe6a2af1e0734fca96942152e3d7a137fe6467999db03"/>
    <n v="1"/>
    <n v="1"/>
  </r>
  <r>
    <s v="ccc88fa3-7ac1-45ad-abc1-83b9e1b9ee63"/>
    <x v="1"/>
    <x v="257"/>
    <n v="-1.2075406E-2"/>
    <n v="-1.2075406E-2"/>
    <x v="1"/>
    <n v="4.5341708542713564"/>
    <n v="-5.4751953938693462E-2"/>
    <n v="-5.47519539386934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b78f96d6d6adbdafb6e4d327d055d8a2dc93ddbfb7df732a1d91cb17ce6d19"/>
    <n v="1"/>
    <n v="1"/>
  </r>
  <r>
    <s v="c7822d31-3796-4e89-a420-a1330ddff68c"/>
    <x v="1"/>
    <x v="257"/>
    <n v="-1.4243178E-2"/>
    <n v="-1.4243178E-2"/>
    <x v="1"/>
    <n v="4.5341708542713564"/>
    <n v="-6.4581002559798983E-2"/>
    <n v="-6.4581002559798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2b859f1ba7fda116acc37e901fd73cd5df88604420f375541610051e5922a84"/>
    <n v="1"/>
    <n v="1"/>
  </r>
  <r>
    <s v="87df7867-80e9-49ba-988a-4c18fee2c4f6"/>
    <x v="1"/>
    <x v="257"/>
    <n v="-1.2128837E-2"/>
    <n v="-1.2128837E-2"/>
    <x v="1"/>
    <n v="4.5341708542713564"/>
    <n v="-5.4994219221608028E-2"/>
    <n v="-5.4994219221608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ea4c5c9187e260cc78491e2d820eeb541e2ea65102d33bfcb865c52d593f2c"/>
    <n v="1"/>
    <n v="1"/>
  </r>
  <r>
    <s v="9d2e942e-f5f6-4108-a3ea-2b353a6137ab"/>
    <x v="1"/>
    <x v="257"/>
    <n v="-1.1525830000000001E-2"/>
    <n v="-1.1525830000000001E-2"/>
    <x v="1"/>
    <n v="4.5341708542713564"/>
    <n v="-5.2260082457286423E-2"/>
    <n v="-5.22600824572864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32fd1db1f236b7f719aaaf9cda0a9a5bde4f2fdf933c0ca2c4066e28313fe6"/>
    <n v="1"/>
    <n v="1"/>
  </r>
  <r>
    <s v="de1ee79c-0a74-44b3-afad-2560538dacb2"/>
    <x v="1"/>
    <x v="257"/>
    <n v="-1.1869315E-2"/>
    <n v="-1.1869315E-2"/>
    <x v="1"/>
    <n v="4.5341708542713564"/>
    <n v="-5.3817502133165822E-2"/>
    <n v="-5.38175021331658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0bdce9659e1e9dd40ea1277a79e02c0513e08db88079774ee1d1e8db4965c3"/>
    <n v="1"/>
    <n v="1"/>
  </r>
  <r>
    <s v="ded06764-37a8-4821-93ba-4635e7102aa0"/>
    <x v="1"/>
    <x v="257"/>
    <n v="-1.1869315E-2"/>
    <n v="-1.1869315E-2"/>
    <x v="1"/>
    <n v="4.5341708542713564"/>
    <n v="-5.3817502133165822E-2"/>
    <n v="-5.38175021331658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b396bbc0b1fd765927bd5059719e080f95f30a89d514e46c505f2979b0493e"/>
    <n v="1"/>
    <n v="1"/>
  </r>
  <r>
    <s v="88045ed4-f210-4d37-91af-470749b78a1e"/>
    <x v="1"/>
    <x v="257"/>
    <n v="-1.3197456999999999E-2"/>
    <n v="-1.3197456999999999E-2"/>
    <x v="1"/>
    <n v="4.5341708542713564"/>
    <n v="-5.9839524879899492E-2"/>
    <n v="-5.98395248798994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4d7597e3016c045a7f730de55b62eec99966457c3110601ef652e82695c559"/>
    <n v="1"/>
    <n v="1"/>
  </r>
  <r>
    <s v="9209096b-120f-4f7b-a647-100c691a0ee6"/>
    <x v="1"/>
    <x v="257"/>
    <n v="-1.36761856E-2"/>
    <n v="-1.36761856E-2"/>
    <x v="1"/>
    <n v="4.5341708542713564"/>
    <n v="-6.201016214512562E-2"/>
    <n v="-6.201016214512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47e45f667bbf23c18ee812b8ed6877d60de979f53707d532ff06e668104e8e"/>
    <n v="1"/>
    <n v="1"/>
  </r>
  <r>
    <s v="ae858b84-ee63-43a6-b6e2-33fa03fc4d6f"/>
    <x v="1"/>
    <x v="257"/>
    <n v="-1.328142E-2"/>
    <n v="-1.328142E-2"/>
    <x v="1"/>
    <n v="4.5341708542713564"/>
    <n v="-6.0220227467336677E-2"/>
    <n v="-6.0220227467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b1cafafe6bd47a081705a035572030370f748bdacda40b655d7f3527af0571"/>
    <n v="1"/>
    <n v="1"/>
  </r>
  <r>
    <s v="bd29d6a8-f27b-4f5a-bca5-a5adcc947479"/>
    <x v="1"/>
    <x v="257"/>
    <n v="-1.2998999000000001E-2"/>
    <n v="-1.2998999000000001E-2"/>
    <x v="1"/>
    <n v="4.5341708542713564"/>
    <n v="-5.8939682400502513E-2"/>
    <n v="-5.8939682400502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c8b497e104747176d296a3f5905a59d1758218a61a603e7ffce7e5c2893d08"/>
    <n v="1"/>
    <n v="1"/>
  </r>
  <r>
    <s v="14d69bab-f9dd-42df-bfbf-556692002c22"/>
    <x v="1"/>
    <x v="257"/>
    <n v="-1.3166924999999999E-2"/>
    <n v="-1.3166924999999999E-2"/>
    <x v="1"/>
    <n v="4.5341708542713564"/>
    <n v="-5.9701087575376878E-2"/>
    <n v="-5.97010875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88d09cc5a0cafb20ea6103233093b9e1496eab07c2ef026d57c23f61b4abc6"/>
    <n v="1"/>
    <n v="1"/>
  </r>
  <r>
    <s v="50428ac6-5e84-4337-958f-3db9a8994681"/>
    <x v="1"/>
    <x v="257"/>
    <n v="-1.3182190999999999E-2"/>
    <n v="-1.3182190999999999E-2"/>
    <x v="1"/>
    <n v="4.5341708542713564"/>
    <n v="-5.9770306227638188E-2"/>
    <n v="-5.977030622763818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9f4f3355c1fac6256216bb26e7f1b5ca0da1535a1dad954fd71c79077d7ba7"/>
    <n v="1"/>
    <n v="1"/>
  </r>
  <r>
    <s v="c5d722a2-cd55-4b2e-8d48-10bc045e1bde"/>
    <x v="1"/>
    <x v="257"/>
    <n v="-1.1892214E-2"/>
    <n v="-1.1892214E-2"/>
    <x v="1"/>
    <n v="4.5341708542713564"/>
    <n v="-5.392133011155778E-2"/>
    <n v="-5.39213301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df297493b65af857872c37a84b73056af1ee09b6ce457ad00a4f576d18d5140"/>
    <n v="1"/>
    <n v="1"/>
  </r>
  <r>
    <s v="b57ccab6-43ca-4dee-bdc7-03d9a1441d9c"/>
    <x v="1"/>
    <x v="257"/>
    <n v="-1.2930301999999999E-2"/>
    <n v="-1.2930301999999999E-2"/>
    <x v="1"/>
    <n v="4.5341708542713564"/>
    <n v="-5.8628198465326617E-2"/>
    <n v="-5.86281984653266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9f56a9966c8accf250103d3a4ed22941facc8f3eabfaa5f0efca4e1ef08192d"/>
    <n v="1"/>
    <n v="1"/>
  </r>
  <r>
    <s v="019725c9-b506-4833-b510-922ccbed06bc"/>
    <x v="1"/>
    <x v="257"/>
    <n v="-1.2892137E-2"/>
    <n v="-1.2892137E-2"/>
    <x v="1"/>
    <n v="4.5341708542713564"/>
    <n v="-5.8455151834673369E-2"/>
    <n v="-5.84551518346733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a429dfa51f6f6790481a7807522aaa4643b4ffd1977f32666e6f7452d3395b"/>
    <n v="1"/>
    <n v="1"/>
  </r>
  <r>
    <s v="d3e97a88-1e88-4f67-bbc5-cfbbc813467d"/>
    <x v="1"/>
    <x v="257"/>
    <n v="-1.2892137E-2"/>
    <n v="-1.2892137E-2"/>
    <x v="1"/>
    <n v="4.5341708542713564"/>
    <n v="-5.8455151834673369E-2"/>
    <n v="-5.84551518346733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6581b35e861102ab40adc3b7f814a34f720a739665db4a7468a135343e10c2"/>
    <n v="1"/>
    <n v="1"/>
  </r>
  <r>
    <s v="f242b0e9-d458-416e-af48-28250f22823b"/>
    <x v="1"/>
    <x v="257"/>
    <n v="-1.3418813999999999E-2"/>
    <n v="-1.3418813999999999E-2"/>
    <x v="1"/>
    <n v="4.5341708542713564"/>
    <n v="-6.0843195337688442E-2"/>
    <n v="-6.08431953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305e7832ecd1134855daf7080ffeab65392eb20f92be4ce1bd95287d0577f8"/>
    <n v="1"/>
    <n v="1"/>
  </r>
  <r>
    <s v="375108da-eaf1-4617-a94f-2838c1c39d12"/>
    <x v="1"/>
    <x v="257"/>
    <n v="-1.3418813999999999E-2"/>
    <n v="-1.3418813999999999E-2"/>
    <x v="1"/>
    <n v="4.5341708542713564"/>
    <n v="-6.0843195337688442E-2"/>
    <n v="-6.08431953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77890d67826d51cfdf62822a6197b09943eed68b98a6a77febf4aa95c13d7c"/>
    <n v="1"/>
    <n v="1"/>
  </r>
  <r>
    <s v="5c95bf38-31ca-415e-8f6b-acb67e2e9b78"/>
    <x v="1"/>
    <x v="257"/>
    <n v="-1.4838552E-2"/>
    <n v="-1.4838552E-2"/>
    <x v="1"/>
    <n v="4.5341708542713564"/>
    <n v="-6.7280529997989946E-2"/>
    <n v="-6.728052999798994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966a446b6b996946e6aa9b4a0e397721d3147a88e7c3a0d830015e86ac9764"/>
    <n v="1"/>
    <n v="1"/>
  </r>
  <r>
    <s v="3defae21-8c5b-4af5-9595-59f93884ff28"/>
    <x v="1"/>
    <x v="257"/>
    <n v="-1.3739400000000001E-2"/>
    <n v="-1.3739400000000001E-2"/>
    <x v="1"/>
    <n v="4.5341708542713564"/>
    <n v="-6.2296787035175882E-2"/>
    <n v="-6.22967870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bdfdf71782ab4ed99ac3580e5fad14c10c7835debd93b77f03e4bab79497d7"/>
    <n v="1"/>
    <n v="1"/>
  </r>
  <r>
    <s v="d16f67b7-60a9-4090-a155-bda298ec0d9c"/>
    <x v="1"/>
    <x v="257"/>
    <n v="-1.2968466999999999E-2"/>
    <n v="-1.2968466999999999E-2"/>
    <x v="1"/>
    <n v="4.5341708542713564"/>
    <n v="-5.88012450959799E-2"/>
    <n v="-5.88012450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33196ac22c35fd89174ad942d7a3f2484402340c6264d8980361fd71a6ea4a"/>
    <n v="1"/>
    <n v="1"/>
  </r>
  <r>
    <s v="dfd6d726-bd6a-42cf-8658-54f953ddb155"/>
    <x v="1"/>
    <x v="257"/>
    <n v="-1.3464612000000001E-2"/>
    <n v="-1.3464612000000001E-2"/>
    <x v="1"/>
    <n v="4.5341708542713564"/>
    <n v="-6.1050851294472352E-2"/>
    <n v="-6.10508512944723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3c7e5a52650184c4bd71f5fb1ba2eeb3986cd934ad239b4fce262006abaf5d"/>
    <n v="1"/>
    <n v="1"/>
  </r>
  <r>
    <s v="9614212b-e865-4be3-ab59-953ae8a6776d"/>
    <x v="1"/>
    <x v="257"/>
    <n v="-1.3121127E-2"/>
    <n v="-1.3121127E-2"/>
    <x v="1"/>
    <n v="4.5341708542713564"/>
    <n v="-5.9493431618592961E-2"/>
    <n v="-5.94934316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b395f73fba52820e71c899003ecf6b059b6331ed2c0b4494cec4b042789823"/>
    <n v="1"/>
    <n v="1"/>
  </r>
  <r>
    <s v="8d06281c-3371-4b9d-b9f4-d4e696c65d58"/>
    <x v="1"/>
    <x v="257"/>
    <n v="-1.3121127E-2"/>
    <n v="-1.3121127E-2"/>
    <x v="1"/>
    <n v="4.5341708542713564"/>
    <n v="-5.9493431618592961E-2"/>
    <n v="-5.94934316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f559a2fc7d0e435639166feb44fd8c2955ad0db6dc07c6646939bdcc166cfa3"/>
    <n v="1"/>
    <n v="1"/>
  </r>
  <r>
    <s v="5023ff26-5f7b-41d4-a082-73f146be901a"/>
    <x v="1"/>
    <x v="257"/>
    <n v="-1.24474658E-2"/>
    <n v="-1.24474658E-2"/>
    <x v="1"/>
    <n v="4.5341708542713564"/>
    <n v="-5.643893663989949E-2"/>
    <n v="-5.643893663989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fe91d5d2c87af86ec92e59854ecd54c6061abc3a33829ac59a52e7563d381e"/>
    <n v="1"/>
    <n v="1"/>
  </r>
  <r>
    <s v="0d6a1919-dada-4d3f-9348-19d25d4c8f03"/>
    <x v="1"/>
    <x v="257"/>
    <n v="-1.2449422999999999E-2"/>
    <n v="-1.2449422999999999E-2"/>
    <x v="1"/>
    <n v="4.5341708542713564"/>
    <n v="-5.6447810919095467E-2"/>
    <n v="-5.6447810919095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3d3f6190ee5e1e75d407e358ba76fd52d9f80448d3cf31190eb3db3c62509c"/>
    <n v="1"/>
    <n v="1"/>
  </r>
  <r>
    <s v="182f1dfa-7180-4b52-9adf-4ee2e2782bf3"/>
    <x v="1"/>
    <x v="257"/>
    <n v="-1.312876E-2"/>
    <n v="-1.312876E-2"/>
    <x v="1"/>
    <n v="4.5341708542713564"/>
    <n v="-5.9528040944723609E-2"/>
    <n v="-5.95280409447236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6dde720b1fcc8b0bb4f4742113480c6eb91eb3f4b00d8d8c449f6c7cf83bf0f"/>
    <n v="1"/>
    <n v="1"/>
  </r>
  <r>
    <s v="1c455a9e-7396-4840-bb36-85678af723c6"/>
    <x v="1"/>
    <x v="257"/>
    <n v="-1.2960833999999999E-2"/>
    <n v="-1.2960833999999999E-2"/>
    <x v="1"/>
    <n v="4.5341708542713564"/>
    <n v="-5.8766635769849238E-2"/>
    <n v="-5.8766635769849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90f97af6dfeead7d9c8676113fae0a31e0e05d2ff67c0d545ac80ffefbcc9a"/>
    <n v="1"/>
    <n v="1"/>
  </r>
  <r>
    <s v="afa470b4-8e63-464b-bb1e-96bd310a1a0e"/>
    <x v="1"/>
    <x v="257"/>
    <n v="-1.1418968E-2"/>
    <n v="-1.1418968E-2"/>
    <x v="1"/>
    <n v="4.5341708542713564"/>
    <n v="-5.1775551891457279E-2"/>
    <n v="-5.17755518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77a706f3332b0c520deb8023d86e45a2e5a0fdd983dd6e0f1bed6c3a30d489"/>
    <n v="1"/>
    <n v="1"/>
  </r>
  <r>
    <s v="eb47113d-af69-4e64-839d-29342cc6103c"/>
    <x v="1"/>
    <x v="257"/>
    <n v="-1.1579261E-2"/>
    <n v="-1.1579261E-2"/>
    <x v="1"/>
    <n v="4.5341708542713564"/>
    <n v="-5.2502347740201002E-2"/>
    <n v="-5.2502347740201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3afc2f46566cec2c1d3cebc4726ba980df5a18b889e6daf26d3c631cee6c38"/>
    <n v="1"/>
    <n v="1"/>
  </r>
  <r>
    <s v="25f93594-61a3-45b8-9373-45103f478589"/>
    <x v="1"/>
    <x v="257"/>
    <n v="-1.2510487000000001E-2"/>
    <n v="-1.2510487000000001E-2"/>
    <x v="1"/>
    <n v="4.5341708542713564"/>
    <n v="-5.6724685528140702E-2"/>
    <n v="-5.6724685528140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7d49b0d222161dc1184ccb9caeadea0a08b48f46188d6c9a0b40e7a87decd97"/>
    <n v="1"/>
    <n v="1"/>
  </r>
  <r>
    <s v="73d73169-9378-4256-9b19-914bec972603"/>
    <x v="1"/>
    <x v="257"/>
    <n v="-1.3044797E-2"/>
    <n v="-1.3044797E-2"/>
    <x v="1"/>
    <n v="4.5341708542713564"/>
    <n v="-5.914733835728643E-2"/>
    <n v="-5.91473383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c6874fc818f6a98ee0569502266236d36aaa09f6a0e211b2ce4bb20146ea43"/>
    <n v="1"/>
    <n v="1"/>
  </r>
  <r>
    <s v="a50998a7-e38e-4f3f-b8a2-fe491d97770d"/>
    <x v="1"/>
    <x v="257"/>
    <n v="-1.3014265000000001E-2"/>
    <n v="-1.3014265000000001E-2"/>
    <x v="1"/>
    <n v="4.5341708542713564"/>
    <n v="-5.9008901052763817E-2"/>
    <n v="-5.90089010527638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d40de3afb3669b848f8b2967c9fcee61048e17841946f24dcb68eed97d7473"/>
    <n v="1"/>
    <n v="1"/>
  </r>
  <r>
    <s v="b5a1b163-ac98-47f4-805c-53710765c03f"/>
    <x v="1"/>
    <x v="257"/>
    <n v="-1.3014265000000001E-2"/>
    <n v="-1.3014265000000001E-2"/>
    <x v="1"/>
    <n v="4.5341708542713564"/>
    <n v="-5.9008901052763817E-2"/>
    <n v="-5.90089010527638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6c4a7514fa2f3139ea577a631dfd11b375198439615c87bebe8e7e4f3011b7"/>
    <n v="1"/>
    <n v="1"/>
  </r>
  <r>
    <s v="c8744910-c622-46d2-9a44-58331f54abd1"/>
    <x v="1"/>
    <x v="257"/>
    <n v="-1.3373016E-2"/>
    <n v="-1.3373016E-2"/>
    <x v="1"/>
    <n v="4.5341708542713564"/>
    <n v="-6.0635539380904518E-2"/>
    <n v="-6.0635539380904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e7a9875cf3f5b95229856a4ec9523d0777df3c70be9244b999a2009e5f4c11"/>
    <n v="1"/>
    <n v="1"/>
  </r>
  <r>
    <s v="2650ff08-a3fe-4d5a-adf5-f31e778bd69c"/>
    <x v="1"/>
    <x v="257"/>
    <n v="-1.25237838E-2"/>
    <n v="-1.25237838E-2"/>
    <x v="1"/>
    <n v="4.5341708542713564"/>
    <n v="-5.678497549115577E-2"/>
    <n v="-5.6784975491155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59d71769da8b1bd80121e044ceb7bdd85c7ba8224e8842524e60ee7fe51f5cf"/>
    <n v="1"/>
    <n v="1"/>
  </r>
  <r>
    <s v="d30b364c-9fca-4af9-893d-d1a73585755c"/>
    <x v="1"/>
    <x v="257"/>
    <n v="-1.3090595E-2"/>
    <n v="-1.3090595E-2"/>
    <x v="1"/>
    <n v="4.5341708542713564"/>
    <n v="-5.9354994314070347E-2"/>
    <n v="-5.93549943140703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e23a412fd75357daee012d582889a71932fe5eb6c26ec4a8a30da2a981cd68"/>
    <n v="1"/>
    <n v="1"/>
  </r>
  <r>
    <s v="5fa12c46-2490-461a-b1dd-4015cce482a1"/>
    <x v="1"/>
    <x v="257"/>
    <n v="-1.0426678E-2"/>
    <n v="-1.0426678E-2"/>
    <x v="1"/>
    <n v="4.5341708542713564"/>
    <n v="-4.7276339494472359E-2"/>
    <n v="-4.72763394944723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91ff2cdfdf911c633687bbf6ca9742ecb6d05dcdc4089f305d0f8444c9395c"/>
    <n v="1"/>
    <n v="1"/>
  </r>
  <r>
    <s v="0b905c81-2b88-40a2-b041-820163b1a31c"/>
    <x v="1"/>
    <x v="257"/>
    <n v="-1.2182268E-2"/>
    <n v="-1.2182268E-2"/>
    <x v="1"/>
    <n v="4.5341708542713564"/>
    <n v="-5.5236484504522607E-2"/>
    <n v="-5.52364845045226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076fb454bd5e00c86e2a2c2690b83182183b03a2327ac890330d373f98423a"/>
    <n v="1"/>
    <n v="1"/>
  </r>
  <r>
    <s v="032373a7-6884-4cc3-bf94-f2c82a295a12"/>
    <x v="1"/>
    <x v="257"/>
    <n v="-1.1441867E-2"/>
    <n v="-1.1441867E-2"/>
    <x v="1"/>
    <n v="4.5341708542713564"/>
    <n v="-5.1879379869849238E-2"/>
    <n v="-5.1879379869849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7c97e59ce2f53c401bdc0016cc8a14e870a7c0446c8713db73e268ec8459f5"/>
    <n v="1"/>
    <n v="1"/>
  </r>
  <r>
    <s v="018de90b-4322-41fa-95e9-dd91626da798"/>
    <x v="1"/>
    <x v="257"/>
    <n v="-1.1716654999999999E-2"/>
    <n v="-1.1716654999999999E-2"/>
    <x v="1"/>
    <n v="4.5341708542713564"/>
    <n v="-5.3125315610552747E-2"/>
    <n v="-5.31253156105527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b93c66df42e68a894b8605280fc83c899f1023c8c02a4c50c548d00f522ef3"/>
    <n v="1"/>
    <n v="1"/>
  </r>
  <r>
    <s v="5f13071c-c0c3-433d-93c5-f3db1251e1d1"/>
    <x v="1"/>
    <x v="257"/>
    <n v="-1.1670857E-2"/>
    <n v="-1.1670857E-2"/>
    <x v="1"/>
    <n v="4.5341708542713564"/>
    <n v="-5.2917659653768843E-2"/>
    <n v="-5.29176596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40d7f93eeeaab5b62886f55db4bf6244105eced75b717cf1c0002bf6901b8d"/>
    <n v="1"/>
    <n v="1"/>
  </r>
  <r>
    <s v="c1c38c28-ed97-472f-ab96-31aae7d58acc"/>
    <x v="1"/>
    <x v="257"/>
    <n v="-1.1676654E-2"/>
    <n v="-1.1676654E-2"/>
    <x v="1"/>
    <n v="4.5341708542713564"/>
    <n v="-5.294394424221105E-2"/>
    <n v="-5.29439442422110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56ce152eaec0cfb1590a1aa46565dfcc1df710a3e10435dbf6d42d676f86d4"/>
    <n v="1"/>
    <n v="1"/>
  </r>
  <r>
    <s v="b56ee63d-853c-4a90-b9c9-95b5611378b9"/>
    <x v="1"/>
    <x v="257"/>
    <n v="-1.2044874000000001E-2"/>
    <n v="-1.2044874000000001E-2"/>
    <x v="1"/>
    <n v="4.5341708542713564"/>
    <n v="-5.4613516634170849E-2"/>
    <n v="-5.4613516634170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4a9467c3d9f08e5adb9d5c12481c4c4337d19c29d610dcaa65c5141f224e00"/>
    <n v="1"/>
    <n v="1"/>
  </r>
  <r>
    <s v="01486dda-7ec3-459d-b80e-904a58f9d9f6"/>
    <x v="1"/>
    <x v="257"/>
    <n v="-1.183115E-2"/>
    <n v="-1.183115E-2"/>
    <x v="1"/>
    <n v="4.5341708542713564"/>
    <n v="-5.364445550251256E-2"/>
    <n v="-5.3644455502512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8e90d0c61efcabce85a3790bec88a6b88921eee967129eab5468407aa22df2"/>
    <n v="1"/>
    <n v="1"/>
  </r>
  <r>
    <s v="d5e8df5c-551d-4ae2-9db2-5abb2ae070ac"/>
    <x v="1"/>
    <x v="257"/>
    <n v="-1.1556362000000001E-2"/>
    <n v="-1.1556362000000001E-2"/>
    <x v="1"/>
    <n v="4.5341708542713564"/>
    <n v="-5.2398519761809037E-2"/>
    <n v="-5.23985197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95bae1efe6009c1af51f00d8c2d524aaea344108f75aa6a69386c0c26268cc"/>
    <n v="1"/>
    <n v="1"/>
  </r>
  <r>
    <s v="738fafce-b88b-4319-ab9e-d1dd493ba78d"/>
    <x v="1"/>
    <x v="257"/>
    <n v="-1.1899847E-2"/>
    <n v="-1.1899847E-2"/>
    <x v="1"/>
    <n v="4.5341708542713564"/>
    <n v="-5.3955939437688442E-2"/>
    <n v="-5.39559394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09eede62c456986fd2ad27d9202f01b1181051471f61a687284f5b7e07fe1b"/>
    <n v="1"/>
    <n v="1"/>
  </r>
  <r>
    <s v="13318d24-c932-43a4-86fa-3d796a386c7f"/>
    <x v="1"/>
    <x v="257"/>
    <n v="-1.1899847E-2"/>
    <n v="-1.1899847E-2"/>
    <x v="1"/>
    <n v="4.5341708542713564"/>
    <n v="-5.3955939437688442E-2"/>
    <n v="-5.39559394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52f7ce07c084ee9496e7b71d54dd55021f063bfa17dbf7e77857e4f0596ec2"/>
    <n v="1"/>
    <n v="1"/>
  </r>
  <r>
    <s v="528ce328-c4c0-4425-9b74-5aed12e0aed6"/>
    <x v="1"/>
    <x v="257"/>
    <n v="-1.2434157E-2"/>
    <n v="-1.2434157E-2"/>
    <x v="1"/>
    <n v="4.5341708542713564"/>
    <n v="-5.6378592266834171E-2"/>
    <n v="-5.63785922668341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24030022ab741412922637859971113fe63ca689039be053302c69a26be5af"/>
    <n v="1"/>
    <n v="1"/>
  </r>
  <r>
    <s v="a21febe1-7dac-4186-b137-4dc95d80de04"/>
    <x v="1"/>
    <x v="257"/>
    <n v="-1.2907403E-2"/>
    <n v="-1.2907403E-2"/>
    <x v="1"/>
    <n v="4.5341708542713564"/>
    <n v="-5.8524370486934672E-2"/>
    <n v="-5.85243704869346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cc938a8919f0a5ba4e4ddc166bdae46c33bbc1728aee17aaaef77a46d512e4"/>
    <n v="1"/>
    <n v="1"/>
  </r>
  <r>
    <s v="1d20281b-4607-4b7d-b253-950288544fc9"/>
    <x v="1"/>
    <x v="257"/>
    <n v="-1.2434157E-2"/>
    <n v="-1.2434157E-2"/>
    <x v="1"/>
    <n v="4.5341708542713564"/>
    <n v="-5.6378592266834171E-2"/>
    <n v="-5.63785922668341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abdfc4916cda4aa2469cd989bd41738922e69859b2defb53f80b40cd3da4cc"/>
    <n v="1"/>
    <n v="1"/>
  </r>
  <r>
    <s v="7b76fa29-57d4-4e34-bc33-c392dab0216e"/>
    <x v="1"/>
    <x v="257"/>
    <n v="-1.0335082000000001E-2"/>
    <n v="-1.0335082000000001E-2"/>
    <x v="1"/>
    <n v="4.5341708542713564"/>
    <n v="-4.6861027580904518E-2"/>
    <n v="-4.6861027580904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7981eea16bba4e532eefa037c3a4e2068c755a2b479162dd45def27a55b66b"/>
    <n v="1"/>
    <n v="1"/>
  </r>
  <r>
    <s v="af015130-1d70-49af-9286-6508cec03987"/>
    <x v="1"/>
    <x v="257"/>
    <n v="-1.0335082000000001E-2"/>
    <n v="-1.0335082000000001E-2"/>
    <x v="1"/>
    <n v="4.5341708542713564"/>
    <n v="-4.6861027580904518E-2"/>
    <n v="-4.68610275809045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44d8c140174e97a202ee10a803a73d16654ad1b7a39eb4a5de0be6c8d3dd36"/>
    <n v="1"/>
    <n v="1"/>
  </r>
  <r>
    <s v="799ccd12-9438-40a9-b836-6f5f5d7469ba"/>
    <x v="1"/>
    <x v="257"/>
    <n v="-1.2546679200000001E-2"/>
    <n v="-1.2546679200000001E-2"/>
    <x v="1"/>
    <n v="4.5341708542713564"/>
    <n v="-5.688878714653265E-2"/>
    <n v="-5.6888787146532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4f44549667ae3da1cbcc4772412d6e37cad17de879102c1c029a6b592494cf"/>
    <n v="1"/>
    <n v="1"/>
  </r>
  <r>
    <s v="76e36aa0-5536-4d6c-9886-775337519865"/>
    <x v="1"/>
    <x v="257"/>
    <n v="-1.2548652E-2"/>
    <n v="-1.2548652E-2"/>
    <x v="1"/>
    <n v="4.5341708542713564"/>
    <n v="-5.6897732158793957E-2"/>
    <n v="-5.6897732158793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44e7bc443b31019fd6fd257b1a445ecea80c8c312d583ef2ba96a017ac4192"/>
    <n v="1"/>
    <n v="1"/>
  </r>
  <r>
    <s v="6d704e8a-c106-4439-828d-27b795ac7f8d"/>
    <x v="1"/>
    <x v="257"/>
    <n v="-9.7374119999999991E-3"/>
    <n v="-9.7374119999999991E-3"/>
    <x v="1"/>
    <n v="4.5341708542713564"/>
    <n v="-4.4151089686432152E-2"/>
    <n v="-4.4151089686432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b06ea58684fcedfe3498d9393e192c47ce0132725cfa4f58bb7905da172d1e"/>
    <n v="1"/>
    <n v="1"/>
  </r>
  <r>
    <s v="57f10dca-3c42-4060-b3f2-6df474265757"/>
    <x v="1"/>
    <x v="257"/>
    <n v="-1.3319585E-2"/>
    <n v="-1.3319585E-2"/>
    <x v="1"/>
    <n v="4.5341708542713564"/>
    <n v="-6.0393274097989953E-2"/>
    <n v="-6.03932740979899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8ed89344acb97474ca8a169b203960de389658966c1c8451d5c87eba7e1d9e5"/>
    <n v="1"/>
    <n v="1"/>
  </r>
  <r>
    <s v="6e0fbff0-b0bc-4e7d-bc97-c9dd2e87e5ba"/>
    <x v="1"/>
    <x v="257"/>
    <n v="-1.3319585E-2"/>
    <n v="-1.3319585E-2"/>
    <x v="1"/>
    <n v="4.5341708542713564"/>
    <n v="-6.0393274097989953E-2"/>
    <n v="-6.03932740979899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447f5021edb7e54aaff161822d9b8f8d912fb9b4570377cfddf63933921797d"/>
    <n v="1"/>
    <n v="1"/>
  </r>
  <r>
    <s v="28567eba-ec05-4d9f-8343-eff7621d3adf"/>
    <x v="1"/>
    <x v="257"/>
    <n v="-1.2250965000000001E-2"/>
    <n v="-1.2250965000000001E-2"/>
    <x v="1"/>
    <n v="4.5341708542713564"/>
    <n v="-5.5547968439698482E-2"/>
    <n v="-5.5547968439698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fedad0810b2b9e72858b7a49594a6e6d71f105d9aa23d0fe81122bcb1f58b4"/>
    <n v="1"/>
    <n v="1"/>
  </r>
  <r>
    <s v="75521a4d-a876-4994-9444-96679439851e"/>
    <x v="1"/>
    <x v="257"/>
    <n v="-1.2250965000000001E-2"/>
    <n v="-1.2250965000000001E-2"/>
    <x v="1"/>
    <n v="4.5341708542713564"/>
    <n v="-5.5547968439698482E-2"/>
    <n v="-5.55479684396984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767b277b6519ec782619ddbaee51542c5a492c76e6adb17f38dec9c74ee4a8"/>
    <n v="1"/>
    <n v="1"/>
  </r>
  <r>
    <s v="8c4d1c0d-be4b-4b86-a098-0e28544443cd"/>
    <x v="1"/>
    <x v="257"/>
    <n v="-1.1357904E-2"/>
    <n v="-1.1357904E-2"/>
    <x v="1"/>
    <n v="4.5341708542713564"/>
    <n v="-5.1498677282412059E-2"/>
    <n v="-5.14986772824120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5cad73e8bd0d9b3071f21a5718abd8741a29bd85768999d235c7ed8d7bc0c57"/>
    <n v="1"/>
    <n v="1"/>
  </r>
  <r>
    <s v="9958f7f7-2225-49e6-a41b-08bd15d1cc43"/>
    <x v="1"/>
    <x v="257"/>
    <n v="-1.3273787E-2"/>
    <n v="-1.3273787E-2"/>
    <x v="1"/>
    <n v="4.5341708542713564"/>
    <n v="-6.0185618141206022E-2"/>
    <n v="-6.01856181412060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e269d8ea6d98bd4082934c4b49bec9dfe23d1cf298338e0514f7acec4f6c91"/>
    <n v="1"/>
    <n v="1"/>
  </r>
  <r>
    <s v="a25998d9-230f-4d2e-a053-8d9d07d0ac72"/>
    <x v="1"/>
    <x v="257"/>
    <n v="-1.2021975000000001E-2"/>
    <n v="-1.2021975000000001E-2"/>
    <x v="1"/>
    <n v="4.5341708542713564"/>
    <n v="-5.450968865577889E-2"/>
    <n v="-5.4509688655778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2d3495462a58dc047ca38f858040e2202524051e28d2e7a9f8b32db4fb5b74"/>
    <n v="1"/>
    <n v="1"/>
  </r>
  <r>
    <s v="903934f7-d116-418f-a020-7e95c256dd48"/>
    <x v="1"/>
    <x v="257"/>
    <n v="-1.1159446E-2"/>
    <n v="-1.1159446E-2"/>
    <x v="1"/>
    <n v="4.5341708542713564"/>
    <n v="-5.0598834803015073E-2"/>
    <n v="-5.05988348030150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d7fc74a80f8e55499036accc6db2241f376104bcbe532d52993e371cb90e93"/>
    <n v="1"/>
    <n v="1"/>
  </r>
  <r>
    <s v="b4c932bd-272c-48e3-a48c-bf162fb5f2c9"/>
    <x v="1"/>
    <x v="257"/>
    <n v="-1.2182268E-2"/>
    <n v="-1.2182268E-2"/>
    <x v="1"/>
    <n v="4.5341708542713564"/>
    <n v="-5.5236484504522607E-2"/>
    <n v="-5.52364845045226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e1099467343f7a7545d927abb071a4b1581fe277a5e282892dbd5fde2ee599"/>
    <n v="1"/>
    <n v="1"/>
  </r>
  <r>
    <s v="f0292b19-71d8-4448-bfd7-eee1b676e7e6"/>
    <x v="1"/>
    <x v="257"/>
    <n v="-1.1480031999999999E-2"/>
    <n v="-1.1480031999999999E-2"/>
    <x v="1"/>
    <n v="4.5341708542713564"/>
    <n v="-5.2052426500502513E-2"/>
    <n v="-5.2052426500502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9115897c4f06d28eabba843c5a4ac86fab0acc67f95609353e952d2b3a50de"/>
    <n v="1"/>
    <n v="1"/>
  </r>
  <r>
    <s v="6b45dad5-abcb-4ca6-a826-445cdc2bbafe"/>
    <x v="1"/>
    <x v="257"/>
    <n v="-1.2754743000000001E-2"/>
    <n v="-1.2754743000000001E-2"/>
    <x v="1"/>
    <n v="4.5341708542713564"/>
    <n v="-5.7832183964321597E-2"/>
    <n v="-5.7832183964321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635a3b774f53fa195aa6ab53fcb1bc298cec21a14e2e30a525ee9c9ae40312f"/>
    <n v="1"/>
    <n v="1"/>
  </r>
  <r>
    <s v="ef3b0fcb-1e3f-4d82-84ce-c1a8243f06d1"/>
    <x v="1"/>
    <x v="257"/>
    <n v="-1.3021898000000001E-2"/>
    <n v="-1.3021898000000001E-2"/>
    <x v="1"/>
    <n v="4.5341708542713564"/>
    <n v="-5.9043510378894472E-2"/>
    <n v="-5.9043510378894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2afaf39de5158de08ee9279be3b97933f5d074018e7156c7672e3855c079cb"/>
    <n v="1"/>
    <n v="1"/>
  </r>
  <r>
    <s v="9c96320f-b4a0-4823-9ffb-bbad5b8dfaf5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554e320b63e33eb930e12119814a0d0acff7f86bb54ebe48aa3046a14f5571"/>
    <n v="1"/>
    <n v="1"/>
  </r>
  <r>
    <s v="29ea4b82-a95c-4de8-af7e-d2f4ab5bf553"/>
    <x v="1"/>
    <x v="257"/>
    <n v="-1.1785352000000001E-2"/>
    <n v="-1.1785352000000001E-2"/>
    <x v="1"/>
    <n v="4.5341708542713564"/>
    <n v="-5.3436799545728643E-2"/>
    <n v="-5.34367995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1c913e213b5bb939525e8ccfeb22d3fabc3932f8e383c5eeeebcdd6e955e5d"/>
    <n v="1"/>
    <n v="1"/>
  </r>
  <r>
    <s v="626b2ca0-a2d8-4787-bfd2-73a4e08b111d"/>
    <x v="1"/>
    <x v="257"/>
    <n v="-1.1457133E-2"/>
    <n v="-1.1457133E-2"/>
    <x v="1"/>
    <n v="4.5341708542713564"/>
    <n v="-5.1948598522110548E-2"/>
    <n v="-5.19485985221105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05ef6c771982c22e5ab54bf4b823d450d343ba30d70cd845e9f838478910e5"/>
    <n v="1"/>
    <n v="1"/>
  </r>
  <r>
    <s v="710df470-3605-4b29-a025-d59419e6aa0a"/>
    <x v="1"/>
    <x v="257"/>
    <n v="-1.2502854000000001E-2"/>
    <n v="-1.2502854000000001E-2"/>
    <x v="1"/>
    <n v="4.5341708542713564"/>
    <n v="-5.669007620201004E-2"/>
    <n v="-5.6690076202010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41fd16b22ee7e41df1effa9e4dfb66e44ef184b57f2ac319a43c6595f12072e"/>
    <n v="1"/>
    <n v="1"/>
  </r>
  <r>
    <s v="6251e73f-eedc-4d0d-8632-4e13979abbeb"/>
    <x v="1"/>
    <x v="257"/>
    <n v="-1.2785275E-2"/>
    <n v="-1.2785275E-2"/>
    <x v="1"/>
    <n v="4.5341708542713564"/>
    <n v="-5.7970621268844218E-2"/>
    <n v="-5.79706212688442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172f8dde3a22cdedf549d464b0ea1e64448562c69a4b5050aba1c34b7cfef9"/>
    <n v="1"/>
    <n v="1"/>
  </r>
  <r>
    <s v="e64a1da4-23c8-4857-b811-8fb1e3f92ec3"/>
    <x v="1"/>
    <x v="257"/>
    <n v="-1.1808251000000001E-2"/>
    <n v="-1.1808251000000001E-2"/>
    <x v="1"/>
    <n v="4.5341708542713564"/>
    <n v="-5.3540627524120601E-2"/>
    <n v="-5.35406275241206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945188a6877b6407aaa51f003f8f1ba80edc6466ea6d5c1308056b06524eba"/>
    <n v="1"/>
    <n v="1"/>
  </r>
  <r>
    <s v="cc20a3c0-d59f-4a4e-9363-3635872ab6ab"/>
    <x v="1"/>
    <x v="257"/>
    <n v="-1.0507402000000001E-2"/>
    <n v="-1.0507402000000001E-2"/>
    <x v="1"/>
    <n v="4.5341708542713564"/>
    <n v="-4.7642355902512562E-2"/>
    <n v="-4.76423559025125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062765814e1f61a8739f7c7a8e623d6af82ff9b95b0091fc5a931a9aa9b0d4"/>
    <n v="1"/>
    <n v="1"/>
  </r>
  <r>
    <s v="c1f77b5b-4400-4edb-8e1a-a47e1a2675a6"/>
    <x v="1"/>
    <x v="257"/>
    <n v="-1.2052507E-2"/>
    <n v="-1.2052507E-2"/>
    <x v="1"/>
    <n v="4.5341708542713564"/>
    <n v="-5.4648125960301497E-2"/>
    <n v="-5.4648125960301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753e567ce2aef1b9dbdfac54d127f8800bb5fceed5add14e30d82529241c68"/>
    <n v="1"/>
    <n v="1"/>
  </r>
  <r>
    <s v="57f1437b-4283-4558-a6d6-420c043086a1"/>
    <x v="1"/>
    <x v="257"/>
    <n v="-1.2640248E-2"/>
    <n v="-1.2640248E-2"/>
    <x v="1"/>
    <n v="4.5341708542713564"/>
    <n v="-5.7313044072361798E-2"/>
    <n v="-5.73130440723617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2ab06c7a19e166766e8bb63a27e3273ee69d8a632fc64fab5ec18b22aadc64"/>
    <n v="1"/>
    <n v="1"/>
  </r>
  <r>
    <s v="cc87aa43-b702-457d-9cb1-5c5c673a1116"/>
    <x v="1"/>
    <x v="257"/>
    <n v="-1.2441789999999999E-2"/>
    <n v="-1.2441789999999999E-2"/>
    <x v="1"/>
    <n v="4.5341708542713564"/>
    <n v="-5.6413201592964819E-2"/>
    <n v="-5.64132015929648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53befec5bcf3bb8960db9ed0ae6c705f4d6e2a2505530db22c37f0d22213818"/>
    <n v="1"/>
    <n v="1"/>
  </r>
  <r>
    <s v="fc2bba68-7ee4-4f3e-ad08-744f275340db"/>
    <x v="1"/>
    <x v="257"/>
    <n v="-1.1586894E-2"/>
    <n v="-1.1586894E-2"/>
    <x v="1"/>
    <n v="4.5341708542713564"/>
    <n v="-5.2536957066331658E-2"/>
    <n v="-5.25369570663316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db57128085a6dcc854a37f1d9d89ebf42e209fe2a8258864d3982f101b7f05"/>
    <n v="1"/>
    <n v="1"/>
  </r>
  <r>
    <s v="dd094571-7951-4ac3-918a-2c02366f046c"/>
    <x v="1"/>
    <x v="257"/>
    <n v="-1.4286729600000001E-2"/>
    <n v="-1.4286729600000001E-2"/>
    <x v="1"/>
    <n v="4.5341708542713564"/>
    <n v="-6.4778472955175873E-2"/>
    <n v="-6.47784729551758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95ce47c2548ceec72c095bdf7947af3914c633393d4c418640c6bbeceb8fbd"/>
    <n v="1"/>
    <n v="1"/>
  </r>
  <r>
    <s v="74eba73b-ffd7-4a05-8eeb-ba67dd2bdcda"/>
    <x v="1"/>
    <x v="257"/>
    <n v="-1.3212722999999999E-2"/>
    <n v="-1.3212722999999999E-2"/>
    <x v="1"/>
    <n v="4.5341708542713564"/>
    <n v="-5.9908743532160802E-2"/>
    <n v="-5.99087435321608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c9214f0a0d56b94869680d8c251341a5826ee797b56a15df4280338216f0af"/>
    <n v="1"/>
    <n v="1"/>
  </r>
  <r>
    <s v="8598ad2f-18df-45fa-acaa-61b1939888ed"/>
    <x v="1"/>
    <x v="257"/>
    <n v="-1.0252713E-2"/>
    <n v="-1.0252713E-2"/>
    <x v="1"/>
    <n v="4.5341708542713564"/>
    <n v="-4.6487552461809037E-2"/>
    <n v="-4.64875524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60c67f7d60b010562d46562548d69534619a8e8d83d10f5a120c51fd70ec8a4"/>
    <n v="1"/>
    <n v="1"/>
  </r>
  <r>
    <s v="209002ea-6f55-43b0-87f8-75a3240161c7"/>
    <x v="1"/>
    <x v="257"/>
    <n v="-1.1403702E-2"/>
    <n v="-1.1403702E-2"/>
    <x v="1"/>
    <n v="4.5341708542713564"/>
    <n v="-5.1706333239195983E-2"/>
    <n v="-5.1706333239195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d5bd7e1095ac2d7cc201581bf755c6d3a1187fa60576c0af267d3f6448cb67"/>
    <n v="1"/>
    <n v="1"/>
  </r>
  <r>
    <s v="faea63e6-0fb5-4c27-b113-731df6631660"/>
    <x v="1"/>
    <x v="257"/>
    <n v="-1.1632692E-2"/>
    <n v="-1.1632692E-2"/>
    <x v="1"/>
    <n v="4.5341708542713564"/>
    <n v="-5.2744613023115568E-2"/>
    <n v="-5.2744613023115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57e8f2e34c6aaabb284ebbfe075fba4485f24059a61177f6bbf1d556c6d7b8"/>
    <n v="1"/>
    <n v="1"/>
  </r>
  <r>
    <s v="876cf86f-291a-42f3-831e-1bd8293776ae"/>
    <x v="1"/>
    <x v="257"/>
    <n v="-1.1632692E-2"/>
    <n v="-1.1632692E-2"/>
    <x v="1"/>
    <n v="4.5341708542713564"/>
    <n v="-5.2744613023115568E-2"/>
    <n v="-5.2744613023115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fd6ad54b8070291725baa5bb704c2be4562363f8b8c0cf68d1444820107add"/>
    <n v="1"/>
    <n v="1"/>
  </r>
  <r>
    <s v="3e9a75e2-12b8-4186-99ec-e8363ad36537"/>
    <x v="1"/>
    <x v="257"/>
    <n v="-9.1984189999999993E-3"/>
    <n v="-9.1984189999999993E-3"/>
    <x v="1"/>
    <n v="4.5341708542713564"/>
    <n v="-4.1707203335175871E-2"/>
    <n v="-4.17072033351758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9cd07b674100cc6ea70e744ec7f3729dcaab43ac2788936287d4902143544f"/>
    <n v="1"/>
    <n v="1"/>
  </r>
  <r>
    <s v="c3c8f06d-0382-42dd-98f0-45addbaa3786"/>
    <x v="1"/>
    <x v="257"/>
    <n v="-1.3067696E-2"/>
    <n v="-1.3067696E-2"/>
    <x v="1"/>
    <n v="4.5341708542713564"/>
    <n v="-5.9251166335678389E-2"/>
    <n v="-5.9251166335678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bacdc0110490fd59ed5917e1eea5c585ad276f1cafe16fc5c69afadd6fd9c8"/>
    <n v="1"/>
    <n v="1"/>
  </r>
  <r>
    <s v="c5e25c77-bf55-44de-a520-4b4427047beb"/>
    <x v="1"/>
    <x v="257"/>
    <n v="-9.2398799999999989E-3"/>
    <n v="-9.2398799999999989E-3"/>
    <x v="1"/>
    <n v="4.5341708542713564"/>
    <n v="-4.1895194592964813E-2"/>
    <n v="-4.18951945929648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0fad4ea361f04509fd1bc811172819a9d065cb3edfca6b86f8f28e76f34bb0"/>
    <n v="1"/>
    <n v="1"/>
  </r>
  <r>
    <s v="9747094c-a44d-4d36-a53b-bdc95a256a25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e19cf836f4bfd731f633c032f9a032d5d09d4c618bf51ff93f7e8448f8e646c"/>
    <n v="1"/>
    <n v="1"/>
  </r>
  <r>
    <s v="e62bf29b-b2fc-4457-ac6b-86610865b4b6"/>
    <x v="1"/>
    <x v="257"/>
    <n v="-1.0252713E-2"/>
    <n v="-1.0252713E-2"/>
    <x v="1"/>
    <n v="4.5341708542713564"/>
    <n v="-4.6487552461809037E-2"/>
    <n v="-4.64875524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d48136badfe801d1a39f57e54e23ca70273497c6db99bc17c2bc757b4771ff"/>
    <n v="1"/>
    <n v="1"/>
  </r>
  <r>
    <s v="63a3faeb-957b-4a2a-ba8a-327b1969b2c6"/>
    <x v="1"/>
    <x v="257"/>
    <n v="-1.3212722999999999E-2"/>
    <n v="-1.3212722999999999E-2"/>
    <x v="1"/>
    <n v="4.5341708542713564"/>
    <n v="-5.9908743532160802E-2"/>
    <n v="-5.99087435321608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93a6061f3ecd846c744a94cd68b09163849a0080b8a0ffac7ab9e31475f2d24"/>
    <n v="1"/>
    <n v="1"/>
  </r>
  <r>
    <s v="4c2b4d4f-1a86-45ad-9013-4e40a8c40773"/>
    <x v="1"/>
    <x v="257"/>
    <n v="-9.7670269999999993E-3"/>
    <n v="-9.7670269999999993E-3"/>
    <x v="1"/>
    <n v="4.5341708542713564"/>
    <n v="-4.4285369156281403E-2"/>
    <n v="-4.4285369156281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046248c372a4862af1b5d7a2860184e870284d30f9b866cbace6c032a0e9ea"/>
    <n v="1"/>
    <n v="1"/>
  </r>
  <r>
    <s v="15b65a05-02f8-4292-8f2d-c5ddc27a5a04"/>
    <x v="1"/>
    <x v="257"/>
    <n v="-1.3724134000000001E-2"/>
    <n v="-1.3724134000000001E-2"/>
    <x v="1"/>
    <n v="4.5341708542713564"/>
    <n v="-6.2227568382914572E-2"/>
    <n v="-6.22275683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cee8fa0e4d6d685352247f44b09797998a48cbf13d4e6e1223b77653f95293"/>
    <n v="1"/>
    <n v="1"/>
  </r>
  <r>
    <s v="1846c8ba-3721-44f0-9f3b-9eb613eb67c0"/>
    <x v="1"/>
    <x v="257"/>
    <n v="-1.3724134000000001E-2"/>
    <n v="-1.3724134000000001E-2"/>
    <x v="1"/>
    <n v="4.5341708542713564"/>
    <n v="-6.2227568382914572E-2"/>
    <n v="-6.22275683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f85a2f17960ad3ecf221fc37e15b986c61bce49ff2758717df6fdaaa6634f3"/>
    <n v="1"/>
    <n v="1"/>
  </r>
  <r>
    <s v="71b754c2-92f6-41a6-b5b3-646c1c6f43e8"/>
    <x v="1"/>
    <x v="257"/>
    <n v="-1.2991366000000001E-2"/>
    <n v="-1.2991366000000001E-2"/>
    <x v="1"/>
    <n v="4.5341708542713564"/>
    <n v="-5.8905073074371858E-2"/>
    <n v="-5.8905073074371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9c80b339dc573b8dd276279d2d50dbba8d1acf2659e67ca207a968bb015722"/>
    <n v="1"/>
    <n v="1"/>
  </r>
  <r>
    <s v="a65f9142-5046-4ace-a2f2-f1508d4f1e2e"/>
    <x v="1"/>
    <x v="257"/>
    <n v="-1.2991366000000001E-2"/>
    <n v="-1.2991366000000001E-2"/>
    <x v="1"/>
    <n v="4.5341708542713564"/>
    <n v="-5.8905073074371858E-2"/>
    <n v="-5.89050730743718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4582a9e668f5251635f7240586942bf9aab872baf1c77daf334d893651baca"/>
    <n v="1"/>
    <n v="1"/>
  </r>
  <r>
    <s v="967b3373-676f-4c7a-824a-0b305330e3d9"/>
    <x v="1"/>
    <x v="257"/>
    <n v="-1.2861605E-2"/>
    <n v="-1.2861605E-2"/>
    <x v="1"/>
    <n v="4.5341708542713564"/>
    <n v="-5.8316714530150748E-2"/>
    <n v="-5.83167145301507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11beca8f8b067d21d373c14297506c65bf972dc4f1bea770ffd53c262fc7b2"/>
    <n v="1"/>
    <n v="1"/>
  </r>
  <r>
    <s v="aa278dbe-081b-405b-87a9-e38f59eff199"/>
    <x v="1"/>
    <x v="257"/>
    <n v="-1.2609716E-2"/>
    <n v="-1.2609716E-2"/>
    <x v="1"/>
    <n v="4.5341708542713564"/>
    <n v="-5.7174606767839191E-2"/>
    <n v="-5.71746067678391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03667c22c42c3e4553ab4ec1298567e7c86af766a43be22f68e6c982bbbbbf7"/>
    <n v="1"/>
    <n v="1"/>
  </r>
  <r>
    <s v="51afd382-993b-4225-88ec-cf12bc644601"/>
    <x v="1"/>
    <x v="257"/>
    <n v="-1.2624982E-2"/>
    <n v="-1.2624982E-2"/>
    <x v="1"/>
    <n v="4.5341708542713564"/>
    <n v="-5.7243825420100501E-2"/>
    <n v="-5.72438254201005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987742797403b22c737910d76e460e766a9eda4a6cdeab7ec98662ff1e415c"/>
    <n v="1"/>
    <n v="1"/>
  </r>
  <r>
    <s v="1335a4d5-e8ee-47dc-a786-d62e344b0647"/>
    <x v="1"/>
    <x v="257"/>
    <n v="-1.2174635E-2"/>
    <n v="-1.2174635E-2"/>
    <x v="1"/>
    <n v="4.5341708542713564"/>
    <n v="-5.5201875178391951E-2"/>
    <n v="-5.52018751783919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ffce40e37ed0493c8f314fa7a055fd07b2a29b5808514ac38f94e0eb9981eb"/>
    <n v="1"/>
    <n v="1"/>
  </r>
  <r>
    <s v="48c61ebd-a26d-49e4-b00e-e9101ee9eb8e"/>
    <x v="1"/>
    <x v="257"/>
    <n v="-1.1953277999999999E-2"/>
    <n v="-1.1953277999999999E-2"/>
    <x v="1"/>
    <n v="4.5341708542713564"/>
    <n v="-5.4198204720603008E-2"/>
    <n v="-5.419820472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744ddff386c7c7a25aecf98c15f766df467fa504a1e5d9bd72365a4f936f8c5"/>
    <n v="1"/>
    <n v="1"/>
  </r>
  <r>
    <s v="e5996a19-4755-4b5f-a374-90a3b163a111"/>
    <x v="1"/>
    <x v="257"/>
    <n v="-1.1953277999999999E-2"/>
    <n v="-1.1953277999999999E-2"/>
    <x v="1"/>
    <n v="4.5341708542713564"/>
    <n v="-5.4198204720603008E-2"/>
    <n v="-5.419820472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75163ed79c7986554374b7ad77cfa6178d83f2af15a95fdd7755b1bfaa52fc"/>
    <n v="1"/>
    <n v="1"/>
  </r>
  <r>
    <s v="070d540e-c530-422e-b403-80d08ee75650"/>
    <x v="1"/>
    <x v="257"/>
    <n v="-8.8963460000000012E-3"/>
    <n v="-8.8963460000000012E-3"/>
    <x v="1"/>
    <n v="4.5341708542713564"/>
    <n v="-4.033755274271357E-2"/>
    <n v="-4.033755274271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636fa00a423116c9a9e2555e8bf319c5ca78a811d577a8fe0afb81c32dac60"/>
    <n v="1"/>
    <n v="1"/>
  </r>
  <r>
    <s v="449e7d5c-2eae-4908-895a-d752a1132c30"/>
    <x v="1"/>
    <x v="257"/>
    <n v="-1.3579107E-2"/>
    <n v="-1.3579107E-2"/>
    <x v="1"/>
    <n v="4.5341708542713564"/>
    <n v="-6.1569991186432152E-2"/>
    <n v="-6.15699911864321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37c3266e251809b7dd538e49dc8482ded7dc8723b2cedb466f76e078c1a3f6"/>
    <n v="1"/>
    <n v="1"/>
  </r>
  <r>
    <s v="72a37f35-8445-4f59-9e78-4138c7e25001"/>
    <x v="1"/>
    <x v="257"/>
    <n v="-9.5123380000000004E-3"/>
    <n v="-9.5123380000000004E-3"/>
    <x v="1"/>
    <n v="4.5341708542713564"/>
    <n v="-4.3130565715577877E-2"/>
    <n v="-4.31305657155778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d571ece7d1ce31f54530599edea08c6d27560da802427470107e43469c3d672"/>
    <n v="1"/>
    <n v="1"/>
  </r>
  <r>
    <s v="01ba7077-825e-46ee-b946-adb9db8b42e9"/>
    <x v="1"/>
    <x v="257"/>
    <n v="-1.2258598000000001E-2"/>
    <n v="-1.2258598000000001E-2"/>
    <x v="1"/>
    <n v="4.5341708542713564"/>
    <n v="-5.5582577765829137E-2"/>
    <n v="-5.55825777658291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7009691c9ea18dab94ac8e99333fda8a17f2a1d7de357833e84ad0fad8c8a74"/>
    <n v="1"/>
    <n v="1"/>
  </r>
  <r>
    <s v="fed7f6ce-14f1-4535-9fe1-668da22f6cd9"/>
    <x v="1"/>
    <x v="257"/>
    <n v="-9.9387940000000008E-3"/>
    <n v="-9.9387940000000008E-3"/>
    <x v="1"/>
    <n v="4.5341708542713564"/>
    <n v="-4.5064190081407038E-2"/>
    <n v="-4.50641900814070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2870508ee118b7e15de988f267b0a9a2f4aaf75104f71ba4a2aca3385f4b72"/>
    <n v="1"/>
    <n v="1"/>
  </r>
  <r>
    <s v="0fa6e949-1201-49f5-8038-10f1a17c93ef"/>
    <x v="1"/>
    <x v="257"/>
    <n v="-1.328142E-2"/>
    <n v="-1.328142E-2"/>
    <x v="1"/>
    <n v="4.5341708542713564"/>
    <n v="-6.0220227467336677E-2"/>
    <n v="-6.02202274673366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22d962f24151650f2d7b01d5df5ffdeb68b0de9c1a5345e20c697088ac7057"/>
    <n v="1"/>
    <n v="1"/>
  </r>
  <r>
    <s v="f12f75c2-d57f-4617-bf1e-54ce95953780"/>
    <x v="1"/>
    <x v="257"/>
    <n v="-1.2319662E-2"/>
    <n v="-1.2319662E-2"/>
    <x v="1"/>
    <n v="4.5341708542713564"/>
    <n v="-5.5859452374874358E-2"/>
    <n v="-5.5859452374874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31e45da7b31c7f9835c50f24a76931cec7532a185d75f151feeba32005cf70"/>
    <n v="1"/>
    <n v="1"/>
  </r>
  <r>
    <s v="7a0078bf-6562-49e8-851f-6c8f2640d303"/>
    <x v="1"/>
    <x v="257"/>
    <n v="-1.2319662E-2"/>
    <n v="-1.2319662E-2"/>
    <x v="1"/>
    <n v="4.5341708542713564"/>
    <n v="-5.5859452374874358E-2"/>
    <n v="-5.5859452374874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b69a3a184c94bd8bc83ee22423d73275d57efae92c1a7964c493d9b3611351"/>
    <n v="1"/>
    <n v="1"/>
  </r>
  <r>
    <s v="dcf01508-70a5-44fe-87cf-67d081ef2a27"/>
    <x v="1"/>
    <x v="257"/>
    <n v="-1.1548729000000001E-2"/>
    <n v="-1.1548729000000001E-2"/>
    <x v="1"/>
    <n v="4.5341708542713564"/>
    <n v="-5.2363910435678389E-2"/>
    <n v="-5.2363910435678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8c123a0c5a0ca44f0d09b511dd1ee8979694b242d5f1150f262c5646371a57"/>
    <n v="1"/>
    <n v="1"/>
  </r>
  <r>
    <s v="c9d1581c-c6fa-4eb2-8acf-92d8c6f291a7"/>
    <x v="1"/>
    <x v="257"/>
    <n v="-1.1563995000000001E-2"/>
    <n v="-1.1563995000000001E-2"/>
    <x v="1"/>
    <n v="4.5341708542713564"/>
    <n v="-5.2433129087939699E-2"/>
    <n v="-5.2433129087939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00ab9aaa34041a892ff03d22ebcf1ab1fe0d7fb2a479b0e6ef66bec79a36c1"/>
    <n v="1"/>
    <n v="1"/>
  </r>
  <r>
    <s v="4447de13-b9bd-4d0c-aa72-2a7e534efa2b"/>
    <x v="1"/>
    <x v="257"/>
    <n v="-1.2808174E-2"/>
    <n v="-1.2808174E-2"/>
    <x v="1"/>
    <n v="4.5341708542713564"/>
    <n v="-5.8074449247236183E-2"/>
    <n v="-5.8074449247236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ee2df0346ba7ba64ba6aea62f5a92cbc155011e3cca21f54a3fcd2559d7607"/>
    <n v="1"/>
    <n v="1"/>
  </r>
  <r>
    <s v="a98c4116-e69d-4111-a403-bbdc5228b730"/>
    <x v="1"/>
    <x v="257"/>
    <n v="-1.2808174E-2"/>
    <n v="-1.2808174E-2"/>
    <x v="1"/>
    <n v="4.5341708542713564"/>
    <n v="-5.8074449247236183E-2"/>
    <n v="-5.80744492472361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abc48cfb7cba64e9f82367ea71256e0acec643427c065e87f2d9f3ac0058924"/>
    <n v="1"/>
    <n v="1"/>
  </r>
  <r>
    <s v="5fc23b87-dd67-41f8-bfda-9302914f6df6"/>
    <x v="1"/>
    <x v="257"/>
    <n v="-1.2624982E-2"/>
    <n v="-1.2624982E-2"/>
    <x v="1"/>
    <n v="4.5341708542713564"/>
    <n v="-5.7243825420100501E-2"/>
    <n v="-5.72438254201005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72261f153c737049c0749cdf7ff10a85018a2dd7a5e671eef238a5ec6e08c5"/>
    <n v="1"/>
    <n v="1"/>
  </r>
  <r>
    <s v="52cd6770-28ce-45bd-8dd2-c8c17756f1e2"/>
    <x v="1"/>
    <x v="257"/>
    <n v="-1.2044874000000001E-2"/>
    <n v="-1.2044874000000001E-2"/>
    <x v="1"/>
    <n v="4.5341708542713564"/>
    <n v="-5.4613516634170849E-2"/>
    <n v="-5.46135166341708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6a4b7f8009c6f61359362510d047d065c1420493b11a8cf00fc07ecca474a3f"/>
    <n v="1"/>
    <n v="1"/>
  </r>
  <r>
    <s v="9696a5d1-5480-4746-88f7-70eb15ab17db"/>
    <x v="1"/>
    <x v="257"/>
    <n v="-1.1335005E-2"/>
    <n v="-1.1335005E-2"/>
    <x v="1"/>
    <n v="4.5341708542713564"/>
    <n v="-5.13948493040201E-2"/>
    <n v="-5.139484930402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89fca6d996b8d9ce22c29f095894a923c669a5a2cdc50ac88da9ec59bcf752"/>
    <n v="1"/>
    <n v="1"/>
  </r>
  <r>
    <s v="0dc3d464-7325-4a1c-a65b-81c12489e377"/>
    <x v="1"/>
    <x v="257"/>
    <n v="-1.2846339E-2"/>
    <n v="-1.2846339E-2"/>
    <x v="1"/>
    <n v="4.5341708542713564"/>
    <n v="-5.8247495877889438E-2"/>
    <n v="-5.82474958778894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5d73add6cf767a752ebab98347cdc0b79f0e544f0772212223b440bd850215"/>
    <n v="1"/>
    <n v="1"/>
  </r>
  <r>
    <s v="602f8229-9e35-47de-bbeb-99a349bf86d5"/>
    <x v="1"/>
    <x v="257"/>
    <n v="-9.0840412000000002E-3"/>
    <n v="-9.0840412000000002E-3"/>
    <x v="1"/>
    <n v="4.5341708542713564"/>
    <n v="-4.1188594848040203E-2"/>
    <n v="-4.11885948480402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01eddbbc8f03e7b0a9dd5b9e2b59232b5f9d88d07cb02de684a7a3c86106f7"/>
    <n v="1"/>
    <n v="1"/>
  </r>
  <r>
    <s v="883b2e56-5c92-462e-be22-520a4263019b"/>
    <x v="1"/>
    <x v="257"/>
    <n v="-1.190748E-2"/>
    <n v="-1.190748E-2"/>
    <x v="1"/>
    <n v="4.5341708542713564"/>
    <n v="-5.3990548763819091E-2"/>
    <n v="-5.39905487638190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bc69ae5895476a005f97dee5f6ceb5c04d792f747f3ffc5c7e2cca96c68b352"/>
    <n v="1"/>
    <n v="1"/>
  </r>
  <r>
    <s v="3963e4e2-15d3-4fa9-b173-23048d12b9e3"/>
    <x v="1"/>
    <x v="257"/>
    <n v="-1.190748E-2"/>
    <n v="-1.190748E-2"/>
    <x v="1"/>
    <n v="4.5341708542713564"/>
    <n v="-5.3990548763819091E-2"/>
    <n v="-5.39905487638190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59115daf00c9381cefe3530ceb1e98de9b93a1961ea4bafb28d56b924a97ff"/>
    <n v="1"/>
    <n v="1"/>
  </r>
  <r>
    <s v="99bf5db8-2ec8-4d49-81e7-5111a57bc234"/>
    <x v="1"/>
    <x v="257"/>
    <n v="-1.1371381999999999E-2"/>
    <n v="-1.1371381999999999E-2"/>
    <x v="1"/>
    <n v="4.5341708542713564"/>
    <n v="-5.155978883718592E-2"/>
    <n v="-5.1559788837185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63c296386c3a8b8e23af4451373b12f1933f9c97c52903c6b032fe732fdba45"/>
    <n v="1"/>
    <n v="1"/>
  </r>
  <r>
    <s v="e1028fcc-d057-48fb-a853-c44f7e53195f"/>
    <x v="1"/>
    <x v="257"/>
    <n v="-9.6307979999999994E-3"/>
    <n v="-9.6307979999999994E-3"/>
    <x v="1"/>
    <n v="4.5341708542713564"/>
    <n v="-4.3667683594974867E-2"/>
    <n v="-4.36676835949748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3e41a96210ca34add5324fa44e5be23c89163e6dcd3d841312f081b07e64364"/>
    <n v="1"/>
    <n v="1"/>
  </r>
  <r>
    <s v="fc851455-a350-43a3-a1dd-21b8b15a4c32"/>
    <x v="1"/>
    <x v="257"/>
    <n v="-1.1770086000000001E-2"/>
    <n v="-1.1770086000000001E-2"/>
    <x v="1"/>
    <n v="4.5341708542713564"/>
    <n v="-5.3367580893467333E-2"/>
    <n v="-5.33675808934673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57cc51e96d68e300fe964017c20cebf9eaa3f44cd34a3fa818a5cab4ed2434"/>
    <n v="1"/>
    <n v="1"/>
  </r>
  <r>
    <s v="eee12104-fe61-4d63-88c7-f0fd198aa4ed"/>
    <x v="1"/>
    <x v="257"/>
    <n v="-1.2296763E-2"/>
    <n v="-1.2296763E-2"/>
    <x v="1"/>
    <n v="4.5341708542713564"/>
    <n v="-5.5755624396482413E-2"/>
    <n v="-5.5755624396482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4f4c6663ce8d4310d4bedc53cd2fa8a2b5944005d9d59565a8fc802db84ede"/>
    <n v="1"/>
    <n v="1"/>
  </r>
  <r>
    <s v="6d68d6db-1c1d-44d8-8395-e17d87c5e960"/>
    <x v="1"/>
    <x v="257"/>
    <n v="-1.435004E-2"/>
    <n v="-1.435004E-2"/>
    <x v="1"/>
    <n v="4.5341708542713564"/>
    <n v="-6.5065533125628128E-2"/>
    <n v="-6.50655331256281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427dd2283585e36135800eb635ec1ba8a128bb41512dbd48d53cb2d51d58471"/>
    <n v="1"/>
    <n v="1"/>
  </r>
  <r>
    <s v="c2fe77e1-4db8-4759-882a-aa4988cda0f1"/>
    <x v="1"/>
    <x v="257"/>
    <n v="-1.2220432999999999E-2"/>
    <n v="-1.2220432999999999E-2"/>
    <x v="1"/>
    <n v="4.5341708542713564"/>
    <n v="-5.5409531135175882E-2"/>
    <n v="-5.54095311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e0ebee95a4a8b8470b4ec69cad3795e098a595202fd483c66dd68cd9518073"/>
    <n v="1"/>
    <n v="1"/>
  </r>
  <r>
    <s v="e7b8ae37-7ea2-4db1-8d23-3dca276bc51a"/>
    <x v="1"/>
    <x v="257"/>
    <n v="-1.2296763E-2"/>
    <n v="-1.2296763E-2"/>
    <x v="1"/>
    <n v="4.5341708542713564"/>
    <n v="-5.5755624396482413E-2"/>
    <n v="-5.57556243964824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d15e76d7eaf71136b5bb332f0ac09ef11e98fb04aa12a4c9c2d4feb6a68413"/>
    <n v="1"/>
    <n v="1"/>
  </r>
  <r>
    <s v="f01c95de-75bc-46ca-81eb-bd8730f12113"/>
    <x v="1"/>
    <x v="257"/>
    <n v="-1.2205166999999999E-2"/>
    <n v="-1.2205166999999999E-2"/>
    <x v="1"/>
    <n v="4.5341708542713564"/>
    <n v="-5.5340312482914572E-2"/>
    <n v="-5.53403124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689b8aafc6fbe81b7698b473f5211b0294f8a4c22040013f71292b1c274bac"/>
    <n v="1"/>
    <n v="1"/>
  </r>
  <r>
    <s v="e7175736-3090-4f0e-b3e3-219538ee5eec"/>
    <x v="1"/>
    <x v="257"/>
    <n v="-1.2029608000000001E-2"/>
    <n v="-1.2029608000000001E-2"/>
    <x v="1"/>
    <n v="4.5341708542713564"/>
    <n v="-5.4544297981909552E-2"/>
    <n v="-5.45442979819095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e0a68470bf87fc8eb5fa75cbb13e32999de8872561b10ee610809d88ecd05c"/>
    <n v="1"/>
    <n v="1"/>
  </r>
  <r>
    <s v="8ed9eb2c-1c09-4506-b9fb-0545eddcc03d"/>
    <x v="1"/>
    <x v="257"/>
    <n v="-1.122051E-2"/>
    <n v="-1.122051E-2"/>
    <x v="1"/>
    <n v="4.5341708542713564"/>
    <n v="-5.0875709412060301E-2"/>
    <n v="-5.08757094120603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c338074d0f653ed549dbcb87979a86bbc51b05bfd6466efe5f4dcf994cbef6"/>
    <n v="1"/>
    <n v="1"/>
  </r>
  <r>
    <s v="232807ec-810b-461d-aaf8-3578dce97758"/>
    <x v="1"/>
    <x v="257"/>
    <n v="-1.2327295E-2"/>
    <n v="-1.2327295E-2"/>
    <x v="1"/>
    <n v="4.5341708542713564"/>
    <n v="-5.589406170100502E-2"/>
    <n v="-5.589406170100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5e2fd8ec7d1f1fac36e88b41d945982fb505c02f6e02a86fa9bfcd8c274286"/>
    <n v="1"/>
    <n v="1"/>
  </r>
  <r>
    <s v="641d65b0-c2cd-4959-9320-43f52d0a5ebb"/>
    <x v="1"/>
    <x v="257"/>
    <n v="-1.122051E-2"/>
    <n v="-1.122051E-2"/>
    <x v="1"/>
    <n v="4.5341708542713564"/>
    <n v="-5.0875709412060301E-2"/>
    <n v="-5.08757094120603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dfb6f42fad96660a94112b9e732be7bd968308b596712d0c20fb96590bb835"/>
    <n v="1"/>
    <n v="1"/>
  </r>
  <r>
    <s v="781a5078-192a-408b-9dc3-e4e734c7d33b"/>
    <x v="1"/>
    <x v="257"/>
    <n v="-1.2220432999999999E-2"/>
    <n v="-1.2220432999999999E-2"/>
    <x v="1"/>
    <n v="4.5341708542713564"/>
    <n v="-5.5409531135175882E-2"/>
    <n v="-5.54095311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01623b7aab415d5916c0f28af528963ad8bf7642600ac7b1b2f1896e4f36f9"/>
    <n v="1"/>
    <n v="1"/>
  </r>
  <r>
    <s v="47bef6ed-75c8-4cc9-9a9b-17fc448dcb6f"/>
    <x v="1"/>
    <x v="257"/>
    <n v="-1.2067773E-2"/>
    <n v="-1.2067773E-2"/>
    <x v="1"/>
    <n v="4.5341708542713564"/>
    <n v="-5.47173446125628E-2"/>
    <n v="-5.471734461256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b67c599149b28b44eda283390913086c581c2c4c283ca903b6c93c7123d1ea2"/>
    <n v="1"/>
    <n v="1"/>
  </r>
  <r>
    <s v="9e082743-2867-44c9-9d89-8ea4d43ad312"/>
    <x v="1"/>
    <x v="257"/>
    <n v="-1.236546E-2"/>
    <n v="-1.236546E-2"/>
    <x v="1"/>
    <n v="4.5341708542713564"/>
    <n v="-5.6067108331658289E-2"/>
    <n v="-5.60671083316582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3ec3b2a9c27e00a561f17dd00156491f82ac040e389e723a7b995565b953195"/>
    <n v="1"/>
    <n v="1"/>
  </r>
  <r>
    <s v="f5923a72-e2ed-48d2-999d-b0cf61cef330"/>
    <x v="1"/>
    <x v="257"/>
    <n v="-1.3937857999999999E-2"/>
    <n v="-1.3937857999999999E-2"/>
    <x v="1"/>
    <n v="4.5341708542713564"/>
    <n v="-6.3196629514572861E-2"/>
    <n v="-6.31966295145728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e846e87da28aab5a146865fb0efe532a2c0399e47e79a14d3036d2b8ab030f"/>
    <n v="1"/>
    <n v="1"/>
  </r>
  <r>
    <s v="6498847f-7cb9-4fb9-b53a-4cc3ca153ccd"/>
    <x v="1"/>
    <x v="257"/>
    <n v="-1.3693601999999999E-2"/>
    <n v="-1.3693601999999999E-2"/>
    <x v="1"/>
    <n v="4.5341708542713564"/>
    <n v="-6.2089131078391958E-2"/>
    <n v="-6.20891310783919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1e80a701f284d641d927ef2f53ca404557e7d2801313d9667550ab3f7f1e4f"/>
    <n v="1"/>
    <n v="1"/>
  </r>
  <r>
    <s v="ec396538-e3a5-4c74-aeff-48cf1b3c5350"/>
    <x v="1"/>
    <x v="257"/>
    <n v="-1.3350117E-2"/>
    <n v="-1.3350117E-2"/>
    <x v="1"/>
    <n v="4.5341708542713564"/>
    <n v="-6.0531711402512567E-2"/>
    <n v="-6.0531711402512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2d638a9f736cb25db6c3ed8530fa6424e069fb990508d7144f323f5cd05ace"/>
    <n v="1"/>
    <n v="1"/>
  </r>
  <r>
    <s v="931691c5-34eb-49b5-ae1b-f349bc8441aa"/>
    <x v="1"/>
    <x v="257"/>
    <n v="-1.3350117E-2"/>
    <n v="-1.3350117E-2"/>
    <x v="1"/>
    <n v="4.5341708542713564"/>
    <n v="-6.0531711402512567E-2"/>
    <n v="-6.0531711402512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c23e404c0993f6f8758754136c547a7d56e025df1cbfe1b2a69915a04e76c5"/>
    <n v="1"/>
    <n v="1"/>
  </r>
  <r>
    <s v="1805bf3c-48f8-48ff-bc6d-39748e53f1b6"/>
    <x v="1"/>
    <x v="257"/>
    <n v="-1.1247777E-2"/>
    <n v="-1.1247777E-2"/>
    <x v="1"/>
    <n v="4.5341708542713564"/>
    <n v="-5.0999342648743708E-2"/>
    <n v="-5.09993426487437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08a323e6542d44b67200c1dd0ab689c347120b3c7bbeff07f70510aeb441e7"/>
    <n v="1"/>
    <n v="1"/>
  </r>
  <r>
    <s v="02b00d5e-8a7d-4a4f-afdb-229a439ff2c1"/>
    <x v="1"/>
    <x v="257"/>
    <n v="-1.2219149E-2"/>
    <n v="-1.2219149E-2"/>
    <x v="1"/>
    <n v="4.5341708542713564"/>
    <n v="-5.5403709259798983E-2"/>
    <n v="-5.5403709259798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4af461ad960b68266831c152b1222d42abd9d293febbc979be54b83a2f9528"/>
    <n v="1"/>
    <n v="1"/>
  </r>
  <r>
    <s v="d403aa48-e3ac-4fd7-971d-ae669cf7c8bd"/>
    <x v="1"/>
    <x v="257"/>
    <n v="-1.2219149E-2"/>
    <n v="-1.2219149E-2"/>
    <x v="1"/>
    <n v="4.5341708542713564"/>
    <n v="-5.5403709259798983E-2"/>
    <n v="-5.5403709259798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f57859baf27016e5efe7fcb99da6e2475ac59c4a02f188cdd741eb2a0aa966"/>
    <n v="1"/>
    <n v="1"/>
  </r>
  <r>
    <s v="be444280-70b5-4f20-9109-d6f9fd0607c7"/>
    <x v="1"/>
    <x v="257"/>
    <n v="-1.2219149E-2"/>
    <n v="-1.2219149E-2"/>
    <x v="1"/>
    <n v="4.5341708542713564"/>
    <n v="-5.5403709259798983E-2"/>
    <n v="-5.5403709259798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7b4f4966bd6a7b38f18a023f75c5d596c4bdb55f5b3a5461f9c16351bd0c67"/>
    <n v="1"/>
    <n v="1"/>
  </r>
  <r>
    <s v="7519a5ed-7e0e-4c2f-ab5f-fb7cdb16e743"/>
    <x v="1"/>
    <x v="257"/>
    <n v="-9.5360299999999992E-3"/>
    <n v="-9.5360299999999992E-3"/>
    <x v="1"/>
    <n v="4.5341708542713564"/>
    <n v="-4.3237989291457279E-2"/>
    <n v="-4.32379892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eb553d108bbbf7b59058cc800eb42130f96d7b10f0d68d500502988c46cc87"/>
    <n v="1"/>
    <n v="1"/>
  </r>
  <r>
    <s v="fc6038ae-4898-42cf-9bd4-2dba5cd83245"/>
    <x v="1"/>
    <x v="257"/>
    <n v="-9.5360299999999992E-3"/>
    <n v="-9.5360299999999992E-3"/>
    <x v="1"/>
    <n v="4.5341708542713564"/>
    <n v="-4.3237989291457279E-2"/>
    <n v="-4.32379892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03a9805c8b2222aa5b6911a4746386b9aaf3dd4c68423e505a9719ae474740"/>
    <n v="1"/>
    <n v="1"/>
  </r>
  <r>
    <s v="4d5439a7-7acf-459f-8779-2092b3b49c33"/>
    <x v="1"/>
    <x v="257"/>
    <n v="-9.5360299999999992E-3"/>
    <n v="-9.5360299999999992E-3"/>
    <x v="1"/>
    <n v="4.5341708542713564"/>
    <n v="-4.3237989291457279E-2"/>
    <n v="-4.32379892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4ac8f316cc633dfe99647cdb936f3ec94e5ad4bd1311f6b8026d18a534d219"/>
    <n v="1"/>
    <n v="1"/>
  </r>
  <r>
    <s v="fb4196c6-7b55-4eec-a76a-bfd086be6dd5"/>
    <x v="1"/>
    <x v="257"/>
    <n v="-1.0969395999999999E-2"/>
    <n v="-1.0969395999999999E-2"/>
    <x v="1"/>
    <n v="4.5341708542713564"/>
    <n v="-4.9737115632160787E-2"/>
    <n v="-4.97371156321607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8c6f182032d2e0fe782e60eeb4569680523129efea1920c97618c4054aed2c3"/>
    <n v="1"/>
    <n v="1"/>
  </r>
  <r>
    <s v="0f6200cf-1902-48ba-8c83-408bfe2a248e"/>
    <x v="1"/>
    <x v="257"/>
    <n v="-9.7670269999999993E-3"/>
    <n v="-9.7670269999999993E-3"/>
    <x v="1"/>
    <n v="4.5341708542713564"/>
    <n v="-4.4285369156281403E-2"/>
    <n v="-4.42853691562814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99ac6ec4c948f75f8b2a41a0934af65c9f85e10f19598da4cb6bf0e8b61584"/>
    <n v="1"/>
    <n v="1"/>
  </r>
  <r>
    <s v="92e66539-9a56-4616-be50-89a7b316d71f"/>
    <x v="1"/>
    <x v="257"/>
    <n v="-1.0708784000000001E-2"/>
    <n v="-1.0708784000000001E-2"/>
    <x v="1"/>
    <n v="4.5341708542713564"/>
    <n v="-4.8555456297487427E-2"/>
    <n v="-4.85554562974874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767bd66d28d2933b5b81e2bad870c3d6849f8108585742f1aa7ec0759c9018"/>
    <n v="1"/>
    <n v="1"/>
  </r>
  <r>
    <s v="5f285245-c0ae-42ff-bda5-115167aab74a"/>
    <x v="1"/>
    <x v="257"/>
    <n v="-8.9733450000000006E-3"/>
    <n v="-8.9733450000000006E-3"/>
    <x v="1"/>
    <n v="4.5341708542713564"/>
    <n v="-4.0686679364321597E-2"/>
    <n v="-4.0686679364321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ddb3bf2094d8f07a0ea04902319f67e4eeec7a33446b0e068c8d4056f1ee48"/>
    <n v="1"/>
    <n v="1"/>
  </r>
  <r>
    <s v="7e6d7b27-2eee-4442-ab07-4af65d1a843f"/>
    <x v="1"/>
    <x v="257"/>
    <n v="-8.7838090000000001E-3"/>
    <n v="-8.7838090000000001E-3"/>
    <x v="1"/>
    <n v="4.5341708542713564"/>
    <n v="-3.9827290757286429E-2"/>
    <n v="-3.9827290757286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0d8cbe59a532d4c15203088de1dc5b95a5accc0bbbe31f786d3a1d0822b958a"/>
    <n v="1"/>
    <n v="1"/>
  </r>
  <r>
    <s v="1960da59-aeeb-4f56-9f00-b8dd9d08e4ed"/>
    <x v="1"/>
    <x v="257"/>
    <n v="-9.2813410000000002E-3"/>
    <n v="-9.2813410000000002E-3"/>
    <x v="1"/>
    <n v="4.5341708542713564"/>
    <n v="-4.2083185850753768E-2"/>
    <n v="-4.20831858507537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e8ce238c934c5e10f58a0aca5d17c990edb58ee3f82a96ec49f863d285da26"/>
    <n v="1"/>
    <n v="1"/>
  </r>
  <r>
    <s v="ab04ea36-4796-4133-ab37-f86e26c8155a"/>
    <x v="1"/>
    <x v="257"/>
    <n v="-7.5103639999999994E-3"/>
    <n v="-7.5103639999999994E-3"/>
    <x v="1"/>
    <n v="4.5341708542713564"/>
    <n v="-3.4053273553768838E-2"/>
    <n v="-3.40532735537688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fa31b8db15455ebe649b91ba100665dc2a263808c3feb6b69180b7f0674a87"/>
    <n v="1"/>
    <n v="1"/>
  </r>
  <r>
    <s v="deeb5641-1225-42eb-9352-0cff938166ec"/>
    <x v="1"/>
    <x v="257"/>
    <n v="-9.2102650000000005E-3"/>
    <n v="-9.2102650000000005E-3"/>
    <x v="1"/>
    <n v="4.5341708542713564"/>
    <n v="-4.1760915123115583E-2"/>
    <n v="-4.17609151231155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86d1d151937c42b177a4ad236b8449bf768a7ef54e703bd2a97bca9bf15820"/>
    <n v="1"/>
    <n v="1"/>
  </r>
  <r>
    <s v="60fcebc1-97fb-463f-96e3-6c16b10d8bf6"/>
    <x v="1"/>
    <x v="257"/>
    <n v="-1.0696938E-2"/>
    <n v="-1.0696938E-2"/>
    <x v="1"/>
    <n v="4.5341708542713564"/>
    <n v="-4.850174450954773E-2"/>
    <n v="-4.8501744509547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921375d9b7866bbe981ccd46343d312581d1fa106cddaab3b441bd4f787c898"/>
    <n v="1"/>
    <n v="1"/>
  </r>
  <r>
    <s v="36300ce5-b30b-4c18-ab22-af2fd631d428"/>
    <x v="1"/>
    <x v="257"/>
    <n v="-1.1265546E-2"/>
    <n v="-1.1265546E-2"/>
    <x v="1"/>
    <n v="4.5341708542713564"/>
    <n v="-5.1079910330653261E-2"/>
    <n v="-5.10799103306532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de15fa4ad6efcc78d2b7b1b6095cd21273a3b931d884a3cc57f6adbcb92e2e"/>
    <n v="1"/>
    <n v="1"/>
  </r>
  <r>
    <s v="f44b6c9e-1b3b-4e29-912b-a36c2a783788"/>
    <x v="1"/>
    <x v="257"/>
    <n v="-1.1703847999999999E-2"/>
    <n v="-1.1703847999999999E-2"/>
    <x v="1"/>
    <n v="4.5341708542713564"/>
    <n v="-5.3067246484422112E-2"/>
    <n v="-5.30672464844221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f4be1752888c70819223bfe137bfc413f0f846e427cf69c2616e102a5fb616"/>
    <n v="1"/>
    <n v="1"/>
  </r>
  <r>
    <s v="386fa24e-a57d-4775-909a-52fcd75c32c6"/>
    <x v="1"/>
    <x v="257"/>
    <n v="-8.9081920000000005E-3"/>
    <n v="-8.9081920000000005E-3"/>
    <x v="1"/>
    <n v="4.5341708542713564"/>
    <n v="-4.0391264530653267E-2"/>
    <n v="-4.03912645306532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596e07e14403d03f7c9662873000ad9147542725f46a433785a8c8f299e229"/>
    <n v="1"/>
    <n v="1"/>
  </r>
  <r>
    <s v="022e6639-82a7-4cfa-9354-fef1f11c3b5a"/>
    <x v="1"/>
    <x v="257"/>
    <n v="-9.921025E-3"/>
    <n v="-9.921025E-3"/>
    <x v="1"/>
    <n v="4.5341708542713564"/>
    <n v="-4.4983622399497478E-2"/>
    <n v="-4.4983622399497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d4774351d3411308cd64cb0dbd678b83db2308745c646d7c19fcab18509073"/>
    <n v="1"/>
    <n v="1"/>
  </r>
  <r>
    <s v="4de82a3c-ff36-4621-9b0d-35f234a5c815"/>
    <x v="1"/>
    <x v="257"/>
    <n v="-9.2221109999999999E-3"/>
    <n v="-9.2221109999999999E-3"/>
    <x v="1"/>
    <n v="4.5341708542713564"/>
    <n v="-4.1814626911055273E-2"/>
    <n v="-4.18146269110552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034360cd059ddb33e3f5c3f65bc00205f8a35f9d455da81a306e41f03a1f3d"/>
    <n v="1"/>
    <n v="1"/>
  </r>
  <r>
    <s v="bccc6911-48fc-4e36-ac4a-98baa3f7d8bd"/>
    <x v="1"/>
    <x v="257"/>
    <n v="-8.9911139999999997E-3"/>
    <n v="-8.9911139999999997E-3"/>
    <x v="1"/>
    <n v="4.5341708542713564"/>
    <n v="-4.076724704623115E-2"/>
    <n v="-4.0767247046231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8cd285571b2439a765f248947c75dd357ed6c8394e5da4a08c0698d137e8f6"/>
    <n v="1"/>
    <n v="1"/>
  </r>
  <r>
    <s v="5ed22ae2-5fc1-4983-941a-0384749bbc26"/>
    <x v="1"/>
    <x v="257"/>
    <n v="-9.921025E-3"/>
    <n v="-9.921025E-3"/>
    <x v="1"/>
    <n v="4.5341708542713564"/>
    <n v="-4.4983622399497478E-2"/>
    <n v="-4.49836223994974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363aa6a677f8eec9106e1fdc23d72a1fc0b7e15dd424e6bae9161faa521993"/>
    <n v="1"/>
    <n v="1"/>
  </r>
  <r>
    <s v="6b51c97a-ce5e-4c63-b404-ea81fbd0c5b1"/>
    <x v="1"/>
    <x v="257"/>
    <n v="-9.553799E-3"/>
    <n v="-9.553799E-3"/>
    <x v="1"/>
    <n v="4.5341708542713564"/>
    <n v="-4.3318556973366833E-2"/>
    <n v="-4.33185569733668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f8b5102239128654f2b3a48b37bda0309c640fe6afb4628927ae10df629311"/>
    <n v="1"/>
    <n v="1"/>
  </r>
  <r>
    <s v="bcaaa723-65c8-4657-97e7-a7bbc45c9afc"/>
    <x v="1"/>
    <x v="257"/>
    <n v="-9.0503440000000001E-3"/>
    <n v="-9.0503440000000001E-3"/>
    <x v="1"/>
    <n v="4.5341708542713564"/>
    <n v="-4.1035805985929652E-2"/>
    <n v="-4.10358059859296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78ffec5701c73073ae5aceae0853354b5a48e949b3987293fa0afdaa81246cc"/>
    <n v="1"/>
    <n v="1"/>
  </r>
  <r>
    <s v="8a1536f8-48f8-4e7f-8a22-9c7006991ca0"/>
    <x v="1"/>
    <x v="257"/>
    <n v="-9.5301069999999995E-3"/>
    <n v="-9.5301069999999995E-3"/>
    <x v="1"/>
    <n v="4.5341708542713564"/>
    <n v="-4.3211133397487431E-2"/>
    <n v="-4.32111333974874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8702b9d0b4b4830d822325a3b2fc063aba7186c6e3aabf5cbfd0ddb55aa66fa"/>
    <n v="1"/>
    <n v="1"/>
  </r>
  <r>
    <s v="0bc1c5eb-e522-433a-9b8e-cf864c0212bc"/>
    <x v="1"/>
    <x v="257"/>
    <n v="-9.6663360000000011E-3"/>
    <n v="-9.6663360000000011E-3"/>
    <x v="1"/>
    <n v="4.5341708542713564"/>
    <n v="-4.3828818958793973E-2"/>
    <n v="-4.38288189587939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21f534351bf77dda8e2d9d0c6393f1a9391ddcb0f610b3055db04be465325d9"/>
    <n v="1"/>
    <n v="1"/>
  </r>
  <r>
    <s v="42149fa9-a07e-42a5-87d6-62c389cac7c5"/>
    <x v="1"/>
    <x v="257"/>
    <n v="-1.0602169999999999E-2"/>
    <n v="-1.0602169999999999E-2"/>
    <x v="1"/>
    <n v="4.5341708542713564"/>
    <n v="-4.8072050206030142E-2"/>
    <n v="-4.80720502060301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3fd7cec9b5ae802b00541717a059c9159907e87e1d963417742b8a66695c3f5"/>
    <n v="1"/>
    <n v="1"/>
  </r>
  <r>
    <s v="55eb7362-cbf7-4082-8d51-599a66bce546"/>
    <x v="1"/>
    <x v="257"/>
    <n v="-8.2803540000000002E-3"/>
    <n v="-8.2803540000000002E-3"/>
    <x v="1"/>
    <n v="4.5341708542713564"/>
    <n v="-3.7544539769849242E-2"/>
    <n v="-3.75445397698492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cc9473376f6dbd52e174a54088a2e6d5167044918f7db76edf937b3d27b557c"/>
    <n v="1"/>
    <n v="1"/>
  </r>
  <r>
    <s v="2ab2e03a-6987-42ac-a99b-8e6220fdd27e"/>
    <x v="1"/>
    <x v="257"/>
    <n v="-9.553799E-3"/>
    <n v="-9.553799E-3"/>
    <x v="1"/>
    <n v="4.5341708542713564"/>
    <n v="-4.3318556973366833E-2"/>
    <n v="-4.33185569733668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955e465bbb4d313639e464dfcfe19fbdd02dfb0db1db60d5986edcf2c50a0ea"/>
    <n v="1"/>
    <n v="1"/>
  </r>
  <r>
    <s v="3abb6de3-1b5d-434e-83e2-670fa68f2fcb"/>
    <x v="1"/>
    <x v="257"/>
    <n v="-9.553799E-3"/>
    <n v="-9.553799E-3"/>
    <x v="1"/>
    <n v="4.5341708542713564"/>
    <n v="-4.3318556973366833E-2"/>
    <n v="-4.33185569733668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3dba76125db1f598bd9df9d40c88ef13d403b89491d69dcf8ff1e34342b99de"/>
    <n v="1"/>
    <n v="1"/>
  </r>
  <r>
    <s v="ef412ba7-69aa-4ba6-ba12-698ffdbb6214"/>
    <x v="1"/>
    <x v="257"/>
    <n v="-1.1129317E-2"/>
    <n v="-1.1129317E-2"/>
    <x v="1"/>
    <n v="4.5341708542713564"/>
    <n v="-5.0462224769346732E-2"/>
    <n v="-5.04622247693467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126bfb912c1364a36d15d0633ac615ecff74c37f92666a67db3950e5525677"/>
    <n v="1"/>
    <n v="1"/>
  </r>
  <r>
    <s v="92306ce2-9e84-49cf-82a8-c82d4ca57bb7"/>
    <x v="1"/>
    <x v="257"/>
    <n v="-1.2313917000000001E-2"/>
    <n v="-1.2313917000000001E-2"/>
    <x v="1"/>
    <n v="4.5341708542713564"/>
    <n v="-5.5833403563316578E-2"/>
    <n v="-5.58334035633165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94587b4c6247ae0b61c474d1a5f3073c568e9406c9ef32265d4f15395ed401"/>
    <n v="1"/>
    <n v="1"/>
  </r>
  <r>
    <s v="ce07c591-3fcc-46d1-b437-02eb43a8ed29"/>
    <x v="1"/>
    <x v="257"/>
    <n v="-1.2313917000000001E-2"/>
    <n v="-1.2313917000000001E-2"/>
    <x v="1"/>
    <n v="4.5341708542713564"/>
    <n v="-5.5833403563316578E-2"/>
    <n v="-5.58334035633165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43c61c4a0f5f958a3ec462e46bd1bfa757ccea86e4313ecfdb0163daabf77b"/>
    <n v="1"/>
    <n v="1"/>
  </r>
  <r>
    <s v="80715855-4b3f-4ee5-a630-33be8b416f85"/>
    <x v="1"/>
    <x v="257"/>
    <n v="-1.2882525000000001E-2"/>
    <n v="-1.2882525000000001E-2"/>
    <x v="1"/>
    <n v="4.5341708542713564"/>
    <n v="-5.8411569384422109E-2"/>
    <n v="-5.84115693844221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c9a7395df0e1910216a545cebf6eba7b7a59e7a7fc345c6b81d717e1385903"/>
    <n v="1"/>
    <n v="1"/>
  </r>
  <r>
    <s v="3683a5f3-3e08-4463-be28-6a0f20bac8b9"/>
    <x v="1"/>
    <x v="257"/>
    <n v="-1.1857846E-2"/>
    <n v="-1.1857846E-2"/>
    <x v="1"/>
    <n v="4.5341708542713564"/>
    <n v="-5.3765499727638187E-2"/>
    <n v="-5.37654997276381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383ab26f49346a62706e09a783e0b2467fbe37802a6096febe829fa91c04ef"/>
    <n v="1"/>
    <n v="1"/>
  </r>
  <r>
    <s v="6e1ec34e-1319-4ef5-9405-5d7bd36c718d"/>
    <x v="1"/>
    <x v="257"/>
    <n v="-1.1869691999999999E-2"/>
    <n v="-1.1869691999999999E-2"/>
    <x v="1"/>
    <n v="4.5341708542713564"/>
    <n v="-5.3819211515577878E-2"/>
    <n v="-5.3819211515577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ec70c4f8b09f2408b5583f2d256f061e6c04c1c816755fafe1e9e81e0979d33"/>
    <n v="1"/>
    <n v="1"/>
  </r>
  <r>
    <s v="a4eed66f-6694-4d48-8cba-1407e9dd3167"/>
    <x v="1"/>
    <x v="257"/>
    <n v="-1.0951627E-2"/>
    <n v="-1.0951627E-2"/>
    <x v="1"/>
    <n v="4.5341708542713564"/>
    <n v="-4.9656547950251248E-2"/>
    <n v="-4.9656547950251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1a52a0c5aa854fe05e9feaf30bfb64ce195b31480d81936eb8aeb391a876e0c"/>
    <n v="1"/>
    <n v="1"/>
  </r>
  <r>
    <s v="f2b8f6ed-fc5a-4d21-8241-d3d262e3209f"/>
    <x v="1"/>
    <x v="257"/>
    <n v="-1.0827244E-2"/>
    <n v="-1.0827244E-2"/>
    <x v="1"/>
    <n v="4.5341708542713564"/>
    <n v="-4.9092574176884417E-2"/>
    <n v="-4.90925741768844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a09e1593ca0682b919f841909a1a1c5019f369ca274dec31ea7ef153e7c171"/>
    <n v="1"/>
    <n v="1"/>
  </r>
  <r>
    <s v="2eb9eea7-30c5-4ac9-af2d-1581d716a507"/>
    <x v="1"/>
    <x v="257"/>
    <n v="-1.0608093000000001E-2"/>
    <n v="-1.0608093000000001E-2"/>
    <x v="1"/>
    <n v="4.5341708542713564"/>
    <n v="-4.8098906099999998E-2"/>
    <n v="-4.80989060999999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92567806bf9d06fbef2289ed70b6092b04533a54107b672ea9702d75b24505"/>
    <n v="1"/>
    <n v="1"/>
  </r>
  <r>
    <s v="fee21235-6996-411c-962e-e85ff9807930"/>
    <x v="1"/>
    <x v="257"/>
    <n v="-1.0377096000000001E-2"/>
    <n v="-1.0377096000000001E-2"/>
    <x v="1"/>
    <n v="4.5341708542713564"/>
    <n v="-4.7051526235175882E-2"/>
    <n v="-4.70515262351758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ff1f3a79c186f3483e66ddb51667580ce8bd7a437c14c17b8778105a0e2b12"/>
    <n v="1"/>
    <n v="1"/>
  </r>
  <r>
    <s v="5fb55b70-876e-48a5-8236-7c43b6fdcfa3"/>
    <x v="1"/>
    <x v="257"/>
    <n v="-9.7551809999999999E-3"/>
    <n v="-9.7551809999999999E-3"/>
    <x v="1"/>
    <n v="4.5341708542713564"/>
    <n v="-4.4231657368341698E-2"/>
    <n v="-4.42316573683416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621f781f68c29c14fc6bca74b23414cd90c59c1371a18283ed40cdd3baf78ca"/>
    <n v="1"/>
    <n v="1"/>
  </r>
  <r>
    <s v="63227fc1-7c08-4f43-873b-432c2f84b64a"/>
    <x v="1"/>
    <x v="257"/>
    <n v="-9.7551809999999999E-3"/>
    <n v="-9.7551809999999999E-3"/>
    <x v="1"/>
    <n v="4.5341708542713564"/>
    <n v="-4.4231657368341698E-2"/>
    <n v="-4.42316573683416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addb01bf66cdae548917a5586ef262c0e91ec9d6ddd616a4977d4f294b320f"/>
    <n v="1"/>
    <n v="1"/>
  </r>
  <r>
    <s v="1dc1cf17-e699-4840-9f82-90ea3490bdac"/>
    <x v="1"/>
    <x v="257"/>
    <n v="-9.1154970000000002E-3"/>
    <n v="-9.1154970000000002E-3"/>
    <x v="1"/>
    <n v="4.5341708542713564"/>
    <n v="-4.1331220819597989E-2"/>
    <n v="-4.13312208195979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4be7dface6af105b0faa33d67ca7d1b7c5003c7acd199610529e0b3436a276"/>
    <n v="1"/>
    <n v="1"/>
  </r>
  <r>
    <s v="a644f229-ce32-4375-af9d-58629967eecf"/>
    <x v="1"/>
    <x v="257"/>
    <n v="-9.352417E-3"/>
    <n v="-9.352417E-3"/>
    <x v="1"/>
    <n v="4.5341708542713564"/>
    <n v="-4.2405456578391947E-2"/>
    <n v="-4.24054565783919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7812fe298941bf6eaed74a46c98e4d6c1466d03c04d1d26b671f3c89024c7c"/>
    <n v="1"/>
    <n v="1"/>
  </r>
  <r>
    <s v="24b88aba-8b33-4424-bea4-e3cd3626d0e3"/>
    <x v="1"/>
    <x v="257"/>
    <n v="-1.0211252000000001E-2"/>
    <n v="-1.0211252000000001E-2"/>
    <x v="1"/>
    <n v="4.5341708542713564"/>
    <n v="-4.6299561204020102E-2"/>
    <n v="-4.62995612040201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97af8ebafbaec1349762a89a8929051a7a1ea73482a67a42404de51c186db2c"/>
    <n v="1"/>
    <n v="1"/>
  </r>
  <r>
    <s v="892d05a5-9bc2-4906-8f0d-42f0e5c96072"/>
    <x v="1"/>
    <x v="257"/>
    <n v="-9.4511927999999992E-3"/>
    <n v="-9.4511927999999992E-3"/>
    <x v="1"/>
    <n v="4.5341708542713564"/>
    <n v="-4.285332293185929E-2"/>
    <n v="-4.2853322931859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7360c5daaf37edabbdd2c898ccab8755acfb80138108e1c8d3524da0109c88"/>
    <n v="1"/>
    <n v="1"/>
  </r>
  <r>
    <s v="af8be7f4-a93d-433d-b5a4-e6cfe7d97fd7"/>
    <x v="1"/>
    <x v="257"/>
    <n v="-9.7018739999999992E-3"/>
    <n v="-9.7018739999999992E-3"/>
    <x v="1"/>
    <n v="4.5341708542713564"/>
    <n v="-4.3989954322613059E-2"/>
    <n v="-4.39899543226130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85966ff262c902834fa3d4549c7a91010f62ab0cc53e33444fd835f11240137"/>
    <n v="1"/>
    <n v="1"/>
  </r>
  <r>
    <s v="056dc620-782e-4ccd-9099-fe2e3ec64430"/>
    <x v="1"/>
    <x v="257"/>
    <n v="-9.1628809999999995E-3"/>
    <n v="-9.1628809999999995E-3"/>
    <x v="1"/>
    <n v="4.5341708542713564"/>
    <n v="-4.1546067971356779E-2"/>
    <n v="-4.15460679713567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69d925500be47c0a2a2dc54dae4fe764818cabdc08e8e2ccbd3a9a9a6e5c54"/>
    <n v="1"/>
    <n v="1"/>
  </r>
  <r>
    <s v="5df46d8b-51a8-46b0-8c56-67389014ea28"/>
    <x v="1"/>
    <x v="257"/>
    <n v="-1.0140176000000001E-2"/>
    <n v="-1.0140176000000001E-2"/>
    <x v="1"/>
    <n v="4.5341708542713564"/>
    <n v="-4.5977290476381903E-2"/>
    <n v="-4.59772904763819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2116b74fa3ee6b26f533c33821a4917c254b8dd80fe5d8735c7857d299fb1e"/>
    <n v="1"/>
    <n v="1"/>
  </r>
  <r>
    <s v="cf7db59d-fa8e-4fb3-bf6f-e64150900409"/>
    <x v="1"/>
    <x v="257"/>
    <n v="-7.2082910000000004E-3"/>
    <n v="-7.2082910000000004E-3"/>
    <x v="1"/>
    <n v="4.5341708542713564"/>
    <n v="-3.268362296130653E-2"/>
    <n v="-3.2683622961306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254898af26050e790a007920bdc3ca5cec1be2d24796f668a1733338926ed4"/>
    <n v="1"/>
    <n v="1"/>
  </r>
  <r>
    <s v="66224291-daf3-45c4-8947-57d0da319a8c"/>
    <x v="1"/>
    <x v="257"/>
    <n v="-9.085882E-3"/>
    <n v="-9.085882E-3"/>
    <x v="1"/>
    <n v="4.5341708542713564"/>
    <n v="-4.1196941349748738E-2"/>
    <n v="-4.11969413497487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7a94675aec07a945161608639e4c092881f66ab21e1731ede57dd3a39c71bca"/>
    <n v="1"/>
    <n v="1"/>
  </r>
  <r>
    <s v="c9677ee0-1e59-4b1e-a261-3b256fc700ca"/>
    <x v="1"/>
    <x v="257"/>
    <n v="-7.2186741999999996E-3"/>
    <n v="-7.2186741999999996E-3"/>
    <x v="1"/>
    <n v="4.5341708542713564"/>
    <n v="-3.2730702164120599E-2"/>
    <n v="-3.27307021641205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678abf5f3e6f102aabb75ae10b6a44c6fece9f3f6296e569d302e00d419e5d"/>
    <n v="1"/>
    <n v="1"/>
  </r>
  <r>
    <s v="7e0d19d5-312b-4d34-af95-d47a32845a2e"/>
    <x v="1"/>
    <x v="257"/>
    <n v="-8.819347E-3"/>
    <n v="-8.819347E-3"/>
    <x v="1"/>
    <n v="4.5341708542713564"/>
    <n v="-3.9988426121105522E-2"/>
    <n v="-3.99884261211055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f1879b2cb1cf558d843e2e2c5cbefa861ca9ef530d66271316a85b6a529343"/>
    <n v="1"/>
    <n v="1"/>
  </r>
  <r>
    <s v="676d4c8d-1cac-47b0-87b8-aff284b312db"/>
    <x v="1"/>
    <x v="257"/>
    <n v="-9.4945689999999996E-3"/>
    <n v="-9.4945689999999996E-3"/>
    <x v="1"/>
    <n v="4.5341708542713564"/>
    <n v="-4.3049998033668338E-2"/>
    <n v="-4.3049998033668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e69fdd2cfa78036c939c572186d185a07ba66ab80f71e774aa22fbaee4136f"/>
    <n v="1"/>
    <n v="1"/>
  </r>
  <r>
    <s v="e931b065-6612-441f-affc-b45b0e4f600b"/>
    <x v="1"/>
    <x v="257"/>
    <n v="-1.3125368E-2"/>
    <n v="-1.3125368E-2"/>
    <x v="1"/>
    <n v="4.5341708542713564"/>
    <n v="-5.9512661037185922E-2"/>
    <n v="-5.95126610371859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dad97e29b4a8d7bb840867412b3b8c294b0f351f7224e6e5025f78764787ff"/>
    <n v="1"/>
    <n v="1"/>
  </r>
  <r>
    <s v="c4977f9d-f408-4625-acf1-867b6d8491e8"/>
    <x v="1"/>
    <x v="257"/>
    <n v="-1.2971369999999999E-2"/>
    <n v="-1.2971369999999999E-2"/>
    <x v="1"/>
    <n v="4.5341708542713564"/>
    <n v="-5.881440779396984E-2"/>
    <n v="-5.88144077939698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7ec8c4803344c66973b08d00906d83ead58ac0a7f89dfda9da81be6a4d9654"/>
    <n v="1"/>
    <n v="1"/>
  </r>
  <r>
    <s v="5261c79f-e356-4618-8c35-4eae9b985fd5"/>
    <x v="1"/>
    <x v="257"/>
    <n v="-1.172754E-2"/>
    <n v="-1.172754E-2"/>
    <x v="1"/>
    <n v="4.5341708542713564"/>
    <n v="-5.31746700603015E-2"/>
    <n v="-5.317467006030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fcfb50e6e46a66235485775262025abd2bcfa8e2dc14498387a7ca5ee6f70c"/>
    <n v="1"/>
    <n v="1"/>
  </r>
  <r>
    <s v="4d84592c-dc6a-4262-8f8b-4570a6955376"/>
    <x v="1"/>
    <x v="257"/>
    <n v="-1.1437312999999999E-2"/>
    <n v="-1.1437312999999999E-2"/>
    <x v="1"/>
    <n v="4.5341708542713564"/>
    <n v="-5.1858731255778889E-2"/>
    <n v="-5.18587312557788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fe910c4ad00bdfa48ee10429a6b9ede547a07fe373c6774e8e2129a4a83910"/>
    <n v="1"/>
    <n v="1"/>
  </r>
  <r>
    <s v="0a102264-a0f9-44f5-814e-3de7654917f3"/>
    <x v="1"/>
    <x v="257"/>
    <n v="-1.0460018E-2"/>
    <n v="-1.0460018E-2"/>
    <x v="1"/>
    <n v="4.5341708542713564"/>
    <n v="-4.7427508750753758E-2"/>
    <n v="-4.7427508750753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3f592dd97229d9392c714d28b706b7fd48d6c814ae96027217477631e1468d"/>
    <n v="1"/>
    <n v="1"/>
  </r>
  <r>
    <s v="2d1cc170-1d3c-4990-8fef-e851d29f73e9"/>
    <x v="1"/>
    <x v="257"/>
    <n v="-1.1472850999999999E-2"/>
    <n v="-1.1472850999999999E-2"/>
    <x v="1"/>
    <n v="4.5341708542713564"/>
    <n v="-5.2019866619597982E-2"/>
    <n v="-5.20198666195979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125fe570a1a97f60c50b484a657cbdb12010875aa5cb485512265a8c1fe89b1"/>
    <n v="1"/>
    <n v="1"/>
  </r>
  <r>
    <s v="56e4b896-90a2-4969-bbe3-3cfaf39e2e03"/>
    <x v="1"/>
    <x v="257"/>
    <n v="-1.1407698000000001E-2"/>
    <n v="-1.1407698000000001E-2"/>
    <x v="1"/>
    <n v="4.5341708542713564"/>
    <n v="-5.1724451785929638E-2"/>
    <n v="-5.17244517859296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d0a531e3432905f9f073c0c7368d8057f6d08a55d9e68d480590e72e999316"/>
    <n v="1"/>
    <n v="1"/>
  </r>
  <r>
    <s v="2b6dd385-3ecc-49ca-af1d-d7f3a7ceb376"/>
    <x v="1"/>
    <x v="257"/>
    <n v="-7.7058230000000014E-3"/>
    <n v="-7.7058230000000014E-3"/>
    <x v="1"/>
    <n v="4.5341708542713564"/>
    <n v="-3.4939518054773869E-2"/>
    <n v="-3.49395180547738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be5fd46b271c7935eafe5966aaa189874d26fc6b17a957fb07ba9aeae2119ca"/>
    <n v="1"/>
    <n v="1"/>
  </r>
  <r>
    <s v="c4d41408-5cdd-476e-a1cb-d7e079b6ca4f"/>
    <x v="1"/>
    <x v="257"/>
    <n v="-8.7838090000000001E-3"/>
    <n v="-8.7838090000000001E-3"/>
    <x v="1"/>
    <n v="4.5341708542713564"/>
    <n v="-3.9827290757286429E-2"/>
    <n v="-3.98272907572864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62e4b4e69d98d1cf3b7859afb5fae23d0e5eaea3106d3948f1851da034497f"/>
    <n v="1"/>
    <n v="1"/>
  </r>
  <r>
    <s v="6ef4fd3d-4334-4402-b01e-6ef3a6bc6ba9"/>
    <x v="1"/>
    <x v="257"/>
    <n v="-8.8489620000000001E-3"/>
    <n v="-8.8489620000000001E-3"/>
    <x v="1"/>
    <n v="4.5341708542713564"/>
    <n v="-4.0122705590954773E-2"/>
    <n v="-4.01227055909547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7c133974c0e07b4a23af27384fd1cb4878c9bc8a6c731d58f123b919d6097a4"/>
    <n v="1"/>
    <n v="1"/>
  </r>
  <r>
    <s v="ca3222be-f61a-4eb0-aa5e-46ba5e7b4f93"/>
    <x v="1"/>
    <x v="257"/>
    <n v="-9.4471850000000003E-3"/>
    <n v="-9.4471850000000003E-3"/>
    <x v="1"/>
    <n v="4.5341708542713564"/>
    <n v="-4.2835150881909548E-2"/>
    <n v="-4.28351508819095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55e36aa4fe77fc48c21bf12d82f96d0f22ec7d2ac5a2bbf720414adf1dc5918"/>
    <n v="1"/>
    <n v="1"/>
  </r>
  <r>
    <s v="53d41195-6392-4d04-8f13-0ad0f5b88d90"/>
    <x v="1"/>
    <x v="257"/>
    <n v="-8.7719630000000007E-3"/>
    <n v="-8.7719630000000007E-3"/>
    <x v="1"/>
    <n v="4.5341708542713564"/>
    <n v="-3.9773578969346732E-2"/>
    <n v="-3.97735789693467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1f37421d2026f16ccececcb4cc7f31b61ae17b3b4031570762233c32330680"/>
    <n v="1"/>
    <n v="1"/>
  </r>
  <r>
    <s v="df7adbc3-f102-4c6c-a793-d99f483ef35e"/>
    <x v="1"/>
    <x v="257"/>
    <n v="-9.6841050000000001E-3"/>
    <n v="-9.6841050000000001E-3"/>
    <x v="1"/>
    <n v="4.5341708542713564"/>
    <n v="-4.3909386640703513E-2"/>
    <n v="-4.3909386640703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e66dfed0d524ad456db5ccbe20300b8ca52376c162ca558d1fcc53dd007637"/>
    <n v="1"/>
    <n v="1"/>
  </r>
  <r>
    <s v="e1cbe7fa-3a92-4b16-ae8f-84afc089c375"/>
    <x v="1"/>
    <x v="257"/>
    <n v="-7.6939769999999994E-3"/>
    <n v="-7.6939769999999994E-3"/>
    <x v="1"/>
    <n v="4.5341708542713564"/>
    <n v="-3.4885806266834157E-2"/>
    <n v="-3.48858062668341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f40bf9bf78eb4c3857ff22af93f97b06a0fcc1dbc7a28d63c3a14f026ec05b"/>
    <n v="1"/>
    <n v="1"/>
  </r>
  <r>
    <s v="5f75d67c-585b-4355-9679-5595d764a701"/>
    <x v="1"/>
    <x v="257"/>
    <n v="-7.6406699999999996E-3"/>
    <n v="-7.6406699999999996E-3"/>
    <x v="1"/>
    <n v="4.5341708542713564"/>
    <n v="-3.4644103221105532E-2"/>
    <n v="-3.46441032211055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55245463d7164a208c610a892a418a90f23531dc6d669dde32435afae67145"/>
    <n v="1"/>
    <n v="1"/>
  </r>
  <r>
    <s v="3019e037-8043-4510-b431-0038bb9fc613"/>
    <x v="1"/>
    <x v="257"/>
    <n v="-1.1443236000000001E-2"/>
    <n v="-1.1443236000000001E-2"/>
    <x v="1"/>
    <n v="4.5341708542713564"/>
    <n v="-5.1885587149748752E-2"/>
    <n v="-5.18855871497487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8fca9d26a7f322423f215f04b3b303a89b0bd46a5c83df5efe25010a8a8b51"/>
    <n v="1"/>
    <n v="1"/>
  </r>
  <r>
    <s v="9e3cdc08-c60b-43ea-98a4-d54e74f8e154"/>
    <x v="1"/>
    <x v="257"/>
    <n v="-1.0987165E-2"/>
    <n v="-1.0987165E-2"/>
    <x v="1"/>
    <n v="4.5341708542713564"/>
    <n v="-4.9817683314070341E-2"/>
    <n v="-4.98176833140703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c2208e9c21299115d1001155ee5da070a424b8a36c4930915a0a1e8f62dec7"/>
    <n v="1"/>
    <n v="1"/>
  </r>
  <r>
    <s v="311f43d1-2bc3-4699-a994-2769bd604bbe"/>
    <x v="1"/>
    <x v="257"/>
    <n v="-1.1721617E-2"/>
    <n v="-1.1721617E-2"/>
    <x v="1"/>
    <n v="4.5341708542713564"/>
    <n v="-5.3147814166331651E-2"/>
    <n v="-5.31478141663316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fe466e71a72aec775d55b1eab5317532a87403ddcb7512d3d4b1e13d493984"/>
    <n v="1"/>
    <n v="1"/>
  </r>
  <r>
    <s v="c73ce816-844b-43b4-a93c-2ee2ce003882"/>
    <x v="1"/>
    <x v="257"/>
    <n v="-9.3701860000000008E-3"/>
    <n v="-9.3701860000000008E-3"/>
    <x v="1"/>
    <n v="4.5341708542713564"/>
    <n v="-4.2486024260301507E-2"/>
    <n v="-4.24860242603015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8e10bf2e5f044d76fd1fa1f86046fa6bbfce550be3e8b2b20dd34c60f0b4b3d"/>
    <n v="1"/>
    <n v="1"/>
  </r>
  <r>
    <s v="5f7b005c-b847-47ec-9ca4-6895a775546a"/>
    <x v="1"/>
    <x v="257"/>
    <n v="-9.0799590000000003E-3"/>
    <n v="-9.0799590000000003E-3"/>
    <x v="1"/>
    <n v="4.5341708542713564"/>
    <n v="-4.1170085455778889E-2"/>
    <n v="-4.11700854557788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b6622f00f5a495e0bbaf0f1c2a9bbb61674e53ffcf3f56d52bc3e0a3f9f759"/>
    <n v="1"/>
    <n v="1"/>
  </r>
  <r>
    <s v="1c35b74c-1f65-4711-8723-de286f345da3"/>
    <x v="1"/>
    <x v="257"/>
    <n v="-9.6939865999999993E-3"/>
    <n v="-9.6939865999999993E-3"/>
    <x v="1"/>
    <n v="4.5341708542713564"/>
    <n v="-4.3954191503417082E-2"/>
    <n v="-4.39541915034170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74687dfbed80cee5ac1ed8b4394fff5905c05d287674f6560f89f75b40e1f4d"/>
    <n v="1"/>
    <n v="1"/>
  </r>
  <r>
    <s v="552c8214-e4ce-43a0-916a-72f43c447379"/>
    <x v="1"/>
    <x v="257"/>
    <n v="-9.5518633999999991E-3"/>
    <n v="-9.5518633999999991E-3"/>
    <x v="1"/>
    <n v="4.5341708542713564"/>
    <n v="-4.3309780632261298E-2"/>
    <n v="-4.33097806322612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deea29daa7026ef0f97c860d035419c9cfcd87802b35c1bc5a64ed2cb7000d4"/>
    <n v="1"/>
    <n v="1"/>
  </r>
  <r>
    <s v="a0c7f1fa-93f3-4a8b-89c3-faae5bb5a6fc"/>
    <x v="1"/>
    <x v="257"/>
    <n v="-9.8973330000000012E-3"/>
    <n v="-9.8973330000000012E-3"/>
    <x v="1"/>
    <n v="4.5341708542713564"/>
    <n v="-4.4876198823618089E-2"/>
    <n v="-4.48761988236180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a1d53cb28fe2f10c7e394fa7d4b0b43c7008086dde0320ab32b24860494b1f2"/>
    <n v="1"/>
    <n v="1"/>
  </r>
  <r>
    <s v="3d4099db-daee-47fa-9470-9133c3d6e897"/>
    <x v="1"/>
    <x v="257"/>
    <n v="-9.9861780000000001E-3"/>
    <n v="-9.9861780000000001E-3"/>
    <x v="1"/>
    <n v="4.5341708542713564"/>
    <n v="-4.5279037233165828E-2"/>
    <n v="-4.52790372331658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0e13368c00b150c885b9c0d66f3c901a87f5ce9875c5f9af9801a70c3448c8"/>
    <n v="1"/>
    <n v="1"/>
  </r>
  <r>
    <s v="2408f694-6b76-476c-afe4-742c332a905e"/>
    <x v="1"/>
    <x v="257"/>
    <n v="-1.0596247E-2"/>
    <n v="-1.0596247E-2"/>
    <x v="1"/>
    <n v="4.5341708542713564"/>
    <n v="-4.8045194312060287E-2"/>
    <n v="-4.8045194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a3cf5525552badf2250a9d2267f9715a28065fbc1d912c96ecf9056c5f818e"/>
    <n v="1"/>
    <n v="1"/>
  </r>
  <r>
    <s v="2395da24-a867-4ece-95d5-88a67bb016f8"/>
    <x v="1"/>
    <x v="257"/>
    <n v="-9.186573E-3"/>
    <n v="-9.186573E-3"/>
    <x v="1"/>
    <n v="4.5341708542713564"/>
    <n v="-4.1653491547236167E-2"/>
    <n v="-4.1653491547236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f34aa2976ac6be4ee56a017e8c72371f41eec126c9ea42dda50278120684b6"/>
    <n v="1"/>
    <n v="1"/>
  </r>
  <r>
    <s v="260aa62e-7b00-4773-a59d-107e89131b6c"/>
    <x v="1"/>
    <x v="257"/>
    <n v="-9.3405709999999989E-3"/>
    <n v="-9.3405709999999989E-3"/>
    <x v="1"/>
    <n v="4.5341708542713564"/>
    <n v="-4.2351744790452249E-2"/>
    <n v="-4.23517447904522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89afc1b49a6b5ef0458ed82274ef7206695ff8868c805116d0fe18b7417439"/>
    <n v="1"/>
    <n v="1"/>
  </r>
  <r>
    <s v="76c2fe4b-494b-4903-9560-3f541d9d1905"/>
    <x v="1"/>
    <x v="257"/>
    <n v="-1.05941002E-2"/>
    <n v="-1.05941002E-2"/>
    <x v="1"/>
    <n v="4.5341708542713564"/>
    <n v="-4.8035460354070338E-2"/>
    <n v="-4.8035460354070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5fd8ac3f396a11b7dede2e2bb8dd0337bff5b7a7ceed2d82b65ff9e0859681"/>
    <n v="1"/>
    <n v="1"/>
  </r>
  <r>
    <s v="735cb224-0fa5-4a61-b0d3-38b4606a1ecd"/>
    <x v="1"/>
    <x v="257"/>
    <n v="-8.7364249999999991E-3"/>
    <n v="-8.7364249999999991E-3"/>
    <x v="1"/>
    <n v="4.5341708542713564"/>
    <n v="-3.9612443605527632E-2"/>
    <n v="-3.96124436055276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e68814e69b7a77c3e409f866cc5cd1a9ab45299210b576090c8f2b708beb5e"/>
    <n v="1"/>
    <n v="1"/>
  </r>
  <r>
    <s v="9907d5e9-5756-4cbf-9d1d-2fbfeef211ab"/>
    <x v="1"/>
    <x v="257"/>
    <n v="-8.7541940000000016E-3"/>
    <n v="-8.7541940000000016E-3"/>
    <x v="1"/>
    <n v="4.5341708542713564"/>
    <n v="-3.9693011287437192E-2"/>
    <n v="-3.96930112874371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5b30c4ed33447deb87cc545024b0943fd1188ac15a8044978cbcf0098927f5"/>
    <n v="1"/>
    <n v="1"/>
  </r>
  <r>
    <s v="015c8419-7a4c-432e-b151-0ad9d2e148a5"/>
    <x v="1"/>
    <x v="257"/>
    <n v="-9.0621900000000012E-3"/>
    <n v="-9.0621900000000012E-3"/>
    <x v="1"/>
    <n v="4.5341708542713564"/>
    <n v="-4.108951777386935E-2"/>
    <n v="-4.10895177738693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1d60efe04e4aa0f34ba45586b1f0f75ddc7589f5cdb887d19582ce03930754"/>
    <n v="1"/>
    <n v="1"/>
  </r>
  <r>
    <s v="a8798dda-6d44-4885-8f97-84690624e698"/>
    <x v="1"/>
    <x v="257"/>
    <n v="-9.1154970000000002E-3"/>
    <n v="-9.1154970000000002E-3"/>
    <x v="1"/>
    <n v="4.5341708542713564"/>
    <n v="-4.1331220819597989E-2"/>
    <n v="-4.13312208195979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5159c7672ec4178f93b1e1af7c4cb9f367dcc79817146adf3ab78b5a980162"/>
    <n v="1"/>
    <n v="1"/>
  </r>
  <r>
    <s v="e04acac0-5427-4c8c-9d7a-f9d124aba5b9"/>
    <x v="1"/>
    <x v="257"/>
    <n v="-9.8914099999999998E-3"/>
    <n v="-9.8914099999999998E-3"/>
    <x v="1"/>
    <n v="4.5341708542713564"/>
    <n v="-4.4849342929648227E-2"/>
    <n v="-4.48493429296482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c41f917265087f87a493cb8291ac45b8d0f2ab1fe18791d1679addcdbf84bbf"/>
    <n v="1"/>
    <n v="1"/>
  </r>
  <r>
    <s v="a008ff7a-89b4-4c28-bbbe-802c8ad1047d"/>
    <x v="1"/>
    <x v="257"/>
    <n v="-8.9555759999999998E-3"/>
    <n v="-8.9555759999999998E-3"/>
    <x v="1"/>
    <n v="4.5341708542713564"/>
    <n v="-4.0606111682412058E-2"/>
    <n v="-4.06061116824120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b19fd61a18e24cf08dd995ff126e569243e79b68a94c4a04a595811001aeaf"/>
    <n v="1"/>
    <n v="1"/>
  </r>
  <r>
    <s v="6a169054-9532-45a9-a5e4-ee30bca65865"/>
    <x v="1"/>
    <x v="257"/>
    <n v="-9.405723999999999E-3"/>
    <n v="-9.405723999999999E-3"/>
    <x v="1"/>
    <n v="4.5341708542713564"/>
    <n v="-4.2647159624120592E-2"/>
    <n v="-4.26471596241205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67d08ee1294886db6e5acc9248cc9f9df4c064074938a137fb232da0d46054"/>
    <n v="1"/>
    <n v="1"/>
  </r>
  <r>
    <s v="1b556074-899b-46c2-887a-129156c6c53a"/>
    <x v="1"/>
    <x v="257"/>
    <n v="-9.405723999999999E-3"/>
    <n v="-9.405723999999999E-3"/>
    <x v="1"/>
    <n v="4.5341708542713564"/>
    <n v="-4.2647159624120592E-2"/>
    <n v="-4.26471596241205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98c4e81f249ad023b2fe9c9112014bbd0d9bf99a4d3ce28dbe176d6ff4e851"/>
    <n v="1"/>
    <n v="1"/>
  </r>
  <r>
    <s v="49d06e82-aa40-4c41-8b43-e3f89545cbc5"/>
    <x v="1"/>
    <x v="257"/>
    <n v="-9.0029600000000008E-3"/>
    <n v="-9.0029600000000008E-3"/>
    <x v="1"/>
    <n v="4.5341708542713564"/>
    <n v="-4.0820958834170848E-2"/>
    <n v="-4.08209588341708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8d45fbad51ca0d0f693b82b42efe541349cc26686d7a14e3d13f147b9219fe"/>
    <n v="1"/>
    <n v="1"/>
  </r>
  <r>
    <s v="ad190a93-2b35-47b3-a45c-149f69221ee2"/>
    <x v="1"/>
    <x v="257"/>
    <n v="-1.1241854000000001E-2"/>
    <n v="-1.1241854000000001E-2"/>
    <x v="1"/>
    <n v="4.5341708542713564"/>
    <n v="-5.0972486754773859E-2"/>
    <n v="-5.09724867547738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2ed5bd8c5d4a333b989e064de37110a6f7609bd91b4cf5b16979e4ad2c73b2"/>
    <n v="1"/>
    <n v="1"/>
  </r>
  <r>
    <s v="ed6c8c75-9dfc-4238-9344-34452c8c5cec"/>
    <x v="1"/>
    <x v="257"/>
    <n v="-9.8005790000000002E-3"/>
    <n v="-9.8005790000000002E-3"/>
    <x v="1"/>
    <n v="4.5341708542713564"/>
    <n v="-4.4437499656783917E-2"/>
    <n v="-4.44374996567839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dd81556f95bc9af17f1204d13c7abf7ca5073c7757afec7242bc8ed455b3af"/>
    <n v="1"/>
    <n v="1"/>
  </r>
  <r>
    <s v="488bff66-4520-4e21-9edb-1097462c2957"/>
    <x v="1"/>
    <x v="257"/>
    <n v="-9.2161880000000002E-3"/>
    <n v="-9.2161880000000002E-3"/>
    <x v="1"/>
    <n v="4.5341708542713564"/>
    <n v="-4.1787771017085418E-2"/>
    <n v="-4.17877710170854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35abf6f486c70d87a9005ad0637085665e33dda7222e85573c34209c52af1d"/>
    <n v="1"/>
    <n v="1"/>
  </r>
  <r>
    <s v="6a421798-ab25-4826-ac3b-c64d9b6fae32"/>
    <x v="1"/>
    <x v="257"/>
    <n v="-9.8025649999999992E-3"/>
    <n v="-9.8025649999999992E-3"/>
    <x v="1"/>
    <n v="4.5341708542713564"/>
    <n v="-4.4446504520100502E-2"/>
    <n v="-4.44465045201005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c66f690dc9468d98e7f6b6c972480e86eb27b09eaffa43622d25256acb4e79"/>
    <n v="1"/>
    <n v="1"/>
  </r>
  <r>
    <s v="7e47d624-5e04-4814-9487-e43ff0aee47c"/>
    <x v="1"/>
    <x v="257"/>
    <n v="-8.8845E-3"/>
    <n v="-8.8845E-3"/>
    <x v="1"/>
    <n v="4.5341708542713564"/>
    <n v="-4.0283840954773872E-2"/>
    <n v="-4.02838409547738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634b0d7fd321f5fda3b560dabc10c69cf18dcaefa7761e4785f9fcef887d1d"/>
    <n v="1"/>
    <n v="1"/>
  </r>
  <r>
    <s v="90a36f3b-b2a3-4e3a-99a7-085191dafcd9"/>
    <x v="1"/>
    <x v="257"/>
    <n v="-8.1204329999999998E-3"/>
    <n v="-8.1204329999999998E-3"/>
    <x v="1"/>
    <n v="4.5341708542713564"/>
    <n v="-3.6819430632663311E-2"/>
    <n v="-3.68194306326633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54a8e91e4ca3c316ee4a78ae07eeb48dc63ff613669c8cde2313daea22193b"/>
    <n v="1"/>
    <n v="1"/>
  </r>
  <r>
    <s v="2046f1f8-123e-4b93-bb9f-a57499380392"/>
    <x v="1"/>
    <x v="257"/>
    <n v="-7.7709760000000006E-3"/>
    <n v="-7.7709760000000006E-3"/>
    <x v="1"/>
    <n v="4.5341708542713564"/>
    <n v="-3.5234932888442212E-2"/>
    <n v="-3.52349328884422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39316077a71676dae5cb2a839767094ca0576d041d4dd1912c34ced4b325bd"/>
    <n v="1"/>
    <n v="1"/>
  </r>
  <r>
    <s v="96355ed1-4718-4ce6-b9b6-96162426e1be"/>
    <x v="1"/>
    <x v="257"/>
    <n v="-7.7591299999999986E-3"/>
    <n v="-7.7591299999999986E-3"/>
    <x v="1"/>
    <n v="4.5341708542713564"/>
    <n v="-3.5181221100502508E-2"/>
    <n v="-3.51812211005025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e4e112e5b2396ed58f5962b74df4f7412ba1ab3b54213c1885334a37ef838d"/>
    <n v="1"/>
    <n v="1"/>
  </r>
  <r>
    <s v="d2e1287a-82d5-4f68-b60d-b09ff4c6a997"/>
    <x v="1"/>
    <x v="257"/>
    <n v="-1.0448172E-2"/>
    <n v="-1.0448172E-2"/>
    <x v="1"/>
    <n v="4.5341708542713564"/>
    <n v="-4.737379696281406E-2"/>
    <n v="-4.737379696281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029a7108d1935fa689822870240bd51437179be8c4c09d6a5e79c81247e192"/>
    <n v="1"/>
    <n v="1"/>
  </r>
  <r>
    <s v="8174a522-dc14-4e21-8265-98eabfbbd491"/>
    <x v="1"/>
    <x v="257"/>
    <n v="-9.3405709999999989E-3"/>
    <n v="-9.3405709999999989E-3"/>
    <x v="1"/>
    <n v="4.5341708542713564"/>
    <n v="-4.2351744790452249E-2"/>
    <n v="-4.23517447904522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bcbca7a33a0161d602bc0e2adb81b7cc2219e37757e8d6e9312626db516736"/>
    <n v="1"/>
    <n v="1"/>
  </r>
  <r>
    <s v="1f3af859-7f50-4628-9a88-bcee2d21e396"/>
    <x v="1"/>
    <x v="257"/>
    <n v="-1.0773937000000001E-2"/>
    <n v="-1.0773937000000001E-2"/>
    <x v="1"/>
    <n v="4.5341708542713564"/>
    <n v="-4.8850871131155778E-2"/>
    <n v="-4.885087113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d37c12508a2b5f2881a3b76f9aaba6493dbbe97cf0c2cfb3c4d1a8c2daa543"/>
    <n v="1"/>
    <n v="1"/>
  </r>
  <r>
    <s v="686a4e40-2c7a-45d9-9c47-651f6f0b6dad"/>
    <x v="1"/>
    <x v="257"/>
    <n v="-1.1241854000000001E-2"/>
    <n v="-1.1241854000000001E-2"/>
    <x v="1"/>
    <n v="4.5341708542713564"/>
    <n v="-5.0972486754773859E-2"/>
    <n v="-5.09724867547738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c8acdb65d5ce4fc3e1b5cab0eeb82183c6c8f975ec10d63faa2b01121b255a"/>
    <n v="1"/>
    <n v="1"/>
  </r>
  <r>
    <s v="d68fb95c-8406-42be-949f-1053c6dc4af3"/>
    <x v="1"/>
    <x v="257"/>
    <n v="-1.1472850999999999E-2"/>
    <n v="-1.1472850999999999E-2"/>
    <x v="1"/>
    <n v="4.5341708542713564"/>
    <n v="-5.2019866619597982E-2"/>
    <n v="-5.20198666195979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ddef12189c24c2680354e4ee73d7801c296224a88239d330b3c8c2a33e415d"/>
    <n v="1"/>
    <n v="1"/>
  </r>
  <r>
    <s v="5e55066d-d3d5-4951-91a3-ca7c7c29117e"/>
    <x v="1"/>
    <x v="257"/>
    <n v="-1.3380057000000001E-2"/>
    <n v="-1.3380057000000001E-2"/>
    <x v="1"/>
    <n v="4.5341708542713564"/>
    <n v="-6.0667464477889448E-2"/>
    <n v="-6.0667464477889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8575c8d578e3dffce6cef3221daa2a02161188d57258f91588d0bd6263dd7e"/>
    <n v="1"/>
    <n v="1"/>
  </r>
  <r>
    <s v="958c65f1-4e7a-4728-a32e-928967a4ed8e"/>
    <x v="1"/>
    <x v="257"/>
    <n v="-1.0572555000000001E-2"/>
    <n v="-1.0572555000000001E-2"/>
    <x v="1"/>
    <n v="4.5341708542713564"/>
    <n v="-4.7937770736180899E-2"/>
    <n v="-4.79377707361808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3b0410142849adfe4de9cb9a596e5d893aa2fcf2e630b3473948d453d2760b"/>
    <n v="1"/>
    <n v="1"/>
  </r>
  <r>
    <s v="e9e037da-248c-49cb-a1fd-79141c7bd6e4"/>
    <x v="1"/>
    <x v="257"/>
    <n v="-1.4197380000000001E-2"/>
    <n v="-1.4197380000000001E-2"/>
    <x v="1"/>
    <n v="4.5341708542713564"/>
    <n v="-6.4373346603015066E-2"/>
    <n v="-6.437334660301506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97810e8759d1b118b33f2f6f116776da3cf36a20a028c2853ef0ce4c8998e4"/>
    <n v="1"/>
    <n v="1"/>
  </r>
  <r>
    <s v="5eeb534b-9c6b-4f06-bbbb-e1d7a840859e"/>
    <x v="1"/>
    <x v="257"/>
    <n v="-8.4225059999999997E-3"/>
    <n v="-8.4225059999999997E-3"/>
    <x v="1"/>
    <n v="4.5341708542713564"/>
    <n v="-3.8189081225125633E-2"/>
    <n v="-3.8189081225125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3f29b88400b4dcd2a7465abaf92d34eb72afd35ed271c018b65f2068e88928"/>
    <n v="1"/>
    <n v="1"/>
  </r>
  <r>
    <s v="e66a706e-eaf3-4252-bf53-c2b969bcf067"/>
    <x v="1"/>
    <x v="257"/>
    <n v="-8.5942729999999995E-3"/>
    <n v="-8.5942729999999995E-3"/>
    <x v="1"/>
    <n v="4.5341708542713564"/>
    <n v="-3.8967902150251248E-2"/>
    <n v="-3.89679021502512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7a3b73212323f681765462f36cd4df0754ba68ed9b31b0c952fe7b25aef0dd"/>
    <n v="1"/>
    <n v="1"/>
  </r>
  <r>
    <s v="bc76f976-5366-4539-b169-351454f54e9a"/>
    <x v="1"/>
    <x v="257"/>
    <n v="-1.06059438E-2"/>
    <n v="-1.06059438E-2"/>
    <x v="1"/>
    <n v="4.5341708542713564"/>
    <n v="-4.8089161259999992E-2"/>
    <n v="-4.80891612599999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ec7da5f2d57e01dd83c7c2b296b21fd214bfd96aa5e1339ae0a825d5a9c9b1"/>
    <n v="1"/>
    <n v="1"/>
  </r>
  <r>
    <s v="ac8e2cdf-95d3-4840-ab9c-794383f0ac88"/>
    <x v="1"/>
    <x v="257"/>
    <n v="-9.1036510000000008E-3"/>
    <n v="-9.1036510000000008E-3"/>
    <x v="1"/>
    <n v="4.5341708542713564"/>
    <n v="-4.1277509031658291E-2"/>
    <n v="-4.12775090316582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64262c5094b8bf700231a936840a15b5dae7dd8940524f2a8562f08d1bcdd7"/>
    <n v="1"/>
    <n v="1"/>
  </r>
  <r>
    <s v="f3fa90df-22b6-4bcb-b277-876bcc6c419a"/>
    <x v="1"/>
    <x v="257"/>
    <n v="-9.0148060000000002E-3"/>
    <n v="-9.0148060000000002E-3"/>
    <x v="1"/>
    <n v="4.5341708542713564"/>
    <n v="-4.0874670622110552E-2"/>
    <n v="-4.08746706221105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1210392ebda50fdef083535a15271b34934d24063ed061bd132615d6ae599c"/>
    <n v="1"/>
    <n v="1"/>
  </r>
  <r>
    <s v="6dd314f4-83de-472c-bdf7-df50580e29b6"/>
    <x v="1"/>
    <x v="257"/>
    <n v="-9.0148060000000002E-3"/>
    <n v="-9.0148060000000002E-3"/>
    <x v="1"/>
    <n v="4.5341708542713564"/>
    <n v="-4.0874670622110552E-2"/>
    <n v="-4.08746706221105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8807d2086f5129106a336a41eab67b4701b45c10fa1f8c2372d844e59150d5b"/>
    <n v="1"/>
    <n v="1"/>
  </r>
  <r>
    <s v="1ffd24e3-ec86-4aaf-937f-b62772d17f0e"/>
    <x v="1"/>
    <x v="257"/>
    <n v="-1.0667322999999999E-2"/>
    <n v="-1.0667322999999999E-2"/>
    <x v="1"/>
    <n v="4.5341708542713564"/>
    <n v="-4.8367465039698493E-2"/>
    <n v="-4.83674650396984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f688b29a00d882c116854b410e9643ef440a45f2f26a0990ab9c1c74cfa20e"/>
    <n v="1"/>
    <n v="1"/>
  </r>
  <r>
    <s v="305d8800-355c-4960-98bd-331efe35edc9"/>
    <x v="1"/>
    <x v="257"/>
    <n v="-1.0667322999999999E-2"/>
    <n v="-1.0667322999999999E-2"/>
    <x v="1"/>
    <n v="4.5341708542713564"/>
    <n v="-4.8367465039698493E-2"/>
    <n v="-4.83674650396984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997c7bcc8c35621097ba4d050b0c926aa532e58f9de0cb77f71eb71edb596a"/>
    <n v="1"/>
    <n v="1"/>
  </r>
  <r>
    <s v="feb4c8a4-2c05-4e8e-a02a-b5220f15a80a"/>
    <x v="1"/>
    <x v="257"/>
    <n v="-1.1857846E-2"/>
    <n v="-1.1857846E-2"/>
    <x v="1"/>
    <n v="4.5341708542713564"/>
    <n v="-5.3765499727638187E-2"/>
    <n v="-5.37654997276381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a53c9f361592fdcf20b0b7a2f3568280a768a4cfa0682320e936552889bcb9"/>
    <n v="1"/>
    <n v="1"/>
  </r>
  <r>
    <s v="3b95a475-d340-4243-ba39-193d147ca276"/>
    <x v="1"/>
    <x v="257"/>
    <n v="-9.0266519999999996E-3"/>
    <n v="-9.0266519999999996E-3"/>
    <x v="1"/>
    <n v="4.5341708542713564"/>
    <n v="-4.0928382410050243E-2"/>
    <n v="-4.09283824100502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dd8fdf40a482c347c4e2ced804c0bca469cff85a05113e87df66ce2f57950f"/>
    <n v="1"/>
    <n v="1"/>
  </r>
  <r>
    <s v="ff570b54-0763-4681-b9a1-0ed133aa1f66"/>
    <x v="1"/>
    <x v="257"/>
    <n v="-8.617965E-3"/>
    <n v="-8.617965E-3"/>
    <x v="1"/>
    <n v="4.5341708542713564"/>
    <n v="-3.907532572613065E-2"/>
    <n v="-3.9075325726130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5f470cc8c301081096504c01a1a0998cf7fa3d0edff77f9eda3f833eb6bbee2"/>
    <n v="1"/>
    <n v="1"/>
  </r>
  <r>
    <s v="283b04a2-2ed2-460d-a595-9ce6fb22f5ce"/>
    <x v="1"/>
    <x v="257"/>
    <n v="-1.2029608000000001E-2"/>
    <n v="-1.2029608000000001E-2"/>
    <x v="1"/>
    <n v="4.5341708542713564"/>
    <n v="-5.4544297981909552E-2"/>
    <n v="-5.45442979819095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6108295c3b303e5bb2ddb601bfd909521a682570ab0742aa1564e5722beb9d"/>
    <n v="1"/>
    <n v="1"/>
  </r>
  <r>
    <s v="02dd6703-f7d9-4ef1-a1c3-1022d184665f"/>
    <x v="1"/>
    <x v="257"/>
    <n v="-1.3411180999999999E-2"/>
    <n v="-1.3411180999999999E-2"/>
    <x v="1"/>
    <n v="4.5341708542713564"/>
    <n v="-6.080858601155778E-2"/>
    <n v="-6.08085860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ed048ddb1c199a516772ca0a83589b3fb9a3bca0b334880a52c86ee29fb2e6d"/>
    <n v="1"/>
    <n v="1"/>
  </r>
  <r>
    <s v="cddba054-fab3-4602-b410-44ccf0a126c9"/>
    <x v="1"/>
    <x v="257"/>
    <n v="-1.2273864000000001E-2"/>
    <n v="-1.2273864000000001E-2"/>
    <x v="1"/>
    <n v="4.5341708542713564"/>
    <n v="-5.5651796418090448E-2"/>
    <n v="-5.56517964180904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600fc22e9be5956bf04d92ee1702823545dba6bb70ffffe7084343d7a90441"/>
    <n v="1"/>
    <n v="1"/>
  </r>
  <r>
    <s v="4fc31813-1c42-4647-9e99-8430ab314620"/>
    <x v="1"/>
    <x v="257"/>
    <n v="-1.1617426E-2"/>
    <n v="-1.1617426E-2"/>
    <x v="1"/>
    <n v="4.5341708542713564"/>
    <n v="-5.2675394370854257E-2"/>
    <n v="-5.26753943708542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1aead5226da56556e8b62cdfb7a3b12896364cc562d22a6156e117f633e122f"/>
    <n v="1"/>
    <n v="1"/>
  </r>
  <r>
    <s v="eaef8f28-4e13-46ab-9537-9db99f3ed405"/>
    <x v="1"/>
    <x v="257"/>
    <n v="-1.2617349E-2"/>
    <n v="-1.2617349E-2"/>
    <x v="1"/>
    <n v="4.5341708542713564"/>
    <n v="-5.7209216093969853E-2"/>
    <n v="-5.72092160939698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5bacdfadeec0137ed9d37762441d0c7e909c256a76750ffa67742cb8c2186b"/>
    <n v="1"/>
    <n v="1"/>
  </r>
  <r>
    <s v="c76832ec-4f2d-493e-bd58-85b289e2b10e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c93b3d89eb0770ead1ade11dd93aef59d6897237b9475d9f4be446296a60d7"/>
    <n v="1"/>
    <n v="1"/>
  </r>
  <r>
    <s v="726b5c4b-2da7-4e9e-95b2-8bd88dfa0384"/>
    <x v="1"/>
    <x v="257"/>
    <n v="-1.2739477000000001E-2"/>
    <n v="-1.2739477000000001E-2"/>
    <x v="1"/>
    <n v="4.5341708542713564"/>
    <n v="-5.7762965312060287E-2"/>
    <n v="-5.77629653120602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b403a816fa22d0eb93399c524a3a05e443bada29a546be0c1db9b2e64ec6b0"/>
    <n v="1"/>
    <n v="1"/>
  </r>
  <r>
    <s v="dcd0c6d3-6c17-4126-988b-655a2f8b7374"/>
    <x v="1"/>
    <x v="257"/>
    <n v="-1.3380649E-2"/>
    <n v="-1.3380649E-2"/>
    <x v="1"/>
    <n v="4.5341708542713564"/>
    <n v="-6.0670148707035167E-2"/>
    <n v="-6.06701487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a80667d145fc95584a77a50a3b5b8ac258f79c0b9fe087206fd03df0753da0"/>
    <n v="1"/>
    <n v="1"/>
  </r>
  <r>
    <s v="e9054742-5f9a-443a-9ea7-8109b87edb91"/>
    <x v="1"/>
    <x v="257"/>
    <n v="-1.3869161E-2"/>
    <n v="-1.3869161E-2"/>
    <x v="1"/>
    <n v="4.5341708542713564"/>
    <n v="-6.2885145579396978E-2"/>
    <n v="-6.28851455793969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e2747fd36006c163f46e5eb29345e4a1d93f2e996ae018ecbb139d272f11bc8"/>
    <n v="1"/>
    <n v="1"/>
  </r>
  <r>
    <s v="f6a6806c-b739-4237-89e8-963cbf4b7041"/>
    <x v="1"/>
    <x v="257"/>
    <n v="-1.3441712999999999E-2"/>
    <n v="-1.3441712999999999E-2"/>
    <x v="1"/>
    <n v="4.5341708542713564"/>
    <n v="-6.0947023316080387E-2"/>
    <n v="-6.0947023316080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23d295c1cf1ac44856b50c7f9845b878c8e85b918b206d479dc5bdfccbd966"/>
    <n v="1"/>
    <n v="1"/>
  </r>
  <r>
    <s v="d824bc56-d4cb-4008-b308-dda74af0e328"/>
    <x v="1"/>
    <x v="257"/>
    <n v="-1.4258444E-2"/>
    <n v="-1.4258444E-2"/>
    <x v="1"/>
    <n v="4.5341708542713564"/>
    <n v="-6.4650221212060294E-2"/>
    <n v="-6.465022121206029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b5400e880105e37ddb38f951c353a35b65ef06024e7d170c23fd5a068d0302"/>
    <n v="1"/>
    <n v="1"/>
  </r>
  <r>
    <s v="99147e11-e162-4fae-aa99-66dc9ddb3a5b"/>
    <x v="1"/>
    <x v="257"/>
    <n v="-1.2189901E-2"/>
    <n v="-1.2189901E-2"/>
    <x v="1"/>
    <n v="4.5341708542713564"/>
    <n v="-5.5271093830653269E-2"/>
    <n v="-5.52710938306532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75822c4eb1ce2385c2d85ce61f2951e4db70fbb0dc492040b3148cc1d11eec6"/>
    <n v="1"/>
    <n v="1"/>
  </r>
  <r>
    <s v="0296a8a8-3dfa-4d8d-9736-fba6ced0cf1d"/>
    <x v="1"/>
    <x v="257"/>
    <n v="-1.2426524E-2"/>
    <n v="-1.2426524E-2"/>
    <x v="1"/>
    <n v="4.5341708542713564"/>
    <n v="-5.6343982940703509E-2"/>
    <n v="-5.63439829407035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38cf0068a5a24bd512952a7d8676ed0d2c27d1797ea06f52a5d8096a18a755"/>
    <n v="1"/>
    <n v="1"/>
  </r>
  <r>
    <s v="0d06dbf3-68c1-4f30-9a90-bb81c5c95589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aad1522cf933e75a7c09f3c75cc77a8c51f74e5af76234c281d0186580be72fc"/>
    <n v="1"/>
    <n v="1"/>
  </r>
  <r>
    <s v="8d3134ba-ea59-49ae-b389-b948f8dfb408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c5218c6c8f2bf109e99d2b58d696357086e1b1db5c19dfe533197f61d6613321"/>
    <n v="1"/>
    <n v="1"/>
  </r>
  <r>
    <s v="5346e135-8965-4857-b316-27540222cc74"/>
    <x v="1"/>
    <x v="257"/>
    <n v="-1.3378545400000001E-2"/>
    <n v="-1.3378545400000001E-2"/>
    <x v="1"/>
    <n v="4.5341708542713564"/>
    <n v="-6.0660610625226118E-2"/>
    <n v="-6.06606106252261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69450023e110f86c93e5037ba061946fbc8ae360a871de1134c2de2f37ea013"/>
    <n v="1"/>
    <n v="1"/>
  </r>
  <r>
    <s v="bd575d2f-e428-4c98-b8f9-5172be101e07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e6088135b75c1946f27b87e1ada77bf802a288e99a0606b1b355554176119b47"/>
    <n v="1"/>
    <n v="1"/>
  </r>
  <r>
    <s v="7ca59797-4683-4dfd-befc-a14beaaa5a18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583c38f00e9c29fb3b4b3868cfcdf3820938eb9105222153edf204311cc48840"/>
    <n v="1"/>
    <n v="1"/>
  </r>
  <r>
    <s v="405ad0f3-05d1-43b4-befc-1687629743c6"/>
    <x v="1"/>
    <x v="257"/>
    <n v="-1.3340386399999999E-2"/>
    <n v="-1.3340386399999999E-2"/>
    <x v="1"/>
    <n v="4.5341708542713564"/>
    <n v="-6.0487591199597991E-2"/>
    <n v="-6.04875911995979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58c2872a012a23f0fc0511c23cdbea0d8c6ae7c773be22a7fb11d7fdf07b139"/>
    <n v="1"/>
    <n v="1"/>
  </r>
  <r>
    <s v="a82265b5-18ce-41e4-97d1-c21cebe91ded"/>
    <x v="1"/>
    <x v="257"/>
    <n v="-1.289977E-2"/>
    <n v="-1.289977E-2"/>
    <x v="1"/>
    <n v="4.5341708542713564"/>
    <n v="-5.848976116080401E-2"/>
    <n v="-5.8489761160804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23c932786d8f18160349bc5a56ad567a9417b5a803bb99346e019371b7b3e5"/>
    <n v="1"/>
    <n v="1"/>
  </r>
  <r>
    <s v="11ec1d0e-d203-4e20-ad8d-663ce227d386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a62af6c81230cde12cc4433ba15e2cadccdb995fcb901c34243044a1f84ddc87"/>
    <n v="1"/>
    <n v="1"/>
  </r>
  <r>
    <s v="489eebe3-8211-44e9-94fa-d3e07fd1d17b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5452b29d527a8b01dc011252ae0cc06d30c6e6caccbfbb86545d978c3bd85bee"/>
    <n v="1"/>
    <n v="1"/>
  </r>
  <r>
    <s v="491dc835-1695-4325-ac7f-dce041bb5119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e59bd5a76aa08f185cad0b8298fc3873ad409e2b102516cd75432659fdf48cec"/>
    <n v="1"/>
    <n v="1"/>
  </r>
  <r>
    <s v="0f58ab37-972d-4c2c-b87c-0231c3ba71f7"/>
    <x v="1"/>
    <x v="257"/>
    <n v="5.0000000000000001E-3"/>
    <n v="5.0000000000000001E-3"/>
    <x v="1"/>
    <n v="4.5341708542713564"/>
    <n v="2.2670854271356781E-2"/>
    <n v="2.267085427135678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5628e70edb41fcbee6abd52568e126ce7f78e7a31242d883392a18ebbc59ac01"/>
    <n v="1"/>
    <n v="1"/>
  </r>
  <r>
    <s v="6c643b3d-0dbf-48e5-af4a-2faaed2624aa"/>
    <x v="1"/>
    <x v="257"/>
    <n v="-1.0353404E-2"/>
    <n v="-1.0353404E-2"/>
    <x v="1"/>
    <n v="4.5341708542713564"/>
    <n v="-4.694410265929648E-2"/>
    <n v="-4.694410265929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662340063bbc938a9e544d973ddad1fd2ecc5de7ddcbcc0a6db22d54e6ad18"/>
    <n v="1"/>
    <n v="1"/>
  </r>
  <r>
    <s v="2895619e-72c0-4574-af78-99b9b84a103f"/>
    <x v="1"/>
    <x v="257"/>
    <n v="-9.9763309999999997E-3"/>
    <n v="-9.9763309999999997E-3"/>
    <x v="1"/>
    <n v="4.5341708542713564"/>
    <n v="-4.5234389252763817E-2"/>
    <n v="-4.52343892527638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6a53fd54a959882ee43b60539e5bf6f03511b109f0d9cd8e2ee65483ea6675"/>
    <n v="1"/>
    <n v="1"/>
  </r>
  <r>
    <s v="7d86eb18-1de0-424d-89e6-c8a122a91992"/>
    <x v="1"/>
    <x v="257"/>
    <n v="-1.2325357E-2"/>
    <n v="-1.2325357E-2"/>
    <x v="1"/>
    <n v="4.5341708542713564"/>
    <n v="-5.5885274477889442E-2"/>
    <n v="-5.5885274477889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e5d9dbb0469401aafd012f21e5834182e698eb90723c67fc14b0c9f15d978ff"/>
    <n v="1"/>
    <n v="1"/>
  </r>
  <r>
    <s v="4c78474f-633b-4aa0-ad1f-b6d45cddafab"/>
    <x v="1"/>
    <x v="257"/>
    <n v="-1.4296609E-2"/>
    <n v="-1.4296609E-2"/>
    <x v="1"/>
    <n v="4.5341708542713564"/>
    <n v="-6.4823267842713556E-2"/>
    <n v="-6.48232678427135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04c36f5ca2591cf05cc124ce6513692480a244ba9dbd607b0a43ab1f3db814"/>
    <n v="1"/>
    <n v="1"/>
  </r>
  <r>
    <s v="cc8c39d7-63da-4c1e-9750-93d3ff53ff96"/>
    <x v="1"/>
    <x v="257"/>
    <n v="-1.4296609E-2"/>
    <n v="-1.4296609E-2"/>
    <x v="1"/>
    <n v="4.5341708542713564"/>
    <n v="-6.4823267842713556E-2"/>
    <n v="-6.48232678427135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c75ef7b6ab8962f5606239a6bac8c2851546da05cf2dd2875179df671517b8"/>
    <n v="1"/>
    <n v="1"/>
  </r>
  <r>
    <s v="90b6b99f-a3ae-4db6-8b68-4bc03299e49f"/>
    <x v="1"/>
    <x v="257"/>
    <n v="-1.351041E-2"/>
    <n v="-1.351041E-2"/>
    <x v="1"/>
    <n v="4.5341708542713564"/>
    <n v="-6.1258507251256283E-2"/>
    <n v="-6.12585072512562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bd8d42ffff85109525c0fcc51cc080d63f123135788750be6a7782313c84b5"/>
    <n v="1"/>
    <n v="1"/>
  </r>
  <r>
    <s v="b3319a0e-ac34-4e78-b1b0-487aebfe9105"/>
    <x v="1"/>
    <x v="257"/>
    <n v="-1.26458926E-2"/>
    <n v="-1.26458926E-2"/>
    <x v="1"/>
    <n v="4.5341708542713564"/>
    <n v="-5.7338637653165818E-2"/>
    <n v="-5.73386376531658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19cb21b33b655918728034fbce6b82c487af33885b1f24332b362b6c062b6b"/>
    <n v="1"/>
    <n v="1"/>
  </r>
  <r>
    <s v="d2530fb4-d21b-4962-864a-fa00885dc069"/>
    <x v="1"/>
    <x v="257"/>
    <n v="-1.2915036E-2"/>
    <n v="-1.2915036E-2"/>
    <x v="1"/>
    <n v="4.5341708542713564"/>
    <n v="-5.8558979813065327E-2"/>
    <n v="-5.8558979813065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8403b80672e21b49b4f5c53ee6ea46a8715975f99ee121e01397fdb7531914"/>
    <n v="1"/>
    <n v="1"/>
  </r>
  <r>
    <s v="6f422a29-8378-4fb3-bbfe-29cad756882c"/>
    <x v="1"/>
    <x v="257"/>
    <n v="-1.2915036E-2"/>
    <n v="-1.2915036E-2"/>
    <x v="1"/>
    <n v="4.5341708542713564"/>
    <n v="-5.8558979813065327E-2"/>
    <n v="-5.85589798130653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35593c3973a04472c75a5da4274da2ab9080e7f72be96756d2e0bf162add22"/>
    <n v="1"/>
    <n v="1"/>
  </r>
  <r>
    <s v="9c34ea54-c9e0-4bbc-a701-1665f357b475"/>
    <x v="1"/>
    <x v="257"/>
    <n v="-1.3121127E-2"/>
    <n v="-1.3121127E-2"/>
    <x v="1"/>
    <n v="4.5341708542713564"/>
    <n v="-5.9493431618592961E-2"/>
    <n v="-5.94934316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6aaeb65f57cb98bd76a2c3ef16fb0b71179198bc93db934e176c9067335d58"/>
    <n v="1"/>
    <n v="1"/>
  </r>
  <r>
    <s v="832d3ee5-7b50-4070-b1f5-3a458206bd0e"/>
    <x v="1"/>
    <x v="257"/>
    <n v="-1.160216E-2"/>
    <n v="-1.160216E-2"/>
    <x v="1"/>
    <n v="4.5341708542713564"/>
    <n v="-5.2606175718592961E-2"/>
    <n v="-5.26061757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f6484739937dd45987f6203f589a7fbf217762e8ad4d3fb1837716f269731b0"/>
    <n v="1"/>
    <n v="1"/>
  </r>
  <r>
    <s v="e1082108-4275-49ff-8763-0ca0d446574c"/>
    <x v="1"/>
    <x v="257"/>
    <n v="-1.2457055999999999E-2"/>
    <n v="-1.2457055999999999E-2"/>
    <x v="1"/>
    <n v="4.5341708542713564"/>
    <n v="-5.648242024522613E-2"/>
    <n v="-5.6482420245226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ff0c0ffc8c90a9dd036d4ed2b8c9ddd46d62905cc3213c6238d3f47d953ad0d"/>
    <n v="1"/>
    <n v="1"/>
  </r>
  <r>
    <s v="0370bf7a-985f-40fd-88d8-94f5b6e9aaa3"/>
    <x v="1"/>
    <x v="257"/>
    <n v="-1.1174712E-2"/>
    <n v="-1.1174712E-2"/>
    <x v="1"/>
    <n v="4.5341708542713564"/>
    <n v="-5.0668053455276377E-2"/>
    <n v="-5.0668053455276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9656272e752aa95510b9c37572808e336329c7241c0221114a860c5e53e37f6"/>
    <n v="1"/>
    <n v="1"/>
  </r>
  <r>
    <s v="baece308-2b85-4e12-8838-d0765402f213"/>
    <x v="1"/>
    <x v="257"/>
    <n v="-1.1930379E-2"/>
    <n v="-1.1930379E-2"/>
    <x v="1"/>
    <n v="4.5341708542713564"/>
    <n v="-5.4094376742211049E-2"/>
    <n v="-5.40943767422110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d5524ec9b5bf58aab82758603b9ac8f1c589402dc0394be8cd22a74092f3a3"/>
    <n v="1"/>
    <n v="1"/>
  </r>
  <r>
    <s v="4774e2fe-6256-42f4-85e8-c5a2ed7be080"/>
    <x v="1"/>
    <x v="257"/>
    <n v="-1.3777565E-2"/>
    <n v="-1.3777565E-2"/>
    <x v="1"/>
    <n v="4.5341708542713564"/>
    <n v="-6.2469833665829137E-2"/>
    <n v="-6.24698336658291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d6bc36e6369709c949f9b63b2b76f56e30f47fe839f06b6d8a6b804bcbc3a2"/>
    <n v="1"/>
    <n v="1"/>
  </r>
  <r>
    <s v="12aa9143-11d5-4977-8fc4-b5e2ac3cb701"/>
    <x v="1"/>
    <x v="257"/>
    <n v="-1.3777565E-2"/>
    <n v="-1.3777565E-2"/>
    <x v="1"/>
    <n v="4.5341708542713564"/>
    <n v="-6.2469833665829137E-2"/>
    <n v="-6.24698336658291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34ed79841ea3df974f3564fed399209104156e04ff9f0cea0ae869435894a2"/>
    <n v="1"/>
    <n v="1"/>
  </r>
  <r>
    <s v="975be6b2-6910-46c7-82f4-fa33e59666bd"/>
    <x v="1"/>
    <x v="257"/>
    <n v="-1.2487588000000001E-2"/>
    <n v="-1.2487588000000001E-2"/>
    <x v="1"/>
    <n v="4.5341708542713564"/>
    <n v="-5.6620857549748743E-2"/>
    <n v="-5.66208575497487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c085a0e516ef3da54ebddd10a8aae901614d6774b57df2dbc26417a5fd26cd"/>
    <n v="1"/>
    <n v="1"/>
  </r>
  <r>
    <s v="3146cb20-ba9d-4a6d-897b-7ba376210023"/>
    <x v="1"/>
    <x v="257"/>
    <n v="-1.2485624799999999E-2"/>
    <n v="-1.2485624799999999E-2"/>
    <x v="1"/>
    <n v="4.5341708542713564"/>
    <n v="-5.6611956065527637E-2"/>
    <n v="-5.66119560655276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3710f80f955ccae42326ee739d6ea6ec38cc910f0e6a27757bca0b7e5828d6"/>
    <n v="1"/>
    <n v="1"/>
  </r>
  <r>
    <s v="4e384794-70e6-4c79-a4f8-83fe606fbfaf"/>
    <x v="1"/>
    <x v="257"/>
    <n v="-1.0619939E-2"/>
    <n v="-1.0619939E-2"/>
    <x v="1"/>
    <n v="4.5341708542713564"/>
    <n v="-4.8152617887939703E-2"/>
    <n v="-4.81526178879397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191e69f6bb67f0a3e2bc5a987f3f28b22aeb5aaaebb76e14f16018a6c8f3839"/>
    <n v="1"/>
    <n v="1"/>
  </r>
  <r>
    <s v="7fcf19fb-540c-47f3-be42-9d20248958d9"/>
    <x v="1"/>
    <x v="257"/>
    <n v="-1.2319662E-2"/>
    <n v="-1.2319662E-2"/>
    <x v="1"/>
    <n v="4.5341708542713564"/>
    <n v="-5.5859452374874358E-2"/>
    <n v="-5.58594523748743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31b97d3d37ca198b6ed1efac782f2f03026275424c68a24d25b5251633dc161"/>
    <n v="1"/>
    <n v="1"/>
  </r>
  <r>
    <s v="8e92bb3b-a3fb-47e8-908d-83d0ab7ea5e2"/>
    <x v="1"/>
    <x v="257"/>
    <n v="-1.3685968999999999E-2"/>
    <n v="-1.3685968999999999E-2"/>
    <x v="1"/>
    <n v="4.5341708542713564"/>
    <n v="-6.2054521752261303E-2"/>
    <n v="-6.20545217522613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d2615b9c20bf5b8a67719356b185627ccee59692441ad6734ef4a24ce2cbd9"/>
    <n v="1"/>
    <n v="1"/>
  </r>
  <r>
    <s v="081a55cf-3736-4667-944a-03ee7a2bb2fa"/>
    <x v="1"/>
    <x v="257"/>
    <n v="-1.3594373E-2"/>
    <n v="-1.3594373E-2"/>
    <x v="1"/>
    <n v="4.5341708542713564"/>
    <n v="-6.1639209838693469E-2"/>
    <n v="-6.16392098386934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abe32fa344c195dcd28ca53a4f22e994901b929563459392cfffcc3a12eaf1b"/>
    <n v="1"/>
    <n v="1"/>
  </r>
  <r>
    <s v="3aa18159-d274-4e6c-a519-d09f83285ee8"/>
    <x v="1"/>
    <x v="257"/>
    <n v="-1.2317725200000001E-2"/>
    <n v="-1.2317725200000001E-2"/>
    <x v="1"/>
    <n v="4.5341708542713564"/>
    <n v="-5.5850670592763822E-2"/>
    <n v="-5.58506705927638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c8d6cabc733612489256d49edad3037eb9fee3ecab313f0958f661b662cbca"/>
    <n v="1"/>
    <n v="1"/>
  </r>
  <r>
    <s v="ef5f1e30-e45b-4b4a-8b0c-3412f471ff9e"/>
    <x v="1"/>
    <x v="257"/>
    <n v="-1.3622763E-2"/>
    <n v="-1.3622763E-2"/>
    <x v="1"/>
    <n v="4.5341708542713564"/>
    <n v="-6.176793494924622E-2"/>
    <n v="-6.1767934949246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add778f0a1aee82b3b93aed3088c0252f4fbfdf999c17da85183d733f88aaf2"/>
    <n v="1"/>
    <n v="1"/>
  </r>
  <r>
    <s v="a0b6e52e-d720-4805-a432-dd3df71be01a"/>
    <x v="1"/>
    <x v="257"/>
    <n v="-1.2571551E-2"/>
    <n v="-1.2571551E-2"/>
    <x v="1"/>
    <n v="4.5341708542713564"/>
    <n v="-5.7001560137185922E-2"/>
    <n v="-5.70015601371859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478ccd88e8ca7be301b4db7be6eb751d3111e0974412ac8acf10bcc2dd4ef6c"/>
    <n v="1"/>
    <n v="1"/>
  </r>
  <r>
    <s v="ecc76810-24e6-476b-831d-288014ebeaf6"/>
    <x v="1"/>
    <x v="257"/>
    <n v="-1.3082962E-2"/>
    <n v="-1.3082962E-2"/>
    <x v="1"/>
    <n v="4.5341708542713564"/>
    <n v="-5.9320384987939699E-2"/>
    <n v="-5.9320384987939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1d73d73aecca3bfe9f3d42493d2b1b0a198447ae50b0aaac60548175571cc1"/>
    <n v="1"/>
    <n v="1"/>
  </r>
  <r>
    <s v="f40ba999-ef7b-40c4-a499-40a62fb668a6"/>
    <x v="1"/>
    <x v="257"/>
    <n v="-1.1472398999999999E-2"/>
    <n v="-1.1472398999999999E-2"/>
    <x v="1"/>
    <n v="4.5341708542713564"/>
    <n v="-5.2017817174371851E-2"/>
    <n v="-5.2017817174371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f1df0e50fca8b7e38e999ac553a3958b91ec551a8a7cc80125dc405b20d04c"/>
    <n v="1"/>
    <n v="1"/>
  </r>
  <r>
    <s v="6d3db661-bf54-4fd1-9cc1-72fdb6e38300"/>
    <x v="1"/>
    <x v="257"/>
    <n v="-1.1472398999999999E-2"/>
    <n v="-1.1472398999999999E-2"/>
    <x v="1"/>
    <n v="4.5341708542713564"/>
    <n v="-5.2017817174371851E-2"/>
    <n v="-5.20178171743718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f4b11d219f052f2e1c56d2e9386aaf4e9e32f037df77290c296cd6ff9da6f9"/>
    <n v="1"/>
    <n v="1"/>
  </r>
  <r>
    <s v="0444132a-1e00-48f3-8515-26b2356fe4e0"/>
    <x v="1"/>
    <x v="257"/>
    <n v="-1.2602083E-2"/>
    <n v="-1.2602083E-2"/>
    <x v="1"/>
    <n v="4.5341708542713564"/>
    <n v="-5.7139997441708543E-2"/>
    <n v="-5.71399974417085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dcf5457a3c12784e357918de1cb2a8e50f260b2f79717ee73cd2ae31a482b3"/>
    <n v="1"/>
    <n v="1"/>
  </r>
  <r>
    <s v="06e03a8f-e591-44e6-a484-271aa29a7429"/>
    <x v="1"/>
    <x v="257"/>
    <n v="-9.7788729999999987E-3"/>
    <n v="-9.7788729999999987E-3"/>
    <x v="1"/>
    <n v="4.5341708542713564"/>
    <n v="-4.4339080944221093E-2"/>
    <n v="-4.43390809442210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cb52dc983b24a87e3c5e7fc340899732f65d55cfeb25d57db26fffece8e6fa"/>
    <n v="1"/>
    <n v="1"/>
  </r>
  <r>
    <s v="b88d07c4-f39b-4324-a984-7eed5ceadc84"/>
    <x v="1"/>
    <x v="257"/>
    <n v="-1.190748E-2"/>
    <n v="-1.190748E-2"/>
    <x v="1"/>
    <n v="4.5341708542713564"/>
    <n v="-5.3990548763819091E-2"/>
    <n v="-5.39905487638190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34cb059037ace075ca1b6047e05b637a6ee9f85b96698a5f596ff1daae3b8a"/>
    <n v="1"/>
    <n v="1"/>
  </r>
  <r>
    <s v="f4db75a3-93f3-4f0f-8cf4-6209a3003dc9"/>
    <x v="1"/>
    <x v="257"/>
    <n v="-0.16844648479999999"/>
    <n v="-0.16844648479999999"/>
    <x v="1"/>
    <n v="4.5341708542713564"/>
    <n v="-0.76376514188462297"/>
    <n v="-0.76376514188462297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32a71c6244a744d66882a9fe5c780b865ce16adeda43eeacd43cd2c41b04d5a9"/>
    <n v="1"/>
    <n v="1"/>
  </r>
  <r>
    <s v="6912e343-c6f7-4659-b015-603131abb660"/>
    <x v="1"/>
    <x v="257"/>
    <n v="-1.1117471E-2"/>
    <n v="-1.1117471E-2"/>
    <x v="1"/>
    <n v="4.5341708542713564"/>
    <n v="-5.0408512981407028E-2"/>
    <n v="-5.0408512981407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d6aee769721765edd1b5c1276c8b8c540904a7fa90b52e3397bc74612a6fc87"/>
    <n v="1"/>
    <n v="1"/>
  </r>
  <r>
    <s v="40cf0f70-2f70-4935-a49f-fcbae07258dd"/>
    <x v="1"/>
    <x v="257"/>
    <n v="-1.2510487000000001E-2"/>
    <n v="-1.2510487000000001E-2"/>
    <x v="1"/>
    <n v="4.5341708542713564"/>
    <n v="-5.6724685528140702E-2"/>
    <n v="-5.6724685528140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75f7e0a34d6a138d36628a8c51015c7c089af45ced553c6a3670b24dcc557a7"/>
    <n v="1"/>
    <n v="1"/>
  </r>
  <r>
    <s v="a97dbdd2-9bc0-48dc-9523-29e76a21fdff"/>
    <x v="1"/>
    <x v="257"/>
    <n v="-1.2731844000000001E-2"/>
    <n v="-1.2731844000000001E-2"/>
    <x v="1"/>
    <n v="4.5341708542713564"/>
    <n v="-5.7728355985929652E-2"/>
    <n v="-5.77283559859296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634dd8f83a8b3316dcac7a98c9168150f0ddb090f3d39226c2329825c5dea0"/>
    <n v="1"/>
    <n v="1"/>
  </r>
  <r>
    <s v="7119e748-156e-40a9-9786-4b22a40fdaf4"/>
    <x v="1"/>
    <x v="257"/>
    <n v="-9.3580580000000007E-3"/>
    <n v="-9.3580580000000007E-3"/>
    <x v="1"/>
    <n v="4.5341708542713564"/>
    <n v="-4.2431033836180902E-2"/>
    <n v="-4.2431033836180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d37ca3c71fdfc12da75bc3f749b55a6b3e24d07ea2a909960b7f3fa501745e7"/>
    <n v="1"/>
    <n v="1"/>
  </r>
  <r>
    <s v="0ec50cfc-d6a9-4d0b-9762-3cd59cc34243"/>
    <x v="1"/>
    <x v="257"/>
    <n v="-9.3580580000000007E-3"/>
    <n v="-9.3580580000000007E-3"/>
    <x v="1"/>
    <n v="4.5341708542713564"/>
    <n v="-4.2431033836180902E-2"/>
    <n v="-4.24310338361809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1f8baa86beddb154e20532aea44092ec8ba1a5048dde93db11762f3f12cf20"/>
    <n v="1"/>
    <n v="1"/>
  </r>
  <r>
    <s v="9f48fa53-7d4f-43e7-a8e1-34f9589711bc"/>
    <x v="1"/>
    <x v="257"/>
    <n v="-9.4725529999999999E-3"/>
    <n v="-9.4725529999999999E-3"/>
    <x v="1"/>
    <n v="4.5341708542713564"/>
    <n v="-4.2950173728140702E-2"/>
    <n v="-4.2950173728140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709b58e6fc6c63b55ee86e9fe1f709d12b79f2e5dce19a72788679a56f5677"/>
    <n v="1"/>
    <n v="1"/>
  </r>
  <r>
    <s v="37253b0b-7eac-44f8-9551-87a61593cf7f"/>
    <x v="1"/>
    <x v="257"/>
    <n v="-1.2731844000000001E-2"/>
    <n v="-1.2731844000000001E-2"/>
    <x v="1"/>
    <n v="4.5341708542713564"/>
    <n v="-5.7728355985929652E-2"/>
    <n v="-5.77283559859296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e3e8d8bfa2bbc0538244aac949b0e191a6d88975c02be95a13517adb97378a"/>
    <n v="1"/>
    <n v="1"/>
  </r>
  <r>
    <s v="8a16128c-b9da-4f99-baf0-c982ac87c9a9"/>
    <x v="1"/>
    <x v="257"/>
    <n v="-8.8963460000000012E-3"/>
    <n v="-8.8963460000000012E-3"/>
    <x v="1"/>
    <n v="4.5341708542713564"/>
    <n v="-4.033755274271357E-2"/>
    <n v="-4.033755274271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0610ef310ff0b73f4bbc17f492e3f352bcda9f93538e9320c7656eb1a2b25d1"/>
    <n v="1"/>
    <n v="1"/>
  </r>
  <r>
    <s v="992bf6e5-8676-48d4-b535-5d79551ec13b"/>
    <x v="1"/>
    <x v="257"/>
    <n v="-1.2105938E-2"/>
    <n v="-1.2105938E-2"/>
    <x v="1"/>
    <n v="4.5341708542713564"/>
    <n v="-5.4890391243216083E-2"/>
    <n v="-5.48903912432160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45549c5a6e55e6272ee606948924599cd20664ac3dbcf7488828ce3c227fc6"/>
    <n v="1"/>
    <n v="1"/>
  </r>
  <r>
    <s v="7526f62d-3fd6-42ff-8cec-67fcbb8838d5"/>
    <x v="1"/>
    <x v="257"/>
    <n v="-1.1464765999999999E-2"/>
    <n v="-1.1464765999999999E-2"/>
    <x v="1"/>
    <n v="4.5341708542713564"/>
    <n v="-5.198320784824121E-2"/>
    <n v="-5.1983207848241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5019061a40d8f6c53087bdf88dc7dd1e388437ea597fdbddc806012f575ff6"/>
    <n v="1"/>
    <n v="1"/>
  </r>
  <r>
    <s v="df54d750-1a68-4952-a998-a480e143880f"/>
    <x v="1"/>
    <x v="257"/>
    <n v="-1.1625059E-2"/>
    <n v="-1.1625059E-2"/>
    <x v="1"/>
    <n v="4.5341708542713564"/>
    <n v="-5.2710003696984919E-2"/>
    <n v="-5.27100036969849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f89521e28258ac31a7b7bf214884c4082c1af1820485949f6f83ba5d9e8c6f"/>
    <n v="1"/>
    <n v="1"/>
  </r>
  <r>
    <s v="08bcad16-9585-43c0-83e6-9de958a1e2c7"/>
    <x v="1"/>
    <x v="257"/>
    <n v="-1.1953277999999999E-2"/>
    <n v="-1.1953277999999999E-2"/>
    <x v="1"/>
    <n v="4.5341708542713564"/>
    <n v="-5.4198204720603008E-2"/>
    <n v="-5.419820472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b98a61a946d16fbdf385e132e90cb46a27e1a358a06ea41d7c5af2c4601931"/>
    <n v="1"/>
    <n v="1"/>
  </r>
  <r>
    <s v="fbdc12ec-5835-44d0-8b24-cc108c8e43de"/>
    <x v="1"/>
    <x v="257"/>
    <n v="-1.1296840000000001E-2"/>
    <n v="-1.1296840000000001E-2"/>
    <x v="1"/>
    <n v="4.5341708542713564"/>
    <n v="-5.1221802673366831E-2"/>
    <n v="-5.12218026733668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51bf9febcf769c3a12004b9b9a9a1ab4e64842e36d12c603444cf74d35f851"/>
    <n v="1"/>
    <n v="1"/>
  </r>
  <r>
    <s v="c68774a4-cfc5-4dc0-a5a8-9086fefe8d3e"/>
    <x v="1"/>
    <x v="257"/>
    <n v="-1.1455331799999999E-2"/>
    <n v="-1.1455331799999999E-2"/>
    <x v="1"/>
    <n v="4.5341708542713564"/>
    <n v="-5.1940431573567827E-2"/>
    <n v="-5.19404315735678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563ed689ec1fc2cda305c8c2b8793ac8fa9481de400533e4a883ef6df0ed473"/>
    <n v="1"/>
    <n v="1"/>
  </r>
  <r>
    <s v="e4cba44c-320d-4ad7-9a4b-cfdd757f41b6"/>
    <x v="1"/>
    <x v="257"/>
    <n v="-1.3098228E-2"/>
    <n v="-1.3098228E-2"/>
    <x v="1"/>
    <n v="4.5341708542713564"/>
    <n v="-5.9389603640201002E-2"/>
    <n v="-5.93896036402010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29149d6877dbc43bdd6181d8c4db17682290402e61c0e2dffc749ba43f4fef"/>
    <n v="1"/>
    <n v="1"/>
  </r>
  <r>
    <s v="154ad32c-e1d1-47ea-b876-5fc6850d5f27"/>
    <x v="1"/>
    <x v="257"/>
    <n v="-1.1846416E-2"/>
    <n v="-1.1846416E-2"/>
    <x v="1"/>
    <n v="4.5341708542713564"/>
    <n v="-5.3713674154773863E-2"/>
    <n v="-5.37136741547738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e7378ab13909b19e5a1df91ee9ec4884824fe1b1fe511de6915cef97053648"/>
    <n v="1"/>
    <n v="1"/>
  </r>
  <r>
    <s v="539409d1-c68e-4f51-aced-42cd6748cf5c"/>
    <x v="1"/>
    <x v="257"/>
    <n v="-1.3892059999999999E-2"/>
    <n v="-1.3892059999999999E-2"/>
    <x v="1"/>
    <n v="4.5341708542713564"/>
    <n v="-6.298897355778893E-2"/>
    <n v="-6.2988973557788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db2830a955df4e5ca3b2d369ae6971580e13329c92fa0195a59152e5795bd3"/>
    <n v="1"/>
    <n v="1"/>
  </r>
  <r>
    <s v="d75a342e-fc8a-4000-bf4e-1e2e0dabf5a2"/>
    <x v="1"/>
    <x v="257"/>
    <n v="-1.3800464E-2"/>
    <n v="-1.3800464E-2"/>
    <x v="1"/>
    <n v="4.5341708542713564"/>
    <n v="-6.2573661644221096E-2"/>
    <n v="-6.257366164422109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63a1efbf70c29ced2bb32524f8e3117dc07368410d4bb53209d9489d80fc85"/>
    <n v="1"/>
    <n v="1"/>
  </r>
  <r>
    <s v="f6c9984e-4580-409c-8507-981fb7450f9b"/>
    <x v="1"/>
    <x v="257"/>
    <n v="-1.3976023000000001E-2"/>
    <n v="-1.3976023000000001E-2"/>
    <x v="1"/>
    <n v="4.5341708542713564"/>
    <n v="-6.3369676145226123E-2"/>
    <n v="-6.33696761452261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3d25dd0c7f715577dce317e634514a8e3679da6e59fa30a51b2b2eddc1393f"/>
    <n v="1"/>
    <n v="1"/>
  </r>
  <r>
    <s v="4ca034ba-c120-4606-996f-95445ac314a8"/>
    <x v="1"/>
    <x v="257"/>
    <n v="-1.3976023000000001E-2"/>
    <n v="-1.3976023000000001E-2"/>
    <x v="1"/>
    <n v="4.5341708542713564"/>
    <n v="-6.3369676145226123E-2"/>
    <n v="-6.336967614522612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226effde4044586e5b69a0e95f757e0f131bed1899a029de62ceb7866988e0"/>
    <n v="1"/>
    <n v="1"/>
  </r>
  <r>
    <s v="afdf8b03-bd5e-45e8-be55-a11232aee41d"/>
    <x v="1"/>
    <x v="257"/>
    <n v="-1.3953124000000001E-2"/>
    <n v="-1.3953124000000001E-2"/>
    <x v="1"/>
    <n v="4.5341708542713564"/>
    <n v="-6.3265848166834157E-2"/>
    <n v="-6.32658481668341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0170142456e34dffcb7e31003fb3bb2b5656ace3ce14757b30cb698ddd3031"/>
    <n v="1"/>
    <n v="1"/>
  </r>
  <r>
    <s v="6ed2d394-ad18-47f4-a657-9adc788948fd"/>
    <x v="1"/>
    <x v="257"/>
    <n v="-1.3311952E-2"/>
    <n v="-1.3311952E-2"/>
    <x v="1"/>
    <n v="4.5341708542713564"/>
    <n v="-6.0358664771859291E-2"/>
    <n v="-6.035866477185929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8e0a9bd6201454b47c3eef17fe9a48d57f0a0f4f90c449267843395aae05726"/>
    <n v="1"/>
    <n v="1"/>
  </r>
  <r>
    <s v="daeca866-476a-4bcd-a849-225f4844a676"/>
    <x v="1"/>
    <x v="257"/>
    <n v="-1.3479878000000001E-2"/>
    <n v="-1.3479878000000001E-2"/>
    <x v="1"/>
    <n v="4.5341708542713564"/>
    <n v="-6.1120069946733663E-2"/>
    <n v="-6.11200699467336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f77c45ee147f812eab888563e7ea831d05040c0778b48de38bea7bf06ba4a32"/>
    <n v="1"/>
    <n v="1"/>
  </r>
  <r>
    <s v="fb80a072-6484-4859-9d94-69815404c8dc"/>
    <x v="1"/>
    <x v="257"/>
    <n v="-1.34777588E-2"/>
    <n v="-1.34777588E-2"/>
    <x v="1"/>
    <n v="4.5341708542713564"/>
    <n v="-6.1110461131859292E-2"/>
    <n v="-6.11104611318592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3491d1be052ca7cfde793c1efdf1408ebe0b6cea93ce1f7526691c71650aed"/>
    <n v="1"/>
    <n v="1"/>
  </r>
  <r>
    <s v="8f24a010-0e5e-4ab3-9091-6aae01d90159"/>
    <x v="1"/>
    <x v="257"/>
    <n v="-1.2831073E-2"/>
    <n v="-1.2831073E-2"/>
    <x v="1"/>
    <n v="4.5341708542713564"/>
    <n v="-5.8178277225628128E-2"/>
    <n v="-5.81782772256281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e183b14dd5e8cb5dbf720795c0418880fb551163bc8eb26f3d5d148de2239c"/>
    <n v="1"/>
    <n v="1"/>
  </r>
  <r>
    <s v="153fc18e-a803-43ba-b36b-a79e069b1620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ec26e9da690706bf2cad28037fd3ea363ee8dfc5130ab37f2d6b82d34645f3"/>
    <n v="1"/>
    <n v="1"/>
  </r>
  <r>
    <s v="9862f492-2c86-4164-a45e-ff6020a2125a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78ff0475e7f11f3d036fe1af8b5a2bf69a803e563c91c17bef5ad32d9c3533"/>
    <n v="1"/>
    <n v="1"/>
  </r>
  <r>
    <s v="73002eb7-a8cc-403b-bedb-362784734515"/>
    <x v="1"/>
    <x v="257"/>
    <n v="-1.2777642000000001E-2"/>
    <n v="-1.2777642000000001E-2"/>
    <x v="1"/>
    <n v="4.5341708542713564"/>
    <n v="-5.7936011942713563E-2"/>
    <n v="-5.79360119427135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f32f5b4a6ab7b286e7e678c528cec48f18766dfd4be1c3d1cc080a164c53fc8"/>
    <n v="1"/>
    <n v="1"/>
  </r>
  <r>
    <s v="d1d769f4-3bfe-4eb9-af75-fcfc3cc8e76d"/>
    <x v="1"/>
    <x v="257"/>
    <n v="-1.2556285E-2"/>
    <n v="-1.2556285E-2"/>
    <x v="1"/>
    <n v="4.5341708542713564"/>
    <n v="-5.6932341484924619E-2"/>
    <n v="-5.69323414849246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2edcbfb922f665b795f8df1b11a4a6182cfaafe1b0e3c47e807340f79eb9e8"/>
    <n v="1"/>
    <n v="1"/>
  </r>
  <r>
    <s v="c41362d0-c190-49aa-81d3-d28739de870b"/>
    <x v="1"/>
    <x v="257"/>
    <n v="-1.2655514E-2"/>
    <n v="-1.2655514E-2"/>
    <x v="1"/>
    <n v="4.5341708542713564"/>
    <n v="-5.7382262724623108E-2"/>
    <n v="-5.73822627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a6a4c048ea705f0e380434889bc74012891ce276fdcae449f0779124a025f5"/>
    <n v="1"/>
    <n v="1"/>
  </r>
  <r>
    <s v="26e1e122-aaf4-4c81-bbb5-c8c193b83159"/>
    <x v="1"/>
    <x v="257"/>
    <n v="-1.1930379E-2"/>
    <n v="-1.1930379E-2"/>
    <x v="1"/>
    <n v="4.5341708542713564"/>
    <n v="-5.4094376742211049E-2"/>
    <n v="-5.40943767422110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031fbd349ddf024604ec4f9d67e4c4fde69047b7a09f8559cde7f66b9aed2a"/>
    <n v="1"/>
    <n v="1"/>
  </r>
  <r>
    <s v="64cb90b6-7ed0-45c6-8add-ca87a90407df"/>
    <x v="1"/>
    <x v="257"/>
    <n v="-1.1189978E-2"/>
    <n v="-1.1189978E-2"/>
    <x v="1"/>
    <n v="4.5341708542713564"/>
    <n v="-5.073727210753768E-2"/>
    <n v="-5.0737272107537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1eccc37bd39dff9b3d7812dbeb3ffc82020ef071a0578deb5b6aefb7bd048d7"/>
    <n v="1"/>
    <n v="1"/>
  </r>
  <r>
    <s v="afaa8799-c0ba-4141-8a8a-c9c2e30c937a"/>
    <x v="1"/>
    <x v="257"/>
    <n v="-1.1441867E-2"/>
    <n v="-1.1441867E-2"/>
    <x v="1"/>
    <n v="4.5341708542713564"/>
    <n v="-5.1879379869849238E-2"/>
    <n v="-5.18793798698492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8020674c9e01bf0e4d8687417a7afaad46431517440221398283cffcc881007"/>
    <n v="1"/>
    <n v="1"/>
  </r>
  <r>
    <s v="3c59d998-acde-4cd6-b691-8e14502f1769"/>
    <x v="1"/>
    <x v="257"/>
    <n v="-1.1670857E-2"/>
    <n v="-1.1670857E-2"/>
    <x v="1"/>
    <n v="4.5341708542713564"/>
    <n v="-5.2917659653768843E-2"/>
    <n v="-5.29176596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e7c91c4bbf98d9bb1c98fcf8eb8e9181121c4be3a3893dea37206f33bb776c"/>
    <n v="1"/>
    <n v="1"/>
  </r>
  <r>
    <s v="a90eb590-963f-4dee-bfc8-48c713bfcda2"/>
    <x v="1"/>
    <x v="257"/>
    <n v="-1.2411258E-2"/>
    <n v="-1.2411258E-2"/>
    <x v="1"/>
    <n v="4.5341708542713564"/>
    <n v="-5.6274764288442213E-2"/>
    <n v="-5.62747642884422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eb35bb46f60deeb2441bc3cdd325684865eecd83c572f1cfc916d33d0586a5"/>
    <n v="1"/>
    <n v="1"/>
  </r>
  <r>
    <s v="056edf28-0f50-4c8a-9819-b34f3742cf1f"/>
    <x v="1"/>
    <x v="257"/>
    <n v="-1.2289130000000001E-2"/>
    <n v="-1.2289130000000001E-2"/>
    <x v="1"/>
    <n v="4.5341708542713564"/>
    <n v="-5.5721015070351758E-2"/>
    <n v="-5.5721015070351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66f5fcad6b4c8dc2e3bf85389a671efd7df5395d290a9df3b6846dca7253ea"/>
    <n v="1"/>
    <n v="1"/>
  </r>
  <r>
    <s v="7dfdc3a2-8a8b-479c-bb86-2b0cf81ee4dc"/>
    <x v="1"/>
    <x v="257"/>
    <n v="-1.2121204E-2"/>
    <n v="-1.2121204E-2"/>
    <x v="1"/>
    <n v="4.5341708542713564"/>
    <n v="-5.4959609895477379E-2"/>
    <n v="-5.49596098954773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6b4dd3c285c6f2bbc776583574e3c84c70a7618ed7cc3b792fd4eb9287a6e8"/>
    <n v="1"/>
    <n v="1"/>
  </r>
  <r>
    <s v="fc1fedfd-be05-48bb-ae4b-1964fea901e0"/>
    <x v="1"/>
    <x v="257"/>
    <n v="-1.2121204E-2"/>
    <n v="-1.2121204E-2"/>
    <x v="1"/>
    <n v="4.5341708542713564"/>
    <n v="-5.4959609895477379E-2"/>
    <n v="-5.49596098954773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e36589b775e1c3c76a8b82eeafb253a284c06505fc1754ab0bc6ce62532c32"/>
    <n v="1"/>
    <n v="1"/>
  </r>
  <r>
    <s v="f86a74d9-4b6f-4162-b63a-00920c125e2e"/>
    <x v="1"/>
    <x v="257"/>
    <n v="-1.1502930999999999E-2"/>
    <n v="-1.1502930999999999E-2"/>
    <x v="1"/>
    <n v="4.5341708542713564"/>
    <n v="-5.2156254478894458E-2"/>
    <n v="-5.21562544788944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3fcb1c676babe05442cbf19b346934b8cba8157c6e3a2d9a9dba0c7f50740c"/>
    <n v="1"/>
    <n v="1"/>
  </r>
  <r>
    <s v="4301ea50-706e-48d5-8d03-c9a59eae0bba"/>
    <x v="1"/>
    <x v="257"/>
    <n v="-1.2090672E-2"/>
    <n v="-1.2090672E-2"/>
    <x v="1"/>
    <n v="4.5341708542713564"/>
    <n v="-5.4821172590954759E-2"/>
    <n v="-5.48211725909547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f8f8fcee1509376ffe47f47961c925e08beb7f07dabd27c42bea4c2309287c7"/>
    <n v="1"/>
    <n v="1"/>
  </r>
  <r>
    <s v="03ce7bc6-dbd9-4370-aa24-874fb351b44b"/>
    <x v="1"/>
    <x v="257"/>
    <n v="-1.1625059E-2"/>
    <n v="-1.1625059E-2"/>
    <x v="1"/>
    <n v="4.5341708542713564"/>
    <n v="-5.2710003696984919E-2"/>
    <n v="-5.27100036969849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4123d4f3c551af11b2ce3ec0f69f1e54c5c20db6c69feef8aa0a81c3edc512"/>
    <n v="1"/>
    <n v="1"/>
  </r>
  <r>
    <s v="ace78a37-b6d9-4bfd-8f1e-3e87b5d4e6d6"/>
    <x v="1"/>
    <x v="257"/>
    <n v="-1.0327449000000001E-2"/>
    <n v="-1.0327449000000001E-2"/>
    <x v="1"/>
    <n v="4.5341708542713564"/>
    <n v="-4.682641825477387E-2"/>
    <n v="-4.6826418254773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0c4c5eb2a711eb06c70f3e3c8b8bb1ed56272dbd65fbdbe46a64d471c08447"/>
    <n v="1"/>
    <n v="1"/>
  </r>
  <r>
    <s v="d1c394b3-3698-4c46-bdbc-022cd55a350f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25423c151865583e5d2f783393ec4db628974e40ef7eac312ae5d810b072f6"/>
    <n v="1"/>
    <n v="1"/>
  </r>
  <r>
    <s v="dcbfc546-00dd-4c29-bcaa-8c76317fd2ca"/>
    <x v="1"/>
    <x v="257"/>
    <n v="-1.1739553999999999E-2"/>
    <n v="-1.1739553999999999E-2"/>
    <x v="1"/>
    <n v="4.5341708542713564"/>
    <n v="-5.3229143588944712E-2"/>
    <n v="-5.32291435889447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2c6bf09dcf7c1062a73e815a8dc96b8d6b7a70e3c838d504f3f315814ed099"/>
    <n v="1"/>
    <n v="1"/>
  </r>
  <r>
    <s v="dcca11dc-6cf0-4187-8bf4-057e80134282"/>
    <x v="1"/>
    <x v="257"/>
    <n v="-1.1044951000000001E-2"/>
    <n v="-1.1044951000000001E-2"/>
    <x v="1"/>
    <n v="4.5341708542713564"/>
    <n v="-5.0079694911055267E-2"/>
    <n v="-5.00796949110552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ca19d1948118660018ca8c3f38cc266e4b9145d91d56a5d446678d9ab38809f"/>
    <n v="1"/>
    <n v="1"/>
  </r>
  <r>
    <s v="3d84f241-7589-4ed1-a09b-ddcb566c2b4d"/>
    <x v="1"/>
    <x v="257"/>
    <n v="-9.0909030000000009E-3"/>
    <n v="-9.0909030000000009E-3"/>
    <x v="1"/>
    <n v="4.5341708542713564"/>
    <n v="-4.1219707421608041E-2"/>
    <n v="-4.1219707421608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64f97049c70897d1892423aeceebb4c67a5e0e4d3d63632492b99a068d917e"/>
    <n v="1"/>
    <n v="1"/>
  </r>
  <r>
    <s v="87b8c341-f501-4606-ab43-0ccbed58d8b6"/>
    <x v="1"/>
    <x v="257"/>
    <n v="-1.213647E-2"/>
    <n v="-1.213647E-2"/>
    <x v="1"/>
    <n v="4.5341708542713564"/>
    <n v="-5.502882854773869E-2"/>
    <n v="-5.5028828547738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f5d094f8dd3d4d18e9a623f55162660029b87e1d5545976ef0ee1dee180c2c"/>
    <n v="1"/>
    <n v="1"/>
  </r>
  <r>
    <s v="44ad2443-2ec3-4a7b-b8c7-d93c7c05b36a"/>
    <x v="1"/>
    <x v="257"/>
    <n v="-9.7855059999999994E-3"/>
    <n v="-9.7855059999999994E-3"/>
    <x v="1"/>
    <n v="4.5341708542713564"/>
    <n v="-4.436915609949748E-2"/>
    <n v="-4.4369156099497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b3f0940fe9f90c769d65827c47d9658917ed5f276c79267af339d1af03b318"/>
    <n v="1"/>
    <n v="1"/>
  </r>
  <r>
    <s v="98c69f8a-326c-4ae9-9bcd-bcafade38bb7"/>
    <x v="1"/>
    <x v="257"/>
    <n v="-1.2457055999999999E-2"/>
    <n v="-1.2457055999999999E-2"/>
    <x v="1"/>
    <n v="4.5341708542713564"/>
    <n v="-5.648242024522613E-2"/>
    <n v="-5.6482420245226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ba2885b989099cc2dcc700136ac677d4be38f1e5ff2591e2ef513f485b9319"/>
    <n v="1"/>
    <n v="1"/>
  </r>
  <r>
    <s v="17578f51-b0cf-4bad-b715-e5252aa8404d"/>
    <x v="1"/>
    <x v="257"/>
    <n v="-1.2968466999999999E-2"/>
    <n v="-1.2968466999999999E-2"/>
    <x v="1"/>
    <n v="4.5341708542713564"/>
    <n v="-5.88012450959799E-2"/>
    <n v="-5.88012450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e690b66c42446d24d66162ed5ca17b5763b6544a51f74fe58d0adf4fd27a60"/>
    <n v="1"/>
    <n v="1"/>
  </r>
  <r>
    <s v="d2e39130-398d-4993-b4de-14c0f1237a0c"/>
    <x v="1"/>
    <x v="257"/>
    <n v="-1.1174712E-2"/>
    <n v="-1.1174712E-2"/>
    <x v="1"/>
    <n v="4.5341708542713564"/>
    <n v="-5.0668053455276377E-2"/>
    <n v="-5.0668053455276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baeb191de67904da0c952aee279243e36eaf30c78e29dceec2c8b42e2f7cdf"/>
    <n v="1"/>
    <n v="1"/>
  </r>
  <r>
    <s v="cb74d46e-ba16-4873-878c-e97ec5b30351"/>
    <x v="1"/>
    <x v="257"/>
    <n v="-1.1212877E-2"/>
    <n v="-1.1212877E-2"/>
    <x v="1"/>
    <n v="4.5341708542713564"/>
    <n v="-5.0841100085929639E-2"/>
    <n v="-5.08411000859296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d115a09b7927621e7a9236fe31da1618af2478c47ee2e4e9cbe82564459b11e"/>
    <n v="1"/>
    <n v="1"/>
  </r>
  <r>
    <s v="8c707f8b-1a35-486c-bb52-5c9b3be0456a"/>
    <x v="1"/>
    <x v="257"/>
    <n v="-1.1379013800000001E-2"/>
    <n v="-1.1379013800000001E-2"/>
    <x v="1"/>
    <n v="4.5341708542713564"/>
    <n v="-5.1594392722311547E-2"/>
    <n v="-5.15943927223115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a846989e4b5d3dd5df479c256b0fee7e75415ceb14fe2a7b001004ea3271f69"/>
    <n v="1"/>
    <n v="1"/>
  </r>
  <r>
    <s v="60245c26-9463-42e2-8834-0e2e3005d3c0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0f02dfe8355dc53440ea190f53654ccc39d46c3f0ea30b57e4099a8a50578ca"/>
    <n v="1"/>
    <n v="1"/>
  </r>
  <r>
    <s v="8d4910af-9041-4a78-8080-d70196abd224"/>
    <x v="1"/>
    <x v="257"/>
    <n v="-1.1938012E-2"/>
    <n v="-1.1938012E-2"/>
    <x v="1"/>
    <n v="4.5341708542713564"/>
    <n v="-5.4128986068341697E-2"/>
    <n v="-5.41289860683416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5f1832584654f82e44efca2e1a84bcc79159a6c46ac4ad3f128afb4a82e9c4"/>
    <n v="1"/>
    <n v="1"/>
  </r>
  <r>
    <s v="67eab000-61fa-4132-85a8-4313e4ef614e"/>
    <x v="1"/>
    <x v="257"/>
    <n v="-1.1357904E-2"/>
    <n v="-1.1357904E-2"/>
    <x v="1"/>
    <n v="4.5341708542713564"/>
    <n v="-5.1498677282412059E-2"/>
    <n v="-5.149867728241205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edc33cdc3e49d078d3f1bef4f9d2568d220263d4a2433fabb8c54131d54b146"/>
    <n v="1"/>
    <n v="1"/>
  </r>
  <r>
    <s v="727953a7-924e-4e85-83a4-bbfcef5a4866"/>
    <x v="1"/>
    <x v="257"/>
    <n v="-1.2640248E-2"/>
    <n v="-1.2640248E-2"/>
    <x v="1"/>
    <n v="4.5341708542713564"/>
    <n v="-5.7313044072361798E-2"/>
    <n v="-5.73130440723617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f58a8c7f02af9f2d6f40a8d3a4df6267900e46b75eb608d3f35371cc3d6ccb"/>
    <n v="1"/>
    <n v="1"/>
  </r>
  <r>
    <s v="fa8e6ec7-04da-41a5-b852-45edd9870b72"/>
    <x v="1"/>
    <x v="257"/>
    <n v="-1.0716732E-2"/>
    <n v="-1.0716732E-2"/>
    <x v="1"/>
    <n v="4.5341708542713564"/>
    <n v="-4.8591493887437193E-2"/>
    <n v="-4.8591493887437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9df93c63670643eb0667470d8d21daa31b2feb6b07f5f6c03ecf7333d72c55"/>
    <n v="1"/>
    <n v="1"/>
  </r>
  <r>
    <s v="e22ed7c2-6765-4df1-934c-1b5117aad0ec"/>
    <x v="1"/>
    <x v="257"/>
    <n v="-1.1167079E-2"/>
    <n v="-1.1167079E-2"/>
    <x v="1"/>
    <n v="4.5341708542713564"/>
    <n v="-5.0633444129145722E-2"/>
    <n v="-5.06334441291457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fb8c9d236d56f6974ae62c510a179f8b78d84dfaa6929e78a0e0d60d84d5a2"/>
    <n v="1"/>
    <n v="1"/>
  </r>
  <r>
    <s v="a8a22e6f-d4ef-4382-a503-703b23c738fe"/>
    <x v="1"/>
    <x v="257"/>
    <n v="-1.1693756E-2"/>
    <n v="-1.1693756E-2"/>
    <x v="1"/>
    <n v="4.5341708542713564"/>
    <n v="-5.3021487632160802E-2"/>
    <n v="-5.30214876321608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0cfa22d183fcfd8a3962c6211700c804e6c9ffa1bdab23bb386cb94662cdf94"/>
    <n v="1"/>
    <n v="1"/>
  </r>
  <r>
    <s v="280ffaf6-5dac-49bd-8e3b-bd7702dbc34e"/>
    <x v="1"/>
    <x v="257"/>
    <n v="-1.2159369E-2"/>
    <n v="-1.2159369E-2"/>
    <x v="1"/>
    <n v="4.5341708542713564"/>
    <n v="-5.5132656526130648E-2"/>
    <n v="-5.5132656526130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e1b85853113245ff0fdf864be38939b6521bfcbbb33c871c116f2a9fe7d4467"/>
    <n v="1"/>
    <n v="1"/>
  </r>
  <r>
    <s v="17dc5657-8c0d-49ba-9ffd-f1bc6db2c58c"/>
    <x v="1"/>
    <x v="257"/>
    <n v="-1.2159369E-2"/>
    <n v="-1.2159369E-2"/>
    <x v="1"/>
    <n v="4.5341708542713564"/>
    <n v="-5.5132656526130648E-2"/>
    <n v="-5.51326565261306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20a3c446478a77f8f38ce3d10c1d00d09c789b43323ef5e48f0ac5de6f24da"/>
    <n v="1"/>
    <n v="1"/>
  </r>
  <r>
    <s v="a80d1428-9c1c-4bf5-91c4-2f8518c97648"/>
    <x v="1"/>
    <x v="257"/>
    <n v="-1.3983656000000001E-2"/>
    <n v="-1.3983656000000001E-2"/>
    <x v="1"/>
    <n v="4.5341708542713564"/>
    <n v="-6.3404285471356778E-2"/>
    <n v="-6.3404285471356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d61fe9e99ee03be002f67db1e15052db84b04839ff946d26137b67498a52f2"/>
    <n v="1"/>
    <n v="1"/>
  </r>
  <r>
    <s v="1eea78f7-aa01-4f1b-b93d-4810ab131757"/>
    <x v="1"/>
    <x v="257"/>
    <n v="-1.1594527E-2"/>
    <n v="-1.1594527E-2"/>
    <x v="1"/>
    <n v="4.5341708542713564"/>
    <n v="-5.2571566392462313E-2"/>
    <n v="-5.25715663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530139686457da433a68b5e82b21b7ae02513b99077902846e17dc6baedfd6"/>
    <n v="1"/>
    <n v="1"/>
  </r>
  <r>
    <s v="342b31f3-f2ff-4fb0-9fb3-881ed389e869"/>
    <x v="1"/>
    <x v="257"/>
    <n v="-1.1594527E-2"/>
    <n v="-1.1594527E-2"/>
    <x v="1"/>
    <n v="4.5341708542713564"/>
    <n v="-5.2571566392462313E-2"/>
    <n v="-5.25715663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d0c8a33a7053cd2f400726c2e282d97007ebd8240166e7b8ae04270e07a036"/>
    <n v="1"/>
    <n v="1"/>
  </r>
  <r>
    <s v="7cca280f-405e-4851-8c6b-2799ab979430"/>
    <x v="1"/>
    <x v="257"/>
    <n v="-1.3479878000000001E-2"/>
    <n v="-1.3479878000000001E-2"/>
    <x v="1"/>
    <n v="4.5341708542713564"/>
    <n v="-6.1120069946733663E-2"/>
    <n v="-6.11200699467336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1013339a39d8095993cbbd3a4284a5e415dfe4626023f0a74e06cb442d027e"/>
    <n v="1"/>
    <n v="1"/>
  </r>
  <r>
    <s v="b365c761-7cca-4dff-b118-0b5d596cefed"/>
    <x v="1"/>
    <x v="257"/>
    <n v="-1.3479878000000001E-2"/>
    <n v="-1.3479878000000001E-2"/>
    <x v="1"/>
    <n v="4.5341708542713564"/>
    <n v="-6.1120069946733663E-2"/>
    <n v="-6.112006994673366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e4250d70201c2ba911154c6ce61a28fda725e78c0207fb7b057d109c033812"/>
    <n v="1"/>
    <n v="1"/>
  </r>
  <r>
    <s v="87acfc9a-8b57-4938-9062-dbe26e548e38"/>
    <x v="1"/>
    <x v="257"/>
    <n v="-1.2518120000000001E-2"/>
    <n v="-1.2518120000000001E-2"/>
    <x v="1"/>
    <n v="4.5341708542713564"/>
    <n v="-5.6759294854271357E-2"/>
    <n v="-5.67592948542713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5a06428af666d0938d3b0ff5b45b5b284d6b67264beb55c7506ff1b32bcec0"/>
    <n v="1"/>
    <n v="1"/>
  </r>
  <r>
    <s v="55fa0dd4-bce1-4a16-9594-7b4ce6cb3c34"/>
    <x v="1"/>
    <x v="257"/>
    <n v="-1.2021975000000001E-2"/>
    <n v="-1.2021975000000001E-2"/>
    <x v="1"/>
    <n v="4.5341708542713564"/>
    <n v="-5.450968865577889E-2"/>
    <n v="-5.4509688655778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728bd0af8d2bf0f97168eb258616802345cda99dc6ab4c27939a0542c184118"/>
    <n v="1"/>
    <n v="1"/>
  </r>
  <r>
    <s v="9e712494-b712-41e4-ad3f-83a3357b467f"/>
    <x v="1"/>
    <x v="257"/>
    <n v="-1.2869238E-2"/>
    <n v="-1.2869238E-2"/>
    <x v="1"/>
    <n v="4.5341708542713564"/>
    <n v="-5.8351323856281397E-2"/>
    <n v="-5.83513238562813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c39ae8dcf894573e2fa69daf80545d89eca6b7de0f06beff453d2fb397f7701"/>
    <n v="1"/>
    <n v="1"/>
  </r>
  <r>
    <s v="f80313fb-8fbc-450d-8248-5b36ecd6cebe"/>
    <x v="1"/>
    <x v="257"/>
    <n v="-1.1228142999999999E-2"/>
    <n v="-1.1228142999999999E-2"/>
    <x v="1"/>
    <n v="4.5341708542713564"/>
    <n v="-5.0910318738190949E-2"/>
    <n v="-5.0910318738190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b9cb884779f8574bc17024e8abc18583f7188c611d26eaec22411c254ff8a8"/>
    <n v="1"/>
    <n v="1"/>
  </r>
  <r>
    <s v="ed8b0a7a-13d2-46e0-86ac-69fb98d14371"/>
    <x v="1"/>
    <x v="257"/>
    <n v="-1.1563995000000001E-2"/>
    <n v="-1.1563995000000001E-2"/>
    <x v="1"/>
    <n v="4.5341708542713564"/>
    <n v="-5.2433129087939699E-2"/>
    <n v="-5.24331290879396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3f8b7c392661bdb00cea1a8d9f335b3653efe5113f87a50fa9d1043877e225"/>
    <n v="1"/>
    <n v="1"/>
  </r>
  <r>
    <s v="44089a62-96cc-4046-b043-3495010c827f"/>
    <x v="1"/>
    <x v="257"/>
    <n v="-1.1647958E-2"/>
    <n v="-1.1647958E-2"/>
    <x v="1"/>
    <n v="4.5341708542713564"/>
    <n v="-5.2813831675376878E-2"/>
    <n v="-5.28138316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dc593bdd9bc6dac47a6570cec7909438cad3ea5d0f3c402ecd0db06170b9cf"/>
    <n v="1"/>
    <n v="1"/>
  </r>
  <r>
    <s v="6bc709b1-295c-46c1-9696-cf5d21f26514"/>
    <x v="1"/>
    <x v="257"/>
    <n v="-1.1861682E-2"/>
    <n v="-1.1861682E-2"/>
    <x v="1"/>
    <n v="4.5341708542713564"/>
    <n v="-5.3782892807035167E-2"/>
    <n v="-5.37828928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73d93c3ca477f21bcc9659be00f865d9b431614af859f9b07ec04651adaea7d"/>
    <n v="1"/>
    <n v="1"/>
  </r>
  <r>
    <s v="b3f45364-e545-4b98-b709-54e7bec289d5"/>
    <x v="1"/>
    <x v="257"/>
    <n v="-1.1861682E-2"/>
    <n v="-1.1861682E-2"/>
    <x v="1"/>
    <n v="4.5341708542713564"/>
    <n v="-5.3782892807035167E-2"/>
    <n v="-5.37828928070351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654cb3c4ab076cf05c0cdf38dbaa282e22abb52c056349a9246cc5eb3a922d"/>
    <n v="1"/>
    <n v="1"/>
  </r>
  <r>
    <s v="cb37ef3b-3ad0-495c-a811-d3bebaca2be4"/>
    <x v="1"/>
    <x v="257"/>
    <n v="-1.1426601E-2"/>
    <n v="-1.1426601E-2"/>
    <x v="1"/>
    <n v="4.5341708542713564"/>
    <n v="-5.1810161217587927E-2"/>
    <n v="-5.18101612175879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b8b2c18a262e1c2164e226e395b64844bad1bfbc0d4c3cccd5aebce7f3e75b"/>
    <n v="1"/>
    <n v="1"/>
  </r>
  <r>
    <s v="bc2bbd91-2b45-46c0-b4ef-4daa61315a07"/>
    <x v="1"/>
    <x v="257"/>
    <n v="-1.1983809999999999E-2"/>
    <n v="-1.1983809999999999E-2"/>
    <x v="1"/>
    <n v="4.5341708542713564"/>
    <n v="-5.4336642025125621E-2"/>
    <n v="-5.43366420251256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b9e9112f001b61a554737807288ca1e410efb374a5cdf2ab3524029913526d"/>
    <n v="1"/>
    <n v="1"/>
  </r>
  <r>
    <s v="510d86ed-b74e-491e-9905-825ba25288a9"/>
    <x v="1"/>
    <x v="257"/>
    <n v="-1.1647958E-2"/>
    <n v="-1.1647958E-2"/>
    <x v="1"/>
    <n v="4.5341708542713564"/>
    <n v="-5.2813831675376878E-2"/>
    <n v="-5.28138316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7a089ae9250455871267ea7dae34505782e5fe15dd1cb852596c2603346a943"/>
    <n v="1"/>
    <n v="1"/>
  </r>
  <r>
    <s v="039ac8ba-b605-4ccb-a3a5-6dc3aa156bae"/>
    <x v="1"/>
    <x v="257"/>
    <n v="-9.0366668000000008E-3"/>
    <n v="-9.0366668000000008E-3"/>
    <x v="1"/>
    <n v="4.5341708542713564"/>
    <n v="-4.0973791224321612E-2"/>
    <n v="-4.09737912243216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fd6a107582b8e0fcd66605e724d38f5a5e5e2e846a234fe774099565b4d98b9"/>
    <n v="1"/>
    <n v="1"/>
  </r>
  <r>
    <s v="2dd7ad32-44d2-4b37-8016-f46748d7534a"/>
    <x v="1"/>
    <x v="257"/>
    <n v="-1.2006709000000001E-2"/>
    <n v="-1.2006709000000001E-2"/>
    <x v="1"/>
    <n v="4.5341708542713564"/>
    <n v="-5.4440470003517587E-2"/>
    <n v="-5.444047000351758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cdb1baa802fb9dcd376fa2cb21363a205ba6212172210997d1d34078051928"/>
    <n v="1"/>
    <n v="1"/>
  </r>
  <r>
    <s v="b94e386a-4e4f-4f40-97cf-849269e4b46c"/>
    <x v="1"/>
    <x v="257"/>
    <n v="-1.1403702E-2"/>
    <n v="-1.1403702E-2"/>
    <x v="1"/>
    <n v="4.5341708542713564"/>
    <n v="-5.1706333239195983E-2"/>
    <n v="-5.17063332391959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b4354128114ef9a17c3a55708e325fee2cbaf43acae351ff116e226f4d8be8"/>
    <n v="1"/>
    <n v="1"/>
  </r>
  <r>
    <s v="9d84ee54-0e34-45a5-8f5b-c7c0e4360a19"/>
    <x v="1"/>
    <x v="257"/>
    <n v="-1.2083039E-2"/>
    <n v="-1.2083039E-2"/>
    <x v="1"/>
    <n v="4.5341708542713564"/>
    <n v="-5.4786563264824117E-2"/>
    <n v="-5.47865632648241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80e768acb0ec7f334d7b7af7808d55f0455d18aa5a410e9b791e7039c0ead36"/>
    <n v="1"/>
    <n v="1"/>
  </r>
  <r>
    <s v="60c4854d-ce36-41e9-99af-8770fad75493"/>
    <x v="1"/>
    <x v="257"/>
    <n v="-1.1044951000000001E-2"/>
    <n v="-1.1044951000000001E-2"/>
    <x v="1"/>
    <n v="4.5341708542713564"/>
    <n v="-5.0079694911055267E-2"/>
    <n v="-5.00796949110552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2d3bca783de8a5a8cb4dfdd43fbcf613b147422a96ae514e4b8e35bf73205d"/>
    <n v="1"/>
    <n v="1"/>
  </r>
  <r>
    <s v="c89872cc-54f0-40d8-b851-3a502ff23b6e"/>
    <x v="1"/>
    <x v="257"/>
    <n v="-8.5688446000000001E-3"/>
    <n v="-8.5688446000000001E-3"/>
    <x v="1"/>
    <n v="4.5341708542713564"/>
    <n v="-3.8852605440100503E-2"/>
    <n v="-3.885260544010050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e1fd3e62fe4dad646b7b65b9a8963ba1b1e898109b0f3cb8d5bcf170cd5d28"/>
    <n v="1"/>
    <n v="1"/>
  </r>
  <r>
    <s v="670e1550-5bfc-43db-870e-bb8bb792a7d4"/>
    <x v="1"/>
    <x v="257"/>
    <n v="-1.1136547E-2"/>
    <n v="-1.1136547E-2"/>
    <x v="1"/>
    <n v="4.5341708542713564"/>
    <n v="-5.0495006824623108E-2"/>
    <n v="-5.04950068246231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eebd4f11179a96f6faea9143897bfc84faf560f944e2afdf5b1a692e58d2616"/>
    <n v="1"/>
    <n v="1"/>
  </r>
  <r>
    <s v="79df175a-93d8-469e-b46f-bb31e8500b92"/>
    <x v="1"/>
    <x v="257"/>
    <n v="-1.1235775999999999E-2"/>
    <n v="-1.1235775999999999E-2"/>
    <x v="1"/>
    <n v="4.5341708542713564"/>
    <n v="-5.0944928064321597E-2"/>
    <n v="-5.09449280643215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86bf3eb70cf79887beb20066085ded5c54689bdaa4ecebd51c724f70015fae2"/>
    <n v="1"/>
    <n v="1"/>
  </r>
  <r>
    <s v="7e097784-6f17-48f0-89b4-738ba3a660b0"/>
    <x v="1"/>
    <x v="257"/>
    <n v="-1.1281574000000001E-2"/>
    <n v="-1.1281574000000001E-2"/>
    <x v="1"/>
    <n v="4.5341708542713564"/>
    <n v="-5.1152584021105528E-2"/>
    <n v="-5.11525840211055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85173fc20bb4545075f2da7034968229ffa9958b5d01a8e98bb73704a03551"/>
    <n v="1"/>
    <n v="1"/>
  </r>
  <r>
    <s v="d55a60a6-acf4-4c2d-9cdd-6dbc240679ad"/>
    <x v="1"/>
    <x v="257"/>
    <n v="-1.10813736E-2"/>
    <n v="-1.10813736E-2"/>
    <x v="1"/>
    <n v="4.5341708542713564"/>
    <n v="-5.0244841202412051E-2"/>
    <n v="-5.024484120241205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e8cfadeb15c5378cb024a80bfe73a29b274977814c21e3af834ae149270b089"/>
    <n v="1"/>
    <n v="1"/>
  </r>
  <r>
    <s v="a4ea5198-3a6d-419f-85e9-e7877d18a93a"/>
    <x v="1"/>
    <x v="257"/>
    <n v="-1.3075329E-2"/>
    <n v="-1.3075329E-2"/>
    <x v="1"/>
    <n v="4.5341708542713564"/>
    <n v="-5.9285775661809037E-2"/>
    <n v="-5.92857756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ee6fe24345ca481d321d7f9f643cb1e0cc7e2bcd1145e4c8e44a1038493895"/>
    <n v="1"/>
    <n v="1"/>
  </r>
  <r>
    <s v="8b71acac-231e-4dad-9b1a-72bc3fa43e22"/>
    <x v="1"/>
    <x v="257"/>
    <n v="-1.3075329E-2"/>
    <n v="-1.3075329E-2"/>
    <x v="1"/>
    <n v="4.5341708542713564"/>
    <n v="-5.9285775661809037E-2"/>
    <n v="-5.92857756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207dce81442e5346b28b719f1a95e3cbf6724982cdeb49a742063b903952fae"/>
    <n v="1"/>
    <n v="1"/>
  </r>
  <r>
    <s v="5010b00b-77db-4a2d-9e1c-619c0c0466be"/>
    <x v="1"/>
    <x v="257"/>
    <n v="-1.1670857E-2"/>
    <n v="-1.1670857E-2"/>
    <x v="1"/>
    <n v="4.5341708542713564"/>
    <n v="-5.2917659653768843E-2"/>
    <n v="-5.29176596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583731f19f3a5e5dc61920b8aed58a3da02c4334d2f57b0e6b9e70a0ac0019"/>
    <n v="1"/>
    <n v="1"/>
  </r>
  <r>
    <s v="a045aa9b-4f28-421c-ae04-db0d4afb865f"/>
    <x v="1"/>
    <x v="257"/>
    <n v="-8.9611420000000001E-3"/>
    <n v="-8.9611420000000001E-3"/>
    <x v="1"/>
    <n v="4.5341708542713564"/>
    <n v="-4.0631348877386932E-2"/>
    <n v="-4.06313488773869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57e3ff1ad30c169602c1ed3062ed84d693947223c198e0535ca10e71510c639"/>
    <n v="1"/>
    <n v="1"/>
  </r>
  <r>
    <s v="bc237977-ef4a-451c-8e4b-3f40a6203410"/>
    <x v="1"/>
    <x v="257"/>
    <n v="-1.1365537E-2"/>
    <n v="-1.1365537E-2"/>
    <x v="1"/>
    <n v="4.5341708542713564"/>
    <n v="-5.15332866085427E-2"/>
    <n v="-5.153328660854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6870353d51ee2f1ede3e6246c4bae6d403c8b55408f05edc269980c6e46a87"/>
    <n v="1"/>
    <n v="1"/>
  </r>
  <r>
    <s v="f91d4c4b-f596-435b-a926-734ed63c7a41"/>
    <x v="1"/>
    <x v="257"/>
    <n v="-1.3922591999999999E-2"/>
    <n v="-1.3922591999999999E-2"/>
    <x v="1"/>
    <n v="4.5341708542713564"/>
    <n v="-6.312741086231155E-2"/>
    <n v="-6.31274108623115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d17f8487b8c52ef7e61420c5f9b569c21df237df83061f8a44e57ab60b15c2"/>
    <n v="1"/>
    <n v="1"/>
  </r>
  <r>
    <s v="d5a57f9d-4ff2-4ea6-8088-514d965e2f13"/>
    <x v="1"/>
    <x v="257"/>
    <n v="-1.2487588000000001E-2"/>
    <n v="-1.2487588000000001E-2"/>
    <x v="1"/>
    <n v="4.5341708542713564"/>
    <n v="-5.6620857549748743E-2"/>
    <n v="-5.66208575497487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246331cea9ed4451767c96ed9ca64a8290349fc7f298d891127fad0a2548e3"/>
    <n v="1"/>
    <n v="1"/>
  </r>
  <r>
    <s v="00c34a0d-b9f2-428a-aba6-524b2f2d6a12"/>
    <x v="1"/>
    <x v="257"/>
    <n v="-1.2205166999999999E-2"/>
    <n v="-1.2205166999999999E-2"/>
    <x v="1"/>
    <n v="4.5341708542713564"/>
    <n v="-5.5340312482914572E-2"/>
    <n v="-5.53403124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90259ba8adecb26f4f718479cefbea7c396c85d4fd32878b313528f354e3849"/>
    <n v="1"/>
    <n v="1"/>
  </r>
  <r>
    <s v="1b66a949-3e1a-42d3-9879-3dd6b36137fa"/>
    <x v="1"/>
    <x v="257"/>
    <n v="-1.1541096000000001E-2"/>
    <n v="-1.1541096000000001E-2"/>
    <x v="1"/>
    <n v="4.5341708542713564"/>
    <n v="-5.2329301109547727E-2"/>
    <n v="-5.232930110954772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5ca3de2385ea6db1a64c46eb515b37247c28eaa79bc6386fadfdebdfea5bad"/>
    <n v="1"/>
    <n v="1"/>
  </r>
  <r>
    <s v="a53b0b75-a0fe-418c-84a0-412a2ff09f2c"/>
    <x v="1"/>
    <x v="257"/>
    <n v="-1.1548729000000001E-2"/>
    <n v="-1.1548729000000001E-2"/>
    <x v="1"/>
    <n v="4.5341708542713564"/>
    <n v="-5.2363910435678389E-2"/>
    <n v="-5.23639104356783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9ad1ee714e65f74e2e0943d927302bde191ac99c25db2e3e84a79cae8eef27f"/>
    <n v="1"/>
    <n v="1"/>
  </r>
  <r>
    <s v="51f1797c-a8b8-4694-8251-aab393b00c64"/>
    <x v="1"/>
    <x v="257"/>
    <n v="-1.1594527E-2"/>
    <n v="-1.1594527E-2"/>
    <x v="1"/>
    <n v="4.5341708542713564"/>
    <n v="-5.2571566392462313E-2"/>
    <n v="-5.25715663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0ede459d02f2f0742075ba432be96d311a7c45377878b46f441b01ae811d57"/>
    <n v="1"/>
    <n v="1"/>
  </r>
  <r>
    <s v="a17d4c78-28ef-4e50-b866-72024d9e6b38"/>
    <x v="1"/>
    <x v="257"/>
    <n v="-1.4340152199999999E-2"/>
    <n v="-1.4340152199999999E-2"/>
    <x v="1"/>
    <n v="4.5341708542713564"/>
    <n v="-6.502070015105528E-2"/>
    <n v="-6.5020700151055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f0075b461d35646bace7033a12848f2d00c57fec25838e05f3d06474effd840"/>
    <n v="1"/>
    <n v="1"/>
  </r>
  <r>
    <s v="47c6c5c2-a9e9-4256-b3e9-88e024029034"/>
    <x v="1"/>
    <x v="257"/>
    <n v="-1.2640248E-2"/>
    <n v="-1.2640248E-2"/>
    <x v="1"/>
    <n v="4.5341708542713564"/>
    <n v="-5.7313044072361798E-2"/>
    <n v="-5.73130440723617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82b7ca9141a1415ab8f3dcf38129cdc4f01b3ec7808327afabff07b52ff99fc"/>
    <n v="1"/>
    <n v="1"/>
  </r>
  <r>
    <s v="d7c77e97-53ea-4835-81f1-c4f6853b82e0"/>
    <x v="1"/>
    <x v="257"/>
    <n v="-1.1510563999999999E-2"/>
    <n v="-1.1510563999999999E-2"/>
    <x v="1"/>
    <n v="4.5341708542713564"/>
    <n v="-5.219086380502512E-2"/>
    <n v="-5.219086380502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27f798d9bb00ecaee5e5e84a8b1f9e75bea44aa5197192332660d5001046b3"/>
    <n v="1"/>
    <n v="1"/>
  </r>
  <r>
    <s v="2c557f95-26a0-40d3-9e59-80a996dc69ca"/>
    <x v="1"/>
    <x v="257"/>
    <n v="-1.1701389E-2"/>
    <n v="-1.1701389E-2"/>
    <x v="1"/>
    <n v="4.5341708542713564"/>
    <n v="-5.305609695829145E-2"/>
    <n v="-5.30560969582914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3d5bfe9f27bf88ffd36544ef5492fc061163725cf78c05fa5b1404f1e1e2e0"/>
    <n v="1"/>
    <n v="1"/>
  </r>
  <r>
    <s v="90702689-f507-4a2e-bb71-732a08d930c7"/>
    <x v="1"/>
    <x v="257"/>
    <n v="-1.0823594000000001E-2"/>
    <n v="-1.0823594000000001E-2"/>
    <x v="1"/>
    <n v="4.5341708542713564"/>
    <n v="-4.907602445326633E-2"/>
    <n v="-4.907602445326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4f8fe50dc6a270b7656c8d0ca705906fe2a155196d1f0032798da564df4322a"/>
    <n v="1"/>
    <n v="1"/>
  </r>
  <r>
    <s v="3d19b904-eafb-432e-8054-dc2ab0e2609f"/>
    <x v="1"/>
    <x v="257"/>
    <n v="-1.27527378E-2"/>
    <n v="-1.27527378E-2"/>
    <x v="1"/>
    <n v="4.5341708542713564"/>
    <n v="-5.7823092044924619E-2"/>
    <n v="-5.78230920449246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39b2edbf4030d1b2cd7d937bee01946d276307bbb4e2a0eaf657d0404290e6"/>
    <n v="1"/>
    <n v="1"/>
  </r>
  <r>
    <s v="e6755e4a-2f1a-4711-b675-35c9cb4f3253"/>
    <x v="1"/>
    <x v="257"/>
    <n v="-1.1647958E-2"/>
    <n v="-1.1647958E-2"/>
    <x v="1"/>
    <n v="4.5341708542713564"/>
    <n v="-5.2813831675376878E-2"/>
    <n v="-5.28138316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4172e3d046baf3a68abf5e69bd8052ca151a4bd1784507b25be8ea8ff0bdb3"/>
    <n v="1"/>
    <n v="1"/>
  </r>
  <r>
    <s v="f4e81cb8-0c7a-49f6-93e0-57b297e43aff"/>
    <x v="1"/>
    <x v="257"/>
    <n v="-1.1647958E-2"/>
    <n v="-1.1647958E-2"/>
    <x v="1"/>
    <n v="4.5341708542713564"/>
    <n v="-5.2813831675376878E-2"/>
    <n v="-5.28138316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8bb551fe1f5cb4aefb2e7383cb7a8c4975a6a1809debb7068592ca1336f215"/>
    <n v="1"/>
    <n v="1"/>
  </r>
  <r>
    <s v="e1c5ce08-cef3-40b8-b2ea-28f91740ad0f"/>
    <x v="1"/>
    <x v="257"/>
    <n v="-1.1533463000000001E-2"/>
    <n v="-1.1533463000000001E-2"/>
    <x v="1"/>
    <n v="4.5341708542713564"/>
    <n v="-5.2294691783417079E-2"/>
    <n v="-5.22946917834170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f74e5e5f28b69a6ce38ace46a3396b390bd531fc6dbcecb12ca8f038d3d083"/>
    <n v="1"/>
    <n v="1"/>
  </r>
  <r>
    <s v="5d09af7b-f911-4e0b-b38e-90f217d8c945"/>
    <x v="1"/>
    <x v="257"/>
    <n v="-1.1174712E-2"/>
    <n v="-1.1174712E-2"/>
    <x v="1"/>
    <n v="4.5341708542713564"/>
    <n v="-5.0668053455276377E-2"/>
    <n v="-5.0668053455276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2d872f5be3f7086fe319c024e64872ebb8fda6e796c5a33335034a91c47324"/>
    <n v="1"/>
    <n v="1"/>
  </r>
  <r>
    <s v="50aadad4-2956-4069-896e-e1b6cf49eeb2"/>
    <x v="1"/>
    <x v="257"/>
    <n v="-1.3006632000000001E-2"/>
    <n v="-1.3006632000000001E-2"/>
    <x v="1"/>
    <n v="4.5341708542713564"/>
    <n v="-5.8974291726633148E-2"/>
    <n v="-5.89742917266331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5103be3cb0ce02959c56e5eb8ebaf2c791297b5f06b9f112883250eb0979f95"/>
    <n v="1"/>
    <n v="1"/>
  </r>
  <r>
    <s v="e4ae1fac-9cfc-4099-aaaf-88dc6434e501"/>
    <x v="1"/>
    <x v="257"/>
    <n v="-1.3006632000000001E-2"/>
    <n v="-1.3006632000000001E-2"/>
    <x v="1"/>
    <n v="4.5341708542713564"/>
    <n v="-5.8974291726633148E-2"/>
    <n v="-5.89742917266331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dcc99a270d9ee49e68f7149fea6746ad1d394a4d8b20ccceaf907fb486cd45"/>
    <n v="1"/>
    <n v="1"/>
  </r>
  <r>
    <s v="b2edd523-c011-45f4-aafd-36e9c3ab3ebe"/>
    <x v="1"/>
    <x v="257"/>
    <n v="-1.1533463000000001E-2"/>
    <n v="-1.1533463000000001E-2"/>
    <x v="1"/>
    <n v="4.5341708542713564"/>
    <n v="-5.2294691783417079E-2"/>
    <n v="-5.22946917834170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f24023f3c0935915ce19a9a9bad6b8647a7810bd5a49d4e9b7485b544abcaa4"/>
    <n v="1"/>
    <n v="1"/>
  </r>
  <r>
    <s v="3124ff8d-6c3f-42d2-8826-606288c4ac3a"/>
    <x v="1"/>
    <x v="257"/>
    <n v="-1.4235545E-2"/>
    <n v="-1.4235545E-2"/>
    <x v="1"/>
    <n v="4.5341708542713564"/>
    <n v="-6.4546393233668342E-2"/>
    <n v="-6.45463932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abb5a6e7808b8e26f31dd0a11da61f70b007f46ccd354018eb0616ede51c35"/>
    <n v="1"/>
    <n v="1"/>
  </r>
  <r>
    <s v="d62a7700-b0e9-4328-9630-5e991d165a0f"/>
    <x v="1"/>
    <x v="257"/>
    <n v="-1.1884581E-2"/>
    <n v="-1.1884581E-2"/>
    <x v="1"/>
    <n v="4.5341708542713564"/>
    <n v="-5.3886720785427132E-2"/>
    <n v="-5.38867207854271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28a019bd53f53be476ebc19af21824e4403355f45bb5eb616125d41f174182"/>
    <n v="1"/>
    <n v="1"/>
  </r>
  <r>
    <s v="746dfdda-8b41-4590-8f04-3d0f02836e54"/>
    <x v="1"/>
    <x v="257"/>
    <n v="-1.1981926E-2"/>
    <n v="-1.1981926E-2"/>
    <x v="1"/>
    <n v="4.5341708542713564"/>
    <n v="-5.4328099647236172E-2"/>
    <n v="-5.43280996472361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e65f778c594359c15e296aeb3d4c8fdac9b551e125e5f7456a7ab8643695a1"/>
    <n v="1"/>
    <n v="1"/>
  </r>
  <r>
    <s v="741c1588-335c-4fbd-8628-15789387b12b"/>
    <x v="1"/>
    <x v="257"/>
    <n v="-1.1510563999999999E-2"/>
    <n v="-1.1510563999999999E-2"/>
    <x v="1"/>
    <n v="4.5341708542713564"/>
    <n v="-5.219086380502512E-2"/>
    <n v="-5.219086380502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e25bd52a7c6f1a712a694974091464809501a212d9f92b173c9bb9e2cc07e8"/>
    <n v="1"/>
    <n v="1"/>
  </r>
  <r>
    <s v="100dbaf2-ddf5-42cb-963f-003c229e118a"/>
    <x v="1"/>
    <x v="257"/>
    <n v="-1.1510563999999999E-2"/>
    <n v="-1.1510563999999999E-2"/>
    <x v="1"/>
    <n v="4.5341708542713564"/>
    <n v="-5.219086380502512E-2"/>
    <n v="-5.219086380502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d090881695fa856c6fe9b4075e5b4954456cbb7b8d2cdc11f65be5c2cde8d0b"/>
    <n v="1"/>
    <n v="1"/>
  </r>
  <r>
    <s v="023fe768-7792-440a-b4fd-c296ec4d92be"/>
    <x v="1"/>
    <x v="257"/>
    <n v="-1.1327372E-2"/>
    <n v="-1.1327372E-2"/>
    <x v="1"/>
    <n v="4.5341708542713564"/>
    <n v="-5.1360239977889452E-2"/>
    <n v="-5.13602399778894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91bf037962870e576bb167bc93958dc03a8d447a1100fb8625967a1e5c617a"/>
    <n v="1"/>
    <n v="1"/>
  </r>
  <r>
    <s v="d3b02113-eaf7-44d4-a1fe-607aebc4ed0e"/>
    <x v="1"/>
    <x v="257"/>
    <n v="-1.24455086E-2"/>
    <n v="-1.24455086E-2"/>
    <x v="1"/>
    <n v="4.5341708542713564"/>
    <n v="-5.6430062360703512E-2"/>
    <n v="-5.64300623607035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aa1b857f3aabc6554560df98a77762b2dc4592008bd456997c805581aba07af"/>
    <n v="1"/>
    <n v="1"/>
  </r>
  <r>
    <s v="c4fa54ca-18da-472f-9b2d-ac3cf3216194"/>
    <x v="1"/>
    <x v="257"/>
    <n v="-1.3599867599999999E-2"/>
    <n v="-1.3599867599999999E-2"/>
    <x v="1"/>
    <n v="4.5341708542713564"/>
    <n v="-6.166412329386934E-2"/>
    <n v="-6.16641232938693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b14da614783a87e3e59557248239f216a35e6a7acef9b58e05b97b2eb2a3beb"/>
    <n v="1"/>
    <n v="1"/>
  </r>
  <r>
    <s v="57aba2a0-e61c-47fa-81ca-1eb354df5375"/>
    <x v="1"/>
    <x v="257"/>
    <n v="-1.0770162999999999E-2"/>
    <n v="-1.0770162999999999E-2"/>
    <x v="1"/>
    <n v="4.5341708542713564"/>
    <n v="-4.8833759170351758E-2"/>
    <n v="-4.8833759170351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54a8e8d35545e088dd41685a7531c0b19fe9ada16fc1758510a791a288416f4"/>
    <n v="1"/>
    <n v="1"/>
  </r>
  <r>
    <s v="e8e9857e-ae56-4763-bed9-e1e63388dc21"/>
    <x v="1"/>
    <x v="257"/>
    <n v="-1.3342484E-2"/>
    <n v="-1.3342484E-2"/>
    <x v="1"/>
    <n v="4.5341708542713564"/>
    <n v="-6.0497102076381898E-2"/>
    <n v="-6.049710207638189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feb2a94ec0f5eceab1063ca1bc76fec0b1140ccbaf086bb3498cbe4ad49150"/>
    <n v="1"/>
    <n v="1"/>
  </r>
  <r>
    <s v="956189c6-9161-4edb-9a5f-a8c32fb1f378"/>
    <x v="1"/>
    <x v="257"/>
    <n v="-1.1838783E-2"/>
    <n v="-1.1838783E-2"/>
    <x v="1"/>
    <n v="4.5341708542713564"/>
    <n v="-5.3679064828643222E-2"/>
    <n v="-5.367906482864322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fb9e3838e65483de4097440dd39e27a59b73d4fc998fef0f7b802e2bbb20c3"/>
    <n v="1"/>
    <n v="1"/>
  </r>
  <r>
    <s v="4338a6f7-302a-43a2-9482-a93bd62c9f38"/>
    <x v="1"/>
    <x v="257"/>
    <n v="-1.3197456999999999E-2"/>
    <n v="-1.3197456999999999E-2"/>
    <x v="1"/>
    <n v="4.5341708542713564"/>
    <n v="-5.9839524879899492E-2"/>
    <n v="-5.98395248798994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ea034dc01f7a619875b994c28c63826fb806485f3070a5b11cce1fd63420c1"/>
    <n v="1"/>
    <n v="1"/>
  </r>
  <r>
    <s v="55412a3f-4afc-42d5-b5c6-01e7c6a37b91"/>
    <x v="1"/>
    <x v="257"/>
    <n v="-1.1716654999999999E-2"/>
    <n v="-1.1716654999999999E-2"/>
    <x v="1"/>
    <n v="4.5341708542713564"/>
    <n v="-5.3125315610552747E-2"/>
    <n v="-5.31253156105527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d9a91bcae73887b33eaadfc4c1f35f91433f80dcca9e04fa49d250c49d6211"/>
    <n v="1"/>
    <n v="1"/>
  </r>
  <r>
    <s v="ae16db76-6868-46f7-a1b6-916e21d75e50"/>
    <x v="1"/>
    <x v="257"/>
    <n v="-1.1716654999999999E-2"/>
    <n v="-1.1716654999999999E-2"/>
    <x v="1"/>
    <n v="4.5341708542713564"/>
    <n v="-5.3125315610552747E-2"/>
    <n v="-5.31253156105527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cec6fbe4942af231c8eb1a2d3887317efb5f1f324989daf8101c32aaf734d71"/>
    <n v="1"/>
    <n v="1"/>
  </r>
  <r>
    <s v="215452b0-b313-4f60-bc64-b4056dc96138"/>
    <x v="1"/>
    <x v="257"/>
    <n v="-1.2182268E-2"/>
    <n v="-1.2182268E-2"/>
    <x v="1"/>
    <n v="4.5341708542713564"/>
    <n v="-5.5236484504522607E-2"/>
    <n v="-5.52364845045226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c0d5031627b54591cd55f3a4d7137df6bd965e9b6b75064f65b2d1cbe3941c"/>
    <n v="1"/>
    <n v="1"/>
  </r>
  <r>
    <s v="af2e07ea-c40d-493f-b02c-af5adf3068cc"/>
    <x v="1"/>
    <x v="257"/>
    <n v="-1.1945645E-2"/>
    <n v="-1.1945645E-2"/>
    <x v="1"/>
    <n v="4.5341708542713564"/>
    <n v="-5.4163595394472352E-2"/>
    <n v="-5.416359539447235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72928d499ab109b18f1458755d6cca725f4a69a914695019b7a8c8c0844f598"/>
    <n v="1"/>
    <n v="1"/>
  </r>
  <r>
    <s v="7d65f37c-0d9d-4cdd-b449-79d4a74ab88e"/>
    <x v="1"/>
    <x v="257"/>
    <n v="-1.2968466999999999E-2"/>
    <n v="-1.2968466999999999E-2"/>
    <x v="1"/>
    <n v="4.5341708542713564"/>
    <n v="-5.88012450959799E-2"/>
    <n v="-5.88012450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9cd94acc8610ba9b36e2f8dfad964c4a4cc48755f5b251537868f9d2ed8780"/>
    <n v="1"/>
    <n v="1"/>
  </r>
  <r>
    <s v="8dc4bc82-be83-491c-a977-981f4c597242"/>
    <x v="1"/>
    <x v="257"/>
    <n v="-1.2304396E-2"/>
    <n v="-1.2304396E-2"/>
    <x v="1"/>
    <n v="4.5341708542713564"/>
    <n v="-5.5790233722613047E-2"/>
    <n v="-5.57902337226130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1a0a47d2bf9177b844f6e52b75334edb3a7393c3871612b0ba5d924fe809d25"/>
    <n v="1"/>
    <n v="1"/>
  </r>
  <r>
    <s v="5d940a49-c6c3-4f94-a8e1-ed72d03f9297"/>
    <x v="1"/>
    <x v="257"/>
    <n v="-1.23864114E-2"/>
    <n v="-1.23864114E-2"/>
    <x v="1"/>
    <n v="4.5341708542713564"/>
    <n v="-5.6162105558894469E-2"/>
    <n v="-5.616210555889446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b36b3d0bfcb052f90462d8c025f6aa200b07a3ef3e43135ac578364ea269e4"/>
    <n v="1"/>
    <n v="1"/>
  </r>
  <r>
    <s v="1a82f3bf-4838-441d-9727-dc7714118de4"/>
    <x v="1"/>
    <x v="257"/>
    <n v="-1.2678412999999999E-2"/>
    <n v="-1.2678412999999999E-2"/>
    <x v="1"/>
    <n v="4.5341708542713564"/>
    <n v="-5.7486090703015073E-2"/>
    <n v="-5.74860907030150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436f69ba81213809e5d68b50816f6fe5bda5a39e214665668e2826d1ec04c93"/>
    <n v="1"/>
    <n v="1"/>
  </r>
  <r>
    <s v="4146ed3f-6621-4c77-b0d2-46329cc71995"/>
    <x v="1"/>
    <x v="257"/>
    <n v="-1.2128837E-2"/>
    <n v="-1.2128837E-2"/>
    <x v="1"/>
    <n v="4.5341708542713564"/>
    <n v="-5.4994219221608028E-2"/>
    <n v="-5.4994219221608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fb23291a9491717c2eb95188e96200d3d69a2b1fefdb5d44a32fb6aeaa277a"/>
    <n v="1"/>
    <n v="1"/>
  </r>
  <r>
    <s v="8b240190-d4e4-4283-8ff4-96b019725dd5"/>
    <x v="1"/>
    <x v="257"/>
    <n v="-1.1701389E-2"/>
    <n v="-1.1701389E-2"/>
    <x v="1"/>
    <n v="4.5341708542713564"/>
    <n v="-5.305609695829145E-2"/>
    <n v="-5.30560969582914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c8604722d599ebad545b7eae16617da60c91148a97510e6dc3c1c1ae7b4a55"/>
    <n v="1"/>
    <n v="1"/>
  </r>
  <r>
    <s v="bff78f96-56bf-4455-b6eb-5a638e035101"/>
    <x v="1"/>
    <x v="257"/>
    <n v="-1.28748466E-2"/>
    <n v="-1.28748466E-2"/>
    <x v="1"/>
    <n v="4.5341708542713564"/>
    <n v="-5.8376754206934667E-2"/>
    <n v="-5.83767542069346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9c5eadf5c41e1c166c2d024abbd3a70d214f68fe9638eb3a66fa06de1e0835"/>
    <n v="1"/>
    <n v="1"/>
  </r>
  <r>
    <s v="3134c67f-0e24-43f7-9b0f-b65a573811a0"/>
    <x v="1"/>
    <x v="257"/>
    <n v="-1.26993152E-2"/>
    <n v="-1.26993152E-2"/>
    <x v="1"/>
    <n v="4.5341708542713564"/>
    <n v="-5.7580864849045219E-2"/>
    <n v="-5.75808648490452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8ff3193074cb202317cf813123d8462808d8ebf8425795585db44cd6a7d2f7"/>
    <n v="1"/>
    <n v="1"/>
  </r>
  <r>
    <s v="e0d1de9f-265e-47ec-8aef-8a697f6ad983"/>
    <x v="1"/>
    <x v="257"/>
    <n v="-1.2937934999999999E-2"/>
    <n v="-1.2937934999999999E-2"/>
    <x v="1"/>
    <n v="4.5341708542713564"/>
    <n v="-5.8662807791457279E-2"/>
    <n v="-5.86628077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dd1c0632c4681e7a384c83e33f653b683679eac0b482302dfb60e1aa4f639c"/>
    <n v="1"/>
    <n v="1"/>
  </r>
  <r>
    <s v="5ab72b47-1c0d-4111-aa9b-d102f024809e"/>
    <x v="1"/>
    <x v="257"/>
    <n v="-1.2548652E-2"/>
    <n v="-1.2548652E-2"/>
    <x v="1"/>
    <n v="4.5341708542713564"/>
    <n v="-5.6897732158793957E-2"/>
    <n v="-5.689773215879395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66ce2ad6a5a7ac1e9b16e37a1b86e42ec7f31daa063c2bc98acfaeee8770e8"/>
    <n v="1"/>
    <n v="1"/>
  </r>
  <r>
    <s v="b28ee8db-628d-4d5b-bcfb-80b1485d99e6"/>
    <x v="1"/>
    <x v="257"/>
    <n v="-1.2441789999999999E-2"/>
    <n v="-1.2441789999999999E-2"/>
    <x v="1"/>
    <n v="4.5341708542713564"/>
    <n v="-5.6413201592964819E-2"/>
    <n v="-5.641320159296481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73046868554a7183665f9c3cba297d66759dd18493edcef07ae922382b8741"/>
    <n v="1"/>
    <n v="1"/>
  </r>
  <r>
    <s v="6239a37d-ff3a-4331-aa14-c1dcb0114817"/>
    <x v="1"/>
    <x v="257"/>
    <n v="-1.2205166999999999E-2"/>
    <n v="-1.2205166999999999E-2"/>
    <x v="1"/>
    <n v="4.5341708542713564"/>
    <n v="-5.5340312482914572E-2"/>
    <n v="-5.53403124829145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4bd06ac245f046463f670de5adaada62dbe2c5a6d3ee863fca0996033cc312"/>
    <n v="1"/>
    <n v="1"/>
  </r>
  <r>
    <s v="49bc37a5-1b76-4107-8132-6b5b71582f2e"/>
    <x v="1"/>
    <x v="257"/>
    <n v="-1.1709021999999999E-2"/>
    <n v="-1.1709021999999999E-2"/>
    <x v="1"/>
    <n v="4.5341708542713564"/>
    <n v="-5.3090706284422112E-2"/>
    <n v="-5.30907062844221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cb68ba014b9c2d72bd7b846069445da70ce328309dc798ca556d5c99c05e20"/>
    <n v="1"/>
    <n v="1"/>
  </r>
  <r>
    <s v="8a1989da-8204-44f7-a0d8-a4a8fed03f24"/>
    <x v="1"/>
    <x v="257"/>
    <n v="-1.1594527E-2"/>
    <n v="-1.1594527E-2"/>
    <x v="1"/>
    <n v="4.5341708542713564"/>
    <n v="-5.2571566392462313E-2"/>
    <n v="-5.25715663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a0a67fe58f67b16183e18a37f04cea58bb15949fe8efe2e587cad5eb0a9ea01"/>
    <n v="1"/>
    <n v="1"/>
  </r>
  <r>
    <s v="b5bb8b3d-7bf5-4e3f-a735-2db210acceeb"/>
    <x v="1"/>
    <x v="257"/>
    <n v="-1.1594527E-2"/>
    <n v="-1.1594527E-2"/>
    <x v="1"/>
    <n v="4.5341708542713564"/>
    <n v="-5.2571566392462313E-2"/>
    <n v="-5.25715663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a0eb8915e62611cda200d642bd346999f70ac36fbeec10f46ad4c9e9bdd3fc"/>
    <n v="1"/>
    <n v="1"/>
  </r>
  <r>
    <s v="982255b6-9c09-4896-aa39-6930b914cec8"/>
    <x v="1"/>
    <x v="257"/>
    <n v="-1.183115E-2"/>
    <n v="-1.183115E-2"/>
    <x v="1"/>
    <n v="4.5341708542713564"/>
    <n v="-5.364445550251256E-2"/>
    <n v="-5.36444555025125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b18ead9455540271fcf6c684f106f3f0f28ad8f564e0f53b2ccfae291d19fb6"/>
    <n v="1"/>
    <n v="1"/>
  </r>
  <r>
    <s v="fba0aae8-45d8-422e-8ece-6643da8c91b5"/>
    <x v="1"/>
    <x v="257"/>
    <n v="-1.1418968E-2"/>
    <n v="-1.1418968E-2"/>
    <x v="1"/>
    <n v="4.5341708542713564"/>
    <n v="-5.1775551891457279E-2"/>
    <n v="-5.177555189145727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06b881599f236250cafb8f586a0ad67387f065ef32e1c3782a3f7334d3f7816"/>
    <n v="1"/>
    <n v="1"/>
  </r>
  <r>
    <s v="7ee1124b-3572-47fe-b27b-482b1a86ac81"/>
    <x v="1"/>
    <x v="257"/>
    <n v="-1.3571474E-2"/>
    <n v="-1.3571474E-2"/>
    <x v="1"/>
    <n v="4.5341708542713564"/>
    <n v="-6.1535381860301497E-2"/>
    <n v="-6.153538186030149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dd95d6ef581d462470ad75938c6f118f894bc0cfb341a205a43d687ed6130c3"/>
    <n v="1"/>
    <n v="1"/>
  </r>
  <r>
    <s v="a1439440-a87a-43d5-92ec-a313d2dbf14d"/>
    <x v="1"/>
    <x v="257"/>
    <n v="-1.0960988E-2"/>
    <n v="-1.0960988E-2"/>
    <x v="1"/>
    <n v="4.5341708542713564"/>
    <n v="-4.9698992323618081E-2"/>
    <n v="-4.969899232361808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28895631a7df3dc5002a418dcc29697ce49a62e07d8ac521b1cc61c9057be0d"/>
    <n v="1"/>
    <n v="1"/>
  </r>
  <r>
    <s v="4b9ce836-7c33-475d-96e6-1dc04810869b"/>
    <x v="1"/>
    <x v="257"/>
    <n v="-1.3411180999999999E-2"/>
    <n v="-1.3411180999999999E-2"/>
    <x v="1"/>
    <n v="4.5341708542713564"/>
    <n v="-6.080858601155778E-2"/>
    <n v="-6.080858601155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2bac6283ca5e338348209ed3c22b7c10393194d68bdd8026da165ce7dd87e24"/>
    <n v="1"/>
    <n v="1"/>
  </r>
  <r>
    <s v="d6502e3d-d3b6-4a6b-a661-e8f776e22382"/>
    <x v="1"/>
    <x v="257"/>
    <n v="-1.2037241000000001E-2"/>
    <n v="-1.2037241000000001E-2"/>
    <x v="1"/>
    <n v="4.5341708542713564"/>
    <n v="-5.4578907308040193E-2"/>
    <n v="-5.45789073080401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3ae70f21953be74a6553497a2af3b63db5edb1f2077fe690bf06b357eb202b"/>
    <n v="1"/>
    <n v="1"/>
  </r>
  <r>
    <s v="f7d48241-3722-40ec-a7e8-297092c55d9b"/>
    <x v="1"/>
    <x v="257"/>
    <n v="-1.015189E-2"/>
    <n v="-1.015189E-2"/>
    <x v="1"/>
    <n v="4.5341708542713564"/>
    <n v="-4.6030403753768843E-2"/>
    <n v="-4.60304037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cffd755d70ef3d7a93c18d61e6b04e6a1a79f7af7a00e1db8a57a71bbc760b"/>
    <n v="1"/>
    <n v="1"/>
  </r>
  <r>
    <s v="481bd397-f925-463a-a12b-f2f26a4d5b2d"/>
    <x v="1"/>
    <x v="257"/>
    <n v="-1.2289130000000001E-2"/>
    <n v="-1.2289130000000001E-2"/>
    <x v="1"/>
    <n v="4.5341708542713564"/>
    <n v="-5.5721015070351758E-2"/>
    <n v="-5.572101507035175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c9d4b2b4751b9363b2d8e4e7eac5cf4ca25a8c112e2ab13ef3f84bf59e3a9bd"/>
    <n v="1"/>
    <n v="1"/>
  </r>
  <r>
    <s v="411dfba4-2175-45f0-ab75-19eab93e8833"/>
    <x v="1"/>
    <x v="257"/>
    <n v="-1.1724287999999999E-2"/>
    <n v="-1.1724287999999999E-2"/>
    <x v="1"/>
    <n v="4.5341708542713564"/>
    <n v="-5.3159924936683409E-2"/>
    <n v="-5.315992493668340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de28e5760183989f28c52752383c21a41ca8b33ba7334d4d9dbc97b06d7391"/>
    <n v="1"/>
    <n v="1"/>
  </r>
  <r>
    <s v="0fbbefaa-25fa-48ec-b48b-d0273e0e8a66"/>
    <x v="1"/>
    <x v="257"/>
    <n v="-1.2151736E-2"/>
    <n v="-1.2151736E-2"/>
    <x v="1"/>
    <n v="4.5341708542713564"/>
    <n v="-5.5098047199999993E-2"/>
    <n v="-5.50980471999999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a3b793fdaa10d695268806dcf9e7871f139bdd40e4878f6325e4f2010051279"/>
    <n v="1"/>
    <n v="1"/>
  </r>
  <r>
    <s v="e74870a5-642a-4d94-bfbe-6328faa90801"/>
    <x v="1"/>
    <x v="257"/>
    <n v="-1.3884427E-2"/>
    <n v="-1.3884427E-2"/>
    <x v="1"/>
    <n v="4.5341708542713564"/>
    <n v="-6.2954364231658289E-2"/>
    <n v="-6.295436423165828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ac104814a36cd8fa7574aa8d603b9db1bb89f7919eeb622f45af35779bd455"/>
    <n v="1"/>
    <n v="1"/>
  </r>
  <r>
    <s v="829febb4-1fae-4a3d-a715-d17b05abe7e2"/>
    <x v="1"/>
    <x v="257"/>
    <n v="-1.1754819999999999E-2"/>
    <n v="-1.1754819999999999E-2"/>
    <x v="1"/>
    <n v="4.5341708542713564"/>
    <n v="-5.3298362241206029E-2"/>
    <n v="-5.329836224120602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8310f85f84ffc9425eb693c134ce7b25bbb2b8edaa5d6177d299fe0dd3c29d"/>
    <n v="1"/>
    <n v="1"/>
  </r>
  <r>
    <s v="02a13911-ca3e-424c-b1fd-9abe41244cbf"/>
    <x v="1"/>
    <x v="257"/>
    <n v="-1.1556362000000001E-2"/>
    <n v="-1.1556362000000001E-2"/>
    <x v="1"/>
    <n v="4.5341708542713564"/>
    <n v="-5.2398519761809037E-2"/>
    <n v="-5.23985197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4ea74c64147674ad188d4ed291280ffd8ff9928ab4c18b7972e0b1580d2170a"/>
    <n v="1"/>
    <n v="1"/>
  </r>
  <r>
    <s v="170ea36e-ea12-454d-bbb9-efb72eea42ea"/>
    <x v="1"/>
    <x v="257"/>
    <n v="-1.1686123E-2"/>
    <n v="-1.1686123E-2"/>
    <x v="1"/>
    <n v="4.5341708542713564"/>
    <n v="-5.2986878306030147E-2"/>
    <n v="-5.298687830603014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a94a74858b30461eb065b65cfeb506a1f99602141829fc7d3453663a1cb61de"/>
    <n v="1"/>
    <n v="1"/>
  </r>
  <r>
    <s v="c8586623-90d1-45d1-a7ba-cf36e0fd6974"/>
    <x v="1"/>
    <x v="257"/>
    <n v="-1.1770086000000001E-2"/>
    <n v="-1.1770086000000001E-2"/>
    <x v="1"/>
    <n v="4.5341708542713564"/>
    <n v="-5.3367580893467333E-2"/>
    <n v="-5.33675808934673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bdc90a60abc30ba9414241ac4c8bc5c988cf3deb38a36a4ba49261b5ab0679"/>
    <n v="1"/>
    <n v="1"/>
  </r>
  <r>
    <s v="14618b58-eb44-4327-b781-a49046aeac42"/>
    <x v="1"/>
    <x v="257"/>
    <n v="-9.085882E-3"/>
    <n v="-9.085882E-3"/>
    <x v="1"/>
    <n v="4.5341708542713564"/>
    <n v="-4.1196941349748738E-2"/>
    <n v="-4.11969413497487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01f95ed5fe510e1a5838c86dc5b9cf422dca326344b4c5808eabc32af89f2ff"/>
    <n v="1"/>
    <n v="1"/>
  </r>
  <r>
    <s v="f026d410-f102-4f08-8fcc-a037d32934f6"/>
    <x v="1"/>
    <x v="257"/>
    <n v="-1.1709021999999999E-2"/>
    <n v="-1.1709021999999999E-2"/>
    <x v="1"/>
    <n v="4.5341708542713564"/>
    <n v="-5.3090706284422112E-2"/>
    <n v="-5.309070628442211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9332f3f16d8a68cd8d8c4f3bd6060861e5c8ee9504b881749529de02aff3fc"/>
    <n v="1"/>
    <n v="1"/>
  </r>
  <r>
    <s v="81091a33-703e-4a5c-aaeb-a5e917ddeced"/>
    <x v="1"/>
    <x v="257"/>
    <n v="-1.1676654E-2"/>
    <n v="-1.1676654E-2"/>
    <x v="1"/>
    <n v="4.5341708542713564"/>
    <n v="-5.294394424221105E-2"/>
    <n v="-5.29439442422110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524b8639fc56fb08f1a3c9d03d692d7051417a3d363bffe5ed26f3f7e365b1"/>
    <n v="1"/>
    <n v="1"/>
  </r>
  <r>
    <s v="ee357cb7-7d75-42b0-86f7-142e7c23ecb4"/>
    <x v="1"/>
    <x v="257"/>
    <n v="-1.2853972E-2"/>
    <n v="-1.2853972E-2"/>
    <x v="1"/>
    <n v="4.5341708542713564"/>
    <n v="-5.8282105204020093E-2"/>
    <n v="-5.828210520402009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4e34a6e85c2294b451ed2bd8d6f03d14aa799791d95dd6b32cbe8f24d9823ce"/>
    <n v="1"/>
    <n v="1"/>
  </r>
  <r>
    <s v="3d17d4f3-191c-421d-a5d0-23ee979b4057"/>
    <x v="1"/>
    <x v="257"/>
    <n v="-1.1884581E-2"/>
    <n v="-1.1884581E-2"/>
    <x v="1"/>
    <n v="4.5341708542713564"/>
    <n v="-5.3886720785427132E-2"/>
    <n v="-5.388672078542713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2118edff7b78ff1bba55d4a4841b821b824b5d6885d8236f5773950afc86a1"/>
    <n v="1"/>
    <n v="1"/>
  </r>
  <r>
    <s v="537ba972-71dc-477d-b62b-5e69c6db6657"/>
    <x v="1"/>
    <x v="257"/>
    <n v="-1.2510487000000001E-2"/>
    <n v="-1.2510487000000001E-2"/>
    <x v="1"/>
    <n v="4.5341708542713564"/>
    <n v="-5.6724685528140702E-2"/>
    <n v="-5.672468552814070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4b1850c4dff834633180bea39aeb8c61cb1bbe6aec8385db2c68021a94f8ca8"/>
    <n v="1"/>
    <n v="1"/>
  </r>
  <r>
    <s v="5a2c3810-9dec-4104-bde6-247e51e53a5e"/>
    <x v="1"/>
    <x v="257"/>
    <n v="-1.1670857E-2"/>
    <n v="-1.1670857E-2"/>
    <x v="1"/>
    <n v="4.5341708542713564"/>
    <n v="-5.2917659653768843E-2"/>
    <n v="-5.29176596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f67082320e9f860ce9ad8bc88867e8e197ca8b9204f2d91c5020d5e6df26435"/>
    <n v="1"/>
    <n v="1"/>
  </r>
  <r>
    <s v="b75bf159-3cf6-47f7-925b-ac485fa0cbee"/>
    <x v="1"/>
    <x v="257"/>
    <n v="-1.1670857E-2"/>
    <n v="-1.1670857E-2"/>
    <x v="1"/>
    <n v="4.5341708542713564"/>
    <n v="-5.2917659653768843E-2"/>
    <n v="-5.29176596537688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a3d5aef6838c3714ebd33ce3d6c50b7616a9ea49fde8e40042c2fea2b97f4d"/>
    <n v="1"/>
    <n v="1"/>
  </r>
  <r>
    <s v="c264c080-dc4e-4979-b90a-4ff600f34993"/>
    <x v="1"/>
    <x v="257"/>
    <n v="-1.1380803E-2"/>
    <n v="-1.1380803E-2"/>
    <x v="1"/>
    <n v="4.5341708542713564"/>
    <n v="-5.1602505260804017E-2"/>
    <n v="-5.16025052608040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b403f2bb30cf3d496b3203d13d571c51a525d8969dfdd3fb4a853a8214395ad"/>
    <n v="1"/>
    <n v="1"/>
  </r>
  <r>
    <s v="57973ddd-dc34-42bb-b5f4-8f4abcbafd1b"/>
    <x v="1"/>
    <x v="257"/>
    <n v="-1.1876948E-2"/>
    <n v="-1.1876948E-2"/>
    <x v="1"/>
    <n v="4.5341708542713564"/>
    <n v="-5.3852111459296477E-2"/>
    <n v="-5.38521114592964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8b12606a11b97968571f9b4d65bd43084ceccce4f057dbaf5893f0f2cf55cd"/>
    <n v="1"/>
    <n v="1"/>
  </r>
  <r>
    <s v="38c9b5e6-adc2-4722-be3c-774ac9ac85b2"/>
    <x v="1"/>
    <x v="257"/>
    <n v="-1.1876948E-2"/>
    <n v="-1.1876948E-2"/>
    <x v="1"/>
    <n v="4.5341708542713564"/>
    <n v="-5.3852111459296477E-2"/>
    <n v="-5.38521114592964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052db53a78f0c32f024c43313592ddbe4dff4a4b8de367048b39ef126a9130a"/>
    <n v="1"/>
    <n v="1"/>
  </r>
  <r>
    <s v="72cab1da-4639-40de-9a9b-6f28ef046863"/>
    <x v="1"/>
    <x v="257"/>
    <n v="-1.2624982E-2"/>
    <n v="-1.2624982E-2"/>
    <x v="1"/>
    <n v="4.5341708542713564"/>
    <n v="-5.7243825420100501E-2"/>
    <n v="-5.724382542010050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9f993bbfd3c8004fda43b3069c5fe115ede55da612734d1c9b75d20746584f"/>
    <n v="1"/>
    <n v="1"/>
  </r>
  <r>
    <s v="0b88e409-2595-4060-95d6-5d292ac36d4a"/>
    <x v="1"/>
    <x v="257"/>
    <n v="-1.2815807E-2"/>
    <n v="-1.2815807E-2"/>
    <x v="1"/>
    <n v="4.5341708542713564"/>
    <n v="-5.8109058573366817E-2"/>
    <n v="-5.81090585733668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320d0b1fc90704b8e495b5d4a1136edf366df486b7a952101f9fa05e537adc0"/>
    <n v="1"/>
    <n v="1"/>
  </r>
  <r>
    <s v="a5bce6d6-f2b3-486c-b292-ab49a46073b7"/>
    <x v="1"/>
    <x v="257"/>
    <n v="-1.1792985000000001E-2"/>
    <n v="-1.1792985000000001E-2"/>
    <x v="1"/>
    <n v="4.5341708542713564"/>
    <n v="-5.3471408871859277E-2"/>
    <n v="-5.34714088718592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fe95cc65677d3ba0989bbcecc1b208b5b5e82bfe006c3444b93c427666759fb"/>
    <n v="1"/>
    <n v="1"/>
  </r>
  <r>
    <s v="7f816dc6-ba8f-416b-b221-15496be246cc"/>
    <x v="1"/>
    <x v="257"/>
    <n v="-1.2884504E-2"/>
    <n v="-1.2884504E-2"/>
    <x v="1"/>
    <n v="4.5341708542713564"/>
    <n v="-5.8420542508542707E-2"/>
    <n v="-5.8420542508542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0c5c2081cc18b1b192fc693df057dc844fab420023e4ecfb3ab605afe52531"/>
    <n v="1"/>
    <n v="1"/>
  </r>
  <r>
    <s v="47e4e0f8-cacd-462d-81d2-f8dc03bb12da"/>
    <x v="1"/>
    <x v="257"/>
    <n v="-1.2884504E-2"/>
    <n v="-1.2884504E-2"/>
    <x v="1"/>
    <n v="4.5341708542713564"/>
    <n v="-5.8420542508542707E-2"/>
    <n v="-5.84205425085427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7967b7a22c3dc9adc90c0939a81e175e88909d19098c1257a86b47a1df9f42"/>
    <n v="1"/>
    <n v="1"/>
  </r>
  <r>
    <s v="de42fa40-39b5-4d5c-a1d1-874b4b99a42c"/>
    <x v="1"/>
    <x v="257"/>
    <n v="-1.3121127E-2"/>
    <n v="-1.3121127E-2"/>
    <x v="1"/>
    <n v="4.5341708542713564"/>
    <n v="-5.9493431618592961E-2"/>
    <n v="-5.949343161859296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e86fd262fd4907e441a5c3b68417b1465ded01c2244c13873044cc2c467f7ff"/>
    <n v="1"/>
    <n v="1"/>
  </r>
  <r>
    <s v="3c4d9cb5-a8c1-4d8f-a620-fecf19a34b09"/>
    <x v="1"/>
    <x v="257"/>
    <n v="-1.3113494E-2"/>
    <n v="-1.3113494E-2"/>
    <x v="1"/>
    <n v="4.5341708542713564"/>
    <n v="-5.9458822292462313E-2"/>
    <n v="-5.94588222924623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8faa69eba54d42d01e4acb9c279f7c0868ad964b3d942237041b843e3ffb99"/>
    <n v="1"/>
    <n v="1"/>
  </r>
  <r>
    <s v="1f6b6aaa-4a1d-4218-a873-89a3a7bb9085"/>
    <x v="1"/>
    <x v="257"/>
    <n v="-1.3166924999999999E-2"/>
    <n v="-1.3166924999999999E-2"/>
    <x v="1"/>
    <n v="4.5341708542713564"/>
    <n v="-5.9701087575376878E-2"/>
    <n v="-5.97010875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32e35264ada7b373d3f6050aecd17d7b182545071fdf922cd8fba0b314cebf8"/>
    <n v="1"/>
    <n v="1"/>
  </r>
  <r>
    <s v="1c4f66c6-241d-4750-a8d2-9ab1df5ec4b7"/>
    <x v="1"/>
    <x v="257"/>
    <n v="-1.38746124E-2"/>
    <n v="-1.38746124E-2"/>
    <x v="1"/>
    <n v="4.5341708542713564"/>
    <n v="-6.2909863158391949E-2"/>
    <n v="-6.2909863158391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ed2133bdb317300373ed628462a3e8b6ef2a1f61662443512bd1b832a05474"/>
    <n v="1"/>
    <n v="1"/>
  </r>
  <r>
    <s v="365d8022-3c06-426a-a1e8-5bb72da2bb80"/>
    <x v="1"/>
    <x v="257"/>
    <n v="-1.3876794E-2"/>
    <n v="-1.3876794E-2"/>
    <x v="1"/>
    <n v="4.5341708542713564"/>
    <n v="-6.2919754905527633E-2"/>
    <n v="-6.2919754905527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2a064fdf9f176665d2e10e6022d6b966fd4d9ce3d722e4d7aac97587a0267ee"/>
    <n v="1"/>
    <n v="1"/>
  </r>
  <r>
    <s v="010e3944-17a3-4e53-9624-56d7267e0d3c"/>
    <x v="1"/>
    <x v="257"/>
    <n v="-1.2968466999999999E-2"/>
    <n v="-1.2968466999999999E-2"/>
    <x v="1"/>
    <n v="4.5341708542713564"/>
    <n v="-5.88012450959799E-2"/>
    <n v="-5.8801245095979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b5fc94596b144dbdd2446c578f21ff9f9d352eefacc1fd99c5cad161457e54"/>
    <n v="1"/>
    <n v="1"/>
  </r>
  <r>
    <s v="88a01a1f-accb-439d-8cf3-c61f6e3ff9f0"/>
    <x v="1"/>
    <x v="257"/>
    <n v="-1.1968543999999999E-2"/>
    <n v="-1.1968543999999999E-2"/>
    <x v="1"/>
    <n v="4.5341708542713564"/>
    <n v="-5.4267423372864311E-2"/>
    <n v="-5.426742337286431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46f5c80452f8c33f8a4b416c9b1de3868a19cfa69e2e81dcbe4756ea0a347c2"/>
    <n v="1"/>
    <n v="1"/>
  </r>
  <r>
    <s v="45bb01ab-d1b8-4b9c-a2e3-eefe816f1ab3"/>
    <x v="1"/>
    <x v="257"/>
    <n v="-1.1396069E-2"/>
    <n v="-1.1396069E-2"/>
    <x v="1"/>
    <n v="4.5341708542713564"/>
    <n v="-5.1671723913065321E-2"/>
    <n v="-5.16717239130653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8bdfd6b7134836e7f4556f4a192cafb254f3044f69845c83a2208d458d2c474"/>
    <n v="1"/>
    <n v="1"/>
  </r>
  <r>
    <s v="ce607fbd-7da8-4e73-93b4-a41e5a967bf2"/>
    <x v="1"/>
    <x v="257"/>
    <n v="-1.2243331999999999E-2"/>
    <n v="-1.2243331999999999E-2"/>
    <x v="1"/>
    <n v="4.5341708542713564"/>
    <n v="-5.5513359113567841E-2"/>
    <n v="-5.55133591135678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010e4de6fe772492fc6e644754f27042fc71af7be574dedf28f1dadd661f8d"/>
    <n v="1"/>
    <n v="1"/>
  </r>
  <r>
    <s v="98076172-8a81-4648-b888-0ba75314e133"/>
    <x v="1"/>
    <x v="257"/>
    <n v="-1.2075406E-2"/>
    <n v="-1.2075406E-2"/>
    <x v="1"/>
    <n v="4.5341708542713564"/>
    <n v="-5.4751953938693462E-2"/>
    <n v="-5.475195393869346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91ab5c55bca26b81cbf2a9c25f057705b5eb088e2a577b00f24d4e51883dcf"/>
    <n v="1"/>
    <n v="1"/>
  </r>
  <r>
    <s v="7b8f26c4-5a9a-42cd-8ed9-df75970aa693"/>
    <x v="1"/>
    <x v="257"/>
    <n v="-1.3632538E-2"/>
    <n v="-1.3632538E-2"/>
    <x v="1"/>
    <n v="4.5341708542713564"/>
    <n v="-6.1812256469346717E-2"/>
    <n v="-6.18122564693467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90b7c51c994c2e53c4009a5c334f875a25d6341f6fc423544f77c7285dba8bb"/>
    <n v="1"/>
    <n v="1"/>
  </r>
  <r>
    <s v="038cb3f9-5bf5-48dc-8942-6914c3207c29"/>
    <x v="1"/>
    <x v="257"/>
    <n v="-1.3495144000000001E-2"/>
    <n v="-1.3495144000000001E-2"/>
    <x v="1"/>
    <n v="4.5341708542713564"/>
    <n v="-6.1189288598994973E-2"/>
    <n v="-6.11892885989949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22e6575dac15c275a3811e0e6137dfb6031070bead396cb6ecb44700a01487d"/>
    <n v="1"/>
    <n v="1"/>
  </r>
  <r>
    <s v="ef5fb3b3-f130-4ac1-96ec-c14ac0b420cb"/>
    <x v="1"/>
    <x v="257"/>
    <n v="-1.4426370000000001E-2"/>
    <n v="-1.4426370000000001E-2"/>
    <x v="1"/>
    <n v="4.5341708542713564"/>
    <n v="-6.5411626386934665E-2"/>
    <n v="-6.541162638693466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8ab283762b812f396c540445ef9266972b63c472d4bc98341e9d4862dda120"/>
    <n v="1"/>
    <n v="1"/>
  </r>
  <r>
    <s v="d6647d54-f559-43fa-bf35-55d8ef9b480f"/>
    <x v="1"/>
    <x v="257"/>
    <n v="-1.5484922200000001E-2"/>
    <n v="-1.5484922200000001E-2"/>
    <x v="1"/>
    <n v="4.5341708542713564"/>
    <n v="-7.021128291989949E-2"/>
    <n v="-7.021128291989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a183e8462ac257c36c381ed8875f909145c3b3008bf9668b3fbefb14b4e80c4"/>
    <n v="1"/>
    <n v="1"/>
  </r>
  <r>
    <s v="5590c42b-2bd0-4915-b39d-085c3012dbb0"/>
    <x v="1"/>
    <x v="257"/>
    <n v="-1.5487357E-2"/>
    <n v="-1.5487357E-2"/>
    <x v="1"/>
    <n v="4.5341708542713564"/>
    <n v="-7.0222322719095467E-2"/>
    <n v="-7.02223227190954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d8cf58cd311d2738634a9293500619ea7c6d19b02a12329be5dd650028169c"/>
    <n v="1"/>
    <n v="1"/>
  </r>
  <r>
    <s v="bc3009fa-dc0d-4b52-abaa-8bda93a258c2"/>
    <x v="1"/>
    <x v="257"/>
    <n v="-1.5540788E-2"/>
    <n v="-1.5540788E-2"/>
    <x v="1"/>
    <n v="4.5341708542713564"/>
    <n v="-7.046458800201004E-2"/>
    <n v="-7.04645880020100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c1aeb8e8ec2b245c87924bfb56d6fdd14f8eeed379a029fcd7e40d240e49202"/>
    <n v="1"/>
    <n v="1"/>
  </r>
  <r>
    <s v="dff9798b-5667-4cdd-b5bd-bd836fa06f99"/>
    <x v="1"/>
    <x v="257"/>
    <n v="-1.5296532E-2"/>
    <n v="-1.5296532E-2"/>
    <x v="1"/>
    <n v="4.5341708542713564"/>
    <n v="-6.9357089565829144E-2"/>
    <n v="-6.935708956582914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dfb50fd2c8878ae7e628a2c5d818ac3b1c36459ca0acd9cc54adae3f650405"/>
    <n v="1"/>
    <n v="1"/>
  </r>
  <r>
    <s v="780f61b2-4bc2-4a27-a8b3-686c14bf9978"/>
    <x v="1"/>
    <x v="257"/>
    <n v="-1.5296532E-2"/>
    <n v="-1.5296532E-2"/>
    <x v="1"/>
    <n v="4.5341708542713564"/>
    <n v="-6.9357089565829144E-2"/>
    <n v="-6.935708956582914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f5803e2da8f889325f4465618b1d0276b01f26ecd2874b72550b63d7c946da0"/>
    <n v="1"/>
    <n v="1"/>
  </r>
  <r>
    <s v="f55bfad8-3e52-4010-89de-3c282107c50e"/>
    <x v="1"/>
    <x v="257"/>
    <n v="-1.4708791000000001E-2"/>
    <n v="-1.4708791000000001E-2"/>
    <x v="1"/>
    <n v="4.5341708542713564"/>
    <n v="-6.6692171453768836E-2"/>
    <n v="-6.66921714537688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27c2432dc17173de8a3eac6ec4859f9b2b5ba688bd4d78653df6fd1d19b3cf"/>
    <n v="1"/>
    <n v="1"/>
  </r>
  <r>
    <s v="a10877a8-b8a4-4b82-8de8-dfd12e698b23"/>
    <x v="1"/>
    <x v="257"/>
    <n v="-1.4708791000000001E-2"/>
    <n v="-1.4708791000000001E-2"/>
    <x v="1"/>
    <n v="4.5341708542713564"/>
    <n v="-6.6692171453768836E-2"/>
    <n v="-6.669217145376883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30fa09e811e2814632def82a6117ffcc613cb876bd9e2b6a284ed13a035a2b5"/>
    <n v="1"/>
    <n v="1"/>
  </r>
  <r>
    <s v="1a1e4d18-1f26-494b-abb8-9139c3d0249d"/>
    <x v="1"/>
    <x v="257"/>
    <n v="-1.3166924999999999E-2"/>
    <n v="-1.3166924999999999E-2"/>
    <x v="1"/>
    <n v="4.5341708542713564"/>
    <n v="-5.9701087575376878E-2"/>
    <n v="-5.97010875753768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4ceea6ebfbdce8931fa459c89900d2998047a1654a4b7d3185c880f9c4e0d8"/>
    <n v="1"/>
    <n v="1"/>
  </r>
  <r>
    <s v="e58b6792-e42b-4e7c-9589-08d3a15b1b70"/>
    <x v="1"/>
    <x v="257"/>
    <n v="-1.3021898000000001E-2"/>
    <n v="-1.3021898000000001E-2"/>
    <x v="1"/>
    <n v="4.5341708542713564"/>
    <n v="-5.9043510378894472E-2"/>
    <n v="-5.904351037889447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33f08f2698b73ff00ebe4897f64300225a6049638518ba222b0d01c5e2bf96"/>
    <n v="1"/>
    <n v="1"/>
  </r>
  <r>
    <s v="b5ccc0a6-291a-47df-bba2-78afc591d9bb"/>
    <x v="1"/>
    <x v="257"/>
    <n v="-1.3655436999999999E-2"/>
    <n v="-1.3655436999999999E-2"/>
    <x v="1"/>
    <n v="4.5341708542713564"/>
    <n v="-6.1916084447738683E-2"/>
    <n v="-6.19160844477386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b034be42ed84971cc0b4be222ac70b796f551cc31a9e28497b6dc23a0226503"/>
    <n v="1"/>
    <n v="1"/>
  </r>
  <r>
    <s v="7cac4b83-d2c5-4ab7-9edf-58706214c74d"/>
    <x v="1"/>
    <x v="257"/>
    <n v="-1.3655436999999999E-2"/>
    <n v="-1.3655436999999999E-2"/>
    <x v="1"/>
    <n v="4.5341708542713564"/>
    <n v="-6.1916084447738683E-2"/>
    <n v="-6.191608444773868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0933ca3c47c1b4c3ea09f26b026fdea767567cafef190d902b6a5ce437fce0b"/>
    <n v="1"/>
    <n v="1"/>
  </r>
  <r>
    <s v="ecc2c4a1-3b50-4d25-9f04-60b4e466d597"/>
    <x v="1"/>
    <x v="257"/>
    <n v="-1.4495067E-2"/>
    <n v="-1.4495067E-2"/>
    <x v="1"/>
    <n v="4.5341708542713564"/>
    <n v="-6.5723110322110548E-2"/>
    <n v="-6.57231103221105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6088bc5fa46bf470a5867209e0e0102696a92e95b7a03d356687766b5c8050"/>
    <n v="1"/>
    <n v="1"/>
  </r>
  <r>
    <s v="2c4f7368-fe58-4d26-91b2-5db1a9c7bd90"/>
    <x v="1"/>
    <x v="257"/>
    <n v="-1.4495067E-2"/>
    <n v="-1.4495067E-2"/>
    <x v="1"/>
    <n v="4.5341708542713564"/>
    <n v="-6.5723110322110548E-2"/>
    <n v="-6.572311032211054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052410bb5715270ce64451ae25d3f76b4a9bb301083c5b34f53b2bf68969fc2"/>
    <n v="1"/>
    <n v="1"/>
  </r>
  <r>
    <s v="c847c486-6036-4c7e-8a53-6c3406bc1f9b"/>
    <x v="1"/>
    <x v="257"/>
    <n v="-1.4769855E-2"/>
    <n v="-1.4769855E-2"/>
    <x v="1"/>
    <n v="4.5341708542713564"/>
    <n v="-6.6969046062814064E-2"/>
    <n v="-6.6969046062814064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6f8c25408601deac39b2a2899d26c703bbd252395bf8f77a6f2c3a356c4a8a"/>
    <n v="1"/>
    <n v="1"/>
  </r>
  <r>
    <s v="ca945ff9-fb92-4c44-9370-f11053dff604"/>
    <x v="1"/>
    <x v="257"/>
    <n v="-1.4266077E-2"/>
    <n v="-1.4266077E-2"/>
    <x v="1"/>
    <n v="4.5341708542713564"/>
    <n v="-6.4684830538190949E-2"/>
    <n v="-6.468483053819094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edb8df494dcb1631ca8058e583144e5f54e425e22a04b5bf274afced036973f"/>
    <n v="1"/>
    <n v="1"/>
  </r>
  <r>
    <s v="ebbe58a6-1cff-4160-b9b9-13cb07dc16bb"/>
    <x v="1"/>
    <x v="257"/>
    <n v="-1.1770086000000001E-2"/>
    <n v="-1.1770086000000001E-2"/>
    <x v="1"/>
    <n v="4.5341708542713564"/>
    <n v="-5.3367580893467333E-2"/>
    <n v="-5.33675808934673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5d0456d270414bbacc14e4ab1dfa0f0140de428de0390f835d6cd6490866e52"/>
    <n v="1"/>
    <n v="1"/>
  </r>
  <r>
    <s v="cb3ffc4b-db2c-48bb-aba0-d444364efa3e"/>
    <x v="1"/>
    <x v="257"/>
    <n v="-1.2464688999999999E-2"/>
    <n v="-1.2464688999999999E-2"/>
    <x v="1"/>
    <n v="4.5341708542713564"/>
    <n v="-5.6517029571356778E-2"/>
    <n v="-5.651702957135677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bd98b2e9dbcb19e987a06bf8f3f52ed8eaa83d54cabaf2b7a2c663a08361eb"/>
    <n v="1"/>
    <n v="1"/>
  </r>
  <r>
    <s v="4cd09bdf-7800-4a8d-b98c-c4e95589af46"/>
    <x v="1"/>
    <x v="257"/>
    <n v="-1.2182268E-2"/>
    <n v="-1.2182268E-2"/>
    <x v="1"/>
    <n v="4.5341708542713564"/>
    <n v="-5.5236484504522607E-2"/>
    <n v="-5.523648450452260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cf87c564021741568f2c362a6effcf167f3f5cac27a447a5d1428815d14c6ca"/>
    <n v="1"/>
    <n v="1"/>
  </r>
  <r>
    <s v="4b650f3c-3281-472a-8069-4e600685d047"/>
    <x v="1"/>
    <x v="257"/>
    <n v="-8.8489620000000001E-3"/>
    <n v="-8.8489620000000001E-3"/>
    <x v="1"/>
    <n v="4.5341708542713564"/>
    <n v="-4.0122705590954773E-2"/>
    <n v="-4.01227055909547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ead773a68d9fa38f63cf4c80dfd3f42edf2539ee933e116bd162995fc45fea"/>
    <n v="1"/>
    <n v="1"/>
  </r>
  <r>
    <s v="02d0c440-9485-414b-b50a-82e2b0c5d5fe"/>
    <x v="1"/>
    <x v="257"/>
    <n v="-8.8471691999999994E-3"/>
    <n v="-8.8471691999999994E-3"/>
    <x v="1"/>
    <n v="4.5341708542713564"/>
    <n v="-4.0114576729447231E-2"/>
    <n v="-4.01145767294472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7fc6d15198d9093e4d1b2da55978e428f8d37de639321d6b9c8882da60e8f6"/>
    <n v="1"/>
    <n v="1"/>
  </r>
  <r>
    <s v="3493a1e3-65fc-47ae-9c63-f9ec267640b7"/>
    <x v="1"/>
    <x v="257"/>
    <n v="-1.2693678999999999E-2"/>
    <n v="-1.2693678999999999E-2"/>
    <x v="1"/>
    <n v="4.5341708542713564"/>
    <n v="-5.7555309355276377E-2"/>
    <n v="-5.7555309355276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d2036b369bacc8bb5325602ad69a2ba9cb6fbf5d50f819e0d71a87b235cda4b"/>
    <n v="1"/>
    <n v="1"/>
  </r>
  <r>
    <s v="0a8fb44d-bbc6-4edf-91c4-2a45c817eeba"/>
    <x v="1"/>
    <x v="257"/>
    <n v="-1.2716577999999999E-2"/>
    <n v="-1.2716577999999999E-2"/>
    <x v="1"/>
    <n v="4.5341708542713564"/>
    <n v="-5.7659137333668342E-2"/>
    <n v="-5.76591373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b90e80c924af03b817d1051785831d6a4110c3b240d9cef865e7f8117753f2f"/>
    <n v="1"/>
    <n v="1"/>
  </r>
  <r>
    <s v="fb190b97-5ed3-48b2-844d-4b03d468b786"/>
    <x v="1"/>
    <x v="257"/>
    <n v="-1.2716577999999999E-2"/>
    <n v="-1.2716577999999999E-2"/>
    <x v="1"/>
    <n v="4.5341708542713564"/>
    <n v="-5.7659137333668342E-2"/>
    <n v="-5.76591373336683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7379dc634715e19f8b7e06fb46e4ae3cae875c6b8c92e2d10c42ab787b09c0"/>
    <n v="1"/>
    <n v="1"/>
  </r>
  <r>
    <s v="f189983b-bb94-42f4-9d63-55a104b6aea6"/>
    <x v="1"/>
    <x v="257"/>
    <n v="-1.1731920999999999E-2"/>
    <n v="-1.1731920999999999E-2"/>
    <x v="1"/>
    <n v="4.5341708542713564"/>
    <n v="-5.3194534262814071E-2"/>
    <n v="-5.319453426281407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1dccd2a110f3b7362dba7a1d99141237e64cc6396013a15d172ba61d8106848"/>
    <n v="1"/>
    <n v="1"/>
  </r>
  <r>
    <s v="20414fab-367f-4d5e-860b-b2ba8968d38c"/>
    <x v="1"/>
    <x v="257"/>
    <n v="-8.9892923999999996E-3"/>
    <n v="-8.9892923999999996E-3"/>
    <x v="1"/>
    <n v="4.5341708542713564"/>
    <n v="-4.0758987600603008E-2"/>
    <n v="-4.07589876006030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a85425582541a8f3533292dc5da7abebd71293bb7fe547a236d2d7797c2e762"/>
    <n v="1"/>
    <n v="1"/>
  </r>
  <r>
    <s v="9ff6cc77-870a-4993-9da0-a1654cb563b3"/>
    <x v="1"/>
    <x v="257"/>
    <n v="-8.9911139999999997E-3"/>
    <n v="-8.9911139999999997E-3"/>
    <x v="1"/>
    <n v="4.5341708542713564"/>
    <n v="-4.076724704623115E-2"/>
    <n v="-4.07672470462311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9f5ade89803250ddf8bcfb91592548925c13e6a39ca417713d0265e73a337f7"/>
    <n v="1"/>
    <n v="1"/>
  </r>
  <r>
    <s v="e122f7b3-03b2-4d59-97c3-b50db7ad8b34"/>
    <x v="1"/>
    <x v="257"/>
    <n v="-1.29664282E-2"/>
    <n v="-1.29664282E-2"/>
    <x v="1"/>
    <n v="4.5341708542713564"/>
    <n v="-5.8792000828442208E-2"/>
    <n v="-5.879200082844220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0951ffd8f23f79577887208cfc5dcabc3729de8dc303b1d8658c4e3d2668cb"/>
    <n v="1"/>
    <n v="1"/>
  </r>
  <r>
    <s v="7a806970-5ae3-41f6-b966-53f2496ba277"/>
    <x v="1"/>
    <x v="257"/>
    <n v="-1.2342561E-2"/>
    <n v="-1.2342561E-2"/>
    <x v="1"/>
    <n v="4.5341708542713564"/>
    <n v="-5.596328035326633E-2"/>
    <n v="-5.596328035326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48ad3919de2e22e6838734484adec44d5bf699fedfdbdff5b7bca01dad613c"/>
    <n v="1"/>
    <n v="1"/>
  </r>
  <r>
    <s v="b289db7e-a79e-4df9-b17b-45587d996a2b"/>
    <x v="1"/>
    <x v="257"/>
    <n v="-1.2342561E-2"/>
    <n v="-1.2342561E-2"/>
    <x v="1"/>
    <n v="4.5341708542713564"/>
    <n v="-5.596328035326633E-2"/>
    <n v="-5.5963280353266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916b7433716948f7c326e40381831ccad1ea4f4c63a67f4877ea866607fc0f3"/>
    <n v="1"/>
    <n v="1"/>
  </r>
  <r>
    <s v="f5e9de07-0ef5-4c08-b2ba-6c09c66ce709"/>
    <x v="1"/>
    <x v="257"/>
    <n v="-9.5755505999999997E-3"/>
    <n v="-9.5755505999999997E-3"/>
    <x v="1"/>
    <n v="4.5341708542713564"/>
    <n v="-4.34171824441206E-2"/>
    <n v="-4.341718244412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98182aea867d731dcf7781417dd445a488f90cae2e91962b39f6d058694108d"/>
    <n v="1"/>
    <n v="1"/>
  </r>
  <r>
    <s v="29ee4233-8409-48c4-b682-e3a59e7338aa"/>
    <x v="1"/>
    <x v="257"/>
    <n v="-1.3151659E-2"/>
    <n v="-1.3151659E-2"/>
    <x v="1"/>
    <n v="4.5341708542713564"/>
    <n v="-5.9631868923115568E-2"/>
    <n v="-5.963186892311556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d76aadc51cfd1275dd3f928f5604b41ac8d5d30e8a19a9b69ef333ef23976e6"/>
    <n v="1"/>
    <n v="1"/>
  </r>
  <r>
    <s v="4a2db337-1ce4-410a-b335-8e10d65fb507"/>
    <x v="1"/>
    <x v="257"/>
    <n v="-1.0594604000000001E-2"/>
    <n v="-1.0594604000000001E-2"/>
    <x v="1"/>
    <n v="4.5341708542713564"/>
    <n v="-4.8037744669346731E-2"/>
    <n v="-4.80377446693467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1ab7087f76e46ea880ae634063ced55b4116d91016b87c4132c534d45b4028"/>
    <n v="1"/>
    <n v="1"/>
  </r>
  <r>
    <s v="2aaf2c02-dddd-44c4-a35d-f12ba47682ac"/>
    <x v="1"/>
    <x v="257"/>
    <n v="-1.3418813999999999E-2"/>
    <n v="-1.3418813999999999E-2"/>
    <x v="1"/>
    <n v="4.5341708542713564"/>
    <n v="-6.0843195337688442E-2"/>
    <n v="-6.084319533768844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601cf7297b76b396ebb9ddbbc5f4c0cfe4f39b5bb090f671782f763c059ed5b"/>
    <n v="1"/>
    <n v="1"/>
  </r>
  <r>
    <s v="a321d7ec-2b65-4c02-961f-09141197b047"/>
    <x v="1"/>
    <x v="257"/>
    <n v="-1.3348018200000001E-2"/>
    <n v="-1.3348018200000001E-2"/>
    <x v="1"/>
    <n v="4.5341708542713564"/>
    <n v="-6.0522195084723618E-2"/>
    <n v="-6.052219508472361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e90c72ce7e2b9c5b1dd2c7cd0929a1b410efd29a5c2488c3fe697d3cc031b90"/>
    <n v="1"/>
    <n v="1"/>
  </r>
  <r>
    <s v="b66d94e1-b188-42f0-bedf-e348dd2791de"/>
    <x v="1"/>
    <x v="257"/>
    <n v="-1.3350117E-2"/>
    <n v="-1.3350117E-2"/>
    <x v="1"/>
    <n v="4.5341708542713564"/>
    <n v="-6.0531711402512567E-2"/>
    <n v="-6.053171140251256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778c604921625065233babaff14daede820c73b6e7b220fa9befe834ffea9a5"/>
    <n v="1"/>
    <n v="1"/>
  </r>
  <r>
    <s v="09278e7f-b5a2-4d76-95ee-63a05c055af7"/>
    <x v="1"/>
    <x v="257"/>
    <n v="-1.2783265E-2"/>
    <n v="-1.2783265E-2"/>
    <x v="1"/>
    <n v="4.5341708542713564"/>
    <n v="-5.7961507585427133E-2"/>
    <n v="-5.796150758542713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a1744945a7dcc043e416ed682c8f47de634be48f64000a4bcc8ff1687613b3"/>
    <n v="1"/>
    <n v="1"/>
  </r>
  <r>
    <s v="1bf851c9-6823-42ce-8906-365e8f40c385"/>
    <x v="1"/>
    <x v="257"/>
    <n v="-1.32945956E-2"/>
    <n v="-1.32945956E-2"/>
    <x v="1"/>
    <n v="4.5341708542713564"/>
    <n v="-6.0279967888844217E-2"/>
    <n v="-6.02799678888442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67b275c6c07010057906a1cc3c6b3c6db43aa96fa583acdb7c240dc02d26945"/>
    <n v="1"/>
    <n v="1"/>
  </r>
  <r>
    <s v="f35bbe32-ec90-4257-8fe5-d45cf6ea27a5"/>
    <x v="1"/>
    <x v="257"/>
    <n v="-1.2678412999999999E-2"/>
    <n v="-1.2678412999999999E-2"/>
    <x v="1"/>
    <n v="4.5341708542713564"/>
    <n v="-5.7486090703015073E-2"/>
    <n v="-5.748609070301507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eda69bf165177c8d559d1e8d4372b32846f0629005ed1c6ff3bf89ccd207a4"/>
    <n v="1"/>
    <n v="1"/>
  </r>
  <r>
    <s v="e6135905-29c8-45c1-aad5-8a563aef6617"/>
    <x v="1"/>
    <x v="257"/>
    <n v="-1.1556362000000001E-2"/>
    <n v="-1.1556362000000001E-2"/>
    <x v="1"/>
    <n v="4.5341708542713564"/>
    <n v="-5.2398519761809037E-2"/>
    <n v="-5.23985197618090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624ba9d0035dd585f689d71965511da8d80e4c9331bf20007f82a361dca73a"/>
    <n v="1"/>
    <n v="1"/>
  </r>
  <r>
    <s v="5f7568aa-680b-4ec7-a951-97e99d234c54"/>
    <x v="1"/>
    <x v="257"/>
    <n v="-1.5777411000000002E-2"/>
    <n v="-1.5777411000000002E-2"/>
    <x v="1"/>
    <n v="4.5341708542713564"/>
    <n v="-7.153747711206028E-2"/>
    <n v="-7.15374771120602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bd65a7fb2437174f3beddcd3a9137b560456ed1293fe783861103d8a2cab4e"/>
    <n v="1"/>
    <n v="1"/>
  </r>
  <r>
    <s v="e1a08dc1-1e72-46f8-a786-b0ad1ceb7e95"/>
    <x v="1"/>
    <x v="257"/>
    <n v="-1.381573E-2"/>
    <n v="-1.381573E-2"/>
    <x v="1"/>
    <n v="4.5341708542713564"/>
    <n v="-6.2642880296482406E-2"/>
    <n v="-6.2642880296482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0bbbd51965a1009807e3e42d089cf115876358a9284238755b8211874ceac87"/>
    <n v="1"/>
    <n v="1"/>
  </r>
  <r>
    <s v="c1f44b60-e8ba-4569-9dd8-1fa9c3bbedf3"/>
    <x v="1"/>
    <x v="257"/>
    <n v="-1.381573E-2"/>
    <n v="-1.381573E-2"/>
    <x v="1"/>
    <n v="4.5341708542713564"/>
    <n v="-6.2642880296482406E-2"/>
    <n v="-6.2642880296482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1cccd5728b6aaf694939dad28638a6adb00e5e84bbe590a5088a7f62f8bab20"/>
    <n v="1"/>
    <n v="1"/>
  </r>
  <r>
    <s v="03e31d8e-9813-4e81-be0b-0b36a68293f8"/>
    <x v="1"/>
    <x v="257"/>
    <n v="-1.4182113999999999E-2"/>
    <n v="-1.4182113999999999E-2"/>
    <x v="1"/>
    <n v="4.5341708542713564"/>
    <n v="-6.430412795075377E-2"/>
    <n v="-6.43041279507537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df9549379b374c35873fafe2d99e3a268e3820a5b2c6496747cd1c5b9170b9"/>
    <n v="1"/>
    <n v="1"/>
  </r>
  <r>
    <s v="52f8532c-8eb2-487b-8848-6769b93549b4"/>
    <x v="1"/>
    <x v="257"/>
    <n v="-1.381573E-2"/>
    <n v="-1.381573E-2"/>
    <x v="1"/>
    <n v="4.5341708542713564"/>
    <n v="-6.2642880296482406E-2"/>
    <n v="-6.2642880296482406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c5db56f01f3ea33b20dd3388d307e78f8e0de8d723bd13355ae9a54ad1cedf4"/>
    <n v="1"/>
    <n v="1"/>
  </r>
  <r>
    <s v="354cff76-6666-4804-a291-7df341e78c0d"/>
    <x v="1"/>
    <x v="257"/>
    <n v="-1.2167002E-2"/>
    <n v="-1.2167002E-2"/>
    <x v="1"/>
    <n v="4.5341708542713564"/>
    <n v="-5.516726585226131E-2"/>
    <n v="-5.51672658522613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e8981d87c25880a74a817687bdd28381a3931f3d98547f29e34ba49700a5f6"/>
    <n v="1"/>
    <n v="1"/>
  </r>
  <r>
    <s v="99f2a053-c8bf-44a3-b2e3-e005930f9b9f"/>
    <x v="1"/>
    <x v="257"/>
    <n v="-1.2373093E-2"/>
    <n v="-1.2373093E-2"/>
    <x v="1"/>
    <n v="4.5341708542713564"/>
    <n v="-5.6101717657788937E-2"/>
    <n v="-5.61017176577889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d3817be1fff02eb70a717a91891f0f862b1798ec62c0407acc7477dd8e8e1e2"/>
    <n v="1"/>
    <n v="1"/>
  </r>
  <r>
    <s v="1171f96c-1248-4f94-bd80-cb31372d22f9"/>
    <x v="1"/>
    <x v="257"/>
    <n v="-1.1785352000000001E-2"/>
    <n v="-1.1785352000000001E-2"/>
    <x v="1"/>
    <n v="4.5341708542713564"/>
    <n v="-5.3436799545728643E-2"/>
    <n v="-5.34367995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62154fa24e57db092bed64799856cc9a67ea9330673be1dabdc203086e0ed87"/>
    <n v="1"/>
    <n v="1"/>
  </r>
  <r>
    <s v="cb2d7cea-5313-46df-9d31-526e9275212c"/>
    <x v="1"/>
    <x v="257"/>
    <n v="-1.17834992E-2"/>
    <n v="-1.17834992E-2"/>
    <x v="1"/>
    <n v="4.5341708542713564"/>
    <n v="-5.3428398633969837E-2"/>
    <n v="-5.342839863396983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67a59d74b00dd9c9d3b8818e8530ac577738b15e3abf36fbeb0b45c60f55b78"/>
    <n v="1"/>
    <n v="1"/>
  </r>
  <r>
    <s v="62c23607-8827-4d01-8f7a-e77aa4824c40"/>
    <x v="1"/>
    <x v="257"/>
    <n v="-1.1785352000000001E-2"/>
    <n v="-1.1785352000000001E-2"/>
    <x v="1"/>
    <n v="4.5341708542713564"/>
    <n v="-5.3436799545728643E-2"/>
    <n v="-5.34367995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36e9ad21e8b76af3f265830f8c939bcdff14219eaa4654886d5b966b628da17"/>
    <n v="1"/>
    <n v="1"/>
  </r>
  <r>
    <s v="7a0a0c1f-5f41-42ee-a0c3-3330de8423fa"/>
    <x v="1"/>
    <x v="257"/>
    <n v="-1.1785352000000001E-2"/>
    <n v="-1.1785352000000001E-2"/>
    <x v="1"/>
    <n v="4.5341708542713564"/>
    <n v="-5.3436799545728643E-2"/>
    <n v="-5.343679954572864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7c31438cba5a4c94e87b33d6e5eded6940145708833d65bab1e9df154022a6"/>
    <n v="1"/>
    <n v="1"/>
  </r>
  <r>
    <s v="7b4a9f53-8d53-441e-9d3c-2247db31fca8"/>
    <x v="1"/>
    <x v="257"/>
    <n v="-1.2228065999999999E-2"/>
    <n v="-1.2228065999999999E-2"/>
    <x v="1"/>
    <n v="4.5341708542713564"/>
    <n v="-5.5444140461306517E-2"/>
    <n v="-5.5444140461306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2d82bf4e1293943ae6c7a0cd96231540c9607f97c798d183e8860584dc394d6"/>
    <n v="1"/>
    <n v="1"/>
  </r>
  <r>
    <s v="ea58f375-3d0c-4b18-85bd-b9ea9eec7984"/>
    <x v="1"/>
    <x v="257"/>
    <n v="-1.1915113E-2"/>
    <n v="-1.1915113E-2"/>
    <x v="1"/>
    <n v="4.5341708542713564"/>
    <n v="-5.4025158089949753E-2"/>
    <n v="-5.402515808994975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68f7f71f66ac23c5033eebf6d1beb1f36fd8d3a3ef2978c838f115a13e5cacf"/>
    <n v="1"/>
    <n v="1"/>
  </r>
  <r>
    <s v="8b3b5489-ffaa-4eec-ab85-5c2db295d43c"/>
    <x v="1"/>
    <x v="257"/>
    <n v="-1.2800541E-2"/>
    <n v="-1.2800541E-2"/>
    <x v="1"/>
    <n v="4.5341708542713564"/>
    <n v="-5.8039839921105521E-2"/>
    <n v="-5.803983992110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132ac8cf567157122b58be6d5fac85434236dcc0974bb16412dc01cdd332073"/>
    <n v="1"/>
    <n v="1"/>
  </r>
  <r>
    <s v="1ca6002c-4c43-4f71-b499-5bc2a0281de9"/>
    <x v="1"/>
    <x v="257"/>
    <n v="-1.0045027999999999E-2"/>
    <n v="-1.0045027999999999E-2"/>
    <x v="1"/>
    <n v="4.5341708542713564"/>
    <n v="-4.5545873187939692E-2"/>
    <n v="-4.554587318793969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b374867db3239ac47aa0779810f675a7f88d2a7d194e6bacb4dcf973f6bfcb7"/>
    <n v="1"/>
    <n v="1"/>
  </r>
  <r>
    <s v="da7d2f4b-f028-434f-8aca-dcf8041c4688"/>
    <x v="1"/>
    <x v="257"/>
    <n v="-9.7626069999999995E-3"/>
    <n v="-9.7626069999999995E-3"/>
    <x v="1"/>
    <n v="4.5341708542713564"/>
    <n v="-4.4265328121105521E-2"/>
    <n v="-4.426532812110552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d8c274746ef76394d19b5cb86f6fcb0eeffda1b4c58580b06b589e2cdd22e7"/>
    <n v="1"/>
    <n v="1"/>
  </r>
  <r>
    <s v="2302f859-8d3f-4630-9fc6-58cb540f0218"/>
    <x v="1"/>
    <x v="257"/>
    <n v="-9.9992299999999996E-3"/>
    <n v="-9.9992299999999996E-3"/>
    <x v="1"/>
    <n v="4.5341708542713564"/>
    <n v="-4.5338217231155782E-2"/>
    <n v="-4.5338217231155782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129c46193d913cb366b2b018aa54b5cc85aacc59dba0e6f5777ec5584f00c2c"/>
    <n v="1"/>
    <n v="1"/>
  </r>
  <r>
    <s v="769c4230-4a27-4a05-9bb3-e75849d99d86"/>
    <x v="1"/>
    <x v="257"/>
    <n v="-1.2144103E-2"/>
    <n v="-1.2144103E-2"/>
    <x v="1"/>
    <n v="4.5341708542713564"/>
    <n v="-5.5063437873869338E-2"/>
    <n v="-5.5063437873869338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34c1dfaec210dcf32c403085fc68d17a4aab41febfce08bcf6e7ba9e824f0df"/>
    <n v="1"/>
    <n v="1"/>
  </r>
  <r>
    <s v="2ccc920b-7c65-4411-bd01-19ee6860857c"/>
    <x v="1"/>
    <x v="257"/>
    <n v="-1.4319508E-2"/>
    <n v="-1.4319508E-2"/>
    <x v="1"/>
    <n v="4.5341708542713564"/>
    <n v="-6.4927095821105535E-2"/>
    <n v="-6.4927095821105535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98fb50527e8e5c609f9ab08abbe72036d4684d2d01ef0ac635d61cf3c31d65f"/>
    <n v="1"/>
    <n v="1"/>
  </r>
  <r>
    <s v="ba8ec2fc-b151-4486-9be5-96810a5109f9"/>
    <x v="1"/>
    <x v="257"/>
    <n v="-1.2998999000000001E-2"/>
    <n v="-1.2998999000000001E-2"/>
    <x v="1"/>
    <n v="4.5341708542713564"/>
    <n v="-5.8939682400502513E-2"/>
    <n v="-5.8939682400502513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368784b4aa2d252bd8b19dfa589986ce17c3b3ee18f9eab4d2300db71916150"/>
    <n v="1"/>
    <n v="1"/>
  </r>
  <r>
    <s v="6c90a9c6-89f3-4868-8b67-9a02af402058"/>
    <x v="1"/>
    <x v="257"/>
    <n v="-1.3647803999999999E-2"/>
    <n v="-1.3647803999999999E-2"/>
    <x v="1"/>
    <n v="4.5341708542713564"/>
    <n v="-6.1881475121608041E-2"/>
    <n v="-6.1881475121608041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753d52f30729c794be733e8c1c418978319d07d8bdac6d22b8134ea48f81335"/>
    <n v="1"/>
    <n v="1"/>
  </r>
  <r>
    <s v="21de1162-4ec8-406c-981c-75e92d04155d"/>
    <x v="1"/>
    <x v="257"/>
    <n v="-1.2228065999999999E-2"/>
    <n v="-1.2228065999999999E-2"/>
    <x v="1"/>
    <n v="4.5341708542713564"/>
    <n v="-5.5444140461306517E-2"/>
    <n v="-5.5444140461306517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a52cd70cb5b8fcafb73a43592f5ff1b10f7fc32bad2f91e782e2088ad0cd99f"/>
    <n v="1"/>
    <n v="1"/>
  </r>
  <r>
    <s v="437a3d08-a95d-463f-9c0a-b43dccefa3aa"/>
    <x v="1"/>
    <x v="257"/>
    <n v="-1.1800618000000001E-2"/>
    <n v="-1.1800618000000001E-2"/>
    <x v="1"/>
    <n v="4.5341708542713564"/>
    <n v="-5.3506018197989939E-2"/>
    <n v="-5.3506018197989939E-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e7bed5d8fb1824818d432e237a528ae59a01b1d808873a86e7f058ff144d05"/>
    <n v="1"/>
    <n v="1"/>
  </r>
  <r>
    <s v="4b6395c8-6b68-4daf-8fc0-b3048c498566"/>
    <x v="2"/>
    <x v="258"/>
    <n v="-2.59724E-2"/>
    <n v="-2.59724E-2"/>
    <x v="1"/>
    <n v="4.8172740888667001"/>
    <n v="-0.1251161695456815"/>
    <n v="-0.125116169545681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9862f04a813415f59f12d39a72f161a0ff5da1a756963b5abe3120f952d35d80"/>
    <n v="1"/>
    <n v="1"/>
  </r>
  <r>
    <s v="a495e864-8c1a-4dfb-9afa-fee10f68b191"/>
    <x v="2"/>
    <x v="258"/>
    <n v="-0.25997302239999998"/>
    <n v="-0.25997302239999998"/>
    <x v="1"/>
    <n v="4.8172740888667001"/>
    <n v="-1.252361304611882"/>
    <n v="-1.25236130461188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c9cb67a46feaf60743ed983943e6a302d59983c9fb229d74fbb175b440ae7035"/>
    <n v="1"/>
    <n v="1"/>
  </r>
  <r>
    <s v="8bce4462-a475-4139-80d3-7ad5e5eccdff"/>
    <x v="338"/>
    <x v="259"/>
    <n v="-2.6308399999999999E-2"/>
    <n v="-2.6308399999999999E-2"/>
    <x v="1"/>
    <n v="4.8885557221389302"/>
    <n v="-0.12861007936031979"/>
    <n v="-0.12861007936031979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3622bfff86fb30c5f4bc67cecaffef374fc1a55374057c89e4d95596c002f41d"/>
    <n v="1"/>
    <n v="1"/>
  </r>
  <r>
    <s v="f6d64b2e-63f7-4965-8a85-0ca667dcd02e"/>
    <x v="338"/>
    <x v="259"/>
    <n v="-0.51031439360000008"/>
    <n v="-0.51031439360000008"/>
    <x v="1"/>
    <n v="4.8885557221389302"/>
    <n v="-2.4947003489231392"/>
    <n v="-2.494700348923139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f727a60f03f400dd21ca161d19cd82fbed089f175c55ac0e2e855eb7435257a8"/>
    <n v="1"/>
    <n v="1"/>
  </r>
  <r>
    <s v="3414cd34-cc2f-46b4-8624-c01cf20e9553"/>
    <x v="338"/>
    <x v="259"/>
    <n v="-0.36475880319999998"/>
    <n v="-0.36475880319999998"/>
    <x v="1"/>
    <n v="4.8885557221389302"/>
    <n v="-1.7831437345839081"/>
    <n v="-1.7831437345839081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1863446092dd5d64b47b9343b8842aeba4d2de6c8d5ae9ade08037ae8981aae3"/>
    <n v="1"/>
    <n v="1"/>
  </r>
  <r>
    <s v="a1d567cb-c351-4e0c-b69b-422f73e7f50d"/>
    <x v="338"/>
    <x v="259"/>
    <n v="-2.4032000000000001E-2"/>
    <n v="-2.4032000000000001E-2"/>
    <x v="1"/>
    <n v="4.8885557221389302"/>
    <n v="-0.1174817711144428"/>
    <n v="-0.117481771114442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d50f0c66937ee61d69c9f1c0f05301407117ee99826d0c387e577088ab12fa74"/>
    <n v="1"/>
    <n v="1"/>
  </r>
  <r>
    <s v="fa39ce73-5045-4e1f-a343-579ae9bd16c2"/>
    <x v="338"/>
    <x v="259"/>
    <n v="-0.60374903039999994"/>
    <n v="-0.60374903039999994"/>
    <x v="1"/>
    <n v="4.8885557221389302"/>
    <n v="-2.951460777297751"/>
    <n v="-2.951460777297751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05fe84297971fedd129b804d6b463d1c224bf191645ec844a57bcdec62538d30"/>
    <n v="1"/>
    <n v="1"/>
  </r>
  <r>
    <s v="57ec62ae-8e7d-4beb-b070-85e64bb86eb8"/>
    <x v="338"/>
    <x v="259"/>
    <n v="-0.20474619359999999"/>
    <n v="-0.20474619359999999"/>
    <x v="1"/>
    <n v="4.8885557221389302"/>
    <n v="-1.000913176309445"/>
    <n v="-1.000913176309445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9ef7527c58ecd5dfb409f80d5e56f7f453ababbbbe13cf961ab32141ec374a16"/>
    <n v="1"/>
    <n v="1"/>
  </r>
  <r>
    <s v="d063d453-274e-4643-b659-668ed1ac7d15"/>
    <x v="338"/>
    <x v="259"/>
    <n v="-2.7203000000000001E-2"/>
    <n v="-2.7203000000000001E-2"/>
    <x v="1"/>
    <n v="4.8885557221389302"/>
    <n v="-0.13298338130934531"/>
    <n v="-0.13298338130934531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84c473443f8825629f95f92e1a5fb4cf3dfce61b3b1d18502460923e819cf57d"/>
    <n v="1"/>
    <n v="1"/>
  </r>
  <r>
    <s v="81cacf9f-f3d9-4436-98e2-bd53769fb4c0"/>
    <x v="338"/>
    <x v="259"/>
    <n v="-2.45486E-2"/>
    <n v="-2.45486E-2"/>
    <x v="1"/>
    <n v="4.8885557221389302"/>
    <n v="-0.12000719900049971"/>
    <n v="-0.12000719900049971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8370f59e198232c76e792c4a56fbbd95db7421c35e271d64c2af010116a4573a"/>
    <n v="1"/>
    <n v="1"/>
  </r>
  <r>
    <s v="38ff03f4-5483-4d92-aeb4-ab23e9024c1d"/>
    <x v="338"/>
    <x v="259"/>
    <n v="-2.27606622E-2"/>
    <n v="-2.27606622E-2"/>
    <x v="1"/>
    <n v="4.8885557221389302"/>
    <n v="-0.11126676543748119"/>
    <n v="-0.1112667654374811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70428a47f955b521993d4e9fdb203a109b53cca3a4fea0d910692c2f68558b02"/>
    <n v="1"/>
    <n v="1"/>
  </r>
  <r>
    <s v="538af4d8-cc6a-4d3c-9f97-d695d7358caa"/>
    <x v="3"/>
    <x v="260"/>
    <n v="-2.1823338599999999E-2"/>
    <n v="-2.1823338599999999E-2"/>
    <x v="1"/>
    <n v="4.9716276754604278"/>
    <n v="-0.10849751415470379"/>
    <n v="-0.1084975141547037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1f0611fdbe337731f40c9f5b33db0c9de17de839ff61e83a9e776b5c94f6ed16"/>
    <n v="1"/>
    <n v="1"/>
  </r>
  <r>
    <s v="4a6fc5c6-c80b-44d1-9f17-233a07f1d1bd"/>
    <x v="3"/>
    <x v="260"/>
    <n v="-2.5270999999999998E-2"/>
    <n v="-2.5270999999999998E-2"/>
    <x v="1"/>
    <n v="4.9716276754604278"/>
    <n v="-0.1256380029865605"/>
    <n v="-0.125638002986560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822495db732cf09825e6af4789161da7027c2d970a48b29edb7311d0179c835a"/>
    <n v="1"/>
    <n v="1"/>
  </r>
  <r>
    <s v="02d2a285-11e7-4482-a08d-8831f3b0df8b"/>
    <x v="3"/>
    <x v="260"/>
    <n v="-0.1497527448"/>
    <n v="-0.1497527448"/>
    <x v="1"/>
    <n v="4.9716276754604278"/>
    <n v="-0.74451489052384268"/>
    <n v="-0.7445148905238426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9006cf9ce09b58f7d475887117fc844a21d0aa1360008b6a54959c7492c26e2a"/>
    <n v="1"/>
    <n v="1"/>
  </r>
  <r>
    <s v="e29acdbf-e2f4-469f-bb24-116865609baa"/>
    <x v="3"/>
    <x v="260"/>
    <n v="-2.4479299999999999E-2"/>
    <n v="-2.4479299999999999E-2"/>
    <x v="1"/>
    <n v="4.9716276754604278"/>
    <n v="-0.1217019653558985"/>
    <n v="-0.1217019653558985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87e5b241a0afd3740b27e649ffef39c9e3b02b426c0781b6b1a1ccb6de9bb474"/>
    <n v="1"/>
    <n v="1"/>
  </r>
  <r>
    <s v="f87c4af3-c161-4158-8faa-4d2e6f5d53b5"/>
    <x v="3"/>
    <x v="260"/>
    <n v="-2.7730100000000001E-2"/>
    <n v="-2.7730100000000001E-2"/>
    <x v="1"/>
    <n v="4.9716276754604278"/>
    <n v="-0.13786373260328519"/>
    <n v="-0.13786373260328519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b244e0d047d1a9a0f43372271d1c02a73bcaf5469e50122101683cf9130fabce"/>
    <n v="1"/>
    <n v="1"/>
  </r>
  <r>
    <s v="a5aac1f5-e90c-4e00-982b-9d47a16b67db"/>
    <x v="3"/>
    <x v="260"/>
    <n v="-0.21315920520000001"/>
    <n v="-0.21315920520000001"/>
    <x v="1"/>
    <n v="4.9716276754604278"/>
    <n v="-1.0597482038514681"/>
    <n v="-1.0597482038514681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b1f40693b65b4081b4ea58a40ede45bdaa57dc2ea05327009b76b251d8b0d8d6"/>
    <n v="1"/>
    <n v="1"/>
  </r>
  <r>
    <s v="096b8a5d-ba1b-4ff9-ad36-c8544de40699"/>
    <x v="4"/>
    <x v="256"/>
    <n v="7.4999999999999997E-3"/>
    <n v="7.4999999999999997E-3"/>
    <x v="1"/>
    <n v="4.9110444777611191"/>
    <n v="3.6832833583208387E-2"/>
    <n v="3.6832833583208387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af39340b6c975c93f9b8cda03f0874807fbcefab83eddd401cacba435ee6251a"/>
    <n v="1"/>
    <n v="1"/>
  </r>
  <r>
    <s v="25097374-7376-48ca-9709-0f68f01529a8"/>
    <x v="4"/>
    <x v="256"/>
    <n v="7.4999999999999997E-3"/>
    <n v="7.4999999999999997E-3"/>
    <x v="1"/>
    <n v="4.9110444777611191"/>
    <n v="3.6832833583208387E-2"/>
    <n v="3.6832833583208387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65f605d8d01d9711a141ad5c048649011c4ebecd01c1bdffa6b795ba844d8786"/>
    <n v="1"/>
    <n v="1"/>
  </r>
  <r>
    <s v="2f4bf395-0190-4d86-b358-f9b38b40828e"/>
    <x v="4"/>
    <x v="256"/>
    <n v="7.4999999999999997E-3"/>
    <n v="7.4999999999999997E-3"/>
    <x v="1"/>
    <n v="4.9110444777611191"/>
    <n v="3.6832833583208387E-2"/>
    <n v="3.6832833583208387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94778efddcfbae854dacced83ef5a91bf1ecb40df426ab1312c0710e73f2d251"/>
    <n v="1"/>
    <n v="1"/>
  </r>
  <r>
    <s v="6026e657-b222-40a5-9c8b-8b2d4bd40e54"/>
    <x v="4"/>
    <x v="256"/>
    <n v="-1.77972957E-2"/>
    <n v="-1.77972957E-2"/>
    <x v="1"/>
    <n v="4.9110444777611191"/>
    <n v="-8.7403310766566711E-2"/>
    <n v="-8.7403310766566711E-2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bcd39aa60df9cf4b85c69944184957fd9cef7ce2c7a180bc5f754c9c6472fca4"/>
    <n v="1"/>
    <n v="1"/>
  </r>
  <r>
    <s v="8583128f-feaf-4fa9-b42c-47851f2c5b44"/>
    <x v="5"/>
    <x v="261"/>
    <n v="9.75E-3"/>
    <n v="9.75E-3"/>
    <x v="1"/>
    <n v="5.0451354062186562"/>
    <n v="4.9190070210631903E-2"/>
    <n v="4.9190070210631903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270e25a2069824d1b84a84038b331c81759f9c9aa6917914c2056d22000bb79b"/>
    <n v="1"/>
    <n v="1"/>
  </r>
  <r>
    <s v="26972890-80a0-4598-b38b-73004654259b"/>
    <x v="5"/>
    <x v="261"/>
    <n v="-2.5344499999999999E-2"/>
    <n v="-2.5344499999999999E-2"/>
    <x v="1"/>
    <n v="5.0451354062186562"/>
    <n v="-0.1278664343029087"/>
    <n v="-0.1278664343029087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b30c56fa345521d44254cfcf08f27c78f2114d8d524fc02871d82be2a6c03567"/>
    <n v="1"/>
    <n v="1"/>
  </r>
  <r>
    <s v="2f7feb16-b069-4aaa-9d6e-7ec4bf1d8046"/>
    <x v="5"/>
    <x v="261"/>
    <n v="-0.12816015140000001"/>
    <n v="-0.12816015140000001"/>
    <x v="1"/>
    <n v="5.0451354062186562"/>
    <n v="-0.64658531749448356"/>
    <n v="-0.64658531749448356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d510061549230bb1ceb5bcaf39140475cf4e49c2815cd197040885f67d470068"/>
    <n v="1"/>
    <n v="1"/>
  </r>
  <r>
    <s v="54f71e48-666a-4226-84d7-451ba6b16592"/>
    <x v="6"/>
    <x v="263"/>
    <n v="-2.0923515E-2"/>
    <n v="-2.0923515E-2"/>
    <x v="1"/>
    <n v="4.94585020242915"/>
    <n v="-0.10348457089827939"/>
    <n v="-0.1034845708982793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54b071087e902e08d583fa91a6f763e0369a1e0122a2be66c9ca7e67c1fb5330"/>
    <n v="1"/>
    <n v="1"/>
  </r>
  <r>
    <s v="22308e5d-9d4b-42d2-8d5d-31018fb81cb7"/>
    <x v="6"/>
    <x v="263"/>
    <n v="0.01"/>
    <n v="0.01"/>
    <x v="1"/>
    <n v="4.94585020242915"/>
    <n v="4.9458502024291501E-2"/>
    <n v="4.945850202429150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1f1d7f71d9215d60980f27027ba1986c9abfa19ad828181c42bda622275a6009"/>
    <n v="1"/>
    <n v="1"/>
  </r>
  <r>
    <s v="f686ab93-3e12-434c-b0e2-457c0e73d62b"/>
    <x v="339"/>
    <x v="594"/>
    <n v="-5.2496841583199996E-3"/>
    <n v="-5.2496841583199996E-3"/>
    <x v="1"/>
    <n v="4.8489898989898981"/>
    <n v="-2.545566545658097E-2"/>
    <n v="-2.545566545658097E-2"/>
    <x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c9ca6b707f0e57d6dc4426c1ef0cb072a5d5c3cf2735aafbd4469b4b4d8a9631"/>
    <n v="1"/>
    <n v="1"/>
  </r>
  <r>
    <s v="a5004945-77e8-4c13-a6e6-91eae6dbfe3a"/>
    <x v="339"/>
    <x v="594"/>
    <n v="-2.547075E-2"/>
    <n v="-2.547075E-2"/>
    <x v="1"/>
    <n v="4.8489898989898981"/>
    <n v="-0.1235074094696969"/>
    <n v="-0.123507409469696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dbc2cc265f1ae17a1184786f4f6a46a8097122e5d3dc902bc0fa0c4bf9c59742"/>
    <n v="1"/>
    <n v="1"/>
  </r>
  <r>
    <s v="d999bec1-3781-49d6-8bdb-1cfd1f17d213"/>
    <x v="339"/>
    <x v="594"/>
    <n v="-1.063102277039873"/>
    <n v="-1.063102277039873"/>
    <x v="1"/>
    <n v="4.8489898989898981"/>
    <n v="-5.1549722029595024"/>
    <n v="-5.1549722029595024"/>
    <x v="1"/>
    <m/>
    <s v="Helper"/>
    <m/>
    <m/>
    <m/>
    <m/>
    <m/>
    <m/>
    <m/>
    <s v="Helper"/>
    <m/>
    <x v="162"/>
    <s v="Blockchain"/>
    <s v="Technology &amp; Infrastructure"/>
    <s v="Operating Costs"/>
    <s v="Operating Costs"/>
    <x v="9"/>
    <m/>
    <s v="0x0a4fa5b70374a080e2485615e126c4840ad49101642b08c3972d3a02f3353132"/>
    <n v="1"/>
    <n v="1"/>
  </r>
  <r>
    <s v="8e979441-9648-43ee-89ea-a0491fd2ecb7"/>
    <x v="339"/>
    <x v="594"/>
    <n v="-2.2882921800000001E-2"/>
    <n v="-2.2882921800000001E-2"/>
    <x v="1"/>
    <n v="4.8489898989898981"/>
    <n v="-0.1109590566675757"/>
    <n v="-0.1109590566675757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ad6672aa1a53b13d6da98650db4b1d76a4862722cf36fee1136a08d303c3edbf"/>
    <n v="1"/>
    <n v="1"/>
  </r>
  <r>
    <s v="911ba84c-9e19-43a9-9583-3bcebd890a6d"/>
    <x v="339"/>
    <x v="594"/>
    <n v="-3.0422263799999998E-2"/>
    <n v="-3.0422263799999998E-2"/>
    <x v="1"/>
    <n v="4.8489898989898981"/>
    <n v="-0.14751724987060599"/>
    <n v="-0.14751724987060599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d40d7a40d336bfc31c403c4adaabdcdf7a8851188d3d135b8a7c95ebc59d8fb3"/>
    <n v="1"/>
    <n v="1"/>
  </r>
  <r>
    <s v="9a45ca95-4007-4502-aebb-8a4aef4fb773"/>
    <x v="7"/>
    <x v="264"/>
    <n v="4.0250000000000001E-2"/>
    <n v="4.0250000000000001E-2"/>
    <x v="1"/>
    <n v="4.9306184012066367"/>
    <n v="0.1984573906485671"/>
    <n v="0.198457390648567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7f209060ca63e0d20df8cb0ede5d33b39510820068d470161fdffb276e701392"/>
    <n v="1"/>
    <n v="1"/>
  </r>
  <r>
    <s v="646b4b00-bab9-475d-b584-b73b026703e0"/>
    <x v="340"/>
    <x v="595"/>
    <n v="-3.18037428E-2"/>
    <n v="-3.18037428E-2"/>
    <x v="1"/>
    <n v="5.0477626948215182"/>
    <n v="-0.16053774646153851"/>
    <n v="-0.1605377464615385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e58ded855cb914064b9b0f818b923279cea21e20797dede92dc7e48d6e170476"/>
    <n v="1"/>
    <n v="1"/>
  </r>
  <r>
    <s v="779d856e-416f-4134-824a-b257136d2b4d"/>
    <x v="8"/>
    <x v="265"/>
    <n v="2.4500000000000001E-2"/>
    <n v="2.4500000000000001E-2"/>
    <x v="1"/>
    <n v="5.0271629778672029"/>
    <n v="0.12316549295774649"/>
    <n v="0.1231654929577464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f1a4ae4d7b96070c19701c9736f02ee088816f2c3c692ed39957ea552a9918ad"/>
    <n v="1"/>
    <n v="1"/>
  </r>
  <r>
    <s v="f15a8ffc-0368-402d-91e1-9bf09af4751d"/>
    <x v="8"/>
    <x v="265"/>
    <n v="-5.0179174882939348"/>
    <n v="-5.0179174882939348"/>
    <x v="1"/>
    <n v="5.0271629778672029"/>
    <n v="-25.225889023143651"/>
    <n v="-25.225889023143651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9"/>
    <m/>
    <s v="0xcb073401f7d0aadcb18561f6284f2a4dd314fbd12b27098bd70f27db9b03453f"/>
    <n v="1"/>
    <n v="1"/>
  </r>
  <r>
    <s v="99460a1f-91f3-4fb6-84b9-fed07f640e07"/>
    <x v="8"/>
    <x v="265"/>
    <n v="0.1285"/>
    <n v="0.1285"/>
    <x v="1"/>
    <n v="5.0271629778672029"/>
    <n v="0.64599044265593564"/>
    <n v="0.6459904426559356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f9536419b81a13c5b717d16281239c4c32cead93c84db71ffcaf12fc23edd90f"/>
    <n v="1"/>
    <n v="1"/>
  </r>
  <r>
    <s v="3fb70fea-2267-4ea0-93b7-bb524beb7dec"/>
    <x v="8"/>
    <x v="265"/>
    <n v="0.122772526617775"/>
    <n v="0.122772526617775"/>
    <x v="1"/>
    <n v="5.0271629778672029"/>
    <n v="0.61719750051209421"/>
    <n v="0.6171975005120942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455b930c3cac9b54e8757b38d8ff6e336db6a24e9a2948c6890daab5576faa0e"/>
    <n v="1"/>
    <n v="1"/>
  </r>
  <r>
    <s v="c3d17fe5-1cc5-4fbd-a1a1-85c388e07c25"/>
    <x v="8"/>
    <x v="265"/>
    <n v="-3.0189175260492132"/>
    <n v="-3.0189175260492132"/>
    <x v="1"/>
    <n v="5.0271629778672029"/>
    <n v="-15.176590420189051"/>
    <n v="-15.176590420189051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9"/>
    <m/>
    <s v="0x443ca34200f413d71ba4a710d6a840cf31cbfec7ad39db1028b9c7ef7f602b5b"/>
    <n v="1"/>
    <n v="1"/>
  </r>
  <r>
    <s v="415f6a5c-743d-45e5-9e8d-9de3b73caa12"/>
    <x v="8"/>
    <x v="265"/>
    <n v="-2.9961775185424672E-2"/>
    <n v="-2.9961775185424672E-2"/>
    <x v="1"/>
    <n v="5.0271629778672029"/>
    <n v="-0.15062272696334719"/>
    <n v="-0.150622726963347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e53840695139ca0099244febd00f83e86bfd26c00d75e5ea884be4e35570d06"/>
    <n v="1"/>
    <n v="1"/>
  </r>
  <r>
    <s v="f17c5690-b20d-4a25-97c8-4253a0114408"/>
    <x v="8"/>
    <x v="265"/>
    <n v="-5.0206610753200511"/>
    <n v="-5.0206610753200511"/>
    <x v="1"/>
    <n v="5.0271629778672029"/>
    <n v="-25.239681482267901"/>
    <n v="-25.239681482267901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9"/>
    <m/>
    <s v="0x8951bf62aaf635b5aa127322bd9b088379f7bcf40fdcc00ea6863d966c309060"/>
    <n v="1"/>
    <n v="1"/>
  </r>
  <r>
    <s v="2b493b7c-cd78-4aae-b07e-2dce7dde09f7"/>
    <x v="8"/>
    <x v="265"/>
    <n v="-15.024982961426179"/>
    <n v="-15.024982961426179"/>
    <x v="1"/>
    <n v="5.0271629778672029"/>
    <n v="-75.533038086767235"/>
    <n v="-75.533038086767235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9"/>
    <m/>
    <s v="0x1dc2eee1f307b0c81caa6e01ce3b0450a4f18013470b202eefc304ac544fb33a"/>
    <n v="1"/>
    <n v="1"/>
  </r>
  <r>
    <s v="51bdf89d-756a-4592-a714-771f920ad5d2"/>
    <x v="8"/>
    <x v="265"/>
    <n v="-2.7440300000000001E-2"/>
    <n v="-2.7440300000000001E-2"/>
    <x v="1"/>
    <n v="5.0271629778672029"/>
    <n v="-0.13794686026156941"/>
    <n v="-0.13794686026156941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95b27d29d955acaa84de430ae8b67d29127b3fc9a4215fb5a8c947be324f52e5"/>
    <n v="1"/>
    <n v="1"/>
  </r>
  <r>
    <s v="a1916c4d-4cd1-4981-8064-55e20f50e671"/>
    <x v="8"/>
    <x v="265"/>
    <n v="-80.019946230438975"/>
    <n v="-80.019946230438975"/>
    <x v="1"/>
    <n v="5.0271629778672029"/>
    <n v="-402.27331118058697"/>
    <n v="-402.27331118058697"/>
    <x v="1"/>
    <m/>
    <s v="Helper"/>
    <m/>
    <m/>
    <m/>
    <m/>
    <m/>
    <s v="Envio de MATIC para Byconomy"/>
    <m/>
    <s v="Helper"/>
    <m/>
    <x v="162"/>
    <s v="Blockchain"/>
    <s v="Technology &amp; Infrastructure"/>
    <s v="Operating Costs"/>
    <s v="Operating Costs"/>
    <x v="9"/>
    <m/>
    <s v="0x1a0bfaf608093991ccf834e5440db764e11c0ba8926c50fc63723102923be171"/>
    <n v="1"/>
    <n v="1"/>
  </r>
  <r>
    <s v="1a0abc61-ae78-457a-9e20-a0744971bee4"/>
    <x v="8"/>
    <x v="265"/>
    <n v="-3.4355591099999999E-2"/>
    <n v="-3.4355591099999999E-2"/>
    <x v="1"/>
    <n v="5.0271629778672029"/>
    <n v="-0.172711155660664"/>
    <n v="-0.172711155660664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4cec4ac7b554f72d489845ff9a6842788e42559841c485bed5741a0de4097851"/>
    <n v="1"/>
    <n v="1"/>
  </r>
  <r>
    <s v="882e04ff-4504-4312-8bd3-d5b62e20962f"/>
    <x v="8"/>
    <x v="265"/>
    <n v="-3.313827253799724E-2"/>
    <n v="-3.313827253799724E-2"/>
    <x v="1"/>
    <n v="5.0271629778672029"/>
    <n v="-0.1665914968534932"/>
    <n v="-0.1665914968534932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9"/>
    <m/>
    <s v="0x6306cda639d4febc438d5c7b04b52f1793f20fe834c44454e9c74bcaf55bd5b6"/>
    <n v="1"/>
    <n v="1"/>
  </r>
  <r>
    <s v="14963787-9797-47e6-9ea0-fb15c314d1a6"/>
    <x v="8"/>
    <x v="265"/>
    <n v="-0.6644963424"/>
    <n v="-0.6644963424"/>
    <x v="1"/>
    <n v="5.0271629778672029"/>
    <n v="-3.3405314114414479"/>
    <n v="-3.340531411441447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1043e18eebe5fedbb08a546e32bd34d238b75e019d3047f5428dab37fded820d"/>
    <n v="1"/>
    <n v="1"/>
  </r>
  <r>
    <s v="48fa3eb2-b121-410f-856b-8dbcdde003e2"/>
    <x v="8"/>
    <x v="265"/>
    <n v="0.71532499999999999"/>
    <n v="0.71532499999999999"/>
    <x v="1"/>
    <n v="5.0271629778672029"/>
    <n v="3.5960553571428568"/>
    <n v="3.5960553571428568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4a95715fcd7e4932a660eb263fafeb77e4af3b387ec66164a843f2bb5c1b3314"/>
    <n v="1"/>
    <n v="1"/>
  </r>
  <r>
    <s v="232a9428-ceaa-434e-9488-3cf124a877a1"/>
    <x v="8"/>
    <x v="265"/>
    <n v="2.1250000000000002E-2"/>
    <n v="2.1250000000000002E-2"/>
    <x v="1"/>
    <n v="5.0271629778672029"/>
    <n v="0.1068272132796781"/>
    <n v="0.106827213279678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5aaf185aa585c6b6861a950efa2fe0f67889fd169aa4c14b392621c87d9647d1"/>
    <n v="1"/>
    <n v="1"/>
  </r>
  <r>
    <s v="85efeed8-2d1c-4e3c-a838-216034a3d0f9"/>
    <x v="8"/>
    <x v="265"/>
    <n v="0.67677500000000002"/>
    <n v="0.67677500000000002"/>
    <x v="1"/>
    <n v="5.0271629778672029"/>
    <n v="3.4022582243460762"/>
    <n v="3.402258224346076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a635ca8e091c4ae68d2ee9c55a81d6dc4a34a668e1d74ecd221381dde033a966"/>
    <n v="1"/>
    <n v="1"/>
  </r>
  <r>
    <s v="26168d86-2364-4255-99b1-eff1867f24c6"/>
    <x v="8"/>
    <x v="265"/>
    <n v="-3.5612948743051563E-2"/>
    <n v="-3.5612948743051563E-2"/>
    <x v="1"/>
    <n v="5.0271629778672029"/>
    <n v="-0.17903209745375109"/>
    <n v="-0.17903209745375109"/>
    <x v="1"/>
    <m/>
    <s v="Helper"/>
    <s v="TheNoise"/>
    <m/>
    <m/>
    <m/>
    <m/>
    <m/>
    <m/>
    <s v="Helper"/>
    <m/>
    <x v="163"/>
    <s v="NFTs"/>
    <s v="Technology &amp; Infrastructure"/>
    <s v="Operating Costs"/>
    <s v="Operating Costs"/>
    <x v="9"/>
    <m/>
    <s v="0x0ce86b4597f5205ba5221f7f549dc30d59eec010d8d22bc6d76e429403924e58"/>
    <n v="1"/>
    <n v="1"/>
  </r>
  <r>
    <s v="dd026049-22ce-450d-96a3-076b2f4f2004"/>
    <x v="8"/>
    <x v="265"/>
    <n v="-3.128274706649764E-2"/>
    <n v="-3.128274706649764E-2"/>
    <x v="1"/>
    <n v="5.0271629778672029"/>
    <n v="-0.15726346789868079"/>
    <n v="-0.157263467898680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c9dbc025ca88ac115a3e135ff4c5418a8ae5ec3d8d428b1e0e0f77aacec131"/>
    <n v="1"/>
    <n v="1"/>
  </r>
  <r>
    <s v="7a00169f-e919-4aad-bb1b-7d99308b68f9"/>
    <x v="8"/>
    <x v="265"/>
    <n v="137.01112588912949"/>
    <n v="137.01112588912949"/>
    <x v="1"/>
    <n v="5.0271629778672029"/>
    <n v="688.77725962573459"/>
    <n v="688.77725962573459"/>
    <x v="1"/>
    <m/>
    <m/>
    <s v="Helper"/>
    <m/>
    <m/>
    <m/>
    <m/>
    <s v="Conversão (MoonPay Bruno)"/>
    <m/>
    <s v="Helper"/>
    <m/>
    <x v="65"/>
    <s v="Conversões"/>
    <s v="Financial Revenue"/>
    <s v="Financial Revenue"/>
    <s v="Financial Revenue"/>
    <x v="14"/>
    <m/>
    <s v="0x4e8a0139f1c6cce5dfdad6dd8013e07a0652818916ccabaa8db3748d62de3714"/>
    <n v="1"/>
    <n v="1"/>
  </r>
  <r>
    <s v="6a7401db-1506-45c6-aa0f-bb41ac9dbd9a"/>
    <x v="8"/>
    <x v="265"/>
    <n v="9.3374198250000008E-6"/>
    <n v="9.3374198250000008E-6"/>
    <x v="2"/>
    <n v="9565.2917505030164"/>
    <n v="8.9315144823055831E-2"/>
    <n v="8.9315144823055831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20f4e13f7708cad8d84d49c1bb9d0d8c65dcf1a05d60b8455c08c1e31be61d52"/>
    <n v="1"/>
    <n v="1"/>
  </r>
  <r>
    <s v="8f2c764d-95d4-4f55-a9fb-2f5324600820"/>
    <x v="8"/>
    <x v="265"/>
    <n v="1.2500000000000001E-5"/>
    <n v="1.2500000000000001E-5"/>
    <x v="2"/>
    <n v="9565.2917505030164"/>
    <n v="0.11956614688128769"/>
    <n v="0.11956614688128769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bb8a8fcd8a5d48c2bd1340fb9154b0f60fa5d2bf383fb7de108f875ad5a7bbd1"/>
    <n v="1"/>
    <n v="1"/>
  </r>
  <r>
    <s v="a5ee4d7a-b5ce-4938-9946-876cec38ebf1"/>
    <x v="8"/>
    <x v="265"/>
    <n v="1.18168082E-5"/>
    <n v="1.18168082E-5"/>
    <x v="2"/>
    <n v="9565.2917505030164"/>
    <n v="0.1130312179927364"/>
    <n v="0.1130312179927364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418744bcb44693a904d386f347deee66735091ffbf7eaa094c714e6f7d7679df"/>
    <n v="1"/>
    <n v="1"/>
  </r>
  <r>
    <s v="63542cdc-59bb-47b7-997e-9f398b8a8629"/>
    <x v="9"/>
    <x v="266"/>
    <n v="1.6250000000000001E-2"/>
    <n v="1.6250000000000001E-2"/>
    <x v="1"/>
    <n v="5.0700700700700692"/>
    <n v="8.2388638638638628E-2"/>
    <n v="8.2388638638638628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6e0c98740426191cefd18356d6a7a3564869ea6df50d2a65e1ceb51388d6ae57"/>
    <n v="1"/>
    <n v="1"/>
  </r>
  <r>
    <s v="a581d7a8-9f67-412f-98be-87f29c1c7ee7"/>
    <x v="9"/>
    <x v="266"/>
    <n v="4.8750000000000002E-2"/>
    <n v="4.8750000000000002E-2"/>
    <x v="1"/>
    <n v="5.0700700700700692"/>
    <n v="0.24716591591591591"/>
    <n v="0.2471659159159159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d3597a2cff05cbd50323e794f519b09906e76ded198b3a2603533dd001720479"/>
    <n v="1"/>
    <n v="1"/>
  </r>
  <r>
    <s v="d43f32bd-6c47-440a-b050-d1ed17db62d5"/>
    <x v="9"/>
    <x v="266"/>
    <n v="1.6250000000000001E-2"/>
    <n v="1.6250000000000001E-2"/>
    <x v="1"/>
    <n v="5.0700700700700692"/>
    <n v="8.2388638638638628E-2"/>
    <n v="8.2388638638638628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63eb17ba64e7a72a9fd5707d493ba5af875c550e4c680c94269c9f3043957cb2"/>
    <n v="1"/>
    <n v="1"/>
  </r>
  <r>
    <s v="8edda2f6-b872-4bea-8284-4924966e9309"/>
    <x v="9"/>
    <x v="266"/>
    <n v="0.57499999999999996"/>
    <n v="0.57499999999999996"/>
    <x v="1"/>
    <n v="5.0700700700700692"/>
    <n v="2.9152902902902902"/>
    <n v="2.915290290290290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3b33df11ea1a7d3c8f65dd60b141fff13901b4a0c011a9d02f0c161d97c7465f"/>
    <n v="1"/>
    <n v="1"/>
  </r>
  <r>
    <s v="2806c412-4d55-449b-996c-53cbf80a5a37"/>
    <x v="9"/>
    <x v="266"/>
    <n v="0.50849999999999995"/>
    <n v="0.50849999999999995"/>
    <x v="1"/>
    <n v="5.0700700700700692"/>
    <n v="2.5781306306306302"/>
    <n v="2.578130630630630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5cecbf3d27e9726759410fc9610887cff7bd9ba6a16ec523f0a2dfb1c8c067f2"/>
    <n v="1"/>
    <n v="1"/>
  </r>
  <r>
    <s v="36fdb9fa-2ea4-4373-a64e-9ef0407eea30"/>
    <x v="9"/>
    <x v="266"/>
    <n v="0.2155"/>
    <n v="0.2155"/>
    <x v="1"/>
    <n v="5.0700700700700692"/>
    <n v="1.0926001001001"/>
    <n v="1.0926001001001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af57840933e45651657f5f19e499f241297d678f8a16a03c0ace5b65fb8b04bc"/>
    <n v="1"/>
    <n v="1"/>
  </r>
  <r>
    <s v="198d61b9-0037-4b9f-a36d-157d3344732b"/>
    <x v="9"/>
    <x v="266"/>
    <n v="-3.842677579178818E-2"/>
    <n v="-3.842677579178818E-2"/>
    <x v="1"/>
    <n v="5.0700700700700692"/>
    <n v="-0.19482644583123829"/>
    <n v="-0.19482644583123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2519c2b35133c727fd02c7f1df89fac4f5eac13993c39fbd39537afd08ae5e9"/>
    <n v="1"/>
    <n v="1"/>
  </r>
  <r>
    <s v="b515a12d-9bae-43fb-8049-1cd4da282554"/>
    <x v="9"/>
    <x v="266"/>
    <n v="1.4999999999999999E-2"/>
    <n v="1.4999999999999999E-2"/>
    <x v="1"/>
    <n v="5.0700700700700692"/>
    <n v="7.6051051051051033E-2"/>
    <n v="7.6051051051051033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4f53d7466cef4ae1013b9b75d89cf011b716e5e29522473dcc6c3bff048d61d1"/>
    <n v="1"/>
    <n v="1"/>
  </r>
  <r>
    <s v="d1284e36-f271-4909-9628-0c187ac13a8e"/>
    <x v="9"/>
    <x v="266"/>
    <n v="-3.1889399819951481E-2"/>
    <n v="-3.1889399819951481E-2"/>
    <x v="1"/>
    <n v="5.0700700700700692"/>
    <n v="-0.16168149157963391"/>
    <n v="-0.1616814915796339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bc4b9a84caec0347869f162f2f43c24e8748fb30d60197dccd385a57d38f54"/>
    <n v="1"/>
    <n v="1"/>
  </r>
  <r>
    <s v="92b16a39-da5e-4e91-9fe4-28fc65fc17c9"/>
    <x v="10"/>
    <x v="267"/>
    <n v="3.6513807999999999E-3"/>
    <n v="3.6513807999999999E-3"/>
    <x v="1"/>
    <n v="5.0142348754448394"/>
    <n v="1.8308880950889679E-2"/>
    <n v="1.8308880950889679E-2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9"/>
    <m/>
    <s v="0x1e66fd8eb1ebd7fe388ac7362487036ee4a79598476a603546bc820a05625aa1"/>
    <n v="1"/>
    <n v="1"/>
  </r>
  <r>
    <s v="e94134d5-abcc-42b7-937c-7ef9d19fc62e"/>
    <x v="10"/>
    <x v="267"/>
    <n v="-6.5724723299999996E-2"/>
    <n v="-6.5724723299999996E-2"/>
    <x v="1"/>
    <n v="5.0142348754448394"/>
    <n v="-0.32955919974982201"/>
    <n v="-0.3295591997498220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7965aadaaff1b3406a1c835916b482cd2eca6c513d0129c143e938ee1fae97eb"/>
    <n v="1"/>
    <n v="1"/>
  </r>
  <r>
    <s v="ccb7a895-3e4c-46d0-a722-73e2b3fa809d"/>
    <x v="10"/>
    <x v="267"/>
    <n v="-2.97755E-2"/>
    <n v="-2.97755E-2"/>
    <x v="1"/>
    <n v="5.0142348754448394"/>
    <n v="-0.1493013505338078"/>
    <n v="-0.1493013505338078"/>
    <x v="1"/>
    <m/>
    <s v="Helper"/>
    <m/>
    <m/>
    <m/>
    <m/>
    <m/>
    <m/>
    <m/>
    <s v="Helper"/>
    <m/>
    <x v="161"/>
    <s v="Blockchain"/>
    <s v="Technology &amp; Infrastructure"/>
    <s v="Operating Costs"/>
    <s v="Operating Costs"/>
    <x v="9"/>
    <m/>
    <s v="0x2352f90ed81473874a7a45a9db84609ac15fd7b6a704363892d80f9167c27aef"/>
    <n v="1"/>
    <n v="1"/>
  </r>
  <r>
    <s v="f17dc057-e4b1-4f39-a66b-7e6f6a67c219"/>
    <x v="10"/>
    <x v="267"/>
    <n v="-0.64884808799999993"/>
    <n v="-0.64884808799999993"/>
    <x v="1"/>
    <n v="5.0142348754448394"/>
    <n v="-3.2534767117153018"/>
    <n v="-3.2534767117153018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53cb04db88b0edf69f388706af99b028aab47c42a5cec0eec431ee44cda5cb87"/>
    <n v="1"/>
    <n v="1"/>
  </r>
  <r>
    <s v="09171b2b-3678-4c45-9685-6abd8dc141e7"/>
    <x v="10"/>
    <x v="267"/>
    <n v="-5.3040289800000001E-2"/>
    <n v="-5.3040289800000001E-2"/>
    <x v="1"/>
    <n v="5.0142348754448394"/>
    <n v="-0.26595647091886121"/>
    <n v="-0.2659564709188612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dd65b4cfd859dee9e46bf6b56bd9ac6b852308cf4f25463860428194b70f63b9"/>
    <n v="1"/>
    <n v="1"/>
  </r>
  <r>
    <s v="a76cfdf3-3201-4281-baaf-9d7c1bfbd06d"/>
    <x v="11"/>
    <x v="596"/>
    <n v="-2.5814196229627689E-2"/>
    <n v="-2.5814196229627689E-2"/>
    <x v="1"/>
    <n v="5.1119023397761953"/>
    <n v="-0.13195965010567559"/>
    <n v="-0.131959650105675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2db60050f5ca876f1f2c1ef3a318d664456d1da21c275c989e440123c244111"/>
    <n v="1"/>
    <n v="1"/>
  </r>
  <r>
    <s v="1aff9ae8-12bf-4ea9-b5fb-296a30abc92c"/>
    <x v="11"/>
    <x v="596"/>
    <n v="3.6749999999999998E-2"/>
    <n v="3.6749999999999998E-2"/>
    <x v="1"/>
    <n v="5.1119023397761953"/>
    <n v="0.1878624109867752"/>
    <n v="0.187862410986775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cb41750d9d81b95bc9052a5af3f9a14496e5070f1ba3e8903d6230c57438a0a7"/>
    <n v="1"/>
    <n v="1"/>
  </r>
  <r>
    <s v="c37a0678-5d45-4267-9f75-f75693ae5281"/>
    <x v="11"/>
    <x v="596"/>
    <n v="-0.3499684032"/>
    <n v="-0.3499684032"/>
    <x v="1"/>
    <n v="5.1119023397761953"/>
    <n v="-1.789004299165819"/>
    <n v="-1.789004299165819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e9556e01e4262fbbe0ff2959348b19987c0b2cba61f8f714921a192b22c1c5ab"/>
    <n v="1"/>
    <n v="1"/>
  </r>
  <r>
    <s v="a5cff2b0-5424-4120-af34-242cb81e5164"/>
    <x v="11"/>
    <x v="596"/>
    <n v="-0.47150749479999998"/>
    <n v="-0.47150749479999998"/>
    <x v="1"/>
    <n v="5.1119023397761953"/>
    <n v="-2.410300265890132"/>
    <n v="-2.410300265890132"/>
    <x v="1"/>
    <m/>
    <s v="Helper"/>
    <s v="Conexões Games"/>
    <m/>
    <m/>
    <m/>
    <m/>
    <m/>
    <m/>
    <s v="Helper"/>
    <m/>
    <x v="160"/>
    <s v="NFTs"/>
    <s v="Technology &amp; Infrastructure"/>
    <s v="Operating Costs"/>
    <s v="Operating Costs"/>
    <x v="9"/>
    <m/>
    <s v="0xfb7941ca12b92c4eb3a919f2fc8335e38f174affd4173307c5ca9b73c4081dd5"/>
    <n v="1"/>
    <n v="1"/>
  </r>
  <r>
    <s v="baea4bb2-8e30-44fe-8866-96d053f6aa50"/>
    <x v="11"/>
    <x v="596"/>
    <n v="1.6250000000000001E-2"/>
    <n v="1.6250000000000001E-2"/>
    <x v="1"/>
    <n v="5.1119023397761953"/>
    <n v="8.3068413021363183E-2"/>
    <n v="8.3068413021363183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e1c7f29183b6239662c5f1bf69613600ab8fe1a77c7d0a093b309e0402abc211"/>
    <n v="1"/>
    <n v="1"/>
  </r>
  <r>
    <s v="7ea215b9-2a7d-462c-87cb-950b2f4f9ca2"/>
    <x v="12"/>
    <x v="269"/>
    <n v="-2.9387050000000001E-2"/>
    <n v="-2.9387050000000001E-2"/>
    <x v="1"/>
    <n v="5.0197869101978689"/>
    <n v="-0.14751672891933029"/>
    <n v="-0.147516728919330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318b20549eb9198da8c23eb824a2a1cf857e618bebcb9a7445015dfe377521e"/>
    <n v="1"/>
    <n v="1"/>
  </r>
  <r>
    <s v="5f29b61c-b0d6-4a74-a51b-18aa1917eaf1"/>
    <x v="12"/>
    <x v="269"/>
    <n v="-3.1173171999999999E-2"/>
    <n v="-3.1173171999999999E-2"/>
    <x v="1"/>
    <n v="5.019786910197868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f84c5780907e5e876ed31d59f032db3bd894471673ba0a72c46cb9ce631497b"/>
    <n v="1"/>
    <n v="1"/>
  </r>
  <r>
    <s v="b8a5c6d5-d118-46c4-9f44-ea12f3f0334b"/>
    <x v="12"/>
    <x v="269"/>
    <n v="-2.7272708999999999E-2"/>
    <n v="-2.7272708999999999E-2"/>
    <x v="1"/>
    <n v="5.0197869101978689"/>
    <n v="-0.13690318764383561"/>
    <n v="-0.136903187643835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7872eb68c62342476e6ffb9cf45aa656f3ef141d854b0ee12cd69e34917c209"/>
    <n v="1"/>
    <n v="1"/>
  </r>
  <r>
    <s v="88ae646a-9609-44aa-9bb6-3d25ffff7f04"/>
    <x v="12"/>
    <x v="269"/>
    <n v="-2.7272708999999999E-2"/>
    <n v="-2.7272708999999999E-2"/>
    <x v="1"/>
    <n v="5.0197869101978689"/>
    <n v="-0.13690318764383561"/>
    <n v="-0.136903187643835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f4e46761cfc41e29b3c185d6017e5b2dcb3c2138ccc3ee0886180a93302b53d"/>
    <n v="1"/>
    <n v="1"/>
  </r>
  <r>
    <s v="53072eec-f36c-4a86-939c-7c68c53d47c2"/>
    <x v="12"/>
    <x v="269"/>
    <n v="-2.1158591399999999E-2"/>
    <n v="-2.1158591399999999E-2"/>
    <x v="1"/>
    <n v="5.0197869101978689"/>
    <n v="-0.1062116201479452"/>
    <n v="-0.10621162014794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314514514820f51173e97fe23f42ca6a97e16e74c3e1bf86fd119b55c31b464"/>
    <n v="1"/>
    <n v="1"/>
  </r>
  <r>
    <s v="27507792-da91-4477-ac3e-bb5305d1d9b8"/>
    <x v="12"/>
    <x v="269"/>
    <n v="-2.8318429999999999E-2"/>
    <n v="-2.8318429999999999E-2"/>
    <x v="1"/>
    <n v="5.0197869101978689"/>
    <n v="-0.1421524842313546"/>
    <n v="-0.142152484231354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f7aeb6df0700a63839cc8bb500454658c82b1963ee19b9082495b2f75367de7"/>
    <n v="1"/>
    <n v="1"/>
  </r>
  <r>
    <s v="7687fc58-80f2-4af1-b5a0-6d935ef270f1"/>
    <x v="12"/>
    <x v="269"/>
    <n v="-3.1432693999999997E-2"/>
    <n v="-3.1432693999999997E-2"/>
    <x v="1"/>
    <n v="5.0197869101978689"/>
    <n v="-0.15778542589345509"/>
    <n v="-0.15778542589345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d2c63a404e6188993b3008bcb04f98b965242e5ca6d04aba5af7c0cfc3397f7"/>
    <n v="1"/>
    <n v="1"/>
  </r>
  <r>
    <s v="f115c67c-b8f7-4518-8cd6-52fdf0444a90"/>
    <x v="12"/>
    <x v="269"/>
    <n v="-3.1432693999999997E-2"/>
    <n v="-3.1432693999999997E-2"/>
    <x v="1"/>
    <n v="5.0197869101978689"/>
    <n v="-0.15778542589345509"/>
    <n v="-0.157785425893455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7605604fcfe7bb45763d3a0c10e510ccf9b2de7bfa3f71d04d47fdab0ae6c53"/>
    <n v="1"/>
    <n v="1"/>
  </r>
  <r>
    <s v="6d1d5863-c9ed-48fc-9898-47d802dff56c"/>
    <x v="12"/>
    <x v="269"/>
    <n v="-2.8909258399999999E-2"/>
    <n v="-2.8909258399999999E-2"/>
    <x v="1"/>
    <n v="5.0197869101978689"/>
    <n v="-0.1451183168998478"/>
    <n v="-0.145118316899847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fe7f2fe369f834dbf3de443c80d0461cf79cd9e3509b3b038ca08beb46ea76"/>
    <n v="1"/>
    <n v="1"/>
  </r>
  <r>
    <s v="30ce51ff-cdce-444c-9d77-24d5dd721a58"/>
    <x v="12"/>
    <x v="269"/>
    <n v="-3.0539633E-2"/>
    <n v="-3.0539633E-2"/>
    <x v="1"/>
    <n v="5.0197869101978689"/>
    <n v="-0.1533024499756469"/>
    <n v="-0.15330244997564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91faab93679bf97a35d954f9f6a78fa17595fc55229a43b2a522bd0713905f"/>
    <n v="1"/>
    <n v="1"/>
  </r>
  <r>
    <s v="7bbb948a-43ca-475c-9458-d75ea08c1d44"/>
    <x v="12"/>
    <x v="269"/>
    <n v="-2.9661837999999999E-2"/>
    <n v="-2.9661837999999999E-2"/>
    <x v="1"/>
    <n v="5.0197869101978689"/>
    <n v="-0.14889610612480969"/>
    <n v="-0.1488961061248096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a1ac8b311fb3ebd49ee97a458376329c0fbcd5e2fd0119dec493589a8e4466"/>
    <n v="1"/>
    <n v="1"/>
  </r>
  <r>
    <s v="425905f5-61f2-4335-9d80-ebb8a2cb97d3"/>
    <x v="12"/>
    <x v="269"/>
    <n v="-2.7791752999999999E-2"/>
    <n v="-2.7791752999999999E-2"/>
    <x v="1"/>
    <n v="5.0197869101978689"/>
    <n v="-0.13950867792085231"/>
    <n v="-0.13950867792085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158967aced68f488834089a1936eb6493d0e61e50db4a16ba8edbf421eb6bf6"/>
    <n v="1"/>
    <n v="1"/>
  </r>
  <r>
    <s v="c1faac6d-7614-4096-9972-48f5b02c1668"/>
    <x v="12"/>
    <x v="269"/>
    <n v="-2.9287820999999999E-2"/>
    <n v="-2.9287820999999999E-2"/>
    <x v="1"/>
    <n v="5.0197869101978689"/>
    <n v="-0.14701862048401829"/>
    <n v="-0.14701862048401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8f76d2802f4c4390c213491bc418365e0be2c65ce05441940e2eb04bb92a13a"/>
    <n v="1"/>
    <n v="1"/>
  </r>
  <r>
    <s v="6767d702-164b-48e7-991f-6ff6e29e87c0"/>
    <x v="12"/>
    <x v="269"/>
    <n v="-2.9043565E-2"/>
    <n v="-2.9043565E-2"/>
    <x v="1"/>
    <n v="5.0197869101978689"/>
    <n v="-0.14579250741248101"/>
    <n v="-0.145792507412481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2b8e8cc526d0e64c524b0952e194872f8627e2b9d33baec595a0fe0681a64ad"/>
    <n v="1"/>
    <n v="1"/>
  </r>
  <r>
    <s v="949a3d0b-b26d-4035-9ace-ec819d38edfc"/>
    <x v="12"/>
    <x v="269"/>
    <n v="-2.9524444E-2"/>
    <n v="-2.9524444E-2"/>
    <x v="1"/>
    <n v="5.0197869101978689"/>
    <n v="-0.14820641752207001"/>
    <n v="-0.148206417522070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ae1278efe4f1251fee84f927b1bf9d751de91f4aaf17aa270029c577e31e293"/>
    <n v="1"/>
    <n v="1"/>
  </r>
  <r>
    <s v="23e9fa14-c622-404b-99bf-52fc202c6121"/>
    <x v="12"/>
    <x v="269"/>
    <n v="-2.9028299E-2"/>
    <n v="-2.9028299E-2"/>
    <x v="1"/>
    <n v="5.0197869101978689"/>
    <n v="-0.14571587534550989"/>
    <n v="-0.145715875345509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2da35b6684545ef32d61b5fc30dcc1e072ca481ebce6618efb552e44d7c0da"/>
    <n v="1"/>
    <n v="1"/>
  </r>
  <r>
    <s v="523723ac-ec9a-4c9e-882a-05da79e261c1"/>
    <x v="12"/>
    <x v="269"/>
    <n v="-3.1035778E-2"/>
    <n v="-3.1035778E-2"/>
    <x v="1"/>
    <n v="5.0197869101978689"/>
    <n v="-0.15579299215220699"/>
    <n v="-0.155792992152206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c271e3fb9791751cc9c7093f47f9aa28896c88102f49d516ad41d88f69004f9"/>
    <n v="1"/>
    <n v="1"/>
  </r>
  <r>
    <s v="d6d5a4f8-b349-4d56-b129-706707b88a4f"/>
    <x v="12"/>
    <x v="269"/>
    <n v="-3.0432771000000001E-2"/>
    <n v="-3.0432771000000001E-2"/>
    <x v="1"/>
    <n v="5.0197869101978689"/>
    <n v="-0.15276602550684931"/>
    <n v="-0.152766025506849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50ea7329019b934733b3db9919cd0d1a4723239c5b71f43d397bf5d235437c7"/>
    <n v="1"/>
    <n v="1"/>
  </r>
  <r>
    <s v="c80135de-c254-4c6a-9258-fcfb97141023"/>
    <x v="12"/>
    <x v="269"/>
    <n v="-3.1814344000000001E-2"/>
    <n v="-3.1814344000000001E-2"/>
    <x v="1"/>
    <n v="5.0197869101978689"/>
    <n v="-0.15970122756773211"/>
    <n v="-0.159701227567732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18639113d95de99d0eba4d479dbca62da876fc6e8410d0e70a6fabf9a9efcf8"/>
    <n v="1"/>
    <n v="1"/>
  </r>
  <r>
    <s v="d7d69db7-ebf8-422d-a6e6-53425d1e3a6a"/>
    <x v="12"/>
    <x v="269"/>
    <n v="-3.0348808000000001E-2"/>
    <n v="-3.0348808000000001E-2"/>
    <x v="1"/>
    <n v="5.0197869101978689"/>
    <n v="-0.15234454913850839"/>
    <n v="-0.152344549138508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cd19c3bb5b9e3602ccf227dd2550d896243ee839eda270d0328480d3070fbf7"/>
    <n v="1"/>
    <n v="1"/>
  </r>
  <r>
    <s v="5da25cdc-e9f7-459b-9533-f2d857d21bc0"/>
    <x v="12"/>
    <x v="269"/>
    <n v="-2.9264921999999999E-2"/>
    <n v="-2.9264921999999999E-2"/>
    <x v="1"/>
    <n v="5.0197869101978689"/>
    <n v="-0.14690367238356161"/>
    <n v="-0.146903672383561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99b1b4088e2e3af3766f574784af8831341c6f2508fc14d66a7b0922a2f94f"/>
    <n v="1"/>
    <n v="1"/>
  </r>
  <r>
    <s v="bd634c24-01ed-4700-9368-845dd8a9b7e7"/>
    <x v="12"/>
    <x v="269"/>
    <n v="-2.9722901999999999E-2"/>
    <n v="-2.9722901999999999E-2"/>
    <x v="1"/>
    <n v="5.0197869101978689"/>
    <n v="-0.14920263439269399"/>
    <n v="-0.14920263439269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e21f1e84623419640170f9302670ab20a03d646f4bdc1c17b0700ec6200cfb"/>
    <n v="1"/>
    <n v="1"/>
  </r>
  <r>
    <s v="c2f7a03e-175e-4fd4-8a3d-4f34e0df39e5"/>
    <x v="12"/>
    <x v="269"/>
    <n v="-2.8158137E-2"/>
    <n v="-2.8158137E-2"/>
    <x v="1"/>
    <n v="5.0197869101978689"/>
    <n v="-0.14134784752815829"/>
    <n v="-0.141347847528158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0c8014b5adfe8b9df0cca223db196f96a1eba6210132c61019bb4cccbe7164"/>
    <n v="1"/>
    <n v="1"/>
  </r>
  <r>
    <s v="2c7621cc-1311-46b2-ace3-e9fc009650a5"/>
    <x v="12"/>
    <x v="269"/>
    <n v="-2.8295530999999999E-2"/>
    <n v="-2.8295530999999999E-2"/>
    <x v="1"/>
    <n v="5.0197869101978689"/>
    <n v="-0.14203753613089801"/>
    <n v="-0.142037536130898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4a62b5a175f4ec3cba8f601ce16b12bb47a4550b97074966054446b7150411d"/>
    <n v="1"/>
    <n v="1"/>
  </r>
  <r>
    <s v="48fb79fd-61db-465a-a420-2437eba1b157"/>
    <x v="12"/>
    <x v="269"/>
    <n v="-2.9928993000000001E-2"/>
    <n v="-2.9928993000000001E-2"/>
    <x v="1"/>
    <n v="5.0197869101978689"/>
    <n v="-0.15023716729680359"/>
    <n v="-0.150237167296803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278dffeaa9060652b34affbc6f1282aefee2c2a2707ebfeacabf09dddeb0567"/>
    <n v="1"/>
    <n v="1"/>
  </r>
  <r>
    <s v="85bded5d-2f94-4ce7-9419-d3615d3d4126"/>
    <x v="12"/>
    <x v="269"/>
    <n v="-3.0180881999999999E-2"/>
    <n v="-3.0180881999999999E-2"/>
    <x v="1"/>
    <n v="5.0197869101978689"/>
    <n v="-0.1515015964018265"/>
    <n v="-0.1515015964018265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427e5d89619f3571da14e40da19dfff59faf8620c57cbfc70d75544d4e68d40"/>
    <n v="1"/>
    <n v="1"/>
  </r>
  <r>
    <s v="957c4ba4-fcb1-4d74-88a6-6f01062fad88"/>
    <x v="12"/>
    <x v="269"/>
    <n v="-2.9242022999999999E-2"/>
    <n v="-2.9242022999999999E-2"/>
    <x v="1"/>
    <n v="5.0197869101978689"/>
    <n v="-0.14678872428310499"/>
    <n v="-0.14678872428310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d0fd0f61b27deca53ba7103c6f415a2ea053bebc451d83494a39bdc3255058"/>
    <n v="1"/>
    <n v="1"/>
  </r>
  <r>
    <s v="ee94da70-8b3f-4315-baa5-e61d2a703122"/>
    <x v="12"/>
    <x v="269"/>
    <n v="-2.9127528E-2"/>
    <n v="-2.9127528E-2"/>
    <x v="1"/>
    <n v="5.0197869101978689"/>
    <n v="-0.1462139837808219"/>
    <n v="-0.14621398378082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609b20651e86c4193d76785c341d7d9890be5c4944ab3a63e979c79077fb08"/>
    <n v="1"/>
    <n v="1"/>
  </r>
  <r>
    <s v="8cbf4d9d-067c-44ee-9d6a-3a498241f187"/>
    <x v="12"/>
    <x v="269"/>
    <n v="-3.1280033999999998E-2"/>
    <n v="-3.1280033999999998E-2"/>
    <x v="1"/>
    <n v="5.0197869101978689"/>
    <n v="-0.15701910522374429"/>
    <n v="-0.157019105223744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883c810d00d377247998c7ccb866cbcbc7d82db8ac37258dca84047ca13f7f1"/>
    <n v="1"/>
    <n v="1"/>
  </r>
  <r>
    <s v="9f2c7315-fe8f-4242-be5d-911f6dd97291"/>
    <x v="12"/>
    <x v="269"/>
    <n v="1.2500000000000001E-2"/>
    <n v="1.2500000000000001E-2"/>
    <x v="1"/>
    <n v="5.0197869101978689"/>
    <n v="6.2747336377473359E-2"/>
    <n v="6.2747336377473359E-2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47bf97ccf97ee19b2e1e2acd247d3b04cf2aafce9eb650d80c0ec95a2bc6de1d"/>
    <n v="1"/>
    <n v="1"/>
  </r>
  <r>
    <s v="4ecec62d-9b50-4bb4-9c2a-253b79beeb3b"/>
    <x v="12"/>
    <x v="269"/>
    <n v="1.4999999999999999E-2"/>
    <n v="1.4999999999999999E-2"/>
    <x v="1"/>
    <n v="5.0197869101978689"/>
    <n v="7.5296803652968036E-2"/>
    <n v="7.5296803652968036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f8a827a3f60ee7040b44d97b69bf77edcca8fd6eca8bd48f6f643ea134fe1baa"/>
    <n v="1"/>
    <n v="1"/>
  </r>
  <r>
    <s v="c345f6f1-00db-409e-990b-2bece20f286a"/>
    <x v="12"/>
    <x v="269"/>
    <n v="1.4999999999999999E-2"/>
    <n v="1.4999999999999999E-2"/>
    <x v="1"/>
    <n v="5.0197869101978689"/>
    <n v="7.5296803652968036E-2"/>
    <n v="7.5296803652968036E-2"/>
    <x v="1"/>
    <m/>
    <m/>
    <s v="Ledger"/>
    <m/>
    <m/>
    <m/>
    <m/>
    <m/>
    <m/>
    <s v="Ledger"/>
    <m/>
    <x v="161"/>
    <s v="Blockchain"/>
    <s v="Technology &amp; Infrastructure"/>
    <s v="Operating Costs"/>
    <s v="Operating Costs"/>
    <x v="9"/>
    <m/>
    <s v="0x9dc9029670fcb13e282bfaf7ce4953f4c1637a489c1143841b08052a235f41b0"/>
    <n v="1"/>
    <n v="1"/>
  </r>
  <r>
    <s v="3cbb94c8-56e5-4040-b423-76fafeed485b"/>
    <x v="12"/>
    <x v="269"/>
    <n v="-3.060833E-2"/>
    <n v="-3.060833E-2"/>
    <x v="1"/>
    <n v="5.0197869101978689"/>
    <n v="-0.1536472942770167"/>
    <n v="-0.15364729427701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9ccf6bfd5cdf1054312352b48fd4404f16cbd157c1645a6ce0828533857c3df"/>
    <n v="1"/>
    <n v="1"/>
  </r>
  <r>
    <s v="604abf98-2667-40b8-a306-8dcb1227251a"/>
    <x v="12"/>
    <x v="269"/>
    <n v="-4.6762004700000012E-2"/>
    <n v="-4.6762004700000012E-2"/>
    <x v="1"/>
    <n v="5.0197869101978689"/>
    <n v="-0.23473529908767121"/>
    <n v="-0.234735299087671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a8ccfd0c0b74ef3e46f7f9f230cd593661e616cbaaa9f09e8b5791790a25af"/>
    <n v="1"/>
    <n v="1"/>
  </r>
  <r>
    <s v="79dda6cf-8f42-4c5c-a22e-b9cc5e65456f"/>
    <x v="12"/>
    <x v="269"/>
    <n v="-2.8524521000000001E-2"/>
    <n v="-2.8524521000000001E-2"/>
    <x v="1"/>
    <n v="5.019786910197868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cbbd1ca41ea2aacc73614fccfb3d944b8f0fe0def5b646e1320c414574a6c7"/>
    <n v="1"/>
    <n v="1"/>
  </r>
  <r>
    <s v="dd720187-a18b-4fd4-b2e8-c63c9c0aba95"/>
    <x v="12"/>
    <x v="269"/>
    <n v="-2.7326139999999999E-2"/>
    <n v="-2.7326139999999999E-2"/>
    <x v="1"/>
    <n v="5.0197869101978689"/>
    <n v="-0.1371713998782344"/>
    <n v="-0.137171399878234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e1d4ccd8b90c790170f3dc3de0fa0702f43d4ae7681269854e22952b3342ad6"/>
    <n v="1"/>
    <n v="1"/>
  </r>
  <r>
    <s v="b7c3cd3f-c1e8-41de-b114-cbb062fef619"/>
    <x v="12"/>
    <x v="269"/>
    <n v="-2.6990288000000001E-2"/>
    <n v="-2.6990288000000001E-2"/>
    <x v="1"/>
    <n v="5.0197869101978689"/>
    <n v="-0.13548549440487059"/>
    <n v="-0.135485494404870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39bd6da060bc753a1cad1324f96e2bff9c0917fbf3b803ca55559157c369bc3"/>
    <n v="1"/>
    <n v="1"/>
  </r>
  <r>
    <s v="221e8ff7-0674-4fe7-9de7-be51167904a3"/>
    <x v="12"/>
    <x v="269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697ed318e81a411932884a6dbf496a6ab8ac990d9a9ce1490b56221f463cffe"/>
    <n v="1"/>
    <n v="1"/>
  </r>
  <r>
    <s v="2292b1f8-5831-418c-896b-f483ad1a4e09"/>
    <x v="12"/>
    <x v="269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db58eafb7c999719be2886da2372b36dbd778062be1589155ba1ea69283a6ca"/>
    <n v="1"/>
    <n v="1"/>
  </r>
  <r>
    <s v="9afaf99a-3fad-476a-97e3-8d71224c95bc"/>
    <x v="12"/>
    <x v="269"/>
    <n v="-3.0211413999999999E-2"/>
    <n v="-3.0211413999999999E-2"/>
    <x v="1"/>
    <n v="5.0197869101978689"/>
    <n v="-0.1516548605357686"/>
    <n v="-0.151654860535768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5fd4be4979eda622cf0333d09ec318e73cc778230d123030f1569392b884a8a"/>
    <n v="1"/>
    <n v="1"/>
  </r>
  <r>
    <s v="381f7733-2dc5-494d-9d38-7404eb1a7b70"/>
    <x v="12"/>
    <x v="269"/>
    <n v="-3.0760989999999998E-2"/>
    <n v="-3.0760989999999998E-2"/>
    <x v="1"/>
    <n v="5.0197869101978689"/>
    <n v="-0.15441361494672751"/>
    <n v="-0.15441361494672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3a335b04f08874a1257b6b9bd99526e571e12eccd7303e7281087113f42095"/>
    <n v="1"/>
    <n v="1"/>
  </r>
  <r>
    <s v="dcd93783-9ba6-4f05-9abb-8aa9ae8b8546"/>
    <x v="12"/>
    <x v="269"/>
    <n v="-3.2310488999999998E-2"/>
    <n v="-3.2310488999999998E-2"/>
    <x v="1"/>
    <n v="5.0197869101978689"/>
    <n v="-0.1621917697442922"/>
    <n v="-0.162191769744292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fe636979725c8708fde7d54d9ae0bb126cc7bba799ec45e83c373337bb6948"/>
    <n v="1"/>
    <n v="1"/>
  </r>
  <r>
    <s v="88e6c6fd-6a97-4ea1-ab3a-92f4d93237b0"/>
    <x v="12"/>
    <x v="269"/>
    <n v="-3.0043488E-2"/>
    <n v="-3.0043488E-2"/>
    <x v="1"/>
    <n v="5.0197869101978689"/>
    <n v="-0.15081190779908671"/>
    <n v="-0.1508119077990867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e1cb99f3b291e20e4690a06a9074ccda1e830a4874d03ccf181ace1da6f6a94"/>
    <n v="1"/>
    <n v="1"/>
  </r>
  <r>
    <s v="0bc3e19e-8b9c-423c-90f7-ebdb6fc1edb2"/>
    <x v="12"/>
    <x v="269"/>
    <n v="-3.1051044E-2"/>
    <n v="-3.1051044E-2"/>
    <x v="1"/>
    <n v="5.0197869101978689"/>
    <n v="-0.1558696242191781"/>
    <n v="-0.15586962421917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7c88ed638f2510e8ed1d1ae5d38189bd883eb6f64f1254f62e6b12f0f7d3f50"/>
    <n v="1"/>
    <n v="1"/>
  </r>
  <r>
    <s v="dc618cbc-9629-41a9-bff2-54026542232d"/>
    <x v="12"/>
    <x v="269"/>
    <n v="-3.0695099600000001E-2"/>
    <n v="-3.0695099600000001E-2"/>
    <x v="1"/>
    <n v="5.0197869101978689"/>
    <n v="-0.15408285917929981"/>
    <n v="-0.154082859179299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139289d3064e5af10ccfacabff0bad97fccb92b1318c7c968512e8c43430dd"/>
    <n v="1"/>
    <n v="1"/>
  </r>
  <r>
    <s v="58c0a954-2c4c-4ea1-b6aa-3eb34b0a0ebb"/>
    <x v="12"/>
    <x v="269"/>
    <n v="-2.8326062999999999E-2"/>
    <n v="-2.8326062999999999E-2"/>
    <x v="1"/>
    <n v="5.0197869101978689"/>
    <n v="-0.14219080026484021"/>
    <n v="-0.142190800264840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fbffcc51c0f9f280887b383bfd48c1793a71d95d4fc025d4a7016d73b5f389a"/>
    <n v="1"/>
    <n v="1"/>
  </r>
  <r>
    <s v="6ad80cea-ddf4-4edb-a76c-879772b5f480"/>
    <x v="12"/>
    <x v="269"/>
    <n v="-2.7898615000000002E-2"/>
    <n v="-2.7898615000000002E-2"/>
    <x v="1"/>
    <n v="5.019786910197868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c33e379f3d55e533778398f67321040a3ebf340444be9c694cea52d0812721c"/>
    <n v="1"/>
    <n v="1"/>
  </r>
  <r>
    <s v="d48cd095-5b9f-474f-aaff-b1c206d7072e"/>
    <x v="12"/>
    <x v="269"/>
    <n v="-2.7898615000000002E-2"/>
    <n v="-2.7898615000000002E-2"/>
    <x v="1"/>
    <n v="5.0197869101978689"/>
    <n v="-0.1400451023896499"/>
    <n v="-0.1400451023896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a46268f2ca2a7f3a2494fa8ed1084b950232d52af88f255a243a903388e70a7"/>
    <n v="1"/>
    <n v="1"/>
  </r>
  <r>
    <s v="a01567ee-d93a-40a0-8e13-c1207c5b8808"/>
    <x v="12"/>
    <x v="269"/>
    <n v="-2.7356671999999999E-2"/>
    <n v="-2.7356671999999999E-2"/>
    <x v="1"/>
    <n v="5.0197869101978689"/>
    <n v="-0.13732466401217661"/>
    <n v="-0.137324664012176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b2630cfe68eb3a3931e05a5a05c39569123c8fcd2a1c7338312aac6c4b9e92a"/>
    <n v="1"/>
    <n v="1"/>
  </r>
  <r>
    <s v="88fa0a46-129d-49af-a1cf-8e2dfd6887ef"/>
    <x v="12"/>
    <x v="269"/>
    <n v="-2.9035932E-2"/>
    <n v="-2.9035932E-2"/>
    <x v="1"/>
    <n v="5.0197869101978689"/>
    <n v="-0.1457541913789954"/>
    <n v="-0.1457541913789954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99e5fb8cfc9e4f8f5e0431dc9a5a9afb0d2a546237e780ad39e86547bb523d9"/>
    <n v="1"/>
    <n v="1"/>
  </r>
  <r>
    <s v="3f66e6e4-7824-4416-add3-ec3132286c4f"/>
    <x v="12"/>
    <x v="269"/>
    <n v="-2.8402393000000001E-2"/>
    <n v="-2.8402393000000001E-2"/>
    <x v="1"/>
    <n v="5.0197869101978689"/>
    <n v="-0.1425739605996956"/>
    <n v="-0.142573960599695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2760960a848b6f6d4a6d763c4c6081e8857c3b6b7419fc39ac4623998d568de"/>
    <n v="1"/>
    <n v="1"/>
  </r>
  <r>
    <s v="01d6d714-24d2-401e-a19c-b943b32b2860"/>
    <x v="12"/>
    <x v="269"/>
    <n v="-3.0264844999999999E-2"/>
    <n v="-3.0264844999999999E-2"/>
    <x v="1"/>
    <n v="5.0197869101978689"/>
    <n v="-0.15192307277016739"/>
    <n v="-0.151923072770167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37c3e7f44239347bb98f583c45991525233b5dd7dc68e396ea3f6f9a8992c16"/>
    <n v="1"/>
    <n v="1"/>
  </r>
  <r>
    <s v="89263837-6400-4b58-944d-3dddf6c0aaab"/>
    <x v="12"/>
    <x v="269"/>
    <n v="-2.9242022999999999E-2"/>
    <n v="-2.9242022999999999E-2"/>
    <x v="1"/>
    <n v="5.0197869101978689"/>
    <n v="-0.14678872428310499"/>
    <n v="-0.14678872428310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917516660ab35657b964275798bd19046df01ac21d62a7b231cb074021cee1"/>
    <n v="1"/>
    <n v="1"/>
  </r>
  <r>
    <s v="1c4d4df8-002c-4e09-a3d1-917d4090da13"/>
    <x v="12"/>
    <x v="269"/>
    <n v="-3.1325831999999998E-2"/>
    <n v="-3.1325831999999998E-2"/>
    <x v="1"/>
    <n v="5.0197869101978689"/>
    <n v="-0.15724900142465759"/>
    <n v="-0.1572490014246575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8b030ed771cba66428af8a9257c7d2a5b8adc6caecd54c25350bdf19fe21031"/>
    <n v="1"/>
    <n v="1"/>
  </r>
  <r>
    <s v="02489aab-e4a4-4b8e-9d85-7aec21b3801d"/>
    <x v="12"/>
    <x v="269"/>
    <n v="-2.9417582000000001E-2"/>
    <n v="-2.9417582000000001E-2"/>
    <x v="1"/>
    <n v="5.0197869101978689"/>
    <n v="-0.14766999305327241"/>
    <n v="-0.147669993053272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c4599224eedd87d32f3874b9c99f04698b2591ba2b2630d7cd1953deaf6802b"/>
    <n v="1"/>
    <n v="1"/>
  </r>
  <r>
    <s v="6a9cda62-8fba-4bf0-b633-5eb8b2790f1c"/>
    <x v="12"/>
    <x v="269"/>
    <n v="-3.0898384000000001E-2"/>
    <n v="-3.0898384000000001E-2"/>
    <x v="1"/>
    <n v="5.0197869101978689"/>
    <n v="-0.1551033035494673"/>
    <n v="-0.155103303549467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32a91a35541525acdc7ab4f7c345b1fc02b935306727676144a6d05f40f24c"/>
    <n v="1"/>
    <n v="1"/>
  </r>
  <r>
    <s v="08c29d84-25a1-41bb-8cef-15c7e2d413b8"/>
    <x v="12"/>
    <x v="269"/>
    <n v="-3.20586E-2"/>
    <n v="-3.20586E-2"/>
    <x v="1"/>
    <n v="5.0197869101978689"/>
    <n v="-0.16092734063926939"/>
    <n v="-0.160927340639269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0ef4c9261b51f4ea666e2cbbcb6a6ac82b043fdf640fc8563e20c2dc385e00"/>
    <n v="1"/>
    <n v="1"/>
  </r>
  <r>
    <s v="25354f93-ff5e-41be-b0df-92785f6d8a62"/>
    <x v="12"/>
    <x v="269"/>
    <n v="-3.6760528000000001E-2"/>
    <n v="-3.6760528000000001E-2"/>
    <x v="1"/>
    <n v="5.0197869101978689"/>
    <n v="-0.18453001726636231"/>
    <n v="-0.18453001726636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bb00c68e1a45ff8c5262b1593576d82d5fb3374bf5eedb0aa327facf9d5fffc"/>
    <n v="1"/>
    <n v="1"/>
  </r>
  <r>
    <s v="122a49ee-ec8b-48d8-829f-d671d490e270"/>
    <x v="12"/>
    <x v="269"/>
    <n v="-3.1211336999999999E-2"/>
    <n v="-3.1211336999999999E-2"/>
    <x v="1"/>
    <n v="5.0197869101978689"/>
    <n v="-0.15667426092237441"/>
    <n v="-0.156674260922374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34e8da6e5cb9e980f330972ceed4d890be6acfc9be36edd8db9d45fd6dc8273"/>
    <n v="1"/>
    <n v="1"/>
  </r>
  <r>
    <s v="3dd4d7e7-3c44-411d-af6d-85109c63f0bf"/>
    <x v="12"/>
    <x v="269"/>
    <n v="-3.0570165E-2"/>
    <n v="-3.0570165E-2"/>
    <x v="1"/>
    <n v="5.0197869101978689"/>
    <n v="-0.153455714109589"/>
    <n v="-0.153455714109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4f9db5a2c6fd2621db27f454d9cc0d0fe96de6d5e6aa0b7d9b4cee89443834"/>
    <n v="1"/>
    <n v="1"/>
  </r>
  <r>
    <s v="c9cfcd73-975c-4d2d-831a-9d6fc5b833cc"/>
    <x v="12"/>
    <x v="269"/>
    <n v="-3.106631E-2"/>
    <n v="-3.106631E-2"/>
    <x v="1"/>
    <n v="5.0197869101978689"/>
    <n v="-0.15594625628614919"/>
    <n v="-0.155946256286149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a36405d7f0dd5e064c257c616a2662326621d9c2af80d3cdbcacadefe1483c5"/>
    <n v="1"/>
    <n v="1"/>
  </r>
  <r>
    <s v="adf33391-cec7-4d12-9a66-9e5876af879e"/>
    <x v="12"/>
    <x v="269"/>
    <n v="-2.8837473999999998E-2"/>
    <n v="-2.8837473999999998E-2"/>
    <x v="1"/>
    <n v="5.0197869101978689"/>
    <n v="-0.14475797450837141"/>
    <n v="-0.144757974508371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e7b0a8c8400e8d378219c424d43fae16518d5c9651313446d862d93f7b9abef"/>
    <n v="1"/>
    <n v="1"/>
  </r>
  <r>
    <s v="c5f66127-70b5-40b6-a2be-c2feb41a93eb"/>
    <x v="12"/>
    <x v="269"/>
    <n v="-2.5699896999999999E-2"/>
    <n v="-2.5699896999999999E-2"/>
    <x v="1"/>
    <n v="5.0197869101978689"/>
    <n v="-0.12900800655403349"/>
    <n v="-0.129008006554033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e4ae11f5b503b669f2501571df13998acd60441e188be0fe25df128b5b9feb0"/>
    <n v="1"/>
    <n v="1"/>
  </r>
  <r>
    <s v="b818269a-3db1-44cc-a06b-fb0fb99222b1"/>
    <x v="12"/>
    <x v="269"/>
    <n v="-3.8859603E-2"/>
    <n v="-3.8859603E-2"/>
    <x v="1"/>
    <n v="5.019786910197868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2f77dd6447e1aef1bfdf5a37eaf7e18f19f021336f371466ae56fd16829d6f95"/>
    <n v="1"/>
    <n v="1"/>
  </r>
  <r>
    <s v="e1ab5c94-dcba-4fed-bdc0-92acd952d9b4"/>
    <x v="12"/>
    <x v="269"/>
    <n v="-3.8859603E-2"/>
    <n v="-3.8859603E-2"/>
    <x v="1"/>
    <n v="5.0197869101978689"/>
    <n v="-0.1950669264748858"/>
    <n v="-0.195066926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2320785f5b892dcbc60c5844a6ee4dbdc404787fa4bc32daf19180b042d62aa"/>
    <n v="1"/>
    <n v="1"/>
  </r>
  <r>
    <s v="5b373c25-3c76-4a4e-8246-6f94427ba6f1"/>
    <x v="12"/>
    <x v="269"/>
    <n v="-3.6699464000000001E-2"/>
    <n v="-3.6699464000000001E-2"/>
    <x v="1"/>
    <n v="5.0197869101978689"/>
    <n v="-0.1842234889984779"/>
    <n v="-0.18422348899847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02985c06c5951fb6d920d5b4e896aff6f21140b04e30c2fe7f0b53ec9a5017c"/>
    <n v="1"/>
    <n v="1"/>
  </r>
  <r>
    <s v="3c003315-2456-4bd4-a7a9-c27660b0716f"/>
    <x v="12"/>
    <x v="269"/>
    <n v="-3.2318121999999998E-2"/>
    <n v="-3.2318121999999998E-2"/>
    <x v="1"/>
    <n v="5.0197869101978689"/>
    <n v="-0.16223008577777781"/>
    <n v="-0.162230085777777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2809b23de1dc4edea8430a0699581b411fabc91ef92cd56c2ab7b46660e7db4"/>
    <n v="1"/>
    <n v="1"/>
  </r>
  <r>
    <s v="62c4e50f-9643-4cc6-8aa0-7ae0908d7986"/>
    <x v="12"/>
    <x v="269"/>
    <n v="-3.4501160000000003E-2"/>
    <n v="-3.4501160000000003E-2"/>
    <x v="1"/>
    <n v="5.0197869101978689"/>
    <n v="-0.1731884713546423"/>
    <n v="-0.1731884713546423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456eed7be2604039fe14a44ae6193191eb21f88f0fa16a2c622700bc35ba49"/>
    <n v="1"/>
    <n v="1"/>
  </r>
  <r>
    <s v="a8f94689-b419-494c-9cbb-37f5f2a7a4a7"/>
    <x v="12"/>
    <x v="269"/>
    <n v="-3.2386818999999997E-2"/>
    <n v="-3.2386818999999997E-2"/>
    <x v="1"/>
    <n v="5.0197869101978689"/>
    <n v="-0.16257493007914761"/>
    <n v="-0.162574930079147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103cbf0b9e9a324cd61b48f1c9b0f1a0eadf207cfb07b3e82924850e4397df0a"/>
    <n v="1"/>
    <n v="1"/>
  </r>
  <r>
    <s v="17691f20-7d8a-42b2-9714-dfc9fa24336d"/>
    <x v="12"/>
    <x v="269"/>
    <n v="-4.6703167199999999E-2"/>
    <n v="-4.6703167199999999E-2"/>
    <x v="1"/>
    <n v="5.0197869101978689"/>
    <n v="-0.23443994737534249"/>
    <n v="-0.234439947375342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38c77847bbcf1c03739b84cb463b196c27406566dfa44e90d53fdab2464cfb"/>
    <n v="1"/>
    <n v="1"/>
  </r>
  <r>
    <s v="ec06844b-b4c6-42fb-b53a-5afa5be06839"/>
    <x v="12"/>
    <x v="269"/>
    <n v="-2.8524521000000001E-2"/>
    <n v="-2.8524521000000001E-2"/>
    <x v="1"/>
    <n v="5.0197869101978689"/>
    <n v="-0.1431870171354642"/>
    <n v="-0.143187017135464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a27378283992b695e609d86ceee946974d313702b2198935c03c6f14d73146f"/>
    <n v="1"/>
    <n v="1"/>
  </r>
  <r>
    <s v="ca0c887e-1526-4c99-8327-09bf3cfdc40a"/>
    <x v="12"/>
    <x v="269"/>
    <n v="-2.915806E-2"/>
    <n v="-2.915806E-2"/>
    <x v="1"/>
    <n v="5.0197869101978689"/>
    <n v="-0.1463672479147641"/>
    <n v="-0.14636724791476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4d79294f3543fa01c181d4759821b8adaacbddb21a386bb7a9788756f1707d"/>
    <n v="1"/>
    <n v="1"/>
  </r>
  <r>
    <s v="b0fdb1de-663d-4f11-8950-e46f3a2bc231"/>
    <x v="12"/>
    <x v="269"/>
    <n v="-3.9591733800000001E-2"/>
    <n v="-3.9591733800000001E-2"/>
    <x v="1"/>
    <n v="5.0197869101978689"/>
    <n v="-0.19874206708127851"/>
    <n v="-0.19874206708127851"/>
    <x v="1"/>
    <m/>
    <s v="Helper"/>
    <m/>
    <m/>
    <m/>
    <m/>
    <m/>
    <m/>
    <m/>
    <s v="Helper"/>
    <m/>
    <x v="160"/>
    <s v="NFTs"/>
    <s v="Technology &amp; Infrastructure"/>
    <s v="Operating Costs"/>
    <s v="Operating Costs"/>
    <x v="9"/>
    <m/>
    <s v="0x2e521839331821070647779a3d808152764d4204fc0ad5d80c1b4201cd18d9d1"/>
    <n v="1"/>
    <n v="1"/>
  </r>
  <r>
    <s v="56153fef-8e5c-4180-a6c7-f83327193ea4"/>
    <x v="12"/>
    <x v="269"/>
    <n v="-3.3692062000000002E-2"/>
    <n v="-3.3692062000000002E-2"/>
    <x v="1"/>
    <n v="5.0197869101978689"/>
    <n v="-0.16912697180517511"/>
    <n v="-0.169126971805175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6e92524df942d5f26a7db22ab5b39ff5baf3a9a2cb7cd6c6d039d9e54aef58"/>
    <n v="1"/>
    <n v="1"/>
  </r>
  <r>
    <s v="6185aa8e-5d72-492f-80b1-3563fe93c7d9"/>
    <x v="12"/>
    <x v="269"/>
    <n v="-3.3692062000000002E-2"/>
    <n v="-3.3692062000000002E-2"/>
    <x v="1"/>
    <n v="5.0197869101978689"/>
    <n v="-0.16912697180517511"/>
    <n v="-0.1691269718051751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796722eb82891015aa4322aad298bd2c6ac897a42a6e1ddcfc822bc7cd4987f"/>
    <n v="1"/>
    <n v="1"/>
  </r>
  <r>
    <s v="d5b25af8-294e-4c11-afce-7d38b3ff2fae"/>
    <x v="12"/>
    <x v="269"/>
    <n v="-3.5968673399999998E-2"/>
    <n v="-3.5968673399999998E-2"/>
    <x v="1"/>
    <n v="5.0197869101978689"/>
    <n v="-0.18055507591050229"/>
    <n v="-0.180555075910502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3bb373ac20da3a0cfd8ed1e2c593b513b82be29ea332c82e1eaf0cabc2792b9"/>
    <n v="1"/>
    <n v="1"/>
  </r>
  <r>
    <s v="002f833d-c4bb-4674-94b8-e4e1b6973ed3"/>
    <x v="12"/>
    <x v="269"/>
    <n v="-3.4638554000000002E-2"/>
    <n v="-3.4638554000000002E-2"/>
    <x v="1"/>
    <n v="5.0197869101978689"/>
    <n v="-0.17387815995738201"/>
    <n v="-0.173878159957382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6138ff4c5073fcbfdbe67fd5718c72f92042874baf094f1abdea3b518e5426"/>
    <n v="1"/>
    <n v="1"/>
  </r>
  <r>
    <s v="fd43218b-97cf-4e83-a73c-6de119f5dcb3"/>
    <x v="12"/>
    <x v="269"/>
    <n v="-2.8829840999999998E-2"/>
    <n v="-2.8829840999999998E-2"/>
    <x v="1"/>
    <n v="5.0197869101978689"/>
    <n v="-0.1447196584748858"/>
    <n v="-0.144719658474885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17ef11fdb501c09509697e7edf738ce54c7b149935ec46e5257b2433cbe1a0f"/>
    <n v="1"/>
    <n v="1"/>
  </r>
  <r>
    <s v="5bb040c3-13cb-498a-8a36-092a70e33cb8"/>
    <x v="12"/>
    <x v="269"/>
    <n v="-2.6333849999999999E-2"/>
    <n v="-2.6333849999999999E-2"/>
    <x v="1"/>
    <n v="5.0197869101978689"/>
    <n v="-0.13219031552511409"/>
    <n v="-0.1321903155251140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8d6acb65a3c46576c68c3dd2300d7aa4bc35379b72ef5fa9c0b8ad18c129753"/>
    <n v="1"/>
    <n v="1"/>
  </r>
  <r>
    <s v="194b573b-827f-4d42-8400-765e06c91a80"/>
    <x v="12"/>
    <x v="269"/>
    <n v="-2.6512873199999999E-2"/>
    <n v="-2.6512873199999999E-2"/>
    <x v="1"/>
    <n v="5.0197869101978689"/>
    <n v="-0.13308897384109589"/>
    <n v="-0.133088973841095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568e0eac7e2618b3aafb5115a582a87d9e5be69d74fb42bb3422d8b30ae708"/>
    <n v="1"/>
    <n v="1"/>
  </r>
  <r>
    <s v="2746e5ee-9cd3-4d14-a4f4-9a67e314d3e8"/>
    <x v="12"/>
    <x v="269"/>
    <n v="-3.4144673200000003E-2"/>
    <n v="-3.4144673200000003E-2"/>
    <x v="1"/>
    <n v="5.0197869101978689"/>
    <n v="-0.17139898358234401"/>
    <n v="-0.171398983582344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16ba7ef769f6d8be471dcfe8bedcbc719e37fdabab692344a62e96cff07d58c"/>
    <n v="1"/>
    <n v="1"/>
  </r>
  <r>
    <s v="3d7c44f8-aeb3-4556-b06d-a8ec98300e16"/>
    <x v="12"/>
    <x v="269"/>
    <n v="-3.4150041999999999E-2"/>
    <n v="-3.4150041999999999E-2"/>
    <x v="1"/>
    <n v="5.0197869101978689"/>
    <n v="-0.17142593381430751"/>
    <n v="-0.171425933814307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851f3efc03a84c89e6bce3b3bc38b8ca95b6eb1f944b4f660ab7f27541aa09a"/>
    <n v="1"/>
    <n v="1"/>
  </r>
  <r>
    <s v="75dda5b2-7834-4b8a-bfce-ee4462323236"/>
    <x v="12"/>
    <x v="269"/>
    <n v="-2.7623827E-2"/>
    <n v="-2.7623827E-2"/>
    <x v="1"/>
    <n v="5.0197869101978689"/>
    <n v="-0.13866572518417039"/>
    <n v="-0.13866572518417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6411cc45b0af1f6ccd48f28581b13b315789247485bbe0f2a8686cc2ba44b40"/>
    <n v="1"/>
    <n v="1"/>
  </r>
  <r>
    <s v="b0858173-c002-4701-8ce7-177b0f8b4462"/>
    <x v="12"/>
    <x v="269"/>
    <n v="-2.8448191000000001E-2"/>
    <n v="-2.8448191000000001E-2"/>
    <x v="1"/>
    <n v="5.0197869101978689"/>
    <n v="-0.14280385680060881"/>
    <n v="-0.142803856800608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6bb62550a63d4364839093ef4898daf38be4f2135bad53f73199f273de124a"/>
    <n v="1"/>
    <n v="1"/>
  </r>
  <r>
    <s v="9be73c82-a4db-4ed9-bf05-45fe4afe6211"/>
    <x v="12"/>
    <x v="269"/>
    <n v="-2.8448191000000001E-2"/>
    <n v="-2.8448191000000001E-2"/>
    <x v="1"/>
    <n v="5.0197869101978689"/>
    <n v="-0.14280385680060881"/>
    <n v="-0.1428038568006088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037b7a07dd8738b5861072bd0a91d5fb5b10e09a3854a6ff8a16856170425e8"/>
    <n v="1"/>
    <n v="1"/>
  </r>
  <r>
    <s v="b5ba3b55-eb12-4582-a743-a252cb4adb11"/>
    <x v="12"/>
    <x v="269"/>
    <n v="-3.396685E-2"/>
    <n v="-3.396685E-2"/>
    <x v="1"/>
    <n v="5.0197869101978689"/>
    <n v="-0.17050634901065451"/>
    <n v="-0.17050634901065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90c1d3755ca69e9c7040311ad813d77556e836ecf850791e0c98d8ef808681c"/>
    <n v="1"/>
    <n v="1"/>
  </r>
  <r>
    <s v="0ba3d180-4ea4-4137-92cc-a216c39e3ab3"/>
    <x v="12"/>
    <x v="269"/>
    <n v="-3.396685E-2"/>
    <n v="-3.396685E-2"/>
    <x v="1"/>
    <n v="5.0197869101978689"/>
    <n v="-0.17050634901065451"/>
    <n v="-0.170506349010654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59971f9e69bfd1f324d6b9a9de39f8b2730c4291855eafe623045268124e58f"/>
    <n v="1"/>
    <n v="1"/>
  </r>
  <r>
    <s v="bb1d1eb0-4031-4e2f-bf96-c917fef70683"/>
    <x v="12"/>
    <x v="269"/>
    <n v="-3.5172863999999998E-2"/>
    <n v="-3.5172863999999998E-2"/>
    <x v="1"/>
    <n v="5.0197869101978689"/>
    <n v="-0.17656028230136989"/>
    <n v="-0.176560282301369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0ffedbcb247c9db29ac6479628d7ad506562ad0f646db8de490cbc364a423fc"/>
    <n v="1"/>
    <n v="1"/>
  </r>
  <r>
    <s v="dfd97b6d-75e0-4a9f-a82b-10637a5ce27a"/>
    <x v="12"/>
    <x v="269"/>
    <n v="-3.5172863999999998E-2"/>
    <n v="-3.5172863999999998E-2"/>
    <x v="1"/>
    <n v="5.0197869101978689"/>
    <n v="-0.17656028230136989"/>
    <n v="-0.176560282301369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ef4ca4af143d5ea863393b35f6bf59469302439f1e7cb1b579b69dccb5e1a1a"/>
    <n v="1"/>
    <n v="1"/>
  </r>
  <r>
    <s v="a432ab9d-9de5-4f99-b70e-a10e1a24afa4"/>
    <x v="12"/>
    <x v="269"/>
    <n v="-2.8379494000000002E-2"/>
    <n v="-2.8379494000000002E-2"/>
    <x v="1"/>
    <n v="5.0197869101978689"/>
    <n v="-0.14245901249923901"/>
    <n v="-0.142459012499239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b059e606f8df828063b6de0589afc05e72d177c7880d4a2c79db3785d446c9e"/>
    <n v="1"/>
    <n v="1"/>
  </r>
  <r>
    <s v="74401773-6742-497d-88ea-39956ed23b41"/>
    <x v="12"/>
    <x v="269"/>
    <n v="-2.8188669E-2"/>
    <n v="-2.8188669E-2"/>
    <x v="1"/>
    <n v="5.0197869101978689"/>
    <n v="-0.14150111166210039"/>
    <n v="-0.1415011116621003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b04284b0ac92138a5aeb10491634db781855274de50ede356b393af924c617b"/>
    <n v="1"/>
    <n v="1"/>
  </r>
  <r>
    <s v="c89ac45b-402f-4dec-b303-2cea898393f1"/>
    <x v="12"/>
    <x v="269"/>
    <n v="-2.7158214E-2"/>
    <n v="-2.7158214E-2"/>
    <x v="1"/>
    <n v="5.0197869101978689"/>
    <n v="-0.13632844714155251"/>
    <n v="-0.1363284471415525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a63a44a5149686343ce3f412f6831c22c83f3897db8af8d45df03b160e6c28f7"/>
    <n v="1"/>
    <n v="1"/>
  </r>
  <r>
    <s v="814d0a85-c5cf-401b-b704-53bb835909a1"/>
    <x v="12"/>
    <x v="269"/>
    <n v="-2.8478723000000001E-2"/>
    <n v="-2.8478723000000001E-2"/>
    <x v="1"/>
    <n v="5.0197869101978689"/>
    <n v="-0.14295712093455101"/>
    <n v="-0.142957120934551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4072ac6b489e98b64caaed2d1d7fa2fa1cfdd480b5de04a0c1553020b855048"/>
    <n v="1"/>
    <n v="1"/>
  </r>
  <r>
    <s v="c24609aa-06ab-483b-85bf-231e52ec0af6"/>
    <x v="12"/>
    <x v="269"/>
    <n v="-2.8478723000000001E-2"/>
    <n v="-2.8478723000000001E-2"/>
    <x v="1"/>
    <n v="5.0197869101978689"/>
    <n v="-0.14295712093455101"/>
    <n v="-0.1429571209345510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70e7b50925b684d233c85a173b6991031e3bf1f3d9b25a5d1ac2c1371d3cd099"/>
    <n v="1"/>
    <n v="1"/>
  </r>
  <r>
    <s v="d3d6e36a-3dd7-4de1-8213-affc6e50a393"/>
    <x v="12"/>
    <x v="269"/>
    <n v="-2.9074097E-2"/>
    <n v="-2.9074097E-2"/>
    <x v="1"/>
    <n v="5.0197869101978689"/>
    <n v="-0.1459457715464231"/>
    <n v="-0.14594577154642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d8ef9e4442612d28bba7fd892be58e43c091a9e220f1acf3b25f9d6197bf2fa"/>
    <n v="1"/>
    <n v="1"/>
  </r>
  <r>
    <s v="389eba5c-5c70-4bca-a3a0-1e2c352553ec"/>
    <x v="12"/>
    <x v="269"/>
    <n v="-2.9730534999999999E-2"/>
    <n v="-2.9730534999999999E-2"/>
    <x v="1"/>
    <n v="5.0197869101978689"/>
    <n v="-0.1492409504261796"/>
    <n v="-0.1492409504261796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ae7900667815eccc12ad7c494e3024f47832bc3d3367536a1073aefa798ac2f"/>
    <n v="1"/>
    <n v="1"/>
  </r>
  <r>
    <s v="5684e72b-cdce-4972-bbe4-4c2d99efa622"/>
    <x v="12"/>
    <x v="269"/>
    <n v="-2.9226756999999999E-2"/>
    <n v="-2.9226756999999999E-2"/>
    <x v="1"/>
    <n v="5.0197869101978689"/>
    <n v="-0.14671209221613399"/>
    <n v="-0.146712092216133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05f1bfe9d48d5d8510edd7ff59b3e4cdb5770ef44bde191720cd543cf71696"/>
    <n v="1"/>
    <n v="1"/>
  </r>
  <r>
    <s v="845e73e0-3cb5-4855-8ef0-49485fed340d"/>
    <x v="12"/>
    <x v="269"/>
    <n v="-2.8684813999999999E-2"/>
    <n v="-2.8684813999999999E-2"/>
    <x v="1"/>
    <n v="5.0197869101978689"/>
    <n v="-0.14399165383866061"/>
    <n v="-0.1439916538386606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1e3bda7c9512259ce23bab0972f39eb18369808ec899459c0dc029e018ff8da"/>
    <n v="1"/>
    <n v="1"/>
  </r>
  <r>
    <s v="d260c269-bfb9-4433-bf89-5bd1ebd57ef0"/>
    <x v="12"/>
    <x v="269"/>
    <n v="-2.7333772999999999E-2"/>
    <n v="-2.7333772999999999E-2"/>
    <x v="1"/>
    <n v="5.0197869101978689"/>
    <n v="-0.1372097159117199"/>
    <n v="-0.13720971591171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57e97eed3ec9754eb0c87401b581c2e6145f690a038b368fc9383c53f20f6fd"/>
    <n v="1"/>
    <n v="1"/>
  </r>
  <r>
    <s v="813c84e8-d404-4702-85c1-cccda2b0e8d3"/>
    <x v="12"/>
    <x v="269"/>
    <n v="-3.0646494999999999E-2"/>
    <n v="-3.0646494999999999E-2"/>
    <x v="1"/>
    <n v="5.0197869101978689"/>
    <n v="-0.15383887444444441"/>
    <n v="-0.153838874444444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3de8d501a6fcd9fb7bc8d1ce104391ccfe9fd7a29a65e91d40d117aa5c608265"/>
    <n v="1"/>
    <n v="1"/>
  </r>
  <r>
    <s v="6cf2c18b-ae94-4b64-a6ce-aa843451f861"/>
    <x v="12"/>
    <x v="269"/>
    <n v="-2.9959525000000001E-2"/>
    <n v="-2.9959525000000001E-2"/>
    <x v="1"/>
    <n v="5.0197869101978689"/>
    <n v="-0.15039043143074579"/>
    <n v="-0.1503904314307457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eead06ada482b7e3272fe1b3df2a3e16a7db4c99bec302702efab91364bb80f"/>
    <n v="1"/>
    <n v="1"/>
  </r>
  <r>
    <s v="4bb71e0f-d175-4d70-a899-fa34a77893b2"/>
    <x v="12"/>
    <x v="269"/>
    <n v="-3.1173171999999999E-2"/>
    <n v="-3.1173171999999999E-2"/>
    <x v="1"/>
    <n v="5.0197869101978689"/>
    <n v="-0.1564826807549467"/>
    <n v="-0.1564826807549467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dde3679b4fd37113f1f284379e26bd99fec49875234e5899a86abbf457c2d5e9"/>
    <n v="1"/>
    <n v="1"/>
  </r>
  <r>
    <s v="14cebe0b-d985-4d9b-a2b2-4ee43af05116"/>
    <x v="12"/>
    <x v="269"/>
    <n v="-2.8608484E-2"/>
    <n v="-2.8608484E-2"/>
    <x v="1"/>
    <n v="5.0197869101978689"/>
    <n v="-0.1436084935038052"/>
    <n v="-0.143608493503805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e7a9cda6b79baa75af3b47cefa10ad84d04a2c02a79aa7f833d66bb385aadab"/>
    <n v="1"/>
    <n v="1"/>
  </r>
  <r>
    <s v="e8fc18b0-aeaf-409d-8db6-15a09b297c7c"/>
    <x v="12"/>
    <x v="269"/>
    <n v="-2.86039864E-2"/>
    <n v="-2.86039864E-2"/>
    <x v="1"/>
    <n v="5.0197869101978689"/>
    <n v="-0.14358591651019789"/>
    <n v="-0.1435859165101978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99026220f4067e4fc687a82c7475823ed1ec1bd30538cda7bc3f2808a0a03b74"/>
    <n v="1"/>
    <n v="1"/>
  </r>
  <r>
    <s v="bbc41881-0a2a-4a4e-9b3b-22f23e316974"/>
    <x v="12"/>
    <x v="269"/>
    <n v="-3.0532E-2"/>
    <n v="-3.0532E-2"/>
    <x v="1"/>
    <n v="5.0197869101978689"/>
    <n v="-0.15326413394216129"/>
    <n v="-0.1532641339421612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acbc9c932cf67b4410ff053a94ca0a4750b049d941136e979c614eccbba6aa"/>
    <n v="1"/>
    <n v="1"/>
  </r>
  <r>
    <s v="496ea256-00ef-4f4d-9a71-fc10e79b6cce"/>
    <x v="12"/>
    <x v="269"/>
    <n v="-3.1234235999999999E-2"/>
    <n v="-3.1234235999999999E-2"/>
    <x v="1"/>
    <n v="5.0197869101978689"/>
    <n v="-0.156789209022831"/>
    <n v="-0.15678920902283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bb70b87325fc1427990f5347b509699bc4d6bc630d0fb6028726fe66006534ab"/>
    <n v="1"/>
    <n v="1"/>
  </r>
  <r>
    <s v="eb375081-10ae-4176-89e3-d35947ec7e10"/>
    <x v="12"/>
    <x v="269"/>
    <n v="-2.9188591999999999E-2"/>
    <n v="-2.9188591999999999E-2"/>
    <x v="1"/>
    <n v="5.019786910197868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82e83d0f5c4c33454e37870d3448525ce5291ae7da847a0db1aea445ec47c444"/>
    <n v="1"/>
    <n v="1"/>
  </r>
  <r>
    <s v="92eac81a-82b5-45d7-a045-a383e9abf7ad"/>
    <x v="12"/>
    <x v="269"/>
    <n v="-2.9188591999999999E-2"/>
    <n v="-2.9188591999999999E-2"/>
    <x v="1"/>
    <n v="5.0197869101978689"/>
    <n v="-0.1465205120487062"/>
    <n v="-0.1465205120487062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f429dbedb4705743d5bca38ccf66fac60d08a5ddcb0ca7aba2507755e624ad80"/>
    <n v="1"/>
    <n v="1"/>
  </r>
  <r>
    <s v="f9cde4d2-bded-4050-b98f-e266357165c3"/>
    <x v="12"/>
    <x v="269"/>
    <n v="-2.7145109000000001E-2"/>
    <n v="-2.7145109000000001E-2"/>
    <x v="1"/>
    <n v="5.0197869101978689"/>
    <n v="-0.13626266283409441"/>
    <n v="-0.1362626628340944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cead5e76fccbf305a6cfd5f24b1cad709625be098c6b9ca665944e03e73782f8"/>
    <n v="1"/>
    <n v="1"/>
  </r>
  <r>
    <s v="d896176a-81a9-490a-a0f0-d8ef124ee669"/>
    <x v="12"/>
    <x v="269"/>
    <n v="-2.9753433999999999E-2"/>
    <n v="-2.9753433999999999E-2"/>
    <x v="1"/>
    <n v="5.0197869101978689"/>
    <n v="-0.14935589852663619"/>
    <n v="-0.149355898526636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cc5e3c549d9716d1ed13f6e5e9684bcd760e102b997912e39b07a3ecb5525fb"/>
    <n v="1"/>
    <n v="1"/>
  </r>
  <r>
    <s v="9db9787a-e023-43e6-bf9d-50091fd72a67"/>
    <x v="12"/>
    <x v="269"/>
    <n v="-2.9753433999999999E-2"/>
    <n v="-2.9753433999999999E-2"/>
    <x v="1"/>
    <n v="5.0197869101978689"/>
    <n v="-0.14935589852663619"/>
    <n v="-0.1493558985266361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baf3e50df111754e32b270d51f5766cc1f17f8e2f9d25bde77c0df89adcb18a"/>
    <n v="1"/>
    <n v="1"/>
  </r>
  <r>
    <s v="8c3faad7-4922-417a-b436-93a76cacb854"/>
    <x v="12"/>
    <x v="269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0026086067dab058e63049ed9393cece80ef791f40e0fb12f40811a2e6a1ec35"/>
    <n v="1"/>
    <n v="1"/>
  </r>
  <r>
    <s v="de769cab-1681-4f94-a4e3-bab63bb1f731"/>
    <x v="12"/>
    <x v="269"/>
    <n v="-3.9836626999999999E-2"/>
    <n v="-3.9836626999999999E-2"/>
    <x v="1"/>
    <n v="5.0197869101978689"/>
    <n v="-0.19997137876103499"/>
    <n v="-0.1999713787610349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368e975f32fa14ae86bc154fcbf610bbb9a661f9210ce5c5ddb65cb54f538da"/>
    <n v="1"/>
    <n v="1"/>
  </r>
  <r>
    <s v="b1b75e90-7d9c-4ec4-9a1f-3da3e8f9d9fb"/>
    <x v="12"/>
    <x v="269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5bb0ad5d208b67c0fe75a6a8050487c4a9fc167b3386ee21c4ea277bfb4b7b8d"/>
    <n v="1"/>
    <n v="1"/>
  </r>
  <r>
    <s v="36ed1b23-df25-48d1-815c-a8e6ec30b738"/>
    <x v="12"/>
    <x v="269"/>
    <n v="-3.4493527000000003E-2"/>
    <n v="-3.4493527000000003E-2"/>
    <x v="1"/>
    <n v="5.0197869101978689"/>
    <n v="-0.1731501553211568"/>
    <n v="-0.1731501553211568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ef2684fcee4d6f764845e9d4ed42402d876a3c0e23b8acbca474373d3c93c2ad"/>
    <n v="1"/>
    <n v="1"/>
  </r>
  <r>
    <s v="9a5824fe-9927-4ed5-92c6-d5b44e55f361"/>
    <x v="12"/>
    <x v="269"/>
    <n v="-3.0699925999999999E-2"/>
    <n v="-3.0699925999999999E-2"/>
    <x v="1"/>
    <n v="5.0197869101978689"/>
    <n v="-0.15410708667884321"/>
    <n v="-0.15410708667884321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4998212f4922f0970755c13ea7996a3b228018d8ac242a44b3815faad081cbab"/>
    <n v="1"/>
    <n v="1"/>
  </r>
  <r>
    <s v="2e092d8d-eaf7-4e1e-a46c-ee9cc76f8531"/>
    <x v="12"/>
    <x v="269"/>
    <n v="-2.6593372000000001E-2"/>
    <n v="-2.6593372000000001E-2"/>
    <x v="1"/>
    <n v="5.0197869101978689"/>
    <n v="-0.13349306066362249"/>
    <n v="-0.133493060663622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ce119ab67d7d2b0295999ce05ea54bde11ce96893d75f1d61d1c12500720c25"/>
    <n v="1"/>
    <n v="1"/>
  </r>
  <r>
    <s v="228ec4ba-b7db-4c3f-9076-4413d6e06d87"/>
    <x v="12"/>
    <x v="269"/>
    <n v="-2.6593372000000001E-2"/>
    <n v="-2.6593372000000001E-2"/>
    <x v="1"/>
    <n v="5.0197869101978689"/>
    <n v="-0.13349306066362249"/>
    <n v="-0.13349306066362249"/>
    <x v="1"/>
    <m/>
    <s v="Helper"/>
    <s v="TheNoise"/>
    <m/>
    <m/>
    <m/>
    <m/>
    <m/>
    <m/>
    <s v="Helper"/>
    <m/>
    <x v="160"/>
    <s v="NFTs"/>
    <s v="Technology &amp; Infrastructure"/>
    <s v="Operating Costs"/>
    <s v="Operating Costs"/>
    <x v="9"/>
    <m/>
    <s v="0x6e645bd2900842965b7d823c2ca921ed52ef25320eead55f5a591c99dfee554c"/>
    <n v="1"/>
    <n v="1"/>
  </r>
  <r>
    <s v="b179ae0f-295c-4e9b-8bf2-6378b90532a1"/>
    <x v="341"/>
    <x v="597"/>
    <n v="1.2500000000000001E-2"/>
    <n v="1.2500000000000001E-2"/>
    <x v="1"/>
    <n v="5.1329243353783234"/>
    <n v="6.4161554192229048E-2"/>
    <n v="6.4161554192229048E-2"/>
    <x v="1"/>
    <m/>
    <m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0691e7cd22a34e96338bc968c7ea32ddda35bdb547f91e9cff83ae94ee91d53"/>
    <n v="1"/>
    <n v="1"/>
  </r>
  <r>
    <s v="d35dcdf6-d0a0-4fcc-9206-c2b32d05e1b5"/>
    <x v="13"/>
    <x v="268"/>
    <n v="3.715164E-3"/>
    <n v="3.715164E-3"/>
    <x v="1"/>
    <n v="5.2564102564102546"/>
    <n v="1.9528426153846149E-2"/>
    <n v="1.9528426153846149E-2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9"/>
    <m/>
    <s v="0xa843bb969b119acfa9246abafef4b09d4009ddec1496275c905f5e56d138c928"/>
    <n v="1"/>
    <n v="1"/>
  </r>
  <r>
    <s v="d933f904-85fb-402c-aa27-fc497408daef"/>
    <x v="13"/>
    <x v="268"/>
    <n v="-2.51597E-2"/>
    <n v="-2.51597E-2"/>
    <x v="1"/>
    <n v="5.2564102564102546"/>
    <n v="-0.13224970512820511"/>
    <n v="-0.132249705128205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c52cc5f96ea49b7c43707022729216b4772b1682e7f136d77d3792c42502706"/>
    <n v="1"/>
    <n v="1"/>
  </r>
  <r>
    <s v="5019a55f-82c5-4596-bab4-4790c8ecf57b"/>
    <x v="14"/>
    <x v="270"/>
    <n v="-2.5151300000000001E-2"/>
    <n v="-2.5151300000000001E-2"/>
    <x v="1"/>
    <n v="5.1817716333845372"/>
    <n v="-0.1303282928827445"/>
    <n v="-0.13032829288274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9a0b430c5e64fd057345a517f4d0ca5012cedb23e05d900b522b2574242789"/>
    <n v="1"/>
    <n v="1"/>
  </r>
  <r>
    <s v="dbdeac52-68d9-4b31-b861-7ca0584ed995"/>
    <x v="14"/>
    <x v="270"/>
    <n v="-2.63E-2"/>
    <n v="-2.63E-2"/>
    <x v="1"/>
    <n v="5.1817716333845372"/>
    <n v="-0.13628059395801331"/>
    <n v="-0.136280593958013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8b1a2c57d97c4a461a056f701b0ca9df4949fac481ec06012760a5a068e322"/>
    <n v="1"/>
    <n v="1"/>
  </r>
  <r>
    <s v="4e19d995-5ede-441d-8032-3a2a642dfa5c"/>
    <x v="14"/>
    <x v="270"/>
    <n v="-2.546E-2"/>
    <n v="-2.546E-2"/>
    <x v="1"/>
    <n v="5.1817716333845372"/>
    <n v="-0.1319279057859703"/>
    <n v="-0.13192790578597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141e3dd59b135b506f93d68421bbc4ef08250174064f5f93a520352cc40242"/>
    <n v="1"/>
    <n v="1"/>
  </r>
  <r>
    <s v="2a9d3bc1-9515-4eed-afee-d9b695506c4f"/>
    <x v="14"/>
    <x v="270"/>
    <n v="-0.20196118439999999"/>
    <n v="-0.20196118439999999"/>
    <x v="1"/>
    <n v="5.1817716333845372"/>
    <n v="-1.046516736368664"/>
    <n v="-1.0465167363686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242a10fc5691541ad0e4a29c54ab7d8f9b8efc828dcb4184564f8077f55f0e7"/>
    <n v="1"/>
    <n v="1"/>
  </r>
  <r>
    <s v="67029851-07e2-46ed-ad7b-d5d93da7cada"/>
    <x v="14"/>
    <x v="270"/>
    <n v="-0.35655546399999999"/>
    <n v="-0.35655546399999999"/>
    <x v="1"/>
    <n v="5.1817716333845372"/>
    <n v="-1.847588989083462"/>
    <n v="-1.847588989083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446e05bfdf8396dbec85c6cdda9d8d94eacf1cfb5113914169619f01364eef"/>
    <n v="1"/>
    <n v="1"/>
  </r>
  <r>
    <s v="74619d96-680f-414e-8ca8-ae15dac22ea6"/>
    <x v="14"/>
    <x v="270"/>
    <n v="-0.1840022288"/>
    <n v="-0.1840022288"/>
    <x v="1"/>
    <n v="5.1817716333845372"/>
    <n v="-0.95345752967537134"/>
    <n v="-0.9534575296753713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7be34978d3804791019ff4a20a81bd6328225d2a5942a846b5fa30f31c62968"/>
    <n v="1"/>
    <n v="1"/>
  </r>
  <r>
    <s v="a29c3091-97cd-4ead-9925-71d6f641c092"/>
    <x v="14"/>
    <x v="270"/>
    <n v="-0.22310341440000001"/>
    <n v="-0.22310341440000001"/>
    <x v="1"/>
    <n v="5.1817716333845372"/>
    <n v="-1.156070944049155"/>
    <n v="-1.15607094404915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d08583a4b9d5afcd84eb8f421ea7ee4076e546827eb50d4f368b65070c87c0b"/>
    <n v="1"/>
    <n v="1"/>
  </r>
  <r>
    <s v="6d7a4d82-7f87-49ad-b987-276ee25ec612"/>
    <x v="14"/>
    <x v="270"/>
    <n v="-2.4426799999999999E-2"/>
    <n v="-2.4426799999999999E-2"/>
    <x v="1"/>
    <n v="5.1817716333845372"/>
    <n v="-0.1265740993343574"/>
    <n v="-0.12657409933435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7bd9ea6aef43679274040e4b151f3531b263af35c79289165548288a2387b2f"/>
    <n v="1"/>
    <n v="1"/>
  </r>
  <r>
    <s v="be2dbffa-0c93-417a-8640-023bd8fe836a"/>
    <x v="14"/>
    <x v="270"/>
    <n v="-2.4953900000000001E-2"/>
    <n v="-2.4953900000000001E-2"/>
    <x v="1"/>
    <n v="5.1817716333845372"/>
    <n v="-0.12930541116231439"/>
    <n v="-0.129305411162314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065f9ebac0219af218022a285acfdb09d6dc84c5ef6b866a38910bb2c5e877"/>
    <n v="1"/>
    <n v="1"/>
  </r>
  <r>
    <s v="db704d7a-9afc-4d89-91fb-098b104b649c"/>
    <x v="14"/>
    <x v="270"/>
    <n v="-2.6104700000000002E-2"/>
    <n v="-2.6104700000000002E-2"/>
    <x v="1"/>
    <n v="5.1817716333845372"/>
    <n v="-0.1352685939580133"/>
    <n v="-0.135268593958013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94dac12afc0f49dd96c1a759172ed3b9dc20c360d90ef9337886879efe1b6c"/>
    <n v="1"/>
    <n v="1"/>
  </r>
  <r>
    <s v="bb4aa6ba-176b-43c0-8dc1-0fbf972213c8"/>
    <x v="14"/>
    <x v="270"/>
    <n v="-0.24272421120000001"/>
    <n v="-0.24272421120000001"/>
    <x v="1"/>
    <n v="5.1817716333845372"/>
    <n v="-1.257741432331797"/>
    <n v="-1.25774143233179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3fcd5aaab99c93400dcc178180b5b61fdb6af1794ef5bcfd63c13be36791a5"/>
    <n v="1"/>
    <n v="1"/>
  </r>
  <r>
    <s v="d9eb8f7a-243f-4d70-b7e2-c89dde8f7741"/>
    <x v="14"/>
    <x v="270"/>
    <n v="-0.54989807359999998"/>
    <n v="-0.54989807359999998"/>
    <x v="1"/>
    <n v="5.1817716333845372"/>
    <n v="-2.849446239033282"/>
    <n v="-2.84944623903328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8e85576d0b8fb0c5fd98983ccf4845191e8d8b17dea08681a608641974f275"/>
    <n v="1"/>
    <n v="1"/>
  </r>
  <r>
    <s v="e799a491-dfe4-4e87-a56e-93e83a0d520d"/>
    <x v="14"/>
    <x v="270"/>
    <n v="-0.2128372848"/>
    <n v="-0.2128372848"/>
    <x v="1"/>
    <n v="5.1817716333845372"/>
    <n v="-1.1028742049032261"/>
    <n v="-1.10287420490322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9c0c503a58084a4d0bd03c5edeb536e9ed364d5e8589cbf04394ac7d9f7ecd"/>
    <n v="1"/>
    <n v="1"/>
  </r>
  <r>
    <s v="423fb870-1aed-417a-9456-61fbdcca2d0c"/>
    <x v="14"/>
    <x v="270"/>
    <n v="-2.5741400000000001E-2"/>
    <n v="-2.5741400000000001E-2"/>
    <x v="1"/>
    <n v="5.1817716333845372"/>
    <n v="-0.1333860563236047"/>
    <n v="-0.133386056323604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c51db2219404b67c90e0353b4f3df92a6bc33440463b1128554f84a96160c42"/>
    <n v="1"/>
    <n v="1"/>
  </r>
  <r>
    <s v="0eaa4aa2-89d8-438b-b9ad-0743a041a295"/>
    <x v="14"/>
    <x v="270"/>
    <n v="-2.49161E-2"/>
    <n v="-2.49161E-2"/>
    <x v="1"/>
    <n v="5.1817716333845372"/>
    <n v="-0.12910954019457249"/>
    <n v="-0.129109540194572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2e57da2f61ca76d0b93b2b19320dc430488f0066e99d8a7204ab9359db915c"/>
    <n v="1"/>
    <n v="1"/>
  </r>
  <r>
    <s v="6a1770ce-caa4-4534-b428-4f6f636efb93"/>
    <x v="14"/>
    <x v="270"/>
    <n v="-2.69258E-2"/>
    <n v="-2.69258E-2"/>
    <x v="1"/>
    <n v="5.1817716333845372"/>
    <n v="-0.1395233466461854"/>
    <n v="-0.1395233466461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82e0038afd4ca81fe9021ab1b8b63a5ac80172f3d1c5b476220170a099d2e4"/>
    <n v="1"/>
    <n v="1"/>
  </r>
  <r>
    <s v="c730dac6-863d-4250-b667-f6a81c0f78f6"/>
    <x v="14"/>
    <x v="270"/>
    <n v="-0.2039779152"/>
    <n v="-0.2039779152"/>
    <x v="1"/>
    <n v="5.1817716333845372"/>
    <n v="-1.056966974820277"/>
    <n v="-1.0569669748202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f7285f81380d8f1b3a1cbabe5f676c64bb636feef282618dc58eb18abcfaba"/>
    <n v="1"/>
    <n v="1"/>
  </r>
  <r>
    <s v="d401eb2c-eda7-49f9-bdae-95165ab60d54"/>
    <x v="14"/>
    <x v="270"/>
    <n v="-2.5140800000000001E-2"/>
    <n v="-2.5140800000000001E-2"/>
    <x v="1"/>
    <n v="5.1817716333845372"/>
    <n v="-0.130273884280594"/>
    <n v="-0.13027388428059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11fa77f29c11832525446b36b337e6c3c4a3770d598fb57795c98c8fb2e0ca"/>
    <n v="1"/>
    <n v="1"/>
  </r>
  <r>
    <s v="e7015ca9-f082-49ea-a4fc-03654964e8cf"/>
    <x v="14"/>
    <x v="270"/>
    <n v="-0.21772202399999999"/>
    <n v="-0.21772202399999999"/>
    <x v="1"/>
    <n v="5.1817716333845372"/>
    <n v="-1.128185807926267"/>
    <n v="-1.12818580792626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722bd4ec213d62a92a3a68aff38c9bdb766ae971933132ce3f1fda3b457415"/>
    <n v="1"/>
    <n v="1"/>
  </r>
  <r>
    <s v="2562c5d0-a3dc-4949-bb9c-c676db75f94c"/>
    <x v="14"/>
    <x v="270"/>
    <n v="-2.4955999999999999E-2"/>
    <n v="-2.4955999999999999E-2"/>
    <x v="1"/>
    <n v="5.1817716333845372"/>
    <n v="-0.12931629288274449"/>
    <n v="-0.129316292882744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87ff907566909f9960a46d1ef25829506f1b6a0d72910cb91cba54681671d6"/>
    <n v="1"/>
    <n v="1"/>
  </r>
  <r>
    <s v="c228f3f8-90e7-4f8e-b209-67f350f29578"/>
    <x v="15"/>
    <x v="271"/>
    <n v="0.1"/>
    <n v="0.1"/>
    <x v="1"/>
    <n v="5.3177427554651757"/>
    <n v="0.53177427554651757"/>
    <n v="0.53177427554651757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7"/>
    <m/>
    <s v="0xf22cb53d1b772799a7a50cc1d1a764459f2e16c53b22f2e8018bcc3d055f1815"/>
    <n v="1"/>
    <n v="1"/>
  </r>
  <r>
    <s v="a3a65dda-f788-42bc-9e19-38047baa6604"/>
    <x v="15"/>
    <x v="271"/>
    <n v="-4.4568243662923578E-2"/>
    <n v="-4.4568243662923578E-2"/>
    <x v="1"/>
    <n v="5.3177427554651757"/>
    <n v="-0.23700245486231861"/>
    <n v="-0.23700245486231861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71baf7a1496b3d45f4a709bf50ff222dfceeb8dcaf1d20c9c895a8ad63c5eb65"/>
    <n v="1"/>
    <n v="1"/>
  </r>
  <r>
    <s v="38e6c18d-8869-4645-9c58-6ba4c0b57b90"/>
    <x v="15"/>
    <x v="271"/>
    <n v="-3.4494960097646583E-2"/>
    <n v="-3.4494960097646583E-2"/>
    <x v="1"/>
    <n v="5.3177427554651757"/>
    <n v="-0.1834353241593204"/>
    <n v="-0.1834353241593204"/>
    <x v="1"/>
    <m/>
    <s v="55Unity"/>
    <m/>
    <m/>
    <m/>
    <m/>
    <m/>
    <m/>
    <m/>
    <s v="55Unity"/>
    <m/>
    <x v="164"/>
    <s v="NFTs"/>
    <s v="Technology &amp; Infrastructure"/>
    <s v="Operating Costs"/>
    <s v="Operating Costs"/>
    <x v="9"/>
    <m/>
    <s v="0xf50200aa7da43d3867ddbab60398f439eb2c005753b514b6620b729ea6ba551a"/>
    <n v="1"/>
    <n v="1"/>
  </r>
  <r>
    <s v="8eacc437-de06-4e56-8a1b-bc59c8ae57f9"/>
    <x v="15"/>
    <x v="271"/>
    <n v="-5.7714592240248809E-2"/>
    <n v="-5.7714592240248809E-2"/>
    <x v="1"/>
    <n v="5.3177427554651757"/>
    <n v="-0.30691135477020981"/>
    <n v="-0.30691135477020981"/>
    <x v="1"/>
    <m/>
    <s v="55Unity"/>
    <m/>
    <m/>
    <m/>
    <m/>
    <m/>
    <m/>
    <m/>
    <s v="55Unity"/>
    <m/>
    <x v="164"/>
    <s v="NFTs"/>
    <s v="Technology &amp; Infrastructure"/>
    <s v="Operating Costs"/>
    <s v="Operating Costs"/>
    <x v="9"/>
    <m/>
    <s v="0x7892c42097970a5f6a38764dfd4396f9fe8515c7ccc8e7b38ccf4697e8478da4"/>
    <n v="1"/>
    <n v="1"/>
  </r>
  <r>
    <s v="7ebca982-e246-4639-866d-203d5172bb6a"/>
    <x v="15"/>
    <x v="271"/>
    <n v="-3.8594715178135487E-2"/>
    <n v="-3.8594715178135487E-2"/>
    <x v="1"/>
    <n v="5.3177427554651757"/>
    <n v="-0.20523676703777191"/>
    <n v="-0.205236767037771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11be62142d0a2dd0b7930ac711c9695324d217f0fa7d0f5441e2d593b119b2"/>
    <n v="1"/>
    <n v="1"/>
  </r>
  <r>
    <s v="ab4d4a45-f303-4018-9c06-67c87b22e952"/>
    <x v="15"/>
    <x v="271"/>
    <n v="-0.10511042734237"/>
    <n v="-0.10511042734237"/>
    <x v="1"/>
    <n v="5.3177427554651757"/>
    <n v="-0.55895021352373675"/>
    <n v="-0.55895021352373675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f22cb53d1b772799a7a50cc1d1a764459f2e16c53b22f2e8018bcc3d055f1815"/>
    <n v="1"/>
    <n v="1"/>
  </r>
  <r>
    <s v="bd01130f-f8b5-4458-b176-28d71e7099e4"/>
    <x v="15"/>
    <x v="271"/>
    <n v="-7.7910266481098667E-2"/>
    <n v="-7.7910266481098667E-2"/>
    <x v="1"/>
    <n v="5.3177427554651757"/>
    <n v="-0.41430675515622373"/>
    <n v="-0.41430675515622373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d1cf31ed9e0d94018adf6f523143b7d3c9459647e398cbb4fbb744154d33c85"/>
    <n v="1"/>
    <n v="1"/>
  </r>
  <r>
    <s v="ac7c57ec-724f-4797-b69d-fc6ad245daa2"/>
    <x v="15"/>
    <x v="271"/>
    <n v="-0.104817319383688"/>
    <n v="-0.104817319383688"/>
    <x v="1"/>
    <n v="5.3177427554651757"/>
    <n v="-0.5573915407998864"/>
    <n v="-0.5573915407998864"/>
    <x v="1"/>
    <m/>
    <s v="Helper"/>
    <s v="Bruno Leão - Pessoal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588fe3645047eed6b9854565037906a444451709db98aa258e5f23e1235597"/>
    <n v="1"/>
    <n v="1"/>
  </r>
  <r>
    <s v="2ee3ef65-11f7-43f6-8f59-f3e6b2107e69"/>
    <x v="15"/>
    <x v="271"/>
    <n v="-1.343871373693935E-2"/>
    <n v="-1.343871373693935E-2"/>
    <x v="1"/>
    <n v="5.3177427554651757"/>
    <n v="-7.1463622617379596E-2"/>
    <n v="-7.1463622617379596E-2"/>
    <x v="1"/>
    <m/>
    <s v="Ledger"/>
    <s v="TheNoise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74a62860bd7350da7e0e7c116a8e9988b2002f77d979cadb2fcbb4ef339eed8"/>
    <n v="1"/>
    <n v="1"/>
  </r>
  <r>
    <s v="04fc4616-f489-4705-9d28-2e7735ce1aa4"/>
    <x v="15"/>
    <x v="271"/>
    <n v="-6.3474841045275496E-2"/>
    <n v="-6.3474841045275496E-2"/>
    <x v="1"/>
    <n v="5.3177427554651757"/>
    <n v="-0.33754287612281741"/>
    <n v="-0.337542876122817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a266d13d1a5e4e04bae0c7debe2234bd7849954c7aecbfcecb7917527ba7b6"/>
    <n v="1"/>
    <n v="1"/>
  </r>
  <r>
    <s v="d19b7938-bbca-47c6-803d-7f5436bb42d0"/>
    <x v="16"/>
    <x v="272"/>
    <n v="-4.1817034196296957E-3"/>
    <n v="-4.1817034196296957E-3"/>
    <x v="3"/>
    <n v="9915.4121863799282"/>
    <n v="-41.463313046822897"/>
    <n v="-41.46331304682289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410c3d8f93d329ecf2be17aa86903552c8564ad180752d5d5645524cee50c2c"/>
    <n v="1"/>
    <n v="1"/>
  </r>
  <r>
    <s v="997826b7-5ec5-4d32-8fcb-9c151db07277"/>
    <x v="16"/>
    <x v="272"/>
    <n v="-1.2397383617179189E-2"/>
    <n v="-1.2397383617179189E-2"/>
    <x v="3"/>
    <n v="9915.4121863799282"/>
    <n v="-122.9251685970054"/>
    <n v="-122.9251685970054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7"/>
    <m/>
    <s v="0xcab2edd09a7230bc6e8f53233a6f37878259f78af898c2df54ef06f9c20aa09d"/>
    <n v="1"/>
    <n v="1"/>
  </r>
  <r>
    <s v="8efc2250-a191-447b-b258-aef885e0db75"/>
    <x v="16"/>
    <x v="272"/>
    <n v="250"/>
    <n v="250"/>
    <x v="1"/>
    <n v="5.5555555555555554"/>
    <n v="1388.8888888888889"/>
    <n v="1388.8888888888889"/>
    <x v="1"/>
    <m/>
    <s v="Ledger"/>
    <s v="Helper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f0ec8df8b966b719e3e145f024d048cefbb4689f707a0b23446659eac4fcd62"/>
    <n v="1"/>
    <n v="1"/>
  </r>
  <r>
    <s v="b23a9c3b-065d-47e4-b57d-838b7727330f"/>
    <x v="16"/>
    <x v="272"/>
    <n v="-1.6544407117642951E-2"/>
    <n v="-1.6544407117642951E-2"/>
    <x v="1"/>
    <n v="5.5555555555555554"/>
    <n v="-9.1913372875794166E-2"/>
    <n v="-9.1913372875794166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8416e8769bac2ae49aefea8cbdf5c65c92f6530e2b27190bde761a2c476cc87a"/>
    <n v="1"/>
    <n v="1"/>
  </r>
  <r>
    <s v="e0b8146a-6ee3-4de5-a9f0-97015e66ca6b"/>
    <x v="16"/>
    <x v="272"/>
    <n v="-0.47156408999999988"/>
    <n v="-0.47156408999999988"/>
    <x v="1"/>
    <n v="5.5555555555555554"/>
    <n v="-2.6198005000000002"/>
    <n v="-2.61980050000000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dbbdea02c26185ebb64867faa3dfdc8b86a755b4e9c83b95bf4b4135c9433d"/>
    <n v="1"/>
    <n v="1"/>
  </r>
  <r>
    <s v="f1f7af53-f6ff-4426-8324-2351ea54efae"/>
    <x v="16"/>
    <x v="272"/>
    <n v="-2.9229125547913109E-2"/>
    <n v="-2.9229125547913109E-2"/>
    <x v="1"/>
    <n v="5.5555555555555554"/>
    <n v="-0.16238403082173949"/>
    <n v="-0.16238403082173949"/>
    <x v="1"/>
    <m/>
    <s v="Helper"/>
    <s v="TheNoise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0aa541888f83070fe49d9958c0370c18f276822ec95a1744b4b516f7c617f8"/>
    <n v="1"/>
    <n v="1"/>
  </r>
  <r>
    <s v="9c3aed2b-0757-496d-bf23-526d30adabb9"/>
    <x v="16"/>
    <x v="272"/>
    <n v="-230.0109598916556"/>
    <n v="-230.0109598916556"/>
    <x v="1"/>
    <n v="5.5555555555555554"/>
    <n v="-1277.8386660647529"/>
    <n v="-1277.83866606475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5d86029a95955b84cbbc79aa35b86c32e63723354a55bcdc674afccf9fb168"/>
    <n v="1"/>
    <n v="1"/>
  </r>
  <r>
    <s v="dc80ce90-9b21-49d6-b198-04f1aaa2c6d4"/>
    <x v="16"/>
    <x v="272"/>
    <n v="-2.8099699999999998E-2"/>
    <n v="-2.8099699999999998E-2"/>
    <x v="1"/>
    <n v="5.5555555555555554"/>
    <n v="-0.15610944444444441"/>
    <n v="-0.156109444444444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286a99f82f5697a77bd17568c601e62133509a44d52d2f1c956e94794b1ea3"/>
    <n v="1"/>
    <n v="1"/>
  </r>
  <r>
    <s v="37d622c0-6667-4dda-89f0-719eb6e3b492"/>
    <x v="16"/>
    <x v="272"/>
    <n v="-3.0819607499999999E-2"/>
    <n v="-3.0819607499999999E-2"/>
    <x v="1"/>
    <n v="5.5555555555555554"/>
    <n v="-0.17122004166666671"/>
    <n v="-0.171220041666666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1d9f723db1091aaf25f8fec39761d5225d07335f4530291d3635d52c39f06e"/>
    <n v="1"/>
    <n v="1"/>
  </r>
  <r>
    <s v="a9344142-d9a1-4626-bb45-185dda6c3b6d"/>
    <x v="16"/>
    <x v="272"/>
    <n v="-7.8584292936870002E-3"/>
    <n v="-7.8584292936870002E-3"/>
    <x v="1"/>
    <n v="5.5555555555555554"/>
    <n v="-4.3657940520483329E-2"/>
    <n v="-4.3657940520483329E-2"/>
    <x v="1"/>
    <m/>
    <s v="Helper"/>
    <s v="Helper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1b1ed22962c1fbf0fe2d2c6df21ac299fcde9c4db99cfa430a5bd36a86aa6b6"/>
    <n v="1"/>
    <n v="1"/>
  </r>
  <r>
    <s v="ff215d4e-a1d3-445d-97fe-419b34436011"/>
    <x v="16"/>
    <x v="272"/>
    <n v="-250.89564758"/>
    <n v="-250.89564758"/>
    <x v="1"/>
    <n v="5.5555555555555554"/>
    <n v="-1393.8647087777781"/>
    <n v="-1393.8647087777781"/>
    <x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7"/>
    <m/>
    <s v="0xcab2edd09a7230bc6e8f53233a6f37878259f78af898c2df54ef06f9c20aa09d"/>
    <n v="1"/>
    <n v="1"/>
  </r>
  <r>
    <s v="9991590b-9250-483b-bd61-50e6b210ea4a"/>
    <x v="16"/>
    <x v="272"/>
    <n v="-20.011105640425519"/>
    <n v="-20.011105640425519"/>
    <x v="1"/>
    <n v="5.5555555555555554"/>
    <n v="-111.1728091134751"/>
    <n v="-111.1728091134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c0430225ba5d91070b4a2420aa1c03ae86f930b6566bee84da8299636c9640"/>
    <n v="1"/>
    <n v="1"/>
  </r>
  <r>
    <s v="adb09925-c51e-4940-9efc-ddc791dfc4cf"/>
    <x v="16"/>
    <x v="272"/>
    <n v="-250.00439334430621"/>
    <n v="-250.00439334430621"/>
    <x v="1"/>
    <n v="5.5555555555555554"/>
    <n v="-1388.913296357257"/>
    <n v="-1388.913296357257"/>
    <x v="1"/>
    <m/>
    <s v="Ledger"/>
    <s v="Help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4f0ec8df8b966b719e3e145f024d048cefbb4689f707a0b23446659eac4fcd62"/>
    <n v="1"/>
    <n v="1"/>
  </r>
  <r>
    <s v="46bb9488-8b20-4223-a711-b87f880fe318"/>
    <x v="17"/>
    <x v="273"/>
    <n v="-1.48552260947062E-2"/>
    <n v="-1.48552260947062E-2"/>
    <x v="1"/>
    <n v="5.8629314657328662"/>
    <n v="-8.709517250122896E-2"/>
    <n v="-8.709517250122896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ae0b531c0af3e2036f34b95958d08a660d17b825674a7424019a7a54c5c52f4b"/>
    <n v="1"/>
    <n v="1"/>
  </r>
  <r>
    <s v="148ca54e-b277-4b97-bc2e-5a54617e6bf7"/>
    <x v="17"/>
    <x v="273"/>
    <n v="250.89564758"/>
    <n v="250.89564758"/>
    <x v="1"/>
    <n v="5.8629314657328662"/>
    <n v="1470.983986812206"/>
    <n v="1470.983986812206"/>
    <x v="1"/>
    <m/>
    <s v="Conversão M.B."/>
    <s v="Ledger"/>
    <m/>
    <m/>
    <m/>
    <m/>
    <s v="Conversão monetária"/>
    <m/>
    <s v="Ledger"/>
    <m/>
    <x v="65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16558b16-28c9-488d-9634-61d9360bd262"/>
    <x v="17"/>
    <x v="273"/>
    <n v="-1.6174913376811931E-2"/>
    <n v="-1.6174913376811931E-2"/>
    <x v="1"/>
    <n v="5.8629314657328662"/>
    <n v="-9.4832408592414139E-2"/>
    <n v="-9.4832408592414139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7962902f8ccb21945f328dc335c401de43effc8423bdef3a5a9bedf0dd3b5dc"/>
    <n v="1"/>
    <n v="1"/>
  </r>
  <r>
    <s v="c8887da0-f754-4589-851c-92f09b926c07"/>
    <x v="17"/>
    <x v="273"/>
    <n v="-2.1366601200000002E-2"/>
    <n v="-2.1366601200000002E-2"/>
    <x v="1"/>
    <n v="5.8629314657328662"/>
    <n v="-0.12527091849124561"/>
    <n v="-0.12527091849124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9e265a26478343bc956b490ac450e20be5854e62fd6186c3957ecc284829c9"/>
    <n v="1"/>
    <n v="1"/>
  </r>
  <r>
    <s v="b87df214-50f0-4812-9864-632781f1aba1"/>
    <x v="17"/>
    <x v="273"/>
    <n v="-1.624909510788973E-2"/>
    <n v="-1.624909510788973E-2"/>
    <x v="1"/>
    <n v="5.8629314657328662"/>
    <n v="-9.5267330997732699E-2"/>
    <n v="-9.5267330997732699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27b9187ebf5c207ca26782f5dd231d92354c9b56aed51d0125ce34d8830e519"/>
    <n v="1"/>
    <n v="1"/>
  </r>
  <r>
    <s v="2edf8b82-fdd9-488b-9fc5-61bbc3ea4745"/>
    <x v="17"/>
    <x v="273"/>
    <n v="-1.548049474954364E-2"/>
    <n v="-1.548049474954364E-2"/>
    <x v="1"/>
    <n v="5.8629314657328662"/>
    <n v="-9.0761079772211831E-2"/>
    <n v="-9.0761079772211831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4d915c34a90b86018361000e8a9bd6cd4dfed27228b97cebf3aed42df78c534"/>
    <n v="1"/>
    <n v="1"/>
  </r>
  <r>
    <s v="041e3ec1-4c42-4d0e-b8d0-6520b478cfae"/>
    <x v="17"/>
    <x v="273"/>
    <n v="-9.3266501353376427E-2"/>
    <n v="-9.3266501353376427E-2"/>
    <x v="1"/>
    <n v="5.8629314657328662"/>
    <n v="-0.54681510548352763"/>
    <n v="-0.54681510548352763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679d658c55e848a4bf6135a1fd6f3b23795d8e2b472c2d2d9d5a4de2bbd228e0"/>
    <n v="1"/>
    <n v="1"/>
  </r>
  <r>
    <s v="b02aa6e4-4f03-4b5f-8c1a-f41167614990"/>
    <x v="17"/>
    <x v="273"/>
    <n v="-4.6886453505779399E-3"/>
    <n v="-4.6886453505779399E-3"/>
    <x v="1"/>
    <n v="5.8629314657328662"/>
    <n v="-2.7489206357565511E-2"/>
    <n v="-2.7489206357565511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29c554724a06c0bfdba6724261f164af479f5fdf8b8f60ff7150c078b7c8e9f1"/>
    <n v="1"/>
    <n v="1"/>
  </r>
  <r>
    <s v="5d3627e8-0aa4-4b38-b59b-aa16e045a793"/>
    <x v="17"/>
    <x v="273"/>
    <n v="-1.483262560768803E-2"/>
    <n v="-1.483262560768803E-2"/>
    <x v="1"/>
    <n v="5.8629314657328662"/>
    <n v="-8.6962667394749241E-2"/>
    <n v="-8.6962667394749241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a1142bb94eafc31b0cef10e4d00fd7633e020890283a2db5bc8ff9f848d08ea"/>
    <n v="1"/>
    <n v="1"/>
  </r>
  <r>
    <s v="83270b32-16a4-4d57-872f-49a75366284d"/>
    <x v="17"/>
    <x v="273"/>
    <n v="-1.5066858583604849E-2"/>
    <n v="-1.5066858583604849E-2"/>
    <x v="1"/>
    <n v="5.8629314657328662"/>
    <n v="-8.8335959279564211E-2"/>
    <n v="-8.8335959279564211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e5319bcd572753129aa6ff02a28d21fbd8a9e7946553f798d2c79054af01442"/>
    <n v="1"/>
    <n v="1"/>
  </r>
  <r>
    <s v="02949387-ab71-4bc8-adc2-f6dfca720dc5"/>
    <x v="17"/>
    <x v="273"/>
    <n v="-1.5861940137794499E-2"/>
    <n v="-1.5861940137794499E-2"/>
    <x v="1"/>
    <n v="5.8629314657328662"/>
    <n v="-9.2997467941446491E-2"/>
    <n v="-9.2997467941446491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038ca7cd976fee31e526b7ae1a42f83e9bb208a294a12e3288323638f9bdecd"/>
    <n v="1"/>
    <n v="1"/>
  </r>
  <r>
    <s v="8e11d3a5-f0e2-411f-a23b-511d1422f5e0"/>
    <x v="17"/>
    <x v="273"/>
    <n v="-1.498442187717775E-2"/>
    <n v="-1.498442187717775E-2"/>
    <x v="1"/>
    <n v="5.8629314657328662"/>
    <n v="-8.7852638519521367E-2"/>
    <n v="-8.7852638519521367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cda734037cc3e1bb092e5182052b6cbe730d9b897ab8f83d05ea02ed384d2dfa"/>
    <n v="1"/>
    <n v="1"/>
  </r>
  <r>
    <s v="490ca396-6fd7-461d-b055-c224aeec2763"/>
    <x v="17"/>
    <x v="273"/>
    <n v="-1.508561911006154E-2"/>
    <n v="-1.508561911006154E-2"/>
    <x v="1"/>
    <n v="5.8629314657328662"/>
    <n v="-8.8445950960440833E-2"/>
    <n v="-8.8445950960440833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f6e561633398164cbac6ca4b4cafc68f96dd1a6b6f0fcbdd3c8b705ba888fda"/>
    <n v="1"/>
    <n v="1"/>
  </r>
  <r>
    <s v="f0961b44-7382-4934-b7d5-1fbaedf59558"/>
    <x v="17"/>
    <x v="273"/>
    <n v="-1.4475010144125239E-2"/>
    <n v="-1.4475010144125239E-2"/>
    <x v="1"/>
    <n v="5.8629314657328662"/>
    <n v="-8.4865992440794277E-2"/>
    <n v="-8.4865992440794277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646fb4c7bac48655ec7f884afdbeafc02f3460bd44d0ea86b26257c060e09720"/>
    <n v="1"/>
    <n v="1"/>
  </r>
  <r>
    <s v="99d93e7d-2a00-48f6-917b-ddbead66613c"/>
    <x v="17"/>
    <x v="273"/>
    <n v="-1.921791123087389E-2"/>
    <n v="-1.921791123087389E-2"/>
    <x v="1"/>
    <n v="5.8629314657328662"/>
    <n v="-0.1126732964611515"/>
    <n v="-0.1126732964611515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58ca46692db096f7d45d88ce8f7b8eba0c935f0dca8fe892f4c577a1603b401c"/>
    <n v="1"/>
    <n v="1"/>
  </r>
  <r>
    <s v="16d5ba75-9473-4f35-8385-500143d41e81"/>
    <x v="17"/>
    <x v="273"/>
    <n v="-1.4199645359940441E-2"/>
    <n v="-1.4199645359940441E-2"/>
    <x v="1"/>
    <n v="5.8629314657328662"/>
    <n v="-8.3251547583042484E-2"/>
    <n v="-8.3251547583042484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c570a9e54500410d0c2acb1af2d18b0e07003a833907dc040c2232bb9dff0d18"/>
    <n v="1"/>
    <n v="1"/>
  </r>
  <r>
    <s v="4cd78c75-c41e-41cd-9dae-69cd3a33c27c"/>
    <x v="17"/>
    <x v="273"/>
    <n v="-1.5143186543267059E-2"/>
    <n v="-1.5143186543267059E-2"/>
    <x v="1"/>
    <n v="5.8629314657328662"/>
    <n v="-8.8783464875982931E-2"/>
    <n v="-8.8783464875982931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225e37c8dd543cd5709c21fc1a674f5119bb0c113d908c0567640bc08ba0e608"/>
    <n v="1"/>
    <n v="1"/>
  </r>
  <r>
    <s v="0cdd8fc0-7406-40f3-a08d-f155ea50345b"/>
    <x v="17"/>
    <x v="273"/>
    <n v="-1.4532018610832311E-2"/>
    <n v="-1.4532018610832311E-2"/>
    <x v="1"/>
    <n v="5.8629314657328662"/>
    <n v="-8.520022917406439E-2"/>
    <n v="-8.520022917406439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70bab7fdedf16b558b062844d8b4a7f2edfea410f54ddf5343f08892b85e4fd"/>
    <n v="1"/>
    <n v="1"/>
  </r>
  <r>
    <s v="becbd078-e72d-4a9e-ac76-4434045abb80"/>
    <x v="17"/>
    <x v="273"/>
    <n v="-2.562712680599858E-2"/>
    <n v="-2.562712680599858E-2"/>
    <x v="1"/>
    <n v="5.8629314657328662"/>
    <n v="-0.1502500881272153"/>
    <n v="-0.1502500881272153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2bcfd3460e5820e394661c88059f9edcb7374503a159ce58f1a7c6bfaa7ea9b3"/>
    <n v="1"/>
    <n v="1"/>
  </r>
  <r>
    <s v="0488d0ce-d6c1-4d8c-a876-75e816e29db5"/>
    <x v="17"/>
    <x v="273"/>
    <n v="-7.303162628454E-3"/>
    <n v="-7.303162628454E-3"/>
    <x v="1"/>
    <n v="5.8629314657328662"/>
    <n v="-4.2817941973727298E-2"/>
    <n v="-4.2817941973727298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0e3769bcebd5c9fc3a5f33c94afaed9bde07322662f045f4cf182aad285524e4"/>
    <n v="1"/>
    <n v="1"/>
  </r>
  <r>
    <s v="9252fc84-e834-4af6-99b1-d528b58d58c4"/>
    <x v="17"/>
    <x v="273"/>
    <n v="-0.25856229040000001"/>
    <n v="-0.25856229040000001"/>
    <x v="1"/>
    <n v="5.8629314657328662"/>
    <n v="-1.515932988238119"/>
    <n v="-1.5159329882381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52c702ed8829da76402b215c1a428035fcbc592dc7ce291cfd586fadb0232b"/>
    <n v="1"/>
    <n v="1"/>
  </r>
  <r>
    <s v="17dc0a7a-f093-4276-b8f2-b50558cc211c"/>
    <x v="17"/>
    <x v="273"/>
    <n v="-1.4278182588577481E-2"/>
    <n v="-1.4278182588577481E-2"/>
    <x v="1"/>
    <n v="5.8629314657328662"/>
    <n v="-8.3712005972050044E-2"/>
    <n v="-8.3712005972050044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8cf74447e6fd2b1aad6b8b993ad7ddeaf6366afb0ffa8195db147d1233f8c3d"/>
    <n v="1"/>
    <n v="1"/>
  </r>
  <r>
    <s v="7f70b7d6-7d4f-4351-9e47-20e82d84067c"/>
    <x v="17"/>
    <x v="273"/>
    <n v="-1.401399139505778E-2"/>
    <n v="-1.401399139505778E-2"/>
    <x v="1"/>
    <n v="5.8629314657328662"/>
    <n v="-8.2163071110593899E-2"/>
    <n v="-8.2163071110593899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7d0a4129500b7bf23a7796d1ec2508b783838ab871b5d88b1bf8c8989ea37797"/>
    <n v="1"/>
    <n v="1"/>
  </r>
  <r>
    <s v="d8c52b9e-cd7f-49dd-9551-cae5c0b4e99a"/>
    <x v="17"/>
    <x v="273"/>
    <n v="-1.4246180721994199E-2"/>
    <n v="-1.4246180721994199E-2"/>
    <x v="1"/>
    <n v="5.8629314657328662"/>
    <n v="-8.352438122149676E-2"/>
    <n v="-8.352438122149676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6c47143658b99607bf4cabdac1959b7b7120a91cbc798acfe9649ea581df6722"/>
    <n v="1"/>
    <n v="1"/>
  </r>
  <r>
    <s v="74eff13c-d5aa-4bc6-a968-22aa35fc16c3"/>
    <x v="17"/>
    <x v="273"/>
    <n v="-5.7498935722090734E-3"/>
    <n v="-5.7498935722090734E-3"/>
    <x v="1"/>
    <n v="5.8629314657328662"/>
    <n v="-3.3711231949119722E-2"/>
    <n v="-3.3711231949119722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a25ee0e3ca7b44c7eb75f533478c77c671a4d70d0c8de5a36db8908b8dfa9ac"/>
    <n v="1"/>
    <n v="1"/>
  </r>
  <r>
    <s v="0bfdc69f-0a34-4842-b15c-662c0cf7e033"/>
    <x v="17"/>
    <x v="273"/>
    <n v="-1.4333465635120351E-2"/>
    <n v="-1.4333465635120351E-2"/>
    <x v="1"/>
    <n v="5.8629314657328662"/>
    <n v="-8.4036126685147802E-2"/>
    <n v="-8.4036126685147802E-2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5b26aee246889eabc7009b3fe4c99ee9c1a0862b32d40a9b4df1d59327d908b"/>
    <n v="1"/>
    <n v="1"/>
  </r>
  <r>
    <s v="384c0d3f-12a0-49a3-bd88-928e1aa79aad"/>
    <x v="17"/>
    <x v="273"/>
    <n v="-5.789559519231516E-3"/>
    <n v="-5.789559519231516E-3"/>
    <x v="1"/>
    <n v="5.8629314657328662"/>
    <n v="-3.3943790678035698E-2"/>
    <n v="-3.3943790678035698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09e25f0938ae0b5cbda3d4656cb1f08e47eccfc84c9a1f5102d560fe8a78d73"/>
    <n v="1"/>
    <n v="1"/>
  </r>
  <r>
    <s v="be5ac42c-32d2-45aa-992c-8eec0f069cd2"/>
    <x v="17"/>
    <x v="273"/>
    <n v="-5.3805772449286833E-3"/>
    <n v="-5.3805772449286833E-3"/>
    <x v="1"/>
    <n v="5.8629314657328662"/>
    <n v="-3.154595563309863E-2"/>
    <n v="-3.154595563309863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4a163271364417696a6dd542978955155c5961f6e8da0350aebea871dfec5aa"/>
    <n v="1"/>
    <n v="1"/>
  </r>
  <r>
    <s v="ef8ae402-dbba-49fe-9f0f-7047d7291a15"/>
    <x v="17"/>
    <x v="273"/>
    <n v="-1.1051706818849349"/>
    <n v="-1.1051706818849349"/>
    <x v="1"/>
    <n v="5.8629314657328662"/>
    <n v="-6.4795399658286339"/>
    <n v="-6.479539965828633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3df4e58e7cc227ff2f991b9c85eb46abb95a6854fcc8810b9b80de3bba66668"/>
    <n v="1"/>
    <n v="1"/>
  </r>
  <r>
    <s v="014eab8c-4496-4bec-b614-65098df06e98"/>
    <x v="17"/>
    <x v="273"/>
    <n v="-1.773924654709761E-2"/>
    <n v="-1.773924654709761E-2"/>
    <x v="1"/>
    <n v="5.8629314657328662"/>
    <n v="-0.1040039867593717"/>
    <n v="-0.1040039867593717"/>
    <x v="1"/>
    <m/>
    <s v="Ledger"/>
    <s v="TheNois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a6f349c1e813d8ecbf695050eef1123ae9a6812f9e69039aebd4a2d7333eae6f"/>
    <n v="1"/>
    <n v="1"/>
  </r>
  <r>
    <s v="3d3186b7-0be8-47af-98cb-5004dbbb0299"/>
    <x v="17"/>
    <x v="273"/>
    <n v="-1.0051745263715659"/>
    <n v="-1.0051745263715659"/>
    <x v="1"/>
    <n v="5.8629314657328662"/>
    <n v="-5.8932693592169842"/>
    <n v="-5.893269359216984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ba59b87a8e7996622ae2d501cef49355ecab3170f888ea1622b8ced5ee16a23"/>
    <n v="1"/>
    <n v="1"/>
  </r>
  <r>
    <s v="af5d00f8-507e-4e64-8fc9-09a10a7d0bf6"/>
    <x v="17"/>
    <x v="273"/>
    <n v="-1.0184130620792851"/>
    <n v="-1.0184130620792851"/>
    <x v="1"/>
    <n v="5.8629314657328662"/>
    <n v="-5.9708859867779989"/>
    <n v="-5.9708859867779989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9"/>
    <m/>
    <s v="0x658a5fb9804de871a3cfb3e4a787d47da4f8a31516187aa344c77d3f74860005"/>
    <n v="1"/>
    <n v="1"/>
  </r>
  <r>
    <s v="aafbeed7-029f-4c2a-9480-8f49b94e3e9d"/>
    <x v="17"/>
    <x v="273"/>
    <n v="-5.3120412557538842E-3"/>
    <n v="-5.3120412557538842E-3"/>
    <x v="1"/>
    <n v="5.8629314657328662"/>
    <n v="-3.1144133825630579E-2"/>
    <n v="-3.1144133825630579E-2"/>
    <x v="1"/>
    <m/>
    <s v="Ledger"/>
    <s v="Ledger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43d1d27ca4e036a793ba3bef1b50f26874e241a17246adb260f72d7b7da0d09"/>
    <n v="1"/>
    <n v="1"/>
  </r>
  <r>
    <s v="449ec7ec-ccb5-441d-bb46-8e21f057cfba"/>
    <x v="17"/>
    <x v="273"/>
    <n v="-100.0151314866351"/>
    <n v="-100.0151314866351"/>
    <x v="1"/>
    <n v="5.8629314657328662"/>
    <n v="-586.38186144240274"/>
    <n v="-586.381861442402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9ae0e6fd178acef184521b7e3a44e82f042d9b4dc898f402edfb9a5c8b56dc"/>
    <n v="1"/>
    <n v="1"/>
  </r>
  <r>
    <s v="60bc77da-0ccd-484f-ae07-2d8b15837457"/>
    <x v="18"/>
    <x v="275"/>
    <n v="-2.33394668E-2"/>
    <n v="-2.33394668E-2"/>
    <x v="1"/>
    <n v="5.7412935323383074"/>
    <n v="-0.13399872978706459"/>
    <n v="-0.133998729787064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e867602cb61f5b696c8d88b7f3ace82c63a128fe926b95475ade8950fdd58e"/>
    <n v="1"/>
    <n v="1"/>
  </r>
  <r>
    <s v="dd012e9f-115f-4c79-8d78-681b999d9c6e"/>
    <x v="18"/>
    <x v="275"/>
    <n v="-1.8491764500000001E-2"/>
    <n v="-1.8491764500000001E-2"/>
    <x v="1"/>
    <n v="5.7412935323383074"/>
    <n v="-0.1061666479253731"/>
    <n v="-0.10616664792537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ccac627a5d1a508d79bb0120b419b5e4678c29cb8fc72dde5da4ab28296d46"/>
    <n v="1"/>
    <n v="1"/>
  </r>
  <r>
    <s v="111dfdc1-8b50-42f7-92fe-3a5205728bc2"/>
    <x v="18"/>
    <x v="275"/>
    <n v="-1.6401230999999999E-2"/>
    <n v="-1.6401230999999999E-2"/>
    <x v="1"/>
    <n v="5.7412935323383074"/>
    <n v="-9.4164281462686544E-2"/>
    <n v="-9.416428146268654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955c8ddf30bb462d0add7d2efee1147d00f7a9c80caf192ec26be1dcbeb9e6"/>
    <n v="1"/>
    <n v="1"/>
  </r>
  <r>
    <s v="f8f7ad3e-19f6-473f-b538-dd379dbcd9f9"/>
    <x v="18"/>
    <x v="275"/>
    <n v="-2.5793900000000002E-2"/>
    <n v="-2.5793900000000002E-2"/>
    <x v="1"/>
    <n v="5.7412935323383074"/>
    <n v="-0.14809035124378109"/>
    <n v="-0.148090351243781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2e3808df4b0e60bcd2fb7f7b844e9240d308a8ee732e539870cbd77d5ad676"/>
    <n v="1"/>
    <n v="1"/>
  </r>
  <r>
    <s v="bf2898dd-72f5-41c1-a3f2-315657239a94"/>
    <x v="18"/>
    <x v="275"/>
    <n v="-2.4246199999999999E-2"/>
    <n v="-2.4246199999999999E-2"/>
    <x v="1"/>
    <n v="5.7412935323383074"/>
    <n v="-0.13920455124378109"/>
    <n v="-0.139204551243781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ef1254815a440fdbb554eaf418a282eac8114585ca3bc5b017e6116201e052"/>
    <n v="1"/>
    <n v="1"/>
  </r>
  <r>
    <s v="ac5740a7-a06a-4a07-b45e-ce29bd2b74d4"/>
    <x v="19"/>
    <x v="276"/>
    <n v="-1.53521163E-2"/>
    <n v="-1.53521163E-2"/>
    <x v="1"/>
    <n v="5.8993522670652716"/>
    <n v="-9.056754209865471E-2"/>
    <n v="-9.05675420986547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2c93a6e4cdb19603e105af0273257f144ef7c4e0266b7d6e2d969016e649edf"/>
    <n v="1"/>
    <n v="1"/>
  </r>
  <r>
    <s v="63c01f6f-3bc3-49f9-9553-fd25cf667845"/>
    <x v="20"/>
    <x v="277"/>
    <n v="-0.2454333464"/>
    <n v="-0.2454333464"/>
    <x v="1"/>
    <n v="5.8374875373878368"/>
    <n v="-1.432714100869392"/>
    <n v="-1.4327141008693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8b1fbbe0043e6fa1fe88be63022eb977c372a4445c179f948c22f09b8e8463"/>
    <n v="1"/>
    <n v="1"/>
  </r>
  <r>
    <s v="b9eb2077-3ad2-4969-a475-42f9c6e18a3b"/>
    <x v="20"/>
    <x v="277"/>
    <n v="-0.1640424992"/>
    <n v="-0.1640424992"/>
    <x v="1"/>
    <n v="5.8374875373878368"/>
    <n v="-0.95759604468195414"/>
    <n v="-0.9575960446819541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a605097647bf1c02a7634f2dd0fd7ddba4eb7695fcc85a42708a15339f024c"/>
    <n v="1"/>
    <n v="1"/>
  </r>
  <r>
    <s v="f4a8408e-49af-4f7a-8165-bed7a8752a09"/>
    <x v="20"/>
    <x v="277"/>
    <n v="-0.10512625759999999"/>
    <n v="-0.10512625759999999"/>
    <x v="1"/>
    <n v="5.8374875373878368"/>
    <n v="-0.61367321859222335"/>
    <n v="-0.6136732185922233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32c20e73eaaee51af0da90e794f36ce10a468d56d4911b1c50322a9a273e0a"/>
    <n v="1"/>
    <n v="1"/>
  </r>
  <r>
    <s v="92e7da91-c261-4720-a10f-cd6cdbe39938"/>
    <x v="20"/>
    <x v="277"/>
    <n v="-1.50073659E-2"/>
    <n v="-1.50073659E-2"/>
    <x v="1"/>
    <n v="5.8374875373878368"/>
    <n v="-8.7605311410269199E-2"/>
    <n v="-8.760531141026919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4ffab52d90331c2b38bd8cd6982410a3f8351cd0addd56cd622a32f64d596a"/>
    <n v="1"/>
    <n v="1"/>
  </r>
  <r>
    <s v="54305f9c-2118-4324-8cf0-79fbf9de67fe"/>
    <x v="20"/>
    <x v="277"/>
    <n v="-2.36834E-2"/>
    <n v="-2.36834E-2"/>
    <x v="1"/>
    <n v="5.8374875373878368"/>
    <n v="-0.1382515523429711"/>
    <n v="-0.13825155234297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920a3269ce23439e7342d228155474a37a453c70f5b01c7fde0e00c8d8f780"/>
    <n v="1"/>
    <n v="1"/>
  </r>
  <r>
    <s v="9b742d7e-d77a-48cc-9e12-8b7e9cdfeded"/>
    <x v="20"/>
    <x v="277"/>
    <n v="-1.6280903400000001E-2"/>
    <n v="-1.6280903400000001E-2"/>
    <x v="1"/>
    <n v="5.8374875373878368"/>
    <n v="-9.503957069491524E-2"/>
    <n v="-9.50395706949152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63547882b79b6a4696ac3ae10147ea37461d98e852abc535838f04de6db06f"/>
    <n v="1"/>
    <n v="1"/>
  </r>
  <r>
    <s v="efe6c560-cdbe-45eb-96f4-41aecec0e68b"/>
    <x v="20"/>
    <x v="277"/>
    <n v="-2.3658200000000001E-2"/>
    <n v="-2.3658200000000001E-2"/>
    <x v="1"/>
    <n v="5.8374875373878368"/>
    <n v="-0.13810444765702889"/>
    <n v="-0.138104447657028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f2ee47396b5f9cc188bf8cd332e19d859f9bc63003e4f34244f1b8c24f031b"/>
    <n v="1"/>
    <n v="1"/>
  </r>
  <r>
    <s v="816b6193-a347-42db-a71f-ba4ed9a908ea"/>
    <x v="21"/>
    <x v="278"/>
    <n v="-2.3561599999999999E-2"/>
    <n v="-2.3561599999999999E-2"/>
    <x v="1"/>
    <n v="5.7390014829461196"/>
    <n v="-0.13522005734058329"/>
    <n v="-0.135220057340583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ffcca423488c4207f06770330e7777d717234812be45c7ad5019b0a9b42951"/>
    <n v="1"/>
    <n v="1"/>
  </r>
  <r>
    <s v="e96f462b-2a2e-4838-b77d-f580c86b6d5a"/>
    <x v="21"/>
    <x v="278"/>
    <n v="-1.4047473600000001E-2"/>
    <n v="-1.4047473600000001E-2"/>
    <x v="1"/>
    <n v="5.7390014829461196"/>
    <n v="-8.061847182204647E-2"/>
    <n v="-8.06184718220464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c698ff1d7526c3a16ae5701c8c72145765000469c78bd9b3b808339c537e1d"/>
    <n v="1"/>
    <n v="1"/>
  </r>
  <r>
    <s v="b6adf9b3-78ec-44c4-8bee-a41fdf68f469"/>
    <x v="21"/>
    <x v="278"/>
    <n v="-0.1432839216"/>
    <n v="-0.1432839216"/>
    <x v="1"/>
    <n v="5.7390014829461196"/>
    <n v="-0.82230663854473551"/>
    <n v="-0.8223066385447355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30c0b865c28eccd1643c7aeaf12f1c0ab7f4805ebfd4abe03560e3e98d9850"/>
    <n v="1"/>
    <n v="1"/>
  </r>
  <r>
    <s v="867a760b-472c-4c05-b208-5649c50f5dce"/>
    <x v="21"/>
    <x v="278"/>
    <n v="-0.13243314240000001"/>
    <n v="-0.13243314240000001"/>
    <x v="1"/>
    <n v="5.7390014829461196"/>
    <n v="-0.76003400062481463"/>
    <n v="-0.760034000624814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f3aba9b0a9730a85fe0a264a5a9f3362b8029740b0124835e33898b7564f50"/>
    <n v="1"/>
    <n v="1"/>
  </r>
  <r>
    <s v="eac422a9-546f-4193-8eed-ac0e57ea20ae"/>
    <x v="22"/>
    <x v="279"/>
    <n v="-9.6505808200000001E-2"/>
    <n v="-9.6505808200000001E-2"/>
    <x v="1"/>
    <n v="5.6188118811881189"/>
    <n v="-0.54224798171782185"/>
    <n v="-0.542247981717821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e1333826b7ad95e10caa81a57a77608d0c45db24f553f0c6dfc9e6ad759a7a"/>
    <n v="1"/>
    <n v="1"/>
  </r>
  <r>
    <s v="0536b074-4f00-49ce-b97c-77b9ac7c108f"/>
    <x v="22"/>
    <x v="279"/>
    <n v="-2.3479699999999999E-2"/>
    <n v="-2.3479699999999999E-2"/>
    <x v="1"/>
    <n v="5.6188118811881189"/>
    <n v="-0.1319280173267327"/>
    <n v="-0.13192801732673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2bef5de193e1276aa27fcda4c97e02277a1877d88df65b6b3987b09fed543e"/>
    <n v="1"/>
    <n v="1"/>
  </r>
  <r>
    <s v="bd3800d7-f9a7-49c5-af1a-13a00ea6270a"/>
    <x v="22"/>
    <x v="279"/>
    <n v="-2.4258800000000001E-2"/>
    <n v="-2.4258800000000001E-2"/>
    <x v="1"/>
    <n v="5.6188118811881189"/>
    <n v="-0.13630563366336629"/>
    <n v="-0.136305633663366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68a15f2b57697d6b3dc4697cfcada6650d509bc620677b82439ef5f07567fc"/>
    <n v="1"/>
    <n v="1"/>
  </r>
  <r>
    <s v="206b78e1-ad38-4399-84f2-cdb9cd42b41f"/>
    <x v="22"/>
    <x v="279"/>
    <n v="-0.21819017639999999"/>
    <n v="-0.21819017639999999"/>
    <x v="1"/>
    <n v="5.6188118811881189"/>
    <n v="-1.225969555514852"/>
    <n v="-1.2259695555148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0bef3e1828bd4fef255dd3e74d349d0e88508b949d0d26c6b10db3490cfbcf"/>
    <n v="1"/>
    <n v="1"/>
  </r>
  <r>
    <s v="dd03bbab-2497-465d-83b9-2ea020ead01f"/>
    <x v="22"/>
    <x v="279"/>
    <n v="-0.2186313758"/>
    <n v="-0.2186313758"/>
    <x v="1"/>
    <n v="5.6188118811881189"/>
    <n v="-1.228448571945544"/>
    <n v="-1.22844857194554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9fe72b51fae1ddab760ef94794068e3726bb7dbf9a61f4bcdbffdab2183dff"/>
    <n v="1"/>
    <n v="1"/>
  </r>
  <r>
    <s v="c9f0ce8c-c950-475e-8b58-dbf79b82962e"/>
    <x v="22"/>
    <x v="279"/>
    <n v="-8.991546839999999E-2"/>
    <n v="-8.991546839999999E-2"/>
    <x v="1"/>
    <n v="5.6188118811881189"/>
    <n v="-0.50521810214851481"/>
    <n v="-0.50521810214851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cea325affab166086ca3a9a09754d2fcff478b68311c55b96c8b80b3592b8e"/>
    <n v="1"/>
    <n v="1"/>
  </r>
  <r>
    <s v="2795620c-564d-4454-8f58-cc9848add9b8"/>
    <x v="22"/>
    <x v="279"/>
    <n v="-2.4456200000000001E-2"/>
    <n v="-2.4456200000000001E-2"/>
    <x v="1"/>
    <n v="5.6188118811881189"/>
    <n v="-0.13741478712871291"/>
    <n v="-0.137414787128712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f10db5fb85cd5cce79f455337523ef42e7162488e6a36b365636cfd0e87a76"/>
    <n v="1"/>
    <n v="1"/>
  </r>
  <r>
    <s v="5447cad0-98be-4157-8a30-00f9f501abf0"/>
    <x v="22"/>
    <x v="279"/>
    <n v="-2.4401599999999999E-2"/>
    <n v="-2.4401599999999999E-2"/>
    <x v="1"/>
    <n v="5.6188118811881189"/>
    <n v="-0.13710800000000001"/>
    <n v="-0.13710800000000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36d8538fe50e0bb19d5485cd59435974c90f3c7076758eb0915fed821fd792"/>
    <n v="1"/>
    <n v="1"/>
  </r>
  <r>
    <s v="817f419f-45de-4dda-a62b-31d63bbb0773"/>
    <x v="22"/>
    <x v="279"/>
    <n v="-0.1726636516"/>
    <n v="-0.1726636516"/>
    <x v="1"/>
    <n v="5.6188118811881189"/>
    <n v="-0.97016457705940595"/>
    <n v="-0.9701645770594059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adc2bfb059190d47021739e2b8ac4693718dc483ceab6dd099b6e2d5a8a1e51"/>
    <n v="1"/>
    <n v="1"/>
  </r>
  <r>
    <s v="d91ee29a-2e2f-4360-80a8-e64a69f1af01"/>
    <x v="22"/>
    <x v="279"/>
    <n v="-1.4253431699999999E-2"/>
    <n v="-1.4253431699999999E-2"/>
    <x v="1"/>
    <n v="5.6188118811881189"/>
    <n v="-8.0087351383663366E-2"/>
    <n v="-8.008735138366336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a05b7e5c4603e3b350316eb7ee5b66a5aea6c0af9d16fda9c3529ce0c8b4ad"/>
    <n v="1"/>
    <n v="1"/>
  </r>
  <r>
    <s v="85e65744-7c7c-49eb-a572-f009e1ea2536"/>
    <x v="22"/>
    <x v="279"/>
    <n v="-0.205425248"/>
    <n v="-0.205425248"/>
    <x v="1"/>
    <n v="5.6188118811881189"/>
    <n v="-1.1542458241584159"/>
    <n v="-1.15424582415841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bffa030172b860ba982d641aa4d02754ca49f205791ed9761ee3144e11d27b"/>
    <n v="1"/>
    <n v="1"/>
  </r>
  <r>
    <s v="37bb2600-69a8-42e2-8ea1-8ee0913d0d6d"/>
    <x v="23"/>
    <x v="280"/>
    <n v="-2.81438E-2"/>
    <n v="-2.81438E-2"/>
    <x v="1"/>
    <n v="5.4707631318136771"/>
    <n v="-0.1539680634291378"/>
    <n v="-0.153968063429137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f1acd6f85d5f696e9b3e92a8cb277ff730977cab4563350c56214a25c16167"/>
    <n v="1"/>
    <n v="1"/>
  </r>
  <r>
    <s v="a7448341-f665-4950-aea9-b19a0f0fec9a"/>
    <x v="23"/>
    <x v="280"/>
    <n v="-3.6277900600000003E-2"/>
    <n v="-3.6277900600000003E-2"/>
    <x v="1"/>
    <n v="5.4707631318136771"/>
    <n v="-0.19846780110208129"/>
    <n v="-0.198467801102081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2c18efc0dedaa48aa17745f8f3e9d615e39ae3c2f33144bc0c3420be0c6b0c"/>
    <n v="1"/>
    <n v="1"/>
  </r>
  <r>
    <s v="1b5c0a1b-074a-4b34-9b0c-fafa263902bf"/>
    <x v="25"/>
    <x v="282"/>
    <n v="-2.44599993E-2"/>
    <n v="-2.44599993E-2"/>
    <x v="1"/>
    <n v="5.6874682902080158"/>
    <n v="-0.1391154703972603"/>
    <n v="-0.13911547039726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09021b4f2c7cbb6ed686bca8763860f55cf4b1a5e39abd1a5dfd068244fbe9f"/>
    <n v="1"/>
    <n v="1"/>
  </r>
  <r>
    <s v="2b714418-d236-454b-8530-cba358c8a0c8"/>
    <x v="25"/>
    <x v="282"/>
    <n v="-2.2587200000000002E-2"/>
    <n v="-2.2587200000000002E-2"/>
    <x v="1"/>
    <n v="5.6874682902080158"/>
    <n v="-0.12846398376458651"/>
    <n v="-0.128463983764586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f12cf828a532012f1bbe59ae8e0e193287f9478d9bed42ac4f017d66f39878"/>
    <n v="1"/>
    <n v="1"/>
  </r>
  <r>
    <s v="15a4fc81-f344-4252-bdb2-ea9977d05d0e"/>
    <x v="25"/>
    <x v="282"/>
    <n v="-1.2215771699999999E-2"/>
    <n v="-1.2215771699999999E-2"/>
    <x v="1"/>
    <n v="5.6874682902080158"/>
    <n v="-6.9476814184170468E-2"/>
    <n v="-6.947681418417046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097c4987da7e095fc650dc1d1e641c7fedf430f9ee01e5e78f0f8d3be3ef0d"/>
    <n v="1"/>
    <n v="1"/>
  </r>
  <r>
    <s v="c625b279-1c6c-4f44-a322-71ce72894f30"/>
    <x v="25"/>
    <x v="282"/>
    <n v="-2.6765524799999999E-2"/>
    <n v="-2.6765524799999999E-2"/>
    <x v="1"/>
    <n v="5.6874682902080158"/>
    <n v="-0.15222807357077631"/>
    <n v="-0.152228073570776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45459fbbe45f7df89de08f962131e324c33ca10f2650c96db77d650df6c807"/>
    <n v="1"/>
    <n v="1"/>
  </r>
  <r>
    <s v="2471e2ab-576d-47e2-812b-db58b61c3a82"/>
    <x v="342"/>
    <x v="598"/>
    <n v="-2.2268E-2"/>
    <n v="-2.2268E-2"/>
    <x v="1"/>
    <n v="5.6024402643619728"/>
    <n v="-0.1247551398068124"/>
    <n v="-0.1247551398068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8de0750d37072d6b675c01dd116f187e8d599d1faea3ab00b2e99cda2bb1700"/>
    <n v="1"/>
    <n v="1"/>
  </r>
  <r>
    <s v="bc3e8696-3f37-4bdd-b53b-538798870af2"/>
    <x v="342"/>
    <x v="598"/>
    <n v="-1.29595176E-2"/>
    <n v="-1.29595176E-2"/>
    <x v="1"/>
    <n v="5.6024402643619728"/>
    <n v="-7.2604923208947639E-2"/>
    <n v="-7.260492320894763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91613f4170a279efd0eee79955fb1de0ddf86c25aa5e4006df09e0b5595834"/>
    <n v="1"/>
    <n v="1"/>
  </r>
  <r>
    <s v="ad922b6a-ffbc-4a67-a309-88e58288b0dc"/>
    <x v="26"/>
    <x v="283"/>
    <n v="5.2959045999999999E-3"/>
    <n v="5.2959045999999999E-3"/>
    <x v="1"/>
    <n v="5.6160896130346236"/>
    <n v="2.9742274815682281E-2"/>
    <n v="2.9742274815682281E-2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9"/>
    <m/>
    <s v="0x9442fefb3c5003c1c6f490dff64342e7d6864ec33f4f58e86ffda9ced06738fc"/>
    <n v="1"/>
    <n v="1"/>
  </r>
  <r>
    <s v="3e7aedf1-9a5a-407e-b240-b28626db7ff8"/>
    <x v="26"/>
    <x v="283"/>
    <n v="-2.2047500000000001E-2"/>
    <n v="-2.2047500000000001E-2"/>
    <x v="1"/>
    <n v="5.6160896130346236"/>
    <n v="-0.1238207357433809"/>
    <n v="-0.1238207357433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b4e9a58d8436bfd00112e9b4b328cce1374ee2033ece2bd5ea228343ccb2b8"/>
    <n v="1"/>
    <n v="1"/>
  </r>
  <r>
    <s v="d1491503-5bdb-4269-b991-94c1a90e81ab"/>
    <x v="26"/>
    <x v="283"/>
    <n v="-3.2205729600000003E-2"/>
    <n v="-3.2205729600000003E-2"/>
    <x v="1"/>
    <n v="5.6160896130346236"/>
    <n v="-0.18087026348676169"/>
    <n v="-0.180870263486761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348d5ab476b4f114c7c76501ffb48e6a38b088d9f3af3cdd46182da5e0e2cc"/>
    <n v="1"/>
    <n v="1"/>
  </r>
  <r>
    <s v="e628f037-f7da-4e8d-80fa-1b8163ba0932"/>
    <x v="26"/>
    <x v="283"/>
    <n v="-1.36625103E-2"/>
    <n v="-1.36625103E-2"/>
    <x v="1"/>
    <n v="5.6160896130346236"/>
    <n v="-7.6729882183808565E-2"/>
    <n v="-7.672988218380856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de44cb905c7244d3cbf3593389fdb9d17477fc110e2e4f2ccf605903d9059e"/>
    <n v="1"/>
    <n v="1"/>
  </r>
  <r>
    <s v="480f7641-e236-4c51-a015-100f64f7557a"/>
    <x v="343"/>
    <x v="599"/>
    <n v="1.0000000000000001E-5"/>
    <n v="1.0000000000000001E-5"/>
    <x v="3"/>
    <n v="9499.7452878247586"/>
    <n v="9.4997452878247596E-2"/>
    <n v="9.4997452878247596E-2"/>
    <x v="1"/>
    <m/>
    <m/>
    <s v="55Unity"/>
    <m/>
    <m/>
    <m/>
    <m/>
    <s v="Sem Histórico"/>
    <m/>
    <s v="55Unity"/>
    <m/>
    <x v="160"/>
    <s v="NFTs"/>
    <s v="Technology &amp; Infrastructure"/>
    <s v="Operating Costs"/>
    <s v="Operating Costs"/>
    <x v="9"/>
    <m/>
    <s v="0x62cd3732fcba96a7b563a82a52538f1db7dc4facb2d0ae2b15cc4dac7acf9545"/>
    <n v="1"/>
    <n v="1"/>
  </r>
  <r>
    <s v="67047628-4ce9-48d3-bc1b-dd19252e2cd7"/>
    <x v="343"/>
    <x v="599"/>
    <n v="-2.2614499999999999E-2"/>
    <n v="-2.2614499999999999E-2"/>
    <x v="1"/>
    <n v="5.6444218033622011"/>
    <n v="-0.12764577687213449"/>
    <n v="-0.127645776872134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3dc0a4d670ccd9903c7574cd65895559f57f0f834487ecee569988723d50446"/>
    <n v="1"/>
    <n v="1"/>
  </r>
  <r>
    <s v="2f66f47a-2853-48be-872a-dec487924a09"/>
    <x v="343"/>
    <x v="599"/>
    <n v="-9.83807664E-2"/>
    <n v="-9.83807664E-2"/>
    <x v="1"/>
    <n v="5.6444218033622011"/>
    <n v="-0.55530254289964343"/>
    <n v="-0.5553025428996434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bf0697727e2b3296a0625d9e5be8ad71d991b6404977a5c27dc7ece58b7dc1"/>
    <n v="1"/>
    <n v="1"/>
  </r>
  <r>
    <s v="22102905-82f2-4397-a1c2-a3fa7d3ba3bb"/>
    <x v="343"/>
    <x v="599"/>
    <n v="-1.07384682E-2"/>
    <n v="-1.07384682E-2"/>
    <x v="1"/>
    <n v="5.6444218033622011"/>
    <n v="-6.0612444042791647E-2"/>
    <n v="-6.061244404279164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ac84b8070b6c04c98242dfdadab2fed97c0e643ea7879473e637cffe211e260"/>
    <n v="1"/>
    <n v="1"/>
  </r>
  <r>
    <s v="32cf26c7-5c69-4d84-be0c-2ed70d07fe36"/>
    <x v="27"/>
    <x v="284"/>
    <n v="-7.3854854400000003E-2"/>
    <n v="-7.3854854400000003E-2"/>
    <x v="1"/>
    <n v="5.6793893129770998"/>
    <n v="-0.41945047079083969"/>
    <n v="-0.41945047079083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10135bb3bd03c26f7beeb19c44fc81c5f58eebb7e61e3d84f6f772d37b5343"/>
    <n v="1"/>
    <n v="1"/>
  </r>
  <r>
    <s v="95da2510-37ce-4032-bc64-87097fa49c80"/>
    <x v="27"/>
    <x v="284"/>
    <n v="-8.0619492799999998E-2"/>
    <n v="-8.0619492799999998E-2"/>
    <x v="1"/>
    <n v="5.6793893129770998"/>
    <n v="-0.45786948582595421"/>
    <n v="-0.457869485825954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379426180b455713cd71e266b5b12f51f35735749ea59064fabe78c0814b20"/>
    <n v="1"/>
    <n v="1"/>
  </r>
  <r>
    <s v="528ceadc-ed10-4281-943b-a23c93370ab8"/>
    <x v="27"/>
    <x v="284"/>
    <n v="-7.4072851600000003E-2"/>
    <n v="-7.4072851600000003E-2"/>
    <x v="1"/>
    <n v="5.6793893129770998"/>
    <n v="-0.42068856175877872"/>
    <n v="-0.420688561758778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6491015843a2c3e11f55cd1bdd85dc0ea1e63ff6d9854ff3a944713b92e0a5"/>
    <n v="1"/>
    <n v="1"/>
  </r>
  <r>
    <s v="bf2e1f37-5772-4da5-ba64-5e40c1402d67"/>
    <x v="27"/>
    <x v="284"/>
    <n v="-2.17199E-2"/>
    <n v="-2.17199E-2"/>
    <x v="1"/>
    <n v="5.6793893129770998"/>
    <n v="-0.1233557679389313"/>
    <n v="-0.12335576793893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63c07085408acce5a5c9c4341e67ac92d60e8ccd63c786cbf01e2255a1e359"/>
    <n v="1"/>
    <n v="1"/>
  </r>
  <r>
    <s v="464c1b78-3cb0-4ae0-8a1e-c17380fb3b5b"/>
    <x v="27"/>
    <x v="284"/>
    <n v="-2.1898399999999998E-2"/>
    <n v="-2.1898399999999998E-2"/>
    <x v="1"/>
    <n v="5.6793893129770998"/>
    <n v="-0.12436953893129769"/>
    <n v="-0.124369538931297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81b04c002da85730722e68fb6b54050d04d395b31a4c2d3123a1f3d12099da"/>
    <n v="1"/>
    <n v="1"/>
  </r>
  <r>
    <s v="02e3022e-1fab-4ce8-b286-877203d07ced"/>
    <x v="27"/>
    <x v="284"/>
    <n v="-2.21651E-2"/>
    <n v="-2.21651E-2"/>
    <x v="1"/>
    <n v="5.6793893129770998"/>
    <n v="-0.12588423206106869"/>
    <n v="-0.125884232061068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e33b52769ab5164e5b4b6d20d5e6274959f8b813d52d92339dbc8f2ee543fe"/>
    <n v="1"/>
    <n v="1"/>
  </r>
  <r>
    <s v="5c9a4894-96f0-4ed5-a933-531ef15e8840"/>
    <x v="27"/>
    <x v="284"/>
    <n v="-2.3063899999999998E-2"/>
    <n v="-2.3063899999999998E-2"/>
    <x v="1"/>
    <n v="5.6793893129770998"/>
    <n v="-0.13098886717557251"/>
    <n v="-0.130988867175572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9204c609cc1668d968d62e396dfcd3fc12df3ed35f806d369f23d222aff442"/>
    <n v="1"/>
    <n v="1"/>
  </r>
  <r>
    <s v="30aab178-4fdf-43f1-9f35-93f308e197cb"/>
    <x v="27"/>
    <x v="284"/>
    <n v="-2.2228100000000001E-2"/>
    <n v="-2.2228100000000001E-2"/>
    <x v="1"/>
    <n v="5.6793893129770998"/>
    <n v="-0.1262420335877863"/>
    <n v="-0.12624203358778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d55026fc9c8ba2c7e79eade72db8534110ff520931e35b303e53dc0e74ad61"/>
    <n v="1"/>
    <n v="1"/>
  </r>
  <r>
    <s v="adc9c3b2-3214-4bcf-b204-d290d92171d5"/>
    <x v="27"/>
    <x v="284"/>
    <n v="-2.2709E-2"/>
    <n v="-2.2709E-2"/>
    <x v="1"/>
    <n v="5.6793893129770998"/>
    <n v="-0.12897325190839701"/>
    <n v="-0.128973251908397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b85fbb6268e4123fa883d9efeec193a8fe5d5a647eccabb38d16197ac2206d"/>
    <n v="1"/>
    <n v="1"/>
  </r>
  <r>
    <s v="a01a830f-40cd-4ac5-af9d-a21ae0ec6d73"/>
    <x v="27"/>
    <x v="284"/>
    <n v="-2.24444E-2"/>
    <n v="-2.24444E-2"/>
    <x v="1"/>
    <n v="5.6793893129770998"/>
    <n v="-0.1274704854961832"/>
    <n v="-0.1274704854961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42f2985675db6885f5037016a0d502b3810ac5ea8eb6993f24f00e958bdcce"/>
    <n v="1"/>
    <n v="1"/>
  </r>
  <r>
    <s v="098c632f-3b97-4bee-b898-eb327bf41a7b"/>
    <x v="27"/>
    <x v="284"/>
    <n v="-1.22870898E-2"/>
    <n v="-1.22870898E-2"/>
    <x v="1"/>
    <n v="5.6793893129770998"/>
    <n v="-6.9783166497709936E-2"/>
    <n v="-6.978316649770993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aa4e5a31dff2c1f70730d253c155cd63566138abca59d2b6d5e132554ee188"/>
    <n v="1"/>
    <n v="1"/>
  </r>
  <r>
    <s v="bb9e8941-73c0-4e32-b5d0-218a96ef22cd"/>
    <x v="27"/>
    <x v="284"/>
    <n v="-1.0913048999999999E-2"/>
    <n v="-1.0913048999999999E-2"/>
    <x v="1"/>
    <n v="5.6793893129770998"/>
    <n v="-6.1979453862595429E-2"/>
    <n v="-6.197945386259542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643939e45a764c364da6e211451158836609bdbf068d7cd150c31cae232e57"/>
    <n v="1"/>
    <n v="1"/>
  </r>
  <r>
    <s v="d426a12b-244c-4f0a-9a84-afc101bf91eb"/>
    <x v="27"/>
    <x v="284"/>
    <n v="-5.1916654800000003E-2"/>
    <n v="-5.1916654800000003E-2"/>
    <x v="1"/>
    <n v="5.6793893129770998"/>
    <n v="-0.29485489443664131"/>
    <n v="-0.294854894436641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56ab30b16e894cdf3c7583436f5087c8dee5feec8a3136b3c143812f58237a"/>
    <n v="1"/>
    <n v="1"/>
  </r>
  <r>
    <s v="83f8efaa-938a-4cb8-b988-34614ebbab0f"/>
    <x v="27"/>
    <x v="284"/>
    <n v="-2.2690100000000001E-2"/>
    <n v="-2.2690100000000001E-2"/>
    <x v="1"/>
    <n v="5.6793893129770998"/>
    <n v="-0.1288659114503817"/>
    <n v="-0.12886591145038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7869c691bb1394555cfb567c47ec3aeafd00abea58c3e6f412ca052974eb8ba"/>
    <n v="1"/>
    <n v="1"/>
  </r>
  <r>
    <s v="7af12cbd-0d30-445e-8fbf-946ae470b1b6"/>
    <x v="27"/>
    <x v="284"/>
    <n v="-5.2520529599999997E-2"/>
    <n v="-5.2520529599999997E-2"/>
    <x v="1"/>
    <n v="5.6793893129770998"/>
    <n v="-0.29828453452213738"/>
    <n v="-0.2982845345221373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d9d2e3740c074d09b2a633f4abea7770a92aab2461cf0f25788aeba3e6d5de"/>
    <n v="1"/>
    <n v="1"/>
  </r>
  <r>
    <s v="acf02544-252f-43c5-ba09-973cc7ae0cef"/>
    <x v="27"/>
    <x v="284"/>
    <n v="-3.1757105799999998E-2"/>
    <n v="-3.1757105799999998E-2"/>
    <x v="1"/>
    <n v="5.6793893129770998"/>
    <n v="-0.18036096729160311"/>
    <n v="-0.180360967291603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2f193f5c9c4e0f22d1daf396313f56259811bc9d9ded9ee8da3578f613a640"/>
    <n v="1"/>
    <n v="1"/>
  </r>
  <r>
    <s v="9eaded3e-4e18-4898-a65f-73424827d005"/>
    <x v="27"/>
    <x v="284"/>
    <n v="3.6565870000000002E-3"/>
    <n v="3.6565870000000002E-3"/>
    <x v="1"/>
    <n v="5.6793893129770998"/>
    <n v="2.0767181129770999E-2"/>
    <n v="2.0767181129770999E-2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9"/>
    <m/>
    <s v="0x8b7b679b580ea0919e990a2033f4d63c56abf82b0600e437fa72969e6b2a4c68"/>
    <n v="1"/>
    <n v="1"/>
  </r>
  <r>
    <s v="b83bea55-4424-49ba-a18f-fc077e791654"/>
    <x v="27"/>
    <x v="284"/>
    <n v="-4.0953618400000003E-2"/>
    <n v="-4.0953618400000003E-2"/>
    <x v="1"/>
    <n v="5.6793893129770998"/>
    <n v="-0.2325915426687023"/>
    <n v="-0.23259154266870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32c078e6db1e4fd15d4df9fce6c0faf590a3ddbb4821696ba4688555b3e6b9"/>
    <n v="1"/>
    <n v="1"/>
  </r>
  <r>
    <s v="c518c54d-d4e6-4635-8656-833c92496b61"/>
    <x v="27"/>
    <x v="284"/>
    <n v="-2.1990800000000001E-2"/>
    <n v="-2.1990800000000001E-2"/>
    <x v="1"/>
    <n v="5.6793893129770998"/>
    <n v="-0.1248943145038168"/>
    <n v="-0.12489431450381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0954018085177df7d3603cc1050992302187c5b83ef6dd4af7b4029913af15"/>
    <n v="1"/>
    <n v="1"/>
  </r>
  <r>
    <s v="5c4a7aaa-f0cb-4c64-a654-f310a0742e0b"/>
    <x v="27"/>
    <x v="284"/>
    <n v="-4.6852012800000002E-2"/>
    <n v="-4.6852012800000002E-2"/>
    <x v="1"/>
    <n v="5.6793893129770998"/>
    <n v="-0.26609082078778629"/>
    <n v="-0.266090820787786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0ddf1a8a96b77d059b5b2a952ba0bc3182d899a2d50a35f2b976466b5ca7f8"/>
    <n v="1"/>
    <n v="1"/>
  </r>
  <r>
    <s v="ae82b68f-dc56-4724-8434-36dd6eb4dab7"/>
    <x v="28"/>
    <x v="285"/>
    <n v="-2.2360399999999999E-2"/>
    <n v="-2.2360399999999999E-2"/>
    <x v="1"/>
    <n v="5.7772151898734174"/>
    <n v="-0.12918084253164561"/>
    <n v="-0.12918084253164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cd56744e3c2ef281fef4c56d011e65a93923db10f19224fdbba7ad0aba13b9"/>
    <n v="1"/>
    <n v="1"/>
  </r>
  <r>
    <s v="f95f3727-d485-48cc-9805-5ec844fd648c"/>
    <x v="28"/>
    <x v="285"/>
    <n v="-3.4267082800000001E-2"/>
    <n v="-3.4267082800000001E-2"/>
    <x v="1"/>
    <n v="5.7772151898734174"/>
    <n v="-0.1979683112648101"/>
    <n v="-0.197968311264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49bcf7629a29f12971e0b6af1977de0fcfbfc13199d035f8dec400ae920aef"/>
    <n v="1"/>
    <n v="1"/>
  </r>
  <r>
    <s v="16795f91-547f-4f7b-81c8-0dedfd565965"/>
    <x v="28"/>
    <x v="285"/>
    <n v="-2.21336E-2"/>
    <n v="-2.21336E-2"/>
    <x v="1"/>
    <n v="5.7772151898734174"/>
    <n v="-0.12787057012658229"/>
    <n v="-0.127870570126582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78ca264be185af00b523197b4d66de8a73ccd40f5788d67a7ca399f0fd56e6"/>
    <n v="1"/>
    <n v="1"/>
  </r>
  <r>
    <s v="5e37102c-f53d-40b4-a9b9-c48bc991e835"/>
    <x v="28"/>
    <x v="285"/>
    <n v="-0.19045490000000001"/>
    <n v="-0.19045490000000001"/>
    <x v="1"/>
    <n v="5.7772151898734174"/>
    <n v="-1.1002989412658231"/>
    <n v="-1.10029894126582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3dd0f3d7840a0e1ff453ce8c5cfb60d959b1c445bff36bbafb16d56ff854a1d"/>
    <n v="1"/>
    <n v="1"/>
  </r>
  <r>
    <s v="4e2b6c51-566c-49bc-a22e-562af58adf8c"/>
    <x v="28"/>
    <x v="285"/>
    <n v="-2.2026500000000001E-2"/>
    <n v="-2.2026500000000001E-2"/>
    <x v="1"/>
    <n v="5.7772151898734174"/>
    <n v="-0.1272518303797468"/>
    <n v="-0.12725183037974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a25cf178beeac438606f1adab38614fac580c2f0d7fb0be4168543c5fc1a36"/>
    <n v="1"/>
    <n v="1"/>
  </r>
  <r>
    <s v="97947ff0-3f6a-4fc1-8d2b-22413a6ab9e7"/>
    <x v="28"/>
    <x v="285"/>
    <n v="-6.0823232400000003E-2"/>
    <n v="-6.0823232400000003E-2"/>
    <x v="1"/>
    <n v="5.7772151898734174"/>
    <n v="-0.35138890211848101"/>
    <n v="-0.35138890211848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6defda529039e6c0cc36670b55b80f1e329354d42dd8e49cdd9e778018a144"/>
    <n v="1"/>
    <n v="1"/>
  </r>
  <r>
    <s v="8a9fd787-0cd4-404c-b0c1-de1772103f92"/>
    <x v="28"/>
    <x v="285"/>
    <n v="-1.2837258000000001E-2"/>
    <n v="-1.2837258000000001E-2"/>
    <x v="1"/>
    <n v="5.7772151898734174"/>
    <n v="-7.4163601913924043E-2"/>
    <n v="-7.416360191392404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e1ddc0e321bc92c27d2ad4e63276ae6540bf40a2bbfc518ec97dc8027be7d7"/>
    <n v="1"/>
    <n v="1"/>
  </r>
  <r>
    <s v="b192966f-2c0d-4862-b8bd-f72306df5574"/>
    <x v="28"/>
    <x v="285"/>
    <n v="-2.23625E-2"/>
    <n v="-2.23625E-2"/>
    <x v="1"/>
    <n v="5.7772151898734174"/>
    <n v="-0.12919297468354429"/>
    <n v="-0.129192974683544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fc7e419f169dd05c365b385e2ea8d81833ca02a4806f9a8b8a79db529a8107b"/>
    <n v="1"/>
    <n v="1"/>
  </r>
  <r>
    <s v="c3dd1f1e-6df9-46a6-9fc3-25413e09bc3d"/>
    <x v="28"/>
    <x v="285"/>
    <n v="-1.6816621248000001"/>
    <n v="-1.6816621248000001"/>
    <x v="1"/>
    <n v="5.7772151898734174"/>
    <n v="-9.7153239716293651"/>
    <n v="-9.715323971629365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7087c2b6e80c2bb3f5c201ca75bf9a48eb005feb8f23794a9f9c876d408a8f"/>
    <n v="1"/>
    <n v="1"/>
  </r>
  <r>
    <s v="df22b047-bc46-4f8e-badb-47e2d96c63ec"/>
    <x v="28"/>
    <x v="285"/>
    <n v="-6.3779518800000004E-2"/>
    <n v="-6.3779518800000004E-2"/>
    <x v="1"/>
    <n v="5.7772151898734174"/>
    <n v="-0.36846800481417719"/>
    <n v="-0.368468004814177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48a439b8ef34121d0493f01a22f5e36fe5a937820b9f4887de823d2f9bbcd60"/>
    <n v="1"/>
    <n v="1"/>
  </r>
  <r>
    <s v="8258d16f-d0ca-4e76-a70f-8d0a63faa14e"/>
    <x v="28"/>
    <x v="285"/>
    <n v="-3.6838324800000002E-2"/>
    <n v="-3.6838324800000002E-2"/>
    <x v="1"/>
    <n v="5.7772151898734174"/>
    <n v="-0.21282292960405061"/>
    <n v="-0.212822929604050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ba0f06f90c01a2c403b50c3d9292f79f010e02425e027f2379b4e415544cbb"/>
    <n v="1"/>
    <n v="1"/>
  </r>
  <r>
    <s v="ab7b1621-f8e7-4ea0-bf0a-2fc4810dff5f"/>
    <x v="29"/>
    <x v="286"/>
    <n v="-5.0825252715707002E-2"/>
    <n v="-5.0825252715707002E-2"/>
    <x v="3"/>
    <n v="9549.0816326530603"/>
    <n v="-485.33448718250781"/>
    <n v="-485.33448718250781"/>
    <x v="1"/>
    <m/>
    <s v="Caio Bretas"/>
    <m/>
    <m/>
    <m/>
    <m/>
    <m/>
    <s v="Custos operacionais gerais"/>
    <m/>
    <s v="Caio Bretas"/>
    <m/>
    <x v="162"/>
    <s v="Blockchain"/>
    <s v="Technology &amp; Infrastructure"/>
    <s v="Operating Costs"/>
    <s v="Operating Costs"/>
    <x v="9"/>
    <m/>
    <s v="0xab58e929e057ef2db25c77f15574e0614e75ce40469bc24631b941facc2862eb"/>
    <n v="1"/>
    <n v="1"/>
  </r>
  <r>
    <s v="3f6c5036-17b9-41f1-83f5-c4855c12de98"/>
    <x v="29"/>
    <x v="286"/>
    <n v="-2.13314E-2"/>
    <n v="-2.13314E-2"/>
    <x v="1"/>
    <n v="5.8112244897959187"/>
    <n v="-0.1239615540816327"/>
    <n v="-0.123961554081632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6c95b398af1a438f194e42ffb20fe1a5a8cb77cb7fada44fdaba5a70530015d"/>
    <n v="1"/>
    <n v="1"/>
  </r>
  <r>
    <s v="6fdc69ab-83e7-457e-a84c-762b63afb7da"/>
    <x v="29"/>
    <x v="286"/>
    <n v="-3.7475303600000003E-2"/>
    <n v="-3.7475303600000003E-2"/>
    <x v="1"/>
    <n v="5.8112244897959187"/>
    <n v="-0.21777740204285709"/>
    <n v="-0.217777402042857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8a2b16fcc4526a4dfdbd327a66c3e063dffb9d93b30d7ffac0d17167160c1a"/>
    <n v="1"/>
    <n v="1"/>
  </r>
  <r>
    <s v="5a6cdaf0-7c6b-455b-8954-757d93e62367"/>
    <x v="29"/>
    <x v="286"/>
    <n v="-2.14805E-2"/>
    <n v="-2.14805E-2"/>
    <x v="1"/>
    <n v="5.8112244897959187"/>
    <n v="-0.12482800765306119"/>
    <n v="-0.1248280076530611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c1c043cc85f6b8db0d594848d15b87833ba5950390f2f8c994754425f409e5b7"/>
    <n v="1"/>
    <n v="1"/>
  </r>
  <r>
    <s v="c5cca727-6cbd-47bc-a257-0992428dc20c"/>
    <x v="29"/>
    <x v="286"/>
    <n v="-2.22071E-2"/>
    <n v="-2.22071E-2"/>
    <x v="1"/>
    <n v="5.8112244897959187"/>
    <n v="-0.12905044336734689"/>
    <n v="-0.129050443367346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c5ec173a112a3ec8ae292741374ab6f6ca95f97df1475bb5aa0daec705916df"/>
    <n v="1"/>
    <n v="1"/>
  </r>
  <r>
    <s v="1506fe54-0f26-4398-a17b-44c13e419fb5"/>
    <x v="29"/>
    <x v="286"/>
    <n v="-1.5211131899999999E-2"/>
    <n v="-1.5211131899999999E-2"/>
    <x v="1"/>
    <n v="5.8112244897959187"/>
    <n v="-8.8395302214795912E-2"/>
    <n v="-8.839530221479591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75006600c732a22602a5b5cb9010eb9ef9c6492c372d09a22b8906fe9b09f1"/>
    <n v="1"/>
    <n v="1"/>
  </r>
  <r>
    <s v="32585402-e6cb-409b-b780-3bcfd31361a8"/>
    <x v="29"/>
    <x v="286"/>
    <n v="-1.55928648E-2"/>
    <n v="-1.55928648E-2"/>
    <x v="1"/>
    <n v="5.8112244897959187"/>
    <n v="-9.0613637791836746E-2"/>
    <n v="-9.0613637791836746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c8ecb1fd7ff3a28f84ca42a92716963e0e7873990eb46dd2931d21aa99b3d7"/>
    <n v="1"/>
    <n v="1"/>
  </r>
  <r>
    <s v="87942f83-77f2-41f1-87c2-11a279dae9f8"/>
    <x v="30"/>
    <x v="287"/>
    <n v="-4.6074370155260516E-3"/>
    <n v="-4.6074370155260516E-3"/>
    <x v="3"/>
    <n v="9239.7959183673465"/>
    <n v="-42.571777730192238"/>
    <n v="-42.571777730192238"/>
    <x v="1"/>
    <m/>
    <s v="Ledger"/>
    <s v="Contrato 55Unity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bc1848bd99d5364a54f5f32ab4858ce32388a699c5e7da841530c60d461b6f4b"/>
    <n v="1"/>
    <n v="1"/>
  </r>
  <r>
    <s v="a07572b0-8c7e-4e59-8b38-e28a0a200635"/>
    <x v="30"/>
    <x v="287"/>
    <n v="-4.372913932442127E-3"/>
    <n v="-4.372913932442127E-3"/>
    <x v="3"/>
    <n v="9239.7959183673465"/>
    <n v="-40.404832304350457"/>
    <n v="-40.404832304350457"/>
    <x v="1"/>
    <m/>
    <s v="55Unity"/>
    <s v="Contrato 55Unity"/>
    <m/>
    <m/>
    <m/>
    <m/>
    <s v="Custos operacionais gerais"/>
    <m/>
    <s v="55Unity"/>
    <m/>
    <x v="162"/>
    <s v="Blockchain"/>
    <s v="Technology &amp; Infrastructure"/>
    <s v="Operating Costs"/>
    <s v="Operating Costs"/>
    <x v="9"/>
    <m/>
    <s v="0x1f1e4ec4276c28e0147ad7b168d4becab023c984faea1f31ffd12b875c9e9aea"/>
    <n v="1"/>
    <n v="1"/>
  </r>
  <r>
    <s v="22e2a1f9-872f-4378-9e16-8807cbcadf80"/>
    <x v="30"/>
    <x v="287"/>
    <n v="-2.9305376000000001E-2"/>
    <n v="-2.9305376000000001E-2"/>
    <x v="1"/>
    <n v="5.5969387755102042"/>
    <n v="-0.1640203952653061"/>
    <n v="-0.16402039526530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4e7fcdad4f44b5cd935e02e15e05bbd77212171eafec9b7446be6f5749cac6"/>
    <n v="1"/>
    <n v="1"/>
  </r>
  <r>
    <s v="c5132461-b657-44c2-aa7e-9838ffce2c0c"/>
    <x v="30"/>
    <x v="287"/>
    <n v="-2.1803900000000001E-2"/>
    <n v="-2.1803900000000001E-2"/>
    <x v="1"/>
    <n v="5.5969387755102042"/>
    <n v="-0.1220350933673469"/>
    <n v="-0.12203509336734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ec558fbde0d38aee7affd0fb004b3610b8a764316d96a5b78155f89e4bd5747"/>
    <n v="1"/>
    <n v="1"/>
  </r>
  <r>
    <s v="d2acb077-1a08-429c-a54b-3958912addd3"/>
    <x v="30"/>
    <x v="287"/>
    <n v="-3.3061033500000003E-2"/>
    <n v="-3.3061033500000003E-2"/>
    <x v="1"/>
    <n v="5.5969387755102042"/>
    <n v="-0.18504058035459181"/>
    <n v="-0.185040580354591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30988bc43e102d2f4d6b20279dea970018187aa652b0e77b62066746f14753"/>
    <n v="1"/>
    <n v="1"/>
  </r>
  <r>
    <s v="0d9160a3-8e49-42e2-986d-69f94b8b5aa2"/>
    <x v="30"/>
    <x v="287"/>
    <n v="-2.2879099999999999E-2"/>
    <n v="-2.2879099999999999E-2"/>
    <x v="1"/>
    <n v="5.5969387755102042"/>
    <n v="-0.12805292193877549"/>
    <n v="-0.1280529219387754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d7cab41d266326b7b5d81aff906439c22d79ee996855921944f63675bb08d2c"/>
    <n v="1"/>
    <n v="1"/>
  </r>
  <r>
    <s v="694867c7-36bc-4cd0-bb27-afb1c96b801d"/>
    <x v="31"/>
    <x v="288"/>
    <n v="-9.6890733E-3"/>
    <n v="-9.6890733E-3"/>
    <x v="1"/>
    <n v="5.6205128205128201"/>
    <n v="-5.4457560701538447E-2"/>
    <n v="-5.445756070153844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69fd79b11f651b9b33f6084c2ced804384e8827cb999ca8b63c5a6bcc2eb9a"/>
    <n v="1"/>
    <n v="1"/>
  </r>
  <r>
    <s v="8f985035-f991-4e5a-b0f3-42d9d40633b8"/>
    <x v="31"/>
    <x v="288"/>
    <n v="-2.1516199999999999E-2"/>
    <n v="-2.1516199999999999E-2"/>
    <x v="1"/>
    <n v="5.6205128205128201"/>
    <n v="-0.12093207794871789"/>
    <n v="-0.120932077948717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d15be3906787bbcc90cc601bb1146dc96d6ee2b1fd667bf7473cc2633884fce"/>
    <n v="1"/>
    <n v="1"/>
  </r>
  <r>
    <s v="60865f7f-39a7-418f-8b71-d5b827b5315a"/>
    <x v="31"/>
    <x v="288"/>
    <n v="-8.1506400000000007E-3"/>
    <n v="-8.1506400000000007E-3"/>
    <x v="1"/>
    <n v="5.6205128205128201"/>
    <n v="-4.5810776615384623E-2"/>
    <n v="-4.581077661538462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eef7116650ad319643bab563bac57e6c0584e17c63671df4f90dfb74f693b5d"/>
    <n v="1"/>
    <n v="1"/>
  </r>
  <r>
    <s v="8db9fb29-190d-4ad2-a1a2-038a18629d26"/>
    <x v="32"/>
    <x v="274"/>
    <n v="-1.2327843E-2"/>
    <n v="-1.2327843E-2"/>
    <x v="1"/>
    <n v="5.6850715746421274"/>
    <n v="-7.0084669815950934E-2"/>
    <n v="-7.008466981595093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e562be89ff1c7d363145ec0c9423cf4d9ea510efd34f740f494f17c1f02374"/>
    <n v="1"/>
    <n v="1"/>
  </r>
  <r>
    <s v="9251d3b3-7dca-41cd-a205-6e2a25efd9de"/>
    <x v="32"/>
    <x v="274"/>
    <n v="-2.2289E-2"/>
    <n v="-2.2289E-2"/>
    <x v="1"/>
    <n v="5.6850715746421274"/>
    <n v="-0.12671456032719841"/>
    <n v="-0.1267145603271984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a90cfe43fd465f5a44b3e9f51f532c86a810c84f5132a42d49c2d5e71efb7144"/>
    <n v="1"/>
    <n v="1"/>
  </r>
  <r>
    <s v="f1c467a6-8f8c-43af-ae78-50d20d9e7f47"/>
    <x v="32"/>
    <x v="274"/>
    <n v="-2.2297399999999998E-2"/>
    <n v="-2.2297399999999998E-2"/>
    <x v="1"/>
    <n v="5.6850715746421274"/>
    <n v="-0.12676231492842541"/>
    <n v="-0.1267623149284254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c022284440920d4d98d2bd85f7f34e2afb9a1da6a3fbae1c5add484c15eb444"/>
    <n v="1"/>
    <n v="1"/>
  </r>
  <r>
    <s v="8536f7f7-b6e0-467d-a522-175f17b724bd"/>
    <x v="32"/>
    <x v="274"/>
    <n v="-1.1186753400000001E-2"/>
    <n v="-1.1186753400000001E-2"/>
    <x v="1"/>
    <n v="5.6850715746421274"/>
    <n v="-6.3597493766871183E-2"/>
    <n v="-6.359749376687118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7b24f6e374d4a0a75717dda9eff8b3e2c174e6dadeca807bdbd1449ae7991f3"/>
    <n v="1"/>
    <n v="1"/>
  </r>
  <r>
    <s v="5c6bb4f0-3740-4993-b197-05abd8cc7c2c"/>
    <x v="33"/>
    <x v="289"/>
    <n v="-2.31752E-2"/>
    <n v="-2.31752E-2"/>
    <x v="1"/>
    <n v="5.7179356157383747"/>
    <n v="-0.13251430148186"/>
    <n v="-0.132514301481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d7ff0c33d3895c30855985696f64443bf071d39dc9d6ca74e4214918b0bdf2b2"/>
    <n v="1"/>
    <n v="1"/>
  </r>
  <r>
    <s v="376c2ae2-f193-4af3-a9f4-db138a5f3275"/>
    <x v="33"/>
    <x v="289"/>
    <n v="-5.2260857600000002E-2"/>
    <n v="-5.2260857600000002E-2"/>
    <x v="1"/>
    <n v="5.7179356157383747"/>
    <n v="-0.29882421898007161"/>
    <n v="-0.298824218980071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4be3acca3f5c73c8974c9aff5dead739627b6929397b4a8861088a74bff022e"/>
    <n v="1"/>
    <n v="1"/>
  </r>
  <r>
    <s v="0e5f0c45-eb52-4d2d-ba8c-cc5f0328b0ff"/>
    <x v="33"/>
    <x v="289"/>
    <n v="-2.27405E-2"/>
    <n v="-2.27405E-2"/>
    <x v="1"/>
    <n v="5.7179356157383747"/>
    <n v="-0.1300287148696985"/>
    <n v="-0.130028714869698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5155d6f956384b39fb98f68cb6081e082f1005d9a05428db74f64276fe0b4a7c"/>
    <n v="1"/>
    <n v="1"/>
  </r>
  <r>
    <s v="d6e37dab-c62b-4c49-9507-edce8eb120e0"/>
    <x v="33"/>
    <x v="289"/>
    <n v="-2.2083200000000001E-2"/>
    <n v="-2.2083200000000001E-2"/>
    <x v="1"/>
    <n v="5.7179356157383747"/>
    <n v="-0.1262703157894737"/>
    <n v="-0.1262703157894737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bf888d9b797a0a56d5975a23c7326bb8e785f8bdc1f35b2f50f869cd2fb5587"/>
    <n v="1"/>
    <n v="1"/>
  </r>
  <r>
    <s v="1fbc7f98-8ab5-414d-833a-05ff853cc19b"/>
    <x v="33"/>
    <x v="289"/>
    <n v="-2.2137799999999999E-2"/>
    <n v="-2.2137799999999999E-2"/>
    <x v="1"/>
    <n v="5.7179356157383747"/>
    <n v="-0.12658251507409299"/>
    <n v="-0.1265825150740929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8f07bd322d6f5a7a86bde03bebcc4e7bbfeea8f390e371e89e0ebcb93556c318"/>
    <n v="1"/>
    <n v="1"/>
  </r>
  <r>
    <s v="bc0ee8df-e92e-41b9-9d3d-06df81939360"/>
    <x v="33"/>
    <x v="289"/>
    <n v="-2.2860200000000001E-2"/>
    <n v="-2.2860200000000001E-2"/>
    <x v="1"/>
    <n v="5.7179356157383747"/>
    <n v="-0.13071315176290241"/>
    <n v="-0.1307131517629024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3516c233ca9697145451b6a132af4de8a8af9f4ec11d0e133f2096a01b7238e0"/>
    <n v="1"/>
    <n v="1"/>
  </r>
  <r>
    <s v="a059d8a8-27bb-41d1-9c48-1b59d29fb7ea"/>
    <x v="33"/>
    <x v="289"/>
    <n v="-2.3023999999999999E-2"/>
    <n v="-2.3023999999999999E-2"/>
    <x v="1"/>
    <n v="5.7179356157383747"/>
    <n v="-0.13164974961676029"/>
    <n v="-0.1316497496167602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7989dc28f6aa8f06157eb998d5deceee06d788b64f216c7c383fbc949ff6cc0"/>
    <n v="1"/>
    <n v="1"/>
  </r>
  <r>
    <s v="f949b6ce-1002-44a0-a348-17e92f45ec5b"/>
    <x v="33"/>
    <x v="289"/>
    <n v="-3.08132424E-2"/>
    <n v="-3.08132424E-2"/>
    <x v="1"/>
    <n v="5.7179356157383747"/>
    <n v="-0.17618813615533979"/>
    <n v="-0.176188136155339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39abdcdbbec7086daee785d3593bcec031ffa71350160192b2c20e1ab5421de"/>
    <n v="1"/>
    <n v="1"/>
  </r>
  <r>
    <s v="aec6a32e-6b88-4935-9c13-504f7a3175a1"/>
    <x v="33"/>
    <x v="289"/>
    <n v="-8.3119688999999993E-3"/>
    <n v="-8.3119688999999993E-3"/>
    <x v="1"/>
    <n v="5.7179356157383747"/>
    <n v="-4.7527303010219707E-2"/>
    <n v="-4.752730301021970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d071ffd0e6cc09c3f76d2136f31b3a2ecd5ac4973273d21f0e52ce5e8a651f"/>
    <n v="1"/>
    <n v="1"/>
  </r>
  <r>
    <s v="704d0d9d-9378-47d2-90b9-e0212837c3db"/>
    <x v="33"/>
    <x v="289"/>
    <n v="-3.0590889600000001E-2"/>
    <n v="-3.0590889600000001E-2"/>
    <x v="1"/>
    <n v="5.7179356157383747"/>
    <n v="-0.17491673716096059"/>
    <n v="-0.174916737160960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9eee8e951a4ea879ed92405e1b12cf9c5242f1627b0a62f9a016e2c8085902"/>
    <n v="1"/>
    <n v="1"/>
  </r>
  <r>
    <s v="23799f37-cb71-4a7c-a3f9-d5e804fa2d2d"/>
    <x v="33"/>
    <x v="289"/>
    <n v="3.6540254000000001E-3"/>
    <n v="3.6540254000000001E-3"/>
    <x v="1"/>
    <n v="5.7179356157383747"/>
    <n v="2.0893481975472659E-2"/>
    <n v="2.0893481975472659E-2"/>
    <x v="1"/>
    <m/>
    <m/>
    <s v="Gnosis"/>
    <m/>
    <m/>
    <m/>
    <m/>
    <m/>
    <m/>
    <s v="Gnosis"/>
    <m/>
    <x v="161"/>
    <s v="Blockchain"/>
    <s v="Technology &amp; Infrastructure"/>
    <s v="Operating Costs"/>
    <s v="Operating Costs"/>
    <x v="9"/>
    <m/>
    <s v="0xf30a140fde64750ac42c9757b7a2615ee7c1bef6350d32c23ef8df3e505b9818"/>
    <n v="1"/>
    <n v="1"/>
  </r>
  <r>
    <s v="6fbba863-f959-4369-be85-f60bd806eb45"/>
    <x v="33"/>
    <x v="289"/>
    <n v="-3.9175203200000001E-2"/>
    <n v="-3.9175203200000001E-2"/>
    <x v="1"/>
    <n v="5.7179356157383747"/>
    <n v="-0.224001289631068"/>
    <n v="-0.22400128963106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555273b71070d46dd9c71d19b2ab56d136367f9f81f1bd5342416054767b44"/>
    <n v="1"/>
    <n v="1"/>
  </r>
  <r>
    <s v="be440d16-b09d-4741-b400-f6c4f8b8299c"/>
    <x v="33"/>
    <x v="289"/>
    <n v="-3.7734536399999997E-2"/>
    <n v="-3.7734536399999997E-2"/>
    <x v="1"/>
    <n v="5.7179356157383747"/>
    <n v="-0.2157636496249361"/>
    <n v="-0.21576364962493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a5cdf314bb138605897b760462cad369d7ca8e46fa8aa034fe3cb4181a0240"/>
    <n v="1"/>
    <n v="1"/>
  </r>
  <r>
    <s v="f4ee51a0-8de4-4f90-9030-951d9535161c"/>
    <x v="34"/>
    <x v="290"/>
    <n v="-8.9249508000000012E-3"/>
    <n v="-8.9249508000000012E-3"/>
    <x v="1"/>
    <n v="5.628218331616889"/>
    <n v="-5.0231571701338823E-2"/>
    <n v="-5.023157170133882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6a4d5a48a9abf828df3bba7cf7abe4698b8e99378945aa8abc03357b55083b"/>
    <n v="1"/>
    <n v="1"/>
  </r>
  <r>
    <s v="0eea1b41-9cfb-49de-9fb7-bf1d8904561d"/>
    <x v="34"/>
    <x v="290"/>
    <n v="-1.22769015E-2"/>
    <n v="-1.22769015E-2"/>
    <x v="1"/>
    <n v="5.628218331616889"/>
    <n v="-6.9097082077754876E-2"/>
    <n v="-6.909708207775487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fd341807cc970b532968bd400ad7f8e07b423eb8d327effa4759da169c90f49"/>
    <n v="1"/>
    <n v="1"/>
  </r>
  <r>
    <s v="ecba71f3-5228-43e4-8732-09739aee4e96"/>
    <x v="34"/>
    <x v="290"/>
    <n v="-2.0830524E-2"/>
    <n v="-2.0830524E-2"/>
    <x v="1"/>
    <n v="5.628218331616889"/>
    <n v="-0.1172387370339856"/>
    <n v="-0.11723873703398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6fe379ed1a05ef07126999d8a3fb4bcc9aa7948daad107c5eb5fb74fb973513"/>
    <n v="1"/>
    <n v="1"/>
  </r>
  <r>
    <s v="58b01565-e662-4059-9035-538d5002cce8"/>
    <x v="34"/>
    <x v="290"/>
    <n v="-1.26946218E-2"/>
    <n v="-1.26946218E-2"/>
    <x v="1"/>
    <n v="5.628218331616889"/>
    <n v="-7.1448103127703375E-2"/>
    <n v="-7.144810312770337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217f5da8b1fb32a0a2cd0836e33004ae05330a8c79a219f8966b9665327ade"/>
    <n v="1"/>
    <n v="1"/>
  </r>
  <r>
    <s v="228b7b05-21ab-4d0b-a04f-6b86813e7a14"/>
    <x v="34"/>
    <x v="290"/>
    <n v="-1.26051376E-2"/>
    <n v="-1.26051376E-2"/>
    <x v="1"/>
    <n v="5.628218331616889"/>
    <n v="-7.0944466512873325E-2"/>
    <n v="-7.094446651287332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280017edead2683d79710e97e554ea4f7d06093f31f7bba7c96401b481f8a5"/>
    <n v="1"/>
    <n v="1"/>
  </r>
  <r>
    <s v="3e25c125-0520-4711-afb6-dfc80329cc6d"/>
    <x v="35"/>
    <x v="291"/>
    <n v="-1.4497950900000001E-2"/>
    <n v="-1.4497950900000001E-2"/>
    <x v="1"/>
    <n v="5.8006198347107443"/>
    <n v="-8.4097101553202477E-2"/>
    <n v="-8.409710155320247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e7df5a429cdd33432c05b761d6889ee2c664118e00c01d35a69e644de6883d"/>
    <n v="1"/>
    <n v="1"/>
  </r>
  <r>
    <s v="3ed85ec0-a74f-4433-bdfc-070c6c61a430"/>
    <x v="36"/>
    <x v="292"/>
    <n v="-4.4658309582212476E-3"/>
    <n v="-4.4658309582212476E-3"/>
    <x v="1"/>
    <n v="5.650364203954215"/>
    <n v="-2.523357138724389E-2"/>
    <n v="-2.523357138724389E-2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6d597ea8598ddb798bc2e1c1e81a59614baf1dd4f09683cb78365d48bbe027c7"/>
    <n v="1"/>
    <n v="1"/>
  </r>
  <r>
    <s v="d6cfb416-5375-4823-b141-00e91d992424"/>
    <x v="36"/>
    <x v="292"/>
    <n v="-1.1818428000000001E-2"/>
    <n v="-1.1818428000000001E-2"/>
    <x v="1"/>
    <n v="5.650364203954215"/>
    <n v="-6.6778422518210215E-2"/>
    <n v="-6.677842251821021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12f49a27c19852cb1bd73e9f921d1046e5e92f295fa63fd98a927efc2fc34e"/>
    <n v="1"/>
    <n v="1"/>
  </r>
  <r>
    <s v="b045cbe3-8194-449f-a945-c08a45a0369b"/>
    <x v="36"/>
    <x v="292"/>
    <n v="-3.6033324826886461E-2"/>
    <n v="-3.6033324826886461E-2"/>
    <x v="1"/>
    <n v="5.650364203954215"/>
    <n v="-0.20360140875129401"/>
    <n v="-0.20360140875129401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0f1549a8ec748201ba42363ed4ffb79cbdd16b23385a3422daca581c3cff8040"/>
    <n v="1"/>
    <n v="1"/>
  </r>
  <r>
    <s v="57f06def-1d14-4cc1-b197-c4a24b813d0d"/>
    <x v="37"/>
    <x v="293"/>
    <n v="-9.210223200000001E-3"/>
    <n v="-9.210223200000001E-3"/>
    <x v="1"/>
    <n v="5.4994742376445851"/>
    <n v="-5.0651385211356467E-2"/>
    <n v="-5.065138521135646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26b53062c346f8c861e7b2048536a41f3296390aca56b8f5ea1dacf33f5b01a"/>
    <n v="1"/>
    <n v="1"/>
  </r>
  <r>
    <s v="875213ec-d84f-46eb-8810-108a2623a12a"/>
    <x v="37"/>
    <x v="293"/>
    <n v="-1.16452269E-2"/>
    <n v="-1.16452269E-2"/>
    <x v="1"/>
    <n v="5.4994742376445851"/>
    <n v="-6.4042625328075711E-2"/>
    <n v="-6.404262532807571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9ea4a8a631812d359bb30b3c599c7fd6c2a56856187512dd025e2f1773bf4f"/>
    <n v="1"/>
    <n v="1"/>
  </r>
  <r>
    <s v="148645fe-c92f-4abc-883a-2503e8ca47fb"/>
    <x v="344"/>
    <x v="600"/>
    <n v="-3.01241272E-2"/>
    <n v="-3.01241272E-2"/>
    <x v="1"/>
    <n v="5.8518518518518521"/>
    <n v="-0.17628192954074071"/>
    <n v="-0.176281929540740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64997c902c092c5d59d65ebe52897d2d6a2725ee19a8c38a5dfb55f29cb5ea"/>
    <n v="1"/>
    <n v="1"/>
  </r>
  <r>
    <s v="663dc0f3-84e4-4fcf-905b-e4d99fafddb8"/>
    <x v="344"/>
    <x v="600"/>
    <n v="-2.1984500000000001E-2"/>
    <n v="-2.1984500000000001E-2"/>
    <x v="1"/>
    <n v="5.8518518518518521"/>
    <n v="-0.12865003703703701"/>
    <n v="-0.1286500370370370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57164ddc52ca9569855fe6b411c747a876c7cc9c79d795e3a53ffb949c9c8b39"/>
    <n v="1"/>
    <n v="1"/>
  </r>
  <r>
    <s v="ba4e07bf-5408-4b76-8fc8-6fff7a4adeda"/>
    <x v="344"/>
    <x v="600"/>
    <n v="-8.7900022000000008E-3"/>
    <n v="-8.7900022000000008E-3"/>
    <x v="1"/>
    <n v="5.8518518518518521"/>
    <n v="-5.1437790651851861E-2"/>
    <n v="-5.1437790651851861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fe201872fc8e70fcb28e06d104123d221db8a23d74245a49a597ae30cc526d"/>
    <n v="1"/>
    <n v="1"/>
  </r>
  <r>
    <s v="e360ff61-b409-4723-be73-c0dcd0f76d73"/>
    <x v="344"/>
    <x v="600"/>
    <n v="-3.0752000000000002E-2"/>
    <n v="-3.0752000000000002E-2"/>
    <x v="1"/>
    <n v="5.8518518518518521"/>
    <n v="-0.1799561481481482"/>
    <n v="-0.1799561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e3364ed000adc94365bdd07aae95c6d85451a6ffa0ebb46268b98b99523954e"/>
    <n v="1"/>
    <n v="1"/>
  </r>
  <r>
    <s v="b4b4e3b4-d8d2-44b9-ad74-b5131ab8e7ab"/>
    <x v="344"/>
    <x v="600"/>
    <n v="-2.1270500000000001E-2"/>
    <n v="-2.1270500000000001E-2"/>
    <x v="1"/>
    <n v="5.8518518518518521"/>
    <n v="-0.1244718148148148"/>
    <n v="-0.124471814814814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6b4a45ed097a667172bbb3e8a390f719faf5db6c89b98e17587c8c1730a1255"/>
    <n v="1"/>
    <n v="1"/>
  </r>
  <r>
    <s v="8add16db-6c8f-4d0c-b8e6-5a0af30ee7a4"/>
    <x v="344"/>
    <x v="600"/>
    <n v="-2.1736700000000001E-2"/>
    <n v="-2.1736700000000001E-2"/>
    <x v="1"/>
    <n v="5.8518518518518521"/>
    <n v="-0.1271999481481482"/>
    <n v="-0.127199948148148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7f40920669107762145561472b93a0d32f09393a0cf9ca64468a0cf82051e10"/>
    <n v="1"/>
    <n v="1"/>
  </r>
  <r>
    <s v="d2c4cfda-6f10-468c-bc1e-3fcc3b3c2c98"/>
    <x v="344"/>
    <x v="600"/>
    <n v="-2.1814400000000001E-2"/>
    <n v="-2.1814400000000001E-2"/>
    <x v="1"/>
    <n v="5.8518518518518521"/>
    <n v="-0.12765463703703711"/>
    <n v="-0.1276546370370371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f8d0d61673cf4066604f1126e26979f24a83788a22f898ca1b65ddc3790a793"/>
    <n v="1"/>
    <n v="1"/>
  </r>
  <r>
    <s v="109d2c53-b27a-49de-96e9-446aefa58bf6"/>
    <x v="344"/>
    <x v="600"/>
    <n v="-2.4716599999999998E-2"/>
    <n v="-2.4716599999999998E-2"/>
    <x v="1"/>
    <n v="5.8518518518518521"/>
    <n v="-0.14463788148148149"/>
    <n v="-0.1446378814814814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0c9748d61a0146b7d7f9de2dee8b56c5e61d0bb100873161c6bb04520bcc264"/>
    <n v="1"/>
    <n v="1"/>
  </r>
  <r>
    <s v="2595b3a4-6963-47ea-b3a5-b65d75e931df"/>
    <x v="344"/>
    <x v="600"/>
    <n v="-7.4623032000000006E-2"/>
    <n v="-7.4623032000000006E-2"/>
    <x v="1"/>
    <n v="5.8518518518518521"/>
    <n v="-0.43668292800000003"/>
    <n v="-0.436682928000000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a276584350c7289e5d4b4fbffa4f0cac1d3f3ed16270a8afb17e493f1bc2804"/>
    <n v="1"/>
    <n v="1"/>
  </r>
  <r>
    <s v="67c18f3a-7801-48bb-9c9c-683597861790"/>
    <x v="344"/>
    <x v="600"/>
    <n v="-6.3197496000000006E-2"/>
    <n v="-6.3197496000000006E-2"/>
    <x v="1"/>
    <n v="5.8518518518518521"/>
    <n v="-0.36982238400000012"/>
    <n v="-0.369822384000000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5de4852b0bfe9e7a4798767df473d9d4a2228d20e59a8decf9662bd2bdd518"/>
    <n v="1"/>
    <n v="1"/>
  </r>
  <r>
    <s v="59799c4d-3f79-4915-b1db-e1e8a470fd37"/>
    <x v="344"/>
    <x v="600"/>
    <n v="-1.9997277300000001E-2"/>
    <n v="-1.9997277300000001E-2"/>
    <x v="1"/>
    <n v="5.8518518518518521"/>
    <n v="-0.1170211042"/>
    <n v="-0.11702110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233b5b5f90d4554abd182f09e13d7915d80ed5b4a0484edcc2a01401fd41a5"/>
    <n v="1"/>
    <n v="1"/>
  </r>
  <r>
    <s v="e8130848-b6bd-43c8-8add-e426b28b5df8"/>
    <x v="344"/>
    <x v="600"/>
    <n v="-1.9268244600000001E-2"/>
    <n v="-1.9268244600000001E-2"/>
    <x v="1"/>
    <n v="5.8518518518518521"/>
    <n v="-0.1127549128444445"/>
    <n v="-0.11275491284444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d1fd118f1d357a36f09ca1182177800534d29ec7215fb144beae4bbe8ba2770"/>
    <n v="1"/>
    <n v="1"/>
  </r>
  <r>
    <s v="72088618-6e4e-40d0-b513-88b0d5f70ccd"/>
    <x v="344"/>
    <x v="600"/>
    <n v="-1.9932408799999999E-2"/>
    <n v="-1.9932408799999999E-2"/>
    <x v="1"/>
    <n v="5.8518518518518521"/>
    <n v="-0.1166415033481481"/>
    <n v="-0.1166415033481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6cc8bdc3613688bac5d4cbd4a1d36f03584975a5425565f89334ebc1be0618"/>
    <n v="1"/>
    <n v="1"/>
  </r>
  <r>
    <s v="22365fbb-a23b-4c6a-8ceb-c9b216bcbbbc"/>
    <x v="344"/>
    <x v="600"/>
    <n v="-2.3800999999999999E-2"/>
    <n v="-2.3800999999999999E-2"/>
    <x v="1"/>
    <n v="5.8518518518518521"/>
    <n v="-0.13927992592592589"/>
    <n v="-0.139279925925925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ac244a6057fc1dc161cb55bf181e421363497f14d565624bbf0ed891e334ae29"/>
    <n v="1"/>
    <n v="1"/>
  </r>
  <r>
    <s v="aeeccb75-6b8b-43df-971f-f83f961f431f"/>
    <x v="344"/>
    <x v="600"/>
    <n v="-4.2832362000000002E-3"/>
    <n v="-4.2832362000000002E-3"/>
    <x v="1"/>
    <n v="5.8518518518518521"/>
    <n v="-2.506486368888889E-2"/>
    <n v="-2.506486368888889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0062ab4818ef13a928de156be69f0b53c9c6b4b44b7e2d1d7648f609da69a1c"/>
    <n v="1"/>
    <n v="1"/>
  </r>
  <r>
    <s v="7747bae2-762d-474b-a38b-38f0e4fdbd76"/>
    <x v="344"/>
    <x v="600"/>
    <n v="-9.2770574000000001E-3"/>
    <n v="-9.2770574000000001E-3"/>
    <x v="1"/>
    <n v="5.8518518518518521"/>
    <n v="-5.4287965525925928E-2"/>
    <n v="-5.428796552592592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6fa3fbe0f164eab46200d08b0d444c75d793948dbd07b454dbcf7b1edebddd"/>
    <n v="1"/>
    <n v="1"/>
  </r>
  <r>
    <s v="abbf9151-caab-4c0f-810f-ce372e4ec38d"/>
    <x v="38"/>
    <x v="294"/>
    <n v="-1.22267244E-2"/>
    <n v="-1.22267244E-2"/>
    <x v="1"/>
    <n v="5.7203389830508486"/>
    <n v="-6.9941008220338996E-2"/>
    <n v="-6.9941008220338996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333eac37450a59239be243f99064c5405f7e27cfef6274dfb9a25c6b536198"/>
    <n v="1"/>
    <n v="1"/>
  </r>
  <r>
    <s v="fc8ce8b2-c106-499e-8b5a-a7f7e2084402"/>
    <x v="38"/>
    <x v="294"/>
    <n v="-1.00150989E-2"/>
    <n v="-1.00150989E-2"/>
    <x v="1"/>
    <n v="5.7203389830508486"/>
    <n v="-5.7289760656779667E-2"/>
    <n v="-5.728976065677966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7756522f9ae779fe59b1021fef8a0d10421f8da140a7e3723dc85f9cec98b9"/>
    <n v="1"/>
    <n v="1"/>
  </r>
  <r>
    <s v="0ebfeb21-f4a4-4d35-b060-f7c5b07ec2e0"/>
    <x v="38"/>
    <x v="294"/>
    <n v="-2.1463699999999999E-2"/>
    <n v="-2.1463699999999999E-2"/>
    <x v="1"/>
    <n v="5.7203389830508486"/>
    <n v="-0.12277963983050851"/>
    <n v="-0.1227796398305085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9f5de9355b2c576803b08e58b3c6b4196b53af8d46becc238762c206354d394"/>
    <n v="1"/>
    <n v="1"/>
  </r>
  <r>
    <s v="08a68c4b-e366-4d7e-bce1-82e29368fd8c"/>
    <x v="38"/>
    <x v="294"/>
    <n v="-2.2169299999999999E-2"/>
    <n v="-2.2169299999999999E-2"/>
    <x v="1"/>
    <n v="5.7203389830508486"/>
    <n v="-0.1268159110169492"/>
    <n v="-0.126815911016949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5ee398429a127fd53cafaac93c032849b2b844894f3d0189dec6be90210880b4"/>
    <n v="1"/>
    <n v="1"/>
  </r>
  <r>
    <s v="7339072e-c04d-42e9-8bac-c4df039c7ac6"/>
    <x v="38"/>
    <x v="294"/>
    <n v="-2.1824900000000001E-2"/>
    <n v="-2.1824900000000001E-2"/>
    <x v="1"/>
    <n v="5.7203389830508486"/>
    <n v="-0.1248458262711865"/>
    <n v="-0.124845826271186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97cbeb010f40718286588ebbad88fe38a15720d969c22982f43c6961292a609"/>
    <n v="1"/>
    <n v="1"/>
  </r>
  <r>
    <s v="c93c71f4-9375-4450-b865-b3160249a247"/>
    <x v="38"/>
    <x v="294"/>
    <n v="-2.2058000000000001E-2"/>
    <n v="-2.2058000000000001E-2"/>
    <x v="1"/>
    <n v="5.7203389830508486"/>
    <n v="-0.1261792372881356"/>
    <n v="-0.126179237288135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41430cfb6aee9ea46b3992d3f83b9f93815a136f41d3b16f1065d93d9cd6483"/>
    <n v="1"/>
    <n v="1"/>
  </r>
  <r>
    <s v="a2f64d9a-16a7-462b-8032-c1ad21176762"/>
    <x v="38"/>
    <x v="294"/>
    <n v="-2.0494061000000001E-2"/>
    <n v="-2.0494061000000001E-2"/>
    <x v="1"/>
    <n v="5.7203389830508486"/>
    <n v="-0.11723297605932199"/>
    <n v="-0.117232976059321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7e19fd57561a9440939dceb397690c31f4399702e717e3f80e9acd9816697a"/>
    <n v="1"/>
    <n v="1"/>
  </r>
  <r>
    <s v="f6c68992-0034-4c93-a5c6-8a02353bbf93"/>
    <x v="38"/>
    <x v="294"/>
    <n v="-2.1997099999999999E-2"/>
    <n v="-2.1997099999999999E-2"/>
    <x v="1"/>
    <n v="5.7203389830508486"/>
    <n v="-0.12583086864406781"/>
    <n v="-0.1258308686440678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ca22b21f09194becdd8d8f45c33111e9c7c2dd4652c336c0617db96525b1a74"/>
    <n v="1"/>
    <n v="1"/>
  </r>
  <r>
    <s v="225d9096-4073-47b3-97eb-9ec781f06f81"/>
    <x v="38"/>
    <x v="294"/>
    <n v="-1.01128268E-2"/>
    <n v="-1.01128268E-2"/>
    <x v="1"/>
    <n v="5.7203389830508486"/>
    <n v="-5.7848797372881372E-2"/>
    <n v="-5.784879737288137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9d099c02e4c21532d4f816b3f429e7dfaecbcdcf37b127503fb6dc47fd8f497"/>
    <n v="1"/>
    <n v="1"/>
  </r>
  <r>
    <s v="388cdafe-61c8-488b-a653-559520140359"/>
    <x v="38"/>
    <x v="294"/>
    <n v="-1.31129196E-2"/>
    <n v="-1.31129196E-2"/>
    <x v="1"/>
    <n v="5.7203389830508486"/>
    <n v="-7.5010345169491538E-2"/>
    <n v="-7.501034516949153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f21d821b66f849744fe3172f5bca98db2fed4b1cd347c40372b641990d05b5"/>
    <n v="1"/>
    <n v="1"/>
  </r>
  <r>
    <s v="d529b1e2-e388-44a2-ba0b-b7fcfe57d73a"/>
    <x v="38"/>
    <x v="294"/>
    <n v="-1.01362456E-2"/>
    <n v="-1.01362456E-2"/>
    <x v="1"/>
    <n v="5.7203389830508486"/>
    <n v="-5.798276084745764E-2"/>
    <n v="-5.798276084745764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885743a1c06cc31c267439ebcc9dcfff29df679f2f07ff9162edee2ace9590"/>
    <n v="1"/>
    <n v="1"/>
  </r>
  <r>
    <s v="69907361-1b3b-45cd-a344-c3d5aa171555"/>
    <x v="38"/>
    <x v="294"/>
    <n v="-1.0560401800000001E-2"/>
    <n v="-1.0560401800000001E-2"/>
    <x v="1"/>
    <n v="5.7203389830508486"/>
    <n v="-6.0409078093220353E-2"/>
    <n v="-6.040907809322035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4fca7157163b30145e2c4c6034043fd94cd27231687a7620da74c19c3d9b5e"/>
    <n v="1"/>
    <n v="1"/>
  </r>
  <r>
    <s v="e372ab2e-e381-4ade-acc6-37459e66659e"/>
    <x v="38"/>
    <x v="294"/>
    <n v="-2.2085299999999999E-2"/>
    <n v="-2.2085299999999999E-2"/>
    <x v="1"/>
    <n v="5.7203389830508486"/>
    <n v="-0.12633540254237291"/>
    <n v="-0.1263354025423729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c721938661bfe040dc787b4b12bdfb4c5544b50f971a6ff5fbc3a811d717555c"/>
    <n v="1"/>
    <n v="1"/>
  </r>
  <r>
    <s v="44cab485-6af9-46d5-870c-1602bf573549"/>
    <x v="345"/>
    <x v="601"/>
    <n v="-2.1520399999999999E-2"/>
    <n v="-2.1520399999999999E-2"/>
    <x v="1"/>
    <n v="5.8011634056055001"/>
    <n v="-0.1248433569539926"/>
    <n v="-0.124843356953992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10292fa132b5d2fba8f3c48b256446291f89d54bce4856a3b20e01c847de9de"/>
    <n v="1"/>
    <n v="1"/>
  </r>
  <r>
    <s v="c696d504-50eb-4fb3-8243-dd9671039529"/>
    <x v="345"/>
    <x v="601"/>
    <n v="-7.9009196000000004E-3"/>
    <n v="-7.9009196000000004E-3"/>
    <x v="1"/>
    <n v="5.8011634056055001"/>
    <n v="-4.5834525654151248E-2"/>
    <n v="-4.583452565415124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511e4176f34cf3859ba72bd647b26eb814fe2db83c039c39004c09ee8baf44"/>
    <n v="1"/>
    <n v="1"/>
  </r>
  <r>
    <s v="03646dfb-882c-4826-a25f-4f80f60b4d89"/>
    <x v="345"/>
    <x v="601"/>
    <n v="-2.2667E-2"/>
    <n v="-2.2667E-2"/>
    <x v="1"/>
    <n v="5.8011634056055001"/>
    <n v="-0.1314949709148599"/>
    <n v="-0.131494970914859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63664705b6b56f6553c1bb933a082ea79b7979448e5663723c651ec556c9b04"/>
    <n v="1"/>
    <n v="1"/>
  </r>
  <r>
    <s v="c858217d-3c9d-42bc-804e-d2dbfd0353a5"/>
    <x v="345"/>
    <x v="601"/>
    <n v="-2.19887E-2"/>
    <n v="-2.19887E-2"/>
    <x v="1"/>
    <n v="5.8011634056055001"/>
    <n v="-0.12756004177683769"/>
    <n v="-0.1275600417768376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112b44660629cdf4d8e77a2c514a3423826f98bfeee09bdd8c1c87b4d0d7ae8"/>
    <n v="1"/>
    <n v="1"/>
  </r>
  <r>
    <s v="396599cd-7317-404f-b108-42b55d5dab1a"/>
    <x v="345"/>
    <x v="601"/>
    <n v="-3.5919028800000002E-2"/>
    <n v="-3.5919028800000002E-2"/>
    <x v="1"/>
    <n v="5.8011634056055001"/>
    <n v="-0.20837215543945009"/>
    <n v="-0.208372155439450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a64374ad9d4001ea7993f40c1cbc7325f4a2027e5d17ee371f18efaf00441f"/>
    <n v="1"/>
    <n v="1"/>
  </r>
  <r>
    <s v="1103f869-c97e-4782-b2b2-81da6fef87f7"/>
    <x v="345"/>
    <x v="601"/>
    <n v="-2.2837099999999999E-2"/>
    <n v="-2.2837099999999999E-2"/>
    <x v="1"/>
    <n v="5.8011634056055001"/>
    <n v="-0.1324817488101534"/>
    <n v="-0.132481748810153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2adbb3d3d307a0f40b5c64036db46e217f7c158746868896745a93a0018da87"/>
    <n v="1"/>
    <n v="1"/>
  </r>
  <r>
    <s v="33c01dd3-b578-4d41-874f-adeabf2ebf54"/>
    <x v="345"/>
    <x v="601"/>
    <n v="-1.1132827200000001E-2"/>
    <n v="-1.1132827200000001E-2"/>
    <x v="1"/>
    <n v="5.8011634056055001"/>
    <n v="-6.4583349753569552E-2"/>
    <n v="-6.458334975356955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1dc3b14f5dbb2fc463ec1d631b7bb7cf30d313ccab473d377601ba069bff9c"/>
    <n v="1"/>
    <n v="1"/>
  </r>
  <r>
    <s v="eea5c82b-dab2-4a45-9023-5ce8b3fed323"/>
    <x v="345"/>
    <x v="601"/>
    <n v="-2.2074214799999999E-2"/>
    <n v="-2.2074214799999999E-2"/>
    <x v="1"/>
    <n v="5.8011634056055001"/>
    <n v="-0.12805612710523531"/>
    <n v="-0.128056127105235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32e17409858b15372da50117b76530c6298f061abf1676d30b6f1e4a216552d"/>
    <n v="1"/>
    <n v="1"/>
  </r>
  <r>
    <s v="bb54eefc-4633-4d52-b11f-22156d549669"/>
    <x v="345"/>
    <x v="601"/>
    <n v="-2.76303972E-2"/>
    <n v="-2.76303972E-2"/>
    <x v="1"/>
    <n v="5.8011634056055001"/>
    <n v="-0.16028844911898471"/>
    <n v="-0.160288449118984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9e22833dc11495644e09ab42fa47c983d832d432699082f3f5263c86019aec6"/>
    <n v="1"/>
    <n v="1"/>
  </r>
  <r>
    <s v="aaefd9c2-dc30-401f-9e2d-bc543ccd113f"/>
    <x v="345"/>
    <x v="601"/>
    <n v="-3.1776796000000003E-2"/>
    <n v="-3.1776796000000003E-2"/>
    <x v="1"/>
    <n v="5.8011634056055001"/>
    <n v="-0.18434238610259121"/>
    <n v="-0.184342386102591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f69bbd13e7c0770f3fbc500f585130b9efb8cfc332fdc764bca88e33299b2a"/>
    <n v="1"/>
    <n v="1"/>
  </r>
  <r>
    <s v="00d3861b-1aaa-4437-b542-ce27d0eddcf9"/>
    <x v="345"/>
    <x v="601"/>
    <n v="-1.3137966399999999E-2"/>
    <n v="-1.3137966399999999E-2"/>
    <x v="1"/>
    <n v="5.8011634056055001"/>
    <n v="-7.6215489903754624E-2"/>
    <n v="-7.6215489903754624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6ec323f8fb5743d1df6c9089827a1ac5458163aa7ee566c2e095220e6a8bc5"/>
    <n v="1"/>
    <n v="1"/>
  </r>
  <r>
    <s v="f732a667-a6b3-45c5-bd2d-3cb6495f7dbf"/>
    <x v="345"/>
    <x v="601"/>
    <n v="-2.2664900000000002E-2"/>
    <n v="-2.2664900000000002E-2"/>
    <x v="1"/>
    <n v="5.8011634056055001"/>
    <n v="-0.13148278847170811"/>
    <n v="-0.1314827884717081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ab6d5b7789b9ed5e89264a51f6fe6ac9ce959d103502db7a5ea65ba97dcc87cc"/>
    <n v="1"/>
    <n v="1"/>
  </r>
  <r>
    <s v="706cba92-f31b-4559-af46-435f6905f521"/>
    <x v="345"/>
    <x v="601"/>
    <n v="-1.04617575E-2"/>
    <n v="-1.04617575E-2"/>
    <x v="1"/>
    <n v="5.8011634056055001"/>
    <n v="-6.0690364767318893E-2"/>
    <n v="-6.069036476731889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09490d22b979c7073145a0ae4eb6ca8c9277ced52b4f3c1cae72838d6552f32"/>
    <n v="1"/>
    <n v="1"/>
  </r>
  <r>
    <s v="c3ed5dec-1a1e-4dfe-8655-4c7770a3294a"/>
    <x v="345"/>
    <x v="601"/>
    <n v="-2.22575E-2"/>
    <n v="-2.22575E-2"/>
    <x v="1"/>
    <n v="5.8011634056055001"/>
    <n v="-0.12911939450026441"/>
    <n v="-0.1291193945002644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8a8948d284d3a2b4a374f107e512caf9586b4e80c7c90152ea92121bf9b5800"/>
    <n v="1"/>
    <n v="1"/>
  </r>
  <r>
    <s v="abe98c23-7c91-4490-8e9f-15f82882f400"/>
    <x v="345"/>
    <x v="601"/>
    <n v="-2.2091599999999999E-2"/>
    <n v="-2.2091599999999999E-2"/>
    <x v="1"/>
    <n v="5.8011634056055001"/>
    <n v="-0.1281569814912745"/>
    <n v="-0.1281569814912745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8ea54f3e13a5c7f4ccbada8bb03fce7aead6c1b609af992e8200b6886d31bd5"/>
    <n v="1"/>
    <n v="1"/>
  </r>
  <r>
    <s v="36b9a7a2-b967-4638-9c4a-02e39ca7c426"/>
    <x v="345"/>
    <x v="601"/>
    <n v="-4.6912057600000001E-2"/>
    <n v="-4.6912057600000001E-2"/>
    <x v="1"/>
    <n v="5.8011634056055001"/>
    <n v="-0.27214451183077742"/>
    <n v="-0.2721445118307774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395749a249a8e412fa7275babdc91039b1048edee965fbd109348160eeceab8"/>
    <n v="1"/>
    <n v="1"/>
  </r>
  <r>
    <s v="dcbe7c1e-c913-4a95-a2cd-36764e5a9262"/>
    <x v="345"/>
    <x v="601"/>
    <n v="-1.1200654799999999E-2"/>
    <n v="-1.1200654799999999E-2"/>
    <x v="1"/>
    <n v="5.8011634056055001"/>
    <n v="-6.4976828744579593E-2"/>
    <n v="-6.497682874457959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bc1d99adafe004e6080efedfc204caa9e0f3477db5e0e93544569a2fdd22a3c"/>
    <n v="1"/>
    <n v="1"/>
  </r>
  <r>
    <s v="bb37dd59-54ca-4558-a03c-824af73971c8"/>
    <x v="345"/>
    <x v="601"/>
    <n v="-2.1873199999999999E-2"/>
    <n v="-2.1873199999999999E-2"/>
    <x v="1"/>
    <n v="5.8011634056055001"/>
    <n v="-0.12689000740349021"/>
    <n v="-0.1268900074034902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5aecfd138767cc75f93bfdc75139ece5d0feadd74676ac31f0a2c7c1c1ee51a4"/>
    <n v="1"/>
    <n v="1"/>
  </r>
  <r>
    <s v="3b55664f-4d44-45f6-b09c-ec660341e4fe"/>
    <x v="345"/>
    <x v="601"/>
    <n v="-2.2490599999999999E-2"/>
    <n v="-2.2490599999999999E-2"/>
    <x v="1"/>
    <n v="5.8011634056055001"/>
    <n v="-0.13047164569011099"/>
    <n v="-0.1304716456901109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deacc1b22286a063ba054be9a6ea4dcce0b680e88e4945f473aa599faabf8f45"/>
    <n v="1"/>
    <n v="1"/>
  </r>
  <r>
    <s v="5a76d5a2-734c-43f8-bb51-2c04087f90c3"/>
    <x v="345"/>
    <x v="601"/>
    <n v="-2.2013899999999999E-2"/>
    <n v="-2.2013899999999999E-2"/>
    <x v="1"/>
    <n v="5.8011634056055001"/>
    <n v="-0.1277062310946589"/>
    <n v="-0.127706231094658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5f22d0d55ea8b14b4d78b087c179623fb32abd5c1daaabc44fa70abba8d5bf06"/>
    <n v="1"/>
    <n v="1"/>
  </r>
  <r>
    <s v="c51516dc-fb49-425c-905e-6d20c2de019d"/>
    <x v="39"/>
    <x v="295"/>
    <n v="-8.8165870199999996E-2"/>
    <n v="-8.8165870199999996E-2"/>
    <x v="1"/>
    <n v="6.0275423728813564"/>
    <n v="-0.53142351847245761"/>
    <n v="-0.531423518472457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cb7f55ae9dd5f02ff6fc7bcc0133ce6f603c49c702ef65773a126a89a27169"/>
    <n v="1"/>
    <n v="1"/>
  </r>
  <r>
    <s v="eae6e12d-0463-4102-833c-2a9565ed15bb"/>
    <x v="39"/>
    <x v="295"/>
    <n v="-7.6158643200000001E-2"/>
    <n v="-7.6158643200000001E-2"/>
    <x v="1"/>
    <n v="6.0275423728813564"/>
    <n v="-0.45904944894915262"/>
    <n v="-0.459049448949152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f69b873b04cfe5ac931fd0c25c4dd9d8bf6678d5768f6c5e3b2b491039bac9"/>
    <n v="1"/>
    <n v="1"/>
  </r>
  <r>
    <s v="a653ad5e-b48f-491f-9f80-40a0bcb57803"/>
    <x v="39"/>
    <x v="295"/>
    <n v="-1.1472025800000001E-2"/>
    <n v="-1.1472025800000001E-2"/>
    <x v="1"/>
    <n v="6.0275423728813564"/>
    <n v="-6.9148121612288144E-2"/>
    <n v="-6.914812161228814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c5c128972da9d3a7764e93f5cf726e629df5b8edd65afd812e7cb5b959686e"/>
    <n v="1"/>
    <n v="1"/>
  </r>
  <r>
    <s v="41328fc9-9ea9-4a99-8096-759d6e8c94a8"/>
    <x v="39"/>
    <x v="295"/>
    <n v="-1.1070768E-2"/>
    <n v="-1.1070768E-2"/>
    <x v="1"/>
    <n v="6.0275423728813564"/>
    <n v="-6.6729523220338982E-2"/>
    <n v="-6.672952322033898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c64c966a006a23debcd94cbf76311888c8e08e39e2c034ddb7ae6771564131"/>
    <n v="1"/>
    <n v="1"/>
  </r>
  <r>
    <s v="1aac8f3b-16e1-4f23-9223-9e0a2a25bb2f"/>
    <x v="39"/>
    <x v="295"/>
    <n v="-9.7791783999999996E-3"/>
    <n v="-9.7791783999999996E-3"/>
    <x v="1"/>
    <n v="6.0275423728813564"/>
    <n v="-5.8944412177966102E-2"/>
    <n v="-5.894441217796610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85f39caf48b6c10bfa7f6f1dcda09f39f3bb6b4540f76daa1ef37d8a0ddbf4d"/>
    <n v="1"/>
    <n v="1"/>
  </r>
  <r>
    <s v="0e5ca0b0-2ae6-46e3-9cb0-8880a19cfe15"/>
    <x v="39"/>
    <x v="295"/>
    <n v="-5.5092580000000002E-2"/>
    <n v="-5.5092580000000002E-2"/>
    <x v="1"/>
    <n v="6.0275423728813564"/>
    <n v="-0.33207286038135592"/>
    <n v="-0.332072860381355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6298163d2017d9de6e1e6bb52a029f9114d0e5c1209629f5262caf274ca660"/>
    <n v="1"/>
    <n v="1"/>
  </r>
  <r>
    <s v="87242962-3ff1-4e1f-ba01-3655be801b67"/>
    <x v="39"/>
    <x v="295"/>
    <n v="-2.19887E-2"/>
    <n v="-2.19887E-2"/>
    <x v="1"/>
    <n v="6.0275423728813564"/>
    <n v="-0.13253782097457631"/>
    <n v="-0.1325378209745763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3bb6287523ea02b9745237d12fb85058b0f35a20bdac97074f23bdf3c015cf71"/>
    <n v="1"/>
    <n v="1"/>
  </r>
  <r>
    <s v="778d0c21-f5de-48cf-bdb9-a6ab5b7f36b9"/>
    <x v="39"/>
    <x v="295"/>
    <n v="-2.1826999999999999E-2"/>
    <n v="-2.1826999999999999E-2"/>
    <x v="1"/>
    <n v="6.0275423728813564"/>
    <n v="-0.1315631673728814"/>
    <n v="-0.131563167372881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6960a392daf7fb858b7d717a14638e79c08cda43287f8a39f95af9a700289fd5"/>
    <n v="1"/>
    <n v="1"/>
  </r>
  <r>
    <s v="ac5b8411-5f3f-4113-b135-876e359abbaa"/>
    <x v="39"/>
    <x v="295"/>
    <n v="-2.1705200000000001E-2"/>
    <n v="-2.1705200000000001E-2"/>
    <x v="1"/>
    <n v="6.0275423728813564"/>
    <n v="-0.1308290127118644"/>
    <n v="-0.1308290127118644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26c7382ce795e6533932b549f3b7bb9b6c0fcad6a3251c64b2902c1170ca399"/>
    <n v="1"/>
    <n v="1"/>
  </r>
  <r>
    <s v="20a3f84f-5ecb-407b-bb29-062ecfe092b7"/>
    <x v="40"/>
    <x v="296"/>
    <n v="-2.33306E-2"/>
    <n v="-2.33306E-2"/>
    <x v="1"/>
    <n v="5.8668076109936571"/>
    <n v="-0.1368761416490486"/>
    <n v="-0.136876141649048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f88ffe15c1ae96c4807e5859ed8c4652550dd82465a4c7c007b3a6d5ab3c30f"/>
    <n v="1"/>
    <n v="1"/>
  </r>
  <r>
    <s v="69415621-aeb5-4568-b30b-7a6ad210224c"/>
    <x v="40"/>
    <x v="296"/>
    <n v="-2.3005100000000001E-2"/>
    <n v="-2.3005100000000001E-2"/>
    <x v="1"/>
    <n v="5.8668076109936571"/>
    <n v="-0.13496649577167019"/>
    <n v="-0.1349664957716701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3e2dafc4fedb51aa366677fba192ad0c37f1251152b32f3a109ae5c69a98bb5"/>
    <n v="1"/>
    <n v="1"/>
  </r>
  <r>
    <s v="b8f8c9b4-e316-489d-87f7-5291ae19df27"/>
    <x v="40"/>
    <x v="296"/>
    <n v="-9.2091067200000001E-2"/>
    <n v="-9.2091067200000001E-2"/>
    <x v="1"/>
    <n v="5.8668076109936571"/>
    <n v="-0.54028057395348839"/>
    <n v="-0.540280573953488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b80432e00598ca480d83e0e251820429b9d3b998accca47315d4055bed5b5b5"/>
    <n v="1"/>
    <n v="1"/>
  </r>
  <r>
    <s v="1985630d-9362-41a3-ac82-63eb65f2db61"/>
    <x v="40"/>
    <x v="296"/>
    <n v="-5.08783784E-2"/>
    <n v="-5.08783784E-2"/>
    <x v="1"/>
    <n v="5.8668076109936571"/>
    <n v="-0.29849365763213531"/>
    <n v="-0.298493657632135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d9ec53518de4777ba59f8aff361640482f5ab6152ac809b13e8ea9737cf677"/>
    <n v="1"/>
    <n v="1"/>
  </r>
  <r>
    <s v="8d604dd3-b35b-4075-b9cf-8b770ded87a5"/>
    <x v="40"/>
    <x v="296"/>
    <n v="-1.5247871600000001E-2"/>
    <n v="-1.5247871600000001E-2"/>
    <x v="1"/>
    <n v="5.8668076109936571"/>
    <n v="-8.9456329154334033E-2"/>
    <n v="-8.945632915433403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7c3e8222a4ae186cdbe597712dd983c2a8fc81524fa26e6dfe71e1a218327e"/>
    <n v="1"/>
    <n v="1"/>
  </r>
  <r>
    <s v="61e33cc8-ab05-4d2c-820c-b8454606ae22"/>
    <x v="40"/>
    <x v="296"/>
    <n v="-2.3618299999999998E-2"/>
    <n v="-2.3618299999999998E-2"/>
    <x v="1"/>
    <n v="5.8668076109936571"/>
    <n v="-0.13856402219873151"/>
    <n v="-0.1385640221987315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5029eebd6ac59b5f30319999ad6fc46f56c271ad55c7a7187ad101b88ef8d21"/>
    <n v="1"/>
    <n v="1"/>
  </r>
  <r>
    <s v="503f217b-a6fb-4fea-8d2c-861f2f561a24"/>
    <x v="40"/>
    <x v="296"/>
    <n v="-6.5382640800000003E-2"/>
    <n v="-6.5382640800000003E-2"/>
    <x v="1"/>
    <n v="5.8668076109936571"/>
    <n v="-0.38358737467230442"/>
    <n v="-0.3835873746723044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1c5960f68a06dc391432db30376440e8bf3bdc451f0c2cc8cbaed55cfacfb1b"/>
    <n v="1"/>
    <n v="1"/>
  </r>
  <r>
    <s v="b8ab6071-a1a3-465f-9771-9b3da8fe053f"/>
    <x v="40"/>
    <x v="296"/>
    <n v="-3.3843532000000003E-2"/>
    <n v="-3.3843532000000003E-2"/>
    <x v="1"/>
    <n v="5.8668076109936571"/>
    <n v="-0.19855349112050741"/>
    <n v="-0.198553491120507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160f7572d2ad547b235109ea16cb3acc90d896c49792b8b2c7ef529f667ef3"/>
    <n v="1"/>
    <n v="1"/>
  </r>
  <r>
    <s v="e57f0e21-1cab-4e15-8680-0c5d2cbf6c5a"/>
    <x v="40"/>
    <x v="296"/>
    <n v="-2.2570400000000001E-2"/>
    <n v="-2.2570400000000001E-2"/>
    <x v="1"/>
    <n v="5.8668076109936571"/>
    <n v="-0.13241619450317119"/>
    <n v="-0.1324161945031711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de082100fb3647bb86aaef35778a389f2d744289b0bad388a2530dd499120bb4"/>
    <n v="1"/>
    <n v="1"/>
  </r>
  <r>
    <s v="32c32055-4127-45c1-80e8-ea778631715d"/>
    <x v="41"/>
    <x v="297"/>
    <n v="-2.0916579899999999E-2"/>
    <n v="-2.0916579899999999E-2"/>
    <x v="1"/>
    <n v="6.0970464135021096"/>
    <n v="-0.12752935846202529"/>
    <n v="-0.127529358462025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cd1a6b088e236457ecccf2d193f5f9c6fcd6f9244f86524adea8afa2653b1b"/>
    <n v="1"/>
    <n v="1"/>
  </r>
  <r>
    <s v="e935ff1f-8075-46a2-86f3-eb0007c166a1"/>
    <x v="41"/>
    <x v="297"/>
    <n v="-3.06871596E-2"/>
    <n v="-3.06871596E-2"/>
    <x v="1"/>
    <n v="6.0970464135021096"/>
    <n v="-0.18710103637974679"/>
    <n v="-0.187101036379746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67e8aff66eb6d1d8c6476c1726303cce3d94ff22f566b465e6ca51c6135a62"/>
    <n v="1"/>
    <n v="1"/>
  </r>
  <r>
    <s v="b64ed6b4-8cf1-4bff-840e-b1e075064dd4"/>
    <x v="42"/>
    <x v="298"/>
    <n v="-1.112129130098829E-3"/>
    <n v="-1.112129130098829E-3"/>
    <x v="3"/>
    <n v="9183.5710512414171"/>
    <n v="-10.2133168844179"/>
    <n v="-10.2133168844179"/>
    <x v="1"/>
    <m/>
    <s v="Mercado Bitcoin"/>
    <m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x v="42"/>
    <x v="298"/>
    <n v="1.392E-3"/>
    <n v="1.392E-3"/>
    <x v="3"/>
    <n v="9183.5710512414171"/>
    <n v="12.78353090332805"/>
    <n v="12.7835309033280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a3f39113-56d4-4c95-88be-e3edb2f1ad32"/>
    <x v="42"/>
    <x v="298"/>
    <n v="-0.50323142432185997"/>
    <n v="-0.50323142432185997"/>
    <x v="1"/>
    <n v="5.8425779186476499"/>
    <n v="-2.9401688077125052"/>
    <n v="-2.9401688077125052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bb85b354dc857d7a5c99a830b97b59859aa3aa3bc214e4b6496532ba590c578e"/>
    <n v="1"/>
    <n v="1"/>
  </r>
  <r>
    <s v="9177be37-e2eb-4b74-a85b-961346af70c5"/>
    <x v="42"/>
    <x v="298"/>
    <n v="-0.50410515620080998"/>
    <n v="-0.50410515620080998"/>
    <x v="1"/>
    <n v="5.8425779186476499"/>
    <n v="-2.9452736542952769"/>
    <n v="-2.9452736542952769"/>
    <x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685c1231d24aabebe7d9752329900357d52b9fdb799d862e4e71345ee96cbfc8"/>
    <n v="1"/>
    <n v="1"/>
  </r>
  <r>
    <s v="4b29dae6-1d1c-4c63-90e1-b4fba651b00f"/>
    <x v="42"/>
    <x v="298"/>
    <n v="0.47678441399999999"/>
    <n v="0.47678441399999999"/>
    <x v="1"/>
    <n v="5.8425779186476499"/>
    <n v="2.7856500891917588"/>
    <n v="2.7856500891917588"/>
    <x v="1"/>
    <m/>
    <s v="Conexões Games"/>
    <s v="Gnosis"/>
    <m/>
    <m/>
    <m/>
    <m/>
    <s v="Sem Histórico"/>
    <m/>
    <s v="Gnosis"/>
    <m/>
    <x v="165"/>
    <s v="Contracts"/>
    <s v="Technology &amp; Infrastructure"/>
    <s v="Operating Costs"/>
    <s v="Operating Costs"/>
    <x v="9"/>
    <m/>
    <s v="0xf354a3f9a26f4ce4316e47de0fcb37b34ef0aed6709d56f002c599a923d52e67"/>
    <n v="1"/>
    <n v="1"/>
  </r>
  <r>
    <s v="0b307171-a76a-4ccb-aabe-214cd4d8ac37"/>
    <x v="42"/>
    <x v="298"/>
    <n v="-8.7170414999053186E-3"/>
    <n v="-8.7170414999053186E-3"/>
    <x v="1"/>
    <n v="5.8425779186476499"/>
    <n v="-5.0929994183282007E-2"/>
    <n v="-5.0929994183282007E-2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9"/>
    <m/>
    <s v="0xf354a3f9a26f4ce4316e47de0fcb37b34ef0aed6709d56f002c599a923d52e67"/>
    <n v="1"/>
    <n v="1"/>
  </r>
  <r>
    <s v="d57db0e3-5470-4620-9feb-2fa3cdfe8e4c"/>
    <x v="42"/>
    <x v="298"/>
    <n v="0.5"/>
    <n v="0.5"/>
    <x v="1"/>
    <n v="5.8425779186476499"/>
    <n v="2.9212889593238249"/>
    <n v="2.9212889593238249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bb85b354dc857d7a5c99a830b97b59859aa3aa3bc214e4b6496532ba590c578e"/>
    <n v="1"/>
    <n v="1"/>
  </r>
  <r>
    <s v="937a3b5f-34e3-416f-8bf9-e1b369a66fad"/>
    <x v="42"/>
    <x v="298"/>
    <n v="0.5"/>
    <n v="0.5"/>
    <x v="1"/>
    <n v="5.8425779186476499"/>
    <n v="2.9212889593238249"/>
    <n v="2.9212889593238249"/>
    <x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685c1231d24aabebe7d9752329900357d52b9fdb799d862e4e71345ee96cbfc8"/>
    <n v="1"/>
    <n v="1"/>
  </r>
  <r>
    <s v="4267dc6c-ca07-42a8-9b70-fab36cc66ad3"/>
    <x v="42"/>
    <x v="298"/>
    <n v="-1.46202105E-2"/>
    <n v="-1.46202105E-2"/>
    <x v="1"/>
    <n v="5.8425779186476499"/>
    <n v="-8.5419719033280522E-2"/>
    <n v="-8.541971903328052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0743b787e98bb948f777499fd05a2de5873524bf5c523e16e6ec768085635a"/>
    <n v="1"/>
    <n v="1"/>
  </r>
  <r>
    <s v="c3a01f4d-5f6f-4e0e-a61e-255574dbc2f6"/>
    <x v="42"/>
    <x v="298"/>
    <n v="-1.2582550499999999E-2"/>
    <n v="-1.2582550499999999E-2"/>
    <x v="1"/>
    <n v="5.8425779186476499"/>
    <n v="-7.3514531711568937E-2"/>
    <n v="-7.351453171156893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e8261ef8563ae6b2c0d67c2ebb70d2b8dd2cb6b1e238c2347da17b53dace35"/>
    <n v="1"/>
    <n v="1"/>
  </r>
  <r>
    <s v="d408b943-1713-4897-906c-77b115710014"/>
    <x v="42"/>
    <x v="298"/>
    <n v="-750"/>
    <n v="-750"/>
    <x v="4"/>
    <n v="5.2984680401479132"/>
    <n v="-3973.851030110935"/>
    <n v="-3973.85103011093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4c7140b4-13ea-4e2f-a199-290197a8e83a"/>
    <x v="346"/>
    <x v="602"/>
    <n v="-5.6452463999999997E-3"/>
    <n v="-5.6452463999999997E-3"/>
    <x v="1"/>
    <n v="6.1786469344608879"/>
    <n v="-3.487998436363636E-2"/>
    <n v="-3.48799843636363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fce151a46677503cd2f5a52a3df725d14a1076c265f9ee3e56655ad8cb0654"/>
    <n v="1"/>
    <n v="1"/>
  </r>
  <r>
    <s v="c68b197a-e38e-4805-a245-ba9c984c1f78"/>
    <x v="346"/>
    <x v="602"/>
    <n v="-1.4141360400000001E-2"/>
    <n v="-1.4141360400000001E-2"/>
    <x v="1"/>
    <n v="6.1786469344608879"/>
    <n v="-8.7374473084566598E-2"/>
    <n v="-8.737447308456659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525532c4dd16829134a85f5bcad98c71bae161c46cbfca4f43e68b5c45a469"/>
    <n v="1"/>
    <n v="1"/>
  </r>
  <r>
    <s v="a91173c8-576e-4cc3-88ee-c6fd64799a1b"/>
    <x v="346"/>
    <x v="602"/>
    <n v="-1.19814408E-2"/>
    <n v="-1.19814408E-2"/>
    <x v="1"/>
    <n v="6.1786469344608879"/>
    <n v="-7.402909246934461E-2"/>
    <n v="-7.40290924693446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f9669b5220a5a23260faaaa207a85686e42c87169c3f3176c519eadd84990b"/>
    <n v="1"/>
    <n v="1"/>
  </r>
  <r>
    <s v="f23618eb-f61d-492b-ad1a-ac245e1a4bc6"/>
    <x v="346"/>
    <x v="602"/>
    <n v="-9.3622472999999994E-3"/>
    <n v="-9.3622472999999994E-3"/>
    <x v="1"/>
    <n v="6.1786469344608879"/>
    <n v="-5.7846020579809719E-2"/>
    <n v="-5.784602057980971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e1c99d578f3184d1f43d4ab24ce1cceb9c7f3930296f22f7f41af254d17856"/>
    <n v="1"/>
    <n v="1"/>
  </r>
  <r>
    <s v="09ab751b-8f0a-49f4-a0de-2ed282345690"/>
    <x v="347"/>
    <x v="603"/>
    <n v="-1.9110378000000001E-2"/>
    <n v="-1.9110378000000001E-2"/>
    <x v="1"/>
    <n v="6.1769352290679302"/>
    <n v="-0.1180435671090047"/>
    <n v="-0.11804356710900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efd9217054a49049de5ff8335d7f9fd9556c3eba6d4a7cc1398bb14f5478a6"/>
    <n v="1"/>
    <n v="1"/>
  </r>
  <r>
    <s v="d75c6e71-cb7f-444b-a35b-9509bfe930d5"/>
    <x v="347"/>
    <x v="603"/>
    <n v="-2.4267199999999999E-2"/>
    <n v="-2.4267199999999999E-2"/>
    <x v="1"/>
    <n v="6.1769352290679302"/>
    <n v="-0.14989692259083731"/>
    <n v="-0.1498969225908373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7b18ee997e15024317df9117a47ccf112496b3633231a9e85d41d69e8c6aa95b"/>
    <n v="1"/>
    <n v="1"/>
  </r>
  <r>
    <s v="ff6d89bb-9967-40c1-b335-3854a1fb22fc"/>
    <x v="347"/>
    <x v="603"/>
    <n v="-2.3800999999999999E-2"/>
    <n v="-2.3800999999999999E-2"/>
    <x v="1"/>
    <n v="6.1769352290679302"/>
    <n v="-0.14701723538704581"/>
    <n v="-0.1470172353870458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fdc384a918509c67b51e2f11c0a7b388a52f4f2d5cfd5bf4b0e79a5e5186911"/>
    <n v="1"/>
    <n v="1"/>
  </r>
  <r>
    <s v="fd7d032f-1864-4e07-8123-5f6dd515578f"/>
    <x v="347"/>
    <x v="603"/>
    <n v="-2.33873E-2"/>
    <n v="-2.33873E-2"/>
    <x v="1"/>
    <n v="6.1769352290679302"/>
    <n v="-0.14446183728278039"/>
    <n v="-0.1444618372827803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acaad833d646ced0f153aa101fe5fa3a7e787fc198fbdd1fd82dcbee13e2140f"/>
    <n v="1"/>
    <n v="1"/>
  </r>
  <r>
    <s v="16caa704-a6fe-4ecf-b989-34ab175b0d84"/>
    <x v="347"/>
    <x v="603"/>
    <n v="-1.8542705999999999E-2"/>
    <n v="-1.8542705999999999E-2"/>
    <x v="1"/>
    <n v="6.1769352290679302"/>
    <n v="-0.1145370939336493"/>
    <n v="-0.11453709393364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37181d4072ad50449bacd9f4bc1c4f32d4b7b5221bfe83b8beb8575982084c"/>
    <n v="1"/>
    <n v="1"/>
  </r>
  <r>
    <s v="90f04817-f9e4-4da7-8e25-06bdd9f656bf"/>
    <x v="347"/>
    <x v="603"/>
    <n v="-4.3175340600000001E-2"/>
    <n v="-4.3175340600000001E-2"/>
    <x v="1"/>
    <n v="6.1769352290679302"/>
    <n v="-0.26669128237914691"/>
    <n v="-0.266691282379146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34e167c3624e2bd9fab1597f8869498b48fe2e39a47bb9b2ac6f64005afc49"/>
    <n v="1"/>
    <n v="1"/>
  </r>
  <r>
    <s v="677c37e4-081c-446d-8b9e-6f086fa8c175"/>
    <x v="347"/>
    <x v="603"/>
    <n v="-2.1722000000000002E-2"/>
    <n v="-2.1722000000000002E-2"/>
    <x v="1"/>
    <n v="6.1769352290679302"/>
    <n v="-0.13417538704581361"/>
    <n v="-0.1341753870458136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741d40ebf32f66f87c162da1ef4bd8ce36a708052f7e77aa781be4ccfe91da0"/>
    <n v="1"/>
    <n v="1"/>
  </r>
  <r>
    <s v="7acd9b63-9224-461c-9238-f9537e2e672f"/>
    <x v="347"/>
    <x v="603"/>
    <n v="-0.12737067199999999"/>
    <n v="-0.12737067199999999"/>
    <x v="1"/>
    <n v="6.1769352290679302"/>
    <n v="-0.78676039102685613"/>
    <n v="-0.786760391026856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bde2505a6481fcd756c8e61826264f46a6b679cdebc6c8be0730ded964b8a2"/>
    <n v="1"/>
    <n v="1"/>
  </r>
  <r>
    <s v="016927f3-fa96-41b6-a60b-95d5108ee5fd"/>
    <x v="347"/>
    <x v="603"/>
    <n v="-3.2774112000000001E-2"/>
    <n v="-3.2774112000000001E-2"/>
    <x v="1"/>
    <n v="6.1769352290679302"/>
    <n v="-0.20244356701421801"/>
    <n v="-0.202443567014218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af06fca0477ad223c550d57b04c20e4f897008b8ba9fb25c1c27013f50bfd3"/>
    <n v="1"/>
    <n v="1"/>
  </r>
  <r>
    <s v="8aa1b590-84a7-45dd-b9af-b32b8449a53d"/>
    <x v="43"/>
    <x v="299"/>
    <n v="-2.2753099999999998E-2"/>
    <n v="-2.2753099999999998E-2"/>
    <x v="1"/>
    <n v="6.4883474576271194"/>
    <n v="-0.14763001853813559"/>
    <n v="-0.1476300185381355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88deb0981c8663e097d37ba097acf85470716d8cbfccb090fe616d9ff6eeb8d2"/>
    <n v="1"/>
    <n v="1"/>
  </r>
  <r>
    <s v="39e56f3f-c1aa-4e5b-80b5-d4298b0c1615"/>
    <x v="43"/>
    <x v="299"/>
    <n v="-1.53435798E-2"/>
    <n v="-1.53435798E-2"/>
    <x v="1"/>
    <n v="6.4883474576271194"/>
    <n v="-9.9554476986228838E-2"/>
    <n v="-9.955447698622883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81a5a71d7717b0d16d163445ee651b3cd487395e97cfc5ef567b509d8fa22e1"/>
    <n v="1"/>
    <n v="1"/>
  </r>
  <r>
    <s v="84cc99be-f08d-4816-85d9-c247489a5e19"/>
    <x v="43"/>
    <x v="299"/>
    <n v="-1.6159215599999999E-2"/>
    <n v="-1.6159215599999999E-2"/>
    <x v="1"/>
    <n v="6.4883474576271194"/>
    <n v="-0.1048466054555085"/>
    <n v="-0.104846605455508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eb2a85d6165bf637be4f661b883647f51abdc1754bd799ef295b9969ac83de"/>
    <n v="1"/>
    <n v="1"/>
  </r>
  <r>
    <s v="939e3a6f-c74e-48e7-a853-36cc2f590abc"/>
    <x v="44"/>
    <x v="300"/>
    <n v="-1.7383048000000002E-2"/>
    <n v="-1.7383048000000002E-2"/>
    <x v="1"/>
    <n v="6.0462670872765507"/>
    <n v="-0.1051025509989485"/>
    <n v="-0.10510255099894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1cdd5bfe7855911181fc350e5fc7fc6fe05fc14f2eeb51d57e76a867dd0572"/>
    <n v="1"/>
    <n v="1"/>
  </r>
  <r>
    <s v="52b4720e-931a-420d-ab62-8f2c556ae34c"/>
    <x v="44"/>
    <x v="300"/>
    <n v="-1.6441061600000001E-2"/>
    <n v="-1.6441061600000001E-2"/>
    <x v="1"/>
    <n v="6.0462670872765507"/>
    <n v="-9.9407049631966338E-2"/>
    <n v="-9.940704963196633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78c70e1da1a6cd29dad06bd88520c20982cf9dc9e922e2b300ee51df9e0e567"/>
    <n v="1"/>
    <n v="1"/>
  </r>
  <r>
    <s v="622dccfc-aff3-413f-8d31-f326deb8f402"/>
    <x v="44"/>
    <x v="300"/>
    <n v="-7.2833999999999998E-3"/>
    <n v="-7.2833999999999998E-3"/>
    <x v="1"/>
    <n v="6.0462670872765507"/>
    <n v="-4.4037381703470033E-2"/>
    <n v="-4.403738170347003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ea45a1b6a87d2b1b869aa71237b9be42f5603d3628f32c73587f4262385aa2"/>
    <n v="1"/>
    <n v="1"/>
  </r>
  <r>
    <s v="7a6232cd-6c63-4f0d-a181-49e4a4f5b0dc"/>
    <x v="44"/>
    <x v="300"/>
    <n v="-1.4225150000000001E-2"/>
    <n v="-1.4225150000000001E-2"/>
    <x v="1"/>
    <n v="6.0462670872765507"/>
    <n v="-8.6009056256572014E-2"/>
    <n v="-8.600905625657201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4dc2056df9b1cccd3fc73173f0aceed8f230556f2bd306b06a2d2a60327d95"/>
    <n v="1"/>
    <n v="1"/>
  </r>
  <r>
    <s v="806b030e-28d3-4993-827b-eee5acafde86"/>
    <x v="44"/>
    <x v="300"/>
    <n v="-1.25565816E-2"/>
    <n v="-1.25565816E-2"/>
    <x v="1"/>
    <n v="6.0462670872765507"/>
    <n v="-7.5920446056782331E-2"/>
    <n v="-7.592044605678233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ab15ea95db32d9bf6707d49548906e3d3dc8641ff271aa0508f5570ae9c64e"/>
    <n v="1"/>
    <n v="1"/>
  </r>
  <r>
    <s v="605db1a9-1806-4006-85a6-6787962f5b26"/>
    <x v="44"/>
    <x v="300"/>
    <n v="-8.8371081000000011E-3"/>
    <n v="-8.8371081000000011E-3"/>
    <x v="1"/>
    <n v="6.0462670872765507"/>
    <n v="-5.3431515851735022E-2"/>
    <n v="-5.343151585173502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882f10b8f52025e04f8e10506ab5b9f006d03da794b29f0cab66aee4bcc022"/>
    <n v="1"/>
    <n v="1"/>
  </r>
  <r>
    <s v="1a2ce807-a315-4d47-b28d-6f193bf4361b"/>
    <x v="44"/>
    <x v="300"/>
    <n v="-1.6824499999999999E-2"/>
    <n v="-1.6824499999999999E-2"/>
    <x v="1"/>
    <n v="6.0462670872765507"/>
    <n v="-0.10172542060988431"/>
    <n v="-0.101725420609884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bf663e16298aa947738b823d8e2504cb61ad6e296c4da30612b9ca32e34e8e"/>
    <n v="1"/>
    <n v="1"/>
  </r>
  <r>
    <s v="07fb6f4b-2410-467c-b55a-57dde38ce482"/>
    <x v="44"/>
    <x v="300"/>
    <n v="-1.0177337599999999E-2"/>
    <n v="-1.0177337599999999E-2"/>
    <x v="1"/>
    <n v="6.0462670872765507"/>
    <n v="-6.1534901366982107E-2"/>
    <n v="-6.153490136698210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f0b02d76fe37edb86f7f3ccd21c9ad9c0eb0c1e1151b43a93ef483d9872e36"/>
    <n v="1"/>
    <n v="1"/>
  </r>
  <r>
    <s v="5db97831-0a0a-483a-82dd-891f04e7127d"/>
    <x v="44"/>
    <x v="300"/>
    <n v="-1.6392505599999999E-2"/>
    <n v="-1.6392505599999999E-2"/>
    <x v="1"/>
    <n v="6.0462670872765507"/>
    <n v="-9.9113467087276544E-2"/>
    <n v="-9.911346708727654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26ae1783ad1985e677acbb863b60549d89f3795cb9ae5aef421eab32287c810"/>
    <n v="1"/>
    <n v="1"/>
  </r>
  <r>
    <s v="02ea460e-8b2b-442c-b323-9fc7a762840c"/>
    <x v="45"/>
    <x v="301"/>
    <n v="-7.9821734267100011E-3"/>
    <n v="-7.9821734267100011E-3"/>
    <x v="1"/>
    <n v="5.9047619047619051"/>
    <n v="-4.7132833567240011E-2"/>
    <n v="-4.7132833567240011E-2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783d5d1f3e04c9a6ebc289cb7efd30c1c543aff4bd0bde4f19aee0840ef20d08"/>
    <n v="1"/>
    <n v="1"/>
  </r>
  <r>
    <s v="fc9b48b7-ee08-463d-b451-222c8e25ed02"/>
    <x v="45"/>
    <x v="301"/>
    <n v="-1.011636E-2"/>
    <n v="-1.011636E-2"/>
    <x v="1"/>
    <n v="5.9047619047619051"/>
    <n v="-5.9734697142857153E-2"/>
    <n v="-5.973469714285715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c12e85939052378e13409de21fca2a9b678bc0567077b99c57d82144c0146e"/>
    <n v="1"/>
    <n v="1"/>
  </r>
  <r>
    <s v="fcee43c8-ca05-4a0e-a0ab-debe5a4238f0"/>
    <x v="45"/>
    <x v="301"/>
    <n v="-1.17499896E-2"/>
    <n v="-1.17499896E-2"/>
    <x v="1"/>
    <n v="5.9047619047619051"/>
    <n v="-6.9380890971428591E-2"/>
    <n v="-6.938089097142859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99b977d775b2fbc2341c86d23df8f92c6707a88d0f13aca4d96c5d6b4f546f"/>
    <n v="1"/>
    <n v="1"/>
  </r>
  <r>
    <s v="cc6d2870-e692-427d-b4c0-d29cb1f360dc"/>
    <x v="45"/>
    <x v="301"/>
    <n v="-1.24146189E-2"/>
    <n v="-1.24146189E-2"/>
    <x v="1"/>
    <n v="5.9047619047619051"/>
    <n v="-7.3305368742857147E-2"/>
    <n v="-7.330536874285714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3c03354b15185882415759302eb18803141c50450a9bed834f2e9fd59c9094"/>
    <n v="1"/>
    <n v="1"/>
  </r>
  <r>
    <s v="c7bfc5b1-5a30-492b-9b16-c9b96f9ae8df"/>
    <x v="45"/>
    <x v="301"/>
    <n v="-2.6851468E-2"/>
    <n v="-2.6851468E-2"/>
    <x v="1"/>
    <n v="5.9047619047619051"/>
    <n v="-0.15855152533333339"/>
    <n v="-0.158551525333333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4b1cd8a7eaa799fa2f5c0350fe5426b87521471cee03d31d764d7c4dd2c5c3"/>
    <n v="1"/>
    <n v="1"/>
  </r>
  <r>
    <s v="05af8117-3d30-4ceb-8faa-163563cd4405"/>
    <x v="45"/>
    <x v="301"/>
    <n v="-2.646302E-2"/>
    <n v="-2.646302E-2"/>
    <x v="1"/>
    <n v="5.9047619047619051"/>
    <n v="-0.15625783238095239"/>
    <n v="-0.156257832380952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2d25e75c862376d6a4d86983761713a99aee2322c955232f3a33cfe9b91a05"/>
    <n v="1"/>
    <n v="1"/>
  </r>
  <r>
    <s v="cc829a53-6a58-4b68-a8e0-2150534d0b0d"/>
    <x v="45"/>
    <x v="301"/>
    <n v="-1.1186753400000001E-2"/>
    <n v="-1.1186753400000001E-2"/>
    <x v="1"/>
    <n v="5.9047619047619051"/>
    <n v="-6.605511531428572E-2"/>
    <n v="-6.60551153142857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0fdf35eafd3fecf8e1c7be77bbeb8469fcbf50b6a3c40c155dc31e548e5617"/>
    <n v="1"/>
    <n v="1"/>
  </r>
  <r>
    <s v="d5df8812-9320-4192-b580-448515e410bb"/>
    <x v="45"/>
    <x v="301"/>
    <n v="-1.1029499999999999E-2"/>
    <n v="-1.1029499999999999E-2"/>
    <x v="1"/>
    <n v="5.9047619047619051"/>
    <n v="-6.5126571428571423E-2"/>
    <n v="-6.512657142857142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1b93de47a81d3c1afe1f90e487a6e8285859af36eea5d49644185b6e781685f"/>
    <n v="1"/>
    <n v="1"/>
  </r>
  <r>
    <s v="5b6dedcb-f6c1-4691-81ec-4d9d6bb3f8c0"/>
    <x v="45"/>
    <x v="301"/>
    <n v="-6.365E-3"/>
    <n v="-6.365E-3"/>
    <x v="1"/>
    <n v="5.9047619047619051"/>
    <n v="-3.7583809523809533E-2"/>
    <n v="-3.758380952380953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631ecb3cd9158ee096ed51ed3189391e1fd1240615e756c27f9bcac6c20b24"/>
    <n v="1"/>
    <n v="1"/>
  </r>
  <r>
    <s v="b2604b07-134f-43a1-80f4-bd866ee6927c"/>
    <x v="45"/>
    <x v="301"/>
    <n v="-1.3616142701911421E-2"/>
    <n v="-1.3616142701911421E-2"/>
    <x v="1"/>
    <n v="5.9047619047619051"/>
    <n v="-8.0400080716048386E-2"/>
    <n v="-8.0400080716048386E-2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48a42f9e1d7be77084f9eba4a69b8a146244986e9f760377541a638c3d0c7d34"/>
    <n v="1"/>
    <n v="1"/>
  </r>
  <r>
    <s v="822f63f2-01af-48ee-9885-8ad8f892fcbe"/>
    <x v="45"/>
    <x v="301"/>
    <n v="-1.6168473875819999E-3"/>
    <n v="-1.6168473875819999E-3"/>
    <x v="1"/>
    <n v="5.9047619047619051"/>
    <n v="-9.547098860008001E-3"/>
    <n v="-9.547098860008001E-3"/>
    <x v="1"/>
    <m/>
    <s v="Ledger"/>
    <s v="Ledger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58644d516bc29dc0421f3baba06ca5ab90de80ab7256727a4cafeefdd08d9699"/>
    <n v="1"/>
    <n v="1"/>
  </r>
  <r>
    <s v="74ec4a8d-ad42-4dc4-84f2-4b07fc880d3a"/>
    <x v="45"/>
    <x v="301"/>
    <n v="-6.5541719999999996E-3"/>
    <n v="-6.5541719999999996E-3"/>
    <x v="1"/>
    <n v="5.9047619047619051"/>
    <n v="-3.8700825142857137E-2"/>
    <n v="-3.870082514285713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89744c436fb53869996c2b7c83f84e5ddbbc73b8a360d9fc16712bf59a1578"/>
    <n v="1"/>
    <n v="1"/>
  </r>
  <r>
    <s v="f9f3c7bd-046a-4eb8-89f7-5538216814ba"/>
    <x v="45"/>
    <x v="301"/>
    <n v="-6.5074999999999994E-3"/>
    <n v="-6.5074999999999994E-3"/>
    <x v="1"/>
    <n v="5.9047619047619051"/>
    <n v="-3.8425238095238103E-2"/>
    <n v="-3.842523809523810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128ab91e1ceda4820f084adc514df4776868b1365090a4cdcfd2e26bc7a054"/>
    <n v="1"/>
    <n v="1"/>
  </r>
  <r>
    <s v="d8b2212f-07f5-406a-b662-00e26e954b47"/>
    <x v="45"/>
    <x v="301"/>
    <n v="-0.28300393517930122"/>
    <n v="-0.28300393517930122"/>
    <x v="1"/>
    <n v="5.9047619047619051"/>
    <n v="-1.6710708553444451"/>
    <n v="-1.671070855344445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544de2a9ae42ad0faaec358caa85974e56dae8b8caaa8c590185697050aecb6"/>
    <n v="1"/>
    <n v="1"/>
  </r>
  <r>
    <s v="00b46b5e-0973-4e7b-8c5d-a3106ea25aef"/>
    <x v="45"/>
    <x v="301"/>
    <n v="-6.156E-3"/>
    <n v="-6.156E-3"/>
    <x v="1"/>
    <n v="5.9047619047619051"/>
    <n v="-3.6349714285714291E-2"/>
    <n v="-3.634971428571429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a356c75669457dcc31ced86ddabaf76b8d3472b2463567e0c1c34f86c6adf0"/>
    <n v="1"/>
    <n v="1"/>
  </r>
  <r>
    <s v="18957daf-7ea5-4864-aa8c-fe41b68733d9"/>
    <x v="348"/>
    <x v="604"/>
    <n v="-0.1"/>
    <n v="-0.1"/>
    <x v="3"/>
    <n v="8979.3048973143759"/>
    <n v="-897.93048973143766"/>
    <n v="-897.93048973143766"/>
    <x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1efebc2b8bbaa715c00e9a451cbcdf29ae1be8154b4665dccabd73f88e4ae003"/>
    <n v="1"/>
    <n v="1"/>
  </r>
  <r>
    <s v="5943a88d-958d-4ffc-9d4c-0333dee01aa1"/>
    <x v="348"/>
    <x v="604"/>
    <n v="-0.18101030693316769"/>
    <n v="-0.18101030693316769"/>
    <x v="3"/>
    <n v="8979.3048973143759"/>
    <n v="-1625.346735509371"/>
    <n v="-1625.346735509371"/>
    <x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7"/>
    <m/>
    <s v="0xd8fd8852b62bb52271d85fc8950fd31f5976dd1a1069a82737c465eae97bfa69"/>
    <n v="1"/>
    <n v="1"/>
  </r>
  <r>
    <s v="3b80d5b6-204e-425b-ae52-25e127fe3fe6"/>
    <x v="348"/>
    <x v="604"/>
    <n v="-1.065361682410956E-3"/>
    <n v="-1.065361682410956E-3"/>
    <x v="3"/>
    <n v="8979.3048973143759"/>
    <n v="-9.5662073722837793"/>
    <n v="-9.5662073722837793"/>
    <x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7"/>
    <m/>
    <s v="0x48d46eed5ec194f4f613c5a6daa388a71c3f5c1be77d78036da464b60498656e"/>
    <n v="1"/>
    <n v="1"/>
  </r>
  <r>
    <s v="d719ecc8-7d51-4705-8491-5d211f729725"/>
    <x v="348"/>
    <x v="604"/>
    <n v="0.1"/>
    <n v="0.1"/>
    <x v="3"/>
    <n v="8979.3048973143759"/>
    <n v="897.93048973143766"/>
    <n v="897.93048973143766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d5de79616900fd01f478d8a2a49ffbc208dcac99e4c983529394754bbd966f8d"/>
    <n v="1"/>
    <n v="1"/>
  </r>
  <r>
    <s v="c0d4c9c3-afc8-44a6-b895-fbe126768919"/>
    <x v="348"/>
    <x v="604"/>
    <n v="-3.1314412240400799E-3"/>
    <n v="-3.1314412240400799E-3"/>
    <x v="3"/>
    <n v="8979.3048973143759"/>
    <n v="-28.118165518675209"/>
    <n v="-28.118165518675209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d5de79616900fd01f478d8a2a49ffbc208dcac99e4c983529394754bbd966f8d"/>
    <n v="1"/>
    <n v="1"/>
  </r>
  <r>
    <s v="98e51376-037b-491a-989e-70f0090e6e8f"/>
    <x v="348"/>
    <x v="604"/>
    <n v="-4.6118622084032343E-3"/>
    <n v="-4.6118622084032343E-3"/>
    <x v="3"/>
    <n v="8979.3048973143759"/>
    <n v="-41.411316913654247"/>
    <n v="-41.411316913654247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ff51a062-85a4-4224-a00e-1aa3ce06b99b"/>
    <x v="348"/>
    <x v="604"/>
    <n v="-4.9689540000000003E-3"/>
    <n v="-4.9689540000000003E-3"/>
    <x v="3"/>
    <n v="8979.3048973143759"/>
    <n v="-44.617752986729862"/>
    <n v="-44.617752986729862"/>
    <x v="1"/>
    <m/>
    <s v="Michel Goldberg"/>
    <s v="Gnosis"/>
    <m/>
    <m/>
    <m/>
    <m/>
    <s v="Conversão de WETH para ETH"/>
    <m/>
    <s v="Michel Goldberg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081a1bb-5df2-4347-9780-24549ca9ed0f"/>
    <x v="348"/>
    <x v="604"/>
    <n v="0.3"/>
    <n v="0.3"/>
    <x v="3"/>
    <n v="8979.3048973143759"/>
    <n v="2693.7914691943129"/>
    <n v="2693.7914691943129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7c24480588332a88bc41a0503027a201054fa8c330e6284e2482e19301d219bd"/>
    <n v="1"/>
    <n v="1"/>
  </r>
  <r>
    <s v="3f32e633-c996-4958-9c72-1933952d3c8e"/>
    <x v="348"/>
    <x v="604"/>
    <n v="-1.1179315842449579E-3"/>
    <n v="-1.1179315842449579E-3"/>
    <x v="3"/>
    <n v="8979.3048973143759"/>
    <n v="-10.03824854927317"/>
    <n v="-10.03824854927317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ab63d24bfe888f5bb056f27abc3e494427469d0c80ce5f627154665e6ae1a332"/>
    <n v="1"/>
    <n v="1"/>
  </r>
  <r>
    <s v="8ad457af-dc84-4140-ae23-8620fa88a24e"/>
    <x v="348"/>
    <x v="604"/>
    <n v="0"/>
    <n v="0"/>
    <x v="3"/>
    <n v="8979.3048973143759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2527f083-cb4b-4df1-9ac7-e74945b6a2b7"/>
    <x v="348"/>
    <x v="604"/>
    <n v="0"/>
    <n v="0"/>
    <x v="3"/>
    <n v="8979.3048973143759"/>
    <n v="0"/>
    <n v="0"/>
    <x v="1"/>
    <m/>
    <s v="Michel Goldberg"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48399e9b-a229-4841-9427-9eb149dd493a"/>
    <x v="348"/>
    <x v="604"/>
    <n v="0"/>
    <n v="0"/>
    <x v="3"/>
    <n v="8979.3048973143759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d5de79616900fd01f478d8a2a49ffbc208dcac99e4c983529394754bbd966f8d"/>
    <n v="1"/>
    <n v="1"/>
  </r>
  <r>
    <s v="b258a9b6-5bb6-47a3-88d9-62b4f03be126"/>
    <x v="348"/>
    <x v="604"/>
    <n v="0"/>
    <n v="0"/>
    <x v="3"/>
    <n v="8979.3048973143759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1efebc2b8bbaa715c00e9a451cbcdf29ae1be8154b4665dccabd73f88e4ae003"/>
    <n v="1"/>
    <n v="1"/>
  </r>
  <r>
    <s v="1ce94c07-084d-4fd0-8bc0-bf1706efb6ae"/>
    <x v="348"/>
    <x v="604"/>
    <n v="0.18"/>
    <n v="0.18"/>
    <x v="3"/>
    <n v="8979.3048973143759"/>
    <n v="1616.274881516588"/>
    <n v="1616.274881516588"/>
    <x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d8fd8852b62bb52271d85fc8950fd31f5976dd1a1069a82737c465eae97bfa69"/>
    <n v="1"/>
    <n v="1"/>
  </r>
  <r>
    <s v="e35b12a8-7b63-48e9-98c9-86c75f0dc8cc"/>
    <x v="348"/>
    <x v="604"/>
    <n v="-0.1"/>
    <n v="-0.1"/>
    <x v="3"/>
    <n v="8979.3048973143759"/>
    <n v="-897.93048973143766"/>
    <n v="-897.93048973143766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d5de79616900fd01f478d8a2a49ffbc208dcac99e4c983529394754bbd966f8d"/>
    <n v="1"/>
    <n v="1"/>
  </r>
  <r>
    <s v="9edf24cd-13de-4a2d-bfad-fe3705e081e1"/>
    <x v="348"/>
    <x v="604"/>
    <n v="0.01"/>
    <n v="0.01"/>
    <x v="3"/>
    <n v="8979.3048973143759"/>
    <n v="89.793048973143755"/>
    <n v="89.793048973143755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4d17343-84ed-438b-a157-a2253546869e"/>
    <x v="348"/>
    <x v="604"/>
    <n v="0.12167749999999999"/>
    <n v="0.12167749999999999"/>
    <x v="3"/>
    <n v="8979.3048973143759"/>
    <n v="1092.57937164297"/>
    <n v="1092.57937164297"/>
    <x v="1"/>
    <m/>
    <m/>
    <s v="Gnosis"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d9bbc768-2599-4dad-8d6f-c2800155b1e5"/>
    <x v="348"/>
    <x v="604"/>
    <n v="0.1"/>
    <n v="0.1"/>
    <x v="3"/>
    <n v="8979.3048973143759"/>
    <n v="897.93048973143766"/>
    <n v="897.93048973143766"/>
    <x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1efebc2b8bbaa715c00e9a451cbcdf29ae1be8154b4665dccabd73f88e4ae003"/>
    <n v="1"/>
    <n v="1"/>
  </r>
  <r>
    <s v="7d8fdc4a-f209-4525-8f6a-8933b2df1a6a"/>
    <x v="348"/>
    <x v="604"/>
    <n v="-0.30105719073930731"/>
    <n v="-0.30105719073930731"/>
    <x v="3"/>
    <n v="8979.3048973143759"/>
    <n v="-2703.2843071771699"/>
    <n v="-2703.2843071771699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7c24480588332a88bc41a0503027a201054fa8c330e6284e2482e19301d219bd"/>
    <n v="1"/>
    <n v="1"/>
  </r>
  <r>
    <s v="4845f073-5321-468c-9b47-c9522d81c24b"/>
    <x v="348"/>
    <x v="604"/>
    <n v="-2.9797650803595399E-3"/>
    <n v="-2.9797650803595399E-3"/>
    <x v="3"/>
    <n v="8979.3048973143759"/>
    <n v="-26.75621917891878"/>
    <n v="-26.7562191789187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1efebc2b8bbaa715c00e9a451cbcdf29ae1be8154b4665dccabd73f88e4ae003"/>
    <n v="1"/>
    <n v="1"/>
  </r>
  <r>
    <s v="23b39141-e770-4fd6-8980-4aeb4294bf23"/>
    <x v="348"/>
    <x v="604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170209d11e849b157286f7ddb84204aef98d5a661387855e2a209240490dcba7"/>
    <n v="1"/>
    <n v="1"/>
  </r>
  <r>
    <s v="86a00f48-8dea-4901-9a0a-71a7c466ccc1"/>
    <x v="348"/>
    <x v="604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0e9d491ca5c2d393364e2a712b590e1d3563d498ae13c807f2ae02b89f1084f"/>
    <n v="1"/>
    <n v="1"/>
  </r>
  <r>
    <s v="360903d8-f4b5-4beb-8327-35b0906a2bf5"/>
    <x v="348"/>
    <x v="604"/>
    <n v="-1.9096089E-2"/>
    <n v="-1.9096089E-2"/>
    <x v="1"/>
    <n v="6.3296471827277507"/>
    <n v="-0.1208715059399684"/>
    <n v="-0.1208715059399684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170209d11e849b157286f7ddb84204aef98d5a661387855e2a209240490dcba7"/>
    <n v="1"/>
    <n v="1"/>
  </r>
  <r>
    <s v="6318f86e-2932-423a-967e-1e67dc24c212"/>
    <x v="348"/>
    <x v="604"/>
    <n v="-2.8745152E-2"/>
    <n v="-2.8745152E-2"/>
    <x v="1"/>
    <n v="6.3296471827277507"/>
    <n v="-0.18194667037388099"/>
    <n v="-0.181946670373880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4cd62e9a325f933f2427ab7daac7d5a17492877f92a0687660341ce338bcae1"/>
    <n v="1"/>
    <n v="1"/>
  </r>
  <r>
    <s v="5c40f0b0-1d2d-411e-b425-5d8442ea3aee"/>
    <x v="348"/>
    <x v="604"/>
    <n v="-1.25603118E-2"/>
    <n v="-1.25603118E-2"/>
    <x v="1"/>
    <n v="6.3296471827277507"/>
    <n v="-7.9502342199052126E-2"/>
    <n v="-7.9502342199052126E-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5ad3a41cb9ed10520602d4ac807e19ac4ea39098d819336bd9a6cfff0b598676"/>
    <n v="1"/>
    <n v="1"/>
  </r>
  <r>
    <s v="24700bc1-09d9-4bb4-8e2f-521517f168b3"/>
    <x v="348"/>
    <x v="604"/>
    <n v="-1.81816284E-2"/>
    <n v="-1.81816284E-2"/>
    <x v="1"/>
    <n v="6.3296471827277507"/>
    <n v="-0.1150832929794629"/>
    <n v="-0.115083292979462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f38d6f3e219999115fe3ed3f0d51ac9c95275bda8d59cc5cfb7c1b2fced4dfbe"/>
    <n v="1"/>
    <n v="1"/>
  </r>
  <r>
    <s v="57590391-4a86-496b-853b-fc5c40829a02"/>
    <x v="348"/>
    <x v="604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38d6f3e219999115fe3ed3f0d51ac9c95275bda8d59cc5cfb7c1b2fced4dfbe"/>
    <n v="1"/>
    <n v="1"/>
  </r>
  <r>
    <s v="9f959b80-bc73-4772-a3ca-4f0f882ad150"/>
    <x v="348"/>
    <x v="604"/>
    <n v="-1.6567874400000002E-2"/>
    <n v="-1.6567874400000002E-2"/>
    <x v="1"/>
    <n v="6.3296471827277507"/>
    <n v="-0.1048687995197472"/>
    <n v="-0.104868799519747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d0e9d491ca5c2d393364e2a712b590e1d3563d498ae13c807f2ae02b89f1084f"/>
    <n v="1"/>
    <n v="1"/>
  </r>
  <r>
    <s v="1a43f571-a186-4941-92f9-7401eda733ca"/>
    <x v="348"/>
    <x v="604"/>
    <n v="0"/>
    <n v="0"/>
    <x v="1"/>
    <n v="6.3296471827277507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ad3a41cb9ed10520602d4ac807e19ac4ea39098d819336bd9a6cfff0b598676"/>
    <n v="1"/>
    <n v="1"/>
  </r>
  <r>
    <s v="c901ec29-128f-42e2-9901-94297d242560"/>
    <x v="348"/>
    <x v="604"/>
    <n v="-4.5026249999999997E-2"/>
    <n v="-4.5026249999999997E-2"/>
    <x v="2"/>
    <n v="8967.7725118483413"/>
    <n v="-403.78516706161128"/>
    <n v="-403.78516706161128"/>
    <x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7"/>
    <m/>
    <s v="0x48d46eed5ec194f4f613c5a6daa388a71c3f5c1be77d78036da464b60498656e"/>
    <n v="1"/>
    <n v="1"/>
  </r>
  <r>
    <s v="08514688-5648-435d-a5bb-27bb7b32f38f"/>
    <x v="348"/>
    <x v="604"/>
    <n v="3.3E-3"/>
    <n v="3.3E-3"/>
    <x v="2"/>
    <n v="8967.7725118483413"/>
    <n v="29.593649289099531"/>
    <n v="29.593649289099531"/>
    <x v="1"/>
    <m/>
    <s v="Ledger"/>
    <s v="Gnosis"/>
    <m/>
    <m/>
    <m/>
    <m/>
    <s v="Custos operacionais gerais"/>
    <m/>
    <s v="Gnosis"/>
    <m/>
    <x v="162"/>
    <s v="Blockchain"/>
    <s v="Technology &amp; Infrastructure"/>
    <s v="Operating Costs"/>
    <s v="Operating Costs"/>
    <x v="9"/>
    <m/>
    <s v="0xab63d24bfe888f5bb056f27abc3e494427469d0c80ce5f627154665e6ae1a332"/>
    <n v="1"/>
    <n v="1"/>
  </r>
  <r>
    <s v="caf6168f-1d27-4f8b-b624-836a358f36e4"/>
    <x v="348"/>
    <x v="604"/>
    <n v="-0.12167749999999999"/>
    <n v="-0.12167749999999999"/>
    <x v="2"/>
    <n v="8967.7725118483413"/>
    <n v="-1091.176139810427"/>
    <n v="-1091.176139810427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f3abe134-9812-4275-a62d-16b625ebc89a"/>
    <x v="348"/>
    <x v="604"/>
    <n v="-0.01"/>
    <n v="-0.01"/>
    <x v="2"/>
    <n v="8967.7725118483413"/>
    <n v="-89.677725118483409"/>
    <n v="-89.677725118483409"/>
    <x v="1"/>
    <m/>
    <s v="Gnosis"/>
    <m/>
    <m/>
    <m/>
    <m/>
    <m/>
    <s v="Conversão de WETH para ETH"/>
    <m/>
    <s v="Gnosis"/>
    <m/>
    <x v="65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8571e93f-67c1-4aad-a395-921ea82500a2"/>
    <x v="348"/>
    <x v="604"/>
    <n v="4.5026249999999997E-2"/>
    <n v="4.5026249999999997E-2"/>
    <x v="2"/>
    <n v="8967.7725118483413"/>
    <n v="403.78516706161128"/>
    <n v="403.78516706161128"/>
    <x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48d46eed5ec194f4f613c5a6daa388a71c3f5c1be77d78036da464b60498656e"/>
    <n v="1"/>
    <n v="1"/>
  </r>
  <r>
    <s v="d160e52d-fc80-46fd-b9c6-31f67bacc740"/>
    <x v="348"/>
    <x v="604"/>
    <n v="-3.3E-3"/>
    <n v="-3.3E-3"/>
    <x v="2"/>
    <n v="8967.7725118483413"/>
    <n v="-29.593649289099531"/>
    <n v="-29.593649289099531"/>
    <x v="1"/>
    <m/>
    <s v="Ledger"/>
    <s v="Gnosis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ab63d24bfe888f5bb056f27abc3e494427469d0c80ce5f627154665e6ae1a332"/>
    <n v="1"/>
    <n v="1"/>
  </r>
  <r>
    <s v="fb143705-44a0-4122-aa10-22b4fc06b2d2"/>
    <x v="46"/>
    <x v="302"/>
    <n v="-4.4149528600000001E-2"/>
    <n v="-4.4149528600000001E-2"/>
    <x v="1"/>
    <n v="6.239583333333333"/>
    <n v="-0.27547466282708333"/>
    <n v="-0.275474662827083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b1196f72da235bb2fdf6800b2ea0c1583cdfb9783c589ac6b1bb0278e32f4fd"/>
    <n v="1"/>
    <n v="1"/>
  </r>
  <r>
    <s v="5ab81f3a-da3d-4f9d-8e15-53052bfd848d"/>
    <x v="46"/>
    <x v="302"/>
    <n v="-2.4317600000000002E-2"/>
    <n v="-2.4317600000000002E-2"/>
    <x v="1"/>
    <n v="6.239583333333333"/>
    <n v="-0.1517316916666667"/>
    <n v="-0.151731691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b16e6c962911c1cbee00f96b257d30884748cf288e78133b4bcfb314bdb3811"/>
    <n v="1"/>
    <n v="1"/>
  </r>
  <r>
    <s v="29ceed83-9ce5-44c9-8ef2-dc183633f194"/>
    <x v="46"/>
    <x v="302"/>
    <n v="-3.0860360699999999E-2"/>
    <n v="-3.0860360699999999E-2"/>
    <x v="1"/>
    <n v="6.239583333333333"/>
    <n v="-0.192555792284375"/>
    <n v="-0.1925557922843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a55e536aa0e51cb76d0a21a2d6dcc311909c7b51cf59cb96f4138ecfd69061"/>
    <n v="1"/>
    <n v="1"/>
  </r>
  <r>
    <s v="5b9f4aff-6eaa-48e0-8030-9db06a26f7d2"/>
    <x v="46"/>
    <x v="302"/>
    <n v="-2.1517689600000001E-2"/>
    <n v="-2.1517689600000001E-2"/>
    <x v="1"/>
    <n v="6.239583333333333"/>
    <n v="-0.1342614174"/>
    <n v="-0.13426141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f127e7e77367e12c7195aa3ab0e91df2752dc673cfb6930845ceb7e7e1dd5e"/>
    <n v="1"/>
    <n v="1"/>
  </r>
  <r>
    <s v="76c62da8-d330-407d-b014-67eb199e284b"/>
    <x v="46"/>
    <x v="302"/>
    <n v="-1.12067248E-2"/>
    <n v="-1.12067248E-2"/>
    <x v="1"/>
    <n v="6.239583333333333"/>
    <n v="-6.9925293283333328E-2"/>
    <n v="-6.992529328333332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96f12835688e2ade52934f4d06c6af0a1cb80812f37f8f5736dc245090e044"/>
    <n v="1"/>
    <n v="1"/>
  </r>
  <r>
    <s v="9fcf22cf-5fbd-4f7a-a1a2-dc9b8f32303f"/>
    <x v="46"/>
    <x v="302"/>
    <n v="-4.4729787200000003E-2"/>
    <n v="-4.4729787200000003E-2"/>
    <x v="1"/>
    <n v="6.239583333333333"/>
    <n v="-0.27909523471666658"/>
    <n v="-0.279095234716666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0e9cf3d8572f3d02d5c3bdc80e4363fb0924b1b64974410380ba806367aca4"/>
    <n v="1"/>
    <n v="1"/>
  </r>
  <r>
    <s v="ddc3899c-5648-4672-818d-5a49be0759ea"/>
    <x v="349"/>
    <x v="605"/>
    <n v="-1.6846614199999999E-2"/>
    <n v="-1.6846614199999999E-2"/>
    <x v="1"/>
    <n v="5.9333333333333327"/>
    <n v="-9.9956577586666651E-2"/>
    <n v="-9.9956577586666651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6b48302e9cc960ebd5d3ff2510df108f54e01c6d1649df7cf410448b22cad4"/>
    <n v="1"/>
    <n v="1"/>
  </r>
  <r>
    <s v="f23b947c-17bd-4c2d-910b-80e88d2e825d"/>
    <x v="349"/>
    <x v="605"/>
    <n v="-2.35847E-2"/>
    <n v="-2.35847E-2"/>
    <x v="1"/>
    <n v="5.9333333333333327"/>
    <n v="-0.13993588666666659"/>
    <n v="-0.139935886666666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29aff60cb2eff0f95a8b47b12b8cfd8300943322a25e3c080d7ba4c2743501e"/>
    <n v="1"/>
    <n v="1"/>
  </r>
  <r>
    <s v="d20771b0-eb29-4fd8-b98b-535b47bf3659"/>
    <x v="349"/>
    <x v="605"/>
    <n v="-2.49918999E-2"/>
    <n v="-2.49918999E-2"/>
    <x v="1"/>
    <n v="5.9333333333333327"/>
    <n v="-0.14828527274"/>
    <n v="-0.1482852727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160e398bc83238fe406a9c8c78cfdcf321cfa5bf7cedbbf4b9e0957548c642"/>
    <n v="1"/>
    <n v="1"/>
  </r>
  <r>
    <s v="b245c032-aae9-4ea5-ade2-590c28d93b4f"/>
    <x v="349"/>
    <x v="605"/>
    <n v="-2.3380999999999999E-2"/>
    <n v="-2.3380999999999999E-2"/>
    <x v="1"/>
    <n v="5.9333333333333327"/>
    <n v="-0.13872726666666671"/>
    <n v="-0.138727266666666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bae1f8d812a18a699b34f3f51350ac59e9d5edb144c6a8d3017b08af5ebf6c9"/>
    <n v="1"/>
    <n v="1"/>
  </r>
  <r>
    <s v="17955a2e-3442-48fa-8e9c-4c9b3660ee6d"/>
    <x v="349"/>
    <x v="605"/>
    <n v="-2.2551499999999999E-2"/>
    <n v="-2.2551499999999999E-2"/>
    <x v="1"/>
    <n v="5.9333333333333327"/>
    <n v="-0.13380556666666671"/>
    <n v="-0.133805566666666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99b5c01d9769c7190112d4940e28c4ca6b20aa2b7a3c05de3ac9e3849d64ab6"/>
    <n v="1"/>
    <n v="1"/>
  </r>
  <r>
    <s v="c806fff2-7995-46e7-8d95-704dda818f7b"/>
    <x v="349"/>
    <x v="605"/>
    <n v="-5.4594111600000002E-2"/>
    <n v="-5.4594111600000002E-2"/>
    <x v="1"/>
    <n v="5.9333333333333327"/>
    <n v="-0.32392506216"/>
    <n v="-0.3239250621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cdc5b2b3b93ba668fd211b1b08fba4440da013a538ef25ea51067c07945fee"/>
    <n v="1"/>
    <n v="1"/>
  </r>
  <r>
    <s v="5a4835d0-541a-4c32-a603-fc2621756329"/>
    <x v="349"/>
    <x v="605"/>
    <n v="-1.5789976800000001E-2"/>
    <n v="-1.5789976800000001E-2"/>
    <x v="1"/>
    <n v="5.9333333333333327"/>
    <n v="-9.3687195680000002E-2"/>
    <n v="-9.368719568000000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ab52255516d6f2275b60779d08eb15f406bee6b7eeef0af8d936a8dedbcb4ca"/>
    <n v="1"/>
    <n v="1"/>
  </r>
  <r>
    <s v="cd86eb29-374e-4eab-ae69-8798526db30a"/>
    <x v="349"/>
    <x v="605"/>
    <n v="-2.32424E-2"/>
    <n v="-2.32424E-2"/>
    <x v="1"/>
    <n v="5.9333333333333327"/>
    <n v="-0.13790490666666669"/>
    <n v="-0.137904906666666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7f2aa495d4e5ad8e38c4c9224a69b4779b289316745a73e599e9d2991a07400"/>
    <n v="1"/>
    <n v="1"/>
  </r>
  <r>
    <s v="2736bc7e-94f9-4c70-b549-6328ff63593c"/>
    <x v="349"/>
    <x v="605"/>
    <n v="-2.2774099999999999E-2"/>
    <n v="-2.2774099999999999E-2"/>
    <x v="1"/>
    <n v="5.9333333333333327"/>
    <n v="-0.1351263266666666"/>
    <n v="-0.135126326666666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4cdbff50a0cda4d31f1fd0fd5e764fe0505ee865228a29032035dceb191f9e4"/>
    <n v="1"/>
    <n v="1"/>
  </r>
  <r>
    <s v="190f82d4-20ed-4151-a802-a87e421a11e5"/>
    <x v="349"/>
    <x v="605"/>
    <n v="-2.3939599999999998E-2"/>
    <n v="-2.3939599999999998E-2"/>
    <x v="1"/>
    <n v="5.9333333333333327"/>
    <n v="-0.1420416266666667"/>
    <n v="-0.14204162666666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c5010c255671511607f950b04b1aab1e17693b1272d42195b0672be27722d2e"/>
    <n v="1"/>
    <n v="1"/>
  </r>
  <r>
    <s v="44804e22-d6cc-4572-b930-4282335e0c31"/>
    <x v="349"/>
    <x v="605"/>
    <n v="-2.1232417199999999E-2"/>
    <n v="-2.1232417199999999E-2"/>
    <x v="1"/>
    <n v="5.9333333333333327"/>
    <n v="-0.12597900872000001"/>
    <n v="-0.125979008720000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5a518576a4c3751c0e6b5c922f249c205feb5de2cc10a1475e993f02601cec"/>
    <n v="1"/>
    <n v="1"/>
  </r>
  <r>
    <s v="48c3b847-f80d-4a43-ae02-f6392c751586"/>
    <x v="349"/>
    <x v="605"/>
    <n v="-2.2847599999999999E-2"/>
    <n v="-2.2847599999999999E-2"/>
    <x v="1"/>
    <n v="5.9333333333333327"/>
    <n v="-0.13556242666666671"/>
    <n v="-0.135562426666666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b3d6445eccd97d1d49cc3d1ab420497ff8a4658e60bc063cef31da4dd16497c"/>
    <n v="1"/>
    <n v="1"/>
  </r>
  <r>
    <s v="84ed2bd0-4512-4a69-b30a-456604d82e0e"/>
    <x v="349"/>
    <x v="605"/>
    <n v="-8.0513577599999997E-2"/>
    <n v="-8.0513577599999997E-2"/>
    <x v="1"/>
    <n v="5.9333333333333327"/>
    <n v="-0.47771389376000001"/>
    <n v="-0.477713893760000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59e3c29b6325ca082986f3f58733af354096d8a5ee35b2876a5f12541d7c90"/>
    <n v="1"/>
    <n v="1"/>
  </r>
  <r>
    <s v="a165eae1-8d2d-4a08-a214-a3a31bc3c5da"/>
    <x v="349"/>
    <x v="605"/>
    <n v="-2.4876428799999999E-2"/>
    <n v="-2.4876428799999999E-2"/>
    <x v="1"/>
    <n v="5.9333333333333327"/>
    <n v="-0.14760014421333331"/>
    <n v="-0.147600144213333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61fe4249531d1db7a546163fabb93ecfc0af5bc71b18a2ce2becda3a90b328"/>
    <n v="1"/>
    <n v="1"/>
  </r>
  <r>
    <s v="18ea2360-71ee-4e69-ac5b-4c661f9da14d"/>
    <x v="349"/>
    <x v="605"/>
    <n v="-1.47017169E-2"/>
    <n v="-1.47017169E-2"/>
    <x v="1"/>
    <n v="5.9333333333333327"/>
    <n v="-8.7230186939999982E-2"/>
    <n v="-8.723018693999998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abffe8f05e5b9751646ed6bbd13de8e3cf545501a055841ea0f48f31a85a546"/>
    <n v="1"/>
    <n v="1"/>
  </r>
  <r>
    <s v="c6803167-7679-44cc-8748-f2cfd00a190a"/>
    <x v="349"/>
    <x v="605"/>
    <n v="-1.8995269499999998E-2"/>
    <n v="-1.8995269499999998E-2"/>
    <x v="1"/>
    <n v="5.9333333333333327"/>
    <n v="-0.1127052657"/>
    <n v="-0.11270526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906ac07a2e02b846e79a59548c2f61094aa917d7f551556033a8ec921ed61d"/>
    <n v="1"/>
    <n v="1"/>
  </r>
  <r>
    <s v="8b197200-4014-4c80-92b8-e721534e456d"/>
    <x v="349"/>
    <x v="605"/>
    <n v="-7.04313456E-2"/>
    <n v="-7.04313456E-2"/>
    <x v="1"/>
    <n v="5.9333333333333327"/>
    <n v="-0.41789265056000002"/>
    <n v="-0.417892650560000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e24c6dc736129f47740178e351a3f5a085cf625bed180ae937d45281dc3c36"/>
    <n v="1"/>
    <n v="1"/>
  </r>
  <r>
    <s v="a10a9d07-486a-455d-99b0-b9a55b81acbe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92249c437ce18078e1c1d6973f88f066f641fec8b1dce69aafb10241a6f04723"/>
    <n v="1"/>
    <n v="1"/>
  </r>
  <r>
    <s v="0d2d27db-b81b-469b-8444-cdd4a8007eb4"/>
    <x v="47"/>
    <x v="303"/>
    <n v="-9.9"/>
    <n v="-9.9"/>
    <x v="3"/>
    <n v="7543.591047812818"/>
    <n v="-74681.551373346898"/>
    <n v="-74681.551373346898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2562473f71a163b6a5493615c2c94e81471a4ac947e072b3e72b3a9f32f99220"/>
    <n v="1"/>
    <n v="1"/>
  </r>
  <r>
    <s v="a843eb15-cd78-496e-8149-471fde231f3f"/>
    <x v="47"/>
    <x v="303"/>
    <n v="-6.8842893586342222E-3"/>
    <n v="-6.8842893586342222E-3"/>
    <x v="3"/>
    <n v="7543.591047812818"/>
    <n v="-51.932263576346173"/>
    <n v="-51.932263576346173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22b29a08c2dc588b60323d9bed8fbea24e732ae10eb7a887100ffe3fb1d5d12a"/>
    <n v="1"/>
    <n v="1"/>
  </r>
  <r>
    <s v="a343b5bf-1e22-4327-aa43-0028f6a4e5a3"/>
    <x v="47"/>
    <x v="303"/>
    <n v="-9.8708874358600009E-3"/>
    <n v="-9.8708874358600009E-3"/>
    <x v="3"/>
    <n v="7543.591047812818"/>
    <n v="-74.461938095121525"/>
    <n v="-74.461938095121525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18bba284-9adf-49e4-9c97-ed5e068aad61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9deafc4ec1ca431fc311fe77bd1384b40526d68b52f24cbbd484a018876b45f"/>
    <n v="1"/>
    <n v="1"/>
  </r>
  <r>
    <s v="d104b4e0-abac-4669-8b1b-7112c500bcc3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a418aabf685741341ca0b076cc61b99fc1beff6ae65ad1a84932e71a95cb84a"/>
    <n v="1"/>
    <n v="1"/>
  </r>
  <r>
    <s v="13c60bb6-1b6e-4153-98c2-d892fdade03a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3e3914008f766f15570e4a4f5c36f6c50fe18650255b39c5907d4b4fead7ec19"/>
    <n v="1"/>
    <n v="1"/>
  </r>
  <r>
    <s v="eaeea675-ce91-46da-891b-6640f74cad89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7b1609a8adba22e5da1e6736c1384950917218833a0da022168b1234c1beee4"/>
    <n v="1"/>
    <n v="1"/>
  </r>
  <r>
    <s v="7d78e91c-bc51-4328-96f6-6c8123fbae9e"/>
    <x v="47"/>
    <x v="303"/>
    <n v="2.4689862899367401"/>
    <n v="2.4689862899367401"/>
    <x v="3"/>
    <n v="7543.591047812818"/>
    <n v="18625.022873939371"/>
    <n v="18625.022873939371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x v="47"/>
    <x v="303"/>
    <n v="7.412526349425951"/>
    <n v="7.412526349425951"/>
    <x v="3"/>
    <n v="7543.591047812818"/>
    <n v="55917.067411206233"/>
    <n v="55917.067411206233"/>
    <x v="1"/>
    <m/>
    <m/>
    <s v="Gnosis"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3b5922f6-4b08-4de6-b073-ee33045c57da"/>
    <x v="47"/>
    <x v="303"/>
    <n v="0"/>
    <n v="0"/>
    <x v="3"/>
    <n v="7543.591047812818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22b29a08c2dc588b60323d9bed8fbea24e732ae10eb7a887100ffe3fb1d5d12a"/>
    <n v="1"/>
    <n v="1"/>
  </r>
  <r>
    <s v="707cfa61-7887-44a9-a013-c9a067587526"/>
    <x v="47"/>
    <x v="303"/>
    <n v="-0.01"/>
    <n v="-0.01"/>
    <x v="3"/>
    <n v="7543.591047812818"/>
    <n v="-75.435910478128179"/>
    <n v="-75.435910478128179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b967f23e08347cd550966086fcd1318b8f257daaf608bdca0ae6bfbaec162f54"/>
    <n v="1"/>
    <n v="1"/>
  </r>
  <r>
    <s v="192136d3-e953-4694-beb8-5adcb06a13f4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8aac4a13a9a54f9782eb27a8f2b845ac3ee1d98cf27489ad9eedb017f56cf0ed"/>
    <n v="1"/>
    <n v="1"/>
  </r>
  <r>
    <s v="ad3642af-a97d-4997-a579-3f133744edfa"/>
    <x v="47"/>
    <x v="303"/>
    <n v="0.01"/>
    <n v="0.01"/>
    <x v="3"/>
    <n v="7543.591047812818"/>
    <n v="75.435910478128179"/>
    <n v="75.435910478128179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b967f23e08347cd550966086fcd1318b8f257daaf608bdca0ae6bfbaec162f54"/>
    <n v="1"/>
    <n v="1"/>
  </r>
  <r>
    <s v="d8361c17-baa6-4bde-8694-42ce317ec2fa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242cf478b6336b4f8e55bdffa384765e20abed3fcb26343e256170dad9e7814d"/>
    <n v="1"/>
    <n v="1"/>
  </r>
  <r>
    <s v="72590178-d868-48b9-9e0e-389cb3191e97"/>
    <x v="47"/>
    <x v="303"/>
    <n v="-5.2855175243739444E-3"/>
    <n v="-5.2855175243739444E-3"/>
    <x v="3"/>
    <n v="7543.591047812818"/>
    <n v="-39.871782679925047"/>
    <n v="-39.871782679925047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d100c3085c5720ff91e251f83e703820a262327ef1a57ff4328528b3d493d34e"/>
    <n v="1"/>
    <n v="1"/>
  </r>
  <r>
    <s v="da3495dd-4546-4ddd-a572-d6a72165ee4a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1810d3c2bc9e925a48e9f64dd4bae6f40a959e41cf18a723132fb6ce034c697"/>
    <n v="1"/>
    <n v="1"/>
  </r>
  <r>
    <s v="70037f3f-8c65-4881-914d-15ea346bb298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b36c8c91756f4b47260a4dd558d2ffaa2406b0bdb5a43d67056761351dcaefa8"/>
    <n v="1"/>
    <n v="1"/>
  </r>
  <r>
    <s v="7efcf98d-2049-45d9-b2bb-255fa5d45531"/>
    <x v="47"/>
    <x v="303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b967f23e08347cd550966086fcd1318b8f257daaf608bdca0ae6bfbaec162f54"/>
    <n v="1"/>
    <n v="1"/>
  </r>
  <r>
    <s v="e7fe8b80-f4aa-4a63-8fbb-aa94561c4a57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27b2fb357cd4fcf907c725fe1e06a421f529749b16c7bf9b3146af3d26e34a5c"/>
    <n v="1"/>
    <n v="1"/>
  </r>
  <r>
    <s v="5d9fe353-67a9-49a8-bc8d-17e4da585710"/>
    <x v="47"/>
    <x v="303"/>
    <n v="-3.2227699459734501E-3"/>
    <n v="-3.2227699459734501E-3"/>
    <x v="3"/>
    <n v="7543.591047812818"/>
    <n v="-24.311258513605519"/>
    <n v="-24.311258513605519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8aac4a13a9a54f9782eb27a8f2b845ac3ee1d98cf27489ad9eedb017f56cf0ed"/>
    <n v="1"/>
    <n v="1"/>
  </r>
  <r>
    <s v="c75c4f99-18c5-45e8-9de6-ebdb64adbd2d"/>
    <x v="47"/>
    <x v="303"/>
    <n v="-5.5700840000000003E-3"/>
    <n v="-5.5700840000000003E-3"/>
    <x v="3"/>
    <n v="7543.591047812818"/>
    <n v="-42.018435797965417"/>
    <n v="-42.018435797965417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5f3191f6c5dd077e01cab87e5e701b05d98886fffaf686ca157909da80e72948"/>
    <n v="1"/>
    <n v="1"/>
  </r>
  <r>
    <s v="f06710e5-ed5b-421c-93c7-e0263d4c66d3"/>
    <x v="47"/>
    <x v="303"/>
    <n v="-9.8999385543807712"/>
    <n v="-9.8999385543807712"/>
    <x v="3"/>
    <n v="7543.591047812818"/>
    <n v="-74681.087852723751"/>
    <n v="-74681.087852723751"/>
    <x v="1"/>
    <m/>
    <s v="Mercado Bitcoin"/>
    <s v="Conversão M.B."/>
    <m/>
    <m/>
    <m/>
    <m/>
    <s v="Conversão de ETH para BRL"/>
    <m/>
    <s v="Mercado Bitcoin"/>
    <m/>
    <x v="65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f138bbac-cabb-42c3-9c55-ac8e50d5f3d6"/>
    <x v="47"/>
    <x v="303"/>
    <n v="-5.118276238263773E-3"/>
    <n v="-5.118276238263773E-3"/>
    <x v="3"/>
    <n v="7543.591047812818"/>
    <n v="-38.610182811199657"/>
    <n v="-38.610182811199657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27b2fb357cd4fcf907c725fe1e06a421f529749b16c7bf9b3146af3d26e34a5c"/>
    <n v="1"/>
    <n v="1"/>
  </r>
  <r>
    <s v="cadb92e7-efcf-4ecb-a907-dcbebe3d7e9c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064cab742eca2ae63845a7663e11c74d631ddb2632dca6d46a8d54edf7930f73"/>
    <n v="1"/>
    <n v="1"/>
  </r>
  <r>
    <s v="b300c99c-2995-4593-ba4d-31ca0963baa8"/>
    <x v="47"/>
    <x v="303"/>
    <n v="-3.47190650546773E-3"/>
    <n v="-3.47190650546773E-3"/>
    <x v="3"/>
    <n v="7543.591047812818"/>
    <n v="-26.190642833489459"/>
    <n v="-26.190642833489459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d73daf9e62c26b514e4ef48bcdfdea1c5e9a518826a12d453efd5141add37e4c"/>
    <n v="1"/>
    <n v="1"/>
  </r>
  <r>
    <s v="790367bb-4759-406b-a98f-cc98720273d8"/>
    <x v="47"/>
    <x v="303"/>
    <n v="0"/>
    <n v="0"/>
    <x v="3"/>
    <n v="7543.591047812818"/>
    <n v="0"/>
    <n v="0"/>
    <x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2562473f71a163b6a5493615c2c94e81471a4ac947e072b3e72b3a9f32f99220"/>
    <n v="1"/>
    <n v="1"/>
  </r>
  <r>
    <s v="2f0918d7-9e70-42b2-a7e0-8d93af559834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100c3085c5720ff91e251f83e703820a262327ef1a57ff4328528b3d493d34e"/>
    <n v="1"/>
    <n v="1"/>
  </r>
  <r>
    <s v="5ba07f1c-3454-4293-8596-bc9959d1a8ce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f3191f6c5dd077e01cab87e5e701b05d98886fffaf686ca157909da80e72948"/>
    <n v="1"/>
    <n v="1"/>
  </r>
  <r>
    <s v="aefc3ff3-8744-4f06-9469-843400d4372f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e28f6a2ba2608f7e6e7311b90b350139fc9e0b7bc693ee3e0ae425e87964f6aa"/>
    <n v="1"/>
    <n v="1"/>
  </r>
  <r>
    <s v="7453dcde-fd7b-4a25-bd4f-f805e46ad730"/>
    <x v="47"/>
    <x v="303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458977c966733dbc24f3c53a41d67adca700f551949fc85ed1ee4cb31563ae5"/>
    <n v="1"/>
    <n v="1"/>
  </r>
  <r>
    <s v="788e6e4c-102c-4642-aef5-b7005e505274"/>
    <x v="47"/>
    <x v="303"/>
    <n v="-2.9968899999999999E-3"/>
    <n v="-2.9968899999999999E-3"/>
    <x v="3"/>
    <n v="7543.591047812818"/>
    <n v="-22.60731257527976"/>
    <n v="-22.6073125752797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064cab742eca2ae63845a7663e11c74d631ddb2632dca6d46a8d54edf7930f73"/>
    <n v="1"/>
    <n v="1"/>
  </r>
  <r>
    <s v="833fe5d7-0061-4158-b151-1206357d3bc9"/>
    <x v="47"/>
    <x v="303"/>
    <n v="-4.3842751421522951E-3"/>
    <n v="-4.3842751421522951E-3"/>
    <x v="3"/>
    <n v="7543.591047812818"/>
    <n v="-33.073178713488318"/>
    <n v="-33.073178713488318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242cf478b6336b4f8e55bdffa384765e20abed3fcb26343e256170dad9e7814d"/>
    <n v="1"/>
    <n v="1"/>
  </r>
  <r>
    <s v="bc5aba5c-ce2a-4726-8af0-563151d7548c"/>
    <x v="47"/>
    <x v="303"/>
    <n v="-3.2672999999999999E-3"/>
    <n v="-3.2672999999999999E-3"/>
    <x v="3"/>
    <n v="7543.591047812818"/>
    <n v="-24.64717503051882"/>
    <n v="-24.64717503051882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92249c437ce18078e1c1d6973f88f066f641fec8b1dce69aafb10241a6f04723"/>
    <n v="1"/>
    <n v="1"/>
  </r>
  <r>
    <s v="dcd74c42-38c2-4e97-a842-bfa495fe6c9a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ab7e9298d04a136c50d03eb397b1d343eee6bf470e2253c4852d3832520c9d7a"/>
    <n v="1"/>
    <n v="1"/>
  </r>
  <r>
    <s v="95a77b36-858f-4aac-9ed4-8fdb604521ec"/>
    <x v="47"/>
    <x v="303"/>
    <n v="-6.1425749999999999E-3"/>
    <n v="-6.1425749999999999E-3"/>
    <x v="3"/>
    <n v="7543.591047812818"/>
    <n v="-46.337073780518821"/>
    <n v="-46.337073780518821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b36c8c91756f4b47260a4dd558d2ffaa2406b0bdb5a43d67056761351dcaefa8"/>
    <n v="1"/>
    <n v="1"/>
  </r>
  <r>
    <s v="e00cee33-7182-423f-97a4-812ab9c5018e"/>
    <x v="47"/>
    <x v="303"/>
    <n v="0"/>
    <n v="0"/>
    <x v="3"/>
    <n v="7543.591047812818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09e641c6db32fbb9a55c2c5b8af69c3cb29118ee20cdf49543a94251e023da9"/>
    <n v="1"/>
    <n v="1"/>
  </r>
  <r>
    <s v="91471a98-f607-464c-908c-8a79cdfcd127"/>
    <x v="47"/>
    <x v="303"/>
    <n v="0"/>
    <n v="0"/>
    <x v="3"/>
    <n v="7543.59104781281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73daf9e62c26b514e4ef48bcdfdea1c5e9a518826a12d453efd5141add37e4c"/>
    <n v="1"/>
    <n v="1"/>
  </r>
  <r>
    <s v="57226007-af7f-4c82-8b10-ccab6271c2c5"/>
    <x v="47"/>
    <x v="303"/>
    <n v="0"/>
    <n v="0"/>
    <x v="3"/>
    <n v="7543.591047812818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ba892a4350e1d380615f7a3e196ac75c0823a8edeebaddd8b2331a8428913736"/>
    <n v="1"/>
    <n v="1"/>
  </r>
  <r>
    <s v="81241b7d-61da-4769-b322-ef2065bd8fdb"/>
    <x v="47"/>
    <x v="303"/>
    <n v="9.9"/>
    <n v="9.9"/>
    <x v="3"/>
    <n v="7543.591047812818"/>
    <n v="74681.551373346898"/>
    <n v="74681.551373346898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2562473f71a163b6a5493615c2c94e81471a4ac947e072b3e72b3a9f32f99220"/>
    <n v="1"/>
    <n v="1"/>
  </r>
  <r>
    <s v="fdf9be1b-6bb8-4f6c-86d2-177640314f9a"/>
    <x v="47"/>
    <x v="303"/>
    <n v="-0.2460495664"/>
    <n v="-0.2460495664"/>
    <x v="1"/>
    <n v="5.4120040691759934"/>
    <n v="-1.3316212545757891"/>
    <n v="-1.33162125457578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9a73f1bfa53a2b8d01963c37b8eddeb2ea2998aa85b8f349b1a5a86fd6c57e"/>
    <n v="1"/>
    <n v="1"/>
  </r>
  <r>
    <s v="bee3230a-bda2-4533-a8dc-5487ccad2b2e"/>
    <x v="47"/>
    <x v="303"/>
    <n v="-2.2624999999999999E-2"/>
    <n v="-2.2624999999999999E-2"/>
    <x v="1"/>
    <n v="5.4120040691759934"/>
    <n v="-0.1224465920651068"/>
    <n v="-0.12244659206510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bdb83365f9d332bba808bb2eebcbdb8aa4a3477a3a12f406d1cc8b0160463d8"/>
    <n v="1"/>
    <n v="1"/>
  </r>
  <r>
    <s v="26026cb4-766f-4e68-bd0d-647344656fa9"/>
    <x v="47"/>
    <x v="303"/>
    <n v="-1.42908012E-2"/>
    <n v="-1.42908012E-2"/>
    <x v="1"/>
    <n v="5.4120040691759934"/>
    <n v="-7.734187424618516E-2"/>
    <n v="-7.734187424618516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eeb012e4e2fcaed4e5536060da9a468cd56eb9c61981e13b6e4f0b713eadc8"/>
    <n v="1"/>
    <n v="1"/>
  </r>
  <r>
    <s v="3c1b5673-c395-4e25-9904-5e83fc379f2b"/>
    <x v="47"/>
    <x v="303"/>
    <n v="-5.4768909400000003E-2"/>
    <n v="-5.4768909400000003E-2"/>
    <x v="1"/>
    <n v="5.4120040691759934"/>
    <n v="-0.2964095605371313"/>
    <n v="-0.2964095605371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66dc6ce2464293578186855012e0a0dc1c1ec3a838dfc8f27f57bf002ac569"/>
    <n v="1"/>
    <n v="1"/>
  </r>
  <r>
    <s v="ef90444d-570e-4841-a747-feac6e068e4a"/>
    <x v="47"/>
    <x v="303"/>
    <n v="-7.1302481599999995E-2"/>
    <n v="-7.1302481599999995E-2"/>
    <x v="1"/>
    <n v="5.4120040691759934"/>
    <n v="-0.38588932056154629"/>
    <n v="-0.385889320561546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ca3925fcae2bfc2fb980116d667e4565646cc9673eb6f137f89fa16746a5ce"/>
    <n v="1"/>
    <n v="1"/>
  </r>
  <r>
    <s v="fb6676e7-f81a-4930-964a-1b725aefbbe7"/>
    <x v="47"/>
    <x v="303"/>
    <n v="-2.3996300000000002E-2"/>
    <n v="-2.3996300000000002E-2"/>
    <x v="1"/>
    <n v="5.4120040691759934"/>
    <n v="-0.12986807324516789"/>
    <n v="-0.129868073245167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5de9b8105483ec0813f3a25fe39b652ee5d61d186c279738503b380deaf1f17"/>
    <n v="1"/>
    <n v="1"/>
  </r>
  <r>
    <s v="63e8320d-261f-4934-95e3-eabfb478e1ff"/>
    <x v="47"/>
    <x v="303"/>
    <n v="-2.5833800000000001E-2"/>
    <n v="-2.5833800000000001E-2"/>
    <x v="1"/>
    <n v="5.4120040691759934"/>
    <n v="-0.13981263072227881"/>
    <n v="-0.1398126307222788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9282b9db642795de2670214064dafc6971b08f1b94ddf7d08bbc951025448e4"/>
    <n v="1"/>
    <n v="1"/>
  </r>
  <r>
    <s v="4b2ea4a1-2a91-44e8-b513-b1e77262ba27"/>
    <x v="47"/>
    <x v="303"/>
    <n v="-2.4088700000000001E-2"/>
    <n v="-2.4088700000000001E-2"/>
    <x v="1"/>
    <n v="5.4120040691759934"/>
    <n v="-0.13036814242115971"/>
    <n v="-0.130368142421159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b9a8fed2fad5dbdc06e79b205d9f88d654d72e308f797c65ea1116b0d045749"/>
    <n v="1"/>
    <n v="1"/>
  </r>
  <r>
    <s v="83d166d8-be55-429a-9b5c-3a0e0f511a8c"/>
    <x v="47"/>
    <x v="303"/>
    <n v="-2.4088700000000001E-2"/>
    <n v="-2.4088700000000001E-2"/>
    <x v="1"/>
    <n v="5.4120040691759934"/>
    <n v="-0.13036814242115971"/>
    <n v="-0.130368142421159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2b535eca3b80cabc8fb10dbabb3bab4dd71cfbbd45f894189ed6be38b86a44b"/>
    <n v="1"/>
    <n v="1"/>
  </r>
  <r>
    <s v="afde47a6-acf5-47df-9bac-3654e8dfbff3"/>
    <x v="47"/>
    <x v="303"/>
    <n v="-2.3084899999999998E-2"/>
    <n v="-2.3084899999999998E-2"/>
    <x v="1"/>
    <n v="5.4120040691759934"/>
    <n v="-0.12493557273652089"/>
    <n v="-0.124935572736520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25ed0d8d45b0b6d385b397d1b7d0da78795d2e7dc6b9522be051904d210ab2d"/>
    <n v="1"/>
    <n v="1"/>
  </r>
  <r>
    <s v="606866e8-f018-4727-9ae7-1740d5ab1066"/>
    <x v="47"/>
    <x v="303"/>
    <n v="-2.3908100000000002E-2"/>
    <n v="-2.3908100000000002E-2"/>
    <x v="1"/>
    <n v="5.4120040691759934"/>
    <n v="-0.12939073448626659"/>
    <n v="-0.129390734486266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bb0976306094a1d9db2ed477cfb94fbd26a8cff61e56ba7324d8d98330c8d43"/>
    <n v="1"/>
    <n v="1"/>
  </r>
  <r>
    <s v="73a20ff9-3451-44ee-8bb2-080d5f8c2a23"/>
    <x v="47"/>
    <x v="303"/>
    <n v="-2.28077E-2"/>
    <n v="-2.28077E-2"/>
    <x v="1"/>
    <n v="5.4120040691759934"/>
    <n v="-0.1234353652085453"/>
    <n v="-0.12343536520854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f25e8ff8c3ba360c32bdb847ac9d7c3cbd488f00c64f3b9b19454819a711e58"/>
    <n v="1"/>
    <n v="1"/>
  </r>
  <r>
    <s v="73a6e54f-8ebb-44de-8493-31ad4ab816e9"/>
    <x v="47"/>
    <x v="303"/>
    <n v="-7.5886841799999993E-2"/>
    <n v="-7.5886841799999993E-2"/>
    <x v="1"/>
    <n v="5.4120040691759934"/>
    <n v="-0.41069989661851469"/>
    <n v="-0.41069989661851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85357b8e3092861df806f95f95d8d08e58c26a840d800093b81ff930b3ed2a"/>
    <n v="1"/>
    <n v="1"/>
  </r>
  <r>
    <s v="b62af613-4cf2-44a0-a498-f254cac8f0d8"/>
    <x v="47"/>
    <x v="303"/>
    <n v="-1.4390306E-2"/>
    <n v="-1.4390306E-2"/>
    <x v="1"/>
    <n v="5.4120040691759934"/>
    <n v="-7.7880394628687691E-2"/>
    <n v="-7.7880394628687691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e77dc156ec7525516a93277b4378ab7df10e7326c88c40e7e449fbd9775b34"/>
    <n v="1"/>
    <n v="1"/>
  </r>
  <r>
    <s v="9f0ac112-4ef8-4f04-b99c-568725f3b703"/>
    <x v="47"/>
    <x v="303"/>
    <n v="-2.9953865400000002E-2"/>
    <n v="-2.9953865400000002E-2"/>
    <x v="1"/>
    <n v="5.4120040691759934"/>
    <n v="-0.16211044143235001"/>
    <n v="-0.162110441432350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8342bb658464558b4e16e1c2caf2bf0127a7381b81f04efeb9dd7405021869"/>
    <n v="1"/>
    <n v="1"/>
  </r>
  <r>
    <s v="e0da8541-3ed8-442a-9840-0b9369f044a7"/>
    <x v="47"/>
    <x v="303"/>
    <n v="-0.3944887124"/>
    <n v="-0.3944887124"/>
    <x v="1"/>
    <n v="5.4120040691759934"/>
    <n v="-2.134974516752798"/>
    <n v="-2.1349745167527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d191cb5cc7dc9318bd25e3cc663e85851c01eafa6ba5656bda48b5573ead49"/>
    <n v="1"/>
    <n v="1"/>
  </r>
  <r>
    <s v="14e1a9be-fa6d-4341-a6bf-0661c836499d"/>
    <x v="47"/>
    <x v="303"/>
    <n v="-7.2795498E-2"/>
    <n v="-7.2795498E-2"/>
    <x v="1"/>
    <n v="5.4120040691759934"/>
    <n v="-0.39396953139369278"/>
    <n v="-0.393969531393692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cfb0944e752f752be0b2146824bb11e93936ed14f328f4ec462969a5510b70"/>
    <n v="1"/>
    <n v="1"/>
  </r>
  <r>
    <s v="822d57f8-386e-4244-a227-087e78cdd0c9"/>
    <x v="47"/>
    <x v="303"/>
    <n v="-2.22575E-2"/>
    <n v="-2.22575E-2"/>
    <x v="1"/>
    <n v="5.4120040691759934"/>
    <n v="-0.1204576805696846"/>
    <n v="-0.12045768056968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ff5cf7ed28c56b84d054c150c4925f96228b6ab1d9ae5b40f5224bbba6a28db"/>
    <n v="1"/>
    <n v="1"/>
  </r>
  <r>
    <s v="7c920645-90b0-45a3-89c3-975e6857bd8c"/>
    <x v="47"/>
    <x v="303"/>
    <n v="-2.25788E-2"/>
    <n v="-2.25788E-2"/>
    <x v="1"/>
    <n v="5.4120040691759934"/>
    <n v="-0.1221965574771109"/>
    <n v="-0.12219655747711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51e8315f77c1e62292638330b8fd542df55a523a491f786a30c4627593dff98b"/>
    <n v="1"/>
    <n v="1"/>
  </r>
  <r>
    <s v="462a520c-0aa7-4241-a261-4d129355c932"/>
    <x v="47"/>
    <x v="303"/>
    <n v="-2.2769899999999999E-2"/>
    <n v="-2.2769899999999999E-2"/>
    <x v="1"/>
    <n v="5.4120040691759934"/>
    <n v="-0.1232307914547304"/>
    <n v="-0.12323079145473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e7a9ef79a5d5badfe9cb65a06ddbd5c38369aceab033d0e07cf312e502b008c"/>
    <n v="1"/>
    <n v="1"/>
  </r>
  <r>
    <s v="050fc024-1f82-4f7c-aa3a-0a07cb18a769"/>
    <x v="47"/>
    <x v="303"/>
    <n v="-1.2724686000000001E-2"/>
    <n v="-1.2724686000000001E-2"/>
    <x v="1"/>
    <n v="5.4120040691759934"/>
    <n v="-6.8866052410986783E-2"/>
    <n v="-6.886605241098678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e51a4ec66a7506a7d06f87f9fcf33ef37feaab0bc053e78d23532db671ef20"/>
    <n v="1"/>
    <n v="1"/>
  </r>
  <r>
    <s v="cdf86402-84fd-472f-93dc-fdc731f11843"/>
    <x v="47"/>
    <x v="303"/>
    <n v="-2.2835000000000001E-2"/>
    <n v="-2.2835000000000001E-2"/>
    <x v="1"/>
    <n v="5.4120040691759934"/>
    <n v="-0.12358311291963379"/>
    <n v="-0.123583112919633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8049dd97a76cc9ee7f7515127ff2b2d41f50f80298ea695cf96b93a07320b5f"/>
    <n v="1"/>
    <n v="1"/>
  </r>
  <r>
    <s v="47fce523-e47a-49c9-ad14-af5b129c4364"/>
    <x v="47"/>
    <x v="303"/>
    <n v="-1.4617075199999999E-2"/>
    <n v="-1.4617075199999999E-2"/>
    <x v="1"/>
    <n v="5.4120040691759934"/>
    <n v="-7.9107670461851493E-2"/>
    <n v="-7.910767046185149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52ff2c6c856fbc32dfac44942e11b2c8ea472c8835a87beea066a1f45c1d55"/>
    <n v="1"/>
    <n v="1"/>
  </r>
  <r>
    <s v="8430c203-f5b8-4a0c-adbe-28b0dbc38440"/>
    <x v="47"/>
    <x v="303"/>
    <n v="-0.32869739520000002"/>
    <n v="-0.32869739520000002"/>
    <x v="1"/>
    <n v="5.4120040691759934"/>
    <n v="-1.778911640349949"/>
    <n v="-1.7789116403499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84fbcc6f457ada182fa92176d35b5dee05431902209041324c7f5450c22f15"/>
    <n v="1"/>
    <n v="1"/>
  </r>
  <r>
    <s v="d5115e01-8b92-4de7-ac14-bdab742792a5"/>
    <x v="47"/>
    <x v="303"/>
    <n v="-0.10907230399999999"/>
    <n v="-0.10907230399999999"/>
    <x v="1"/>
    <n v="5.4120040691759934"/>
    <n v="-0.5902997530824009"/>
    <n v="-0.59029975308240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a8d8c991cc9486ea9857cb678e96f0b5d47dac56b394bf1a5f48fbe5a5298a"/>
    <n v="1"/>
    <n v="1"/>
  </r>
  <r>
    <s v="ac8cc880-6d1a-4b55-a0f5-5389eb320cb2"/>
    <x v="47"/>
    <x v="303"/>
    <n v="-1.4540944599999999E-2"/>
    <n v="-1.4540944599999999E-2"/>
    <x v="1"/>
    <n v="5.4120040691759934"/>
    <n v="-7.8695651344862685E-2"/>
    <n v="-7.8695651344862685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8981162368e50307784aa0ff263ca9bc0efae347bcc1b2313c00925fcbaab6"/>
    <n v="1"/>
    <n v="1"/>
  </r>
  <r>
    <s v="33ede621-08f7-46e1-a931-178e21e1ff03"/>
    <x v="47"/>
    <x v="303"/>
    <n v="-5.1542497999999999E-2"/>
    <n v="-5.1542497999999999E-2"/>
    <x v="1"/>
    <n v="5.4120040691759934"/>
    <n v="-0.27894820891149552"/>
    <n v="-0.278948208911495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365854c33996cfcf8db951a93beba4297af489a93f6d8e536deac6a3718b4c"/>
    <n v="1"/>
    <n v="1"/>
  </r>
  <r>
    <s v="2fd2b62b-65e4-4f02-8bca-644c92f8d29e"/>
    <x v="47"/>
    <x v="303"/>
    <n v="-2.28959E-2"/>
    <n v="-2.28959E-2"/>
    <x v="1"/>
    <n v="5.4120040691759934"/>
    <n v="-0.12391270396744659"/>
    <n v="-0.123912703967446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c0dbc301e785aa243493d6fc577afeacce396f35a08ff3575b07593510ab2b4"/>
    <n v="1"/>
    <n v="1"/>
  </r>
  <r>
    <s v="1f63c9c1-fefe-487f-8db8-9598a5a9720d"/>
    <x v="47"/>
    <x v="303"/>
    <n v="-6.8012445599999999E-2"/>
    <n v="-6.8012445599999999E-2"/>
    <x v="1"/>
    <n v="5.4120040691759934"/>
    <n v="-0.3680836323418108"/>
    <n v="-0.36808363234181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8b1339a18221cfab730b64d7c105da9f7d12fd9e23db6ca7c30442c79ad6d70"/>
    <n v="1"/>
    <n v="1"/>
  </r>
  <r>
    <s v="b9dac77a-04c9-4aa4-a07f-e399938d5056"/>
    <x v="47"/>
    <x v="303"/>
    <n v="-8.6643865600000008E-2"/>
    <n v="-8.6643865600000008E-2"/>
    <x v="1"/>
    <n v="5.4120040691759934"/>
    <n v="-0.46891695319633792"/>
    <n v="-0.468916953196337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d26d588e9156e3272aca41cf2067d1fea8ffeceb2768fc492865e6124e650a8"/>
    <n v="1"/>
    <n v="1"/>
  </r>
  <r>
    <s v="c194de6d-938f-477a-ad0f-716727fe2900"/>
    <x v="47"/>
    <x v="303"/>
    <n v="-2.45276E-2"/>
    <n v="-2.45276E-2"/>
    <x v="1"/>
    <n v="5.4120040691759934"/>
    <n v="-0.13274347100712111"/>
    <n v="-0.132743471007121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d568abd567a16f35c9f13255a3fa4aae65f26c24e35e9b3da2f34f3a97d05d7"/>
    <n v="1"/>
    <n v="1"/>
  </r>
  <r>
    <s v="244731a5-88ca-4f8f-87d2-13c6a4d82d14"/>
    <x v="47"/>
    <x v="303"/>
    <n v="-5.9855517599999998E-2"/>
    <n v="-5.9855517599999998E-2"/>
    <x v="1"/>
    <n v="5.4120040691759934"/>
    <n v="-0.32393830481383518"/>
    <n v="-0.323938304813835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d90db27dd1cdf38f642efae87de1bd44abee778c0ef0dff9cb99adf682eac8"/>
    <n v="1"/>
    <n v="1"/>
  </r>
  <r>
    <s v="17cbc876-56c7-4a5c-a7c0-cdb0ab9c4725"/>
    <x v="47"/>
    <x v="303"/>
    <n v="-2.3847199999999999E-2"/>
    <n v="-2.3847199999999999E-2"/>
    <x v="1"/>
    <n v="5.4120040691759934"/>
    <n v="-0.12906114343845371"/>
    <n v="-0.129061143438453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d74445298703dc13ed2da43f4b8ffc3f5480e01aecdfbde55816b975fdee08b"/>
    <n v="1"/>
    <n v="1"/>
  </r>
  <r>
    <s v="d049d750-2f99-44bb-8a6f-a973041469ee"/>
    <x v="47"/>
    <x v="303"/>
    <n v="-2.8297099999999999E-2"/>
    <n v="-2.8297099999999999E-2"/>
    <x v="1"/>
    <n v="5.4120040691759934"/>
    <n v="-0.15314402034588001"/>
    <n v="-0.153144020345880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ea407d2dd07e804c70a2074f3aeb9392db7d892cb451baad609960137492d58"/>
    <n v="1"/>
    <n v="1"/>
  </r>
  <r>
    <s v="42d4b89f-94bc-413d-9f48-b9f6f5dfb0ae"/>
    <x v="47"/>
    <x v="303"/>
    <n v="-2.7014E-2"/>
    <n v="-2.7014E-2"/>
    <x v="1"/>
    <n v="5.4120040691759934"/>
    <n v="-0.14619987792472031"/>
    <n v="-0.146199877924720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4007defa80510dffc261d12db76b249c0440d25c9e7ae86519f18b841bceac3"/>
    <n v="1"/>
    <n v="1"/>
  </r>
  <r>
    <s v="1604c298-675d-4768-be5c-0c4d2953608c"/>
    <x v="47"/>
    <x v="303"/>
    <n v="-2.37044E-2"/>
    <n v="-2.37044E-2"/>
    <x v="1"/>
    <n v="5.4120040691759934"/>
    <n v="-0.12828830925737539"/>
    <n v="-0.128288309257375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ce712083a3b4af89ad9544a974f70a7800fe85eeaa5f7d350484d65c7deb428"/>
    <n v="1"/>
    <n v="1"/>
  </r>
  <r>
    <s v="bf085969-c572-4775-b66f-a4bd9dfead54"/>
    <x v="47"/>
    <x v="303"/>
    <n v="-2.2723699999999999E-2"/>
    <n v="-2.2723699999999999E-2"/>
    <x v="1"/>
    <n v="5.4120040691759934"/>
    <n v="-0.1229807568667345"/>
    <n v="-0.122980756866734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5b016360e018ad6e2efa15ecda2649bce88f219413092c49b0ca4d0766d196f"/>
    <n v="1"/>
    <n v="1"/>
  </r>
  <r>
    <s v="d2e7b32f-54d0-44ea-857b-f1d8b2c334f3"/>
    <x v="47"/>
    <x v="303"/>
    <n v="-0.41141605240000001"/>
    <n v="-0.41141605240000001"/>
    <x v="1"/>
    <n v="5.4120040691759934"/>
    <n v="-2.2265853497131229"/>
    <n v="-2.22658534971312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6963b26fe99a79fb4fb37e44af13c9e66d77c763852fad6af36587f22f0830"/>
    <n v="1"/>
    <n v="1"/>
  </r>
  <r>
    <s v="091441fa-366f-4f1d-bf91-2f1417495e55"/>
    <x v="47"/>
    <x v="303"/>
    <n v="-5.2623105199999999E-2"/>
    <n v="-5.2623105199999999E-2"/>
    <x v="1"/>
    <n v="5.4120040691759934"/>
    <n v="-0.28479645947507631"/>
    <n v="-0.284796459475076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de21594bfab0887b3ff1d29894b0dcd778f9c4744ffb2a4292b30e2f365e395"/>
    <n v="1"/>
    <n v="1"/>
  </r>
  <r>
    <s v="f40819da-e47e-4816-92d1-d17a6961115e"/>
    <x v="47"/>
    <x v="303"/>
    <n v="-1.2289654000000001E-2"/>
    <n v="-1.2289654000000001E-2"/>
    <x v="1"/>
    <n v="5.4120040691759934"/>
    <n v="-6.6511657456765017E-2"/>
    <n v="-6.651165745676501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db4f04212f98a0a8541173f05acf190607c7baae43ccdc9b21177405c19331"/>
    <n v="1"/>
    <n v="1"/>
  </r>
  <r>
    <s v="e4d9f8e4-3a32-4f2f-945d-d0fbcc5b855d"/>
    <x v="47"/>
    <x v="303"/>
    <n v="-1.6423539599999998E-2"/>
    <n v="-1.6423539599999998E-2"/>
    <x v="1"/>
    <n v="5.4120040691759934"/>
    <n v="-8.8884263145473041E-2"/>
    <n v="-8.888426314547304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dad4bbd9d66e8cefc53df19e17201080c2687915b660abbbbe03c478016eff"/>
    <n v="1"/>
    <n v="1"/>
  </r>
  <r>
    <s v="68b21043-90b2-436e-8897-16f5b0325bf6"/>
    <x v="47"/>
    <x v="303"/>
    <n v="-2.2559900000000001E-2"/>
    <n v="-2.2559900000000001E-2"/>
    <x v="1"/>
    <n v="5.4120040691759934"/>
    <n v="-0.1220942706002035"/>
    <n v="-0.12209427060020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6abff20885310f1bc47af5b1863e1feb7b73e7888d0e6fedd87cd681b207293"/>
    <n v="1"/>
    <n v="1"/>
  </r>
  <r>
    <s v="fe26a260-e1a1-42bc-a91f-0b71fece4d0c"/>
    <x v="47"/>
    <x v="303"/>
    <n v="-2.2295300000000001E-2"/>
    <n v="-2.2295300000000001E-2"/>
    <x v="1"/>
    <n v="5.4120040691759934"/>
    <n v="-0.1206622543234995"/>
    <n v="-0.12066225432349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a4706571d6f607c2d28dbf0f32db9776bd3ae7a886e81d75c3338ea98599f54"/>
    <n v="1"/>
    <n v="1"/>
  </r>
  <r>
    <s v="f5503255-df0e-4c4a-a544-b4dca1496ea5"/>
    <x v="47"/>
    <x v="303"/>
    <n v="-2.2427599999999999E-2"/>
    <n v="-2.2427599999999999E-2"/>
    <x v="1"/>
    <n v="5.4120040691759934"/>
    <n v="-0.1213782624618515"/>
    <n v="-0.12137826246185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78a74b8ac6ae3248a241aa5529204051810a79ab60b0b9003adeb23b7d69e55"/>
    <n v="1"/>
    <n v="1"/>
  </r>
  <r>
    <s v="0153ea8c-149c-4ec1-88f5-86e3e30682d7"/>
    <x v="47"/>
    <x v="303"/>
    <n v="-1.9482447600000001E-2"/>
    <n v="-1.9482447600000001E-2"/>
    <x v="1"/>
    <n v="5.4120040691759934"/>
    <n v="-0.10543908568870811"/>
    <n v="-0.105439085688708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6588cc904692ce40704392a6bb542ab97cbb31a1479d5e4bf225b381cd6681"/>
    <n v="1"/>
    <n v="1"/>
  </r>
  <r>
    <s v="ec1ae710-453a-4589-92f7-c7c9fa7f0862"/>
    <x v="47"/>
    <x v="303"/>
    <n v="-6.5010245199999997E-2"/>
    <n v="-6.5010245199999997E-2"/>
    <x v="1"/>
    <n v="5.4120040691759934"/>
    <n v="-0.35183571156052901"/>
    <n v="-0.351835711560529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e93e823a159b9b128ff2ca4f4e3648d6df7fcc4c6f2feab6cf59daaa06d29f"/>
    <n v="1"/>
    <n v="1"/>
  </r>
  <r>
    <s v="d744caa0-8cbc-4583-b99c-8b4f824b09d2"/>
    <x v="47"/>
    <x v="303"/>
    <n v="-2.3116399999999999E-2"/>
    <n v="-2.3116399999999999E-2"/>
    <x v="1"/>
    <n v="5.4120040691759934"/>
    <n v="-0.12510605086469989"/>
    <n v="-0.125106050864699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466833c9fbe86365cfda981d78673dd89b8409ecb8bb2dcfafa996a28d6a96a"/>
    <n v="1"/>
    <n v="1"/>
  </r>
  <r>
    <s v="11f9c8f9-a16b-4f39-b39f-3f3e1b2f5632"/>
    <x v="47"/>
    <x v="303"/>
    <n v="-2.27552E-2"/>
    <n v="-2.27552E-2"/>
    <x v="1"/>
    <n v="5.4120040691759934"/>
    <n v="-0.1231512349949135"/>
    <n v="-0.123151234994913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7a5c7b41adc30ab5d60168230299a1705a32fecb63c02b6c3f5421b377535d5"/>
    <n v="1"/>
    <n v="1"/>
  </r>
  <r>
    <s v="5e415555-e79a-4f72-ac06-8004fdc86829"/>
    <x v="47"/>
    <x v="303"/>
    <n v="-2.3160500000000001E-2"/>
    <n v="-2.3160500000000001E-2"/>
    <x v="1"/>
    <n v="5.4120040691759934"/>
    <n v="-0.12534472024415061"/>
    <n v="-0.1253447202441506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4093c36fa26fff519391e8f21e0fc4a99db101192e076cfbbe0e3f003399fc4"/>
    <n v="1"/>
    <n v="1"/>
  </r>
  <r>
    <s v="209ed298-beae-4ead-8129-4fe4546b2f51"/>
    <x v="47"/>
    <x v="303"/>
    <n v="-0.36233599160000002"/>
    <n v="-0.36233599160000002"/>
    <x v="1"/>
    <n v="5.4120040691759934"/>
    <n v="-1.9609638609481179"/>
    <n v="-1.96096386094811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842441080c5e736250ab42450d92ce04dc34f46d3461b9282a0a3b3d14b032"/>
    <n v="1"/>
    <n v="1"/>
  </r>
  <r>
    <s v="93eec8fe-b5da-49a4-a36f-208fffe27b31"/>
    <x v="47"/>
    <x v="303"/>
    <n v="-15547.785529999999"/>
    <n v="-15547.785529999999"/>
    <x v="5"/>
    <n v="4.9221770091556456"/>
    <n v="-76528.952479048836"/>
    <n v="-76528.952479048836"/>
    <x v="1"/>
    <m/>
    <s v="Gnosis"/>
    <m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x v="47"/>
    <x v="303"/>
    <n v="-3635.5839679999999"/>
    <n v="-3635.5839679999999"/>
    <x v="4"/>
    <n v="5.1220752797558493"/>
    <n v="-18621.73476996948"/>
    <n v="-18621.73476996948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fb90724e-6dc5-49dc-8170-b60818ac8ee4"/>
    <x v="47"/>
    <x v="303"/>
    <n v="15292.335870000001"/>
    <n v="15292.335870000001"/>
    <x v="4"/>
    <n v="5.1220752797558493"/>
    <n v="78328.495529450665"/>
    <n v="78328.495529450665"/>
    <x v="1"/>
    <m/>
    <m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20db32b9-62d0-477d-90ae-b9a03066d120"/>
    <x v="47"/>
    <x v="303"/>
    <n v="-10906.751902"/>
    <n v="-10906.751902"/>
    <x v="4"/>
    <n v="5.1220752797558493"/>
    <n v="-55865.204299664292"/>
    <n v="-55865.204299664292"/>
    <x v="1"/>
    <m/>
    <s v="Gnosis"/>
    <m/>
    <m/>
    <m/>
    <m/>
    <m/>
    <s v="Conversão"/>
    <m/>
    <s v="Gnosis"/>
    <m/>
    <x v="65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x v="47"/>
    <x v="303"/>
    <n v="-750"/>
    <n v="-750"/>
    <x v="4"/>
    <n v="5.1220752797558493"/>
    <n v="-3841.5564598168871"/>
    <n v="-3841.556459816887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22b29a08c2dc588b60323d9bed8fbea24e732ae10eb7a887100ffe3fb1d5d12a"/>
    <n v="1"/>
    <n v="1"/>
  </r>
  <r>
    <s v="79c6ecb1-d862-4602-9430-4a54826983f2"/>
    <x v="47"/>
    <x v="303"/>
    <n v="750"/>
    <n v="750"/>
    <x v="4"/>
    <n v="5.1220752797558493"/>
    <n v="3841.5564598168871"/>
    <n v="3841.556459816887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22b29a08c2dc588b60323d9bed8fbea24e732ae10eb7a887100ffe3fb1d5d12a"/>
    <n v="1"/>
    <n v="1"/>
  </r>
  <r>
    <s v="6ed07174-7258-4a47-9b83-6cf9c12e043f"/>
    <x v="48"/>
    <x v="304"/>
    <n v="0"/>
    <n v="0"/>
    <x v="3"/>
    <n v="7490.7901622187337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bb757893cd12a1ba1583f7adc256b12ea8dd77c32bfb3f211e1734b2f7becdb"/>
    <n v="1"/>
    <n v="1"/>
  </r>
  <r>
    <s v="aaa2569b-1c73-403f-bc0d-8bc7a2d7713c"/>
    <x v="48"/>
    <x v="304"/>
    <n v="-1.473379045798167E-3"/>
    <n v="-1.473379045798167E-3"/>
    <x v="3"/>
    <n v="7490.7901622187337"/>
    <n v="-11.036773261484131"/>
    <n v="-11.036773261484131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x v="48"/>
    <x v="304"/>
    <n v="-3.7615941028259548E-3"/>
    <n v="-3.7615941028259548E-3"/>
    <x v="3"/>
    <n v="7490.7901622187337"/>
    <n v="-28.177312099708669"/>
    <n v="-28.177312099708669"/>
    <x v="1"/>
    <m/>
    <s v="Caio Bretas"/>
    <s v="Gnosis"/>
    <m/>
    <m/>
    <m/>
    <m/>
    <s v="Conversão de USDc"/>
    <m/>
    <s v="Caio Breta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6d4739cc-a014-41a8-866c-ce68a8ee2d86"/>
    <x v="48"/>
    <x v="304"/>
    <n v="-1.76271624395961E-3"/>
    <n v="-1.76271624395961E-3"/>
    <x v="3"/>
    <n v="7490.7901622187337"/>
    <n v="-13.2041374990358"/>
    <n v="-13.2041374990358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9"/>
    <m/>
    <s v="0xfbb757893cd12a1ba1583f7adc256b12ea8dd77c32bfb3f211e1734b2f7becdb"/>
    <n v="1"/>
    <n v="1"/>
  </r>
  <r>
    <s v="d02a7391-50b6-4312-9b01-5c32ba807fbc"/>
    <x v="48"/>
    <x v="304"/>
    <n v="0"/>
    <n v="0"/>
    <x v="3"/>
    <n v="7490.7901622187337"/>
    <n v="0"/>
    <n v="0"/>
    <x v="1"/>
    <m/>
    <s v="Caio Bretas"/>
    <s v="Gnosis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x v="48"/>
    <x v="304"/>
    <n v="1.7639999999999999E-3"/>
    <n v="1.7639999999999999E-3"/>
    <x v="3"/>
    <n v="7490.7901622187337"/>
    <n v="13.21375384615385"/>
    <n v="13.21375384615385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b78d79fa-3a5c-47f7-b0c8-45963c27f2b4"/>
    <x v="48"/>
    <x v="304"/>
    <n v="-2.1680702400000001E-2"/>
    <n v="-2.1680702400000001E-2"/>
    <x v="1"/>
    <n v="5.5572998430141292"/>
    <n v="-0.1204861640439561"/>
    <n v="-0.1204861640439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8238b2c3fa383b7c71d3ddef31bcdeb11d41bd591651c8a9ef2f58a4580a91"/>
    <n v="1"/>
    <n v="1"/>
  </r>
  <r>
    <s v="7fcaaa6c-7296-411e-a6f9-20897dadc56a"/>
    <x v="48"/>
    <x v="304"/>
    <n v="-3.6051523199999998E-2"/>
    <n v="-3.6051523199999998E-2"/>
    <x v="1"/>
    <n v="5.5572998430141292"/>
    <n v="-0.20034912421978021"/>
    <n v="-0.200349124219780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cef1acc0787752992156cdbd43dca3007a8a51c171983524c6b2482f735e64"/>
    <n v="1"/>
    <n v="1"/>
  </r>
  <r>
    <s v="ddea5793-70ea-4c97-b07d-199a5e55707f"/>
    <x v="48"/>
    <x v="304"/>
    <n v="-1.8543977999999999E-2"/>
    <n v="-1.8543977999999999E-2"/>
    <x v="1"/>
    <n v="5.5572998430141292"/>
    <n v="-0.1030544460282575"/>
    <n v="-0.10305444602825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43b35a3852ffb656e188f57e8576e2b1f2d38c6f7f51bd3ae414f3d24154b0"/>
    <n v="1"/>
    <n v="1"/>
  </r>
  <r>
    <s v="1596155f-bce8-46b3-8aa9-694b5d93241f"/>
    <x v="48"/>
    <x v="304"/>
    <n v="-8.6527821599999999E-2"/>
    <n v="-8.6527821599999999E-2"/>
    <x v="1"/>
    <n v="5.5572998430141292"/>
    <n v="-0.48086104939403462"/>
    <n v="-0.4808610493940346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c726b2c31cac85c9ad5feaba77d4890b5708846cf24ea483a2c1ceaca25eb1d"/>
    <n v="1"/>
    <n v="1"/>
  </r>
  <r>
    <s v="16db60f9-7ac4-4fb4-89de-dc7cdfa11268"/>
    <x v="48"/>
    <x v="304"/>
    <n v="-1.28576288E-2"/>
    <n v="-1.28576288E-2"/>
    <x v="1"/>
    <n v="5.5572998430141292"/>
    <n v="-7.1453698511773939E-2"/>
    <n v="-7.145369851177393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2a39bfc3c8c56e03aefaf832e3e3b9e8f5a3355f9d3d449068d74b4eaa5c86"/>
    <n v="1"/>
    <n v="1"/>
  </r>
  <r>
    <s v="b3ab1b25-acfb-41f9-b2df-77adb1a7a722"/>
    <x v="48"/>
    <x v="304"/>
    <n v="-8.4878649600000008E-2"/>
    <n v="-8.4878649600000008E-2"/>
    <x v="1"/>
    <n v="5.5572998430141292"/>
    <n v="-0.47169610609733131"/>
    <n v="-0.471696106097331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73333b739c95ac53adbb52e54b5d43504fe0db11a3dac4d3e261dae1a592d4"/>
    <n v="1"/>
    <n v="1"/>
  </r>
  <r>
    <s v="fb44326c-86b8-4f06-83c7-c5f0b9bfea10"/>
    <x v="48"/>
    <x v="304"/>
    <n v="-2.3194099999999999E-2"/>
    <n v="-2.3194099999999999E-2"/>
    <x v="1"/>
    <n v="5.5572998430141292"/>
    <n v="-0.12889656828885401"/>
    <n v="-0.128896568288854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65d867424d58781432ac252a85851eff88e9875d70981e8949b9384da6b009f"/>
    <n v="1"/>
    <n v="1"/>
  </r>
  <r>
    <s v="bd2589a7-a93f-482e-bc09-1fb885fd6d4d"/>
    <x v="48"/>
    <x v="304"/>
    <n v="-2.4599489400000001E-2"/>
    <n v="-2.4599489400000001E-2"/>
    <x v="1"/>
    <n v="5.5572998430141292"/>
    <n v="-0.1367067385808477"/>
    <n v="-0.13670673858084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eb812cf5ab5dfad217c61b640e98d41f4555e3c76e6b31375ac149ae61ac31"/>
    <n v="1"/>
    <n v="1"/>
  </r>
  <r>
    <s v="75af91ae-6259-40b9-b83c-a58c665fcff6"/>
    <x v="48"/>
    <x v="304"/>
    <n v="-0.62201637274301647"/>
    <n v="-0.62201637274301647"/>
    <x v="1"/>
    <n v="5.5572998430141292"/>
    <n v="-3.456731490596983"/>
    <n v="-3.45673149059698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41bd2042452e37f8c6812de0702753cd7e8e98d3a3825990c04ccfc5d81c9ef"/>
    <n v="1"/>
    <n v="1"/>
  </r>
  <r>
    <s v="a7100585-63a0-4988-ad88-841f136943af"/>
    <x v="48"/>
    <x v="304"/>
    <n v="-8.4584552000000011E-3"/>
    <n v="-8.4584552000000011E-3"/>
    <x v="1"/>
    <n v="5.5572998430141292"/>
    <n v="-4.700617175510205E-2"/>
    <n v="-4.70061717551020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0fadb27df7f2e01a701b9196f08ff9fb391a63acf976285fccf375b2fe8666"/>
    <n v="1"/>
    <n v="1"/>
  </r>
  <r>
    <s v="2414fe6b-d2d9-458c-aff8-d8400d72ce77"/>
    <x v="48"/>
    <x v="304"/>
    <n v="-2.2616600000000001E-2"/>
    <n v="-2.2616600000000001E-2"/>
    <x v="1"/>
    <n v="5.5572998430141292"/>
    <n v="-0.1256872276295134"/>
    <n v="-0.125687227629513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d362a49b11ec0ab4007ce1f2f8d9e6b32bcbf9a247c6dab061483d4e75143f2"/>
    <n v="1"/>
    <n v="1"/>
  </r>
  <r>
    <s v="e1211ed6-7c03-45de-8cdc-8131264feff6"/>
    <x v="48"/>
    <x v="304"/>
    <n v="-1.47726E-2"/>
    <n v="-1.47726E-2"/>
    <x v="1"/>
    <n v="5.5572998430141292"/>
    <n v="-8.2095767660910521E-2"/>
    <n v="-8.209576766091052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8a2432538da4a6dd84e30bd1cccc7d66c6ff538eafa189af32f70945bf9547"/>
    <n v="1"/>
    <n v="1"/>
  </r>
  <r>
    <s v="313bdeae-0e10-4a56-8623-3ec85d1087eb"/>
    <x v="48"/>
    <x v="304"/>
    <n v="-2.6476400000000001E-2"/>
    <n v="-2.6476400000000001E-2"/>
    <x v="1"/>
    <n v="5.5572998430141292"/>
    <n v="-0.1471372935635793"/>
    <n v="-0.147137293563579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463713e2cd7cc9566be8a17e88cb51b98ce45c2eb834cefc07a77ff19ec4ce2"/>
    <n v="1"/>
    <n v="1"/>
  </r>
  <r>
    <s v="67107521-1d89-436a-abed-da4be6e21064"/>
    <x v="48"/>
    <x v="304"/>
    <n v="-0.62855030313623328"/>
    <n v="-0.62855030313623328"/>
    <x v="1"/>
    <n v="5.5572998430141292"/>
    <n v="-3.4930425009454731"/>
    <n v="-3.493042500945473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51713ddf7ee8cd2b17adc0dcb31a093f3c78c9bddc393e49fc648c11534b5813"/>
    <n v="1"/>
    <n v="1"/>
  </r>
  <r>
    <s v="ad5858de-8e70-4e48-9c51-d1a9775f344f"/>
    <x v="48"/>
    <x v="304"/>
    <n v="-2.2162999999999999E-2"/>
    <n v="-2.2162999999999999E-2"/>
    <x v="1"/>
    <n v="5.5572998430141292"/>
    <n v="-0.1231664364207222"/>
    <n v="-0.123166436420722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6295abfafb177a5cb10f07d17b960081405d5c7b8d064d83cb561fa69e92de9"/>
    <n v="1"/>
    <n v="1"/>
  </r>
  <r>
    <s v="9632f5b5-bfa1-4e96-972c-eefda795bdbc"/>
    <x v="48"/>
    <x v="304"/>
    <n v="-0.65344130235270914"/>
    <n v="-0.65344130235270914"/>
    <x v="1"/>
    <n v="5.5572998430141292"/>
    <n v="-3.6313692469836591"/>
    <n v="-3.631369246983659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9a4b1bd4d7515bb6323bcd1825feab257bececa3dd0122dac83a09cbb311e417"/>
    <n v="1"/>
    <n v="1"/>
  </r>
  <r>
    <s v="2f45b97b-7114-4e16-a26a-c4c24a217194"/>
    <x v="48"/>
    <x v="304"/>
    <n v="-1.5153404800000001E-2"/>
    <n v="-1.5153404800000001E-2"/>
    <x v="1"/>
    <n v="5.5572998430141292"/>
    <n v="-8.4212014116169562E-2"/>
    <n v="-8.421201411616956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487ce43b2bb3a1ce1de5050de19e54c00b55d31a786c652b034780e2f4c2a5"/>
    <n v="1"/>
    <n v="1"/>
  </r>
  <r>
    <s v="8ebc5727-5319-4575-8df3-a3d1fe8e9ed7"/>
    <x v="48"/>
    <x v="304"/>
    <n v="-0.51523172990190003"/>
    <n v="-0.51523172990190003"/>
    <x v="1"/>
    <n v="5.5572998430141292"/>
    <n v="-2.8632972116997268"/>
    <n v="-2.863297211699726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b021ff726cacdf47409f848609a1db203f5d1e83e4c96d688c15d24150b1dfa"/>
    <n v="1"/>
    <n v="1"/>
  </r>
  <r>
    <s v="a5069117-1339-4941-bd52-2f161615e980"/>
    <x v="48"/>
    <x v="304"/>
    <n v="-1.3362611199999999E-2"/>
    <n v="-1.3362611199999999E-2"/>
    <x v="1"/>
    <n v="5.5572998430141292"/>
    <n v="-7.4260037124018838E-2"/>
    <n v="-7.426003712401883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a960c9ca3a33ed14e2e35aef4633412fbd319233244e4e94447a2f92da469b"/>
    <n v="1"/>
    <n v="1"/>
  </r>
  <r>
    <s v="712f65a6-3402-4b53-8faf-95375aad7fe1"/>
    <x v="48"/>
    <x v="304"/>
    <n v="-1.59937278E-2"/>
    <n v="-1.59937278E-2"/>
    <x v="1"/>
    <n v="5.5572998430141292"/>
    <n v="-8.8881940992150715E-2"/>
    <n v="-8.8881940992150715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3430b92539e02713791e5dce159d03e04a525938291308ff8ef8eae5488a2f"/>
    <n v="1"/>
    <n v="1"/>
  </r>
  <r>
    <s v="e426bb76-a9ca-4665-bedc-82d7e86e706d"/>
    <x v="48"/>
    <x v="304"/>
    <n v="10"/>
    <n v="10"/>
    <x v="5"/>
    <n v="5.2239665096807952"/>
    <n v="52.239665096807947"/>
    <n v="52.239665096807947"/>
    <x v="1"/>
    <m/>
    <s v="Gnosis"/>
    <s v="Mercado Bitcoin"/>
    <m/>
    <m/>
    <m/>
    <m/>
    <s v="Conversão de USDc"/>
    <m/>
    <s v="Mercado Bitcoin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x v="48"/>
    <x v="304"/>
    <n v="-10"/>
    <n v="-10"/>
    <x v="5"/>
    <n v="5.2239665096807952"/>
    <n v="-52.239665096807947"/>
    <n v="-52.239665096807947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9ef7cc66-574f-49e6-aaff-d902d7ce85e2"/>
    <x v="48"/>
    <x v="304"/>
    <n v="-10"/>
    <n v="-10"/>
    <x v="5"/>
    <n v="5.2239665096807952"/>
    <n v="-52.239665096807947"/>
    <n v="-52.239665096807947"/>
    <x v="1"/>
    <m/>
    <s v="Gnosis"/>
    <s v="Mercado Bitcoin"/>
    <m/>
    <m/>
    <m/>
    <m/>
    <s v="Conversão de USDc"/>
    <m/>
    <s v="Gnosis"/>
    <m/>
    <x v="65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035d8e-f663-4355-9fda-893f5cf8bd34"/>
    <x v="49"/>
    <x v="305"/>
    <n v="-2.3063899999999998E-2"/>
    <n v="-2.3063899999999998E-2"/>
    <x v="1"/>
    <n v="5.2831168831168824"/>
    <n v="-0.1218492794805195"/>
    <n v="-0.121849279480519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fa459ad94755826dd3af768f95766eb11a053c944d6de7455d58ce50ed520c1"/>
    <n v="1"/>
    <n v="1"/>
  </r>
  <r>
    <s v="52ba515a-901e-4099-990c-7978ab9ba738"/>
    <x v="49"/>
    <x v="305"/>
    <n v="-6.3695115199999999E-2"/>
    <n v="-6.3695115199999999E-2"/>
    <x v="1"/>
    <n v="5.2831168831168824"/>
    <n v="-0.33650873848519469"/>
    <n v="-0.336508738485194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bc781e110e8b61b39cd73fb740fb4857322c56b792cb62c2c47fb12f48e907"/>
    <n v="1"/>
    <n v="1"/>
  </r>
  <r>
    <s v="9adb75d9-d342-4912-a8fd-a4a711cafc97"/>
    <x v="49"/>
    <x v="305"/>
    <n v="-1.6087325699999998E-2"/>
    <n v="-1.6087325699999998E-2"/>
    <x v="1"/>
    <n v="5.2831168831168824"/>
    <n v="-8.4991222009870124E-2"/>
    <n v="-8.499122200987012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6a19a87f338ca0754c19f409639a132224a722c68eab9385002d706fe1d577"/>
    <n v="1"/>
    <n v="1"/>
  </r>
  <r>
    <s v="76e886d0-6654-4cef-a8f6-2d559faf2df4"/>
    <x v="49"/>
    <x v="305"/>
    <n v="-2.76680352E-2"/>
    <n v="-2.76680352E-2"/>
    <x v="1"/>
    <n v="5.2831168831168824"/>
    <n v="-0.1461734638877922"/>
    <n v="-0.14617346388779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2daf1626f4921fe49906818b61d2e50bb9b2480f7eac5f462a29e432d0477f"/>
    <n v="1"/>
    <n v="1"/>
  </r>
  <r>
    <s v="4d884a07-64d6-4b63-b46a-6c8eac3cc188"/>
    <x v="49"/>
    <x v="305"/>
    <n v="-2.3777900000000001E-2"/>
    <n v="-2.3777900000000001E-2"/>
    <x v="1"/>
    <n v="5.2831168831168824"/>
    <n v="-0.1256214249350649"/>
    <n v="-0.125621424935064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668f8b270ce63ef8611f9467b0b73d05cedfa566f388626d5a56c03d6714b3d"/>
    <n v="1"/>
    <n v="1"/>
  </r>
  <r>
    <s v="a4cafd54-deaa-491f-a6c6-016c31da60f3"/>
    <x v="49"/>
    <x v="305"/>
    <n v="-1.4143868400000001E-2"/>
    <n v="-1.4143868400000001E-2"/>
    <x v="1"/>
    <n v="5.2831168831168824"/>
    <n v="-7.4723709936623375E-2"/>
    <n v="-7.472370993662337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c8d9ecc03b110ccabb5af99600b38b1b1b90cde4955b80e27968abfefccf06"/>
    <n v="1"/>
    <n v="1"/>
  </r>
  <r>
    <s v="67511a9b-6ac0-4f71-be48-59d915049634"/>
    <x v="49"/>
    <x v="305"/>
    <n v="-2.5405400000000002E-2"/>
    <n v="-2.5405400000000002E-2"/>
    <x v="1"/>
    <n v="5.2831168831168824"/>
    <n v="-0.13421969766233771"/>
    <n v="-0.134219697662337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307657877ca6296d99be2e0f6cc1ed2419f87963c0514fe4a2ab8ed7af9d3a38"/>
    <n v="1"/>
    <n v="1"/>
  </r>
  <r>
    <s v="17732f95-0d55-401c-b962-7c77c1782538"/>
    <x v="49"/>
    <x v="305"/>
    <n v="-1.82321766E-2"/>
    <n v="-1.82321766E-2"/>
    <x v="1"/>
    <n v="5.2831168831168824"/>
    <n v="-9.6322720011428567E-2"/>
    <n v="-9.632272001142856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45962cddb08662953e1063833b9c83f6b0d9e670baa7014658edfd0ad735c5"/>
    <n v="1"/>
    <n v="1"/>
  </r>
  <r>
    <s v="db16643e-a84f-40fb-9466-99c3d265fe3c"/>
    <x v="50"/>
    <x v="306"/>
    <n v="-3.08645172E-2"/>
    <n v="-3.08645172E-2"/>
    <x v="1"/>
    <n v="5.4427757638529259"/>
    <n v="-0.1679886461791818"/>
    <n v="-0.167988646179181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89fb1d3791d781d3cad0d2f97c6930d91d5d27841fa8e2dcc0e470e6fefabd"/>
    <n v="1"/>
    <n v="1"/>
  </r>
  <r>
    <s v="0a1289fc-2c20-4cb3-9965-b59539a8a896"/>
    <x v="50"/>
    <x v="306"/>
    <n v="-3.02129724E-2"/>
    <n v="-3.02129724E-2"/>
    <x v="1"/>
    <n v="5.4427757638529259"/>
    <n v="-0.16444243393267741"/>
    <n v="-0.164442433932677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590d9b4a2eb4681b2ef6ee2176fa2a3178bfbf465254902bccc81f4ee2ff2c"/>
    <n v="1"/>
    <n v="1"/>
  </r>
  <r>
    <s v="3e994feb-d13f-4443-8002-4fb1a9ba45be"/>
    <x v="50"/>
    <x v="306"/>
    <n v="-1.30919655E-2"/>
    <n v="-1.30919655E-2"/>
    <x v="1"/>
    <n v="5.4427757638529259"/>
    <n v="-7.1256632524598643E-2"/>
    <n v="-7.125663252459864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679280a1a95b982098bdd296d3772ac68b0727b2984043c79dea795102b3f7"/>
    <n v="1"/>
    <n v="1"/>
  </r>
  <r>
    <s v="73a16da9-0142-43a4-b6f3-87b808e582ca"/>
    <x v="50"/>
    <x v="306"/>
    <n v="-1.26607779E-2"/>
    <n v="-1.26607779E-2"/>
    <x v="1"/>
    <n v="5.4427757638529259"/>
    <n v="-6.8909775105644736E-2"/>
    <n v="-6.890977510564473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1162cda9378acc4ab67b93733a820ccd26cb5d7e5a6aacb7a668de7607e972"/>
    <n v="1"/>
    <n v="1"/>
  </r>
  <r>
    <s v="209e818a-39bb-488c-9790-4ac217fbd7f0"/>
    <x v="50"/>
    <x v="306"/>
    <n v="-2.55944E-2"/>
    <n v="-2.55944E-2"/>
    <x v="1"/>
    <n v="5.4427757638529259"/>
    <n v="-0.13930458001035731"/>
    <n v="-0.139304580010357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66d9466cbd4265270bf5fbd7e81ca5066fb19fbd6e18e10cd9cf627aae9d269"/>
    <n v="1"/>
    <n v="1"/>
  </r>
  <r>
    <s v="0cf89b19-629b-47b6-8a2d-96e7db42f2ea"/>
    <x v="50"/>
    <x v="306"/>
    <n v="-9.8217440999999999E-3"/>
    <n v="-9.8217440999999999E-3"/>
    <x v="1"/>
    <n v="5.4427757638529259"/>
    <n v="-5.3457550746245468E-2"/>
    <n v="-5.345755074624546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27423cede7383058db33c788f9aefcb9539d0ea9292db12eadb9dc3973d93b"/>
    <n v="1"/>
    <n v="1"/>
  </r>
  <r>
    <s v="dbd6df9b-a3ad-4046-ab4a-a72d34275f4c"/>
    <x v="50"/>
    <x v="306"/>
    <n v="-8.7211848000000002E-3"/>
    <n v="-8.7211848000000002E-3"/>
    <x v="1"/>
    <n v="5.4427757638529259"/>
    <n v="-4.7467453261522533E-2"/>
    <n v="-4.746745326152253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f79534bafb2a41e0e3c77efc59a984ec4112bbda4e34219f8cfde20fb1dfbb"/>
    <n v="1"/>
    <n v="1"/>
  </r>
  <r>
    <s v="18dd5ef5-6e40-4369-9007-3e9c58c1ef51"/>
    <x v="50"/>
    <x v="306"/>
    <n v="-2.6008099999999999E-2"/>
    <n v="-2.6008099999999999E-2"/>
    <x v="1"/>
    <n v="5.4427757638529259"/>
    <n v="-0.14155625634386329"/>
    <n v="-0.141556256343863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1702dadd4051e9e9d8da2378e3c7c220a83166fb835e0e85b616a4bfbacd3d48"/>
    <n v="1"/>
    <n v="1"/>
  </r>
  <r>
    <s v="8108f9fe-1003-4586-b2f0-a10fa2ccade9"/>
    <x v="50"/>
    <x v="306"/>
    <n v="-1.8470130299999998E-2"/>
    <n v="-1.8470130299999998E-2"/>
    <x v="1"/>
    <n v="5.4427757638529259"/>
    <n v="-0.1005287775520456"/>
    <n v="-0.100528777552045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ef36fbf7206ba43553e2badb0e428dd36b24fbdfc3768bb4d2f19d375e79b7"/>
    <n v="1"/>
    <n v="1"/>
  </r>
  <r>
    <s v="59f37313-8bb6-44d4-98be-899a87a996ae"/>
    <x v="51"/>
    <x v="307"/>
    <n v="-0.14651019600000001"/>
    <n v="-0.14651019600000001"/>
    <x v="1"/>
    <n v="6.0083594566353176"/>
    <n v="-0.88028592163009411"/>
    <n v="-0.880285921630094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ab932e849e32a55f00970668e9ee9ebd53d36bb1d1c7ff5a49e0d5b126b4fb"/>
    <n v="1"/>
    <n v="1"/>
  </r>
  <r>
    <s v="89cdfcb3-c291-40de-a1d6-06562682c5b3"/>
    <x v="51"/>
    <x v="307"/>
    <n v="-0.12792967799999999"/>
    <n v="-0.12792967799999999"/>
    <x v="1"/>
    <n v="6.0083594566353176"/>
    <n v="-0.76864749059561133"/>
    <n v="-0.7686474905956113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016f4f790c879b0794407b040fa6073976fa0a16382ba8aa33bb4b3d5082a5"/>
    <n v="1"/>
    <n v="1"/>
  </r>
  <r>
    <s v="f523c188-160e-4e43-85ee-ef9367361d5b"/>
    <x v="51"/>
    <x v="307"/>
    <n v="-1.9192866409710001E-3"/>
    <n v="-1.9192866409710001E-3"/>
    <x v="1"/>
    <n v="6.0083594566353176"/>
    <n v="-1.153176403927194E-2"/>
    <n v="-1.153176403927194E-2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d04d92477a4020041ca6fcf98272a0bcb3f025ade9b0b1c0026e88332a26ce8"/>
    <n v="1"/>
    <n v="1"/>
  </r>
  <r>
    <s v="29344ef6-ab49-4260-ac60-a03391d0c374"/>
    <x v="51"/>
    <x v="307"/>
    <n v="-2.3114300000000001E-2"/>
    <n v="-2.3114300000000001E-2"/>
    <x v="1"/>
    <n v="6.0083594566353176"/>
    <n v="-0.13887902298850571"/>
    <n v="-0.138879022988505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3dce021a6ade3ff3dc3573889762e765873b51afa575a3bf9c0149acebff984"/>
    <n v="1"/>
    <n v="1"/>
  </r>
  <r>
    <s v="cf9392b9-e43d-4a26-ba77-61f7ba973461"/>
    <x v="51"/>
    <x v="307"/>
    <n v="-2.2158799999999999E-2"/>
    <n v="-2.2158799999999999E-2"/>
    <x v="1"/>
    <n v="6.0083594566353176"/>
    <n v="-0.13313803552769071"/>
    <n v="-0.133138035527690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7318a3d09ec3b0ee6161696094ba48025abdd20c9788844fa9416b791ecf34a"/>
    <n v="1"/>
    <n v="1"/>
  </r>
  <r>
    <s v="5685630d-fb43-4ab0-8f73-d2a7a645520f"/>
    <x v="51"/>
    <x v="307"/>
    <n v="-2.1749299999999999E-2"/>
    <n v="-2.1749299999999999E-2"/>
    <x v="1"/>
    <n v="6.0083594566353176"/>
    <n v="-0.13067761233019851"/>
    <n v="-0.130677612330198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1d416a21a2445f0b705ee757bb1079b4403e944add8b7544fa14860e0aa6e66"/>
    <n v="1"/>
    <n v="1"/>
  </r>
  <r>
    <s v="68b123b7-ae93-4036-98f9-dd81dddf92cb"/>
    <x v="51"/>
    <x v="307"/>
    <n v="-7.4767350562287239E-3"/>
    <n v="-7.4767350562287239E-3"/>
    <x v="1"/>
    <n v="6.0083594566353176"/>
    <n v="-4.4922911779848647E-2"/>
    <n v="-4.4922911779848647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0ff39eef0ec8c048340a8833f60cf77571731ab1fa525dc27f3cbb9fe0cd0347"/>
    <n v="1"/>
    <n v="1"/>
  </r>
  <r>
    <s v="f636138f-4cac-4720-aa4b-1db12a7ff923"/>
    <x v="51"/>
    <x v="307"/>
    <n v="-2.20244E-2"/>
    <n v="-2.20244E-2"/>
    <x v="1"/>
    <n v="6.0083594566353176"/>
    <n v="-0.13233051201671889"/>
    <n v="-0.132330512016718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28be6e4d8ef4ed6841532029ae6686b4f1f5ca792eb26df5df065199cb7a165"/>
    <n v="1"/>
    <n v="1"/>
  </r>
  <r>
    <s v="e229ea0b-255c-49ca-b162-ffcf2292788c"/>
    <x v="51"/>
    <x v="307"/>
    <n v="-0.20367379059999999"/>
    <n v="-0.20367379059999999"/>
    <x v="1"/>
    <n v="6.0083594566353176"/>
    <n v="-1.2237453458202721"/>
    <n v="-1.22374534582027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cb4f945dc4a960795394a916a6940afcc0a04c67da5230213f213dd8cecb17"/>
    <n v="1"/>
    <n v="1"/>
  </r>
  <r>
    <s v="0abf8ad1-c69f-4e7c-985d-be0fd3238a4e"/>
    <x v="51"/>
    <x v="307"/>
    <n v="-6.5419910400000003E-2"/>
    <n v="-6.5419910400000003E-2"/>
    <x v="1"/>
    <n v="6.0083594566353176"/>
    <n v="-0.39306633730407531"/>
    <n v="-0.3930663373040753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0ecc7fea2f533a2548f81ea06c05350b953663a94a82d49b5d34def8dfd5ade"/>
    <n v="1"/>
    <n v="1"/>
  </r>
  <r>
    <s v="81cd1b82-b14b-4f85-899b-8715fcb0406e"/>
    <x v="51"/>
    <x v="307"/>
    <n v="-0.1001003904"/>
    <n v="-0.1001003904"/>
    <x v="1"/>
    <n v="6.0083594566353176"/>
    <n v="-0.6014391272727273"/>
    <n v="-0.60143912727272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43e4a5d54d36efae71e135cf8fedb07e5f30f82a56b0962d7b47008e9640e4"/>
    <n v="1"/>
    <n v="1"/>
  </r>
  <r>
    <s v="2f9ddef8-d24a-4bd8-894c-90063f703799"/>
    <x v="51"/>
    <x v="307"/>
    <n v="-4.1335366399999997E-2"/>
    <n v="-4.1335366399999997E-2"/>
    <x v="1"/>
    <n v="6.0083594566353176"/>
    <n v="-0.24835773960292579"/>
    <n v="-0.248357739602925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d16256d260af5478230e0b9a52260889d902763847aef8e3d6026f0a9530de"/>
    <n v="1"/>
    <n v="1"/>
  </r>
  <r>
    <s v="3bf67652-8094-4c94-af6a-2f1524380d4b"/>
    <x v="51"/>
    <x v="307"/>
    <n v="-1.6943142899999999E-2"/>
    <n v="-1.6943142899999999E-2"/>
    <x v="1"/>
    <n v="6.0083594566353176"/>
    <n v="-0.1018004928683385"/>
    <n v="-0.10180049286833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2d9a43f0e2fa5a88e3742df8d6706a84e894697fda616386c926fe33ddab8a"/>
    <n v="1"/>
    <n v="1"/>
  </r>
  <r>
    <s v="718316d2-6fa8-4a07-a98a-cf666460662a"/>
    <x v="51"/>
    <x v="307"/>
    <n v="-2.1568631099999999E-2"/>
    <n v="-2.1568631099999999E-2"/>
    <x v="1"/>
    <n v="6.0083594566353176"/>
    <n v="-0.12959208863636359"/>
    <n v="-0.129592088636363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b645d98c6a220b66489db302a370f4c41cd578792f20fbad23841803de96cd"/>
    <n v="1"/>
    <n v="1"/>
  </r>
  <r>
    <s v="c5d0e167-7502-45dc-bb9c-0a55fbbf49af"/>
    <x v="51"/>
    <x v="307"/>
    <n v="-1.0116185999999999E-2"/>
    <n v="-1.0116185999999999E-2"/>
    <x v="1"/>
    <n v="6.0083594566353176"/>
    <n v="-6.0781681818181818E-2"/>
    <n v="-6.078168181818181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dd24b863dc0df930f8ef9c1d111aabef8e92b395160135ea4fa3da29c1d73b"/>
    <n v="1"/>
    <n v="1"/>
  </r>
  <r>
    <s v="6fb56b9e-f7b0-4780-865d-f93124ee1a52"/>
    <x v="51"/>
    <x v="307"/>
    <n v="-2.29106E-2"/>
    <n v="-2.29106E-2"/>
    <x v="1"/>
    <n v="6.0083594566353176"/>
    <n v="-0.13765512016718909"/>
    <n v="-0.137655120167189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7342e22b9c51bb36d0eec603c2210104bc852136c615bf4f610e8e8ec8af6fa"/>
    <n v="1"/>
    <n v="1"/>
  </r>
  <r>
    <s v="88ee30bb-1172-4656-94cf-286e9a2d4ff6"/>
    <x v="51"/>
    <x v="307"/>
    <n v="-4.4416649200000012E-2"/>
    <n v="-4.4416649200000012E-2"/>
    <x v="1"/>
    <n v="6.0083594566353176"/>
    <n v="-0.26687119425287359"/>
    <n v="-0.266871194252873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5e24d57913ba012714255611985ebe7decb49b0af2812398ea53c619e3e9fa"/>
    <n v="1"/>
    <n v="1"/>
  </r>
  <r>
    <s v="e4236952-89fd-4d6f-8f38-c3ed6e1dc8f8"/>
    <x v="51"/>
    <x v="307"/>
    <n v="-2.3404100000000001E-2"/>
    <n v="-2.3404100000000001E-2"/>
    <x v="1"/>
    <n v="6.0083594566353176"/>
    <n v="-0.14062024555903871"/>
    <n v="-0.140620245559038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52dca68d0f93cf735a6886c64880e9384f993275f115c8b268849e121dbd750"/>
    <n v="1"/>
    <n v="1"/>
  </r>
  <r>
    <s v="67f4b032-757e-466a-aef4-7ae9f8e0bd67"/>
    <x v="51"/>
    <x v="307"/>
    <n v="-7.6335436800000003E-2"/>
    <n v="-7.6335436800000003E-2"/>
    <x v="1"/>
    <n v="6.0083594566353176"/>
    <n v="-0.4586507435736677"/>
    <n v="-0.458650743573667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7317c1735dc8e227e61fb2ebd23b369535285925dedf0b2762fcc648bb5c00"/>
    <n v="1"/>
    <n v="1"/>
  </r>
  <r>
    <s v="fb903b09-c446-4cb7-bbe0-f03e29ba86dd"/>
    <x v="51"/>
    <x v="307"/>
    <n v="-6.4491939000000014E-3"/>
    <n v="-6.4491939000000014E-3"/>
    <x v="1"/>
    <n v="6.0083594566353176"/>
    <n v="-3.8749075156739823E-2"/>
    <n v="-3.874907515673982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c2c2901b9d6d7f52af06bd70e114bbb76fcf5386e13871e6fc91791c8b33664"/>
    <n v="1"/>
    <n v="1"/>
  </r>
  <r>
    <s v="d6c04bbf-ddc3-48ba-b2da-8192ea1727cd"/>
    <x v="51"/>
    <x v="307"/>
    <n v="-2.1478400000000002E-2"/>
    <n v="-2.1478400000000002E-2"/>
    <x v="1"/>
    <n v="6.0083594566353176"/>
    <n v="-0.12904994775339601"/>
    <n v="-0.129049947753396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94319adb841ab508d4b2016fe2bbb7235b65a4aadd38c17c3407dd8d092e854"/>
    <n v="1"/>
    <n v="1"/>
  </r>
  <r>
    <s v="220feb06-67aa-48ac-b1b8-f8c3dbca49b1"/>
    <x v="51"/>
    <x v="307"/>
    <n v="-2.1570800000000001E-2"/>
    <n v="-2.1570800000000001E-2"/>
    <x v="1"/>
    <n v="6.0083594566353176"/>
    <n v="-0.12960512016718909"/>
    <n v="-0.129605120167189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7db3f98c200f05d7e403bc5e27e27ab9e281bca1f340ea8038539c255dbce2e"/>
    <n v="1"/>
    <n v="1"/>
  </r>
  <r>
    <s v="edf21739-08b8-47e7-bdd9-8ac2b3e99ed7"/>
    <x v="51"/>
    <x v="307"/>
    <n v="-7.6965714000000003E-3"/>
    <n v="-7.6965714000000003E-3"/>
    <x v="1"/>
    <n v="6.0083594566353176"/>
    <n v="-4.6243767554858928E-2"/>
    <n v="-4.624376755485892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7736ecf37dcd26f2757465561a37715a409374ab9611633a60b2f7c1112bdc"/>
    <n v="1"/>
    <n v="1"/>
  </r>
  <r>
    <s v="08aad135-bd5a-4ffc-a6ce-60975d000746"/>
    <x v="51"/>
    <x v="307"/>
    <n v="-9.8113328999999989E-3"/>
    <n v="-9.8113328999999989E-3"/>
    <x v="1"/>
    <n v="6.0083594566353176"/>
    <n v="-5.8950014811912213E-2"/>
    <n v="-5.895001481191221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c471562c7fffeb2da4229d53a0a4514c695ab7ffa439cab153f26a2207478e"/>
    <n v="1"/>
    <n v="1"/>
  </r>
  <r>
    <s v="db72b782-e18a-4b2c-8dae-98ca81929f85"/>
    <x v="51"/>
    <x v="307"/>
    <n v="-6.6785489388733301E-3"/>
    <n v="-6.6785489388733301E-3"/>
    <x v="1"/>
    <n v="6.0083594566353176"/>
    <n v="-4.0127122673481341E-2"/>
    <n v="-4.0127122673481341E-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329113e0aad950addffe838bd7010085549385807474ef5cddddfd3d02f283fa"/>
    <n v="1"/>
    <n v="1"/>
  </r>
  <r>
    <s v="d32b6247-df05-4f05-b3ba-c82647f26c9e"/>
    <x v="51"/>
    <x v="307"/>
    <n v="-5.9618571600000003E-2"/>
    <n v="-5.9618571600000003E-2"/>
    <x v="1"/>
    <n v="6.0083594566353176"/>
    <n v="-0.35820980846394979"/>
    <n v="-0.358209808463949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f175fa3db8487e8de9a8f8a49b2572e9bac31bd07e44c306c85dd041d401be"/>
    <n v="1"/>
    <n v="1"/>
  </r>
  <r>
    <s v="36338c85-56dd-460e-b40e-71dbb96fe1fa"/>
    <x v="51"/>
    <x v="307"/>
    <n v="-2.0486060736119999E-3"/>
    <n v="-2.0486060736119999E-3"/>
    <x v="1"/>
    <n v="6.0083594566353176"/>
    <n v="-1.2308761675307211E-2"/>
    <n v="-1.2308761675307211E-2"/>
    <x v="1"/>
    <m/>
    <s v="Helper"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f11bb42086910ca67a76e00acc9bf6542e7c39210f95a4e543d6a629d1444e3"/>
    <n v="1"/>
    <n v="1"/>
  </r>
  <r>
    <s v="351d8f7c-56de-43d8-82db-f04b1aad17ba"/>
    <x v="51"/>
    <x v="307"/>
    <n v="-8.519636148653538E-3"/>
    <n v="-8.519636148653538E-3"/>
    <x v="1"/>
    <n v="6.0083594566353176"/>
    <n v="-5.1189036420854588E-2"/>
    <n v="-5.118903642085458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ba26f9dafb38b05358b475b6612976ba9ded6689de0f1eaf9e65244ec5a3ee"/>
    <n v="1"/>
    <n v="1"/>
  </r>
  <r>
    <s v="1f153d4d-49fe-47c2-be86-e20e8d2bf151"/>
    <x v="51"/>
    <x v="307"/>
    <n v="-8.1894774000000007E-3"/>
    <n v="-8.1894774000000007E-3"/>
    <x v="1"/>
    <n v="6.0083594566353176"/>
    <n v="-4.9205323981191228E-2"/>
    <n v="-4.920532398119122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2fba35f5b599c05e99c2ce9c7945f62df5f5e071470daf6b98268fb42c7ab8"/>
    <n v="1"/>
    <n v="1"/>
  </r>
  <r>
    <s v="ee8bc4a1-d35c-4b40-8111-224fee702067"/>
    <x v="51"/>
    <x v="307"/>
    <n v="-2.1575E-2"/>
    <n v="-2.1575E-2"/>
    <x v="1"/>
    <n v="6.0083594566353176"/>
    <n v="-0.129630355276907"/>
    <n v="-0.12963035527690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4ce1ad4af248636785e8485a539e22730981e47ee2598e6535a7eb31f601e465"/>
    <n v="1"/>
    <n v="1"/>
  </r>
  <r>
    <s v="47d89637-2639-4414-b6b2-df176cce25fd"/>
    <x v="51"/>
    <x v="307"/>
    <n v="-3.2365056000000003E-2"/>
    <n v="-3.2365056000000003E-2"/>
    <x v="1"/>
    <n v="6.0083594566353176"/>
    <n v="-0.1944608902821317"/>
    <n v="-0.194460890282131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14a93c64859d6b5ed92d2dae0674cb46e4bdf5ee4c5e83015b1b1a0947dabe"/>
    <n v="1"/>
    <n v="1"/>
  </r>
  <r>
    <s v="3749227f-13ae-400e-b2da-c9d3f515bbb0"/>
    <x v="52"/>
    <x v="308"/>
    <n v="-0.16421811359999999"/>
    <n v="-0.16421811359999999"/>
    <x v="1"/>
    <n v="5.8661825726141084"/>
    <n v="-0.9633334361078838"/>
    <n v="-0.963333436107883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d680c8af34faf11c8db51d08ab1701a8016b9bef83ce1fe5aec3cca3221a39"/>
    <n v="1"/>
    <n v="1"/>
  </r>
  <r>
    <s v="e2bc3b56-fccf-494b-bb76-c7b238ae16f5"/>
    <x v="52"/>
    <x v="308"/>
    <n v="-9.4224423999999998E-3"/>
    <n v="-9.4224423999999998E-3"/>
    <x v="1"/>
    <n v="5.8661825726141084"/>
    <n v="-5.5273767398340251E-2"/>
    <n v="-5.5273767398340251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abd68c9b7aa807d8dd84af9b6bd7c944020735f625d3877622642ce5b52d2e8"/>
    <n v="1"/>
    <n v="1"/>
  </r>
  <r>
    <s v="3bd7e19b-7fbc-4be7-b6ed-4253c5bf2b25"/>
    <x v="52"/>
    <x v="308"/>
    <n v="-2.2547299999999999E-2"/>
    <n v="-2.2547299999999999E-2"/>
    <x v="1"/>
    <n v="5.8661825726141084"/>
    <n v="-0.13226657831950209"/>
    <n v="-0.132266578319502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68f7064b2abb0887fd8a24e45fcd271fe098a6bc3d46002080150cee94ed892"/>
    <n v="1"/>
    <n v="1"/>
  </r>
  <r>
    <s v="a6175402-204b-4f68-83b2-8cdf1289de09"/>
    <x v="52"/>
    <x v="308"/>
    <n v="-6.0589952999999998E-3"/>
    <n v="-6.0589952999999998E-3"/>
    <x v="1"/>
    <n v="5.8661825726141084"/>
    <n v="-3.554317263641079E-2"/>
    <n v="-3.55431726364107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4f69192bfddcbd978ea5f798562e4b8fafebc62a2a4010cb93e282fd44eabb8"/>
    <n v="1"/>
    <n v="1"/>
  </r>
  <r>
    <s v="11dfb0bf-dc42-49b1-a3e1-6d2324ee7c8e"/>
    <x v="52"/>
    <x v="308"/>
    <n v="-2.2862153046641E-2"/>
    <n v="-2.2862153046641E-2"/>
    <x v="1"/>
    <n v="5.8661825726141084"/>
    <n v="-0.13411356377464201"/>
    <n v="-0.134113563774642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00fa001ebd074cf09ef403f6166467465a6489300c8d76be0c3b7537a6ef2b7"/>
    <n v="1"/>
    <n v="1"/>
  </r>
  <r>
    <s v="e8c12a62-6385-413e-b428-c93c6a578af2"/>
    <x v="52"/>
    <x v="308"/>
    <n v="-1.6180851600000001E-2"/>
    <n v="-1.6180851600000001E-2"/>
    <x v="1"/>
    <n v="5.8661825726141084"/>
    <n v="-9.491982966597512E-2"/>
    <n v="-9.49198296659751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2e75185ac9e1e68cefb31e183fcd421f5ec5ed1958d90718b0aa257d3be108"/>
    <n v="1"/>
    <n v="1"/>
  </r>
  <r>
    <s v="b12dd747-3b07-4708-aa2a-287d25c9b747"/>
    <x v="52"/>
    <x v="308"/>
    <n v="-0.1991406161528477"/>
    <n v="-0.1991406161528477"/>
    <x v="1"/>
    <n v="5.8661825726141084"/>
    <n v="-1.168195211975471"/>
    <n v="-1.16819521197547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820f7e3db4838b2ca9e14a41b17386e1a1693d30d005aa99b922845c0ebd7fc"/>
    <n v="1"/>
    <n v="1"/>
  </r>
  <r>
    <s v="7b36b729-862a-4ecb-a152-e76443cef937"/>
    <x v="52"/>
    <x v="308"/>
    <n v="-8.7415614000000003E-3"/>
    <n v="-8.7415614000000003E-3"/>
    <x v="1"/>
    <n v="5.8661825726141084"/>
    <n v="-5.1279595142116191E-2"/>
    <n v="-5.127959514211619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5afdfcf1c15c3c0dc1b26f41fff73bf0d25dbff8c8b46e6956d8a075d7ba44"/>
    <n v="1"/>
    <n v="1"/>
  </r>
  <r>
    <s v="fc4a3b23-12f6-4482-9acc-f843fea9a05d"/>
    <x v="52"/>
    <x v="308"/>
    <n v="-2.2427599999999999E-2"/>
    <n v="-2.2427599999999999E-2"/>
    <x v="1"/>
    <n v="5.8661825726141084"/>
    <n v="-0.13156439626556021"/>
    <n v="-0.131564396265560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58e98b3eb75ea815e11b21bcda96f3a31a92b45c02cda357327d7360ee659f3"/>
    <n v="1"/>
    <n v="1"/>
  </r>
  <r>
    <s v="8e9c3252-80d0-42bc-8b60-39aa5424684a"/>
    <x v="52"/>
    <x v="308"/>
    <n v="-2.1971899999999999E-2"/>
    <n v="-2.1971899999999999E-2"/>
    <x v="1"/>
    <n v="5.8661825726141084"/>
    <n v="-0.1288911768672199"/>
    <n v="-0.12889117686721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a4d66d5622b4202a6922128a4056076c5c7200ae13bfa2c80ed16e8848468fa"/>
    <n v="1"/>
    <n v="1"/>
  </r>
  <r>
    <s v="a9979966-1b53-47be-a1c9-6b9c4e8265fd"/>
    <x v="52"/>
    <x v="308"/>
    <n v="-1.1258071499999999E-2"/>
    <n v="-1.1258071499999999E-2"/>
    <x v="1"/>
    <n v="5.8661825726141084"/>
    <n v="-6.6041902834543587E-2"/>
    <n v="-6.604190283454358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3fc51c5ee8a69b51411b37b4c87a38500b1955e4e319aa0d1a7333746f1398"/>
    <n v="1"/>
    <n v="1"/>
  </r>
  <r>
    <s v="f667497d-84db-4d45-a990-a862975414ec"/>
    <x v="52"/>
    <x v="308"/>
    <n v="-1.46813403E-2"/>
    <n v="-1.46813403E-2"/>
    <x v="1"/>
    <n v="5.8661825726141084"/>
    <n v="-8.6123422610477188E-2"/>
    <n v="-8.612342261047718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bd5a76ddd8a9b0a2818796b7e552925e70efcc3ffea910c63d89281a991d4b"/>
    <n v="1"/>
    <n v="1"/>
  </r>
  <r>
    <s v="71aa5c1c-70e2-4e02-98ee-813ebbb5c47f"/>
    <x v="52"/>
    <x v="308"/>
    <n v="-1.73404866E-2"/>
    <n v="-1.73404866E-2"/>
    <x v="1"/>
    <n v="5.8661825726141084"/>
    <n v="-0.1017224602935685"/>
    <n v="-0.101722460293568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52a535efcb1033c47adbcdb0fd9631d4dda9e9c6d28614ad799c09e182d9ec2"/>
    <n v="1"/>
    <n v="1"/>
  </r>
  <r>
    <s v="994d890e-76c2-4769-930a-b612ca6fdc5c"/>
    <x v="52"/>
    <x v="308"/>
    <n v="-2.2241058899999999E-2"/>
    <n v="-2.2241058899999999E-2"/>
    <x v="1"/>
    <n v="5.8661825726141084"/>
    <n v="-0.13047011211566389"/>
    <n v="-0.130470112115663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08b1404a9e08740017a2ac1bd648de7ccdd820ef3bbd1e4cfcfa0c565c7f63"/>
    <n v="1"/>
    <n v="1"/>
  </r>
  <r>
    <s v="9201e88a-e733-46a2-8a8e-d42cc5ea0c14"/>
    <x v="52"/>
    <x v="308"/>
    <n v="-2.2860200000000001E-2"/>
    <n v="-2.2860200000000001E-2"/>
    <x v="1"/>
    <n v="5.8661825726141084"/>
    <n v="-0.13410210684647311"/>
    <n v="-0.134102106846473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2e48bf99f4337552b44a4e8430a15798b4a1f252543bc68b0f0fda3e4debd62"/>
    <n v="1"/>
    <n v="1"/>
  </r>
  <r>
    <s v="1dcd8198-8888-40e7-9383-4476e9ea9810"/>
    <x v="52"/>
    <x v="308"/>
    <n v="-0.10527037440000001"/>
    <n v="-0.10527037440000001"/>
    <x v="1"/>
    <n v="5.8661825726141084"/>
    <n v="-0.61753523571784241"/>
    <n v="-0.6175352357178424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4d22c969b8d389f2b1b9e4a226c2e856250e8ceb49ac60ad38c2b6b7fc6707"/>
    <n v="1"/>
    <n v="1"/>
  </r>
  <r>
    <s v="857f59aa-5e68-4df2-87f5-453043feafd4"/>
    <x v="52"/>
    <x v="308"/>
    <n v="-0.106376628"/>
    <n v="-0.106376628"/>
    <x v="1"/>
    <n v="5.8661825726141084"/>
    <n v="-0.624024721307054"/>
    <n v="-0.62402472130705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0ac2ace63dca1bfe9ce85039ecea8990503231f70c1c91576410ac3481730e"/>
    <n v="1"/>
    <n v="1"/>
  </r>
  <r>
    <s v="e4946721-c508-4910-aa0b-7fcd9c388e88"/>
    <x v="52"/>
    <x v="308"/>
    <n v="-7.9114518000000002E-3"/>
    <n v="-7.9114518000000002E-3"/>
    <x v="1"/>
    <n v="5.8661825726141084"/>
    <n v="-4.6410020673236518E-2"/>
    <n v="-4.641002067323651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88e1dc0123b246e6c98618ce3f40f99128128524b0b9fc18a1778481447ca3"/>
    <n v="1"/>
    <n v="1"/>
  </r>
  <r>
    <s v="1d7029e0-58a5-4bf3-ab09-e2a275bf7501"/>
    <x v="52"/>
    <x v="308"/>
    <n v="1673.9716390000001"/>
    <n v="1673.9716390000001"/>
    <x v="5"/>
    <n v="5.186721991701245"/>
    <n v="8682.4255134854775"/>
    <n v="8682.4255134854775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d3faef79-e537-4f8f-a9c5-1a27769453d8"/>
    <x v="53"/>
    <x v="309"/>
    <n v="-0.1134727344"/>
    <n v="-0.1134727344"/>
    <x v="1"/>
    <n v="5.9445316588173727"/>
    <n v="-0.6745422620533752"/>
    <n v="-0.674542262053375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873f4ac47f4509fe2438921e00a397de32b8b23235749fcce8b9c13baa2100c"/>
    <n v="1"/>
    <n v="1"/>
  </r>
  <r>
    <s v="77747247-d09a-4264-b865-a5fbce90df2d"/>
    <x v="53"/>
    <x v="309"/>
    <n v="-9.9030275999999993E-3"/>
    <n v="-9.9030275999999993E-3"/>
    <x v="1"/>
    <n v="5.9445316588173727"/>
    <n v="-5.886886108634222E-2"/>
    <n v="-5.88688610863422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c791afe342a6547194d755feda04f4c48893d8e3b4655fa00e381f7b9d2da03"/>
    <n v="1"/>
    <n v="1"/>
  </r>
  <r>
    <s v="f70b530e-b300-4b31-aa1d-69c0f32cb7b4"/>
    <x v="53"/>
    <x v="309"/>
    <n v="-2.2480099999999999E-2"/>
    <n v="-2.2480099999999999E-2"/>
    <x v="1"/>
    <n v="5.9445316588173727"/>
    <n v="-0.1336336661433804"/>
    <n v="-0.133633666143380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af1ec0a198ac77039fef0019ee13601dd604e84cbff597c7a0f689b15528e09"/>
    <n v="1"/>
    <n v="1"/>
  </r>
  <r>
    <s v="d1ffacb8-c147-469a-8219-895ba2d4632a"/>
    <x v="53"/>
    <x v="309"/>
    <n v="-0.1102839192"/>
    <n v="-0.1102839192"/>
    <x v="1"/>
    <n v="5.9445316588173727"/>
    <n v="-0.65558624914285712"/>
    <n v="-0.655586249142857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b7d83624e428a10c510379beae2a9466d546e5f5465b3901f730101cae1cd6"/>
    <n v="1"/>
    <n v="1"/>
  </r>
  <r>
    <s v="1531840f-6546-47c9-9bc3-9238430cf9bd"/>
    <x v="53"/>
    <x v="309"/>
    <n v="-7.1345248000000009E-3"/>
    <n v="-7.1345248000000009E-3"/>
    <x v="1"/>
    <n v="5.9445316588173727"/>
    <n v="-4.2411408544217689E-2"/>
    <n v="-4.2411408544217689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b6aa63023a95678fa5b0b047b9dde6c97f77e81a594ba3678c034a9992e758"/>
    <n v="1"/>
    <n v="1"/>
  </r>
  <r>
    <s v="89b08fa8-a7d6-4f72-ba61-8648fe0eb726"/>
    <x v="53"/>
    <x v="309"/>
    <n v="-2.2746800000000001E-2"/>
    <n v="-2.2746800000000001E-2"/>
    <x v="1"/>
    <n v="5.9445316588173727"/>
    <n v="-0.13521907273678699"/>
    <n v="-0.135219072736786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56898bb79401babf857e78045c4ce8ae4e2879d50e713c35ee3a9f625f0e441"/>
    <n v="1"/>
    <n v="1"/>
  </r>
  <r>
    <s v="8a22682c-7e99-4fdb-8506-53f23d05a326"/>
    <x v="53"/>
    <x v="309"/>
    <n v="-0.17575378080000001"/>
    <n v="-0.17575378080000001"/>
    <x v="1"/>
    <n v="5.9445316588173727"/>
    <n v="-1.044773914122449"/>
    <n v="-1.0447739141224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da1b8629969a8113d0478684e22b00bb61bef007ae453c844ffb51e21974cb"/>
    <n v="1"/>
    <n v="1"/>
  </r>
  <r>
    <s v="f9d9a66e-79d9-420a-8d30-360f21a2002c"/>
    <x v="53"/>
    <x v="309"/>
    <n v="-1.09931757E-2"/>
    <n v="-1.09931757E-2"/>
    <x v="1"/>
    <n v="5.9445316588173727"/>
    <n v="-6.5349280979591834E-2"/>
    <n v="-6.534928097959183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aa2f80581d5da3608b34005cfad316f5d55067ea977727341a14880a264496"/>
    <n v="1"/>
    <n v="1"/>
  </r>
  <r>
    <s v="5cf8443a-b309-45e1-b9bd-724bd9e97f4c"/>
    <x v="53"/>
    <x v="309"/>
    <n v="-7.2336930000000002E-3"/>
    <n v="-7.2336930000000002E-3"/>
    <x v="1"/>
    <n v="5.9445316588173727"/>
    <n v="-4.300091704866562E-2"/>
    <n v="-4.30009170486656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b41219a77a6d3a1a2f2ba53ca32bbef48195f25df00feacc196f7b7b8ba8a9"/>
    <n v="1"/>
    <n v="1"/>
  </r>
  <r>
    <s v="d31f38b5-fca3-4444-a647-be2dc35a806e"/>
    <x v="53"/>
    <x v="309"/>
    <n v="-2.2534700000000001E-2"/>
    <n v="-2.2534700000000001E-2"/>
    <x v="1"/>
    <n v="5.9445316588173727"/>
    <n v="-0.13395823757195191"/>
    <n v="-0.133958237571951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5df0044066d5b38389c0fcc06e4298b7cc41dbb6b3192e99d16204ec1be711ee"/>
    <n v="1"/>
    <n v="1"/>
  </r>
  <r>
    <s v="680e6085-0aa6-4e38-a92c-0d4bc08ee4b1"/>
    <x v="53"/>
    <x v="309"/>
    <n v="-2.1608599999999999E-2"/>
    <n v="-2.1608599999999999E-2"/>
    <x v="1"/>
    <n v="5.9445316588173727"/>
    <n v="-0.12845300680272109"/>
    <n v="-0.128453006802721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e5ba2ed8b1c7c07706b70c5493ab2b42cc5eea4ca641e547732f0d505bd0e69"/>
    <n v="1"/>
    <n v="1"/>
  </r>
  <r>
    <s v="f065c1bb-1405-4e2b-93ed-ae0800db844a"/>
    <x v="350"/>
    <x v="606"/>
    <n v="-1.36726986E-2"/>
    <n v="-1.36726986E-2"/>
    <x v="1"/>
    <n v="5.9026687598116174"/>
    <n v="-8.0705410888540025E-2"/>
    <n v="-8.0705410888540025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72dc5644de284a3e548b5b98b22820cda9d2f612862d2ff861090b38a37465"/>
    <n v="1"/>
    <n v="1"/>
  </r>
  <r>
    <s v="7834c6ee-8904-4ba7-9416-40ec6b23d0ac"/>
    <x v="350"/>
    <x v="606"/>
    <n v="-0.10247328880000001"/>
    <n v="-0.10247328880000001"/>
    <x v="1"/>
    <n v="5.9026687598116174"/>
    <n v="-0.60486588051491363"/>
    <n v="-0.6048658805149136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7b8133f7823c78cb4c0024537508faad3b92edb51c797cf434db128d3d3404"/>
    <n v="1"/>
    <n v="1"/>
  </r>
  <r>
    <s v="c5f67948-0141-42d8-aca4-f30de31ffbe8"/>
    <x v="350"/>
    <x v="606"/>
    <n v="-7.9163090999999994E-3"/>
    <n v="-7.9163090999999994E-3"/>
    <x v="1"/>
    <n v="5.9026687598116174"/>
    <n v="-4.6727350417582407E-2"/>
    <n v="-4.672735041758240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39e95db52122bfb344906382c0a38aa9c2ab3b685b846606a1029ef818e87e"/>
    <n v="1"/>
    <n v="1"/>
  </r>
  <r>
    <s v="d02d3988-6c17-4e25-a05b-0954bdd95617"/>
    <x v="350"/>
    <x v="606"/>
    <n v="-1.2928952699999999E-2"/>
    <n v="-1.2928952699999999E-2"/>
    <x v="1"/>
    <n v="5.9026687598116174"/>
    <n v="-7.6315325199372064E-2"/>
    <n v="-7.631532519937206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79e941a7b2c1a40ae29064590e8afe7a6c9b8127cc9d7856c5293392bb0b0d"/>
    <n v="1"/>
    <n v="1"/>
  </r>
  <r>
    <s v="881cb34a-f2a1-43c7-a289-84fe88ab8921"/>
    <x v="350"/>
    <x v="606"/>
    <n v="-2.3612000000000001E-2"/>
    <n v="-2.3612000000000001E-2"/>
    <x v="1"/>
    <n v="5.9026687598116174"/>
    <n v="-0.1393738147566719"/>
    <n v="-0.13937381475667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4ab224ea6f1281085cb0f81feccc16a561a6cf338b4c34fcd832ac6e09e0e3b0"/>
    <n v="1"/>
    <n v="1"/>
  </r>
  <r>
    <s v="707b3304-3479-46fe-9c88-5a4d345a5759"/>
    <x v="54"/>
    <x v="310"/>
    <n v="-2.2608199999999998E-2"/>
    <n v="-2.2608199999999998E-2"/>
    <x v="1"/>
    <n v="6.1204188481675388"/>
    <n v="-0.13837165340314139"/>
    <n v="-0.138371653403141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136be76f3736c62e5275794ce0289f4af0a139213527cd8053fe8a77767fed1"/>
    <n v="1"/>
    <n v="1"/>
  </r>
  <r>
    <s v="deec0600-a536-4e55-8669-43fec3b79dba"/>
    <x v="54"/>
    <x v="310"/>
    <n v="-0.14636252399999999"/>
    <n v="-0.14636252399999999"/>
    <x v="1"/>
    <n v="6.1204188481675388"/>
    <n v="-0.89579995055497375"/>
    <n v="-0.895799950554973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e0f7536fad8ca0e389f3827b2eba4b2cc8958189dd7b03efe56490b01d1d1d"/>
    <n v="1"/>
    <n v="1"/>
  </r>
  <r>
    <s v="77891a5d-d60f-4f95-9f14-9f89c9488aed"/>
    <x v="54"/>
    <x v="310"/>
    <n v="-2.2324699999999999E-2"/>
    <n v="-2.2324699999999999E-2"/>
    <x v="1"/>
    <n v="6.1204188481675388"/>
    <n v="-0.13663651465968579"/>
    <n v="-0.136636514659685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c71a98565e811c32b78067d4db112356c846e20a0bfb3752473d8ce94da9445"/>
    <n v="1"/>
    <n v="1"/>
  </r>
  <r>
    <s v="7bc6e4a7-01e8-4ec5-b519-16d7c2f9fa5e"/>
    <x v="54"/>
    <x v="310"/>
    <n v="-2.5968931800000001E-2"/>
    <n v="-2.5968931800000001E-2"/>
    <x v="1"/>
    <n v="6.1204188481675388"/>
    <n v="-0.15894073965549729"/>
    <n v="-0.158940739655497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29e17a4291b64435423becd50e625fcd9a949ae92508ea965cfba494e6efe9"/>
    <n v="1"/>
    <n v="1"/>
  </r>
  <r>
    <s v="2d2e8caa-5bd8-4dca-bcf0-cda68cdefba0"/>
    <x v="55"/>
    <x v="311"/>
    <n v="-2.3089100000000001E-2"/>
    <n v="-2.3089100000000001E-2"/>
    <x v="1"/>
    <n v="6.4073107049608362"/>
    <n v="-0.14793903759791119"/>
    <n v="-0.1479390375979111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d80634b78ef7f33fbe6b3b12cf24fd5bb68dd2b9a5196cac923b8d39b9bec68"/>
    <n v="1"/>
    <n v="1"/>
  </r>
  <r>
    <s v="cdba563b-64b3-4042-ad78-aadfe8087bc1"/>
    <x v="55"/>
    <x v="311"/>
    <n v="-5.1969157199999998E-2"/>
    <n v="-5.1969157199999998E-2"/>
    <x v="1"/>
    <n v="6.4073107049608362"/>
    <n v="-0.33298253725535248"/>
    <n v="-0.3329825372553524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a4409df5a6e6e1f15cd8dfd718ed3c297bb7e04ffae494802720f0e6205170"/>
    <n v="1"/>
    <n v="1"/>
  </r>
  <r>
    <s v="7573487a-ffbe-4447-860b-c1fb6382de68"/>
    <x v="55"/>
    <x v="311"/>
    <n v="-0.12032803440000001"/>
    <n v="-0.12032803440000001"/>
    <x v="1"/>
    <n v="6.4073107049608362"/>
    <n v="-0.77097910291801575"/>
    <n v="-0.770979102918015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76816973017781d29bff94af0c7f76246766f615aeec191943038c11ca6d05"/>
    <n v="1"/>
    <n v="1"/>
  </r>
  <r>
    <s v="03c87de5-f05f-459c-ab2a-2399a2406919"/>
    <x v="55"/>
    <x v="311"/>
    <n v="-1.80740442E-2"/>
    <n v="-1.80740442E-2"/>
    <x v="1"/>
    <n v="6.4073107049608362"/>
    <n v="-0.1158060168845953"/>
    <n v="-0.115806016884595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1b73b69bad0806251ff78e3e72140e7ce0f256061b514b513a3a7e00bbd78da"/>
    <n v="1"/>
    <n v="1"/>
  </r>
  <r>
    <s v="b0bb1f4b-2e05-418c-9ff4-696f6f1a279d"/>
    <x v="55"/>
    <x v="311"/>
    <n v="-0.21934153279999999"/>
    <n v="-0.21934153279999999"/>
    <x v="1"/>
    <n v="6.4073107049608362"/>
    <n v="-1.405389351151958"/>
    <n v="-1.40538935115195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739bfe9befb0a811fbebed991c3d19bdd64f406bdf6c7408e2c3ea22a46176"/>
    <n v="1"/>
    <n v="1"/>
  </r>
  <r>
    <s v="c0544b05-8cf0-4857-a1c7-b8e3300007c1"/>
    <x v="55"/>
    <x v="311"/>
    <n v="-2.40152E-2"/>
    <n v="-2.40152E-2"/>
    <x v="1"/>
    <n v="6.4073107049608362"/>
    <n v="-0.15387284804177551"/>
    <n v="-0.153872848041775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4a60e7442b3d2b59e993e51d495340299654f8389a03e39e3245d5ca025f128"/>
    <n v="1"/>
    <n v="1"/>
  </r>
  <r>
    <s v="69e43c6c-923d-4648-a0b0-93a22dae42ef"/>
    <x v="55"/>
    <x v="311"/>
    <n v="-2.2519999999999998E-2"/>
    <n v="-2.2519999999999998E-2"/>
    <x v="1"/>
    <n v="6.4073107049608362"/>
    <n v="-0.14429263707571799"/>
    <n v="-0.144292637075717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2c5ef64a8d0be812ba84730bb7bcff1e0b0d55c2344edf1edf517793322a67d"/>
    <n v="1"/>
    <n v="1"/>
  </r>
  <r>
    <s v="974642a4-78ba-4b74-a2c1-b12e3e061033"/>
    <x v="55"/>
    <x v="311"/>
    <n v="-2.3074399999999998E-2"/>
    <n v="-2.3074399999999998E-2"/>
    <x v="1"/>
    <n v="6.4073107049608362"/>
    <n v="-0.14784485013054829"/>
    <n v="-0.147844850130548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45d09c0687ca462fa40dc896e088ce834165be7601e4192382bea1b8d4b2b15e"/>
    <n v="1"/>
    <n v="1"/>
  </r>
  <r>
    <s v="c04ead1b-1527-48e7-a4c5-e08456471eae"/>
    <x v="55"/>
    <x v="311"/>
    <n v="13479.610784"/>
    <n v="13479.610784"/>
    <x v="5"/>
    <n v="5.2219321148825069"/>
    <n v="70389.612449086169"/>
    <n v="70389.612449086169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ba6c74b-7e5c-4af9-9647-6b9a06ee3c8e"/>
    <x v="56"/>
    <x v="312"/>
    <n v="-2.46158E-2"/>
    <n v="-2.46158E-2"/>
    <x v="1"/>
    <n v="6.5138092756644097"/>
    <n v="-0.1603426263679"/>
    <n v="-0.16034262636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5104ae7a93b045af771ca6371cdba87b4a2b01aa8d6bfed97a832a73630de3b"/>
    <n v="1"/>
    <n v="1"/>
  </r>
  <r>
    <s v="e5c372d4-4d7b-4544-8279-c98ef93cf7d5"/>
    <x v="56"/>
    <x v="312"/>
    <n v="-3.01283E-2"/>
    <n v="-3.01283E-2"/>
    <x v="1"/>
    <n v="6.5138092756644097"/>
    <n v="-0.19625000000000001"/>
    <n v="-0.196250000000000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5ebb4d603179829ee459226b400971251172c984b53c3784ef3787590102f5ec"/>
    <n v="1"/>
    <n v="1"/>
  </r>
  <r>
    <s v="7543d2fe-5269-408b-8af5-c985ab50d745"/>
    <x v="56"/>
    <x v="312"/>
    <n v="-2.45066E-2"/>
    <n v="-2.45066E-2"/>
    <x v="1"/>
    <n v="6.5138092756644097"/>
    <n v="-0.15963131839499739"/>
    <n v="-0.159631318394997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c92cf78627a2c407fdd21f919b3a7ce1f4dd1553b483b568bffd9dd5a983950"/>
    <n v="1"/>
    <n v="1"/>
  </r>
  <r>
    <s v="a22e663f-87bf-4cdd-a8f3-dc4922950b44"/>
    <x v="56"/>
    <x v="312"/>
    <n v="-2.44604E-2"/>
    <n v="-2.44604E-2"/>
    <x v="1"/>
    <n v="6.5138092756644097"/>
    <n v="-0.15933038040646169"/>
    <n v="-0.159330380406461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14e1ec054ef14fc0326f653204bda05c160eed91728ac30402ed07095dc2e1f"/>
    <n v="1"/>
    <n v="1"/>
  </r>
  <r>
    <s v="43495e06-1ef6-4a4b-8240-37f0a62c5130"/>
    <x v="56"/>
    <x v="312"/>
    <n v="-2.4263E-2"/>
    <n v="-2.4263E-2"/>
    <x v="1"/>
    <n v="6.5138092756644097"/>
    <n v="-0.1580445544554456"/>
    <n v="-0.158044554455445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de72e38abd3ab6bc30183090b2ba2e7aef84a0d627538b3d6846984cd8bbfae"/>
    <n v="1"/>
    <n v="1"/>
  </r>
  <r>
    <s v="3231710c-cb3c-488e-bcb3-399e99cb7491"/>
    <x v="56"/>
    <x v="312"/>
    <n v="-0.33732764640000001"/>
    <n v="-0.33732764640000001"/>
    <x v="1"/>
    <n v="6.5138092756644097"/>
    <n v="-2.1972879520583639"/>
    <n v="-2.19728795205836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397a1b4e24403b8a1ef68077b4e8a89d1355d4c636615cb590cb03a2e9d489"/>
    <n v="1"/>
    <n v="1"/>
  </r>
  <r>
    <s v="02e097e7-e4a5-4045-8752-f3e62af48751"/>
    <x v="56"/>
    <x v="312"/>
    <n v="-0.26039407679999999"/>
    <n v="-0.26039407679999999"/>
    <x v="1"/>
    <n v="6.5138092756644097"/>
    <n v="-1.696157352787911"/>
    <n v="-1.6961573527879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3756e5f83b9b894d9f08e04b0ccd0796eae807d9bd02173923e072316ea5ebd"/>
    <n v="1"/>
    <n v="1"/>
  </r>
  <r>
    <s v="d01037f6-76c5-469d-87ea-a0aedf965c77"/>
    <x v="56"/>
    <x v="312"/>
    <n v="-0.268173944"/>
    <n v="-0.268173944"/>
    <x v="1"/>
    <n v="6.5138092756644097"/>
    <n v="-1.7468339239187081"/>
    <n v="-1.7468339239187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0ceae9db1caac6b4dcc95d2fba6e9c724f1cb4712e92a679609ed12a9376e6b"/>
    <n v="1"/>
    <n v="1"/>
  </r>
  <r>
    <s v="3deeedb8-abb6-45a0-b8df-85ee51c6c842"/>
    <x v="56"/>
    <x v="312"/>
    <n v="-6.3006232800000006E-2"/>
    <n v="-6.3006232800000006E-2"/>
    <x v="1"/>
    <n v="6.5138092756644097"/>
    <n v="-0.4104105836373112"/>
    <n v="-0.4104105836373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c1987c287b50aa27443457b708dcba8b6e23dec772d52405a287e17e955051"/>
    <n v="1"/>
    <n v="1"/>
  </r>
  <r>
    <s v="49b4fb8f-b908-4a61-a255-83cfdb0fd818"/>
    <x v="56"/>
    <x v="312"/>
    <n v="-0.3424531992"/>
    <n v="-0.3424531992"/>
    <x v="1"/>
    <n v="6.5138092756644097"/>
    <n v="-2.230674825429912"/>
    <n v="-2.2306748254299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a2a1f99ee2640065e8b4cc4ddf992cee010fac0af9fcaf7ef9ae2bb7f514e0"/>
    <n v="1"/>
    <n v="1"/>
  </r>
  <r>
    <s v="beeb382c-c31e-4da0-b739-4c940b53636e"/>
    <x v="56"/>
    <x v="312"/>
    <n v="-2.5243700000000001E-2"/>
    <n v="-2.5243700000000001E-2"/>
    <x v="1"/>
    <n v="6.5138092756644097"/>
    <n v="-0.16443264721208969"/>
    <n v="-0.164432647212089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04a0f27a0110b5199abf0ce7de5a312f0d5d8457e4acd9a90735ea1db0c7e0f"/>
    <n v="1"/>
    <n v="1"/>
  </r>
  <r>
    <s v="4171fd4a-30a5-4186-bb6e-58752cc43291"/>
    <x v="56"/>
    <x v="312"/>
    <n v="-2.3811499999999999E-2"/>
    <n v="-2.3811499999999999E-2"/>
    <x v="1"/>
    <n v="6.5138092756644097"/>
    <n v="-0.15510356956748311"/>
    <n v="-0.155103569567483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adaa06ee256086bc52b875a16108c6748796d2bfba5aa8ee0c68060da30c16f"/>
    <n v="1"/>
    <n v="1"/>
  </r>
  <r>
    <s v="a75097b3-c400-4ad8-804c-d17a0f1c66e5"/>
    <x v="56"/>
    <x v="312"/>
    <n v="-2.3811499999999999E-2"/>
    <n v="-2.3811499999999999E-2"/>
    <x v="1"/>
    <n v="6.5138092756644097"/>
    <n v="-0.15510356956748311"/>
    <n v="-0.155103569567483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c319c6126eb71c7eb9df963ce6bb0cb823528b085ff4b650f61782288afd3f9"/>
    <n v="1"/>
    <n v="1"/>
  </r>
  <r>
    <s v="3bbdeced-fa3d-4a6d-b9d3-a97b7a24d049"/>
    <x v="56"/>
    <x v="312"/>
    <n v="-0.69334907400000012"/>
    <n v="-0.69334907400000012"/>
    <x v="1"/>
    <n v="6.5138092756644097"/>
    <n v="-4.5163436294945303"/>
    <n v="-4.51634362949453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3e170a403cae5d50a14ccfd29c31ec66ccfcf58652c280c256c459981af5f56"/>
    <n v="1"/>
    <n v="1"/>
  </r>
  <r>
    <s v="c4ddedc7-0c3d-45fe-9774-ef9982417da6"/>
    <x v="56"/>
    <x v="312"/>
    <n v="-2.36057E-2"/>
    <n v="-2.36057E-2"/>
    <x v="1"/>
    <n v="6.5138092756644097"/>
    <n v="-0.15376302761855129"/>
    <n v="-0.1537630276185512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c60ecc03439548a7022a1442ca1c69de3a526973fa71b023192da28d647fd35"/>
    <n v="1"/>
    <n v="1"/>
  </r>
  <r>
    <s v="af4472ec-d6a3-4b0b-927b-262904c8647f"/>
    <x v="56"/>
    <x v="312"/>
    <n v="-0.28318405759999998"/>
    <n v="-0.28318405759999998"/>
    <x v="1"/>
    <n v="6.5138092756644097"/>
    <n v="-1.844606941115164"/>
    <n v="-1.84460694111516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cb2ab8a885679c9118f7d36b00d7431312db03d5911f51298272c4365b5967"/>
    <n v="1"/>
    <n v="1"/>
  </r>
  <r>
    <s v="f715e4ee-7311-4ccd-bf45-9de91e1eff76"/>
    <x v="56"/>
    <x v="312"/>
    <n v="-0.37295288360000001"/>
    <n v="-0.37295288360000001"/>
    <x v="1"/>
    <n v="6.5138092756644097"/>
    <n v="-2.4293439525794689"/>
    <n v="-2.42934395257946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abf4bf428a602fe5989e37d9ec737293e2e7c5e77051d4a036ca296607fcd1"/>
    <n v="1"/>
    <n v="1"/>
  </r>
  <r>
    <s v="e5acd1ad-de35-4fca-a6fb-7fbb81535dde"/>
    <x v="56"/>
    <x v="312"/>
    <n v="-0.38433413080000001"/>
    <n v="-0.38433413080000001"/>
    <x v="1"/>
    <n v="6.5138092756644097"/>
    <n v="-2.5034792261594592"/>
    <n v="-2.50347922615945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2bf6597b14d030c8221feb57e88be18cf0163def07f85a45b08160d241e895"/>
    <n v="1"/>
    <n v="1"/>
  </r>
  <r>
    <s v="4cabc807-4937-4e8e-b0fe-d453e0370e99"/>
    <x v="56"/>
    <x v="312"/>
    <n v="-0.84739398839999991"/>
    <n v="-0.84739398839999991"/>
    <x v="1"/>
    <n v="6.5138092756644097"/>
    <n v="-5.5197628217821784"/>
    <n v="-5.51976282178217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5722abcc8b24a5c6d1417823965ea42edbf69a4093af859cd20ed8c9490dc9"/>
    <n v="1"/>
    <n v="1"/>
  </r>
  <r>
    <s v="4f1d9a23-ca35-425e-8372-acf5b28a4555"/>
    <x v="56"/>
    <x v="312"/>
    <n v="-0.601827958"/>
    <n v="-0.601827958"/>
    <x v="1"/>
    <n v="6.5138092756644097"/>
    <n v="-3.920192535174571"/>
    <n v="-3.9201925351745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34d7b35dbd311dd42f1b814b05fc101e83ffc378b0cf6925bd0776e5da1fa2"/>
    <n v="1"/>
    <n v="1"/>
  </r>
  <r>
    <s v="7f48cdc4-7ccd-486d-bc43-2b5ff33f6ac0"/>
    <x v="56"/>
    <x v="312"/>
    <n v="-0.15821205720000001"/>
    <n v="-0.15821205720000001"/>
    <x v="1"/>
    <n v="6.5138092756644097"/>
    <n v="-1.0305631657113079"/>
    <n v="-1.03056316571130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79b87fcc949492e673d39d1c5644c61fc1145b6d1e720ac99784fdf10e4193"/>
    <n v="1"/>
    <n v="1"/>
  </r>
  <r>
    <s v="14bfb93b-d4cc-456a-91ed-e4d2dedf8d61"/>
    <x v="56"/>
    <x v="312"/>
    <n v="-2.5061E-2"/>
    <n v="-2.5061E-2"/>
    <x v="1"/>
    <n v="6.5138092756644097"/>
    <n v="-0.1632425742574258"/>
    <n v="-0.16324257425742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a7a7ff10dd1546fbb06406b269694074834c6feb10b77da58fc298657dcd699"/>
    <n v="1"/>
    <n v="1"/>
  </r>
  <r>
    <s v="a923083f-9a47-4839-998c-a3f3afd96cc8"/>
    <x v="56"/>
    <x v="312"/>
    <n v="-2.5709900000000001E-2"/>
    <n v="-2.5709900000000001E-2"/>
    <x v="1"/>
    <n v="6.5138092756644097"/>
    <n v="-0.16746938509640441"/>
    <n v="-0.167469385096404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8945aaa436abb02a1fa2ab0fb4a6bc3a0b12ff8c84a7329b4c9bfccbc1efc0c"/>
    <n v="1"/>
    <n v="1"/>
  </r>
  <r>
    <s v="48b78559-111e-4b9f-9a3b-a849f3d98bdf"/>
    <x v="56"/>
    <x v="312"/>
    <n v="-2.6730500000000001E-2"/>
    <n v="-2.6730500000000001E-2"/>
    <x v="1"/>
    <n v="6.5138092756644097"/>
    <n v="-0.17411737884314751"/>
    <n v="-0.174117378843147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06cb6e862a6564ad36f3f0de4c4b0f9dd0504434c03cb658329446c34af2c8e"/>
    <n v="1"/>
    <n v="1"/>
  </r>
  <r>
    <s v="ee92585e-6691-4e75-bf69-a57840c62a01"/>
    <x v="56"/>
    <x v="312"/>
    <n v="-2.59052E-2"/>
    <n v="-2.59052E-2"/>
    <x v="1"/>
    <n v="6.5138092756644097"/>
    <n v="-0.16874153204794171"/>
    <n v="-0.168741532047941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5fe03355ac83917257b3fc830f57884fa86af1bdfa65d82928830c521502683a"/>
    <n v="1"/>
    <n v="1"/>
  </r>
  <r>
    <s v="f3820698-5379-41f8-a767-ce76a9ff24d9"/>
    <x v="56"/>
    <x v="312"/>
    <n v="-2.51954E-2"/>
    <n v="-2.51954E-2"/>
    <x v="1"/>
    <n v="6.5138092756644097"/>
    <n v="-0.16411803022407509"/>
    <n v="-0.164118030224075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c0342371b58f18e8ebb32113be481c98d3216f8eb4c34806d9f2e84e656fca2"/>
    <n v="1"/>
    <n v="1"/>
  </r>
  <r>
    <s v="e9cb26a0-afde-4c32-9b72-8679f31e0402"/>
    <x v="56"/>
    <x v="312"/>
    <n v="-3.9713993400000001E-2"/>
    <n v="-3.9713993400000001E-2"/>
    <x v="1"/>
    <n v="6.5138092756644097"/>
    <n v="-0.25868937858259522"/>
    <n v="-0.258689378582595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e39d1a13af6dc37524c1a14f915a98ee94c595d9ba541a7eea98010b550f15"/>
    <n v="1"/>
    <n v="1"/>
  </r>
  <r>
    <s v="daddbd9b-7f50-458e-88db-f77274835e53"/>
    <x v="56"/>
    <x v="312"/>
    <n v="-0.5830121976"/>
    <n v="-0.5830121976"/>
    <x v="1"/>
    <n v="6.5138092756644097"/>
    <n v="-3.797630260552372"/>
    <n v="-3.7976302605523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4a0a6debeff0571464de5156a6ce0be14b15ea8fcd2f0006acac8ab23c5016"/>
    <n v="1"/>
    <n v="1"/>
  </r>
  <r>
    <s v="3abc9b88-b1f7-4e53-b7bd-d0d62b7d975c"/>
    <x v="56"/>
    <x v="312"/>
    <n v="-0.35038987840000002"/>
    <n v="-0.35038987840000002"/>
    <x v="1"/>
    <n v="6.5138092756644097"/>
    <n v="-2.282372840020845"/>
    <n v="-2.28237284002084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5954b0a0832473053a04fb6ac5631a2befd2bd97247da056f7ca6c1b600406"/>
    <n v="1"/>
    <n v="1"/>
  </r>
  <r>
    <s v="c3e7e8b0-ea73-4cf4-b07e-4309c45f8d3c"/>
    <x v="56"/>
    <x v="312"/>
    <n v="-2.4380599999999999E-2"/>
    <n v="-2.4380599999999999E-2"/>
    <x v="1"/>
    <n v="6.5138092756644097"/>
    <n v="-0.1588105784262637"/>
    <n v="-0.158810578426263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ac3e832e5bd2bdba20c62bc27caf64ba88f0ee38c1f166640834395ec4da60d"/>
    <n v="1"/>
    <n v="1"/>
  </r>
  <r>
    <s v="02d4655a-d459-4fb1-81e3-48e322284daa"/>
    <x v="56"/>
    <x v="312"/>
    <n v="-2.8053499999999999E-2"/>
    <n v="-2.8053499999999999E-2"/>
    <x v="1"/>
    <n v="6.5138092756644097"/>
    <n v="-0.18273514851485151"/>
    <n v="-0.1827351485148515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c1df9f1ca99aee923cddfa0937af310a7751a681ba75ac2139254e94010f230"/>
    <n v="1"/>
    <n v="1"/>
  </r>
  <r>
    <s v="cfd339de-3e00-4404-919b-bee1df70d1de"/>
    <x v="56"/>
    <x v="312"/>
    <n v="-2.37548E-2"/>
    <n v="-2.37548E-2"/>
    <x v="1"/>
    <n v="6.5138092756644097"/>
    <n v="-0.15473423658155289"/>
    <n v="-0.154734236581552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e46a06b4df70d92e4d2d58a93f14aa58461711a58c2bacc22d32d65a0ae6e8c"/>
    <n v="1"/>
    <n v="1"/>
  </r>
  <r>
    <s v="4797e8f9-48c8-46f7-9a40-a8966f0e2d65"/>
    <x v="56"/>
    <x v="312"/>
    <n v="-2.35385E-2"/>
    <n v="-2.35385E-2"/>
    <x v="1"/>
    <n v="6.5138092756644097"/>
    <n v="-0.1533252996352267"/>
    <n v="-0.15332529963522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a45aa7932d292813792207568a0f42dd9d65411ced49db4fd134c48403a0cc7"/>
    <n v="1"/>
    <n v="1"/>
  </r>
  <r>
    <s v="e51d91ba-b289-4424-8cb2-2953d0c38139"/>
    <x v="56"/>
    <x v="312"/>
    <n v="-0.53237020800000001"/>
    <n v="-0.53237020800000001"/>
    <x v="1"/>
    <n v="6.5138092756644097"/>
    <n v="-3.4677579989577909"/>
    <n v="-3.46775799895779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f3be118d65237de3e262747b8f4d018694b70a1e4b9682836bd545fe544dcc"/>
    <n v="1"/>
    <n v="1"/>
  </r>
  <r>
    <s v="6821fa77-d3d9-483c-9f5c-9ad25b2c3ca7"/>
    <x v="56"/>
    <x v="312"/>
    <n v="-2.5205854199999999E-2"/>
    <n v="-2.5205854199999999E-2"/>
    <x v="1"/>
    <n v="6.5138092756644097"/>
    <n v="-0.16418612688900469"/>
    <n v="-0.164186126889004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464dae30c905d7601702cfc46a105d4807286d7ef90360771fb949a75dd6efc"/>
    <n v="1"/>
    <n v="1"/>
  </r>
  <r>
    <s v="84db6fdf-5f32-41ef-99ee-2ea6966ea6ff"/>
    <x v="56"/>
    <x v="312"/>
    <n v="-0.53863461280000002"/>
    <n v="-0.53863461280000002"/>
    <x v="1"/>
    <n v="6.5138092756644097"/>
    <n v="-3.5085631370505479"/>
    <n v="-3.50856313705054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71c0f5b8352f4a118f44a4d4bd38e958a6e195916f4ceae3d71fac66125b19"/>
    <n v="1"/>
    <n v="1"/>
  </r>
  <r>
    <s v="f895b37c-da2e-4894-91e9-d7ae3683440b"/>
    <x v="56"/>
    <x v="312"/>
    <n v="-5.5957439999999997E-2"/>
    <n v="-5.5957439999999997E-2"/>
    <x v="1"/>
    <n v="6.5138092756644097"/>
    <n v="-0.3644960917144347"/>
    <n v="-0.3644960917144347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694413b0259dc3f766fc8efef1307787b3857e6f966b02cd9b41da76d44a1f"/>
    <n v="1"/>
    <n v="1"/>
  </r>
  <r>
    <s v="0e761512-434f-47aa-8276-c9f7f462260d"/>
    <x v="56"/>
    <x v="312"/>
    <n v="-7.7841606399999999E-2"/>
    <n v="-7.7841606399999999E-2"/>
    <x v="1"/>
    <n v="6.5138092756644097"/>
    <n v="-0.50704537780093806"/>
    <n v="-0.5070453778009380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73b0ab963385ccbb0a8df8ca6ba9d09f602fae60e55728a0ba1193fd041ade"/>
    <n v="1"/>
    <n v="1"/>
  </r>
  <r>
    <s v="370b5976-70af-43ec-a323-397e7e58e442"/>
    <x v="56"/>
    <x v="312"/>
    <n v="-0.24293918240000001"/>
    <n v="-0.24293918240000001"/>
    <x v="1"/>
    <n v="6.5138092756644097"/>
    <n v="-1.5824594997394481"/>
    <n v="-1.5824594997394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691210fb46a0072dbb1fb193c018ef4d903849882d8696a38c3b3e37e643a3b"/>
    <n v="1"/>
    <n v="1"/>
  </r>
  <r>
    <s v="ab450255-e46f-4820-ad2d-56e7ddbdd6f1"/>
    <x v="56"/>
    <x v="312"/>
    <n v="-0.64193356159999992"/>
    <n v="-0.64193356159999992"/>
    <x v="1"/>
    <n v="6.5138092756644097"/>
    <n v="-4.1814327879103699"/>
    <n v="-4.18143278791036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5be6011f608b59fffa97d70da018061fd6de78242848adc9fba00054e61eda"/>
    <n v="1"/>
    <n v="1"/>
  </r>
  <r>
    <s v="5ee50228-f2c1-4f5f-a49d-dde154fd54a6"/>
    <x v="56"/>
    <x v="312"/>
    <n v="-1.8707397800000001E-2"/>
    <n v="-1.8707397800000001E-2"/>
    <x v="1"/>
    <n v="6.5138092756644097"/>
    <n v="-0.121856421313184"/>
    <n v="-0.12185642131318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27c5eaa5cf7b9e1f4c7099224c62da423e4f58142f147b2fca357dd4c833f2"/>
    <n v="1"/>
    <n v="1"/>
  </r>
  <r>
    <s v="f4359887-461e-4baf-a607-cacc70cdb10e"/>
    <x v="56"/>
    <x v="312"/>
    <n v="-5.9526179199999987E-2"/>
    <n v="-5.9526179199999987E-2"/>
    <x v="1"/>
    <n v="6.5138092756644097"/>
    <n v="-0.38774217821782181"/>
    <n v="-0.387742178217821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d044b118451211143394482cb34455263cefde69bf6cb3132e2f0998e74d467"/>
    <n v="1"/>
    <n v="1"/>
  </r>
  <r>
    <s v="9edd247d-90bf-4ce6-8399-6a73810dcc3c"/>
    <x v="56"/>
    <x v="312"/>
    <n v="-1.66450928E-2"/>
    <n v="-1.66450928E-2"/>
    <x v="1"/>
    <n v="6.5138092756644097"/>
    <n v="-0.1084229598749349"/>
    <n v="-0.10842295987493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c2332d743b943911d33e7b6a4d48ec8c411a34a244ad8eb27054b1ecac10cf"/>
    <n v="1"/>
    <n v="1"/>
  </r>
  <r>
    <s v="54a3b857-699e-475f-9f69-7fc56196b215"/>
    <x v="56"/>
    <x v="312"/>
    <n v="-2.4302899999999999E-2"/>
    <n v="-2.4302899999999999E-2"/>
    <x v="1"/>
    <n v="6.5138092756644097"/>
    <n v="-0.15830445544554461"/>
    <n v="-0.1583044554455446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70b10a41765b3e9c9bb3ed28f74de7c3a7bf5ece7ec83b472194e1da16de8ff"/>
    <n v="1"/>
    <n v="1"/>
  </r>
  <r>
    <s v="539101d2-af33-4d17-9735-a1c1854acf5d"/>
    <x v="56"/>
    <x v="312"/>
    <n v="-2.4225199999999999E-2"/>
    <n v="-2.4225199999999999E-2"/>
    <x v="1"/>
    <n v="6.5138092756644097"/>
    <n v="-0.1577983324648255"/>
    <n v="-0.157798332464825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a9a9336ba913c3de5562e2f1c4716a888a8255d31fe4901ece3ec495963586b"/>
    <n v="1"/>
    <n v="1"/>
  </r>
  <r>
    <s v="1a7c70dc-c2ce-4898-8481-54dea711ff13"/>
    <x v="56"/>
    <x v="312"/>
    <n v="-2.55797E-2"/>
    <n v="-2.55797E-2"/>
    <x v="1"/>
    <n v="6.5138092756644097"/>
    <n v="-0.16662128712871291"/>
    <n v="-0.166621287128712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ccb9c05e9695126f9b0b7ff7c2c1b952c659adb063ba55ee61c81e06a537c1ad"/>
    <n v="1"/>
    <n v="1"/>
  </r>
  <r>
    <s v="0b6c9e49-177c-4b3f-9bfa-20ee20fa921c"/>
    <x v="56"/>
    <x v="312"/>
    <n v="-2.3927E-2"/>
    <n v="-2.3927E-2"/>
    <x v="1"/>
    <n v="6.5138092756644097"/>
    <n v="-0.1558559145388223"/>
    <n v="-0.155855914538822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8735b94d05a0048b7b5d025999caa7aacc8b12a56affd4e500569385707ef23"/>
    <n v="1"/>
    <n v="1"/>
  </r>
  <r>
    <s v="7a5e455b-3c3a-4849-89b0-1ef5d0118ca3"/>
    <x v="56"/>
    <x v="312"/>
    <n v="-2.5680499999999998E-2"/>
    <n v="-2.5680499999999998E-2"/>
    <x v="1"/>
    <n v="6.5138092756644097"/>
    <n v="-0.1672778791036999"/>
    <n v="-0.16727787910369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5c3e222739ccfc01d97c80dd23f1df9197e83b40c34c07ac3b6f555c24eff3e"/>
    <n v="1"/>
    <n v="1"/>
  </r>
  <r>
    <s v="e1c1ece6-a742-44e3-81bd-5e10a5f49f34"/>
    <x v="57"/>
    <x v="313"/>
    <n v="2.9999999999999997E-4"/>
    <n v="2.9999999999999997E-4"/>
    <x v="3"/>
    <n v="8406.0240963855431"/>
    <n v="2.5218072289156628"/>
    <n v="2.521807228915662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13f1ed487660a7603d406fee7e1c695733fd9a4f66b331075ce9cb9019056aa"/>
    <n v="1"/>
    <n v="1"/>
  </r>
  <r>
    <s v="784bfd8a-3fee-496a-a351-17f6812c3e4e"/>
    <x v="57"/>
    <x v="313"/>
    <n v="0.1"/>
    <n v="0.1"/>
    <x v="3"/>
    <n v="8406.0240963855431"/>
    <n v="840.60240963855438"/>
    <n v="840.60240963855438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5b9deb23dbc76e0ecfd2e111886d413ff95af06d873dba6b597858cdab8457e"/>
    <n v="1"/>
    <n v="1"/>
  </r>
  <r>
    <s v="bfe40948-579c-4d23-8822-22b387dfd909"/>
    <x v="57"/>
    <x v="313"/>
    <n v="-9.8791811267303006E-2"/>
    <n v="-9.8791811267303006E-2"/>
    <x v="3"/>
    <n v="8406.0240963855431"/>
    <n v="-830.44634603852182"/>
    <n v="-830.44634603852182"/>
    <x v="1"/>
    <m/>
    <s v="Helper"/>
    <s v="Bruno Leão - Pessoal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a1016a02c1ff24ce0165cc8d0cef2c54fd2668813739c2e2b4190ae7f8f8ac4"/>
    <n v="1"/>
    <n v="1"/>
  </r>
  <r>
    <s v="47423436-5e3e-4405-a98c-44cc5506a52f"/>
    <x v="57"/>
    <x v="313"/>
    <n v="2.0000000000000002E-5"/>
    <n v="2.0000000000000002E-5"/>
    <x v="3"/>
    <n v="8406.0240963855431"/>
    <n v="0.1681204819277109"/>
    <n v="0.168120481927710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125f24f3c8878ebc44dc0ea2f7a571e8db1cb4575c81d7222106f6a3978ae72"/>
    <n v="1"/>
    <n v="1"/>
  </r>
  <r>
    <s v="e1b55626-c45e-4242-b5c2-56ecad88cd19"/>
    <x v="57"/>
    <x v="313"/>
    <n v="-2.57246E-2"/>
    <n v="-2.57246E-2"/>
    <x v="1"/>
    <n v="6.2650602409638552"/>
    <n v="-0.1611661686746988"/>
    <n v="-0.1611661686746988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a2e41619158b2e2ec77559db042675340e7cf9513dcc618f98947af329d648bc"/>
    <n v="1"/>
    <n v="1"/>
  </r>
  <r>
    <s v="54c51609-c464-47f8-a114-ccb591d3dfa8"/>
    <x v="57"/>
    <x v="313"/>
    <n v="-5.7121265599999999E-2"/>
    <n v="-5.7121265599999999E-2"/>
    <x v="1"/>
    <n v="6.2650602409638552"/>
    <n v="-0.35786817002409638"/>
    <n v="-0.3578681700240963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002d926f998d46ad9c3bef0a0c0294bacd422a98bff2ff33ebe8fb1038f5a7b"/>
    <n v="1"/>
    <n v="1"/>
  </r>
  <r>
    <s v="1d544512-593c-46d8-b1d3-cf9cf85d104c"/>
    <x v="57"/>
    <x v="313"/>
    <n v="-5.4820649800000003E-2"/>
    <n v="-5.4820649800000003E-2"/>
    <x v="1"/>
    <n v="6.2650602409638552"/>
    <n v="-0.34345467344578312"/>
    <n v="-0.343454673445783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45daf8a78dd5c9774cc367b4a60602bcd0ce01cec6afb54131a7591d8846c93"/>
    <n v="1"/>
    <n v="1"/>
  </r>
  <r>
    <s v="66761260-e1fa-44a7-a367-e54d6d8c57af"/>
    <x v="57"/>
    <x v="313"/>
    <n v="-3.7085411999999998E-2"/>
    <n v="-3.7085411999999998E-2"/>
    <x v="1"/>
    <n v="6.2650602409638552"/>
    <n v="-0.23234234024096381"/>
    <n v="-0.232342340240963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25ae909572a13e6ab5668762f11aff0472dd872c00e1adc42b2e30f3f7644e"/>
    <n v="1"/>
    <n v="1"/>
  </r>
  <r>
    <s v="167bad67-2112-44bb-8ed9-abe0e6401810"/>
    <x v="57"/>
    <x v="313"/>
    <n v="-3.3080900000000003E-2"/>
    <n v="-3.3080900000000003E-2"/>
    <x v="1"/>
    <n v="6.2650602409638552"/>
    <n v="-0.2072538313253012"/>
    <n v="-0.207253831325301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c163f690e1346f5a5f25d17c6fdcf864a0af0417bc73a76fd04cf6671bd3ea6e"/>
    <n v="1"/>
    <n v="1"/>
  </r>
  <r>
    <s v="01080000-0873-4cf8-97bb-5e238e064220"/>
    <x v="57"/>
    <x v="313"/>
    <n v="-6.9053233199999994E-2"/>
    <n v="-6.9053233199999994E-2"/>
    <x v="1"/>
    <n v="6.2650602409638552"/>
    <n v="-0.43262266583132519"/>
    <n v="-0.432622665831325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7c769e8b0fbf10054a5830d51a103e1dc08583b6e420fa2f3b9341a9765af2"/>
    <n v="1"/>
    <n v="1"/>
  </r>
  <r>
    <s v="9fab65f5-2b24-4576-8fb9-c7c26ad6a52d"/>
    <x v="57"/>
    <x v="313"/>
    <n v="-2.96516E-2"/>
    <n v="-2.96516E-2"/>
    <x v="1"/>
    <n v="6.2650602409638552"/>
    <n v="-0.18576906024096379"/>
    <n v="-0.18576906024096379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6550530413ac68e2d0fab022fcbf42f5b19397f360e03c73b633d65aecc7113"/>
    <n v="1"/>
    <n v="1"/>
  </r>
  <r>
    <s v="fb870e13-1f3e-4860-834e-2c1f45897d2d"/>
    <x v="57"/>
    <x v="313"/>
    <n v="-2.9698749600000001E-2"/>
    <n v="-2.9698749600000001E-2"/>
    <x v="1"/>
    <n v="6.2650602409638552"/>
    <n v="-0.18606445532530119"/>
    <n v="-0.186064455325301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1ec6fbc4fdadd0274127cd04ab6b15be95235b6a72efafd7bc63bda7b1d9530"/>
    <n v="1"/>
    <n v="1"/>
  </r>
  <r>
    <s v="e8e28ebc-33e8-4959-a46e-438083c3be57"/>
    <x v="57"/>
    <x v="313"/>
    <n v="-1.54640178E-2"/>
    <n v="-1.54640178E-2"/>
    <x v="1"/>
    <n v="6.2650602409638552"/>
    <n v="-9.6883003084337352E-2"/>
    <n v="-9.6883003084337352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dc36ab72b29cf48bd68a0eaaba3563921ae12001e50d3f12015b39d9039a697"/>
    <n v="1"/>
    <n v="1"/>
  </r>
  <r>
    <s v="1cdadf02-74ab-45cc-8d06-8cbaf0a0648c"/>
    <x v="57"/>
    <x v="313"/>
    <n v="-3.2736414058346569E-2"/>
    <n v="-3.2736414058346569E-2"/>
    <x v="1"/>
    <n v="6.2650602409638552"/>
    <n v="-0.20509560614867731"/>
    <n v="-0.20509560614867731"/>
    <x v="1"/>
    <m/>
    <s v="Ledger"/>
    <s v="Conexões Games"/>
    <m/>
    <m/>
    <m/>
    <m/>
    <s v="Sem Histórico"/>
    <m/>
    <s v="Ledger"/>
    <m/>
    <x v="165"/>
    <s v="Contracts"/>
    <s v="Technology &amp; Infrastructure"/>
    <s v="Operating Costs"/>
    <s v="Operating Costs"/>
    <x v="9"/>
    <m/>
    <s v="0xa8a254d4d53182bc6b3626e9a520f0944f2e23e538f111678e7b431763e8ebd4"/>
    <n v="1"/>
    <n v="1"/>
  </r>
  <r>
    <s v="ad5414d6-3b3f-40d6-9104-ebcc04e87145"/>
    <x v="57"/>
    <x v="313"/>
    <n v="-2.4189499999999999E-2"/>
    <n v="-2.4189499999999999E-2"/>
    <x v="1"/>
    <n v="6.2650602409638552"/>
    <n v="-0.15154867469879521"/>
    <n v="-0.1515486746987952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271482684b52aea6545d36a457841705de5d38f585eb3f16860f3d8cd249a9d"/>
    <n v="1"/>
    <n v="1"/>
  </r>
  <r>
    <s v="97559c7c-363e-45cb-9d3e-b3e0ac1b08bb"/>
    <x v="57"/>
    <x v="313"/>
    <n v="-2.66675E-2"/>
    <n v="-2.66675E-2"/>
    <x v="1"/>
    <n v="6.2650602409638552"/>
    <n v="-0.1670734939759036"/>
    <n v="-0.1670734939759036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2dd0372e935d00587a0826215962c1802b406cc7abe0f96f6d9e1a51c50144e"/>
    <n v="1"/>
    <n v="1"/>
  </r>
  <r>
    <s v="4b787b1c-893e-47a8-b3ea-da2b2bcecd87"/>
    <x v="57"/>
    <x v="313"/>
    <n v="-9.3250613999999996E-2"/>
    <n v="-9.3250613999999996E-2"/>
    <x v="1"/>
    <n v="6.2650602409638552"/>
    <n v="-0.58422071421686739"/>
    <n v="-0.584220714216867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f427de7aa769ffb52b51fe1ff5009939c86e16a4e82f23d013acadc53fa48af"/>
    <n v="1"/>
    <n v="1"/>
  </r>
  <r>
    <s v="4ccbf860-6df2-45f2-b14e-a6cba46df86c"/>
    <x v="57"/>
    <x v="313"/>
    <n v="-3.2377400000000001E-2"/>
    <n v="-3.2377400000000001E-2"/>
    <x v="1"/>
    <n v="6.2650602409638552"/>
    <n v="-0.20284636144578311"/>
    <n v="-0.20284636144578311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02efd084a09491e875b1f4418f3c4bc6750581e045cfa6a9b096078f09f42121"/>
    <n v="1"/>
    <n v="1"/>
  </r>
  <r>
    <s v="546b8018-e85a-4e0f-b460-2ec30b0012d9"/>
    <x v="57"/>
    <x v="313"/>
    <n v="-3.11430288E-2"/>
    <n v="-3.11430288E-2"/>
    <x v="1"/>
    <n v="6.2650602409638552"/>
    <n v="-0.19511295151807229"/>
    <n v="-0.195112951518072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b42506bc379e2fa44aeddc77ff6e6f5d268afd7be42fe77bdb65b71611414d"/>
    <n v="1"/>
    <n v="1"/>
  </r>
  <r>
    <s v="4888a96b-34db-4585-9a19-bc5ecc3eccd0"/>
    <x v="57"/>
    <x v="313"/>
    <n v="-2.1903861199999999E-2"/>
    <n v="-2.1903861199999999E-2"/>
    <x v="1"/>
    <n v="6.2650602409638552"/>
    <n v="-0.13722900992771081"/>
    <n v="-0.137229009927710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aae323a60bc468daa07187a8ebea44cebe50b652dff8b3c8bfadada26e13af"/>
    <n v="1"/>
    <n v="1"/>
  </r>
  <r>
    <s v="00f57533-52f4-4fbb-b8e5-d78513463039"/>
    <x v="57"/>
    <x v="313"/>
    <n v="-1.6464292799999999E-2"/>
    <n v="-1.6464292799999999E-2"/>
    <x v="1"/>
    <n v="6.2650602409638552"/>
    <n v="-0.1031497862168675"/>
    <n v="-0.103149786216867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5002ed80a097aabd2c8ba9b94685fda84d74ffcacab6eb78d71a234a711759"/>
    <n v="1"/>
    <n v="1"/>
  </r>
  <r>
    <s v="a67475b1-d4eb-48d6-8332-65e5ca49e2a7"/>
    <x v="58"/>
    <x v="314"/>
    <n v="-1.9877373300000001E-2"/>
    <n v="-1.9877373300000001E-2"/>
    <x v="1"/>
    <n v="6.4438642297650137"/>
    <n v="-0.12808709478955621"/>
    <n v="-0.128087094789556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e6a8243b3bf73129fdd2452e8c70ecd80fbbcb150f01725118d504e688c90d"/>
    <n v="1"/>
    <n v="1"/>
  </r>
  <r>
    <s v="74f53ab5-3ec0-4211-8f31-0a7226e3943d"/>
    <x v="351"/>
    <x v="607"/>
    <n v="-1.17688872E-2"/>
    <n v="-1.17688872E-2"/>
    <x v="1"/>
    <n v="6.6945169712793744"/>
    <n v="-7.8787015093472593E-2"/>
    <n v="-7.878701509347259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dfe859404e954bbedb122a2141cf284dd32c65d31967b1f2e415b629d625bf"/>
    <n v="1"/>
    <n v="1"/>
  </r>
  <r>
    <s v="466b28f7-26c2-4d75-b6fb-1e7603502e7a"/>
    <x v="351"/>
    <x v="607"/>
    <n v="-2.31227E-2"/>
    <n v="-2.31227E-2"/>
    <x v="1"/>
    <n v="6.6945169712793744"/>
    <n v="-0.1547953075718016"/>
    <n v="-0.154795307571801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61cdadc7ef58a1c840f8da6b1ecb9c3da13ddad7fa138983299524aa4873dd6"/>
    <n v="1"/>
    <n v="1"/>
  </r>
  <r>
    <s v="c406ba20-0fb9-4495-84ff-f2b7f6a401f6"/>
    <x v="351"/>
    <x v="607"/>
    <n v="-2.6741137500000001E-2"/>
    <n v="-2.6741137500000001E-2"/>
    <x v="1"/>
    <n v="6.6945169712793744"/>
    <n v="-0.17901899882506531"/>
    <n v="-0.179018998825065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26c138310fa4690794419f388ab63c9cab5882eadec60195353f02f61ee6c8"/>
    <n v="1"/>
    <n v="1"/>
  </r>
  <r>
    <s v="2c99e818-85d2-4115-92b4-2df48f58cff7"/>
    <x v="351"/>
    <x v="607"/>
    <n v="-1.5545514599999999E-2"/>
    <n v="-1.5545514599999999E-2"/>
    <x v="1"/>
    <n v="6.6945169712793744"/>
    <n v="-0.10406971131697131"/>
    <n v="-0.104069711316971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76db2c99795590fbe43f2d91b7462637dac04d1a53b36e8b09c5c3626ad597"/>
    <n v="1"/>
    <n v="1"/>
  </r>
  <r>
    <s v="22b6619d-3e32-48ab-944a-c8900c8afcb3"/>
    <x v="351"/>
    <x v="607"/>
    <n v="-1.1594285399999999E-2"/>
    <n v="-1.1594285399999999E-2"/>
    <x v="1"/>
    <n v="6.6945169712793744"/>
    <n v="-7.7618140380156658E-2"/>
    <n v="-7.761814038015665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529105fc245318284946b752c8301121eaa5f16b802c8f6338e0de960855f5"/>
    <n v="1"/>
    <n v="1"/>
  </r>
  <r>
    <s v="b35f0354-7945-4fe2-913f-488094e69207"/>
    <x v="351"/>
    <x v="607"/>
    <n v="-2.4133543E-2"/>
    <n v="-2.4133543E-2"/>
    <x v="1"/>
    <n v="6.6945169712793744"/>
    <n v="-0.1615624131906005"/>
    <n v="-0.161562413190600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e3bcea77dec9441a50ed49d7d31486965332066ffd6d1fe460ad3c75b6943e"/>
    <n v="1"/>
    <n v="1"/>
  </r>
  <r>
    <s v="4bac81ac-0a0c-4274-8dac-9e75d7e68622"/>
    <x v="351"/>
    <x v="607"/>
    <n v="-1.7167285500000001E-2"/>
    <n v="-1.7167285500000001E-2"/>
    <x v="1"/>
    <n v="6.6945169712793744"/>
    <n v="-0.1149266841305483"/>
    <n v="-0.114926684130548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57ae37b67601fc2dfe1ccfb52922e199d1533d31b24becaf9a2f357377ec89"/>
    <n v="1"/>
    <n v="1"/>
  </r>
  <r>
    <s v="6b8c94e8-628d-4889-a4bd-97b7df0a08b3"/>
    <x v="351"/>
    <x v="607"/>
    <n v="-2.2881200000000001E-2"/>
    <n v="-2.2881200000000001E-2"/>
    <x v="1"/>
    <n v="6.6945169712793744"/>
    <n v="-0.15317858172323759"/>
    <n v="-0.153178581723237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32d6e0985f0ec98886cf4a7895d122c6569de8e11c2a10399b62c0c0bffd393"/>
    <n v="1"/>
    <n v="1"/>
  </r>
  <r>
    <s v="ad675047-dab2-4288-b02e-7b350f3e68a4"/>
    <x v="351"/>
    <x v="607"/>
    <n v="-1.53232032E-2"/>
    <n v="-1.53232032E-2"/>
    <x v="1"/>
    <n v="6.6945169712793744"/>
    <n v="-0.10258144387676239"/>
    <n v="-0.102581443876762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315f8ccb94823dafbf94b60d78e98025d6d82ea86f1f5cd98fd546c5d99443"/>
    <n v="1"/>
    <n v="1"/>
  </r>
  <r>
    <s v="585ca993-bec9-4f10-a49f-9c06ba732d5a"/>
    <x v="59"/>
    <x v="315"/>
    <n v="-1.1429752600000001E-2"/>
    <n v="-1.1429752600000001E-2"/>
    <x v="1"/>
    <n v="6.5169712793733687"/>
    <n v="-7.4487369424543093E-2"/>
    <n v="-7.448736942454309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800fd602c7ddf37a6a9e8577eb2ae1b76637ea0110eefee25766300e8a36a6"/>
    <n v="1"/>
    <n v="1"/>
  </r>
  <r>
    <s v="b25f7e9f-83b1-4c02-b46f-aa9a826b9735"/>
    <x v="59"/>
    <x v="315"/>
    <n v="-1.5516780900000001E-2"/>
    <n v="-1.5516780900000001E-2"/>
    <x v="1"/>
    <n v="6.5169712793733687"/>
    <n v="-0.1011224154736293"/>
    <n v="-0.10112241547362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e026560b1b71b5a02fd21e3e38600a6c4b49f1f453d11fb311d21765f28f2b"/>
    <n v="1"/>
    <n v="1"/>
  </r>
  <r>
    <s v="90f8749b-d3e1-4dcf-9be1-a13fc68ae5c2"/>
    <x v="59"/>
    <x v="315"/>
    <n v="-1.3530062400000001E-2"/>
    <n v="-1.3530062400000001E-2"/>
    <x v="1"/>
    <n v="6.5169712793733687"/>
    <n v="-8.8175028068929504E-2"/>
    <n v="-8.817502806892950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a22eb2533ad14f5e55ef848a8aba45bbc81ed97ec332d52d0db0f61c0a543f"/>
    <n v="1"/>
    <n v="1"/>
  </r>
  <r>
    <s v="ad17bbb9-a0ab-43eb-a0bb-a2cd8c0d8e18"/>
    <x v="59"/>
    <x v="315"/>
    <n v="-2.273E-2"/>
    <n v="-2.273E-2"/>
    <x v="1"/>
    <n v="6.5169712793733687"/>
    <n v="-0.1481307571801567"/>
    <n v="-0.148130757180156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ea91f83d0894e325331005982354bc4b02abc78bec31e6a0b46d2a41e1a01c2"/>
    <n v="1"/>
    <n v="1"/>
  </r>
  <r>
    <s v="e3e8a8f0-7dbf-468d-b375-2a1cad1a6381"/>
    <x v="60"/>
    <x v="316"/>
    <n v="-2.32739E-2"/>
    <n v="-2.32739E-2"/>
    <x v="1"/>
    <n v="6.6126502875065336"/>
    <n v="-0.1539021615263983"/>
    <n v="-0.153902161526398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17fae76d786592d1c570ba9f33c59fa5f62e242841b0b68ac9f9badbb3c61352"/>
    <n v="1"/>
    <n v="1"/>
  </r>
  <r>
    <s v="f2b8eab5-92ac-42e6-addd-672f53e6e288"/>
    <x v="60"/>
    <x v="316"/>
    <n v="-2.2524200000000001E-2"/>
    <n v="-2.2524200000000001E-2"/>
    <x v="1"/>
    <n v="6.6126502875065336"/>
    <n v="-0.14894465760585471"/>
    <n v="-0.148944657605854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49ebfd216bf8ce82df9d2a35c91d9559019f5e31554f11dc5da22ce1604cc52a"/>
    <n v="1"/>
    <n v="1"/>
  </r>
  <r>
    <s v="f943d007-5350-43c5-af8e-3fc04e31f9a3"/>
    <x v="60"/>
    <x v="316"/>
    <n v="-5.4041001199999987E-2"/>
    <n v="-5.4041001199999987E-2"/>
    <x v="1"/>
    <n v="6.6126502875065336"/>
    <n v="-0.35735424212232092"/>
    <n v="-0.3573542421223209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0d06ee6479b89113f54c2800b9371ace434e82dde13fa7e0034f9471fe3452"/>
    <n v="1"/>
    <n v="1"/>
  </r>
  <r>
    <s v="a9ba1d3b-2337-4290-9acd-7b5c1ed8b38e"/>
    <x v="61"/>
    <x v="317"/>
    <n v="-1.48035999E-2"/>
    <n v="-1.48035999E-2"/>
    <x v="1"/>
    <n v="6.9865841073271424"/>
    <n v="-0.1034265957925697"/>
    <n v="-0.103426595792569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f3c46b4d0f4fc1efdcde7dabcbba4a03803f7e26c58b3e3bc9f6c284b5b3cc"/>
    <n v="1"/>
    <n v="1"/>
  </r>
  <r>
    <s v="bb48845f-e92b-4f8a-82b4-8f248a24bd7a"/>
    <x v="62"/>
    <x v="318"/>
    <n v="-1.35294952E-2"/>
    <n v="-1.35294952E-2"/>
    <x v="1"/>
    <n v="7.2392319667877523"/>
    <n v="-9.7943154146341457E-2"/>
    <n v="-9.794315414634145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66b1c6ceea3588fdce3b9d8242d6ff1ae38db92e76b3d5abafa11478f08ab0"/>
    <n v="1"/>
    <n v="1"/>
  </r>
  <r>
    <s v="6d2c6e69-0890-4940-b849-f1f3e65b0282"/>
    <x v="62"/>
    <x v="318"/>
    <n v="-1.47322818E-2"/>
    <n v="-1.47322818E-2"/>
    <x v="1"/>
    <n v="7.2392319667877523"/>
    <n v="-0.1066504053502854"/>
    <n v="-0.10665040535028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0fa04c9dc4adc4b4be7c0a0ac2c9d652fbac53eca1b70df99aae650e0bd967"/>
    <n v="1"/>
    <n v="1"/>
  </r>
  <r>
    <s v="9fcb8a31-8568-44c5-ada5-be374ac98752"/>
    <x v="62"/>
    <x v="318"/>
    <n v="-2.2883299999999999E-2"/>
    <n v="-2.2883299999999999E-2"/>
    <x v="1"/>
    <n v="7.2392319667877523"/>
    <n v="-0.16565751686559421"/>
    <n v="-0.165657516865594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30fb23fdf1eb0a263ed8a860831877d2b3f7669e896744936e93873a5071669"/>
    <n v="1"/>
    <n v="1"/>
  </r>
  <r>
    <s v="07b5a6c7-94d4-44ef-a485-5e38d1ba39db"/>
    <x v="62"/>
    <x v="318"/>
    <n v="-3.1774700000000003E-2"/>
    <n v="-3.1774700000000003E-2"/>
    <x v="1"/>
    <n v="7.2392319667877523"/>
    <n v="-0.23002442397509079"/>
    <n v="-0.230024423975090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72251c8945d6cbb6157472d727da8b447fb77ba9d8e58f58a8318b294857118"/>
    <n v="1"/>
    <n v="1"/>
  </r>
  <r>
    <s v="c2427f14-1368-4851-b137-a9b6ac9c7eaf"/>
    <x v="62"/>
    <x v="318"/>
    <n v="-0.33286430880000001"/>
    <n v="-0.33286430880000001"/>
    <x v="1"/>
    <n v="7.2392319667877523"/>
    <n v="-2.4096819448676698"/>
    <n v="-2.40968194486766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4658ad754e8dd91e45359b051947124b32380541338fe3a599b21a48d95705"/>
    <n v="1"/>
    <n v="1"/>
  </r>
  <r>
    <s v="728143ad-af74-497e-9d45-bd7de0998478"/>
    <x v="62"/>
    <x v="318"/>
    <n v="-1.6810695E-2"/>
    <n v="-1.6810695E-2"/>
    <x v="1"/>
    <n v="7.2392319667877523"/>
    <n v="-0.121696520627919"/>
    <n v="-0.121696520627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89f89d62706a76a33c50db8a9e36d629b16edb61069fb127ed7144202d670c"/>
    <n v="1"/>
    <n v="1"/>
  </r>
  <r>
    <s v="3f010fce-9e40-4906-a769-3fafe7dc6527"/>
    <x v="352"/>
    <x v="608"/>
    <n v="-1.97754903E-2"/>
    <n v="-1.97754903E-2"/>
    <x v="1"/>
    <n v="7.2262773722627731"/>
    <n v="-0.14290317808029199"/>
    <n v="-0.142903178080291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fa46b0346d2b1341f9785c0ccfc6facfb5f182f61f238d4a2194aec8180d8b8"/>
    <n v="1"/>
    <n v="1"/>
  </r>
  <r>
    <s v="4c2c1ed1-d028-4bba-99e5-95f2a51741b3"/>
    <x v="352"/>
    <x v="608"/>
    <n v="-1.76563239E-2"/>
    <n v="-1.76563239E-2"/>
    <x v="1"/>
    <n v="7.2262773722627731"/>
    <n v="-0.1275894938759124"/>
    <n v="-0.127589493875912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4c7b1404211be8d4f07483d2cc902dc171c37f5848bb8aac73fd023bebc39d"/>
    <n v="1"/>
    <n v="1"/>
  </r>
  <r>
    <s v="f511c129-c4c5-42c5-a756-2da7b94b3c03"/>
    <x v="352"/>
    <x v="608"/>
    <n v="-1.50888723E-2"/>
    <n v="-1.50888723E-2"/>
    <x v="1"/>
    <n v="7.2262773722627731"/>
    <n v="-0.10903637647445261"/>
    <n v="-0.109036376474452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db3d86b1fb23170de1fe0c6c3fddeb75384470d6c9e1325c3481c9861c09da"/>
    <n v="1"/>
    <n v="1"/>
  </r>
  <r>
    <s v="ad6dcc4e-6e05-4507-8807-8178fe16b9db"/>
    <x v="352"/>
    <x v="608"/>
    <n v="-1.57613001E-2"/>
    <n v="-1.57613001E-2"/>
    <x v="1"/>
    <n v="7.2262773722627731"/>
    <n v="-0.113895526270073"/>
    <n v="-0.1138955262700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cc2364040d129cc47a6ef9880a9957307e919b158717a71ed3dcd4731c2590"/>
    <n v="1"/>
    <n v="1"/>
  </r>
  <r>
    <s v="5a6c8bf5-d092-46a2-a04d-dad6ae2dcdd6"/>
    <x v="63"/>
    <x v="319"/>
    <n v="-1.5251885099999999E-2"/>
    <n v="-1.5251885099999999E-2"/>
    <x v="1"/>
    <n v="7.6663201663201672"/>
    <n v="-0.1169258343165281"/>
    <n v="-0.11692583431652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0b9e0eb597bc09400f84a68e45a4e18b4700d2ca5861bdd6c5c4c1bd3895746"/>
    <n v="1"/>
    <n v="1"/>
  </r>
  <r>
    <s v="161a17ca-b7e2-4dfb-8bea-461eed161b58"/>
    <x v="63"/>
    <x v="319"/>
    <n v="-1.4233055099999999E-2"/>
    <n v="-1.4233055099999999E-2"/>
    <x v="1"/>
    <n v="7.6663201663201672"/>
    <n v="-0.1091151573414761"/>
    <n v="-0.10911515734147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3dfad9377e8a00423683f128e35173044722ccf527436b4824b53b7e236983"/>
    <n v="1"/>
    <n v="1"/>
  </r>
  <r>
    <s v="9b73bacf-066f-452c-93d5-c470e8757385"/>
    <x v="63"/>
    <x v="319"/>
    <n v="-0.11619455519999999"/>
    <n v="-0.11619455519999999"/>
    <x v="1"/>
    <n v="7.6663201663201672"/>
    <n v="-0.89078466174636195"/>
    <n v="-0.8907846617463619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426309a87f4dfb84969fbd77a69bd7d73be98c3677f5a229362143bcfdc615"/>
    <n v="1"/>
    <n v="1"/>
  </r>
  <r>
    <s v="f031614c-31ef-41b8-9bfb-694db6aaff5a"/>
    <x v="63"/>
    <x v="319"/>
    <n v="-2.2032800000000002E-2"/>
    <n v="-2.2032800000000002E-2"/>
    <x v="1"/>
    <n v="7.6663201663201672"/>
    <n v="-0.16891049896049901"/>
    <n v="-0.168910498960499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ba03e3c87fa44e262927391b8f89f88145b7fd98fe5da7e1dc4cf6dc0d1bfd4"/>
    <n v="1"/>
    <n v="1"/>
  </r>
  <r>
    <s v="4d01125b-92d9-4526-a6d3-657d90673bae"/>
    <x v="63"/>
    <x v="319"/>
    <n v="-1.7896626299999999E-2"/>
    <n v="-1.7896626299999999E-2"/>
    <x v="1"/>
    <n v="7.6663201663201672"/>
    <n v="-0.13720126711278591"/>
    <n v="-0.137201267112785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d60e4b468acb1c1b968ce200107f0a53575a397794249e739aea250e5257e8"/>
    <n v="1"/>
    <n v="1"/>
  </r>
  <r>
    <s v="826ba713-1639-4871-b170-9a3367aedac7"/>
    <x v="63"/>
    <x v="319"/>
    <n v="-2.84966751E-2"/>
    <n v="-2.84966751E-2"/>
    <x v="1"/>
    <n v="7.6663201663201672"/>
    <n v="-0.21846463499220381"/>
    <n v="-0.218464634992203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646c4b7597838d5eedbaacd745ae746dcddcdf8572c8e4f3a17ac4e6942738"/>
    <n v="1"/>
    <n v="1"/>
  </r>
  <r>
    <s v="83ed2dbe-67c7-45db-b0de-4838912d4afb"/>
    <x v="63"/>
    <x v="319"/>
    <n v="-1.2633492E-2"/>
    <n v="-1.2633492E-2"/>
    <x v="1"/>
    <n v="7.6663201663201672"/>
    <n v="-9.6852394490644506E-2"/>
    <n v="-9.6852394490644506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661ea6130cbd1ab9e2172f6ae202ceb8c5f3c5fc4880c0d620a3194b36affa"/>
    <n v="1"/>
    <n v="1"/>
  </r>
  <r>
    <s v="21ca0243-2437-4ebd-9bfc-41f627d359c7"/>
    <x v="353"/>
    <x v="609"/>
    <n v="-1.04124426E-2"/>
    <n v="-1.04124426E-2"/>
    <x v="1"/>
    <n v="7.7377220480668756"/>
    <n v="-8.0568586680250798E-2"/>
    <n v="-8.056858668025079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7096c4205128109ceca7d6f081ae10bc03b55e6179d7b9fd937d0127156bae"/>
    <n v="1"/>
    <n v="1"/>
  </r>
  <r>
    <s v="70b4b671-0e9b-42f4-a84f-2eafed2cc30b"/>
    <x v="354"/>
    <x v="610"/>
    <n v="-5.8704984600000003E-2"/>
    <n v="-5.8704984600000003E-2"/>
    <x v="1"/>
    <n v="7.7263267429760667"/>
    <n v="-0.45357389246097812"/>
    <n v="-0.453573892460978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8d354db98530c5fb0c2cbc8004119fd99686b1201d46c7e326229b9e5c1b9f"/>
    <n v="1"/>
    <n v="1"/>
  </r>
  <r>
    <s v="35465216-f985-4cc5-a7a8-991843af9c77"/>
    <x v="354"/>
    <x v="610"/>
    <n v="-5.0248695599999997E-2"/>
    <n v="-5.0248695599999997E-2"/>
    <x v="1"/>
    <n v="7.7263267429760667"/>
    <n v="-0.38823784061394379"/>
    <n v="-0.38823784061394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4e3f6af9745b1981107c0ff586282258ad50dcab30cfd3be8c83cea7830c77"/>
    <n v="1"/>
    <n v="1"/>
  </r>
  <r>
    <s v="506b7743-1f23-4b9a-866d-f2fe0d213268"/>
    <x v="354"/>
    <x v="610"/>
    <n v="-4.5009383600000001E-2"/>
    <n v="-4.5009383600000001E-2"/>
    <x v="1"/>
    <n v="7.7263267429760667"/>
    <n v="-0.34775720419354839"/>
    <n v="-0.3477572041935483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f2afd87d80d56e8b8ad27ac2874def0e9be198661204564a7946bacb0b08de"/>
    <n v="1"/>
    <n v="1"/>
  </r>
  <r>
    <s v="20501e13-0026-4c8c-9a2b-e4240e47b05a"/>
    <x v="354"/>
    <x v="610"/>
    <n v="-0.79950222240000002"/>
    <n v="-0.79950222240000002"/>
    <x v="1"/>
    <n v="7.7263267429760667"/>
    <n v="-6.1772154019979189"/>
    <n v="-6.17721540199791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0a61e0a88add8d3077666d03e2b1d58172570bbd6ab686b87a72c150815d81"/>
    <n v="1"/>
    <n v="1"/>
  </r>
  <r>
    <s v="daa95baf-7b13-4e5e-b514-9f0cb14e7619"/>
    <x v="354"/>
    <x v="610"/>
    <n v="2.4983200000000002E-5"/>
    <n v="2.4983200000000002E-5"/>
    <x v="1"/>
    <n v="7.7263267429760667"/>
    <n v="1.930283662851197E-4"/>
    <n v="1.930283662851197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05115754b387bf72cbc3c9f1914ffe753e98dc5e97926bccfe66094b59cad305"/>
    <n v="1"/>
    <n v="1"/>
  </r>
  <r>
    <s v="6b78dfa9-e83f-4729-ad2a-653c1e440daf"/>
    <x v="354"/>
    <x v="610"/>
    <n v="-1.50684957E-2"/>
    <n v="-1.50684957E-2"/>
    <x v="1"/>
    <n v="7.7263267429760667"/>
    <n v="-0.11642412130332989"/>
    <n v="-0.116424121303329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cec0ff243621b51bdb3be99a4c47b8210fe7a5340b339163283c9f6840a8e9"/>
    <n v="1"/>
    <n v="1"/>
  </r>
  <r>
    <s v="6a2db4dc-846c-41da-8e43-df7b6ec76f34"/>
    <x v="354"/>
    <x v="610"/>
    <n v="-0.46438201680000002"/>
    <n v="-0.46438201680000002"/>
    <x v="1"/>
    <n v="7.7263267429760667"/>
    <n v="-3.5879671953590009"/>
    <n v="-3.58796719535900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4bb0b84b68dcd90299835d1c6441c0505b7988a6565d1c1eb0832407a16b21"/>
    <n v="1"/>
    <n v="1"/>
  </r>
  <r>
    <s v="d736887d-5081-4c27-9148-f2b5c9aab07f"/>
    <x v="354"/>
    <x v="610"/>
    <n v="-0.72863231080000002"/>
    <n v="-0.72863231080000002"/>
    <x v="1"/>
    <n v="7.7263267429760667"/>
    <n v="-5.6296513087304891"/>
    <n v="-5.62965130873048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24c30ce0c1014283b9e5818d0c4a289cf10d06d2d56b81c413415d7c7ab475c"/>
    <n v="1"/>
    <n v="1"/>
  </r>
  <r>
    <s v="2f303815-10fb-4228-b967-1dc03518441c"/>
    <x v="354"/>
    <x v="610"/>
    <n v="-2.2944051600000001E-2"/>
    <n v="-2.2944051600000001E-2"/>
    <x v="1"/>
    <n v="7.7263267429760667"/>
    <n v="-0.17727323946930279"/>
    <n v="-0.177273239469302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0ef867d5eb111b2e420976ab0676a809f24575d695e070efdabfafef9ba627"/>
    <n v="1"/>
    <n v="1"/>
  </r>
  <r>
    <s v="da312063-e0db-42a4-b7a7-232b4fbb10ec"/>
    <x v="354"/>
    <x v="610"/>
    <n v="-0.12674045959999999"/>
    <n v="-0.12674045959999999"/>
    <x v="1"/>
    <n v="7.7263267429760667"/>
    <n v="-0.97923820242455772"/>
    <n v="-0.9792382024245577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15df05c4906e80fbaa9f0eb7223919523d576faf1d47b23e6fb2fd7e590edb"/>
    <n v="1"/>
    <n v="1"/>
  </r>
  <r>
    <s v="bd0bf100-e52d-43f6-ba81-7937caecfcc0"/>
    <x v="354"/>
    <x v="610"/>
    <n v="-0.41198949439999999"/>
    <n v="-0.41198949439999999"/>
    <x v="1"/>
    <n v="7.7263267429760667"/>
    <n v="-3.1831654484079079"/>
    <n v="-3.18316544840790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448cc8eaad56b41de7e2135941ea0af9c3ee16a9f12de2b5c85f6c9723415d"/>
    <n v="1"/>
    <n v="1"/>
  </r>
  <r>
    <s v="91300748-9ad8-4c46-ae4f-755a8252b088"/>
    <x v="354"/>
    <x v="610"/>
    <n v="-3.1104799999999998E-2"/>
    <n v="-3.1104799999999998E-2"/>
    <x v="1"/>
    <n v="7.7263267429760667"/>
    <n v="-0.24032584807492199"/>
    <n v="-0.240325848074921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ec4619c4f61a50125ba60120dc48d416db4f1034a49032033955f6da46587cd"/>
    <n v="1"/>
    <n v="1"/>
  </r>
  <r>
    <s v="40cc3818-43a8-4861-85cb-250c5080ff8e"/>
    <x v="354"/>
    <x v="610"/>
    <n v="-2.3504899999999999E-2"/>
    <n v="-2.3504899999999999E-2"/>
    <x v="1"/>
    <n v="7.7263267429760667"/>
    <n v="-0.18160653746097821"/>
    <n v="-0.181606537460978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771ea309a3153ace14676484b61c3f7081d2622cf218166459662ffa0baecda"/>
    <n v="1"/>
    <n v="1"/>
  </r>
  <r>
    <s v="b382394b-7a68-416b-9adc-56e2a9f116ec"/>
    <x v="354"/>
    <x v="610"/>
    <n v="-2.50148E-2"/>
    <n v="-2.50148E-2"/>
    <x v="1"/>
    <n v="7.7263267429760667"/>
    <n v="-0.1932725182101977"/>
    <n v="-0.1932725182101977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1e6fc67c30c78f02dedafd3de51251de87d0554f24185221f274f50a459752d6"/>
    <n v="1"/>
    <n v="1"/>
  </r>
  <r>
    <s v="3557ada0-6a10-4e68-b9c3-1dbffef2b17b"/>
    <x v="354"/>
    <x v="610"/>
    <n v="-0.73843404000000001"/>
    <n v="-0.73843404000000001"/>
    <x v="1"/>
    <n v="7.7263267429760667"/>
    <n v="-5.7053826711758591"/>
    <n v="-5.70538267117585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b849638df88fa3f544f0cab01bd362526fe8e25120b617d2578a3aab7427d1"/>
    <n v="1"/>
    <n v="1"/>
  </r>
  <r>
    <s v="48ac4d53-cd91-4a58-b836-6ba00ce9b43d"/>
    <x v="354"/>
    <x v="610"/>
    <n v="-2.51597E-2"/>
    <n v="-2.51597E-2"/>
    <x v="1"/>
    <n v="7.7263267429760667"/>
    <n v="-0.19439206295525491"/>
    <n v="-0.194392062955254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678021746ab51099db809841ec9c4799c1724cc4d99f20d111f5b5faadd7817"/>
    <n v="1"/>
    <n v="1"/>
  </r>
  <r>
    <s v="eee9fbee-cfc2-4c3c-bad1-4b17394bad21"/>
    <x v="354"/>
    <x v="610"/>
    <n v="-0.83289606399999994"/>
    <n v="-0.83289606399999994"/>
    <x v="1"/>
    <n v="7.7263267429760667"/>
    <n v="-6.4352271334027051"/>
    <n v="-6.43522713340270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d27c7d920afc601319ba1976c54b6f24c91b8c52957a112c8f5ecacdb9eca3"/>
    <n v="1"/>
    <n v="1"/>
  </r>
  <r>
    <s v="6158f4a6-e36a-440c-ad15-ae059cd17b78"/>
    <x v="354"/>
    <x v="610"/>
    <n v="-0.57141734040000003"/>
    <n v="-0.57141734040000003"/>
    <x v="1"/>
    <n v="7.7263267429760667"/>
    <n v="-4.4149570785327787"/>
    <n v="-4.41495707853277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7c66a59d2756a2c6332bce3ac669048f6b22da31e0cc658dff144409576b50"/>
    <n v="1"/>
    <n v="1"/>
  </r>
  <r>
    <s v="afcceff8-e597-4329-bc27-189e44d922f3"/>
    <x v="354"/>
    <x v="610"/>
    <n v="-3.1266500000000003E-2"/>
    <n v="-3.1266500000000003E-2"/>
    <x v="1"/>
    <n v="7.7263267429760667"/>
    <n v="-0.2415751951092612"/>
    <n v="-0.241575195109261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06c29e1b76af016a67d657e82d95ca8ea61cd4638d941aab2ca05ff6d96db7b"/>
    <n v="1"/>
    <n v="1"/>
  </r>
  <r>
    <s v="e9c7ddf0-3832-4f0f-8344-9bc30d3187b0"/>
    <x v="354"/>
    <x v="610"/>
    <n v="-0.82199496599999999"/>
    <n v="-0.82199496599999999"/>
    <x v="1"/>
    <n v="7.7263267429760667"/>
    <n v="-6.3510016883975027"/>
    <n v="-6.35100168839750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f6a4847a93b3238c5717569afd3aaf77491a667bf74a140f475000984641bd"/>
    <n v="1"/>
    <n v="1"/>
  </r>
  <r>
    <s v="e0e009f1-4521-40e9-a13f-f0d652968f1b"/>
    <x v="354"/>
    <x v="610"/>
    <n v="-2.6680100000000002E-2"/>
    <n v="-2.6680100000000002E-2"/>
    <x v="1"/>
    <n v="7.7263267429760667"/>
    <n v="-0.2061391701352758"/>
    <n v="-0.20613917013527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5ebc9cc232c44b6a1f5d86aeaf768efe4a4f550c588e0ba373f382063a39c86"/>
    <n v="1"/>
    <n v="1"/>
  </r>
  <r>
    <s v="0393b2f7-61a3-4625-a859-0e3778d73b77"/>
    <x v="354"/>
    <x v="610"/>
    <n v="-2.6058499999999998E-2"/>
    <n v="-2.6058499999999998E-2"/>
    <x v="1"/>
    <n v="7.7263267429760667"/>
    <n v="-0.20133648543184179"/>
    <n v="-0.2013364854318417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3de5f42699f6748e7242b9aa7d7039ebad80403cb135ba11f153a5184c190bd"/>
    <n v="1"/>
    <n v="1"/>
  </r>
  <r>
    <s v="52badc8e-b3e9-42a9-8d39-878c037823e1"/>
    <x v="354"/>
    <x v="610"/>
    <n v="-2.5010600000000001E-2"/>
    <n v="-2.5010600000000001E-2"/>
    <x v="1"/>
    <n v="7.7263267429760667"/>
    <n v="-0.19324006763787721"/>
    <n v="-0.193240067637877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38915148a552c02ae198fe3581f803a0206bc30cd2a3c1a8b2ce9389fbad2ebb"/>
    <n v="1"/>
    <n v="1"/>
  </r>
  <r>
    <s v="78b7f69d-8c0d-4853-9554-a85c233e0ff9"/>
    <x v="354"/>
    <x v="610"/>
    <n v="-2.4493999999999998E-2"/>
    <n v="-2.4493999999999998E-2"/>
    <x v="1"/>
    <n v="7.7263267429760667"/>
    <n v="-0.1892486472424558"/>
    <n v="-0.189248647242455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1326d84da64d1ddff68c0d9cb7cb010750a4201b15a48962f228fe7ede0e874d"/>
    <n v="1"/>
    <n v="1"/>
  </r>
  <r>
    <s v="13868f3e-922a-4e00-8761-902e690c94c2"/>
    <x v="354"/>
    <x v="610"/>
    <n v="-2.9720900000000001E-2"/>
    <n v="-2.9720900000000001E-2"/>
    <x v="1"/>
    <n v="7.7263267429760667"/>
    <n v="-0.22963338449531739"/>
    <n v="-0.229633384495317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4a968cdca5329456630e16d2a631fa2308332bc92e31ac193ec77bc17fdc33c"/>
    <n v="1"/>
    <n v="1"/>
  </r>
  <r>
    <s v="94c57868-fab8-43c4-9187-c050f2b1b9ec"/>
    <x v="354"/>
    <x v="610"/>
    <n v="-2.9067800000000001E-2"/>
    <n v="-2.9067800000000001E-2"/>
    <x v="1"/>
    <n v="7.7263267429760667"/>
    <n v="-0.22458732049947969"/>
    <n v="-0.224587320499479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823cb6723824a542655dc8b8a1de8f2131535a39079ef2a4c4154967bc44ea1"/>
    <n v="1"/>
    <n v="1"/>
  </r>
  <r>
    <s v="b8a3f517-f787-47f5-93df-281386f0187e"/>
    <x v="354"/>
    <x v="610"/>
    <n v="-2.35637E-2"/>
    <n v="-2.35637E-2"/>
    <x v="1"/>
    <n v="7.7263267429760667"/>
    <n v="-0.18206084547346521"/>
    <n v="-0.1820608454734652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eb4cc4e3be5380ac7a9dcb87574d203ca913fd70c70db7a1bd43d77936f5994"/>
    <n v="1"/>
    <n v="1"/>
  </r>
  <r>
    <s v="31b18982-6bd5-44d9-b497-80dd1e8254db"/>
    <x v="354"/>
    <x v="610"/>
    <n v="2.5156599999999999E-5"/>
    <n v="2.5156599999999999E-5"/>
    <x v="1"/>
    <n v="7.7263267429760667"/>
    <n v="1.943681113423517E-4"/>
    <n v="1.943681113423517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427edf32641f9e196c122f03f84cb300f549dfb3a3fdcef48aea4d2ea0b1723"/>
    <n v="1"/>
    <n v="1"/>
  </r>
  <r>
    <s v="668775ee-c491-43ca-938c-287c9bc989b7"/>
    <x v="354"/>
    <x v="610"/>
    <n v="2.5185999999999999E-5"/>
    <n v="2.5185999999999999E-5"/>
    <x v="1"/>
    <n v="7.7263267429760667"/>
    <n v="1.9459526534859519E-4"/>
    <n v="1.9459526534859519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ebf5ff445504f9bbeb50e30771cfedb7819db8a97e9127bd386f1868cccd113"/>
    <n v="1"/>
    <n v="1"/>
  </r>
  <r>
    <s v="85088707-e4ae-4c41-821f-347491ce821f"/>
    <x v="354"/>
    <x v="610"/>
    <n v="-3.1405100000000012E-2"/>
    <n v="-3.1405100000000012E-2"/>
    <x v="1"/>
    <n v="7.7263267429760667"/>
    <n v="-0.24264606399583771"/>
    <n v="-0.242646063995837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5478e266723415790a2a7da534dd4ca9d8aef676da8dffa2374660b2d2c80c4"/>
    <n v="1"/>
    <n v="1"/>
  </r>
  <r>
    <s v="2725cefc-b1ad-41ee-ba2e-d6c0391c1da9"/>
    <x v="354"/>
    <x v="610"/>
    <n v="2.49422E-5"/>
    <n v="2.49422E-5"/>
    <x v="1"/>
    <n v="7.7263267429760667"/>
    <n v="1.9271158688865771E-4"/>
    <n v="1.927115868886577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61ba021f1e29ec1e1c7bdb02537dc2faa18c9e3be4fd7c33bfd571004d66fcd7"/>
    <n v="1"/>
    <n v="1"/>
  </r>
  <r>
    <s v="b4f3c478-1b78-4326-ab6f-8414e46b961f"/>
    <x v="354"/>
    <x v="610"/>
    <n v="2.54352E-5"/>
    <n v="2.54352E-5"/>
    <x v="1"/>
    <n v="7.7263267429760667"/>
    <n v="1.9652066597294489E-4"/>
    <n v="1.9652066597294489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06c0f51b9b1d1be4a0336e6a0839a2101dcd462297a42fbc1ca4303d6eac7db4"/>
    <n v="1"/>
    <n v="1"/>
  </r>
  <r>
    <s v="18a53a6d-0133-4844-b7d8-66d7589289d0"/>
    <x v="354"/>
    <x v="610"/>
    <n v="-2.3416699999999999E-2"/>
    <n v="-2.3416699999999999E-2"/>
    <x v="1"/>
    <n v="7.7263267429760667"/>
    <n v="-0.18092507544224759"/>
    <n v="-0.180925075442247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bbbacb5e337f3d2933787de5e0553c46a78e3b1b9f0391bd6e8924ab8243443"/>
    <n v="1"/>
    <n v="1"/>
  </r>
  <r>
    <s v="5990f03d-ecb3-4fa9-b7a2-f4c84f75c075"/>
    <x v="354"/>
    <x v="610"/>
    <n v="-0.44237494719999998"/>
    <n v="-0.44237494719999998"/>
    <x v="1"/>
    <n v="7.7263267429760667"/>
    <n v="-3.4179333849739848"/>
    <n v="-3.41793338497398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2bedfa635774f1f612aa22e5c275463a441bd036e66096a50d48e976fd7a6df"/>
    <n v="1"/>
    <n v="1"/>
  </r>
  <r>
    <s v="ca8e0519-0d62-47aa-9255-d8bbe3bc0eef"/>
    <x v="354"/>
    <x v="610"/>
    <n v="-1.6831071600000001E-2"/>
    <n v="-1.6831071600000001E-2"/>
    <x v="1"/>
    <n v="7.7263267429760667"/>
    <n v="-0.13004235861602501"/>
    <n v="-0.130042358616025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396ff568cb5096519e7795b3d1610100973e76883f23484edff433be99c537"/>
    <n v="1"/>
    <n v="1"/>
  </r>
  <r>
    <s v="a84c660b-de91-482e-b376-71a46d6b364d"/>
    <x v="354"/>
    <x v="610"/>
    <n v="-1.66680588E-2"/>
    <n v="-1.66680588E-2"/>
    <x v="1"/>
    <n v="7.7263267429760667"/>
    <n v="-0.12878286845993761"/>
    <n v="-0.128782868459937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0e4cdcccf796501011baa2e24313107f62421c4239d35b5b0b0c86e0e34b51"/>
    <n v="1"/>
    <n v="1"/>
  </r>
  <r>
    <s v="f964a156-94d2-4ef4-bb61-4de97b0cb18f"/>
    <x v="354"/>
    <x v="610"/>
    <n v="2.52514E-5"/>
    <n v="2.52514E-5"/>
    <x v="1"/>
    <n v="7.7263267429760667"/>
    <n v="1.9510056711758591E-4"/>
    <n v="1.951005671175859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d731b3e83b1926edd595183e8b601d84470f78b328dbf4267660684b40de0e13"/>
    <n v="1"/>
    <n v="1"/>
  </r>
  <r>
    <s v="c3c4416d-ad76-422b-abc0-96cefe6478ca"/>
    <x v="354"/>
    <x v="610"/>
    <n v="112.2"/>
    <n v="112.2"/>
    <x v="1"/>
    <n v="7.7263267429760667"/>
    <n v="866.89386056191472"/>
    <n v="866.89386056191472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0a7ae5d3-dc5d-4fd1-83cd-74bb73da627c"/>
    <x v="354"/>
    <x v="610"/>
    <n v="-0.18225033760000001"/>
    <n v="-0.18225033760000001"/>
    <x v="1"/>
    <n v="7.7263267429760667"/>
    <n v="-1.4081256573152969"/>
    <n v="-1.4081256573152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4c6eab6b7fbf8e0b2d25bf2e76b9e8a011964d84c660567aae2203cb9362ba"/>
    <n v="1"/>
    <n v="1"/>
  </r>
  <r>
    <s v="3449376f-7232-4363-a95e-273fcf468a0b"/>
    <x v="354"/>
    <x v="610"/>
    <n v="-0.19431677759999999"/>
    <n v="-0.19431677759999999"/>
    <x v="1"/>
    <n v="7.7263267429760667"/>
    <n v="-1.5013549153798129"/>
    <n v="-1.50135491537981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183f9d978de3baf30041d1f05ab05b7068f6d77a8e0598e133ae0ce1757803"/>
    <n v="1"/>
    <n v="1"/>
  </r>
  <r>
    <s v="6b726de1-dfc6-4eba-985f-6abb4605751f"/>
    <x v="64"/>
    <x v="320"/>
    <n v="-2.7457100000000002E-2"/>
    <n v="-2.7457100000000002E-2"/>
    <x v="1"/>
    <n v="7.9313929313929306"/>
    <n v="-0.21777304885654891"/>
    <n v="-0.21777304885654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9728b5b1ece1d7841908c94e72bbeaef48e6bfa5b8d5e92e74a38f63250de74"/>
    <n v="1"/>
    <n v="1"/>
  </r>
  <r>
    <s v="37419b42-614d-44e4-b502-f6e11aedbbc8"/>
    <x v="64"/>
    <x v="320"/>
    <n v="-3.9611899999999999E-2"/>
    <n v="-3.9611899999999999E-2"/>
    <x v="1"/>
    <n v="7.9313929313929306"/>
    <n v="-0.31417754365904371"/>
    <n v="-0.3141775436590437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06ee962f3d3763255caa07066bec5a682df86b86422ec7ea49a7af1f7e04da1"/>
    <n v="1"/>
    <n v="1"/>
  </r>
  <r>
    <s v="fa999d04-c841-439d-aa8e-931ed3fb3074"/>
    <x v="64"/>
    <x v="320"/>
    <n v="-5.8521041344000002"/>
    <n v="-5.8521041344000002"/>
    <x v="1"/>
    <n v="7.9313929313929306"/>
    <n v="-46.415337365355512"/>
    <n v="-46.41533736535551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73ddbae2e951e36b178feabb91789108a7866b1fdfd5cc101b3c54fac8160ca"/>
    <n v="1"/>
    <n v="1"/>
  </r>
  <r>
    <s v="07d4aceb-3ccc-4b23-a2b2-7927bc488d92"/>
    <x v="64"/>
    <x v="320"/>
    <n v="-7.9063459328000008"/>
    <n v="-7.9063459328000008"/>
    <x v="1"/>
    <n v="7.9313929313929306"/>
    <n v="-62.708336244557181"/>
    <n v="-62.7083362445571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5a226fbf8351a3c25ba4b29cfcdc4e548e4bc5c3d1082a049e746dd31cb69e"/>
    <n v="1"/>
    <n v="1"/>
  </r>
  <r>
    <s v="d1d90eaf-64bc-49a3-9995-60b4375c2786"/>
    <x v="64"/>
    <x v="320"/>
    <n v="-5.4199999488000001"/>
    <n v="-5.4199999488000001"/>
    <x v="1"/>
    <n v="7.9313929313929306"/>
    <n v="-42.988149282062373"/>
    <n v="-42.9881492820623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9ed81dc1c4dc02d62cbbc535a318dd2c7b4a47dc9b554634bcc05615bc1737"/>
    <n v="1"/>
    <n v="1"/>
  </r>
  <r>
    <s v="ffb8bcd5-9c2e-4721-b1cb-34b28d354d3b"/>
    <x v="64"/>
    <x v="320"/>
    <n v="-5.3074514639999997"/>
    <n v="-5.3074514639999997"/>
    <x v="1"/>
    <n v="7.9313929313929306"/>
    <n v="-42.095483025280657"/>
    <n v="-42.0954830252806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0a3efac768fd3df23f2cd78bd3f72866633ded876580ae6092ffc9714a0a4e"/>
    <n v="1"/>
    <n v="1"/>
  </r>
  <r>
    <s v="9dc5089b-9ccb-499e-9d2a-96eeb7b4109b"/>
    <x v="64"/>
    <x v="320"/>
    <n v="-0.9308371487999999"/>
    <n v="-0.9308371487999999"/>
    <x v="1"/>
    <n v="7.9313929313929306"/>
    <n v="-7.3828351822702691"/>
    <n v="-7.38283518227026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435ede8438fdab3c5839fbf47963c0a87d04c501f01e147441e0166bd1fdf81"/>
    <n v="1"/>
    <n v="1"/>
  </r>
  <r>
    <s v="8a4ee011-1442-40b4-8166-b65d46c5a208"/>
    <x v="64"/>
    <x v="320"/>
    <n v="-0.96656794160000004"/>
    <n v="-0.96656794160000004"/>
    <x v="1"/>
    <n v="7.9313929313929306"/>
    <n v="-7.6662301397172561"/>
    <n v="-7.66623013971725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9f8b39629efa88fdbbd682476986f764f16ed256977f2baed155fb0bd3865d"/>
    <n v="1"/>
    <n v="1"/>
  </r>
  <r>
    <s v="64b81a0c-1af7-4760-82e7-aba17237a972"/>
    <x v="64"/>
    <x v="320"/>
    <n v="-2.6955199999999999E-2"/>
    <n v="-2.6955199999999999E-2"/>
    <x v="1"/>
    <n v="7.9313929313929306"/>
    <n v="-0.21379228274428269"/>
    <n v="-0.213792282744282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962b813e179db2c0fdb8789d4f2c7bca78f2e6223512e5d163340d4178fe0b0"/>
    <n v="1"/>
    <n v="1"/>
  </r>
  <r>
    <s v="bc569ed6-8dbf-46eb-b4b6-677a7dcaa561"/>
    <x v="64"/>
    <x v="320"/>
    <n v="-2.6155100000000001E-2"/>
    <n v="-2.6155100000000001E-2"/>
    <x v="1"/>
    <n v="7.9313929313929306"/>
    <n v="-0.2074463752598753"/>
    <n v="-0.207446375259875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1a35821e0e02ce47b3c85243073f6d042e7aeab4cc75ff376d7a5be31586e3f"/>
    <n v="1"/>
    <n v="1"/>
  </r>
  <r>
    <s v="c92827e7-576b-4038-ab89-287b10a611c9"/>
    <x v="64"/>
    <x v="320"/>
    <n v="-0.16347066736020541"/>
    <n v="-0.16347066736020541"/>
    <x v="1"/>
    <n v="7.9313929313929306"/>
    <n v="-1.296550095590818"/>
    <n v="-1.296550095590818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9"/>
    <m/>
    <s v="0xd7b0ce38597cc347bf51719f45d9b181f6923748386821e50f28bd99c740d42a"/>
    <n v="1"/>
    <n v="1"/>
  </r>
  <r>
    <s v="8086d765-72e3-4ad1-8457-eaf7df3197a8"/>
    <x v="64"/>
    <x v="320"/>
    <n v="-2.7079099999999998E-2"/>
    <n v="-2.7079099999999998E-2"/>
    <x v="1"/>
    <n v="7.9313929313929306"/>
    <n v="-0.21477498232848241"/>
    <n v="-0.214774982328482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423c989a2c3cd0a6b4f64acc3e3d3f683553213c3a557b3b78acbcb9ca8c57a6"/>
    <n v="1"/>
    <n v="1"/>
  </r>
  <r>
    <s v="b5acacaf-3a93-4a71-a8dd-48cd3d59aadf"/>
    <x v="64"/>
    <x v="320"/>
    <n v="-2.9368100000000001E-2"/>
    <n v="-2.9368100000000001E-2"/>
    <x v="1"/>
    <n v="7.9313929313929306"/>
    <n v="-0.23292994074844081"/>
    <n v="-0.2329299407484408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453712a2563f7b8bf990dc436611f4fc4b4acbef1ad38386a97163bcf098d8b"/>
    <n v="1"/>
    <n v="1"/>
  </r>
  <r>
    <s v="7cc56b07-604a-4994-bac8-d47f0686d823"/>
    <x v="64"/>
    <x v="320"/>
    <n v="-2.1800555400000001E-2"/>
    <n v="-2.1800555400000001E-2"/>
    <x v="1"/>
    <n v="7.9313929313929306"/>
    <n v="-0.17290877099999999"/>
    <n v="-0.172908770999999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e1e875be5d44a2a82b540915cc005d18a38e94af75963c51ee386e5bdc0cb2d"/>
    <n v="1"/>
    <n v="1"/>
  </r>
  <r>
    <s v="09906254-536f-4e30-8eb1-495ed39bc46c"/>
    <x v="64"/>
    <x v="320"/>
    <n v="-3.2847079199999997E-2"/>
    <n v="-3.2847079199999997E-2"/>
    <x v="1"/>
    <n v="7.9313929313929306"/>
    <n v="-0.26052309178378369"/>
    <n v="-0.260523091783783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b64d0aca305f18e43dc71ed69d15edfbdfabfecf5b51a45cc4da73ca19553a"/>
    <n v="1"/>
    <n v="1"/>
  </r>
  <r>
    <s v="e278da55-80c5-4f10-a153-88e544c37b56"/>
    <x v="64"/>
    <x v="320"/>
    <n v="-2.2695816000000001E-2"/>
    <n v="-2.2695816000000001E-2"/>
    <x v="1"/>
    <n v="7.9313929313929306"/>
    <n v="-0.18000943459459459"/>
    <n v="-0.1800094345945945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337c5ec38c988ba58af0d0ac6c280f03a22d97b55c610a739834d5df4494fd1"/>
    <n v="1"/>
    <n v="1"/>
  </r>
  <r>
    <s v="9f2b3a18-f966-4424-bfe8-5ce9ed626f45"/>
    <x v="64"/>
    <x v="320"/>
    <n v="-6.1107569399999999E-2"/>
    <n v="-6.1107569399999999E-2"/>
    <x v="1"/>
    <n v="7.9313929313929306"/>
    <n v="-0.48466814399376301"/>
    <n v="-0.484668143993763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3772e99b1e75318eb6f5c45a76dbd359d8bd1092c6a0b2ff0abf93a9384350"/>
    <n v="1"/>
    <n v="1"/>
  </r>
  <r>
    <s v="7d18f410-a828-4e3d-92c9-0303f064ab30"/>
    <x v="64"/>
    <x v="320"/>
    <n v="-4.1774865600000002E-2"/>
    <n v="-4.1774865600000002E-2"/>
    <x v="1"/>
    <n v="7.9313929313929306"/>
    <n v="-0.33133287372972969"/>
    <n v="-0.331332873729729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52f80c0fffef42897f7abc7eff6763840f29e24ea6e78f1f864fb930d54ba5"/>
    <n v="1"/>
    <n v="1"/>
  </r>
  <r>
    <s v="32a09d25-0929-4983-a8fc-a9ac82515b76"/>
    <x v="64"/>
    <x v="320"/>
    <n v="-3.8761351200000002E-2"/>
    <n v="-3.8761351200000002E-2"/>
    <x v="1"/>
    <n v="7.9313929313929306"/>
    <n v="-0.30743150691891902"/>
    <n v="-0.307431506918919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250ff6582d1eecdecfe3c15ea0ddc0750c7ca7fbf54560f501c1e809254fed"/>
    <n v="1"/>
    <n v="1"/>
  </r>
  <r>
    <s v="07e7f5d0-ba5b-434d-942c-ab7664e5aadf"/>
    <x v="64"/>
    <x v="320"/>
    <n v="-5.2861781647999999"/>
    <n v="-5.2861781647999999"/>
    <x v="1"/>
    <n v="7.9313929313929306"/>
    <n v="-41.926756130378379"/>
    <n v="-41.926756130378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77acb8157a6ff7e9a0d2f7147230a59482df021412734442aab4ab064845dbd"/>
    <n v="1"/>
    <n v="1"/>
  </r>
  <r>
    <s v="3f6c9070-647d-4a9f-9d85-aa415b5c6bd1"/>
    <x v="64"/>
    <x v="320"/>
    <n v="-2.83874E-2"/>
    <n v="-2.83874E-2"/>
    <x v="1"/>
    <n v="7.9313929313929306"/>
    <n v="-0.22515162370062369"/>
    <n v="-0.2251516237006236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ba350f4b5e28fb962518f4ba20b3360443f6aa03c81bace4647831df300f935"/>
    <n v="1"/>
    <n v="1"/>
  </r>
  <r>
    <s v="e5836b23-ea25-4ba3-9579-78fc95f3dac6"/>
    <x v="64"/>
    <x v="320"/>
    <n v="-2.80346E-2"/>
    <n v="-2.80346E-2"/>
    <x v="1"/>
    <n v="7.9313929313929306"/>
    <n v="-0.22235342827442831"/>
    <n v="-0.2223534282744283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db6455e7cc20ccf6c3ecd77aaca3d54616401b0793df0c9689274d18ba43093"/>
    <n v="1"/>
    <n v="1"/>
  </r>
  <r>
    <s v="a5f2ce0f-6665-4c1e-a359-7973b2415c6d"/>
    <x v="64"/>
    <x v="320"/>
    <n v="-2.5798100000000001E-2"/>
    <n v="-2.5798100000000001E-2"/>
    <x v="1"/>
    <n v="7.9313929313929306"/>
    <n v="-0.204614867983368"/>
    <n v="-0.20461486798336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386190587db7b1bef46099cb8c2e27e50ea2c53d67bd7b26c8eeeea6d1b6075"/>
    <n v="1"/>
    <n v="1"/>
  </r>
  <r>
    <s v="a0b94be2-3bc6-4a9b-9950-7d9e2d5243f8"/>
    <x v="64"/>
    <x v="320"/>
    <n v="-1.51194372E-2"/>
    <n v="-1.51194372E-2"/>
    <x v="1"/>
    <n v="7.9313929313929306"/>
    <n v="-0.1199181973347193"/>
    <n v="-0.11991819733471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3350e49867c03c407945e4006f38e28d963fd9f6fbe0f9d5503adabd04d4d9"/>
    <n v="1"/>
    <n v="1"/>
  </r>
  <r>
    <s v="5825f711-6938-43d9-9406-87bb26a09cfb"/>
    <x v="64"/>
    <x v="320"/>
    <n v="-1.6362409800000002E-2"/>
    <n v="-1.6362409800000002E-2"/>
    <x v="1"/>
    <n v="7.9313929313929306"/>
    <n v="-0.12977670142827441"/>
    <n v="-0.129776701428274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098ef37a42eeaa84c92cd4993b84359f8e528c35cd7efb6c1e081dcebb1ebc"/>
    <n v="1"/>
    <n v="1"/>
  </r>
  <r>
    <s v="201c777f-f2ee-48f7-bcc5-8b80c11ba299"/>
    <x v="64"/>
    <x v="320"/>
    <n v="-0.1135158408"/>
    <n v="-0.1135158408"/>
    <x v="1"/>
    <n v="7.9313929313929306"/>
    <n v="-0.90033873732224523"/>
    <n v="-0.900338737322245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aa2f4adb0a53085df7c8514ec49d16490567534082d0ec31ba8e81f90500e3"/>
    <n v="1"/>
    <n v="1"/>
  </r>
  <r>
    <s v="ffdda723-c25d-48ce-8c02-47f388807598"/>
    <x v="64"/>
    <x v="320"/>
    <n v="-0.102728468"/>
    <n v="-0.102728468"/>
    <x v="1"/>
    <n v="7.9313929313929306"/>
    <n v="-0.81477984494802491"/>
    <n v="-0.814779844948024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0cca2b4e01453d20ac6111a79241cd8b51bb45c74beb4c8767942defbe2882"/>
    <n v="1"/>
    <n v="1"/>
  </r>
  <r>
    <s v="2e1bd220-2412-49cb-adcf-c95b3a3bae85"/>
    <x v="64"/>
    <x v="320"/>
    <n v="-9.3168907600000003E-2"/>
    <n v="-9.3168907600000003E-2"/>
    <x v="1"/>
    <n v="7.9313929313929306"/>
    <n v="-0.73895921516424123"/>
    <n v="-0.7389592151642412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a2d7ff2f777be2b7730fe0d0226816a8ed20f36ac844d8f3d47afbd0a19e0f"/>
    <n v="1"/>
    <n v="1"/>
  </r>
  <r>
    <s v="c65df142-8962-44de-8cb1-96fac68956a6"/>
    <x v="64"/>
    <x v="320"/>
    <n v="-0.1344063778"/>
    <n v="-0.1344063778"/>
    <x v="1"/>
    <n v="7.9313929313929306"/>
    <n v="-1.0660297948170481"/>
    <n v="-1.06602979481704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1108709f1b3d6e9323a529269f492359ace66b993b3fa3907ecdf111e5c351"/>
    <n v="1"/>
    <n v="1"/>
  </r>
  <r>
    <s v="f45ab7fa-658b-4a5f-b053-53f42a9291ca"/>
    <x v="64"/>
    <x v="320"/>
    <n v="-0.36450520079999998"/>
    <n v="-0.36450520079999998"/>
    <x v="1"/>
    <n v="7.9313929313929306"/>
    <n v="-2.8910339730810808"/>
    <n v="-2.891033973081080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be108246a280def7c1785bc8173ee04de389509aa4d6c0274fa2c13bbb52ac"/>
    <n v="1"/>
    <n v="1"/>
  </r>
  <r>
    <s v="daa55356-23f1-4156-8c41-db8eb36f91ea"/>
    <x v="64"/>
    <x v="320"/>
    <n v="-0.38207487000000001"/>
    <n v="-0.38207487000000001"/>
    <x v="1"/>
    <n v="7.9313929313929306"/>
    <n v="-3.030385923180873"/>
    <n v="-3.03038592318087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b344e3b343d9dde4fafbacfc06e5af6ac36414e6857f92f53eb932002554d4"/>
    <n v="1"/>
    <n v="1"/>
  </r>
  <r>
    <s v="4280d72d-78a6-4a0b-bc70-dbe12d2e003f"/>
    <x v="64"/>
    <x v="320"/>
    <n v="-2.3290700000000001E-2"/>
    <n v="-2.3290700000000001E-2"/>
    <x v="1"/>
    <n v="7.9313929313929306"/>
    <n v="-0.18472769334719341"/>
    <n v="-0.184727693347193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38874f78f9dfb9d476327fb53ca15a5059a3f1f39bae58ceb8b2baac7844762"/>
    <n v="1"/>
    <n v="1"/>
  </r>
  <r>
    <s v="2408d131-58a2-4f1d-897d-495e7ff98f57"/>
    <x v="64"/>
    <x v="320"/>
    <n v="-2.3036600000000001E-2"/>
    <n v="-2.3036600000000001E-2"/>
    <x v="1"/>
    <n v="7.9313929313929306"/>
    <n v="-0.18271232640332641"/>
    <n v="-0.182712326403326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aa3768139e0e9f95a19ddd6d24fca5e898e6971ef94066da4764bb9da19199b"/>
    <n v="1"/>
    <n v="1"/>
  </r>
  <r>
    <s v="18a7e4b8-8b02-4379-8f38-4502ffd29b8f"/>
    <x v="64"/>
    <x v="320"/>
    <n v="-2.4057200000000001E-2"/>
    <n v="-2.4057200000000001E-2"/>
    <x v="1"/>
    <n v="7.9313929313929306"/>
    <n v="-0.190807106029106"/>
    <n v="-0.19080710602910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dd6a3fb88420d8c0040f55cf1063531356fee896f18c22bc90775321c0009a3"/>
    <n v="1"/>
    <n v="1"/>
  </r>
  <r>
    <s v="1e6f828c-4de5-462b-84c9-8dbbf8e8ab96"/>
    <x v="64"/>
    <x v="320"/>
    <n v="-0.22459092480000001"/>
    <n v="-0.22459092480000001"/>
    <x v="1"/>
    <n v="7.9313929313929306"/>
    <n v="-1.781318873413722"/>
    <n v="-1.7813188734137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7082267eb1cdad87f67edfca1e78e72bf8cf060dd66d42eafdfa47a81cb252"/>
    <n v="1"/>
    <n v="1"/>
  </r>
  <r>
    <s v="2b795b77-30f0-43bd-bc95-8806e50df0d3"/>
    <x v="64"/>
    <x v="320"/>
    <n v="-0.1898226432"/>
    <n v="-0.1898226432"/>
    <x v="1"/>
    <n v="7.9313929313929306"/>
    <n v="-1.505557970494803"/>
    <n v="-1.50555797049480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edac319f88bdf4f97e05a42936ad9e407629bddb544ec5be3876ae40899255"/>
    <n v="1"/>
    <n v="1"/>
  </r>
  <r>
    <s v="114aa57c-5942-4f9f-87aa-a50387d367d2"/>
    <x v="64"/>
    <x v="320"/>
    <n v="-0.28511935519999998"/>
    <n v="-0.28511935519999998"/>
    <x v="1"/>
    <n v="7.9313929313929306"/>
    <n v="-2.2613936384365898"/>
    <n v="-2.261393638436589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ddd692322340a0cd0f46d0fc61c8b8d3ffd626bc8cdd4d4a97ea14318d2ffd"/>
    <n v="1"/>
    <n v="1"/>
  </r>
  <r>
    <s v="8f108ccf-4a0c-49a4-b4b5-98abee1543aa"/>
    <x v="64"/>
    <x v="320"/>
    <n v="-0.297027808"/>
    <n v="-0.297027808"/>
    <x v="1"/>
    <n v="7.9313929313929306"/>
    <n v="-2.3558442567983371"/>
    <n v="-2.35584425679833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04a9d7f921362e6a789259c7a6c1b42a753f2ebca748873c996042bd2c1681"/>
    <n v="1"/>
    <n v="1"/>
  </r>
  <r>
    <s v="e13ba2cc-7a48-4cd8-b295-ae80e43f6945"/>
    <x v="64"/>
    <x v="320"/>
    <n v="-0.19265689720000001"/>
    <n v="-0.19265689720000001"/>
    <x v="1"/>
    <n v="7.9313929313929306"/>
    <n v="-1.5280375526361749"/>
    <n v="-1.52803755263617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d2c70b5cc123b69804675ebf2f1900f51940e617d6719e0fdc0df43e87eab5"/>
    <n v="1"/>
    <n v="1"/>
  </r>
  <r>
    <s v="5e70605f-318c-41a0-af0e-d71fb95cb4d8"/>
    <x v="64"/>
    <x v="320"/>
    <n v="-0.32720745759999997"/>
    <n v="-0.32720745759999997"/>
    <x v="1"/>
    <n v="7.9313929313929306"/>
    <n v="-2.5952109163076922"/>
    <n v="-2.595210916307692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93ed364f61dd747b6f181fa7b0c782aa00e01b3e6dd5692cccf276009f6f3a"/>
    <n v="1"/>
    <n v="1"/>
  </r>
  <r>
    <s v="3500afb2-14a5-4267-8711-bb3d5285c94b"/>
    <x v="64"/>
    <x v="320"/>
    <n v="-0.25532270400000001"/>
    <n v="-0.25532270400000001"/>
    <x v="1"/>
    <n v="7.9313929313929306"/>
    <n v="-2.0250646897297302"/>
    <n v="-2.025064689729730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d66b62d6660d70edebd11e91ca72ad8d2c27de9be8db8e88b55f76c35786410"/>
    <n v="1"/>
    <n v="1"/>
  </r>
  <r>
    <s v="492c2efb-1c35-4c80-b39f-ac4f67368c20"/>
    <x v="64"/>
    <x v="320"/>
    <n v="-0.14041110840000001"/>
    <n v="-0.14041110840000001"/>
    <x v="1"/>
    <n v="7.9313929313929306"/>
    <n v="-1.1136556726528071"/>
    <n v="-1.11365567265280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257890e16a99c3910431a3c01bb93422f4159c223dbdf310b7eec600b0aa61"/>
    <n v="1"/>
    <n v="1"/>
  </r>
  <r>
    <s v="253d263b-40a1-4094-87ac-54eed588e21e"/>
    <x v="64"/>
    <x v="320"/>
    <n v="-0.52146545"/>
    <n v="-0.52146545"/>
    <x v="1"/>
    <n v="7.9313929313929306"/>
    <n v="-4.1359473840956342"/>
    <n v="-4.135947384095634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e68a30944ecd7838b04337371041324a41d83421fd174b60f2b337e6840631"/>
    <n v="1"/>
    <n v="1"/>
  </r>
  <r>
    <s v="a177aab9-8529-4c53-9d6a-c2e61d6ccde3"/>
    <x v="64"/>
    <x v="320"/>
    <n v="-2.6354599999999999E-2"/>
    <n v="-2.6354599999999999E-2"/>
    <x v="1"/>
    <n v="7.9313929313929306"/>
    <n v="-0.20902868814968811"/>
    <n v="-0.209028688149688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a4b8f0c44d86e6061e52996c9252931fc2635ca87e677f0c5dfcac9e28fdbbde"/>
    <n v="1"/>
    <n v="1"/>
  </r>
  <r>
    <s v="ab7d28ef-fad5-447b-a4b5-c81438eb9014"/>
    <x v="64"/>
    <x v="320"/>
    <n v="-3.0208309499999999E-2"/>
    <n v="-3.0208309499999999E-2"/>
    <x v="1"/>
    <n v="7.9313929313929306"/>
    <n v="-0.23959397243762989"/>
    <n v="-0.239593972437629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13fc320d61827e2f6e7bc5ef1c0c96879745bafe25d1040be0d6f09eb6bf02"/>
    <n v="1"/>
    <n v="1"/>
  </r>
  <r>
    <s v="c09b58f3-993b-4608-b740-a8e15820890d"/>
    <x v="64"/>
    <x v="320"/>
    <n v="2.5286399999999999E-5"/>
    <n v="2.5286399999999999E-5"/>
    <x v="1"/>
    <n v="7.9313929313929306"/>
    <n v="2.0055637422037421E-4"/>
    <n v="2.005563742203742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3657fefe92d6cb44a1cc160d739896c4373fcb90e51156ddbfa71ffdca20913"/>
    <n v="1"/>
    <n v="1"/>
  </r>
  <r>
    <s v="46ae262d-8d51-47d0-911a-210785293195"/>
    <x v="64"/>
    <x v="320"/>
    <n v="2.5238399999999999E-5"/>
    <n v="2.5238399999999999E-5"/>
    <x v="1"/>
    <n v="7.9313929313929306"/>
    <n v="2.0017566735966731E-4"/>
    <n v="2.001756673596673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de3fd8345a992d5527992c5a5852afa7a98fba4df680d694ce2b164c73037a1a"/>
    <n v="1"/>
    <n v="1"/>
  </r>
  <r>
    <s v="dc43688f-dbf4-451e-b84c-fd0542a9f65e"/>
    <x v="64"/>
    <x v="320"/>
    <n v="2.5312399999999998E-5"/>
    <n v="2.5312399999999998E-5"/>
    <x v="1"/>
    <n v="7.9313929313929306"/>
    <n v="2.0076259043659041E-4"/>
    <n v="2.007625904365904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2907a2c489bb764635e84f68a2e347823d514d9a32325433db5a254bfe9705c1"/>
    <n v="1"/>
    <n v="1"/>
  </r>
  <r>
    <s v="345eb7e4-8df7-45c9-8c02-5a0c35522ab8"/>
    <x v="64"/>
    <x v="320"/>
    <n v="-0.20532825139999999"/>
    <n v="-0.20532825139999999"/>
    <x v="1"/>
    <n v="7.9313929313929306"/>
    <n v="-1.6285390417692309"/>
    <n v="-1.628539041769230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0140d400e77f0ee68d0714799f76874d1b2ce0b87f08ddf32c907741273e77"/>
    <n v="1"/>
    <n v="1"/>
  </r>
  <r>
    <s v="4a908056-f27b-4607-bca9-cbaade36594e"/>
    <x v="64"/>
    <x v="320"/>
    <n v="2.51584E-5"/>
    <n v="2.51584E-5"/>
    <x v="1"/>
    <n v="7.9313929313929306"/>
    <n v="1.9954115592515589E-4"/>
    <n v="1.9954115592515589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9e06b37a8e1b82ab00c6bbe41f3b237af86f44f9b90da66ebeccb6770d32f46c"/>
    <n v="1"/>
    <n v="1"/>
  </r>
  <r>
    <s v="b921417d-ab25-4c71-8cf4-d5e8d61f31e5"/>
    <x v="64"/>
    <x v="320"/>
    <n v="2.6115626000000002E-3"/>
    <n v="2.6115626000000002E-3"/>
    <x v="1"/>
    <n v="7.9313929313929306"/>
    <n v="2.071332914553015E-2"/>
    <n v="2.071332914553015E-2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8acd3cafeac585be80c90a86a0d10d1daf60dc82f7c7cf9940e43a99567e335e"/>
    <n v="1"/>
    <n v="1"/>
  </r>
  <r>
    <s v="5aa23e90-bef8-4720-b914-ab25e7a91775"/>
    <x v="64"/>
    <x v="320"/>
    <n v="2.6106200000000001E-5"/>
    <n v="2.6106200000000001E-5"/>
    <x v="1"/>
    <n v="7.9313929313929306"/>
    <n v="2.0705853014553021E-4"/>
    <n v="2.070585301455302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e799eece76b0747683f6480e0e700460009789cb164787167b24d2fafa7878fb"/>
    <n v="1"/>
    <n v="1"/>
  </r>
  <r>
    <s v="a9fe82dd-9c4c-416f-8f69-81c90cca3ec0"/>
    <x v="64"/>
    <x v="320"/>
    <n v="2.6135800000000001E-5"/>
    <n v="2.6135800000000001E-5"/>
    <x v="1"/>
    <n v="7.9313929313929306"/>
    <n v="2.0729329937629941E-4"/>
    <n v="2.072932993762994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5318bb0acf23cdf38f99d9e2892015b65ca6be85748d5a9153b2c654549b29c"/>
    <n v="1"/>
    <n v="1"/>
  </r>
  <r>
    <s v="fc7d0ffd-0810-46da-a952-c3d7d36740ef"/>
    <x v="64"/>
    <x v="320"/>
    <n v="2.6135800000000001E-5"/>
    <n v="2.6135800000000001E-5"/>
    <x v="1"/>
    <n v="7.9313929313929306"/>
    <n v="2.0729329937629941E-4"/>
    <n v="2.0729329937629941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11201b9037cf1bfd1b804309749006551e2e32aea2fbedbec81bd9fc08069c92"/>
    <n v="1"/>
    <n v="1"/>
  </r>
  <r>
    <s v="1ea7f7c2-8c90-4001-859d-f528c36687f9"/>
    <x v="64"/>
    <x v="320"/>
    <n v="-2.8746500000000001E-2"/>
    <n v="-2.8746500000000001E-2"/>
    <x v="1"/>
    <n v="7.9313929313929306"/>
    <n v="-0.22799978690228689"/>
    <n v="-0.2279997869022868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e0f1e4c410e5f1851f26989a1f861e1eaf444c60ecad2f0b7095bad9a1e9e88e"/>
    <n v="1"/>
    <n v="1"/>
  </r>
  <r>
    <s v="c82673e1-4792-48e3-af4f-deb66c59cca0"/>
    <x v="64"/>
    <x v="320"/>
    <n v="2.5248800000000001E-5"/>
    <n v="2.5248800000000001E-5"/>
    <x v="1"/>
    <n v="7.9313929313929306"/>
    <n v="2.0025815384615389E-4"/>
    <n v="2.0025815384615389E-4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f2151d09452f8c4f7382e18620cdcecc265964e24f4512f53b183cb199e81141"/>
    <n v="1"/>
    <n v="1"/>
  </r>
  <r>
    <s v="7b00f278-c90f-4155-bd7a-a3e998d2e102"/>
    <x v="64"/>
    <x v="320"/>
    <n v="-3.9703805100000003E-2"/>
    <n v="-3.9703805100000003E-2"/>
    <x v="1"/>
    <n v="7.9313929313929306"/>
    <n v="-0.31490647911954273"/>
    <n v="-0.314906479119542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a5b8832b6b212dda9d34c7fccdc0bbce01af7efb43036c87910a1dedee2d14"/>
    <n v="1"/>
    <n v="1"/>
  </r>
  <r>
    <s v="26961bed-a5c1-4e0b-8302-c899058dcc5c"/>
    <x v="64"/>
    <x v="320"/>
    <n v="-3.4971856836000002"/>
    <n v="-3.4971856836000002"/>
    <x v="1"/>
    <n v="7.9313929313929306"/>
    <n v="-27.737553810673599"/>
    <n v="-27.7375538106735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fbc46402269e215994210c6095a2edcd499f43c876805ce7816fe988ecbe32"/>
    <n v="1"/>
    <n v="1"/>
  </r>
  <r>
    <s v="cd886a51-b28e-4e6c-9628-001bc76dc9b3"/>
    <x v="64"/>
    <x v="320"/>
    <n v="-6.1403411160000001"/>
    <n v="-6.1403411160000001"/>
    <x v="1"/>
    <n v="7.9313929313929306"/>
    <n v="-48.701458123783787"/>
    <n v="-48.7014581237837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6785679e8a734754593be1e5c229d0ef3c492bb9e64890c8405180d8011a15"/>
    <n v="1"/>
    <n v="1"/>
  </r>
  <r>
    <s v="ea917f14-1024-407c-85a1-6b66f2d38c31"/>
    <x v="64"/>
    <x v="320"/>
    <n v="-0.63715697519999992"/>
    <n v="-0.63715697519999992"/>
    <x v="1"/>
    <n v="7.9313929313929306"/>
    <n v="-5.0535423292889803"/>
    <n v="-5.053542329288980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0e77b30fc6ff286b4840cdad5b298440cca4055c4ee3f9c3af6103c05ea8742"/>
    <n v="1"/>
    <n v="1"/>
  </r>
  <r>
    <s v="907ec6ca-1353-4cf6-b124-8bc1254466d4"/>
    <x v="64"/>
    <x v="320"/>
    <n v="40"/>
    <n v="40"/>
    <x v="1"/>
    <n v="7.9313929313929306"/>
    <n v="317.25571725571729"/>
    <n v="317.25571725571729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66dc016992f414435709aa011d7cd6b25263ea936e7303783a28f62ac8b023a9"/>
    <n v="1"/>
    <n v="1"/>
  </r>
  <r>
    <s v="8ee89eeb-d9b0-416d-9126-327e63044895"/>
    <x v="64"/>
    <x v="320"/>
    <n v="19.8"/>
    <n v="19.8"/>
    <x v="1"/>
    <n v="7.9313929313929306"/>
    <n v="157.04158004158009"/>
    <n v="157.04158004158009"/>
    <x v="1"/>
    <m/>
    <m/>
    <s v="Helper"/>
    <m/>
    <m/>
    <m/>
    <m/>
    <s v="Envio de matic para pagar listing"/>
    <m/>
    <s v="Helper"/>
    <m/>
    <x v="65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950c4f08-ee5c-4b4a-9415-664f42ac0a18"/>
    <x v="64"/>
    <x v="320"/>
    <n v="-2.30723E-2"/>
    <n v="-2.30723E-2"/>
    <x v="1"/>
    <n v="7.9313929313929306"/>
    <n v="-0.18299547713097711"/>
    <n v="-0.1829954771309771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73197af45cd2509babf5111837b1811723c6b9a0031da8b85063edb2230d4dc"/>
    <n v="1"/>
    <n v="1"/>
  </r>
  <r>
    <s v="b34cde29-c85b-4eec-8596-464ec2f5271c"/>
    <x v="64"/>
    <x v="320"/>
    <n v="-2.4279800000000001E-2"/>
    <n v="-2.4279800000000001E-2"/>
    <x v="1"/>
    <n v="7.9313929313929306"/>
    <n v="-0.1925726340956341"/>
    <n v="-0.192572634095634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fa5a1666f7dd75cb703c712644917ea4bfe501f1178d4754bb76e48987f5718"/>
    <n v="1"/>
    <n v="1"/>
  </r>
  <r>
    <s v="809ceb0a-f993-4ef3-b949-b7aa8d9de0c7"/>
    <x v="64"/>
    <x v="320"/>
    <n v="-3.0260599999999999E-2"/>
    <n v="-3.0260599999999999E-2"/>
    <x v="1"/>
    <n v="7.9313929313929306"/>
    <n v="-0.24000870893970891"/>
    <n v="-0.2400087089397089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39732b1d9633d13715995cf931f6f6e1b44a1fa17b47cf35aa728e52f12d44c2"/>
    <n v="1"/>
    <n v="1"/>
  </r>
  <r>
    <s v="560c64b5-2054-44cf-98c5-b7c36ba62852"/>
    <x v="64"/>
    <x v="320"/>
    <n v="1.3066280000000001E-4"/>
    <n v="1.3066280000000001E-4"/>
    <x v="1"/>
    <n v="7.9313929313929306"/>
    <n v="1.036338008316008E-3"/>
    <n v="1.036338008316008E-3"/>
    <x v="1"/>
    <m/>
    <m/>
    <s v="Helper"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40b5f847664d922069d49242fa3703ea7163f086b25b480fce50275d102fc411"/>
    <n v="1"/>
    <n v="1"/>
  </r>
  <r>
    <s v="25e0357b-361d-41c3-bb88-82e6bc46ba30"/>
    <x v="64"/>
    <x v="320"/>
    <n v="-2.92673E-2"/>
    <n v="-2.92673E-2"/>
    <x v="1"/>
    <n v="7.9313929313929306"/>
    <n v="-0.23213045634095639"/>
    <n v="-0.232130456340956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d8886bec03730fc2b568bf7b307b52788fb58213be50704c27c1e6172b04a1e"/>
    <n v="1"/>
    <n v="1"/>
  </r>
  <r>
    <s v="e018294a-e2ba-442b-b132-c07b27035ae9"/>
    <x v="64"/>
    <x v="320"/>
    <n v="-3.0714200000000001E-2"/>
    <n v="-3.0714200000000001E-2"/>
    <x v="1"/>
    <n v="7.9313929313929306"/>
    <n v="-0.2436063887733888"/>
    <n v="-0.2436063887733888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743d5a20b621f11c354caf5a5697bfe19736dd8ec5af3f8fadf8664644490dab"/>
    <n v="1"/>
    <n v="1"/>
  </r>
  <r>
    <s v="6ee03d12-da74-4f44-83c8-95d0b7c12750"/>
    <x v="64"/>
    <x v="320"/>
    <n v="-2.8481900000000001E-2"/>
    <n v="-2.8481900000000001E-2"/>
    <x v="1"/>
    <n v="7.9313929313929306"/>
    <n v="-0.2259011403326403"/>
    <n v="-0.225901140332640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101a827da3a6803f8c3a0fa79e621b0bbad4c7153f93fd8e52b75c52a1557232"/>
    <n v="1"/>
    <n v="1"/>
  </r>
  <r>
    <s v="9c2e9638-20e5-4100-ace6-7d8a072407f8"/>
    <x v="64"/>
    <x v="320"/>
    <n v="-0.17743294073781479"/>
    <n v="-0.17743294073781479"/>
    <x v="1"/>
    <n v="7.9313929313929306"/>
    <n v="-1.4072903719641661"/>
    <n v="-1.4072903719641661"/>
    <x v="1"/>
    <m/>
    <s v="Helper"/>
    <m/>
    <m/>
    <m/>
    <m/>
    <m/>
    <s v="Sem Histórico"/>
    <m/>
    <s v="Helper"/>
    <m/>
    <x v="162"/>
    <s v="Blockchain"/>
    <s v="Technology &amp; Infrastructure"/>
    <s v="Operating Costs"/>
    <s v="Operating Costs"/>
    <x v="9"/>
    <m/>
    <s v="0x1af299d0cf9934b61141527c3111d3d9a833b2fd079a75007a6e2b6bdbd88670"/>
    <n v="1"/>
    <n v="1"/>
  </r>
  <r>
    <s v="dcc6deed-5461-45ea-9a08-24bf67e334fb"/>
    <x v="64"/>
    <x v="320"/>
    <n v="-3.0140405524037659"/>
    <n v="-3.0140405524037659"/>
    <x v="1"/>
    <n v="7.9313929313929306"/>
    <n v="-23.90553993226688"/>
    <n v="-23.9055399322668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59c22486cf95155c1acc2fe701b778e0b396e4bb7c9f5e70f298655d27626a6"/>
    <n v="1"/>
    <n v="1"/>
  </r>
  <r>
    <s v="9a95695a-3cf4-4592-b368-120bb7516335"/>
    <x v="64"/>
    <x v="320"/>
    <n v="-2.9770212599999998E-2"/>
    <n v="-2.9770212599999998E-2"/>
    <x v="1"/>
    <n v="7.9313929313929306"/>
    <n v="-0.23611925378170481"/>
    <n v="-0.236119253781704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23b5cd7a85d483297bba0025bc1bd64b787b2818dc1c05de163181dc9c74e4"/>
    <n v="1"/>
    <n v="1"/>
  </r>
  <r>
    <s v="6a288392-5445-4bb1-8d5e-5f1d2b7455d2"/>
    <x v="64"/>
    <x v="320"/>
    <n v="-6.7099267008000014"/>
    <n v="-6.7099267008000014"/>
    <x v="1"/>
    <n v="7.9313929313929306"/>
    <n v="-53.219065204889823"/>
    <n v="-53.2190652048898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f71d2dc9439d934acf7b46de45b349f9b441253e701379edb6d7e27a224472"/>
    <n v="1"/>
    <n v="1"/>
  </r>
  <r>
    <s v="7f9186ce-abd4-44bb-8aea-0c7fb54b7717"/>
    <x v="64"/>
    <x v="320"/>
    <n v="-7.4210883012000002"/>
    <n v="-7.4210883012000002"/>
    <x v="1"/>
    <n v="7.9313929313929306"/>
    <n v="-58.859567295380458"/>
    <n v="-58.8595672953804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7479673b0dce6bf33c357b5cc3d0aa3a751beba077e4148575889388a0862c"/>
    <n v="1"/>
    <n v="1"/>
  </r>
  <r>
    <s v="3e7cd85c-8ef0-4522-a88a-b9e5a9b78a02"/>
    <x v="64"/>
    <x v="320"/>
    <n v="-1.8026445579999999"/>
    <n v="-1.8026445579999999"/>
    <x v="1"/>
    <n v="7.9313929313929306"/>
    <n v="-14.29748230513513"/>
    <n v="-14.297482305135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a518ed6e08b626217d0ef61bc5b9d5042e8cd1f01ac9d55b4d357fc1dee81d"/>
    <n v="1"/>
    <n v="1"/>
  </r>
  <r>
    <s v="72a18452-0300-47c5-bfe8-eb6dce148b50"/>
    <x v="64"/>
    <x v="320"/>
    <n v="-2.4258530744"/>
    <n v="-2.4258530744"/>
    <x v="1"/>
    <n v="7.9313929313929306"/>
    <n v="-19.240393926893969"/>
    <n v="-19.2403939268939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10ba17e6f425a5707e973c69d95ffd4e42a2575c8b79eed4a34be2ba64bda2"/>
    <n v="1"/>
    <n v="1"/>
  </r>
  <r>
    <s v="07dc6c1c-00f7-4f61-b8f5-b15752a8f314"/>
    <x v="64"/>
    <x v="320"/>
    <n v="-2.22712895"/>
    <n v="-2.22712895"/>
    <x v="1"/>
    <n v="7.9313929313929306"/>
    <n v="-17.664234811330559"/>
    <n v="-17.6642348113305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35dad118ff1a8bad31e45ae74ccdaaf43620aeca6e63031ccd8e4da77bba3f1"/>
    <n v="1"/>
    <n v="1"/>
  </r>
  <r>
    <s v="42b35351-f86d-4c98-88cc-c39e76ea81c7"/>
    <x v="64"/>
    <x v="320"/>
    <n v="-1.60160076E-2"/>
    <n v="-1.60160076E-2"/>
    <x v="1"/>
    <n v="7.9313929313929306"/>
    <n v="-0.1270292494677755"/>
    <n v="-0.127029249467775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50b44d666b182b1fa47dae1b8139acbb68b0d5fc65d3e31d584c7a8f32c3db"/>
    <n v="1"/>
    <n v="1"/>
  </r>
  <r>
    <s v="7661c370-3ae3-4448-9bc3-455b84ba0eb4"/>
    <x v="64"/>
    <x v="320"/>
    <n v="-2.55167E-2"/>
    <n v="-2.55167E-2"/>
    <x v="1"/>
    <n v="7.9313929313929306"/>
    <n v="-0.20238297401247399"/>
    <n v="-0.202382974012473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38e78059cd6e8030a545325a086fc4af605cfaf49d9ce8f25c0a113f72b39ed1"/>
    <n v="1"/>
    <n v="1"/>
  </r>
  <r>
    <s v="9be3b319-d6e9-4f43-824f-013e6f948e53"/>
    <x v="64"/>
    <x v="320"/>
    <n v="-2.4691399999999999E-2"/>
    <n v="-2.4691399999999999E-2"/>
    <x v="1"/>
    <n v="7.9313929313929306"/>
    <n v="-0.1958371954261954"/>
    <n v="-0.1958371954261954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1cea9cc6104ca46006b742adbec53540a6e591e1b0b36be8a3e8cdae7003aa0"/>
    <n v="1"/>
    <n v="1"/>
  </r>
  <r>
    <s v="ab4af20f-7c02-4606-bea4-9786cf9de5a9"/>
    <x v="64"/>
    <x v="320"/>
    <n v="-2.4546499999999999E-2"/>
    <n v="-2.4546499999999999E-2"/>
    <x v="1"/>
    <n v="7.9313929313929306"/>
    <n v="-0.19468793659043659"/>
    <n v="-0.1946879365904365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f9eb8314d58a4b031062a6816f3a7c908c41f79afdb061d0e041102ed550415b"/>
    <n v="1"/>
    <n v="1"/>
  </r>
  <r>
    <s v="c9e2685f-f525-4d55-ac3c-3a338d499b88"/>
    <x v="64"/>
    <x v="320"/>
    <n v="-2.5842199999999999E-2"/>
    <n v="-2.5842199999999999E-2"/>
    <x v="1"/>
    <n v="7.9313929313929306"/>
    <n v="-0.20496464241164239"/>
    <n v="-0.204964642411642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43f60c9b9c30b59bc3bb1f444792c5a6d32c299158e079b1036edad7f07aa77"/>
    <n v="1"/>
    <n v="1"/>
  </r>
  <r>
    <s v="e1a32fd4-12fc-4496-aa58-7873efc56699"/>
    <x v="64"/>
    <x v="320"/>
    <n v="-3.09053E-2"/>
    <n v="-3.09053E-2"/>
    <x v="1"/>
    <n v="7.9313929313929306"/>
    <n v="-0.24512207796257801"/>
    <n v="-0.24512207796257801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62eefe53b6930fed7e2af3fbd12ac29772094e6800b52de5f1156278e683d38"/>
    <n v="1"/>
    <n v="1"/>
  </r>
  <r>
    <s v="cd6701df-9680-41f7-8e27-29f1230b8799"/>
    <x v="64"/>
    <x v="320"/>
    <n v="-40.003430475526031"/>
    <n v="-40.003430475526031"/>
    <x v="1"/>
    <n v="7.9313929313929306"/>
    <n v="-317.28292570505567"/>
    <n v="-317.2829257050556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66dc016992f414435709aa011d7cd6b25263ea936e7303783a28f62ac8b023a9"/>
    <n v="1"/>
    <n v="1"/>
  </r>
  <r>
    <s v="cbae56e5-3565-468c-9d95-3713ef964ca7"/>
    <x v="64"/>
    <x v="320"/>
    <n v="-3.6001568000000002"/>
    <n v="-3.6001568000000002"/>
    <x v="1"/>
    <n v="7.9313929313929306"/>
    <n v="-28.5542581954262"/>
    <n v="-28.55425819542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720b0f11a6fe3f0957340f5528032bf666f2f887c667f79a6b2fa0ee9d4faa"/>
    <n v="1"/>
    <n v="1"/>
  </r>
  <r>
    <s v="4fe06d04-a254-4265-8ab7-5bc1fbc84e15"/>
    <x v="64"/>
    <x v="320"/>
    <n v="-0.26997464319999998"/>
    <n v="-0.26997464319999998"/>
    <x v="1"/>
    <n v="7.9313929313929306"/>
    <n v="-2.1412749767318089"/>
    <n v="-2.14127497673180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54668a435dbeedee3648620f2d04c4f74cee83d4e5db3f6a6597fc986c4d41"/>
    <n v="1"/>
    <n v="1"/>
  </r>
  <r>
    <s v="6eaad4e0-e364-416e-8276-eb1b228b67ca"/>
    <x v="64"/>
    <x v="320"/>
    <n v="-1.4058553908"/>
    <n v="-1.4058553908"/>
    <x v="1"/>
    <n v="7.9313929313929306"/>
    <n v="-11.15039150915177"/>
    <n v="-11.1503915091517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d1b2e5448fd58d023eb88b929c7fd02b61d02c2a6c57d5110339fa2d3c9a10"/>
    <n v="1"/>
    <n v="1"/>
  </r>
  <r>
    <s v="ddda36d8-9e5d-497a-b3e5-f28ecd5ccc87"/>
    <x v="64"/>
    <x v="320"/>
    <n v="-0.2400996564"/>
    <n v="-0.2400996564"/>
    <x v="1"/>
    <n v="7.9313929313929306"/>
    <n v="-1.904324717600832"/>
    <n v="-1.9043247176008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4dcbca711d71a828e4854d8b203723d29de7f3c66ce681f5bc6fbd30822df6"/>
    <n v="1"/>
    <n v="1"/>
  </r>
  <r>
    <s v="2ba36e58-2446-40c8-b963-efa2bd3306ea"/>
    <x v="64"/>
    <x v="320"/>
    <n v="-0.35274308920000003"/>
    <n v="-0.35274308920000003"/>
    <x v="1"/>
    <n v="7.9313929313929306"/>
    <n v="-2.7977440442785859"/>
    <n v="-2.79774404427858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0e43d6c18ff599035eef9379af0b069fb36e3939b27eca09b0c460a57d3d0b4"/>
    <n v="1"/>
    <n v="1"/>
  </r>
  <r>
    <s v="c81a6d3d-2a69-4752-90f6-84940a8a4467"/>
    <x v="64"/>
    <x v="320"/>
    <n v="-6.9567991247999998"/>
    <n v="-6.9567991247999998"/>
    <x v="1"/>
    <n v="7.9313929313929306"/>
    <n v="-55.177107403559248"/>
    <n v="-55.1771074035592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b6fcf797012e9a87f3ce66e71d88b8691056a6545389d54321579d7b22b815"/>
    <n v="1"/>
    <n v="1"/>
  </r>
  <r>
    <s v="79aeb3d8-4f8f-4baa-be61-da5113dd0796"/>
    <x v="64"/>
    <x v="320"/>
    <n v="-3.0783499999999998E-2"/>
    <n v="-3.0783499999999998E-2"/>
    <x v="1"/>
    <n v="7.9313929313929306"/>
    <n v="-0.2441560343035343"/>
    <n v="-0.2441560343035343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9cbdf98c2ea857a3124172343edb33bfe96570978dbaa26e0e1d3f2dc7d80258"/>
    <n v="1"/>
    <n v="1"/>
  </r>
  <r>
    <s v="623e724a-df3d-44db-bebc-5c8c64839bad"/>
    <x v="64"/>
    <x v="320"/>
    <n v="-2.5111399999999999E-2"/>
    <n v="-2.5111399999999999E-2"/>
    <x v="1"/>
    <n v="7.9313929313929306"/>
    <n v="-0.19916838045738039"/>
    <n v="-0.1991683804573803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632c371df6405fccd1cfa299452bfeb5ae0e4f8fb89abba612bc6aa2a98d743e"/>
    <n v="1"/>
    <n v="1"/>
  </r>
  <r>
    <s v="fb15fc95-13fa-4a1b-a6be-0ee1a3e1eb54"/>
    <x v="64"/>
    <x v="320"/>
    <n v="-2.8458799999999999E-2"/>
    <n v="-2.8458799999999999E-2"/>
    <x v="1"/>
    <n v="7.9313929313929306"/>
    <n v="-0.22571792515592509"/>
    <n v="-0.2257179251559250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0372cda4656de7652d2d40d589cdb251f9f5c1fea9b7f38677c2a84535659ab2"/>
    <n v="1"/>
    <n v="1"/>
  </r>
  <r>
    <s v="aba52c97-79fc-48e1-b86c-4c15faf8b364"/>
    <x v="64"/>
    <x v="320"/>
    <n v="-2.63252E-2"/>
    <n v="-2.63252E-2"/>
    <x v="1"/>
    <n v="7.9313929313929306"/>
    <n v="-0.2087955051975052"/>
    <n v="-0.208795505197505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d94e2c7565f8ab7ad61f405ac007c873dd9a9883835993988f87d4b89aaf2346"/>
    <n v="1"/>
    <n v="1"/>
  </r>
  <r>
    <s v="f5f6dfc6-d39b-46ac-ab87-ffa3ad351b48"/>
    <x v="64"/>
    <x v="320"/>
    <n v="-3.0678500000000001E-2"/>
    <n v="-3.0678500000000001E-2"/>
    <x v="1"/>
    <n v="7.9313929313929306"/>
    <n v="-0.24332323804573799"/>
    <n v="-0.24332323804573799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80e7fda420c32cc7725ff9e41626efbf6bbd14b33afc8dc2b79d73937e4aeccd"/>
    <n v="1"/>
    <n v="1"/>
  </r>
  <r>
    <s v="c9aae31c-c165-4181-ad60-d5decdaca0f8"/>
    <x v="64"/>
    <x v="320"/>
    <n v="-0.20745679380000001"/>
    <n v="-0.20745679380000001"/>
    <x v="1"/>
    <n v="7.9313929313929306"/>
    <n v="-1.645421347914761"/>
    <n v="-1.6454213479147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5d51679a0e47128865232184ddf8f40c775ea267e0fb03ba4cd5ef89caa56c"/>
    <n v="1"/>
    <n v="1"/>
  </r>
  <r>
    <s v="f3c7a9a7-8984-4d79-971c-f8157d3cb8f7"/>
    <x v="64"/>
    <x v="320"/>
    <n v="-6.4732761600000008E-2"/>
    <n v="-6.4732761600000008E-2"/>
    <x v="1"/>
    <n v="7.9313929313929306"/>
    <n v="-0.51342096778378388"/>
    <n v="-0.513420967783783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5be083cdc460fad512e318849c3c8cd686761ca60c9eb53edc1637523eb77c"/>
    <n v="1"/>
    <n v="1"/>
  </r>
  <r>
    <s v="daa874e4-fce9-4c18-8881-ed97e9bea5f4"/>
    <x v="64"/>
    <x v="320"/>
    <n v="-5.3802936431999999"/>
    <n v="-5.3802936431999999"/>
    <x v="1"/>
    <n v="7.9313929313929306"/>
    <n v="-42.673222970494813"/>
    <n v="-42.67322297049481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fbaf79d4f2d23b79a9acb97f840c123ccd3d042d17c47f90c16dc79404d6a9f"/>
    <n v="1"/>
    <n v="1"/>
  </r>
  <r>
    <s v="12f0aad5-e53d-4c90-8cb5-c97ff2a84770"/>
    <x v="64"/>
    <x v="320"/>
    <n v="-2.8864272720000002"/>
    <n v="-2.8864272720000002"/>
    <x v="1"/>
    <n v="7.9313929313929306"/>
    <n v="-22.893388862120581"/>
    <n v="-22.8933888621205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d2ddb9a4f458423ea1441311051bdbe7d25cb71eac6883f62002b8435daadf"/>
    <n v="1"/>
    <n v="1"/>
  </r>
  <r>
    <s v="c610da15-eb49-4531-a6a2-7b0970e27e7d"/>
    <x v="64"/>
    <x v="320"/>
    <n v="-5.8082466935999992"/>
    <n v="-5.8082466935999992"/>
    <x v="1"/>
    <n v="7.9313929313929306"/>
    <n v="-46.067486769405399"/>
    <n v="-46.0674867694053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e8bc214adad9e62e51dad8766bb2b42ad502a1a88ebd276992a8dabd0685d8"/>
    <n v="1"/>
    <n v="1"/>
  </r>
  <r>
    <s v="7fb398d3-1be5-468b-ab0d-9c204cc6fec4"/>
    <x v="64"/>
    <x v="320"/>
    <n v="-8.8808739599999992E-2"/>
    <n v="-8.8808739599999992E-2"/>
    <x v="1"/>
    <n v="7.9313929313929306"/>
    <n v="-0.70437700950935545"/>
    <n v="-0.7043770095093554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2a7a28aec675e68cc33c764162a1ddde9ea9ee59b2fb65595143649e69e593"/>
    <n v="1"/>
    <n v="1"/>
  </r>
  <r>
    <s v="83cf992a-82c5-43f1-ada4-943a8e881eb3"/>
    <x v="64"/>
    <x v="320"/>
    <n v="-5.2344455632000004"/>
    <n v="-5.2344455632000004"/>
    <x v="1"/>
    <n v="7.9313929313929306"/>
    <n v="-41.516444539725569"/>
    <n v="-41.5164445397255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3644c2a180600e5a821086740fc2a444623f7e894e5c8cbcf4dbe8b3689367"/>
    <n v="1"/>
    <n v="1"/>
  </r>
  <r>
    <s v="4190bd80-b50a-4760-8626-9d520e9afdfd"/>
    <x v="64"/>
    <x v="320"/>
    <n v="-2.9036300000000001E-2"/>
    <n v="-2.9036300000000001E-2"/>
    <x v="1"/>
    <n v="7.9313929313929306"/>
    <n v="-0.2302983045738046"/>
    <n v="-0.2302983045738046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2f217862db7416db1b5ce31d230f52579ad94304d5769b6a82beaf9d2b32031a"/>
    <n v="1"/>
    <n v="1"/>
  </r>
  <r>
    <s v="e624471e-dcd5-43f0-95cb-781d48086d2f"/>
    <x v="64"/>
    <x v="320"/>
    <n v="-2.9979200000000001E-2"/>
    <n v="-2.9979200000000001E-2"/>
    <x v="1"/>
    <n v="7.9313929313929306"/>
    <n v="-0.237776814968815"/>
    <n v="-0.237776814968815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b12c88b1237aee650b87737bc15d8e29d0f3f4518a248710386a73e5a1030bb9"/>
    <n v="1"/>
    <n v="1"/>
  </r>
  <r>
    <s v="593aab52-17ad-4825-80f0-e29cdbbe2ab7"/>
    <x v="64"/>
    <x v="320"/>
    <n v="-2.9607499999999998E-2"/>
    <n v="-2.9607499999999998E-2"/>
    <x v="1"/>
    <n v="7.9313929313929306"/>
    <n v="-0.2348287162162162"/>
    <n v="-0.2348287162162162"/>
    <x v="1"/>
    <m/>
    <s v="Helper"/>
    <m/>
    <m/>
    <m/>
    <m/>
    <m/>
    <s v="Envio de matic para pagar listing"/>
    <m/>
    <s v="Helper"/>
    <m/>
    <x v="162"/>
    <s v="Blockchain"/>
    <s v="Technology &amp; Infrastructure"/>
    <s v="Operating Costs"/>
    <s v="Operating Costs"/>
    <x v="9"/>
    <m/>
    <s v="0x5b4ab4307e8922882e0aec6607ab80d41147ec334c24a58686678b2519d3d9a1"/>
    <n v="1"/>
    <n v="1"/>
  </r>
  <r>
    <s v="9c4d4e66-75e9-4433-bf2f-d73894c153c8"/>
    <x v="65"/>
    <x v="321"/>
    <n v="7.425E-4"/>
    <n v="7.425E-4"/>
    <x v="3"/>
    <n v="8560.1358411703241"/>
    <n v="6.3559008620689657"/>
    <n v="6.355900862068965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83dd1e120c96257edec853974a6f8c728227275c07a7523c5be40d0b5a8438"/>
    <n v="1"/>
    <n v="1"/>
  </r>
  <r>
    <s v="c3adef8d-8d27-4e2e-b305-10bd30177341"/>
    <x v="65"/>
    <x v="321"/>
    <n v="-3.10641267E-2"/>
    <n v="-3.10641267E-2"/>
    <x v="1"/>
    <n v="7.1630094043887151"/>
    <n v="-0.2225126316912226"/>
    <n v="-0.222512631691222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bc859a36d9d43d9164c9617316d45c9006303c8d1326e03567e8e647601864"/>
    <n v="1"/>
    <n v="1"/>
  </r>
  <r>
    <s v="6859d32d-2373-428f-827c-2b93a8ad43de"/>
    <x v="65"/>
    <x v="321"/>
    <n v="-4.4370046500000003E-2"/>
    <n v="-4.4370046500000003E-2"/>
    <x v="1"/>
    <n v="7.1630094043887151"/>
    <n v="-0.31782306035266461"/>
    <n v="-0.317823060352664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7304f393e2a0e4bdde1f9f9d0c510facb2d4af2230d6cfd38de74a972b9f226"/>
    <n v="1"/>
    <n v="1"/>
  </r>
  <r>
    <s v="f968fbac-810c-4efe-9d8f-bddba94177ad"/>
    <x v="65"/>
    <x v="321"/>
    <n v="-3.66982566E-2"/>
    <n v="-3.66982566E-2"/>
    <x v="1"/>
    <n v="7.1630094043887151"/>
    <n v="-0.26286995715047018"/>
    <n v="-0.2628699571504701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88e1feb4fdc6d36f242f3ebae0f311ebd0d0eb75e805b5f3ff5686912ec7ba"/>
    <n v="1"/>
    <n v="1"/>
  </r>
  <r>
    <s v="de2a817e-be0d-497e-9f64-1d69f6b4fbbc"/>
    <x v="65"/>
    <x v="321"/>
    <n v="-4.7508042899999998E-2"/>
    <n v="-4.7508042899999998E-2"/>
    <x v="1"/>
    <n v="7.1630094043887151"/>
    <n v="-0.34030055807680248"/>
    <n v="-0.340300558076802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ecf3c453941ea5ccdd4ca93b6610e5c7bbfc8814bd85297304dbe65e14ec812"/>
    <n v="1"/>
    <n v="1"/>
  </r>
  <r>
    <s v="d244d720-5fba-4c38-bd4d-7d8d1bbd0297"/>
    <x v="65"/>
    <x v="321"/>
    <n v="-3.9927947700000001E-2"/>
    <n v="-3.9927947700000001E-2"/>
    <x v="1"/>
    <n v="7.1630094043887151"/>
    <n v="-0.28600426487304081"/>
    <n v="-0.286004264873040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3278a33dbec6b0656581d35fb22ae40d2f37c909ac7da9f1237c2414b5f566"/>
    <n v="1"/>
    <n v="1"/>
  </r>
  <r>
    <s v="26f65c0b-6363-4d00-8dab-15dec42c8d30"/>
    <x v="65"/>
    <x v="321"/>
    <n v="-2.0753567099999998E-2"/>
    <n v="-2.0753567099999998E-2"/>
    <x v="1"/>
    <n v="7.1630094043887151"/>
    <n v="-0.14865799631191229"/>
    <n v="-0.148657996311912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2be9b529c3cd86e4dfdd2725b138066a47c80b4fd047b83764197334c3f239"/>
    <n v="1"/>
    <n v="1"/>
  </r>
  <r>
    <s v="60a1137c-dec4-42f4-84b9-661a56c82e93"/>
    <x v="65"/>
    <x v="321"/>
    <n v="-5.0972064900000003E-2"/>
    <n v="-5.0972064900000003E-2"/>
    <x v="1"/>
    <n v="7.1630094043887151"/>
    <n v="-0.36511338023981188"/>
    <n v="-0.365113380239811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e02037044d4d6c068c70b7b5214c1eb039b594a4bcf0f56b5a7b0dc5a00b64"/>
    <n v="1"/>
    <n v="1"/>
  </r>
  <r>
    <s v="03fb7711-cb70-4e6a-a2bd-e7da724b2d3d"/>
    <x v="65"/>
    <x v="321"/>
    <n v="-4.1558075700000002E-2"/>
    <n v="-4.1558075700000002E-2"/>
    <x v="1"/>
    <n v="7.1630094043887151"/>
    <n v="-0.29768088706739809"/>
    <n v="-0.297680887067398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becfee36e3e1c5c0c182204af4ef9881e661c53b2ce9dc0cb67e6628438d33"/>
    <n v="1"/>
    <n v="1"/>
  </r>
  <r>
    <s v="a2dce22a-91f8-4e46-97f1-593880f03bc5"/>
    <x v="65"/>
    <x v="321"/>
    <n v="-2.6313279299999999E-2"/>
    <n v="-2.6313279299999999E-2"/>
    <x v="1"/>
    <n v="7.1630094043887151"/>
    <n v="-0.18848226708620691"/>
    <n v="-0.188482267086206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283accef1e1ed5c911bf1dbe38e1e73fa9717c5ec60d895ea444b966ebadc3"/>
    <n v="1"/>
    <n v="1"/>
  </r>
  <r>
    <s v="ab41847d-790a-4982-936f-afa2a0c4514c"/>
    <x v="65"/>
    <x v="321"/>
    <n v="-2.7114865799999999E-2"/>
    <n v="-2.7114865799999999E-2"/>
    <x v="1"/>
    <n v="7.1630094043887151"/>
    <n v="-0.1942240387241379"/>
    <n v="-0.19422403872413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eaa2dddf74b4cc4d845ff04c9f80d27a761798eb61e1983f99e792f7f497d6"/>
    <n v="1"/>
    <n v="1"/>
  </r>
  <r>
    <s v="0b8b9043-1d01-4fcd-92e1-c59945b7966d"/>
    <x v="65"/>
    <x v="321"/>
    <n v="-6.5232669600000001E-2"/>
    <n v="-6.5232669600000001E-2"/>
    <x v="1"/>
    <n v="7.1630094043887151"/>
    <n v="-0.46726222581818178"/>
    <n v="-0.467262225818181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25aea2f94eb8593f8b8738de828d234e51564637d86d40a14766431b71498f"/>
    <n v="1"/>
    <n v="1"/>
  </r>
  <r>
    <s v="0047c1ce-cf7c-409d-9b7e-c24e3f3080ef"/>
    <x v="65"/>
    <x v="321"/>
    <n v="62"/>
    <n v="62"/>
    <x v="1"/>
    <n v="7.1630094043887151"/>
    <n v="444.10658307210042"/>
    <n v="444.10658307210042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c73e6abfff1ad1869a705e1358188e91fe931ff85bd68ba181c0246e4732a1fb"/>
    <n v="1"/>
    <n v="1"/>
  </r>
  <r>
    <s v="02894267-98ed-4624-ba44-048d96e68845"/>
    <x v="65"/>
    <x v="321"/>
    <n v="-6.8290929599999994E-2"/>
    <n v="-6.8290929599999994E-2"/>
    <x v="1"/>
    <n v="7.1630094043887151"/>
    <n v="-0.48916857095924771"/>
    <n v="-0.489168570959247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2fc4792e7d13eb77f3b7b066b882ed7b5a0f6ae26eee02dc1143f0bf904a7b"/>
    <n v="1"/>
    <n v="1"/>
  </r>
  <r>
    <s v="a98a6f5f-e350-41c2-892e-f82f5ee18756"/>
    <x v="65"/>
    <x v="321"/>
    <n v="-2.9145293100000001E-2"/>
    <n v="-2.9145293100000001E-2"/>
    <x v="1"/>
    <n v="7.1630094043887151"/>
    <n v="-0.20876800856896549"/>
    <n v="-0.208768008568965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91f5c1c13db43b0c0ad56b262b896bbebda8423d15160e1c98c25f5007c78d"/>
    <n v="1"/>
    <n v="1"/>
  </r>
  <r>
    <s v="ac82e059-2c31-47fe-9684-4d656698b035"/>
    <x v="65"/>
    <x v="321"/>
    <n v="-4.56178338E-2"/>
    <n v="-4.56178338E-2"/>
    <x v="1"/>
    <n v="7.1630094043887151"/>
    <n v="-0.3267609725172414"/>
    <n v="-0.326760972517241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ad766749614de67572fe71913a898a763bc74f1a1f25c922905eefa4b1adbb"/>
    <n v="1"/>
    <n v="1"/>
  </r>
  <r>
    <s v="e8b0bc8d-254b-4c68-bc70-1078a18eae0e"/>
    <x v="65"/>
    <x v="321"/>
    <n v="-5.8669291200000001E-2"/>
    <n v="-5.8669291200000001E-2"/>
    <x v="1"/>
    <n v="7.1630094043887151"/>
    <n v="-0.42024868461442011"/>
    <n v="-0.420248684614420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2fdafd420c03acdb6c7f1923eca6dbdcc249a9dc0d5c104742221afb614e33"/>
    <n v="1"/>
    <n v="1"/>
  </r>
  <r>
    <s v="99dceba5-445f-4c25-a245-e1852e3d7fb3"/>
    <x v="65"/>
    <x v="321"/>
    <n v="-0.1158854868527126"/>
    <n v="-0.1158854868527126"/>
    <x v="1"/>
    <n v="7.1630094043887151"/>
    <n v="-0.83008883215814544"/>
    <n v="-0.8300888321581454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719fac817260975b559607b202ee855e805b97dcf3f800c7db204db109789f1"/>
    <n v="1"/>
    <n v="1"/>
  </r>
  <r>
    <s v="f84bac94-fbb3-4ebf-8aff-17e77650c232"/>
    <x v="65"/>
    <x v="321"/>
    <n v="-62.005531577635139"/>
    <n v="-62.005531577635139"/>
    <x v="1"/>
    <n v="7.1630094043887151"/>
    <n v="-444.14620581472201"/>
    <n v="-444.14620581472201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c73e6abfff1ad1869a705e1358188e91fe931ff85bd68ba181c0246e4732a1fb"/>
    <n v="1"/>
    <n v="1"/>
  </r>
  <r>
    <s v="067f0947-ef6f-4936-8688-c024674528b9"/>
    <x v="65"/>
    <x v="321"/>
    <n v="-0.2139432560598338"/>
    <n v="-0.2139432560598338"/>
    <x v="1"/>
    <n v="7.1630094043887151"/>
    <n v="-1.5324775551621319"/>
    <n v="-1.5324775551621319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038f1c721b212f767a3378a89e8d31668d15b842106b48aa5bdc6c8bed47ec0"/>
    <n v="1"/>
    <n v="1"/>
  </r>
  <r>
    <s v="04d9b30c-5280-4eea-ab8d-2bb0b907ebe6"/>
    <x v="65"/>
    <x v="321"/>
    <n v="-0.125338492"/>
    <n v="-0.125338492"/>
    <x v="1"/>
    <n v="7.1630094043887151"/>
    <n v="-0.89780079692789971"/>
    <n v="-0.8978007969278997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7a35cb134d68c5b5c81ffe3289b1c6fce0405640dfa3e8ae45850cc44fc202"/>
    <n v="1"/>
    <n v="1"/>
  </r>
  <r>
    <s v="5d3717ea-f654-44c3-8bdb-5191da921e81"/>
    <x v="65"/>
    <x v="321"/>
    <n v="-3.3274987800000003E-2"/>
    <n v="-3.3274987800000003E-2"/>
    <x v="1"/>
    <n v="7.1630094043887151"/>
    <n v="-0.23834905054231981"/>
    <n v="-0.2383490505423198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373e35e76f908c52f8641bbf8dc6ecff0706ec5e00d9f8f1b95eb83b7567ba3"/>
    <n v="1"/>
    <n v="1"/>
  </r>
  <r>
    <s v="4dc38697-a431-4383-898b-e7deb65add8b"/>
    <x v="65"/>
    <x v="321"/>
    <n v="-4.4777578499999998E-2"/>
    <n v="-4.4777578499999998E-2"/>
    <x v="1"/>
    <n v="7.1630094043887151"/>
    <n v="-0.3207422159012539"/>
    <n v="-0.32074221590125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1f08bd0594d4c649e48753043f434e40ff4a57517bc5ce3a1378aeaab847b0"/>
    <n v="1"/>
    <n v="1"/>
  </r>
  <r>
    <s v="5aec7563-2a2d-4292-a34e-d6deba01bf19"/>
    <x v="66"/>
    <x v="322"/>
    <n v="-3.8919306000000001E-2"/>
    <n v="-3.8919306000000001E-2"/>
    <x v="1"/>
    <n v="6.8967306694343531"/>
    <n v="-0.26841597132330042"/>
    <n v="-0.268415971323300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f38a29167aa98657b8cc5e26e56d2f9cf120b4438762d93cd313006d6eaa81"/>
    <n v="1"/>
    <n v="1"/>
  </r>
  <r>
    <s v="5a9cd18b-915b-4701-9770-ba14519a17c9"/>
    <x v="66"/>
    <x v="322"/>
    <n v="-5.5128891300000003E-2"/>
    <n v="-5.5128891300000003E-2"/>
    <x v="1"/>
    <n v="6.8967306694343531"/>
    <n v="-0.38020911540062258"/>
    <n v="-0.380209115400622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86d8ffa3b07bdac0bf04e000de9d79cfdb69c801ce4dcaa925c091ecb2b22f"/>
    <n v="1"/>
    <n v="1"/>
  </r>
  <r>
    <s v="e4dc86fa-f70e-4cca-b7e9-24c7805b0caf"/>
    <x v="66"/>
    <x v="322"/>
    <n v="-1.6800506699999999E-2"/>
    <n v="-1.6800506699999999E-2"/>
    <x v="1"/>
    <n v="6.8967306694343531"/>
    <n v="-0.1158685698199273"/>
    <n v="-0.11586856981992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2350a26501f2342e88e83faa156aa824e56a1906b951fcf5e4d2e6eeb3ffa4"/>
    <n v="1"/>
    <n v="1"/>
  </r>
  <r>
    <s v="5acd0363-63d0-472e-8e1e-1b5a225a88d9"/>
    <x v="66"/>
    <x v="322"/>
    <n v="-2.13343002E-2"/>
    <n v="-2.13343002E-2"/>
    <x v="1"/>
    <n v="6.8967306694343531"/>
    <n v="-0.14713692250025939"/>
    <n v="-0.147136922500259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4922c8fbd9ea17f96e57b81605f0ae6d63d1d38493ea17b0ad5d038f414afe"/>
    <n v="1"/>
    <n v="1"/>
  </r>
  <r>
    <s v="7ba086a4-6c44-4d80-b7c1-45ee6ca8c8f3"/>
    <x v="66"/>
    <x v="322"/>
    <n v="-2.71721961E-2"/>
    <n v="-2.71721961E-2"/>
    <x v="1"/>
    <n v="6.8967306694343531"/>
    <n v="-0.18739931819875449"/>
    <n v="-0.187399318198754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de5d08d952bcf2cf9c522a8d262eac530beff0da8255a0ad23291b6cb89871"/>
    <n v="1"/>
    <n v="1"/>
  </r>
  <r>
    <s v="1cb759a0-deb7-4296-a50e-3e8ad80d60a2"/>
    <x v="66"/>
    <x v="322"/>
    <n v="-2.4635309399999999E-2"/>
    <n v="-2.4635309399999999E-2"/>
    <x v="1"/>
    <n v="6.8967306694343531"/>
    <n v="-0.1699030938899844"/>
    <n v="-0.16990309388998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d698bb57f7ff8aea66d054fe312460a05bfd304fea5ece954b225a7ac0b25a"/>
    <n v="1"/>
    <n v="1"/>
  </r>
  <r>
    <s v="125e4da5-9efd-4706-91fd-ed625765ce19"/>
    <x v="66"/>
    <x v="322"/>
    <n v="-3.6239783099999999E-2"/>
    <n v="-3.6239783099999999E-2"/>
    <x v="1"/>
    <n v="6.8967306694343531"/>
    <n v="-0.24993602355941871"/>
    <n v="-0.249936023559418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9e8b32405774770e52d341be2c309bdb4136c6c1979bf0f5b6e0bd34f898ec"/>
    <n v="1"/>
    <n v="1"/>
  </r>
  <r>
    <s v="d18ef230-9cb3-4ff8-8ab3-2cc13121cfed"/>
    <x v="66"/>
    <x v="322"/>
    <n v="-2.47371924E-2"/>
    <n v="-2.47371924E-2"/>
    <x v="1"/>
    <n v="6.8967306694343531"/>
    <n v="-0.17060575350077839"/>
    <n v="-0.170605753500778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28409cc5da21c00a25f9ae9f00b37a949e48c86fe0f9f02b65ead1f01a7802"/>
    <n v="1"/>
    <n v="1"/>
  </r>
  <r>
    <s v="3f1d85f7-6f3e-48f7-960d-5505d3c6e56c"/>
    <x v="66"/>
    <x v="322"/>
    <n v="-3.6311101200000001E-2"/>
    <n v="-3.6311101200000001E-2"/>
    <x v="1"/>
    <n v="6.8967306694343531"/>
    <n v="-0.25042788528697463"/>
    <n v="-0.2504278852869746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0d87c613ce63eeb9a03decf003d3b3457e4cc59af2c273d86a6bc694339d06"/>
    <n v="1"/>
    <n v="1"/>
  </r>
  <r>
    <s v="a592223c-2ef3-49f8-b077-d029e64c6d67"/>
    <x v="66"/>
    <x v="322"/>
    <n v="-2.0690000100000001E-2"/>
    <n v="-2.0690000100000001E-2"/>
    <x v="1"/>
    <n v="6.8967306694343531"/>
    <n v="-0.14269335824026991"/>
    <n v="-0.14269335824026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7a6c56e5d6dc68b851e61266bb032545fec9d1017291ee85eca3644ee5918c"/>
    <n v="1"/>
    <n v="1"/>
  </r>
  <r>
    <s v="de45bf48-fcfd-43bc-8a13-2b94f276d4c7"/>
    <x v="66"/>
    <x v="322"/>
    <n v="-5.7574083300000002E-2"/>
    <n v="-5.7574083300000002E-2"/>
    <x v="1"/>
    <n v="6.8967306694343531"/>
    <n v="-0.39707294605967819"/>
    <n v="-0.397072946059678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9d13d3b0b8be7fdffe012ac80c4ba0fbb9cd9486793a59b6fcbe1ccfd2504a"/>
    <n v="1"/>
    <n v="1"/>
  </r>
  <r>
    <s v="7882f2b3-248d-4816-b585-984b86c41a5e"/>
    <x v="66"/>
    <x v="322"/>
    <n v="-5.2653134400000003E-2"/>
    <n v="-5.2653134400000003E-2"/>
    <x v="1"/>
    <n v="6.8967306694343531"/>
    <n v="-0.36313448685832889"/>
    <n v="-0.363134486858328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162e3b3b153c2b8489aee270b96c01522ca9ef57e2b567c8e752ee81083398"/>
    <n v="1"/>
    <n v="1"/>
  </r>
  <r>
    <s v="18569d72-ef9e-4730-a8fe-4409bb952383"/>
    <x v="66"/>
    <x v="322"/>
    <n v="-3.1111403400000001E-2"/>
    <n v="-3.1111403400000001E-2"/>
    <x v="1"/>
    <n v="6.8967306694343531"/>
    <n v="-0.21456696999792421"/>
    <n v="-0.214566969997924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363e10824f89af94297e8e27c436e99a4fc731d4673c434b5107430269ddce6"/>
    <n v="1"/>
    <n v="1"/>
  </r>
  <r>
    <s v="55c63dce-af1a-4624-a77d-e34100d5fbd4"/>
    <x v="66"/>
    <x v="322"/>
    <n v="-4.8659320800000003E-2"/>
    <n v="-4.8659320800000003E-2"/>
    <x v="1"/>
    <n v="6.8967306694343531"/>
    <n v="-0.33559023011520489"/>
    <n v="-0.3355902301152048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92ecba6cd9afa3522a7db662aa1c1e82dd7ca75d86d0b5dbda3a51e5340bca"/>
    <n v="1"/>
    <n v="1"/>
  </r>
  <r>
    <s v="cc82e298-e440-4343-952a-5d5ccdf5ef4c"/>
    <x v="66"/>
    <x v="322"/>
    <n v="-4.9688339099999999E-2"/>
    <n v="-4.9688339099999999E-2"/>
    <x v="1"/>
    <n v="6.8967306694343531"/>
    <n v="-0.34268709218422422"/>
    <n v="-0.342687092184224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ed7d1f23ff3d2c82694d3e3b0b9c1dc74b718c5adbd5155eb15f42c24277c9"/>
    <n v="1"/>
    <n v="1"/>
  </r>
  <r>
    <s v="73215f1d-bca2-4ea7-b64b-25b96f03a452"/>
    <x v="66"/>
    <x v="322"/>
    <n v="-4.8730638899999998E-2"/>
    <n v="-4.8730638899999998E-2"/>
    <x v="1"/>
    <n v="6.8967306694343531"/>
    <n v="-0.33608209184276078"/>
    <n v="-0.3360820918427607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4bf514df9ba489a5956b8dc1144685ac545f51a664ca1f5129a66eee1a36e7d"/>
    <n v="1"/>
    <n v="1"/>
  </r>
  <r>
    <s v="ba77e060-62f5-4c2f-8c29-000bfa5a15da"/>
    <x v="66"/>
    <x v="322"/>
    <n v="-3.5445095699999998E-2"/>
    <n v="-3.5445095699999998E-2"/>
    <x v="1"/>
    <n v="6.8967306694343531"/>
    <n v="-0.2444552785952257"/>
    <n v="-0.24445527859522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2254c7c4711178a37b1aed8041dff99de185182d631c7527c5a1a2b251bb69"/>
    <n v="1"/>
    <n v="1"/>
  </r>
  <r>
    <s v="e8b7afbd-8e8e-4a9c-9717-a7ff795c5931"/>
    <x v="66"/>
    <x v="322"/>
    <n v="-3.7309554600000003E-2"/>
    <n v="-3.7309554600000003E-2"/>
    <x v="1"/>
    <n v="6.8967306694343531"/>
    <n v="-0.25731394947275549"/>
    <n v="-0.257313949472755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da93ff4e10ec5768092e5463c9c9f4606e0d3a705a2b2414c525130af5a5d7"/>
    <n v="1"/>
    <n v="1"/>
  </r>
  <r>
    <s v="9707af5f-93cf-4e88-9ac4-84cd1d338001"/>
    <x v="66"/>
    <x v="322"/>
    <n v="-5.0462649900000003E-2"/>
    <n v="-5.0462649900000003E-2"/>
    <x v="1"/>
    <n v="6.8967306694343531"/>
    <n v="-0.34802730522625841"/>
    <n v="-0.348027305226258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afcb41f4c7ae65921ce9f0435fd2674500b8f9575a4f1a5358be1ff4a143e8"/>
    <n v="1"/>
    <n v="1"/>
  </r>
  <r>
    <s v="0be78f69-269f-417c-839a-2d825aa27479"/>
    <x v="66"/>
    <x v="322"/>
    <n v="-4.0579998899999997E-2"/>
    <n v="-4.0579998899999997E-2"/>
    <x v="1"/>
    <n v="6.8967306694343531"/>
    <n v="-0.27986932297924227"/>
    <n v="-0.2798693229792422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10d37f6d53e916bfb74515d4edca7de6cf390412079d5fb94b6e5c2a9bcaca"/>
    <n v="1"/>
    <n v="1"/>
  </r>
  <r>
    <s v="212756d7-ef68-4b8a-ae05-0ef34ede21eb"/>
    <x v="66"/>
    <x v="322"/>
    <n v="-2.8608746399999999E-2"/>
    <n v="-2.8608746399999999E-2"/>
    <x v="1"/>
    <n v="6.8967306694343531"/>
    <n v="-0.19730681871094971"/>
    <n v="-0.197306818710949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ceefe6fbee95f66b551e73275dffee96c3bf9e1b707edd220c816758210dc8"/>
    <n v="1"/>
    <n v="1"/>
  </r>
  <r>
    <s v="d8b65bd4-0daa-491e-af43-0f2dba13b91a"/>
    <x v="66"/>
    <x v="322"/>
    <n v="-2.1996539700000001E-2"/>
    <n v="-2.1996539700000001E-2"/>
    <x v="1"/>
    <n v="6.8967306694343531"/>
    <n v="-0.15170420997042031"/>
    <n v="-0.151704209970420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e185ebe0acad57fee7fedc5034930039273408557332eadfa0b45cf5886ce45"/>
    <n v="1"/>
    <n v="1"/>
  </r>
  <r>
    <s v="4664d61d-4228-4fad-81fc-dbf7036982c5"/>
    <x v="66"/>
    <x v="322"/>
    <n v="-2.5980165E-2"/>
    <n v="-2.5980165E-2"/>
    <x v="1"/>
    <n v="6.8967306694343531"/>
    <n v="-0.17917820075246491"/>
    <n v="-0.179178200752464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b58e24a6456d7af6c8af6e12cc2d79fac6c985bedf4aa593ed5b7b222fdce3"/>
    <n v="1"/>
    <n v="1"/>
  </r>
  <r>
    <s v="d33be5ff-844b-43fa-80bd-bf8b62f5828f"/>
    <x v="66"/>
    <x v="322"/>
    <n v="-1.9620354600000001E-2"/>
    <n v="-1.9620354600000001E-2"/>
    <x v="1"/>
    <n v="6.8967306694343531"/>
    <n v="-0.13531630131499739"/>
    <n v="-0.135316301314997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f389268af50de39346dd6d2177c73471f069b4a5d55fd348b327fd3b2b50c8c"/>
    <n v="1"/>
    <n v="1"/>
  </r>
  <r>
    <s v="12228f32-2c2a-4f5c-b5a4-cd76b238ca95"/>
    <x v="66"/>
    <x v="322"/>
    <n v="-2.5878281999999999E-2"/>
    <n v="-2.5878281999999999E-2"/>
    <x v="1"/>
    <n v="6.8967306694343531"/>
    <n v="-0.178475541141671"/>
    <n v="-0.1784755411416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bab4a2bc0f0e07ce89a15232bc09fbc86afe4ebba81015b7180912a0d8267c"/>
    <n v="1"/>
    <n v="1"/>
  </r>
  <r>
    <s v="422bd2c9-ee43-4dad-becd-6ba4b840ce94"/>
    <x v="66"/>
    <x v="322"/>
    <n v="-5.2235414100000002E-2"/>
    <n v="-5.2235414100000002E-2"/>
    <x v="1"/>
    <n v="6.8967306694343531"/>
    <n v="-0.36025358245407357"/>
    <n v="-0.3602535824540735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821c75cc1f0a019e2f615a530475baa2ad19c7391e75c7dd45c4a3ae1a4de6"/>
    <n v="1"/>
    <n v="1"/>
  </r>
  <r>
    <s v="0776aa6b-ef2b-4032-9e48-1e02f883447d"/>
    <x v="66"/>
    <x v="322"/>
    <n v="-2.1741832199999998E-2"/>
    <n v="-2.1741832199999998E-2"/>
    <x v="1"/>
    <n v="6.8967306694343531"/>
    <n v="-0.14994756094343539"/>
    <n v="-0.149947560943435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bc43c6566183bb899e1fa2d0c80bf09f3dffab93fb3b60b6edaa697df0332b"/>
    <n v="1"/>
    <n v="1"/>
  </r>
  <r>
    <s v="06ab0b20-59b5-480d-be27-60394388a338"/>
    <x v="66"/>
    <x v="322"/>
    <n v="-3.3488942100000002E-2"/>
    <n v="-3.3488942100000002E-2"/>
    <x v="1"/>
    <n v="6.8967306694343531"/>
    <n v="-0.23096421406798129"/>
    <n v="-0.230964214067981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351eb212e2ac5185590927a55699d3a78af0e983f609e15219cc5802895893"/>
    <n v="1"/>
    <n v="1"/>
  </r>
  <r>
    <s v="734aa1d8-02b6-47bc-8fd7-60018f0c1a62"/>
    <x v="66"/>
    <x v="322"/>
    <n v="-3.3957603900000001E-2"/>
    <n v="-3.3957603900000001E-2"/>
    <x v="1"/>
    <n v="6.8967306694343531"/>
    <n v="-0.23419644827763361"/>
    <n v="-0.234196448277633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205c47ea432e80546a33145e4d9059135a44747cbef5e7ff448f7e9a6872ca"/>
    <n v="1"/>
    <n v="1"/>
  </r>
  <r>
    <s v="106fd8bc-9769-46f1-9f11-7d510830378e"/>
    <x v="66"/>
    <x v="322"/>
    <n v="-4.6794861899999998E-2"/>
    <n v="-4.6794861899999998E-2"/>
    <x v="1"/>
    <n v="6.8967306694343531"/>
    <n v="-0.3227315592376751"/>
    <n v="-0.32273155923767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f3a8dc00dfd0a2380b16e08b43ba41e9f2a6649726e1ba1b569e1296ab9ca8"/>
    <n v="1"/>
    <n v="1"/>
  </r>
  <r>
    <s v="710e7d3a-76d4-47cf-993a-4d41f66c4182"/>
    <x v="66"/>
    <x v="322"/>
    <n v="-3.5465472300000002E-2"/>
    <n v="-3.5465472300000002E-2"/>
    <x v="1"/>
    <n v="6.8967306694343531"/>
    <n v="-0.24459581051738449"/>
    <n v="-0.244595810517384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61386e49addd78e686bc83de2461528f415cb82bd71d69762210de1c0f1295"/>
    <n v="1"/>
    <n v="1"/>
  </r>
  <r>
    <s v="ef112768-df64-4fbf-a6a7-5f1ddd882fe8"/>
    <x v="66"/>
    <x v="322"/>
    <n v="-4.7294088599999999E-2"/>
    <n v="-4.7294088599999999E-2"/>
    <x v="1"/>
    <n v="6.8967306694343531"/>
    <n v="-0.32617459133056559"/>
    <n v="-0.326174591330565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a969b889fd81a69f11a7621da218a4446b0352b16a877f0b84b26dad9fac42"/>
    <n v="1"/>
    <n v="1"/>
  </r>
  <r>
    <s v="dee4dedb-ad72-41a8-b15b-4fc79bba694d"/>
    <x v="66"/>
    <x v="322"/>
    <n v="-6.379162020000001E-2"/>
    <n v="-6.379162020000001E-2"/>
    <x v="1"/>
    <n v="6.8967306694343531"/>
    <n v="-0.43995362348624811"/>
    <n v="-0.439953623486248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731de8266e039feeb5508fefab1926d461eb93d2265fab9894fd9f52a240df"/>
    <n v="1"/>
    <n v="1"/>
  </r>
  <r>
    <s v="635d6595-daeb-4252-84aa-b7cbf272d6b0"/>
    <x v="66"/>
    <x v="322"/>
    <n v="-2.46760626E-2"/>
    <n v="-2.46760626E-2"/>
    <x v="1"/>
    <n v="6.8967306694343531"/>
    <n v="-0.17018415773430201"/>
    <n v="-0.170184157734302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3baab7a47cd1835d054e837818fd08e877022b45f4ff04b98a01016ee58c27"/>
    <n v="1"/>
    <n v="1"/>
  </r>
  <r>
    <s v="f9c1f709-f9a3-4c84-ba95-1770b4baf696"/>
    <x v="66"/>
    <x v="322"/>
    <n v="-3.1705989599999998E-2"/>
    <n v="-3.1705989599999998E-2"/>
    <x v="1"/>
    <n v="6.8967306694343531"/>
    <n v="-0.21866767087908659"/>
    <n v="-0.218667670879086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e7e9d9f1a36cd2c9d2ee8d2254e6c18fa07b7c506337845c545f4d0e863faf"/>
    <n v="1"/>
    <n v="1"/>
  </r>
  <r>
    <s v="8626fb5d-1f52-4522-8457-bb12f620162c"/>
    <x v="66"/>
    <x v="322"/>
    <n v="-3.48032328E-2"/>
    <n v="-3.48032328E-2"/>
    <x v="1"/>
    <n v="6.8967306694343531"/>
    <n v="-0.24002852304722361"/>
    <n v="-0.240028523047223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65632074cdd813c26d6d67e849a9fb9c771c3ff39d5ba54796979eac9556dda"/>
    <n v="1"/>
    <n v="1"/>
  </r>
  <r>
    <s v="7ba5f060-da70-4316-a04c-f1a18ab0214a"/>
    <x v="66"/>
    <x v="322"/>
    <n v="-3.2184839700000002E-2"/>
    <n v="-3.2184839700000002E-2"/>
    <x v="1"/>
    <n v="6.8967306694343531"/>
    <n v="-0.22197017104981839"/>
    <n v="-0.221970171049818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63a91f3b11f458884f9a67dbeef2e70d0b3d200f2a4db85f86a2b477dfea7c"/>
    <n v="1"/>
    <n v="1"/>
  </r>
  <r>
    <s v="2eb5ce6d-db56-4cd0-adc9-35f71c47ae30"/>
    <x v="66"/>
    <x v="322"/>
    <n v="-2.9902660500000001E-2"/>
    <n v="-2.9902660500000001E-2"/>
    <x v="1"/>
    <n v="6.8967306694343531"/>
    <n v="-0.20623059576803321"/>
    <n v="-0.206230595768033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1177a394ef0990865c40aadc6bb923453aacf388c1297252798f1236f1d20c"/>
    <n v="1"/>
    <n v="1"/>
  </r>
  <r>
    <s v="67292aaa-4043-4ba1-b0a6-25abd87c27d6"/>
    <x v="66"/>
    <x v="322"/>
    <n v="-2.6856358800000001E-2"/>
    <n v="-2.6856358800000001E-2"/>
    <x v="1"/>
    <n v="6.8967306694343531"/>
    <n v="-0.1852210734052932"/>
    <n v="-0.185221073405293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3bceee45478c45cbf156dba7048dad2be6b78ef0a42625dc19147e669602b29"/>
    <n v="1"/>
    <n v="1"/>
  </r>
  <r>
    <s v="ab07bfc0-7f26-4f28-afd0-8d51ed631301"/>
    <x v="66"/>
    <x v="322"/>
    <n v="-2.1344488500000001E-2"/>
    <n v="-2.1344488500000001E-2"/>
    <x v="1"/>
    <n v="6.8967306694343531"/>
    <n v="-0.14720718846133879"/>
    <n v="-0.147207188461338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3d9dda76d38fddbe4ee4674a773366149c337b9e384af295d55c194d619ddf"/>
    <n v="1"/>
    <n v="1"/>
  </r>
  <r>
    <s v="45cc80ce-eb51-427b-942b-22b19286e9e5"/>
    <x v="66"/>
    <x v="322"/>
    <n v="-1.8899296499999999E-2"/>
    <n v="-1.8899296499999999E-2"/>
    <x v="1"/>
    <n v="6.8967306694343531"/>
    <n v="-0.13034335780228329"/>
    <n v="-0.130343357802283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7c722a7fa31d39d2aca9599ce7297e7fa6632c4afb335993268ea6f5c144bc"/>
    <n v="1"/>
    <n v="1"/>
  </r>
  <r>
    <s v="0ebf9b1b-c97a-4de0-8880-924cc9914e75"/>
    <x v="66"/>
    <x v="322"/>
    <n v="-2.08045086E-2"/>
    <n v="-2.08045086E-2"/>
    <x v="1"/>
    <n v="6.8967306694343531"/>
    <n v="-0.14348309252413069"/>
    <n v="-0.143483092524130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69824daaadbe289d459ff1a902820c169a7611292e7f5bebf129156e01a64e"/>
    <n v="1"/>
    <n v="1"/>
  </r>
  <r>
    <s v="d9959f5f-cd45-4023-96ce-6285f8f40409"/>
    <x v="66"/>
    <x v="322"/>
    <n v="-3.5597920200000001E-2"/>
    <n v="-3.5597920200000001E-2"/>
    <x v="1"/>
    <n v="6.8967306694343531"/>
    <n v="-0.2455092680114167"/>
    <n v="-0.24550926801141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094bb0c7b97facab55958e95b373b64e68dccd9bdf3b9565350e3117a1e78c"/>
    <n v="1"/>
    <n v="1"/>
  </r>
  <r>
    <s v="4a0bc5e2-46db-41cb-9f99-dafa68011570"/>
    <x v="66"/>
    <x v="322"/>
    <n v="-2.3636856000000001E-2"/>
    <n v="-2.3636856000000001E-2"/>
    <x v="1"/>
    <n v="6.8967306694343531"/>
    <n v="-0.1630170297042034"/>
    <n v="-0.163017029704203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a61aa9d355d1f17768a2f051eddf204dcf37d83dadcb11b09b2ec5b0261402"/>
    <n v="1"/>
    <n v="1"/>
  </r>
  <r>
    <s v="ad0692ad-532d-4aae-8dc4-32b40a583a07"/>
    <x v="66"/>
    <x v="322"/>
    <n v="-1.9459653E-2"/>
    <n v="-1.9459653E-2"/>
    <x v="1"/>
    <n v="6.8967306694343531"/>
    <n v="-0.13420798566165021"/>
    <n v="-0.134207985661650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7667a0d512f01515a9cf1b1a2336440bc41cf928b46fbc874f8d536bd29781"/>
    <n v="1"/>
    <n v="1"/>
  </r>
  <r>
    <s v="9ac5aa88-00cc-40cc-b9db-041d6da6882f"/>
    <x v="355"/>
    <x v="611"/>
    <n v="-4.8710262300000001E-2"/>
    <n v="-4.8710262300000001E-2"/>
    <x v="1"/>
    <n v="6.560708702449193"/>
    <n v="-0.31957384177019288"/>
    <n v="-0.319573841770192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015640072be7c8c0681147736eb3b70b79573f1038391c2e73a3fe1195a0dd"/>
    <n v="1"/>
    <n v="1"/>
  </r>
  <r>
    <s v="c753e174-c73c-442a-9fd8-5d87aa340eec"/>
    <x v="355"/>
    <x v="611"/>
    <n v="-4.5042474300000003E-2"/>
    <n v="-4.5042474300000003E-2"/>
    <x v="1"/>
    <n v="6.560708702449193"/>
    <n v="-0.29551055311985408"/>
    <n v="-0.295510553119854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1ebfdd2264ee78912493fa235a0f93b89abf1a0f4c5196434795cb1cde971b"/>
    <n v="1"/>
    <n v="1"/>
  </r>
  <r>
    <s v="1ab231c2-2b1e-41df-94cf-515dc8220130"/>
    <x v="355"/>
    <x v="611"/>
    <n v="-4.2505587599999999E-2"/>
    <n v="-4.2505587599999999E-2"/>
    <x v="1"/>
    <n v="6.560708702449193"/>
    <n v="-0.27886677847003649"/>
    <n v="-0.278866778470036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bf35bf31a298ff2c1ca7298fd82e76ec256571645464da7a18f1bb1e6c7822"/>
    <n v="1"/>
    <n v="1"/>
  </r>
  <r>
    <s v="162a337c-1bb3-441c-a9fd-8fa54dac4efe"/>
    <x v="355"/>
    <x v="611"/>
    <n v="-4.3228956899999997E-2"/>
    <n v="-4.3228956899999997E-2"/>
    <x v="1"/>
    <n v="6.560708702449193"/>
    <n v="-0.28361259373163111"/>
    <n v="-0.283612593731631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7407e263406b4de0a728055c228cf8184b87ac315181147ec6d243663fe0e7c"/>
    <n v="1"/>
    <n v="1"/>
  </r>
  <r>
    <s v="cc7a6833-6b7a-49e3-a49c-1ada482114dd"/>
    <x v="355"/>
    <x v="611"/>
    <n v="-4.3952326200000003E-2"/>
    <n v="-4.3952326200000003E-2"/>
    <x v="1"/>
    <n v="6.560708702449193"/>
    <n v="-0.28835840899322568"/>
    <n v="-0.288358408993225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021cbf72b661d075b080a403f13a6e723b517d9d4002dd9c0e2b02dda1c0fe"/>
    <n v="1"/>
    <n v="1"/>
  </r>
  <r>
    <s v="a5c5f248-2a9e-4827-b06d-b0349bcf3e80"/>
    <x v="355"/>
    <x v="611"/>
    <n v="-5.6504311799999998E-2"/>
    <n v="-5.6504311799999998E-2"/>
    <x v="1"/>
    <n v="6.560708702449193"/>
    <n v="-0.37070833015216259"/>
    <n v="-0.370708330152162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6bc21c34ae11a6bb3ddf214460d450447e59c09575920892866b012f699fba"/>
    <n v="1"/>
    <n v="1"/>
  </r>
  <r>
    <s v="a9e7f6ee-e98c-410f-a0b8-8cf309dbe990"/>
    <x v="355"/>
    <x v="611"/>
    <n v="-5.15731746E-2"/>
    <n v="-5.15731746E-2"/>
    <x v="1"/>
    <n v="6.560708702449193"/>
    <n v="-0.33835657541115172"/>
    <n v="-0.338356575411151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33327dada3479aa40d8b042a7c411ab9d26c4fa1e945877a062e644ac300a5"/>
    <n v="1"/>
    <n v="1"/>
  </r>
  <r>
    <s v="1ad0f380-7c5b-4b4a-8ad4-34a1968fb53a"/>
    <x v="355"/>
    <x v="611"/>
    <n v="-3.8827611300000002E-2"/>
    <n v="-3.8827611300000002E-2"/>
    <x v="1"/>
    <n v="6.560708702449193"/>
    <n v="-0.25473664735122459"/>
    <n v="-0.254736647351224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df12c2fff3857b807e79fb147f93195dda23def1402933d17dac5e3eadfb75"/>
    <n v="1"/>
    <n v="1"/>
  </r>
  <r>
    <s v="e4efd7aa-cb7e-438a-9fce-eeb403031bea"/>
    <x v="355"/>
    <x v="611"/>
    <n v="-3.7686521700000003E-2"/>
    <n v="-3.7686521700000003E-2"/>
    <x v="1"/>
    <n v="6.560708702449193"/>
    <n v="-0.24725029088223041"/>
    <n v="-0.247250290882230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1bd14fbdc92a23d2f9d564c26b9c84ad3b9aaaf003bcb206ccbbb1959cdb7f"/>
    <n v="1"/>
    <n v="1"/>
  </r>
  <r>
    <s v="78e58916-9b73-456a-98c8-461f85913692"/>
    <x v="355"/>
    <x v="611"/>
    <n v="-3.1492035299999999E-2"/>
    <n v="-3.1492035299999999E-2"/>
    <x v="1"/>
    <n v="6.560708702449193"/>
    <n v="-0.20661007005054721"/>
    <n v="-0.206610070050547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25279ab806abf3906ced0b83d78bf9213e200bac26e6a9041be4e92dfa3aac"/>
    <n v="1"/>
    <n v="1"/>
  </r>
  <r>
    <s v="89ce29ee-7f83-4113-80ef-36822f990cf0"/>
    <x v="355"/>
    <x v="611"/>
    <n v="-2.3993446500000001E-2"/>
    <n v="-2.3993446500000001E-2"/>
    <x v="1"/>
    <n v="6.560708702449193"/>
    <n v="-0.1574140132542991"/>
    <n v="-0.1574140132542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3d99d8e4990d7de7b0d960e9bd20e429c1bf3eac1e5edab2708e6f3f37d2ec"/>
    <n v="1"/>
    <n v="1"/>
  </r>
  <r>
    <s v="f5979604-33c4-409c-8b9c-0893f9d03c3c"/>
    <x v="355"/>
    <x v="611"/>
    <n v="-3.9143448599999998E-2"/>
    <n v="-3.9143448599999998E-2"/>
    <x v="1"/>
    <n v="6.560708702449193"/>
    <n v="-0.25680876387389268"/>
    <n v="-0.2568087638738926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01f1faf22288608d15f1e203a6629002ae3ca5398fe88416fce53591fe2c20b"/>
    <n v="1"/>
    <n v="1"/>
  </r>
  <r>
    <s v="35cc06e0-913e-4acb-8871-ab443ac2ad5b"/>
    <x v="355"/>
    <x v="611"/>
    <n v="-2.44621083E-2"/>
    <n v="-2.44621083E-2"/>
    <x v="1"/>
    <n v="6.560708702449193"/>
    <n v="-0.1604887668040646"/>
    <n v="-0.160488766804064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be77479525c8b0493180fa6edc7c80f7a735adda5fed4e9a21e90f0765f32d"/>
    <n v="1"/>
    <n v="1"/>
  </r>
  <r>
    <s v="1584310e-797b-472a-87e2-e564e4327583"/>
    <x v="355"/>
    <x v="611"/>
    <n v="-2.2556896199999999E-2"/>
    <n v="-2.2556896199999999E-2"/>
    <x v="1"/>
    <n v="6.560708702449193"/>
    <n v="-0.14798922519958321"/>
    <n v="-0.147989225199583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90800adf0a94bfa61937617b582c6cf0f2fd32843e2b5b70e963e33656ff2e"/>
    <n v="1"/>
    <n v="1"/>
  </r>
  <r>
    <s v="4bd9eea8-cd31-4b5d-ba6f-5e1153c7183d"/>
    <x v="355"/>
    <x v="611"/>
    <n v="-1.83491283E-2"/>
    <n v="-1.83491283E-2"/>
    <x v="1"/>
    <n v="6.560708702449193"/>
    <n v="-0.12038328572016679"/>
    <n v="-0.120383285720166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7b379ad0cdcb273297de011f639e5bdf8170b4e7fb645f34aa986837262e962"/>
    <n v="1"/>
    <n v="1"/>
  </r>
  <r>
    <s v="c3ac065b-b81f-49dd-b8ef-91eab58ff0d9"/>
    <x v="355"/>
    <x v="611"/>
    <n v="-1.4528515800000001E-2"/>
    <n v="-1.4528515800000001E-2"/>
    <x v="1"/>
    <n v="6.560708702449193"/>
    <n v="-9.5317360042730587E-2"/>
    <n v="-9.5317360042730587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b2f725ced7ca86a7adc3b7d897adb23b754f9a61926e366a52114fc3d28077"/>
    <n v="1"/>
    <n v="1"/>
  </r>
  <r>
    <s v="acd6fe2b-e98f-4206-8048-9a25e11100e4"/>
    <x v="355"/>
    <x v="611"/>
    <n v="-1.6301280000000001E-2"/>
    <n v="-1.6301280000000001E-2"/>
    <x v="1"/>
    <n v="6.560708702449193"/>
    <n v="-0.106947949557061"/>
    <n v="-0.1069479495570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35354c61aedbb91adb4ede061a3584555259f5abf4e44f88807edbfe88e642"/>
    <n v="1"/>
    <n v="1"/>
  </r>
  <r>
    <s v="11c55e4c-980f-4b79-8b93-09caf68ca207"/>
    <x v="355"/>
    <x v="611"/>
    <n v="-4.1792406599999998E-2"/>
    <n v="-4.1792406599999998E-2"/>
    <x v="1"/>
    <n v="6.560708702449193"/>
    <n v="-0.27418780567691509"/>
    <n v="-0.2741878056769150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ef4047cea0c19fba9cc628f21b0003c9fa520a0a9574e2ac82cc9185016d24"/>
    <n v="1"/>
    <n v="1"/>
  </r>
  <r>
    <s v="c077c7b6-2ee9-4439-8f61-8e1b93cc2d3e"/>
    <x v="355"/>
    <x v="611"/>
    <n v="-5.6718266099999998E-2"/>
    <n v="-5.6718266099999998E-2"/>
    <x v="1"/>
    <n v="6.560708702449193"/>
    <n v="-0.37211202199009902"/>
    <n v="-0.372112021990099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e6628079a344bdee7501a552dddb1f693a9cd4aa59abb307b8408d170692b9a"/>
    <n v="1"/>
    <n v="1"/>
  </r>
  <r>
    <s v="5003ad7d-c61e-4dab-9407-4e47b28848e0"/>
    <x v="355"/>
    <x v="611"/>
    <n v="-4.7151452400000002E-2"/>
    <n v="-4.7151452400000002E-2"/>
    <x v="1"/>
    <n v="6.560708702449193"/>
    <n v="-0.30934694409379893"/>
    <n v="-0.309346944093798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0cbd79000118b7a749dfd76c801dc047595623348ec2ad61ea71c376ffcd4c"/>
    <n v="1"/>
    <n v="1"/>
  </r>
  <r>
    <s v="ff8002d3-c163-4520-a6e0-2ebefa779645"/>
    <x v="355"/>
    <x v="611"/>
    <n v="-4.4757201900000002E-2"/>
    <n v="-4.4757201900000002E-2"/>
    <x v="1"/>
    <n v="6.560708702449193"/>
    <n v="-0.29363896400260558"/>
    <n v="-0.2936389640026055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4ad7e6b1029277b600420491276af9dfafcb7d8d4620c17d378240a929b507"/>
    <n v="1"/>
    <n v="1"/>
  </r>
  <r>
    <s v="eb6052d3-5407-4410-9622-c806e5f6c88d"/>
    <x v="355"/>
    <x v="611"/>
    <n v="-5.61579096E-2"/>
    <n v="-5.61579096E-2"/>
    <x v="1"/>
    <n v="6.560708702449193"/>
    <n v="-0.36843568622407508"/>
    <n v="-0.368435686224075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7f02c0fdf3944eafbb3f1435a97fca87d302bf0648a6704f064d97951d4d5be"/>
    <n v="1"/>
    <n v="1"/>
  </r>
  <r>
    <s v="e0a9ef37-8646-4d9b-8698-664aaa80cb66"/>
    <x v="355"/>
    <x v="611"/>
    <n v="-5.8066470000000002E-2"/>
    <n v="-5.8066470000000002E-2"/>
    <x v="1"/>
    <n v="6.560708702449193"/>
    <n v="-0.38095719504950498"/>
    <n v="-0.380957195049504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09a2daea661c4e2f6063da06bfa9f094a7912b4b961aaf02c0ea5f2ad00203"/>
    <n v="1"/>
    <n v="1"/>
  </r>
  <r>
    <s v="1fdef5b1-833b-44ae-9f45-285172f830ed"/>
    <x v="355"/>
    <x v="611"/>
    <n v="-4.84657431E-2"/>
    <n v="-4.84657431E-2"/>
    <x v="1"/>
    <n v="6.560708702449193"/>
    <n v="-0.31796962252683691"/>
    <n v="-0.317969622526836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7b652814ae8864ae9fe69c5f830ac490b2e07b96f16f6db62e80badf345c47"/>
    <n v="1"/>
    <n v="1"/>
  </r>
  <r>
    <s v="b5d4282c-857f-4b36-9f9b-a0e8d63bc0fe"/>
    <x v="355"/>
    <x v="611"/>
    <n v="-2.5898658599999999E-2"/>
    <n v="-2.5898658599999999E-2"/>
    <x v="1"/>
    <n v="6.560708702449193"/>
    <n v="-0.1699135548587806"/>
    <n v="-0.169913554858780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3734dded4f183db09aca500224dfddbb735418c4f80b9c07d913e33a4bec18"/>
    <n v="1"/>
    <n v="1"/>
  </r>
  <r>
    <s v="9a704d04-19c8-4f6c-8186-a576449265fb"/>
    <x v="355"/>
    <x v="611"/>
    <n v="-3.5654850000000002E-2"/>
    <n v="-3.5654850000000002E-2"/>
    <x v="1"/>
    <n v="6.560708702449193"/>
    <n v="-0.23392108467952061"/>
    <n v="-0.233921084679520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6120a8c71e0ba6828f07cb7e8298a465502dca4bfd6259e4aa4d2af11a9a7b"/>
    <n v="1"/>
    <n v="1"/>
  </r>
  <r>
    <s v="a6cd12ea-0d07-429c-a7fe-76308f53ed3e"/>
    <x v="355"/>
    <x v="611"/>
    <n v="-4.1130167099999997E-2"/>
    <n v="-4.1130167099999997E-2"/>
    <x v="1"/>
    <n v="6.560708702449193"/>
    <n v="-0.26984304522615948"/>
    <n v="-0.2698430452261594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745b73d15af5a9cdd120ed17d142245729545e2f50dbbd74b268c5be7fbcfb"/>
    <n v="1"/>
    <n v="1"/>
  </r>
  <r>
    <s v="a01584f1-896a-45c9-9152-f5f932a06fdf"/>
    <x v="355"/>
    <x v="611"/>
    <n v="-5.5139079600000002E-2"/>
    <n v="-5.5139079600000002E-2"/>
    <x v="1"/>
    <n v="6.560708702449193"/>
    <n v="-0.3617514393767588"/>
    <n v="-0.361751439376758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7f7b3b6e00060799e6982e89d4c3eb14e2aead4fe16c37f4be6bddbb0ddc5e"/>
    <n v="1"/>
    <n v="1"/>
  </r>
  <r>
    <s v="3669064d-28db-4199-a3a6-1599d134274c"/>
    <x v="355"/>
    <x v="611"/>
    <n v="-4.78340685E-2"/>
    <n v="-4.78340685E-2"/>
    <x v="1"/>
    <n v="6.560708702449193"/>
    <n v="-0.31382538948150079"/>
    <n v="-0.313825389481500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570064097f6f05e97b3101a84ac0e2c911b0cf4e88fbe37b3943abd5f20ab9"/>
    <n v="1"/>
    <n v="1"/>
  </r>
  <r>
    <s v="d5f63b98-3633-45a7-a0f1-ccec4d0305b1"/>
    <x v="355"/>
    <x v="611"/>
    <n v="-5.18278821E-2"/>
    <n v="-5.18278821E-2"/>
    <x v="1"/>
    <n v="6.560708702449193"/>
    <n v="-0.34002763712298067"/>
    <n v="-0.3400276371229806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511c834079380c7ec7cd4f8311c0b4cd4f9a3db638ae51fdf08c2cf304cc14"/>
    <n v="1"/>
    <n v="1"/>
  </r>
  <r>
    <s v="540f2548-47aa-4377-a405-b3a0044699d5"/>
    <x v="355"/>
    <x v="611"/>
    <n v="-5.3254244100000001E-2"/>
    <n v="-5.3254244100000001E-2"/>
    <x v="1"/>
    <n v="6.560708702449193"/>
    <n v="-0.3493855827092236"/>
    <n v="-0.34938558270922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4040da148443e5e4e7b73cbdf76b9129ece15e0d1b2fdcfdf26595c66a643e"/>
    <n v="1"/>
    <n v="1"/>
  </r>
  <r>
    <s v="ca7fb188-69a5-47d3-9d91-00b90efed576"/>
    <x v="355"/>
    <x v="611"/>
    <n v="-5.3961068700000003E-2"/>
    <n v="-5.3961068700000003E-2"/>
    <x v="1"/>
    <n v="6.560708702449193"/>
    <n v="-0.35402285301354869"/>
    <n v="-0.354022853013548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f55c71f66a32e467ce8d77e11ffeca1339273d39be9e8565657de40ffd3e8bb"/>
    <n v="1"/>
    <n v="1"/>
  </r>
  <r>
    <s v="b97c354c-0fa2-495d-bdb0-93b949da7364"/>
    <x v="355"/>
    <x v="611"/>
    <n v="-4.34225346E-2"/>
    <n v="-4.34225346E-2"/>
    <x v="1"/>
    <n v="6.560708702449193"/>
    <n v="-0.28488260063262122"/>
    <n v="-0.284882600632621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84ced049464dc8ae432c51340bf48423192dd8171ad569e295f1ec652ecdce"/>
    <n v="1"/>
    <n v="1"/>
  </r>
  <r>
    <s v="a7c3d44d-a011-4db8-ab78-916d819f5aaf"/>
    <x v="355"/>
    <x v="611"/>
    <n v="-3.8695163400000003E-2"/>
    <n v="-3.8695163400000003E-2"/>
    <x v="1"/>
    <n v="6.560708702449193"/>
    <n v="-0.2538676952610735"/>
    <n v="-0.2538676952610735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83c8f648369cc0ea06fdbe6ec217392af3d6e76c3c730e2af74cafdc7358af"/>
    <n v="1"/>
    <n v="1"/>
  </r>
  <r>
    <s v="b6a4b94a-e170-4477-9b35-a944ac98ac05"/>
    <x v="355"/>
    <x v="611"/>
    <n v="-3.7727274900000003E-2"/>
    <n v="-3.7727274900000003E-2"/>
    <x v="1"/>
    <n v="6.560708702449193"/>
    <n v="-0.247517660756123"/>
    <n v="-0.24751766075612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2f7e24d7d3fe8a0a21da6ce7e68492286e3ace9b22d14a59337992257a6702"/>
    <n v="1"/>
    <n v="1"/>
  </r>
  <r>
    <s v="0ee2de02-d96c-4965-93f9-5c76eb04e93e"/>
    <x v="355"/>
    <x v="611"/>
    <n v="-4.98513519E-2"/>
    <n v="-4.98513519E-2"/>
    <x v="1"/>
    <n v="6.560708702449193"/>
    <n v="-0.32706019823918708"/>
    <n v="-0.3270601982391870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27ffca8cb5c2dc422d42ecef429deb1f4d65fac97aeffda73ca5ac826cb7bf"/>
    <n v="1"/>
    <n v="1"/>
  </r>
  <r>
    <s v="57e73b4e-8be7-4ed6-9cfa-097fe4bbfefd"/>
    <x v="355"/>
    <x v="611"/>
    <n v="-4.7314465200000003E-2"/>
    <n v="-4.7314465200000003E-2"/>
    <x v="1"/>
    <n v="6.560708702449193"/>
    <n v="-0.31041642358936949"/>
    <n v="-0.310416423589369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346dac6f45350b97871df936888ee3c1dccc0c4138370af99add2dd2a4b46a9"/>
    <n v="1"/>
    <n v="1"/>
  </r>
  <r>
    <s v="ff6ba71c-979c-4f14-8f54-04623d9fa6d1"/>
    <x v="355"/>
    <x v="611"/>
    <n v="-4.2994626000000001E-2"/>
    <n v="-4.2994626000000001E-2"/>
    <x v="1"/>
    <n v="6.560708702449193"/>
    <n v="-0.28207521695674842"/>
    <n v="-0.282075216956748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4fb9b1393686d319b3f46c1da0c62f4e29ff539c056835f3441282575849833"/>
    <n v="1"/>
    <n v="1"/>
  </r>
  <r>
    <s v="73ecacf3-d02a-4a35-9c19-f60843cf26d5"/>
    <x v="355"/>
    <x v="611"/>
    <n v="-4.33817814E-2"/>
    <n v="-4.33817814E-2"/>
    <x v="1"/>
    <n v="6.560708702449193"/>
    <n v="-0.28461523075872852"/>
    <n v="-0.284615230758728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ab2d6b4025307d96407135ee7f679dc9edba76bbe42f479bfe67fef39ad9ea"/>
    <n v="1"/>
    <n v="1"/>
  </r>
  <r>
    <s v="4b795c8e-2eb4-43bf-a51c-8090c2764608"/>
    <x v="355"/>
    <x v="611"/>
    <n v="-6.42270432E-2"/>
    <n v="-6.42270432E-2"/>
    <x v="1"/>
    <n v="6.560708702449193"/>
    <n v="-0.42137492125482029"/>
    <n v="-0.421374921254820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9fcb6c16bd4b904cb51ded690e1f74b883cce9e0707d5f5fa6c50bb27c5675"/>
    <n v="1"/>
    <n v="1"/>
  </r>
  <r>
    <s v="3978cf50-a760-41a4-a67a-af8e01a0965b"/>
    <x v="355"/>
    <x v="611"/>
    <n v="-4.4787766800000003E-2"/>
    <n v="-4.4787766800000003E-2"/>
    <x v="1"/>
    <n v="6.560708702449193"/>
    <n v="-0.29383949140802501"/>
    <n v="-0.293839491408025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c23319f879e394d57cdb7a9731ec3a30c322cccb80b6e565e4003a69c17d71"/>
    <n v="1"/>
    <n v="1"/>
  </r>
  <r>
    <s v="6e4ab64b-128a-41fc-a92c-39fe7c780900"/>
    <x v="355"/>
    <x v="611"/>
    <n v="-4.21591854E-2"/>
    <n v="-4.21591854E-2"/>
    <x v="1"/>
    <n v="6.560708702449193"/>
    <n v="-0.27659413454194898"/>
    <n v="-0.2765941345419489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c6d4da498454c225bb07793af9d1812257ebeeba3050cd768814731439c5df"/>
    <n v="1"/>
    <n v="1"/>
  </r>
  <r>
    <s v="cbbdce16-f988-4f46-be7c-a5eb296dde54"/>
    <x v="355"/>
    <x v="611"/>
    <n v="-4.3279898400000003E-2"/>
    <n v="-4.3279898400000003E-2"/>
    <x v="1"/>
    <n v="6.560708702449193"/>
    <n v="-0.28394680607399692"/>
    <n v="-0.2839468060739969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c99ebfea1e0b9b725bbfbfdd003c60dff43a69109d50198b43af8e4ed6ee4b"/>
    <n v="1"/>
    <n v="1"/>
  </r>
  <r>
    <s v="3e863d43-36f6-4cde-9ea8-6ba47885a09c"/>
    <x v="355"/>
    <x v="611"/>
    <n v="-4.0620752099999997E-2"/>
    <n v="-4.0620752099999997E-2"/>
    <x v="1"/>
    <n v="6.560708702449193"/>
    <n v="-0.26650092180250129"/>
    <n v="-0.266500921802501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b2fec4ba356c806841503428da65c380d7fe299f78c7ddefa721fcb6450d50"/>
    <n v="1"/>
    <n v="1"/>
  </r>
  <r>
    <s v="eddb2086-9a0d-4de2-9aea-596b72a02c4a"/>
    <x v="355"/>
    <x v="611"/>
    <n v="-5.2989348300000003E-2"/>
    <n v="-5.2989348300000003E-2"/>
    <x v="1"/>
    <n v="6.560708702449193"/>
    <n v="-0.34764767852892142"/>
    <n v="-0.3476476785289214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8e855b33e524175c8d660454f1d93bbd20d9786787a92a7dbd9942dc592ed0"/>
    <n v="1"/>
    <n v="1"/>
  </r>
  <r>
    <s v="20543189-07ea-4aff-a0b7-ff560cb5a7a7"/>
    <x v="355"/>
    <x v="611"/>
    <n v="-5.0248695599999997E-2"/>
    <n v="-5.0248695599999997E-2"/>
    <x v="1"/>
    <n v="6.560708702449193"/>
    <n v="-0.32966705450964051"/>
    <n v="-0.3296670545096405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4f61394dbacb7f441abe81adf1c0b354cf4d81f5e5dfb29e05ba80446ba9b2"/>
    <n v="1"/>
    <n v="1"/>
  </r>
  <r>
    <s v="a045ae76-66e4-4981-8750-04cac7ad393f"/>
    <x v="355"/>
    <x v="611"/>
    <n v="-3.81653718E-2"/>
    <n v="-3.81653718E-2"/>
    <x v="1"/>
    <n v="6.560708702449193"/>
    <n v="-0.25039188690046899"/>
    <n v="-0.250391886900468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ee8c3bb61769a5e4d7f9d841faf49652319577c038530899280d318f752dd6e"/>
    <n v="1"/>
    <n v="1"/>
  </r>
  <r>
    <s v="0fe824a5-a159-486f-ac82-05eae6092d9a"/>
    <x v="355"/>
    <x v="611"/>
    <n v="-4.2230503500000002E-2"/>
    <n v="-4.2230503500000002E-2"/>
    <x v="1"/>
    <n v="6.560708702449193"/>
    <n v="-0.2770620318212611"/>
    <n v="-0.277062031821261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03cb67253b4f11b4d6b312953a18e5a01a6c68140805aeb16db87702038de5"/>
    <n v="1"/>
    <n v="1"/>
  </r>
  <r>
    <s v="fb3c52e8-02ba-4c61-a586-3dcfbf892b57"/>
    <x v="355"/>
    <x v="611"/>
    <n v="-5.4089684699999988E-2"/>
    <n v="-5.4089684699999988E-2"/>
    <x v="1"/>
    <n v="6.560708702449193"/>
    <n v="-0.35486666512402287"/>
    <n v="-0.3548666651240228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5d1756de7111fec8c1f8ba796543aa3e3dd865ffba4586da30e71b18a73408"/>
    <n v="1"/>
    <n v="1"/>
  </r>
  <r>
    <s v="cdbacccb-615b-499d-9474-8a77f2bbd2b0"/>
    <x v="355"/>
    <x v="611"/>
    <n v="-4.6845803399999997E-2"/>
    <n v="-4.6845803399999997E-2"/>
    <x v="1"/>
    <n v="6.560708702449193"/>
    <n v="-0.307341670039604"/>
    <n v="-0.30734167003960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d10e7e8c0e19627d38544011ef9a2fd1af005ce82263a7f33d97862de1af2d"/>
    <n v="1"/>
    <n v="1"/>
  </r>
  <r>
    <s v="39daae95-2dfe-4342-b989-f752d2c251c7"/>
    <x v="355"/>
    <x v="611"/>
    <n v="-5.2378050299999999E-2"/>
    <n v="-5.2378050299999999E-2"/>
    <x v="1"/>
    <n v="6.560708702449193"/>
    <n v="-0.34363713042053162"/>
    <n v="-0.343637130420531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832785ebd9bfd565c1d29879d10f3fba63a3daeb17065db601de11ab10385d"/>
    <n v="1"/>
    <n v="1"/>
  </r>
  <r>
    <s v="58eeeb1a-18c5-4f0e-83f6-87418102a16d"/>
    <x v="355"/>
    <x v="611"/>
    <n v="-4.5358311599999999E-2"/>
    <n v="-4.5358311599999999E-2"/>
    <x v="1"/>
    <n v="6.560708702449193"/>
    <n v="-0.29758266964252222"/>
    <n v="-0.2975826696425222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37e70164d2367392065ca9f88ac693c7b20257af61d021738dbcda942b12e1"/>
    <n v="1"/>
    <n v="1"/>
  </r>
  <r>
    <s v="569dd6e1-4feb-4c52-af7d-5991cdf96c8e"/>
    <x v="355"/>
    <x v="611"/>
    <n v="-4.5979797900000001E-2"/>
    <n v="-4.5979797900000001E-2"/>
    <x v="1"/>
    <n v="6.560708702449193"/>
    <n v="-0.30166006021938507"/>
    <n v="-0.3016600602193850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5e0cd98d5729acc9f67f770d754687e6b81493a9e016592014545e9a4f124f"/>
    <n v="1"/>
    <n v="1"/>
  </r>
  <r>
    <s v="a2b8d645-7abd-4818-b64a-c599982f14c1"/>
    <x v="67"/>
    <x v="323"/>
    <n v="-3.9581545500000002E-2"/>
    <n v="-3.9581545500000002E-2"/>
    <x v="1"/>
    <n v="6.1706555671175858"/>
    <n v="-0.244244084094693"/>
    <n v="-0.24424408409469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983f56a2428eb9d61fc5206ee6f8e19deebd8949f0fc2b8bc9b6491462d5cff"/>
    <n v="1"/>
    <n v="1"/>
  </r>
  <r>
    <s v="9d0c62eb-9e4b-4e89-84a6-a5e2b0ecc957"/>
    <x v="67"/>
    <x v="323"/>
    <n v="-4.23731397E-2"/>
    <n v="-4.23731397E-2"/>
    <x v="1"/>
    <n v="6.1706555671175858"/>
    <n v="-0.2614700503860562"/>
    <n v="-0.261470050386056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e15db318a4cf26f370b0aed887ee6aed2f8b783bd5077ed04b677e10a3cb70"/>
    <n v="1"/>
    <n v="1"/>
  </r>
  <r>
    <s v="232c192e-c18b-4bd7-b05b-ce12d64669f0"/>
    <x v="67"/>
    <x v="323"/>
    <n v="-4.1242238400000013E-2"/>
    <n v="-4.1242238400000013E-2"/>
    <x v="1"/>
    <n v="6.1706555671175858"/>
    <n v="-0.25449164798335072"/>
    <n v="-0.2544916479833507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08f0d34545a31635d5983308c3534441eec77756b4e982d54c0bc627db71bb"/>
    <n v="1"/>
    <n v="1"/>
  </r>
  <r>
    <s v="c5ced0cd-69ee-4e99-9c38-0259e7767458"/>
    <x v="67"/>
    <x v="323"/>
    <n v="-2.4543614700000001E-2"/>
    <n v="-2.4543614700000001E-2"/>
    <x v="1"/>
    <n v="6.1706555671175858"/>
    <n v="-0.151450192685744"/>
    <n v="-0.15145019268574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81f3c452214e0d71acd8c75774082fd9a9276590a22bb39fc755a2f3978262"/>
    <n v="1"/>
    <n v="1"/>
  </r>
  <r>
    <s v="e4f75614-e9a9-4efe-a57a-17998740d412"/>
    <x v="67"/>
    <x v="323"/>
    <n v="-1.97347371E-2"/>
    <n v="-1.97347371E-2"/>
    <x v="1"/>
    <n v="6.1706555671175858"/>
    <n v="-0.121776265351717"/>
    <n v="-0.12177626535171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80a54b8b00b6cc93d0502082f4f382e7353ada6969f68f15dfdcccc28f8657"/>
    <n v="1"/>
    <n v="1"/>
  </r>
  <r>
    <s v="2121d4d9-c8a7-4c94-8ea4-11207a8dc28e"/>
    <x v="67"/>
    <x v="323"/>
    <n v="-1.63318449E-2"/>
    <n v="-1.63318449E-2"/>
    <x v="1"/>
    <n v="6.1706555671175858"/>
    <n v="-0.10077818965348601"/>
    <n v="-0.100778189653486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b9211cac7a32f4dde2f30427670e219b9d47c332a22c5313af3a9681e36a39d"/>
    <n v="1"/>
    <n v="1"/>
  </r>
  <r>
    <s v="cec662c5-75be-4130-848c-7c7965ee3ced"/>
    <x v="67"/>
    <x v="323"/>
    <n v="-5.4324015599999997E-2"/>
    <n v="-5.4324015599999997E-2"/>
    <x v="1"/>
    <n v="6.1706555671175858"/>
    <n v="-0.33521478929032261"/>
    <n v="-0.335214789290322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01c8f819263d97102f02557b77b40a381cb8efe58b492b873506cbce4171e6"/>
    <n v="1"/>
    <n v="1"/>
  </r>
  <r>
    <s v="c163e299-bb85-47ab-872a-9337987d0d20"/>
    <x v="67"/>
    <x v="323"/>
    <n v="-3.37130847E-2"/>
    <n v="-3.37130847E-2"/>
    <x v="1"/>
    <n v="6.1706555671175858"/>
    <n v="-0.20803183378876169"/>
    <n v="-0.208031833788761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57db1080d780060b62302b41a42fd1ee5976d0c429333107450ca688526cdf"/>
    <n v="1"/>
    <n v="1"/>
  </r>
  <r>
    <s v="7fbea744-0484-438b-bde6-48240e4181be"/>
    <x v="67"/>
    <x v="323"/>
    <n v="-4.85064963E-2"/>
    <n v="-4.85064963E-2"/>
    <x v="1"/>
    <n v="6.1706555671175858"/>
    <n v="-0.2993168814349636"/>
    <n v="-0.2993168814349636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0f57f196464f248ea1ede496966a88dd3619715223f6eb2d33a2df0ac0f35c"/>
    <n v="1"/>
    <n v="1"/>
  </r>
  <r>
    <s v="01f93ff7-f24f-4d40-817d-c3562e3194c4"/>
    <x v="67"/>
    <x v="323"/>
    <n v="-4.2444457800000002E-2"/>
    <n v="-4.2444457800000002E-2"/>
    <x v="1"/>
    <n v="6.1706555671175858"/>
    <n v="-0.26191012981685752"/>
    <n v="-0.2619101298168575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1c4a29b20f8ac42603231bbf8225b421e5f1ed5d07b0edc82350a1b29de158"/>
    <n v="1"/>
    <n v="1"/>
  </r>
  <r>
    <s v="346c8788-1bb3-4d3d-bb93-2bc92d45b3ec"/>
    <x v="67"/>
    <x v="323"/>
    <n v="-4.4930403000000001E-2"/>
    <n v="-4.4930403000000001E-2"/>
    <x v="1"/>
    <n v="6.1706555671175858"/>
    <n v="-0.27725004140478671"/>
    <n v="-0.2772500414047867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4c47a779182a27ab55ae39af080403aa87e892f9eb92496bb7e4aa6465038a"/>
    <n v="1"/>
    <n v="1"/>
  </r>
  <r>
    <s v="629925c9-7707-4413-ade2-69518537ab51"/>
    <x v="67"/>
    <x v="323"/>
    <n v="-3.1376267999999999E-2"/>
    <n v="-3.1376267999999999E-2"/>
    <x v="1"/>
    <n v="6.1706555671175858"/>
    <n v="-0.19361214280957331"/>
    <n v="-0.1936121428095733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0c5a06c65f31fea34b0fb84749cb616f758481504b0bb678e21a0800fff1e5"/>
    <n v="1"/>
    <n v="1"/>
  </r>
  <r>
    <s v="08514b2a-1965-48ec-bc45-024d7744bacd"/>
    <x v="67"/>
    <x v="323"/>
    <n v="-3.8236689900000002E-2"/>
    <n v="-3.8236689900000002E-2"/>
    <x v="1"/>
    <n v="6.1706555671175858"/>
    <n v="-0.2359454433995837"/>
    <n v="-0.23594544339958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fd221534fbb83e68cf79b71d5528663add9799538903d6874f494eb476a475"/>
    <n v="1"/>
    <n v="1"/>
  </r>
  <r>
    <s v="b8e3ec45-d158-4d29-b71d-2e26ec2c2427"/>
    <x v="67"/>
    <x v="323"/>
    <n v="-3.5709991500000003E-2"/>
    <n v="-3.5709991500000003E-2"/>
    <x v="1"/>
    <n v="6.1706555671175858"/>
    <n v="-0.22035405785119669"/>
    <n v="-0.220354057851196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3a79243b9cd4ba46c6801aa234864f4743812d6eed1a2f34d600330a6a4d28e"/>
    <n v="1"/>
    <n v="1"/>
  </r>
  <r>
    <s v="c077d4e3-25e1-430f-b729-219d895ef794"/>
    <x v="67"/>
    <x v="323"/>
    <n v="-4.8526872899999997E-2"/>
    <n v="-4.8526872899999997E-2"/>
    <x v="1"/>
    <n v="6.1706555671175858"/>
    <n v="-0.29944261841519249"/>
    <n v="-0.2994426184151924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8baea0b249d485c4c31e0b43af3b15f9d95f5e3b9ddde3d26e8bbc15770599"/>
    <n v="1"/>
    <n v="1"/>
  </r>
  <r>
    <s v="146d71a1-8724-4a6f-968b-4ee2af51018e"/>
    <x v="67"/>
    <x v="323"/>
    <n v="-3.6219406500000002E-2"/>
    <n v="-3.6219406500000002E-2"/>
    <x v="1"/>
    <n v="6.1706555671175858"/>
    <n v="-0.22349748235691991"/>
    <n v="-0.22349748235691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630444ecbd74c07bdd7495f01ceeaf05dc65a50770105ac421d707e40843f4e"/>
    <n v="1"/>
    <n v="1"/>
  </r>
  <r>
    <s v="b00e11b6-ab5a-437f-9fe1-b704a35d081a"/>
    <x v="67"/>
    <x v="323"/>
    <n v="-2.3524784699999999E-2"/>
    <n v="-2.3524784699999999E-2"/>
    <x v="1"/>
    <n v="6.1706555671175858"/>
    <n v="-0.14516334367429759"/>
    <n v="-0.1451633436742975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1d1951e1f89a0662ba0a72c8442e5157de0eb495be57a97ff78d49a2cd67f9"/>
    <n v="1"/>
    <n v="1"/>
  </r>
  <r>
    <s v="4861aa46-e3f2-478b-be25-373a7d86f3f9"/>
    <x v="67"/>
    <x v="323"/>
    <n v="-1.5078684E-2"/>
    <n v="-1.5078684E-2"/>
    <x v="1"/>
    <n v="6.1706555671175858"/>
    <n v="-9.3045365369406871E-2"/>
    <n v="-9.304536536940687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cd9c96a377c1a60ae058adbcdfe8ee86230885e1b14219b328549be6960ba3"/>
    <n v="1"/>
    <n v="1"/>
  </r>
  <r>
    <s v="bc5ad6b0-83a0-490e-b3dc-97ba2540dfe2"/>
    <x v="67"/>
    <x v="323"/>
    <n v="-2.4550911000000002E-2"/>
    <n v="-2.4550911000000002E-2"/>
    <x v="1"/>
    <n v="6.1706555671175858"/>
    <n v="-0.15149521563995841"/>
    <n v="-0.151495215639958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74b7a338cebc2bddfd4c826d2e0bb2d6ebf964ec168cd66165cb8b9ecd0d07"/>
    <n v="1"/>
    <n v="1"/>
  </r>
  <r>
    <s v="98dda2e7-7fb0-4566-b447-13df2a938d8e"/>
    <x v="67"/>
    <x v="323"/>
    <n v="-3.3138636300000003E-2"/>
    <n v="-3.3138636300000003E-2"/>
    <x v="1"/>
    <n v="6.1706555671175858"/>
    <n v="-0.20448711057127991"/>
    <n v="-0.2044871105712799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06e15c589c19052445627f1b638630374290bae8176d9af933de226d5c26a8"/>
    <n v="1"/>
    <n v="1"/>
  </r>
  <r>
    <s v="635b55dd-3997-410b-8129-39b922827d25"/>
    <x v="67"/>
    <x v="323"/>
    <n v="-2.7905753700000001E-2"/>
    <n v="-2.7905753700000001E-2"/>
    <x v="1"/>
    <n v="6.1706555671175858"/>
    <n v="-0.17219679442351721"/>
    <n v="-0.172196794423517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f87bfc9ac89f14864451f04ab0bf4801ab9bf177938ddf88509c4533c0714bf"/>
    <n v="1"/>
    <n v="1"/>
  </r>
  <r>
    <s v="7ab5f3fc-2892-42ae-a0c1-7f0a38510719"/>
    <x v="67"/>
    <x v="323"/>
    <n v="-2.2159552499999999E-2"/>
    <n v="-2.2159552499999999E-2"/>
    <x v="1"/>
    <n v="6.1706555671175858"/>
    <n v="-0.13673896599895941"/>
    <n v="-0.136738965998959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7e3ef27bdf2024e5a5d515dc6a9fd1f617adc65a26851f66f1decd27dd44fe3"/>
    <n v="1"/>
    <n v="1"/>
  </r>
  <r>
    <s v="43f70a1e-2ace-449f-bb0d-60d23616f603"/>
    <x v="67"/>
    <x v="323"/>
    <n v="-2.93592222E-2"/>
    <n v="-2.93592222E-2"/>
    <x v="1"/>
    <n v="6.1706555671175858"/>
    <n v="-0.18116564791467221"/>
    <n v="-0.1811656479146722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cd662a4b457c4d89fb5d86dbb98b2b0b92f40fceb97a459624c992bdeba0b2"/>
    <n v="1"/>
    <n v="1"/>
  </r>
  <r>
    <s v="68c071da-1a79-49e2-b757-93415da4d5c7"/>
    <x v="67"/>
    <x v="323"/>
    <n v="-1.9581912600000001E-2"/>
    <n v="-1.9581912600000001E-2"/>
    <x v="1"/>
    <n v="6.1706555671175858"/>
    <n v="-0.120833238"/>
    <n v="-0.1208332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b293eeb6cc8879378092e0ec4a05d2e5fa3f75c97a1ca0b5abf69fd0ab6793"/>
    <n v="1"/>
    <n v="1"/>
  </r>
  <r>
    <s v="45d139e4-8412-4470-811d-d821949c3073"/>
    <x v="67"/>
    <x v="323"/>
    <n v="-2.5042841400000002E-2"/>
    <n v="-2.5042841400000002E-2"/>
    <x v="1"/>
    <n v="6.1706555671175858"/>
    <n v="-0.15453074870135269"/>
    <n v="-0.1545307487013526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6338c6414cbfee8378d8b5316789a2272cb3b459dad40a1f75163b9d5cd7c2"/>
    <n v="1"/>
    <n v="1"/>
  </r>
  <r>
    <s v="5ef741ca-6f80-4ed2-a467-d75605da65c2"/>
    <x v="67"/>
    <x v="323"/>
    <n v="-3.6836553600000002E-2"/>
    <n v="-3.6836553600000002E-2"/>
    <x v="1"/>
    <n v="6.1706555671175858"/>
    <n v="-0.2273056845452654"/>
    <n v="-0.2273056845452654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8c3e2d013d824f30a7b2942ef03743b61e50cbcb78e0d6457b70a6dab43da90"/>
    <n v="1"/>
    <n v="1"/>
  </r>
  <r>
    <s v="230141c0-7cbe-4ca9-a4ff-6837564b597c"/>
    <x v="67"/>
    <x v="323"/>
    <n v="-2.16908907E-2"/>
    <n v="-2.16908907E-2"/>
    <x v="1"/>
    <n v="6.1706555671175858"/>
    <n v="-0.1338470154536941"/>
    <n v="-0.133847015453694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ef0dd3931fbffcf97c153f4a31deb1ba4c74f72a8afe24a57cd97c9395c96c6"/>
    <n v="1"/>
    <n v="1"/>
  </r>
  <r>
    <s v="426da26a-14b6-40f7-9751-dd256ee987c1"/>
    <x v="67"/>
    <x v="323"/>
    <n v="-1.54556511E-2"/>
    <n v="-1.54556511E-2"/>
    <x v="1"/>
    <n v="6.1706555671175858"/>
    <n v="-9.5371499503642029E-2"/>
    <n v="-9.537149950364202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5bf44bf8b9e5c8a3d7c75f0d3b327ec1b0c7bf35535bf170ff088358724ab29"/>
    <n v="1"/>
    <n v="1"/>
  </r>
  <r>
    <s v="5f3ae0b8-476a-4b33-bb34-3ab56bfa021e"/>
    <x v="67"/>
    <x v="323"/>
    <n v="-2.21493642E-2"/>
    <n v="-2.21493642E-2"/>
    <x v="1"/>
    <n v="6.1706555671175858"/>
    <n v="-0.13667609750884499"/>
    <n v="-0.136676097508844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502666a416f8aad24a403d02059c761b19d2651ea5b3317f9b5e23869ed0f1"/>
    <n v="1"/>
    <n v="1"/>
  </r>
  <r>
    <s v="d90e2195-272d-4887-88fe-fe14b81db991"/>
    <x v="67"/>
    <x v="323"/>
    <n v="-1.7391428099999998E-2"/>
    <n v="-1.7391428099999998E-2"/>
    <x v="1"/>
    <n v="6.1706555671175858"/>
    <n v="-0.1073165126253902"/>
    <n v="-0.107316512625390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60e86f05f7487abb59c3c9baf718ddd1e17612beae373eea22f3567ec60ea0"/>
    <n v="1"/>
    <n v="1"/>
  </r>
  <r>
    <s v="099661bf-9afa-4671-b6c6-953107051ca3"/>
    <x v="67"/>
    <x v="323"/>
    <n v="-1.36319454E-2"/>
    <n v="-1.36319454E-2"/>
    <x v="1"/>
    <n v="6.1706555671175858"/>
    <n v="-8.4118039773152964E-2"/>
    <n v="-8.4118039773152964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751243f14742bc82efd91ac5195669f72716ce16835e22b80120946fe464992"/>
    <n v="1"/>
    <n v="1"/>
  </r>
  <r>
    <s v="ea0bd822-ddc9-498b-84ec-f3a6b35ac3fb"/>
    <x v="67"/>
    <x v="323"/>
    <n v="-2.2577272799999999E-2"/>
    <n v="-2.2577272799999999E-2"/>
    <x v="1"/>
    <n v="6.1706555671175858"/>
    <n v="-0.13931657409365239"/>
    <n v="-0.1393165740936523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3f21069e60893aa6e50909712131b8040f782164992ce1d0e2a4e8c241dad6"/>
    <n v="1"/>
    <n v="1"/>
  </r>
  <r>
    <s v="cc2a43df-dd4a-4670-8376-69261fbedf84"/>
    <x v="67"/>
    <x v="323"/>
    <n v="-2.0570177700000001E-2"/>
    <n v="-2.0570177700000001E-2"/>
    <x v="1"/>
    <n v="6.1706555671175858"/>
    <n v="-0.12693148154110301"/>
    <n v="-0.1269314815411030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c76cbe00b824a67c27e9077984514256d9fb02d78a10c51406cac9837111fd"/>
    <n v="1"/>
    <n v="1"/>
  </r>
  <r>
    <s v="327f8b20-d087-4c35-b265-305462c7ab1c"/>
    <x v="67"/>
    <x v="323"/>
    <n v="-3.2863584600000002E-2"/>
    <n v="-3.2863584600000002E-2"/>
    <x v="1"/>
    <n v="6.1706555671175858"/>
    <n v="-0.20278986126742979"/>
    <n v="-0.202789861267429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4d2407c91b71099ee166de23747ef879f96b99a7cedb99af91bcffe40ca81a"/>
    <n v="1"/>
    <n v="1"/>
  </r>
  <r>
    <s v="5097cd41-5ca6-4d93-9bf5-4c3703c38d37"/>
    <x v="67"/>
    <x v="323"/>
    <n v="-2.2200305699999999E-2"/>
    <n v="-2.2200305699999999E-2"/>
    <x v="1"/>
    <n v="6.1706555671175858"/>
    <n v="-0.13699043995941729"/>
    <n v="-0.136990439959417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dab9a80635f16ec628eec9d3c5e2c69e733a0d2b5328d2e3dbe8bc30198582d"/>
    <n v="1"/>
    <n v="1"/>
  </r>
  <r>
    <s v="56659ddb-39e7-40de-8fed-c81905b8ea15"/>
    <x v="67"/>
    <x v="323"/>
    <n v="-4.2322198199999987E-2"/>
    <n v="-4.2322198199999987E-2"/>
    <x v="1"/>
    <n v="6.1706555671175858"/>
    <n v="-0.26115570793548382"/>
    <n v="-0.2611557079354838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bc3b8b5e8d0f7f09d752478591bb5383038fbe6684a3f302ac34e10b997714"/>
    <n v="1"/>
    <n v="1"/>
  </r>
  <r>
    <s v="aba21f3b-86f7-448f-ac96-d2297d01d5ea"/>
    <x v="67"/>
    <x v="323"/>
    <n v="-2.13546768E-2"/>
    <n v="-2.13546768E-2"/>
    <x v="1"/>
    <n v="6.1706555671175858"/>
    <n v="-0.13177235527991679"/>
    <n v="-0.1317723552799167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870eb187d1b819215058879eecac343e816e72dcaa4edf9d2a119790ecc74d"/>
    <n v="1"/>
    <n v="1"/>
  </r>
  <r>
    <s v="71af1371-41ae-4c2e-baad-4e5d374c4820"/>
    <x v="67"/>
    <x v="323"/>
    <n v="-1.8777036899999999E-2"/>
    <n v="-1.8777036899999999E-2"/>
    <x v="1"/>
    <n v="6.1706555671175858"/>
    <n v="-0.1158666272809573"/>
    <n v="-0.1158666272809573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1f2471f39c8a631e6273ed34b88b78ea0d02a7800369621d050b2e522c91b3"/>
    <n v="1"/>
    <n v="1"/>
  </r>
  <r>
    <s v="ecb8bbe0-179f-4c45-80bb-b47354e71213"/>
    <x v="67"/>
    <x v="323"/>
    <n v="-1.41311721E-2"/>
    <n v="-1.41311721E-2"/>
    <x v="1"/>
    <n v="6.1706555671175858"/>
    <n v="-8.7198595788761699E-2"/>
    <n v="-8.719859578876169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130d506df27a4c3ae8f25711876bb081d52365a23d35e6a24991e78d8226cf"/>
    <n v="1"/>
    <n v="1"/>
  </r>
  <r>
    <s v="2ad23515-2dd6-4e3c-984b-a89a2c83d9dd"/>
    <x v="67"/>
    <x v="323"/>
    <n v="-3.7992170700000001E-2"/>
    <n v="-3.7992170700000001E-2"/>
    <x v="1"/>
    <n v="6.1706555671175858"/>
    <n v="-0.23443659963683661"/>
    <n v="-0.23443659963683661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fb7dd882e73a3a382362533b64ee7fcaa265c4718e2fe7640a492845d889952"/>
    <n v="1"/>
    <n v="1"/>
  </r>
  <r>
    <s v="cc8688b3-bcf2-4745-9c46-76be079ad135"/>
    <x v="68"/>
    <x v="324"/>
    <n v="-2.6622027900000001E-2"/>
    <n v="-2.6622027900000001E-2"/>
    <x v="1"/>
    <n v="6.5242616033755283"/>
    <n v="-0.17368907443196199"/>
    <n v="-0.1736890744319619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de5f7bc13144897045d003b515044b8e173cf7f71ed3ae807b8361af42c5d7"/>
    <n v="1"/>
    <n v="1"/>
  </r>
  <r>
    <s v="1f07d8c9-62db-41d3-9897-1bfd5e25336d"/>
    <x v="69"/>
    <x v="325"/>
    <n v="-2.8699768800000001E-2"/>
    <n v="-2.8699768800000001E-2"/>
    <x v="1"/>
    <n v="6.5702261967385596"/>
    <n v="-0.18856397281010001"/>
    <n v="-0.188563972810100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cdd431bf86ea482ceb0c50b333eeb3f1d91dddf84edf46bcc8665dd27377d5"/>
    <n v="1"/>
    <n v="1"/>
  </r>
  <r>
    <s v="3d9f4828-f057-4edc-81fb-60cde89874ee"/>
    <x v="356"/>
    <x v="612"/>
    <n v="-1.83491283E-2"/>
    <n v="-1.83491283E-2"/>
    <x v="1"/>
    <n v="6.4585519412381966"/>
    <n v="-0.1185087982019937"/>
    <n v="-0.1185087982019937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80fa46560a7af36ad198c8ebba7bbaf30ca31518a153b92abaf87ca97542e2"/>
    <n v="1"/>
    <n v="1"/>
  </r>
  <r>
    <s v="e0862804-b3d9-4469-9916-f5a4719fc64a"/>
    <x v="356"/>
    <x v="612"/>
    <n v="-1.56186639E-2"/>
    <n v="-1.56186639E-2"/>
    <x v="1"/>
    <n v="6.4585519412381966"/>
    <n v="-0.1008739520508919"/>
    <n v="-0.100873952050891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3e2fab6dc85372754f491bf98a8ebeb25b52bc2b5ac24af818745fad1dd33e"/>
    <n v="1"/>
    <n v="1"/>
  </r>
  <r>
    <s v="3674d639-94f7-4072-b52a-a6780e1658ca"/>
    <x v="356"/>
    <x v="612"/>
    <n v="-5.2683699299999998E-2"/>
    <n v="-5.2683699299999998E-2"/>
    <x v="1"/>
    <n v="6.4585519412381966"/>
    <n v="-0.34026040838562438"/>
    <n v="-0.34026040838562438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b7c059b238d18953b7a4b74a87d528009315eff208af2816c11fb90fad80aa"/>
    <n v="1"/>
    <n v="1"/>
  </r>
  <r>
    <s v="f38e7663-da74-407e-a80f-6b7e2745c10d"/>
    <x v="70"/>
    <x v="326"/>
    <n v="-2.0541643943498551"/>
    <n v="-2.0541643943498551"/>
    <x v="1"/>
    <n v="6.5129835718071014"/>
    <n v="-13.378738954191689"/>
    <n v="-13.37873895419168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06699433f67b3752a68dfad6b2d072300b5665ad69e035d66b524291dc750bd"/>
    <n v="1"/>
    <n v="1"/>
  </r>
  <r>
    <s v="26bad081-3e92-4e0e-b26d-bfb9f075cefb"/>
    <x v="70"/>
    <x v="326"/>
    <n v="-5.1690703999999997E-3"/>
    <n v="-5.1690703999999997E-3"/>
    <x v="1"/>
    <n v="6.5129835718071014"/>
    <n v="-3.3666070596714358E-2"/>
    <n v="-3.3666070596714358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84477582c1929449c8d375586cd25f8587564308cc947623834b9a711182819"/>
    <n v="1"/>
    <n v="1"/>
  </r>
  <r>
    <s v="17fd993d-06ce-4e2b-b03b-b3154ffb1658"/>
    <x v="70"/>
    <x v="326"/>
    <n v="-6.0370292899999997E-2"/>
    <n v="-6.0370292899999997E-2"/>
    <x v="1"/>
    <n v="6.5129835718071014"/>
    <n v="-0.3931907258828829"/>
    <n v="-0.3931907258828829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c4cd972279750f86aefb6547b55984c7084d3c36edcc92a55a7ab3c72e4578"/>
    <n v="1"/>
    <n v="1"/>
  </r>
  <r>
    <s v="3202c3ef-757e-480f-9962-40b20c8babb6"/>
    <x v="71"/>
    <x v="327"/>
    <n v="7.2749999999999996E-4"/>
    <n v="7.2749999999999996E-4"/>
    <x v="3"/>
    <n v="8621.1488250652747"/>
    <n v="6.2718857702349871"/>
    <n v="6.271885770234987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79e4823530301f1a3c0d67757664d4223479863c0f93eb48f82914b1a4271a4"/>
    <n v="1"/>
    <n v="1"/>
  </r>
  <r>
    <s v="cc4c44f4-e864-4709-b81f-ca49ac8250ca"/>
    <x v="71"/>
    <x v="327"/>
    <n v="-0.15420516000000001"/>
    <n v="-0.15420516000000001"/>
    <x v="1"/>
    <n v="6.8093994778067888"/>
    <n v="-1.050044535979112"/>
    <n v="-1.05004453597911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93e02596f3a06ca3ff0e95c69ec21d02623ca06e0db30bdc6cbadde4a56736"/>
    <n v="1"/>
    <n v="1"/>
  </r>
  <r>
    <s v="cd6a1ca2-a268-4fd2-987e-4efc383a9201"/>
    <x v="72"/>
    <x v="328"/>
    <n v="-7.2135734399999998E-2"/>
    <n v="-7.2135734399999998E-2"/>
    <x v="1"/>
    <n v="6.6094643785751428"/>
    <n v="-0.47677856693915749"/>
    <n v="-0.476778566939157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9557bb371e579aee380853574d88a715464207ad0b0958e09453e059dec1f13"/>
    <n v="1"/>
    <n v="1"/>
  </r>
  <r>
    <s v="aa64e800-5635-4828-8f35-bec36ee23a8c"/>
    <x v="73"/>
    <x v="329"/>
    <n v="-6.7163032335991982E-2"/>
    <n v="-6.7163032335991982E-2"/>
    <x v="1"/>
    <n v="6.1689994815966829"/>
    <n v="-0.41432871166319579"/>
    <n v="-0.41432871166319579"/>
    <x v="1"/>
    <m/>
    <s v="Ledger"/>
    <s v="Conexões Games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dbf1d5488f5c6949a6379467c897ea1c1af98b26de5e4be870ab49fe1887d8a"/>
    <n v="1"/>
    <n v="1"/>
  </r>
  <r>
    <s v="6ac2d03c-bd8a-43d3-a3b2-9977ac593609"/>
    <x v="73"/>
    <x v="329"/>
    <n v="-5.1272054400000003E-2"/>
    <n v="-5.1272054400000003E-2"/>
    <x v="1"/>
    <n v="6.1689994815966829"/>
    <n v="-0.31629727701399701"/>
    <n v="-0.316297277013997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bb2643630e5872cfd1cd8ce84abd1979c86013d7d7d9f642adf24cc9a9ed7b"/>
    <n v="1"/>
    <n v="1"/>
  </r>
  <r>
    <s v="6fe8e3b1-4220-4cf9-bb53-7db33a8ffe2a"/>
    <x v="73"/>
    <x v="329"/>
    <n v="-0.1819420152"/>
    <n v="-0.1819420152"/>
    <x v="1"/>
    <n v="6.1689994815966829"/>
    <n v="-1.122400197449456"/>
    <n v="-1.12240019744945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5752262e40e182afa1c8e5a2104ac385a4f05203affa124750862409859ce4"/>
    <n v="1"/>
    <n v="1"/>
  </r>
  <r>
    <s v="c460d62b-9fcb-4f6f-af3c-e096f49eff15"/>
    <x v="73"/>
    <x v="329"/>
    <n v="-0.18735737999999999"/>
    <n v="-0.18735737999999999"/>
    <x v="1"/>
    <n v="6.1689994815966829"/>
    <n v="-1.155807580093313"/>
    <n v="-1.155807580093313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7d9f4b80e89487bc908891406ca77dfeefe9b6ca3f4a2a52b229d26976e495f"/>
    <n v="1"/>
    <n v="1"/>
  </r>
  <r>
    <s v="2a61cae7-3b9f-4f77-898d-f5d7f01d11de"/>
    <x v="73"/>
    <x v="329"/>
    <n v="-4.3482708799999999E-2"/>
    <n v="-4.3482708799999999E-2"/>
    <x v="1"/>
    <n v="6.1689994815966829"/>
    <n v="-0.26824480804561951"/>
    <n v="-0.2682448080456195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1528fbd8fd144a05961aa03b4095e6a38a41c64d5add232fa5926d385fbe9d"/>
    <n v="1"/>
    <n v="1"/>
  </r>
  <r>
    <s v="27ba9c0b-91d0-4612-8458-973bd5c9721b"/>
    <x v="73"/>
    <x v="329"/>
    <n v="-0.10655925719999999"/>
    <n v="-0.10655925719999999"/>
    <x v="1"/>
    <n v="6.1689994815966829"/>
    <n v="-0.65736400242612769"/>
    <n v="-0.6573640024261276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52f98bb36fdb747b58f99b5a3a6ae6ef4e1af66cca33823a67c9a35a7fc1e14"/>
    <n v="1"/>
    <n v="1"/>
  </r>
  <r>
    <s v="b69cb09a-5978-4504-a84d-2f0368dc730b"/>
    <x v="73"/>
    <x v="329"/>
    <n v="-4.6019064000000012E-2"/>
    <n v="-4.6019064000000012E-2"/>
    <x v="1"/>
    <n v="6.1689994815966829"/>
    <n v="-0.2838915819595646"/>
    <n v="-0.28389158195956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6384ca3b2e298c772c21d5029e7023ead79925eee097d454967a35e79516d3b"/>
    <n v="1"/>
    <n v="1"/>
  </r>
  <r>
    <s v="27812489-3260-4955-b650-402c9dcea45a"/>
    <x v="73"/>
    <x v="329"/>
    <n v="-0.24732012079999999"/>
    <n v="-0.24732012079999999"/>
    <x v="1"/>
    <n v="6.1689994815966829"/>
    <n v="-1.525717697003629"/>
    <n v="-1.52571769700362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c995a89aebb7cc59a494c5a7761df987d5acd0dc0682ded468c6d3b67c2703"/>
    <n v="1"/>
    <n v="1"/>
  </r>
  <r>
    <s v="01fe59e9-8c2e-4f6e-8bbf-1d9a6a3a67b4"/>
    <x v="73"/>
    <x v="329"/>
    <n v="-0.199571688"/>
    <n v="-0.199571688"/>
    <x v="1"/>
    <n v="6.1689994815966829"/>
    <n v="-1.231157639813375"/>
    <n v="-1.231157639813375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3f3667f70aa4251a3445f75e11f07d261b5087182bdf2e1233a4f4ec7d9049"/>
    <n v="1"/>
    <n v="1"/>
  </r>
  <r>
    <s v="582595ba-4ab1-4c7a-b3fd-9199dae5eaaa"/>
    <x v="73"/>
    <x v="329"/>
    <n v="-0.18072805680000001"/>
    <n v="-0.18072805680000001"/>
    <x v="1"/>
    <n v="6.1689994815966829"/>
    <n v="-1.1149112887091761"/>
    <n v="-1.11491128870917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a337d3842147b5bfd306b474a249696d952f1dab3f4e36bddcb892730e3713"/>
    <n v="1"/>
    <n v="1"/>
  </r>
  <r>
    <s v="143bedf9-f2ee-46d7-a794-8b7377825145"/>
    <x v="73"/>
    <x v="329"/>
    <n v="-0.32203241999999999"/>
    <n v="-0.32203241999999999"/>
    <x v="1"/>
    <n v="6.1689994815966829"/>
    <n v="-1.9866178320373249"/>
    <n v="-1.98661783203732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2c168279b7ee56c0f96c1ade9bbcf50fd97d9c5b7dec8413df49a075cd822cb"/>
    <n v="1"/>
    <n v="1"/>
  </r>
  <r>
    <s v="1da55e1b-9b5c-4f07-af11-b5996ce9511a"/>
    <x v="77"/>
    <x v="333"/>
    <n v="-4.35099366E-2"/>
    <n v="-4.35099366E-2"/>
    <x v="1"/>
    <n v="5.9979685119349924"/>
    <n v="-0.26097122968308778"/>
    <n v="-0.2609712296830877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13444642eed4bcab95aed16901c227e9ca83aa0fbda2a106c08a5d1c24cc5b"/>
    <n v="1"/>
    <n v="1"/>
  </r>
  <r>
    <s v="c5b2300e-b427-40bb-a575-0f6c6b7945af"/>
    <x v="77"/>
    <x v="333"/>
    <n v="-4.7286621600000002E-2"/>
    <n v="-4.7286621600000002E-2"/>
    <x v="1"/>
    <n v="5.9979685119349924"/>
    <n v="-0.28362366739258499"/>
    <n v="-0.2836236673925849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6a1319432998772ea88b69979daf259c2d1689c34dc3ceeea041cc5422bbf8"/>
    <n v="1"/>
    <n v="1"/>
  </r>
  <r>
    <s v="097d9028-a013-4cdf-9359-ea273aad4061"/>
    <x v="78"/>
    <x v="334"/>
    <n v="-8.6960665999999999E-3"/>
    <n v="-8.6960665999999999E-3"/>
    <x v="1"/>
    <n v="6.0701576004067102"/>
    <n v="-5.2786494765632942E-2"/>
    <n v="-5.278649476563294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2abc9476918fbbd1306332b13abbf3a251bfb12552d6b4ae41e1eae35ec845d"/>
    <n v="1"/>
    <n v="1"/>
  </r>
  <r>
    <s v="6bbbc9a8-a903-418b-9c91-20262ebb452a"/>
    <x v="78"/>
    <x v="334"/>
    <n v="-4.6758680400000002E-2"/>
    <n v="-4.6758680400000002E-2"/>
    <x v="1"/>
    <n v="6.0701576004067102"/>
    <n v="-0.28383255921504819"/>
    <n v="-0.2838325592150481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25500e23d904f1da9a20d597f01d7c7cd7fa7ac40f9b90559a26afe5ced171"/>
    <n v="1"/>
    <n v="1"/>
  </r>
  <r>
    <s v="6a049a6c-5f1b-4311-83ba-dd1ba8ab0e0f"/>
    <x v="79"/>
    <x v="335"/>
    <n v="-2.4710542123625051E-3"/>
    <n v="-2.4710542123625051E-3"/>
    <x v="3"/>
    <n v="8093.2618683001538"/>
    <n v="-19.998888831415929"/>
    <n v="-19.998888831415929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7830a5f6aba9e3e02e580c593c97e5f920849bc8d0a4591d163c7b067dda503d"/>
    <n v="1"/>
    <n v="1"/>
  </r>
  <r>
    <s v="17c0d707-a4d9-4f35-b0ee-7d768908600e"/>
    <x v="79"/>
    <x v="335"/>
    <n v="0"/>
    <n v="0"/>
    <x v="3"/>
    <n v="8093.2618683001538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830a5f6aba9e3e02e580c593c97e5f920849bc8d0a4591d163c7b067dda503d"/>
    <n v="1"/>
    <n v="1"/>
  </r>
  <r>
    <s v="4fb97622-ae76-4abb-92a3-c73c55d8def1"/>
    <x v="79"/>
    <x v="335"/>
    <n v="-2.4456815400000002E-2"/>
    <n v="-2.4456815400000002E-2"/>
    <x v="1"/>
    <n v="5.6610515569167941"/>
    <n v="-0.13845129289739661"/>
    <n v="-0.1384512928973966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e4bbb89ebf29026a6e270acfa31f90974f936cd8fb430d7f6cde9df96f446b"/>
    <n v="1"/>
    <n v="1"/>
  </r>
  <r>
    <s v="c0575659-6b04-49dd-8b12-006114fd7bec"/>
    <x v="79"/>
    <x v="335"/>
    <n v="-1.91763678E-2"/>
    <n v="-1.91763678E-2"/>
    <x v="1"/>
    <n v="5.6610515569167941"/>
    <n v="-0.1085584067901991"/>
    <n v="-0.10855840679019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d6f00fe7e2c82e6f3f7ad9db4fe4b1350d46ae82ba9815e94223bdeabe6b15"/>
    <n v="1"/>
    <n v="1"/>
  </r>
  <r>
    <s v="bf91a59e-6a84-4a3a-b94b-6dd7be21acb2"/>
    <x v="79"/>
    <x v="335"/>
    <n v="-2.8421020799999999E-2"/>
    <n v="-2.8421020799999999E-2"/>
    <x v="1"/>
    <n v="5.6610515569167941"/>
    <n v="-0.1608928640490046"/>
    <n v="-0.1608928640490046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f9b2413ea0f4a8fd9f73517a90642a9b72d964cd24181ccb721518e1668cf46"/>
    <n v="1"/>
    <n v="1"/>
  </r>
  <r>
    <s v="418dff0c-5202-4ef0-a68f-b41ef6c5b0d6"/>
    <x v="79"/>
    <x v="335"/>
    <n v="-3.00164128E-2"/>
    <n v="-3.00164128E-2"/>
    <x v="1"/>
    <n v="5.6610515569167941"/>
    <n v="-0.16992446041449721"/>
    <n v="-0.1699244604144972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eb9de5176421c6253b5a60dfbe6a0a8f7109eee9d7a3b4d44d5cfe16865161"/>
    <n v="1"/>
    <n v="1"/>
  </r>
  <r>
    <s v="5ad38122-de69-42e8-8d76-66b31e90083d"/>
    <x v="79"/>
    <x v="335"/>
    <n v="-1.5854586E-2"/>
    <n v="-1.5854586E-2"/>
    <x v="1"/>
    <n v="5.6610515569167941"/>
    <n v="-8.9753628759571213E-2"/>
    <n v="-8.975362875957121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55da82c308ea417ef7e7cdb2c43135c7809ff94cb1e82af74448312480f30a"/>
    <n v="1"/>
    <n v="1"/>
  </r>
  <r>
    <s v="55e993cf-47f9-48ae-b4dc-d45e0c5b048e"/>
    <x v="79"/>
    <x v="335"/>
    <n v="-2.35308238E-2"/>
    <n v="-2.35308238E-2"/>
    <x v="1"/>
    <n v="5.6610515569167941"/>
    <n v="-0.13320920670852479"/>
    <n v="-0.1332092067085247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565c0532b1ac5030634dd23d07cce0e3b3ee6270d9ddb91d8bc22aca51943eb"/>
    <n v="1"/>
    <n v="1"/>
  </r>
  <r>
    <s v="db899e96-84d3-458d-8ebe-48deb5d444b0"/>
    <x v="79"/>
    <x v="335"/>
    <n v="-5"/>
    <n v="-5"/>
    <x v="5"/>
    <n v="5.1036242981112814"/>
    <n v="-25.51812149055641"/>
    <n v="-25.51812149055641"/>
    <x v="1"/>
    <m/>
    <s v="Gnosis"/>
    <m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830a5f6aba9e3e02e580c593c97e5f920849bc8d0a4591d163c7b067dda503d"/>
    <n v="1"/>
    <n v="1"/>
  </r>
  <r>
    <s v="a9bb147c-e9b4-4d0e-9080-b80daf8e70ff"/>
    <x v="80"/>
    <x v="336"/>
    <n v="-2.4976227199999999E-2"/>
    <n v="-2.4976227199999999E-2"/>
    <x v="1"/>
    <n v="5.5858170606372042"/>
    <n v="-0.13951263600411101"/>
    <n v="-0.1395126360041110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6c7f662ee799ce7a4181a1a1b6d0285e64b68d87f43e51ec4a834a1dadf437"/>
    <n v="1"/>
    <n v="1"/>
  </r>
  <r>
    <s v="967a6b85-4d5a-411f-a893-0ba3d3e2a13a"/>
    <x v="80"/>
    <x v="336"/>
    <n v="-6.7551946000000002E-3"/>
    <n v="-6.7551946000000002E-3"/>
    <x v="1"/>
    <n v="5.5858170606372042"/>
    <n v="-3.7733281244604323E-2"/>
    <n v="-3.773328124460432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15e106a7764e63370c2fffb9fd3f1d4327a986cbb38035934102811f7b3856b"/>
    <n v="1"/>
    <n v="1"/>
  </r>
  <r>
    <s v="48b366b3-b5fe-4bfb-801e-2d2b53ced1c7"/>
    <x v="80"/>
    <x v="336"/>
    <n v="-8.6680126000000003E-3"/>
    <n v="-8.6680126000000003E-3"/>
    <x v="1"/>
    <n v="5.5858170606372042"/>
    <n v="-4.8417932662898247E-2"/>
    <n v="-4.841793266289824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febe1a0406dd3e71da826c1d72c42855fad0bdda24e74ce8c512b0e5e93aa64"/>
    <n v="1"/>
    <n v="1"/>
  </r>
  <r>
    <s v="4d2b3d1f-328b-4b2d-b6d9-ad5cc967acfe"/>
    <x v="80"/>
    <x v="336"/>
    <n v="-8.7991799999999985E-3"/>
    <n v="-8.7991799999999985E-3"/>
    <x v="1"/>
    <n v="5.5858170606372042"/>
    <n v="-4.9150609763617667E-2"/>
    <n v="-4.915060976361766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237c8b40f309d97e98a9f4f8dfc907036cda7b2504239a19f485da9df07225"/>
    <n v="1"/>
    <n v="1"/>
  </r>
  <r>
    <s v="5a3af211-1388-4940-a791-ba2a98be6657"/>
    <x v="357"/>
    <x v="613"/>
    <n v="-2.0550488799999999E-2"/>
    <n v="-2.0550488799999999E-2"/>
    <x v="1"/>
    <n v="6.0348360655737698"/>
    <n v="-0.12401883097540981"/>
    <n v="-0.1240188309754098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3acdd33994f6d088db7eda9af39d5f5653cbc9271acd7cf03d53e7b528996e"/>
    <n v="1"/>
    <n v="1"/>
  </r>
  <r>
    <s v="e49fe6cb-4ce0-4114-bc8d-e2b9cfbb0d24"/>
    <x v="81"/>
    <x v="337"/>
    <n v="-1.02450036E-2"/>
    <n v="-1.02450036E-2"/>
    <x v="1"/>
    <n v="5.8778234086242307"/>
    <n v="-6.0218321981519517E-2"/>
    <n v="-6.021832198151951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6d8fb589239f6f43a7365ebb4e3f1925ba43622b67da2059721e7f0d729b4a"/>
    <n v="1"/>
    <n v="1"/>
  </r>
  <r>
    <s v="a7889005-58f4-4b73-b999-9f901004d0ec"/>
    <x v="81"/>
    <x v="337"/>
    <n v="-5.6094696000000008E-3"/>
    <n v="-5.6094696000000008E-3"/>
    <x v="1"/>
    <n v="5.8778234086242307"/>
    <n v="-3.2971471724845998E-2"/>
    <n v="-3.297147172484599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3503f4cbf02069c947f99a58852da1a4678d08c403bf4ade5cfad114006631"/>
    <n v="1"/>
    <n v="1"/>
  </r>
  <r>
    <s v="ac6ca0bb-4392-481f-8757-36f92d2401ac"/>
    <x v="81"/>
    <x v="337"/>
    <n v="-2.4673734400000001E-2"/>
    <n v="-2.4673734400000001E-2"/>
    <x v="1"/>
    <n v="5.8778234086242307"/>
    <n v="-0.14502785363449691"/>
    <n v="-0.1450278536344969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dc18d4e47dc894b9aa4fe9ecd51f4786440f266d48eeda90592aed152c8e80"/>
    <n v="1"/>
    <n v="1"/>
  </r>
  <r>
    <s v="f7abcdd7-9c9a-4395-9b7e-4e59ebf5cce8"/>
    <x v="81"/>
    <x v="337"/>
    <n v="-6.2419097999999998E-3"/>
    <n v="-6.2419097999999998E-3"/>
    <x v="1"/>
    <n v="5.8778234086242307"/>
    <n v="-3.6688843536960988E-2"/>
    <n v="-3.668884353696098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54c96eeb2f8f21abe1c37fa27e2f197556c87ec30187e8e1fbc144e3b69fee"/>
    <n v="1"/>
    <n v="1"/>
  </r>
  <r>
    <s v="92dc8644-f24b-4e11-b970-163b424f8585"/>
    <x v="81"/>
    <x v="337"/>
    <n v="-1.23274474E-2"/>
    <n v="-1.23274474E-2"/>
    <x v="1"/>
    <n v="5.8778234086242307"/>
    <n v="-7.2458558896303912E-2"/>
    <n v="-7.245855889630391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470686a155ab94b878f11a6276ae8c137f79f067c4f34e81f74c3c4d74fe37"/>
    <n v="1"/>
    <n v="1"/>
  </r>
  <r>
    <s v="a7c965b6-b46a-41a4-925c-685c6c174dd1"/>
    <x v="81"/>
    <x v="337"/>
    <n v="-1.11779928E-2"/>
    <n v="-1.11779928E-2"/>
    <x v="1"/>
    <n v="5.8778234086242307"/>
    <n v="-6.5702267741273107E-2"/>
    <n v="-6.570226774127310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9ebca07512ee3683c0c96d19b035e3cff6a2a224e07f6ec84c26b7ef714c97"/>
    <n v="1"/>
    <n v="1"/>
  </r>
  <r>
    <s v="8daaf3f0-c2d3-440c-9601-a0035013025a"/>
    <x v="81"/>
    <x v="337"/>
    <n v="-1.0201500400000001E-2"/>
    <n v="-1.0201500400000001E-2"/>
    <x v="1"/>
    <n v="5.8778234086242307"/>
    <n v="-5.9962617854209463E-2"/>
    <n v="-5.996261785420946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c04b4f55aad3e2169510165d1a0665201f6f3b0ad4a6f874b75aacab79bf9c"/>
    <n v="1"/>
    <n v="1"/>
  </r>
  <r>
    <s v="92329009-48b8-43a3-a198-8cb0e5674cd3"/>
    <x v="81"/>
    <x v="337"/>
    <n v="-1.4627951E-2"/>
    <n v="-1.4627951E-2"/>
    <x v="1"/>
    <n v="5.8778234086242307"/>
    <n v="-8.5980512808008211E-2"/>
    <n v="-8.5980512808008211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853fad5b9c3c17826c641f79298e7b716560fc2659f6a14071f3b5faebf0cb"/>
    <n v="1"/>
    <n v="1"/>
  </r>
  <r>
    <s v="3a926eb0-aca2-4993-987e-3950a8a3cb17"/>
    <x v="81"/>
    <x v="337"/>
    <n v="-1.4638826799999999E-2"/>
    <n v="-1.4638826799999999E-2"/>
    <x v="1"/>
    <n v="5.8778234086242307"/>
    <n v="-8.6044438839835743E-2"/>
    <n v="-8.604443883983574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9eed3e321f005ebaf4c128eed9c82e44619b875faf55d61c4ee32c652794d2"/>
    <n v="1"/>
    <n v="1"/>
  </r>
  <r>
    <s v="814a38af-9046-4d6e-b117-e41cef18a18a"/>
    <x v="81"/>
    <x v="337"/>
    <n v="-3.0430373199999999E-2"/>
    <n v="-3.0430373199999999E-2"/>
    <x v="1"/>
    <n v="5.8778234086242307"/>
    <n v="-0.17886435992813149"/>
    <n v="-0.178864359928131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51ed6b88e5153d99e0fb0af044cbd841e9132981db5fc7ee7fc96c3ac17f94"/>
    <n v="1"/>
    <n v="1"/>
  </r>
  <r>
    <s v="5ebe04c9-b7a6-4625-a67f-ba301242772b"/>
    <x v="81"/>
    <x v="337"/>
    <n v="-2.2245747199999999E-2"/>
    <n v="-2.2245747199999999E-2"/>
    <x v="1"/>
    <n v="5.8778234086242307"/>
    <n v="-0.13075657363449689"/>
    <n v="-0.130756573634496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3c72eda216864d91c7c4975e469a9c24443646ca57027608f1b761c076c199"/>
    <n v="1"/>
    <n v="1"/>
  </r>
  <r>
    <s v="2973c770-047c-432a-9494-b1e97b2eee82"/>
    <x v="81"/>
    <x v="337"/>
    <n v="-1.23549088E-2"/>
    <n v="-1.23549088E-2"/>
    <x v="1"/>
    <n v="5.8778234086242307"/>
    <n v="-7.2619972156057505E-2"/>
    <n v="-7.2619972156057505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9bdf28546965c1f47e5863c47fe8b65d0c1d6dcce5159f792cd31ae3b6fa253"/>
    <n v="1"/>
    <n v="1"/>
  </r>
  <r>
    <s v="7268f264-0e2b-45b9-8584-d26639f43baf"/>
    <x v="81"/>
    <x v="337"/>
    <n v="-3.8582179199999997E-2"/>
    <n v="-3.8582179199999997E-2"/>
    <x v="1"/>
    <n v="5.8778234086242307"/>
    <n v="-0.22677923605749489"/>
    <n v="-0.226779236057494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5e7c77d5b7ac7531c4593f3ee3b06a94269d4b2f691160b7f751f75aef13e1"/>
    <n v="1"/>
    <n v="1"/>
  </r>
  <r>
    <s v="83b98431-8894-4ddc-84e9-63a897efbfad"/>
    <x v="81"/>
    <x v="337"/>
    <n v="-7.2106554000000008E-3"/>
    <n v="-7.2106554000000008E-3"/>
    <x v="1"/>
    <n v="5.8778234086242307"/>
    <n v="-4.238295910164272E-2"/>
    <n v="-4.23829591016427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dc0812764ddbba471c4236817807ee9f333bf4cb2d05893712f14136b31baa"/>
    <n v="1"/>
    <n v="1"/>
  </r>
  <r>
    <s v="6d7bd7fb-fc1e-4bb3-9eb8-8bfcaede1ce1"/>
    <x v="81"/>
    <x v="337"/>
    <n v="-8.2438564000000009E-3"/>
    <n v="-8.2438564000000009E-3"/>
    <x v="1"/>
    <n v="5.8778234086242307"/>
    <n v="-4.8455932125256687E-2"/>
    <n v="-4.845593212525668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7ab83c7c907b52f520e48a4ab924248aab2e07d98c21e094beef6465d35987"/>
    <n v="1"/>
    <n v="1"/>
  </r>
  <r>
    <s v="06eb18b2-018a-4d44-8835-b3e230adaada"/>
    <x v="81"/>
    <x v="337"/>
    <n v="-8.2894344000000002E-3"/>
    <n v="-8.2894344000000002E-3"/>
    <x v="1"/>
    <n v="5.8778234086242307"/>
    <n v="-4.8723831560574957E-2"/>
    <n v="-4.8723831560574957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92ceb8fba02bec3f149d115c4c13ebcf9b3cbea4b6f49e23c0ca97258595e4"/>
    <n v="1"/>
    <n v="1"/>
  </r>
  <r>
    <s v="29e0059e-da72-4a82-81ac-a01f95788add"/>
    <x v="81"/>
    <x v="337"/>
    <n v="-0.1134679252"/>
    <n v="-0.1134679252"/>
    <x v="1"/>
    <n v="5.8778234086242307"/>
    <n v="-0.66694442686858324"/>
    <n v="-0.66694442686858324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7da1a1dd94b2ff21b074cc6aeac2ba47e321b8954616d71136720b7c0276dbf"/>
    <n v="1"/>
    <n v="1"/>
  </r>
  <r>
    <s v="accb8e29-532e-4fac-9ada-98e4f69693cc"/>
    <x v="81"/>
    <x v="337"/>
    <n v="-1.1223825600000001E-2"/>
    <n v="-1.1223825600000001E-2"/>
    <x v="1"/>
    <n v="5.8778234086242307"/>
    <n v="-6.5971664845995898E-2"/>
    <n v="-6.597166484599589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24eabd9379f78854fdde212451c0e6053c0b0bb9037bcdb6e69317f55983fba"/>
    <n v="1"/>
    <n v="1"/>
  </r>
  <r>
    <s v="b0cbd729-b225-4864-b7c4-e19a87a2f3dc"/>
    <x v="81"/>
    <x v="337"/>
    <n v="-1.2509258400000001E-2"/>
    <n v="-1.2509258400000001E-2"/>
    <x v="1"/>
    <n v="5.8778234086242307"/>
    <n v="-7.3527211848049293E-2"/>
    <n v="-7.352721184804929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5b6ab3d4969b941ae82f4b86369f9d7d7478b8ebb8ceeea8e4cf60a2190a553"/>
    <n v="1"/>
    <n v="1"/>
  </r>
  <r>
    <s v="283004c4-d28d-4e76-8842-f922c18c9299"/>
    <x v="81"/>
    <x v="337"/>
    <n v="-1.0223252E-2"/>
    <n v="-1.0223252E-2"/>
    <x v="1"/>
    <n v="5.8778234086242307"/>
    <n v="-6.0090469917864472E-2"/>
    <n v="-6.0090469917864472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b3f70f094ec9939cf216e04781840ac2d3648307b82fce2d84076a6bc1eeb7"/>
    <n v="1"/>
    <n v="1"/>
  </r>
  <r>
    <s v="2ab57012-570c-4116-8ad9-dc8931304afc"/>
    <x v="81"/>
    <x v="337"/>
    <n v="-2.34207744E-2"/>
    <n v="-2.34207744E-2"/>
    <x v="1"/>
    <n v="5.8778234086242307"/>
    <n v="-0.13766317601642711"/>
    <n v="-0.13766317601642711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c32750335c91ec13c2cbb6b0f116e11cac1beb3883e8f40ef2bc82a124def6"/>
    <n v="1"/>
    <n v="1"/>
  </r>
  <r>
    <s v="d36b4775-f1a3-4c23-88f9-abb24c01712c"/>
    <x v="81"/>
    <x v="337"/>
    <n v="-4.4901889600000001E-2"/>
    <n v="-4.4901889600000001E-2"/>
    <x v="1"/>
    <n v="5.8778234086242307"/>
    <n v="-0.26392537778234088"/>
    <n v="-0.26392537778234088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1bc545c2fca8860bda2e3455788bb3f98ab876da5164a7d4c9c1915b59c6d7"/>
    <n v="1"/>
    <n v="1"/>
  </r>
  <r>
    <s v="a32501b4-b934-41b1-bbe6-065806dabc39"/>
    <x v="81"/>
    <x v="337"/>
    <n v="-2.2245747199999999E-2"/>
    <n v="-2.2245747199999999E-2"/>
    <x v="1"/>
    <n v="5.8778234086242307"/>
    <n v="-0.13075657363449689"/>
    <n v="-0.1307565736344968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433f59907f5e3b78fa8d7a78558ee692e613b20cfbda2017dd5cb044679378"/>
    <n v="1"/>
    <n v="1"/>
  </r>
  <r>
    <s v="373af6ca-27c2-49e6-8b21-fd6dd177ff7e"/>
    <x v="81"/>
    <x v="337"/>
    <n v="-2.71713528E-2"/>
    <n v="-2.71713528E-2"/>
    <x v="1"/>
    <n v="5.8778234086242307"/>
    <n v="-0.15970841353182749"/>
    <n v="-0.15970841353182749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03fa9cb31ccfdef1b7b1e3850f0d37773638215260d9a1510a6927a83ec3de"/>
    <n v="1"/>
    <n v="1"/>
  </r>
  <r>
    <s v="f5ab3251-149b-4fc2-99df-c356ceb8976d"/>
    <x v="81"/>
    <x v="337"/>
    <n v="-8.2329806000000002E-3"/>
    <n v="-8.2329806000000002E-3"/>
    <x v="1"/>
    <n v="5.8778234086242307"/>
    <n v="-4.8392006093429168E-2"/>
    <n v="-4.8392006093429168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b515b226cbd0c2b488f73a4526fd3c1f40370411d66f01782049155c5b42a4"/>
    <n v="1"/>
    <n v="1"/>
  </r>
  <r>
    <s v="47697356-782f-4f1d-b552-77ee45a9c97f"/>
    <x v="82"/>
    <x v="338"/>
    <n v="-1.01143082E-2"/>
    <n v="-1.01143082E-2"/>
    <x v="1"/>
    <n v="5.952747817154596"/>
    <n v="-6.020792605957883E-2"/>
    <n v="-6.02079260595788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1f56ce14d02994d5f14abc2edbafae827a6d033cc8042ab96fd6b7c472598f"/>
    <n v="1"/>
    <n v="1"/>
  </r>
  <r>
    <s v="a5ce16b6-a876-40ed-aa13-8502e433ba0a"/>
    <x v="82"/>
    <x v="338"/>
    <n v="-7.7542668000000004E-3"/>
    <n v="-7.7542668000000004E-3"/>
    <x v="1"/>
    <n v="5.952747817154596"/>
    <n v="-4.6159194767334363E-2"/>
    <n v="-4.615919476733436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1ddf4ae6b3aff5e4f8f7ad45a58640deac08934cb966c679a834d9feecea2e"/>
    <n v="1"/>
    <n v="1"/>
  </r>
  <r>
    <s v="c467cf1b-694f-4ecc-a7cc-b40a229d9066"/>
    <x v="82"/>
    <x v="338"/>
    <n v="-8.7870432000000005E-3"/>
    <n v="-8.7870432000000005E-3"/>
    <x v="1"/>
    <n v="5.952747817154596"/>
    <n v="-5.230705222804314E-2"/>
    <n v="-5.230705222804314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39087ebf8f7e53f7de0130269e4add70daea232f5cc78b6eb96a763f420e3be"/>
    <n v="1"/>
    <n v="1"/>
  </r>
  <r>
    <s v="3e53ef00-94cc-4c80-90bd-e3b5a2a2f8ae"/>
    <x v="82"/>
    <x v="338"/>
    <n v="-7.5043019999999992E-3"/>
    <n v="-7.5043019999999992E-3"/>
    <x v="1"/>
    <n v="5.952747817154596"/>
    <n v="-4.4671217349768873E-2"/>
    <n v="-4.4671217349768873E-2"/>
    <x v="1"/>
    <m/>
    <s v="Helper"/>
    <s v="Conexões Games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bffad4bdb9a7b9d519af6099a527e91733c7c430696860a48fe5a477b16f63"/>
    <n v="1"/>
    <n v="1"/>
  </r>
  <r>
    <s v="8800a361-9f55-477a-b5fd-086636dd020f"/>
    <x v="82"/>
    <x v="338"/>
    <n v="-0.89381312624111486"/>
    <n v="-0.89381312624111486"/>
    <x v="1"/>
    <n v="5.952747817154596"/>
    <n v="-5.3206441361759218"/>
    <n v="-5.320644136175921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e7a88964a65ae6764c9f64658a61341800e3e594fcd21d881a212d7643101de"/>
    <n v="1"/>
    <n v="1"/>
  </r>
  <r>
    <s v="46af0cd4-0330-4b9e-a584-bfa0a8866c2c"/>
    <x v="82"/>
    <x v="338"/>
    <n v="-2.724638319002826E-3"/>
    <n v="-2.724638319002826E-3"/>
    <x v="1"/>
    <n v="5.952747817154596"/>
    <n v="-1.621908480597984E-2"/>
    <n v="-1.621908480597984E-2"/>
    <x v="1"/>
    <m/>
    <s v="Ledger"/>
    <s v="Conexões Games"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c1dfebca58aba9d06e44aedfd5a1f6539768b2fe5399f5b9cd423e5d11966dd5"/>
    <n v="1"/>
    <n v="1"/>
  </r>
  <r>
    <s v="754502f1-3eea-4134-8b7f-6f462b71f9c4"/>
    <x v="83"/>
    <x v="339"/>
    <n v="7.5000000000000002E-4"/>
    <n v="7.5000000000000002E-4"/>
    <x v="3"/>
    <n v="8174.323634507401"/>
    <n v="6.1307427258805509"/>
    <n v="6.13074272588055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05c0d417e9b5904db323c31c60fddf37c098b612202ffd0ae7abe075f051bdb"/>
    <n v="1"/>
    <n v="1"/>
  </r>
  <r>
    <s v="4fa9843d-23aa-4f8f-b9b8-786263a33c30"/>
    <x v="84"/>
    <x v="340"/>
    <n v="7.5000000000000002E-4"/>
    <n v="7.5000000000000002E-4"/>
    <x v="3"/>
    <n v="8240.1023017902826"/>
    <n v="6.1800767263427119"/>
    <n v="6.18007672634271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703c2a36fb0dd865903d135e62a5a685a4b90f9bd91f2da19dd0e19c2f6546a"/>
    <n v="1"/>
    <n v="1"/>
  </r>
  <r>
    <s v="6da0b97d-e437-4848-b6e9-881fa121943f"/>
    <x v="84"/>
    <x v="340"/>
    <n v="-0.1275780945972686"/>
    <n v="-0.1275780945972686"/>
    <x v="1"/>
    <n v="5.0700767263427107"/>
    <n v="-0.64683072820876042"/>
    <n v="-0.64683072820876042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ff5255f28855728682e4b22864dd7d72fc70568a33c9fb187474c4b94d15d0e1"/>
    <n v="1"/>
    <n v="1"/>
  </r>
  <r>
    <s v="342faf35-099a-4837-a14b-3718f10f4b00"/>
    <x v="84"/>
    <x v="340"/>
    <n v="-2.1188599999999998E-2"/>
    <n v="-2.1188599999999998E-2"/>
    <x v="1"/>
    <n v="5.0700767263427107"/>
    <n v="-0.1074278277237852"/>
    <n v="-0.1074278277237852"/>
    <x v="1"/>
    <m/>
    <s v="Helper"/>
    <m/>
    <m/>
    <m/>
    <m/>
    <m/>
    <s v="Custos operacionais gerais"/>
    <m/>
    <s v="Helper"/>
    <m/>
    <x v="162"/>
    <s v="Blockchain"/>
    <s v="Technology &amp; Infrastructure"/>
    <s v="Operating Costs"/>
    <s v="Operating Costs"/>
    <x v="9"/>
    <m/>
    <s v="0xbdb3c8757c78c21331a5c83f1c7e7530d668ffdf5d0a43d2cf9cbe4d16ac51e8"/>
    <n v="1"/>
    <n v="1"/>
  </r>
  <r>
    <s v="f9d371dc-6187-410d-8ab8-c0d0658c7682"/>
    <x v="84"/>
    <x v="340"/>
    <n v="-0.117736101047972"/>
    <n v="-0.117736101047972"/>
    <x v="1"/>
    <n v="5.0700767263427107"/>
    <n v="-0.59693106577365629"/>
    <n v="-0.59693106577365629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1aba20d29ccd47998f8817913ee1b781f58a335b20251d22a9e8ab8da53b7191"/>
    <n v="1"/>
    <n v="1"/>
  </r>
  <r>
    <s v="befeb1bb-de28-4567-bd4f-8ae223bc490e"/>
    <x v="89"/>
    <x v="345"/>
    <n v="-5.3488575E-3"/>
    <n v="-5.3488575E-3"/>
    <x v="1"/>
    <n v="5.3489583333333321"/>
    <n v="-2.8610815898437489E-2"/>
    <n v="-2.861081589843748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d2bd354a14f1cf4caebd7e6493c88f57a8e67ecb6a9cdb40d956b613f1d1fb"/>
    <n v="1"/>
    <n v="1"/>
  </r>
  <r>
    <s v="e6fca94b-4983-4aab-a86d-657bb9b29158"/>
    <x v="96"/>
    <x v="352"/>
    <n v="-4.1975796000000001E-3"/>
    <n v="-4.1975796000000001E-3"/>
    <x v="1"/>
    <n v="4.6494791666666666"/>
    <n v="-1.9516558900625001E-2"/>
    <n v="-1.951655890062500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4ede43951c2ba523602fca2bdaa8f105c225a470b98ac505f9502efb541bb8"/>
    <n v="1"/>
    <n v="1"/>
  </r>
  <r>
    <s v="fd51e949-147d-42c6-a73f-be5c289d39e5"/>
    <x v="99"/>
    <x v="355"/>
    <n v="-6.7752194999999996E-3"/>
    <n v="-6.7752194999999996E-3"/>
    <x v="1"/>
    <n v="4.4709952102181996"/>
    <n v="-3.0291973932676949E-2"/>
    <n v="-3.029197393267694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1bfd20c7931b1fdab24864350d53296708abaa62fb8fc6e5961edf901bd05a"/>
    <n v="1"/>
    <n v="1"/>
  </r>
  <r>
    <s v="70375940-b052-4fc9-a36c-7fff13b10ded"/>
    <x v="99"/>
    <x v="355"/>
    <n v="-5.4711170999999998E-3"/>
    <n v="-5.4711170999999998E-3"/>
    <x v="1"/>
    <n v="4.4709952102181996"/>
    <n v="-2.4461338348642891E-2"/>
    <n v="-2.446133834864289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ade8db0f9ecf069d0e15c73804ea2e089cf10486d12cf999fba8625dc6c680"/>
    <n v="1"/>
    <n v="1"/>
  </r>
  <r>
    <s v="dc4e5a1e-23e8-4426-95ee-0bb4aa669604"/>
    <x v="99"/>
    <x v="355"/>
    <n v="-5.0737734000000003E-3"/>
    <n v="-5.0737734000000003E-3"/>
    <x v="1"/>
    <n v="4.4709952102181996"/>
    <n v="-2.2684816569132519E-2"/>
    <n v="-2.268481656913251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66299490e43aceb6007fd37742171bfa4a808ec5269451014808d7349f73f8"/>
    <n v="1"/>
    <n v="1"/>
  </r>
  <r>
    <s v="73a9d7aa-26d8-4bdf-97a3-8dcf83e00e72"/>
    <x v="99"/>
    <x v="355"/>
    <n v="3.7500000000000001E-4"/>
    <n v="3.7500000000000001E-4"/>
    <x v="2"/>
    <n v="6842.7354976051083"/>
    <n v="2.5660258116019161"/>
    <n v="2.5660258116019161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820cbed5c394d15b6b113dc77dcfefa0d9055d58ce452638198829eff8e5cea9"/>
    <n v="1"/>
    <n v="1"/>
  </r>
  <r>
    <s v="9d80c919-114b-4b48-946d-e6b957ef1828"/>
    <x v="100"/>
    <x v="356"/>
    <n v="-6.5001353999999999E-3"/>
    <n v="-6.5001353999999999E-3"/>
    <x v="1"/>
    <n v="4.2701271186440684"/>
    <n v="-2.7756404446398309E-2"/>
    <n v="-2.7756404446398309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f18741c3314726ead9f7fd4eebc0614488a35dae3cc967e3c4ce219f04233c"/>
    <n v="1"/>
    <n v="1"/>
  </r>
  <r>
    <s v="b25c19a7-e610-49bb-835b-8910d6d0435e"/>
    <x v="100"/>
    <x v="356"/>
    <n v="-4.7902395000000014E-3"/>
    <n v="-4.7902395000000014E-3"/>
    <x v="1"/>
    <n v="4.2701271186440684"/>
    <n v="-2.045493159375001E-2"/>
    <n v="-2.045493159375001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ebedf7e7706ed4059355f85a83151feec775aea519de4d802abac0be1e961b"/>
    <n v="1"/>
    <n v="1"/>
  </r>
  <r>
    <s v="efa4426d-6df8-45e0-9495-42792fc8271a"/>
    <x v="101"/>
    <x v="357"/>
    <n v="-8.8642335000000006E-3"/>
    <n v="-8.8642335000000006E-3"/>
    <x v="1"/>
    <n v="4.21805702217529"/>
    <n v="-3.7389842360876453E-2"/>
    <n v="-3.7389842360876453E-2"/>
    <x v="1"/>
    <m/>
    <s v="Helper"/>
    <m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25f866f9c07f1dbf9c4c2bc82586bf8a6c29bdb0fad65d6f3366f63748ae53"/>
    <n v="1"/>
    <n v="1"/>
  </r>
  <r>
    <s v="6153571c-16d1-487a-a475-921a8dd8f41d"/>
    <x v="105"/>
    <x v="361"/>
    <n v="8.9999999999999998E-4"/>
    <n v="8.9999999999999998E-4"/>
    <x v="3"/>
    <n v="6457.3404255319147"/>
    <n v="5.8116063829787228"/>
    <n v="5.811606382978722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269079d88d24084fb6e03275725d554c6f35eaff8ca68ee4905b65d21b3c62d"/>
    <n v="1"/>
    <n v="1"/>
  </r>
  <r>
    <s v="fa200346-ec41-473f-8004-e853c5a06094"/>
    <x v="107"/>
    <x v="363"/>
    <n v="1.6875E-3"/>
    <n v="1.6875E-3"/>
    <x v="3"/>
    <n v="6369.9360341151396"/>
    <n v="10.7492670575693"/>
    <n v="10.749267057569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880ea1d534d34224bbf27b6a4ccb4737a094990af7dbe89fa317087f5007a06"/>
    <n v="1"/>
    <n v="1"/>
  </r>
  <r>
    <s v="be4feaa3-c1ed-4c4e-a614-24594710095d"/>
    <x v="108"/>
    <x v="364"/>
    <n v="-7.7863011322187564E-2"/>
    <n v="-7.7863011322187564E-2"/>
    <x v="1"/>
    <n v="4.0679144385026742"/>
    <n v="-0.316740067982824"/>
    <n v="-0.316740067982824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b2d42132017475a38878a4ce541b9a90888b3f9a52b09af12bbfbbd09c935d5"/>
    <n v="1"/>
    <n v="1"/>
  </r>
  <r>
    <s v="4ce719da-fb32-4329-90a6-4f2050527c61"/>
    <x v="111"/>
    <x v="367"/>
    <n v="8.5499999999999997E-4"/>
    <n v="8.5499999999999997E-4"/>
    <x v="3"/>
    <n v="6321.0880829015541"/>
    <n v="5.4045303108808289"/>
    <n v="5.404530310880828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174fa2c0f53380ebadcd752ab38f140cf25696c2c16d6159c1acf71bae2cd93"/>
    <n v="1"/>
    <n v="1"/>
  </r>
  <r>
    <s v="ebc588e5-ff93-423e-83bf-dc1f7b602924"/>
    <x v="112"/>
    <x v="368"/>
    <n v="-1.4422691636237989E-3"/>
    <n v="-1.4422691636237989E-3"/>
    <x v="3"/>
    <n v="6361.0762800417979"/>
    <n v="-9.174384166163069"/>
    <n v="-9.174384166163069"/>
    <x v="1"/>
    <m/>
    <s v="Michel Goldberg"/>
    <s v="Gnosis"/>
    <m/>
    <m/>
    <m/>
    <m/>
    <s v="Custódia Mynt"/>
    <m/>
    <s v="Michel Goldberg"/>
    <m/>
    <x v="119"/>
    <s v="Clientes"/>
    <s v="Resources In Custody"/>
    <s v="Custody"/>
    <s v="Custody"/>
    <x v="13"/>
    <m/>
    <s v="0xb6f0cfb959749289241ba7b05050c78d9fdd05c2955d42931385406e8d23eba9"/>
    <n v="1"/>
    <n v="1"/>
  </r>
  <r>
    <s v="4eae1814-ec3c-46fd-937e-f94f257bb5f9"/>
    <x v="112"/>
    <x v="368"/>
    <n v="0"/>
    <n v="0"/>
    <x v="3"/>
    <n v="6361.0762800417979"/>
    <n v="0"/>
    <n v="0"/>
    <x v="1"/>
    <m/>
    <s v="Michel Goldberg"/>
    <s v="Gnosis"/>
    <m/>
    <m/>
    <m/>
    <m/>
    <s v="Custódia Mynt"/>
    <m/>
    <s v="Gnosis"/>
    <m/>
    <x v="119"/>
    <s v="Clientes"/>
    <s v="Resources In Custody"/>
    <s v="Custody"/>
    <s v="Custody"/>
    <x v="13"/>
    <m/>
    <s v="0xb6f0cfb959749289241ba7b05050c78d9fdd05c2955d42931385406e8d23eba9"/>
    <n v="1"/>
    <n v="1"/>
  </r>
  <r>
    <s v="0fe64e48-be63-4693-9e8b-1490d61dab33"/>
    <x v="112"/>
    <x v="368"/>
    <n v="0"/>
    <n v="0"/>
    <x v="3"/>
    <n v="6361.0762800417979"/>
    <n v="0"/>
    <n v="0"/>
    <x v="1"/>
    <m/>
    <s v="Michel Goldberg"/>
    <s v="Gnosis"/>
    <m/>
    <m/>
    <m/>
    <m/>
    <s v="Pagamento ao artista da Mynt"/>
    <m/>
    <s v="Gnosis"/>
    <m/>
    <x v="168"/>
    <s v="Fornecedores"/>
    <s v="Suppliers"/>
    <s v="Partnerships &amp; Suppliers"/>
    <s v="Partnerships &amp; Suppliers"/>
    <x v="6"/>
    <m/>
    <s v="0xf4fbce34b9c924c52d9d5833c3632976b5eb41ac3fff78067cc82d9364b2070a"/>
    <n v="1"/>
    <n v="1"/>
  </r>
  <r>
    <s v="e75c739b-9254-49b2-bea8-6c28105f95c2"/>
    <x v="112"/>
    <x v="368"/>
    <n v="-1.9636508829807609E-3"/>
    <n v="-1.9636508829807609E-3"/>
    <x v="3"/>
    <n v="6361.0762800417979"/>
    <n v="-12.49093305401205"/>
    <n v="-12.49093305401205"/>
    <x v="1"/>
    <m/>
    <s v="Michel Goldberg"/>
    <s v="Gnosis"/>
    <m/>
    <m/>
    <m/>
    <m/>
    <s v="Pagamento ao artista da Mynt"/>
    <m/>
    <s v="Michel Goldberg"/>
    <m/>
    <x v="168"/>
    <s v="Fornecedores"/>
    <s v="Suppliers"/>
    <s v="Partnerships &amp; Suppliers"/>
    <s v="Partnerships &amp; Suppliers"/>
    <x v="6"/>
    <m/>
    <s v="0xf4fbce34b9c924c52d9d5833c3632976b5eb41ac3fff78067cc82d9364b2070a"/>
    <n v="1"/>
    <n v="1"/>
  </r>
  <r>
    <s v="256f87b8-76eb-4fb6-a661-7dbccbb04c24"/>
    <x v="112"/>
    <x v="368"/>
    <n v="14447.427097"/>
    <n v="14447.427097"/>
    <x v="5"/>
    <n v="5.2241379310344831"/>
    <n v="75475.351903293107"/>
    <n v="75475.351903293107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02672c32-7b91-4064-bad2-b0b7ea24cad8"/>
    <x v="112"/>
    <x v="368"/>
    <n v="-945"/>
    <n v="-945"/>
    <x v="5"/>
    <n v="5.2241379310344831"/>
    <n v="-4936.810344827587"/>
    <n v="-4936.810344827587"/>
    <x v="1"/>
    <m/>
    <s v="Gnosis"/>
    <s v="Rafael Dante"/>
    <m/>
    <m/>
    <m/>
    <m/>
    <s v="Pagamento ao artista da Mynt"/>
    <m/>
    <s v="Gnosis"/>
    <m/>
    <x v="168"/>
    <s v="Fornecedores"/>
    <s v="Suppliers"/>
    <s v="Partnerships &amp; Suppliers"/>
    <s v="Partnerships &amp; Suppliers"/>
    <x v="6"/>
    <m/>
    <s v="0xf4fbce34b9c924c52d9d5833c3632976b5eb41ac3fff78067cc82d9364b2070a"/>
    <n v="1"/>
    <n v="1"/>
  </r>
  <r>
    <s v="f9878ceb-c127-41fc-b67c-428f72d4e717"/>
    <x v="112"/>
    <x v="368"/>
    <n v="-13447.427"/>
    <n v="-13447.427"/>
    <x v="5"/>
    <n v="5.2241379310344831"/>
    <n v="-70251.213465517241"/>
    <n v="-70251.213465517241"/>
    <x v="1"/>
    <m/>
    <s v="Gnosis"/>
    <m/>
    <m/>
    <m/>
    <m/>
    <m/>
    <s v="Custódia Mynt"/>
    <m/>
    <s v="Gnosis"/>
    <m/>
    <x v="119"/>
    <s v="Clientes"/>
    <s v="Resources In Custody"/>
    <s v="Custody"/>
    <s v="Custody"/>
    <x v="13"/>
    <m/>
    <s v="0xb6f0cfb959749289241ba7b05050c78d9fdd05c2955d42931385406e8d23eba9"/>
    <n v="1"/>
    <n v="1"/>
  </r>
  <r>
    <s v="a119d8c3-49cc-4614-825e-58b8518903f2"/>
    <x v="113"/>
    <x v="369"/>
    <n v="3.2249999999999998E-4"/>
    <n v="3.2249999999999998E-4"/>
    <x v="2"/>
    <n v="6352.4358302776327"/>
    <n v="2.0486605552645361"/>
    <n v="2.0486605552645361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5df3f51207ff108bec2a636bbe55350148762a61d3d95e55c425922cd0ae777d"/>
    <n v="1"/>
    <n v="1"/>
  </r>
  <r>
    <s v="a7be7cb0-a0cb-4c62-9da0-cb4c0fc2bd46"/>
    <x v="114"/>
    <x v="370"/>
    <n v="-3.3506175999999999E-3"/>
    <n v="-3.3506175999999999E-3"/>
    <x v="1"/>
    <n v="4.2034609334032504"/>
    <n v="-1.408419018437336E-2"/>
    <n v="-1.40841901843733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257fd1fc7dc36910bf7dc940de6a22e4cd1785e7afc1a47b383f5b94bac868f"/>
    <n v="1"/>
    <n v="1"/>
  </r>
  <r>
    <s v="d5fe40b6-7f1d-4cb6-b252-03f07a56a1bc"/>
    <x v="114"/>
    <x v="370"/>
    <n v="-3.4729919999999998E-3"/>
    <n v="-3.4729919999999998E-3"/>
    <x v="1"/>
    <n v="4.2034609334032504"/>
    <n v="-1.4598586194022019E-2"/>
    <n v="-1.45985861940220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7fcf5162b20b931c2acdbab27c236f0d7f25400b230c08f445ba8d2bd42363"/>
    <n v="1"/>
    <n v="1"/>
  </r>
  <r>
    <s v="246554d1-ada8-4090-a969-f837ccdf0b6f"/>
    <x v="114"/>
    <x v="370"/>
    <n v="-2.4748880000000002E-3"/>
    <n v="-2.4748880000000002E-3"/>
    <x v="1"/>
    <n v="4.2034609334032504"/>
    <n v="-1.0403095022548501E-2"/>
    <n v="-1.04030950225485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d77fb1508756ad7aaaf77d35da51882ff5cb75ee5043ad17542adb2ba8f8ea"/>
    <n v="1"/>
    <n v="1"/>
  </r>
  <r>
    <s v="1fc4f41e-f927-4912-b026-a85edef35743"/>
    <x v="114"/>
    <x v="370"/>
    <n v="-5.1832559999999998E-3"/>
    <n v="-5.1832559999999998E-3"/>
    <x v="1"/>
    <n v="4.2034609334032504"/>
    <n v="-2.1787614103827999E-2"/>
    <n v="-2.1787614103827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8c6755003bff20789a9cee9bf9a0ca2458f85e5f04535bcfaa96268fef501e"/>
    <n v="1"/>
    <n v="1"/>
  </r>
  <r>
    <s v="a41e1698-8a25-40d7-b813-12f4f29cfa3a"/>
    <x v="114"/>
    <x v="370"/>
    <n v="-4.9129391999999999E-3"/>
    <n v="-4.9129391999999999E-3"/>
    <x v="1"/>
    <n v="4.2034609334032504"/>
    <n v="-2.065134799538542E-2"/>
    <n v="-2.06513479953854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0bbbb5c29aef2cf7627a5bdcdd995e470a0f44a96915470c611939a552b01e"/>
    <n v="1"/>
    <n v="1"/>
  </r>
  <r>
    <s v="1465436e-1be9-4019-96c1-803ce282d7d1"/>
    <x v="115"/>
    <x v="371"/>
    <n v="-1.2369770400000001E-2"/>
    <n v="-1.2369770400000001E-2"/>
    <x v="1"/>
    <n v="4.1148936170212762"/>
    <n v="-5.0900289262978717E-2"/>
    <n v="-5.09002892629787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81a48cb01bcf9c70e39c05bee20948f5e801fe40de2e2a02433f82a5540fc8"/>
    <n v="1"/>
    <n v="1"/>
  </r>
  <r>
    <s v="ed2f47b3-3f40-4b62-8716-845da645beaf"/>
    <x v="115"/>
    <x v="371"/>
    <n v="-1.4155908E-2"/>
    <n v="-1.4155908E-2"/>
    <x v="1"/>
    <n v="4.1148936170212762"/>
    <n v="-5.8250055472340412E-2"/>
    <n v="-5.82500554723404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d3ed947c181b53cabc05dcf6ab480092a854fd04778142e0629112d33668d7"/>
    <n v="1"/>
    <n v="1"/>
  </r>
  <r>
    <s v="61504b67-17d6-4718-a8f2-d635259656fa"/>
    <x v="115"/>
    <x v="371"/>
    <n v="-9.5621851000000004E-3"/>
    <n v="-9.5621851000000004E-3"/>
    <x v="1"/>
    <n v="4.1148936170212762"/>
    <n v="-3.9347374432765952E-2"/>
    <n v="-3.934737443276595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2ae3095be83f57cd1ebdaa51d413f84d9c30b1545617da66279e81e8f020cb"/>
    <n v="1"/>
    <n v="1"/>
  </r>
  <r>
    <s v="478b216b-9c86-4ae8-a59b-d7f7301d11a8"/>
    <x v="115"/>
    <x v="371"/>
    <n v="-2.10141784E-2"/>
    <n v="-2.10141784E-2"/>
    <x v="1"/>
    <n v="4.1148936170212762"/>
    <n v="-8.6471108565106369E-2"/>
    <n v="-8.64711085651063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7766cb04adfd4adeb352eb1ea53daf876ac21877ecf0263938158400a98e94"/>
    <n v="1"/>
    <n v="1"/>
  </r>
  <r>
    <s v="c30d5b82-9430-44b7-a98c-fc6da4f69eb5"/>
    <x v="115"/>
    <x v="371"/>
    <n v="-1.3896729599999999E-2"/>
    <n v="-1.3896729599999999E-2"/>
    <x v="1"/>
    <n v="4.1148936170212762"/>
    <n v="-5.7183563928510629E-2"/>
    <n v="-5.71835639285106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767234d24628b2c1c71aa341268a976c9fa0bb823cba7ddef3ee334e4cbc63"/>
    <n v="1"/>
    <n v="1"/>
  </r>
  <r>
    <s v="c15bf689-a63c-4674-afa7-3ec6699a119a"/>
    <x v="115"/>
    <x v="371"/>
    <n v="-1.7058154400000001E-2"/>
    <n v="-1.7058154400000001E-2"/>
    <x v="1"/>
    <n v="4.1148936170212762"/>
    <n v="-7.0192490658723405E-2"/>
    <n v="-7.019249065872340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bdedd58f2b81d93c6d8f1f77fee305726954cf9b78215313f2b4d38b788e3d"/>
    <n v="1"/>
    <n v="1"/>
  </r>
  <r>
    <s v="ba785179-a750-4413-8e6e-3a6deb71c0c9"/>
    <x v="115"/>
    <x v="371"/>
    <n v="-1.6009924799999999E-2"/>
    <n v="-1.6009924799999999E-2"/>
    <x v="1"/>
    <n v="4.1148936170212762"/>
    <n v="-6.5879137368510629E-2"/>
    <n v="-6.58791373685106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92248f7d9a96f8731d05fce115ff5c6c13183fb70b98e05c59cb87aa591178"/>
    <n v="1"/>
    <n v="1"/>
  </r>
  <r>
    <s v="b981016b-4b23-4d5f-a8e0-c1b09b89b463"/>
    <x v="115"/>
    <x v="371"/>
    <n v="-6.3432317000000002E-3"/>
    <n v="-6.3432317000000002E-3"/>
    <x v="1"/>
    <n v="4.1148936170212762"/>
    <n v="-2.610172363361702E-2"/>
    <n v="-2.61017236336170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9640d11a93a43ebd100bf128b729b58ff93e2a326b14736a9b48bf370b29ae"/>
    <n v="1"/>
    <n v="1"/>
  </r>
  <r>
    <s v="2c8d1b71-3679-469d-82b6-e9f3b140b8d6"/>
    <x v="115"/>
    <x v="371"/>
    <n v="-5.3651962000000001E-3"/>
    <n v="-5.3651962000000001E-3"/>
    <x v="1"/>
    <n v="4.1148936170212762"/>
    <n v="-2.207721159744681E-2"/>
    <n v="-2.2077211597446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19a89a5fe071358f2501f3a8b3817183d6d73d1942d7df987429e112a388ab"/>
    <n v="1"/>
    <n v="1"/>
  </r>
  <r>
    <s v="5fac17e0-6587-4808-82e8-c3372318ef60"/>
    <x v="115"/>
    <x v="371"/>
    <n v="-4.9592948000000006E-3"/>
    <n v="-4.9592948000000006E-3"/>
    <x v="1"/>
    <n v="4.1148936170212762"/>
    <n v="-2.0406970517446811E-2"/>
    <n v="-2.04069705174468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25e9a1154c95dd29f65aca5c28e4600439a43ac58a0717821fb10995330056"/>
    <n v="1"/>
    <n v="1"/>
  </r>
  <r>
    <s v="b179f522-d977-40a8-a940-fe31bc1538cb"/>
    <x v="115"/>
    <x v="371"/>
    <n v="-6.9993121999999998E-3"/>
    <n v="-6.9993121999999998E-3"/>
    <x v="1"/>
    <n v="4.1148936170212762"/>
    <n v="-2.880142509531915E-2"/>
    <n v="-2.88014250953191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7e45849055aa29d4934f04bc7cdd21f4d5abf821d24c37e64f88f8de38bc31"/>
    <n v="1"/>
    <n v="1"/>
  </r>
  <r>
    <s v="a2d13a19-1355-4ddd-97c8-ab4c5b3b5ca1"/>
    <x v="115"/>
    <x v="371"/>
    <n v="-1.4265504E-2"/>
    <n v="-1.4265504E-2"/>
    <x v="1"/>
    <n v="4.1148936170212762"/>
    <n v="-5.8701031353191491E-2"/>
    <n v="-5.87010313531914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13ba81d370452ff1765aa5f3a5abefe6164a22a7952a936aca943effe28748"/>
    <n v="1"/>
    <n v="1"/>
  </r>
  <r>
    <s v="08a33eaf-f2bf-49db-896e-21141b67f5d6"/>
    <x v="115"/>
    <x v="371"/>
    <n v="-8.8096494000000011E-3"/>
    <n v="-8.8096494000000011E-3"/>
    <x v="1"/>
    <n v="4.1148936170212762"/>
    <n v="-3.625077008425532E-2"/>
    <n v="-3.6250770084255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289db649eac1b0cc920c44410f4a163cf6fbe8cbac713ecce9636bab933f84"/>
    <n v="1"/>
    <n v="1"/>
  </r>
  <r>
    <s v="68c25702-c387-4f36-a278-b8127523dd4c"/>
    <x v="115"/>
    <x v="371"/>
    <n v="-6.5315432000000008E-3"/>
    <n v="-6.5315432000000008E-3"/>
    <x v="1"/>
    <n v="4.1148936170212762"/>
    <n v="-2.6876605422978719E-2"/>
    <n v="-2.68766054229787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de334f6f8ad9c82023bc587bac834af0dee028ef65a43bd70d3edd78f382cd"/>
    <n v="1"/>
    <n v="1"/>
  </r>
  <r>
    <s v="8f72a215-4d25-4b03-b97c-867f3ebd47e5"/>
    <x v="115"/>
    <x v="371"/>
    <n v="-6.8614532999999997E-3"/>
    <n v="-6.8614532999999997E-3"/>
    <x v="1"/>
    <n v="4.1148936170212762"/>
    <n v="-2.8234150387659571E-2"/>
    <n v="-2.82341503876595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6b78e435e05c7b9a722f61ed5eb74268868daecefab9082363037d3a1e7e058"/>
    <n v="1"/>
    <n v="1"/>
  </r>
  <r>
    <s v="c57ab78d-f34e-4a0e-9ad5-4be55bc5baa6"/>
    <x v="115"/>
    <x v="371"/>
    <n v="-1.51409184E-2"/>
    <n v="-1.51409184E-2"/>
    <x v="1"/>
    <n v="4.1148936170212762"/>
    <n v="-6.2303268479999993E-2"/>
    <n v="-6.23032684799999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97354aae11157d9c8a2c4169cb0db223e15136a0a61f6dc6e32276d66ed523"/>
    <n v="1"/>
    <n v="1"/>
  </r>
  <r>
    <s v="95401f89-77f0-4ad8-8331-0f02e36a64a4"/>
    <x v="115"/>
    <x v="371"/>
    <n v="-9.4403214999999995E-3"/>
    <n v="-9.4403214999999995E-3"/>
    <x v="1"/>
    <n v="4.1148936170212762"/>
    <n v="-3.8845918682978722E-2"/>
    <n v="-3.884591868297872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49f19311228277575ec99de5384b1f4a93a626e5d9580d4e3df80b66fef8d3"/>
    <n v="1"/>
    <n v="1"/>
  </r>
  <r>
    <s v="b2dd6b44-3ae6-4499-a768-8373a4f403b7"/>
    <x v="115"/>
    <x v="371"/>
    <n v="-1.99058168E-2"/>
    <n v="-1.99058168E-2"/>
    <x v="1"/>
    <n v="4.1148936170212762"/>
    <n v="-8.191031849191488E-2"/>
    <n v="-8.1910318491914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a19030f3cdb03607e11a458a017f87d02c73ab00d963ee792cb53bfeef8608"/>
    <n v="1"/>
    <n v="1"/>
  </r>
  <r>
    <s v="59715a2f-92d9-4bbc-bc4a-1df701948481"/>
    <x v="115"/>
    <x v="371"/>
    <n v="-8.4061523000000006E-3"/>
    <n v="-8.4061523000000006E-3"/>
    <x v="1"/>
    <n v="4.1148936170212762"/>
    <n v="-3.4590422442978733E-2"/>
    <n v="-3.459042244297873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546d2462f9087f760a208d93caf10ad418142da63ee96c29f73c7f0f5ab6da"/>
    <n v="1"/>
    <n v="1"/>
  </r>
  <r>
    <s v="91d8cf10-03df-44e2-a284-f051fcd09816"/>
    <x v="115"/>
    <x v="371"/>
    <n v="-8.0900820000000002E-3"/>
    <n v="-8.0900820000000002E-3"/>
    <x v="1"/>
    <n v="4.1148936170212762"/>
    <n v="-3.3289826782978718E-2"/>
    <n v="-3.328982678297871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71b2242ab72c2f17fbd507dbe22f0edf82d914cd96a567a426213425d16681"/>
    <n v="1"/>
    <n v="1"/>
  </r>
  <r>
    <s v="aff955f3-66d5-42d5-85aa-2f53c94d0dba"/>
    <x v="115"/>
    <x v="371"/>
    <n v="-6.0364408E-3"/>
    <n v="-6.0364408E-3"/>
    <x v="1"/>
    <n v="4.1148936170212762"/>
    <n v="-2.483931171744681E-2"/>
    <n v="-2.4839311717446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4b0319f62fd62c8aa5f7734a03d0cbe811290df189f0f20f53ecf5defa5b4e5"/>
    <n v="1"/>
    <n v="1"/>
  </r>
  <r>
    <s v="c278b096-20a5-41b4-bdad-39fbef44ba7c"/>
    <x v="115"/>
    <x v="371"/>
    <n v="-1.05801462E-2"/>
    <n v="-1.05801462E-2"/>
    <x v="1"/>
    <n v="4.1148936170212762"/>
    <n v="-4.3536176065531909E-2"/>
    <n v="-4.35361760655319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ecd329d52cb26debe10a93593e6492ebc4e19a418288d65aad80fd27bae908"/>
    <n v="1"/>
    <n v="1"/>
  </r>
  <r>
    <s v="333cdcea-2efb-4b30-adbe-344d7f2a51d3"/>
    <x v="115"/>
    <x v="371"/>
    <n v="-8.8001305999999991E-3"/>
    <n v="-8.8001305999999991E-3"/>
    <x v="1"/>
    <n v="4.1148936170212762"/>
    <n v="-3.6211601234893608E-2"/>
    <n v="-3.62116012348936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18660835fd3325d12cadff2b0b46a15bd22a42752249bd62ca94d2312cd396"/>
    <n v="1"/>
    <n v="1"/>
  </r>
  <r>
    <s v="70de295c-4c10-4981-9f68-82e57ccc24fe"/>
    <x v="115"/>
    <x v="371"/>
    <n v="-1.3630562400000001E-2"/>
    <n v="-1.3630562400000001E-2"/>
    <x v="1"/>
    <n v="4.1148936170212762"/>
    <n v="-5.6088314216170207E-2"/>
    <n v="-5.60883142161702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acf53f3d3722700d31b3a0206a2dec6fef15d16f8e1149c4771efe0d262e94"/>
    <n v="1"/>
    <n v="1"/>
  </r>
  <r>
    <s v="5602dc7a-d531-47d0-8140-b421d924f5db"/>
    <x v="115"/>
    <x v="371"/>
    <n v="-8.1718898000000002E-3"/>
    <n v="-8.1718898000000002E-3"/>
    <x v="1"/>
    <n v="4.1148936170212762"/>
    <n v="-3.3626457177021271E-2"/>
    <n v="-3.36264571770212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b1e4dee703b3ad95d3b42129a99e1c0328fe88962b1dc47e7dd788b29ad89a"/>
    <n v="1"/>
    <n v="1"/>
  </r>
  <r>
    <s v="fa51a09a-b2ae-4789-ba06-d5268c232b13"/>
    <x v="115"/>
    <x v="371"/>
    <n v="-1.10541132E-2"/>
    <n v="-1.10541132E-2"/>
    <x v="1"/>
    <n v="4.1148936170212762"/>
    <n v="-4.5486499848510643E-2"/>
    <n v="-4.54864998485106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a71821da0ab3583736b3864f3809689c0c0760472e33f4f114a5b866700caf"/>
    <n v="1"/>
    <n v="1"/>
  </r>
  <r>
    <s v="c770f50b-2017-4879-9a11-400261f97880"/>
    <x v="115"/>
    <x v="371"/>
    <n v="-6.0459620000000002E-3"/>
    <n v="-6.0459620000000002E-3"/>
    <x v="1"/>
    <n v="4.1148936170212762"/>
    <n v="-2.4878490442553192E-2"/>
    <n v="-2.487849044255319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943f14154446ed8cb7228d65a2b1865398b5cf87341524aafe04f53f2ce092"/>
    <n v="1"/>
    <n v="1"/>
  </r>
  <r>
    <s v="13bd666c-bf77-43f0-8691-88ada124069b"/>
    <x v="115"/>
    <x v="371"/>
    <n v="-7.7788203999999998E-3"/>
    <n v="-7.7788203999999998E-3"/>
    <x v="1"/>
    <n v="4.1148936170212762"/>
    <n v="-3.2009018411914891E-2"/>
    <n v="-3.20090184119148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0c2ff23d3fd05be1909e02c5903ceac109a314d45c7bf816668c618f9e16dc"/>
    <n v="1"/>
    <n v="1"/>
  </r>
  <r>
    <s v="dead6154-2a14-48bd-a25f-240d770232c4"/>
    <x v="116"/>
    <x v="372"/>
    <n v="5.2499999999999997E-4"/>
    <n v="5.2499999999999997E-4"/>
    <x v="2"/>
    <n v="6263.414634146342"/>
    <n v="3.28829268292683"/>
    <n v="3.2882926829268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6678506e572929909a8aad2e89a0552679ce85c535692baf37bb6fa48ba95dc6"/>
    <n v="1"/>
    <n v="1"/>
  </r>
  <r>
    <s v="3b468880-f357-484f-a093-d902c1d02b40"/>
    <x v="120"/>
    <x v="376"/>
    <n v="-2.54259056E-2"/>
    <n v="-2.54259056E-2"/>
    <x v="1"/>
    <n v="4.8432914046121596"/>
    <n v="-0.12314507004696019"/>
    <n v="-0.123145070046960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8759187808be6ccb81c3c9d68494d652eb127d6a54d29ef6afe9e8e9bd6f188"/>
    <n v="1"/>
    <n v="1"/>
  </r>
  <r>
    <s v="bfca770b-476b-460c-9ab5-778817eafa87"/>
    <x v="120"/>
    <x v="376"/>
    <n v="7.5000000000000002E-4"/>
    <n v="7.5000000000000002E-4"/>
    <x v="2"/>
    <n v="6905.9748427672966"/>
    <n v="5.1794811320754723"/>
    <n v="5.179481132075472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99b257679ca1146cce27a532c556beca7233816ddff23eb31e97de18227e44dd"/>
    <n v="1"/>
    <n v="1"/>
  </r>
  <r>
    <s v="fac98673-d998-4691-b404-dc33dd62e298"/>
    <x v="121"/>
    <x v="377"/>
    <n v="-1.4147863E-2"/>
    <n v="-1.4147863E-2"/>
    <x v="1"/>
    <n v="4.7841386554621854"/>
    <n v="-6.7685338270483203E-2"/>
    <n v="-6.76853382704832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19a4dcaa660e28de2f9438d5dc1fe414a1844572586ce8357571123eedb353"/>
    <n v="1"/>
    <n v="1"/>
  </r>
  <r>
    <s v="04018712-9986-45f9-b826-b91ed6eeae2c"/>
    <x v="121"/>
    <x v="377"/>
    <n v="-1.9329492E-2"/>
    <n v="-1.9329492E-2"/>
    <x v="1"/>
    <n v="4.7841386554621854"/>
    <n v="-9.2474969867647069E-2"/>
    <n v="-9.2474969867647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05a35fc3092f112eb80941d49cc4e0003df3e24743dc06bf191ad45cb1b4cb1"/>
    <n v="1"/>
    <n v="1"/>
  </r>
  <r>
    <s v="c5c53886-fbcf-4c1c-adf2-33c414d374e0"/>
    <x v="121"/>
    <x v="377"/>
    <n v="-1.0018544799999999E-2"/>
    <n v="-1.0018544799999999E-2"/>
    <x v="1"/>
    <n v="4.7841386554621854"/>
    <n v="-4.7930107449159667E-2"/>
    <n v="-4.79301074491596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d369df30156fc3a4736a00704f8055f0a0fe452b8fe79658dbfb716c200f7e"/>
    <n v="1"/>
    <n v="1"/>
  </r>
  <r>
    <s v="77733fd7-849d-4ef8-8390-55c3e2d428fb"/>
    <x v="121"/>
    <x v="377"/>
    <n v="-2.9903160000000002E-2"/>
    <n v="-2.9903160000000002E-2"/>
    <x v="1"/>
    <n v="4.7841386554621854"/>
    <n v="-0.14306086367647061"/>
    <n v="-0.143060863676470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9936e7c1c673234501d97c2b6bc78e97b6945888d8ef78ad442c81ac9cc8d5"/>
    <n v="1"/>
    <n v="1"/>
  </r>
  <r>
    <s v="8d7dc253-714b-4d60-8081-8a2980dcea89"/>
    <x v="121"/>
    <x v="377"/>
    <n v="-1.17091408E-2"/>
    <n v="-1.17091408E-2"/>
    <x v="1"/>
    <n v="4.7841386554621854"/>
    <n v="-5.6018153123529417E-2"/>
    <n v="-5.60181531235294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a6e7212131c433b37284fe5001a27bc135afd49cbc45121b17f331c86f0828"/>
    <n v="1"/>
    <n v="1"/>
  </r>
  <r>
    <s v="ece2ad5b-cb6f-46d3-bd17-a7448a92eeb2"/>
    <x v="358"/>
    <x v="614"/>
    <n v="-0.1871392244259647"/>
    <n v="-0.1871392244259647"/>
    <x v="1"/>
    <n v="4.7574646411733896"/>
    <n v="-0.89030824318313861"/>
    <n v="-0.8903082431831386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e2da5e88f7b4840d363752239fa094db7f43c5162f932d0c0e175560845622c5"/>
    <n v="1"/>
    <n v="1"/>
  </r>
  <r>
    <s v="89a76229-ea4f-4c0e-84b7-6680ce1feb41"/>
    <x v="123"/>
    <x v="379"/>
    <n v="0"/>
    <n v="0"/>
    <x v="3"/>
    <n v="6636.6263794009456"/>
    <n v="0"/>
    <n v="0"/>
    <x v="1"/>
    <m/>
    <s v="Michel Goldberg"/>
    <s v="Gnosis"/>
    <m/>
    <m/>
    <m/>
    <m/>
    <s v="Finder Fee pago ao Diego Borgo pelo projeto do Penta Hotels"/>
    <m/>
    <s v="Gnosis"/>
    <m/>
    <x v="169"/>
    <s v="Finder Fee"/>
    <s v="Suppliers"/>
    <s v="Partnerships &amp; Suppliers"/>
    <s v="Partnerships &amp; Suppliers"/>
    <x v="6"/>
    <m/>
    <s v="0x390b747ea783d727c5319ca3290ba0fad21170fee82f4f2ef99c568c73892a9d"/>
    <n v="1"/>
    <n v="1"/>
  </r>
  <r>
    <s v="cae2a04d-6108-4e83-a83d-ac2ae0bde979"/>
    <x v="123"/>
    <x v="379"/>
    <n v="-1.8821255886521001E-3"/>
    <n v="-1.8821255886521001E-3"/>
    <x v="3"/>
    <n v="6636.6263794009456"/>
    <n v="-12.490964330994061"/>
    <n v="-12.490964330994061"/>
    <x v="1"/>
    <m/>
    <s v="Michel Goldberg"/>
    <s v="Gnosis"/>
    <m/>
    <m/>
    <m/>
    <m/>
    <s v="Finder Fee pago ao Diego Borgo pelo projeto do Penta Hotels"/>
    <m/>
    <s v="Michel Goldberg"/>
    <m/>
    <x v="169"/>
    <s v="Finder Fee"/>
    <s v="Suppliers"/>
    <s v="Partnerships &amp; Suppliers"/>
    <s v="Partnerships &amp; Suppliers"/>
    <x v="6"/>
    <m/>
    <s v="0x390b747ea783d727c5319ca3290ba0fad21170fee82f4f2ef99c568c73892a9d"/>
    <n v="1"/>
    <n v="1"/>
  </r>
  <r>
    <s v="106225dd-ce24-49fb-a0e3-45a909a52294"/>
    <x v="123"/>
    <x v="379"/>
    <n v="-7.3844430415990286E-2"/>
    <n v="-7.3844430415990286E-2"/>
    <x v="1"/>
    <n v="4.7803468208092479"/>
    <n v="-0.35300198817354889"/>
    <n v="-0.3530019881735488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35b3adee59393de7c967791f9cb1071cf948ed5089df7e6f52bbf8e95281559"/>
    <n v="1"/>
    <n v="1"/>
  </r>
  <r>
    <s v="f1e3e8f0-efb9-4d99-9614-cbca3c922d9c"/>
    <x v="123"/>
    <x v="379"/>
    <n v="2354.2030100000002"/>
    <n v="2354.2030100000002"/>
    <x v="5"/>
    <n v="5.2548607461902259"/>
    <n v="12371.008985811881"/>
    <n v="12371.008985811881"/>
    <x v="1"/>
    <m/>
    <s v="Conversão M.B."/>
    <s v="Gnosis"/>
    <m/>
    <m/>
    <m/>
    <m/>
    <s v="Sem Histórico"/>
    <m/>
    <s v="Gnosis"/>
    <m/>
    <x v="65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x v="123"/>
    <x v="379"/>
    <n v="-2000"/>
    <n v="-2000"/>
    <x v="5"/>
    <n v="5.2548607461902259"/>
    <n v="-10509.721492380449"/>
    <n v="-10509.721492380449"/>
    <x v="1"/>
    <m/>
    <s v="Gnosis"/>
    <s v="Diego Borgo"/>
    <m/>
    <m/>
    <m/>
    <m/>
    <s v="Finder Fee pago ao Diego Borgo pelo projeto do Penta Hotels"/>
    <m/>
    <s v="Gnosis"/>
    <m/>
    <x v="169"/>
    <s v="Finder Fee"/>
    <s v="Suppliers"/>
    <s v="Partnerships &amp; Suppliers"/>
    <s v="Partnerships &amp; Suppliers"/>
    <x v="6"/>
    <m/>
    <s v="0x390b747ea783d727c5319ca3290ba0fad21170fee82f4f2ef99c568c73892a9d"/>
    <n v="1"/>
    <n v="1"/>
  </r>
  <r>
    <s v="288bb28d-28c8-41d5-ad86-df75174e4425"/>
    <x v="125"/>
    <x v="381"/>
    <n v="-1.6723530699999999E-2"/>
    <n v="-1.6723530699999999E-2"/>
    <x v="1"/>
    <n v="4.7123359580052497"/>
    <n v="-7.8806895062414714E-2"/>
    <n v="-7.880689506241471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4e13754f169bcf5da5d7fb51b1ef46357cf1c50b25c2a7b97b887cfb74eb7d"/>
    <n v="1"/>
    <n v="1"/>
  </r>
  <r>
    <s v="5a0948ca-4a19-47be-af90-8075af71fec5"/>
    <x v="125"/>
    <x v="381"/>
    <n v="-3.1920882999999997E-2"/>
    <n v="-3.1920882999999997E-2"/>
    <x v="1"/>
    <n v="4.7123359580052497"/>
    <n v="-0.1504219247721785"/>
    <n v="-0.150421924772178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613d4dbc1d18873f615c230dab3c1180ed69a647c1167c8cad8d34445af255"/>
    <n v="1"/>
    <n v="1"/>
  </r>
  <r>
    <s v="e919e279-e458-400c-99fc-1942fd8546e2"/>
    <x v="125"/>
    <x v="381"/>
    <n v="-1.4334610500000001E-2"/>
    <n v="-1.4334610500000001E-2"/>
    <x v="1"/>
    <n v="4.7123359580052497"/>
    <n v="-6.7549500503149604E-2"/>
    <n v="-6.754950050314960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e263a73c6759e72784f55fdbbb1f024401a8d583298eb34559bb648bf4ce62"/>
    <n v="1"/>
    <n v="1"/>
  </r>
  <r>
    <s v="84e6f9b4-4c0b-4b51-9b96-68cd273a99a7"/>
    <x v="126"/>
    <x v="382"/>
    <n v="-1.9756489999999999E-3"/>
    <n v="-1.9756489999999999E-3"/>
    <x v="1"/>
    <n v="4.8285113098369283"/>
    <n v="-9.5394435407680171E-3"/>
    <n v="-9.5394435407680171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b4819aa74f3d20fa229cb36119c3ba04dfa0fa3a9ed7c2ccdfcb5a4c697553"/>
    <n v="1"/>
    <n v="1"/>
  </r>
  <r>
    <s v="93eafc99-dd61-449d-a891-edfce7b77237"/>
    <x v="126"/>
    <x v="382"/>
    <n v="-4.1920356000000004E-3"/>
    <n v="-4.1920356000000004E-3"/>
    <x v="1"/>
    <n v="4.8285113098369283"/>
    <n v="-2.0241291305839029E-2"/>
    <n v="-2.02412913058390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31622972d80648aa2fee21ffce067ba59940d1c24dd3f14a28c790518ce2fb"/>
    <n v="1"/>
    <n v="1"/>
  </r>
  <r>
    <s v="efb5614a-608e-4374-b456-f7fdffe28a2d"/>
    <x v="126"/>
    <x v="382"/>
    <n v="-3.9235151999999999E-3"/>
    <n v="-3.9235151999999999E-3"/>
    <x v="1"/>
    <n v="4.8285113098369283"/>
    <n v="-1.8944737517517098E-2"/>
    <n v="-1.89447375175170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6c23a1421439fb58f50a99e47275eb6a2699ba0032432c81316f26f1b5df79"/>
    <n v="1"/>
    <n v="1"/>
  </r>
  <r>
    <s v="2ed50218-fcba-463f-91ac-6ec7d412b879"/>
    <x v="126"/>
    <x v="382"/>
    <n v="-4.0759104000000004E-3"/>
    <n v="-4.0759104000000004E-3"/>
    <x v="1"/>
    <n v="4.8285113098369283"/>
    <n v="-1.968057946428196E-2"/>
    <n v="-1.9680579464281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136fbedbde27a80b8af77d42600f2f6130892387254d6c5975b968a6369f18c"/>
    <n v="1"/>
    <n v="1"/>
  </r>
  <r>
    <s v="3b6c4166-0991-4de6-b36f-f89c32db2f8a"/>
    <x v="126"/>
    <x v="382"/>
    <n v="-1.4325793999999999E-3"/>
    <n v="-1.4325793999999999E-3"/>
    <x v="1"/>
    <n v="4.8285113098369283"/>
    <n v="-6.9172258351394003E-3"/>
    <n v="-6.9172258351394003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c03fba317d142c115b73ebfb272453cde4a0adf80df979844eac54734d2ec83"/>
    <n v="1"/>
    <n v="1"/>
  </r>
  <r>
    <s v="2adb9a50-3b13-44d2-9b8a-207f52838d71"/>
    <x v="126"/>
    <x v="382"/>
    <n v="-3.4453605999999999E-3"/>
    <n v="-3.4453605999999999E-3"/>
    <x v="1"/>
    <n v="4.8285113098369283"/>
    <n v="-1.663596262356655E-2"/>
    <n v="-1.6635962623566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04f1a774fa1f97e6df601da510db63bfa094d43ed8b78de3e222fd1650302e"/>
    <n v="1"/>
    <n v="1"/>
  </r>
  <r>
    <s v="f89d31f6-6bae-4285-a228-8baef18d5334"/>
    <x v="126"/>
    <x v="382"/>
    <n v="-4.1916414000000004E-3"/>
    <n v="-4.1916414000000004E-3"/>
    <x v="1"/>
    <n v="4.8285113098369283"/>
    <n v="-2.02393879066807E-2"/>
    <n v="-2.023938790668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d676491dafecd0b886d6e4fac79e69f1d49e39677441323e7127258414baea"/>
    <n v="1"/>
    <n v="1"/>
  </r>
  <r>
    <s v="9a095e94-3331-4c2a-abe3-bb28a10dc6dc"/>
    <x v="126"/>
    <x v="382"/>
    <n v="-2.2722024000000002E-3"/>
    <n v="-2.2722024000000002E-3"/>
    <x v="1"/>
    <n v="4.8285113098369283"/>
    <n v="-1.097135498663861E-2"/>
    <n v="-1.09713549866386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7f5d674850a5a2d8108aedbb9250d7b572372dbe175f64366d41703462aa6da"/>
    <n v="1"/>
    <n v="1"/>
  </r>
  <r>
    <s v="acd56a5c-5e8f-442e-a76b-b91624c0207c"/>
    <x v="126"/>
    <x v="382"/>
    <n v="-2.4279060000000001E-3"/>
    <n v="-2.4279060000000001E-3"/>
    <x v="1"/>
    <n v="4.8285113098369283"/>
    <n v="-1.172317158022094E-2"/>
    <n v="-1.17231715802209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d55bb9ed03fff0f6dccd6cca71c3e04dc08ee01adba72cb2186ea98506b36b"/>
    <n v="1"/>
    <n v="1"/>
  </r>
  <r>
    <s v="8053317d-0673-4fb4-91c7-8ad34c9a55d0"/>
    <x v="126"/>
    <x v="382"/>
    <n v="-1.6753088E-3"/>
    <n v="-1.6753088E-3"/>
    <x v="1"/>
    <n v="4.8285113098369283"/>
    <n v="-8.089247488269332E-3"/>
    <n v="-8.089247488269332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67351e8e21df4b250fd4adab460358d5c35a100852742680cdb18dca5252e1"/>
    <n v="1"/>
    <n v="1"/>
  </r>
  <r>
    <s v="53350dac-fa1d-4a26-8816-fe05378d7d15"/>
    <x v="126"/>
    <x v="382"/>
    <n v="-3.0323856000000001E-3"/>
    <n v="-3.0323856000000001E-3"/>
    <x v="1"/>
    <n v="4.8285113098369283"/>
    <n v="-1.4641908165386641E-2"/>
    <n v="-1.46419081653866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c535957c232c2d2415bc15e349c0c0a05448dbbd024ff579afd7535fa7a656"/>
    <n v="1"/>
    <n v="1"/>
  </r>
  <r>
    <s v="ff6f7a53-7baa-4e1c-8832-535613353332"/>
    <x v="126"/>
    <x v="382"/>
    <n v="-3.1535591999999999E-3"/>
    <n v="-3.1535591999999999E-3"/>
    <x v="1"/>
    <n v="4.8285113098369283"/>
    <n v="-1.52269962634403E-2"/>
    <n v="-1.522699626344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f107c4b6756ca021c45835dc57d3abe4e666e820afaf5f2089c7e64887e456"/>
    <n v="1"/>
    <n v="1"/>
  </r>
  <r>
    <s v="35eab306-0ced-4118-ba0b-ff4ee8d75c26"/>
    <x v="126"/>
    <x v="382"/>
    <n v="-1.9756489999999999E-3"/>
    <n v="-1.9756489999999999E-3"/>
    <x v="1"/>
    <n v="4.8285113098369283"/>
    <n v="-9.5394435407680171E-3"/>
    <n v="-9.5394435407680171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5991361cdbac4dec55773e0a718f9ad26ddca2d7332a458c0aebbc7561aefc"/>
    <n v="1"/>
    <n v="1"/>
  </r>
  <r>
    <s v="0638e769-2fe3-4bcb-912e-0f16356edd28"/>
    <x v="127"/>
    <x v="383"/>
    <n v="4.4999999999999999E-4"/>
    <n v="4.4999999999999999E-4"/>
    <x v="3"/>
    <n v="6635.2476290832456"/>
    <n v="2.98586143308746"/>
    <n v="2.98586143308746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3abae03b89e00ea1722328101ff53a27edbd6ede821a1cdeee0d22ee55d509e"/>
    <n v="1"/>
    <n v="1"/>
  </r>
  <r>
    <s v="e0fc919f-b8d8-4e96-8985-cebdf4cf462c"/>
    <x v="127"/>
    <x v="383"/>
    <n v="-2.9623535999999998E-3"/>
    <n v="-2.9623535999999998E-3"/>
    <x v="1"/>
    <n v="4.8024236037934669"/>
    <n v="-1.4226476851422551E-2"/>
    <n v="-1.42264768514225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63419c6289b70d41efcee64c7e537b236fcf5b0889a7219727328b9e223601"/>
    <n v="1"/>
    <n v="1"/>
  </r>
  <r>
    <s v="276429df-e8e4-482c-a463-797b7957fcce"/>
    <x v="130"/>
    <x v="386"/>
    <n v="-3.0229810000000001E-3"/>
    <n v="-3.0229810000000001E-3"/>
    <x v="1"/>
    <n v="4.9545691906005223"/>
    <n v="-1.497756852637076E-2"/>
    <n v="-1.49775685263707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19db7fb12da68306842c6540d73cde3c071d141d269032dba03f757f83f4f3"/>
    <n v="1"/>
    <n v="1"/>
  </r>
  <r>
    <s v="bd2f6293-d78e-4416-9716-b0887b6a6ccc"/>
    <x v="130"/>
    <x v="386"/>
    <n v="-2.1507064000000002E-3"/>
    <n v="-2.1507064000000002E-3"/>
    <x v="1"/>
    <n v="4.9545691906005223"/>
    <n v="-1.0655823667467359E-2"/>
    <n v="-1.06558236674673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99ab894b6dca66ee59391dff374df0a817d2b4ce9bd4d4e7109e762f4c22b6"/>
    <n v="1"/>
    <n v="1"/>
  </r>
  <r>
    <s v="e079d03f-e5e9-4129-b0a8-f5d424b3d93f"/>
    <x v="130"/>
    <x v="386"/>
    <n v="-4.0759104000000004E-3"/>
    <n v="-4.0759104000000004E-3"/>
    <x v="1"/>
    <n v="4.9545691906005223"/>
    <n v="-2.0194380091488249E-2"/>
    <n v="-2.01943800914882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b2e2497cc9c3cc5c327b7b58502a5f1b1c85bc2584525570ac664eec403cfd"/>
    <n v="1"/>
    <n v="1"/>
  </r>
  <r>
    <s v="2546df72-84ef-4dcb-9abf-4b11328a9c25"/>
    <x v="130"/>
    <x v="386"/>
    <n v="-2.7965885999999998E-3"/>
    <n v="-2.7965885999999998E-3"/>
    <x v="1"/>
    <n v="4.9545691906005223"/>
    <n v="-1.3855891716344651E-2"/>
    <n v="-1.38558917163446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e5c523e11081cda46b573403d883de96fb4735a9a13d99170ebd217360a897"/>
    <n v="1"/>
    <n v="1"/>
  </r>
  <r>
    <s v="09a4e70d-43b7-4e1e-ad58-ff7315c9869f"/>
    <x v="130"/>
    <x v="386"/>
    <n v="-5.1974658999999999E-3"/>
    <n v="-5.1974658999999999E-3"/>
    <x v="1"/>
    <n v="4.9545691906005223"/>
    <n v="-2.5751204417336811E-2"/>
    <n v="-2.57512044173368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279246800a5697d2479121668904c479dcdf0ced60dacf28bae7848c1773a4"/>
    <n v="1"/>
    <n v="1"/>
  </r>
  <r>
    <s v="741f7fc1-20d3-4f90-9d37-a54f08f5613e"/>
    <x v="130"/>
    <x v="386"/>
    <n v="-8.4280815999999998E-3"/>
    <n v="-8.4280815999999998E-3"/>
    <x v="1"/>
    <n v="4.9545691906005223"/>
    <n v="-4.1757513431227147E-2"/>
    <n v="-4.17575134312271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e8248da60977a18ff3b5e2186c411f2834dc550ceaf684cd31027d98cb3013"/>
    <n v="1"/>
    <n v="1"/>
  </r>
  <r>
    <s v="867ab01f-8765-4d86-b86b-cd933d8f11bb"/>
    <x v="130"/>
    <x v="386"/>
    <n v="-3.9125556000000001E-3"/>
    <n v="-3.9125556000000001E-3"/>
    <x v="1"/>
    <n v="4.9545691906005223"/>
    <n v="-1.9385027432271541E-2"/>
    <n v="-1.93850274322715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c9c6f5de432be4c02f79a1cb833e38266beefba4168eb0dd7b8026a1da2945"/>
    <n v="1"/>
    <n v="1"/>
  </r>
  <r>
    <s v="a19bc808-d0f0-43d9-aa07-493fae33465a"/>
    <x v="130"/>
    <x v="386"/>
    <n v="-2.4171656E-3"/>
    <n v="-2.4171656E-3"/>
    <x v="1"/>
    <n v="4.9545691906005223"/>
    <n v="-1.197601421033942E-2"/>
    <n v="-1.19760142103394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fa1c86b20e9160a9456339cc4f90a4a96ba683c8ecb3ddf5062ed500e0cee8"/>
    <n v="1"/>
    <n v="1"/>
  </r>
  <r>
    <s v="c341c682-abd4-43e5-be2c-a5b2380eb609"/>
    <x v="130"/>
    <x v="386"/>
    <n v="-2.8601846000000002E-3"/>
    <n v="-2.8601846000000002E-3"/>
    <x v="1"/>
    <n v="4.9545691906005223"/>
    <n v="-1.4170982498590079E-2"/>
    <n v="-1.41709824985900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a58eedd9c7734187dc2cc546d73eea37090d49e5f007f809716c816da3209d"/>
    <n v="1"/>
    <n v="1"/>
  </r>
  <r>
    <s v="4db973ae-7247-4232-a6b5-fe2e9ebaedc8"/>
    <x v="130"/>
    <x v="386"/>
    <n v="-2.7737424000000002E-3"/>
    <n v="-2.7737424000000002E-3"/>
    <x v="1"/>
    <n v="4.9545691906005223"/>
    <n v="-1.374269863770235E-2"/>
    <n v="-1.37426986377023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24eeb5127ee402bfad2006163bc64ff357a3f44580144aed04f5faeeb26325"/>
    <n v="1"/>
    <n v="1"/>
  </r>
  <r>
    <s v="5e6bd87d-b55d-424c-9acf-90997bcbf68e"/>
    <x v="131"/>
    <x v="387"/>
    <n v="-7.4292E-4"/>
    <n v="-7.4292E-4"/>
    <x v="3"/>
    <n v="6654.6402502606879"/>
    <n v="-4.9438653347236698"/>
    <n v="-4.9438653347236698"/>
    <x v="1"/>
    <m/>
    <s v="Michel Goldberg"/>
    <s v="Gnosis"/>
    <m/>
    <m/>
    <m/>
    <m/>
    <s v="Retorno de metade do mútuo do Sócio Gabriel Polverelli"/>
    <m/>
    <s v="Michel Goldberg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fcef0e98-0eac-4e58-8507-e2324b755052"/>
    <x v="131"/>
    <x v="387"/>
    <n v="0"/>
    <n v="0"/>
    <x v="3"/>
    <n v="6654.6402502606879"/>
    <n v="0"/>
    <n v="0"/>
    <x v="1"/>
    <m/>
    <s v="Michel Goldberg"/>
    <s v="Gnosis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x v="131"/>
    <x v="387"/>
    <n v="-0.806952734"/>
    <n v="-0.806952734"/>
    <x v="3"/>
    <n v="6654.6402502606879"/>
    <n v="-5369.9801437343067"/>
    <n v="-5369.9801437343067"/>
    <x v="1"/>
    <m/>
    <s v="Gnosis"/>
    <s v="Gabriel Polverelli Nogueira"/>
    <m/>
    <m/>
    <m/>
    <m/>
    <s v="Retorno de metade do mútuo do Sócio Gabriel Polverelli"/>
    <m/>
    <s v="Gnosis"/>
    <m/>
    <x v="103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1fc3b373-d973-4065-8199-ccecdf7c14e1"/>
    <x v="131"/>
    <x v="387"/>
    <n v="-3.7560990000000002E-3"/>
    <n v="-3.7560990000000002E-3"/>
    <x v="1"/>
    <n v="4.7361835245046926"/>
    <n v="-1.778957420020855E-2"/>
    <n v="-1.7789574200208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8c004b232c5eaa80746676f56bd4676b5c87fc3ccc8da567f9fd99844c191f"/>
    <n v="1"/>
    <n v="1"/>
  </r>
  <r>
    <s v="64fe8abe-e3b2-407b-a659-29bb20f3e72e"/>
    <x v="131"/>
    <x v="387"/>
    <n v="-2.4510909999999999E-3"/>
    <n v="-2.4510909999999999E-3"/>
    <x v="1"/>
    <n v="4.7361835245046926"/>
    <n v="-1.1608816811261731E-2"/>
    <n v="-1.16088168112617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99e37c3066ac54934c3ebf2dfa3aadd9a1df58ae3ffd984d7b44145c0bb79e2"/>
    <n v="1"/>
    <n v="1"/>
  </r>
  <r>
    <s v="4839f90a-1c73-4fbf-b4de-ff0580849cc0"/>
    <x v="131"/>
    <x v="387"/>
    <n v="-7.3371443999999996E-3"/>
    <n v="-7.3371443999999996E-3"/>
    <x v="1"/>
    <n v="4.7361835245046926"/>
    <n v="-3.4750062424191867E-2"/>
    <n v="-3.47500624241918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794580017a458c20d8278b112ad495a051f1554d880d23e3c1e2333305d0d7b"/>
    <n v="1"/>
    <n v="1"/>
  </r>
  <r>
    <s v="1e2998fe-78c9-40d7-96f1-9236f56ff95b"/>
    <x v="131"/>
    <x v="387"/>
    <n v="-3.5622035000000001E-3"/>
    <n v="-3.5622035000000001E-3"/>
    <x v="1"/>
    <n v="4.7361835245046926"/>
    <n v="-1.6871249527632949E-2"/>
    <n v="-1.68712495276329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fdf1139d047e27eb763d69e63400c6978c2212b0242c230b4b396cc28f5029"/>
    <n v="1"/>
    <n v="1"/>
  </r>
  <r>
    <s v="b8a54caa-f558-43a2-9af4-fc5665e8c45d"/>
    <x v="131"/>
    <x v="387"/>
    <n v="-4.7020156000000014E-3"/>
    <n v="-4.7020156000000014E-3"/>
    <x v="1"/>
    <n v="4.7361835245046926"/>
    <n v="-2.226960881668405E-2"/>
    <n v="-2.22696088166840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eeb51c28411931302458a9bc9840159c52b3a11fe708a41fd09a30ac984e87"/>
    <n v="1"/>
    <n v="1"/>
  </r>
  <r>
    <s v="9edfcc51-cc42-426f-bebe-d5e4e8fd3f49"/>
    <x v="131"/>
    <x v="387"/>
    <n v="-2.4041029999999999E-3"/>
    <n v="-2.4041029999999999E-3"/>
    <x v="1"/>
    <n v="4.7361835245046926"/>
    <n v="-1.138627301981231E-2"/>
    <n v="-1.1386273019812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a9713b71b933568c82fd522c4b0358cc7dae45c4af4ec76d6e9e57951f5bca"/>
    <n v="1"/>
    <n v="1"/>
  </r>
  <r>
    <s v="87de540d-b17b-4067-9ff2-b4fa886edeea"/>
    <x v="131"/>
    <x v="387"/>
    <n v="-2.9138304000000002E-3"/>
    <n v="-2.9138304000000002E-3"/>
    <x v="1"/>
    <n v="4.7361835245046926"/>
    <n v="-1.380043553368092E-2"/>
    <n v="-1.38004355336809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e899feee2ec6aecc07b145e3e8c08be4149715e79ea520584abd5773424ffe"/>
    <n v="1"/>
    <n v="1"/>
  </r>
  <r>
    <s v="13b1ed3c-a7bf-4959-8688-373ff08bfb81"/>
    <x v="131"/>
    <x v="387"/>
    <n v="-4.6925999999999999E-3"/>
    <n v="-4.6925999999999999E-3"/>
    <x v="1"/>
    <n v="4.7361835245046926"/>
    <n v="-2.2225014807090718E-2"/>
    <n v="-2.222501480709071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e93187bbb4d2ec9154b6cd0b1e02da2e02b0309a281249ebb11258a1eb0b52b"/>
    <n v="1"/>
    <n v="1"/>
  </r>
  <r>
    <s v="eb80e16d-9d77-4547-8dfe-d65bbfac3a2d"/>
    <x v="131"/>
    <x v="387"/>
    <n v="-3.1720756000000001E-3"/>
    <n v="-3.1720756000000001E-3"/>
    <x v="1"/>
    <n v="4.7361835245046926"/>
    <n v="-1.5023532195203341E-2"/>
    <n v="-1.50235321952033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b6a1444547d8de8e0c8b63b92571db703c964b7b992dc9d46338176267abce"/>
    <n v="1"/>
    <n v="1"/>
  </r>
  <r>
    <s v="5802cc7e-d582-4631-90da-b7611c58aa2d"/>
    <x v="131"/>
    <x v="387"/>
    <n v="-2.4041029999999999E-3"/>
    <n v="-2.4041029999999999E-3"/>
    <x v="1"/>
    <n v="4.7361835245046926"/>
    <n v="-1.138627301981231E-2"/>
    <n v="-1.1386273019812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a4cc2e35ab51559d731175f6851703540d7c98558fdb6a7d2cc6bcfcdc134d"/>
    <n v="1"/>
    <n v="1"/>
  </r>
  <r>
    <s v="18b75f22-409d-4aab-b196-e11728dede89"/>
    <x v="131"/>
    <x v="387"/>
    <n v="-2.4653691999999999E-3"/>
    <n v="-2.4653691999999999E-3"/>
    <x v="1"/>
    <n v="4.7361835245046926"/>
    <n v="-1.1676440986861309E-2"/>
    <n v="-1.16764409868613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c11e554fea4a0a38fec32413fd480cb306e558515cda77b3868714030171b2"/>
    <n v="1"/>
    <n v="1"/>
  </r>
  <r>
    <s v="f1eff7e6-9c03-4ccc-a25f-78b738a5bd7a"/>
    <x v="131"/>
    <x v="387"/>
    <n v="-2.0037074000000001E-3"/>
    <n v="-2.0037074000000001E-3"/>
    <x v="1"/>
    <n v="4.7361835245046926"/>
    <n v="-9.4899259758081337E-3"/>
    <n v="-9.4899259758081337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0dad1ad231e20625340316d880904caa20808e460e9ec7f3a772851a765ccd"/>
    <n v="1"/>
    <n v="1"/>
  </r>
  <r>
    <s v="fd7694ed-1b7c-4216-b5dc-7dd6a93570be"/>
    <x v="131"/>
    <x v="387"/>
    <n v="-1.7947461999999999E-3"/>
    <n v="-1.7947461999999999E-3"/>
    <x v="1"/>
    <n v="4.7361835245046926"/>
    <n v="-8.5002473831074041E-3"/>
    <n v="-8.5002473831074041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05f055494310d72c7eb2ede5e09e7e291b3d20086675b24abc1213cd19b1f54"/>
    <n v="1"/>
    <n v="1"/>
  </r>
  <r>
    <s v="2ca4235a-2401-4772-b376-757db5f3ff11"/>
    <x v="131"/>
    <x v="387"/>
    <n v="-1.12988156E-2"/>
    <n v="-1.12988156E-2"/>
    <x v="1"/>
    <n v="4.7361835245046926"/>
    <n v="-5.3513264291136599E-2"/>
    <n v="-5.35132642911365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e10480ec19d60b49c3be22acf13a475cceb4516729ab2d6cb955a61e69da884"/>
    <n v="1"/>
    <n v="1"/>
  </r>
  <r>
    <s v="608cfdf9-234d-4367-944e-dbf3114395bd"/>
    <x v="131"/>
    <x v="387"/>
    <n v="-3.0743968E-2"/>
    <n v="-3.0743968E-2"/>
    <x v="1"/>
    <n v="4.7361835245046926"/>
    <n v="-0.14560907471949949"/>
    <n v="-0.145609074719499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8f333611bbdbb6841d81304c169801016b2bc752e4da41d3d3186378732e20"/>
    <n v="1"/>
    <n v="1"/>
  </r>
  <r>
    <s v="0834f262-1913-4ca3-9c1a-2d3bd3cc7244"/>
    <x v="131"/>
    <x v="387"/>
    <n v="-5.0309680000000002E-3"/>
    <n v="-5.0309680000000002E-3"/>
    <x v="1"/>
    <n v="4.7361835245046926"/>
    <n v="-2.382758775391032E-2"/>
    <n v="-2.3827587753910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9be707d4fb2953e8d6d0904456b6198f088bb8b3ad36cc980c1cb18c431825"/>
    <n v="1"/>
    <n v="1"/>
  </r>
  <r>
    <s v="78151ee9-14da-4899-ab4a-9f2467596627"/>
    <x v="131"/>
    <x v="387"/>
    <n v="-1.41413704E-2"/>
    <n v="-1.41413704E-2"/>
    <x v="1"/>
    <n v="4.7361835245046926"/>
    <n v="-6.6976125502398329E-2"/>
    <n v="-6.69761255023983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cdac8fdbb4549c9f6c88ed83f573acd0d6e3f2585a0100d238dc435b048e62"/>
    <n v="1"/>
    <n v="1"/>
  </r>
  <r>
    <s v="8073f52b-0201-43da-b8ee-4b74b6a0e886"/>
    <x v="131"/>
    <x v="387"/>
    <n v="-1.19238256E-2"/>
    <n v="-1.19238256E-2"/>
    <x v="1"/>
    <n v="4.7361835245046926"/>
    <n v="-5.6473426355787268E-2"/>
    <n v="-5.64734263557872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d08c078a6addbb240113ad5799c4cc9777d6b3f52ffd233043b0d79a3006d7c"/>
    <n v="1"/>
    <n v="1"/>
  </r>
  <r>
    <s v="d4a42fd4-41bf-49b9-bd0d-7a375cfe92c8"/>
    <x v="132"/>
    <x v="388"/>
    <n v="-5.1864379999999998E-3"/>
    <n v="-5.1864379999999998E-3"/>
    <x v="1"/>
    <n v="4.8972207656004194"/>
    <n v="-2.5399131873099098E-2"/>
    <n v="-2.53991318730990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73afc86a4d7a7679bb96e435d13b9fc9f0d6b6f269841e47938286fcd99ee0"/>
    <n v="1"/>
    <n v="1"/>
  </r>
  <r>
    <s v="2a0bed4c-3688-42fb-91be-56c95cf78437"/>
    <x v="132"/>
    <x v="388"/>
    <n v="-4.2728636000000002E-3"/>
    <n v="-4.2728636000000002E-3"/>
    <x v="1"/>
    <n v="4.8972207656004194"/>
    <n v="-2.0925156350498159E-2"/>
    <n v="-2.09251563504981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33e142273c2e41dfcf4c9484bd0a3c3974de7339f06b17d027c927677c83d5"/>
    <n v="1"/>
    <n v="1"/>
  </r>
  <r>
    <s v="d52aff05-8ca2-4750-9203-c182da9d0f9b"/>
    <x v="132"/>
    <x v="388"/>
    <n v="-5.0877985999999986E-3"/>
    <n v="-5.0877985999999986E-3"/>
    <x v="1"/>
    <n v="4.8972207656004194"/>
    <n v="-2.491607295511274E-2"/>
    <n v="-2.49160729551127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10e968080771041907c9c851a487ff1ebd11f5233a56d73e2690d85fdaa69a"/>
    <n v="1"/>
    <n v="1"/>
  </r>
  <r>
    <s v="bd4a4a73-b080-43a5-ae60-5d2c630226b8"/>
    <x v="132"/>
    <x v="388"/>
    <n v="-6.5624607999999994E-3"/>
    <n v="-6.5624607999999994E-3"/>
    <x v="1"/>
    <n v="4.8972207656004194"/>
    <n v="-3.2137819303198728E-2"/>
    <n v="-3.21378193031987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942cfd3045d3141e2a86a1db95e9fa8a7d364d34e211cc6ba790a04d935a7b"/>
    <n v="1"/>
    <n v="1"/>
  </r>
  <r>
    <s v="5367bd86-a3bc-44cc-a323-7c5769bb13d8"/>
    <x v="132"/>
    <x v="388"/>
    <n v="-9.7257248000000001E-3"/>
    <n v="-9.7257248000000001E-3"/>
    <x v="1"/>
    <n v="4.8972207656004194"/>
    <n v="-4.7629021451074977E-2"/>
    <n v="-4.76290214510749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135fc790d7d2116914eb3a2d9973446f656cc2712895a05d4408e8d9cb7a02"/>
    <n v="1"/>
    <n v="1"/>
  </r>
  <r>
    <s v="5f67c91e-95a2-4943-820c-5f145075f554"/>
    <x v="132"/>
    <x v="388"/>
    <n v="-3.0460159999999999E-3"/>
    <n v="-3.0460159999999999E-3"/>
    <x v="1"/>
    <n v="4.8972207656004194"/>
    <n v="-1.491701280755113E-2"/>
    <n v="-1.4917012807551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6f26864275fe6a5ec4706f9d3fdf7ffdd7390bc0fd38744509e672496fee4e"/>
    <n v="1"/>
    <n v="1"/>
  </r>
  <r>
    <s v="9c97afff-9e2d-47bd-b686-6ba2ea6589b6"/>
    <x v="132"/>
    <x v="388"/>
    <n v="-4.9774047999999998E-3"/>
    <n v="-4.9774047999999998E-3"/>
    <x v="1"/>
    <n v="4.8972207656004194"/>
    <n v="-2.43754501453592E-2"/>
    <n v="-2.4375450145359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3639c16b0aa4783a62e9a2de2ef3cb9dcd28f2f4c05936594b672639985cab"/>
    <n v="1"/>
    <n v="1"/>
  </r>
  <r>
    <s v="4325c3cf-40a4-4233-823c-3c0dd2048ee6"/>
    <x v="132"/>
    <x v="388"/>
    <n v="-3.537222E-3"/>
    <n v="-3.537222E-3"/>
    <x v="1"/>
    <n v="4.8972207656004194"/>
    <n v="-1.7322557030938639E-2"/>
    <n v="-1.73225570309386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02de6c25e81e61f419843d5d39f2358d19da9958e9e8dcd2178b2c0fbfa240"/>
    <n v="1"/>
    <n v="1"/>
  </r>
  <r>
    <s v="8dec8f18-7993-476e-9802-4b860e116f09"/>
    <x v="132"/>
    <x v="388"/>
    <n v="-3.7887312000000001E-3"/>
    <n v="-3.7887312000000001E-3"/>
    <x v="1"/>
    <n v="4.8972207656004194"/>
    <n v="-1.8554253107918191E-2"/>
    <n v="-1.85542531079181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8248063852779c17ca97fc2bffdba278cd0e9d968500010e1b4c39bcfac892d"/>
    <n v="1"/>
    <n v="1"/>
  </r>
  <r>
    <s v="5bf58b16-9b2d-43c0-a2df-f9029e7b3222"/>
    <x v="132"/>
    <x v="388"/>
    <n v="-4.2882194000000004E-3"/>
    <n v="-4.2882194000000004E-3"/>
    <x v="1"/>
    <n v="4.8972207656004194"/>
    <n v="-2.100035709313057E-2"/>
    <n v="-2.1000357093130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0a2c5ecb17e87a3405bed9ff5bb75ad254745360d7dec5ec1f1d381d26c850"/>
    <n v="1"/>
    <n v="1"/>
  </r>
  <r>
    <s v="0c74e753-5b2d-4c44-8833-f46c270b4938"/>
    <x v="132"/>
    <x v="388"/>
    <n v="-8.5272335999999997E-3"/>
    <n v="-8.5272335999999997E-3"/>
    <x v="1"/>
    <n v="4.8972207656004194"/>
    <n v="-4.1759745459045608E-2"/>
    <n v="-4.17597454590456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0263e196bdb16789d5d3c8912ede4c732fdfdfc40ea0426b10ce496dd6e1fb"/>
    <n v="1"/>
    <n v="1"/>
  </r>
  <r>
    <s v="af63cea4-0c5a-4599-b238-91fdca6e2005"/>
    <x v="133"/>
    <x v="389"/>
    <n v="1.5E-3"/>
    <n v="1.5E-3"/>
    <x v="3"/>
    <n v="6480.2771855010669"/>
    <n v="9.720415778251601"/>
    <n v="9.7204157782516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ab752a1a140262fb0d7bc18f88531aca8a6207c6aad529b62100bd6e04aba0"/>
    <n v="1"/>
    <n v="1"/>
  </r>
  <r>
    <s v="0cbc0ebc-2163-4d26-bef2-e1b2fb7d11c5"/>
    <x v="133"/>
    <x v="389"/>
    <n v="-4.4233199999999997E-3"/>
    <n v="-4.4233199999999997E-3"/>
    <x v="1"/>
    <n v="4.4685501066098086"/>
    <n v="-1.97658270575693E-2"/>
    <n v="-1.976582705756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a8918fe191297638de0f44030d21c05a03227977bac074f19ef79f6ec2ae9c"/>
    <n v="1"/>
    <n v="1"/>
  </r>
  <r>
    <s v="b566e6e5-ff77-4d8e-87ab-18c4b8dcaeea"/>
    <x v="133"/>
    <x v="389"/>
    <n v="-3.2500416000000002E-3"/>
    <n v="-3.2500416000000002E-3"/>
    <x v="1"/>
    <n v="4.4685501066098086"/>
    <n v="-1.4522973738166311E-2"/>
    <n v="-1.45229737381663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d5e26ff6caab77a441cc74e848ce0e1af92d3ad8099c55dc6b8503500eb9b42"/>
    <n v="1"/>
    <n v="1"/>
  </r>
  <r>
    <s v="7de43d3b-fcd1-44f6-a7ea-ab695a350ecf"/>
    <x v="133"/>
    <x v="389"/>
    <n v="-3.8848576E-3"/>
    <n v="-3.8848576E-3"/>
    <x v="1"/>
    <n v="4.4685501066098086"/>
    <n v="-1.7359680842643929E-2"/>
    <n v="-1.73596808426439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da1c46daacaf69c9c80eca9c9767a2bfd57e1d0c0b8d4a8d6224d4d8df32fd"/>
    <n v="1"/>
    <n v="1"/>
  </r>
  <r>
    <s v="8be0f512-12b0-49bd-9dd0-e1d53301b235"/>
    <x v="133"/>
    <x v="389"/>
    <n v="-3.4548864E-3"/>
    <n v="-3.4548864E-3"/>
    <x v="1"/>
    <n v="4.4685501066098086"/>
    <n v="-1.543833299104478E-2"/>
    <n v="-1.5438332991044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4b63b5b21faa55ccf13532501ec7480fec2a89c901104e7f483ee8eecabf00"/>
    <n v="1"/>
    <n v="1"/>
  </r>
  <r>
    <s v="9c2ca8a1-b9a3-4d44-b846-33e0a5ea3d3b"/>
    <x v="133"/>
    <x v="389"/>
    <n v="-3.3194335999999999E-3"/>
    <n v="-3.3194335999999999E-3"/>
    <x v="1"/>
    <n v="4.4685501066098086"/>
    <n v="-1.4833055367164181E-2"/>
    <n v="-1.48330553671641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0a7b72aa60d8be6de15366106d2064a4d89f5db6f11a2c148ac0e419bbf0e9"/>
    <n v="1"/>
    <n v="1"/>
  </r>
  <r>
    <s v="f9771db1-5858-4515-9e2e-9cdc0781a65a"/>
    <x v="133"/>
    <x v="389"/>
    <n v="-2.9165004E-3"/>
    <n v="-2.9165004E-3"/>
    <x v="1"/>
    <n v="4.4685501066098086"/>
    <n v="-1.303252817334755E-2"/>
    <n v="-1.3032528173347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fb49247daebcb692e4cd76322cb959dfa7f39d04e3568a5b852b6d8bc73404"/>
    <n v="1"/>
    <n v="1"/>
  </r>
  <r>
    <s v="116987f8-5f7d-44ff-a060-234c660c8e4d"/>
    <x v="133"/>
    <x v="389"/>
    <n v="-2.5326391999999998E-3"/>
    <n v="-2.5326391999999998E-3"/>
    <x v="1"/>
    <n v="4.4685501066098086"/>
    <n v="-1.131722516716418E-2"/>
    <n v="-1.13172251671641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6ff941e73daab0a14d7ae152aa6fc4fb166b619fabdd1d5a82f859240e6d00"/>
    <n v="1"/>
    <n v="1"/>
  </r>
  <r>
    <s v="e982391f-ffb4-40c8-bd3a-72e4614aa0b2"/>
    <x v="133"/>
    <x v="389"/>
    <n v="-5.0057095999999999E-3"/>
    <n v="-5.0057095999999999E-3"/>
    <x v="1"/>
    <n v="4.4685501066098086"/>
    <n v="-2.236826416673774E-2"/>
    <n v="-2.23682641667377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27d413ecf998ed091aa194aabbff85e554b2ccda35d211aab602f244c4d698"/>
    <n v="1"/>
    <n v="1"/>
  </r>
  <r>
    <s v="e3435c1e-6628-4d21-8d3c-b94ddc971b82"/>
    <x v="133"/>
    <x v="389"/>
    <n v="-3.0886822999999998E-3"/>
    <n v="-3.0886822999999998E-3"/>
    <x v="1"/>
    <n v="4.4685501066098086"/>
    <n v="-1.380193162094883E-2"/>
    <n v="-1.3801931620948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bce477d7923740d1a4a571241fe3dc5a8954ee5c65ff6dc6a2d1b3bcb10199"/>
    <n v="1"/>
    <n v="1"/>
  </r>
  <r>
    <s v="3355c9eb-438e-4454-8e89-92d550110d7e"/>
    <x v="133"/>
    <x v="389"/>
    <n v="-3.1673906000000002E-3"/>
    <n v="-3.1673906000000002E-3"/>
    <x v="1"/>
    <n v="4.4685501066098086"/>
    <n v="-1.415364360330491E-2"/>
    <n v="-1.4153643603304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5ae2a6cff7ba9bcc32180bbf7f8df1258eaeab2ec3fd642dcee8dfd9ee174c"/>
    <n v="1"/>
    <n v="1"/>
  </r>
  <r>
    <s v="af0431f6-b316-4963-90d9-ee1f86f935cb"/>
    <x v="133"/>
    <x v="389"/>
    <n v="-2.4796473999999999E-3"/>
    <n v="-2.4796473999999999E-3"/>
    <x v="1"/>
    <n v="4.4685501066098086"/>
    <n v="-1.1080428653624739E-2"/>
    <n v="-1.10804286536247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f4eeed0fb7440183c195a4b9ad54ca70bac54f40595481d70a59653ee8ce1f"/>
    <n v="1"/>
    <n v="1"/>
  </r>
  <r>
    <s v="f7e255eb-9d1b-40fb-9a71-297f4540a85b"/>
    <x v="133"/>
    <x v="389"/>
    <n v="-3.7863616E-3"/>
    <n v="-3.7863616E-3"/>
    <x v="1"/>
    <n v="4.4685501066098086"/>
    <n v="-1.6919546531343289E-2"/>
    <n v="-1.69195465313432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31da33bfc5654de3959c22cb932a9ff67fac83df2451778e2c2ea26f4f96ab"/>
    <n v="1"/>
    <n v="1"/>
  </r>
  <r>
    <s v="1a24ff39-0654-4e53-8f24-5bac3b7211c4"/>
    <x v="133"/>
    <x v="389"/>
    <n v="-2.8220191999999999E-3"/>
    <n v="-2.8220191999999999E-3"/>
    <x v="1"/>
    <n v="4.4685501066098086"/>
    <n v="-1.2610334197014929E-2"/>
    <n v="-1.26103341970149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4576ee9d4586082957f2d858f77dfb929f2e105a670acf383e7aa0db79fadb"/>
    <n v="1"/>
    <n v="1"/>
  </r>
  <r>
    <s v="ef54dee2-fb80-451b-86bd-fa0753b27884"/>
    <x v="133"/>
    <x v="389"/>
    <n v="-3.4882632000000002E-3"/>
    <n v="-3.4882632000000002E-3"/>
    <x v="1"/>
    <n v="4.4685501066098086"/>
    <n v="-1.558747889424307E-2"/>
    <n v="-1.5587478894243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346db5ea088706fe828403cc4db0d977504b67494ca448c043a60dae75597e7"/>
    <n v="1"/>
    <n v="1"/>
  </r>
  <r>
    <s v="08049588-c342-4562-9d3c-b50450e05101"/>
    <x v="133"/>
    <x v="389"/>
    <n v="-5.6224535999999997E-3"/>
    <n v="-5.6224535999999997E-3"/>
    <x v="1"/>
    <n v="4.4685501066098086"/>
    <n v="-2.5124215633688701E-2"/>
    <n v="-2.51242156336887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4515961bfc80f8d1a3d7a2e08e7d8d6c8cd8663dba3286b2636c841d1d31a2"/>
    <n v="1"/>
    <n v="1"/>
  </r>
  <r>
    <s v="1ead63d5-30bb-4835-ac1b-f2a72f3279c4"/>
    <x v="133"/>
    <x v="389"/>
    <n v="-2.5129632000000001E-3"/>
    <n v="-2.5129632000000001E-3"/>
    <x v="1"/>
    <n v="4.4685501066098086"/>
    <n v="-1.122930197526653E-2"/>
    <n v="-1.12293019752665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3b0977426f0e321a41026fffb581338149b2b53e65f0c41127908a1e737c56"/>
    <n v="1"/>
    <n v="1"/>
  </r>
  <r>
    <s v="047f4b4f-2911-4572-9c97-96ccbc231715"/>
    <x v="133"/>
    <x v="389"/>
    <n v="-2.4064833000000002E-3"/>
    <n v="-2.4064833000000002E-3"/>
    <x v="1"/>
    <n v="4.4685501066098086"/>
    <n v="-1.075349120676972E-2"/>
    <n v="-1.0753491206769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96efb37f888838c3953f2f0ad5ac31a9dfb27090a69ccbac161d35af2cf6c2"/>
    <n v="1"/>
    <n v="1"/>
  </r>
  <r>
    <s v="1bcf5cbb-443f-4260-a359-6754ddfbe0cb"/>
    <x v="133"/>
    <x v="389"/>
    <n v="-2.6826851999999998E-3"/>
    <n v="-2.6826851999999998E-3"/>
    <x v="1"/>
    <n v="4.4685501066098086"/>
    <n v="-1.198771323646055E-2"/>
    <n v="-1.1987713236460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e1915f77759a2f614481ba239953f16af7043f1cf0926dfb07ccc4c7308bf6e"/>
    <n v="1"/>
    <n v="1"/>
  </r>
  <r>
    <s v="2a724ed5-d04d-4934-ba25-64fb2a317f31"/>
    <x v="134"/>
    <x v="390"/>
    <n v="-9.1797367999999994E-3"/>
    <n v="-9.1797367999999994E-3"/>
    <x v="1"/>
    <n v="4.421109316101238"/>
    <n v="-4.0584619885837357E-2"/>
    <n v="-4.05846198858373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a01c2df593e1acc99ecae9c770b8e42ac3c790ae329c0939d412530d7a7aaf"/>
    <n v="1"/>
    <n v="1"/>
  </r>
  <r>
    <s v="89e0e694-69be-4bb0-8f11-116bf4ee3058"/>
    <x v="134"/>
    <x v="390"/>
    <n v="-6.1554558000000001E-3"/>
    <n v="-6.1554558000000001E-3"/>
    <x v="1"/>
    <n v="4.421109316101238"/>
    <n v="-2.72139429822294E-2"/>
    <n v="-2.7213942982229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f0de53c1fcf2748a6f53913ac87001ce0599225d50f28c5a8295403450cbfb"/>
    <n v="1"/>
    <n v="1"/>
  </r>
  <r>
    <s v="7cd277c0-993f-40f1-84ca-285f93caf4b4"/>
    <x v="134"/>
    <x v="390"/>
    <n v="-8.4384161999999999E-3"/>
    <n v="-8.4384161999999999E-3"/>
    <x v="1"/>
    <n v="4.421109316101238"/>
    <n v="-3.7307160474959612E-2"/>
    <n v="-3.73071604749596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f84440b5a7981b42ed1279fb86dc01017010322dc94f3cc5527e1485fd0917"/>
    <n v="1"/>
    <n v="1"/>
  </r>
  <r>
    <s v="4cef584d-dcc9-4ac6-9952-1ea40b0ae9ec"/>
    <x v="134"/>
    <x v="390"/>
    <n v="-2.5063987000000002E-3"/>
    <n v="-2.5063987000000002E-3"/>
    <x v="1"/>
    <n v="4.421109316101238"/>
    <n v="-1.108106264243403E-2"/>
    <n v="-1.1081062642434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8469e78242113e8c8197320a7c20dbb8d0a240d3b1b4b42436c00308f53d732"/>
    <n v="1"/>
    <n v="1"/>
  </r>
  <r>
    <s v="5a0c36b0-2de1-48e5-b1d5-2ebdd230edd4"/>
    <x v="134"/>
    <x v="390"/>
    <n v="-6.6259449000000007E-3"/>
    <n v="-6.6259449000000007E-3"/>
    <x v="1"/>
    <n v="4.421109316101238"/>
    <n v="-2.9294026725363489E-2"/>
    <n v="-2.92940267253634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75a0f771f396ed95cfb0c1af4b0bc9995eebebe0f89acca4b19bb85cd6a33c"/>
    <n v="1"/>
    <n v="1"/>
  </r>
  <r>
    <s v="5a0ebbbb-de78-4270-a043-4de99335148f"/>
    <x v="134"/>
    <x v="390"/>
    <n v="-3.2030762000000001E-3"/>
    <n v="-3.2030762000000001E-3"/>
    <x v="1"/>
    <n v="4.421109316101238"/>
    <n v="-1.416115002800215E-2"/>
    <n v="-1.41611500280021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6a57b0b92dbd5d0c7daf2fda7d5674b34b75ff714a33f7b2d7a1b1e22e1c27"/>
    <n v="1"/>
    <n v="1"/>
  </r>
  <r>
    <s v="e745238a-149d-428f-8d5c-a64aff376765"/>
    <x v="134"/>
    <x v="390"/>
    <n v="-3.3458581999999998E-3"/>
    <n v="-3.3458581999999998E-3"/>
    <x v="1"/>
    <n v="4.421109316101238"/>
    <n v="-1.479240485837372E-2"/>
    <n v="-1.4792404858373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a5edc9ce6b27c132cf36ab8bcc28c055f790698e80370d36849db8c34f062e9"/>
    <n v="1"/>
    <n v="1"/>
  </r>
  <r>
    <s v="b94182fc-02fe-4e7b-85a9-aad2832100f0"/>
    <x v="134"/>
    <x v="390"/>
    <n v="-5.2370139999999999E-3"/>
    <n v="-5.2370139999999999E-3"/>
    <x v="1"/>
    <n v="4.421109316101238"/>
    <n v="-2.3153411383952612E-2"/>
    <n v="-2.31534113839526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9dab9f6f9a9cf4db14912223c69b9c38ba0404336f40c05eae0985805c9d325"/>
    <n v="1"/>
    <n v="1"/>
  </r>
  <r>
    <s v="83b5849e-384b-458f-8aee-697907d7061c"/>
    <x v="134"/>
    <x v="390"/>
    <n v="-2.0133827999999999E-2"/>
    <n v="-2.0133827999999999E-2"/>
    <x v="1"/>
    <n v="4.421109316101238"/>
    <n v="-8.9013854539579954E-2"/>
    <n v="-8.901385453957995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9a9952ee583e69d3a2dc4dc0cce9467d67423ea6cd8d69737e4b080d1ec84f3"/>
    <n v="1"/>
    <n v="1"/>
  </r>
  <r>
    <s v="0d915ebd-7ffa-448b-a7ed-303185bf6d18"/>
    <x v="134"/>
    <x v="390"/>
    <n v="-4.8190271999999992E-3"/>
    <n v="-4.8190271999999992E-3"/>
    <x v="1"/>
    <n v="4.421109316101238"/>
    <n v="-2.1305446048465258E-2"/>
    <n v="-2.13054460484652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b7533d0502768089f93e2bd93f56d948b1fefe372613bed675ce31f084abf7"/>
    <n v="1"/>
    <n v="1"/>
  </r>
  <r>
    <s v="f662250a-202b-4eb2-9f88-bcd1b94bc3d1"/>
    <x v="134"/>
    <x v="390"/>
    <n v="-8.2904508999999994E-3"/>
    <n v="-8.2904508999999994E-3"/>
    <x v="1"/>
    <n v="4.421109316101238"/>
    <n v="-3.6652989708669891E-2"/>
    <n v="-3.66529897086698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b082ae063c668a8380f296a97f7b4a9caa745931a632390c0b6b9f9c1296ac"/>
    <n v="1"/>
    <n v="1"/>
  </r>
  <r>
    <s v="967ee50d-0ff5-40ec-a72c-9f7ceb208b3a"/>
    <x v="134"/>
    <x v="390"/>
    <n v="-3.2439622968805999E-3"/>
    <n v="-3.2439622968805999E-3"/>
    <x v="1"/>
    <n v="4.421109316101238"/>
    <n v="-1.434191193181999E-2"/>
    <n v="-1.434191193181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85c0dc7fa223623a20e4e35605a48e7542f5cef0a546c2b58f7b3d46d423fe"/>
    <n v="1"/>
    <n v="1"/>
  </r>
  <r>
    <s v="c11f8f40-dc4e-4f39-9549-f59cf5805559"/>
    <x v="134"/>
    <x v="390"/>
    <n v="-8.9936496000000005E-3"/>
    <n v="-8.9936496000000005E-3"/>
    <x v="1"/>
    <n v="4.421109316101238"/>
    <n v="-3.9761908032310167E-2"/>
    <n v="-3.97619080323101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201e68e8d7c9e6da5601e5cb97e74558d62cc497efa368f316588f1e3ccbf6"/>
    <n v="1"/>
    <n v="1"/>
  </r>
  <r>
    <s v="4d30a7d4-51e3-449b-b6ae-48cad8e6ac7e"/>
    <x v="134"/>
    <x v="390"/>
    <n v="-9.8181743999999991E-3"/>
    <n v="-9.8181743999999991E-3"/>
    <x v="1"/>
    <n v="4.421109316101238"/>
    <n v="-4.3407222306946679E-2"/>
    <n v="-4.34072223069466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4afd6eee528c94980735a1360d14e93a3fc41e4e0bccfd11495ab72bf42e430"/>
    <n v="1"/>
    <n v="1"/>
  </r>
  <r>
    <s v="a0bdc3ce-58ec-48c6-beda-8cd9548f6284"/>
    <x v="134"/>
    <x v="390"/>
    <n v="9.7499999999999996E-4"/>
    <n v="9.7499999999999996E-4"/>
    <x v="2"/>
    <n v="6275.0134625740438"/>
    <n v="6.1181381260096934"/>
    <n v="6.118138126009693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56b33a52759630f360c632f0a666c7826cff16f3bbd3e7baa621f29113bdcd7c"/>
    <n v="1"/>
    <n v="1"/>
  </r>
  <r>
    <s v="24f32483-52b3-4608-ae82-8a34a10cae7b"/>
    <x v="359"/>
    <x v="615"/>
    <n v="-4.9830918000000014E-3"/>
    <n v="-4.9830918000000014E-3"/>
    <x v="1"/>
    <n v="4.5590296495956872"/>
    <n v="-2.2718063262857149E-2"/>
    <n v="-2.27180632628571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261913a2eb04a3f67f1838557375de358ca2256e18e9f4283cdfd77cc0ee2a8"/>
    <n v="1"/>
    <n v="1"/>
  </r>
  <r>
    <s v="3866705d-0dc5-40ae-8b43-883ec07249fd"/>
    <x v="359"/>
    <x v="615"/>
    <n v="-3.0048876000000001E-3"/>
    <n v="-3.0048876000000001E-3"/>
    <x v="1"/>
    <n v="4.5590296495956872"/>
    <n v="-1.369937166210243E-2"/>
    <n v="-1.3699371662102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ddbe44decdb4228aa7e0c8875e27a1c42bffba00df89a15407e13468c0ad87"/>
    <n v="1"/>
    <n v="1"/>
  </r>
  <r>
    <s v="a3e98a81-83f8-4d24-99eb-4c0b3ede7124"/>
    <x v="359"/>
    <x v="615"/>
    <n v="-1.5234569999999999E-2"/>
    <n v="-1.5234569999999999E-2"/>
    <x v="1"/>
    <n v="4.5590296495956872"/>
    <n v="-6.9454856328840978E-2"/>
    <n v="-6.94548563288409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c891128f75a5928806376bd0984ef76b6b5b3374e621c27598e94f8ba79d299"/>
    <n v="1"/>
    <n v="1"/>
  </r>
  <r>
    <s v="18e852c5-b0ea-42d7-877d-c7596cca869f"/>
    <x v="359"/>
    <x v="615"/>
    <n v="-2.0180745000000001E-3"/>
    <n v="-2.0180745000000001E-3"/>
    <x v="1"/>
    <n v="4.5590296495956872"/>
    <n v="-9.2004614805929925E-3"/>
    <n v="-9.2004614805929925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a5b4dfbc2ba52b9927d9c95e0c7556be16f8a291afcb31a804874090abf9dcc"/>
    <n v="1"/>
    <n v="1"/>
  </r>
  <r>
    <s v="4a5285d3-2915-45a2-9c73-8c8f2535ebca"/>
    <x v="359"/>
    <x v="615"/>
    <n v="-2.2083616E-3"/>
    <n v="-2.2083616E-3"/>
    <x v="1"/>
    <n v="4.5590296495956872"/>
    <n v="-1.0067986011428569E-2"/>
    <n v="-1.00679860114285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6ce63f7b6bd0a168f8ba5b95e4c4ba87957b5bff9afcb26f68206e3c12e0fe"/>
    <n v="1"/>
    <n v="1"/>
  </r>
  <r>
    <s v="2514e84b-a411-4f3c-a436-0307ba5e2c7c"/>
    <x v="359"/>
    <x v="615"/>
    <n v="-7.0096099999999986E-3"/>
    <n v="-7.0096099999999986E-3"/>
    <x v="1"/>
    <n v="4.5590296495956872"/>
    <n v="-3.1957019822102417E-2"/>
    <n v="-3.19570198221024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b14483e4677c2405275c47e355997f78af74eb104d594c572e2e3149e167a7"/>
    <n v="1"/>
    <n v="1"/>
  </r>
  <r>
    <s v="6c673f00-c0df-4426-9b3a-5c0db2a421fc"/>
    <x v="135"/>
    <x v="391"/>
    <n v="5.9999999999999995E-4"/>
    <n v="5.9999999999999995E-4"/>
    <x v="3"/>
    <n v="6477.8378378378384"/>
    <n v="3.8867027027027028"/>
    <n v="3.886702702702702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9dce93b696245c6228a6e77258a30c58185b9e3aeb4c78c366cbf61dfa62674b"/>
    <n v="1"/>
    <n v="1"/>
  </r>
  <r>
    <s v="c7cb382a-c4dc-409a-8b1d-0c14c86219ee"/>
    <x v="135"/>
    <x v="391"/>
    <n v="-5.7531240000000001E-3"/>
    <n v="-5.7531240000000001E-3"/>
    <x v="1"/>
    <n v="4.5599999999999996"/>
    <n v="-2.6234245440000001E-2"/>
    <n v="-2.6234245440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4c0ae9444f9e4c073db9d9e772d9895f1c59377d4c676ff3e112bafb6ade50f"/>
    <n v="1"/>
    <n v="1"/>
  </r>
  <r>
    <s v="b9f4f3d6-47d5-449a-963a-ec23a5c1a310"/>
    <x v="135"/>
    <x v="391"/>
    <n v="-2.2203249E-3"/>
    <n v="-2.2203249E-3"/>
    <x v="1"/>
    <n v="4.5599999999999996"/>
    <n v="-1.0124681544E-2"/>
    <n v="-1.012468154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3686ad382fdf6e625d3d2f19014118818ae0b2c40902b12903a0c6dc3aa42c"/>
    <n v="1"/>
    <n v="1"/>
  </r>
  <r>
    <s v="d13bfb16-c5e1-495d-b590-357855ec6f9e"/>
    <x v="135"/>
    <x v="391"/>
    <n v="-4.615086E-3"/>
    <n v="-4.615086E-3"/>
    <x v="1"/>
    <n v="4.5599999999999996"/>
    <n v="-2.1044792159999999E-2"/>
    <n v="-2.104479215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2ec4f1da49f55160bc1173d40eef8c5b9a71200a1cf9fb10d7a4d9bb4af9df"/>
    <n v="1"/>
    <n v="1"/>
  </r>
  <r>
    <s v="f610e374-a617-4554-b6bd-e3e92ae609d0"/>
    <x v="135"/>
    <x v="391"/>
    <n v="-3.2301922999999999E-3"/>
    <n v="-3.2301922999999999E-3"/>
    <x v="1"/>
    <n v="4.5599999999999996"/>
    <n v="-1.4729676888E-2"/>
    <n v="-1.47296768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425639c5cf61ad047bc13346cdd105133671ff1eda452e6f176ad15a4fadfa"/>
    <n v="1"/>
    <n v="1"/>
  </r>
  <r>
    <s v="0c2bb9d2-3f5b-4b24-94e0-bba17685497a"/>
    <x v="135"/>
    <x v="391"/>
    <n v="-4.8876967999999998E-3"/>
    <n v="-4.8876967999999998E-3"/>
    <x v="1"/>
    <n v="4.5599999999999996"/>
    <n v="-2.2287897407999999E-2"/>
    <n v="-2.2287897407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4c082cadb802b30cbbe91089e52279d12dc4186ab91492ebb5332d9a6cedf82"/>
    <n v="1"/>
    <n v="1"/>
  </r>
  <r>
    <s v="1048dc47-ccae-41f3-be84-ed22e1dbf0c7"/>
    <x v="135"/>
    <x v="391"/>
    <n v="-4.6636615999999997E-3"/>
    <n v="-4.6636615999999997E-3"/>
    <x v="1"/>
    <n v="4.5599999999999996"/>
    <n v="-2.1266296896E-2"/>
    <n v="-2.12662968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97b12ab4f23d253612500e654a35074e50adba852ce0d89664b89a50585a8b"/>
    <n v="1"/>
    <n v="1"/>
  </r>
  <r>
    <s v="7c1d0abb-9e37-4ec2-9f3e-f24e4d64b6c1"/>
    <x v="135"/>
    <x v="391"/>
    <n v="-3.3210287E-3"/>
    <n v="-3.3210287E-3"/>
    <x v="1"/>
    <n v="4.5599999999999996"/>
    <n v="-1.5143890872E-2"/>
    <n v="-1.51438908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d111fc1336da15d4a3b3c1f2bafe6b7a228f1a433a1b9649e956f797eb9acc"/>
    <n v="1"/>
    <n v="1"/>
  </r>
  <r>
    <s v="546453fc-c565-4171-9b84-c1698f8a3f8d"/>
    <x v="135"/>
    <x v="391"/>
    <n v="-1.7229028E-3"/>
    <n v="-1.7229028E-3"/>
    <x v="1"/>
    <n v="4.5599999999999996"/>
    <n v="-7.8564367679999983E-3"/>
    <n v="-7.8564367679999983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bc410ca31f4704e651eb1ccccede581d0acb4a17b15daee720bfe71fad6c94"/>
    <n v="1"/>
    <n v="1"/>
  </r>
  <r>
    <s v="bd1e8ed8-20d0-48b7-b413-bfc304a47242"/>
    <x v="135"/>
    <x v="391"/>
    <n v="-4.0361520000000003E-3"/>
    <n v="-4.0361520000000003E-3"/>
    <x v="1"/>
    <n v="4.5599999999999996"/>
    <n v="-1.8404853119999998E-2"/>
    <n v="-1.84048531199999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8ebce61986f4f73702c248f4fd3e942db47e4042a704430df6b087521398ad"/>
    <n v="1"/>
    <n v="1"/>
  </r>
  <r>
    <s v="7e7f902e-9c39-4002-b850-006e6f15626d"/>
    <x v="135"/>
    <x v="391"/>
    <n v="-2.3448291000000001E-3"/>
    <n v="-2.3448291000000001E-3"/>
    <x v="1"/>
    <n v="4.5599999999999996"/>
    <n v="-1.0692420696E-2"/>
    <n v="-1.06924206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2047234a2d8598f66593fc550f594f8ba520bba5bb076e288f45fdd5f7357a0"/>
    <n v="1"/>
    <n v="1"/>
  </r>
  <r>
    <s v="6d2e6780-f22e-4d1a-9f6c-274c68a1bbbe"/>
    <x v="135"/>
    <x v="391"/>
    <n v="-2.9798495999999999E-3"/>
    <n v="-2.9798495999999999E-3"/>
    <x v="1"/>
    <n v="4.5599999999999996"/>
    <n v="-1.3588114175999999E-2"/>
    <n v="-1.3588114175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801b3cb1f02e8cda5e77bfa2a6efb2b857f4e9b9f73aab83b29e174ce737c9f"/>
    <n v="1"/>
    <n v="1"/>
  </r>
  <r>
    <s v="20739f2d-99f3-4ad1-a351-efb81c85119a"/>
    <x v="135"/>
    <x v="391"/>
    <n v="-4.3450295999999996E-3"/>
    <n v="-4.3450295999999996E-3"/>
    <x v="1"/>
    <n v="4.5599999999999996"/>
    <n v="-1.9813334976000001E-2"/>
    <n v="-1.9813334976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c19592e10594cb1ec9cefd85b9fedac437831ecbfd4008b249430b46dfea0f"/>
    <n v="1"/>
    <n v="1"/>
  </r>
  <r>
    <s v="6ad19728-d4e4-4bbe-ba86-26523505879c"/>
    <x v="135"/>
    <x v="391"/>
    <n v="-4.2532332000000004E-3"/>
    <n v="-4.2532332000000004E-3"/>
    <x v="1"/>
    <n v="4.5599999999999996"/>
    <n v="-1.9394743392000001E-2"/>
    <n v="-1.9394743392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f1d9bdd8cbf5c0dab006b4c0543d6e24d150da50c145e1784b6ee10715bb1a"/>
    <n v="1"/>
    <n v="1"/>
  </r>
  <r>
    <s v="8e7a7a4e-c05c-4981-bf55-df39f92a50d9"/>
    <x v="135"/>
    <x v="391"/>
    <n v="-3.5904204000000001E-3"/>
    <n v="-3.5904204000000001E-3"/>
    <x v="1"/>
    <n v="4.5599999999999996"/>
    <n v="-1.6372317024000001E-2"/>
    <n v="-1.6372317024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3be6040568d37588e501c8adaef002103d72120d44243ba201e6e4e93682fb"/>
    <n v="1"/>
    <n v="1"/>
  </r>
  <r>
    <s v="78915476-5988-46c7-be8a-743586c8a7ec"/>
    <x v="135"/>
    <x v="391"/>
    <n v="-3.7948512000000002E-3"/>
    <n v="-3.7948512000000002E-3"/>
    <x v="1"/>
    <n v="4.5599999999999996"/>
    <n v="-1.7304521472000001E-2"/>
    <n v="-1.7304521472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874b1c524ccf2e47d2c20a7f3b4fddeb4c5fcb1e615248ba0a426acd9b756d"/>
    <n v="1"/>
    <n v="1"/>
  </r>
  <r>
    <s v="e5e30d74-a592-4bc4-a3f3-f0d5508e894b"/>
    <x v="135"/>
    <x v="391"/>
    <n v="-3.5571423999999998E-3"/>
    <n v="-3.5571423999999998E-3"/>
    <x v="1"/>
    <n v="4.5599999999999996"/>
    <n v="-1.6220569343999999E-2"/>
    <n v="-1.6220569343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64725f20e9ff41fdb5ee612a09e86ce7fae243f51dc10c22fd954057a131ad"/>
    <n v="1"/>
    <n v="1"/>
  </r>
  <r>
    <s v="9c8bf2dc-9082-426f-a742-032fbccefd89"/>
    <x v="135"/>
    <x v="391"/>
    <n v="-3.1538304E-3"/>
    <n v="-3.1538304E-3"/>
    <x v="1"/>
    <n v="4.5599999999999996"/>
    <n v="-1.4381466624E-2"/>
    <n v="-1.438146662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742c15867e7e33a2be01d16cf6367ab423aa4bf315c0f1526e74707a953edf"/>
    <n v="1"/>
    <n v="1"/>
  </r>
  <r>
    <s v="abebd08a-3c22-4077-b30f-a5d8cbfc0c86"/>
    <x v="135"/>
    <x v="391"/>
    <n v="-2.1179329999999998E-3"/>
    <n v="-2.1179329999999998E-3"/>
    <x v="1"/>
    <n v="4.5599999999999996"/>
    <n v="-9.6577744800000007E-3"/>
    <n v="-9.6577744800000007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1fcb24114175f53cb07f3e062006e71fab5e6e961886569c11c4c880cb8568"/>
    <n v="1"/>
    <n v="1"/>
  </r>
  <r>
    <s v="d5b4fb28-9231-41d3-8dea-e05c227f6ca7"/>
    <x v="135"/>
    <x v="391"/>
    <n v="-1.9275570000000001E-3"/>
    <n v="-1.9275570000000001E-3"/>
    <x v="1"/>
    <n v="4.5599999999999996"/>
    <n v="-8.7896599199999981E-3"/>
    <n v="-8.7896599199999981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162b2868356d3e789868c095fa2037ac0ccd5d009c0c696ab316fff97452d7"/>
    <n v="1"/>
    <n v="1"/>
  </r>
  <r>
    <s v="bc11143e-c27f-4a4f-aecd-f6fd5baf5139"/>
    <x v="135"/>
    <x v="391"/>
    <n v="-3.6407064000000002E-3"/>
    <n v="-3.6407064000000002E-3"/>
    <x v="1"/>
    <n v="4.5599999999999996"/>
    <n v="-1.6601621184E-2"/>
    <n v="-1.660162118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06dd90032ca2124ffac5ff48cf45855830ac871535869f7a4524a8c2103b20"/>
    <n v="1"/>
    <n v="1"/>
  </r>
  <r>
    <s v="7821deff-d6c0-4415-9990-79f32e977646"/>
    <x v="135"/>
    <x v="391"/>
    <n v="-5.2845432000000001E-3"/>
    <n v="-5.2845432000000001E-3"/>
    <x v="1"/>
    <n v="4.5599999999999996"/>
    <n v="-2.4097516991999999E-2"/>
    <n v="-2.4097516991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3f282d2026e51f198476e9f68308d3d9346f4e64d50b5137bc23f5b22f8dd09"/>
    <n v="1"/>
    <n v="1"/>
  </r>
  <r>
    <s v="d7d4897e-0098-4eba-989a-f5a23bc85a61"/>
    <x v="135"/>
    <x v="391"/>
    <n v="-1.7229028E-3"/>
    <n v="-1.7229028E-3"/>
    <x v="1"/>
    <n v="4.5599999999999996"/>
    <n v="-7.8564367679999983E-3"/>
    <n v="-7.8564367679999983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5fd03b8f6ff83f9af8e0d4608adb705cd536f54738201565ac5d9b5cc3b3e2"/>
    <n v="1"/>
    <n v="1"/>
  </r>
  <r>
    <s v="cf9f12e9-a4e0-4407-8695-cb95895d19b7"/>
    <x v="135"/>
    <x v="391"/>
    <n v="-3.6922551999999998E-3"/>
    <n v="-3.6922551999999998E-3"/>
    <x v="1"/>
    <n v="4.5599999999999996"/>
    <n v="-1.6836683711999999E-2"/>
    <n v="-1.6836683711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db3f187ff0803560cd8faab788605db6b7c276730dd876d9cdf025163c5a0fe"/>
    <n v="1"/>
    <n v="1"/>
  </r>
  <r>
    <s v="b593e73d-60b6-4f23-a8f9-53fadc5391ad"/>
    <x v="135"/>
    <x v="391"/>
    <n v="-1.9137612E-3"/>
    <n v="-1.9137612E-3"/>
    <x v="1"/>
    <n v="4.5599999999999996"/>
    <n v="-8.7267510720000011E-3"/>
    <n v="-8.7267510720000011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6e66a712b8aeb016e04442ac5f1c46fc7b2d5a28534521d226c165c6d01abfd"/>
    <n v="1"/>
    <n v="1"/>
  </r>
  <r>
    <s v="2916af21-f852-4920-8839-6835d2f586fb"/>
    <x v="135"/>
    <x v="391"/>
    <n v="-3.0699415999999998E-3"/>
    <n v="-3.0699415999999998E-3"/>
    <x v="1"/>
    <n v="4.5599999999999996"/>
    <n v="-1.3998933696000001E-2"/>
    <n v="-1.3998933696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d030c106605612e0b312aa54e45563a7fbe5172a215fd8eab09a91522a70752"/>
    <n v="1"/>
    <n v="1"/>
  </r>
  <r>
    <s v="b05c8422-d9b4-4248-9bdf-466b8e192290"/>
    <x v="135"/>
    <x v="391"/>
    <n v="-3.2166759999999999E-3"/>
    <n v="-3.2166759999999999E-3"/>
    <x v="1"/>
    <n v="4.5599999999999996"/>
    <n v="-1.466804256E-2"/>
    <n v="-1.46680425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71381e36479575fb8b87974aeb702eced14e47577f887463ddb0d0d1d40b68"/>
    <n v="1"/>
    <n v="1"/>
  </r>
  <r>
    <s v="4ae3ee37-6b9b-4a5e-98a3-cfe4089d2247"/>
    <x v="135"/>
    <x v="391"/>
    <n v="-3.6860680999999998E-3"/>
    <n v="-3.6860680999999998E-3"/>
    <x v="1"/>
    <n v="4.5599999999999996"/>
    <n v="-1.6808470536E-2"/>
    <n v="-1.680847053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14b8bb06350a03c6883d271fa61f39e8ebb1c6071ce870f83443959088a10b"/>
    <n v="1"/>
    <n v="1"/>
  </r>
  <r>
    <s v="3fbbbc11-2e7c-4d56-adcd-5dd245a40af3"/>
    <x v="135"/>
    <x v="391"/>
    <n v="-5.7029276999999998E-3"/>
    <n v="-5.7029276999999998E-3"/>
    <x v="1"/>
    <n v="4.5599999999999996"/>
    <n v="-2.6005350311999999E-2"/>
    <n v="-2.6005350311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1af0d7d31f12eef0e78554612213e903dfecf0f5f27b0733c8c21f6356974b"/>
    <n v="1"/>
    <n v="1"/>
  </r>
  <r>
    <s v="9fc33c51-d8be-4b28-87f6-49ae279d3acc"/>
    <x v="135"/>
    <x v="391"/>
    <n v="-3.7863616E-3"/>
    <n v="-3.7863616E-3"/>
    <x v="1"/>
    <n v="4.5599999999999996"/>
    <n v="-1.7265808896E-2"/>
    <n v="-1.72658088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1e8a6a4941e3aa238bb1140bf8d17dd23645026ae27c7baa91da56bc41ce36"/>
    <n v="1"/>
    <n v="1"/>
  </r>
  <r>
    <s v="93083cde-42e9-4fb2-bf06-cbce7cb38b6c"/>
    <x v="135"/>
    <x v="391"/>
    <n v="-4.4944689576144024E-3"/>
    <n v="-4.4944689576144024E-3"/>
    <x v="1"/>
    <n v="4.5599999999999996"/>
    <n v="-2.0494778446721668E-2"/>
    <n v="-2.04947784467216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44e36b967a7e1dad325958676e51cb77fbd628f7a26304d7e4b63eaf0165ecd"/>
    <n v="1"/>
    <n v="1"/>
  </r>
  <r>
    <s v="35fbce7f-dd3e-4eca-a266-4886a4d7d07c"/>
    <x v="135"/>
    <x v="391"/>
    <n v="-2.2576597300000001E-2"/>
    <n v="-2.2576597300000001E-2"/>
    <x v="1"/>
    <n v="4.5599999999999996"/>
    <n v="-0.10294928368800001"/>
    <n v="-0.102949283688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f76c8aaaca4eb97afc9c1aabf720825e481990b09830e690e781af6321ab3c"/>
    <n v="1"/>
    <n v="1"/>
  </r>
  <r>
    <s v="00e98070-9211-44fd-802b-eff70cec837b"/>
    <x v="135"/>
    <x v="391"/>
    <n v="-4.6109760000000001E-3"/>
    <n v="-4.6109760000000001E-3"/>
    <x v="1"/>
    <n v="4.5599999999999996"/>
    <n v="-2.1026050559999999E-2"/>
    <n v="-2.102605055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c95d9fd9d82923861a607948b903ae61a0e37622833ce8070098daac6257a8"/>
    <n v="1"/>
    <n v="1"/>
  </r>
  <r>
    <s v="be614201-aa60-437d-99ca-6ec6f0f238e3"/>
    <x v="135"/>
    <x v="391"/>
    <n v="-2.1464893999999998E-3"/>
    <n v="-2.1464893999999998E-3"/>
    <x v="1"/>
    <n v="4.5599999999999996"/>
    <n v="-9.7879916639999984E-3"/>
    <n v="-9.7879916639999984E-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0081d3c632e2e46a7d7efda0b0f573d8b4f1b83910bc5257896b166ae9c038"/>
    <n v="1"/>
    <n v="1"/>
  </r>
  <r>
    <s v="52cf9056-a6ba-4428-8abc-04edce4931cd"/>
    <x v="135"/>
    <x v="391"/>
    <n v="-2.5272414000000001E-3"/>
    <n v="-2.5272414000000001E-3"/>
    <x v="1"/>
    <n v="4.5599999999999996"/>
    <n v="-1.1524220784E-2"/>
    <n v="-1.152422078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a83ae5529887ac890522f4110ef4460b47a7189dd9b9ac95f679db4db0a4bd"/>
    <n v="1"/>
    <n v="1"/>
  </r>
  <r>
    <s v="130691a3-031f-4bb8-a420-3aab5271fbb6"/>
    <x v="135"/>
    <x v="391"/>
    <n v="-3.1207104000000002E-3"/>
    <n v="-3.1207104000000002E-3"/>
    <x v="1"/>
    <n v="4.5599999999999996"/>
    <n v="-1.4230439423999999E-2"/>
    <n v="-1.4230439423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bcc522bbe7b00651f59cac7fec3fb567ec30975b668de7cb33c5545f01eedd"/>
    <n v="1"/>
    <n v="1"/>
  </r>
  <r>
    <s v="6e06a63b-8c84-43e1-9ef7-ba84d2f07e4f"/>
    <x v="135"/>
    <x v="391"/>
    <n v="-3.7354240000000002E-3"/>
    <n v="-3.7354240000000002E-3"/>
    <x v="1"/>
    <n v="4.5599999999999996"/>
    <n v="-1.7033533440000002E-2"/>
    <n v="-1.703353344000000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b88101c149806bf37513e23d167e17ee010215c1c898f9ca90e4dacf9b1cf7"/>
    <n v="1"/>
    <n v="1"/>
  </r>
  <r>
    <s v="456846fe-d985-4a85-94fa-edf36fc5857f"/>
    <x v="136"/>
    <x v="392"/>
    <n v="-0.29904142960000002"/>
    <n v="-0.29904142960000002"/>
    <x v="1"/>
    <n v="4.5593766792047292"/>
    <n v="-1.363442520234283"/>
    <n v="-1.363442520234283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71a3ebd2f99ef47f67462af447f0bfcf2eb3255d62476fba6cb16fb1b1a07c3d"/>
    <n v="1"/>
    <n v="1"/>
  </r>
  <r>
    <s v="1a9676e9-df5d-4189-af88-770836b1a92b"/>
    <x v="136"/>
    <x v="392"/>
    <n v="-1.17703384E-2"/>
    <n v="-1.17703384E-2"/>
    <x v="1"/>
    <n v="4.5593766792047292"/>
    <n v="-5.3665406407307908E-2"/>
    <n v="-5.36654064073079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cb79100c4a72f30df7460192cef4e8e29bf46cc506c0e19364e92c86a9e6e6"/>
    <n v="1"/>
    <n v="1"/>
  </r>
  <r>
    <s v="a6c8d5fc-c42d-4da8-b014-777b2c313d15"/>
    <x v="136"/>
    <x v="392"/>
    <n v="-1.5999857999999999E-2"/>
    <n v="-1.5999857999999999E-2"/>
    <x v="1"/>
    <n v="4.5593766792047292"/>
    <n v="-7.2949379435787221E-2"/>
    <n v="-7.29493794357872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15226c32ca03fbd66567c2d7d1a6aa58def8df8786e9f8589bf063221652d3"/>
    <n v="1"/>
    <n v="1"/>
  </r>
  <r>
    <s v="cd067294-42b7-4647-b3ab-64c524f6fe35"/>
    <x v="136"/>
    <x v="392"/>
    <n v="-5.8545704E-3"/>
    <n v="-5.8545704E-3"/>
    <x v="1"/>
    <n v="4.5593766792047292"/>
    <n v="-2.6693191748522301E-2"/>
    <n v="-2.66931917485223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c2fa17390b591dfafd52b9bbfe61c2a9dfe251691d32c3d4e30b98fd48bba2"/>
    <n v="1"/>
    <n v="1"/>
  </r>
  <r>
    <s v="9c583cba-68dc-460e-9d1d-fbe4c8fc1212"/>
    <x v="136"/>
    <x v="392"/>
    <n v="-1.40189232E-2"/>
    <n v="-1.40189232E-2"/>
    <x v="1"/>
    <n v="4.5593766792047292"/>
    <n v="-6.3917551505642142E-2"/>
    <n v="-6.391755150564214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fcad3d29f8535fec30ac592799a4945d73c2196276db4593b24066e635f8bf0"/>
    <n v="1"/>
    <n v="1"/>
  </r>
  <r>
    <s v="1ad7cf16-4482-4d69-9cb2-f8f3f7e676e7"/>
    <x v="136"/>
    <x v="392"/>
    <n v="-1.4065248400000001E-2"/>
    <n v="-1.4065248400000001E-2"/>
    <x v="1"/>
    <n v="4.5593766792047292"/>
    <n v="-6.4128765542181637E-2"/>
    <n v="-6.41287655421816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67d54356ba8bd3a64c971b75f3fc9e468fa42b3804dd610e77fe9c3a2d5f1d"/>
    <n v="1"/>
    <n v="1"/>
  </r>
  <r>
    <s v="551110ec-0125-46e3-9ab3-f2cd3fa3454c"/>
    <x v="136"/>
    <x v="392"/>
    <n v="-1.6672867899999999E-2"/>
    <n v="-1.6672867899999999E-2"/>
    <x v="1"/>
    <n v="4.5593766792047292"/>
    <n v="-7.601788507872112E-2"/>
    <n v="-7.6017885078721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bed82ab360e789b722404247d52fa7f301b3a675c173d5ff18a5c12195ed0b"/>
    <n v="1"/>
    <n v="1"/>
  </r>
  <r>
    <s v="ea2f7aed-09be-4928-9284-298272a19c45"/>
    <x v="136"/>
    <x v="392"/>
    <n v="-1.0496046575978199E-2"/>
    <n v="-1.0496046575978199E-2"/>
    <x v="1"/>
    <n v="4.5593766792047292"/>
    <n v="-4.7855429982361662E-2"/>
    <n v="-4.7855429982361662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4914a2fcfc53b58eeed12fbcd48580e5eb2952d22ce98bd5c6b244eaf89a72ec"/>
    <n v="1"/>
    <n v="1"/>
  </r>
  <r>
    <s v="602df50e-f67a-4513-89c5-a4a941f4764b"/>
    <x v="136"/>
    <x v="392"/>
    <n v="-1.6504476639658861E-2"/>
    <n v="-1.6504476639658861E-2"/>
    <x v="1"/>
    <n v="4.5593766792047292"/>
    <n v="-7.5250125893339848E-2"/>
    <n v="-7.5250125893339848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e6dee60916447c0e14577bd97c512b277d15a87727ecf4b704908159db870607"/>
    <n v="1"/>
    <n v="1"/>
  </r>
  <r>
    <s v="e12c4f93-8ed1-47f5-bebf-cd923be2da8f"/>
    <x v="136"/>
    <x v="392"/>
    <n v="0"/>
    <n v="0"/>
    <x v="1"/>
    <n v="4.5593766792047292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1a3ebd2f99ef47f67462af447f0bfcf2eb3255d62476fba6cb16fb1b1a07c3d"/>
    <n v="1"/>
    <n v="1"/>
  </r>
  <r>
    <s v="9caa811d-8480-4f7d-959b-3c8bbba10edb"/>
    <x v="136"/>
    <x v="392"/>
    <n v="-6.1090309000000004E-3"/>
    <n v="-6.1090309000000004E-3"/>
    <x v="1"/>
    <n v="4.5593766792047292"/>
    <n v="-2.7853373018001081E-2"/>
    <n v="-2.78533730180010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40a4b688ab9a61373a1d455fe6135de8336d66d7338a43ae4777dbef8f3627"/>
    <n v="1"/>
    <n v="1"/>
  </r>
  <r>
    <s v="0d8a6cb3-e91d-420b-a350-be973c762ab3"/>
    <x v="136"/>
    <x v="392"/>
    <n v="-5.5381032E-3"/>
    <n v="-5.5381032E-3"/>
    <x v="1"/>
    <n v="4.5593766792047292"/>
    <n v="-2.525029857710908E-2"/>
    <n v="-2.5250298577109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9a95b2671c496893387d203d9e5e4a57507e734eaea53d25c8a19a8b833a89b"/>
    <n v="1"/>
    <n v="1"/>
  </r>
  <r>
    <s v="1f78b29a-23c2-429c-bbd4-d5cbada6bf24"/>
    <x v="136"/>
    <x v="392"/>
    <n v="-1.4095847200000001E-2"/>
    <n v="-1.4095847200000001E-2"/>
    <x v="1"/>
    <n v="4.5593766792047292"/>
    <n v="-6.4268276997313287E-2"/>
    <n v="-6.42682769973132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8c68a338a167b1fd6c60ce4794871ef310b0ad0ad69cc7e1ac91ce596fe52a"/>
    <n v="1"/>
    <n v="1"/>
  </r>
  <r>
    <s v="c8b81a55-3945-49a5-a8ac-371760247835"/>
    <x v="136"/>
    <x v="392"/>
    <n v="-3.0268995399999998E-2"/>
    <n v="-3.0268995399999998E-2"/>
    <x v="1"/>
    <n v="4.5593766792047292"/>
    <n v="-0.13800775172971519"/>
    <n v="-0.138007751729715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9505f9f48751600b0444c5d0a31f26a363872da69566921be30a750bd48c84"/>
    <n v="1"/>
    <n v="1"/>
  </r>
  <r>
    <s v="66491dfb-48ae-469d-b4f6-b4c96b57f868"/>
    <x v="137"/>
    <x v="393"/>
    <n v="-6.2829535999999993E-3"/>
    <n v="-6.2829535999999993E-3"/>
    <x v="1"/>
    <n v="4.6304464766003228"/>
    <n v="-2.9092880359763311E-2"/>
    <n v="-2.90928803597633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e963f1cbfeaffd0f8e1fffaeacb7e292217c3a8d2aa1d7f64831a266880fa94"/>
    <n v="1"/>
    <n v="1"/>
  </r>
  <r>
    <s v="53ec03b8-e762-485c-887d-1148de36d136"/>
    <x v="137"/>
    <x v="393"/>
    <n v="-1.45592972E-2"/>
    <n v="-1.45592972E-2"/>
    <x v="1"/>
    <n v="4.6304464766003228"/>
    <n v="-6.7416046421516954E-2"/>
    <n v="-6.741604642151695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bac9a587fd4de010b252fc93c330983f53b29169b4d124c655bcce20160ddd"/>
    <n v="1"/>
    <n v="1"/>
  </r>
  <r>
    <s v="22aecf93-6f1f-4542-930a-5fad250b848c"/>
    <x v="137"/>
    <x v="393"/>
    <n v="-4.2328340000000004E-3"/>
    <n v="-4.2328340000000004E-3"/>
    <x v="1"/>
    <n v="4.6304464766003228"/>
    <n v="-1.9599911281334051E-2"/>
    <n v="-1.95999112813340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4c4b5518af29a199dbbe26889d977e4555031f86103bb8e57ecee58313c9db"/>
    <n v="1"/>
    <n v="1"/>
  </r>
  <r>
    <s v="1be50dc1-c70f-48d7-81f0-9681ed0e5e32"/>
    <x v="137"/>
    <x v="393"/>
    <n v="-4.1410376000000004E-3"/>
    <n v="-4.1410376000000004E-3"/>
    <x v="1"/>
    <n v="4.6304464766003228"/>
    <n v="-1.917485296438946E-2"/>
    <n v="-1.91748529643894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9c1f626447dd9ca1a67b7453acf05a348a320e6eab06a2fefd39ae0a744848"/>
    <n v="1"/>
    <n v="1"/>
  </r>
  <r>
    <s v="d9554ae1-2189-4880-a3c0-6be4099c8fb8"/>
    <x v="137"/>
    <x v="393"/>
    <n v="-1.793480645449115E-3"/>
    <n v="-1.793480645449115E-3"/>
    <x v="1"/>
    <n v="4.6304464766003228"/>
    <n v="-8.304616135570729E-3"/>
    <n v="-8.304616135570729E-3"/>
    <x v="1"/>
    <m/>
    <s v="Ledger"/>
    <s v="Contrato Mynt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20fd7cdf6efd6a11918f706dec982f27dc69b8a418101f0d8966ceb701a7cc0"/>
    <n v="1"/>
    <n v="1"/>
  </r>
  <r>
    <s v="43db3a23-c45c-4dbb-961c-fe007715e137"/>
    <x v="137"/>
    <x v="393"/>
    <n v="-3.7430304000000002E-3"/>
    <n v="-3.7430304000000002E-3"/>
    <x v="1"/>
    <n v="4.6304464766003228"/>
    <n v="-1.7331901927487899E-2"/>
    <n v="-1.7331901927487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09835962386b4a0a42c00b08f158d1777ac61c1e83f8d81b0ab91d97f868605"/>
    <n v="1"/>
    <n v="1"/>
  </r>
  <r>
    <s v="568d39e2-9a34-40e9-b5f7-1b8bad3c0540"/>
    <x v="137"/>
    <x v="393"/>
    <n v="-6.6843464E-3"/>
    <n v="-6.6843464E-3"/>
    <x v="1"/>
    <n v="4.6304464766003228"/>
    <n v="-3.0951508236256049E-2"/>
    <n v="-3.09515082362560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874d22b900aff4d847e61011d110c1ab897cc4e936b1dff9759f0a80e31f09"/>
    <n v="1"/>
    <n v="1"/>
  </r>
  <r>
    <s v="1155859a-2de8-4b7e-80c6-f79a81c1a11c"/>
    <x v="137"/>
    <x v="393"/>
    <n v="-4.0390415999999986E-3"/>
    <n v="-4.0390415999999986E-3"/>
    <x v="1"/>
    <n v="4.6304464766003228"/>
    <n v="-1.8702565945562129E-2"/>
    <n v="-1.87025659455621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3480ffbff228c15cb2e7f38c73b055800dc7cfa14bba05e706fad19178c93d"/>
    <n v="1"/>
    <n v="1"/>
  </r>
  <r>
    <s v="51ff9f59-1c41-439d-aaf0-c10852384648"/>
    <x v="137"/>
    <x v="393"/>
    <n v="-3.7348960000000001E-3"/>
    <n v="-3.7348960000000001E-3"/>
    <x v="1"/>
    <n v="4.6304464766003228"/>
    <n v="-1.7294236023668641E-2"/>
    <n v="-1.72942360236686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cdf14abe46d7a9f81b0d059b1809e142e0dd89de4e926ca3992f3e473eaad8"/>
    <n v="1"/>
    <n v="1"/>
  </r>
  <r>
    <s v="cf984d0f-d096-4f84-9a64-3fda7fcc94c6"/>
    <x v="137"/>
    <x v="393"/>
    <n v="-3.9131524000000006E-3"/>
    <n v="-3.9131524000000006E-3"/>
    <x v="1"/>
    <n v="4.6304464766003228"/>
    <n v="-1.8119642742980099E-2"/>
    <n v="-1.81196427429800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1c1218b945d6bba23ab44940a1ac4fa82e6b38e966cc30df6c12ff6418676c"/>
    <n v="1"/>
    <n v="1"/>
  </r>
  <r>
    <s v="9799617d-1679-4519-9e2f-57a2c18f1adb"/>
    <x v="137"/>
    <x v="393"/>
    <n v="-8.4473707999999995E-3"/>
    <n v="-8.4473707999999995E-3"/>
    <x v="1"/>
    <n v="4.6304464766003228"/>
    <n v="-3.9115098357396447E-2"/>
    <n v="-3.91150983573964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3e063645194efdb545820522c020ef072704a35244c87fe0ae995a56875b87"/>
    <n v="1"/>
    <n v="1"/>
  </r>
  <r>
    <s v="9e3f486b-a37a-4629-bd4e-8cb44c846fc6"/>
    <x v="137"/>
    <x v="393"/>
    <n v="-3.4892256000000001E-3"/>
    <n v="-3.4892256000000001E-3"/>
    <x v="1"/>
    <n v="4.6304464766003228"/>
    <n v="-1.6156672385583649E-2"/>
    <n v="-1.61566723855836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fd85f9928125e3e4488b4e7101a4b87fcce4dd79eeb812146f2c92ea50581c"/>
    <n v="1"/>
    <n v="1"/>
  </r>
  <r>
    <s v="b372a18b-b8bd-4a89-9b0e-34f873842523"/>
    <x v="137"/>
    <x v="393"/>
    <n v="-8.149480399999999E-3"/>
    <n v="-8.149480399999999E-3"/>
    <x v="1"/>
    <n v="4.6304464766003228"/>
    <n v="-3.7735732804303382E-2"/>
    <n v="-3.77357328043033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282722472872a75487a7ac47ad12a65d3e55edcc1f119e10b053df7d848904"/>
    <n v="1"/>
    <n v="1"/>
  </r>
  <r>
    <s v="cdcfa61c-2122-450f-ac5e-e5defeffa9a8"/>
    <x v="138"/>
    <x v="394"/>
    <n v="0"/>
    <n v="0"/>
    <x v="1"/>
    <n v="4.5824353448275863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17fab2e3c6e2d366be5a26280df26dcf70dbaf7da9f8a458d29723fd4a0e79b1"/>
    <n v="1"/>
    <n v="1"/>
  </r>
  <r>
    <s v="e29fd6d0-880c-42c1-a82b-c5fed9f249a7"/>
    <x v="138"/>
    <x v="394"/>
    <n v="-1.7420916799999998E-2"/>
    <n v="-1.7420916799999998E-2"/>
    <x v="1"/>
    <n v="4.5824353448275863"/>
    <n v="-7.9830224883620682E-2"/>
    <n v="-7.98302248836206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30b64910596ae362cc6b4399aee4e16776270666660ffb087d50f899d2918d7"/>
    <n v="1"/>
    <n v="1"/>
  </r>
  <r>
    <s v="9450b17b-12be-4c4a-a92a-0238797e52ce"/>
    <x v="138"/>
    <x v="394"/>
    <n v="-3.0679333600000001E-2"/>
    <n v="-3.0679333600000001E-2"/>
    <x v="1"/>
    <n v="4.5824353448275863"/>
    <n v="-0.14058606264439649"/>
    <n v="-0.140586062644396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294958830c653736817188867aebee997461d7494bce76b3570531ed4f28ce"/>
    <n v="1"/>
    <n v="1"/>
  </r>
  <r>
    <s v="f7675ace-d14d-4363-a04e-badd1e4572f3"/>
    <x v="138"/>
    <x v="394"/>
    <n v="-1.9695063299999999E-2"/>
    <n v="-1.9695063299999999E-2"/>
    <x v="1"/>
    <n v="4.5824353448275863"/>
    <n v="-9.0251354184536642E-2"/>
    <n v="-9.025135418453664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32d4a6ee101044d8ab3b034c2ad845a5d15bf7d0ccaf0a4bf0c5f0868bce75"/>
    <n v="1"/>
    <n v="1"/>
  </r>
  <r>
    <s v="2f5d5dab-f722-42aa-a8da-6ff2ad0ab22c"/>
    <x v="138"/>
    <x v="394"/>
    <n v="-5.9002719999999998E-3"/>
    <n v="-5.9002719999999998E-3"/>
    <x v="1"/>
    <n v="4.5824353448275863"/>
    <n v="-2.703761495689655E-2"/>
    <n v="-2.7037614956896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348cc492993ee2edd99ff5163a01fd58da83bbffa0e616a17b2431bc609e600"/>
    <n v="1"/>
    <n v="1"/>
  </r>
  <r>
    <s v="b6e72972-64df-4679-93e8-369434b70f8d"/>
    <x v="138"/>
    <x v="394"/>
    <n v="-6.9468735999999986E-3"/>
    <n v="-6.9468735999999986E-3"/>
    <x v="1"/>
    <n v="4.5824353448275863"/>
    <n v="-3.183359912068965E-2"/>
    <n v="-3.18335991206896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068e5b00335133db57c1f3e87b339ab6bfb594e55176b16eeae09f8a381d29"/>
    <n v="1"/>
    <n v="1"/>
  </r>
  <r>
    <s v="cf8bb992-6392-455c-ba9f-65710c70ce98"/>
    <x v="138"/>
    <x v="394"/>
    <n v="-6.3006528000000006E-3"/>
    <n v="-6.3006528000000006E-3"/>
    <x v="1"/>
    <n v="4.5824353448275863"/>
    <n v="-2.8872334086206899E-2"/>
    <n v="-2.8872334086206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40fa1eb6a69e8292bf1aed5fc37d8ae0c489e630d979d83722f4023a5092ee"/>
    <n v="1"/>
    <n v="1"/>
  </r>
  <r>
    <s v="c21938d0-ef84-4f07-aa84-65289c5a559c"/>
    <x v="138"/>
    <x v="394"/>
    <n v="-2.3075430000000001E-2"/>
    <n v="-2.3075430000000001E-2"/>
    <x v="1"/>
    <n v="4.5824353448275863"/>
    <n v="-0.10574166602909479"/>
    <n v="-0.105741666029094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dd8d8d1178fada9133f24e9516e0829259e2afaf2e0fd2b3a49a77084559f5c"/>
    <n v="1"/>
    <n v="1"/>
  </r>
  <r>
    <s v="884d9fba-050d-4411-8150-6ae619b22173"/>
    <x v="138"/>
    <x v="394"/>
    <n v="-2.8491097600000001E-2"/>
    <n v="-2.8491097600000001E-2"/>
    <x v="1"/>
    <n v="4.5824353448275863"/>
    <n v="-0.13055861265517241"/>
    <n v="-0.1305586126551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c079f1d955d64ba37a1b8105274b0b33f3b53bc216cffbe3c3e14be6e3dd04"/>
    <n v="1"/>
    <n v="1"/>
  </r>
  <r>
    <s v="9e31eaae-8864-40a5-873b-f63fef17b43a"/>
    <x v="138"/>
    <x v="394"/>
    <n v="-6.4596252100000001E-2"/>
    <n v="-6.4596252100000001E-2"/>
    <x v="1"/>
    <n v="4.5824353448275863"/>
    <n v="-0.29600814876643322"/>
    <n v="-0.2960081487664332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f10ecc72bb46080d94a0039d1d9e77668a80a79181085a0bac6d91a12b3dacb"/>
    <n v="1"/>
    <n v="1"/>
  </r>
  <r>
    <s v="d93c0b1a-a163-40ed-a9d6-192b491e7894"/>
    <x v="138"/>
    <x v="394"/>
    <n v="-4.5491561999999999E-2"/>
    <n v="-4.5491561999999999E-2"/>
    <x v="1"/>
    <n v="4.5824353448275863"/>
    <n v="-0.20846214160021551"/>
    <n v="-0.208462141600215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c3adbf4ca69a4d950475515cb583814696e94b2a51eda88bd26a1280ba1016"/>
    <n v="1"/>
    <n v="1"/>
  </r>
  <r>
    <s v="cb875e42-4bf6-4a85-b094-498bd794ae4c"/>
    <x v="138"/>
    <x v="394"/>
    <n v="-2.0429798799999999E-2"/>
    <n v="-2.0429798799999999E-2"/>
    <x v="1"/>
    <n v="4.5824353448275863"/>
    <n v="-9.36182321088362E-2"/>
    <n v="-9.361823210883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57417f54553643700fb092d36e09c781a445e0bab97f4c9345984be4816d77"/>
    <n v="1"/>
    <n v="1"/>
  </r>
  <r>
    <s v="d8379909-8fff-40d8-9a0f-bcb55a8087fa"/>
    <x v="138"/>
    <x v="394"/>
    <n v="-1.8515817600000001E-2"/>
    <n v="-1.8515817600000001E-2"/>
    <x v="1"/>
    <n v="4.5824353448275863"/>
    <n v="-8.4847537008620702E-2"/>
    <n v="-8.484753700862070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aad5a7bce70d2b4b39ed90f6f6bbada6d6fdaf4c18a122786c5c16e5c8cf092"/>
    <n v="1"/>
    <n v="1"/>
  </r>
  <r>
    <s v="0b7e64cd-bbc5-475c-9175-65042f068ec9"/>
    <x v="138"/>
    <x v="394"/>
    <n v="-1.6176565600000001E-2"/>
    <n v="-1.6176565600000001E-2"/>
    <x v="1"/>
    <n v="4.5824353448275863"/>
    <n v="-7.4128065963362078E-2"/>
    <n v="-7.41280659633620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7a91818f288d1c599794ff67aaeda29de958c9ce7e04095e36ab434c85caef"/>
    <n v="1"/>
    <n v="1"/>
  </r>
  <r>
    <s v="2b17e1fe-940d-4bfc-94ff-b805f01b9128"/>
    <x v="138"/>
    <x v="394"/>
    <n v="-1.9631571800000001E-2"/>
    <n v="-1.9631571800000001E-2"/>
    <x v="1"/>
    <n v="4.5824353448275863"/>
    <n v="-8.9960408490840527E-2"/>
    <n v="-8.99604084908405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579bb6756a81ca5450dd0faf9551fdda5bc5856c466c60fe70785527b2c654"/>
    <n v="1"/>
    <n v="1"/>
  </r>
  <r>
    <s v="3f50fdf9-aa71-4c97-9358-871fd664b09f"/>
    <x v="138"/>
    <x v="394"/>
    <n v="-1.6121750399999999E-2"/>
    <n v="-1.6121750399999999E-2"/>
    <x v="1"/>
    <n v="4.5824353448275863"/>
    <n v="-7.3876878853448277E-2"/>
    <n v="-7.38768788534482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150b4ab7a5008ccf958650cbceabd03cb073ad15d9f63fc5db61c946a69d8a"/>
    <n v="1"/>
    <n v="1"/>
  </r>
  <r>
    <s v="426ab255-bd85-4c72-bef5-8a6e6138aa72"/>
    <x v="138"/>
    <x v="394"/>
    <n v="-1.7869699199999999E-2"/>
    <n v="-1.7869699199999999E-2"/>
    <x v="1"/>
    <n v="4.5824353448275863"/>
    <n v="-8.1886741215517256E-2"/>
    <n v="-8.188674121551725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0c7c3293583f6a2dd63b7845cce6cb3274289eed4137d15c56f8dc70f1d441"/>
    <n v="1"/>
    <n v="1"/>
  </r>
  <r>
    <s v="897223b9-2f33-461b-accc-7ebfb6239e0c"/>
    <x v="138"/>
    <x v="394"/>
    <n v="-2.12513722E-2"/>
    <n v="-2.12513722E-2"/>
    <x v="1"/>
    <n v="4.5824353448275863"/>
    <n v="-9.7383039095366386E-2"/>
    <n v="-9.738303909536638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a5691650c78b36af76b6e521a3d880cfd37eec1041f4ab102922fb60e4b077"/>
    <n v="1"/>
    <n v="1"/>
  </r>
  <r>
    <s v="08467eea-22fb-4c73-b5ac-14d3712d3cc5"/>
    <x v="138"/>
    <x v="394"/>
    <n v="-0.41953662487784121"/>
    <n v="-0.41953662487784121"/>
    <x v="1"/>
    <n v="4.5824353448275863"/>
    <n v="-1.922499458289892"/>
    <n v="-1.92249945828989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fff2934977c67ef16706beacdfb36247600954a7e607af98b13ca083d804b1b"/>
    <n v="1"/>
    <n v="1"/>
  </r>
  <r>
    <s v="98580bfb-75d7-4dd2-8f17-e87d810b52fb"/>
    <x v="138"/>
    <x v="394"/>
    <n v="-0.36783840200000001"/>
    <n v="-0.36783840200000001"/>
    <x v="1"/>
    <n v="4.5824353448275863"/>
    <n v="-1.6855956945096979"/>
    <n v="-1.685595694509697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17fab2e3c6e2d366be5a26280df26dcf70dbaf7da9f8a458d29723fd4a0e79b1"/>
    <n v="1"/>
    <n v="1"/>
  </r>
  <r>
    <s v="4029001e-be38-448f-aead-888db0a74be6"/>
    <x v="138"/>
    <x v="394"/>
    <n v="-2.5975966400000002E-2"/>
    <n v="-2.5975966400000002E-2"/>
    <x v="1"/>
    <n v="4.5824353448275863"/>
    <n v="-0.11903318654741379"/>
    <n v="-0.11903318654741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3706f48c99befc4120060f2bfe96928a79848464d11d17ba5685d24b8178b5"/>
    <n v="1"/>
    <n v="1"/>
  </r>
  <r>
    <s v="50bf7a1a-67bb-405b-91c3-565ab5d985fa"/>
    <x v="138"/>
    <x v="394"/>
    <n v="-3.7053639399999998E-2"/>
    <n v="-3.7053639399999998E-2"/>
    <x v="1"/>
    <n v="4.5824353448275863"/>
    <n v="-0.169795906841056"/>
    <n v="-0.16979590684105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22222609569027bcac96104ea3b31daf214c1a54eac5d8ad8dce25b1d455db"/>
    <n v="1"/>
    <n v="1"/>
  </r>
  <r>
    <s v="0133e70f-67d3-4a9e-a6c7-8f711b3a8b07"/>
    <x v="138"/>
    <x v="394"/>
    <n v="-1.8777463599999999E-2"/>
    <n v="-1.8777463599999999E-2"/>
    <x v="1"/>
    <n v="4.5824353448275863"/>
    <n v="-8.6046512886853443E-2"/>
    <n v="-8.60465128868534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6a9a9c0e60870781bdf1d060ca8b26daf81ffea83a7eb3ee9dc2b4efcf200e"/>
    <n v="1"/>
    <n v="1"/>
  </r>
  <r>
    <s v="fc6e7f1e-c1b1-4635-865a-d5d77f89f27e"/>
    <x v="138"/>
    <x v="394"/>
    <n v="-2.0929579199999999E-2"/>
    <n v="-2.0929579199999999E-2"/>
    <x v="1"/>
    <n v="4.5824353448275863"/>
    <n v="-9.5908443478448277E-2"/>
    <n v="-9.59084434784482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845e6a8d218beb61c8291c8dbac5cf815089b829678fdfeb2e82836a3f8939"/>
    <n v="1"/>
    <n v="1"/>
  </r>
  <r>
    <s v="7dd5b414-67b7-4693-aeff-e0821f65818f"/>
    <x v="138"/>
    <x v="394"/>
    <n v="-4.2166550799999987E-2"/>
    <n v="-4.2166550799999987E-2"/>
    <x v="1"/>
    <n v="4.5824353448275863"/>
    <n v="-0.19322549275538789"/>
    <n v="-0.193225492755387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5d0aa3c300a36c666837ca7f7a99821298463d4c07447ae1ed8659569140cc"/>
    <n v="1"/>
    <n v="1"/>
  </r>
  <r>
    <s v="daf673a5-2d7e-49c1-b04d-620b4793feef"/>
    <x v="138"/>
    <x v="394"/>
    <n v="-6.7021627399999992E-2"/>
    <n v="-6.7021627399999992E-2"/>
    <x v="1"/>
    <n v="4.5824353448275863"/>
    <n v="-0.30712227426562499"/>
    <n v="-0.307122274265624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6397440bf8beb888c474334b9b9320727f29fa7bb1b7c1713cc9653e748465"/>
    <n v="1"/>
    <n v="1"/>
  </r>
  <r>
    <s v="0d189f5d-85de-41be-8533-279d0472852f"/>
    <x v="138"/>
    <x v="394"/>
    <n v="-5.4139476800000003E-2"/>
    <n v="-5.4139476800000003E-2"/>
    <x v="1"/>
    <n v="4.5824353448275863"/>
    <n v="-0.2480906520387931"/>
    <n v="-0.24809065203879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76c29f946f1ff4cfcb234ca70c6c8050a01d75508e56b6add79d1e1149896f"/>
    <n v="1"/>
    <n v="1"/>
  </r>
  <r>
    <s v="dd0e1590-3f00-4d94-8bc8-bfcc89170a33"/>
    <x v="138"/>
    <x v="394"/>
    <n v="-3.5911008000000001E-3"/>
    <n v="-3.5911008000000001E-3"/>
    <x v="1"/>
    <n v="4.5824353448275863"/>
    <n v="-1.645598723275862E-2"/>
    <n v="-1.6455987232758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a90d1e6b89328f419f0ccb8b52b0c6c6fba717b245113978d7aa055edae51a"/>
    <n v="1"/>
    <n v="1"/>
  </r>
  <r>
    <s v="4a98f361-56fb-4829-b307-8a62a71967a8"/>
    <x v="138"/>
    <x v="394"/>
    <n v="-6.4036057138495528E-2"/>
    <n v="-6.4036057138495528E-2"/>
    <x v="1"/>
    <n v="4.5824353448275863"/>
    <n v="-0.29344109157484077"/>
    <n v="-0.2934410915748407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add701fc3e4ddb5da74443953e2b182549f3ee3347593ac7832af6ab28a80599"/>
    <n v="1"/>
    <n v="1"/>
  </r>
  <r>
    <s v="f2f9ab58-3c18-4c59-9672-26876eb29f9c"/>
    <x v="138"/>
    <x v="394"/>
    <n v="-6.2430250341957661E-3"/>
    <n v="-6.2430250341957661E-3"/>
    <x v="1"/>
    <n v="4.5824353448275863"/>
    <n v="-2.8608258575342129E-2"/>
    <n v="-2.8608258575342129E-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027a008c4580f382c7fac9ef2e60913b719478f0cacc648119c5bd9594b725e"/>
    <n v="1"/>
    <n v="1"/>
  </r>
  <r>
    <s v="0fd55de2-6e82-4afb-9dd7-91ba42ab1570"/>
    <x v="139"/>
    <x v="395"/>
    <n v="0"/>
    <n v="0"/>
    <x v="1"/>
    <n v="4.2552166934189408"/>
    <n v="0"/>
    <n v="0"/>
    <x v="1"/>
    <m/>
    <s v="Gnosis Safe: ProxyFactory 1.3.0"/>
    <m/>
    <m/>
    <m/>
    <m/>
    <m/>
    <s v="Lançamento de custos operacionais"/>
    <m/>
    <s v="Gnosis"/>
    <m/>
    <x v="162"/>
    <s v="Blockchain"/>
    <s v="Technology &amp; Infrastructure"/>
    <s v="Operating Costs"/>
    <s v="Operating Costs"/>
    <x v="9"/>
    <m/>
    <s v="0xd34e82c58af55bb2cab370ca59229acb8ece8f87d5bd13cb616f2fe6a9d79249"/>
    <n v="1"/>
    <n v="1"/>
  </r>
  <r>
    <s v="67cc324c-f10b-4a09-b242-4d3002e6839e"/>
    <x v="139"/>
    <x v="395"/>
    <n v="-5.1711971999999998E-3"/>
    <n v="-5.1711971999999998E-3"/>
    <x v="1"/>
    <n v="4.2552166934189408"/>
    <n v="-2.2004564650401289E-2"/>
    <n v="-2.20045646504012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735f085e9406f78401fbf1069e60b25851fc575f3eae136c53aa2b9ce1bf66"/>
    <n v="1"/>
    <n v="1"/>
  </r>
  <r>
    <s v="0d371f6f-9ff8-443a-902c-256c406403ef"/>
    <x v="139"/>
    <x v="395"/>
    <n v="-3.0008878400000001E-2"/>
    <n v="-3.0008878400000001E-2"/>
    <x v="1"/>
    <n v="4.2552166934189408"/>
    <n v="-0.12769428031845911"/>
    <n v="-0.127694280318459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c3a21c96436d3393732a6fc27afa19b0da62f086ce3c682933fef4653f1da7"/>
    <n v="1"/>
    <n v="1"/>
  </r>
  <r>
    <s v="24478b3e-9cbd-4323-b76f-3cf18fecb25e"/>
    <x v="139"/>
    <x v="395"/>
    <n v="-6.0189941999999998E-3"/>
    <n v="-6.0189941999999998E-3"/>
    <x v="1"/>
    <n v="4.2552166934189408"/>
    <n v="-2.5612124597431781E-2"/>
    <n v="-2.56121245974317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a84ca7166a0c54fd39817449fbc1c2781ef7097d4f74510c22b38140d4a130"/>
    <n v="1"/>
    <n v="1"/>
  </r>
  <r>
    <s v="ec207793-c008-4517-88cb-13edd798e1e1"/>
    <x v="139"/>
    <x v="395"/>
    <n v="-7.8848990999999986E-3"/>
    <n v="-7.8848990999999986E-3"/>
    <x v="1"/>
    <n v="4.2552166934189408"/>
    <n v="-3.3551954276243967E-2"/>
    <n v="-3.35519542762439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62e9a9433efdc8450a3499cd680db59364afc1302a4bfe3e50348b9b9c2c17"/>
    <n v="1"/>
    <n v="1"/>
  </r>
  <r>
    <s v="067c7a89-72d1-4db1-b088-c5f7ad6c1c4c"/>
    <x v="139"/>
    <x v="395"/>
    <n v="-3.6165695999999998E-3"/>
    <n v="-3.6165695999999998E-3"/>
    <x v="1"/>
    <n v="4.2552166934189408"/>
    <n v="-1.5389287334831459E-2"/>
    <n v="-1.53892873348314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a241a95b7eeece12084819708f0f27616c40e73ed364b376f212417da4a4ef"/>
    <n v="1"/>
    <n v="1"/>
  </r>
  <r>
    <s v="513a00d3-6d43-4efc-9225-a2e7c21994a4"/>
    <x v="139"/>
    <x v="395"/>
    <n v="-1.2680498199999999E-2"/>
    <n v="-1.2680498199999999E-2"/>
    <x v="1"/>
    <n v="4.2552166934189408"/>
    <n v="-5.3958267621508828E-2"/>
    <n v="-5.39582676215088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bb77dba291d51274471a11741f3a27724640624f590de90d687aa3bfb4b3c6c"/>
    <n v="1"/>
    <n v="1"/>
  </r>
  <r>
    <s v="9feb1807-6fbf-488c-a13e-213d022e633a"/>
    <x v="139"/>
    <x v="395"/>
    <n v="-9.6781439999999996E-3"/>
    <n v="-9.6781439999999996E-3"/>
    <x v="1"/>
    <n v="4.2552166934189408"/>
    <n v="-4.1182599910112361E-2"/>
    <n v="-4.118259991011236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8ed981006a688038f8bf496986ac4b992c5f87a0f8de3f02a4160cf01b4554"/>
    <n v="1"/>
    <n v="1"/>
  </r>
  <r>
    <s v="ea763822-970b-4af0-a9b4-77628846e7c5"/>
    <x v="139"/>
    <x v="395"/>
    <n v="-1.17332292E-2"/>
    <n v="-1.17332292E-2"/>
    <x v="1"/>
    <n v="4.2552166934189408"/>
    <n v="-4.9927432759550562E-2"/>
    <n v="-4.99274327595505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93b1b24176a4d613d470aec3476ddd44d7dd284d10c9ed34d87678bd919ea16"/>
    <n v="1"/>
    <n v="1"/>
  </r>
  <r>
    <s v="b073ef60-c2ac-47d7-9a4c-7cde31d94dc3"/>
    <x v="139"/>
    <x v="395"/>
    <n v="-7.1737119999999996E-3"/>
    <n v="-7.1737119999999996E-3"/>
    <x v="1"/>
    <n v="4.2552166934189408"/>
    <n v="-3.0525699056179779E-2"/>
    <n v="-3.05256990561797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ed4cef610523e90e048a4548c81070fce59fba376872c49da7d8f425f83dfa"/>
    <n v="1"/>
    <n v="1"/>
  </r>
  <r>
    <s v="6527d011-c341-4ffb-9f60-a68deab0ec46"/>
    <x v="139"/>
    <x v="395"/>
    <n v="-1.5527329600000001E-2"/>
    <n v="-1.5527329600000001E-2"/>
    <x v="1"/>
    <n v="4.2552166934189408"/>
    <n v="-6.607215211813805E-2"/>
    <n v="-6.60721521181380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a58a6b0f8a3f7698e6a88dc6cf1f58988725ce72d98dd9fa97c6e3830cf96d"/>
    <n v="1"/>
    <n v="1"/>
  </r>
  <r>
    <s v="ffbde490-e96e-4f27-8fab-6cf3d460abd7"/>
    <x v="139"/>
    <x v="395"/>
    <n v="-3.1048992099999999E-2"/>
    <n v="-3.1048992099999999E-2"/>
    <x v="1"/>
    <n v="4.2552166934189408"/>
    <n v="-0.13212018949775281"/>
    <n v="-0.132120189497752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76445d9566cb6ed1c30767bd981beaec92177d1755fdda17a9bbb732c56d64"/>
    <n v="1"/>
    <n v="1"/>
  </r>
  <r>
    <s v="c1712255-68ff-478a-a186-c510d75f0dd2"/>
    <x v="139"/>
    <x v="395"/>
    <n v="-1.04862600041945E-2"/>
    <n v="-1.04862600041945E-2"/>
    <x v="1"/>
    <n v="4.2552166934189408"/>
    <n v="-4.4621308621379821E-2"/>
    <n v="-4.4621308621379821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9223f08232028ffe36c20f39b6d1c7c4ba0c2b1610266691fc6839cdd08fcca"/>
    <n v="1"/>
    <n v="1"/>
  </r>
  <r>
    <s v="e0c854c3-2ca9-4ace-ac8e-798988df1fa8"/>
    <x v="139"/>
    <x v="395"/>
    <n v="-9.4430773454964312E-3"/>
    <n v="-9.4430773454964312E-3"/>
    <x v="1"/>
    <n v="4.2552166934189408"/>
    <n v="-4.0182340357802632E-2"/>
    <n v="-4.0182340357802632E-2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9"/>
    <m/>
    <s v="0x7ce663cc988f5fd8e1db3269852948bd0b34779fedf416e94a10c501e0d069a0"/>
    <n v="1"/>
    <n v="1"/>
  </r>
  <r>
    <s v="f745a54d-132d-471a-b779-e28de3e1d384"/>
    <x v="139"/>
    <x v="395"/>
    <n v="-0.11176990507959279"/>
    <n v="-0.11176990507959279"/>
    <x v="1"/>
    <n v="4.2552166934189408"/>
    <n v="-0.47560516591653368"/>
    <n v="-0.47560516591653368"/>
    <x v="1"/>
    <m/>
    <s v="Ledger"/>
    <m/>
    <m/>
    <m/>
    <m/>
    <m/>
    <s v="Lançamento de custos operacionais"/>
    <m/>
    <s v="Ledger"/>
    <m/>
    <x v="162"/>
    <s v="Blockchain"/>
    <s v="Technology &amp; Infrastructure"/>
    <s v="Operating Costs"/>
    <s v="Operating Costs"/>
    <x v="9"/>
    <m/>
    <s v="0x08739ff2fd67b050045402714d3f96bf9d4bc3376b2f4024e4b9540aca490626"/>
    <n v="1"/>
    <n v="1"/>
  </r>
  <r>
    <s v="f91113db-e21f-45e3-abf4-f5eed463df2a"/>
    <x v="139"/>
    <x v="395"/>
    <n v="-9.8952559999999998E-3"/>
    <n v="-9.8952559999999998E-3"/>
    <x v="1"/>
    <n v="4.2552166934189408"/>
    <n v="-4.2106458516853927E-2"/>
    <n v="-4.21064585168539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854a1b9ee39c432673327dfed14b2360d26a7f89c67d35e847c86d8b736caf"/>
    <n v="1"/>
    <n v="1"/>
  </r>
  <r>
    <s v="ca2cd228-fecb-4484-87f2-03e991a984f5"/>
    <x v="139"/>
    <x v="395"/>
    <n v="-1.1155607387766719E-2"/>
    <n v="-1.1155607387766719E-2"/>
    <x v="1"/>
    <n v="4.2552166934189408"/>
    <n v="-4.7469526781652609E-2"/>
    <n v="-4.7469526781652609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425bd926864db0b8c6d76a023307be0f59b1a131ef8d132553ff54b27efaa637"/>
    <n v="1"/>
    <n v="1"/>
  </r>
  <r>
    <s v="b60fe28b-b305-4b59-b633-ed0178dc123a"/>
    <x v="139"/>
    <x v="395"/>
    <n v="-1.06483824E-2"/>
    <n v="-1.06483824E-2"/>
    <x v="1"/>
    <n v="4.2552166934189408"/>
    <n v="-4.5311174546388437E-2"/>
    <n v="-4.53111745463884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a6156e5d8a56fff1b5f4b9e04420638d923b594533339eb626f8635e48e9dc"/>
    <n v="1"/>
    <n v="1"/>
  </r>
  <r>
    <s v="0742350c-c091-4ec7-9ea6-db07af993e0c"/>
    <x v="139"/>
    <x v="395"/>
    <n v="-5.7139160000000003E-3"/>
    <n v="-5.7139160000000003E-3"/>
    <x v="1"/>
    <n v="4.2552166934189408"/>
    <n v="-2.4313950747993581E-2"/>
    <n v="-2.43139507479935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f3857ff392dd401f816a432b857cab5a388b294a4afed19f34fb76964e330c"/>
    <n v="1"/>
    <n v="1"/>
  </r>
  <r>
    <s v="9651edf1-e75d-406d-b72e-ace0880e664a"/>
    <x v="139"/>
    <x v="395"/>
    <n v="-4.4139679999999999E-3"/>
    <n v="-4.4139679999999999E-3"/>
    <x v="1"/>
    <n v="4.2552166934189408"/>
    <n v="-1.8782390317817019E-2"/>
    <n v="-1.87823903178170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98787b19928b9d30f990e8747667627d8a0e451b17182a338d43b878a2e00e"/>
    <n v="1"/>
    <n v="1"/>
  </r>
  <r>
    <s v="bbc7c2e9-d04b-404c-a41f-4a219c0be5b3"/>
    <x v="139"/>
    <x v="395"/>
    <n v="-6.8577124000000003E-3"/>
    <n v="-6.8577124000000003E-3"/>
    <x v="1"/>
    <n v="4.2552166934189408"/>
    <n v="-2.9181052283146072E-2"/>
    <n v="-2.91810522831460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6172233434a7dc977d71d35101538b489e60c5df2b151244f21aecef4be5e5"/>
    <n v="1"/>
    <n v="1"/>
  </r>
  <r>
    <s v="4f00148b-926b-42ab-a524-7c89a19aeabe"/>
    <x v="139"/>
    <x v="395"/>
    <n v="-1.32607552E-2"/>
    <n v="-1.32607552E-2"/>
    <x v="1"/>
    <n v="4.2552166934189408"/>
    <n v="-5.6427386894382023E-2"/>
    <n v="-5.64273868943820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e3e270ff74980e341e4d53069496d2b11177ac46dcf085484aa07210037fbb"/>
    <n v="1"/>
    <n v="1"/>
  </r>
  <r>
    <s v="e8a3cf01-4462-4ba1-9f3b-0f340100f9c9"/>
    <x v="139"/>
    <x v="395"/>
    <n v="-8.8328535999999992E-3"/>
    <n v="-8.8328535999999992E-3"/>
    <x v="1"/>
    <n v="4.2552166934189408"/>
    <n v="-3.7585706089245587E-2"/>
    <n v="-3.75857060892455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04b0897136af1aae06a1480a72268334f74107412b479bc39e2ed7927076a5"/>
    <n v="1"/>
    <n v="1"/>
  </r>
  <r>
    <s v="41ab94e7-dccf-41db-8c8c-b645dcf12690"/>
    <x v="139"/>
    <x v="395"/>
    <n v="-7.7581800033618784E-3"/>
    <n v="-7.7581800033618784E-3"/>
    <x v="1"/>
    <n v="4.2552166934189408"/>
    <n v="-3.3012737060854482E-2"/>
    <n v="-3.3012737060854482E-2"/>
    <x v="1"/>
    <m/>
    <s v="Ledger"/>
    <s v="Gnosis Safe: ProxyFactory 1.3.0"/>
    <m/>
    <m/>
    <m/>
    <m/>
    <s v="Lançamento de custos operacionais"/>
    <m/>
    <s v="Ledger"/>
    <m/>
    <x v="162"/>
    <s v="Blockchain"/>
    <s v="Technology &amp; Infrastructure"/>
    <s v="Operating Costs"/>
    <s v="Operating Costs"/>
    <x v="9"/>
    <m/>
    <s v="0xd34e82c58af55bb2cab370ca59229acb8ece8f87d5bd13cb616f2fe6a9d79249"/>
    <n v="1"/>
    <n v="1"/>
  </r>
  <r>
    <s v="6e94df5d-30fb-4b6f-871a-0ce9089f89d7"/>
    <x v="139"/>
    <x v="395"/>
    <n v="-5.0985711999999997E-3"/>
    <n v="-5.0985711999999997E-3"/>
    <x v="1"/>
    <n v="4.2552166934189408"/>
    <n v="-2.1695525282825041E-2"/>
    <n v="-2.16955252828250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842d28bb1980e747c6aed83bfca5cbb6d0a6fbda5de116d9b221e2ab9a6fa5"/>
    <n v="1"/>
    <n v="1"/>
  </r>
  <r>
    <s v="8fd68f0b-48a6-406f-b834-f8cf6b68f448"/>
    <x v="139"/>
    <x v="395"/>
    <n v="-7.2761258999999986E-3"/>
    <n v="-7.2761258999999986E-3"/>
    <x v="1"/>
    <n v="4.2552166934189408"/>
    <n v="-3.0961492393097909E-2"/>
    <n v="-3.09614923930979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2082cc2cdae61f56e8100cb1f380f3a87c2678f7ca6a7a22b29d6c353368f0"/>
    <n v="1"/>
    <n v="1"/>
  </r>
  <r>
    <s v="b2181150-b5b2-4e6e-a720-52dba63a9c59"/>
    <x v="139"/>
    <x v="395"/>
    <n v="-5.8031230999999999E-3"/>
    <n v="-5.8031230999999999E-3"/>
    <x v="1"/>
    <n v="4.2552166934189408"/>
    <n v="-2.4693546289085069E-2"/>
    <n v="-2.4693546289085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b96bc9cac799d4237f08b728c26c43b2db77b47121077e545ee23c475ec7fb"/>
    <n v="1"/>
    <n v="1"/>
  </r>
  <r>
    <s v="e9840010-2e7a-4954-ab32-a568daf04d54"/>
    <x v="139"/>
    <x v="395"/>
    <n v="-7.2269311999999999E-3"/>
    <n v="-7.2269311999999999E-3"/>
    <x v="1"/>
    <n v="4.2552166934189408"/>
    <n v="-3.0752158284430179E-2"/>
    <n v="-3.07521582844301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c533f8d330292803a6fbb13cf8b6e890aa3af31981595e2d6ea059b83d41db"/>
    <n v="1"/>
    <n v="1"/>
  </r>
  <r>
    <s v="ad1fded0-91c0-4985-a5bb-fae90a5b76c8"/>
    <x v="139"/>
    <x v="395"/>
    <n v="-7.3350144000000001E-3"/>
    <n v="-7.3350144000000001E-3"/>
    <x v="1"/>
    <n v="4.2552166934189408"/>
    <n v="-3.121207572134832E-2"/>
    <n v="-3.1212075721348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63274c171cf2646baff4dd97b3e43763a405ddcc919670f0577685b64bfab2"/>
    <n v="1"/>
    <n v="1"/>
  </r>
  <r>
    <s v="99c7b37e-5a9a-450b-9bcd-7cc1fdcfd828"/>
    <x v="140"/>
    <x v="396"/>
    <n v="-4.3246303999999996E-3"/>
    <n v="-4.3246303999999996E-3"/>
    <x v="1"/>
    <n v="4.375135722041259"/>
    <n v="-1.8920844947665581E-2"/>
    <n v="-1.89208449476655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b39351ae29fcace3db45650cd8ade9e8dd4d5da32e3d4a39dd01b6c84017030"/>
    <n v="1"/>
    <n v="1"/>
  </r>
  <r>
    <s v="eaf5c333-4471-4484-8ab2-3ec02210eddc"/>
    <x v="140"/>
    <x v="396"/>
    <n v="-4.3348299999999996E-3"/>
    <n v="-4.3348299999999996E-3"/>
    <x v="1"/>
    <n v="4.375135722041259"/>
    <n v="-1.8965469581976108E-2"/>
    <n v="-1.89654695819761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efbbb0e23bb045d127ef5f2750a031befc76de2906d93332cccd1efd974d6f"/>
    <n v="1"/>
    <n v="1"/>
  </r>
  <r>
    <s v="57367523-77b1-4ff4-8bee-384f9d9f4033"/>
    <x v="360"/>
    <x v="616"/>
    <n v="-5.0106648E-3"/>
    <n v="-5.0106648E-3"/>
    <x v="1"/>
    <n v="4.731891891891892"/>
    <n v="-2.3709924140108109E-2"/>
    <n v="-2.37099241401081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06a44d47964907f8b88fecb8b3af0135c6eaf1984a1b8cd957e5fab954d184"/>
    <n v="1"/>
    <n v="1"/>
  </r>
  <r>
    <s v="cb11d443-cd59-49f0-87ef-934c59bfe80e"/>
    <x v="360"/>
    <x v="616"/>
    <n v="-3.0987039999999999E-3"/>
    <n v="-3.0987039999999999E-3"/>
    <x v="1"/>
    <n v="4.731891891891892"/>
    <n v="-1.466273233297298E-2"/>
    <n v="-1.4662732332972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9fbd750a9836dc2b0c91e72c36639486969c5a9e08a89d12c1442b2cbd5172"/>
    <n v="1"/>
    <n v="1"/>
  </r>
  <r>
    <s v="8c2dea1e-c721-449d-aca5-4b04ea73eb94"/>
    <x v="360"/>
    <x v="616"/>
    <n v="-3.7778719999999998E-3"/>
    <n v="-3.7778719999999998E-3"/>
    <x v="1"/>
    <n v="4.731891891891892"/>
    <n v="-1.7876481885405408E-2"/>
    <n v="-1.78764818854054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d69ef224bd7622fea6d3e22b620bda7416c4017d1777f1e02f8e297750dce3"/>
    <n v="1"/>
    <n v="1"/>
  </r>
  <r>
    <s v="abec707d-103b-4b07-ae69-63b15cd42425"/>
    <x v="360"/>
    <x v="616"/>
    <n v="-4.2532332000000004E-3"/>
    <n v="-4.2532332000000004E-3"/>
    <x v="1"/>
    <n v="4.731891891891892"/>
    <n v="-2.0125839693405409E-2"/>
    <n v="-2.01258396934054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d265687e706076691fb7129a1c9ce50100e87f70e448c3e6e5430ee3476777"/>
    <n v="1"/>
    <n v="1"/>
  </r>
  <r>
    <s v="3dfab451-b2af-4443-b86b-495bf6432c60"/>
    <x v="360"/>
    <x v="616"/>
    <n v="-7.2901783999999997E-3"/>
    <n v="-7.2901783999999997E-3"/>
    <x v="1"/>
    <n v="4.731891891891892"/>
    <n v="-3.4496336061405397E-2"/>
    <n v="-3.44963360614053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c082ba7088068e068e100d154cfa66c4b3b8d5dd5b9f2b473f1fe974355833e"/>
    <n v="1"/>
    <n v="1"/>
  </r>
  <r>
    <s v="541dd759-8928-4ac6-a1d1-0a12543f5e51"/>
    <x v="360"/>
    <x v="616"/>
    <n v="-9.3096184000000005E-3"/>
    <n v="-9.3096184000000005E-3"/>
    <x v="1"/>
    <n v="4.731891891891892"/>
    <n v="-4.4052107823567568E-2"/>
    <n v="-4.40521078235675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164a3905448ff3b5be7429c1589516dbffc588777c91314c23a6ee8fbfb780"/>
    <n v="1"/>
    <n v="1"/>
  </r>
  <r>
    <s v="c788ee0f-9529-484d-a899-5418c5a7b01f"/>
    <x v="360"/>
    <x v="616"/>
    <n v="-4.6370626000000002E-3"/>
    <n v="-4.6370626000000002E-3"/>
    <x v="1"/>
    <n v="4.731891891891892"/>
    <n v="-2.194207891913514E-2"/>
    <n v="-2.19420789191351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d3080097191e6fa546ce2330655dfea60861ca58c3fe273f8d40a13b173523a"/>
    <n v="1"/>
    <n v="1"/>
  </r>
  <r>
    <s v="e18b826f-d29f-41dd-8e01-46527425e130"/>
    <x v="360"/>
    <x v="616"/>
    <n v="-4.7020156000000014E-3"/>
    <n v="-4.7020156000000014E-3"/>
    <x v="1"/>
    <n v="4.731891891891892"/>
    <n v="-2.2249429493189189E-2"/>
    <n v="-2.22494294931891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0aae136b22c500544507aa6789ee3eff42499307d176fd259ebc50d52b7862"/>
    <n v="1"/>
    <n v="1"/>
  </r>
  <r>
    <s v="46afb753-3073-4c81-8c31-60a31b5786eb"/>
    <x v="360"/>
    <x v="616"/>
    <n v="-4.7836124000000006E-3"/>
    <n v="-4.7836124000000006E-3"/>
    <x v="1"/>
    <n v="4.731891891891892"/>
    <n v="-2.263553672951352E-2"/>
    <n v="-2.26355367295135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86c38a1774af2651add2a492bfe862de541ccf7531d08ab298c733f96d7732"/>
    <n v="1"/>
    <n v="1"/>
  </r>
  <r>
    <s v="2eab0215-ee23-4a61-98de-53b1ab7b3b26"/>
    <x v="141"/>
    <x v="397"/>
    <n v="-5.4724501000000007E-3"/>
    <n v="-5.4724501000000007E-3"/>
    <x v="1"/>
    <n v="4.7327586206896548"/>
    <n v="-2.5899785387068969E-2"/>
    <n v="-2.58997853870689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f1e772363d1cc22c6c6ba002f8e6402cb9553a64bb3a03fd717a481fe09620"/>
    <n v="1"/>
    <n v="1"/>
  </r>
  <r>
    <s v="c69ad463-53de-44b3-b098-013009a0f938"/>
    <x v="141"/>
    <x v="397"/>
    <n v="-3.692454E-3"/>
    <n v="-3.692454E-3"/>
    <x v="1"/>
    <n v="4.7327586206896548"/>
    <n v="-1.7475493500000001E-2"/>
    <n v="-1.74754935000000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86d4ae7e7d9768574f1ffbe4a764f5a6a5ebd2f17a0cdef9c955983c2dc793"/>
    <n v="1"/>
    <n v="1"/>
  </r>
  <r>
    <s v="6d9e1930-b4be-4118-ae8f-d7bf36cd590d"/>
    <x v="141"/>
    <x v="397"/>
    <n v="-2.7421408E-3"/>
    <n v="-2.7421408E-3"/>
    <x v="1"/>
    <n v="4.7327586206896548"/>
    <n v="-1.297789051034483E-2"/>
    <n v="-1.2977890510344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9acc8a863677abfd8f05a50f1493468fd4077b78f6db95a0a40f891f141d02"/>
    <n v="1"/>
    <n v="1"/>
  </r>
  <r>
    <s v="d39eddf9-2af9-43b7-861c-0289a7f8414f"/>
    <x v="141"/>
    <x v="397"/>
    <n v="-6.603116E-3"/>
    <n v="-6.603116E-3"/>
    <x v="1"/>
    <n v="4.7327586206896548"/>
    <n v="-3.1250954172413789E-2"/>
    <n v="-3.12509541724137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a1f08a9dd8e6ede067f458a5c885f7d42e3f357eedff941f7fd767f4695712"/>
    <n v="1"/>
    <n v="1"/>
  </r>
  <r>
    <s v="17e17005-6158-4cc5-adbe-868656b78c89"/>
    <x v="141"/>
    <x v="397"/>
    <n v="-4.3466752000000004E-3"/>
    <n v="-4.3466752000000004E-3"/>
    <x v="1"/>
    <n v="4.7327586206896548"/>
    <n v="-2.057176452413793E-2"/>
    <n v="-2.0571764524137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7f2b121b00b0a527eb665f2fbcf39538a24e0d4a0cd9866a4dfef65f9d6df5"/>
    <n v="1"/>
    <n v="1"/>
  </r>
  <r>
    <s v="eb605970-bd12-496f-8694-c596deb7247c"/>
    <x v="141"/>
    <x v="397"/>
    <n v="-8.5768544000000002E-3"/>
    <n v="-8.5768544000000002E-3"/>
    <x v="1"/>
    <n v="4.7327586206896548"/>
    <n v="-4.0592181599999999E-2"/>
    <n v="-4.059218159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d0bc91c1e84dd9450b5fc4e814f5c463c3a12b2af4c58671229065c9eecba7a"/>
    <n v="1"/>
    <n v="1"/>
  </r>
  <r>
    <s v="d03d3169-6582-43c8-ace7-b667df0f286f"/>
    <x v="141"/>
    <x v="397"/>
    <n v="-4.7626656000000003E-3"/>
    <n v="-4.7626656000000003E-3"/>
    <x v="1"/>
    <n v="4.7327586206896548"/>
    <n v="-2.2540546675862069E-2"/>
    <n v="-2.2540546675862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15b18b46e07f9811937884e7d7c477ebdac5c24adde6d5fadd62bbbb8ac757"/>
    <n v="1"/>
    <n v="1"/>
  </r>
  <r>
    <s v="a834a034-c59a-4682-beb8-34c65b974b22"/>
    <x v="141"/>
    <x v="397"/>
    <n v="-4.4570399999999998E-3"/>
    <n v="-4.4570399999999998E-3"/>
    <x v="1"/>
    <n v="4.7327586206896548"/>
    <n v="-2.1094094482758619E-2"/>
    <n v="-2.10940944827586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3e8c92b73e739489c782643367e46fc41658dc6a82909732c0f897b4f18fc01"/>
    <n v="1"/>
    <n v="1"/>
  </r>
  <r>
    <s v="aaaa3434-1461-4bbb-b22f-cbf0c7b8d989"/>
    <x v="141"/>
    <x v="397"/>
    <n v="-4.0325600000000001E-3"/>
    <n v="-4.0325600000000001E-3"/>
    <x v="1"/>
    <n v="4.7327586206896548"/>
    <n v="-1.9085133103448271E-2"/>
    <n v="-1.90851331034482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7dc5800d0714a9371e5311e9ca299d2571c18d1766565ce9d3796db58237a25"/>
    <n v="1"/>
    <n v="1"/>
  </r>
  <r>
    <s v="75d076de-905f-4552-b733-821a6ea7d0f1"/>
    <x v="141"/>
    <x v="397"/>
    <n v="-3.6708168000000002E-3"/>
    <n v="-3.6708168000000002E-3"/>
    <x v="1"/>
    <n v="4.7327586206896548"/>
    <n v="-1.737308985517241E-2"/>
    <n v="-1.7373089855172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89b8aac93551def9dea7f7a20141f4e2bcc6cf4afecabe846ce6aecb055b38"/>
    <n v="1"/>
    <n v="1"/>
  </r>
  <r>
    <s v="74a334c8-ab15-4edb-a6f4-35f47fea50bc"/>
    <x v="141"/>
    <x v="397"/>
    <n v="-5.9864608000000001E-3"/>
    <n v="-5.9864608000000001E-3"/>
    <x v="1"/>
    <n v="4.7327586206896548"/>
    <n v="-2.833247395862069E-2"/>
    <n v="-2.833247395862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009a9f968a9b54af065ede723207bcd3264a33771cd8e29db0bd91b39ede446"/>
    <n v="1"/>
    <n v="1"/>
  </r>
  <r>
    <s v="41fb0ed3-de55-43ec-9363-f98c033bdc31"/>
    <x v="141"/>
    <x v="397"/>
    <n v="-9.2086463999999993E-3"/>
    <n v="-9.2086463999999993E-3"/>
    <x v="1"/>
    <n v="4.7327586206896548"/>
    <n v="-4.3582300634482748E-2"/>
    <n v="-4.35823006344827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4d9437813423d0a05c15f8c2e533273c8730ef32380a217c2cb7a0958d25f4"/>
    <n v="1"/>
    <n v="1"/>
  </r>
  <r>
    <s v="d8b6f101-a58e-490c-b0d6-c867792c46a7"/>
    <x v="141"/>
    <x v="397"/>
    <n v="-7.5351311999999997E-3"/>
    <n v="-7.5351311999999997E-3"/>
    <x v="1"/>
    <n v="4.7327586206896548"/>
    <n v="-3.5661957144827582E-2"/>
    <n v="-3.56619571448275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2ce5f404d044eb31eb2132994f65717411a9882cfdc20c7701dda53d45316c"/>
    <n v="1"/>
    <n v="1"/>
  </r>
  <r>
    <s v="dfea305b-8612-44b3-8654-6abff9038fe1"/>
    <x v="141"/>
    <x v="397"/>
    <n v="-7.9001887999999992E-3"/>
    <n v="-7.9001887999999992E-3"/>
    <x v="1"/>
    <n v="4.7327586206896548"/>
    <n v="-3.7389686648275848E-2"/>
    <n v="-3.73896866482758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27ebe0ff1960a4f3cdfd640b7a7c32f2c63f2cce2344803fb0de5031b769e27"/>
    <n v="1"/>
    <n v="1"/>
  </r>
  <r>
    <s v="ff2c2a4f-c1ed-4f1e-bae2-983a68e94253"/>
    <x v="141"/>
    <x v="397"/>
    <n v="-4.5586896999999993E-3"/>
    <n v="-4.5586896999999993E-3"/>
    <x v="1"/>
    <n v="4.7327586206896548"/>
    <n v="-2.157517797672413E-2"/>
    <n v="-2.1575177976724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cabfd6ebbd3d9c038fe31e3053d0dcf11744050c64ab7a67e65f7723babcdf"/>
    <n v="1"/>
    <n v="1"/>
  </r>
  <r>
    <s v="d16f470f-12cf-4299-8efa-55321f510353"/>
    <x v="141"/>
    <x v="397"/>
    <n v="-4.6408179999999997E-3"/>
    <n v="-4.6408179999999997E-3"/>
    <x v="1"/>
    <n v="4.7327586206896548"/>
    <n v="-2.1963871396551721E-2"/>
    <n v="-2.19638713965517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fcee75532c32e068621eade12038acaf6ca1ab07d4246e1e9206a9b07b0b1ea"/>
    <n v="1"/>
    <n v="1"/>
  </r>
  <r>
    <s v="1a75df62-2d48-40d0-8f89-1f36586bc23d"/>
    <x v="141"/>
    <x v="397"/>
    <n v="-5.7904248E-3"/>
    <n v="-5.7904248E-3"/>
    <x v="1"/>
    <n v="4.7327586206896548"/>
    <n v="-2.7404682889655169E-2"/>
    <n v="-2.74046828896551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d310ea8948b9ccbe15a07624180121e861f57a539e7dc0b165ade908a8fa44f"/>
    <n v="1"/>
    <n v="1"/>
  </r>
  <r>
    <s v="247c4d95-e5d6-4dbe-8d50-351157f8f0ff"/>
    <x v="141"/>
    <x v="397"/>
    <n v="-5.1507979999999998E-3"/>
    <n v="-5.1507979999999998E-3"/>
    <x v="1"/>
    <n v="4.7327586206896548"/>
    <n v="-2.4377483637931029E-2"/>
    <n v="-2.43774836379310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90c490f26fb2aa06d56eb3dd1240746667c6ff0a97d8092c1676c4840627bed"/>
    <n v="1"/>
    <n v="1"/>
  </r>
  <r>
    <s v="da1a495c-9410-461b-886d-fee1ae70e100"/>
    <x v="141"/>
    <x v="397"/>
    <n v="-4.0288420000000004E-3"/>
    <n v="-4.0288420000000004E-3"/>
    <x v="1"/>
    <n v="4.7327586206896548"/>
    <n v="-1.9067536706896551E-2"/>
    <n v="-1.90675367068965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bdad41794178a8f26eab15bb1cbe559f7ffd04e535da735fd47b87fb2624a8"/>
    <n v="1"/>
    <n v="1"/>
  </r>
  <r>
    <s v="67cc3ce4-f3aa-4efd-acaf-6789c04d7ef4"/>
    <x v="141"/>
    <x v="397"/>
    <n v="-1.0713148299999999E-2"/>
    <n v="-1.0713148299999999E-2"/>
    <x v="1"/>
    <n v="4.7327586206896548"/>
    <n v="-5.0702744971551722E-2"/>
    <n v="-5.070274497155172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c2f80a011ecf3d259493a304797bffa94e134d2a26fe341a9809af52bd50cc"/>
    <n v="1"/>
    <n v="1"/>
  </r>
  <r>
    <s v="d535912f-0c4b-41c7-ac89-5b6242ad6f92"/>
    <x v="141"/>
    <x v="397"/>
    <n v="-8.5768544000000002E-3"/>
    <n v="-8.5768544000000002E-3"/>
    <x v="1"/>
    <n v="4.7327586206896548"/>
    <n v="-4.0592181599999999E-2"/>
    <n v="-4.059218159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af97b2c58141fb9278b298a31dd6bd30a68c4281652d5a0e214e473d8c0855"/>
    <n v="1"/>
    <n v="1"/>
  </r>
  <r>
    <s v="b6ecf765-9658-4170-95aa-f587f3f93b21"/>
    <x v="141"/>
    <x v="397"/>
    <n v="-5.2865384000000001E-2"/>
    <n v="-5.2865384000000001E-2"/>
    <x v="1"/>
    <n v="4.7327586206896548"/>
    <n v="-0.25019910186206901"/>
    <n v="-0.250199101862069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a26e3a3511a2bde79cbecfc9d4192eb0d6ba514ba71d97ee34709c7ff6fae40"/>
    <n v="1"/>
    <n v="1"/>
  </r>
  <r>
    <s v="ea1f0b85-bb89-42dd-aa4b-5c7dba69c056"/>
    <x v="141"/>
    <x v="397"/>
    <n v="-4.4570399999999998E-3"/>
    <n v="-4.4570399999999998E-3"/>
    <x v="1"/>
    <n v="4.7327586206896548"/>
    <n v="-2.1094094482758619E-2"/>
    <n v="-2.10940944827586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1c01cc69e8d6ddad6ceae3dad8ca63d3cfcac1d385528fffea4330467af889"/>
    <n v="1"/>
    <n v="1"/>
  </r>
  <r>
    <s v="f981ee65-719c-40c3-8402-a392e587c935"/>
    <x v="141"/>
    <x v="397"/>
    <n v="-7.7545632E-3"/>
    <n v="-7.7545632E-3"/>
    <x v="1"/>
    <n v="4.7327586206896548"/>
    <n v="-3.6700475834482757E-2"/>
    <n v="-3.67004758344827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7ad590f68906a17ac989f6453daf1a3f3775674646ddce3aea22fd59b0ba03"/>
    <n v="1"/>
    <n v="1"/>
  </r>
  <r>
    <s v="e22a4684-2ce4-4adb-8a1d-a080141eac01"/>
    <x v="141"/>
    <x v="397"/>
    <n v="-4.6612171999999997E-3"/>
    <n v="-4.6612171999999997E-3"/>
    <x v="1"/>
    <n v="4.7327586206896548"/>
    <n v="-2.2060415886206889E-2"/>
    <n v="-2.20604158862068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5c3533df6e5bfd388c2de15899bbfcaf99ed196fb94010ede0c94e3d90d337"/>
    <n v="1"/>
    <n v="1"/>
  </r>
  <r>
    <s v="8fbc393f-6c20-46a6-aee9-cad2afa771f4"/>
    <x v="141"/>
    <x v="397"/>
    <n v="-4.7632131999999997E-3"/>
    <n v="-4.7632131999999997E-3"/>
    <x v="1"/>
    <n v="4.7327586206896548"/>
    <n v="-2.2543138334482751E-2"/>
    <n v="-2.25431383344827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3b716b3eb83d4a3e23f702af91a2a0a6d6bc4e17ad6e01d1bd8ff5caba7572"/>
    <n v="1"/>
    <n v="1"/>
  </r>
  <r>
    <s v="bdf2d78c-83b6-47dc-aad6-4f7ea4056ac2"/>
    <x v="141"/>
    <x v="397"/>
    <n v="-3.6566710927974258E-3"/>
    <n v="-3.6566710927974258E-3"/>
    <x v="1"/>
    <n v="4.7327586206896548"/>
    <n v="-1.730614163746368E-2"/>
    <n v="-1.7306141637463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2e9d1ab74a5a72d180ab715ae1de2318bae8b3a60c45af994b2cd32540a7a0"/>
    <n v="1"/>
    <n v="1"/>
  </r>
  <r>
    <s v="cc1c25a1-b957-4d8e-b52b-b1ca69c7e913"/>
    <x v="141"/>
    <x v="397"/>
    <n v="-5.2119955999999999E-3"/>
    <n v="-5.2119955999999999E-3"/>
    <x v="1"/>
    <n v="4.7327586206896548"/>
    <n v="-2.4667117106896549E-2"/>
    <n v="-2.46671171068965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5fb47740f74a677f61ed68b180ecc14d70083b81f96c3af3461dc69464c49a"/>
    <n v="1"/>
    <n v="1"/>
  </r>
  <r>
    <s v="5c4b52e9-377c-47ae-9efb-e15ad240fef6"/>
    <x v="141"/>
    <x v="397"/>
    <n v="-4.0186424000000004E-3"/>
    <n v="-4.0186424000000004E-3"/>
    <x v="1"/>
    <n v="4.7327586206896548"/>
    <n v="-1.9019264462068971E-2"/>
    <n v="-1.90192644620689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b0e217237aeddf5c550875ebfdfc091e9e56cb00ee407c74e656bb623018a9"/>
    <n v="1"/>
    <n v="1"/>
  </r>
  <r>
    <s v="793af195-cc14-46b3-afa4-c5963528a36d"/>
    <x v="141"/>
    <x v="397"/>
    <n v="-7.2825143999999996E-3"/>
    <n v="-7.2825143999999996E-3"/>
    <x v="1"/>
    <n v="4.7327586206896548"/>
    <n v="-3.4466382806896553E-2"/>
    <n v="-3.446638280689655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58edb26662872d127d9aa585db0081bbc7b9546c341fd663ae7fdedc50c23a"/>
    <n v="1"/>
    <n v="1"/>
  </r>
  <r>
    <s v="93a44962-3c9b-480c-8c73-17ff3cbb771e"/>
    <x v="141"/>
    <x v="397"/>
    <n v="-7.5897024000000004E-3"/>
    <n v="-7.5897024000000004E-3"/>
    <x v="1"/>
    <n v="4.7327586206896548"/>
    <n v="-3.5920229462068957E-2"/>
    <n v="-3.59202294620689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647023d6d26e06839d876421a41ef3b73f1b25d0934653ec71d969a9d50e66a"/>
    <n v="1"/>
    <n v="1"/>
  </r>
  <r>
    <s v="a5d01952-0fe2-4e8d-a6ad-bed8d671a5cc"/>
    <x v="141"/>
    <x v="397"/>
    <n v="-5.4673024000000004E-3"/>
    <n v="-5.4673024000000004E-3"/>
    <x v="1"/>
    <n v="4.7327586206896548"/>
    <n v="-2.5875422565517239E-2"/>
    <n v="-2.58754225655172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d69f32f88a4445d0906fcf509ad6ee77c47d2516e0aff69ced4cb0ef3330a1"/>
    <n v="1"/>
    <n v="1"/>
  </r>
  <r>
    <s v="b2f79ee3-3496-4273-85b9-a23c669c9308"/>
    <x v="141"/>
    <x v="397"/>
    <n v="-6.5685423999999994E-3"/>
    <n v="-6.5685423999999994E-3"/>
    <x v="1"/>
    <n v="4.7327586206896548"/>
    <n v="-3.108732566896551E-2"/>
    <n v="-3.1087325668965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97a638b78b492cb2c4c64000a3d9eece2e1d17bfb4e6001108d5d07f5bf2722"/>
    <n v="1"/>
    <n v="1"/>
  </r>
  <r>
    <s v="0395c44b-3da7-46df-83c6-60a2168786b9"/>
    <x v="141"/>
    <x v="397"/>
    <n v="-5.4363867999999999E-3"/>
    <n v="-5.4363867999999999E-3"/>
    <x v="1"/>
    <n v="4.7327586206896548"/>
    <n v="-2.5729106493103449E-2"/>
    <n v="-2.57291064931034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8645d9f34bf0f5b6a40245123ac307e1a8ad99f29e170912af7ce58a56b57a"/>
    <n v="1"/>
    <n v="1"/>
  </r>
  <r>
    <s v="c7b88438-4393-440b-a08b-56b1f669d5c9"/>
    <x v="141"/>
    <x v="397"/>
    <n v="-4.2363103999999993E-3"/>
    <n v="-4.2363103999999993E-3"/>
    <x v="1"/>
    <n v="4.7327586206896548"/>
    <n v="-2.0049434565517239E-2"/>
    <n v="-2.00494345655172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e8d414028408bf9c28838fae9641ff5292d8eed6ccc9d8001eeb9ccaf0e84eb"/>
    <n v="1"/>
    <n v="1"/>
  </r>
  <r>
    <s v="4fcdc60e-bc45-442b-9ce6-5889c1a17f95"/>
    <x v="141"/>
    <x v="397"/>
    <n v="-5.9259676000000001E-3"/>
    <n v="-5.9259676000000001E-3"/>
    <x v="1"/>
    <n v="4.7327586206896548"/>
    <n v="-2.8046174244827589E-2"/>
    <n v="-2.80461742448275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cef314cf7631711e2af99ee211379bbb424a65928183594d543e2668a84bbf"/>
    <n v="1"/>
    <n v="1"/>
  </r>
  <r>
    <s v="4934795d-5282-41f4-ad7c-9ffc8f99eabf"/>
    <x v="141"/>
    <x v="397"/>
    <n v="-3.6208579999999998E-3"/>
    <n v="-3.6208579999999998E-3"/>
    <x v="1"/>
    <n v="4.7327586206896548"/>
    <n v="-1.7136646913793099E-2"/>
    <n v="-1.71366469137930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7b51d886bf737cf97a0bf550aaa2b226a4c2102274e8c03f0ee7eeae3c0682c"/>
    <n v="1"/>
    <n v="1"/>
  </r>
  <r>
    <s v="a758dc5a-d5e1-44de-8877-2aa2e74030c2"/>
    <x v="141"/>
    <x v="397"/>
    <n v="-5.8539163000000003E-3"/>
    <n v="-5.8539163000000003E-3"/>
    <x v="1"/>
    <n v="4.7327586206896548"/>
    <n v="-2.770517283362069E-2"/>
    <n v="-2.770517283362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c7448f39899f7394e11bd4df616437f1b42e932744efd2db320cad958200c8"/>
    <n v="1"/>
    <n v="1"/>
  </r>
  <r>
    <s v="c7e3a07d-d240-49d7-996b-cbd1bf4c6431"/>
    <x v="141"/>
    <x v="397"/>
    <n v="-5.2678932000000001E-3"/>
    <n v="-5.2678932000000001E-3"/>
    <x v="1"/>
    <n v="4.7327586206896548"/>
    <n v="-2.4931666955172412E-2"/>
    <n v="-2.49316669551724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1f7a4faac79cea5b616e2a8c1aae9f725394e5d8d332ee3d57c6db53776734"/>
    <n v="1"/>
    <n v="1"/>
  </r>
  <r>
    <s v="a4ceceb0-8889-459e-b22c-2034fc7fc3a7"/>
    <x v="141"/>
    <x v="397"/>
    <n v="-4.0798400000000004E-3"/>
    <n v="-4.0798400000000004E-3"/>
    <x v="1"/>
    <n v="4.7327586206896548"/>
    <n v="-1.9308897931034481E-2"/>
    <n v="-1.93088979310344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4a3013f9474a73935ce5fbac361ec777e1718871df5f95ea7d48aa49f4d143"/>
    <n v="1"/>
    <n v="1"/>
  </r>
  <r>
    <s v="6f60232c-ffe5-4bc3-aeb9-92c27dccf74d"/>
    <x v="141"/>
    <x v="397"/>
    <n v="-3.7330535999999998E-3"/>
    <n v="-3.7330535999999998E-3"/>
    <x v="1"/>
    <n v="4.7327586206896548"/>
    <n v="-1.7667641606896552E-2"/>
    <n v="-1.766764160689655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7f3760dcb6137485527eded3395d11a5d50250d7f997330657caa0b107b1f4"/>
    <n v="1"/>
    <n v="1"/>
  </r>
  <r>
    <s v="0021e4e4-bd1c-4087-8c22-2c95ba11c154"/>
    <x v="141"/>
    <x v="397"/>
    <n v="-9.6507080000000009E-3"/>
    <n v="-9.6507080000000009E-3"/>
    <x v="1"/>
    <n v="4.7327586206896548"/>
    <n v="-4.5674471482758619E-2"/>
    <n v="-4.56744714827586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f968a806045ff4adde727bd28eee261d3134817dd2414dd2be842cefda55de"/>
    <n v="1"/>
    <n v="1"/>
  </r>
  <r>
    <s v="b8634402-f5ce-4b61-8675-b19d2a6fd412"/>
    <x v="141"/>
    <x v="397"/>
    <n v="-2.5496562E-2"/>
    <n v="-2.5496562E-2"/>
    <x v="1"/>
    <n v="4.7327586206896548"/>
    <n v="-0.12066907360344831"/>
    <n v="-0.120669073603448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371be6b03bad2c00a395960453481ff9a81a8cf1d32703cc57661af1fc4d8e"/>
    <n v="1"/>
    <n v="1"/>
  </r>
  <r>
    <s v="0c3f6db5-0e4a-4aad-8a7c-fc2f9b487c1e"/>
    <x v="141"/>
    <x v="397"/>
    <n v="-1.01332434E-2"/>
    <n v="-1.01332434E-2"/>
    <x v="1"/>
    <n v="4.7327586206896548"/>
    <n v="-4.7958195056896552E-2"/>
    <n v="-4.795819505689655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508f17283c2b1bf947576cec6a32f15771b166a830fb99975a608be0d70340"/>
    <n v="1"/>
    <n v="1"/>
  </r>
  <r>
    <s v="95f5d10d-cb82-48d5-aa3f-68eae31b861d"/>
    <x v="141"/>
    <x v="397"/>
    <n v="-8.9664528E-3"/>
    <n v="-8.9664528E-3"/>
    <x v="1"/>
    <n v="4.7327586206896548"/>
    <n v="-4.2436056786206891E-2"/>
    <n v="-4.24360567862068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80f9a380ecaeca10b32303875fd4b8294a3436b5fe7942d8666088556bea23"/>
    <n v="1"/>
    <n v="1"/>
  </r>
  <r>
    <s v="ed95efac-da58-4cc4-bc15-ea83cfbc3f8d"/>
    <x v="141"/>
    <x v="397"/>
    <n v="-6.6808864000000006E-3"/>
    <n v="-6.6808864000000006E-3"/>
    <x v="1"/>
    <n v="4.7327586206896548"/>
    <n v="-3.1619022703448282E-2"/>
    <n v="-3.16190227034482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3a3eb4c55b7c2e8dc98666c0139766cf4f2a5a5d727a335759918e6dc0cabf"/>
    <n v="1"/>
    <n v="1"/>
  </r>
  <r>
    <s v="6a53e53a-13aa-4145-bfe7-b4d76549134a"/>
    <x v="141"/>
    <x v="397"/>
    <n v="-7.0874535000000002E-3"/>
    <n v="-7.0874535000000002E-3"/>
    <x v="1"/>
    <n v="4.7327586206896548"/>
    <n v="-3.3543206650862058E-2"/>
    <n v="-3.35432066508620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888e642452b5077191a711cecc350382ccb8c9c841059e14b3b4ef797cd26b"/>
    <n v="1"/>
    <n v="1"/>
  </r>
  <r>
    <s v="94b4f5d4-f8f9-4acb-a20e-f653bbb3b253"/>
    <x v="141"/>
    <x v="397"/>
    <n v="-1.02789496E-2"/>
    <n v="-1.02789496E-2"/>
    <x v="1"/>
    <n v="4.7327586206896548"/>
    <n v="-4.8647787331034482E-2"/>
    <n v="-4.86477873310344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8baae7902c1929b41e8641ccdd4853923d94760c815c1a4feef23897bd0eee"/>
    <n v="1"/>
    <n v="1"/>
  </r>
  <r>
    <s v="060c2e2b-eebe-48ef-ba21-3d2449f52c67"/>
    <x v="141"/>
    <x v="397"/>
    <n v="-1.5819579600000001E-2"/>
    <n v="-1.5819579600000001E-2"/>
    <x v="1"/>
    <n v="4.7327586206896548"/>
    <n v="-7.4870251727586212E-2"/>
    <n v="-7.48702517275862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7ff37337e8d0e0bbf017812c1d7025e10a3a8c735d6bcd35339bba608e5788"/>
    <n v="1"/>
    <n v="1"/>
  </r>
  <r>
    <s v="5da692e5-0811-4c53-b5fe-95d015176386"/>
    <x v="141"/>
    <x v="397"/>
    <n v="-1.33840082E-2"/>
    <n v="-1.33840082E-2"/>
    <x v="1"/>
    <n v="4.7327586206896548"/>
    <n v="-6.3343280187931034E-2"/>
    <n v="-6.334328018793103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d25398360aff046753573046a2927f9faf9dc9b9946d56f5bbadcfcf0c4daa3"/>
    <n v="1"/>
    <n v="1"/>
  </r>
  <r>
    <s v="350c566c-0915-4ffc-8faa-0a48c179aebc"/>
    <x v="141"/>
    <x v="397"/>
    <n v="-1.3206232E-2"/>
    <n v="-1.3206232E-2"/>
    <x v="1"/>
    <n v="4.7327586206896548"/>
    <n v="-6.2501908344827578E-2"/>
    <n v="-6.25019083448275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16a09a2f04863b3d111f3c8af3afb121076381b751571f558b1ce1bfb83182"/>
    <n v="1"/>
    <n v="1"/>
  </r>
  <r>
    <s v="d457ac2d-04f7-4556-8e39-f01d6cd5cab2"/>
    <x v="141"/>
    <x v="397"/>
    <n v="-7.1753599E-3"/>
    <n v="-7.1753599E-3"/>
    <x v="1"/>
    <n v="4.7327586206896548"/>
    <n v="-3.3959246423275857E-2"/>
    <n v="-3.39592464232758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927952d2778b24b5a20a11db9a4f4b0579266d9be3c8ed2f7f167155392348"/>
    <n v="1"/>
    <n v="1"/>
  </r>
  <r>
    <s v="066ad126-a41c-4a0c-9504-7101847d839b"/>
    <x v="141"/>
    <x v="397"/>
    <n v="-4.0919872000000001E-3"/>
    <n v="-4.0919872000000001E-3"/>
    <x v="1"/>
    <n v="4.7327586206896548"/>
    <n v="-1.9366387696551721E-2"/>
    <n v="-1.93663876965517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c100706549dba06e980ea141f80729ef860693606e96bb9b874b8e898491ed"/>
    <n v="1"/>
    <n v="1"/>
  </r>
  <r>
    <s v="40416615-5376-4344-8c60-aa63cea0b724"/>
    <x v="141"/>
    <x v="397"/>
    <n v="-4.2226344000000004E-3"/>
    <n v="-4.2226344000000004E-3"/>
    <x v="1"/>
    <n v="4.7327586206896548"/>
    <n v="-1.9984709358620689E-2"/>
    <n v="-1.99847093586206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1225568ed5944b292ce8ece87fb30b1201d454d57c5b1588850c6449a05916"/>
    <n v="1"/>
    <n v="1"/>
  </r>
  <r>
    <s v="6321261b-d5f4-4464-b710-654f9d40fa47"/>
    <x v="141"/>
    <x v="397"/>
    <n v="-9.1490412000000011E-3"/>
    <n v="-9.1490412000000011E-3"/>
    <x v="1"/>
    <n v="4.7327586206896548"/>
    <n v="-4.3300203610344833E-2"/>
    <n v="-4.330020361034483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8d45f34dc9a97be95c015dd9ecf8af747e19d1b592c04e2fac75f83370b01c6"/>
    <n v="1"/>
    <n v="1"/>
  </r>
  <r>
    <s v="2cc1d61d-b2e2-4338-afd6-1dab5b7fd3de"/>
    <x v="141"/>
    <x v="397"/>
    <n v="-1.0145941699999999E-2"/>
    <n v="-1.0145941699999999E-2"/>
    <x v="1"/>
    <n v="4.7327586206896548"/>
    <n v="-4.801829304568965E-2"/>
    <n v="-4.80182930456896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7b997363d726497c2b1330389cc88d04d06aedeb20c62b4196e9bc6e456f18d"/>
    <n v="1"/>
    <n v="1"/>
  </r>
  <r>
    <s v="769102a6-d9d0-4def-8b96-b41453ea54f9"/>
    <x v="141"/>
    <x v="397"/>
    <n v="-4.1004767999999999E-3"/>
    <n v="-4.1004767999999999E-3"/>
    <x v="1"/>
    <n v="4.7327586206896548"/>
    <n v="-1.9406566924137929E-2"/>
    <n v="-1.94065669241379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e67feb8907567f8bdf0b19fd6f9c3d0beaa4cf8340467dc29f7df4f87ee29e"/>
    <n v="1"/>
    <n v="1"/>
  </r>
  <r>
    <s v="45141f6b-0074-4fb6-9d9e-f4b5e31d6b90"/>
    <x v="141"/>
    <x v="397"/>
    <n v="-5.0284027999999998E-3"/>
    <n v="-5.0284027999999998E-3"/>
    <x v="1"/>
    <n v="4.7327586206896548"/>
    <n v="-2.3798216699999999E-2"/>
    <n v="-2.379821669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d44ea63a8a96ea504c8c60bd2e1a6417a5b2242c0b04f88fa21c0f01970ebb"/>
    <n v="1"/>
    <n v="1"/>
  </r>
  <r>
    <s v="be974259-61c2-4428-9c3f-eecad43516d2"/>
    <x v="141"/>
    <x v="397"/>
    <n v="-1.05818656E-2"/>
    <n v="-1.05818656E-2"/>
    <x v="1"/>
    <n v="4.7327586206896548"/>
    <n v="-5.0081415641379308E-2"/>
    <n v="-5.00814156413793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a6d7cbb8546f2d7f5437bd4d69718de8f6b4bd56fae76631681d336646ad58d"/>
    <n v="1"/>
    <n v="1"/>
  </r>
  <r>
    <s v="236fc683-6a74-4885-929e-55435b8d2598"/>
    <x v="141"/>
    <x v="397"/>
    <n v="-6.3110550999999999E-3"/>
    <n v="-6.3110550999999999E-3"/>
    <x v="1"/>
    <n v="4.7327586206896548"/>
    <n v="-2.986870043017241E-2"/>
    <n v="-2.9868700430172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2a75a32346faa431dae4b93b5e0dff236975fd7801e5d7a5e43695a2dd173ce"/>
    <n v="1"/>
    <n v="1"/>
  </r>
  <r>
    <s v="7f255b44-797b-46c4-bf85-9dda1aacd0e2"/>
    <x v="141"/>
    <x v="397"/>
    <n v="-5.0997999999999998E-3"/>
    <n v="-5.0997999999999998E-3"/>
    <x v="1"/>
    <n v="4.7327586206896548"/>
    <n v="-2.41361224137931E-2"/>
    <n v="-2.413612241379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d77aa8dae47791a98bd540133956730b9867f314a6ded75bccdb928e80f1746"/>
    <n v="1"/>
    <n v="1"/>
  </r>
  <r>
    <s v="698f2b8a-83cf-4a66-b473-f4b52b861bb1"/>
    <x v="141"/>
    <x v="397"/>
    <n v="-4.5286223999999996E-3"/>
    <n v="-4.5286223999999996E-3"/>
    <x v="1"/>
    <n v="4.7327586206896548"/>
    <n v="-2.1432876703448268E-2"/>
    <n v="-2.14328767034482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a404a64a4958c704d341f494908aa07281c802c666c81be728e9696a5917c8b"/>
    <n v="1"/>
    <n v="1"/>
  </r>
  <r>
    <s v="8cf83bcb-a4d2-4f01-b263-8919244334c9"/>
    <x v="141"/>
    <x v="397"/>
    <n v="-9.3018352000000006E-3"/>
    <n v="-9.3018352000000006E-3"/>
    <x v="1"/>
    <n v="4.7327586206896548"/>
    <n v="-4.4023340731034477E-2"/>
    <n v="-4.40233407310344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2ad7eb225ac0944006f409bcab7cfa9337dc1d01d5524be8a279b7f3232cc00"/>
    <n v="1"/>
    <n v="1"/>
  </r>
  <r>
    <s v="ea1ddf23-3934-4f68-8a89-baec23b20a54"/>
    <x v="141"/>
    <x v="397"/>
    <n v="-3.5373032E-3"/>
    <n v="-3.5373032E-3"/>
    <x v="1"/>
    <n v="4.7327586206896548"/>
    <n v="-1.6741202213793101E-2"/>
    <n v="-1.67412022137931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0954af9e8aa89500288de0cd9a6aa5eb80c0fd90b89e56e0cc0c56c30c7f37"/>
    <n v="1"/>
    <n v="1"/>
  </r>
  <r>
    <s v="fabf098c-68d1-4bb0-af78-f46e5bb1f6b6"/>
    <x v="141"/>
    <x v="397"/>
    <n v="-3.5392612000000002E-3"/>
    <n v="-3.5392612000000002E-3"/>
    <x v="1"/>
    <n v="4.7327586206896548"/>
    <n v="-1.6750468955172411E-2"/>
    <n v="-1.67504689551724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dc3082b019efe613ca3398fc58f9462469501926143d34414cd76984cb6656"/>
    <n v="1"/>
    <n v="1"/>
  </r>
  <r>
    <s v="b783baba-88f3-42db-95b3-71139d82ff5b"/>
    <x v="141"/>
    <x v="397"/>
    <n v="-5.9047094999999999E-3"/>
    <n v="-5.9047094999999999E-3"/>
    <x v="1"/>
    <n v="4.7327586206896548"/>
    <n v="-2.7945564788793099E-2"/>
    <n v="-2.79455647887930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22af3b09d573ab58d33d393e062ba627e831b80027ce2c315c46769b65e535a"/>
    <n v="1"/>
    <n v="1"/>
  </r>
  <r>
    <s v="ff2f823d-ecbc-4c66-93da-c8c47a76e343"/>
    <x v="141"/>
    <x v="397"/>
    <n v="-1.0299144E-2"/>
    <n v="-1.0299144E-2"/>
    <x v="1"/>
    <n v="4.7327586206896548"/>
    <n v="-4.874336255172413E-2"/>
    <n v="-4.8743362551724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3a5da20b0e026dc53e2ec1ffd2fbb7b910423caecb8fb734ce58f5c90c8da4"/>
    <n v="1"/>
    <n v="1"/>
  </r>
  <r>
    <s v="1ded6767-a939-4468-95d6-6f85aac4dea7"/>
    <x v="141"/>
    <x v="397"/>
    <n v="-8.5713525000000006E-3"/>
    <n v="-8.5713525000000006E-3"/>
    <x v="1"/>
    <n v="4.7327586206896548"/>
    <n v="-4.0566142435344829E-2"/>
    <n v="-4.05661424353448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032fbdb4a415166666d26d101d22ec724dd5275094e9c1da07fb8cc07b7bd2"/>
    <n v="1"/>
    <n v="1"/>
  </r>
  <r>
    <s v="30de1687-b01b-4624-8905-86163aefb095"/>
    <x v="141"/>
    <x v="397"/>
    <n v="-6.0062958999999999E-3"/>
    <n v="-6.0062958999999999E-3"/>
    <x v="1"/>
    <n v="4.7327586206896548"/>
    <n v="-2.8426348699137929E-2"/>
    <n v="-2.84263486991379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c8e201d373ca7e7bed9c03aaf0c4f3aaf657126f8ca775fd9159bd0ee4796b"/>
    <n v="1"/>
    <n v="1"/>
  </r>
  <r>
    <s v="fc92aa78-23e1-4d1e-97bb-ed208dcdb749"/>
    <x v="141"/>
    <x v="397"/>
    <n v="-1.6736204800000001E-2"/>
    <n v="-1.6736204800000001E-2"/>
    <x v="1"/>
    <n v="4.7327586206896548"/>
    <n v="-7.9208417544827589E-2"/>
    <n v="-7.92084175448275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faeb27ba72092edb39dab0297978921b2ab9df85f55dec8c91f20dc46d47f14"/>
    <n v="1"/>
    <n v="1"/>
  </r>
  <r>
    <s v="5219cd66-0f02-4b3b-b0b7-8289378387fc"/>
    <x v="141"/>
    <x v="397"/>
    <n v="-9.5115623999999996E-3"/>
    <n v="-9.5115623999999996E-3"/>
    <x v="1"/>
    <n v="4.7327586206896548"/>
    <n v="-4.5015928944827581E-2"/>
    <n v="-4.50159289448275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18402af25c42d3f37f20b900cb88d6401bf0770ba213a9a90a8ae400d07ac93"/>
    <n v="1"/>
    <n v="1"/>
  </r>
  <r>
    <s v="74fd5e63-efe7-45c8-af2c-a79bad1065be"/>
    <x v="141"/>
    <x v="397"/>
    <n v="-3.9472452000000003E-3"/>
    <n v="-3.9472452000000003E-3"/>
    <x v="1"/>
    <n v="4.7327586206896548"/>
    <n v="-1.868135874827586E-2"/>
    <n v="-1.86813587482758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aaf8f88d818457f3177a36d4c0b8b20bd4d23205c3f368072c803509b4e57c"/>
    <n v="1"/>
    <n v="1"/>
  </r>
  <r>
    <s v="ce50d349-3759-4195-8103-6a8d41032f6d"/>
    <x v="141"/>
    <x v="397"/>
    <n v="-5.8412179999999996E-3"/>
    <n v="-5.8412179999999996E-3"/>
    <x v="1"/>
    <n v="4.7327586206896548"/>
    <n v="-2.7645074844827588E-2"/>
    <n v="-2.76450748448275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9862082e369ae201f9ab156c79d3a80abee06614bb3263ed625eeec2d8efa3"/>
    <n v="1"/>
    <n v="1"/>
  </r>
  <r>
    <s v="d8f410ee-0e2b-45b7-8144-7a51c24b67c9"/>
    <x v="141"/>
    <x v="397"/>
    <n v="-6.0106368E-3"/>
    <n v="-6.0106368E-3"/>
    <x v="1"/>
    <n v="4.7327586206896548"/>
    <n v="-2.8446893131034479E-2"/>
    <n v="-2.84468931310344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9dd6f0886277f8378df1079e3b28492eaed06a73a8033805b21c89d209dde78"/>
    <n v="1"/>
    <n v="1"/>
  </r>
  <r>
    <s v="c5541d66-b64f-48dc-a108-d3f8d5b320c4"/>
    <x v="141"/>
    <x v="397"/>
    <n v="-7.6799829E-3"/>
    <n v="-7.6799829E-3"/>
    <x v="1"/>
    <n v="4.7327586206896548"/>
    <n v="-3.6347505276724132E-2"/>
    <n v="-3.63475052767241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914a5f7eb5a4e3b61f3010387a3d1d87338700b61a44636d61ec8bea084a2a"/>
    <n v="1"/>
    <n v="1"/>
  </r>
  <r>
    <s v="7166d396-c1f0-4d39-868c-4f41b1ad6401"/>
    <x v="141"/>
    <x v="397"/>
    <n v="-5.8539163000000003E-3"/>
    <n v="-5.8539163000000003E-3"/>
    <x v="1"/>
    <n v="4.7327586206896548"/>
    <n v="-2.770517283362069E-2"/>
    <n v="-2.7705172833620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0ed2a2055609816c6e742cd15b229119dc044e09c28c5c2fc9f4873517e300e"/>
    <n v="1"/>
    <n v="1"/>
  </r>
  <r>
    <s v="8cd8bae6-d4bd-47c5-8cb2-323492d1fb89"/>
    <x v="141"/>
    <x v="397"/>
    <n v="-4.8128753999999996E-3"/>
    <n v="-4.8128753999999996E-3"/>
    <x v="1"/>
    <n v="4.7327586206896548"/>
    <n v="-2.2778177539655171E-2"/>
    <n v="-2.27781775396551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34ca5d51e743ac5cb98bb14abe502e515f4a220fd7dde78a4035930704ba289"/>
    <n v="1"/>
    <n v="1"/>
  </r>
  <r>
    <s v="4e37bacd-10ff-493f-9283-dcd83dbe14ab"/>
    <x v="141"/>
    <x v="397"/>
    <n v="-5.2527939999999999E-3"/>
    <n v="-5.2527939999999999E-3"/>
    <x v="1"/>
    <n v="4.7327586206896548"/>
    <n v="-2.4860206086206899E-2"/>
    <n v="-2.4860206086206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39863e78b48dbaacf332b53ecd769cf38ae8c12180394d3b87193978eee99e"/>
    <n v="1"/>
    <n v="1"/>
  </r>
  <r>
    <s v="7cffe13d-8e30-49b8-a386-21c641a01925"/>
    <x v="141"/>
    <x v="397"/>
    <n v="-4.4230815999999999E-3"/>
    <n v="-4.4230815999999999E-3"/>
    <x v="1"/>
    <n v="4.7327586206896548"/>
    <n v="-2.093337757241379E-2"/>
    <n v="-2.0933377572413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8f23bbaab68d3eb8e675e4144f79cd5abbda7358a1eed0aba1fd7afd76c423"/>
    <n v="1"/>
    <n v="1"/>
  </r>
  <r>
    <s v="c3f9f8cf-e501-4250-80ca-924c36069670"/>
    <x v="142"/>
    <x v="398"/>
    <n v="1.5E-3"/>
    <n v="1.5E-3"/>
    <x v="3"/>
    <n v="6459.0737749057625"/>
    <n v="9.6886106623586432"/>
    <n v="9.688610662358643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627a36a799f520bd4cb6cd33c527fc2ccf24a982f541104633bb9cebda60572"/>
    <n v="1"/>
    <n v="1"/>
  </r>
  <r>
    <s v="f7007a0a-3ad5-4d1d-93f9-faf954a9b817"/>
    <x v="142"/>
    <x v="398"/>
    <n v="-6.0687619999999992E-3"/>
    <n v="-6.0687619999999992E-3"/>
    <x v="1"/>
    <n v="4.7022078621432417"/>
    <n v="-2.8536580389876141E-2"/>
    <n v="-2.85365803898761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322df464e0d528d203583fdbfd5d191e4635d8f68bc3da008d216a2454375e"/>
    <n v="1"/>
    <n v="1"/>
  </r>
  <r>
    <s v="54fdb148-85b7-42e3-9125-b8058e962624"/>
    <x v="142"/>
    <x v="398"/>
    <n v="-7.8856442999999995E-3"/>
    <n v="-7.8856442999999995E-3"/>
    <x v="1"/>
    <n v="4.7022078621432417"/>
    <n v="-3.7079938625525027E-2"/>
    <n v="-3.70799386255250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c6d1f3801b221bb37d0f689e0f0dd20a14fb517f58c1a5a7c10cf996dc16d0"/>
    <n v="1"/>
    <n v="1"/>
  </r>
  <r>
    <s v="735942cd-05ee-4aa0-806b-7e558a02118a"/>
    <x v="142"/>
    <x v="398"/>
    <n v="-6.1586754999999986E-3"/>
    <n v="-6.1586754999999986E-3"/>
    <x v="1"/>
    <n v="4.7022078621432417"/>
    <n v="-2.895937235648896E-2"/>
    <n v="-2.8959372356488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b593ad21e9fee355d54cb7570883e0bfa98f84e31b9d98edd59529b9699347"/>
    <n v="1"/>
    <n v="1"/>
  </r>
  <r>
    <s v="9550bfba-b222-4cda-b98d-4ce23ae25de9"/>
    <x v="142"/>
    <x v="398"/>
    <n v="-4.7326143999999997E-3"/>
    <n v="-4.7326143999999997E-3"/>
    <x v="1"/>
    <n v="4.7022078621432417"/>
    <n v="-2.2253736640172321E-2"/>
    <n v="-2.22537366401723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9eb0fb23a12b8f91cd3b534e08be2a65e818736592119cbc1a7c5a779e6820"/>
    <n v="1"/>
    <n v="1"/>
  </r>
  <r>
    <s v="129aedf3-010f-44b3-ad9f-93d6f92cfbac"/>
    <x v="142"/>
    <x v="398"/>
    <n v="-7.6406399999999998E-3"/>
    <n v="-7.6406399999999998E-3"/>
    <x v="1"/>
    <n v="4.7022078621432417"/>
    <n v="-3.5927877479806143E-2"/>
    <n v="-3.59278774798061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bc8f6439f1be0e03b97b28538ce297bf8191119fbf0225599e23f27feaf407"/>
    <n v="1"/>
    <n v="1"/>
  </r>
  <r>
    <s v="3f9f7823-f191-419e-a4c5-277751ba798f"/>
    <x v="142"/>
    <x v="398"/>
    <n v="-8.1160575999999988E-3"/>
    <n v="-8.1160575999999988E-3"/>
    <x v="1"/>
    <n v="4.7022078621432417"/>
    <n v="-3.8163389856327397E-2"/>
    <n v="-3.81633898563273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a507e8bbb7702cb43a5d7ab297ea37d19866451a3475f9713cb097e378f1ce7"/>
    <n v="1"/>
    <n v="1"/>
  </r>
  <r>
    <s v="271d1654-54b9-42f9-9345-d063ee1bee1b"/>
    <x v="142"/>
    <x v="398"/>
    <n v="-8.7018400000000006E-3"/>
    <n v="-8.7018400000000006E-3"/>
    <x v="1"/>
    <n v="4.7022078621432417"/>
    <n v="-4.0917860463112549E-2"/>
    <n v="-4.09178604631125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a1d18816aec73b5ce54736453d2aa3c5d08952e9b83773c6d80db3ffa7711c"/>
    <n v="1"/>
    <n v="1"/>
  </r>
  <r>
    <s v="325e04e9-36f2-4bd7-a8a5-dc2a722125d5"/>
    <x v="142"/>
    <x v="398"/>
    <n v="-1.0985542399999999E-2"/>
    <n v="-1.0985542399999999E-2"/>
    <x v="1"/>
    <n v="4.7022078621432417"/>
    <n v="-5.1656303843187937E-2"/>
    <n v="-5.16563038431879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c5b1f7897ff5deb0b52a5f1c51b8c59007e60bf76cb5d44ecacb28f86a06c4"/>
    <n v="1"/>
    <n v="1"/>
  </r>
  <r>
    <s v="026ee30a-7fc4-41c1-b96d-e9dc8d28e285"/>
    <x v="142"/>
    <x v="398"/>
    <n v="-1.17326272E-2"/>
    <n v="-1.17326272E-2"/>
    <x v="1"/>
    <n v="4.7022078621432417"/>
    <n v="-5.5169251863435638E-2"/>
    <n v="-5.516925186343563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5d4bdb7484d6b43f17703f5433f87e0464f707ef7f5bf4e7b86843ea455d23"/>
    <n v="1"/>
    <n v="1"/>
  </r>
  <r>
    <s v="636d9321-efd0-4dac-a2dd-42ae18fb57ed"/>
    <x v="142"/>
    <x v="398"/>
    <n v="-1.3931433599999999E-2"/>
    <n v="-1.3931433599999999E-2"/>
    <x v="1"/>
    <n v="4.7022078621432417"/>
    <n v="-6.5508496604846519E-2"/>
    <n v="-6.55084966048465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da39a67db8cf1d7611473930030d35f777b4f337ddad25db945cc8b44cd35d"/>
    <n v="1"/>
    <n v="1"/>
  </r>
  <r>
    <s v="375e53c8-8ee3-4afb-8374-203965c86839"/>
    <x v="142"/>
    <x v="398"/>
    <n v="-2.0239177399999999E-2"/>
    <n v="-2.0239177399999999E-2"/>
    <x v="1"/>
    <n v="4.7022078621432417"/>
    <n v="-9.516881909359183E-2"/>
    <n v="-9.5168819093591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7d95081ee3595c52b19654332f83e2a759590f9e0386e060df691053f63727"/>
    <n v="1"/>
    <n v="1"/>
  </r>
  <r>
    <s v="5adc33f8-9e03-491d-8342-209ef549422a"/>
    <x v="142"/>
    <x v="398"/>
    <n v="-5.8774875900000002E-2"/>
    <n v="-5.8774875900000002E-2"/>
    <x v="1"/>
    <n v="4.7022078621432417"/>
    <n v="-0.27637168355347341"/>
    <n v="-0.276371683553473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480086caf07125ad81f185a0a842eea8fd357f7c4b4f3a77b7668079687338"/>
    <n v="1"/>
    <n v="1"/>
  </r>
  <r>
    <s v="3e1fd80d-ab9a-4a8c-8808-d53e736b428c"/>
    <x v="142"/>
    <x v="398"/>
    <n v="-3.6718559999999997E-2"/>
    <n v="-3.6718559999999997E-2"/>
    <x v="1"/>
    <n v="4.7022078621432417"/>
    <n v="-0.17265830151857831"/>
    <n v="-0.172658301518578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d6c4f728830f700336f68c52f6919bf152ab0beb81cdb840403b1f890ba9c6"/>
    <n v="1"/>
    <n v="1"/>
  </r>
  <r>
    <s v="2530ab5f-eaf1-4984-a69c-e296e596bf72"/>
    <x v="142"/>
    <x v="398"/>
    <n v="-3.4603171199999998E-2"/>
    <n v="-3.4603171199999998E-2"/>
    <x v="1"/>
    <n v="4.7022078621432417"/>
    <n v="-0.16271130367172859"/>
    <n v="-0.162711303671728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7774275f8c1f188a0f98853047396fcbe6d0d508c0444b874ab5b204d4e32c"/>
    <n v="1"/>
    <n v="1"/>
  </r>
  <r>
    <s v="fa9b4dfd-f381-40e7-8d61-05d4db13cee6"/>
    <x v="142"/>
    <x v="398"/>
    <n v="-5.9555027000000003E-3"/>
    <n v="-5.9555027000000003E-3"/>
    <x v="1"/>
    <n v="4.7022078621432417"/>
    <n v="-2.8004011618955309E-2"/>
    <n v="-2.80040116189553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ba80d5b21bb7203f7e2ce6ef5b59b9f6ffe7d586506ff108cbc4f9a37962da"/>
    <n v="1"/>
    <n v="1"/>
  </r>
  <r>
    <s v="43165bca-ee3b-430e-945e-d5eef4054115"/>
    <x v="142"/>
    <x v="398"/>
    <n v="-3.5800595999999998E-3"/>
    <n v="-3.5800595999999998E-3"/>
    <x v="1"/>
    <n v="4.7022078621432417"/>
    <n v="-1.6834184398061391E-2"/>
    <n v="-1.68341843980613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d6116543742c39141f9e1754ccb4cc0f367ff40df24fb33064c6afe9b76500"/>
    <n v="1"/>
    <n v="1"/>
  </r>
  <r>
    <s v="1e508065-b71d-414f-99f2-148ceaa0d030"/>
    <x v="142"/>
    <x v="398"/>
    <n v="-5.2017959999999999E-3"/>
    <n v="-5.2017959999999999E-3"/>
    <x v="1"/>
    <n v="4.7022078621432417"/>
    <n v="-2.445992604846527E-2"/>
    <n v="-2.4459926048465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aaa0a2d5019028776ef88dca9adf2cf4f957df5f73b2a70e9507f682cf1f8f7"/>
    <n v="1"/>
    <n v="1"/>
  </r>
  <r>
    <s v="f4881d34-f337-4e86-83a7-3f4915a7e187"/>
    <x v="142"/>
    <x v="398"/>
    <n v="-7.3904105999999994E-3"/>
    <n v="-7.3904105999999994E-3"/>
    <x v="1"/>
    <n v="4.7022078621432417"/>
    <n v="-3.4751246827786748E-2"/>
    <n v="-3.47512468277867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8447983ea8ae3e89faea2a179bde145c28c3226bf49e5069bbfc7820477365"/>
    <n v="1"/>
    <n v="1"/>
  </r>
  <r>
    <s v="0769eee4-2a4d-4752-a5fb-df380f7ca904"/>
    <x v="142"/>
    <x v="398"/>
    <n v="-4.9824988000000004E-3"/>
    <n v="-4.9824988000000004E-3"/>
    <x v="1"/>
    <n v="4.7022078621432417"/>
    <n v="-2.3428745030479269E-2"/>
    <n v="-2.34287450304792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fed1fe0dac0bd3bce8f0042a7e87e00b6f95eabc888c47d58d072ebaf0afbe"/>
    <n v="1"/>
    <n v="1"/>
  </r>
  <r>
    <s v="58a3bba3-b44d-4a37-8b93-b66ea5006c24"/>
    <x v="142"/>
    <x v="398"/>
    <n v="-5.0937599999999993E-3"/>
    <n v="-5.0937599999999993E-3"/>
    <x v="1"/>
    <n v="4.7022078621432417"/>
    <n v="-2.3951918319870751E-2"/>
    <n v="-2.39519183198707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5e9bc2f8dbebba5117493b3e180d4e604f2b4ed3f781f1f6d00c719bffb533"/>
    <n v="1"/>
    <n v="1"/>
  </r>
  <r>
    <s v="511216c3-f427-4d2a-92cc-b36c0ba8d684"/>
    <x v="142"/>
    <x v="398"/>
    <n v="-5.8239716E-3"/>
    <n v="-5.8239716E-3"/>
    <x v="1"/>
    <n v="4.7022078621432417"/>
    <n v="-2.738552504641896E-2"/>
    <n v="-2.7385525046418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bf95b536d752ce704ffaacec85af20f1938e811d7110ddb12a88b36d78f3e9"/>
    <n v="1"/>
    <n v="1"/>
  </r>
  <r>
    <s v="0c6d9337-8882-4db8-8f32-a9522b4f3d34"/>
    <x v="142"/>
    <x v="398"/>
    <n v="-4.4400951999999999E-3"/>
    <n v="-4.4400951999999999E-3"/>
    <x v="1"/>
    <n v="4.7022078621432417"/>
    <n v="-2.087825055810447E-2"/>
    <n v="-2.0878250558104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5f91c7a308afa9020018177146175f4e61e5fe09711e5cc0f411abdf38969b"/>
    <n v="1"/>
    <n v="1"/>
  </r>
  <r>
    <s v="5d37bc23-ffd7-49dc-a2ab-a2e0084bb45d"/>
    <x v="142"/>
    <x v="398"/>
    <n v="-3.3128300800000003E-2"/>
    <n v="-3.3128300800000003E-2"/>
    <x v="1"/>
    <n v="4.7022078621432417"/>
    <n v="-0.15577615648120621"/>
    <n v="-0.15577615648120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f13ffead2cf04557b7e23858e1fcec5833d6277c0009a21fc6e4f5642c86d1"/>
    <n v="1"/>
    <n v="1"/>
  </r>
  <r>
    <s v="49b1e2c0-d511-4fdc-84b9-274f19f0b962"/>
    <x v="142"/>
    <x v="398"/>
    <n v="-2.59866656E-2"/>
    <n v="-2.59866656E-2"/>
    <x v="1"/>
    <n v="4.7022078621432417"/>
    <n v="-0.1221947032952073"/>
    <n v="-0.122194703295207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9da16713414fbfd269db9b83d5ff802ce8b8c83b0100a11280840a5ed077df"/>
    <n v="1"/>
    <n v="1"/>
  </r>
  <r>
    <s v="eb59426f-b217-41c9-8e6e-d38335c85745"/>
    <x v="142"/>
    <x v="398"/>
    <n v="-1.4831331200000001E-2"/>
    <n v="-1.4831331200000001E-2"/>
    <x v="1"/>
    <n v="4.7022078621432417"/>
    <n v="-6.9740002174690355E-2"/>
    <n v="-6.97400021746903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f0a4cdc688429f115549d1605fd5a24b772c0eb015fcc9236c9122e7eb2c79"/>
    <n v="1"/>
    <n v="1"/>
  </r>
  <r>
    <s v="be200232-448b-4b4c-89be-da021f7ec418"/>
    <x v="142"/>
    <x v="398"/>
    <n v="-6.4076831200000003E-2"/>
    <n v="-6.4076831200000003E-2"/>
    <x v="1"/>
    <n v="4.7022078621432417"/>
    <n v="-0.30130257944986538"/>
    <n v="-0.301302579449865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e210724e13268b00357838aa170e844eb89f1f6707d2fe336e4b23bde3c32b"/>
    <n v="1"/>
    <n v="1"/>
  </r>
  <r>
    <s v="ded283f2-9bb6-420f-8d4a-f49805869837"/>
    <x v="142"/>
    <x v="398"/>
    <n v="-0.15157916639999999"/>
    <n v="-0.15157916639999999"/>
    <x v="1"/>
    <n v="4.7022078621432417"/>
    <n v="-0.71275674798319866"/>
    <n v="-0.712756747983198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9bdee84115454def34adda686b8ba894be7724bfda1f2deb91cfad33d7d9093"/>
    <n v="1"/>
    <n v="1"/>
  </r>
  <r>
    <s v="3af4e438-8cf0-4ad7-96c7-6b13599fff9d"/>
    <x v="142"/>
    <x v="398"/>
    <n v="-6.2680600400000008E-2"/>
    <n v="-6.2680600400000008E-2"/>
    <x v="1"/>
    <n v="4.7022078621432417"/>
    <n v="-0.29473721200473879"/>
    <n v="-0.294737212004738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d7849fd467dd1a6e07467fc656a2e19b61bcf80a994332a61ddba73ef28a124"/>
    <n v="1"/>
    <n v="1"/>
  </r>
  <r>
    <s v="b42d8255-b001-4674-9240-3646801a1000"/>
    <x v="142"/>
    <x v="398"/>
    <n v="-3.8743302399999999E-2"/>
    <n v="-3.8743302399999999E-2"/>
    <x v="1"/>
    <n v="4.7022078621432417"/>
    <n v="-0.18217906115067309"/>
    <n v="-0.182179061150673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7673601a489339d1cf9a8086726738bb03206d6ad9d374a61b8762c3ceb8b0"/>
    <n v="1"/>
    <n v="1"/>
  </r>
  <r>
    <s v="f35ee45a-7c6a-4e43-9598-8544befd3b41"/>
    <x v="142"/>
    <x v="398"/>
    <n v="-9.098043200000001E-3"/>
    <n v="-9.098043200000001E-3"/>
    <x v="1"/>
    <n v="4.7022078621432417"/>
    <n v="-4.2780890265158862E-2"/>
    <n v="-4.27808902651588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bba9a886619238f61cf4c37c934dfcec0300f614ed3385d9dd008768b21e54"/>
    <n v="1"/>
    <n v="1"/>
  </r>
  <r>
    <s v="387e5beb-daa9-4b32-834b-46509ef7df31"/>
    <x v="142"/>
    <x v="398"/>
    <n v="-1.6571699200000001E-2"/>
    <n v="-1.6571699200000001E-2"/>
    <x v="1"/>
    <n v="4.7022078621432417"/>
    <n v="-7.7923574267312876E-2"/>
    <n v="-7.792357426731287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c3fa3d50ea058a6698d4fbf13f99e56bd7e639cce5cd68c62d1f3292b2b3f5"/>
    <n v="1"/>
    <n v="1"/>
  </r>
  <r>
    <s v="e67cbab1-1333-4f3b-9897-32050bb0594c"/>
    <x v="142"/>
    <x v="398"/>
    <n v="-1.1639241599999999E-2"/>
    <n v="-1.1639241599999999E-2"/>
    <x v="1"/>
    <n v="4.7022078621432417"/>
    <n v="-5.4730133360904688E-2"/>
    <n v="-5.47301333609046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71d2d2753dae244a394d8664f2494e1d7aa267f20c1135af61b0c93ff9d4e2"/>
    <n v="1"/>
    <n v="1"/>
  </r>
  <r>
    <s v="f4bd0f91-e9fa-46ba-9a41-d7b246b55296"/>
    <x v="142"/>
    <x v="398"/>
    <n v="-0.115969452"/>
    <n v="-0.115969452"/>
    <x v="1"/>
    <n v="4.7022078621432417"/>
    <n v="-0.54531246896284336"/>
    <n v="-0.5453124689628433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a45710f2d1a2e7d51a266a20758c2a23c7dd6e41e03e3b48e2dfa54284ba129"/>
    <n v="1"/>
    <n v="1"/>
  </r>
  <r>
    <s v="c6c8260e-b3b4-474e-b866-8b00b73ba875"/>
    <x v="142"/>
    <x v="398"/>
    <n v="-6.0687619999999992E-3"/>
    <n v="-6.0687619999999992E-3"/>
    <x v="1"/>
    <n v="4.7022078621432417"/>
    <n v="-2.8536580389876141E-2"/>
    <n v="-2.85365803898761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4b2cfd6c2770eb0db9ed21a1560804313c694b871383652142fbabb71a6773"/>
    <n v="1"/>
    <n v="1"/>
  </r>
  <r>
    <s v="05244c8e-739c-4029-b204-be30807251f4"/>
    <x v="142"/>
    <x v="398"/>
    <n v="-6.4951804500000002E-2"/>
    <n v="-6.4951804500000002E-2"/>
    <x v="1"/>
    <n v="4.7022078621432417"/>
    <n v="-0.3054168857802908"/>
    <n v="-0.30541688578029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45416e588eb741ee296be40bb1214b8168800a5778955b6e1ce3f6b342e34f"/>
    <n v="1"/>
    <n v="1"/>
  </r>
  <r>
    <s v="776eb191-4bc9-494b-b0cc-ba98acb12048"/>
    <x v="142"/>
    <x v="398"/>
    <n v="-3.8136304400000001E-2"/>
    <n v="-3.8136304400000001E-2"/>
    <x v="1"/>
    <n v="4.7022078621432417"/>
    <n v="-0.17932483038276789"/>
    <n v="-0.1793248303827678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7a8206afa19961f7c61905293bcd0221458b2b062d067a840f7e2bb5ee2b6a"/>
    <n v="1"/>
    <n v="1"/>
  </r>
  <r>
    <s v="9ea1989b-7b48-4c5a-97f4-8c2f077fb3e4"/>
    <x v="142"/>
    <x v="398"/>
    <n v="-3.1251574400000003E-2"/>
    <n v="-3.1251574400000003E-2"/>
    <x v="1"/>
    <n v="4.7022078621432417"/>
    <n v="-0.1469513988480344"/>
    <n v="-0.146951398848034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27a8cda39531cec981a2c177073a36d6161f686fa858fba54c762972fbf6b2"/>
    <n v="1"/>
    <n v="1"/>
  </r>
  <r>
    <s v="0effe137-4e42-4ff6-b30b-ad8183d1109d"/>
    <x v="142"/>
    <x v="398"/>
    <n v="-5.0996372800000002E-2"/>
    <n v="-5.0996372800000002E-2"/>
    <x v="1"/>
    <n v="4.7022078621432417"/>
    <n v="-0.23979554512094781"/>
    <n v="-0.239795545120947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1127cb40c1d237a12788cede9a749e8db0266be2e293ee6e24cda867844723"/>
    <n v="1"/>
    <n v="1"/>
  </r>
  <r>
    <s v="71f24e0d-db2e-47f5-8089-f9e132a77180"/>
    <x v="142"/>
    <x v="398"/>
    <n v="-5.1171393199999998E-2"/>
    <n v="-5.1171393199999998E-2"/>
    <x v="1"/>
    <n v="4.7022078621432417"/>
    <n v="-0.24061852742186321"/>
    <n v="-0.24061852742186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50770fce4f0bd38aa27b3f46237bccb46e085ea087760af2db0220ec7c4eae"/>
    <n v="1"/>
    <n v="1"/>
  </r>
  <r>
    <s v="36bc8950-905c-4e09-9606-6ad072edc2d4"/>
    <x v="142"/>
    <x v="398"/>
    <n v="-5.5567420800000003E-2"/>
    <n v="-5.5567420800000003E-2"/>
    <x v="1"/>
    <n v="4.7022078621432417"/>
    <n v="-0.2612895629647819"/>
    <n v="-0.26128956296478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f0dc37c7bfaf17c5c2b03f06e777eb0a6e8a8200e62a1c65c1db9965b66d77"/>
    <n v="1"/>
    <n v="1"/>
  </r>
  <r>
    <s v="1dc03de2-5653-40bb-b3bf-b0458418a47f"/>
    <x v="142"/>
    <x v="398"/>
    <n v="-5.71891572E-2"/>
    <n v="-5.71891572E-2"/>
    <x v="1"/>
    <n v="4.7022078621432417"/>
    <n v="-0.26891530461518581"/>
    <n v="-0.268915304615185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8289f44a5a7f28d9da5e82e845643445ba208941700dea04e02d3e199e51ad"/>
    <n v="1"/>
    <n v="1"/>
  </r>
  <r>
    <s v="6e9ab5d6-ae90-425f-be9f-9b9f03f465f3"/>
    <x v="142"/>
    <x v="398"/>
    <n v="-4.8601093999999997E-2"/>
    <n v="-4.8601093999999997E-2"/>
    <x v="1"/>
    <n v="4.7022078621432417"/>
    <n v="-0.22853244631556269"/>
    <n v="-0.228532446315562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6aed780c628fc72dc7d0729ad72ab1e23e9033b3a6121fd6d6aaac016b1a4f"/>
    <n v="1"/>
    <n v="1"/>
  </r>
  <r>
    <s v="b20c20b3-f5ec-46c7-b29c-d0ca8f37625c"/>
    <x v="142"/>
    <x v="398"/>
    <n v="-4.9969785599999997E-2"/>
    <n v="-4.9969785599999997E-2"/>
    <x v="1"/>
    <n v="4.7022078621432417"/>
    <n v="-0.23496831871793211"/>
    <n v="-0.234968318717932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ebab3638501d3d9f49756a1990d99123ced555b177694c0ea5642fb1f5edd9a"/>
    <n v="1"/>
    <n v="1"/>
  </r>
  <r>
    <s v="ab6180fa-c4ed-4144-b763-ec65ba880a83"/>
    <x v="142"/>
    <x v="398"/>
    <n v="-8.3554813999999998E-3"/>
    <n v="-8.3554813999999998E-3"/>
    <x v="1"/>
    <n v="4.7022078621432417"/>
    <n v="-3.928921033107162E-2"/>
    <n v="-3.9289210331071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7d4ca18caf48e105a3c3527dcd2205919e8bf163b80345f6d351d74249c4d0"/>
    <n v="1"/>
    <n v="1"/>
  </r>
  <r>
    <s v="e033640f-91a7-4c0f-b68e-daec1a0197cf"/>
    <x v="142"/>
    <x v="398"/>
    <n v="-1.6809408000000001E-2"/>
    <n v="-1.6809408000000001E-2"/>
    <x v="1"/>
    <n v="4.7022078621432417"/>
    <n v="-7.9041330455573516E-2"/>
    <n v="-7.904133045557351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ec07210a57af442e2f9f35ab4e591b6d545f631c4dc61cf8cb22f7ff177231"/>
    <n v="1"/>
    <n v="1"/>
  </r>
  <r>
    <s v="9a4dfe7e-7b2c-4947-9e3a-ef3db6b7ddb2"/>
    <x v="142"/>
    <x v="398"/>
    <n v="-1.6333990400000001E-2"/>
    <n v="-1.6333990400000001E-2"/>
    <x v="1"/>
    <n v="4.7022078621432417"/>
    <n v="-7.6805818079052235E-2"/>
    <n v="-7.680581807905223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d0bc7ee5d94b5c47a9b1cb160a92708fb360141a11a8d4f1818fd3d8f1f753"/>
    <n v="1"/>
    <n v="1"/>
  </r>
  <r>
    <s v="389f45c1-17fb-4c43-a544-7400ed39edb5"/>
    <x v="142"/>
    <x v="398"/>
    <n v="-1.6724512E-2"/>
    <n v="-1.6724512E-2"/>
    <x v="1"/>
    <n v="4.7022078621432417"/>
    <n v="-7.8642131816908989E-2"/>
    <n v="-7.86421318169089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ab001d78fd341cbadeaa7ac20236111190cbe2cb5d83b536da91bc7d03f4b4"/>
    <n v="1"/>
    <n v="1"/>
  </r>
  <r>
    <s v="b35851bc-1b35-4380-b924-6d7d2963f7a2"/>
    <x v="142"/>
    <x v="398"/>
    <n v="-2.1210777600000001E-2"/>
    <n v="-2.1210777600000001E-2"/>
    <x v="1"/>
    <n v="4.7022078621432417"/>
    <n v="-9.9737485192891759E-2"/>
    <n v="-9.97374851928917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f1c970575978289fc8213789fcb05918ee28265485b49fac4b3967c8afbfa3f"/>
    <n v="1"/>
    <n v="1"/>
  </r>
  <r>
    <s v="b9b3b845-4183-4f0a-8ade-e8c1b57f3c83"/>
    <x v="142"/>
    <x v="398"/>
    <n v="-4.8832179199999999E-2"/>
    <n v="-4.8832179199999999E-2"/>
    <x v="1"/>
    <n v="4.7022078621432417"/>
    <n v="-0.22961905695982771"/>
    <n v="-0.229619056959827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978643da82b9ae113cc968314e9b47ae497a396ceb1d7a185d7ab56d06e763"/>
    <n v="1"/>
    <n v="1"/>
  </r>
  <r>
    <s v="f912789a-e896-4087-8055-ff58b4a9dba3"/>
    <x v="142"/>
    <x v="398"/>
    <n v="-7.9887136000000008E-3"/>
    <n v="-7.9887136000000008E-3"/>
    <x v="1"/>
    <n v="4.7022078621432417"/>
    <n v="-3.7564591898330647E-2"/>
    <n v="-3.75645918983306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733e4fd84c835af636a5dfbb60bab63e4bc37894fed81d5734de4b4c63432e"/>
    <n v="1"/>
    <n v="1"/>
  </r>
  <r>
    <s v="2184843a-6c81-46af-a7f2-9336b1cbbcec"/>
    <x v="142"/>
    <x v="398"/>
    <n v="-1.6337269599999999E-2"/>
    <n v="-1.6337269599999999E-2"/>
    <x v="1"/>
    <n v="4.7022078621432417"/>
    <n v="-7.6821237559073774E-2"/>
    <n v="-7.682123755907377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ccaba756699945168e587edca34227899e47136d6bc1fcac05f47a14da3601"/>
    <n v="1"/>
    <n v="1"/>
  </r>
  <r>
    <s v="bf0a312f-5b4a-4e66-a67b-cdaabddc4573"/>
    <x v="142"/>
    <x v="398"/>
    <n v="-7.5300918999999999E-3"/>
    <n v="-7.5300918999999999E-3"/>
    <x v="1"/>
    <n v="4.7022078621432417"/>
    <n v="-3.5408057334841141E-2"/>
    <n v="-3.54080573348411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1187873acd1bb95138451d6dee3a5bdff405f40aab47a5154c94655f84679d"/>
    <n v="1"/>
    <n v="1"/>
  </r>
  <r>
    <s v="9c521c55-7472-453e-8f91-11ca3b4533f3"/>
    <x v="142"/>
    <x v="398"/>
    <n v="-5.0182031999999998E-3"/>
    <n v="-5.0182031999999998E-3"/>
    <x v="1"/>
    <n v="4.7022078621432417"/>
    <n v="-2.3596634540872369E-2"/>
    <n v="-2.35966345408723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e0b233b8e7011c0a653d9f45f6dc8ea62a197af91519ebcd176177e86edb1f"/>
    <n v="1"/>
    <n v="1"/>
  </r>
  <r>
    <s v="4e7f6309-0f61-427e-8dad-e753af3ac2b2"/>
    <x v="142"/>
    <x v="398"/>
    <n v="-3.3274528000000001E-3"/>
    <n v="-3.3274528000000001E-3"/>
    <x v="1"/>
    <n v="4.7022078621432417"/>
    <n v="-1.5646374717070539E-2"/>
    <n v="-1.56463747170705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ed0672ff4faefcabd66a4009a5c5d6c49b86dead320aa3460914ba9846ad0d"/>
    <n v="1"/>
    <n v="1"/>
  </r>
  <r>
    <s v="ea8f68ff-3270-4920-bbd4-29b3f288c116"/>
    <x v="142"/>
    <x v="398"/>
    <n v="-4.1981553596940118E-3"/>
    <n v="-4.1981553596940118E-3"/>
    <x v="1"/>
    <n v="4.7022078621432417"/>
    <n v="-1.9740599138851969E-2"/>
    <n v="-1.97405991388519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fe5b3c6376ae56359e713ab93a8216420c46aff19bdb866d71659cebbc8404"/>
    <n v="1"/>
    <n v="1"/>
  </r>
  <r>
    <s v="776d92b3-ce48-4dd6-8b3e-f598e205c272"/>
    <x v="142"/>
    <x v="398"/>
    <n v="-4.1233987200000002E-2"/>
    <n v="-4.1233987200000002E-2"/>
    <x v="1"/>
    <n v="4.7022078621432417"/>
    <n v="-0.19389077879935379"/>
    <n v="-0.19389077879935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2f6639f024dc0e4e984bfab7047a467b4c2dc3aa1deeb60e20824cc7a8862d"/>
    <n v="1"/>
    <n v="1"/>
  </r>
  <r>
    <s v="e2d980db-76f3-405f-a722-0009f3349cb1"/>
    <x v="142"/>
    <x v="398"/>
    <n v="-4.9205721600000002E-2"/>
    <n v="-4.9205721600000002E-2"/>
    <x v="1"/>
    <n v="4.7022078621432417"/>
    <n v="-0.2313755309699515"/>
    <n v="-0.23137553096995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6f6e586b6586975a34e09c700ad95bd6c0ed092c706c46e1100a7fd7c7d7d6"/>
    <n v="1"/>
    <n v="1"/>
  </r>
  <r>
    <s v="30cc81e9-a33f-4b5a-aef4-9a4c065b8f4d"/>
    <x v="142"/>
    <x v="398"/>
    <n v="-5.2833927999999999E-3"/>
    <n v="-5.2833927999999999E-3"/>
    <x v="1"/>
    <n v="4.7022078621432417"/>
    <n v="-2.4843611162950991E-2"/>
    <n v="-2.48436111629509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fb29bf5ce1b430880bbd356fb4c4256307fb4cbf2a38baa33f4cbfc795ee04"/>
    <n v="1"/>
    <n v="1"/>
  </r>
  <r>
    <s v="10b49781-9637-4c7c-a755-916fbe89e8f4"/>
    <x v="142"/>
    <x v="398"/>
    <n v="-4.7530135999999997E-3"/>
    <n v="-4.7530135999999997E-3"/>
    <x v="1"/>
    <n v="4.7022078621432417"/>
    <n v="-2.2349657918793751E-2"/>
    <n v="-2.23496579187937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7742113d93cff65bb5a9dc893e3f51bdf2644c0a6a90e84205862ea4bb9cdf"/>
    <n v="1"/>
    <n v="1"/>
  </r>
  <r>
    <s v="8716a864-73e7-4384-b757-a6c706d63043"/>
    <x v="142"/>
    <x v="398"/>
    <n v="-1.7165971200000001E-2"/>
    <n v="-1.7165971200000001E-2"/>
    <x v="1"/>
    <n v="4.7022078621432417"/>
    <n v="-8.071796473796447E-2"/>
    <n v="-8.0717964737964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08aa893f4bb40f6838abc521587550ae1bb17b1790b82964970e2fa23521f7"/>
    <n v="1"/>
    <n v="1"/>
  </r>
  <r>
    <s v="e0dcca52-4b9a-4d91-90fa-197b05ae1f39"/>
    <x v="142"/>
    <x v="398"/>
    <n v="-1.5417113600000001E-2"/>
    <n v="-1.5417113600000001E-2"/>
    <x v="1"/>
    <n v="4.7022078621432417"/>
    <n v="-7.24944727814755E-2"/>
    <n v="-7.249447278147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f92fc8e63aa999515374e1d598e038f09ec1d75d3ed9ce5ecf7c2853557434"/>
    <n v="1"/>
    <n v="1"/>
  </r>
  <r>
    <s v="56107550-0a95-4129-9672-2ae813c5310a"/>
    <x v="142"/>
    <x v="398"/>
    <n v="-1.9118579199999999E-2"/>
    <n v="-1.9118579199999999E-2"/>
    <x v="1"/>
    <n v="4.7022078621432417"/>
    <n v="-8.989953342724824E-2"/>
    <n v="-8.98995334272482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a2f69620ed92e8dbfc240c1908cecd4afc3afe2da782dd74edb508a00eac19"/>
    <n v="1"/>
    <n v="1"/>
  </r>
  <r>
    <s v="4342a8d8-a04f-4096-aa37-aca991cd5427"/>
    <x v="142"/>
    <x v="398"/>
    <n v="-5.4567859999999999E-3"/>
    <n v="-5.4567859999999999E-3"/>
    <x v="1"/>
    <n v="4.7022078621432417"/>
    <n v="-2.5658942031233169E-2"/>
    <n v="-2.56589420312331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0cbedf66e43520e8c5c80985586c14a4b6506bc37c2cf0d665e19d91e48d58"/>
    <n v="1"/>
    <n v="1"/>
  </r>
  <r>
    <s v="b28d03e3-fdf6-4d5b-9096-ab2b498b2f5c"/>
    <x v="142"/>
    <x v="398"/>
    <n v="-6.3237534000000007E-3"/>
    <n v="-6.3237534000000007E-3"/>
    <x v="1"/>
    <n v="4.7022078621432417"/>
    <n v="-2.973560295573506E-2"/>
    <n v="-2.97356029557350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cf1d582688e7a34a2b4f4a6f6a9a16bc144ff4761e3a1705461fc2266b2fe0"/>
    <n v="1"/>
    <n v="1"/>
  </r>
  <r>
    <s v="b029aa69-0891-4973-b810-377dbf1eb51f"/>
    <x v="142"/>
    <x v="398"/>
    <n v="-1.9712851199999999E-2"/>
    <n v="-1.9712851199999999E-2"/>
    <x v="1"/>
    <n v="4.7022078621432417"/>
    <n v="-9.2693923897899835E-2"/>
    <n v="-9.269392389789983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faac321f47df162cb93aa4f14af242c7834ffb046907f7958b98a9b31ff8df"/>
    <n v="1"/>
    <n v="1"/>
  </r>
  <r>
    <s v="b8f86ff9-3bf9-40fb-816f-89e35ea8dfe4"/>
    <x v="142"/>
    <x v="398"/>
    <n v="-4.8652091999999997E-3"/>
    <n v="-4.8652091999999997E-3"/>
    <x v="1"/>
    <n v="4.7022078621432417"/>
    <n v="-2.2877224951211628E-2"/>
    <n v="-2.28772249512116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4d5deb7917e23c847294f46e08b90c446de5b9ff5ad3b2b585d47ba9cfd478"/>
    <n v="1"/>
    <n v="1"/>
  </r>
  <r>
    <s v="7a744a7f-aacc-408c-a86d-c8dd09931a56"/>
    <x v="142"/>
    <x v="398"/>
    <n v="-1.0988299999999999E-2"/>
    <n v="-1.0988299999999999E-2"/>
    <x v="1"/>
    <n v="4.7022078621432417"/>
    <n v="-5.1669270651588578E-2"/>
    <n v="-5.16692706515885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247c3bf64068d836af0cc397e29654137189ed7ff0cbae5b732fcb5de971c9"/>
    <n v="1"/>
    <n v="1"/>
  </r>
  <r>
    <s v="0dabca63-6c6d-45f7-884a-8022518b68b2"/>
    <x v="142"/>
    <x v="398"/>
    <n v="-5.1535127000000014E-3"/>
    <n v="-5.1535127000000014E-3"/>
    <x v="1"/>
    <n v="4.7022078621432417"/>
    <n v="-2.4232887935595051E-2"/>
    <n v="-2.42328879355950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bbc96f5a50431a1147392f4ef035249072785066656af89fe44dff23cae3a6"/>
    <n v="1"/>
    <n v="1"/>
  </r>
  <r>
    <s v="6c004440-8522-4069-86c8-41c2d42069ec"/>
    <x v="142"/>
    <x v="398"/>
    <n v="-4.3636543999999999E-3"/>
    <n v="-4.3636543999999999E-3"/>
    <x v="1"/>
    <n v="4.7022078621432417"/>
    <n v="-2.0518810027355949E-2"/>
    <n v="-2.05188100273559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bbeea3a7280fca2e92264451f94d63e671cd38eb355888329889a26bfc69c2"/>
    <n v="1"/>
    <n v="1"/>
  </r>
  <r>
    <s v="f2d35ff0-4fc5-418c-9c5f-1e56eedf10f8"/>
    <x v="142"/>
    <x v="398"/>
    <n v="-7.9775057999999996E-3"/>
    <n v="-7.9775057999999996E-3"/>
    <x v="1"/>
    <n v="4.7022078621432417"/>
    <n v="-3.7511890493053313E-2"/>
    <n v="-3.75118904930533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cd9a1ab74ee5d34ba8ff24e4e78a048bd445deb571f129622649c90e1d7d33"/>
    <n v="1"/>
    <n v="1"/>
  </r>
  <r>
    <s v="ccde1fad-a855-450d-83be-9e2e95871357"/>
    <x v="142"/>
    <x v="398"/>
    <n v="-7.4158072E-3"/>
    <n v="-7.4158072E-3"/>
    <x v="1"/>
    <n v="4.7022078621432417"/>
    <n v="-3.4870666919978463E-2"/>
    <n v="-3.487066691997846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95eebab9959019be092e84a0e31aa9c45fd14bcddc37d990392ac10692469d"/>
    <n v="1"/>
    <n v="1"/>
  </r>
  <r>
    <s v="2e71e94f-3fbb-4b1b-afc4-16c1fce6cb94"/>
    <x v="142"/>
    <x v="398"/>
    <n v="-4.1104388000000004E-3"/>
    <n v="-4.1104388000000004E-3"/>
    <x v="1"/>
    <n v="4.7022078621432417"/>
    <n v="-1.9328137642218631E-2"/>
    <n v="-1.93281376422186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aaff5a48eca0f3818a1ba138ec1d30984ee9187b5f56f06ce644e516760b86"/>
    <n v="1"/>
    <n v="1"/>
  </r>
  <r>
    <s v="bf0228d6-9701-4599-87ce-ebfdce97a23a"/>
    <x v="142"/>
    <x v="398"/>
    <n v="-3.2332732000000001E-3"/>
    <n v="-3.2332732000000001E-3"/>
    <x v="1"/>
    <n v="4.7022078621432417"/>
    <n v="-1.520352266149704E-2"/>
    <n v="-1.52035226614970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b0ff14dfcbf2b8031ec76d97fed9ac5c87634d6a3e675f9c10cf16abc11350"/>
    <n v="1"/>
    <n v="1"/>
  </r>
  <r>
    <s v="3265057f-df54-440f-83a7-fc8d67f59f8e"/>
    <x v="142"/>
    <x v="398"/>
    <n v="-3.2944708000000001E-3"/>
    <n v="-3.2944708000000001E-3"/>
    <x v="1"/>
    <n v="4.7022078621432417"/>
    <n v="-1.5491286497361329E-2"/>
    <n v="-1.54912864973613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79904bb696e841208a7e67583141b40002483655d2ac9672ce787105d8043f"/>
    <n v="1"/>
    <n v="1"/>
  </r>
  <r>
    <s v="9b3a0b6b-8dc0-4473-bf2c-42609b743c59"/>
    <x v="142"/>
    <x v="398"/>
    <n v="-5.0794008000000007E-3"/>
    <n v="-5.0794008000000007E-3"/>
    <x v="1"/>
    <n v="4.7022078621432417"/>
    <n v="-2.3884398376736671E-2"/>
    <n v="-2.38843983767366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c782256e6b182d5c1f0714b3e69240647d7a6687dc5bbede3c2a5f115a92d7"/>
    <n v="1"/>
    <n v="1"/>
  </r>
  <r>
    <s v="134009ab-ab36-4998-9766-975e17db58b0"/>
    <x v="142"/>
    <x v="398"/>
    <n v="-4.2617792000000003E-3"/>
    <n v="-4.2617792000000003E-3"/>
    <x v="1"/>
    <n v="4.7022078621432417"/>
    <n v="-2.0039771660958539E-2"/>
    <n v="-2.00397716609585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f138437accab67f4124ffdca7eaa8a81c59adfddd4d28186cbe070e88b430ef"/>
    <n v="1"/>
    <n v="1"/>
  </r>
  <r>
    <s v="f8622890-bd20-4dad-9929-7a427fbaa89c"/>
    <x v="142"/>
    <x v="398"/>
    <n v="-4.3212064000000003E-3"/>
    <n v="-4.3212064000000003E-3"/>
    <x v="1"/>
    <n v="4.7022078621432417"/>
    <n v="-2.0319210708023699E-2"/>
    <n v="-2.03192107080236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2d6b32dac2aaccf057b3ef80b0704b8ccbe7a568c0b72d7fb159660323efb6"/>
    <n v="1"/>
    <n v="1"/>
  </r>
  <r>
    <s v="1129ee26-adba-4820-adc3-0fceb50c523d"/>
    <x v="142"/>
    <x v="398"/>
    <n v="-5.07932E-3"/>
    <n v="-5.07932E-3"/>
    <x v="1"/>
    <n v="4.7022078621432417"/>
    <n v="-2.3884018438341412E-2"/>
    <n v="-2.38840184383414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a4f57715b974b4201eea4d827f8ef552387dae7a4f6e35b2eb3e25c7bb89be"/>
    <n v="1"/>
    <n v="1"/>
  </r>
  <r>
    <s v="8c94ef4e-3c17-4f95-8f93-f8d088d42501"/>
    <x v="142"/>
    <x v="398"/>
    <n v="-9.9046740000000005E-3"/>
    <n v="-9.9046740000000005E-3"/>
    <x v="1"/>
    <n v="4.7022078621432417"/>
    <n v="-4.6573835954765747E-2"/>
    <n v="-4.65738359547657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8b01c304307989ed7e8ca25fe1bfbcc35bf0e92690650afe36135f3dfae1df"/>
    <n v="1"/>
    <n v="1"/>
  </r>
  <r>
    <s v="0e0131a1-93ed-4c72-b7a9-25923e5331fa"/>
    <x v="142"/>
    <x v="398"/>
    <n v="-1.07034816E-2"/>
    <n v="-1.07034816E-2"/>
    <x v="1"/>
    <n v="4.7022078621432417"/>
    <n v="-5.0329995331825528E-2"/>
    <n v="-5.03299953318255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9c603e8d5a6485c0f7e2dc8027e2414a59e5f839e605e235f99f047be8cc34"/>
    <n v="1"/>
    <n v="1"/>
  </r>
  <r>
    <s v="e2682adb-e4d5-49d4-a9a6-0042ee547a2e"/>
    <x v="142"/>
    <x v="398"/>
    <n v="-5.9682009999999994E-3"/>
    <n v="-5.9682009999999994E-3"/>
    <x v="1"/>
    <n v="4.7022078621432417"/>
    <n v="-2.8063721665051149E-2"/>
    <n v="-2.80637216650511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376f801d11919a0e410bbadbc5fc5c24097c89e2b522d8a31bdc4f39e90231"/>
    <n v="1"/>
    <n v="1"/>
  </r>
  <r>
    <s v="cb6f55b2-82d1-4059-8644-a9cfa08f362f"/>
    <x v="142"/>
    <x v="398"/>
    <n v="-5.5893808E-3"/>
    <n v="-5.5893808E-3"/>
    <x v="1"/>
    <n v="4.7022078621432417"/>
    <n v="-2.628243034227248E-2"/>
    <n v="-2.6282430342272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42ab3ff6dee02aaa06b6c0623d1d8279b92a1f28c518821103996f38e61cc8"/>
    <n v="1"/>
    <n v="1"/>
  </r>
  <r>
    <s v="c9c02c75-6f2e-4bf3-bffc-7fe6afc2c34d"/>
    <x v="142"/>
    <x v="398"/>
    <n v="-1.9721340800000001E-2"/>
    <n v="-1.9721340800000001E-2"/>
    <x v="1"/>
    <n v="4.7022078621432417"/>
    <n v="-9.2733843761766285E-2"/>
    <n v="-9.273384376176628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cb41da1f2ca546640212e993caaa279c3cda25a3f505ce28ab8f80453414cb"/>
    <n v="1"/>
    <n v="1"/>
  </r>
  <r>
    <s v="6e09ae6a-b9ae-4067-89ba-d9541fc9f7eb"/>
    <x v="142"/>
    <x v="398"/>
    <n v="-2.5383903999999999E-2"/>
    <n v="-2.5383903999999999E-2"/>
    <x v="1"/>
    <n v="4.7022078621432417"/>
    <n v="-0.1193603929606893"/>
    <n v="-0.119360392960689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a14c7e1fc51f6abf6a46c8a85e48eacc41f79f4e94db9f24a796333dd54839"/>
    <n v="1"/>
    <n v="1"/>
  </r>
  <r>
    <s v="37f6668b-5911-406f-a911-18cec9c7ec0e"/>
    <x v="142"/>
    <x v="398"/>
    <n v="-2.1756643199999998E-2"/>
    <n v="-2.1756643199999998E-2"/>
    <x v="1"/>
    <n v="4.7022078621432417"/>
    <n v="-0.10230425870888531"/>
    <n v="-0.102304258708885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800a844ae865df55f69fc52d0a454aaffccc76bd87cc63da7d7e7cf019de8e"/>
    <n v="1"/>
    <n v="1"/>
  </r>
  <r>
    <s v="5760f1ad-b2d6-487f-b352-b6cad0b1bc78"/>
    <x v="142"/>
    <x v="398"/>
    <n v="-2.76930752E-2"/>
    <n v="-2.76930752E-2"/>
    <x v="1"/>
    <n v="4.7022078621432417"/>
    <n v="-0.13021859593236401"/>
    <n v="-0.130218595932364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44c0b60b5b275bc4712b4f56c5802b276a0aa27a3580c737145ec0ee0fef7d"/>
    <n v="1"/>
    <n v="1"/>
  </r>
  <r>
    <s v="4dbbf0d2-59ab-4cce-87b5-4a6474ca2f82"/>
    <x v="142"/>
    <x v="398"/>
    <n v="-2.99513088E-2"/>
    <n v="-2.99513088E-2"/>
    <x v="1"/>
    <n v="4.7022078621432417"/>
    <n v="-0.14083727972084009"/>
    <n v="-0.140837279720840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db8290573ec0a7d584ea179387dd46b6eba64408f59a0a7567be8240142f11"/>
    <n v="1"/>
    <n v="1"/>
  </r>
  <r>
    <s v="ec45baf0-db4d-4485-bc27-0da974d2beac"/>
    <x v="142"/>
    <x v="398"/>
    <n v="-3.5372212799999997E-2"/>
    <n v="-3.5372212799999997E-2"/>
    <x v="1"/>
    <n v="4.7022078621432417"/>
    <n v="-0.16632749712956379"/>
    <n v="-0.16632749712956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24713b63d7a685b5fff54483b762f178c801f1c11da6422b7c3b5abb460a5e2"/>
    <n v="1"/>
    <n v="1"/>
  </r>
  <r>
    <s v="818bc53f-2cd1-44cd-8441-4ec9488145bb"/>
    <x v="142"/>
    <x v="398"/>
    <n v="-2.76930752E-2"/>
    <n v="-2.76930752E-2"/>
    <x v="1"/>
    <n v="4.7022078621432417"/>
    <n v="-0.13021859593236401"/>
    <n v="-0.130218595932364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c05feb436f5978c39e395534c71410ac82b81f9cf042c1f76111aecb2ca124"/>
    <n v="1"/>
    <n v="1"/>
  </r>
  <r>
    <s v="556b218a-1cac-460b-acb5-2c9d0ba8e9d5"/>
    <x v="142"/>
    <x v="398"/>
    <n v="-5.4363867999999999E-3"/>
    <n v="-5.4363867999999999E-3"/>
    <x v="1"/>
    <n v="4.7022078621432417"/>
    <n v="-2.5563020752611739E-2"/>
    <n v="-2.55630207526117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57f5bfe2dc2c64a1ff0e03c1de8c59c7028c800b9b3f881aa6b33e855d2308e"/>
    <n v="1"/>
    <n v="1"/>
  </r>
  <r>
    <s v="30f6c279-fe52-4161-b7b9-f32d383951e7"/>
    <x v="142"/>
    <x v="398"/>
    <n v="-2.7151657131090239E-3"/>
    <n v="-2.7151657131090239E-3"/>
    <x v="1"/>
    <n v="4.7022078621432417"/>
    <n v="-1.276727356320302E-2"/>
    <n v="-1.27672735632030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879386daf9d20331c4410d8db9f65846676b4e360bb518192c29fb86898eb4"/>
    <n v="1"/>
    <n v="1"/>
  </r>
  <r>
    <s v="10d18771-8c15-4ace-a6b1-483238a513f0"/>
    <x v="142"/>
    <x v="398"/>
    <n v="-3.9346587377011759E-3"/>
    <n v="-3.9346587377011759E-3"/>
    <x v="1"/>
    <n v="4.7022078621432417"/>
    <n v="-1.850158325126907E-2"/>
    <n v="-1.8501583251269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a575c09c26b5b7d92d96d6a49970bdedfd9e66e486d2f66616344cd05d381d"/>
    <n v="1"/>
    <n v="1"/>
  </r>
  <r>
    <s v="f3480cb3-d537-4cc9-9dc7-23911c81a574"/>
    <x v="142"/>
    <x v="398"/>
    <n v="-3.1097404799999999E-2"/>
    <n v="-3.1097404799999999E-2"/>
    <x v="1"/>
    <n v="4.7022078621432417"/>
    <n v="-0.146226461342811"/>
    <n v="-0.146226461342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0a76840d51b043848176670bb8f5226d3e451f8b17ec131a2b019e06459e5a6"/>
    <n v="1"/>
    <n v="1"/>
  </r>
  <r>
    <s v="4559b44d-e9c6-4d43-914d-48207b0c2a72"/>
    <x v="142"/>
    <x v="398"/>
    <n v="-4.1588799754725967E-3"/>
    <n v="-4.1588799754725967E-3"/>
    <x v="1"/>
    <n v="4.7022078621432417"/>
    <n v="-1.9555918118377341E-2"/>
    <n v="-1.95559181183773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d5acb8399407399afb7dedb8c409aed937a8fc4a10c015919b575b1e79cfd1"/>
    <n v="1"/>
    <n v="1"/>
  </r>
  <r>
    <s v="f2bd3578-3981-484f-ab91-f93717f68527"/>
    <x v="142"/>
    <x v="398"/>
    <n v="-1.5411595599999999E-2"/>
    <n v="-1.5411595599999999E-2"/>
    <x v="1"/>
    <n v="4.7022078621432417"/>
    <n v="-7.2468525998492184E-2"/>
    <n v="-7.246852599849218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bf61dc8e46e22b1fba622365453b206572f609d5916497df15ecc2bd045e9a"/>
    <n v="1"/>
    <n v="1"/>
  </r>
  <r>
    <s v="917e68a7-2c79-4ec4-84bc-a3b903801844"/>
    <x v="142"/>
    <x v="398"/>
    <n v="-8.8376736000000001E-3"/>
    <n v="-8.8376736000000001E-3"/>
    <x v="1"/>
    <n v="4.7022078621432417"/>
    <n v="-4.1556578284975769E-2"/>
    <n v="-4.15565782849757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461217ffc4ae493a3ada742463d70af6da705f924b96f81d64faaeebc2625e"/>
    <n v="1"/>
    <n v="1"/>
  </r>
  <r>
    <s v="36ae9a94-17aa-4c99-b961-51dcbde5eeb5"/>
    <x v="142"/>
    <x v="398"/>
    <n v="-1.1842992E-2"/>
    <n v="-1.1842992E-2"/>
    <x v="1"/>
    <n v="4.7022078621432417"/>
    <n v="-5.5688210093699522E-2"/>
    <n v="-5.568821009369952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1b0ac8ce8ffa70c26773f160bfc333af878dd1f91a439c01a3ea1b99f5806c"/>
    <n v="1"/>
    <n v="1"/>
  </r>
  <r>
    <s v="a0160c8f-2c64-478d-9dac-0ab3599139b2"/>
    <x v="142"/>
    <x v="398"/>
    <n v="-1.1579814399999999E-2"/>
    <n v="-1.1579814399999999E-2"/>
    <x v="1"/>
    <n v="4.7022078621432417"/>
    <n v="-5.4450694313839532E-2"/>
    <n v="-5.44506943138395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d907b20c32d436a47430c3607fedd21205e3244358bdd199b4ff4b9db2afc2"/>
    <n v="1"/>
    <n v="1"/>
  </r>
  <r>
    <s v="f212e3b5-cdb3-455a-a0a6-ae8dcc3e3144"/>
    <x v="142"/>
    <x v="398"/>
    <n v="-1.4667024799999999E-2"/>
    <n v="-1.4667024799999999E-2"/>
    <x v="1"/>
    <n v="4.7022078621432417"/>
    <n v="-6.8967399328809909E-2"/>
    <n v="-6.896739932880990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f29c47b475a5b2835d8e0f2299f8251f66a681f9455187312aeda480dc03c5"/>
    <n v="1"/>
    <n v="1"/>
  </r>
  <r>
    <s v="596004d0-e0e0-4b02-851b-da42508544f9"/>
    <x v="142"/>
    <x v="398"/>
    <n v="-2.3986268599999999E-2"/>
    <n v="-2.3986268599999999E-2"/>
    <x v="1"/>
    <n v="4.7022078621432417"/>
    <n v="-0.1127884207943996"/>
    <n v="-0.112788420794399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7bb6a0fbd105eb7bf368106c22d9c85305b77b3c98918c756af4e71f334db6"/>
    <n v="1"/>
    <n v="1"/>
  </r>
  <r>
    <s v="1bac287f-7a89-4deb-aea1-7db675e28e8d"/>
    <x v="142"/>
    <x v="398"/>
    <n v="-2.4713630800000001E-2"/>
    <n v="-2.4713630800000001E-2"/>
    <x v="1"/>
    <n v="4.7022078621432417"/>
    <n v="-0.1162086290498654"/>
    <n v="-0.116208629049865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6f71ff8320e132f5910f756518e0ff4b2a06fd961934389c2536d1ef03411c"/>
    <n v="1"/>
    <n v="1"/>
  </r>
  <r>
    <s v="7ef48256-d69f-4345-8c36-98f09742db26"/>
    <x v="142"/>
    <x v="398"/>
    <n v="-3.2133136E-2"/>
    <n v="-3.2133136E-2"/>
    <x v="1"/>
    <n v="4.7022078621432417"/>
    <n v="-0.15109668473451801"/>
    <n v="-0.151096684734518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71e6b6de9be495daa86f45dd5f72bb03323320341ace22b8008097cdbae047"/>
    <n v="1"/>
    <n v="1"/>
  </r>
  <r>
    <s v="6b20e24d-6281-482c-be03-e21ae47566cc"/>
    <x v="143"/>
    <x v="399"/>
    <n v="3.7500000000000001E-4"/>
    <n v="3.7500000000000001E-4"/>
    <x v="3"/>
    <n v="6505.5674518201286"/>
    <n v="2.439587794432549"/>
    <n v="2.43958779443254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d86f7b9678a130d4c1e3a5559568a1546827502c48de5d011f097d2744e8f3cd"/>
    <n v="1"/>
    <n v="1"/>
  </r>
  <r>
    <s v="681e7466-0f80-4721-9a0c-cfa417ad5457"/>
    <x v="143"/>
    <x v="399"/>
    <n v="0"/>
    <n v="0"/>
    <x v="3"/>
    <n v="6505.5674518201286"/>
    <n v="0"/>
    <n v="0"/>
    <x v="1"/>
    <m/>
    <s v="Michel Goldberg"/>
    <s v="Gnosis"/>
    <m/>
    <m/>
    <m/>
    <m/>
    <s v="Compra de Ledgers para conselheiros Seamore"/>
    <m/>
    <s v="Gnosis"/>
    <m/>
    <x v="170"/>
    <s v="Despesa de Marketing"/>
    <s v="Marketing"/>
    <s v="Operating Costs"/>
    <s v="Operating Costs"/>
    <x v="3"/>
    <m/>
    <s v="0xbd8ce5224983d4eab4845f616908a0d7184b51900bc5cca6fcd3dcc0ea051c8f"/>
    <n v="1"/>
    <n v="1"/>
  </r>
  <r>
    <s v="f812de8a-5e96-4a54-9418-55022207988d"/>
    <x v="143"/>
    <x v="399"/>
    <n v="-0.59940000000000004"/>
    <n v="-0.59940000000000004"/>
    <x v="3"/>
    <n v="6505.5674518201286"/>
    <n v="-3899.437130620986"/>
    <n v="-3899.437130620986"/>
    <x v="1"/>
    <m/>
    <s v="Gnosis"/>
    <s v="Luis Guilherme Tillier"/>
    <m/>
    <m/>
    <m/>
    <m/>
    <s v="Compra de Ledgers para conselheiros Seamore"/>
    <m/>
    <s v="Gnosis"/>
    <m/>
    <x v="170"/>
    <s v="Despesa de Marketing"/>
    <s v="Marketing"/>
    <s v="Operating Costs"/>
    <s v="Operating Costs"/>
    <x v="3"/>
    <m/>
    <s v="0xbd8ce5224983d4eab4845f616908a0d7184b51900bc5cca6fcd3dcc0ea051c8f"/>
    <n v="1"/>
    <n v="1"/>
  </r>
  <r>
    <s v="9fd92bb7-5ba5-45be-9c5a-3b374d9b1392"/>
    <x v="143"/>
    <x v="399"/>
    <n v="7.5000000000000002E-4"/>
    <n v="7.5000000000000002E-4"/>
    <x v="3"/>
    <n v="6505.5674518201286"/>
    <n v="4.8791755888650972"/>
    <n v="4.879175588865097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42a90aee65e5d062a71d1d0fc1870ff0b9d8929acfd04c1355ee50c8be674e5d"/>
    <n v="1"/>
    <n v="1"/>
  </r>
  <r>
    <s v="a8107438-7116-49e4-a58f-70f925e1a9a8"/>
    <x v="143"/>
    <x v="399"/>
    <n v="-9.1969342208938598E-4"/>
    <n v="-9.1969342208938598E-4"/>
    <x v="3"/>
    <n v="6505.5674518201286"/>
    <n v="-5.9831275923977811"/>
    <n v="-5.9831275923977811"/>
    <x v="1"/>
    <m/>
    <s v="Michel Goldberg"/>
    <s v="Gnosis"/>
    <m/>
    <m/>
    <m/>
    <m/>
    <s v="Compra de Ledgers para conselheiros Seamore"/>
    <m/>
    <s v="Michel Goldberg"/>
    <m/>
    <x v="170"/>
    <s v="Despesa de Marketing"/>
    <s v="Marketing"/>
    <s v="Operating Costs"/>
    <s v="Operating Costs"/>
    <x v="3"/>
    <m/>
    <s v="0xbd8ce5224983d4eab4845f616908a0d7184b51900bc5cca6fcd3dcc0ea051c8f"/>
    <n v="1"/>
    <n v="1"/>
  </r>
  <r>
    <s v="13d4f1b4-58d6-49ba-8d45-c68e9f6b7bc2"/>
    <x v="143"/>
    <x v="399"/>
    <n v="-5.8540086800000002E-2"/>
    <n v="-5.8540086800000002E-2"/>
    <x v="1"/>
    <n v="4.8051391862955031"/>
    <n v="-0.28129326505182012"/>
    <n v="-0.2812932650518201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ce01bdbae36e074dd02f7cbe6f9f29f01eb48b775049ca31dc569b68da861a"/>
    <n v="1"/>
    <n v="1"/>
  </r>
  <r>
    <s v="cd717ca3-6acb-4aa7-8dcf-21647ccb18cf"/>
    <x v="143"/>
    <x v="399"/>
    <n v="-3.1414768000000001E-3"/>
    <n v="-3.1414768000000001E-3"/>
    <x v="1"/>
    <n v="4.8051391862955031"/>
    <n v="-1.5095233274518199E-2"/>
    <n v="-1.50952332745181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a83020602d1b05bd655d3863a619ff335dbbd1a8065733d77bb03f5bfa438d4"/>
    <n v="1"/>
    <n v="1"/>
  </r>
  <r>
    <s v="a5ade6ad-6d4a-44a1-8b3e-55edf032ac1a"/>
    <x v="143"/>
    <x v="399"/>
    <n v="-7.1892064000000002E-3"/>
    <n v="-7.1892064000000002E-3"/>
    <x v="1"/>
    <n v="4.8051391862955031"/>
    <n v="-3.4545137391006432E-2"/>
    <n v="-3.45451373910064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581e312f3d00224524984082e9af71d93135a138859be79c424ed4216982b4d"/>
    <n v="1"/>
    <n v="1"/>
  </r>
  <r>
    <s v="c0051f39-a3ca-4ee2-9315-4f38e38009e0"/>
    <x v="143"/>
    <x v="399"/>
    <n v="-1.02183664E-2"/>
    <n v="-1.02183664E-2"/>
    <x v="1"/>
    <n v="4.8051391862955031"/>
    <n v="-4.9100672808565317E-2"/>
    <n v="-4.91006728085653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d49ab9ff0c78429af9894d86de583a226f1f52fd9394219010679b1633804e"/>
    <n v="1"/>
    <n v="1"/>
  </r>
  <r>
    <s v="2fe2640b-4e70-418d-9e91-159a9742f54f"/>
    <x v="143"/>
    <x v="399"/>
    <n v="-1.0723226400000001E-2"/>
    <n v="-1.0723226400000001E-2"/>
    <x v="1"/>
    <n v="4.8051391862955031"/>
    <n v="-5.152659537815845E-2"/>
    <n v="-5.15265953781584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de772f77881ed8cf4638ac2cb9ad2942377bbad6417dfc61b1c50e3e176124"/>
    <n v="1"/>
    <n v="1"/>
  </r>
  <r>
    <s v="c52615ec-8047-44d3-b504-ab4c28af965b"/>
    <x v="143"/>
    <x v="399"/>
    <n v="-1.6431555600000002E-2"/>
    <n v="-1.6431555600000002E-2"/>
    <x v="1"/>
    <n v="4.8051391862955031"/>
    <n v="-7.8955911705353321E-2"/>
    <n v="-7.89559117053533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49ad859e9d543d1a205b9db9a2d0e2eee960bca8c522f6d21752caafe284b7"/>
    <n v="1"/>
    <n v="1"/>
  </r>
  <r>
    <s v="f6ac82bb-65b2-49c2-bb0b-44d999c87555"/>
    <x v="143"/>
    <x v="399"/>
    <n v="-1.5448715999999999E-2"/>
    <n v="-1.5448715999999999E-2"/>
    <x v="1"/>
    <n v="4.8051391862955031"/>
    <n v="-7.4233230629550326E-2"/>
    <n v="-7.423323062955032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aa2754cc6981cbc2dba4e53ce4887711d788c3e74b2386d1a87ec7c098cd75"/>
    <n v="1"/>
    <n v="1"/>
  </r>
  <r>
    <s v="5952520d-66a9-4237-9b4a-173f5c593108"/>
    <x v="143"/>
    <x v="399"/>
    <n v="-4.6510175999999997E-3"/>
    <n v="-4.6510175999999997E-3"/>
    <x v="1"/>
    <n v="4.8051391862955031"/>
    <n v="-2.2348786925910059E-2"/>
    <n v="-2.23487869259100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b01a63134f1bbd16fad753fbd74da1c0a080f58cad39ae68f3df8f0624510f"/>
    <n v="1"/>
    <n v="1"/>
  </r>
  <r>
    <s v="cd7f7581-634d-46c0-9186-c9ac04bc8eac"/>
    <x v="143"/>
    <x v="399"/>
    <n v="-4.4825087999999999E-3"/>
    <n v="-4.4825087999999999E-3"/>
    <x v="1"/>
    <n v="4.8051391862955031"/>
    <n v="-2.1539078687794429E-2"/>
    <n v="-2.153907868779442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f822e7e190bf95c61d946f10643c8af260e31e6d8222c1fccb24e9913fe19d6"/>
    <n v="1"/>
    <n v="1"/>
  </r>
  <r>
    <s v="b485de54-69c5-4a5d-bcbc-4848aa395f02"/>
    <x v="143"/>
    <x v="399"/>
    <n v="-6.9586683999999996E-3"/>
    <n v="-6.9586683999999996E-3"/>
    <x v="1"/>
    <n v="4.8051391862955031"/>
    <n v="-3.3437370213276231E-2"/>
    <n v="-3.34373702132762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1bd69974452c8a58a32520d8ecd8884998e78c3daed80abb9c9060ae0199ca"/>
    <n v="1"/>
    <n v="1"/>
  </r>
  <r>
    <s v="ef253d01-bf76-42cc-b6ad-4a9ed904c0aa"/>
    <x v="143"/>
    <x v="399"/>
    <n v="-6.2483456E-3"/>
    <n v="-6.2483456E-3"/>
    <x v="1"/>
    <n v="4.8051391862955031"/>
    <n v="-3.0024170292077091E-2"/>
    <n v="-3.00241702920770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6424f500111edfe473b04b7bf456b657d679eb1f8d0a3ea92c54e7aad939ad6"/>
    <n v="1"/>
    <n v="1"/>
  </r>
  <r>
    <s v="7c29fe41-2ae8-4995-8ac7-fe5b0e821ac0"/>
    <x v="143"/>
    <x v="399"/>
    <n v="-3.4474648000000002E-3"/>
    <n v="-3.4474648000000002E-3"/>
    <x v="1"/>
    <n v="4.8051391862955031"/>
    <n v="-1.6565548203854391E-2"/>
    <n v="-1.65655482038543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a192e8be891557dbf11a8fa8b312ae1d812f6f7ed1e2662ab22d43a2c620c1b"/>
    <n v="1"/>
    <n v="1"/>
  </r>
  <r>
    <s v="06943861-2efb-416c-8120-1edf042423a8"/>
    <x v="143"/>
    <x v="399"/>
    <n v="-6.0697873999999994E-3"/>
    <n v="-6.0697873999999994E-3"/>
    <x v="1"/>
    <n v="4.8051391862955031"/>
    <n v="-2.9166173288222699E-2"/>
    <n v="-2.91661732882226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b7ec49f7b57bdab496bca8b2c1306d116effa82e28eb0a1017b84f8c386f58"/>
    <n v="1"/>
    <n v="1"/>
  </r>
  <r>
    <s v="86a2dfee-e703-4d98-a6af-47fccf0629bf"/>
    <x v="143"/>
    <x v="399"/>
    <n v="-3.3364127999999998E-3"/>
    <n v="-3.3364127999999998E-3"/>
    <x v="1"/>
    <n v="4.8051391862955031"/>
    <n v="-1.6031927886937899E-2"/>
    <n v="-1.6031927886937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fc2bd8b068b7b41cb8abd3e899933f382bb9e66f519ededce61202346e2040"/>
    <n v="1"/>
    <n v="1"/>
  </r>
  <r>
    <s v="cc7cfd51-b53c-4cdc-9dd2-b82ffde9627d"/>
    <x v="143"/>
    <x v="399"/>
    <n v="-3.4882632000000002E-3"/>
    <n v="-3.4882632000000002E-3"/>
    <x v="1"/>
    <n v="4.8051391862955031"/>
    <n v="-1.676159019443255E-2"/>
    <n v="-1.67615901944325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42a657fca684d1049e16f9c79d6e19b751b3ba481f87a1a245a1fdf6939be9c"/>
    <n v="1"/>
    <n v="1"/>
  </r>
  <r>
    <s v="74104cb2-e326-4fcb-a9a8-4c40665693f5"/>
    <x v="143"/>
    <x v="399"/>
    <n v="-3.5188620000000002E-3"/>
    <n v="-3.5188620000000002E-3"/>
    <x v="1"/>
    <n v="4.8051391862955031"/>
    <n v="-1.690862168736617E-2"/>
    <n v="-1.6908621687366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3b2032bbd5083ead3c9133d129bab842b4840920cc4bda6c3a67aba7ddc347"/>
    <n v="1"/>
    <n v="1"/>
  </r>
  <r>
    <s v="7b04f59f-db5e-4783-ba09-0f951393f4c0"/>
    <x v="143"/>
    <x v="399"/>
    <n v="-4.8754087999999998E-3"/>
    <n v="-4.8754087999999998E-3"/>
    <x v="1"/>
    <n v="4.8051391862955031"/>
    <n v="-2.342701787408993E-2"/>
    <n v="-2.3427017874089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5b3622ffd9b78aef1d9b8ec99a5d77e59d31493b8d01a0bc4d2e5fc5356f56"/>
    <n v="1"/>
    <n v="1"/>
  </r>
  <r>
    <s v="e1e0ed21-90da-4e97-bb89-53cadca37bfa"/>
    <x v="143"/>
    <x v="399"/>
    <n v="-4.0288420000000004E-3"/>
    <n v="-4.0288420000000004E-3"/>
    <x v="1"/>
    <n v="4.8051391862955031"/>
    <n v="-1.9359146569593151E-2"/>
    <n v="-1.93591465695931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2204623b1602b9359c3d6a70bab904bf0708a27c4aecaafa13a07f99c852f6"/>
    <n v="1"/>
    <n v="1"/>
  </r>
  <r>
    <s v="f86e2c73-ec1c-4afd-a36a-1559be9baa99"/>
    <x v="143"/>
    <x v="399"/>
    <n v="-6.5380384999999992E-3"/>
    <n v="-6.5380384999999992E-3"/>
    <x v="1"/>
    <n v="4.8051391862955031"/>
    <n v="-3.141618499785867E-2"/>
    <n v="-3.1416184997858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dd1d2ca47596c0ecfc09a74a9828a40208b1f512d75433c3b19469a37c332e6"/>
    <n v="1"/>
    <n v="1"/>
  </r>
  <r>
    <s v="15a16b01-3847-4f12-a311-7216a9803407"/>
    <x v="143"/>
    <x v="399"/>
    <n v="-5.4927423000000006E-3"/>
    <n v="-5.4927423000000006E-3"/>
    <x v="1"/>
    <n v="4.8051391862955031"/>
    <n v="-2.639339126595289E-2"/>
    <n v="-2.6393391265952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703954eb417525e84c8cf358cb89e16e3f9cf0bea777a3aef32da9a3adef2d"/>
    <n v="1"/>
    <n v="1"/>
  </r>
  <r>
    <s v="07cfa1d5-401f-43d4-94d7-c4156db948c0"/>
    <x v="143"/>
    <x v="399"/>
    <n v="-6.6501392000000003E-3"/>
    <n v="-6.6501392000000003E-3"/>
    <x v="1"/>
    <n v="4.8051391862955031"/>
    <n v="-3.195484446423983E-2"/>
    <n v="-3.1954844464239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dd4fcaa97e6c11d5a66ead49c9c449a47ffc9dc7693d29d29d343fff91e5e5"/>
    <n v="1"/>
    <n v="1"/>
  </r>
  <r>
    <s v="70f3bfaf-9f90-4939-96c1-58b7c06f476a"/>
    <x v="143"/>
    <x v="399"/>
    <n v="-4.3042271999999999E-3"/>
    <n v="-4.3042271999999999E-3"/>
    <x v="1"/>
    <n v="4.8051391862955031"/>
    <n v="-2.0682410785438969E-2"/>
    <n v="-2.06824107854389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63b81e91578c667c2f8cff04a41fbcca45130ee93f2893ec097324f46dbecf"/>
    <n v="1"/>
    <n v="1"/>
  </r>
  <r>
    <s v="35ddd500-57be-494d-9f1c-db0994ae7222"/>
    <x v="143"/>
    <x v="399"/>
    <n v="-5.5820563999999986E-3"/>
    <n v="-5.5820563999999986E-3"/>
    <x v="1"/>
    <n v="4.8051391862955031"/>
    <n v="-2.68225579477516E-2"/>
    <n v="-2.6822557947751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d0d856977adf975d439b7e5bc1d77db9a278425582fd4b8296c5d5666718862"/>
    <n v="1"/>
    <n v="1"/>
  </r>
  <r>
    <s v="eafe290d-b843-49cf-812b-118138702cf7"/>
    <x v="143"/>
    <x v="399"/>
    <n v="-5.2633957000000004E-3"/>
    <n v="-5.2633957000000004E-3"/>
    <x v="1"/>
    <n v="4.8051391862955031"/>
    <n v="-2.529134893104925E-2"/>
    <n v="-2.52913489310492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743e01eef5289c1351fdf77e41c62e7b58dfeac0a45f34db7111abb7d7d84ea"/>
    <n v="1"/>
    <n v="1"/>
  </r>
  <r>
    <s v="67d8168f-d7d9-42cf-8a33-f771a5af8ad8"/>
    <x v="143"/>
    <x v="399"/>
    <n v="-4.6682955999999996E-3"/>
    <n v="-4.6682955999999996E-3"/>
    <x v="1"/>
    <n v="4.8051391862955031"/>
    <n v="-2.2431810120770879E-2"/>
    <n v="-2.24318101207708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beb84d307ec27e37deed5b6b5d56c213c5eb544f0217b152e04ce498543a77"/>
    <n v="1"/>
    <n v="1"/>
  </r>
  <r>
    <s v="5e0cce93-a7fe-45fa-94e7-4b86619ec977"/>
    <x v="143"/>
    <x v="399"/>
    <n v="-1.5117215200000001E-2"/>
    <n v="-1.5117215200000001E-2"/>
    <x v="1"/>
    <n v="4.8051391862955031"/>
    <n v="-7.2640323145182012E-2"/>
    <n v="-7.26403231451820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5e029418a18025a0be186ebb5c72bc542af417b32d271d29604652a22c447c"/>
    <n v="1"/>
    <n v="1"/>
  </r>
  <r>
    <s v="92f8f0a8-15f0-4c71-b44c-7a0dd8b206f1"/>
    <x v="143"/>
    <x v="399"/>
    <n v="-5.2084541999999996E-3"/>
    <n v="-5.2084541999999996E-3"/>
    <x v="1"/>
    <n v="4.8051391862955031"/>
    <n v="-2.5027347376445401E-2"/>
    <n v="-2.50273473764454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cf0d3fbc0c6fc3cccb74d89a421d7fc938744f483f6698821e0dc2e54941c0"/>
    <n v="1"/>
    <n v="1"/>
  </r>
  <r>
    <s v="2af511d0-9caf-439a-81e5-0d9437f9210b"/>
    <x v="143"/>
    <x v="399"/>
    <n v="-5.7798457999999999E-3"/>
    <n v="-5.7798457999999999E-3"/>
    <x v="1"/>
    <n v="4.8051391862955031"/>
    <n v="-2.7772963544325482E-2"/>
    <n v="-2.77729635443254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ce03d97a3c8b0c776a19df54995a5fdbaac1fcf69c9e0afd11126f0e723de95"/>
    <n v="1"/>
    <n v="1"/>
  </r>
  <r>
    <s v="3d8d05c4-5720-4586-894e-38f595a4e691"/>
    <x v="143"/>
    <x v="399"/>
    <n v="-5.2425943999999999E-3"/>
    <n v="-5.2425943999999999E-3"/>
    <x v="1"/>
    <n v="4.8051391862955031"/>
    <n v="-2.5191395789293362E-2"/>
    <n v="-2.51913957892933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0fa73a8fce5a90997aadc17f7def11f61378efc889277616bd54ad00ce061a"/>
    <n v="1"/>
    <n v="1"/>
  </r>
  <r>
    <s v="00a71dfc-6ece-4d8d-a728-6c73817a8e86"/>
    <x v="143"/>
    <x v="399"/>
    <n v="-1.0949804E-2"/>
    <n v="-1.0949804E-2"/>
    <x v="1"/>
    <n v="4.8051391862955031"/>
    <n v="-5.2615332282655247E-2"/>
    <n v="-5.26153322826552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20bdc7d21d1d9dd4f35ee8d546b74ebae601672eaa866915fc721b00f2cc06"/>
    <n v="1"/>
    <n v="1"/>
  </r>
  <r>
    <s v="a0d703df-080f-42d3-ae56-e2af3912972e"/>
    <x v="143"/>
    <x v="399"/>
    <n v="-7.9621479999999988E-3"/>
    <n v="-7.9621479999999988E-3"/>
    <x v="1"/>
    <n v="4.8051391862955031"/>
    <n v="-3.8259229361884362E-2"/>
    <n v="-3.82592293618843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ea4aab1f2af21d30f3a43f76bc91e493f1335d3c32ebef9861dd05182515f6"/>
    <n v="1"/>
    <n v="1"/>
  </r>
  <r>
    <s v="644869be-2df9-43c8-a26c-52d0c9c06d33"/>
    <x v="143"/>
    <x v="399"/>
    <n v="-1.26602051E-2"/>
    <n v="-1.26602051E-2"/>
    <x v="1"/>
    <n v="4.8051391862955031"/>
    <n v="-6.0834047632548183E-2"/>
    <n v="-6.08340476325481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1c4e8b987202a3233f25d091b7c3095a86d1325f90796d19498e8153f36572"/>
    <n v="1"/>
    <n v="1"/>
  </r>
  <r>
    <s v="e9df7a82-fde0-4987-b97c-b6eca064c98e"/>
    <x v="143"/>
    <x v="399"/>
    <n v="-1.2990360899999999E-2"/>
    <n v="-1.2990360899999999E-2"/>
    <x v="1"/>
    <n v="4.8051391862955031"/>
    <n v="-6.2420492204710923E-2"/>
    <n v="-6.24204922047109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1b8dce4bae9c51b11d1a0bbffb68bd8331c85497cc4de425186088100d0283"/>
    <n v="1"/>
    <n v="1"/>
  </r>
  <r>
    <s v="98d1710a-9a34-4581-af07-fbaffc3b0e33"/>
    <x v="143"/>
    <x v="399"/>
    <n v="-3.7693824000000001E-3"/>
    <n v="-3.7693824000000001E-3"/>
    <x v="1"/>
    <n v="4.8051391862955031"/>
    <n v="-1.811240707837259E-2"/>
    <n v="-1.8112407078372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fff7471f6c2c69339fae650562f6c50f4fb184ef41e872de7384bfce9171b6"/>
    <n v="1"/>
    <n v="1"/>
  </r>
  <r>
    <s v="f3ae7a48-57f2-4d80-8d51-8ea0b43b2f5d"/>
    <x v="143"/>
    <x v="399"/>
    <n v="-6.1125119999999996E-3"/>
    <n v="-6.1125119999999996E-3"/>
    <x v="1"/>
    <n v="4.8051391862955031"/>
    <n v="-2.93714709379015E-2"/>
    <n v="-2.9371470937901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f0027161a30f37dc593e907108b6ef2ae7685b7cb03abd394bce2c56e4e9b5"/>
    <n v="1"/>
    <n v="1"/>
  </r>
  <r>
    <s v="bd9ad5e7-8ebc-4af8-8aa9-0ec617a731df"/>
    <x v="143"/>
    <x v="399"/>
    <n v="-3.4781891199999998E-2"/>
    <n v="-3.4781891199999998E-2"/>
    <x v="1"/>
    <n v="4.8051391862955031"/>
    <n v="-0.16713182837858681"/>
    <n v="-0.167131828378586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f5c0fd1c47cff9455c6f9cf1dba1642081c0056a04387ae404aeb9212c8643"/>
    <n v="1"/>
    <n v="1"/>
  </r>
  <r>
    <s v="6a75abe7-64f6-496e-bc1b-af2bb7cbe552"/>
    <x v="143"/>
    <x v="399"/>
    <n v="-8.2097119999999992E-3"/>
    <n v="-8.2097119999999992E-3"/>
    <x v="1"/>
    <n v="4.8051391862955031"/>
    <n v="-3.9448808839400433E-2"/>
    <n v="-3.944880883940043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8201622ff772c42b72996a691af762b605e24790c367e7d79ac5c5b6ef54a9"/>
    <n v="1"/>
    <n v="1"/>
  </r>
  <r>
    <s v="85b19e90-fec3-4f4f-af42-4bec7350cc26"/>
    <x v="143"/>
    <x v="399"/>
    <n v="-7.8346579E-3"/>
    <n v="-7.8346579E-3"/>
    <x v="1"/>
    <n v="4.8051391862955031"/>
    <n v="-3.7646621686509632E-2"/>
    <n v="-3.76466216865096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15e0a16dfb9f549d9cd023ff8b2fd6a8af7b33ad2b49624e9860d1f5dfb522"/>
    <n v="1"/>
    <n v="1"/>
  </r>
  <r>
    <s v="41934bf2-1dcb-46a8-b927-1492f974e28b"/>
    <x v="143"/>
    <x v="399"/>
    <n v="-6.2115563999999993E-3"/>
    <n v="-6.2115563999999993E-3"/>
    <x v="1"/>
    <n v="4.8051391862955031"/>
    <n v="-2.984739306552462E-2"/>
    <n v="-2.9847393065524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a5b7a2fbde307c22f2362e0310e0f18ea453cfb2764f684cd2d3b5663221bd"/>
    <n v="1"/>
    <n v="1"/>
  </r>
  <r>
    <s v="5eb6f0a3-9d16-40ca-87c9-b4d659e9544c"/>
    <x v="143"/>
    <x v="399"/>
    <n v="-4.0998972E-3"/>
    <n v="-4.0998972E-3"/>
    <x v="1"/>
    <n v="4.8051391862955031"/>
    <n v="-1.9700576695503211E-2"/>
    <n v="-1.97005766955032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37884eca6bf95e2b26c081459c4d39499380faeebe4440d714f470b751e47c"/>
    <n v="1"/>
    <n v="1"/>
  </r>
  <r>
    <s v="78c10c5e-9d56-4b65-a2d3-fabd4a9f4684"/>
    <x v="143"/>
    <x v="399"/>
    <n v="-4.2023520000000003E-3"/>
    <n v="-4.2023520000000003E-3"/>
    <x v="1"/>
    <n v="4.8051391862955031"/>
    <n v="-2.0192886269807281E-2"/>
    <n v="-2.01928862698072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8c62637a8b3b16bd94e4574ca758d1b4fba753942e71e9862a226971b2cf89"/>
    <n v="1"/>
    <n v="1"/>
  </r>
  <r>
    <s v="19ebd6b1-567f-401c-b8da-3338958fc478"/>
    <x v="143"/>
    <x v="399"/>
    <n v="-4.3891232000000001E-3"/>
    <n v="-4.3891232000000001E-3"/>
    <x v="1"/>
    <n v="4.8051391862955031"/>
    <n v="-2.109034788179872E-2"/>
    <n v="-2.1090347881798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2404e9a69c96c669150faf13ec50049e18976ac5c43154570be9a4969d071d"/>
    <n v="1"/>
    <n v="1"/>
  </r>
  <r>
    <s v="3eb43f75-57e0-4ab1-b9c3-73ef88ee01e7"/>
    <x v="143"/>
    <x v="399"/>
    <n v="-3.8457888E-3"/>
    <n v="-3.8457888E-3"/>
    <x v="1"/>
    <n v="4.8051391862955031"/>
    <n v="-1.8479550465096362E-2"/>
    <n v="-1.84795504650963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771f924fcbf6993062320ac8fbd386dc956656ff174b4cc60784ff1a58b7e9"/>
    <n v="1"/>
    <n v="1"/>
  </r>
  <r>
    <s v="df5917e1-b16d-425f-92f8-173cf4279372"/>
    <x v="143"/>
    <x v="399"/>
    <n v="-6.1974012E-3"/>
    <n v="-6.1974012E-3"/>
    <x v="1"/>
    <n v="4.8051391862955031"/>
    <n v="-2.9779375359314769E-2"/>
    <n v="-2.97793753593147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d250a90097b5f8736b141ba7735706f503f224e3247688933977c769c29be3"/>
    <n v="1"/>
    <n v="1"/>
  </r>
  <r>
    <s v="59ab92d8-6371-4b5c-945d-bd9bf9b20a64"/>
    <x v="143"/>
    <x v="399"/>
    <n v="-9.6526752000000004E-3"/>
    <n v="-9.6526752000000004E-3"/>
    <x v="1"/>
    <n v="4.8051391862955031"/>
    <n v="-4.6382447856102793E-2"/>
    <n v="-4.63824478561027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6adab8f26eaf31a7be5b6a5306fb4bffb78b7511ac7bd36787702a4cd2461b"/>
    <n v="1"/>
    <n v="1"/>
  </r>
  <r>
    <s v="7ffbb7ce-e861-459b-a59a-3d0a0f0f6b6f"/>
    <x v="143"/>
    <x v="399"/>
    <n v="-7.6570749000000014E-3"/>
    <n v="-7.6570749000000014E-3"/>
    <x v="1"/>
    <n v="4.8051391862955031"/>
    <n v="-3.6793310654389733E-2"/>
    <n v="-3.679331065438973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6dc5c67cd62c2f7d2e2359c1e7647fe436915c2fbc796d44115e7af78cccf8"/>
    <n v="1"/>
    <n v="1"/>
  </r>
  <r>
    <s v="f8543abb-156a-42a3-a2fa-f4fcfbbe373e"/>
    <x v="143"/>
    <x v="399"/>
    <n v="-5.4721733999999996E-3"/>
    <n v="-5.4721733999999996E-3"/>
    <x v="1"/>
    <n v="4.8051391862955031"/>
    <n v="-2.6294554838543899E-2"/>
    <n v="-2.6294554838543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fa687d7dca84d93d58e6beecb4c4262efbed80a6b08bc17f99f18dbb36e70b"/>
    <n v="1"/>
    <n v="1"/>
  </r>
  <r>
    <s v="7b4381e8-8ca4-4b3d-9271-41c87666e3c2"/>
    <x v="143"/>
    <x v="399"/>
    <n v="-4.8815200000000003E-3"/>
    <n v="-4.8815200000000003E-3"/>
    <x v="1"/>
    <n v="4.8051391862955031"/>
    <n v="-2.345638304068523E-2"/>
    <n v="-2.3456383040685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20a1a964c6f74c805c9f6446241466d3c4dc37ca1d974091b57ffdb821b384"/>
    <n v="1"/>
    <n v="1"/>
  </r>
  <r>
    <s v="82aece5f-eb24-4972-9a97-6bb4b65f1815"/>
    <x v="143"/>
    <x v="399"/>
    <n v="-4.8638531999999996E-3"/>
    <n v="-4.8638531999999996E-3"/>
    <x v="1"/>
    <n v="4.8051391862955031"/>
    <n v="-2.337149160770878E-2"/>
    <n v="-2.3371491607708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a9a269716b801533094b423fe0aa4601233f736c8d1cfe8a31e1544052dd4e2"/>
    <n v="1"/>
    <n v="1"/>
  </r>
  <r>
    <s v="7ef1ca2c-a141-4afc-af33-39ace4152f15"/>
    <x v="143"/>
    <x v="399"/>
    <n v="-6.1204830999999999E-3"/>
    <n v="-6.1204830999999999E-3"/>
    <x v="1"/>
    <n v="4.8051391862955031"/>
    <n v="-2.940977318286938E-2"/>
    <n v="-2.94097731828693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f1fba5e9726a8c024ede52a26e9bbfac9474c113bb5b621731fc2168c122876"/>
    <n v="1"/>
    <n v="1"/>
  </r>
  <r>
    <s v="9351e202-5046-40d5-9203-153f4d1619e8"/>
    <x v="143"/>
    <x v="399"/>
    <n v="-2.45585122E-2"/>
    <n v="-2.45585122E-2"/>
    <x v="1"/>
    <n v="4.8051391862955031"/>
    <n v="-0.1180070693293362"/>
    <n v="-0.118007069329336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1d8f08c768a8069ca996374aef0426dd1e0cfac235595b120d3a41759a8ea8"/>
    <n v="1"/>
    <n v="1"/>
  </r>
  <r>
    <s v="1c4cc005-ff97-42b9-aa30-59c1402ac256"/>
    <x v="143"/>
    <x v="399"/>
    <n v="-2.1648480000000001E-2"/>
    <n v="-2.1648480000000001E-2"/>
    <x v="1"/>
    <n v="4.8051391862955031"/>
    <n v="-0.10402395957173451"/>
    <n v="-0.104023959571734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cf1ed4deb4ff44cbe0a9a092f66fcf80447be0504f59cdc21f62259a2c4170"/>
    <n v="1"/>
    <n v="1"/>
  </r>
  <r>
    <s v="e1fd075c-4c08-41f9-ab2d-c467603e913a"/>
    <x v="143"/>
    <x v="399"/>
    <n v="-2.44696241E-2"/>
    <n v="-2.44696241E-2"/>
    <x v="1"/>
    <n v="4.8051391862955031"/>
    <n v="-0.1175799496368308"/>
    <n v="-0.11757994963683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2ac07cca662f5537d4702d4bff93800b28e5bccf92c71f676d42d6ecc90cb2"/>
    <n v="1"/>
    <n v="1"/>
  </r>
  <r>
    <s v="bae98cda-76a6-4293-a225-ef6421a8544a"/>
    <x v="361"/>
    <x v="617"/>
    <n v="2.9999999999999997E-4"/>
    <n v="2.9999999999999997E-4"/>
    <x v="3"/>
    <n v="6610.3484688489962"/>
    <n v="1.983104540654699"/>
    <n v="1.9831045406546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2624295135ad148facf9f64c741cccb466220679c6019617f794442d2e0c1c"/>
    <n v="1"/>
    <n v="1"/>
  </r>
  <r>
    <s v="00978065-a86b-4545-8118-1f8e51245534"/>
    <x v="361"/>
    <x v="617"/>
    <n v="-8.1500159999999995E-3"/>
    <n v="-8.1500159999999995E-3"/>
    <x v="1"/>
    <n v="4.9656810982048576"/>
    <n v="-4.0470380401267159E-2"/>
    <n v="-4.04703804012671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aada025eac2da3a4637488c23854e95c8c4782d697e4b450bde2d272e3b3bf"/>
    <n v="1"/>
    <n v="1"/>
  </r>
  <r>
    <s v="744a96e4-d5eb-4b0b-9122-7844e5c39e9e"/>
    <x v="361"/>
    <x v="617"/>
    <n v="-3.4173612999999999E-3"/>
    <n v="-3.4173612999999999E-3"/>
    <x v="1"/>
    <n v="4.9656810982048576"/>
    <n v="-1.6969526413146779E-2"/>
    <n v="-1.69695264131467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5bbbc1596911ffd6593ef14e861919a45de46d33e7ae0f46071d4da71026849"/>
    <n v="1"/>
    <n v="1"/>
  </r>
  <r>
    <s v="0c2033c0-5b72-4eef-a179-7a73fbe434a8"/>
    <x v="361"/>
    <x v="617"/>
    <n v="-6.4126414999999999E-3"/>
    <n v="-6.4126414999999999E-3"/>
    <x v="1"/>
    <n v="4.9656810982048576"/>
    <n v="-3.1843132686114037E-2"/>
    <n v="-3.18431326861140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3829a666353296f4b143d96a565a0fc457ddca6c1a0c42b97689c72e808e27f"/>
    <n v="1"/>
    <n v="1"/>
  </r>
  <r>
    <s v="42a99ced-84f2-4b60-81e4-b11723326290"/>
    <x v="361"/>
    <x v="617"/>
    <n v="-0.20269101463801101"/>
    <n v="-0.20269101463801101"/>
    <x v="1"/>
    <n v="4.9656810982048576"/>
    <n v="-1.006498940163935"/>
    <n v="-1.006498940163935"/>
    <x v="1"/>
    <m/>
    <s v="Helper"/>
    <m/>
    <m/>
    <m/>
    <m/>
    <m/>
    <s v="Classificado para balanceamento"/>
    <m/>
    <s v="Helper"/>
    <m/>
    <x v="160"/>
    <s v="NFTs"/>
    <s v="Technology &amp; Infrastructure"/>
    <s v="Operating Costs"/>
    <s v="Operating Costs"/>
    <x v="9"/>
    <m/>
    <s v="0xc45af424042aeefc89c48449869ed8a7c5511b5eb029ba9aed037d0d6d9467a3"/>
    <n v="1"/>
    <n v="1"/>
  </r>
  <r>
    <s v="726c0429-2d74-4f5a-ad38-c70a002d0eda"/>
    <x v="361"/>
    <x v="617"/>
    <n v="-5.5381032E-3"/>
    <n v="-5.5381032E-3"/>
    <x v="1"/>
    <n v="4.9656810982048576"/>
    <n v="-2.7500454380147841E-2"/>
    <n v="-2.75004543801478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38327baa2325ac37b1cf1f651f22bf4d12521f3e9bd96a5f1571833bd0282a"/>
    <n v="1"/>
    <n v="1"/>
  </r>
  <r>
    <s v="0226448c-618a-4c85-96cb-b93a3d80019e"/>
    <x v="361"/>
    <x v="617"/>
    <n v="-7.7425151999999994E-3"/>
    <n v="-7.7425151999999994E-3"/>
    <x v="1"/>
    <n v="4.9656810982048576"/>
    <n v="-3.8446861381203797E-2"/>
    <n v="-3.84468613812037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193bb181ddfc85df62bcab6d222c329fda55100dea846aaf357c04257b474f"/>
    <n v="1"/>
    <n v="1"/>
  </r>
  <r>
    <s v="ecede05d-9cd6-412f-be6d-b0fb5ccf0647"/>
    <x v="361"/>
    <x v="617"/>
    <n v="-7.9665174999999991E-3"/>
    <n v="-7.9665174999999991E-3"/>
    <x v="1"/>
    <n v="4.9656810982048576"/>
    <n v="-3.9559185368268211E-2"/>
    <n v="-3.95591853682682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1571c5cf4c1a3549ad72ae4a63359069520fedda461365d60daa2d37a1cb32"/>
    <n v="1"/>
    <n v="1"/>
  </r>
  <r>
    <s v="0e7c322c-96b8-46e4-b2d3-ed97ff35e675"/>
    <x v="144"/>
    <x v="400"/>
    <n v="1.4249999999999999E-4"/>
    <n v="1.4249999999999999E-4"/>
    <x v="3"/>
    <n v="6582.1314952279963"/>
    <n v="0.93795373806998938"/>
    <n v="0.9379537380699893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e3b9ebcad65e88d72bb5ccf36c59baa3f9225265d5ccbe9259452fdcc18b672"/>
    <n v="1"/>
    <n v="1"/>
  </r>
  <r>
    <s v="67b83b2f-0872-4ebb-9c4b-c369bed17e5a"/>
    <x v="144"/>
    <x v="400"/>
    <n v="2.2499999999999999E-4"/>
    <n v="2.2499999999999999E-4"/>
    <x v="3"/>
    <n v="6582.1314952279963"/>
    <n v="1.4809795864262989"/>
    <n v="1.480979586426298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768e591ac065a198c1359a0233c6bc5069e8c0b7d0f1234a1eba2648c642b42"/>
    <n v="1"/>
    <n v="1"/>
  </r>
  <r>
    <s v="2fa1426f-044f-4aeb-8eb0-8fd890785bf9"/>
    <x v="144"/>
    <x v="400"/>
    <n v="1.4249999999999999E-4"/>
    <n v="1.4249999999999999E-4"/>
    <x v="3"/>
    <n v="6582.1314952279963"/>
    <n v="0.93795373806998938"/>
    <n v="0.9379537380699893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aebdb9cf376e87c3086b40ebf5dfdff30e63fad2e9d2263a60b734154ac9832"/>
    <n v="1"/>
    <n v="1"/>
  </r>
  <r>
    <s v="cbd8de7a-c2af-4aee-badf-61379498fda9"/>
    <x v="144"/>
    <x v="400"/>
    <n v="-5.5893808E-3"/>
    <n v="-5.5893808E-3"/>
    <x v="1"/>
    <n v="4.8610816542948037"/>
    <n v="-2.717043646574761E-2"/>
    <n v="-2.71704364657476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9a66c41128017c8b164baa255e03bb4e4a04423727c6950f562c9aedd44deaa"/>
    <n v="1"/>
    <n v="1"/>
  </r>
  <r>
    <s v="62383b10-4c58-4363-aefe-4ed94148815b"/>
    <x v="144"/>
    <x v="400"/>
    <n v="-4.9967840399999998E-2"/>
    <n v="-4.9967840399999998E-2"/>
    <x v="1"/>
    <n v="4.8610816542948037"/>
    <n v="-0.2428977522731707"/>
    <n v="-0.242897752273170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89a2868ec2810a09fc00087b22d92d403a7660acfa60700c272273a03266d82"/>
    <n v="1"/>
    <n v="1"/>
  </r>
  <r>
    <s v="3dd1f75c-14c5-4d54-affc-1af2d60285da"/>
    <x v="144"/>
    <x v="400"/>
    <n v="-1.03117956E-2"/>
    <n v="-1.03117956E-2"/>
    <x v="1"/>
    <n v="4.8610816542948037"/>
    <n v="-5.0126480413997879E-2"/>
    <n v="-5.01264804139978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ca906a5839ac6ee4ac1f9ba4584f3cedc5e8204a3c3ca5c3631a6d03da6350"/>
    <n v="1"/>
    <n v="1"/>
  </r>
  <r>
    <s v="5e9f9834-322b-4de2-a515-ced3d4397361"/>
    <x v="144"/>
    <x v="400"/>
    <n v="-5.7729736E-3"/>
    <n v="-5.7729736E-3"/>
    <x v="1"/>
    <n v="4.8610816542948037"/>
    <n v="-2.806289605768823E-2"/>
    <n v="-2.8062896057688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ca2d217f0a978ac7a9f31cd1e7934e1872915df48684e7297773b94c619df7"/>
    <n v="1"/>
    <n v="1"/>
  </r>
  <r>
    <s v="04a4a77b-874b-4905-992b-46249036eefc"/>
    <x v="144"/>
    <x v="400"/>
    <n v="-1.24537116E-2"/>
    <n v="-1.24537116E-2"/>
    <x v="1"/>
    <n v="4.8610816542948037"/>
    <n v="-6.053850898663838E-2"/>
    <n v="-6.05385089866383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4842831433b0f852b2ca839a8798d85118ec727d08aa9400506e4b55646782"/>
    <n v="1"/>
    <n v="1"/>
  </r>
  <r>
    <s v="3d8b2aad-7190-4ce4-b308-0fd7a1523073"/>
    <x v="144"/>
    <x v="400"/>
    <n v="-7.6951698000000002E-3"/>
    <n v="-7.6951698000000002E-3"/>
    <x v="1"/>
    <n v="4.8610816542948037"/>
    <n v="-3.7406848741463418E-2"/>
    <n v="-3.740684874146341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1527f63593c34b4792d986f53d78f97253a50023172d5d6d285f73fb3585b9"/>
    <n v="1"/>
    <n v="1"/>
  </r>
  <r>
    <s v="fea838f0-5a5f-4327-b348-346446df2b23"/>
    <x v="144"/>
    <x v="400"/>
    <n v="-9.3900752000000004E-3"/>
    <n v="-9.3900752000000004E-3"/>
    <x v="1"/>
    <n v="4.8610816542948037"/>
    <n v="-4.5645922287168607E-2"/>
    <n v="-4.56459222871686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c93ae85ce5d6a8de3cc035fc74b6925e186a4d2a66e590c5e2302517494e40"/>
    <n v="1"/>
    <n v="1"/>
  </r>
  <r>
    <s v="8c638fde-dbcc-499a-82d4-de6ffcec3d01"/>
    <x v="144"/>
    <x v="400"/>
    <n v="-4.7456864E-3"/>
    <n v="-4.7456864E-3"/>
    <x v="1"/>
    <n v="4.8610816542948037"/>
    <n v="-2.3069169096076349E-2"/>
    <n v="-2.30691690960763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c48b899bd3a9e4ac867b20315aae37a34298a910046b89bd8f4264e420ce2e"/>
    <n v="1"/>
    <n v="1"/>
  </r>
  <r>
    <s v="18051012-c33d-4545-9029-b2df21cc8e1e"/>
    <x v="144"/>
    <x v="400"/>
    <n v="-5.2063030000000007E-3"/>
    <n v="-5.2063030000000007E-3"/>
    <x v="1"/>
    <n v="4.8610816542948037"/>
    <n v="-2.5308264E-2"/>
    <n v="-2.530826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36df8a1df8f36403f8eb0c9a3b4b817ba82b1d8414ce41b0a0e90219b2b579"/>
    <n v="1"/>
    <n v="1"/>
  </r>
  <r>
    <s v="4275cab3-e1f4-4e11-83ac-6e93a3da20f0"/>
    <x v="144"/>
    <x v="400"/>
    <n v="-3.0392767999999999E-3"/>
    <n v="-3.0392767999999999E-3"/>
    <x v="1"/>
    <n v="4.8610816542948037"/>
    <n v="-1.4774172694803821E-2"/>
    <n v="-1.47741726948038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5e197cb95aa4219489c8315d17d9b048b09272af0252370e12aa480b42bb20"/>
    <n v="1"/>
    <n v="1"/>
  </r>
  <r>
    <s v="301fddb9-179a-4bbd-8366-c78357e6feb8"/>
    <x v="144"/>
    <x v="400"/>
    <n v="-3.6616563999999998E-3"/>
    <n v="-3.6616563999999998E-3"/>
    <x v="1"/>
    <n v="4.8610816542948037"/>
    <n v="-1.7799610750371151E-2"/>
    <n v="-1.779961075037115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002467d2439e8832a0a10a70fa99fb22882dc2f9ec7cc4083fd161a522e46e"/>
    <n v="1"/>
    <n v="1"/>
  </r>
  <r>
    <s v="96e838d5-6be2-4462-a5ac-4d9f40d141ff"/>
    <x v="144"/>
    <x v="400"/>
    <n v="-4.7371967999999993E-3"/>
    <n v="-4.7371967999999993E-3"/>
    <x v="1"/>
    <n v="4.8610816542948037"/>
    <n v="-2.302790045726405E-2"/>
    <n v="-2.30279004572640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213015b121e234d698bbbdd434a98088a27e6c761e320b22a2672ff6569e04"/>
    <n v="1"/>
    <n v="1"/>
  </r>
  <r>
    <s v="10f8db81-cd66-43a8-934f-4fcae6a7c8f8"/>
    <x v="144"/>
    <x v="400"/>
    <n v="-9.9571503999999998E-3"/>
    <n v="-9.9571503999999998E-3"/>
    <x v="1"/>
    <n v="4.8610816542948037"/>
    <n v="-4.8402521138494158E-2"/>
    <n v="-4.84025211384941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2c438d852efcfa0affc67170c86bd285ee150a9e313509d5683f28dcb8a5aec"/>
    <n v="1"/>
    <n v="1"/>
  </r>
  <r>
    <s v="23da6034-5f52-49d0-bf0e-b32dfd8e9ac7"/>
    <x v="144"/>
    <x v="400"/>
    <n v="-3.7948512000000002E-3"/>
    <n v="-3.7948512000000002E-3"/>
    <x v="1"/>
    <n v="4.8610816542948037"/>
    <n v="-1.8447081549098621E-2"/>
    <n v="-1.844708154909862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d7fdb7c269d7c561dee3748b38bac3c45de6510cc02e99cf8351aa098bb231"/>
    <n v="1"/>
    <n v="1"/>
  </r>
  <r>
    <s v="820023b2-c43e-4b21-b014-31d2ce6d524d"/>
    <x v="144"/>
    <x v="400"/>
    <n v="-4.7626656000000003E-3"/>
    <n v="-4.7626656000000003E-3"/>
    <x v="1"/>
    <n v="4.8610816542948037"/>
    <n v="-2.315170637370096E-2"/>
    <n v="-2.31517063737009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f3d4a448b140e7e129133c4eaca8afb453b4fc5ab29f4b23de7f22265b4e11"/>
    <n v="1"/>
    <n v="1"/>
  </r>
  <r>
    <s v="83caca17-0f54-4095-8333-d6a98dbe61f1"/>
    <x v="144"/>
    <x v="400"/>
    <n v="-3.2332732000000001E-3"/>
    <n v="-3.2332732000000001E-3"/>
    <x v="1"/>
    <n v="4.8610816542948037"/>
    <n v="-1.5717205035843059E-2"/>
    <n v="-1.571720503584305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3fe04188ab2d5fb028b087d7575fd95705d29261b6ca97d54bcbe4004fcff47"/>
    <n v="1"/>
    <n v="1"/>
  </r>
  <r>
    <s v="7a1dd054-1b1d-4d28-83eb-f471ec3aa653"/>
    <x v="144"/>
    <x v="400"/>
    <n v="-5.5383828E-3"/>
    <n v="-5.5383828E-3"/>
    <x v="1"/>
    <n v="4.8610816542948037"/>
    <n v="-2.692253102354189E-2"/>
    <n v="-2.6922531023541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eabf5ec007755aeed55b310ddcc8b4c5132493819b04db7a2f0e852408aca9"/>
    <n v="1"/>
    <n v="1"/>
  </r>
  <r>
    <s v="969d49b6-bf0d-4e25-bb18-36ac9ded4370"/>
    <x v="144"/>
    <x v="400"/>
    <n v="-5.6709776E-3"/>
    <n v="-5.6709776E-3"/>
    <x v="1"/>
    <n v="4.8610816542948037"/>
    <n v="-2.756708517327678E-2"/>
    <n v="-2.7567085173276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cd082aebb6644518a94c47c83fff27ffa90b76b068d0e7de8307d644f893ae"/>
    <n v="1"/>
    <n v="1"/>
  </r>
  <r>
    <s v="6a441d1c-cf11-419d-bc6f-47c874ed3423"/>
    <x v="144"/>
    <x v="400"/>
    <n v="-7.0785224000000004E-3"/>
    <n v="-7.0785224000000004E-3"/>
    <x v="1"/>
    <n v="4.8610816542948037"/>
    <n v="-3.4409275378154823E-2"/>
    <n v="-3.44092753781548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216ac32fe9e2fecb703440f9b4707c0953097636a535e85bc4a2eac10a82e7"/>
    <n v="1"/>
    <n v="1"/>
  </r>
  <r>
    <s v="f046376f-f6aa-46f8-8cb3-55d09bff6896"/>
    <x v="144"/>
    <x v="400"/>
    <n v="-1.5448715999999999E-2"/>
    <n v="-1.5448715999999999E-2"/>
    <x v="1"/>
    <n v="4.8610816542948037"/>
    <n v="-7.509746993001061E-2"/>
    <n v="-7.50974699300106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cf7819bb557cf92a458c92c656eb8eb7b241076dd9aa20c1bac436d88b7bbf"/>
    <n v="1"/>
    <n v="1"/>
  </r>
  <r>
    <s v="49df8f2d-c94d-4ffe-a34e-01ec36783ebc"/>
    <x v="144"/>
    <x v="400"/>
    <n v="-5.9512096E-3"/>
    <n v="-5.9512096E-3"/>
    <x v="1"/>
    <n v="4.8610816542948037"/>
    <n v="-2.8929315807423119E-2"/>
    <n v="-2.89293158074231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3407653cd02040a9304dce6fd2bce44b356fac526b6807aa6adff6b704fdd7"/>
    <n v="1"/>
    <n v="1"/>
  </r>
  <r>
    <s v="991cc29e-ec5c-42e9-9b4b-d9846a8c4c84"/>
    <x v="144"/>
    <x v="400"/>
    <n v="-1.11277636E-2"/>
    <n v="-1.11277636E-2"/>
    <x v="1"/>
    <n v="4.8610816542948037"/>
    <n v="-5.4092967489289497E-2"/>
    <n v="-5.40929674892894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a9d36e56da7bf25730bf4473fc9cb40353df40a6a597ee7a59ebd6390add11"/>
    <n v="1"/>
    <n v="1"/>
  </r>
  <r>
    <s v="6d7a4288-3fde-417a-9096-fd9b64f812c6"/>
    <x v="144"/>
    <x v="400"/>
    <n v="-5.1609976000000007E-3"/>
    <n v="-5.1609976000000007E-3"/>
    <x v="1"/>
    <n v="4.8610816542948037"/>
    <n v="-2.5088030751219511E-2"/>
    <n v="-2.50880307512195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c3f72e129802f7dce79ace9cae1b7480eeacb72635ee561e6fc607f071e6c6"/>
    <n v="1"/>
    <n v="1"/>
  </r>
  <r>
    <s v="ebffc5e6-f58c-4707-b0a7-c53161b44147"/>
    <x v="144"/>
    <x v="400"/>
    <n v="-4.6607903999999999E-3"/>
    <n v="-4.6607903999999999E-3"/>
    <x v="1"/>
    <n v="4.8610816542948037"/>
    <n v="-2.265648270795334E-2"/>
    <n v="-2.26564827079533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a46e2106394c861fab02575f4b87440ad84bc7c11ad32518e6780285db3f8d"/>
    <n v="1"/>
    <n v="1"/>
  </r>
  <r>
    <s v="a37b4710-db1e-4ad4-b4fa-f6264f35ee6f"/>
    <x v="144"/>
    <x v="400"/>
    <n v="-7.1618411999999996E-3"/>
    <n v="-7.1618411999999996E-3"/>
    <x v="1"/>
    <n v="4.8610816542948037"/>
    <n v="-3.4814294868292683E-2"/>
    <n v="-3.48142948682926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f0229fc70cc35017a104748cd6bec7fdc22dfc1b53742fc1d7f582e10df94a"/>
    <n v="1"/>
    <n v="1"/>
  </r>
  <r>
    <s v="d24ddce8-d1ad-4a1a-87f8-7f010cd99622"/>
    <x v="144"/>
    <x v="400"/>
    <n v="-5.3428428999999994E-3"/>
    <n v="-5.3428428999999994E-3"/>
    <x v="1"/>
    <n v="4.8610816542948037"/>
    <n v="-2.5971995602969249E-2"/>
    <n v="-2.597199560296924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4c29dd993af85c85ddf742ef2a109f4bb5cf7c495f724b82a24036b97602a3"/>
    <n v="1"/>
    <n v="1"/>
  </r>
  <r>
    <s v="7642f568-e6d8-468e-bbe3-27e2bfb6368f"/>
    <x v="144"/>
    <x v="400"/>
    <n v="-3.4022493799999998E-2"/>
    <n v="-3.4022493799999998E-2"/>
    <x v="1"/>
    <n v="4.8610816542948037"/>
    <n v="-0.16538612044453871"/>
    <n v="-0.165386120444538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5549870bf3c6d8d5c47a9129d6961379687a5f9ed1ea6b3b1d78579314d80f"/>
    <n v="1"/>
    <n v="1"/>
  </r>
  <r>
    <s v="8562fa9b-e6df-4274-99d7-d66d93b083ec"/>
    <x v="144"/>
    <x v="400"/>
    <n v="-5.5490915000000014E-3"/>
    <n v="-5.5490915000000014E-3"/>
    <x v="1"/>
    <n v="4.8610816542948037"/>
    <n v="-2.697458688865324E-2"/>
    <n v="-2.69745868886532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4fba4e78ac9fa852aeb40b48cb82c31772c93d43186a26e33533de87e4ace6"/>
    <n v="1"/>
    <n v="1"/>
  </r>
  <r>
    <s v="2a3cb61d-55be-4806-abd7-405a44c0979b"/>
    <x v="144"/>
    <x v="400"/>
    <n v="-5.4475707000000003E-3"/>
    <n v="-5.4475707000000003E-3"/>
    <x v="1"/>
    <n v="4.8610816542948037"/>
    <n v="-2.6481085990243899E-2"/>
    <n v="-2.6481085990243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3bf84cbebdb3dc2f9c768febc8a29491d6f28520b80105e7a75b8e0701b4be"/>
    <n v="1"/>
    <n v="1"/>
  </r>
  <r>
    <s v="ed422b6a-84b7-41ed-a8fc-ec33ab468055"/>
    <x v="144"/>
    <x v="400"/>
    <n v="-5.8237990000000002E-3"/>
    <n v="-5.8237990000000002E-3"/>
    <x v="1"/>
    <n v="4.8610816542948037"/>
    <n v="-2.8309962477200419E-2"/>
    <n v="-2.83099624772004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41753358164a979ebd9575723a9bd98998b3309690dce3718975edb25555a4"/>
    <n v="1"/>
    <n v="1"/>
  </r>
  <r>
    <s v="4215755a-f21a-410f-b2c3-6141f9fb3225"/>
    <x v="144"/>
    <x v="400"/>
    <n v="-8.0761188000000005E-3"/>
    <n v="-8.0761188000000005E-3"/>
    <x v="1"/>
    <n v="4.8610816542948037"/>
    <n v="-3.9258672936585373E-2"/>
    <n v="-3.925867293658537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462502feea3d15bb9cffce70bb578fab84c1fb3e7b17b73fd7c4a178a8ab9f6"/>
    <n v="1"/>
    <n v="1"/>
  </r>
  <r>
    <s v="55344a9f-c9ff-4b2d-8ae0-ed80f22476dd"/>
    <x v="144"/>
    <x v="400"/>
    <n v="-9.8244720000000008E-3"/>
    <n v="-9.8244720000000008E-3"/>
    <x v="1"/>
    <n v="4.8610816542948037"/>
    <n v="-4.775756060233298E-2"/>
    <n v="-4.7757560602332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7683e768575df044f74af2f3f29ced64d691ed7241fd469981cfce49876633"/>
    <n v="1"/>
    <n v="1"/>
  </r>
  <r>
    <s v="b373b520-886d-487f-a8b1-2c55baa3fdd3"/>
    <x v="144"/>
    <x v="400"/>
    <n v="-5.7219756E-3"/>
    <n v="-5.7219756E-3"/>
    <x v="1"/>
    <n v="4.8610816542948037"/>
    <n v="-2.78149906154825E-2"/>
    <n v="-2.7814990615482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492e97901104eb437c2e180fe9dd5f051f1eacb42c9365d51983c1e4c53c3bc"/>
    <n v="1"/>
    <n v="1"/>
  </r>
  <r>
    <s v="48af2362-a93a-4b1d-9881-0adb467f02c1"/>
    <x v="144"/>
    <x v="400"/>
    <n v="-5.3751891999999999E-3"/>
    <n v="-5.3751891999999999E-3"/>
    <x v="1"/>
    <n v="4.8610816542948037"/>
    <n v="-2.612923360848356E-2"/>
    <n v="-2.61292336084835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bddeda63b73b7de2090201aea7a5ba44b72cc2b546c7adaa89ecec899f17df"/>
    <n v="1"/>
    <n v="1"/>
  </r>
  <r>
    <s v="81d0c6a5-6f6b-440c-814f-c10bc765be34"/>
    <x v="144"/>
    <x v="400"/>
    <n v="-1.17332292E-2"/>
    <n v="-1.17332292E-2"/>
    <x v="1"/>
    <n v="4.8610816542948037"/>
    <n v="-5.7036185209756091E-2"/>
    <n v="-5.70361852097560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e0a5830fb50ba54bbfdadff171f4a9b3144b51cfc29c0d1c024c80b79fac06c"/>
    <n v="1"/>
    <n v="1"/>
  </r>
  <r>
    <s v="39ba742f-0ade-4852-ac6e-b3e44c45c607"/>
    <x v="144"/>
    <x v="400"/>
    <n v="-7.8359008000000001E-3"/>
    <n v="-7.8359008000000001E-3"/>
    <x v="1"/>
    <n v="4.8610816542948037"/>
    <n v="-3.8090953623753983E-2"/>
    <n v="-3.80909536237539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21f90901ae376b7c44c1ed2c526a09012f877f6e5a12da2a0905f989254e4f"/>
    <n v="1"/>
    <n v="1"/>
  </r>
  <r>
    <s v="ab8620a3-1a46-450b-86e4-bac457d283ad"/>
    <x v="144"/>
    <x v="400"/>
    <n v="-6.0789616000000001E-3"/>
    <n v="-6.0789616000000001E-3"/>
    <x v="1"/>
    <n v="4.8610816542948037"/>
    <n v="-2.9550328710922589E-2"/>
    <n v="-2.95503287109225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8b40ccc3520c4aff7d1884cc3d9c84da53524278d16f91ae8e8676584f6b50d"/>
    <n v="1"/>
    <n v="1"/>
  </r>
  <r>
    <s v="53be2d1a-aac0-4594-ab49-8cf04b094c3b"/>
    <x v="144"/>
    <x v="400"/>
    <n v="-6.0075644000000001E-3"/>
    <n v="-6.0075644000000001E-3"/>
    <x v="1"/>
    <n v="4.8610816542948037"/>
    <n v="-2.9203261091834569E-2"/>
    <n v="-2.92032610918345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e9aa62e2d4478551d7b0a30fb9c351bd668e97e2f80655445800c67b136f3c"/>
    <n v="1"/>
    <n v="1"/>
  </r>
  <r>
    <s v="50f1d1cf-863b-4b65-9317-87af642bff93"/>
    <x v="144"/>
    <x v="400"/>
    <n v="-1.3833164E-2"/>
    <n v="-1.3833164E-2"/>
    <x v="1"/>
    <n v="4.8610816542948037"/>
    <n v="-6.7244139741251319E-2"/>
    <n v="-6.72441397412513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96f4e6f24c4f5fb7e0430f167b47ad72965c88454c78b3376b64a7b145dd4b"/>
    <n v="1"/>
    <n v="1"/>
  </r>
  <r>
    <s v="13a28be9-bb1a-45b5-8b8f-46b3b1a30e6f"/>
    <x v="144"/>
    <x v="400"/>
    <n v="-9.688480000000001E-3"/>
    <n v="-9.688480000000001E-3"/>
    <x v="1"/>
    <n v="4.8610816542948037"/>
    <n v="-4.7096492386002123E-2"/>
    <n v="-4.70964923860021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9989ea78d9d39dee8266a491e9d9c7188b3a80b9fe5cc8d750e8bd686c115d"/>
    <n v="1"/>
    <n v="1"/>
  </r>
  <r>
    <s v="fa98e870-7653-43b5-b50d-4dd377bcb4ad"/>
    <x v="144"/>
    <x v="400"/>
    <n v="-1.0641175399999999E-2"/>
    <n v="-1.0641175399999999E-2"/>
    <x v="1"/>
    <n v="4.8610816542948037"/>
    <n v="-5.1727622517073163E-2"/>
    <n v="-5.172762251707316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8556103b82d748507b56e511b9de78547dd85cf14663be3a6a3bf7ffe0e3ef4"/>
    <n v="1"/>
    <n v="1"/>
  </r>
  <r>
    <s v="e1829614-7d08-48d1-ac37-3eebaa28b803"/>
    <x v="144"/>
    <x v="400"/>
    <n v="-8.0226719999999998E-3"/>
    <n v="-8.0226719999999998E-3"/>
    <x v="1"/>
    <n v="4.8610816542948037"/>
    <n v="-3.8998863677624597E-2"/>
    <n v="-3.89988636776245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07508a508f08b9e68edd532647e751bc899fe157510c2e561b84583a01c6d40"/>
    <n v="1"/>
    <n v="1"/>
  </r>
  <r>
    <s v="f0128885-4af0-4461-aa52-0faeb21603d7"/>
    <x v="144"/>
    <x v="400"/>
    <n v="-1.39300351E-2"/>
    <n v="-1.39300351E-2"/>
    <x v="1"/>
    <n v="4.8610816542948037"/>
    <n v="-6.7715038068292682E-2"/>
    <n v="-6.77150380682926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eb05df9629c8695e4a752f7c6cbc0bf3cad5ea52856141b19234cf4580d298"/>
    <n v="1"/>
    <n v="1"/>
  </r>
  <r>
    <s v="3b5da9a1-9c17-439f-8ba4-ae1b2c88aff2"/>
    <x v="144"/>
    <x v="400"/>
    <n v="-1.4600551200000001E-2"/>
    <n v="-1.4600551200000001E-2"/>
    <x v="1"/>
    <n v="4.8610816542948037"/>
    <n v="-7.0974471580911982E-2"/>
    <n v="-7.09744715809119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e5c2761c522c0604a8c493b38737097ce68576e2eb268a950f5ff528f34845"/>
    <n v="1"/>
    <n v="1"/>
  </r>
  <r>
    <s v="d1a9e396-c6f5-4edf-838a-30b4bfc74345"/>
    <x v="144"/>
    <x v="400"/>
    <n v="-7.7840579000000003E-3"/>
    <n v="-7.7840579000000003E-3"/>
    <x v="1"/>
    <n v="4.8610816542948037"/>
    <n v="-3.7838941053658537E-2"/>
    <n v="-3.78389410536585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2f1721fa66947d39eb1e73b525058bf8a997a43fca64269372e0d8de876460a"/>
    <n v="1"/>
    <n v="1"/>
  </r>
  <r>
    <s v="f9eb663a-6706-46c6-9606-a2691ed8077b"/>
    <x v="144"/>
    <x v="400"/>
    <n v="-1.1187697599999999E-2"/>
    <n v="-1.1187697599999999E-2"/>
    <x v="1"/>
    <n v="4.8610816542948037"/>
    <n v="-5.4384311557157998E-2"/>
    <n v="-5.43843115571579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7a19136b44f6fd7bc12d592253b53e3e1bbaa6e911caec6cc909e70967a1b8"/>
    <n v="1"/>
    <n v="1"/>
  </r>
  <r>
    <s v="7f76d3ed-e8a6-4487-8af3-2629d6d121dc"/>
    <x v="144"/>
    <x v="400"/>
    <n v="-4.5674048E-3"/>
    <n v="-4.5674048E-3"/>
    <x v="1"/>
    <n v="4.8610816542948037"/>
    <n v="-2.220252768101803E-2"/>
    <n v="-2.2202527681018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960fa1821cbab8f942ba8d4bc3e90fc03b9658fecefc44768c618d96f5cee0"/>
    <n v="1"/>
    <n v="1"/>
  </r>
  <r>
    <s v="28c21162-2388-4824-966b-ca0cb9005478"/>
    <x v="144"/>
    <x v="400"/>
    <n v="-1.9082632400000001E-2"/>
    <n v="-1.9082632400000001E-2"/>
    <x v="1"/>
    <n v="4.8610816542948037"/>
    <n v="-9.2762234275291622E-2"/>
    <n v="-9.276223427529162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3eccc4eb4847ae2db95edf8ff5a798a7394eef77e1287e2784cc413f691ae7"/>
    <n v="1"/>
    <n v="1"/>
  </r>
  <r>
    <s v="0045efdd-bc6b-4093-be18-c59c4a4d5fd5"/>
    <x v="144"/>
    <x v="400"/>
    <n v="-5.4831616999999992E-3"/>
    <n v="-5.4831616999999992E-3"/>
    <x v="1"/>
    <n v="4.8610816542948037"/>
    <n v="-2.6654096747401899E-2"/>
    <n v="-2.66540967474018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36d5d7b89171e753aeba7a4a57f2cbdbef66580dc6e56769547ccb25ee79b4"/>
    <n v="1"/>
    <n v="1"/>
  </r>
  <r>
    <s v="923b3d93-0896-4a24-96bf-b21cd4fe698e"/>
    <x v="144"/>
    <x v="400"/>
    <n v="-9.130077700000001E-3"/>
    <n v="-9.130077700000001E-3"/>
    <x v="1"/>
    <n v="4.8610816542948037"/>
    <n v="-4.4382053209756099E-2"/>
    <n v="-4.43820532097560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629ae3ebe24a19cc500d32aab8760b4ca8263f498e91a416bd9cd446b00efdd"/>
    <n v="1"/>
    <n v="1"/>
  </r>
  <r>
    <s v="96caa8f4-59a9-4bdf-98b3-a0455f4b50ca"/>
    <x v="144"/>
    <x v="400"/>
    <n v="-1.13141853E-2"/>
    <n v="-1.13141853E-2"/>
    <x v="1"/>
    <n v="4.8610816542948037"/>
    <n v="-5.4999178595121948E-2"/>
    <n v="-5.49991785951219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b19b4e2ed82ef85cb41604743973cebe343a5b16ca7b5d72323a2c076674ec"/>
    <n v="1"/>
    <n v="1"/>
  </r>
  <r>
    <s v="0e0e875a-8a85-4d7a-be75-8d7a75bc0bca"/>
    <x v="144"/>
    <x v="400"/>
    <n v="-2.8834269199999998E-2"/>
    <n v="-2.8834269199999998E-2"/>
    <x v="1"/>
    <n v="4.8610816542948037"/>
    <n v="-0.14016573702311769"/>
    <n v="-0.140165737023117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7b22aeaaffb0fa4be8993a8319f647128a729091c5d33818ccd353f09b5dea"/>
    <n v="1"/>
    <n v="1"/>
  </r>
  <r>
    <s v="25336c70-896e-451c-8cba-e812006b8b41"/>
    <x v="144"/>
    <x v="400"/>
    <n v="-7.8856442999999995E-3"/>
    <n v="-7.8856442999999995E-3"/>
    <x v="1"/>
    <n v="4.8610816542948037"/>
    <n v="-3.8332760839024392E-2"/>
    <n v="-3.833276083902439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89f83d10f92618d578f087df29716839d63da058526702bc81020958ffe2aaa"/>
    <n v="1"/>
    <n v="1"/>
  </r>
  <r>
    <s v="854550e6-e2af-4e73-882a-04430019da04"/>
    <x v="362"/>
    <x v="618"/>
    <n v="1.4249999999999999E-4"/>
    <n v="1.4249999999999999E-4"/>
    <x v="3"/>
    <n v="6383.3071690214538"/>
    <n v="0.90962127158555717"/>
    <n v="0.90962127158555717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844325793af6b8d5a4b024833ccf8526e2c03264722af1c2cd5f43b9cb04eb4"/>
    <n v="1"/>
    <n v="1"/>
  </r>
  <r>
    <s v="75f27070-f6ee-4d46-9718-26f76fd2439b"/>
    <x v="362"/>
    <x v="618"/>
    <n v="-5.7904248E-3"/>
    <n v="-5.7904248E-3"/>
    <x v="1"/>
    <n v="4.6478283621140761"/>
    <n v="-2.6912900614128731E-2"/>
    <n v="-2.691290061412873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a218a2a0e8719c6d197efcee4d5f2c00e61db68800abebe8b4d4748517dbfd"/>
    <n v="1"/>
    <n v="1"/>
  </r>
  <r>
    <s v="f0e000c6-9824-428c-92dc-5ff4ce0f0713"/>
    <x v="362"/>
    <x v="618"/>
    <n v="-3.6505280000000001E-3"/>
    <n v="-3.6505280000000001E-3"/>
    <x v="1"/>
    <n v="4.6478283621140761"/>
    <n v="-1.6967027575091571E-2"/>
    <n v="-1.696702757509157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fab74d9df4cba0ecce2cceb426785dde54a51fbe6244368076e9965862b012"/>
    <n v="1"/>
    <n v="1"/>
  </r>
  <r>
    <s v="2469c64c-6548-4935-88b8-50f90bcdcf46"/>
    <x v="362"/>
    <x v="618"/>
    <n v="-7.9767880000000003E-3"/>
    <n v="-7.9767880000000003E-3"/>
    <x v="1"/>
    <n v="4.6478283621140761"/>
    <n v="-3.7074741504971219E-2"/>
    <n v="-3.70747415049712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59fca7b57c75674b8f791a997411b43e9323a4b957f0bf914ecdb2048455cd"/>
    <n v="1"/>
    <n v="1"/>
  </r>
  <r>
    <s v="fdecba9f-598a-4386-8398-2137090473ea"/>
    <x v="363"/>
    <x v="619"/>
    <n v="-6.1804288000000002E-3"/>
    <n v="-6.1804288000000002E-3"/>
    <x v="1"/>
    <n v="4.9472573839662441"/>
    <n v="-3.057617201687763E-2"/>
    <n v="-3.05761720168776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a0bd79357349c1b712ccafda58d6e4c3b84c665919c6fa79afdea92b7ddba2"/>
    <n v="1"/>
    <n v="1"/>
  </r>
  <r>
    <s v="4f3c709a-143b-4c8d-a39d-911a789f12a4"/>
    <x v="363"/>
    <x v="619"/>
    <n v="-9.0919828000000005E-3"/>
    <n v="-9.0919828000000005E-3"/>
    <x v="1"/>
    <n v="4.9472573839662441"/>
    <n v="-4.4980379042194089E-2"/>
    <n v="-4.498037904219408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8b8c4ad4e8048468abce108e5f2caa4bf423cf5a13944cbb8b9a65d092e8b5"/>
    <n v="1"/>
    <n v="1"/>
  </r>
  <r>
    <s v="2ec5b556-7fae-4cf6-8247-c2422bfdade1"/>
    <x v="363"/>
    <x v="619"/>
    <n v="-4.2278207999999996E-3"/>
    <n v="-4.2278207999999996E-3"/>
    <x v="1"/>
    <n v="4.9472573839662441"/>
    <n v="-2.0916117670886081E-2"/>
    <n v="-2.09161176708860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ecb2b4d6fe0ae7fc1a0bc263ea4006c1469d128901d04532306df386b87783"/>
    <n v="1"/>
    <n v="1"/>
  </r>
  <r>
    <s v="8f6153f6-2fbc-487d-ab7d-03d7a93342f7"/>
    <x v="363"/>
    <x v="619"/>
    <n v="-6.7028630000000007E-3"/>
    <n v="-6.7028630000000007E-3"/>
    <x v="1"/>
    <n v="4.9472573839662441"/>
    <n v="-3.3160788470464143E-2"/>
    <n v="-3.31607884704641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12defe1ef233dc2c73574716668aeee6d7f1b31713e6333544238ac001d699"/>
    <n v="1"/>
    <n v="1"/>
  </r>
  <r>
    <s v="e1e73631-107b-4f56-9fe7-4e82e23da215"/>
    <x v="363"/>
    <x v="619"/>
    <n v="-5.1813967999999998E-3"/>
    <n v="-5.1813967999999998E-3"/>
    <x v="1"/>
    <n v="4.9472573839662441"/>
    <n v="-2.563370357805907E-2"/>
    <n v="-2.5633703578059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2a82f5b634fb70352ded8daec0e16a7d7730f7ffb92e8cbd17ab28dc9bdcd2"/>
    <n v="1"/>
    <n v="1"/>
  </r>
  <r>
    <s v="339011cd-4556-46a3-a7b6-2ea024a68643"/>
    <x v="363"/>
    <x v="619"/>
    <n v="-2.41934512E-2"/>
    <n v="-2.41934512E-2"/>
    <x v="1"/>
    <n v="4.9472573839662441"/>
    <n v="-0.11969123009282701"/>
    <n v="-0.119691230092827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4c4d2a5cbc393aa7af7bef9b481f67ffc0ec0da2928cc0c5e430ef4978c21a"/>
    <n v="1"/>
    <n v="1"/>
  </r>
  <r>
    <s v="033b85a0-9034-42fb-a85a-8daf87113fea"/>
    <x v="363"/>
    <x v="619"/>
    <n v="-7.4658947999999992E-3"/>
    <n v="-7.4658947999999992E-3"/>
    <x v="1"/>
    <n v="4.9472573839662441"/>
    <n v="-3.693570317721518E-2"/>
    <n v="-3.69357031772151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e34c622d8b3e144d2c0e059c75f82acf00effb9e26ed5208dfcf6ac7f5bf62"/>
    <n v="1"/>
    <n v="1"/>
  </r>
  <r>
    <s v="8d360811-8947-4edd-9134-5c435b0665ee"/>
    <x v="363"/>
    <x v="619"/>
    <n v="-6.1094948000000003E-3"/>
    <n v="-6.1094948000000003E-3"/>
    <x v="1"/>
    <n v="4.9472573839662441"/>
    <n v="-3.022524326160337E-2"/>
    <n v="-3.0225243261603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f9e65f3ec21978be47b53e4f31ce6887f0ca9a9904196b30343bf3857859bd"/>
    <n v="1"/>
    <n v="1"/>
  </r>
  <r>
    <s v="bb4e8d41-f18c-482e-8bad-4456b7b5d5f7"/>
    <x v="363"/>
    <x v="619"/>
    <n v="-4.2023520000000003E-3"/>
    <n v="-4.2023520000000003E-3"/>
    <x v="1"/>
    <n v="4.9472573839662441"/>
    <n v="-2.0790116962025311E-2"/>
    <n v="-2.07901169620253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95655de1d3175c827035555df1136208d2c58a793e71f57af0e28d4864ebc4a"/>
    <n v="1"/>
    <n v="1"/>
  </r>
  <r>
    <s v="2abc51f6-b061-4317-9cd6-e36f8e825c4d"/>
    <x v="363"/>
    <x v="619"/>
    <n v="-9.219705600000001E-3"/>
    <n v="-9.219705600000001E-3"/>
    <x v="1"/>
    <n v="4.9472573839662441"/>
    <n v="-4.5612256607594943E-2"/>
    <n v="-4.56122566075949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c3e7dc98a5eb235996dcfc905d6c7918008d97510e8a13ddb147d0e8fe38d5"/>
    <n v="1"/>
    <n v="1"/>
  </r>
  <r>
    <s v="909e60eb-2f73-44ca-9d33-6b3b93c1df71"/>
    <x v="363"/>
    <x v="619"/>
    <n v="-5.7219756E-3"/>
    <n v="-5.7219756E-3"/>
    <x v="1"/>
    <n v="4.9472573839662441"/>
    <n v="-2.8308086037974679E-2"/>
    <n v="-2.83080860379746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9dedd0d15089df721f33edc2635293b8512c64a5bc630bea7d13f2422bb2d2"/>
    <n v="1"/>
    <n v="1"/>
  </r>
  <r>
    <s v="92ffe1e5-2fb2-4e5a-8541-757ba0c55585"/>
    <x v="363"/>
    <x v="619"/>
    <n v="-2.3698727499999999E-2"/>
    <n v="-2.3698727499999999E-2"/>
    <x v="1"/>
    <n v="4.9472573839662441"/>
    <n v="-0.11724370461497891"/>
    <n v="-0.1172437046149789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665c40831c638c2e3c4c3110f72a844f3a0580f212a43604e021fc3b8b7e81"/>
    <n v="1"/>
    <n v="1"/>
  </r>
  <r>
    <s v="f836473a-c8c8-40ea-aca3-903156edb1ca"/>
    <x v="363"/>
    <x v="619"/>
    <n v="-6.4860543999999999E-3"/>
    <n v="-6.4860543999999999E-3"/>
    <x v="1"/>
    <n v="4.9472573839662441"/>
    <n v="-3.208818052320675E-2"/>
    <n v="-3.20881805232067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684a2583df071a18574bbb406901c9bd5cc6343182c3e8076e3cd934cf955a9"/>
    <n v="1"/>
    <n v="1"/>
  </r>
  <r>
    <s v="3749e008-6c35-4074-a5a4-1fc22f6b0429"/>
    <x v="363"/>
    <x v="619"/>
    <n v="-1.28023168E-2"/>
    <n v="-1.28023168E-2"/>
    <x v="1"/>
    <n v="4.9472573839662441"/>
    <n v="-6.3336356320675094E-2"/>
    <n v="-6.333635632067509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e8844f49243bfec685d316a08c85612ac225ec506bb30d8d3ddc341a02529dd"/>
    <n v="1"/>
    <n v="1"/>
  </r>
  <r>
    <s v="75bf0e1c-1f0a-4bd2-bbf3-53a6d733d786"/>
    <x v="145"/>
    <x v="401"/>
    <n v="0.75"/>
    <n v="0.75"/>
    <x v="3"/>
    <n v="6836.3297872340427"/>
    <n v="5127.2473404255315"/>
    <n v="5127.2473404255315"/>
    <x v="1"/>
    <m/>
    <s v="Zion Labs Pte. Ltd."/>
    <s v="Gnosis"/>
    <m/>
    <m/>
    <m/>
    <m/>
    <s v="Utilização do Seamore pela Whale Together"/>
    <m/>
    <s v="Gnosis"/>
    <s v="Whale Together"/>
    <x v="171"/>
    <s v="Utilização Plataforma"/>
    <s v="Recurrent"/>
    <s v="Operating Revenue"/>
    <s v="Operating Revenue"/>
    <x v="11"/>
    <m/>
    <s v="0x7817f18b1a21aa243797e8901c8d2b8231869040b49e4da7d5dda3d7aae2dab8"/>
    <n v="1"/>
    <n v="1"/>
  </r>
  <r>
    <s v="29205684-7162-4603-acc3-1878944818c4"/>
    <x v="145"/>
    <x v="401"/>
    <n v="0"/>
    <n v="0"/>
    <x v="3"/>
    <n v="6836.3297872340427"/>
    <n v="0"/>
    <n v="0"/>
    <x v="1"/>
    <m/>
    <s v="Caio Bretas"/>
    <s v="Gnosis"/>
    <m/>
    <m/>
    <m/>
    <m/>
    <s v="Pagamento ao artista do Seamore"/>
    <m/>
    <s v="Gnosis"/>
    <m/>
    <x v="172"/>
    <s v="Fornecedores"/>
    <s v="Suppliers"/>
    <s v="Partnerships &amp; Suppliers"/>
    <s v="Partnerships &amp; Suppliers"/>
    <x v="6"/>
    <m/>
    <s v="0x6f98c6adf03bfecfd2fe190fe2ffe19e640ce7b5679049227f14a978fbc56fdb"/>
    <n v="1"/>
    <n v="1"/>
  </r>
  <r>
    <s v="57d4834a-5e32-4586-81d8-250b5ff9ad9b"/>
    <x v="145"/>
    <x v="401"/>
    <n v="-4.3970705476272381E-3"/>
    <n v="-4.3970705476272381E-3"/>
    <x v="3"/>
    <n v="6836.3297872340427"/>
    <n v="-30.059824361313591"/>
    <n v="-30.059824361313591"/>
    <x v="1"/>
    <m/>
    <s v="Caio Bretas"/>
    <s v="Gnosis"/>
    <m/>
    <m/>
    <m/>
    <m/>
    <s v="Pagamento ao artista do Seamore"/>
    <m/>
    <s v="Caio Bretas"/>
    <m/>
    <x v="172"/>
    <s v="Fornecedores"/>
    <s v="Suppliers"/>
    <s v="Partnerships &amp; Suppliers"/>
    <s v="Partnerships &amp; Suppliers"/>
    <x v="6"/>
    <m/>
    <s v="0x6f98c6adf03bfecfd2fe190fe2ffe19e640ce7b5679049227f14a978fbc56fdb"/>
    <n v="1"/>
    <n v="1"/>
  </r>
  <r>
    <s v="50a91863-6fc3-4db3-96f2-64b695758bf0"/>
    <x v="145"/>
    <x v="401"/>
    <n v="-0.74299999999999999"/>
    <n v="-0.74299999999999999"/>
    <x v="3"/>
    <n v="6836.3297872340427"/>
    <n v="-5079.393031914894"/>
    <n v="-5079.393031914894"/>
    <x v="1"/>
    <m/>
    <s v="Gnosis"/>
    <s v="Conversão Gnosis"/>
    <m/>
    <m/>
    <m/>
    <m/>
    <s v="Pagamento ao artista do Seamore"/>
    <m/>
    <s v="Gnosis"/>
    <m/>
    <x v="172"/>
    <s v="Fornecedores"/>
    <s v="Suppliers"/>
    <s v="Partnerships &amp; Suppliers"/>
    <s v="Partnerships &amp; Suppliers"/>
    <x v="6"/>
    <m/>
    <s v="0x6f98c6adf03bfecfd2fe190fe2ffe19e640ce7b5679049227f14a978fbc56fdb"/>
    <n v="1"/>
    <n v="1"/>
  </r>
  <r>
    <s v="298b9ce3-a50b-4a43-9179-08499369567e"/>
    <x v="145"/>
    <x v="401"/>
    <n v="-8.0226719999999998E-3"/>
    <n v="-8.0226719999999998E-3"/>
    <x v="1"/>
    <n v="5.6489361702127674"/>
    <n v="-4.5319562042553198E-2"/>
    <n v="-4.53195620425531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1b89400fef6f8e8b3ff09fdb55be4e821a3a975ff9e4c911ab3f3ccb03095d"/>
    <n v="1"/>
    <n v="1"/>
  </r>
  <r>
    <s v="eca2649b-09d2-4527-9a69-6111d4f1f1c5"/>
    <x v="145"/>
    <x v="401"/>
    <n v="-8.7103296000000004E-3"/>
    <n v="-8.7103296000000004E-3"/>
    <x v="1"/>
    <n v="5.6489361702127674"/>
    <n v="-4.9204095931914903E-2"/>
    <n v="-4.92040959319149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93f80a8305d32f1a8d5b0569e29f28200690ea8ec9102558fd6d2195e7fee17"/>
    <n v="1"/>
    <n v="1"/>
  </r>
  <r>
    <s v="21a1195e-266b-48c6-a2a1-425ed2db3a81"/>
    <x v="145"/>
    <x v="401"/>
    <n v="-1.4746298600000001E-2"/>
    <n v="-1.4746298600000001E-2"/>
    <x v="1"/>
    <n v="5.6489361702127674"/>
    <n v="-8.3300899538297876E-2"/>
    <n v="-8.330089953829787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847a2119582e1077c7c9ca7f90253d04c408cf0902667ab0a8a6c07c696a9e"/>
    <n v="1"/>
    <n v="1"/>
  </r>
  <r>
    <s v="dfba35df-113c-4ab6-b491-02ef3dc5e2b7"/>
    <x v="145"/>
    <x v="401"/>
    <n v="-1.13929532E-2"/>
    <n v="-1.13929532E-2"/>
    <x v="1"/>
    <n v="5.6489361702127674"/>
    <n v="-6.4358065417021285E-2"/>
    <n v="-6.435806541702128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468c84275e90f3ce0ac9a661364cfff427cb51d9f862d4fabfa43234ad2bcf"/>
    <n v="1"/>
    <n v="1"/>
  </r>
  <r>
    <s v="264c5f9d-3c68-41bd-a89a-4831cf1324f7"/>
    <x v="145"/>
    <x v="401"/>
    <n v="-2.5621612799999999E-2"/>
    <n v="-2.5621612799999999E-2"/>
    <x v="1"/>
    <n v="5.6489361702127674"/>
    <n v="-0.14473485528510641"/>
    <n v="-0.144734855285106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95e16bc909631b4274b482a57691b55686775fe91f341edca3119d1761ec3d1"/>
    <n v="1"/>
    <n v="1"/>
  </r>
  <r>
    <s v="47ce2bb8-f2b0-4d1b-8f07-dfbdc8f29d62"/>
    <x v="145"/>
    <x v="401"/>
    <n v="-8.3504125200000001E-2"/>
    <n v="-8.3504125200000001E-2"/>
    <x v="1"/>
    <n v="5.6489361702127674"/>
    <n v="-0.47170947320425538"/>
    <n v="-0.4717094732042553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67a1be4cf19fc7789420c8ce3d2440b3b19def6691fa512988f1b5f3b1241f"/>
    <n v="1"/>
    <n v="1"/>
  </r>
  <r>
    <s v="a4bc41b6-28fa-4879-8367-27a7699080c2"/>
    <x v="145"/>
    <x v="401"/>
    <n v="-5.2762864E-2"/>
    <n v="-5.2762864E-2"/>
    <x v="1"/>
    <n v="5.6489361702127674"/>
    <n v="-0.29805405089361697"/>
    <n v="-0.2980540508936169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b456a641b2ff7ae3bb137c31bcda02b25490ca818fabab04c0191df2a57bef"/>
    <n v="1"/>
    <n v="1"/>
  </r>
  <r>
    <s v="9c5d552b-2827-44e4-b5f2-ed2bc604c709"/>
    <x v="145"/>
    <x v="401"/>
    <n v="-2.56906454E-2"/>
    <n v="-2.56906454E-2"/>
    <x v="1"/>
    <n v="5.6489361702127674"/>
    <n v="-0.1451248160361702"/>
    <n v="-0.145124816036170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771913e3f4b130550868406a8d810464f0a77250f660cc12e8d5122caf72c9"/>
    <n v="1"/>
    <n v="1"/>
  </r>
  <r>
    <s v="0495f3b3-d9a2-4ad8-8142-73116dbd0834"/>
    <x v="145"/>
    <x v="401"/>
    <n v="-1.98220463E-2"/>
    <n v="-1.98220463E-2"/>
    <x v="1"/>
    <n v="5.6489361702127674"/>
    <n v="-0.1119734743117021"/>
    <n v="-0.11197347431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402fbf704b1d9592284a68045c1f908cf6cdf47b520edb018f50d321c220eb"/>
    <n v="1"/>
    <n v="1"/>
  </r>
  <r>
    <s v="6f267b2d-6fad-4618-a98e-fcc385b04a4f"/>
    <x v="145"/>
    <x v="401"/>
    <n v="-9.4233215999999995E-3"/>
    <n v="-9.4233215999999995E-3"/>
    <x v="1"/>
    <n v="5.6489361702127674"/>
    <n v="-5.3231742229787243E-2"/>
    <n v="-5.32317422297872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7ce53fcfcab38c9adbf02a1ddcbd37e6e64df7317d0937e1cc728af3de9ce8"/>
    <n v="1"/>
    <n v="1"/>
  </r>
  <r>
    <s v="5ffc1e60-554c-4581-92c9-8dc807571528"/>
    <x v="145"/>
    <x v="401"/>
    <n v="-2.6733151600000001E-2"/>
    <n v="-2.6733151600000001E-2"/>
    <x v="1"/>
    <n v="5.6489361702127674"/>
    <n v="-0.1510138670170213"/>
    <n v="-0.15101386701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0b82b4e83c19f48fb23131d5b9ad7dce879b229a4301b62f523eefb8155129"/>
    <n v="1"/>
    <n v="1"/>
  </r>
  <r>
    <s v="1c1bcd5c-c6e0-414a-98a6-ea2c81a09e4e"/>
    <x v="145"/>
    <x v="401"/>
    <n v="-2.7032893299999999E-2"/>
    <n v="-2.7032893299999999E-2"/>
    <x v="1"/>
    <n v="5.6489361702127674"/>
    <n v="-0.15270708874787239"/>
    <n v="-0.152707088747872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25004b53523da861e8583d80f5ae38f263b3d73feeb67ac9b9903843d03c79"/>
    <n v="1"/>
    <n v="1"/>
  </r>
  <r>
    <s v="2ab94561-790b-4015-bdd0-b0d5893f4065"/>
    <x v="145"/>
    <x v="401"/>
    <n v="-1.55808141E-2"/>
    <n v="-1.55808141E-2"/>
    <x v="1"/>
    <n v="5.6489361702127674"/>
    <n v="-8.801502433085108E-2"/>
    <n v="-8.8015024330851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d6cae2eb848a43cd5cd0059e1e461488530ed5c99a7efdf4cc9e28b1846208"/>
    <n v="1"/>
    <n v="1"/>
  </r>
  <r>
    <s v="99ba9812-1ce3-4704-8cc1-7ee296a774c5"/>
    <x v="145"/>
    <x v="401"/>
    <n v="-1.4544629599999999E-2"/>
    <n v="-1.4544629599999999E-2"/>
    <x v="1"/>
    <n v="5.6489361702127674"/>
    <n v="-8.2161684229787244E-2"/>
    <n v="-8.216168422978724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b6a4e487fc6a9a9dc77645dbde5039b51057b410dca97f1b73ab590850790c"/>
    <n v="1"/>
    <n v="1"/>
  </r>
  <r>
    <s v="c33ec98e-65cc-49cd-b71c-49c053b4df80"/>
    <x v="145"/>
    <x v="401"/>
    <n v="-6.3417311999999998E-3"/>
    <n v="-6.3417311999999998E-3"/>
    <x v="1"/>
    <n v="5.6489361702127674"/>
    <n v="-3.5824034757446811E-2"/>
    <n v="-3.58240347574468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3d15114ff22bd71a124b249a9472a357cd13ae527c22795ba27a197a81cb8a"/>
    <n v="1"/>
    <n v="1"/>
  </r>
  <r>
    <s v="185c4a5b-10d4-438a-93aa-7474c5350b3c"/>
    <x v="145"/>
    <x v="401"/>
    <n v="-8.027085199999999E-3"/>
    <n v="-8.027085199999999E-3"/>
    <x v="1"/>
    <n v="5.6489361702127674"/>
    <n v="-4.5344491927659568E-2"/>
    <n v="-4.534449192765956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092fc1ecc1a12a1f1497093bcd0de2a475b9bb5e3885624d690dd0c4f943fd"/>
    <n v="1"/>
    <n v="1"/>
  </r>
  <r>
    <s v="e0822115-a11b-4401-98e8-ecc7250c7daa"/>
    <x v="145"/>
    <x v="401"/>
    <n v="-6.8171487999999997E-3"/>
    <n v="-6.8171487999999997E-3"/>
    <x v="1"/>
    <n v="5.6489361702127674"/>
    <n v="-3.8509638434042558E-2"/>
    <n v="-3.85096384340425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082b12ff4f5f211ffeccfcd2b8e830ddeb0e797a40402c13bbba7a307c53b48"/>
    <n v="1"/>
    <n v="1"/>
  </r>
  <r>
    <s v="ac0651f1-f1bb-45bf-835f-3d7f907768eb"/>
    <x v="145"/>
    <x v="401"/>
    <n v="-8.5166659999999991E-3"/>
    <n v="-8.5166659999999991E-3"/>
    <x v="1"/>
    <n v="5.6489361702127674"/>
    <n v="-4.8110102617021283E-2"/>
    <n v="-4.81101026170212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2411d6bf67958bd8e6d0430e2128c60bdd72c08d2cc52ae139caca01f413a25"/>
    <n v="1"/>
    <n v="1"/>
  </r>
  <r>
    <s v="bd150ff9-76a9-4f1f-9933-47889387d5e6"/>
    <x v="145"/>
    <x v="401"/>
    <n v="-7.1397536000000006E-3"/>
    <n v="-7.1397536000000006E-3"/>
    <x v="1"/>
    <n v="5.6489361702127674"/>
    <n v="-4.0332012357446823E-2"/>
    <n v="-4.03320123574468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86e39ddaae0ede905d444357a0185a9db8025f05a926c0d01a0c36282fdbcd"/>
    <n v="1"/>
    <n v="1"/>
  </r>
  <r>
    <s v="3350c906-cc1c-4be2-b673-f66f90f24f95"/>
    <x v="145"/>
    <x v="401"/>
    <n v="-8.4939558999999991E-3"/>
    <n v="-8.4939558999999991E-3"/>
    <x v="1"/>
    <n v="5.6489361702127674"/>
    <n v="-4.7981814711702132E-2"/>
    <n v="-4.79818147117021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fbb7eec59b7ec51251ebde11f8fdc61f025640adb82eb5a62cce312cfeaeff"/>
    <n v="1"/>
    <n v="1"/>
  </r>
  <r>
    <s v="7d75d479-b262-484d-8bb8-de1dfc17bf81"/>
    <x v="145"/>
    <x v="401"/>
    <n v="-1.06789812E-2"/>
    <n v="-1.06789812E-2"/>
    <x v="1"/>
    <n v="5.6489361702127674"/>
    <n v="-6.0324883161702127E-2"/>
    <n v="-6.03248831617021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051f92496f659be38b87141b5a59ab3e7e5ac55f9bf256284eed899690c461"/>
    <n v="1"/>
    <n v="1"/>
  </r>
  <r>
    <s v="6536beac-c575-4b78-89a8-5916181d0360"/>
    <x v="145"/>
    <x v="401"/>
    <n v="-9.7814164000000012E-3"/>
    <n v="-9.7814164000000012E-3"/>
    <x v="1"/>
    <n v="5.6489361702127674"/>
    <n v="-5.5254596897872363E-2"/>
    <n v="-5.525459689787236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0f973cbbc6e7a59777223411f801b4c9a84bd5277af117016ee9d0e645cfda"/>
    <n v="1"/>
    <n v="1"/>
  </r>
  <r>
    <s v="615f47a0-9018-4048-9816-12f1daa6af9c"/>
    <x v="145"/>
    <x v="401"/>
    <n v="-2.1496491371612539E-2"/>
    <n v="-2.1496491371612539E-2"/>
    <x v="1"/>
    <n v="5.6489361702127674"/>
    <n v="-0.1214323076417687"/>
    <n v="-0.1214323076417687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e0d082d4ca3c1a17b9993ddbfca09cd5d509325a4a1089278fc9efe6a46f6520"/>
    <n v="1"/>
    <n v="1"/>
  </r>
  <r>
    <s v="b9836da1-e9ea-4beb-99dc-c35269402aee"/>
    <x v="145"/>
    <x v="401"/>
    <n v="-5.7533527014591041E-3"/>
    <n v="-5.7533527014591041E-3"/>
    <x v="1"/>
    <n v="5.6489361702127674"/>
    <n v="-3.2500322175263663E-2"/>
    <n v="-3.250032217526366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6aa13186d253ef2b9922274e1187088c357d56fa863f46be51b5779b2d1df11"/>
    <n v="1"/>
    <n v="1"/>
  </r>
  <r>
    <s v="605d31bc-d368-4fd7-833c-a21434db54da"/>
    <x v="145"/>
    <x v="401"/>
    <n v="-6.1735688596529559E-2"/>
    <n v="-6.1735688596529559E-2"/>
    <x v="1"/>
    <n v="5.6489361702127674"/>
    <n v="-0.34874096430592771"/>
    <n v="-0.3487409643059277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91c87fe233c6e7537542dfabc0afa7968f2136d9125b8be27748d0686fa132f3"/>
    <n v="1"/>
    <n v="1"/>
  </r>
  <r>
    <s v="8e327a5e-32ba-47ba-8f2e-f5b146c05750"/>
    <x v="145"/>
    <x v="401"/>
    <n v="-1.552139968932666E-2"/>
    <n v="-1.552139968932666E-2"/>
    <x v="1"/>
    <n v="5.6489361702127674"/>
    <n v="-8.767939611736654E-2"/>
    <n v="-8.767939611736654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6c104f7b2f6261f3c6b0831834555a52523d98666d6f4962265778017884372"/>
    <n v="1"/>
    <n v="1"/>
  </r>
  <r>
    <s v="fcc77ddb-0878-4aa2-95c6-9324cd2610b7"/>
    <x v="145"/>
    <x v="401"/>
    <n v="-9.5221584617306912E-3"/>
    <n v="-9.5221584617306912E-3"/>
    <x v="1"/>
    <n v="5.6489361702127674"/>
    <n v="-5.3790065352968063E-2"/>
    <n v="-5.379006535296806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d82cb8ce68481d78a65dd2d14c1c1150e0f6deb9b197c8242938eaabf07cce4a"/>
    <n v="1"/>
    <n v="1"/>
  </r>
  <r>
    <s v="1b2d014b-4e6e-4f1f-816d-4add3b1659d6"/>
    <x v="145"/>
    <x v="401"/>
    <n v="-9.1198130637603729E-3"/>
    <n v="-9.1198130637603729E-3"/>
    <x v="1"/>
    <n v="5.6489361702127674"/>
    <n v="-5.151724188145488E-2"/>
    <n v="-5.1517241881454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aace546f88b93f0168957588102f8357f5de7f0f4b19af254c23faacd04fff9"/>
    <n v="1"/>
    <n v="1"/>
  </r>
  <r>
    <s v="918d25e5-2925-46fa-bbb4-af7b361f91c1"/>
    <x v="145"/>
    <x v="401"/>
    <n v="-8.1562469166661759E-3"/>
    <n v="-8.1562469166661759E-3"/>
    <x v="1"/>
    <n v="5.6489361702127674"/>
    <n v="-4.6074118220741922E-2"/>
    <n v="-4.607411822074192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92feaea412a61904c33d82aa26c44a1a7996f9d8405c689dc48a5724112294"/>
    <n v="1"/>
    <n v="1"/>
  </r>
  <r>
    <s v="885b1fe6-cb23-46b5-b408-ce676fd238b5"/>
    <x v="145"/>
    <x v="401"/>
    <n v="-4.9376849510721597E-3"/>
    <n v="-4.9376849510721597E-3"/>
    <x v="1"/>
    <n v="5.6489361702127674"/>
    <n v="-2.789266711722678E-2"/>
    <n v="-2.78926671172267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c3b6df74db169c97f531cb483bad573a26b0c8386ce7928727d26eaac550fa"/>
    <n v="1"/>
    <n v="1"/>
  </r>
  <r>
    <s v="5236963b-e4df-4bbc-9fb1-2034683c7f98"/>
    <x v="145"/>
    <x v="401"/>
    <n v="-1.8271639889308119E-2"/>
    <n v="-1.8271639889308119E-2"/>
    <x v="1"/>
    <n v="5.6489361702127674"/>
    <n v="-0.103215327459815"/>
    <n v="-0.10321532745981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3b29c1fcd3d623cb917f1ee3547ab344fd78149a7187cbfbe49bd02f99c181e"/>
    <n v="1"/>
    <n v="1"/>
  </r>
  <r>
    <s v="11a53ca0-6a36-4f55-8ece-78f1393070e2"/>
    <x v="145"/>
    <x v="401"/>
    <n v="-1.8869713199999999E-2"/>
    <n v="-1.8869713199999999E-2"/>
    <x v="1"/>
    <n v="5.6489361702127674"/>
    <n v="-0.10659380541702131"/>
    <n v="-0.106593805417021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82d3958642d0f94b1ce455a513485293480b05625f71cf8d0f33fc82528ab8"/>
    <n v="1"/>
    <n v="1"/>
  </r>
  <r>
    <s v="7d9ea973-87bc-4810-8ab7-2cc887235788"/>
    <x v="145"/>
    <x v="401"/>
    <n v="-2.1436239999999999E-2"/>
    <n v="-2.1436239999999999E-2"/>
    <x v="1"/>
    <n v="5.6489361702127674"/>
    <n v="-0.12109195148936169"/>
    <n v="-0.121091951489361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d496a5d2250b3ca1474b917faa03b9234c4e79358cb339d89aac95663d3ecd"/>
    <n v="1"/>
    <n v="1"/>
  </r>
  <r>
    <s v="13c497ec-e12b-43ba-946d-232229a09c5c"/>
    <x v="145"/>
    <x v="401"/>
    <n v="-1.3463472000000001E-2"/>
    <n v="-1.3463472000000001E-2"/>
    <x v="1"/>
    <n v="5.6489361702127674"/>
    <n v="-7.6054293957446811E-2"/>
    <n v="-7.60542939574468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a44184e81ae64cd78b2d345186fd5b7930cffc4dc1658990dbe4cfc4ba5ddae"/>
    <n v="1"/>
    <n v="1"/>
  </r>
  <r>
    <s v="215332f1-7f3b-42ac-82d5-fb5301f0be38"/>
    <x v="145"/>
    <x v="401"/>
    <n v="-1.23211168E-2"/>
    <n v="-1.23211168E-2"/>
    <x v="1"/>
    <n v="5.6489361702127674"/>
    <n v="-6.9601202348936173E-2"/>
    <n v="-6.960120234893617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0aba82ea9a29dc594aeace8625e502cfc281221290b605299220cdd83214a1"/>
    <n v="1"/>
    <n v="1"/>
  </r>
  <r>
    <s v="bcd89d9f-d133-4209-b554-56d10f1a8a34"/>
    <x v="145"/>
    <x v="401"/>
    <n v="-1.63046172E-2"/>
    <n v="-1.63046172E-2"/>
    <x v="1"/>
    <n v="5.6489361702127674"/>
    <n v="-9.2103741842553224E-2"/>
    <n v="-9.210374184255322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a70611354900a04891658af5118f0c41484bca5dc4c35a78dd0d0d0e0d1dd6"/>
    <n v="1"/>
    <n v="1"/>
  </r>
  <r>
    <s v="569c266d-f9d3-43fe-a9a6-229c27a91beb"/>
    <x v="145"/>
    <x v="401"/>
    <n v="-8.5982627999999992E-3"/>
    <n v="-8.5982627999999992E-3"/>
    <x v="1"/>
    <n v="5.6489361702127674"/>
    <n v="-4.8571037731914887E-2"/>
    <n v="-4.85710377319148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25e41b38d557aed7e7ee19931126ca984bf10ce5f348c90ca7d18581de7488"/>
    <n v="1"/>
    <n v="1"/>
  </r>
  <r>
    <s v="7471b375-39c3-418c-bdb0-7eaa1436bed8"/>
    <x v="145"/>
    <x v="401"/>
    <n v="-1.0781792E-2"/>
    <n v="-1.0781792E-2"/>
    <x v="1"/>
    <n v="5.6489361702127674"/>
    <n v="-6.0905654808510658E-2"/>
    <n v="-6.09056548085106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b67cb1bd8c0b5f7c1ba94980dc2d0aaee38033b9e592499292d46f07a91c0d"/>
    <n v="1"/>
    <n v="1"/>
  </r>
  <r>
    <s v="dabcec7c-85b4-4e62-829f-5696b31e5d3f"/>
    <x v="145"/>
    <x v="401"/>
    <n v="-1.5625787200000001E-2"/>
    <n v="-1.5625787200000001E-2"/>
    <x v="1"/>
    <n v="5.6489361702127674"/>
    <n v="-8.8269074502127662E-2"/>
    <n v="-8.82690745021276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8aded6f2d9369d73e2c7a4dc08ba9172e93104bb7690b1d713cb6cf786c0a9"/>
    <n v="1"/>
    <n v="1"/>
  </r>
  <r>
    <s v="3ec185c5-a611-40fb-9bb1-663e1c2b06cd"/>
    <x v="145"/>
    <x v="401"/>
    <n v="-2.5650566E-2"/>
    <n v="-2.5650566E-2"/>
    <x v="1"/>
    <n v="5.6489361702127674"/>
    <n v="-0.14489841006382981"/>
    <n v="-0.1448984100638298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69c7b6202ec95a82516eb664746cc537ff888ffb4fc2215e677ed410c4788a"/>
    <n v="1"/>
    <n v="1"/>
  </r>
  <r>
    <s v="bfef6f4c-994f-4b60-84e0-0d34f6c064e4"/>
    <x v="145"/>
    <x v="401"/>
    <n v="-1.7471914799999998E-2"/>
    <n v="-1.7471914799999998E-2"/>
    <x v="1"/>
    <n v="5.6489361702127674"/>
    <n v="-9.869773147659576E-2"/>
    <n v="-9.86977314765957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fb8e72ee4af80f20e5f8c6db4d66dba3a5617a43a099a9bcec71431349939df"/>
    <n v="1"/>
    <n v="1"/>
  </r>
  <r>
    <s v="61085514-0708-40a6-8154-fc901d2b0ecf"/>
    <x v="145"/>
    <x v="401"/>
    <n v="-1.4626226399999999E-2"/>
    <n v="-1.4626226399999999E-2"/>
    <x v="1"/>
    <n v="5.6489361702127674"/>
    <n v="-8.2622619344680862E-2"/>
    <n v="-8.26226193446808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7ff21f0bc85675e02dba97d99de895ea625d366542deae87b24874ad7998ec"/>
    <n v="1"/>
    <n v="1"/>
  </r>
  <r>
    <s v="c2645364-7256-4b34-b40a-3a01729da2a5"/>
    <x v="145"/>
    <x v="401"/>
    <n v="-9.4998623999999997E-3"/>
    <n v="-9.4998623999999997E-3"/>
    <x v="1"/>
    <n v="5.6489361702127674"/>
    <n v="-5.366411632340426E-2"/>
    <n v="-5.36641163234042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c8d36b476d650f75c1538aba86fd0fc9a644ccaabb466083d7454971770302c"/>
    <n v="1"/>
    <n v="1"/>
  </r>
  <r>
    <s v="94d697d9-2f75-4043-b91d-9ff4733b8e40"/>
    <x v="145"/>
    <x v="401"/>
    <n v="-9.0002840000000008E-3"/>
    <n v="-9.0002840000000008E-3"/>
    <x v="1"/>
    <n v="5.6489361702127674"/>
    <n v="-5.0842029829787243E-2"/>
    <n v="-5.08420298297872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96ba63d7111466ebc609ea29d5a3708b2e2c43965a9341e60efbbf72c821c8"/>
    <n v="1"/>
    <n v="1"/>
  </r>
  <r>
    <s v="b35d2fc7-015a-4298-9a29-daae2bd74158"/>
    <x v="145"/>
    <x v="401"/>
    <n v="-1.55849888E-2"/>
    <n v="-1.55849888E-2"/>
    <x v="1"/>
    <n v="5.6489361702127674"/>
    <n v="-8.8038606944680853E-2"/>
    <n v="-8.803860694468085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b853de65640470fd4815d22e027301db5a8774657457b388d888a96195eeae"/>
    <n v="1"/>
    <n v="1"/>
  </r>
  <r>
    <s v="e9b9cb5c-e650-4e48-9345-44305fcf7bcb"/>
    <x v="145"/>
    <x v="401"/>
    <n v="-1.4127235385102511E-2"/>
    <n v="-1.4127235385102511E-2"/>
    <x v="1"/>
    <n v="5.6489361702127674"/>
    <n v="-7.9803850952015226E-2"/>
    <n v="-7.980385095201522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584f765741c7e3417d3e58d4c653214696ab33bbf4b2fc4de56ce6caf0f816"/>
    <n v="1"/>
    <n v="1"/>
  </r>
  <r>
    <s v="16eb5650-0b7a-421e-875e-519de18af62e"/>
    <x v="145"/>
    <x v="401"/>
    <n v="-1.3117023199999999E-2"/>
    <n v="-1.3117023199999999E-2"/>
    <x v="1"/>
    <n v="5.6489361702127674"/>
    <n v="-7.4097226799999999E-2"/>
    <n v="-7.409722679999999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68117763d5ffa6ef0d57a184a7032787b4ac51bb6a63e71d322c148cb21770"/>
    <n v="1"/>
    <n v="1"/>
  </r>
  <r>
    <s v="00008c93-f4a0-47ff-a158-d06a226f9c47"/>
    <x v="145"/>
    <x v="401"/>
    <n v="-1.9787223999999999E-2"/>
    <n v="-1.9787223999999999E-2"/>
    <x v="1"/>
    <n v="5.6489361702127674"/>
    <n v="-0.1117767653617021"/>
    <n v="-0.11177676536170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79e82cd418eb6b429d9f9026666d39a5610beba810a49ba6e05e699307a559d"/>
    <n v="1"/>
    <n v="1"/>
  </r>
  <r>
    <s v="c83851e8-df9c-4740-8618-b08fe88bdc66"/>
    <x v="145"/>
    <x v="401"/>
    <n v="-1.5170915199999999E-2"/>
    <n v="-1.5170915199999999E-2"/>
    <x v="1"/>
    <n v="5.6489361702127674"/>
    <n v="-8.5699531608510654E-2"/>
    <n v="-8.569953160851065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80af2cd197e8683595b68e88edfec846a12d10e62f1aea03d1c0e930e0e8ce"/>
    <n v="1"/>
    <n v="1"/>
  </r>
  <r>
    <s v="ecd4d73a-d6db-4647-b0b9-088b5ac59088"/>
    <x v="145"/>
    <x v="401"/>
    <n v="-9.2961119999999987E-3"/>
    <n v="-9.2961119999999987E-3"/>
    <x v="1"/>
    <n v="5.6489361702127674"/>
    <n v="-5.2513143319148928E-2"/>
    <n v="-5.25131433191489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9c1229d429bc073a67ddf8a385f8ccdf3a617cca99f53cb261921a8975349cb"/>
    <n v="1"/>
    <n v="1"/>
  </r>
  <r>
    <s v="173063b0-36c6-4a6b-afb5-873b8fbae9b6"/>
    <x v="145"/>
    <x v="401"/>
    <n v="-9.3020351999999994E-3"/>
    <n v="-9.3020351999999994E-3"/>
    <x v="1"/>
    <n v="5.6489361702127674"/>
    <n v="-5.2546603097872339E-2"/>
    <n v="-5.25466030978723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66e700b9a6ad2400fd0757d86924c198f28d2412855749b1ccd59811f21dc4"/>
    <n v="1"/>
    <n v="1"/>
  </r>
  <r>
    <s v="01109dfd-9000-41d1-93cd-73284987b393"/>
    <x v="145"/>
    <x v="401"/>
    <n v="-1.27363949E-2"/>
    <n v="-1.27363949E-2"/>
    <x v="1"/>
    <n v="5.6489361702127674"/>
    <n v="-7.1947081828723419E-2"/>
    <n v="-7.194708182872341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ab7063f6a205a704fcee070ebb712236979d199828d2bf6b8905ddbf9dac2f"/>
    <n v="1"/>
    <n v="1"/>
  </r>
  <r>
    <s v="b2fab3d6-44ba-4624-bba3-4254f96dd7a1"/>
    <x v="145"/>
    <x v="401"/>
    <n v="-1.09078397E-2"/>
    <n v="-1.09078397E-2"/>
    <x v="1"/>
    <n v="5.6489361702127674"/>
    <n v="-6.1617690220212767E-2"/>
    <n v="-6.16176902202127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db90cb17892c7a30af4c7ea8a42ae1038ccc7dac90100d3b4cbe1bb55767779"/>
    <n v="1"/>
    <n v="1"/>
  </r>
  <r>
    <s v="29cd63c4-bb3d-491a-8776-25005e37a492"/>
    <x v="145"/>
    <x v="401"/>
    <n v="-9.5774243999999994E-3"/>
    <n v="-9.5774243999999994E-3"/>
    <x v="1"/>
    <n v="5.6489361702127674"/>
    <n v="-5.4102259110638297E-2"/>
    <n v="-5.410225911063829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2eb22438245bd8a5f1a511b83c0e4104ae13cd18da6533dc4b4757004dd3cf"/>
    <n v="1"/>
    <n v="1"/>
  </r>
  <r>
    <s v="b620f549-ed57-4bcc-96e3-f5764fde421b"/>
    <x v="145"/>
    <x v="401"/>
    <n v="-1.096457E-2"/>
    <n v="-1.096457E-2"/>
    <x v="1"/>
    <n v="5.6489361702127674"/>
    <n v="-6.193815606382979E-2"/>
    <n v="-6.1938156063829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366ca2d52b8a9847a95db450b60e9eecbf39d9b81576d39ab89238f73ea056"/>
    <n v="1"/>
    <n v="1"/>
  </r>
  <r>
    <s v="5b7a61bc-43d7-4c82-b828-116346f75284"/>
    <x v="145"/>
    <x v="401"/>
    <n v="-1.3820458000000001E-2"/>
    <n v="-1.3820458000000001E-2"/>
    <x v="1"/>
    <n v="5.6489361702127674"/>
    <n v="-7.8070885085106387E-2"/>
    <n v="-7.80708850851063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c5c6136a5ab1822fd0a58fbbc813a04dd4050bc63e16f340e285274d044f00"/>
    <n v="1"/>
    <n v="1"/>
  </r>
  <r>
    <s v="16dd430e-0f8f-4a20-aab2-7a741a7b7484"/>
    <x v="145"/>
    <x v="401"/>
    <n v="-1.3413568000000001E-2"/>
    <n v="-1.3413568000000001E-2"/>
    <x v="1"/>
    <n v="5.6489361702127674"/>
    <n v="-7.5772389446808516E-2"/>
    <n v="-7.577238944680851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9ccb3708d0b37fb97e46d44f32fbaabed8393f3fb261a4efe3602d061e0540"/>
    <n v="1"/>
    <n v="1"/>
  </r>
  <r>
    <s v="1777a901-8e4c-4265-9d47-d24cf530abf9"/>
    <x v="145"/>
    <x v="401"/>
    <n v="-1.3591849600000001E-2"/>
    <n v="-1.3591849600000001E-2"/>
    <x v="1"/>
    <n v="5.6489361702127674"/>
    <n v="-7.6779490825531926E-2"/>
    <n v="-7.677949082553192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63475e6b1b915d05daf231c6c74ad78b04e900e291f1e393bc12191107e7dd5"/>
    <n v="1"/>
    <n v="1"/>
  </r>
  <r>
    <s v="d535500c-c3e9-4eef-82bd-b872554c9204"/>
    <x v="145"/>
    <x v="401"/>
    <n v="-4.982232203840478E-3"/>
    <n v="-4.982232203840478E-3"/>
    <x v="1"/>
    <n v="5.6489361702127674"/>
    <n v="-2.8144311704673339E-2"/>
    <n v="-2.8144311704673339E-2"/>
    <x v="1"/>
    <m/>
    <s v="Helper"/>
    <s v="Contrato Mynt"/>
    <m/>
    <m/>
    <m/>
    <m/>
    <s v="Classificado para balanceamento"/>
    <m/>
    <s v="Helper"/>
    <m/>
    <x v="160"/>
    <s v="NFTs"/>
    <s v="Technology &amp; Infrastructure"/>
    <s v="Operating Costs"/>
    <s v="Operating Costs"/>
    <x v="9"/>
    <m/>
    <s v="0x83c862824fea6f5f90ef198d42ad6ad5e252fcd730f862c5d333ebbb5bc19bb9"/>
    <n v="1"/>
    <n v="1"/>
  </r>
  <r>
    <s v="bc72cf3d-89b8-4c53-b3ee-9c4228e22489"/>
    <x v="145"/>
    <x v="401"/>
    <n v="-1.4844312700000001E-2"/>
    <n v="-1.4844312700000001E-2"/>
    <x v="1"/>
    <n v="5.6489361702127674"/>
    <n v="-8.3854574932978723E-2"/>
    <n v="-8.385457493297872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bf333a4d4087def05951d00215758e4c7ec1066c3108a57505c4b46cf66976"/>
    <n v="1"/>
    <n v="1"/>
  </r>
  <r>
    <s v="7f91c373-788b-405d-927d-985311203c66"/>
    <x v="145"/>
    <x v="401"/>
    <n v="-1.19233324E-2"/>
    <n v="-1.19233324E-2"/>
    <x v="1"/>
    <n v="5.6489361702127674"/>
    <n v="-6.7354143663829788E-2"/>
    <n v="-6.735414366382978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74437ec2651573d7618a60f42f3e9ee5490863bb6799f3253fd468318ed43f"/>
    <n v="1"/>
    <n v="1"/>
  </r>
  <r>
    <s v="887fe1f0-b124-431f-8234-c84a689a9e68"/>
    <x v="145"/>
    <x v="401"/>
    <n v="-6.5396244999999997E-3"/>
    <n v="-6.5396244999999997E-3"/>
    <x v="1"/>
    <n v="5.6489361702127674"/>
    <n v="-3.694192137765958E-2"/>
    <n v="-3.6941921377659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d574ea0c9a5225b07b25e17736ad306188c50f9f8f6b9fed6d2f1cab3f310f4"/>
    <n v="1"/>
    <n v="1"/>
  </r>
  <r>
    <s v="36d293a8-3415-48ba-91e6-f761c2611a7b"/>
    <x v="145"/>
    <x v="401"/>
    <n v="-1.04647896E-2"/>
    <n v="-1.04647896E-2"/>
    <x v="1"/>
    <n v="5.6489361702127674"/>
    <n v="-5.911492848510639E-2"/>
    <n v="-5.91149284851063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2857949dd9a78da8a341d18deebdae11147e630e53f1d67ac2588528c5f2c9"/>
    <n v="1"/>
    <n v="1"/>
  </r>
  <r>
    <s v="74aecd4e-6695-4ebd-99e9-d048cf328225"/>
    <x v="145"/>
    <x v="401"/>
    <n v="-5.1750410803537593E-3"/>
    <n v="-5.1750410803537593E-3"/>
    <x v="1"/>
    <n v="5.6489361702127674"/>
    <n v="-2.9233476741147301E-2"/>
    <n v="-2.923347674114730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2fd4fdc51e544d0cbc00645ed77cba93d3ade4aae9fa32f5e5dd18246e2cf2f"/>
    <n v="1"/>
    <n v="1"/>
  </r>
  <r>
    <s v="7eb70d9a-8959-43d3-a8d1-203259820b9d"/>
    <x v="145"/>
    <x v="401"/>
    <n v="-8.6084543999999999E-3"/>
    <n v="-8.6084543999999999E-3"/>
    <x v="1"/>
    <n v="5.6489361702127674"/>
    <n v="-4.8628609429787237E-2"/>
    <n v="-4.86286094297872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61d2494d3dcd995b6fd2d0bc5b0d6d4aba7ac879bcdefc58a71bb04ff46cd1"/>
    <n v="1"/>
    <n v="1"/>
  </r>
  <r>
    <s v="bc847d0c-9529-4668-b2a8-26de6135666a"/>
    <x v="145"/>
    <x v="401"/>
    <n v="-2.30816948E-2"/>
    <n v="-2.30816948E-2"/>
    <x v="1"/>
    <n v="5.6489361702127674"/>
    <n v="-0.1303870206255319"/>
    <n v="-0.130387020625531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30f708940394aaedb199ad3b0cabafa29fcbdd0ad984d99d7336cb2010921d"/>
    <n v="1"/>
    <n v="1"/>
  </r>
  <r>
    <s v="f4862354-d42b-464a-a991-eaac5d321c81"/>
    <x v="145"/>
    <x v="401"/>
    <n v="-4.3376843300000002E-2"/>
    <n v="-4.3376843300000002E-2"/>
    <x v="1"/>
    <n v="5.6489361702127674"/>
    <n v="-0.2450330190670213"/>
    <n v="-0.245033019067021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c234453304247a9d8d0e5fb4a94f30e3b98136e8b332042435c70269ea3c53"/>
    <n v="1"/>
    <n v="1"/>
  </r>
  <r>
    <s v="0eb8c4ce-c71a-41b5-9ffb-ca74b71b07b5"/>
    <x v="145"/>
    <x v="401"/>
    <n v="-1.3830657600000001E-2"/>
    <n v="-1.3830657600000001E-2"/>
    <x v="1"/>
    <n v="5.6489361702127674"/>
    <n v="-7.8128501974468093E-2"/>
    <n v="-7.812850197446809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4fe7a0b6f2408fb7d6899cd1cc63d8908f645056f009b2ff868c5fc4b8a141"/>
    <n v="1"/>
    <n v="1"/>
  </r>
  <r>
    <s v="c6c99b0d-f975-4675-b5f1-14f2a0b17832"/>
    <x v="145"/>
    <x v="401"/>
    <n v="-9.1898396000000011E-3"/>
    <n v="-9.1898396000000011E-3"/>
    <x v="1"/>
    <n v="5.6489361702127674"/>
    <n v="-5.1912817314893632E-2"/>
    <n v="-5.191281731489363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9372772dd4f0e292001a13304006a153f83315a3f1fee650aad881d2097a52"/>
    <n v="1"/>
    <n v="1"/>
  </r>
  <r>
    <s v="005a8631-0bf8-4a73-b459-7dc1be9d3604"/>
    <x v="145"/>
    <x v="401"/>
    <n v="-1.10869652E-2"/>
    <n v="-1.10869652E-2"/>
    <x v="1"/>
    <n v="5.6489361702127674"/>
    <n v="-6.2629558736170224E-2"/>
    <n v="-6.262955873617022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2b17526bcc98119219def3af83c5757b09a99c227018ae150fc8bce11e3c420"/>
    <n v="1"/>
    <n v="1"/>
  </r>
  <r>
    <s v="5c27ad8b-cdad-4690-b3c4-9f1fecadd047"/>
    <x v="145"/>
    <x v="401"/>
    <n v="-1.2148432000000001E-2"/>
    <n v="-1.2148432000000001E-2"/>
    <x v="1"/>
    <n v="5.6489361702127674"/>
    <n v="-6.8625716936170228E-2"/>
    <n v="-6.86257169361702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caf02de7a878f3b736614a9710f25df667a8fa313f92a4fa3fe75975d37e46"/>
    <n v="1"/>
    <n v="1"/>
  </r>
  <r>
    <s v="db2e20ed-9cee-40df-8cfb-0b3038cd508d"/>
    <x v="145"/>
    <x v="401"/>
    <n v="-3.5845059999999998E-2"/>
    <n v="-3.5845059999999998E-2"/>
    <x v="1"/>
    <n v="5.6489361702127674"/>
    <n v="-0.2024864559574468"/>
    <n v="-0.20248645595744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3a6ccf1788098a82c32a645813a6b9783ab02627339aaec2eaf341f319ac834"/>
    <n v="1"/>
    <n v="1"/>
  </r>
  <r>
    <s v="d4f28fe4-71da-4195-b57f-1f0f267a168e"/>
    <x v="145"/>
    <x v="401"/>
    <n v="-1.8396963200000001E-2"/>
    <n v="-1.8396963200000001E-2"/>
    <x v="1"/>
    <n v="5.6489361702127674"/>
    <n v="-0.10392327084255321"/>
    <n v="-0.103923270842553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82d88b1b8a82cd42cfe2657051c89a518f52009674400cb22b756bec53fb9f"/>
    <n v="1"/>
    <n v="1"/>
  </r>
  <r>
    <s v="2beb98a8-168d-4a01-9ac0-4d7a2ce50866"/>
    <x v="145"/>
    <x v="401"/>
    <n v="-2.7613999968019678E-2"/>
    <n v="-2.7613999968019678E-2"/>
    <x v="1"/>
    <n v="5.6489361702127674"/>
    <n v="-0.1559897232236005"/>
    <n v="-0.1559897232236005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0fb8da24ad2a912b71f8bb2a7f86026ee599efeb94d542bf13c2669decbb1cf"/>
    <n v="1"/>
    <n v="1"/>
  </r>
  <r>
    <s v="f21767f2-3c05-4faa-8e8a-6f89d76bcade"/>
    <x v="145"/>
    <x v="401"/>
    <n v="-1.49640504E-2"/>
    <n v="-1.49640504E-2"/>
    <x v="1"/>
    <n v="5.6489361702127674"/>
    <n v="-8.4530965557446811E-2"/>
    <n v="-8.453096555744681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648ed84ece83047bccba2c8761f8f754172aad3af80a0a9006ccc06a756d55"/>
    <n v="1"/>
    <n v="1"/>
  </r>
  <r>
    <s v="2c23179d-da64-4599-a210-899d73741c9c"/>
    <x v="145"/>
    <x v="401"/>
    <n v="-1.3482284799999999E-2"/>
    <n v="-1.3482284799999999E-2"/>
    <x v="1"/>
    <n v="5.6489361702127674"/>
    <n v="-7.6160566263829804E-2"/>
    <n v="-7.616056626382980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135f7089f43d6df507b6db6f7db2ec1967cae3b31e369c0cfeff202a4f01d9"/>
    <n v="1"/>
    <n v="1"/>
  </r>
  <r>
    <s v="56f1facc-332e-4327-a9d6-934639ea4d50"/>
    <x v="145"/>
    <x v="401"/>
    <n v="-1.3432873200000001E-2"/>
    <n v="-1.3432873200000001E-2"/>
    <x v="1"/>
    <n v="5.6489361702127674"/>
    <n v="-7.5881443289361708E-2"/>
    <n v="-7.588144328936170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87b11fac9f5dbac1660bb70377fd51ca11c8b7d5278c90192937e54f53f988"/>
    <n v="1"/>
    <n v="1"/>
  </r>
  <r>
    <s v="7f50fa7d-e349-415d-8aee-3247f609f269"/>
    <x v="145"/>
    <x v="401"/>
    <n v="-8.7716560000000009E-3"/>
    <n v="-8.7716560000000009E-3"/>
    <x v="1"/>
    <n v="5.6489361702127674"/>
    <n v="-4.9550524851063843E-2"/>
    <n v="-4.955052485106384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a95af6f22e9fd92d64bdfde5ae9a3fe5fe9640ca7bf096689fbb036a6f7aa7"/>
    <n v="1"/>
    <n v="1"/>
  </r>
  <r>
    <s v="995e6d25-9e15-4a5c-ae47-4745df5ef222"/>
    <x v="145"/>
    <x v="401"/>
    <n v="-9.5253312000000007E-3"/>
    <n v="-9.5253312000000007E-3"/>
    <x v="1"/>
    <n v="5.6489361702127674"/>
    <n v="-5.3807987948936181E-2"/>
    <n v="-5.38079879489361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c3c1b557d86ec45c5c6aa387e802553306294aafbafffbea3587bfc00d4fa2"/>
    <n v="1"/>
    <n v="1"/>
  </r>
  <r>
    <s v="f5dffa9b-3768-4b55-970e-3d065e029a6a"/>
    <x v="145"/>
    <x v="401"/>
    <n v="-8.7910208000000004E-3"/>
    <n v="-8.7910208000000004E-3"/>
    <x v="1"/>
    <n v="5.6489361702127674"/>
    <n v="-4.9659915370212783E-2"/>
    <n v="-4.96599153702127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5009ad440c6a0acf4fb01fa35b1eb9b8f43f77eb881bbb7470fedb83bd2048"/>
    <n v="1"/>
    <n v="1"/>
  </r>
  <r>
    <s v="d2caf7be-7869-4178-9d3d-2ea1d5216e38"/>
    <x v="145"/>
    <x v="401"/>
    <n v="-1.03933924E-2"/>
    <n v="-1.03933924E-2"/>
    <x v="1"/>
    <n v="5.6489361702127674"/>
    <n v="-5.8711610259574477E-2"/>
    <n v="-5.87116102595744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2c424849f07aa9c9f6c7b4fe6424f61cefaf77427b865b66de3fdce2af463a"/>
    <n v="1"/>
    <n v="1"/>
  </r>
  <r>
    <s v="db2bea5c-5a41-492f-a984-5a1f02ce7b0a"/>
    <x v="145"/>
    <x v="401"/>
    <n v="-8.8012192E-3"/>
    <n v="-8.8012192E-3"/>
    <x v="1"/>
    <n v="5.6489361702127674"/>
    <n v="-4.9717525480851073E-2"/>
    <n v="-4.971752548085107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54a79cfb2d448468927d85b26708318862a5d692b9e38e3df1e6526652b333"/>
    <n v="1"/>
    <n v="1"/>
  </r>
  <r>
    <s v="57f2d10f-c973-4019-b7e2-57d975a38cdc"/>
    <x v="145"/>
    <x v="401"/>
    <n v="-8.8226539999999992E-3"/>
    <n v="-8.8226539999999992E-3"/>
    <x v="1"/>
    <n v="5.6489361702127674"/>
    <n v="-4.9838609297872337E-2"/>
    <n v="-4.983860929787233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26fcade13343c50a2bc397af75a8273099585b4344a0f976314142543cb56e"/>
    <n v="1"/>
    <n v="1"/>
  </r>
  <r>
    <s v="757de409-7387-4beb-8ae9-9773dadf7372"/>
    <x v="145"/>
    <x v="401"/>
    <n v="-1.3249591250725419E-2"/>
    <n v="-1.3249591250725419E-2"/>
    <x v="1"/>
    <n v="5.6489361702127674"/>
    <n v="-7.4846095256757436E-2"/>
    <n v="-7.484609525675743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68ef76d1101702385a6b12a060c3e8ca0926870fa53b30ae78d08d5338fb5d8"/>
    <n v="1"/>
    <n v="1"/>
  </r>
  <r>
    <s v="db78b6f4-3238-4646-b8a9-0180f070155f"/>
    <x v="145"/>
    <x v="401"/>
    <n v="-1.00874044E-2"/>
    <n v="-1.00874044E-2"/>
    <x v="1"/>
    <n v="5.6489361702127674"/>
    <n v="-5.6983103578723417E-2"/>
    <n v="-5.698310357872341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2259f9840df9f6adf0a4120a64545803b4d0820f6b22ac4cec661dc36aff70"/>
    <n v="1"/>
    <n v="1"/>
  </r>
  <r>
    <s v="e97bb239-3907-4ab6-aa9c-fdc595a35b2d"/>
    <x v="145"/>
    <x v="401"/>
    <n v="-4.3976127999999998E-3"/>
    <n v="-4.3976127999999998E-3"/>
    <x v="1"/>
    <n v="5.6489361702127674"/>
    <n v="-2.484183400851064E-2"/>
    <n v="-2.48418340085106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1d5d1a6ecb375e456fb02e619ad24e5ae6b09156bcddc06a0cc9cd02357fa3"/>
    <n v="1"/>
    <n v="1"/>
  </r>
  <r>
    <s v="d4e07e43-9423-43f2-b16a-3603892b0f72"/>
    <x v="145"/>
    <x v="401"/>
    <n v="-8.7614563999999992E-3"/>
    <n v="-8.7614563999999992E-3"/>
    <x v="1"/>
    <n v="5.6489361702127674"/>
    <n v="-4.949290796170213E-2"/>
    <n v="-4.9492907961702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d56e14385387647dc100c8540441e2f6852cf6cdae7297b039076153dd4018"/>
    <n v="1"/>
    <n v="1"/>
  </r>
  <r>
    <s v="f34e2337-c681-4bbd-914e-8cd173bc9c5f"/>
    <x v="145"/>
    <x v="401"/>
    <n v="-7.1567327999999993E-3"/>
    <n v="-7.1567327999999993E-3"/>
    <x v="1"/>
    <n v="5.6489361702127674"/>
    <n v="-4.0427926774468083E-2"/>
    <n v="-4.042792677446808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18568384b5f64609ef8ed6292d04698d2c69811043b67d41a9f02eddccf416"/>
    <n v="1"/>
    <n v="1"/>
  </r>
  <r>
    <s v="47e5d20b-9612-4e2a-8f86-0a8e193db2bb"/>
    <x v="145"/>
    <x v="401"/>
    <n v="-1.4222096E-2"/>
    <n v="-1.4222096E-2"/>
    <x v="1"/>
    <n v="5.6489361702127674"/>
    <n v="-8.0339712510638303E-2"/>
    <n v="-8.03397125106383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47eb4e010aabad533b0ace723d9033ca9fdfa8170ce821e1c35c7df86142ab"/>
    <n v="1"/>
    <n v="1"/>
  </r>
  <r>
    <s v="68b6b006-0eb2-497d-8522-15f620e67f8c"/>
    <x v="145"/>
    <x v="401"/>
    <n v="-1.16036448E-2"/>
    <n v="-1.16036448E-2"/>
    <x v="1"/>
    <n v="5.6489361702127674"/>
    <n v="-6.5548248817021287E-2"/>
    <n v="-6.55482488170212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98b1613bc1fff3f7f1c7bbdf8fa79d4bb0d7117651c2171504df8f12b7a3b9"/>
    <n v="1"/>
    <n v="1"/>
  </r>
  <r>
    <s v="3acea18f-9087-4539-a2f7-c4c813d43f2d"/>
    <x v="145"/>
    <x v="401"/>
    <n v="-1.14030734E-2"/>
    <n v="-1.14030734E-2"/>
    <x v="1"/>
    <n v="5.6489361702127674"/>
    <n v="-6.4415233780851067E-2"/>
    <n v="-6.44152337808510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26e40cefa0a9153f9890d7109b9e929d6aa8e0e55edd8dd20b85312171fb33"/>
    <n v="1"/>
    <n v="1"/>
  </r>
  <r>
    <s v="d251bc11-ff5d-484d-b2a5-3d5fadc870a2"/>
    <x v="145"/>
    <x v="401"/>
    <n v="-2.7722512800000002E-2"/>
    <n v="-2.7722512800000002E-2"/>
    <x v="1"/>
    <n v="5.6489361702127674"/>
    <n v="-0.15660270528510639"/>
    <n v="-0.1566027052851063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5045e4a9ee03dd0dffbfa58040979b157edd48bd737a85ff30b03b6be592aa"/>
    <n v="1"/>
    <n v="1"/>
  </r>
  <r>
    <s v="b75060f7-8de0-4f0c-a7e9-49d1ae8bc66d"/>
    <x v="145"/>
    <x v="401"/>
    <n v="-8.4146700000000008E-3"/>
    <n v="-8.4146700000000008E-3"/>
    <x v="1"/>
    <n v="5.6489361702127674"/>
    <n v="-4.7533933723404267E-2"/>
    <n v="-4.753393372340426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4c85572ac6853fe0aaa3db722ebb6d70f14b9f05fd07b3724a4ac90e888713"/>
    <n v="1"/>
    <n v="1"/>
  </r>
  <r>
    <s v="070e027b-366b-494e-a885-75fdd1d273b3"/>
    <x v="145"/>
    <x v="401"/>
    <n v="-2.7262439999999999E-2"/>
    <n v="-2.7262439999999999E-2"/>
    <x v="1"/>
    <n v="5.6489361702127674"/>
    <n v="-0.15400378340425541"/>
    <n v="-0.154003783404255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b32469d9052d69510e721b8ceb95735f1cc206abc16a8fcdd95ccddf437fac"/>
    <n v="1"/>
    <n v="1"/>
  </r>
  <r>
    <s v="3260f481-5c64-466d-b0bd-364bffc81561"/>
    <x v="145"/>
    <x v="401"/>
    <n v="-1.0780856700000001E-2"/>
    <n v="-1.0780856700000001E-2"/>
    <x v="1"/>
    <n v="5.6489361702127674"/>
    <n v="-6.090037135851064E-2"/>
    <n v="-6.09003713585106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bf426d48de9b158b060cbd652c79c5f59818fea201a69596abc9e84fc518c4"/>
    <n v="1"/>
    <n v="1"/>
  </r>
  <r>
    <s v="572fb9f3-4405-42ba-9c97-e070d004c80b"/>
    <x v="145"/>
    <x v="401"/>
    <n v="-8.4464436000000007E-3"/>
    <n v="-8.4464436000000007E-3"/>
    <x v="1"/>
    <n v="5.6489361702127674"/>
    <n v="-4.7713420761702138E-2"/>
    <n v="-4.771342076170213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799827884007a856dd5fbe8efc4d1c3c539e0b82bf120b78c7ecde21c00d6f6"/>
    <n v="1"/>
    <n v="1"/>
  </r>
  <r>
    <s v="d5ea77dc-16a5-4575-9ce8-4ca469a46332"/>
    <x v="145"/>
    <x v="401"/>
    <n v="-2.0497316000000002E-2"/>
    <n v="-2.0497316000000002E-2"/>
    <x v="1"/>
    <n v="5.6489361702127674"/>
    <n v="-0.1157880297446809"/>
    <n v="-0.115788029744680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82a005ef757104ef51ba1f8bfcef875c4672796caac96ac5a3b34f984482e6"/>
    <n v="1"/>
    <n v="1"/>
  </r>
  <r>
    <s v="69c9fe33-204e-40f9-9dc2-911c0c1b5aa6"/>
    <x v="145"/>
    <x v="401"/>
    <n v="-7.5987019999999997E-3"/>
    <n v="-7.5987019999999997E-3"/>
    <x v="1"/>
    <n v="5.6489361702127674"/>
    <n v="-4.2924582574468087E-2"/>
    <n v="-4.29245825744680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55ffcc4d7a4393627751b13aae341989f2fbb31af75f47287467b1c4916524"/>
    <n v="1"/>
    <n v="1"/>
  </r>
  <r>
    <s v="0716e94f-7571-4f94-ad03-631b493f8b52"/>
    <x v="145"/>
    <x v="401"/>
    <n v="-1.5481171199999999E-2"/>
    <n v="-1.5481171199999999E-2"/>
    <x v="1"/>
    <n v="5.6489361702127674"/>
    <n v="-8.7452147948936174E-2"/>
    <n v="-8.745214794893617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851d0f46e388f92cff9bbdd8d1f9fd96b676b9281d4515a964129f844c0666"/>
    <n v="1"/>
    <n v="1"/>
  </r>
  <r>
    <s v="5243e266-d1a8-41eb-b3a8-a6f7b4bc513e"/>
    <x v="145"/>
    <x v="401"/>
    <n v="-2.3303344E-2"/>
    <n v="-2.3303344E-2"/>
    <x v="1"/>
    <n v="5.6489361702127674"/>
    <n v="-0.13163910280851071"/>
    <n v="-0.131639102808510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776de60d848419f0dcf8a3683346022f0ab8845d17aba751eaf9dd2c8b3577"/>
    <n v="1"/>
    <n v="1"/>
  </r>
  <r>
    <s v="f0a2a88e-3610-4248-a546-baa6116fa13b"/>
    <x v="145"/>
    <x v="401"/>
    <n v="-1.23721148E-2"/>
    <n v="-1.23721148E-2"/>
    <x v="1"/>
    <n v="5.6489361702127674"/>
    <n v="-6.9889286795744687E-2"/>
    <n v="-6.98892867957446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b9a0743ee56c485b389c5b39ed18a0fe35058e03f6dd16829813d7d201063a"/>
    <n v="1"/>
    <n v="1"/>
  </r>
  <r>
    <s v="f2893c31-5635-4a9c-adec-6ace282a1322"/>
    <x v="145"/>
    <x v="401"/>
    <n v="-1.20151288E-2"/>
    <n v="-1.20151288E-2"/>
    <x v="1"/>
    <n v="5.6489361702127674"/>
    <n v="-6.7872695668085112E-2"/>
    <n v="-6.78726956680851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a0e07883a2572f11097e6a05c4ed6de950c80c808a88e78b831d46c224e277"/>
    <n v="1"/>
    <n v="1"/>
  </r>
  <r>
    <s v="4cbaa335-25ff-493a-bafe-5bfe86574a47"/>
    <x v="145"/>
    <x v="401"/>
    <n v="-1.12252972E-2"/>
    <n v="-1.12252972E-2"/>
    <x v="1"/>
    <n v="5.6489361702127674"/>
    <n v="-6.3410987374468084E-2"/>
    <n v="-6.341098737446808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57a40b634aaf2a6784476ebf8dd8ca21e1ef2bc16050ef756337060d7334a5"/>
    <n v="1"/>
    <n v="1"/>
  </r>
  <r>
    <s v="e1c40391-dff6-4bf7-a6cb-ae3425e1c0d2"/>
    <x v="145"/>
    <x v="401"/>
    <n v="-1.8961056399999999E-2"/>
    <n v="-1.8961056399999999E-2"/>
    <x v="1"/>
    <n v="5.6489361702127674"/>
    <n v="-0.1071097973234043"/>
    <n v="-0.10710979732340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85f139c1a5c104af6aba126ad9e27e5d93a80bb2817eec44ca785d125089fcd"/>
    <n v="1"/>
    <n v="1"/>
  </r>
  <r>
    <s v="a6779575-c196-48ac-9060-6b1ce039bf13"/>
    <x v="145"/>
    <x v="401"/>
    <n v="-2.5548979600000001E-2"/>
    <n v="-2.5548979600000001E-2"/>
    <x v="1"/>
    <n v="5.6489361702127674"/>
    <n v="-0.14432455497446811"/>
    <n v="-0.144324554974468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01d2ccf4145a1bbe693c8c19e2c22566aa2f08a4efebed14c98a3bb2ace700"/>
    <n v="1"/>
    <n v="1"/>
  </r>
  <r>
    <s v="bc26abec-530a-403c-94ae-eab05dda4c81"/>
    <x v="145"/>
    <x v="401"/>
    <n v="-1.13399256E-2"/>
    <n v="-1.13399256E-2"/>
    <x v="1"/>
    <n v="5.6489361702127674"/>
    <n v="-6.4058515889361706E-2"/>
    <n v="-6.405851588936170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cfffbdc5f9964e3f3971443c95a8dcaf23aaaf3a974734f200f243a49b0cea"/>
    <n v="1"/>
    <n v="1"/>
  </r>
  <r>
    <s v="93d2f326-feeb-4c13-a501-3c805f84c55d"/>
    <x v="145"/>
    <x v="401"/>
    <n v="-6.6195404000000003E-3"/>
    <n v="-6.6195404000000003E-3"/>
    <x v="1"/>
    <n v="5.6489361702127674"/>
    <n v="-3.7393361195744677E-2"/>
    <n v="-3.739336119574467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98c73383e19bbc37d2f9fcbbbc79e72570e720cb0a80366da9c6367b569c01"/>
    <n v="1"/>
    <n v="1"/>
  </r>
  <r>
    <s v="de0e92c9-d588-4bb7-84eb-9b23de0be866"/>
    <x v="145"/>
    <x v="401"/>
    <n v="-1.310163457419096E-2"/>
    <n v="-1.310163457419096E-2"/>
    <x v="1"/>
    <n v="5.6489361702127674"/>
    <n v="-7.4010297435057451E-2"/>
    <n v="-7.401029743505745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2f948efb179bf019d571d9ccbe8fd0ba2ae9e591557569e8edcff4d073cd8ff"/>
    <n v="1"/>
    <n v="1"/>
  </r>
  <r>
    <s v="c79914d3-81ff-4949-9c0f-86998b75a6c8"/>
    <x v="145"/>
    <x v="401"/>
    <n v="-8.3672792652480631E-3"/>
    <n v="-8.3672792652480631E-3"/>
    <x v="1"/>
    <n v="5.6489361702127674"/>
    <n v="-4.7266226487731093E-2"/>
    <n v="-4.726622648773109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55c2d375b58785138075d94317e989740457c77686f17d7a36f09142fc5e036"/>
    <n v="1"/>
    <n v="1"/>
  </r>
  <r>
    <s v="125d94f1-de12-4419-9ae7-9a033f1851f0"/>
    <x v="145"/>
    <x v="401"/>
    <n v="-1.09849692E-2"/>
    <n v="-1.09849692E-2"/>
    <x v="1"/>
    <n v="5.6489361702127674"/>
    <n v="-6.2053389842553187E-2"/>
    <n v="-6.20533898425531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d3202f774cae51cbf60876151336d9609c43e214c3d0a33c968452a2f8fa04"/>
    <n v="1"/>
    <n v="1"/>
  </r>
  <r>
    <s v="b70d4114-2e36-4308-b9af-ebd21fc21158"/>
    <x v="145"/>
    <x v="401"/>
    <n v="-4.4970036400000003E-2"/>
    <n v="-4.4970036400000003E-2"/>
    <x v="1"/>
    <n v="5.6489361702127674"/>
    <n v="-0.25403286519574469"/>
    <n v="-0.2540328651957446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b2aa6d53af7d2599506e12a6581a318c15b417726e494af7eb11fc0ffe57be"/>
    <n v="1"/>
    <n v="1"/>
  </r>
  <r>
    <s v="6963e76e-c399-40d8-a115-8c4ff16f8572"/>
    <x v="145"/>
    <x v="401"/>
    <n v="-1.9789257599999999E-2"/>
    <n v="-1.9789257599999999E-2"/>
    <x v="1"/>
    <n v="5.6489361702127674"/>
    <n v="-0.1117882530382979"/>
    <n v="-0.11178825303829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8ac153b9742f294678916cc5f66bedf94597c1fe9c3373d9a5e554b073f31e"/>
    <n v="1"/>
    <n v="1"/>
  </r>
  <r>
    <s v="878e6327-487a-45c9-a5e9-0fd5bcca4a21"/>
    <x v="145"/>
    <x v="401"/>
    <n v="-8.0651200000000003E-3"/>
    <n v="-8.0651200000000003E-3"/>
    <x v="1"/>
    <n v="5.6489361702127674"/>
    <n v="-4.5559348085106387E-2"/>
    <n v="-4.555934808510638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e405776f5f698b935038e609bf9769d4c503bcac7cc9f15061c4944e284883e"/>
    <n v="1"/>
    <n v="1"/>
  </r>
  <r>
    <s v="d02bf247-cfca-4630-8f77-98f5c37a0fd4"/>
    <x v="145"/>
    <x v="401"/>
    <n v="-1.54285216E-2"/>
    <n v="-1.54285216E-2"/>
    <x v="1"/>
    <n v="5.6489361702127674"/>
    <n v="-8.7154733719148947E-2"/>
    <n v="-8.715473371914894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ba11078a5a02864b741eca5ec98515132134a455a1f689d29fb2ad6dffef0e"/>
    <n v="1"/>
    <n v="1"/>
  </r>
  <r>
    <s v="ba7d05b4-992c-4c0e-a321-029aaf705ee4"/>
    <x v="145"/>
    <x v="401"/>
    <n v="-3.7832515599999998E-2"/>
    <n v="-3.7832515599999998E-2"/>
    <x v="1"/>
    <n v="5.6489361702127674"/>
    <n v="-0.2137134657829787"/>
    <n v="-0.213713465782978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8608cacfe1df33b0ca43166b8c8df3fa84d3cee6900698c36564b004c0336e"/>
    <n v="1"/>
    <n v="1"/>
  </r>
  <r>
    <s v="9bc2ec8e-bae1-4828-b1d8-9956c95f19f6"/>
    <x v="145"/>
    <x v="401"/>
    <n v="-1.337112E-2"/>
    <n v="-1.337112E-2"/>
    <x v="1"/>
    <n v="5.6489361702127674"/>
    <n v="-7.5532603404255327E-2"/>
    <n v="-7.553260340425532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df1f1a46bd797be854fed10b64c99eb6abb7923c91e29bf15b0b88f903ba45f"/>
    <n v="1"/>
    <n v="1"/>
  </r>
  <r>
    <s v="17b48d60-d8fa-49d2-aebe-e14c6ffd2fe2"/>
    <x v="145"/>
    <x v="401"/>
    <n v="-7.2670975999999986E-3"/>
    <n v="-7.2670975999999986E-3"/>
    <x v="1"/>
    <n v="5.6489361702127674"/>
    <n v="-4.1051370485106382E-2"/>
    <n v="-4.105137048510638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7a7ef37a98d87a8f6fedf86c35af39902c0151114891e18c8beedbe0d3adba"/>
    <n v="1"/>
    <n v="1"/>
  </r>
  <r>
    <s v="bc844e97-f0b9-408b-8410-211f51d34c40"/>
    <x v="145"/>
    <x v="401"/>
    <n v="-1.8044284300000001E-2"/>
    <n v="-1.8044284300000001E-2"/>
    <x v="1"/>
    <n v="5.6489361702127674"/>
    <n v="-0.10193101024787241"/>
    <n v="-0.1019310102478724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aae7b212a2b404cd14c73bdd1220f1df4402336a975e9ac3f1d0422adf2b38"/>
    <n v="1"/>
    <n v="1"/>
  </r>
  <r>
    <s v="70fbd2a9-13d9-4e2e-b8ea-122df0afe5a4"/>
    <x v="145"/>
    <x v="401"/>
    <n v="-1.54625936E-2"/>
    <n v="-1.54625936E-2"/>
    <x v="1"/>
    <n v="5.6489361702127674"/>
    <n v="-8.734720427234044E-2"/>
    <n v="-8.73472042723404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cfb4ffbfab67c4c65fe43f79ce0fa1bee38855ed3f5a67d7ee1f50b098bbb1a"/>
    <n v="1"/>
    <n v="1"/>
  </r>
  <r>
    <s v="8ecebd2f-869a-41ec-ab6b-7637c32e2b63"/>
    <x v="145"/>
    <x v="401"/>
    <n v="-1.4603450699999999E-2"/>
    <n v="-1.4603450699999999E-2"/>
    <x v="1"/>
    <n v="5.6489361702127674"/>
    <n v="-8.2493960869148952E-2"/>
    <n v="-8.249396086914895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bb188169a91fe8c4e3257bebe641c8ef48d7ddb43311ada81fdf7069c07c7e"/>
    <n v="1"/>
    <n v="1"/>
  </r>
  <r>
    <s v="abb13a5e-ad52-4e48-91fb-44d9e6cb7504"/>
    <x v="145"/>
    <x v="401"/>
    <n v="-0.20991559730000001"/>
    <n v="-0.20991559730000001"/>
    <x v="1"/>
    <n v="5.6489361702127674"/>
    <n v="-1.1857998102797871"/>
    <n v="-1.185799810279787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006d96a9acc6db4201bb019b89c5dd80cb2c3fba10a8e20d19a87ee5dc4472"/>
    <n v="1"/>
    <n v="1"/>
  </r>
  <r>
    <s v="75657e4e-6054-442e-81e2-eabc740f0c0b"/>
    <x v="145"/>
    <x v="401"/>
    <n v="-0.22290205839999999"/>
    <n v="-0.22290205839999999"/>
    <x v="1"/>
    <n v="5.6489361702127674"/>
    <n v="-1.2591595001106379"/>
    <n v="-1.259159500110637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068e7b8c42487ca6b6b49c8963b57fa7f1a7d15cde1ca59d2d1ee3d04d57fb"/>
    <n v="1"/>
    <n v="1"/>
  </r>
  <r>
    <s v="54d7b45a-5c2f-4be3-9460-69f49172f0d8"/>
    <x v="145"/>
    <x v="401"/>
    <n v="-1.9762885651420928E-2"/>
    <n v="-1.9762885651420928E-2"/>
    <x v="1"/>
    <n v="5.6489361702127674"/>
    <n v="-0.1116392795840906"/>
    <n v="-0.111639279584090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47a8b3ee97317e7d5c1e9b56de1aa0ffda21795061db1139aabf7e6ab2693e7"/>
    <n v="1"/>
    <n v="1"/>
  </r>
  <r>
    <s v="004df3e0-0551-469e-ba65-0115462962e4"/>
    <x v="145"/>
    <x v="401"/>
    <n v="-7.6802988000000006E-3"/>
    <n v="-7.6802988000000006E-3"/>
    <x v="1"/>
    <n v="5.6489361702127674"/>
    <n v="-4.3385517689361712E-2"/>
    <n v="-4.338551768936171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d082bad4ddc617bbf9a0750acee72e86ea9879e101f8adb5f79095b464bbb1"/>
    <n v="1"/>
    <n v="1"/>
  </r>
  <r>
    <s v="a9dd5672-5e91-41bf-9bdb-7d030f92204f"/>
    <x v="145"/>
    <x v="401"/>
    <n v="-7.6415403199999996E-2"/>
    <n v="-7.6415403199999996E-2"/>
    <x v="1"/>
    <n v="5.6489361702127674"/>
    <n v="-0.43166573509787243"/>
    <n v="-0.43166573509787243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52a5c8296f279c985471aa4db41309e5f4438a72ef917f035ed5d7a07be66a"/>
    <n v="1"/>
    <n v="1"/>
  </r>
  <r>
    <s v="add3e1c1-983b-4bb4-89c2-480992660680"/>
    <x v="145"/>
    <x v="401"/>
    <n v="-1.4004050800000001E-2"/>
    <n v="-1.4004050800000001E-2"/>
    <x v="1"/>
    <n v="5.6489361702127674"/>
    <n v="-7.910798909361702E-2"/>
    <n v="-7.91079890936170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d434da5eed466aef7fcbee23849ed508fd97a887eebe1429b7de874a58bb4f"/>
    <n v="1"/>
    <n v="1"/>
  </r>
  <r>
    <s v="7f8d9ee4-b2c2-4ac2-b519-d93fb5944edc"/>
    <x v="145"/>
    <x v="401"/>
    <n v="-1.5397620827313741E-2"/>
    <n v="-1.5397620827313741E-2"/>
    <x v="1"/>
    <n v="5.6489361702127674"/>
    <n v="-8.6980177226633981E-2"/>
    <n v="-8.698017722663398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a8f3059c2f3e633f24a3332bbb08826c8f2e9f46914c77cc876681a8c5553c"/>
    <n v="1"/>
    <n v="1"/>
  </r>
  <r>
    <s v="2969424a-76a2-41cb-a24a-171ece21ba65"/>
    <x v="145"/>
    <x v="401"/>
    <n v="-7.7878893133535359E-3"/>
    <n v="-7.7878893133535359E-3"/>
    <x v="1"/>
    <n v="5.6489361702127674"/>
    <n v="-4.3993289631816257E-2"/>
    <n v="-4.399328963181625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c4c1530fd3b5cf586676a850989e866d3fb3d0e35a3a82c6583316116f5913"/>
    <n v="1"/>
    <n v="1"/>
  </r>
  <r>
    <s v="e13d6bba-3f96-49b5-a3c3-432f14883b01"/>
    <x v="145"/>
    <x v="401"/>
    <n v="-1.0556586E-2"/>
    <n v="-1.0556586E-2"/>
    <x v="1"/>
    <n v="5.6489361702127674"/>
    <n v="-5.9633480489361707E-2"/>
    <n v="-5.9633480489361707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a7b6159e643213d9382bde345aba4b7bafa8d312ddab9881553b600aebfc989"/>
    <n v="1"/>
    <n v="1"/>
  </r>
  <r>
    <s v="db898edc-b0b2-428f-9caa-9d2fb544e1e1"/>
    <x v="145"/>
    <x v="401"/>
    <n v="-2.1053781399999999E-2"/>
    <n v="-2.1053781399999999E-2"/>
    <x v="1"/>
    <n v="5.6489361702127674"/>
    <n v="-0.1189314672702128"/>
    <n v="-0.1189314672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9be072003155512c52c84de385ee9f9ab9790898c7499e0872c430b9a4fdf1"/>
    <n v="1"/>
    <n v="1"/>
  </r>
  <r>
    <s v="bfdb4177-8744-484a-8fc5-a883c6702356"/>
    <x v="145"/>
    <x v="401"/>
    <n v="-9.8834123999999995E-3"/>
    <n v="-9.8834123999999995E-3"/>
    <x v="1"/>
    <n v="5.6489361702127674"/>
    <n v="-5.5830765791489358E-2"/>
    <n v="-5.583076579148935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9502bdacf2a6374f70a8b957149c9ef5dcab63e8f0f2309f5c79f57e14e10e"/>
    <n v="1"/>
    <n v="1"/>
  </r>
  <r>
    <s v="569e13a5-b2e4-4eab-ae00-2d7c404db378"/>
    <x v="145"/>
    <x v="401"/>
    <n v="-9.3009407999999991E-3"/>
    <n v="-9.3009407999999991E-3"/>
    <x v="1"/>
    <n v="5.6489361702127674"/>
    <n v="-5.2540420902127662E-2"/>
    <n v="-5.254042090212766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b2a130013d37b620896225c58759d8ff1f0e20b1457572fffdf88d4e540601"/>
    <n v="1"/>
    <n v="1"/>
  </r>
  <r>
    <s v="a87f66dd-1e7b-4c97-9d81-2f7d1ee7a2b4"/>
    <x v="145"/>
    <x v="401"/>
    <n v="-1.79680945E-2"/>
    <n v="-1.79680945E-2"/>
    <x v="1"/>
    <n v="5.6489361702127674"/>
    <n v="-0.10150061893085111"/>
    <n v="-0.1015006189308511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a2ff021505e17a60d03b345c014054cc49a929612361689ff52071279cfe50"/>
    <n v="1"/>
    <n v="1"/>
  </r>
  <r>
    <s v="f068227c-ac81-4de3-88bb-e126caef1765"/>
    <x v="145"/>
    <x v="401"/>
    <n v="-2.2754E-2"/>
    <n v="-2.2754E-2"/>
    <x v="1"/>
    <n v="5.6489361702127674"/>
    <n v="-0.12853589361702131"/>
    <n v="-0.1285358936170213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75afb8647d3ad2eda761062891db616e4170707c2501add21bcd4fb609eb96"/>
    <n v="1"/>
    <n v="1"/>
  </r>
  <r>
    <s v="8be77531-8097-4736-89d4-5396ae1cd170"/>
    <x v="145"/>
    <x v="401"/>
    <n v="-1.1682435999999999E-2"/>
    <n v="-1.1682435999999999E-2"/>
    <x v="1"/>
    <n v="5.6489361702127674"/>
    <n v="-6.599333527659576E-2"/>
    <n v="-6.59933352765957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588d8c488f8dc8ff99e9141385a295db2f7ff9ad67c97b7bd52c5dd8514cb07"/>
    <n v="1"/>
    <n v="1"/>
  </r>
  <r>
    <s v="40b1e732-5eae-47ae-93ba-492a932f3f40"/>
    <x v="145"/>
    <x v="401"/>
    <n v="-9.1887584000000001E-3"/>
    <n v="-9.1887584000000001E-3"/>
    <x v="1"/>
    <n v="5.6489361702127674"/>
    <n v="-5.1906709685106391E-2"/>
    <n v="-5.190670968510639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a62109143fb5433f0b980b6ffb345e54d213ed483a3041ba83a47114038a75"/>
    <n v="1"/>
    <n v="1"/>
  </r>
  <r>
    <s v="b9cbad09-4eb4-4a36-966c-a7b6d7647efa"/>
    <x v="145"/>
    <x v="401"/>
    <n v="-1.9346235199999999E-2"/>
    <n v="-1.9346235199999999E-2"/>
    <x v="1"/>
    <n v="5.6489361702127674"/>
    <n v="-0.1092856477787234"/>
    <n v="-0.109285647778723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55ddb7b8995933d70b7a96583a0cceffa070f19a7dee7696a5b76cf5aca13f"/>
    <n v="1"/>
    <n v="1"/>
  </r>
  <r>
    <s v="9b3167c7-f6f6-4412-ac0e-e47a77b809e0"/>
    <x v="145"/>
    <x v="401"/>
    <n v="-2.3720424399999999E-2"/>
    <n v="-2.3720424399999999E-2"/>
    <x v="1"/>
    <n v="5.6489361702127674"/>
    <n v="-0.13399516336595749"/>
    <n v="-0.133995163365957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8e74733f2bdea381147e909dc1afa4a66d0e685b5a18a5d399ac902c357ee4"/>
    <n v="1"/>
    <n v="1"/>
  </r>
  <r>
    <s v="2552ae39-3d31-4da9-a2be-866f8ead7ac3"/>
    <x v="145"/>
    <x v="401"/>
    <n v="-2.6191201599999998E-2"/>
    <n v="-2.6191201599999998E-2"/>
    <x v="1"/>
    <n v="5.6489361702127674"/>
    <n v="-0.14795242605957451"/>
    <n v="-0.147952426059574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c1f168914385c818874a2d36c0de978d91101a94773af62dfd737656c3b4f4"/>
    <n v="1"/>
    <n v="1"/>
  </r>
  <r>
    <s v="ce784458-df2a-4679-a445-2d9c19793438"/>
    <x v="145"/>
    <x v="401"/>
    <n v="-2.3275983900000002E-2"/>
    <n v="-2.3275983900000002E-2"/>
    <x v="1"/>
    <n v="5.6489361702127674"/>
    <n v="-0.13148454735000001"/>
    <n v="-0.13148454735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2f66d5b70c67ceeba00cf9c6b80375be51c7e2bf1db057b6694e4159323ff6"/>
    <n v="1"/>
    <n v="1"/>
  </r>
  <r>
    <s v="8e31247b-e91e-49af-aae0-a14b7954d308"/>
    <x v="145"/>
    <x v="401"/>
    <n v="-7.936437499999999E-3"/>
    <n v="-7.936437499999999E-3"/>
    <x v="1"/>
    <n v="5.6489361702127674"/>
    <n v="-4.4832428856382979E-2"/>
    <n v="-4.483242885638297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09be8363ef54ac54d59cc1e3ac2e6a36f21cee47c9c06c2fad82b6989848ea"/>
    <n v="1"/>
    <n v="1"/>
  </r>
  <r>
    <s v="edd56f10-f6d5-4b57-a958-deff7e6235a0"/>
    <x v="145"/>
    <x v="401"/>
    <n v="-7.1568162300000002E-2"/>
    <n v="-7.1568162300000002E-2"/>
    <x v="1"/>
    <n v="5.6489361702127674"/>
    <n v="-0.40428398065212767"/>
    <n v="-0.40428398065212767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d188a4acc6331786c7f0ead6b03daf630aef05e8a155beca06f93b67cf1738"/>
    <n v="1"/>
    <n v="1"/>
  </r>
  <r>
    <s v="dc5f7d79-0a90-46c6-9c67-2aa114d5a45e"/>
    <x v="145"/>
    <x v="401"/>
    <n v="-2.48378748E-2"/>
    <n v="-2.48378748E-2"/>
    <x v="1"/>
    <n v="5.6489361702127674"/>
    <n v="-0.14030756934893621"/>
    <n v="-0.14030756934893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64da006d6549125ae542ef404e1b9b6164e125f98118c61092a0e8afc6bb17"/>
    <n v="1"/>
    <n v="1"/>
  </r>
  <r>
    <s v="666cdfd0-07d0-47ee-a586-4cfb14557db4"/>
    <x v="145"/>
    <x v="401"/>
    <n v="-1.82143424E-2"/>
    <n v="-1.82143424E-2"/>
    <x v="1"/>
    <n v="5.6489361702127674"/>
    <n v="-0.10289165760000001"/>
    <n v="-0.102891657600000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7dd829cde379e899e9c39d06b451e8e953b6bd8f15cd6d89dc94b316568382"/>
    <n v="1"/>
    <n v="1"/>
  </r>
  <r>
    <s v="5eedec0c-0430-42e5-83a2-2a1b9d1df8d9"/>
    <x v="145"/>
    <x v="401"/>
    <n v="-9.3400549999999999E-3"/>
    <n v="-9.3400549999999999E-3"/>
    <x v="1"/>
    <n v="5.6489361702127674"/>
    <n v="-5.2761374521276598E-2"/>
    <n v="-5.276137452127659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922f2a6c075c192dbfc611f789442d0287bc6dd6b00e1e981c2fe64c7b4c0c"/>
    <n v="1"/>
    <n v="1"/>
  </r>
  <r>
    <s v="fba4285f-5a44-4de7-9346-4217de50fd1b"/>
    <x v="145"/>
    <x v="401"/>
    <n v="-1.63463472E-2"/>
    <n v="-1.63463472E-2"/>
    <x v="1"/>
    <n v="5.6489361702127674"/>
    <n v="-9.2339471948936172E-2"/>
    <n v="-9.23394719489361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f61f8f9f4407a1648229a8fc1e5abda99a520c3eb785f287984aefcef79f5db"/>
    <n v="1"/>
    <n v="1"/>
  </r>
  <r>
    <s v="2fbd8db3-a05e-4a34-be31-2af09b739fc8"/>
    <x v="145"/>
    <x v="401"/>
    <n v="-1.9986512000000001E-2"/>
    <n v="-1.9986512000000001E-2"/>
    <x v="1"/>
    <n v="5.6489361702127674"/>
    <n v="-0.11290253055319149"/>
    <n v="-0.1129025305531914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68472c309e86b661bff37cefa2294956441019167b29a624867c0867ee063f3"/>
    <n v="1"/>
    <n v="1"/>
  </r>
  <r>
    <s v="3bc89e74-c17b-4d03-b746-9e656f48ec87"/>
    <x v="145"/>
    <x v="401"/>
    <n v="-1.0300383999999999E-2"/>
    <n v="-1.0300383999999999E-2"/>
    <x v="1"/>
    <n v="5.6489361702127674"/>
    <n v="-5.818621174468086E-2"/>
    <n v="-5.818621174468086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fe35f9308460af5b9d13fd422b5f0a3de039b90664b9fe6b722d11a04866de2"/>
    <n v="1"/>
    <n v="1"/>
  </r>
  <r>
    <s v="0ce49171-b93f-4ac7-8acf-eb1f8c91079a"/>
    <x v="145"/>
    <x v="401"/>
    <n v="-0.19272144199999999"/>
    <n v="-0.19272144199999999"/>
    <x v="1"/>
    <n v="5.6489361702127674"/>
    <n v="-1.0886711244893621"/>
    <n v="-1.0886711244893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f96a292c13bb2f6b5926c58bd86bbfaca2d9791943d007d1caae8cc1f33ccd"/>
    <n v="1"/>
    <n v="1"/>
  </r>
  <r>
    <s v="d9fa5a1e-afb4-4f8f-8f90-3ef6c694a7b2"/>
    <x v="145"/>
    <x v="401"/>
    <n v="-5.3459943199999999E-2"/>
    <n v="-5.3459943199999999E-2"/>
    <x v="1"/>
    <n v="5.6489361702127674"/>
    <n v="-0.30199180679999998"/>
    <n v="-0.3019918067999999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1fe214fc35f00ff3c9fe47716982c30e3f90145e41284efed2c017cb9a500e"/>
    <n v="1"/>
    <n v="1"/>
  </r>
  <r>
    <s v="7aaf55be-3610-49d8-92a6-426d3e390616"/>
    <x v="145"/>
    <x v="401"/>
    <n v="-0.14417557049999999"/>
    <n v="-0.14417557049999999"/>
    <x v="1"/>
    <n v="5.6489361702127674"/>
    <n v="-0.81443859505851068"/>
    <n v="-0.8144385950585106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1eda42878a7bf09e0ff52fbf8c9133355fb69a81cd9e449fa5849da088471c"/>
    <n v="1"/>
    <n v="1"/>
  </r>
  <r>
    <s v="5786752f-19e3-4572-be7c-480fd35597e0"/>
    <x v="145"/>
    <x v="401"/>
    <n v="-1.6859938800000002E-2"/>
    <n v="-1.6859938800000002E-2"/>
    <x v="1"/>
    <n v="5.6489361702127674"/>
    <n v="-9.5240718114893638E-2"/>
    <n v="-9.524071811489363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d6e85dcf386ee1e1b307d15d12e134f61659319a14a10365b0e685a08c97e9"/>
    <n v="1"/>
    <n v="1"/>
  </r>
  <r>
    <s v="54e8517c-e36f-4112-a61a-80708d6ddff0"/>
    <x v="145"/>
    <x v="401"/>
    <n v="-1.147455E-2"/>
    <n v="-1.147455E-2"/>
    <x v="1"/>
    <n v="5.6489361702127674"/>
    <n v="-6.4819000531914903E-2"/>
    <n v="-6.481900053191490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37c363bdc7d6b3a0733193614163865e60b52868ecdbcc3f65b3005a2b4c98"/>
    <n v="1"/>
    <n v="1"/>
  </r>
  <r>
    <s v="9e895ac8-a91b-4102-9277-c8e522f914c7"/>
    <x v="145"/>
    <x v="401"/>
    <n v="-1.0170540800000001E-2"/>
    <n v="-1.0170540800000001E-2"/>
    <x v="1"/>
    <n v="5.6489361702127674"/>
    <n v="-5.745273579574469E-2"/>
    <n v="-5.7452735795744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b38df508b2ade6d5081a8e5b47e665787eac1a52cfb7255b7f07c10d3b38ae"/>
    <n v="1"/>
    <n v="1"/>
  </r>
  <r>
    <s v="08f6578c-e8b1-4010-b54d-28cbaeca02ee"/>
    <x v="145"/>
    <x v="401"/>
    <n v="-1.52887532E-2"/>
    <n v="-1.52887532E-2"/>
    <x v="1"/>
    <n v="5.6489361702127674"/>
    <n v="-8.6365190948936174E-2"/>
    <n v="-8.6365190948936174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7aaedc62eaddc327a33bd5af83297ad8bef3773ca2908167204c48d5e94e92"/>
    <n v="1"/>
    <n v="1"/>
  </r>
  <r>
    <s v="8cf03c0a-ad30-44ad-9d75-93cc1d1127c5"/>
    <x v="145"/>
    <x v="401"/>
    <n v="-3.7137501599999997E-2"/>
    <n v="-3.7137501599999997E-2"/>
    <x v="1"/>
    <n v="5.6489361702127674"/>
    <n v="-0.20978737605957451"/>
    <n v="-0.2097873760595745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08ed2196e0eff226b05666e42d44255853f1319e680075aab62a0183bce900"/>
    <n v="1"/>
    <n v="1"/>
  </r>
  <r>
    <s v="6e66a58a-cce7-4904-9e0e-ecf8082181ba"/>
    <x v="145"/>
    <x v="401"/>
    <n v="-3.0672924800000001E-2"/>
    <n v="-3.0672924800000001E-2"/>
    <x v="1"/>
    <n v="5.6489361702127674"/>
    <n v="-0.17326939434893621"/>
    <n v="-0.1732693943489362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9773472681fc60f4a6f4bff5ffb6b1a765ee24e4d38fd2b1eda2f35eeb9234"/>
    <n v="1"/>
    <n v="1"/>
  </r>
  <r>
    <s v="b0d32ea4-423f-43a3-9e2a-f1e77d22a763"/>
    <x v="145"/>
    <x v="401"/>
    <n v="-2.93167844E-2"/>
    <n v="-2.93167844E-2"/>
    <x v="1"/>
    <n v="5.6489361702127674"/>
    <n v="-0.1656086437914894"/>
    <n v="-0.1656086437914894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f92277087af01108eaf8230f6f7d0ce10f9bc3752ad09b8e79878a27859cc5"/>
    <n v="1"/>
    <n v="1"/>
  </r>
  <r>
    <s v="aa7b092a-7f41-45b2-b1fa-e873835a8cc2"/>
    <x v="145"/>
    <x v="401"/>
    <n v="-1.7317560799999999E-2"/>
    <n v="-1.7317560799999999E-2"/>
    <x v="1"/>
    <n v="5.6489361702127674"/>
    <n v="-9.7825795582978728E-2"/>
    <n v="-9.78257955829787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8e48ae4c72198adc6084e7d89c1af8c15f1f0ca9d4312e19754f789e164bb1a"/>
    <n v="1"/>
    <n v="1"/>
  </r>
  <r>
    <s v="2f8906cc-b2cc-4411-8ec5-023882257275"/>
    <x v="145"/>
    <x v="401"/>
    <n v="-1.20651534E-2"/>
    <n v="-1.20651534E-2"/>
    <x v="1"/>
    <n v="5.6489361702127674"/>
    <n v="-6.8155281440425541E-2"/>
    <n v="-6.81552814404255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662121a52dc511d135b6c95c7396a49b44f325d84046d3ea0289e4b09a0380"/>
    <n v="1"/>
    <n v="1"/>
  </r>
  <r>
    <s v="dab345a8-ec96-4401-98b5-2626f7b6876f"/>
    <x v="145"/>
    <x v="401"/>
    <n v="-2.0782540799999999E-2"/>
    <n v="-2.0782540799999999E-2"/>
    <x v="1"/>
    <n v="5.6489361702127674"/>
    <n v="-0.11739924643404261"/>
    <n v="-0.1173992464340426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a6f54195e0ae6d9b9b7d705ab51023f295b09758d716b558100ff74787e33ef"/>
    <n v="1"/>
    <n v="1"/>
  </r>
  <r>
    <s v="70324557-f915-41b5-8c7b-0128a47c161c"/>
    <x v="145"/>
    <x v="401"/>
    <n v="-2.37237397E-2"/>
    <n v="-2.37237397E-2"/>
    <x v="1"/>
    <n v="5.6489361702127674"/>
    <n v="-0.13401389128404259"/>
    <n v="-0.1340138912840425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8c8d3517e91ccfb48b7ef17167f9fce66fbdf04e89bcf5da277bd631104510d"/>
    <n v="1"/>
    <n v="1"/>
  </r>
  <r>
    <s v="4c449bd4-c555-4b49-b62d-cdbe6cc14c9d"/>
    <x v="145"/>
    <x v="401"/>
    <n v="-1.27698992E-2"/>
    <n v="-1.27698992E-2"/>
    <x v="1"/>
    <n v="5.6489361702127674"/>
    <n v="-7.2136345480851072E-2"/>
    <n v="-7.2136345480851072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47057b1082a64681db7c5a8416fb0de347e78b288aeb70370cc39b526a0b670"/>
    <n v="1"/>
    <n v="1"/>
  </r>
  <r>
    <s v="9cf12bc1-7937-40b4-a9cb-861db7d36c92"/>
    <x v="145"/>
    <x v="401"/>
    <n v="-2.1769563200000001E-2"/>
    <n v="-2.1769563200000001E-2"/>
    <x v="1"/>
    <n v="5.6489361702127674"/>
    <n v="-0.1229748729702128"/>
    <n v="-0.122974872970212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2d0d8088862056b0289f4399fd6334d0f42cedd3573e8b8281c84029bf00ee4"/>
    <n v="1"/>
    <n v="1"/>
  </r>
  <r>
    <s v="1c37f28e-aa9b-46dc-ab87-83e037ca46d4"/>
    <x v="145"/>
    <x v="401"/>
    <n v="-4.4226728700000002E-2"/>
    <n v="-4.4226728700000002E-2"/>
    <x v="1"/>
    <n v="5.6489361702127674"/>
    <n v="-0.24983396744361699"/>
    <n v="-0.24983396744361699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d199e94fd040c0a1733514d24e89777b8fbde9d1216085633ae31aab29ad590"/>
    <n v="1"/>
    <n v="1"/>
  </r>
  <r>
    <s v="48f8502b-b058-4f72-8b9d-2792f1c2937a"/>
    <x v="145"/>
    <x v="401"/>
    <n v="-1.3177883200000001E-2"/>
    <n v="-1.3177883200000001E-2"/>
    <x v="1"/>
    <n v="5.6489361702127674"/>
    <n v="-7.4441021055319148E-2"/>
    <n v="-7.444102105531914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02dba21e3da1d93b44022bd612cbc3128346d0158f7ea97ebed4e41201881ee"/>
    <n v="1"/>
    <n v="1"/>
  </r>
  <r>
    <s v="2a053bad-ea73-4198-aadc-0c8e8d68f82b"/>
    <x v="145"/>
    <x v="401"/>
    <n v="-1.3565468000000001E-2"/>
    <n v="-1.3565468000000001E-2"/>
    <x v="1"/>
    <n v="5.6489361702127674"/>
    <n v="-7.6630462851063841E-2"/>
    <n v="-7.6630462851063841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e49f3c77bd30d2fb40a7ade2e5303aba864b4d1ba17d8c3563cc389f7b78f1"/>
    <n v="1"/>
    <n v="1"/>
  </r>
  <r>
    <s v="8f4936cd-88ea-4ee5-9802-66e257428011"/>
    <x v="145"/>
    <x v="401"/>
    <n v="-1.5944023299999999E-2"/>
    <n v="-1.5944023299999999E-2"/>
    <x v="1"/>
    <n v="5.6489361702127674"/>
    <n v="-9.0066769918085113E-2"/>
    <n v="-9.0066769918085113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d911fe38b9ff8cdf19ebc735bb86f17a45d7118eae9ce9f2f6d8944706833b"/>
    <n v="1"/>
    <n v="1"/>
  </r>
  <r>
    <s v="e803be0f-85c5-4807-a6ae-9989bf94c137"/>
    <x v="145"/>
    <x v="401"/>
    <n v="-7.4122697599999995E-2"/>
    <n v="-7.4122697599999995E-2"/>
    <x v="1"/>
    <n v="5.6489361702127674"/>
    <n v="-0.41871438750638301"/>
    <n v="-0.41871438750638301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06625a2d8487833a93dbcb0fd2072c50daa1c88e525cc02006935d415db661a"/>
    <n v="1"/>
    <n v="1"/>
  </r>
  <r>
    <s v="583ea8c7-cfca-4dbc-b04a-9ae73b2ad173"/>
    <x v="145"/>
    <x v="401"/>
    <n v="-0.1064498489"/>
    <n v="-0.1064498489"/>
    <x v="1"/>
    <n v="5.6489361702127674"/>
    <n v="-0.60132840176489366"/>
    <n v="-0.60132840176489366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b3660922a7a4c9a74f85ee5e510e67bea5c6ce2b953c277990fa4cf74809a3a"/>
    <n v="1"/>
    <n v="1"/>
  </r>
  <r>
    <s v="7e66f7d7-165c-4f7e-8f3c-e664a246ac5a"/>
    <x v="145"/>
    <x v="401"/>
    <n v="-4.62245872E-2"/>
    <n v="-4.62245872E-2"/>
    <x v="1"/>
    <n v="5.6489361702127674"/>
    <n v="-0.26111974258723408"/>
    <n v="-0.26111974258723408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9fef19d3952ca0b29189fb6a446442bd822e90373d36fb3c7d73183b2dc809"/>
    <n v="1"/>
    <n v="1"/>
  </r>
  <r>
    <s v="7b70d871-fdfc-4b29-931c-fd73280fc93a"/>
    <x v="145"/>
    <x v="401"/>
    <n v="-1.39554317E-2"/>
    <n v="-1.39554317E-2"/>
    <x v="1"/>
    <n v="5.6489361702127674"/>
    <n v="-7.8833342901063835E-2"/>
    <n v="-7.8833342901063835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0a7bdd8d6223a8b6a4a40af43274ef043bf7a4b128b5f07e2b1576285134d2"/>
    <n v="1"/>
    <n v="1"/>
  </r>
  <r>
    <s v="c7f3d51b-4a02-45d5-b25d-1fe813b71575"/>
    <x v="145"/>
    <x v="401"/>
    <n v="-8.2094431999999995E-3"/>
    <n v="-8.2094431999999995E-3"/>
    <x v="1"/>
    <n v="5.6489361702127674"/>
    <n v="-4.6374620629787228E-2"/>
    <n v="-4.6374620629787228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e6ae954489ab2f7acd3adcb9543df9d03732a07dea17345c6c5c5ca73fbfe5"/>
    <n v="1"/>
    <n v="1"/>
  </r>
  <r>
    <s v="b5904b23-fc06-44b6-80cf-33a9ac80b9c8"/>
    <x v="145"/>
    <x v="401"/>
    <n v="-6.7747008000000001E-3"/>
    <n v="-6.7747008000000001E-3"/>
    <x v="1"/>
    <n v="5.6489361702127674"/>
    <n v="-3.8269852391489369E-2"/>
    <n v="-3.8269852391489369E-2"/>
    <x v="1"/>
    <m/>
    <s v="Helper"/>
    <s v="Contrato Mynt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f32386ccea0348688e19dcc341b8eda3fe41de740227c455d7060973d32fc68"/>
    <n v="1"/>
    <n v="1"/>
  </r>
  <r>
    <s v="d655e165-dcb6-46e6-92cc-1bb193f18a82"/>
    <x v="146"/>
    <x v="402"/>
    <n v="1.9875000000000001E-3"/>
    <n v="1.9875000000000001E-3"/>
    <x v="3"/>
    <n v="6967.7956989247295"/>
    <n v="13.8484939516129"/>
    <n v="13.848493951612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5512342b60231dea50c5859e23432a7d833ae6c1865a4269abafb23ab77b775"/>
    <n v="1"/>
    <n v="1"/>
  </r>
  <r>
    <s v="ed22f109-3cd2-4214-9484-7e19391f695c"/>
    <x v="146"/>
    <x v="402"/>
    <n v="-0.15324552082409301"/>
    <n v="-0.15324552082409301"/>
    <x v="3"/>
    <n v="6967.7956989247295"/>
    <n v="-1067.783480877596"/>
    <n v="-1067.783480877596"/>
    <x v="1"/>
    <m/>
    <s v="Ledger"/>
    <s v="Matic Bridge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fc5eb9ab-9093-4635-8cf4-b4e7af729da9"/>
    <x v="146"/>
    <x v="402"/>
    <n v="1.4999999999999999E-4"/>
    <n v="1.4999999999999999E-4"/>
    <x v="3"/>
    <n v="6967.7956989247295"/>
    <n v="1.04516935483871"/>
    <n v="1.0451693548387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ae5a2e580da1f719d59416c6c497034ac496c39e8bf566156d662b55e3fbdd7"/>
    <n v="1"/>
    <n v="1"/>
  </r>
  <r>
    <s v="52e75107-16d4-45e9-bc84-7fa2586d38c8"/>
    <x v="146"/>
    <x v="402"/>
    <n v="-9.035398736863957E-3"/>
    <n v="-9.035398736863957E-3"/>
    <x v="1"/>
    <n v="6.032258064516129"/>
    <n v="-5.4503856896566449E-2"/>
    <n v="-5.450385689656644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c7713028284f6f069af18c9f6fe531ccf75f4705243a8633117f585840c6bbbf"/>
    <n v="1"/>
    <n v="1"/>
  </r>
  <r>
    <s v="3e057308-7e86-4f28-8e49-7eab1006f2f7"/>
    <x v="146"/>
    <x v="402"/>
    <n v="-9.2258510649783042E-3"/>
    <n v="-9.2258510649783042E-3"/>
    <x v="1"/>
    <n v="6.032258064516129"/>
    <n v="-5.5652714488740103E-2"/>
    <n v="-5.565271448874010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59b36b9a302dd8cc1c3f2bf259d29c20436ef11ef8198468b164870f3a76be3"/>
    <n v="1"/>
    <n v="1"/>
  </r>
  <r>
    <s v="bc2649dd-2c14-4fda-b45f-e0f4aab76218"/>
    <x v="146"/>
    <x v="402"/>
    <n v="-1.0282241641220199E-2"/>
    <n v="-1.0282241641220199E-2"/>
    <x v="1"/>
    <n v="6.032258064516129"/>
    <n v="-6.2025135061554097E-2"/>
    <n v="-6.202513506155409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045afbe8d972abd3c1d01719880e5350e1ca84b7de92c5d92168ee879069c51"/>
    <n v="1"/>
    <n v="1"/>
  </r>
  <r>
    <s v="dabf56a9-986d-4f1c-afae-c1a48b07d3bd"/>
    <x v="146"/>
    <x v="402"/>
    <n v="-8.1619674640357534E-3"/>
    <n v="-8.1619674640357534E-3"/>
    <x v="1"/>
    <n v="6.032258064516129"/>
    <n v="-4.9235094057247929E-2"/>
    <n v="-4.923509405724792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5956ecd60100942bdc4f305faebe4dee185834c710bf031f3c443a4aa602531"/>
    <n v="1"/>
    <n v="1"/>
  </r>
  <r>
    <s v="bbcbb372-e76e-487d-9ee8-8d597b35924b"/>
    <x v="146"/>
    <x v="402"/>
    <n v="-9.7880109677110604E-3"/>
    <n v="-9.7880109677110604E-3"/>
    <x v="1"/>
    <n v="6.032258064516129"/>
    <n v="-5.9043808095547358E-2"/>
    <n v="-5.9043808095547358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5e050f2fa12a1129ee54078359bd210c8feb9739f7243d0ce765bfc34d273f2"/>
    <n v="1"/>
    <n v="1"/>
  </r>
  <r>
    <s v="6d0a6c2d-950f-4e16-b65b-dd04106ce0a8"/>
    <x v="146"/>
    <x v="402"/>
    <n v="-9.2419837209204887E-3"/>
    <n v="-9.2419837209204887E-3"/>
    <x v="1"/>
    <n v="6.032258064516129"/>
    <n v="-5.57500308326494E-2"/>
    <n v="-5.57500308326494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a7852bc5b65bd18dccec40c9cef44662cd7fba55a1c81fcc586cb58a313ef31"/>
    <n v="1"/>
    <n v="1"/>
  </r>
  <r>
    <s v="6d479ca6-9d84-41b8-8101-6174b2de2879"/>
    <x v="146"/>
    <x v="402"/>
    <n v="-5.6953492863770156E-3"/>
    <n v="-5.6953492863770156E-3"/>
    <x v="1"/>
    <n v="6.032258064516129"/>
    <n v="-3.4355816662983943E-2"/>
    <n v="-3.435581666298394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00a3bdebdfb60423b2168868446492ec8de38a093de1b38b89ce6a2db8ffa56"/>
    <n v="1"/>
    <n v="1"/>
  </r>
  <r>
    <s v="d6f1f4ef-2432-4f1c-b437-a2694681ecbb"/>
    <x v="146"/>
    <x v="402"/>
    <n v="-6.4480862351702717E-3"/>
    <n v="-6.4480862351702717E-3"/>
    <x v="1"/>
    <n v="6.032258064516129"/>
    <n v="-3.8896520192801307E-2"/>
    <n v="-3.889652019280130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4d48465b99d64f2b374104c90777b5071ef4eaaf4e739a86e20a508f9f01d5e"/>
    <n v="1"/>
    <n v="1"/>
  </r>
  <r>
    <s v="443133f7-11cc-4a30-9c4c-b12f989aac8b"/>
    <x v="146"/>
    <x v="402"/>
    <n v="-9.6820989285141476E-3"/>
    <n v="-9.6820989285141476E-3"/>
    <x v="1"/>
    <n v="6.032258064516129"/>
    <n v="-5.8404919342972442E-2"/>
    <n v="-5.8404919342972442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788b730f090f2cae1f77da1dfdea0f10e1e676d562397edd158d6ded9603d33"/>
    <n v="1"/>
    <n v="1"/>
  </r>
  <r>
    <s v="dc51d662-52d4-4e59-8c25-784cafb12d77"/>
    <x v="146"/>
    <x v="402"/>
    <n v="-8.6830986549452562E-3"/>
    <n v="-8.6830986549452562E-3"/>
    <x v="1"/>
    <n v="6.032258064516129"/>
    <n v="-5.2378691886282677E-2"/>
    <n v="-5.237869188628267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0f487001d73008a0fbf43d645be83cf793b5d0bddb562ffb04b0d9bb62ebfeb"/>
    <n v="1"/>
    <n v="1"/>
  </r>
  <r>
    <s v="9b02bfef-b1fc-4305-a216-2f5d65143899"/>
    <x v="146"/>
    <x v="402"/>
    <n v="-5.7728296004422404E-3"/>
    <n v="-5.7728296004422404E-3"/>
    <x v="1"/>
    <n v="6.032258064516129"/>
    <n v="-3.482319791234513E-2"/>
    <n v="-3.48231979123451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b58025f91df7dcea39d99e3c7d626343a30237b02bc0e55ef3a3c527f015213"/>
    <n v="1"/>
    <n v="1"/>
  </r>
  <r>
    <s v="cdb66055-4089-4bda-ba40-62bddced4090"/>
    <x v="146"/>
    <x v="402"/>
    <n v="-1.6937677353241119E-2"/>
    <n v="-1.6937677353241119E-2"/>
    <x v="1"/>
    <n v="6.032258064516129"/>
    <n v="-0.102172440808261"/>
    <n v="-0.10217244080826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b82ee5092b1ad5731d7ec127dff475669b33443a75297aa72a8731ad11fb767"/>
    <n v="1"/>
    <n v="1"/>
  </r>
  <r>
    <s v="5b59737a-9b44-4bef-a371-8e3c090a6268"/>
    <x v="146"/>
    <x v="402"/>
    <n v="-1.1916246413751139E-2"/>
    <n v="-1.1916246413751139E-2"/>
    <x v="1"/>
    <n v="6.032258064516129"/>
    <n v="-7.1881873528111692E-2"/>
    <n v="-7.1881873528111692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89a60d4a78df21d7e4f8085702db72e3fbc7ca87e19d3ccdb1ce12a10414a63"/>
    <n v="1"/>
    <n v="1"/>
  </r>
  <r>
    <s v="c97f477d-8eca-4867-8582-1c58e0373bc7"/>
    <x v="146"/>
    <x v="402"/>
    <n v="-5.6184882327079064E-3"/>
    <n v="-5.6184882327079064E-3"/>
    <x v="1"/>
    <n v="6.032258064516129"/>
    <n v="-3.389217095214124E-2"/>
    <n v="-3.389217095214124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53900ea1090861dbccea29e50189e3a8ecf7cd4ac7f29468ed6b56e4475dda9b"/>
    <n v="1"/>
    <n v="1"/>
  </r>
  <r>
    <s v="eb8eb880-dca4-4a7c-b1e9-d701c51a6dc0"/>
    <x v="146"/>
    <x v="402"/>
    <n v="-8.9919498974564832E-3"/>
    <n v="-8.9919498974564832E-3"/>
    <x v="1"/>
    <n v="6.032258064516129"/>
    <n v="-5.4241762284656853E-2"/>
    <n v="-5.424176228465685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f4580e3f7ee51742702a1ddd01fe40f46fd2729878e5f45c1aa1c398973e33db"/>
    <n v="1"/>
    <n v="1"/>
  </r>
  <r>
    <s v="16204d16-61d3-4215-93f7-53475fa8dc82"/>
    <x v="146"/>
    <x v="402"/>
    <n v="-3.328626681781182E-2"/>
    <n v="-3.328626681781182E-2"/>
    <x v="1"/>
    <n v="6.032258064516129"/>
    <n v="-0.20079135144938101"/>
    <n v="-0.20079135144938101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c93cd037b9c0386c5a3ec74ca5993759aa9a7cd87f583daabd758ab7fa5a540"/>
    <n v="1"/>
    <n v="1"/>
  </r>
  <r>
    <s v="2498a5dc-14e7-4e55-b0d2-ea4c3abfac4d"/>
    <x v="146"/>
    <x v="402"/>
    <n v="-6.3079897890461461E-3"/>
    <n v="-6.3079897890461461E-3"/>
    <x v="1"/>
    <n v="6.032258064516129"/>
    <n v="-3.8051422275859011E-2"/>
    <n v="-3.805142227585901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66b0147fa8540c52106840d80a4d8ae4e64ed466565339b0c61a4d7be8f8d9f"/>
    <n v="1"/>
    <n v="1"/>
  </r>
  <r>
    <s v="98993710-83a3-40c5-a275-8d90f8600261"/>
    <x v="146"/>
    <x v="402"/>
    <n v="-4.9717524681361603E-3"/>
    <n v="-4.9717524681361603E-3"/>
    <x v="1"/>
    <n v="6.032258064516129"/>
    <n v="-2.9990893920692319E-2"/>
    <n v="-2.999089392069231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d470a86bf9cbd1bc482507efc284416892b360ce5b6c3ee5dba51d8f110ea1c"/>
    <n v="1"/>
    <n v="1"/>
  </r>
  <r>
    <s v="fdefb11b-7826-449f-b477-b500ea89c1d2"/>
    <x v="146"/>
    <x v="402"/>
    <n v="-6.3490853613355786E-3"/>
    <n v="-6.3490853613355786E-3"/>
    <x v="1"/>
    <n v="6.032258064516129"/>
    <n v="-3.8299321373217843E-2"/>
    <n v="-3.829932137321784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caef508a8cd78b85c364022df9f7b0c0371cfcad7fb7ddb8469a31b51d18e731"/>
    <n v="1"/>
    <n v="1"/>
  </r>
  <r>
    <s v="3c65f071-2772-47d7-a451-d75b5bf8a4ea"/>
    <x v="146"/>
    <x v="402"/>
    <n v="-4.9498822368945266E-3"/>
    <n v="-4.9498822368945266E-3"/>
    <x v="1"/>
    <n v="6.032258064516129"/>
    <n v="-2.9858967041912151E-2"/>
    <n v="-2.985896704191215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def6e7e040a4697b407cc792037e7486ebbdb887babbe22b13fa26f85639ab71"/>
    <n v="1"/>
    <n v="1"/>
  </r>
  <r>
    <s v="74d4daa9-403d-4b2d-999f-cd3c9b667638"/>
    <x v="146"/>
    <x v="402"/>
    <n v="-4.4658844613747837E-3"/>
    <n v="-4.4658844613747837E-3"/>
    <x v="1"/>
    <n v="6.032258064516129"/>
    <n v="-2.693936755732531E-2"/>
    <n v="-2.69393675573253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3db5158b42eeceebdd83363406cf10d8041adf264de81433057328d314068a6a"/>
    <n v="1"/>
    <n v="1"/>
  </r>
  <r>
    <s v="6c4cf68f-5226-4d97-a0c0-a5572fa0a6b2"/>
    <x v="146"/>
    <x v="402"/>
    <n v="-1.661408015377994E-2"/>
    <n v="-1.661408015377994E-2"/>
    <x v="1"/>
    <n v="6.032258064516129"/>
    <n v="-0.1002204189921564"/>
    <n v="-0.1002204189921564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427429fc343c5349dbb3939366f7e9064a54e4dd0e78aaef6f5bbc6321305be"/>
    <n v="1"/>
    <n v="1"/>
  </r>
  <r>
    <s v="15b1fb0e-2cb9-4d9d-b108-d2c377a3f53d"/>
    <x v="146"/>
    <x v="402"/>
    <n v="-2.5283984438583089E-2"/>
    <n v="-2.5283984438583089E-2"/>
    <x v="1"/>
    <n v="6.032258064516129"/>
    <n v="-0.15251951903274319"/>
    <n v="-0.1525195190327431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5227a186953d3de4096a13044fb70baf77466f3659f68360c1c866acea7071e2"/>
    <n v="1"/>
    <n v="1"/>
  </r>
  <r>
    <s v="07258880-3823-45e3-8fa1-98e5ff732d85"/>
    <x v="146"/>
    <x v="402"/>
    <n v="-5.1702630497440956E-3"/>
    <n v="-5.1702630497440956E-3"/>
    <x v="1"/>
    <n v="6.032258064516129"/>
    <n v="-3.1188360977488581E-2"/>
    <n v="-3.118836097748858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8342d96d44fcb7ee60e7c9c91c1e4dd2a8a9fce671905083f33eade81bb39e7"/>
    <n v="1"/>
    <n v="1"/>
  </r>
  <r>
    <s v="37b800ab-a445-4ef6-8450-f2b39e77b269"/>
    <x v="146"/>
    <x v="402"/>
    <n v="-5.420219249013705E-3"/>
    <n v="-5.420219249013705E-3"/>
    <x v="1"/>
    <n v="6.032258064516129"/>
    <n v="-3.2696161276308477E-2"/>
    <n v="-3.269616127630847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4d0627d7c3639663d29fa0a00f888981c35ebd3f6403c755c18624b12c92b14"/>
    <n v="1"/>
    <n v="1"/>
  </r>
  <r>
    <s v="4d0ed7ad-0cee-43a4-ae1f-585beace1efc"/>
    <x v="146"/>
    <x v="402"/>
    <n v="-6.7302010447404317E-3"/>
    <n v="-6.7302010447404317E-3"/>
    <x v="1"/>
    <n v="6.032258064516129"/>
    <n v="-4.0598309527950349E-2"/>
    <n v="-4.059830952795034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c60f61caf16361d885f823e07588f476960fc4699b058f397ffb3a6040feb54"/>
    <n v="1"/>
    <n v="1"/>
  </r>
  <r>
    <s v="43519852-eb0c-49f1-a2c9-ceca805034d3"/>
    <x v="146"/>
    <x v="402"/>
    <n v="-6.6477162230064316E-3"/>
    <n v="-6.6477162230064316E-3"/>
    <x v="1"/>
    <n v="6.032258064516129"/>
    <n v="-4.0100739796845253E-2"/>
    <n v="-4.010073979684525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95f953d7c37a68b230ed6f14a5b256eb74837d9496989a662aa872a2fa3244aa"/>
    <n v="1"/>
    <n v="1"/>
  </r>
  <r>
    <s v="8be45b27-b055-4592-897f-6ad76f67c6b7"/>
    <x v="146"/>
    <x v="402"/>
    <n v="-4.3658519808686409E-2"/>
    <n v="-4.3658519808686409E-2"/>
    <x v="1"/>
    <n v="6.032258064516129"/>
    <n v="-0.26335945820078582"/>
    <n v="-0.2633594582007858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9a25cdcbc63acf6ddba596db37fa7c173449f4fe36dc0e1b7630523ea45e8c36"/>
    <n v="1"/>
    <n v="1"/>
  </r>
  <r>
    <s v="3edf2e65-01b9-4544-abd0-18ff4c97f715"/>
    <x v="146"/>
    <x v="402"/>
    <n v="-1.8926097879549311E-2"/>
    <n v="-1.8926097879549311E-2"/>
    <x v="1"/>
    <n v="6.032258064516129"/>
    <n v="-0.1141671065637329"/>
    <n v="-0.1141671065637329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45a7301e906d4705a456bd12b1915cd65c26d194de832c16a274c9467f92150"/>
    <n v="1"/>
    <n v="1"/>
  </r>
  <r>
    <s v="e039587d-89c8-4873-ac35-8b98ee81e3b0"/>
    <x v="146"/>
    <x v="402"/>
    <n v="-9.4937202105222079E-3"/>
    <n v="-9.4937202105222079E-3"/>
    <x v="1"/>
    <n v="6.032258064516129"/>
    <n v="-5.7268570302182353E-2"/>
    <n v="-5.726857030218235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aa63e741eddd01bbb33102fac75ff5896174434f8f6e63cdc6b08b6e9844a18"/>
    <n v="1"/>
    <n v="1"/>
  </r>
  <r>
    <s v="baaa3dd6-77a1-4d16-9ed1-87adf553330c"/>
    <x v="146"/>
    <x v="402"/>
    <n v="-9.8999158868000592E-3"/>
    <n v="-9.8999158868000592E-3"/>
    <x v="1"/>
    <n v="6.032258064516129"/>
    <n v="-5.9718847446181E-2"/>
    <n v="-5.971884744618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207ea3a5606ddb37ee1a5055e285bfc1a56a5ac2b7769e11912689dfe491ae8"/>
    <n v="1"/>
    <n v="1"/>
  </r>
  <r>
    <s v="3b3c7aa0-f0e9-4752-b166-ce02d8628b8d"/>
    <x v="146"/>
    <x v="402"/>
    <n v="-8.2931364689897268E-3"/>
    <n v="-8.2931364689897268E-3"/>
    <x v="1"/>
    <n v="6.032258064516129"/>
    <n v="-5.0026339345196097E-2"/>
    <n v="-5.002633934519609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47f24d3f704731c57a522ea3c25813b95912a420964d79d01f05da1e9cffd6ab"/>
    <n v="1"/>
    <n v="1"/>
  </r>
  <r>
    <s v="782186c6-86ce-47b1-b001-cef744c29b73"/>
    <x v="146"/>
    <x v="402"/>
    <n v="-6.2026686556031687E-3"/>
    <n v="-6.2026686556031687E-3"/>
    <x v="1"/>
    <n v="6.032258064516129"/>
    <n v="-3.7416098019283632E-2"/>
    <n v="-3.7416098019283632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fd87156a8c83e7229b79c2e15d74edb2a66991e6868e1be08bccbc04895f8c66"/>
    <n v="1"/>
    <n v="1"/>
  </r>
  <r>
    <s v="b974de18-071f-498e-80d1-60148c3997ed"/>
    <x v="146"/>
    <x v="402"/>
    <n v="-8.7894165855959515E-3"/>
    <n v="-8.7894165855959515E-3"/>
    <x v="1"/>
    <n v="6.032258064516129"/>
    <n v="-5.3020029080852987E-2"/>
    <n v="-5.302002908085298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8e71d36f4e9752da2204150fb5d45f75ad335cdcaab5a85309909d3f62df283"/>
    <n v="1"/>
    <n v="1"/>
  </r>
  <r>
    <s v="b953cb4e-3f9a-4f9e-9c5e-1f43f5ed5b55"/>
    <x v="146"/>
    <x v="402"/>
    <n v="55"/>
    <n v="55"/>
    <x v="1"/>
    <n v="6.032258064516129"/>
    <n v="331.77419354838707"/>
    <n v="331.77419354838707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af469fa53356fd7983d5b54045afe7d594718278181073a4a49f38e31f7fb970"/>
    <n v="1"/>
    <n v="1"/>
  </r>
  <r>
    <s v="f5e74d72-659c-41df-80ce-151bdfb3f415"/>
    <x v="146"/>
    <x v="402"/>
    <n v="-5.3223153322286276E-3"/>
    <n v="-5.3223153322286276E-3"/>
    <x v="1"/>
    <n v="6.032258064516129"/>
    <n v="-3.2105579584733993E-2"/>
    <n v="-3.2105579584733993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dda6d4bf9e94c8dfcce71ae0f333de52ae450e69822983ee88839e04558f5d83"/>
    <n v="1"/>
    <n v="1"/>
  </r>
  <r>
    <s v="656563f6-01fe-4713-bd17-ca72038356e8"/>
    <x v="146"/>
    <x v="402"/>
    <n v="-5.3228321583881442E-3"/>
    <n v="-5.3228321583881442E-3"/>
    <x v="1"/>
    <n v="6.032258064516129"/>
    <n v="-3.2108697213502679E-2"/>
    <n v="-3.210869721350267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88820fc57f0689f9818ddd8d543c7db4bb589d5f9e109ed0ef15f6ef28df41e4"/>
    <n v="1"/>
    <n v="1"/>
  </r>
  <r>
    <s v="81135802-7fdc-48d3-8710-11a68ee4978d"/>
    <x v="146"/>
    <x v="402"/>
    <n v="-7.5205901478207033E-3"/>
    <n v="-7.5205901478207033E-3"/>
    <x v="1"/>
    <n v="6.032258064516129"/>
    <n v="-4.5366140569111993E-2"/>
    <n v="-4.536614056911199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f5519222b18773a34f7f5ddc8a8733de267d21627118514e887caad9c7a31480"/>
    <n v="1"/>
    <n v="1"/>
  </r>
  <r>
    <s v="e42dfb2f-c0ca-43d7-8f70-ba48ea607a8c"/>
    <x v="146"/>
    <x v="402"/>
    <n v="-5.0510368830080921E-3"/>
    <n v="-5.0510368830080921E-3"/>
    <x v="1"/>
    <n v="6.032258064516129"/>
    <n v="-3.0469157971693979E-2"/>
    <n v="-3.046915797169397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3cd44fa08354b3756852557acf8dd94eb42ba01c21cc00719fc65548bbfd67e"/>
    <n v="1"/>
    <n v="1"/>
  </r>
  <r>
    <s v="a7703b75-d0c9-41bc-8b18-9c095cd73553"/>
    <x v="146"/>
    <x v="402"/>
    <n v="-6.3473824912423354E-3"/>
    <n v="-6.3473824912423354E-3"/>
    <x v="1"/>
    <n v="6.032258064516129"/>
    <n v="-3.8289049221365057E-2"/>
    <n v="-3.828904922136505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c8ae5c1ba84e0e9b949905c29c5d0b040cc7197296850fe238beb59848a3d92"/>
    <n v="1"/>
    <n v="1"/>
  </r>
  <r>
    <s v="0b0e5a12-7cf2-4760-b29d-b969ea57b0b5"/>
    <x v="146"/>
    <x v="402"/>
    <n v="-9.9248880143441368E-3"/>
    <n v="-9.9248880143441368E-3"/>
    <x v="1"/>
    <n v="6.032258064516129"/>
    <n v="-5.9869485763946892E-2"/>
    <n v="-5.9869485763946892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1d7946460e92ca2cef1c412a9979b1d6c178bb2dee946f754422da1e8323e4f"/>
    <n v="1"/>
    <n v="1"/>
  </r>
  <r>
    <s v="31e5174e-b52d-413b-bec9-d3114178d19a"/>
    <x v="146"/>
    <x v="402"/>
    <n v="-6.4998316258633049E-3"/>
    <n v="-6.4998316258633049E-3"/>
    <x v="1"/>
    <n v="6.032258064516129"/>
    <n v="-3.9208661743110898E-2"/>
    <n v="-3.9208661743110898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f4a27b871c2c5ab3fe86f81c8b1dfdd02edb6a6fe7d635fb5ec20b797d8d4290"/>
    <n v="1"/>
    <n v="1"/>
  </r>
  <r>
    <s v="7f086371-9af4-4d18-a673-05b41f00bd76"/>
    <x v="146"/>
    <x v="402"/>
    <n v="-5.9703872400722509E-3"/>
    <n v="-5.9703872400722509E-3"/>
    <x v="1"/>
    <n v="6.032258064516129"/>
    <n v="-3.6014916577210031E-2"/>
    <n v="-3.6014916577210031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c3f99d8ea740f00c8df07d15bbe5858ceccd935c8e479776df9cf13008610a1d"/>
    <n v="1"/>
    <n v="1"/>
  </r>
  <r>
    <s v="e1bf2720-cd5a-459e-b931-0c5bc1938233"/>
    <x v="146"/>
    <x v="402"/>
    <n v="-6.4061216073883686E-3"/>
    <n v="-6.4061216073883686E-3"/>
    <x v="1"/>
    <n v="6.032258064516129"/>
    <n v="-3.8643378728439523E-2"/>
    <n v="-3.8643378728439523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4b154956ee24c47f9fa01928ab770c84f199cb6665927e682cb9dc8162177765"/>
    <n v="1"/>
    <n v="1"/>
  </r>
  <r>
    <s v="c2fd0efe-9057-408e-8bb4-e4fa976866e0"/>
    <x v="146"/>
    <x v="402"/>
    <n v="-1.03775467436086E-2"/>
    <n v="-1.03775467436086E-2"/>
    <x v="1"/>
    <n v="6.032258064516129"/>
    <n v="-6.2600040034026069E-2"/>
    <n v="-6.2600040034026069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e796c9e185ba167b3a433800afb6373d2ebfaa8e1ed777e46876d67f99d9b76"/>
    <n v="1"/>
    <n v="1"/>
  </r>
  <r>
    <s v="3990f89a-3b63-4a67-9ca3-9130d845b7f2"/>
    <x v="146"/>
    <x v="402"/>
    <n v="-9.0918151767439351E-3"/>
    <n v="-9.0918151767439351E-3"/>
    <x v="1"/>
    <n v="6.032258064516129"/>
    <n v="-5.4844175421003727E-2"/>
    <n v="-5.484417542100372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f64ad82027d00f79d25351901d3e1f55f7e36af00885992afc7fb660cd92559"/>
    <n v="1"/>
    <n v="1"/>
  </r>
  <r>
    <s v="d2ad8c6f-d5f0-4473-a7cf-f1f072a01c1f"/>
    <x v="146"/>
    <x v="402"/>
    <n v="-1.4439628487320001E-3"/>
    <n v="-1.4439628487320001E-3"/>
    <x v="1"/>
    <n v="6.032258064516129"/>
    <n v="-8.7103565391252902E-3"/>
    <n v="-8.7103565391252902E-3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ae0e86af7d1e6cb305621863aaa0df0e6c7e449ca8252c4b23d8f1ae175b3a2d"/>
    <n v="1"/>
    <n v="1"/>
  </r>
  <r>
    <s v="e72bdce3-1328-4af7-8e07-4fdb173331a6"/>
    <x v="146"/>
    <x v="402"/>
    <n v="-1.29591233098075E-2"/>
    <n v="-1.29591233098075E-2"/>
    <x v="1"/>
    <n v="6.032258064516129"/>
    <n v="-7.8172776094645249E-2"/>
    <n v="-7.817277609464524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8f3a68eb4a8fb998e69a58dd53737e15a6060c3a04b755592a2909c5da3064e8"/>
    <n v="1"/>
    <n v="1"/>
  </r>
  <r>
    <s v="500c8934-a6fe-4c17-a3e2-1873bad48c2d"/>
    <x v="146"/>
    <x v="402"/>
    <n v="-4.2789397657867836E-3"/>
    <n v="-4.2789397657867836E-3"/>
    <x v="1"/>
    <n v="6.032258064516129"/>
    <n v="-2.581166890974608E-2"/>
    <n v="-2.58116689097460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c1e2e86d7852c8893cc8216793100defe52e290d9a1b53e710bfd439c01bc4b5"/>
    <n v="1"/>
    <n v="1"/>
  </r>
  <r>
    <s v="50df8226-8005-4e92-8365-b1e0422978c0"/>
    <x v="146"/>
    <x v="402"/>
    <n v="-7.5146520163810529E-3"/>
    <n v="-7.5146520163810529E-3"/>
    <x v="1"/>
    <n v="6.032258064516129"/>
    <n v="-4.5330320227846999E-2"/>
    <n v="-4.533032022784699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2c9fbebcb8066b302b75b73eabbd0882e250daeb7718057799ba9bdcd71f62e"/>
    <n v="1"/>
    <n v="1"/>
  </r>
  <r>
    <s v="27bd4ac6-47fa-4408-96ac-41e2fce5c865"/>
    <x v="146"/>
    <x v="402"/>
    <n v="-4.4718122230209996E-3"/>
    <n v="-4.4718122230209996E-3"/>
    <x v="1"/>
    <n v="6.032258064516129"/>
    <n v="-2.6975125345320219E-2"/>
    <n v="-2.697512534532021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d09a9ac7fe21eb4894a8e8f8330cf23a4d66298709160c9a6aa14428c9575b6"/>
    <n v="1"/>
    <n v="1"/>
  </r>
  <r>
    <s v="cf3b1c53-264b-4d10-9272-17e0ae1a7aad"/>
    <x v="146"/>
    <x v="402"/>
    <n v="-9.4211919753748718E-3"/>
    <n v="-9.4211919753748718E-3"/>
    <x v="1"/>
    <n v="6.032258064516129"/>
    <n v="-5.683106127080971E-2"/>
    <n v="-5.68310612708097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96417b16dd7f54af26a947a3dd2e367ecbdddfaf28bb6aac6c21886ff8dd2a9"/>
    <n v="1"/>
    <n v="1"/>
  </r>
  <r>
    <s v="1770f064-4bc2-4449-8564-bfb4c6b37844"/>
    <x v="146"/>
    <x v="402"/>
    <n v="-4.4797390899880638E-3"/>
    <n v="-4.4797390899880638E-3"/>
    <x v="1"/>
    <n v="6.032258064516129"/>
    <n v="-2.702294225250864E-2"/>
    <n v="-2.702294225250864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d1c883b17dc5907360c17d4ed1205f7ecc58aa20d7dc60adffd19820e3d47de"/>
    <n v="1"/>
    <n v="1"/>
  </r>
  <r>
    <s v="d24de2df-109c-4059-9713-1dbd96b81f18"/>
    <x v="146"/>
    <x v="402"/>
    <n v="-5.5148182489400876E-3"/>
    <n v="-5.5148182489400876E-3"/>
    <x v="1"/>
    <n v="6.032258064516129"/>
    <n v="-3.3266806856509561E-2"/>
    <n v="-3.326680685650956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37db1318f491df7f42afe056b9fc9c26be65b0511692b299be7b024d9a49fb60"/>
    <n v="1"/>
    <n v="1"/>
  </r>
  <r>
    <s v="f5319890-4865-4749-a9cd-d0d0639d79fb"/>
    <x v="146"/>
    <x v="402"/>
    <n v="-9.6049855682170879E-3"/>
    <n v="-9.6049855682170879E-3"/>
    <x v="1"/>
    <n v="6.032258064516129"/>
    <n v="-5.7939751653438558E-2"/>
    <n v="-5.793975165343855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305262b7a4cf637920247afc9e5447d25bee3cab1646cfd62079e6ea09fc151"/>
    <n v="1"/>
    <n v="1"/>
  </r>
  <r>
    <s v="d4828330-5575-46f4-ad11-c2cb584014e7"/>
    <x v="146"/>
    <x v="402"/>
    <n v="-4.38726371569584E-3"/>
    <n v="-4.38726371569584E-3"/>
    <x v="1"/>
    <n v="6.032258064516129"/>
    <n v="-2.6465106930165232E-2"/>
    <n v="-2.6465106930165232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5694867cc2fbafa570d028970de6f5142b7df0ad4795ca4ba35d2608fba64004"/>
    <n v="1"/>
    <n v="1"/>
  </r>
  <r>
    <s v="2cfb930d-a3c2-4a61-8fc9-ef71d368a986"/>
    <x v="146"/>
    <x v="402"/>
    <n v="-6.3903599509840744E-2"/>
    <n v="-6.3903599509840744E-2"/>
    <x v="1"/>
    <n v="6.032258064516129"/>
    <n v="-0.38548300349484582"/>
    <n v="-0.3854830034948458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8947a867e929cc35e6c02ad4357c04f30609ac908c7df0d1fa2c2e885331b57"/>
    <n v="1"/>
    <n v="1"/>
  </r>
  <r>
    <s v="84fe8358-4664-4fb6-b3c2-6f198d10b745"/>
    <x v="146"/>
    <x v="402"/>
    <n v="-6.5792186495511849E-3"/>
    <n v="-6.5792186495511849E-3"/>
    <x v="1"/>
    <n v="6.032258064516129"/>
    <n v="-3.9687544756970047E-2"/>
    <n v="-3.968754475697004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7e3a69e9ffb9a289db94eabf3cb006211c21980ba9e5be4915b4202f76e7e1a"/>
    <n v="1"/>
    <n v="1"/>
  </r>
  <r>
    <s v="da7eee54-a7e8-476e-9c3e-621cee184aa9"/>
    <x v="146"/>
    <x v="402"/>
    <n v="-5.246191098819456E-3"/>
    <n v="-5.246191098819456E-3"/>
    <x v="1"/>
    <n v="6.032258064516129"/>
    <n v="-3.1646378563846403E-2"/>
    <n v="-3.1646378563846403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471f0630e23a397558a1bbde425d6c316e2cf19cb8aae2f0dd19105c3090a33a"/>
    <n v="1"/>
    <n v="1"/>
  </r>
  <r>
    <s v="36274743-1944-4154-9414-bf84666dfbd8"/>
    <x v="146"/>
    <x v="402"/>
    <n v="-9.5867728468266473E-3"/>
    <n v="-9.5867728468266473E-3"/>
    <x v="1"/>
    <n v="6.032258064516129"/>
    <n v="-5.7829887817954291E-2"/>
    <n v="-5.782988781795429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5b64e683aa8b761dcc8f6651ee1b7b42747aea9b4e5ca1738264b9fbeb3d1777"/>
    <n v="1"/>
    <n v="1"/>
  </r>
  <r>
    <s v="d443d950-0941-444a-ba26-808471614168"/>
    <x v="146"/>
    <x v="402"/>
    <n v="-4.9836404487533436E-3"/>
    <n v="-4.9836404487533436E-3"/>
    <x v="1"/>
    <n v="6.032258064516129"/>
    <n v="-3.0062605287641139E-2"/>
    <n v="-3.006260528764113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7987eae213816822402f7d455bcada3da17fd02a00a0170b832474213f649f0"/>
    <n v="1"/>
    <n v="1"/>
  </r>
  <r>
    <s v="16270ea4-cb28-4242-9d4a-2de907b7e41e"/>
    <x v="146"/>
    <x v="402"/>
    <n v="-6.1628226747771813E-3"/>
    <n v="-6.1628226747771813E-3"/>
    <x v="1"/>
    <n v="6.032258064516129"/>
    <n v="-3.7175736780107507E-2"/>
    <n v="-3.717573678010750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a70f39bd05d0fdc952c25bfcb29c7fe9f1ef3e09dd289f964d23072330dec05"/>
    <n v="1"/>
    <n v="1"/>
  </r>
  <r>
    <s v="ef443614-3173-49d2-88f9-87596e6fe89d"/>
    <x v="146"/>
    <x v="402"/>
    <n v="-5.674410951966166E-3"/>
    <n v="-5.674410951966166E-3"/>
    <x v="1"/>
    <n v="6.032258064516129"/>
    <n v="-3.4229511226376547E-2"/>
    <n v="-3.422951122637654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ddf7bbd4f002bdfa3ff7baf2065564a97f38178e932607490ce9409c24dc70bc"/>
    <n v="1"/>
    <n v="1"/>
  </r>
  <r>
    <s v="de5241c5-b0ed-40a2-bbcb-28671e473417"/>
    <x v="146"/>
    <x v="402"/>
    <n v="-5.5055497533908473E-3"/>
    <n v="-5.5055497533908473E-3"/>
    <x v="1"/>
    <n v="6.032258064516129"/>
    <n v="-3.3210896899486718E-2"/>
    <n v="-3.321089689948671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cba780d98ea9584aba43602ae2fab172e802d6de35a0c8331020adb4ed449183"/>
    <n v="1"/>
    <n v="1"/>
  </r>
  <r>
    <s v="3ca2ce1a-6f20-42d6-9772-50475dde9edf"/>
    <x v="146"/>
    <x v="402"/>
    <n v="-5.3261616256288953E-3"/>
    <n v="-5.3261616256288953E-3"/>
    <x v="1"/>
    <n v="6.032258064516129"/>
    <n v="-3.2128781419116237E-2"/>
    <n v="-3.212878141911623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3a82cdfb77c8abac3a731e4a59bf03b448570f251748415d24361c855cdd7d4"/>
    <n v="1"/>
    <n v="1"/>
  </r>
  <r>
    <s v="4d56b07a-2e6d-4153-89ea-ec9520bbd7e4"/>
    <x v="146"/>
    <x v="402"/>
    <n v="-5.1018604712936956E-3"/>
    <n v="-5.1018604712936956E-3"/>
    <x v="1"/>
    <n v="6.032258064516129"/>
    <n v="-3.0775738971997459E-2"/>
    <n v="-3.077573897199745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f80a5cdd2168cd39e1ad7f5f279ae83e74c5eca30192957feda96799ca591a7"/>
    <n v="1"/>
    <n v="1"/>
  </r>
  <r>
    <s v="b007605f-9e34-4db4-a643-fd048b2f3e71"/>
    <x v="146"/>
    <x v="402"/>
    <n v="-5.684811746024216E-3"/>
    <n v="-5.684811746024216E-3"/>
    <x v="1"/>
    <n v="6.032258064516129"/>
    <n v="-3.4292251500210591E-2"/>
    <n v="-3.429225150021059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ed7b7552ad9070afbd2de03b24a583eda058998e65d6e2ada345385c9efa92e0"/>
    <n v="1"/>
    <n v="1"/>
  </r>
  <r>
    <s v="d6e63bb0-19c4-4874-ae9e-81498d701a2d"/>
    <x v="146"/>
    <x v="402"/>
    <n v="-1.6396133927783729E-2"/>
    <n v="-1.6396133927783729E-2"/>
    <x v="1"/>
    <n v="6.032258064516129"/>
    <n v="-9.8905711112759906E-2"/>
    <n v="-9.8905711112759906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2f7443c9b2a1f941014934ddf70135c3e39c17528cb03affe4f7f3d79f60b98"/>
    <n v="1"/>
    <n v="1"/>
  </r>
  <r>
    <s v="87456885-f219-48e8-abdc-413d23557f9d"/>
    <x v="146"/>
    <x v="402"/>
    <n v="-1.086870739831909E-2"/>
    <n v="-1.086870739831909E-2"/>
    <x v="1"/>
    <n v="6.032258064516129"/>
    <n v="-6.5562847854376452E-2"/>
    <n v="-6.5562847854376452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b5de641884bb91278ade85e93984b381b3ed0722138548c8f59ad832460b23e"/>
    <n v="1"/>
    <n v="1"/>
  </r>
  <r>
    <s v="feba88cd-d695-4ad3-99ec-31f4833dbdc8"/>
    <x v="146"/>
    <x v="402"/>
    <n v="-6.23517294805454E-3"/>
    <n v="-6.23517294805454E-3"/>
    <x v="1"/>
    <n v="6.032258064516129"/>
    <n v="-3.7612172299554797E-2"/>
    <n v="-3.761217229955479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26fbb3482e6164fbd79abf15894acd8611ece1441d940fdf8af3b7263fb6953"/>
    <n v="1"/>
    <n v="1"/>
  </r>
  <r>
    <s v="d682a46c-8f50-4574-8e3e-c8075c8c6675"/>
    <x v="146"/>
    <x v="402"/>
    <n v="-4.307749960656272E-3"/>
    <n v="-4.307749960656272E-3"/>
    <x v="1"/>
    <n v="6.032258064516129"/>
    <n v="-2.598545944008783E-2"/>
    <n v="-2.598545944008783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8764679c76ada56cd574fb431bff7c04a34629b57a4ba13addca9d84f9ef251e"/>
    <n v="1"/>
    <n v="1"/>
  </r>
  <r>
    <s v="9c5b3a9d-ef41-43d1-bcca-4da3d3c8a7bf"/>
    <x v="146"/>
    <x v="402"/>
    <n v="-1.0695723756901421E-2"/>
    <n v="-1.0695723756901421E-2"/>
    <x v="1"/>
    <n v="6.032258064516129"/>
    <n v="-6.4519365888405358E-2"/>
    <n v="-6.451936588840535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6b57fd5e34d7b568c1ffb75d1bbec468090cdb062d53fff37e3590171d0b3b45"/>
    <n v="1"/>
    <n v="1"/>
  </r>
  <r>
    <s v="15ff3a6e-0199-4569-a47c-03e61e08c22c"/>
    <x v="146"/>
    <x v="402"/>
    <n v="-9.3091402117227509E-3"/>
    <n v="-9.3091402117227509E-3"/>
    <x v="1"/>
    <n v="6.032258064516129"/>
    <n v="-5.6155136115875949E-2"/>
    <n v="-5.615513611587594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22ffda88c48d68137ab9cef7bb162ccdf5011b3c3b2e447202bfcbbf368afb6"/>
    <n v="1"/>
    <n v="1"/>
  </r>
  <r>
    <s v="19b656fd-2502-430d-8bf4-14f2b6e01aac"/>
    <x v="146"/>
    <x v="402"/>
    <n v="-1.8627607451686911E-2"/>
    <n v="-1.8627607451686911E-2"/>
    <x v="1"/>
    <n v="6.032258064516129"/>
    <n v="-0.1123665352730791"/>
    <n v="-0.1123665352730791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575aacdb458e5724e451b4a334635353a54bf22f73b0f794383c963e1eb5b1bb"/>
    <n v="1"/>
    <n v="1"/>
  </r>
  <r>
    <s v="322d6515-29fc-40fa-bb0a-162d3c83827e"/>
    <x v="146"/>
    <x v="402"/>
    <n v="-1.0322116907252569E-2"/>
    <n v="-1.0322116907252569E-2"/>
    <x v="1"/>
    <n v="6.032258064516129"/>
    <n v="-6.2265672956652571E-2"/>
    <n v="-6.226567295665257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d5a1f50b4ec2ab89e52eba64e2421711e995a2c5a8f3e43b77293392ed68da3"/>
    <n v="1"/>
    <n v="1"/>
  </r>
  <r>
    <s v="81bd3728-05e1-4335-8632-fc2a6e90554b"/>
    <x v="146"/>
    <x v="402"/>
    <n v="-6.7844452411538721E-3"/>
    <n v="-6.7844452411538721E-3"/>
    <x v="1"/>
    <n v="6.032258064516129"/>
    <n v="-4.092552451921852E-2"/>
    <n v="-4.092552451921852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79d5bc946c0b5a7d0f27ed330990dfb8f8effe7d7b3a515ee75e6f8beed54b1a"/>
    <n v="1"/>
    <n v="1"/>
  </r>
  <r>
    <s v="3feccd7d-0ebd-4ac9-a714-cf0407ac063e"/>
    <x v="146"/>
    <x v="402"/>
    <n v="1E-4"/>
    <n v="1E-4"/>
    <x v="1"/>
    <n v="6.032258064516129"/>
    <n v="6.0322580645161294E-4"/>
    <n v="6.0322580645161294E-4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ae0e86af7d1e6cb305621863aaa0df0e6c7e449ca8252c4b23d8f1ae175b3a2d"/>
    <n v="1"/>
    <n v="1"/>
  </r>
  <r>
    <s v="c2d0b19b-c497-4989-9cc5-d8e4eb46d907"/>
    <x v="146"/>
    <x v="402"/>
    <n v="-6.1980489550573356E-3"/>
    <n v="-6.1980489550573356E-3"/>
    <x v="1"/>
    <n v="6.032258064516129"/>
    <n v="-3.7388230793410387E-2"/>
    <n v="-3.7388230793410387E-2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a4fc2e43-5b63-4b12-a57d-5fd729f48dfa"/>
    <x v="146"/>
    <x v="402"/>
    <n v="175.49732326943371"/>
    <n v="175.49732326943371"/>
    <x v="1"/>
    <n v="6.032258064516129"/>
    <n v="1058.6451435930351"/>
    <n v="1058.6451435930351"/>
    <x v="1"/>
    <m/>
    <s v="UniSwap Router v3"/>
    <s v="Ledger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9ef5e0ba-3bd1-4e29-93eb-fd1e4df0c611"/>
    <x v="146"/>
    <x v="402"/>
    <n v="-1.040305357173185E-2"/>
    <n v="-1.040305357173185E-2"/>
    <x v="1"/>
    <n v="6.032258064516129"/>
    <n v="-6.2753903803672767E-2"/>
    <n v="-6.2753903803672767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f52c85e8387d3f0a6cd98eae3e0c579abdaccefc2068ba8eb56ceb096dd50f7"/>
    <n v="1"/>
    <n v="1"/>
  </r>
  <r>
    <s v="2206bf43-1b02-4506-a98b-4db0f92303d2"/>
    <x v="146"/>
    <x v="402"/>
    <n v="-6.2414295098056124E-3"/>
    <n v="-6.2414295098056124E-3"/>
    <x v="1"/>
    <n v="6.032258064516129"/>
    <n v="-3.7649913494633848E-2"/>
    <n v="-3.7649913494633848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9c9f83412e66d461eec144674447ad95721513a5f1175f6b650d66692984600e"/>
    <n v="1"/>
    <n v="1"/>
  </r>
  <r>
    <s v="7ffcba3f-ca32-4199-94d4-d586982e1fa0"/>
    <x v="146"/>
    <x v="402"/>
    <n v="-1.5534715365231841E-2"/>
    <n v="-1.5534715365231841E-2"/>
    <x v="1"/>
    <n v="6.032258064516129"/>
    <n v="-9.3709412041882365E-2"/>
    <n v="-9.3709412041882365E-2"/>
    <x v="1"/>
    <m/>
    <s v="Ledger"/>
    <s v="UniSwap Router v3"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29cce807-41c6-4ce4-8b80-bb2c5eb148be"/>
    <x v="146"/>
    <x v="402"/>
    <n v="-0.1432846163008398"/>
    <n v="-0.1432846163008398"/>
    <x v="1"/>
    <n v="6.032258064516129"/>
    <n v="-0.86432978220183987"/>
    <n v="-0.8643297822018398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f60e1294b9fbd096ea15e9c23b1bce63c18735d59952010f4fbd61f2c9603894"/>
    <n v="1"/>
    <n v="1"/>
  </r>
  <r>
    <s v="ec584f05-3180-43f7-8af9-c65ef6c80160"/>
    <x v="146"/>
    <x v="402"/>
    <n v="-0.37027565700789822"/>
    <n v="-0.37027565700789822"/>
    <x v="1"/>
    <n v="6.032258064516129"/>
    <n v="-2.2335983180799022"/>
    <n v="-2.233598318079902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84dde3e845ef63a5601a30258b306669958efe5408f04d7965e88e4effb1b1c"/>
    <n v="1"/>
    <n v="1"/>
  </r>
  <r>
    <s v="e8d56b3d-5472-42fa-99e6-b32bb3db24df"/>
    <x v="146"/>
    <x v="402"/>
    <n v="-55.001054830492031"/>
    <n v="-55.001054830492031"/>
    <x v="1"/>
    <n v="6.032258064516129"/>
    <n v="-331.78055655812932"/>
    <n v="-331.78055655812932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af469fa53356fd7983d5b54045afe7d594718278181073a4a49f38e31f7fb970"/>
    <n v="1"/>
    <n v="1"/>
  </r>
  <r>
    <s v="cab14b7f-6b4e-4aff-b5f9-bfd9f4ba5b53"/>
    <x v="146"/>
    <x v="402"/>
    <n v="-1.455061354746705E-2"/>
    <n v="-1.455061354746705E-2"/>
    <x v="1"/>
    <n v="6.032258064516129"/>
    <n v="-8.7773055915365758E-2"/>
    <n v="-8.7773055915365758E-2"/>
    <x v="1"/>
    <m/>
    <s v="Helper"/>
    <s v="Contrato Mynt"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009d6d0effdb823e13cb2bf07c5ca97ec720adff956ce79c87c9d0621d55c7d6"/>
    <n v="1"/>
    <n v="1"/>
  </r>
  <r>
    <s v="efca77be-ff69-4c0c-9f7c-86754b799ce8"/>
    <x v="146"/>
    <x v="402"/>
    <n v="-4.0625454677243522E-3"/>
    <n v="-4.0625454677243522E-3"/>
    <x v="1"/>
    <n v="6.032258064516129"/>
    <n v="-2.4506322660143669E-2"/>
    <n v="-2.450632266014366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e717f821fd3abdcfee30d969f04fa06f46f232c15624329c0f9da9cf8bdbd9cf"/>
    <n v="1"/>
    <n v="1"/>
  </r>
  <r>
    <s v="6c93c50e-4c4c-4280-b628-ff6d9f363068"/>
    <x v="146"/>
    <x v="402"/>
    <n v="0.15"/>
    <n v="0.15"/>
    <x v="2"/>
    <n v="6974.4623655913974"/>
    <n v="1046.16935483871"/>
    <n v="1046.16935483871"/>
    <x v="1"/>
    <m/>
    <m/>
    <s v="Ledger"/>
    <m/>
    <m/>
    <m/>
    <m/>
    <s v="Transferência via Crypto sem justificativa"/>
    <m/>
    <s v="Ledger"/>
    <m/>
    <x v="131"/>
    <s v="Receita Desconhecida"/>
    <s v="Others"/>
    <s v="Other Revenue"/>
    <s v="Other Revenue"/>
    <x v="11"/>
    <m/>
    <s v="0xb2bca9da0537b32347819ff5f635d3d8a711f421ada84d643c8e3057c8e6a03b"/>
    <n v="1"/>
    <n v="1"/>
  </r>
  <r>
    <s v="3e9cb67b-6668-42ce-ae91-ad2181978e14"/>
    <x v="146"/>
    <x v="402"/>
    <n v="-0.15"/>
    <n v="-0.15"/>
    <x v="2"/>
    <n v="6974.4623655913974"/>
    <n v="-1046.16935483871"/>
    <n v="-1046.16935483871"/>
    <x v="1"/>
    <m/>
    <s v="Ledger"/>
    <m/>
    <m/>
    <m/>
    <m/>
    <m/>
    <s v="Conversão de ETH para MATIC"/>
    <m/>
    <s v="Ledger"/>
    <m/>
    <x v="65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bd740e96-c6bd-431e-968a-36456d33ffe4"/>
    <x v="148"/>
    <x v="404"/>
    <n v="2.0024999999999999E-3"/>
    <n v="2.0024999999999999E-3"/>
    <x v="3"/>
    <n v="6967.2062663185388"/>
    <n v="13.951830548302871"/>
    <n v="13.95183054830287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3ba864cda5a72257b7fba03bb1db82e280de5bbf1b02ac709e210da52a97353"/>
    <n v="1"/>
    <n v="1"/>
  </r>
  <r>
    <s v="af7a3d2a-ff69-441d-845a-62ef866cf8fd"/>
    <x v="149"/>
    <x v="405"/>
    <n v="-8.6838353326734799E-3"/>
    <n v="-8.6838353326734799E-3"/>
    <x v="1"/>
    <n v="6.5129533678756468"/>
    <n v="-5.6557414576013279E-2"/>
    <n v="-5.6557414576013279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57b7319508f70d29ecd10778c3dc6ee4aa16a991c0e9c458e58a521fb3848ab8"/>
    <n v="1"/>
    <n v="1"/>
  </r>
  <r>
    <s v="9dfe7c5a-cc4b-457d-80b2-c7e2c19bbec8"/>
    <x v="149"/>
    <x v="405"/>
    <n v="-1.0287437915959541E-2"/>
    <n v="-1.0287437915959541E-2"/>
    <x v="1"/>
    <n v="6.5129533678756468"/>
    <n v="-6.7001603421560293E-2"/>
    <n v="-6.7001603421560293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62911ee28fa18f97ed24b5fc8cc22c7570cd2128e0f3d0da0b58e325ed96845"/>
    <n v="1"/>
    <n v="1"/>
  </r>
  <r>
    <s v="9b101294-0184-4017-a14d-a2422f6250e3"/>
    <x v="149"/>
    <x v="405"/>
    <n v="-6.0959371880386594E-3"/>
    <n v="-6.0959371880386594E-3"/>
    <x v="1"/>
    <n v="6.5129533678756468"/>
    <n v="-3.9702554639194788E-2"/>
    <n v="-3.9702554639194788E-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f82fd4dd6e79342e2ccfd7170383f2042088cbe948e84f3916dfe5108f720c4"/>
    <n v="1"/>
    <n v="1"/>
  </r>
  <r>
    <s v="70d5b612-c0aa-49ee-b6c7-96d46ab949fd"/>
    <x v="149"/>
    <x v="405"/>
    <n v="0.5"/>
    <n v="0.5"/>
    <x v="1"/>
    <n v="6.5129533678756468"/>
    <n v="3.256476683937823"/>
    <n v="3.256476683937823"/>
    <x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716292e8ada86e0f1c7544f6ef7a02b1818dab8745f81f83c0db55d1f84c45f5"/>
    <n v="1"/>
    <n v="1"/>
  </r>
  <r>
    <s v="0487b8a9-81c9-45df-8e5e-24142ec56421"/>
    <x v="149"/>
    <x v="405"/>
    <n v="-0.50224716755446397"/>
    <n v="-0.50224716755446397"/>
    <x v="1"/>
    <n v="6.5129533678756468"/>
    <n v="-3.2711123814298499"/>
    <n v="-3.2711123814298499"/>
    <x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716292e8ada86e0f1c7544f6ef7a02b1818dab8745f81f83c0db55d1f84c45f5"/>
    <n v="1"/>
    <n v="1"/>
  </r>
  <r>
    <s v="9c11961d-ebb0-4560-9ea4-155244a22b45"/>
    <x v="149"/>
    <x v="405"/>
    <n v="-2.8361497077092038E-3"/>
    <n v="-2.8361497077092038E-3"/>
    <x v="1"/>
    <n v="6.5129533678756468"/>
    <n v="-1.847171079062419E-2"/>
    <n v="-1.847171079062419E-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94709ee2d4893666f8e637c122619614593b317281acacd40e369e1418f237d"/>
    <n v="1"/>
    <n v="1"/>
  </r>
  <r>
    <s v="e100e8f6-a382-4f34-b765-2326d3a5ef11"/>
    <x v="149"/>
    <x v="405"/>
    <n v="-0.17653376350743721"/>
    <n v="-0.17653376350743721"/>
    <x v="1"/>
    <n v="6.5129533678756468"/>
    <n v="-1.149756169579526"/>
    <n v="-1.149756169579526"/>
    <x v="1"/>
    <m/>
    <s v="Ledger"/>
    <m/>
    <m/>
    <m/>
    <m/>
    <m/>
    <s v="Criação do contrato Meta Creative Week"/>
    <m/>
    <s v="Ledger"/>
    <m/>
    <x v="162"/>
    <s v="Blockchain"/>
    <s v="Technology &amp; Infrastructure"/>
    <s v="Operating Costs"/>
    <s v="Operating Costs"/>
    <x v="9"/>
    <m/>
    <s v="0x573e73790436223bb43213e360ccc935fb85e0a2f10d063b41655b93269d6f04"/>
    <n v="1"/>
    <n v="1"/>
  </r>
  <r>
    <s v="e1d38e5e-b863-4a7c-9121-1cdad76f96bd"/>
    <x v="150"/>
    <x v="406"/>
    <n v="1.1624999999999999E-3"/>
    <n v="1.1624999999999999E-3"/>
    <x v="2"/>
    <n v="8005.9183673469388"/>
    <n v="9.3068801020408163"/>
    <n v="9.3068801020408163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ac6da6cbd4663b26cb848949b4773ebb379eed03b374f1e6dd725b5878d81a74"/>
    <n v="1"/>
    <n v="1"/>
  </r>
  <r>
    <s v="183fcd61-2c5b-4dca-88f5-2bd32af77936"/>
    <x v="151"/>
    <x v="407"/>
    <n v="1.1325E-3"/>
    <n v="1.1325E-3"/>
    <x v="2"/>
    <n v="8274.5297407219114"/>
    <n v="9.3709049313675656"/>
    <n v="9.3709049313675656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b898e002a1801e358ef4102a1b57ad9c0071a2f7f5f2b4989f73742a1b502f41"/>
    <n v="1"/>
    <n v="1"/>
  </r>
  <r>
    <s v="88142675-b95d-405d-862e-fd13b65cbca5"/>
    <x v="152"/>
    <x v="408"/>
    <n v="1.98E-3"/>
    <n v="1.98E-3"/>
    <x v="3"/>
    <n v="8363.2943568886622"/>
    <n v="16.559322826639551"/>
    <n v="16.5593228266395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cca258d98e37ed522cbd4e3a7ebbb560d4b56b5dadcfb497b28434c98ce16a6"/>
    <n v="1"/>
    <n v="1"/>
  </r>
  <r>
    <s v="1af9390c-e059-4670-b64e-aa763e8f5698"/>
    <x v="152"/>
    <x v="408"/>
    <n v="1.1325E-3"/>
    <n v="1.1325E-3"/>
    <x v="2"/>
    <n v="8379.7661413319765"/>
    <n v="9.4900851550584644"/>
    <n v="9.490085155058464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34d678784e29e035b280e2516f04f31cb790d55c08a803e40d022e64849889b3"/>
    <n v="1"/>
    <n v="1"/>
  </r>
  <r>
    <s v="202a1039-c2dc-4aff-a73c-38f414f05c24"/>
    <x v="153"/>
    <x v="409"/>
    <n v="1.8749999999999999E-3"/>
    <n v="1.8749999999999999E-3"/>
    <x v="3"/>
    <n v="7895.1521402784947"/>
    <n v="14.80341026302218"/>
    <n v="14.8034102630221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3b01c85a024762f66e9f7870a393eb4bd6031848906c7504a77eb4600503da4"/>
    <n v="1"/>
    <n v="1"/>
  </r>
  <r>
    <s v="5103ff16-d2f6-4154-8cff-ad38d09a4e07"/>
    <x v="154"/>
    <x v="410"/>
    <n v="1.98E-3"/>
    <n v="1.98E-3"/>
    <x v="3"/>
    <n v="7879.2423456149436"/>
    <n v="15.60089984431759"/>
    <n v="15.6008998443175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7e3c40f99e890e65a9208ae9e7f3caad9f199b39d14f3e440bbdb9e4c5f74da"/>
    <n v="1"/>
    <n v="1"/>
  </r>
  <r>
    <s v="2c42df14-26e5-4c49-8777-9a3fda398c10"/>
    <x v="155"/>
    <x v="411"/>
    <n v="9.7499999999999996E-4"/>
    <n v="9.7499999999999996E-4"/>
    <x v="3"/>
    <n v="8178.8082901554399"/>
    <n v="7.9743380829015544"/>
    <n v="7.974338082901554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6812f067173cc5cf5d76d9c192471cad0b43af14e1b32ceefb45fac46d21c866"/>
    <n v="1"/>
    <n v="1"/>
  </r>
  <r>
    <s v="039278e8-35e8-4492-a653-3ea5001f1303"/>
    <x v="155"/>
    <x v="411"/>
    <n v="2.0100000000000001E-3"/>
    <n v="2.0100000000000001E-3"/>
    <x v="3"/>
    <n v="8178.8082901554399"/>
    <n v="16.439404663212439"/>
    <n v="16.43940466321243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f03b84c8d328a288f2644d16a865b619de5b3cea26723ff0897eee0ad7ba31f"/>
    <n v="1"/>
    <n v="1"/>
  </r>
  <r>
    <s v="064cdf67-933e-401b-b9b2-dee40a125247"/>
    <x v="155"/>
    <x v="411"/>
    <n v="1.0499999999999999E-3"/>
    <n v="1.0499999999999999E-3"/>
    <x v="2"/>
    <n v="8186.4766839378244"/>
    <n v="8.5958005181347144"/>
    <n v="8.5958005181347144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12673f41752dfc5961a4422bf1fe5086aa78382b65b42047ecfaba5f80ad2c8b"/>
    <n v="1"/>
    <n v="1"/>
  </r>
  <r>
    <s v="3348083e-01b0-4f4b-8994-c9859c3dbcad"/>
    <x v="157"/>
    <x v="413"/>
    <n v="2.0100000000000001E-3"/>
    <n v="2.0100000000000001E-3"/>
    <x v="3"/>
    <n v="8512.1990369181385"/>
    <n v="17.109520064205459"/>
    <n v="17.10952006420545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b385fe31cf327b68d7c573d1e2866cfdea1cab842f72313eef58dfbb36d7e22"/>
    <n v="1"/>
    <n v="1"/>
  </r>
  <r>
    <s v="25142c79-0905-4994-a02c-8177af4ee81d"/>
    <x v="159"/>
    <x v="415"/>
    <n v="-4.8579785158093343E-3"/>
    <n v="-4.8579785158093343E-3"/>
    <x v="1"/>
    <n v="5.0175252257036638"/>
    <n v="-2.4375029748999778E-2"/>
    <n v="-2.437502974899977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e4a501c6a1b7e841252026cd4d7bc69fae5add56948e84d885cdf7da78bb9edc"/>
    <n v="1"/>
    <n v="1"/>
  </r>
  <r>
    <s v="b7ce41eb-fbab-479d-8bfd-bca9311de0da"/>
    <x v="159"/>
    <x v="415"/>
    <n v="1.5074999999999999E-3"/>
    <n v="1.5074999999999999E-3"/>
    <x v="2"/>
    <n v="8246.840148698886"/>
    <n v="12.43211152416357"/>
    <n v="12.4321115241635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ef9ae58f6902843967fd375041ea6fb11d9d21cb5c94e8a0715267cabe893e40"/>
    <n v="1"/>
    <n v="1"/>
  </r>
  <r>
    <s v="99995ca6-6d9d-4d5d-90d9-5d70465f0529"/>
    <x v="160"/>
    <x v="416"/>
    <n v="1.5074999999999999E-3"/>
    <n v="1.5074999999999999E-3"/>
    <x v="2"/>
    <n v="8015.1063829787226"/>
    <n v="12.082772872340421"/>
    <n v="12.082772872340421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3bba8cf2e852d834367f49f82dc2e5d06976aadcc1177efaf4fe91606dd4085d"/>
    <n v="1"/>
    <n v="1"/>
  </r>
  <r>
    <s v="dc57276c-830d-46ef-aab6-c96a1bfd663b"/>
    <x v="161"/>
    <x v="417"/>
    <n v="3.525E-4"/>
    <n v="3.525E-4"/>
    <x v="3"/>
    <n v="8365.4564869193819"/>
    <n v="2.9488234116390819"/>
    <n v="2.948823411639081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ed60bb52a8373d3f389a866b615be3c48025fe877bc4a4b56e5d709a959a80a"/>
    <n v="1"/>
    <n v="1"/>
  </r>
  <r>
    <s v="4376016a-30bf-4e51-a802-686603303b70"/>
    <x v="161"/>
    <x v="417"/>
    <n v="3.4499999999999998E-4"/>
    <n v="3.4499999999999998E-4"/>
    <x v="3"/>
    <n v="8365.4564869193819"/>
    <n v="2.8860824879871871"/>
    <n v="2.886082487987187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79a9ea8852e62cf3cf22d52e7ac5186da9d73db0b032709806e36b962094f81"/>
    <n v="1"/>
    <n v="1"/>
  </r>
  <r>
    <s v="d640fe1a-f5e2-4307-a2f4-a6315ea6aef4"/>
    <x v="161"/>
    <x v="417"/>
    <n v="2.2499999999999998E-3"/>
    <n v="2.2499999999999998E-3"/>
    <x v="3"/>
    <n v="8365.4564869193819"/>
    <n v="18.822277095568609"/>
    <n v="18.8222770955686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b1c032fe22dc2cba2b30635bd6c6e15d9d8ddb766fac121d158cee34434d62"/>
    <n v="1"/>
    <n v="1"/>
  </r>
  <r>
    <s v="7390d296-2624-4ec4-b1d1-abeb23a31502"/>
    <x v="162"/>
    <x v="418"/>
    <n v="-4.0460938731238953E-2"/>
    <n v="-4.0460938731238953E-2"/>
    <x v="1"/>
    <n v="4.8381655245123873"/>
    <n v="-0.19575671885888829"/>
    <n v="-0.1957567188588882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41b5b4c654b384053f612b6fbd861e68049304a305fee95252976108b87a967f"/>
    <n v="1"/>
    <n v="1"/>
  </r>
  <r>
    <s v="a2cb642d-653d-4d5d-b935-05ccae420ee3"/>
    <x v="163"/>
    <x v="419"/>
    <n v="2.0249999999999999E-3"/>
    <n v="2.0249999999999999E-3"/>
    <x v="2"/>
    <n v="7090.9619450317114"/>
    <n v="14.359197938689221"/>
    <n v="14.359197938689221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124617f8804635a877ed6cd2a86be72cb02ec2822cc5468a4e2ac4451e87a5a7"/>
    <n v="1"/>
    <n v="1"/>
  </r>
  <r>
    <s v="d1acf146-744e-4cc4-9441-108d8e9fce19"/>
    <x v="364"/>
    <x v="620"/>
    <n v="-9.851885092467599E-3"/>
    <n v="-9.851885092467599E-3"/>
    <x v="1"/>
    <n v="4.6701298701298706"/>
    <n v="-4.6009582847420107E-2"/>
    <n v="-4.600958284742010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f9e8339d1dea92c2d264a1b12419ecd888889c20e0f66f34dba740d9ba178ff4"/>
    <n v="1"/>
    <n v="1"/>
  </r>
  <r>
    <s v="7912afda-5948-4b72-a3e3-8a3af93251c9"/>
    <x v="364"/>
    <x v="620"/>
    <n v="-9.3940895686812301E-3"/>
    <n v="-9.3940895686812301E-3"/>
    <x v="1"/>
    <n v="4.6701298701298706"/>
    <n v="-4.3871618297373648E-2"/>
    <n v="-4.387161829737364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245771a4261a9ea56159404c0a4b20fc5daa6bb61f9d64ba273a5973fee949a7"/>
    <n v="1"/>
    <n v="1"/>
  </r>
  <r>
    <s v="ba07e8f1-5d0c-4e5a-a9f8-87ba19709d7e"/>
    <x v="164"/>
    <x v="420"/>
    <n v="2.6250000000000002E-3"/>
    <n v="2.6250000000000002E-3"/>
    <x v="3"/>
    <n v="6846.84731631058"/>
    <n v="17.972974205315271"/>
    <n v="17.97297420531527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77e030cc65fe497d9c8a77dac3980b7a0e5352390a157495b37f26ecc9ddb27"/>
    <n v="1"/>
    <n v="1"/>
  </r>
  <r>
    <s v="0c3f5fa9-dd4a-4fad-9a05-b528cafb5193"/>
    <x v="165"/>
    <x v="421"/>
    <n v="2.6250000000000002E-3"/>
    <n v="2.6250000000000002E-3"/>
    <x v="3"/>
    <n v="6763.1633714880336"/>
    <n v="17.75330385015609"/>
    <n v="17.753303850156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2775df54967de3018910974581769f9b9e7755f73a27ca088fce0708587252f"/>
    <n v="1"/>
    <n v="1"/>
  </r>
  <r>
    <s v="c5b8ae96-9d3f-4f9a-9c4b-81cde19f7b00"/>
    <x v="165"/>
    <x v="421"/>
    <n v="1.9499999999999999E-3"/>
    <n v="1.9499999999999999E-3"/>
    <x v="2"/>
    <n v="6778.6160249739851"/>
    <n v="13.218301248699269"/>
    <n v="13.21830124869926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8e921a9d69c7690877b1e21962b16acc94d60fd7f6b2bd378b82edc076df6a6e"/>
    <n v="1"/>
    <n v="1"/>
  </r>
  <r>
    <s v="70961da5-f1bb-46d2-9b0c-cce876c2e6fb"/>
    <x v="170"/>
    <x v="426"/>
    <n v="4.4175000000000004E-3"/>
    <n v="4.4175000000000004E-3"/>
    <x v="3"/>
    <n v="6924.0190880169666"/>
    <n v="30.586854321314949"/>
    <n v="30.58685432131494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a7d6723851b056190c16ae43b7789ef180523052482467382ea58e95b6b5b90"/>
    <n v="1"/>
    <n v="1"/>
  </r>
  <r>
    <s v="469b21fa-ed39-4c64-8ac6-ebdcd690d881"/>
    <x v="170"/>
    <x v="426"/>
    <n v="-7.4064154569803559E-3"/>
    <n v="-7.4064154569803559E-3"/>
    <x v="1"/>
    <n v="4.2348886532343588"/>
    <n v="-3.1365344779905678E-2"/>
    <n v="-3.1365344779905678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3a0b050eb00fb5deab16078dd17b8e04425fbfc661462fce1fb8b2a43a76d3aa"/>
    <n v="1"/>
    <n v="1"/>
  </r>
  <r>
    <s v="c7a95e53-3c00-445d-817b-815671d3795c"/>
    <x v="170"/>
    <x v="426"/>
    <n v="-8.7362224569884246E-3"/>
    <n v="-8.7362224569884246E-3"/>
    <x v="1"/>
    <n v="4.2348886532343588"/>
    <n v="-3.6996929355231467E-2"/>
    <n v="-3.6996929355231467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14d9dfd24d9dd88f3d51e3bec0283a1add79cdf1cfee45b24a0134935fd4e613"/>
    <n v="1"/>
    <n v="1"/>
  </r>
  <r>
    <s v="b1b82e07-cfc9-42b5-a5ed-c22fa2b22ea8"/>
    <x v="171"/>
    <x v="427"/>
    <n v="-7.6502538118836906E-3"/>
    <n v="-7.6502538118836906E-3"/>
    <x v="1"/>
    <n v="4.2085333333333326"/>
    <n v="-3.219634817577291E-2"/>
    <n v="-3.219634817577291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aa06503aa868c57f0a30737ffa0d3e600931f78ba4162e1fe1ccd13d68267b1d"/>
    <n v="1"/>
    <n v="1"/>
  </r>
  <r>
    <s v="215ec7f3-89a0-43ef-95ab-2b227c8e70f5"/>
    <x v="172"/>
    <x v="428"/>
    <n v="-2.7002127744491629E-2"/>
    <n v="-2.7002127744491629E-2"/>
    <x v="1"/>
    <n v="4.2309333333333328"/>
    <n v="-0.1142442023450944"/>
    <n v="-0.1142442023450944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db07d8c77657d8b62284ccf4e6db2fed014a1c73091ddd0b5b0240f5bacd9458"/>
    <n v="1"/>
    <n v="1"/>
  </r>
  <r>
    <s v="530055e4-f101-4ed4-8e5e-3ee7405952f5"/>
    <x v="173"/>
    <x v="429"/>
    <n v="-8.8386525886590597E-3"/>
    <n v="-8.8386525886590597E-3"/>
    <x v="1"/>
    <n v="4.0864067439409908"/>
    <n v="-3.6118329545647879E-2"/>
    <n v="-3.6118329545647879E-2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b44739a950b0ae922c36f447a8ca87dbbe0e4b0619f1db90de11151adde743ab"/>
    <n v="1"/>
    <n v="1"/>
  </r>
  <r>
    <s v="8122c25c-3fba-48f8-83f2-75d9196a2a1d"/>
    <x v="173"/>
    <x v="429"/>
    <n v="2"/>
    <n v="2"/>
    <x v="1"/>
    <n v="4.0864067439409908"/>
    <n v="8.1728134878819816"/>
    <n v="8.1728134878819816"/>
    <x v="1"/>
    <m/>
    <m/>
    <s v="Helper"/>
    <m/>
    <m/>
    <m/>
    <m/>
    <s v="MATIC enviado pela Parfin"/>
    <m/>
    <s v="Helper"/>
    <m/>
    <x v="162"/>
    <s v="Blockchain"/>
    <s v="Technology &amp; Infrastructure"/>
    <s v="Operating Costs"/>
    <s v="Operating Costs"/>
    <x v="9"/>
    <m/>
    <s v="0x6aa4a71e46381debc858b1cab3b4961c5258d7630b71c178955568cacbb3962b"/>
    <n v="1"/>
    <n v="1"/>
  </r>
  <r>
    <s v="4d884900-5754-47a2-b99b-3741f75aa8b2"/>
    <x v="173"/>
    <x v="429"/>
    <n v="-4.1173196319785697E-3"/>
    <n v="-4.1173196319785697E-3"/>
    <x v="1"/>
    <n v="4.0864067439409908"/>
    <n v="-1.6825042711077869E-2"/>
    <n v="-1.6825042711077869E-2"/>
    <x v="1"/>
    <m/>
    <s v="Ledger"/>
    <m/>
    <m/>
    <m/>
    <m/>
    <m/>
    <s v="Alteração do url dos nfts"/>
    <m/>
    <s v="Ledger"/>
    <m/>
    <x v="173"/>
    <s v="Contracts"/>
    <s v="Technology &amp; Infrastructure"/>
    <s v="Operating Costs"/>
    <s v="Operating Costs"/>
    <x v="9"/>
    <m/>
    <s v="0x4e6b0bedfaea58d9cf5bf2d8424508a5c6833f375317dbec4ae12b8a796485bf"/>
    <n v="1"/>
    <n v="1"/>
  </r>
  <r>
    <s v="c6427016-b78b-48ca-8118-32a063e57cb9"/>
    <x v="173"/>
    <x v="429"/>
    <n v="-2.7405570512922989E-2"/>
    <n v="-2.7405570512922989E-2"/>
    <x v="1"/>
    <n v="4.0864067439409908"/>
    <n v="-0.1119903081655589"/>
    <n v="-0.1119903081655589"/>
    <x v="1"/>
    <m/>
    <s v="Helper"/>
    <m/>
    <m/>
    <m/>
    <m/>
    <m/>
    <s v="Envios teste de NFTs para o projeto da Mynt"/>
    <m/>
    <s v="Helper"/>
    <m/>
    <x v="160"/>
    <s v="NFTs"/>
    <s v="Technology &amp; Infrastructure"/>
    <s v="Operating Costs"/>
    <s v="Operating Costs"/>
    <x v="9"/>
    <m/>
    <s v="0x4f24540718862e6b7d659491382b7ad8575e00714203da32b2175abc1ace8802"/>
    <n v="1"/>
    <n v="1"/>
  </r>
  <r>
    <s v="3df2ed4b-d431-4295-a01a-e9a2b1c55a9e"/>
    <x v="174"/>
    <x v="430"/>
    <n v="0.75"/>
    <n v="0.75"/>
    <x v="3"/>
    <n v="6844.4738233738763"/>
    <n v="5133.3553675304074"/>
    <n v="5133.3553675304074"/>
    <x v="1"/>
    <m/>
    <m/>
    <s v="Gnosis"/>
    <m/>
    <m/>
    <m/>
    <m/>
    <s v="Utilização do Seamore pela Whale Together"/>
    <m/>
    <s v="Gnosis"/>
    <m/>
    <x v="171"/>
    <s v="Utilização Plataforma"/>
    <s v="Recurrent"/>
    <s v="Operating Revenue"/>
    <s v="Operating Revenue"/>
    <x v="11"/>
    <m/>
    <s v="0x7860441e1708fc7599549747f5c4257c734660cc50f0b9cf48cac7e6eb931098"/>
    <n v="1"/>
    <n v="1"/>
  </r>
  <r>
    <s v="934ad0ec-3228-435b-bf95-e64230a5fc24"/>
    <x v="174"/>
    <x v="430"/>
    <n v="5.0924999999999998E-3"/>
    <n v="5.0924999999999998E-3"/>
    <x v="3"/>
    <n v="6844.4738233738763"/>
    <n v="34.855482945531463"/>
    <n v="34.85548294553146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923af70bac21f83674fc500f8e153c41ac7b53459fb18dfeb10564cb7f5e385"/>
    <n v="1"/>
    <n v="1"/>
  </r>
  <r>
    <s v="6a2a350a-7b60-470d-b695-99748bae4deb"/>
    <x v="174"/>
    <x v="430"/>
    <n v="1"/>
    <n v="1"/>
    <x v="1"/>
    <n v="4.1401374933897417"/>
    <n v="4.1401374933897417"/>
    <n v="4.1401374933897417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4703bcd8091f1049e1d080491e00cca6b639776aed43cd5e97afceff426b40e1"/>
    <n v="1"/>
    <n v="1"/>
  </r>
  <r>
    <s v="b4317c79-307e-4feb-8b7d-a7c1cebff096"/>
    <x v="174"/>
    <x v="430"/>
    <n v="-1.0007202775050521"/>
    <n v="-1.0007202775050521"/>
    <x v="1"/>
    <n v="4.1401374933897417"/>
    <n v="-4.1431195412940527"/>
    <n v="-4.143119541294052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4703bcd8091f1049e1d080491e00cca6b639776aed43cd5e97afceff426b40e1"/>
    <n v="1"/>
    <n v="1"/>
  </r>
  <r>
    <s v="eb91d99e-4c80-4017-aa59-402b7b896197"/>
    <x v="174"/>
    <x v="430"/>
    <n v="1.9993699999978369"/>
    <n v="1.9993699999978369"/>
    <x v="1"/>
    <n v="4.1401374933897417"/>
    <n v="8.2776667001496929"/>
    <n v="8.2776667001496929"/>
    <x v="1"/>
    <m/>
    <m/>
    <s v="Ledger"/>
    <m/>
    <m/>
    <m/>
    <m/>
    <s v="MATIC enviado pela Parfin"/>
    <m/>
    <s v="Ledger"/>
    <m/>
    <x v="162"/>
    <s v="Blockchain"/>
    <s v="Technology &amp; Infrastructure"/>
    <s v="Operating Costs"/>
    <s v="Operating Costs"/>
    <x v="9"/>
    <m/>
    <s v="0xa477a319e689657e96b748973e82a765098f3a6167cae58211c0e0f353065998"/>
    <n v="1"/>
    <n v="1"/>
  </r>
  <r>
    <s v="6462fdfb-fe6e-40ab-b9b0-ba9608833178"/>
    <x v="174"/>
    <x v="430"/>
    <n v="0.8"/>
    <n v="0.8"/>
    <x v="1"/>
    <n v="4.1401374933897417"/>
    <n v="3.3121099947117929"/>
    <n v="3.3121099947117929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da7c999b347dae829457815b6bf58374b7875518ab2684ce5467ee0eb53ca10e"/>
    <n v="1"/>
    <n v="1"/>
  </r>
  <r>
    <s v="6dd7048a-9665-4041-bcbd-c56352e9e22c"/>
    <x v="174"/>
    <x v="430"/>
    <n v="-0.80064165500073503"/>
    <n v="-0.80064165500073503"/>
    <x v="1"/>
    <n v="4.1401374933897417"/>
    <n v="-3.314766534638157"/>
    <n v="-3.314766534638157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da7c999b347dae829457815b6bf58374b7875518ab2684ce5467ee0eb53ca10e"/>
    <n v="1"/>
    <n v="1"/>
  </r>
  <r>
    <s v="f48fd5e7-dd4b-4b81-ae16-b0ce617741ba"/>
    <x v="174"/>
    <x v="430"/>
    <n v="-8.8666170065021851E-2"/>
    <n v="-8.8666170065021851E-2"/>
    <x v="1"/>
    <n v="4.1401374933897417"/>
    <n v="-0.36709013508146809"/>
    <n v="-0.36709013508146809"/>
    <x v="1"/>
    <m/>
    <s v="Ledger"/>
    <m/>
    <m/>
    <m/>
    <m/>
    <m/>
    <s v="Criação/deploy do contrato"/>
    <m/>
    <s v="Ledger"/>
    <m/>
    <x v="162"/>
    <s v="Blockchain"/>
    <s v="Technology &amp; Infrastructure"/>
    <s v="Operating Costs"/>
    <s v="Operating Costs"/>
    <x v="9"/>
    <m/>
    <s v="0x368f49cdf98a622ef8c777625f42ec28998f00387ca1dbf38a8bd9a0e67fc0e1"/>
    <n v="1"/>
    <n v="1"/>
  </r>
  <r>
    <s v="f136d5c9-c0ee-42c3-b885-2beda3c194e2"/>
    <x v="174"/>
    <x v="430"/>
    <n v="4.2712499999999999E-3"/>
    <n v="4.2712499999999999E-3"/>
    <x v="2"/>
    <n v="6865.3622421998944"/>
    <n v="29.323678476996299"/>
    <n v="29.32367847699629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db5db8808164affe15d4b7595ea180c44d5b408709dfeb51d7b655316e6406cd"/>
    <n v="1"/>
    <n v="1"/>
  </r>
  <r>
    <s v="6e50269c-8cad-41c3-a806-269c51789c66"/>
    <x v="175"/>
    <x v="431"/>
    <n v="5.2500000000000003E-3"/>
    <n v="5.2500000000000003E-3"/>
    <x v="3"/>
    <n v="6778.54872881356"/>
    <n v="35.587380826271193"/>
    <n v="35.58738082627119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62b8f21a3fbd3d926520e0ffd71f2bedffc3194d886208ce0c4d2d86b149478"/>
    <n v="1"/>
    <n v="1"/>
  </r>
  <r>
    <s v="4f6447a8-26b5-4dd2-98ab-84348281889b"/>
    <x v="176"/>
    <x v="432"/>
    <n v="-2.4421778035472802E-3"/>
    <n v="-2.4421778035472802E-3"/>
    <x v="3"/>
    <n v="6740.0208986415882"/>
    <n v="-16.46032943410728"/>
    <n v="-16.46032943410728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b395f54496ed2d4f787b6e46c5218a6e6f5f824711f421fe5ec9fc19adb560e"/>
    <n v="1"/>
    <n v="1"/>
  </r>
  <r>
    <s v="0208045e-76f7-4fd1-b7f1-f29fdcfaf43c"/>
    <x v="176"/>
    <x v="432"/>
    <n v="3.7500000000000001E-4"/>
    <n v="3.7500000000000001E-4"/>
    <x v="3"/>
    <n v="6740.0208986415882"/>
    <n v="2.527507836990595"/>
    <n v="2.52750783699059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8001a95d1ec2ef03090bc6cbc2b835a74ea70ceb6ff5581f354a919390b77fb7"/>
    <n v="1"/>
    <n v="1"/>
  </r>
  <r>
    <s v="acd2e511-d45c-428f-a68c-15b946139262"/>
    <x v="365"/>
    <x v="621"/>
    <n v="4.4999999999999997E-3"/>
    <n v="4.4999999999999997E-3"/>
    <x v="2"/>
    <n v="6943.6811746198218"/>
    <n v="31.246565285789199"/>
    <n v="31.24656528578919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3da19c56e74def558cc776f8ae61621c9ce7e239ec0ebad72dfc0de9671728f2"/>
    <n v="1"/>
    <n v="1"/>
  </r>
  <r>
    <s v="860556fa-bc77-4a41-8711-1c38f2cb24fe"/>
    <x v="365"/>
    <x v="621"/>
    <n v="1.8749999999999999E-3"/>
    <n v="1.8749999999999999E-3"/>
    <x v="2"/>
    <n v="6943.6811746198218"/>
    <n v="13.019402202412159"/>
    <n v="13.01940220241215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946b9099f96d4d369d36c86f275e9272f25e55e91c771f39effb1e29d4112972"/>
    <n v="1"/>
    <n v="1"/>
  </r>
  <r>
    <s v="dc3e77b5-dcd4-4ff4-8d54-f7341b016c01"/>
    <x v="179"/>
    <x v="436"/>
    <n v="7.4999999999999997E-3"/>
    <n v="7.4999999999999997E-3"/>
    <x v="3"/>
    <n v="7102.9411764705883"/>
    <n v="53.272058823529413"/>
    <n v="53.27205882352941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b1f966c6b0f481e9cf2720eab503cd517c5c4f7b2a8ceb868b6611d425618aa"/>
    <n v="1"/>
    <n v="1"/>
  </r>
  <r>
    <s v="f518427d-f2a6-49ab-801e-62a6f1579f31"/>
    <x v="179"/>
    <x v="436"/>
    <n v="2.48624925E-2"/>
    <n v="2.48624925E-2"/>
    <x v="3"/>
    <n v="7102.9411764705883"/>
    <n v="176.5968217279412"/>
    <n v="176.596821727941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cfeb787b4512a0d9d189ab777b037b3837a1f31647c91c3ab03e6265fd84b78"/>
    <n v="1"/>
    <n v="1"/>
  </r>
  <r>
    <s v="a34d327c-d69e-4914-95e0-24b0dd50e3d9"/>
    <x v="180"/>
    <x v="437"/>
    <n v="7.5000000000000002E-4"/>
    <n v="7.5000000000000002E-4"/>
    <x v="3"/>
    <n v="7058.6638830897709"/>
    <n v="5.2939979123173284"/>
    <n v="5.2939979123173284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a72d8966fdf651929f1d72a7060a8b081f6f5f5b72c2982511bbdad986769dee"/>
    <n v="1"/>
    <n v="1"/>
  </r>
  <r>
    <s v="eaee32d5-c0c2-4700-a657-48b557ff9cb7"/>
    <x v="180"/>
    <x v="437"/>
    <n v="3.8999999999999998E-3"/>
    <n v="3.8999999999999998E-3"/>
    <x v="3"/>
    <n v="7058.6638830897709"/>
    <n v="27.528789144050101"/>
    <n v="27.5287891440501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2d6a21adbe93e5429ba6f57a95efd374553afcbb6702a3b768857e048d31599"/>
    <n v="1"/>
    <n v="1"/>
  </r>
  <r>
    <s v="bf06a692-176e-4bbf-9b46-81a717b74444"/>
    <x v="180"/>
    <x v="437"/>
    <n v="3.7499999999999999E-3"/>
    <n v="3.7499999999999999E-3"/>
    <x v="3"/>
    <n v="7058.6638830897709"/>
    <n v="26.46998956158664"/>
    <n v="26.469989561586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3a9d3eab1e3bd68dc3a23acbce3a34818e1862a5de41f4db6863a889c460fd2"/>
    <n v="1"/>
    <n v="1"/>
  </r>
  <r>
    <s v="f1d38b71-e78f-4519-870b-a99547c43bca"/>
    <x v="180"/>
    <x v="437"/>
    <n v="3.375E-3"/>
    <n v="3.375E-3"/>
    <x v="2"/>
    <n v="7060.1774530271396"/>
    <n v="23.828098903966591"/>
    <n v="23.828098903966591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314aa2d97ff040ac04e1ff96b8a74244dfadffde2260aca8089cefe8c0eba0cc"/>
    <n v="1"/>
    <n v="1"/>
  </r>
  <r>
    <s v="74a55acc-048d-4e60-83c6-17cfbafc1495"/>
    <x v="182"/>
    <x v="439"/>
    <n v="3.375E-3"/>
    <n v="3.375E-3"/>
    <x v="3"/>
    <n v="6867.2548002075746"/>
    <n v="23.176984950700572"/>
    <n v="23.17698495070057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eefee136093697dd128d1929f0e195c620859e14b8a66c6e62e59e881deda05"/>
    <n v="1"/>
    <n v="1"/>
  </r>
  <r>
    <s v="90f7a272-7948-4815-bc62-e11b20461322"/>
    <x v="184"/>
    <x v="441"/>
    <n v="3.375E-3"/>
    <n v="3.375E-3"/>
    <x v="3"/>
    <n v="7158.9439655172418"/>
    <n v="24.16143588362069"/>
    <n v="24.1614358836206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9d9c3722e2c58c569cf2f3a00ac615f86d77bebbd237d84034bfd84b648700c7"/>
    <n v="1"/>
    <n v="1"/>
  </r>
  <r>
    <s v="de42e248-285c-4295-bfab-47665f879701"/>
    <x v="184"/>
    <x v="441"/>
    <n v="2.7750000000000001E-3"/>
    <n v="2.7750000000000001E-3"/>
    <x v="2"/>
    <n v="7151.1314655172418"/>
    <n v="19.844389816810349"/>
    <n v="19.84438981681034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4f2271f325cc993df17f19a8678005a79c647227dd22f848541b70dc538871a8"/>
    <n v="1"/>
    <n v="1"/>
  </r>
  <r>
    <s v="d28299b2-a0a1-483d-9e19-862e8a9d5036"/>
    <x v="185"/>
    <x v="442"/>
    <n v="3.4499999999999999E-3"/>
    <n v="3.4499999999999999E-3"/>
    <x v="3"/>
    <n v="7182.2580645161288"/>
    <n v="24.77879032258064"/>
    <n v="24.77879032258064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bbcee5701f48677791dca2f381f9b1daaa87ee9edb3bcf7c09a04d02a0be814"/>
    <n v="1"/>
    <n v="1"/>
  </r>
  <r>
    <s v="38a6fb95-4e25-4e16-893c-bd4a1de1d19d"/>
    <x v="185"/>
    <x v="442"/>
    <n v="3.6000000000000002E-4"/>
    <n v="3.6000000000000002E-4"/>
    <x v="3"/>
    <n v="7182.2580645161288"/>
    <n v="2.5856129032258059"/>
    <n v="2.585612903225805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fab633853beb1a81f1ec6b76d118565465c9c7f302e01302168e056614f16bcf"/>
    <n v="1"/>
    <n v="1"/>
  </r>
  <r>
    <s v="bb44408b-eedf-49b7-ad9a-c69369f4d633"/>
    <x v="185"/>
    <x v="442"/>
    <n v="3.225E-3"/>
    <n v="3.225E-3"/>
    <x v="3"/>
    <n v="7182.2580645161288"/>
    <n v="23.16278225806451"/>
    <n v="23.1627822580645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ddccd7e86fd1735e8e2ed06c8e31f14f574fd56375e733da61fce8a5f18d95f"/>
    <n v="1"/>
    <n v="1"/>
  </r>
  <r>
    <s v="87fd26e1-9871-4bb7-bb41-9edfe5b3ca76"/>
    <x v="186"/>
    <x v="443"/>
    <n v="3.7425000000000002E-3"/>
    <n v="3.7425000000000002E-3"/>
    <x v="3"/>
    <n v="7158.1905781584592"/>
    <n v="26.789528238758031"/>
    <n v="26.78952823875803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4d0919113e322e2f0029f83f9ae65761264d991ade32b6e20e41fcb5d2159684"/>
    <n v="1"/>
    <n v="1"/>
  </r>
  <r>
    <s v="74004593-6ae0-4b5d-adf3-88996afa6799"/>
    <x v="187"/>
    <x v="444"/>
    <n v="3.7500000000000001E-4"/>
    <n v="3.7500000000000001E-4"/>
    <x v="3"/>
    <n v="7102.1925133689838"/>
    <n v="2.6633221925133692"/>
    <n v="2.663322192513369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727d1b876303c15dd89bc7f12db3d662de82dfb6597cae2a73264d64aca5f3fb"/>
    <n v="1"/>
    <n v="1"/>
  </r>
  <r>
    <s v="d2200614-9d64-466d-8545-938aa6f3c37b"/>
    <x v="187"/>
    <x v="444"/>
    <n v="3.6749999999999999E-3"/>
    <n v="3.6749999999999999E-3"/>
    <x v="3"/>
    <n v="7102.1925133689838"/>
    <n v="26.100557486631011"/>
    <n v="26.10055748663101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c68c2288c2c698c58446ba961b877c436b749eb8821cca6c306425a93fbfc26"/>
    <n v="1"/>
    <n v="1"/>
  </r>
  <r>
    <s v="5adfcdea-c477-44ca-b955-1f7f087073c8"/>
    <x v="189"/>
    <x v="446"/>
    <n v="3.6749999999999999E-3"/>
    <n v="3.6749999999999999E-3"/>
    <x v="3"/>
    <n v="6764.4723092998956"/>
    <n v="24.859435736677121"/>
    <n v="24.85943573667712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534dfe104f5d39c491ca9889c38b9f1a831ff0136f82c660fc2a5dfc846672d2"/>
    <n v="1"/>
    <n v="1"/>
  </r>
  <r>
    <s v="22ee24bf-2f61-49f1-bd06-0a2ff78db5f3"/>
    <x v="189"/>
    <x v="446"/>
    <n v="2.2499999999999998E-3"/>
    <n v="2.2499999999999998E-3"/>
    <x v="2"/>
    <n v="6779.1536050156747"/>
    <n v="15.25309561128527"/>
    <n v="15.25309561128527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749e67b958e1f02db424559f9e85adeab74cc2a6305849d1db51932d0d3762f5"/>
    <n v="1"/>
    <n v="1"/>
  </r>
  <r>
    <s v="e8e813ee-fefa-482c-98ee-20c9670c0e72"/>
    <x v="366"/>
    <x v="622"/>
    <n v="3.6749999999999999E-4"/>
    <n v="3.6749999999999999E-4"/>
    <x v="3"/>
    <n v="6497.8623566214801"/>
    <n v="2.3879644160583942"/>
    <n v="2.387964416058394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40372d3ff5e13ffb5b115fba47d6a53eca9e3d060b001d622a2cce6804b7a18"/>
    <n v="1"/>
    <n v="1"/>
  </r>
  <r>
    <s v="f5c610ac-14ce-434a-988b-ba769d9b92eb"/>
    <x v="192"/>
    <x v="449"/>
    <n v="-3"/>
    <n v="-3"/>
    <x v="3"/>
    <n v="7164.0291514836026"/>
    <n v="-21492.087454450811"/>
    <n v="-21492.08745445081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4907364d8ed910d60613ce91dc66f6538d85e79f3c8135f42746a7e90af5f3ff"/>
    <n v="1"/>
    <n v="1"/>
  </r>
  <r>
    <s v="768a523f-5c46-4a97-9f1e-0b07f0de6d79"/>
    <x v="192"/>
    <x v="449"/>
    <n v="3.6000000000000002E-4"/>
    <n v="3.6000000000000002E-4"/>
    <x v="3"/>
    <n v="7164.0291514836026"/>
    <n v="2.5790504945340968"/>
    <n v="2.5790504945340968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cee0bc1072fde6126fe720ca3c5cb39b91762022e565b2f113905edc5f0f7958"/>
    <n v="1"/>
    <n v="1"/>
  </r>
  <r>
    <s v="db1f38d6-40cc-4eec-b6b7-b44e12bea3de"/>
    <x v="192"/>
    <x v="449"/>
    <n v="0"/>
    <n v="0"/>
    <x v="3"/>
    <n v="7164.0291514836026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47b1e7174c03d6a6a168199e0f6e2e0e9523016b415ead2ece2bc5226f3f126d"/>
    <n v="1"/>
    <n v="1"/>
  </r>
  <r>
    <s v="907304bc-8985-473c-9f43-e888cdd715c9"/>
    <x v="192"/>
    <x v="449"/>
    <n v="3.4499999999999999E-3"/>
    <n v="3.4499999999999999E-3"/>
    <x v="3"/>
    <n v="7164.0291514836026"/>
    <n v="24.71590057261843"/>
    <n v="24.71590057261843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2ea9f9e84108066ea1797dcb5e3ade4bc68f71f67182a074c41adf878b453a8"/>
    <n v="1"/>
    <n v="1"/>
  </r>
  <r>
    <s v="c0564082-1ae2-492e-af7e-4c36c10bfe2a"/>
    <x v="192"/>
    <x v="449"/>
    <n v="-7.3124639787745999E-4"/>
    <n v="-7.3124639787745999E-4"/>
    <x v="3"/>
    <n v="7164.0291514836026"/>
    <n v="-5.2386705113115006"/>
    <n v="-5.2386705113115006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47b1e7174c03d6a6a168199e0f6e2e0e9523016b415ead2ece2bc5226f3f126d"/>
    <n v="1"/>
    <n v="1"/>
  </r>
  <r>
    <s v="4d5c00ab-ffd5-47c5-8140-0749b943d38f"/>
    <x v="192"/>
    <x v="449"/>
    <n v="-3"/>
    <n v="-3"/>
    <x v="3"/>
    <n v="7164.0291514836026"/>
    <n v="-21492.087454450811"/>
    <n v="-21492.087454450811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75097cb6-3d15-457d-bf0a-dbc3112ed41e"/>
    <x v="192"/>
    <x v="449"/>
    <n v="3"/>
    <n v="3"/>
    <x v="3"/>
    <n v="7164.0291514836026"/>
    <n v="21492.087454450811"/>
    <n v="21492.08745445081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4907364d8ed910d60613ce91dc66f6538d85e79f3c8135f42746a7e90af5f3ff"/>
    <n v="1"/>
    <n v="1"/>
  </r>
  <r>
    <s v="fbba1027-2b5c-4646-9a6d-930e92a2ebc2"/>
    <x v="192"/>
    <x v="449"/>
    <n v="-8.4968708180602399E-4"/>
    <n v="-8.4968708180602399E-4"/>
    <x v="3"/>
    <n v="7164.0291514836026"/>
    <n v="-6.0871830236973894"/>
    <n v="-6.0871830236973894"/>
    <x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4907364d8ed910d60613ce91dc66f6538d85e79f3c8135f42746a7e90af5f3ff"/>
    <n v="1"/>
    <n v="1"/>
  </r>
  <r>
    <s v="6326bf15-c1d3-4d04-912e-6d0db48dbef4"/>
    <x v="192"/>
    <x v="449"/>
    <n v="0"/>
    <n v="0"/>
    <x v="3"/>
    <n v="7164.0291514836026"/>
    <n v="0"/>
    <n v="0"/>
    <x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4907364d8ed910d60613ce91dc66f6538d85e79f3c8135f42746a7e90af5f3ff"/>
    <n v="1"/>
    <n v="1"/>
  </r>
  <r>
    <s v="288e7750-3dc3-40c8-a59b-bf9e4e09b5da"/>
    <x v="367"/>
    <x v="623"/>
    <n v="3.0000000000000001E-3"/>
    <n v="3.0000000000000001E-3"/>
    <x v="3"/>
    <n v="7052.3255813953483"/>
    <n v="21.15697674418605"/>
    <n v="21.1569767441860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d5a1bb296ab72299add682c33b5e8ebdcfe3e80f5b711104533c962f831be68"/>
    <n v="1"/>
    <n v="1"/>
  </r>
  <r>
    <s v="68fe103d-3fe7-4eca-a5ca-adda66c1a89f"/>
    <x v="367"/>
    <x v="623"/>
    <n v="3.2767500000000001E-3"/>
    <n v="3.2767500000000001E-3"/>
    <x v="3"/>
    <n v="7052.3255813953483"/>
    <n v="23.108707848837209"/>
    <n v="23.1087078488372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0c573f9536b2865ff5bd00b4028c9247b6f437a4501d36dcc9cf4181799b6f0"/>
    <n v="1"/>
    <n v="1"/>
  </r>
  <r>
    <s v="39522562-06ee-4455-8440-11791b3c7f84"/>
    <x v="193"/>
    <x v="450"/>
    <n v="3.1874999999999998E-3"/>
    <n v="3.1874999999999998E-3"/>
    <x v="3"/>
    <n v="7735.9136387572398"/>
    <n v="24.658224723538702"/>
    <n v="24.65822472353870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abc8315e8253cd11fdc3801704c0b7baab0d31f3306894ce8b3ff34de6667be"/>
    <n v="1"/>
    <n v="1"/>
  </r>
  <r>
    <s v="5254611c-45d7-4f2f-a461-3ba9120937ea"/>
    <x v="193"/>
    <x v="450"/>
    <n v="3.1725E-3"/>
    <n v="3.1725E-3"/>
    <x v="3"/>
    <n v="7735.9136387572398"/>
    <n v="24.542186018957342"/>
    <n v="24.54218601895734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aba5d5a5e4ea7621a0241be73df692335bb244bca26aa226fe7db96b49bff48"/>
    <n v="1"/>
    <n v="1"/>
  </r>
  <r>
    <s v="7345ef78-60e1-41d4-97c6-7c81dfe5654f"/>
    <x v="193"/>
    <x v="450"/>
    <n v="3.7500000000000001E-4"/>
    <n v="3.7500000000000001E-4"/>
    <x v="3"/>
    <n v="7735.9136387572398"/>
    <n v="2.9009676145339651"/>
    <n v="2.900967614533965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e0ceb5d7809f4670b315a69832a33bad45f2959aa1d46cfb64ef4f1343d4fdc8"/>
    <n v="1"/>
    <n v="1"/>
  </r>
  <r>
    <s v="3f02331d-3e6c-4128-ae99-34ac89b915b6"/>
    <x v="194"/>
    <x v="451"/>
    <n v="7.5000000000000002E-4"/>
    <n v="7.5000000000000002E-4"/>
    <x v="3"/>
    <n v="7555.1633298208653"/>
    <n v="5.6663724973656491"/>
    <n v="5.666372497365649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580f672a5e750b80784375e8d70e105cb202d9f6beeb1765c7cb83c712002cf"/>
    <n v="1"/>
    <n v="1"/>
  </r>
  <r>
    <s v="c9ef5acf-10a4-4b5f-8700-9d73a575e565"/>
    <x v="194"/>
    <x v="451"/>
    <n v="2.6250000000000002E-3"/>
    <n v="2.6250000000000002E-3"/>
    <x v="3"/>
    <n v="7555.1633298208653"/>
    <n v="19.832303740779771"/>
    <n v="19.83230374077977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151e79b92dbb08c54a31a3fc566b17fbb8dc600fde0cbcb74327abb9b47a2498"/>
    <n v="1"/>
    <n v="1"/>
  </r>
  <r>
    <s v="d390d90d-8be8-42b7-9909-2720f339b2bc"/>
    <x v="194"/>
    <x v="451"/>
    <n v="6.7500000000000004E-4"/>
    <n v="6.7500000000000004E-4"/>
    <x v="3"/>
    <n v="7555.1633298208653"/>
    <n v="5.0997352476290843"/>
    <n v="5.0997352476290843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2c496b81b38d48980c92eefb71829690a15b48bbe3795225d1d0e69dc1a287e6"/>
    <n v="1"/>
    <n v="1"/>
  </r>
  <r>
    <s v="4577e3f2-79b4-40ee-8a55-6ac3a686921d"/>
    <x v="368"/>
    <x v="624"/>
    <n v="2.8500000000000001E-3"/>
    <n v="2.8500000000000001E-3"/>
    <x v="3"/>
    <n v="7754.1337546076866"/>
    <n v="22.099281200631911"/>
    <n v="22.09928120063191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86c3ad3ec038214efd0c2d0034e3c95625088b64fbf9ebb7d1764f9ebb41c921"/>
    <n v="1"/>
    <n v="1"/>
  </r>
  <r>
    <s v="ae64a924-b6e4-4731-a60b-202cabf4cc30"/>
    <x v="368"/>
    <x v="624"/>
    <n v="3.1800000000000001E-3"/>
    <n v="3.1800000000000001E-3"/>
    <x v="3"/>
    <n v="7754.1337546076866"/>
    <n v="24.658145339652449"/>
    <n v="24.65814533965244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8e0121a203f200324d1e033f405b2c5f7f16110cdf5e587502df6bf9351ec05"/>
    <n v="1"/>
    <n v="1"/>
  </r>
  <r>
    <s v="efe5bb4c-d922-46e7-9d70-a85b206c5646"/>
    <x v="368"/>
    <x v="624"/>
    <n v="2.9250000000000001E-3"/>
    <n v="2.9250000000000001E-3"/>
    <x v="3"/>
    <n v="7754.1337546076866"/>
    <n v="22.68084123222749"/>
    <n v="22.6808412322274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0adff04419e9dd956cf02cab8d0d1ebd48c04e961619704b9c4d1d359c51362"/>
    <n v="1"/>
    <n v="1"/>
  </r>
  <r>
    <s v="2212228c-435b-4656-b039-eada4bb3d95e"/>
    <x v="196"/>
    <x v="453"/>
    <n v="3.9750000000000001E-4"/>
    <n v="3.9750000000000001E-4"/>
    <x v="3"/>
    <n v="8200.8333333333321"/>
    <n v="3.25983125"/>
    <n v="3.25983125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71b0adbfbf4b9644704709a6898754278252f1ba79ad390f412870cabb02c48"/>
    <n v="1"/>
    <n v="1"/>
  </r>
  <r>
    <s v="30779fb9-0f56-4fbe-a794-e338884999f1"/>
    <x v="196"/>
    <x v="453"/>
    <n v="3.277425E-3"/>
    <n v="3.277425E-3"/>
    <x v="3"/>
    <n v="8200.8333333333321"/>
    <n v="26.877616187499999"/>
    <n v="26.87761618749999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875ef9b6859e1352e98d0476169ba388249a7e7faba64a8f794308ce26abce5"/>
    <n v="1"/>
    <n v="1"/>
  </r>
  <r>
    <s v="777ebcbc-96ed-43b7-8fc5-63646bd060a8"/>
    <x v="196"/>
    <x v="453"/>
    <n v="3.7500000000000001E-4"/>
    <n v="3.7500000000000001E-4"/>
    <x v="3"/>
    <n v="8200.8333333333321"/>
    <n v="3.075312499999999"/>
    <n v="3.07531249999999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63df306cbd89c1b43e2b31ec5dd5bcb956b8fe8f7444e843adda6c7b7cd481a5"/>
    <n v="1"/>
    <n v="1"/>
  </r>
  <r>
    <s v="7384043c-3b33-4ea9-a002-306d6ea632c5"/>
    <x v="197"/>
    <x v="454"/>
    <n v="3.2625000000000002E-3"/>
    <n v="3.2625000000000002E-3"/>
    <x v="3"/>
    <n v="8757.8061224489793"/>
    <n v="28.572342474489801"/>
    <n v="28.57234247448980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ff6b5c3c772ff4f0113299022e9315e66b265fe4f3fc607dbf2cfd985b2a373c"/>
    <n v="1"/>
    <n v="1"/>
  </r>
  <r>
    <s v="75c0bf49-5f2a-4fe1-9a00-0d8ae82b38c9"/>
    <x v="197"/>
    <x v="454"/>
    <n v="3.0000000000000001E-3"/>
    <n v="3.0000000000000001E-3"/>
    <x v="3"/>
    <n v="8757.8061224489793"/>
    <n v="26.273418367346942"/>
    <n v="26.27341836734694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33a2291f795cf62bea7b665d0986e09f06f36d92ba6d7cf2c00f3e6b1a5f1a7a"/>
    <n v="1"/>
    <n v="1"/>
  </r>
  <r>
    <s v="c504e19a-5730-4c7e-a512-1ce1978bfc2e"/>
    <x v="197"/>
    <x v="454"/>
    <n v="2.912E-2"/>
    <n v="2.912E-2"/>
    <x v="3"/>
    <n v="8757.8061224489793"/>
    <n v="255.02731428571431"/>
    <n v="255.02731428571431"/>
    <x v="1"/>
    <m/>
    <s v="OpenSea Seaport"/>
    <s v="Ledger"/>
    <m/>
    <m/>
    <m/>
    <m/>
    <s v="Venda de NFT comprado por erro do Seamore"/>
    <m/>
    <s v="Ledger"/>
    <m/>
    <x v="129"/>
    <s v="Others"/>
    <s v="Technology &amp; Infrastructure"/>
    <s v="Operating Costs"/>
    <s v="Operating Costs"/>
    <x v="9"/>
    <m/>
    <s v="0x61b0fe216034b62778f95bb92ece2f3514a5797e43accc9a307d6fddf557fa99"/>
    <n v="1"/>
    <n v="1"/>
  </r>
  <r>
    <s v="6fafe538-ed2f-49b1-8c3b-521db7997d5b"/>
    <x v="198"/>
    <x v="455"/>
    <n v="-9.1334270605564801E-4"/>
    <n v="-9.1334270605564801E-4"/>
    <x v="3"/>
    <n v="9122.457408363447"/>
    <n v="-8.3319299352320648"/>
    <n v="-8.3319299352320648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9"/>
    <m/>
    <s v="0xd60665dcc0147669293dfeb4fa11c95d6371681f221fb79f5c39cf43315e0b36"/>
    <n v="1"/>
    <n v="1"/>
  </r>
  <r>
    <s v="5281f589-4293-40b0-af02-ed7d09e394b0"/>
    <x v="198"/>
    <x v="455"/>
    <n v="0.75"/>
    <n v="0.75"/>
    <x v="3"/>
    <n v="9122.457408363447"/>
    <n v="6841.8430562725853"/>
    <n v="6841.8430562725853"/>
    <x v="1"/>
    <m/>
    <s v="Zion Labs Pte. Ltd."/>
    <s v="Ledger"/>
    <m/>
    <m/>
    <m/>
    <m/>
    <s v="Utilização do Seamore pela Whale Together"/>
    <m/>
    <s v="Ledger"/>
    <s v="Whale Together"/>
    <x v="171"/>
    <s v="Utilização Plataforma"/>
    <s v="Recurrent"/>
    <s v="Operating Revenue"/>
    <s v="Operating Revenue"/>
    <x v="11"/>
    <m/>
    <s v="0xacec5914fe7a908f19fa6b1c7641fbf5849c5baaa3df4a60098fc05ca9059ce3"/>
    <n v="1"/>
    <n v="1"/>
  </r>
  <r>
    <s v="d6d5f6f8-5d35-44ed-b8eb-ddcb37152492"/>
    <x v="198"/>
    <x v="455"/>
    <n v="-9.1334270605564801E-4"/>
    <n v="-9.1334270605564801E-4"/>
    <x v="3"/>
    <n v="9122.457408363447"/>
    <n v="-8.3319299352320648"/>
    <n v="-8.3319299352320648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9"/>
    <m/>
    <s v="0x14a205cb1d90ed23deba0a5e20cc3c9525f1a1cb4715daed1619d8dfa9fb4513"/>
    <n v="1"/>
    <n v="1"/>
  </r>
  <r>
    <s v="6b9e8dda-c853-4e82-abd0-8d71f233c804"/>
    <x v="198"/>
    <x v="455"/>
    <n v="-3.0013878191331001E-4"/>
    <n v="-3.0013878191331001E-4"/>
    <x v="3"/>
    <n v="9122.457408363447"/>
    <n v="-2.7380032546022561"/>
    <n v="-2.738003254602256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9ac9eb220f88922a8f9ae52d5190968ceb6b1ba8dea3bac473f89459d95fbead"/>
    <n v="1"/>
    <n v="1"/>
  </r>
  <r>
    <s v="9a1bc04d-aa27-4707-9c21-f46664730119"/>
    <x v="198"/>
    <x v="455"/>
    <n v="-7.0582841255588377E-2"/>
    <n v="-7.0582841255588377E-2"/>
    <x v="3"/>
    <n v="9122.457408363447"/>
    <n v="-643.88896311538338"/>
    <n v="-643.88896311538338"/>
    <x v="1"/>
    <m/>
    <s v="Ledger"/>
    <s v="OpenSea Seaport"/>
    <m/>
    <m/>
    <m/>
    <m/>
    <s v="Compra de NFT por erro do Seamore"/>
    <m/>
    <s v="Ledger"/>
    <m/>
    <x v="129"/>
    <s v="Others"/>
    <s v="Technology &amp; Infrastructure"/>
    <s v="Operating Costs"/>
    <s v="Operating Costs"/>
    <x v="9"/>
    <m/>
    <s v="0x042c1913dfc01242381cde9c68e2e105caa2f1487ace812d10f4a91a158fbc83"/>
    <n v="1"/>
    <n v="1"/>
  </r>
  <r>
    <s v="5abaabb9-8abf-46e2-90bd-63782dce1889"/>
    <x v="369"/>
    <x v="625"/>
    <n v="1.8749999999999999E-3"/>
    <n v="1.8749999999999999E-3"/>
    <x v="3"/>
    <n v="9185.7660455486548"/>
    <n v="17.223311335403729"/>
    <n v="17.223311335403729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3f85587f7aac3117b34b6b99642f65ff8647417af44acfd4b8f0df9e7d14c6d4"/>
    <n v="1"/>
    <n v="1"/>
  </r>
  <r>
    <s v="825d99c7-c085-48b1-83cc-d962f7b3018c"/>
    <x v="199"/>
    <x v="456"/>
    <n v="3.7500000000000001E-4"/>
    <n v="3.7500000000000001E-4"/>
    <x v="3"/>
    <n v="8885.5297157622736"/>
    <n v="3.332073643410852"/>
    <n v="3.33207364341085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be50950287cda91fed35fcec4955d454e095f406b5bb9e03e3ca136fdf61cb2e"/>
    <n v="1"/>
    <n v="1"/>
  </r>
  <r>
    <s v="b236bc5f-ad73-414a-a06a-e961bc26422c"/>
    <x v="199"/>
    <x v="456"/>
    <n v="1.8749999999999999E-3"/>
    <n v="1.8749999999999999E-3"/>
    <x v="2"/>
    <n v="8851.5245478036177"/>
    <n v="16.596608527131782"/>
    <n v="16.59660852713178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595e3802611de296c32c982e7b067fc509880ec601548e71284709c7becb5835"/>
    <n v="1"/>
    <n v="1"/>
  </r>
  <r>
    <s v="0c9b9181-6ce7-4720-bb26-67f48735232d"/>
    <x v="199"/>
    <x v="456"/>
    <n v="2.2499999999999998E-3"/>
    <n v="2.2499999999999998E-3"/>
    <x v="2"/>
    <n v="8851.5245478036177"/>
    <n v="19.915930232558139"/>
    <n v="19.915930232558139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473fd75219fc167c53c24f73ec5731616f46e81bb82329cabcf68efb859f0960"/>
    <n v="1"/>
    <n v="1"/>
  </r>
  <r>
    <s v="b9b61a47-6773-4087-9c62-8430125a545a"/>
    <x v="200"/>
    <x v="457"/>
    <n v="-1.390980155113565E-3"/>
    <n v="-1.390980155113565E-3"/>
    <x v="3"/>
    <n v="8540.9921671018274"/>
    <n v="-11.88035060941904"/>
    <n v="-11.88035060941904"/>
    <x v="1"/>
    <m/>
    <s v="55Unity"/>
    <m/>
    <m/>
    <m/>
    <m/>
    <m/>
    <s v="Sem Histórico"/>
    <m/>
    <s v="55Unity"/>
    <m/>
    <x v="160"/>
    <s v="NFTs"/>
    <s v="Technology &amp; Infrastructure"/>
    <s v="Operating Costs"/>
    <s v="Operating Costs"/>
    <x v="9"/>
    <m/>
    <s v="0x41de61d9d5fc03f594d64be2e8d0d74e73f92dad6242fb9e9ee2b82e5cfe564f"/>
    <n v="1"/>
    <n v="1"/>
  </r>
  <r>
    <s v="80dbacce-93c7-4f6c-89e1-88ee99c5b36b"/>
    <x v="200"/>
    <x v="457"/>
    <n v="-1.4659031902629399E-3"/>
    <n v="-1.4659031902629399E-3"/>
    <x v="3"/>
    <n v="8540.9921671018274"/>
    <n v="-12.520267665765351"/>
    <n v="-12.520267665765351"/>
    <x v="1"/>
    <m/>
    <s v="55Unity"/>
    <m/>
    <m/>
    <m/>
    <m/>
    <m/>
    <s v="Sem Histórico"/>
    <m/>
    <s v="55Unity"/>
    <m/>
    <x v="160"/>
    <s v="NFTs"/>
    <s v="Technology &amp; Infrastructure"/>
    <s v="Operating Costs"/>
    <s v="Operating Costs"/>
    <x v="9"/>
    <m/>
    <s v="0x405fca5300bb613b701175ba0639ec664cabd4140a62b6a98e53be4b2c1483a1"/>
    <n v="1"/>
    <n v="1"/>
  </r>
  <r>
    <s v="4a7832c4-5926-4438-925f-1c19084ae0dd"/>
    <x v="200"/>
    <x v="457"/>
    <n v="3.6749999999999999E-3"/>
    <n v="3.6749999999999999E-3"/>
    <x v="3"/>
    <n v="8540.9921671018274"/>
    <n v="31.388146214099219"/>
    <n v="31.38814621409921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57079866c6e21225b3203553034109bc56ead54c3362ccf2e6d4c6984cf7fa4"/>
    <n v="1"/>
    <n v="1"/>
  </r>
  <r>
    <s v="e433b412-5e6f-476e-90db-07dc5b0a6afa"/>
    <x v="201"/>
    <x v="458"/>
    <n v="3.7499925000000002E-4"/>
    <n v="3.7499925000000002E-4"/>
    <x v="3"/>
    <n v="8556.4304461942265"/>
    <n v="3.2086550000000011"/>
    <n v="3.2086550000000011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15e93552764e53d15007db0c348952fa57dd9e43cc904dbf986de1f14d6e0dd8"/>
    <n v="1"/>
    <n v="1"/>
  </r>
  <r>
    <s v="30555094-d3b3-4c9e-bffb-2e6c7d70524f"/>
    <x v="201"/>
    <x v="458"/>
    <n v="4.1250000000000002E-3"/>
    <n v="4.1250000000000002E-3"/>
    <x v="3"/>
    <n v="8556.4304461942265"/>
    <n v="35.295275590551192"/>
    <n v="35.295275590551192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06686ca7e4588b62a8e1b3e05dced4f6b8257e02c15c564f5037b8b724d26c58"/>
    <n v="1"/>
    <n v="1"/>
  </r>
  <r>
    <s v="b28bd28e-2cb8-44d3-8ef4-da0dbd50ea0b"/>
    <x v="202"/>
    <x v="435"/>
    <n v="2.8874999999999999E-3"/>
    <n v="2.8874999999999999E-3"/>
    <x v="3"/>
    <n v="8200.4208311415059"/>
    <n v="23.6787151499211"/>
    <n v="23.678715149921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8c1a10e99f0ce7d11b871799126118cb6ca0b9f6ccc6c812c70fdbab640f46a"/>
    <n v="1"/>
    <n v="1"/>
  </r>
  <r>
    <s v="e3eaeaa6-d585-49c4-bb66-1696532effba"/>
    <x v="202"/>
    <x v="435"/>
    <n v="2.6250000000000002E-3"/>
    <n v="2.6250000000000002E-3"/>
    <x v="3"/>
    <n v="8200.4208311415059"/>
    <n v="21.52610468174645"/>
    <n v="21.52610468174645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d189a2a07c9ee96945b319e1bdfde69c9aa3a2b40cd5ef6bbe42d82898e6e427"/>
    <n v="1"/>
    <n v="1"/>
  </r>
  <r>
    <s v="ad30f19b-ce86-45ca-a64a-d4d2a6129f08"/>
    <x v="202"/>
    <x v="435"/>
    <n v="2.7000000000000001E-3"/>
    <n v="2.7000000000000001E-3"/>
    <x v="3"/>
    <n v="8200.4208311415059"/>
    <n v="22.14113624408207"/>
    <n v="22.14113624408207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5eb07c15c9450269de8d761a596de18d068728f4b1dca7bc971a87ba71a811c"/>
    <n v="1"/>
    <n v="1"/>
  </r>
  <r>
    <s v="9a27f633-350f-4278-af84-a240aa7a06e4"/>
    <x v="202"/>
    <x v="435"/>
    <n v="3.3E-3"/>
    <n v="3.3E-3"/>
    <x v="3"/>
    <n v="8200.4208311415059"/>
    <n v="27.061388742766969"/>
    <n v="27.06138874276696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a5963dce29d0a3f4f18e0552fbfb0e46a906f712740c74785230b499d35ab822"/>
    <n v="1"/>
    <n v="1"/>
  </r>
  <r>
    <s v="a6a1a815-8a2d-47e0-9245-1227c81708b5"/>
    <x v="202"/>
    <x v="435"/>
    <n v="3.7425000000000002E-3"/>
    <n v="3.7425000000000002E-3"/>
    <x v="3"/>
    <n v="8200.4208311415059"/>
    <n v="30.69007496054709"/>
    <n v="30.690074960547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f6fbc5aaf8db6c781eb7a30d0afe8fa3300318771083e3be9c4e5bc67b8be62"/>
    <n v="1"/>
    <n v="1"/>
  </r>
  <r>
    <s v="102ce52d-beab-4aee-add1-46dab0d54f9e"/>
    <x v="202"/>
    <x v="435"/>
    <n v="3.0000000000000001E-3"/>
    <n v="3.0000000000000001E-3"/>
    <x v="3"/>
    <n v="8200.4208311415059"/>
    <n v="24.601262493424521"/>
    <n v="24.601262493424521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77690ac658875aa6c848aa99c7b44442837219c0e750bafd670783b55ef6b40"/>
    <n v="1"/>
    <n v="1"/>
  </r>
  <r>
    <s v="bb2746d2-f43c-4958-8913-7cef4644e686"/>
    <x v="203"/>
    <x v="459"/>
    <n v="2.6250000000000002E-3"/>
    <n v="2.6250000000000002E-3"/>
    <x v="3"/>
    <n v="8372.1532091097306"/>
    <n v="21.976902173913039"/>
    <n v="21.97690217391303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b7c88a5e8fa3de8a3063bd0f6f3e9325b530afead22ae85c3376948c1e80edd9"/>
    <n v="1"/>
    <n v="1"/>
  </r>
  <r>
    <s v="4eb261c1-9b8e-468f-98b5-5206221e8c7c"/>
    <x v="203"/>
    <x v="459"/>
    <n v="3.6749999999999999E-4"/>
    <n v="3.6749999999999999E-4"/>
    <x v="3"/>
    <n v="8372.1532091097306"/>
    <n v="3.0767663043478262"/>
    <n v="3.076766304347826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5fc14bde0137f72d2866edccb6519b89481a5e1020a71ee09b1b043dbca631a9"/>
    <n v="1"/>
    <n v="1"/>
  </r>
  <r>
    <s v="f615088b-dc08-4a86-bd34-b7fc12e89c30"/>
    <x v="203"/>
    <x v="459"/>
    <n v="3.6749999999999999E-4"/>
    <n v="3.6749999999999999E-4"/>
    <x v="3"/>
    <n v="8372.1532091097306"/>
    <n v="3.0767663043478262"/>
    <n v="3.0767663043478262"/>
    <x v="1"/>
    <m/>
    <s v="OpenSea Seaport"/>
    <s v="55Unity"/>
    <m/>
    <m/>
    <m/>
    <m/>
    <s v="Sem Histórico"/>
    <m/>
    <s v="55Unity"/>
    <m/>
    <x v="167"/>
    <s v="Venda Secundária"/>
    <s v="Non Recurrent"/>
    <s v="Operating Revenue"/>
    <s v="Operating Revenue"/>
    <x v="11"/>
    <m/>
    <s v="0x0106c735d0b807bf33b6de6cbe5e8fcee007cfae12ccf8f0684699f5942275fa"/>
    <n v="1"/>
    <n v="1"/>
  </r>
  <r>
    <s v="acef104f-120e-47e7-bf15-f52fb7338d20"/>
    <x v="204"/>
    <x v="460"/>
    <n v="2.9250000000000001E-3"/>
    <n v="2.9250000000000001E-3"/>
    <x v="3"/>
    <n v="8202.9090909090901"/>
    <n v="23.99350909090909"/>
    <n v="23.9935090909090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21a80d37fafe53bf0851c15a2d3e6affd36fd38c8b305599e301b1a5f3603cd7"/>
    <n v="1"/>
    <n v="1"/>
  </r>
  <r>
    <s v="a7c0a4c1-9d54-4b4d-9211-c28ecd5b85f7"/>
    <x v="204"/>
    <x v="460"/>
    <n v="2.6250000000000002E-3"/>
    <n v="2.6250000000000002E-3"/>
    <x v="2"/>
    <n v="8207.7922077922085"/>
    <n v="21.54545454545455"/>
    <n v="21.54545454545455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8a60c9c54f55549876fda3641fb17096da7ff52c023d323f09605c34da12141e"/>
    <n v="1"/>
    <n v="1"/>
  </r>
  <r>
    <s v="28cc75bb-f597-4fd6-a284-0dc373caa517"/>
    <x v="204"/>
    <x v="460"/>
    <n v="2.415E-3"/>
    <n v="2.415E-3"/>
    <x v="2"/>
    <n v="8207.7922077922085"/>
    <n v="19.82181818181818"/>
    <n v="19.82181818181818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5fba4c2379c1f2cc69578e23c50e26a818807b370a34e20d3bcc00b8438016a4"/>
    <n v="1"/>
    <n v="1"/>
  </r>
  <r>
    <s v="29efe48e-3108-4bd9-8723-da6119235848"/>
    <x v="204"/>
    <x v="460"/>
    <n v="2.3999999999999998E-3"/>
    <n v="2.3999999999999998E-3"/>
    <x v="2"/>
    <n v="8207.7922077922085"/>
    <n v="19.698701298701302"/>
    <n v="19.698701298701302"/>
    <x v="1"/>
    <m/>
    <m/>
    <s v="Seamore"/>
    <m/>
    <m/>
    <m/>
    <m/>
    <s v="Sem Histórico"/>
    <m/>
    <s v="Seamore"/>
    <m/>
    <x v="166"/>
    <s v="Safe"/>
    <s v="Technology &amp; Infrastructure"/>
    <s v="Operating Costs"/>
    <s v="Operating Costs"/>
    <x v="9"/>
    <m/>
    <s v="0xec001c611ffb52654495d4fc880339d5b345aa43991c69d7317a6abd38a5e09c"/>
    <n v="1"/>
    <n v="1"/>
  </r>
  <r>
    <s v="ed79f2ee-58ae-4d12-a790-c2d5db49ac39"/>
    <x v="206"/>
    <x v="462"/>
    <n v="-1.171969421131E-2"/>
    <n v="-1.171969421131E-2"/>
    <x v="3"/>
    <n v="8186.545454545455"/>
    <n v="-95.943809374262557"/>
    <n v="-95.943809374262557"/>
    <x v="1"/>
    <m/>
    <s v="Ledger"/>
    <s v="Bruno Leão - Pessoal"/>
    <m/>
    <m/>
    <m/>
    <m/>
    <s v="Teste do Sniping Bot"/>
    <m/>
    <s v="Ledger"/>
    <m/>
    <x v="162"/>
    <s v="Blockchain"/>
    <s v="Technology &amp; Infrastructure"/>
    <s v="Operating Costs"/>
    <s v="Operating Costs"/>
    <x v="9"/>
    <m/>
    <s v="0x3c8a90ade48e187e1e4519eb7f80a1f5e638972bb019886fef155ef51f45dbe8"/>
    <n v="1"/>
    <n v="1"/>
  </r>
  <r>
    <s v="3d08234b-b876-409c-99e1-725999ef1e0a"/>
    <x v="206"/>
    <x v="462"/>
    <n v="2.7750000000000001E-3"/>
    <n v="2.7750000000000001E-3"/>
    <x v="3"/>
    <n v="8186.545454545455"/>
    <n v="22.717663636363639"/>
    <n v="22.717663636363639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e60429a92f4a4cd207f78ee049408131d0209e72f04f98c3d3145cc7dfc85d7c"/>
    <n v="1"/>
    <n v="1"/>
  </r>
  <r>
    <s v="cdf9e54d-a903-4708-8563-548f003d2ce3"/>
    <x v="206"/>
    <x v="462"/>
    <n v="-1.4062574754831641E-3"/>
    <n v="-1.4062574754831641E-3"/>
    <x v="3"/>
    <n v="8186.545454545455"/>
    <n v="-11.51239074383726"/>
    <n v="-11.51239074383726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f8413f031c9d75279462a73a44cb7455c0fdb6ffe03ba00972a9916ff6e4305"/>
    <n v="1"/>
    <n v="1"/>
  </r>
  <r>
    <s v="38a6eefc-0bee-46ad-8ab5-9d4ecfba7211"/>
    <x v="206"/>
    <x v="462"/>
    <n v="2.8874999999999999E-3"/>
    <n v="2.8874999999999999E-3"/>
    <x v="3"/>
    <n v="8186.545454545455"/>
    <n v="23.638649999999998"/>
    <n v="23.638649999999998"/>
    <x v="1"/>
    <m/>
    <s v="OpenSea Seaport"/>
    <s v="Seamore"/>
    <m/>
    <m/>
    <m/>
    <m/>
    <s v="Sem Histórico"/>
    <m/>
    <s v="Seamore"/>
    <m/>
    <x v="167"/>
    <s v="Venda Secundária"/>
    <s v="Non Recurrent"/>
    <s v="Operating Revenue"/>
    <s v="Operating Revenue"/>
    <x v="11"/>
    <m/>
    <s v="0xca408b1d8550085101a6f56d0c0b2caae9a3b1559d4c687be79caef2ac0521d6"/>
    <n v="1"/>
    <n v="1"/>
  </r>
  <r>
    <s v="2c97fbbb-bd26-4eb3-adfd-3fcb89ae0c5e"/>
    <x v="208"/>
    <x v="464"/>
    <n v="2.6250000000000002E-3"/>
    <n v="2.6250000000000002E-3"/>
    <x v="2"/>
    <n v="8017.9420889348512"/>
    <n v="21.04709798345398"/>
    <n v="21.04709798345398"/>
    <x v="1"/>
    <m/>
    <m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1d7eccdebfba9376d004df0237d61c694297b063133d1f70965c895b9675907"/>
    <n v="1"/>
    <n v="1"/>
  </r>
  <r>
    <s v="312c7085-ada2-4df6-86f2-e80fadaee298"/>
    <x v="209"/>
    <x v="465"/>
    <n v="3.6749999999999999E-4"/>
    <n v="3.6749999999999999E-4"/>
    <x v="3"/>
    <n v="7838.6632390745499"/>
    <n v="2.8807087403598972"/>
    <n v="2.8807087403598972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1e7708ccbef9aa9a266422681adbccd4a481a79d7e34fb065dd7d3b29bddf3e2"/>
    <n v="1"/>
    <n v="1"/>
  </r>
  <r>
    <s v="9027c438-2e19-4a7b-9da6-65e0a125d3ac"/>
    <x v="209"/>
    <x v="465"/>
    <n v="3.67425E-4"/>
    <n v="3.67425E-4"/>
    <x v="3"/>
    <n v="7838.6632390745499"/>
    <n v="2.880120840616966"/>
    <n v="2.880120840616966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c96f8aad9f0b98cfa326c18c3e9f38b5e5cd6626fead440ce696597aa81c7406"/>
    <n v="1"/>
    <n v="1"/>
  </r>
  <r>
    <s v="31f5b66d-20c6-4cdb-ae91-7ee0adc275a1"/>
    <x v="209"/>
    <x v="465"/>
    <n v="3.6749999999999999E-4"/>
    <n v="3.6749999999999999E-4"/>
    <x v="3"/>
    <n v="7838.6632390745499"/>
    <n v="2.8807087403598972"/>
    <n v="2.8807087403598972"/>
    <x v="1"/>
    <m/>
    <s v="OpenSea Seaport"/>
    <s v="Gnosis"/>
    <m/>
    <m/>
    <m/>
    <m/>
    <s v="Venda secundária 55Unity"/>
    <m/>
    <s v="Gnosis"/>
    <m/>
    <x v="167"/>
    <s v="Venda Secundária"/>
    <s v="Non Recurrent"/>
    <s v="Operating Revenue"/>
    <s v="Operating Revenue"/>
    <x v="11"/>
    <m/>
    <s v="0x7e1799741205ffb1b4fb78dc766e07f6abf8b145a619e2c6617667dcc758fd6c"/>
    <n v="1"/>
    <n v="1"/>
  </r>
  <r>
    <s v="8e667d1a-cb94-4ce0-b12e-ed01a3f515d0"/>
    <x v="210"/>
    <x v="466"/>
    <n v="4.2599999999999999E-3"/>
    <n v="4.2599999999999999E-3"/>
    <x v="3"/>
    <n v="7848.3316481294241"/>
    <n v="33.433892821031343"/>
    <n v="33.43389282103134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a85c980106ca8d4b8d0a7fd5a2e5b673e05b580f55b49ecdeca553a5dbb67c3"/>
    <n v="1"/>
    <n v="1"/>
  </r>
  <r>
    <s v="fc8a7a56-e207-46b9-883e-d71b0cc3d3bd"/>
    <x v="210"/>
    <x v="466"/>
    <n v="-2.1560317789799041E-3"/>
    <n v="-2.1560317789799041E-3"/>
    <x v="3"/>
    <n v="7848.3316481294241"/>
    <n v="-16.92125244534077"/>
    <n v="-16.9212524453407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5e85103d4ef1b357b8ec419bca244b664c6ff78364bf99288f207aed7b29c804"/>
    <n v="1"/>
    <n v="1"/>
  </r>
  <r>
    <s v="2ea2db4d-8c5f-49e9-aa6c-be26430eb41a"/>
    <x v="370"/>
    <x v="626"/>
    <n v="4.4999999999999999E-4"/>
    <n v="4.4999999999999999E-4"/>
    <x v="3"/>
    <n v="7612.3532414497186"/>
    <n v="3.425558958652374"/>
    <n v="3.42555895865237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00fac0d2a7598690946f8381ae795bcfea777b94ddb5bb6f931963f4911b611"/>
    <n v="1"/>
    <n v="1"/>
  </r>
  <r>
    <s v="288ef215-a5b6-477d-9a92-0a3cd5fa9828"/>
    <x v="370"/>
    <x v="626"/>
    <n v="3.15E-3"/>
    <n v="3.15E-3"/>
    <x v="2"/>
    <n v="7618.9382337927509"/>
    <n v="23.999655436447171"/>
    <n v="23.999655436447171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3e8d6b0e58664e2722b5991bbdb92237a060dc7a500312e479853dc1ddb25d"/>
    <n v="1"/>
    <n v="1"/>
  </r>
  <r>
    <s v="45f73d83-52c7-4ffd-b1f1-0cb055e381bf"/>
    <x v="212"/>
    <x v="468"/>
    <n v="3.7500000000000001E-4"/>
    <n v="3.7500000000000001E-4"/>
    <x v="3"/>
    <n v="7690.4130545639973"/>
    <n v="2.883904895461499"/>
    <n v="2.88390489546149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0cf94fa653a341e962bea041c5b17353ed500e6e92515e2c56cf4669389a8"/>
    <n v="1"/>
    <n v="1"/>
  </r>
  <r>
    <s v="855deb3b-4af3-4e94-8a04-1b039218e84f"/>
    <x v="214"/>
    <x v="470"/>
    <n v="7.5000000000000002E-7"/>
    <n v="7.5000000000000002E-7"/>
    <x v="3"/>
    <n v="8508.0636877247034"/>
    <n v="6.3810477657935266E-3"/>
    <n v="6.3810477657935266E-3"/>
    <x v="1"/>
    <m/>
    <s v="OpenSea Seaport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62348a5a9b9ea42b208f7a253c5c307f4c02acc8bbb530959f3ef6ecd7551c43"/>
    <n v="1"/>
    <n v="1"/>
  </r>
  <r>
    <s v="f63a5285-9271-4df0-a053-e796539c982e"/>
    <x v="214"/>
    <x v="470"/>
    <n v="3.375E-3"/>
    <n v="3.375E-3"/>
    <x v="2"/>
    <n v="8547.7657935285042"/>
    <n v="28.848709553158699"/>
    <n v="28.84870955315869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a8b36da563c90a83c51ec823fac0c98da610086dfd5c0083868fb73aa531f69"/>
    <n v="1"/>
    <n v="1"/>
  </r>
  <r>
    <s v="cadafacb-1f7c-48b2-ad29-fe8b3196a972"/>
    <x v="214"/>
    <x v="470"/>
    <n v="3.375E-3"/>
    <n v="3.375E-3"/>
    <x v="2"/>
    <n v="8547.7657935285042"/>
    <n v="28.848709553158699"/>
    <n v="28.84870955315869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bb6417e1e68c5b6360f8958dc891611e71fe08c8e0bb4223acfb2b04292a919"/>
    <n v="1"/>
    <n v="1"/>
  </r>
  <r>
    <s v="0966432b-9f30-469f-b0fa-631e293d7f4c"/>
    <x v="215"/>
    <x v="471"/>
    <n v="7.5000000000000002E-7"/>
    <n v="7.5000000000000002E-7"/>
    <x v="3"/>
    <n v="8545.9958932238205"/>
    <n v="6.4094969199178656E-3"/>
    <n v="6.4094969199178656E-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8d70d5b420703ec63ffe6561082ebff23d6c9c70fd0cd04dc558f2ba22eef79"/>
    <n v="1"/>
    <n v="1"/>
  </r>
  <r>
    <s v="5c6c69a0-d901-4d7e-a559-7c2332005421"/>
    <x v="215"/>
    <x v="471"/>
    <n v="7.5000000000000002E-7"/>
    <n v="7.5000000000000002E-7"/>
    <x v="3"/>
    <n v="8545.9958932238205"/>
    <n v="6.4094969199178656E-3"/>
    <n v="6.4094969199178656E-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8ca896ba112f75b157b1e2d650feb8caf47ca62cba3d2cc576dde8223f85f8"/>
    <n v="1"/>
    <n v="1"/>
  </r>
  <r>
    <s v="8feb533a-cdb0-40a2-a42b-13108f341681"/>
    <x v="215"/>
    <x v="471"/>
    <n v="3.7499999999999999E-3"/>
    <n v="3.7499999999999999E-3"/>
    <x v="2"/>
    <n v="8545.4312114989752"/>
    <n v="32.045367043121153"/>
    <n v="32.04536704312115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9982a962d1a83693042f5143bcaa1bd95582087ce244bcd960a75bb6c7eba5"/>
    <n v="1"/>
    <n v="1"/>
  </r>
  <r>
    <s v="bdeb965d-f97f-4c5d-a6bf-91b6d833e9b9"/>
    <x v="216"/>
    <x v="472"/>
    <n v="-2.5584687903223019E-3"/>
    <n v="-2.5584687903223019E-3"/>
    <x v="3"/>
    <n v="8422.2395023328154"/>
    <n v="-21.548036911338141"/>
    <n v="-21.548036911338141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bacbb9f9e1380c41ea9fa225abc4b81cd5d3a4cee1f0bea80be45e741a4e41b"/>
    <n v="1"/>
    <n v="1"/>
  </r>
  <r>
    <s v="4793e5d6-b8a9-45eb-9541-e7efb618ee96"/>
    <x v="216"/>
    <x v="472"/>
    <n v="3.6000000000000002E-4"/>
    <n v="3.6000000000000002E-4"/>
    <x v="3"/>
    <n v="8422.2395023328154"/>
    <n v="3.032006220839814"/>
    <n v="3.03200622083981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8712ec9929adca849c869b74fb88918802059373ed0055c7dd92de70f42d901"/>
    <n v="1"/>
    <n v="1"/>
  </r>
  <r>
    <s v="d01b3b54-4410-430d-a69b-d7fe66e9fb20"/>
    <x v="216"/>
    <x v="472"/>
    <n v="5.2461749999999996E-3"/>
    <n v="5.2461749999999996E-3"/>
    <x v="3"/>
    <n v="8422.2395023328154"/>
    <n v="44.184542321150857"/>
    <n v="44.18454232115085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e82192fabb4e675d7fb5a17eceb2d09b2a0a7947f786e0fa2eb2da9ead991f5"/>
    <n v="1"/>
    <n v="1"/>
  </r>
  <r>
    <s v="70aa7ab6-4696-451d-bcce-78a4f4ce7245"/>
    <x v="216"/>
    <x v="472"/>
    <n v="-1.4904228546334399E-3"/>
    <n v="-1.4904228546334399E-3"/>
    <x v="3"/>
    <n v="8422.2395023328154"/>
    <n v="-12.552698241473401"/>
    <n v="-12.552698241473401"/>
    <x v="1"/>
    <m/>
    <s v="Ledger"/>
    <s v="Contrato Seamore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8a12192fbc0e19b6eb07f39ed4fec4a1a229687264b23dfed1ac60cf8a5cf668"/>
    <n v="1"/>
    <n v="1"/>
  </r>
  <r>
    <s v="5e2225a4-7b04-499e-8806-78122ffd8894"/>
    <x v="371"/>
    <x v="627"/>
    <n v="6.0000000000000001E-3"/>
    <n v="6.0000000000000001E-3"/>
    <x v="3"/>
    <n v="8439.5409494001033"/>
    <n v="50.637245696400619"/>
    <n v="50.6372456964006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068ba8cf866c32b38ab8ac5cfc90db84aa4a67bc76ab5c2978a127a058e079"/>
    <n v="1"/>
    <n v="1"/>
  </r>
  <r>
    <s v="ad5a0ff8-fb37-4c48-b99b-ff4981b8b5f5"/>
    <x v="371"/>
    <x v="627"/>
    <n v="5.2500000000000003E-3"/>
    <n v="5.2500000000000003E-3"/>
    <x v="3"/>
    <n v="8439.5409494001033"/>
    <n v="44.307589984350543"/>
    <n v="44.30758998435054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193071067e3fa4a28a35326ac789c0eea954bbd7a220619f4f2d592a410ffad"/>
    <n v="1"/>
    <n v="1"/>
  </r>
  <r>
    <s v="1e109f6c-22a6-4251-a19a-b107299628c4"/>
    <x v="371"/>
    <x v="627"/>
    <n v="6.0000000000000001E-3"/>
    <n v="6.0000000000000001E-3"/>
    <x v="3"/>
    <n v="8439.5409494001033"/>
    <n v="50.637245696400619"/>
    <n v="50.6372456964006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6768e8a0db969c785c93ed23a41b7b97dbab78255f15452f4be490aadbd7520"/>
    <n v="1"/>
    <n v="1"/>
  </r>
  <r>
    <s v="3b46f2c7-e634-4988-9a2e-aca9efc0f562"/>
    <x v="372"/>
    <x v="628"/>
    <n v="4.0499999999999998E-3"/>
    <n v="4.0499999999999998E-3"/>
    <x v="3"/>
    <n v="8224.0605427974951"/>
    <n v="33.307445198329852"/>
    <n v="33.30744519832985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b03884a0ccf6e9be656ac4c6695a2eb348c0b332d58465508574c4129c47bd9"/>
    <n v="1"/>
    <n v="1"/>
  </r>
  <r>
    <s v="72bb4148-d370-4860-bfbd-d32d2274b288"/>
    <x v="372"/>
    <x v="628"/>
    <n v="3.9750000000000002E-3"/>
    <n v="3.9750000000000002E-3"/>
    <x v="3"/>
    <n v="8224.0605427974951"/>
    <n v="32.690640657620037"/>
    <n v="32.69064065762003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38bff9589cf98f2ce68d3944d54a092bd16c1becb9e68ea9f5df445e70f49b1"/>
    <n v="1"/>
    <n v="1"/>
  </r>
  <r>
    <s v="9323815b-d447-42c1-899e-d6ad0e2063ff"/>
    <x v="372"/>
    <x v="628"/>
    <n v="4.0740000000000004E-3"/>
    <n v="4.0740000000000004E-3"/>
    <x v="3"/>
    <n v="8224.0605427974951"/>
    <n v="33.504822651357003"/>
    <n v="33.50482265135700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18e44ac10b2f8bd7dd3ba2430b08eb444d7a762859492b50eebe1b0c3270f62"/>
    <n v="1"/>
    <n v="1"/>
  </r>
  <r>
    <s v="fbd1ffb0-10db-4bca-8f69-f2da461b020a"/>
    <x v="372"/>
    <x v="628"/>
    <n v="5.2424999999999998E-3"/>
    <n v="5.2424999999999998E-3"/>
    <x v="3"/>
    <n v="8224.0605427974951"/>
    <n v="43.114637395615873"/>
    <n v="43.11463739561587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3192b271fb59e94cf56baa75b1b39873a612e332474c43c32bea553d121b3"/>
    <n v="1"/>
    <n v="1"/>
  </r>
  <r>
    <s v="60cbaedc-0463-4571-a6ab-83ad1cf2a40e"/>
    <x v="217"/>
    <x v="473"/>
    <n v="3.7425000000000002E-3"/>
    <n v="3.7425000000000002E-3"/>
    <x v="3"/>
    <n v="8389.2075078206453"/>
    <n v="31.396609098018772"/>
    <n v="31.39660909801877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02815a99ae5cfc2123a8e6a8a9e414b302ddce4cd0991e7a264357f0a75291"/>
    <n v="1"/>
    <n v="1"/>
  </r>
  <r>
    <s v="851ec6d2-ee2c-4f6b-8987-d22038433df0"/>
    <x v="217"/>
    <x v="473"/>
    <n v="3.7500000000000001E-4"/>
    <n v="3.7500000000000001E-4"/>
    <x v="2"/>
    <n v="8400.3128258602719"/>
    <n v="3.1501173096976021"/>
    <n v="3.1501173096976021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2a596cef02264c506280342550daac825bc21298e60e64385ab3ed5b6488f8"/>
    <n v="1"/>
    <n v="1"/>
  </r>
  <r>
    <s v="05aad7f1-acfe-4d32-ac84-66d8ce4c9f2b"/>
    <x v="218"/>
    <x v="474"/>
    <n v="3.6749999999999999E-3"/>
    <n v="3.6749999999999999E-3"/>
    <x v="3"/>
    <n v="9606.4516129032254"/>
    <n v="35.303709677419363"/>
    <n v="35.30370967741936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8e8c8d482b12983b0bf97d85bbf43ff38584cc561ac101b69942dfcd5d4cc14"/>
    <n v="1"/>
    <n v="1"/>
  </r>
  <r>
    <s v="41787cb6-7cbc-475b-8eda-a96482cf17b7"/>
    <x v="218"/>
    <x v="474"/>
    <n v="3.6600000000000001E-3"/>
    <n v="3.6600000000000001E-3"/>
    <x v="3"/>
    <n v="9606.4516129032254"/>
    <n v="35.159612903225813"/>
    <n v="35.1596129032258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17c4f52e29943e2bc3bc26deb68f6bed38a380b023b44f8c8f0ef21899b971d"/>
    <n v="1"/>
    <n v="1"/>
  </r>
  <r>
    <s v="1908ea4a-52d2-4eaa-99b4-b75ba8392ee3"/>
    <x v="218"/>
    <x v="474"/>
    <n v="2.6250000000000002E-3"/>
    <n v="2.6250000000000002E-3"/>
    <x v="2"/>
    <n v="9644.9011446409986"/>
    <n v="25.317865504682619"/>
    <n v="25.31786550468261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ef90a5aa0a21d2767569bde710fc0a2f17fccda607ff5efa16db2c1c9722d04"/>
    <n v="1"/>
    <n v="1"/>
  </r>
  <r>
    <s v="ace999be-ca0d-4a05-ba27-755a4a244d5e"/>
    <x v="218"/>
    <x v="474"/>
    <n v="3.0000000000000001E-3"/>
    <n v="3.0000000000000001E-3"/>
    <x v="2"/>
    <n v="9644.9011446409986"/>
    <n v="28.934703433923001"/>
    <n v="28.934703433923001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dfa85adcc9f810f0b8747ccfba70a345597c621ac39909b3fc015a8c4a558c"/>
    <n v="1"/>
    <n v="1"/>
  </r>
  <r>
    <s v="f69b4729-a3b9-40b5-b3af-18f0e228ce3a"/>
    <x v="219"/>
    <x v="475"/>
    <n v="3.0000000000000001E-3"/>
    <n v="3.0000000000000001E-3"/>
    <x v="3"/>
    <n v="9512.6556016597515"/>
    <n v="28.537966804979259"/>
    <n v="28.53796680497925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4ea3f46a657740c5c82818cde693efc8bf5c2e82daa6ee9993e66c77eae50b5"/>
    <n v="1"/>
    <n v="1"/>
  </r>
  <r>
    <s v="d98acb0d-77c9-4416-add5-e47cd2328e8c"/>
    <x v="219"/>
    <x v="475"/>
    <n v="3.8999999999999998E-3"/>
    <n v="3.8999999999999998E-3"/>
    <x v="3"/>
    <n v="9512.6556016597515"/>
    <n v="37.099356846473029"/>
    <n v="37.09935684647302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cb2840d527408663e4b96bbb202c171f035f8336fbee6b154b0cd6b4ea04891"/>
    <n v="1"/>
    <n v="1"/>
  </r>
  <r>
    <s v="d4458b02-ab8d-4c9c-9f3f-612ac5dd94ca"/>
    <x v="220"/>
    <x v="476"/>
    <n v="4.7999999999999996E-3"/>
    <n v="4.7999999999999996E-3"/>
    <x v="3"/>
    <n v="9686.0681114551098"/>
    <n v="46.493126934984517"/>
    <n v="46.493126934984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732eac1c1bfc3959a8b1ba9cb5a54b33d476e78edc41d469759c18cd490d68a"/>
    <n v="1"/>
    <n v="1"/>
  </r>
  <r>
    <s v="0c4d6f01-bbbd-459d-b25c-a076e962be45"/>
    <x v="220"/>
    <x v="476"/>
    <n v="5.1749999999999999E-3"/>
    <n v="5.1749999999999999E-3"/>
    <x v="3"/>
    <n v="9686.0681114551098"/>
    <n v="50.125402476780202"/>
    <n v="50.1254024767802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eb317547cd748456afe367cd0541c4612d3bd5a81c6fb4b9450746f486b8ec"/>
    <n v="1"/>
    <n v="1"/>
  </r>
  <r>
    <s v="82db9fd1-f9bf-46d5-aa43-3948d8d021d2"/>
    <x v="220"/>
    <x v="476"/>
    <n v="-0.34016344918130798"/>
    <n v="-0.34016344918130798"/>
    <x v="3"/>
    <n v="9686.0681114551098"/>
    <n v="-3294.8463377976491"/>
    <n v="-3294.8463377976491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a8a200142d817a6e9ae65f75ea47920b37ca33e7ee8d95ff84b9aff5c3e02495"/>
    <n v="1"/>
    <n v="1"/>
  </r>
  <r>
    <s v="e6938bcd-733c-4b98-b4c1-3747ef9a78af"/>
    <x v="221"/>
    <x v="477"/>
    <n v="-8.2473983062675597E-4"/>
    <n v="-8.2473983062675597E-4"/>
    <x v="3"/>
    <n v="9716.82864450128"/>
    <n v="-8.013855610495197"/>
    <n v="-8.01385561049519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1760b43ac5689d117783ff14bbde6458eb4dd6952b5b94c07cc98e237b7be0a1"/>
    <n v="1"/>
    <n v="1"/>
  </r>
  <r>
    <s v="8bb01043-5f6c-4d7e-9184-5cd4481038b1"/>
    <x v="222"/>
    <x v="478"/>
    <n v="-7.225564433155201E-4"/>
    <n v="-7.225564433155201E-4"/>
    <x v="3"/>
    <n v="9887.7425944841671"/>
    <n v="-7.1444521214898531"/>
    <n v="-7.1444521214898531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00799112f7d1009a8f0ec1a55a043ee32713367fefb050e922968a4ce2de0f59"/>
    <n v="1"/>
    <n v="1"/>
  </r>
  <r>
    <s v="7fca51f5-170e-463f-ab8b-4055e9224c48"/>
    <x v="222"/>
    <x v="478"/>
    <n v="-2.60037916344405E-4"/>
    <n v="-2.60037916344405E-4"/>
    <x v="3"/>
    <n v="9887.7425944841671"/>
    <n v="-2.571187981619484"/>
    <n v="-2.571187981619484"/>
    <x v="1"/>
    <m/>
    <s v="Ledger"/>
    <s v="Contrato Seamore"/>
    <m/>
    <m/>
    <m/>
    <m/>
    <s v="Transação Revertida"/>
    <m/>
    <s v="Ledger"/>
    <m/>
    <x v="162"/>
    <s v="Blockchain"/>
    <s v="Technology &amp; Infrastructure"/>
    <s v="Operating Costs"/>
    <s v="Operating Costs"/>
    <x v="9"/>
    <m/>
    <s v="0x449df775d78c32cfc64da56a06e72628b9198067b9e190f0c6bb3ac88d10543b"/>
    <n v="1"/>
    <n v="1"/>
  </r>
  <r>
    <s v="93f9938f-0da0-41b1-b7d5-f6a6d08be90a"/>
    <x v="222"/>
    <x v="478"/>
    <n v="5.2500000000000003E-3"/>
    <n v="5.2500000000000003E-3"/>
    <x v="3"/>
    <n v="9887.7425944841671"/>
    <n v="51.910648621041879"/>
    <n v="51.91064862104187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7773a9088863b17d682c8ab40d6cd6e2d2157d3538a0206158c223b0218b0d"/>
    <n v="1"/>
    <n v="1"/>
  </r>
  <r>
    <s v="915121ce-79e8-49a3-aa1c-2edbcbf8641e"/>
    <x v="222"/>
    <x v="478"/>
    <n v="-7.7220627595164803E-4"/>
    <n v="-7.7220627595164803E-4"/>
    <x v="3"/>
    <n v="9887.7425944841671"/>
    <n v="-7.6353768864551048"/>
    <n v="-7.6353768864551048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c6141ffcd2af907e71f8d4ca6cfb88ace5f56a3896ab4fdcd7943a72dee6c217"/>
    <n v="1"/>
    <n v="1"/>
  </r>
  <r>
    <s v="68a552d7-d8f4-41cf-afb1-e84413f8cd10"/>
    <x v="222"/>
    <x v="478"/>
    <n v="-1.9705368753567452E-3"/>
    <n v="-1.9705368753567452E-3"/>
    <x v="3"/>
    <n v="9887.7425944841671"/>
    <n v="-19.484161396466629"/>
    <n v="-19.48416139646662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e7431116894918210b22f3a4a956bb6088fbb9b3ce50cb59af7fd8bee02961a8"/>
    <n v="1"/>
    <n v="1"/>
  </r>
  <r>
    <s v="ea580b43-7977-4149-bbd5-2d6b23174149"/>
    <x v="222"/>
    <x v="478"/>
    <n v="-9.0121444338874511E-4"/>
    <n v="-9.0121444338874511E-4"/>
    <x v="3"/>
    <n v="9887.7425944841671"/>
    <n v="-8.9109764386592349"/>
    <n v="-8.910976438659234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5b175457fca5d20784fd6fe7f9bdc059e93ca4314b5c9991b9a23212c4dc4faf"/>
    <n v="1"/>
    <n v="1"/>
  </r>
  <r>
    <s v="6c2d58b8-40d4-4b7c-bab9-2e00afa1c94f"/>
    <x v="222"/>
    <x v="478"/>
    <n v="-1.810043035344405E-3"/>
    <n v="-1.810043035344405E-3"/>
    <x v="3"/>
    <n v="9887.7425944841671"/>
    <n v="-17.89723961842428"/>
    <n v="-17.89723961842428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f88bcd75f5bff42fb2c48f124e9f6dd866cba7e0d5df381be5bb772280f10c4c"/>
    <n v="1"/>
    <n v="1"/>
  </r>
  <r>
    <s v="297f7ff8-cce6-4908-89e5-9a16725774ff"/>
    <x v="222"/>
    <x v="478"/>
    <n v="5.2500000000000003E-3"/>
    <n v="5.2500000000000003E-3"/>
    <x v="2"/>
    <n v="9860.0612870275781"/>
    <n v="51.765321756894792"/>
    <n v="51.76532175689479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ffe43383da9aca00a5f20160a0a74fec514c730a26a6e924aab93884de9df43"/>
    <n v="1"/>
    <n v="1"/>
  </r>
  <r>
    <s v="a6680f41-3086-47e5-afdd-843fdab1d377"/>
    <x v="222"/>
    <x v="478"/>
    <n v="5.2500000000000003E-3"/>
    <n v="5.2500000000000003E-3"/>
    <x v="2"/>
    <n v="9860.0612870275781"/>
    <n v="51.765321756894792"/>
    <n v="51.76532175689479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1242af6457c56fbeff4f1ea50a33880f0603ea74ebd4a256a1baf91c24120b0"/>
    <n v="1"/>
    <n v="1"/>
  </r>
  <r>
    <s v="5a3a4a53-ab83-44df-b9c3-4930ca72a824"/>
    <x v="223"/>
    <x v="479"/>
    <n v="-3.1011909871000321E-3"/>
    <n v="-3.1011909871000321E-3"/>
    <x v="3"/>
    <n v="10129.09647779479"/>
    <n v="-31.41226270440389"/>
    <n v="-31.4122627044038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c86ae6c0cea268cd6da4239709624a7c03e750cf46e5257ef574d8b7a53d825d"/>
    <n v="1"/>
    <n v="1"/>
  </r>
  <r>
    <s v="6ce7db25-122c-4af7-9436-41807055b6ba"/>
    <x v="223"/>
    <x v="479"/>
    <n v="-2.8682996540209281E-3"/>
    <n v="-2.8682996540209281E-3"/>
    <x v="3"/>
    <n v="10129.09647779479"/>
    <n v="-29.053283922803409"/>
    <n v="-29.05328392280340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77c3c3b5be08cb5b197e0cb3bf9aa39bb1742eee89661f9a3584950c91433c9b"/>
    <n v="1"/>
    <n v="1"/>
  </r>
  <r>
    <s v="a771eae6-ee35-4ef4-ad80-cde953239310"/>
    <x v="223"/>
    <x v="479"/>
    <n v="7.4250000000000002E-3"/>
    <n v="7.4250000000000002E-3"/>
    <x v="3"/>
    <n v="10129.09647779479"/>
    <n v="75.208541347626351"/>
    <n v="75.20854134762635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38036339fd8f9782e7f1553f6958520984d1b8b4ecae402ca5bdead1ad7a1c"/>
    <n v="1"/>
    <n v="1"/>
  </r>
  <r>
    <s v="bf260ca4-1efa-4d9f-84ae-f49f3cb60d39"/>
    <x v="223"/>
    <x v="479"/>
    <n v="-2.7108476702973091E-3"/>
    <n v="-2.7108476702973091E-3"/>
    <x v="3"/>
    <n v="10129.09647779479"/>
    <n v="-27.458437589046689"/>
    <n v="-27.458437589046689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525c70ca2344b476922de9727d7883a6ed0e41e766fb704d341816a7930120a3"/>
    <n v="1"/>
    <n v="1"/>
  </r>
  <r>
    <s v="e9c11dac-3669-44a3-a5ca-5a787739a930"/>
    <x v="223"/>
    <x v="479"/>
    <n v="6.0000000000000001E-3"/>
    <n v="6.0000000000000001E-3"/>
    <x v="3"/>
    <n v="10129.09647779479"/>
    <n v="60.774578866768763"/>
    <n v="60.77457886676876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0d4c538a27db44fa0a5cadf94656bedd243f1de51edb7cb7a869929ed2e446"/>
    <n v="1"/>
    <n v="1"/>
  </r>
  <r>
    <s v="86a548f1-6b4a-4edd-9745-7a36167e2c9e"/>
    <x v="223"/>
    <x v="479"/>
    <n v="-3.2757957683011399E-3"/>
    <n v="-3.2757957683011399E-3"/>
    <x v="3"/>
    <n v="10129.09647779479"/>
    <n v="-33.18085137867417"/>
    <n v="-33.1808513786741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9b2f99191f9c527f515efa017407f60bb3002921fe27a02a6bd8e4b49ef1fe7f"/>
    <n v="1"/>
    <n v="1"/>
  </r>
  <r>
    <s v="33be00bf-6916-40cc-9627-a253ef82d9d7"/>
    <x v="224"/>
    <x v="480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54ae8caad31701b15dfa3af6740687b05ceeb8a75ab4cea56ca5631dd3332c"/>
    <n v="1"/>
    <n v="1"/>
  </r>
  <r>
    <s v="5ba71286-0924-4ec0-a0bd-9af936f8dcd1"/>
    <x v="224"/>
    <x v="480"/>
    <n v="7.4999999999999997E-3"/>
    <n v="7.4999999999999997E-3"/>
    <x v="3"/>
    <n v="9975.8655804480659"/>
    <n v="74.818991853360487"/>
    <n v="74.81899185336048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8739d903ea607de1a3cb47c5707bb044fac043d85c951b3d9b2690ebc8cba56"/>
    <n v="1"/>
    <n v="1"/>
  </r>
  <r>
    <s v="6fc56a20-d1a4-46c8-a751-64f4fe45b806"/>
    <x v="224"/>
    <x v="480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a9fb8788d4b7291b69280366b9a5b055175d7361c35b881fd25c19418c18bce"/>
    <n v="1"/>
    <n v="1"/>
  </r>
  <r>
    <s v="a5eaeb2f-360c-43e7-aade-7ccd9462d701"/>
    <x v="224"/>
    <x v="480"/>
    <n v="-3.9212394800954894E-3"/>
    <n v="-3.9212394800954894E-3"/>
    <x v="3"/>
    <n v="9975.8655804480659"/>
    <n v="-39.117757962178651"/>
    <n v="-39.117757962178651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794145bc518442163a0db4a4e1e523963a1a80a0a3d81a369f8cf95703438a9b"/>
    <n v="1"/>
    <n v="1"/>
  </r>
  <r>
    <s v="30d373e9-fa49-4fc9-ab0d-2d2959d063b0"/>
    <x v="224"/>
    <x v="480"/>
    <n v="-3.7329352076134691E-3"/>
    <n v="-3.7329352076134691E-3"/>
    <x v="3"/>
    <n v="9975.8655804480659"/>
    <n v="-37.239259851673957"/>
    <n v="-37.239259851673957"/>
    <x v="1"/>
    <m/>
    <s v="Ledger"/>
    <s v="Contrato Seamore"/>
    <m/>
    <m/>
    <m/>
    <m/>
    <s v="Envio de um nft para algum colaborado ou sorteio do seamore"/>
    <m/>
    <s v="Ledger"/>
    <m/>
    <x v="162"/>
    <s v="Blockchain"/>
    <s v="Technology &amp; Infrastructure"/>
    <s v="Operating Costs"/>
    <s v="Operating Costs"/>
    <x v="9"/>
    <m/>
    <s v="0x4cc805f6a75ceeb991775675cd4c6c56879fc3b892ae9affb8f33057c6f2ffdd"/>
    <n v="1"/>
    <n v="1"/>
  </r>
  <r>
    <s v="fd0f905a-ffbb-41bc-8132-903ba3955d5b"/>
    <x v="224"/>
    <x v="480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365ad0338471446d9ce83565a267e942ed230bb8d571e72d7481661f1bb7c2"/>
    <n v="1"/>
    <n v="1"/>
  </r>
  <r>
    <s v="5c8fcab3-d9a3-478a-945a-28a07e56db57"/>
    <x v="224"/>
    <x v="480"/>
    <n v="6.7499999999999999E-3"/>
    <n v="6.7499999999999999E-3"/>
    <x v="3"/>
    <n v="9975.8655804480659"/>
    <n v="67.337092668024439"/>
    <n v="67.3370926680244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cc88fef12182dfe95bdedda4e16621f962d684d67120252ffedacdb18d08a81"/>
    <n v="1"/>
    <n v="1"/>
  </r>
  <r>
    <s v="1baa70f8-db2d-4bd7-b9c3-f83927ffcf89"/>
    <x v="224"/>
    <x v="480"/>
    <n v="7.8750000000000001E-3"/>
    <n v="7.8750000000000001E-3"/>
    <x v="3"/>
    <n v="9975.8655804480659"/>
    <n v="78.559941446028517"/>
    <n v="78.559941446028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b63dcfcc5782869a3b36448048ea4d6bcd0ed6122d194b0437bb1c2bc6c313"/>
    <n v="1"/>
    <n v="1"/>
  </r>
  <r>
    <s v="83a00aa3-54e3-4637-a1b4-ff8b8f972dbc"/>
    <x v="224"/>
    <x v="480"/>
    <n v="6.7499999999999999E-3"/>
    <n v="6.7499999999999999E-3"/>
    <x v="3"/>
    <n v="9975.8655804480659"/>
    <n v="67.337092668024439"/>
    <n v="67.3370926680244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efd242cd8dff483661c307b23e572410356eb21f3dae98626a82d2c7c36f7cb"/>
    <n v="1"/>
    <n v="1"/>
  </r>
  <r>
    <s v="ff898558-0707-42f0-97b1-2400fc48a496"/>
    <x v="224"/>
    <x v="480"/>
    <n v="7.9500000000000005E-3"/>
    <n v="7.9500000000000005E-3"/>
    <x v="3"/>
    <n v="9975.8655804480659"/>
    <n v="79.308131364562129"/>
    <n v="79.30813136456212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de40172202b26ed371586c6dca92740d4006f40f9f772bac950b40cd010cef6"/>
    <n v="1"/>
    <n v="1"/>
  </r>
  <r>
    <s v="c225d813-a179-4ab4-a795-3e60df496eac"/>
    <x v="224"/>
    <x v="480"/>
    <n v="6.0074999999999998E-3"/>
    <n v="6.0074999999999998E-3"/>
    <x v="2"/>
    <n v="9972.7596741344205"/>
    <n v="59.911353742362529"/>
    <n v="59.911353742362529"/>
    <x v="1"/>
    <m/>
    <s v="Pedro Medeiros Delgado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29d58203f4e611dab37318791e55d05b41c110bfca42dd08a33d3a6b5d3485"/>
    <n v="1"/>
    <n v="1"/>
  </r>
  <r>
    <s v="b5d7ff36-d007-4a19-b4f3-21072c6580e9"/>
    <x v="225"/>
    <x v="481"/>
    <n v="6.7499999999999999E-3"/>
    <n v="6.7499999999999999E-3"/>
    <x v="3"/>
    <n v="9711.2028910686622"/>
    <n v="65.550619514713475"/>
    <n v="65.55061951471347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2f3a00de7996cf56a995c820c8cd3bc217f98b99ce5901dfc9c980eb6a6b366"/>
    <n v="1"/>
    <n v="1"/>
  </r>
  <r>
    <s v="258fc36c-4e68-457a-a3d2-1c6261ec5ea0"/>
    <x v="225"/>
    <x v="481"/>
    <n v="5.2275000000000004E-3"/>
    <n v="5.2275000000000004E-3"/>
    <x v="3"/>
    <n v="9711.2028910686622"/>
    <n v="50.765313113061438"/>
    <n v="50.76531311306143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190a00427f9dff569eb8e00ef675f1366ac68c7a228bf2f23269eb1610fdb5a"/>
    <n v="1"/>
    <n v="1"/>
  </r>
  <r>
    <s v="f95cda45-a89f-4edc-9b46-a6f20a9aaa63"/>
    <x v="225"/>
    <x v="481"/>
    <n v="5.1749999999999999E-3"/>
    <n v="5.1749999999999999E-3"/>
    <x v="3"/>
    <n v="9711.2028910686622"/>
    <n v="50.255474961280328"/>
    <n v="50.25547496128032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5d59f822c55523ee774351645659e6b91629de98309660efa6df8bce4e5671d"/>
    <n v="1"/>
    <n v="1"/>
  </r>
  <r>
    <s v="fd5ab61d-f478-41e0-b762-f1c552f57b66"/>
    <x v="225"/>
    <x v="481"/>
    <n v="1.0500000000000001E-2"/>
    <n v="1.0500000000000001E-2"/>
    <x v="3"/>
    <n v="9711.2028910686622"/>
    <n v="101.96763035622099"/>
    <n v="101.9676303562209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dc5abee38c0fcaece56f85a621ec9f5433eba933145dcd7eff082d7a43dc3f"/>
    <n v="1"/>
    <n v="1"/>
  </r>
  <r>
    <s v="503dac9e-137c-45b4-a6c0-688ce2c126d3"/>
    <x v="225"/>
    <x v="481"/>
    <n v="5.2500000000000003E-3"/>
    <n v="5.2500000000000003E-3"/>
    <x v="3"/>
    <n v="9711.2028910686622"/>
    <n v="50.983815178110483"/>
    <n v="50.9838151781104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80d920b8e19d6e566e89b2b2928c818a6a7cbd45e19d117f3c14e50d7fcd303"/>
    <n v="1"/>
    <n v="1"/>
  </r>
  <r>
    <s v="fc406a3f-7fc4-407a-8247-36f349d85e7f"/>
    <x v="225"/>
    <x v="481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128f7d630298fa9b1ebd0242bb945f63d2ece0b13d348affc57de4fdabcd3f"/>
    <n v="1"/>
    <n v="1"/>
  </r>
  <r>
    <s v="83a01c4f-9aa6-465a-a5b5-b1aed060a256"/>
    <x v="225"/>
    <x v="481"/>
    <n v="5.2500000000000003E-3"/>
    <n v="5.2500000000000003E-3"/>
    <x v="3"/>
    <n v="9711.2028910686622"/>
    <n v="50.983815178110483"/>
    <n v="50.98381517811048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2fc27383e07b54c3b6f1ab8effdfa528c875a19c6449ef4658c124fc9f54d72"/>
    <n v="1"/>
    <n v="1"/>
  </r>
  <r>
    <s v="8d07c62a-2c9d-4f8a-afa4-783aad16cc66"/>
    <x v="225"/>
    <x v="481"/>
    <n v="-27.988800000000001"/>
    <n v="-27.988800000000001"/>
    <x v="3"/>
    <n v="9711.2028910686622"/>
    <n v="-271804.91547754261"/>
    <n v="-271804.9154775426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aa982e7ed70335316755941a55e868739a71d4dc114ee665c39d31f7837d26d4"/>
    <n v="1"/>
    <n v="1"/>
  </r>
  <r>
    <s v="1bd7187c-3014-4293-a697-23d2a10561e7"/>
    <x v="225"/>
    <x v="481"/>
    <n v="5.7749999999999998E-3"/>
    <n v="5.7749999999999998E-3"/>
    <x v="3"/>
    <n v="9711.2028910686622"/>
    <n v="56.082196695921517"/>
    <n v="56.082196695921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13181e983af3fefa3155ea30bbd99521546f2c84b4a85d0b7ba7097a95839b6"/>
    <n v="1"/>
    <n v="1"/>
  </r>
  <r>
    <s v="915ed54c-0d7a-485a-9c6f-1b61138c6fa9"/>
    <x v="225"/>
    <x v="481"/>
    <n v="5.8500000000000002E-3"/>
    <n v="5.8500000000000002E-3"/>
    <x v="3"/>
    <n v="9711.2028910686622"/>
    <n v="56.810536912751672"/>
    <n v="56.81053691275167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69736131d8adb2710a042d5a05c48d5c3d4f6b3832e9ffb246a98626667a58"/>
    <n v="1"/>
    <n v="1"/>
  </r>
  <r>
    <s v="c542e319-4116-486d-af6c-9d8205cd18c9"/>
    <x v="225"/>
    <x v="481"/>
    <n v="5.7749999999999998E-3"/>
    <n v="5.7749999999999998E-3"/>
    <x v="3"/>
    <n v="9711.2028910686622"/>
    <n v="56.082196695921517"/>
    <n v="56.08219669592151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2e9cbae3c2b9e93e4bbdc1983cdb55e88e3205089d31cb3c7b4610b8d3ca33a"/>
    <n v="1"/>
    <n v="1"/>
  </r>
  <r>
    <s v="ca7daf56-a41c-4a28-bea7-982ef097eee3"/>
    <x v="225"/>
    <x v="481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e62436e95c37dc71d33e507470c316e5edd4b600a303b995dc979e36d52619f"/>
    <n v="1"/>
    <n v="1"/>
  </r>
  <r>
    <s v="f9ee0c74-d06b-4233-a25c-8e7ec46cc482"/>
    <x v="225"/>
    <x v="481"/>
    <n v="5.9249999999999997E-3"/>
    <n v="5.9249999999999997E-3"/>
    <x v="3"/>
    <n v="9711.2028910686622"/>
    <n v="57.53887712958182"/>
    <n v="57.538877129581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dd6bc397995d7176cbf978e49fd672fcbf2b4f79be6ed4235ff0cf74c568106"/>
    <n v="1"/>
    <n v="1"/>
  </r>
  <r>
    <s v="5f156c1a-1f6e-4aeb-925b-ca57d3eb9ada"/>
    <x v="225"/>
    <x v="481"/>
    <n v="6.0000000000000001E-3"/>
    <n v="6.0000000000000001E-3"/>
    <x v="3"/>
    <n v="9711.2028910686622"/>
    <n v="58.267217346411982"/>
    <n v="58.2672173464119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d7b61e0334e67b43a558e41e6e78b29f28283385c2233bed1c61eca626e46b4"/>
    <n v="1"/>
    <n v="1"/>
  </r>
  <r>
    <s v="1e01f8e3-4408-438d-b19f-4757e3698c25"/>
    <x v="225"/>
    <x v="481"/>
    <n v="6.7499992500000003E-3"/>
    <n v="6.7499992500000003E-3"/>
    <x v="3"/>
    <n v="9711.2028910686622"/>
    <n v="65.550612231311305"/>
    <n v="65.55061223131130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32175d9b08ca982a1f8a26be3d87c4a83ebcd9db736c90586fd96175c9f8a3"/>
    <n v="1"/>
    <n v="1"/>
  </r>
  <r>
    <s v="ca3ceddd-3cfc-43a2-95c8-05bffe6fe541"/>
    <x v="225"/>
    <x v="481"/>
    <n v="8.3999999999999995E-3"/>
    <n v="8.3999999999999995E-3"/>
    <x v="3"/>
    <n v="9711.2028910686622"/>
    <n v="81.574104284976755"/>
    <n v="81.57410428497675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ac72a337aa7f8a68a7e2822d7d68a5803806e134a75981cf2fd020d019973b77"/>
    <n v="1"/>
    <n v="1"/>
  </r>
  <r>
    <s v="387d98bb-d6ac-4346-aebf-338d50e2397e"/>
    <x v="225"/>
    <x v="481"/>
    <n v="27.988800000000001"/>
    <n v="27.988800000000001"/>
    <x v="3"/>
    <n v="9711.2028910686622"/>
    <n v="271804.91547754261"/>
    <n v="271804.91547754261"/>
    <x v="1"/>
    <m/>
    <s v="Contrato Seamore"/>
    <s v="Gnosis"/>
    <m/>
    <m/>
    <m/>
    <m/>
    <s v="Venda primária dos NFTs do Seamore"/>
    <m/>
    <s v="Gnosis"/>
    <m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13579100-f0ab-48e5-9bf0-ae9d2fb01ac8"/>
    <x v="225"/>
    <x v="481"/>
    <n v="-8.0483000000000009E-4"/>
    <n v="-8.0483000000000009E-4"/>
    <x v="3"/>
    <n v="9711.2028910686622"/>
    <n v="-7.8158674228187923"/>
    <n v="-7.8158674228187923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aa982e7ed70335316755941a55e868739a71d4dc114ee665c39d31f7837d26d4"/>
    <n v="1"/>
    <n v="1"/>
  </r>
  <r>
    <s v="8c635ac8-dea8-4423-8a46-1b2e1655ea49"/>
    <x v="225"/>
    <x v="481"/>
    <n v="7"/>
    <n v="7"/>
    <x v="3"/>
    <n v="9711.2028910686622"/>
    <n v="67978.420237480634"/>
    <n v="67978.420237480634"/>
    <x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22d6896430cbfe6dac27b80c3f953583b4b657ce296fbb152eca0de88857a13e"/>
    <n v="1"/>
    <n v="1"/>
  </r>
  <r>
    <s v="dae5142f-a9ed-4289-9d40-0fd1145e1d0c"/>
    <x v="225"/>
    <x v="481"/>
    <n v="-0.80127217506348802"/>
    <n v="-0.80127217506348802"/>
    <x v="3"/>
    <n v="9711.2028910686622"/>
    <n v="-7781.3166630094202"/>
    <n v="-7781.3166630094202"/>
    <x v="1"/>
    <m/>
    <s v="Ledger"/>
    <m/>
    <m/>
    <m/>
    <m/>
    <m/>
    <s v="Reembolso feito ao Gabriel"/>
    <m/>
    <s v="Ledger"/>
    <m/>
    <x v="150"/>
    <s v="Outros"/>
    <s v="Others"/>
    <s v="Administrative Costs"/>
    <s v="Administrative Costs"/>
    <x v="7"/>
    <m/>
    <s v="0x843ab11243c6a6b9f686a3920b0e472f9b6dc7b09d7375521c9c6e3b0d7b5a9f"/>
    <n v="1"/>
    <n v="1"/>
  </r>
  <r>
    <s v="81e79e6c-ed39-411b-8b6f-ab8fbf5aa8e3"/>
    <x v="225"/>
    <x v="481"/>
    <n v="-1.7297793151546241E-3"/>
    <n v="-1.7297793151546241E-3"/>
    <x v="3"/>
    <n v="9711.2028910686622"/>
    <n v="-16.798237886240351"/>
    <n v="-16.798237886240351"/>
    <x v="1"/>
    <m/>
    <s v="Ledger"/>
    <s v="Contrato Seamore"/>
    <m/>
    <m/>
    <m/>
    <m/>
    <s v="Mudança do max supply do contrato do seamore"/>
    <m/>
    <s v="Ledger"/>
    <m/>
    <x v="162"/>
    <s v="Blockchain"/>
    <s v="Technology &amp; Infrastructure"/>
    <s v="Operating Costs"/>
    <s v="Operating Costs"/>
    <x v="9"/>
    <m/>
    <s v="0x7ce4f474047e57c626552e211370d9c150082370db1e91c746b4cffdd06c00af"/>
    <n v="1"/>
    <n v="1"/>
  </r>
  <r>
    <s v="6b6c2aa7-137b-4d92-b2fc-9b9fa1e21446"/>
    <x v="225"/>
    <x v="481"/>
    <n v="-1.121855454015425E-2"/>
    <n v="-1.121855454015425E-2"/>
    <x v="3"/>
    <n v="9711.2028910686622"/>
    <n v="-108.9456592839574"/>
    <n v="-108.9456592839574"/>
    <x v="1"/>
    <m/>
    <s v="Ledger"/>
    <s v="Contrato Seamore"/>
    <m/>
    <m/>
    <m/>
    <m/>
    <s v="Mint do resto dos tokens do Seamore"/>
    <m/>
    <s v="Ledger"/>
    <m/>
    <x v="162"/>
    <s v="Blockchain"/>
    <s v="Technology &amp; Infrastructure"/>
    <s v="Operating Costs"/>
    <s v="Operating Costs"/>
    <x v="9"/>
    <m/>
    <s v="0x4b9f0fbfe98725c854deda733c3f8dcfafe687446d6cf6d3974a7d9d2ca5f986"/>
    <n v="1"/>
    <n v="1"/>
  </r>
  <r>
    <s v="fb0158c8-5495-44d5-b9b5-3eaa7db10196"/>
    <x v="225"/>
    <x v="481"/>
    <n v="-2.1614430044753002E-3"/>
    <n v="-2.1614430044753002E-3"/>
    <x v="3"/>
    <n v="9711.2028910686622"/>
    <n v="-20.990211553940672"/>
    <n v="-20.990211553940672"/>
    <x v="1"/>
    <m/>
    <s v="Ledger"/>
    <s v="Contrato Seamore"/>
    <m/>
    <m/>
    <m/>
    <m/>
    <s v="Venda primária dos NFTs do Seamore"/>
    <m/>
    <s v="Ledger"/>
    <m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e933b1e6-e10e-430b-85b2-a2c179685296"/>
    <x v="225"/>
    <x v="481"/>
    <n v="6.9972000000000003"/>
    <n v="6.9972000000000003"/>
    <x v="3"/>
    <n v="9711.2028910686622"/>
    <n v="67951.228869385639"/>
    <n v="67951.228869385639"/>
    <x v="1"/>
    <m/>
    <s v="Contrato Seamore"/>
    <s v="Ledger"/>
    <m/>
    <m/>
    <m/>
    <m/>
    <s v="Venda primária dos NFTs do Seamore"/>
    <m/>
    <s v="Ledger"/>
    <m/>
    <x v="175"/>
    <s v="Venda Primária"/>
    <s v="Non Recurrent"/>
    <s v="Operating Revenue"/>
    <s v="Operating Revenue"/>
    <x v="11"/>
    <m/>
    <s v="0x24b6381e7816c82670ee3e8ecbdde688a50b27918d95b7652d5bcb4de42b2896"/>
    <n v="1"/>
    <n v="1"/>
  </r>
  <r>
    <s v="8de253fb-ae9b-4fc0-b237-eee70ed9892b"/>
    <x v="225"/>
    <x v="481"/>
    <n v="-6.1912574888546199E-4"/>
    <n v="-6.1912574888546199E-4"/>
    <x v="3"/>
    <n v="9711.2028910686622"/>
    <n v="-6.0124557625115491"/>
    <n v="-6.0124557625115491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5159c0b54fbb531fc1c3312f1369799d8cc763b55d8038b02966e48546350825"/>
    <n v="1"/>
    <n v="1"/>
  </r>
  <r>
    <s v="2789b12e-06fc-4aa9-9175-dbaf706db739"/>
    <x v="225"/>
    <x v="481"/>
    <n v="-7.0003115425170339"/>
    <n v="-7.0003115425170339"/>
    <x v="3"/>
    <n v="9711.2028910686622"/>
    <n v="-67981.445690072753"/>
    <n v="-67981.445690072753"/>
    <x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22d6896430cbfe6dac27b80c3f953583b4b657ce296fbb152eca0de88857a13e"/>
    <n v="1"/>
    <n v="1"/>
  </r>
  <r>
    <s v="384a3779-1ba8-43c1-a590-7d1df4ab9bfe"/>
    <x v="225"/>
    <x v="481"/>
    <n v="0"/>
    <n v="0"/>
    <x v="3"/>
    <n v="9711.2028910686622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aa982e7ed70335316755941a55e868739a71d4dc114ee665c39d31f7837d26d4"/>
    <n v="1"/>
    <n v="1"/>
  </r>
  <r>
    <s v="23108202-4160-4ce6-b012-f7948b0949f8"/>
    <x v="225"/>
    <x v="481"/>
    <n v="0"/>
    <n v="0"/>
    <x v="3"/>
    <n v="9711.2028910686622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159c0b54fbb531fc1c3312f1369799d8cc763b55d8038b02966e48546350825"/>
    <n v="1"/>
    <n v="1"/>
  </r>
  <r>
    <s v="71e8da1a-95f2-4594-8c78-2db9caddf9de"/>
    <x v="225"/>
    <x v="481"/>
    <n v="5.7000000000000002E-3"/>
    <n v="5.7000000000000002E-3"/>
    <x v="3"/>
    <n v="9711.2028910686622"/>
    <n v="55.353856479091377"/>
    <n v="55.3538564790913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eda7b55d4e36766ecc08d8da36c6403dedb41881a61f1d93d805607703ab3a7"/>
    <n v="1"/>
    <n v="1"/>
  </r>
  <r>
    <s v="e462a19a-e5e2-415f-b123-384448d32492"/>
    <x v="225"/>
    <x v="481"/>
    <n v="27.988800000000001"/>
    <n v="27.988800000000001"/>
    <x v="3"/>
    <n v="9711.2028910686622"/>
    <n v="271804.91547754261"/>
    <n v="271804.9154775426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aa982e7ed70335316755941a55e868739a71d4dc114ee665c39d31f7837d26d4"/>
    <n v="1"/>
    <n v="1"/>
  </r>
  <r>
    <s v="bc9c6fac-09f2-45d7-960b-b502c18c1e4d"/>
    <x v="225"/>
    <x v="481"/>
    <n v="-7"/>
    <n v="-7"/>
    <x v="3"/>
    <n v="9711.2028910686622"/>
    <n v="-67978.420237480634"/>
    <n v="-67978.420237480634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2eafc683-d420-4f12-885b-ca8b9a927a64"/>
    <x v="225"/>
    <x v="481"/>
    <n v="-27.988777341556791"/>
    <n v="-27.988777341556791"/>
    <x v="3"/>
    <n v="9711.2028910686622"/>
    <n v="-271804.69543680339"/>
    <n v="-271804.6954368033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e2345128-9d96-4339-a21d-242f46dfe1d3"/>
    <x v="225"/>
    <x v="481"/>
    <n v="7.4999999999999997E-3"/>
    <n v="7.4999999999999997E-3"/>
    <x v="3"/>
    <n v="9711.2028910686622"/>
    <n v="72.834021683014967"/>
    <n v="72.83402168301496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d0cebddf2938f47b570c072c58cc44da80a4617efd3e3ac0f06a49b8f905cf6"/>
    <n v="1"/>
    <n v="1"/>
  </r>
  <r>
    <s v="c9d4207e-ed51-437a-a401-005a76a936c7"/>
    <x v="225"/>
    <x v="481"/>
    <n v="4.125E-4"/>
    <n v="4.125E-4"/>
    <x v="2"/>
    <n v="9660.7124419204938"/>
    <n v="3.9850438822922039"/>
    <n v="3.9850438822922039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a0f9ec002ddc1173d94df8b2a4037a5e3389a2f3be02105c2bb07a65611bf46"/>
    <n v="1"/>
    <n v="1"/>
  </r>
  <r>
    <s v="24b3a839-c641-4f46-8533-6dfab6d25f5f"/>
    <x v="226"/>
    <x v="482"/>
    <n v="4.4250000000000001E-3"/>
    <n v="4.4250000000000001E-3"/>
    <x v="3"/>
    <n v="9473.9397036280006"/>
    <n v="41.922183188553902"/>
    <n v="41.9221831885539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56ca025f20962f86bb9645760feda8ed0ab7cc33fce832a0fe763860141fd5f"/>
    <n v="1"/>
    <n v="1"/>
  </r>
  <r>
    <s v="a8b6c2fd-3953-45df-a6f1-36d524e65ecb"/>
    <x v="226"/>
    <x v="482"/>
    <n v="6.8999999999999999E-3"/>
    <n v="6.8999999999999999E-3"/>
    <x v="3"/>
    <n v="9473.9397036280006"/>
    <n v="65.370183955033198"/>
    <n v="65.3701839550331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427f2dc58fb5672ae9e898e035d468eb7032b9e62e8226f65bd2bcb4b965341"/>
    <n v="1"/>
    <n v="1"/>
  </r>
  <r>
    <s v="03f4594e-6265-41d1-946f-dc50b437fb45"/>
    <x v="226"/>
    <x v="482"/>
    <n v="5.2500000000000003E-3"/>
    <n v="5.2500000000000003E-3"/>
    <x v="3"/>
    <n v="9473.9397036280006"/>
    <n v="49.738183444047003"/>
    <n v="49.73818344404700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147ad29433a5e625a2e937b5f9322525af453a4895d2590cfc413e226ae847"/>
    <n v="1"/>
    <n v="1"/>
  </r>
  <r>
    <s v="f8f57979-80e2-459a-a992-5b8ed004f5af"/>
    <x v="226"/>
    <x v="482"/>
    <n v="-0.100455919861348"/>
    <n v="-0.100455919861348"/>
    <x v="3"/>
    <n v="9473.9397036280006"/>
    <n v="-951.71332763889757"/>
    <n v="-951.71332763889757"/>
    <x v="1"/>
    <m/>
    <s v="Ledger"/>
    <m/>
    <m/>
    <m/>
    <m/>
    <m/>
    <s v="ETH usado para testar o Sniping bot"/>
    <m/>
    <s v="Ledger"/>
    <m/>
    <x v="162"/>
    <s v="Blockchain"/>
    <s v="Technology &amp; Infrastructure"/>
    <s v="Operating Costs"/>
    <s v="Operating Costs"/>
    <x v="9"/>
    <m/>
    <s v="0x5b18f96e142a5e0020f7b6a15b18b503bddf6e48afc7d73be89f7a3d75c10c30"/>
    <n v="1"/>
    <n v="1"/>
  </r>
  <r>
    <s v="c2c20891-696e-4312-9e35-879f5640446d"/>
    <x v="226"/>
    <x v="482"/>
    <n v="5.1749999999999999E-3"/>
    <n v="5.1749999999999999E-3"/>
    <x v="3"/>
    <n v="9473.9397036280006"/>
    <n v="49.027637966274902"/>
    <n v="49.0276379662749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44fdca9f47b9c672a902143b0a518785f6880aa44af385ebc2aaf69ea17e87e"/>
    <n v="1"/>
    <n v="1"/>
  </r>
  <r>
    <s v="83c0fe3b-63ef-4382-8f59-2150d55fd618"/>
    <x v="226"/>
    <x v="482"/>
    <n v="6.1500000000000001E-3"/>
    <n v="6.1500000000000001E-3"/>
    <x v="3"/>
    <n v="9473.9397036280006"/>
    <n v="58.264729177312198"/>
    <n v="58.2647291773121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1fe0614767b1c0e3e13fb423994ca6235ec9c0bf61c9f65be9ea60fa3ad4497"/>
    <n v="1"/>
    <n v="1"/>
  </r>
  <r>
    <s v="ad50aa81-6a6a-46b5-a4ad-e5d18163b494"/>
    <x v="226"/>
    <x v="482"/>
    <n v="6.2249999999999996E-3"/>
    <n v="6.2249999999999996E-3"/>
    <x v="3"/>
    <n v="9473.9397036280006"/>
    <n v="58.975274655084299"/>
    <n v="58.97527465508429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2a28240347c34ca87a049a69554b4a981e91e80b1665146cfd26d800a2ecd41"/>
    <n v="1"/>
    <n v="1"/>
  </r>
  <r>
    <s v="6f0634bd-7d3b-4c99-a269-372520e2b4c9"/>
    <x v="226"/>
    <x v="482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8d91b54ad1eed791902e04ffac47c94fd69121b6684fd986310aac3a8a8d64b"/>
    <n v="1"/>
    <n v="1"/>
  </r>
  <r>
    <s v="4ec8842c-da5a-45cf-b4c7-cfb9a6e54762"/>
    <x v="226"/>
    <x v="482"/>
    <n v="5.2125000000000001E-3"/>
    <n v="5.2125000000000001E-3"/>
    <x v="3"/>
    <n v="9473.9397036280006"/>
    <n v="49.382910705160953"/>
    <n v="49.38291070516095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b5aac6daf15803dcd40dc4097c30d6c4b8535c692d75cee3ec0e416c748a7d6"/>
    <n v="1"/>
    <n v="1"/>
  </r>
  <r>
    <s v="7d8062ea-b6af-4978-a216-b873a6acc105"/>
    <x v="226"/>
    <x v="482"/>
    <n v="-2.8007157527087E-2"/>
    <n v="-2.8007157527087E-2"/>
    <x v="3"/>
    <n v="9473.9397036280006"/>
    <n v="-265.33812168163331"/>
    <n v="-265.33812168163331"/>
    <x v="1"/>
    <m/>
    <s v="Seamore"/>
    <m/>
    <m/>
    <m/>
    <m/>
    <m/>
    <s v="Custos operacionais gerais"/>
    <m/>
    <s v="Seamore"/>
    <m/>
    <x v="162"/>
    <s v="Blockchain"/>
    <s v="Technology &amp; Infrastructure"/>
    <s v="Operating Costs"/>
    <s v="Operating Costs"/>
    <x v="9"/>
    <m/>
    <s v="0x51d4afe32f007018019c128fbbd961c086faaca67cf70ae5819e0ad25a697e1b"/>
    <n v="1"/>
    <n v="1"/>
  </r>
  <r>
    <s v="fec6a732-a6c2-48db-80f5-31de3d9fe4d6"/>
    <x v="226"/>
    <x v="482"/>
    <n v="6.7499999999999999E-3"/>
    <n v="6.7499999999999999E-3"/>
    <x v="3"/>
    <n v="9473.9397036280006"/>
    <n v="63.949092999488997"/>
    <n v="63.94909299948899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680da5fd8ac6650f9e2a2ee8a4565dc199515778499cb8241c7355fa2bb7534"/>
    <n v="1"/>
    <n v="1"/>
  </r>
  <r>
    <s v="b4b0a697-67ad-4556-b093-8842de51214e"/>
    <x v="226"/>
    <x v="482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235548a13b775ca38e8e4d68473c562f641bb02e84280853b572cfe79bccb5"/>
    <n v="1"/>
    <n v="1"/>
  </r>
  <r>
    <s v="322f75da-0e7d-402d-bbf7-c49df2508231"/>
    <x v="226"/>
    <x v="482"/>
    <n v="4.4999999999999999E-4"/>
    <n v="4.4999999999999999E-4"/>
    <x v="3"/>
    <n v="9473.9397036280006"/>
    <n v="4.2632728666326001"/>
    <n v="4.263272866632600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9f708259b59f41c1c61cece67c0790f23f5fa9d7ed28197fb2cf8856a14da"/>
    <n v="1"/>
    <n v="1"/>
  </r>
  <r>
    <s v="35bdb353-6409-4730-a186-5661e756e1ab"/>
    <x v="226"/>
    <x v="482"/>
    <n v="6.9750000000000003E-3"/>
    <n v="6.9750000000000003E-3"/>
    <x v="3"/>
    <n v="9473.9397036280006"/>
    <n v="66.080729432805313"/>
    <n v="66.0807294328053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7fbf52a3b79f26b86ce2faa12a5ea352f7f304ed54520432fa4a65aff84fa0b"/>
    <n v="1"/>
    <n v="1"/>
  </r>
  <r>
    <s v="3991b918-5a33-4eb2-b1ee-64600b352358"/>
    <x v="226"/>
    <x v="482"/>
    <n v="6.7499999999999999E-3"/>
    <n v="6.7499999999999999E-3"/>
    <x v="3"/>
    <n v="9473.9397036280006"/>
    <n v="63.949092999488997"/>
    <n v="63.94909299948899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d9cc16e1b84ee3fd62bbc9287db1fefa6096fe0a3be0db5b7021439e281ba06"/>
    <n v="1"/>
    <n v="1"/>
  </r>
  <r>
    <s v="b35e46d4-3fea-4371-bcd3-5e5ab1171078"/>
    <x v="226"/>
    <x v="482"/>
    <n v="6.6E-3"/>
    <n v="6.6E-3"/>
    <x v="3"/>
    <n v="9473.9397036280006"/>
    <n v="62.528002043944802"/>
    <n v="62.5280020439448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5999c62a08c26d3d589beeb34b02581ca3cb7faae3ed686f129483448d9a967"/>
    <n v="1"/>
    <n v="1"/>
  </r>
  <r>
    <s v="e98c5fb8-40e9-4fb4-816d-6c684d613b02"/>
    <x v="226"/>
    <x v="482"/>
    <n v="6.6750000000000004E-3"/>
    <n v="6.6750000000000004E-3"/>
    <x v="3"/>
    <n v="9473.9397036280006"/>
    <n v="63.23854752171691"/>
    <n v="63.238547521716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14545616d6c2a6d641b0b6e7604de4bb2ef78e207d9d11d50f4b6ffc96720ef"/>
    <n v="1"/>
    <n v="1"/>
  </r>
  <r>
    <s v="cdd1171e-5ac7-4a80-913a-3e0f97f919a2"/>
    <x v="226"/>
    <x v="482"/>
    <n v="6.9674999999999997E-3"/>
    <n v="6.9674999999999997E-3"/>
    <x v="3"/>
    <n v="9473.9397036280006"/>
    <n v="66.00967488502809"/>
    <n v="66.0096748850280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b048c70474cf9dc9217db946556784ad569fed73fe6004ef32cc81be1d356991"/>
    <n v="1"/>
    <n v="1"/>
  </r>
  <r>
    <s v="72a117e5-33e0-403f-aa85-14066b1fdc5a"/>
    <x v="226"/>
    <x v="482"/>
    <n v="6.6E-3"/>
    <n v="6.6E-3"/>
    <x v="3"/>
    <n v="9473.9397036280006"/>
    <n v="62.528002043944802"/>
    <n v="62.52800204394480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e5c95c5128f03056066d331f7682036bd14b1ca00b79f6f2806d02338b3435ae"/>
    <n v="1"/>
    <n v="1"/>
  </r>
  <r>
    <s v="6ebe43e2-6661-4baa-a5c5-c6cf2fee3d62"/>
    <x v="226"/>
    <x v="482"/>
    <n v="6.5250000000000004E-3"/>
    <n v="6.5250000000000004E-3"/>
    <x v="3"/>
    <n v="9473.9397036280006"/>
    <n v="61.817456566172709"/>
    <n v="61.81745656617270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36b765bc3ee76f4800fc8d8e43a3692268315ba7b9fb86311028f057120afa1"/>
    <n v="1"/>
    <n v="1"/>
  </r>
  <r>
    <s v="3471205a-cc46-4c93-84dd-7ee92e225ca6"/>
    <x v="226"/>
    <x v="482"/>
    <n v="6.1500000000000001E-3"/>
    <n v="6.1500000000000001E-3"/>
    <x v="3"/>
    <n v="9473.9397036280006"/>
    <n v="58.264729177312198"/>
    <n v="58.26472917731219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fa9bbbbf8bf347980d82d80cfd1d6712a64bfa293c2c002a0b023efd3bb0403"/>
    <n v="1"/>
    <n v="1"/>
  </r>
  <r>
    <s v="4d6235c2-4fdd-43fa-9b4e-e39389d21517"/>
    <x v="226"/>
    <x v="482"/>
    <n v="6.0000000000000001E-3"/>
    <n v="6.0000000000000001E-3"/>
    <x v="2"/>
    <n v="9480.9402146142056"/>
    <n v="56.885641287685232"/>
    <n v="56.88564128768523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458dd8281fec3ea72e025924633bc3712496eb51cda2c6150c8b4d874cda8b75"/>
    <n v="1"/>
    <n v="1"/>
  </r>
  <r>
    <s v="2e47799f-461f-46b6-9a58-f9cfc4b1eecb"/>
    <x v="226"/>
    <x v="482"/>
    <n v="4.4999999999999999E-4"/>
    <n v="4.4999999999999999E-4"/>
    <x v="2"/>
    <n v="9480.9402146142056"/>
    <n v="4.2664230965763927"/>
    <n v="4.2664230965763927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63b65d0df84bbeb7fe370ff3f8f90694407f0d57edd1f68dac4a70ee40738c9"/>
    <n v="1"/>
    <n v="1"/>
  </r>
  <r>
    <s v="c8afd45d-c2b9-49d6-8108-d0793a79ed8c"/>
    <x v="226"/>
    <x v="482"/>
    <n v="4.1250000000000002E-3"/>
    <n v="4.1250000000000002E-3"/>
    <x v="2"/>
    <n v="9480.9402146142056"/>
    <n v="39.108878385283603"/>
    <n v="39.108878385283603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3d8519152785ba34de18fba61c02535283ca43f35a87fe370c2a666c423c38e"/>
    <n v="1"/>
    <n v="1"/>
  </r>
  <r>
    <s v="65906ef3-c556-4256-a7f5-ad9015e7971a"/>
    <x v="373"/>
    <x v="629"/>
    <n v="-3.9545333407547099E-4"/>
    <n v="-3.9545333407547099E-4"/>
    <x v="3"/>
    <n v="8775.9402369912423"/>
    <n v="-3.4704748263652658"/>
    <n v="-3.4704748263652658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9"/>
    <m/>
    <s v="0x90b3e355adc4ebf077ef8aeef29002fa46e864ad10fe7e0290f59d1bece17360"/>
    <n v="1"/>
    <n v="1"/>
  </r>
  <r>
    <s v="789fbf84-ded5-42f3-94b6-7d5434559731"/>
    <x v="373"/>
    <x v="629"/>
    <n v="-6.8744442678884E-4"/>
    <n v="-6.8744442678884E-4"/>
    <x v="3"/>
    <n v="8775.9402369912423"/>
    <n v="-6.0329712057515614"/>
    <n v="-6.0329712057515614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9"/>
    <m/>
    <s v="0xfc789f51ed0c179d17259c3b2080745a307b01cb8d6c9d2c07b3c38153a19270"/>
    <n v="1"/>
    <n v="1"/>
  </r>
  <r>
    <s v="4c289a51-9c9d-4d44-829b-809682f61bf6"/>
    <x v="373"/>
    <x v="629"/>
    <n v="7.8750000000000001E-3"/>
    <n v="7.8750000000000001E-3"/>
    <x v="3"/>
    <n v="8775.9402369912423"/>
    <n v="69.110529366306039"/>
    <n v="69.1105293663060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914c8e42511cd14b85c78502c01711373636111df2d1356b514791422068c9e"/>
    <n v="1"/>
    <n v="1"/>
  </r>
  <r>
    <s v="610e9fda-4bd0-43ab-a56b-3562457b405d"/>
    <x v="373"/>
    <x v="629"/>
    <n v="7.6499999999999997E-3"/>
    <n v="7.6499999999999997E-3"/>
    <x v="3"/>
    <n v="8775.9402369912423"/>
    <n v="67.135942812983004"/>
    <n v="67.13594281298300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9e5ea561db92c47b21cb0fc74a70ccb5246d6ec0fe255e89c8f5c0bbdb99a"/>
    <n v="1"/>
    <n v="1"/>
  </r>
  <r>
    <s v="ed4df411-00e5-4259-8847-182c65152bd0"/>
    <x v="373"/>
    <x v="629"/>
    <n v="-1.0754788957768079E-3"/>
    <n v="-1.0754788957768079E-3"/>
    <x v="3"/>
    <n v="8775.9402369912423"/>
    <n v="-9.4383385154826005"/>
    <n v="-9.4383385154826005"/>
    <x v="1"/>
    <m/>
    <s v="Ledger"/>
    <s v="Contrato Seamore"/>
    <m/>
    <m/>
    <m/>
    <m/>
    <s v="Mudando o URI dos NFTS do seamore"/>
    <m/>
    <s v="Ledger"/>
    <m/>
    <x v="162"/>
    <s v="Blockchain"/>
    <s v="Technology &amp; Infrastructure"/>
    <s v="Operating Costs"/>
    <s v="Operating Costs"/>
    <x v="9"/>
    <m/>
    <s v="0x7f857adba6a764e61659ef76c40101e3daac95f99a6417634770fe03024f3a5c"/>
    <n v="1"/>
    <n v="1"/>
  </r>
  <r>
    <s v="a6aa3182-d767-4bcd-9e5b-7d7a4f9e29bc"/>
    <x v="373"/>
    <x v="629"/>
    <n v="-3.2663210464536002E-4"/>
    <n v="-3.2663210464536002E-4"/>
    <x v="3"/>
    <n v="8775.9402369912423"/>
    <n v="-2.8665038298503491"/>
    <n v="-2.8665038298503491"/>
    <x v="1"/>
    <m/>
    <s v="Ledger"/>
    <s v="Contrato Seamore"/>
    <m/>
    <m/>
    <m/>
    <m/>
    <s v="Mudando o valor maximo que cada carteira pode mintar o seamore"/>
    <m/>
    <s v="Ledger"/>
    <m/>
    <x v="162"/>
    <s v="Blockchain"/>
    <s v="Technology &amp; Infrastructure"/>
    <s v="Operating Costs"/>
    <s v="Operating Costs"/>
    <x v="9"/>
    <m/>
    <s v="0xee0e5ced59703884611e4efb955ce1430a1ba043d72ba42c8a8e4f74d838ae6c"/>
    <n v="1"/>
    <n v="1"/>
  </r>
  <r>
    <s v="6feebe6d-1d52-4e8b-bb8e-5ff104ffb0bc"/>
    <x v="373"/>
    <x v="629"/>
    <n v="7.2750000000000002E-3"/>
    <n v="7.2750000000000002E-3"/>
    <x v="3"/>
    <n v="8775.9402369912423"/>
    <n v="63.844965224111291"/>
    <n v="63.84496522411129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2c1220b211477374f530e0e021fac49573ac251ec86c1ee5d5472bd2fa926f57"/>
    <n v="1"/>
    <n v="1"/>
  </r>
  <r>
    <s v="127ea9bf-89cb-425a-b9c6-0c82b3d74af6"/>
    <x v="373"/>
    <x v="629"/>
    <n v="7.8674999999999995E-3"/>
    <n v="7.8674999999999995E-3"/>
    <x v="3"/>
    <n v="8775.9402369912423"/>
    <n v="69.044709814528588"/>
    <n v="69.04470981452858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f3e26da05130a15f3041751a8d4d11844df3b9ecee26681465a235e9210590b"/>
    <n v="1"/>
    <n v="1"/>
  </r>
  <r>
    <s v="99685d55-406b-485e-8097-f2de8334614b"/>
    <x v="373"/>
    <x v="629"/>
    <n v="-1.515441530911548E-3"/>
    <n v="-1.515441530911548E-3"/>
    <x v="3"/>
    <n v="8775.9402369912423"/>
    <n v="-13.29942430793426"/>
    <n v="-13.29942430793426"/>
    <x v="1"/>
    <m/>
    <s v="Ledger"/>
    <m/>
    <m/>
    <m/>
    <m/>
    <m/>
    <s v="Adicionando os royalties para o marketplace do rarible"/>
    <m/>
    <s v="Ledger"/>
    <m/>
    <x v="162"/>
    <s v="Blockchain"/>
    <s v="Technology &amp; Infrastructure"/>
    <s v="Operating Costs"/>
    <s v="Operating Costs"/>
    <x v="9"/>
    <m/>
    <s v="0x5a27a49ee9f2fd60c60b45cb44193ffe38b0431d79091e9d1edd3422b2d52935"/>
    <n v="1"/>
    <n v="1"/>
  </r>
  <r>
    <s v="c94196e5-600c-4163-9519-625be887b250"/>
    <x v="373"/>
    <x v="629"/>
    <n v="-4.2780595741295302E-4"/>
    <n v="-4.2780595741295302E-4"/>
    <x v="3"/>
    <n v="8775.9402369912423"/>
    <n v="-3.7543995152848959"/>
    <n v="-3.7543995152848959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9"/>
    <m/>
    <s v="0x735396e30466255d549b671a42f9394343b254249351aab26d1cbff1a5e0026f"/>
    <n v="1"/>
    <n v="1"/>
  </r>
  <r>
    <s v="28ea04d7-53b6-4e80-bd7b-f698107ecb18"/>
    <x v="373"/>
    <x v="629"/>
    <n v="7.4999999999999997E-3"/>
    <n v="7.4999999999999997E-3"/>
    <x v="3"/>
    <n v="8775.9402369912423"/>
    <n v="65.819551777434313"/>
    <n v="65.8195517774343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a1b229afaa911801730eb35a556d94ee86331883d42ebe63ad20bb100182a1a"/>
    <n v="1"/>
    <n v="1"/>
  </r>
  <r>
    <s v="a005a3ea-41d3-4e2b-859d-f70ef394de56"/>
    <x v="373"/>
    <x v="629"/>
    <n v="7.7962424999999998E-3"/>
    <n v="7.7962424999999998E-3"/>
    <x v="3"/>
    <n v="8775.9402369912423"/>
    <n v="68.41935825309119"/>
    <n v="68.419358253091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7dce7932cda4f7d5fe3f1c69ddbe5ba88c5030a1f65cf00311b79cfde829ee0"/>
    <n v="1"/>
    <n v="1"/>
  </r>
  <r>
    <s v="f9948ae5-8d3a-409d-8e4d-527ce312b7d5"/>
    <x v="373"/>
    <x v="629"/>
    <n v="7.1999999999999998E-3"/>
    <n v="7.1999999999999998E-3"/>
    <x v="3"/>
    <n v="8775.9402369912423"/>
    <n v="63.186769706336939"/>
    <n v="63.18676970633693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a2179d95d97dd9613b19e1da62844a78c31256926b0965f0ba63bc7336091a"/>
    <n v="1"/>
    <n v="1"/>
  </r>
  <r>
    <s v="a1d23a07-d499-4aa2-932d-8046c6b07558"/>
    <x v="373"/>
    <x v="629"/>
    <n v="6.6750000000000004E-3"/>
    <n v="6.6750000000000004E-3"/>
    <x v="3"/>
    <n v="8775.9402369912423"/>
    <n v="58.579401081916536"/>
    <n v="58.57940108191653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27c7fd4065875757d13c46291ae23c1154c995d072d888812bce1bcb59c4c31"/>
    <n v="1"/>
    <n v="1"/>
  </r>
  <r>
    <s v="16e75bce-34bf-4a79-beb9-ab9363ddda44"/>
    <x v="373"/>
    <x v="629"/>
    <n v="6.0000000000000001E-3"/>
    <n v="6.0000000000000001E-3"/>
    <x v="3"/>
    <n v="8775.9402369912423"/>
    <n v="52.655641421947458"/>
    <n v="52.65564142194745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b7ee7c6a2e7d83318af6e7caf94c93edc3754eda3d0b8d62a1ed94ad4d2a2c9"/>
    <n v="1"/>
    <n v="1"/>
  </r>
  <r>
    <s v="fc766e2d-1371-49ad-b18d-c798adb79515"/>
    <x v="373"/>
    <x v="629"/>
    <n v="6.3749999999999996E-3"/>
    <n v="6.3749999999999996E-3"/>
    <x v="3"/>
    <n v="8775.9402369912423"/>
    <n v="55.946619010819163"/>
    <n v="55.94661901081916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cc5fbf46844eb6134ef3a46b222ca8750d75287f5d42e4aa0a843b9e09044f"/>
    <n v="1"/>
    <n v="1"/>
  </r>
  <r>
    <s v="fb5a1da1-4dbe-4c4e-a757-522f9cde1c5d"/>
    <x v="373"/>
    <x v="629"/>
    <n v="7.8600000000000007E-3"/>
    <n v="7.8600000000000007E-3"/>
    <x v="3"/>
    <n v="8775.9402369912423"/>
    <n v="68.978890262751165"/>
    <n v="68.978890262751165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4722f853e6449de6ed1adf6af8066d3515dde49bbfdeb0082b7a928b65e5557"/>
    <n v="1"/>
    <n v="1"/>
  </r>
  <r>
    <s v="0030e11a-e3b1-4f5d-b1b2-6bcfcedb748e"/>
    <x v="373"/>
    <x v="629"/>
    <n v="7.7850000000000003E-3"/>
    <n v="7.7850000000000003E-3"/>
    <x v="3"/>
    <n v="8775.9402369912423"/>
    <n v="68.320694744976819"/>
    <n v="68.320694744976819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dc449d2a64d330d3ed84ce9e5157f20ae3e3ab33ac8a49b257ff5bd6bac05b14"/>
    <n v="1"/>
    <n v="1"/>
  </r>
  <r>
    <s v="f1c2078a-3327-4647-a557-fb97f929e043"/>
    <x v="373"/>
    <x v="629"/>
    <n v="7.5750000000000001E-3"/>
    <n v="7.5750000000000001E-3"/>
    <x v="3"/>
    <n v="8775.9402369912423"/>
    <n v="66.477747295208658"/>
    <n v="66.47774729520865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f530d2ff5b772980ceebf1779f7abacac5857fa35b6d254645d80cdc5aa1cf9c"/>
    <n v="1"/>
    <n v="1"/>
  </r>
  <r>
    <s v="15da33e4-9c87-4ca9-bf89-c292db964b9d"/>
    <x v="373"/>
    <x v="629"/>
    <n v="9.3749999999999997E-3"/>
    <n v="9.3749999999999997E-3"/>
    <x v="3"/>
    <n v="8775.9402369912423"/>
    <n v="82.274439721792888"/>
    <n v="82.27443972179288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2ccce8f3a16cf8737c60fbadb49647d04121e7e07e1b1664ca9b5a2eefb1d18"/>
    <n v="1"/>
    <n v="1"/>
  </r>
  <r>
    <s v="3e17247c-4735-41c9-b6ca-101c44243a5c"/>
    <x v="373"/>
    <x v="629"/>
    <n v="9.3740740740749992E-3"/>
    <n v="9.3740740740749992E-3"/>
    <x v="3"/>
    <n v="8775.9402369912423"/>
    <n v="82.266313851211208"/>
    <n v="82.266313851211208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c573adb2c42d63e413ffb96d9e474afb372b50c56062d39395f4c6f44db1b87"/>
    <n v="1"/>
    <n v="1"/>
  </r>
  <r>
    <s v="dbbb40c5-d9f8-4efb-9a48-b628aae87873"/>
    <x v="373"/>
    <x v="629"/>
    <n v="9.75E-3"/>
    <n v="9.75E-3"/>
    <x v="3"/>
    <n v="8775.9402369912423"/>
    <n v="85.565417310664614"/>
    <n v="85.56541731066461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c00ab0de765f850c213950cf681b16dd695da8d4de9f3dc8c0c6c90df6c2b11"/>
    <n v="1"/>
    <n v="1"/>
  </r>
  <r>
    <s v="e25ee116-a3c3-4a9e-8b1a-af2c36306174"/>
    <x v="373"/>
    <x v="629"/>
    <n v="8.2500000000000004E-3"/>
    <n v="8.2500000000000004E-3"/>
    <x v="3"/>
    <n v="8775.9402369912423"/>
    <n v="72.401506955177751"/>
    <n v="72.40150695517775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e5d6b382edfffdc52beec6b5bc568a1336d4e760f1cab6f7ce7495e31e6206e"/>
    <n v="1"/>
    <n v="1"/>
  </r>
  <r>
    <s v="473dd94d-452d-4ed9-a726-e6059c7cbfc0"/>
    <x v="373"/>
    <x v="629"/>
    <n v="-2.0037613747617691E-3"/>
    <n v="-2.0037613747617691E-3"/>
    <x v="3"/>
    <n v="8775.9402369912423"/>
    <n v="-17.584890074100699"/>
    <n v="-17.584890074100699"/>
    <x v="1"/>
    <m/>
    <s v="Ledger"/>
    <s v="Contrato Seamore"/>
    <m/>
    <m/>
    <m/>
    <m/>
    <s v="Mudamos a janela de compra do contrato do seamore"/>
    <m/>
    <s v="Ledger"/>
    <m/>
    <x v="162"/>
    <s v="Blockchain"/>
    <s v="Technology &amp; Infrastructure"/>
    <s v="Operating Costs"/>
    <s v="Operating Costs"/>
    <x v="9"/>
    <m/>
    <s v="0xcb3ad37dc58f0bd889ebd12c8ec37cb535ed0e1d0922f6b935399cb0935a9192"/>
    <n v="1"/>
    <n v="1"/>
  </r>
  <r>
    <s v="dc7cd8af-4c17-4523-bf69-dc0bda133c0b"/>
    <x v="373"/>
    <x v="629"/>
    <n v="7.4999999999999997E-3"/>
    <n v="7.4999999999999997E-3"/>
    <x v="3"/>
    <n v="8775.9402369912423"/>
    <n v="65.819551777434313"/>
    <n v="65.81955177743431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f5fbb81da26c0512884fcaae224e28fd4bf9f860731e1274798dbff18ff6382"/>
    <n v="1"/>
    <n v="1"/>
  </r>
  <r>
    <s v="5846e325-1884-47cb-b09a-6106aa94fd2a"/>
    <x v="373"/>
    <x v="629"/>
    <n v="7.7924999999999999E-3"/>
    <n v="7.7924999999999999E-3"/>
    <x v="3"/>
    <n v="8775.9402369912423"/>
    <n v="68.386514296754257"/>
    <n v="68.38651429675425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94efc042cab4ba8fe5ed2f7ab8cb7f2942581b4329f996f8613ebc7dfca637d"/>
    <n v="1"/>
    <n v="1"/>
  </r>
  <r>
    <s v="02ce007e-5724-4dc3-bb0b-b6f701cbf1a5"/>
    <x v="373"/>
    <x v="629"/>
    <n v="1.0500000000000001E-2"/>
    <n v="1.0500000000000001E-2"/>
    <x v="3"/>
    <n v="8775.9402369912423"/>
    <n v="92.147372488408053"/>
    <n v="92.14737248840805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2f21e049089993c139d9d5cb711913d6e0e54ec84656a992789f1e19739d498"/>
    <n v="1"/>
    <n v="1"/>
  </r>
  <r>
    <s v="78e9ff05-950a-473d-bfce-6e7cb24fe7d2"/>
    <x v="373"/>
    <x v="629"/>
    <n v="-3.5021434221917097E-4"/>
    <n v="-3.5021434221917097E-4"/>
    <x v="3"/>
    <n v="8775.9402369912423"/>
    <n v="-3.0734601374526429"/>
    <n v="-3.0734601374526429"/>
    <x v="1"/>
    <m/>
    <s v="Ledger"/>
    <s v="Contrato Seamore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8de34c575810ee0ac3d7364f600d86a5abcfbf45e219c2dd5007ad322536fee"/>
    <n v="1"/>
    <n v="1"/>
  </r>
  <r>
    <s v="5a535893-bc7d-43f5-b7a5-df5d4d373974"/>
    <x v="373"/>
    <x v="629"/>
    <n v="1.125E-2"/>
    <n v="1.125E-2"/>
    <x v="3"/>
    <n v="8775.9402369912423"/>
    <n v="98.729327666151477"/>
    <n v="98.72932766615147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1f38266f4aae7dd336a0f1d33d703c222c472f1fe6815c3f00e17297915047d7"/>
    <n v="1"/>
    <n v="1"/>
  </r>
  <r>
    <s v="2438bc93-8a6a-47bc-a120-66523eaf260f"/>
    <x v="373"/>
    <x v="629"/>
    <n v="7.4250000000000002E-3"/>
    <n v="7.4250000000000002E-3"/>
    <x v="3"/>
    <n v="8775.9402369912423"/>
    <n v="65.161356259659982"/>
    <n v="65.161356259659982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511559818e61ec2233a0bf0b84911e6b7f87da06ac6b2923a71e32d7a6bd565"/>
    <n v="1"/>
    <n v="1"/>
  </r>
  <r>
    <s v="0cb80965-6531-43fc-afac-07b0d5dfb917"/>
    <x v="373"/>
    <x v="629"/>
    <n v="7.6125000000000003E-3"/>
    <n v="7.6125000000000003E-3"/>
    <x v="3"/>
    <n v="8775.9402369912423"/>
    <n v="66.806845054095831"/>
    <n v="66.80684505409583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6d71c8caf5d86fbc222eefd9a3a0dc5b0a0572c18912923026257833795aa5fa"/>
    <n v="1"/>
    <n v="1"/>
  </r>
  <r>
    <s v="e943eb47-b391-4a0a-86e5-3165204401f6"/>
    <x v="373"/>
    <x v="629"/>
    <n v="9.5999999999999992E-3"/>
    <n v="9.5999999999999992E-3"/>
    <x v="2"/>
    <n v="8812.1586810922199"/>
    <n v="84.596723338485305"/>
    <n v="84.596723338485305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93624d0facefad8c76e090b1074e395ee7ef65ce4cb6a2746979d4c8fd191e9"/>
    <n v="1"/>
    <n v="1"/>
  </r>
  <r>
    <s v="8a17332b-2963-4e25-9db4-eeacc03f579f"/>
    <x v="227"/>
    <x v="483"/>
    <n v="8.9999999999999993E-3"/>
    <n v="8.9999999999999993E-3"/>
    <x v="3"/>
    <n v="9131.9465844889564"/>
    <n v="82.187519260400606"/>
    <n v="82.18751926040060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c38cb53aa3fd9f689199cacb7d23bb1aa786bde1530813d97105b601adbbbb79"/>
    <n v="1"/>
    <n v="1"/>
  </r>
  <r>
    <s v="b004ddbd-2e11-4035-8cc3-9a74a23edfb4"/>
    <x v="227"/>
    <x v="483"/>
    <n v="8.9774999999999994E-3"/>
    <n v="8.9774999999999994E-3"/>
    <x v="3"/>
    <n v="9131.9465844889564"/>
    <n v="81.982050462249603"/>
    <n v="81.98205046224960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7f6f16e326098a9331b540cba35576f26dd9c7f7c6a82fc1c114abd2a73bf31d"/>
    <n v="1"/>
    <n v="1"/>
  </r>
  <r>
    <s v="27f0a620-b889-489c-950d-fb29424b0ee7"/>
    <x v="374"/>
    <x v="630"/>
    <n v="4.4999999999999999E-4"/>
    <n v="4.4999999999999999E-4"/>
    <x v="3"/>
    <n v="8829.3873312564901"/>
    <n v="3.973224299065421"/>
    <n v="3.973224299065421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2b8bec78214d393a49fa2e74bb5b14cfab3da27f2b1e04d1c643fe049c664db"/>
    <n v="1"/>
    <n v="1"/>
  </r>
  <r>
    <s v="768014f7-3b96-4447-8484-42b30ed303f2"/>
    <x v="228"/>
    <x v="484"/>
    <n v="7.4999999999999997E-3"/>
    <n v="7.4999999999999997E-3"/>
    <x v="2"/>
    <n v="8794.9117341640722"/>
    <n v="65.961838006230536"/>
    <n v="65.961838006230536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aab9d1e1282d87dd0dcd832baa31a92fe638adbf7a1161e876c04cbdc904aed"/>
    <n v="1"/>
    <n v="1"/>
  </r>
  <r>
    <s v="b91f91a0-8859-46ea-97f5-9028c12a0051"/>
    <x v="229"/>
    <x v="485"/>
    <n v="4.8749999999999998E-4"/>
    <n v="4.8749999999999998E-4"/>
    <x v="3"/>
    <n v="9003.5251425609131"/>
    <n v="4.3892185069984446"/>
    <n v="4.389218506998444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1910cc5ac5fc130bda97f2ee2176c5ec787fd22bc5f6ac0cb4b27d422218e37"/>
    <n v="1"/>
    <n v="1"/>
  </r>
  <r>
    <s v="c0450b9b-9b1f-4bf4-91d0-9352612688c1"/>
    <x v="229"/>
    <x v="485"/>
    <n v="1.0274999999999999E-2"/>
    <n v="1.0274999999999999E-2"/>
    <x v="3"/>
    <n v="9003.5251425609131"/>
    <n v="92.511220839813376"/>
    <n v="92.511220839813376"/>
    <x v="1"/>
    <m/>
    <s v="OpenSea"/>
    <s v="Ledger"/>
    <m/>
    <m/>
    <m/>
    <m/>
    <s v="Venda secundária Seamore"/>
    <m/>
    <s v="Ledger"/>
    <m/>
    <x v="167"/>
    <s v="Venda Secundária"/>
    <s v="Non Recurrent"/>
    <s v="Operating Revenue"/>
    <s v="Operating Revenue"/>
    <x v="11"/>
    <m/>
    <s v="0x716e3df88cdaae800ecdf3471795829fcc50eb7617bf9c882b2857e4e0cf1062"/>
    <n v="1"/>
    <n v="1"/>
  </r>
  <r>
    <s v="2fb3a4ce-7eb4-4ce0-bcd2-77c61ef78f49"/>
    <x v="230"/>
    <x v="486"/>
    <n v="1.8E-3"/>
    <n v="1.8E-3"/>
    <x v="3"/>
    <n v="8431.8825380178278"/>
    <n v="15.177388568432089"/>
    <n v="15.177388568432089"/>
    <x v="1"/>
    <m/>
    <s v="OpenSea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59b80c8ee24a9cec3bd4d1afd9d2a13ecaef06d1d76aa98960aff7ee592ff6a2"/>
    <n v="1"/>
    <n v="1"/>
  </r>
  <r>
    <s v="8af43ed8-b0ea-4b2d-af8a-0ed836c13cfb"/>
    <x v="230"/>
    <x v="486"/>
    <n v="7.8750000000000001E-3"/>
    <n v="7.8750000000000001E-3"/>
    <x v="3"/>
    <n v="8431.8825380178278"/>
    <n v="66.401074986890393"/>
    <n v="66.401074986890393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c85f98589997c142f9c61799be369f15dcbef6143c83285b6241e09362b02cb"/>
    <n v="1"/>
    <n v="1"/>
  </r>
  <r>
    <s v="a9dfbd2f-2f85-4bb8-9751-8755b4ec1c4c"/>
    <x v="231"/>
    <x v="487"/>
    <n v="7.4999924999999998E-4"/>
    <n v="7.4999924999999998E-4"/>
    <x v="3"/>
    <n v="8591.7197452229302"/>
    <n v="6.4437833651273886"/>
    <n v="6.44378336512738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0604b4b75331e520f2fa9c24b71c1b204e6ee3033143e08fc1abc56c5670c8ba"/>
    <n v="1"/>
    <n v="1"/>
  </r>
  <r>
    <s v="3ccdd113-aa1c-4044-ad80-9371a2815dfc"/>
    <x v="231"/>
    <x v="487"/>
    <n v="7.4999999999999997E-3"/>
    <n v="7.4999999999999997E-3"/>
    <x v="2"/>
    <n v="8607.2717622080672"/>
    <n v="64.554538216560502"/>
    <n v="64.554538216560502"/>
    <x v="1"/>
    <m/>
    <m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8a95547cd889252f556fb8c5a60d24d3d4a0adb3db3caa0cbbece99d0d3ea69"/>
    <n v="1"/>
    <n v="1"/>
  </r>
  <r>
    <s v="17271f3f-8cdd-445d-988e-5f3462fd7202"/>
    <x v="232"/>
    <x v="488"/>
    <n v="8.9999999999999998E-4"/>
    <n v="8.9999999999999998E-4"/>
    <x v="3"/>
    <n v="8625.6478053939718"/>
    <n v="7.7630830248545744"/>
    <n v="7.7630830248545744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95aa35b6c3ce36016312d9c62a9b2d0f02997e886f8344ac60e9b976a116cc3e"/>
    <n v="1"/>
    <n v="1"/>
  </r>
  <r>
    <s v="99742012-6ff0-444c-8a52-09330f9a7a92"/>
    <x v="233"/>
    <x v="489"/>
    <n v="7.4999999999999997E-3"/>
    <n v="7.4999999999999997E-3"/>
    <x v="3"/>
    <n v="8479.5631825273013"/>
    <n v="63.596723868954747"/>
    <n v="63.596723868954747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8bcbf9655f634f4f08a62921a470e88669d430767c6feaaf38d6ffcfe4e59598"/>
    <n v="1"/>
    <n v="1"/>
  </r>
  <r>
    <s v="caa058e6-3f6b-4928-8ba4-0de34962ef3f"/>
    <x v="233"/>
    <x v="489"/>
    <n v="1.3500000000000001E-3"/>
    <n v="1.3500000000000001E-3"/>
    <x v="3"/>
    <n v="8479.5631825273013"/>
    <n v="11.44741029641186"/>
    <n v="11.44741029641186"/>
    <x v="1"/>
    <m/>
    <s v="OpenSea Seaport"/>
    <s v="Gnosis"/>
    <m/>
    <m/>
    <m/>
    <m/>
    <s v="Venda secundária Seamore"/>
    <m/>
    <s v="Gnosis"/>
    <m/>
    <x v="167"/>
    <s v="Venda Secundária"/>
    <s v="Non Recurrent"/>
    <s v="Operating Revenue"/>
    <s v="Operating Revenue"/>
    <x v="11"/>
    <m/>
    <s v="0x356b827b8fb6311d90b14c1ed33a3f9238a281543c045bb4f568f59098401bfa"/>
    <n v="1"/>
    <n v="1"/>
  </r>
  <r>
    <s v="03d3ed52-d77b-4cb2-a815-ae0614f33ecf"/>
    <x v="234"/>
    <x v="490"/>
    <n v="7.4999249999999995E-4"/>
    <n v="7.4999249999999995E-4"/>
    <x v="3"/>
    <n v="8784.2573221757302"/>
    <n v="6.5881271097018814"/>
    <n v="6.58812710970188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2ae6ab4c205bb517ce65803a08c5e3a4647c09eb2cf5ca58c6c7802b880fe2b"/>
    <n v="1"/>
    <n v="1"/>
  </r>
  <r>
    <s v="47bfec2e-1c54-4a8f-9a8f-b18816fb5d7f"/>
    <x v="235"/>
    <x v="491"/>
    <n v="8.6999999999999994E-3"/>
    <n v="8.6999999999999994E-3"/>
    <x v="3"/>
    <n v="8845.8572173006778"/>
    <n v="76.958957790515896"/>
    <n v="76.95895779051589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fd8d17e18043aa05f0157e5c54bf2900720474a6de063be87b9e6b7ae83585"/>
    <n v="1"/>
    <n v="1"/>
  </r>
  <r>
    <s v="ed92b121-7dee-4860-b208-64b71866a990"/>
    <x v="235"/>
    <x v="491"/>
    <n v="7.5000000000000002E-7"/>
    <n v="7.5000000000000002E-7"/>
    <x v="3"/>
    <n v="8845.8572173006778"/>
    <n v="6.6343929129755088E-3"/>
    <n v="6.6343929129755088E-3"/>
    <x v="1"/>
    <m/>
    <s v="OpenSea Seaport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7a0a4d89c4663d447c3e9dc089091f026a1960c329258141b63540d89a1b2d62"/>
    <n v="1"/>
    <n v="1"/>
  </r>
  <r>
    <s v="66b6df6a-2095-46f2-9655-657bdce4f046"/>
    <x v="235"/>
    <x v="491"/>
    <n v="8.2500000000000004E-3"/>
    <n v="8.2500000000000004E-3"/>
    <x v="2"/>
    <n v="8821.7821782178235"/>
    <n v="72.779702970297052"/>
    <n v="72.779702970297052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98c0504e506e533215b4adcab04e15e81e0571ff87a5db7d76befabfaabb49f"/>
    <n v="1"/>
    <n v="1"/>
  </r>
  <r>
    <s v="b359de1a-b3a6-44fb-b3e6-4aa91ed2432a"/>
    <x v="236"/>
    <x v="492"/>
    <n v="7.4999249999999995E-4"/>
    <n v="7.4999249999999995E-4"/>
    <x v="3"/>
    <n v="8970.2083333333321"/>
    <n v="6.7275889734374994"/>
    <n v="6.727588973437499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68d70c1c5a67242f22497d37338679788e52edc84235b1d49b797bae2af5529"/>
    <n v="1"/>
    <n v="1"/>
  </r>
  <r>
    <s v="75e93c0c-1f3d-4931-8f31-3ad222fb51f2"/>
    <x v="237"/>
    <x v="493"/>
    <n v="-1.051043330218308E-3"/>
    <n v="-1.051043330218308E-3"/>
    <x v="3"/>
    <n v="8983.9666840187401"/>
    <n v="-9.4425382621413867"/>
    <n v="-9.4425382621413867"/>
    <x v="1"/>
    <m/>
    <s v="Seamore"/>
    <m/>
    <m/>
    <m/>
    <m/>
    <m/>
    <s v="Envio de ENS do seamore para carteira do gabriel"/>
    <m/>
    <s v="Seamore"/>
    <m/>
    <x v="160"/>
    <s v="NFTs"/>
    <s v="Technology &amp; Infrastructure"/>
    <s v="Operating Costs"/>
    <s v="Operating Costs"/>
    <x v="9"/>
    <m/>
    <s v="0x8a6d005a4c672ff0ced0deef9ac307d115c948e088af4b562bd9ba6884294cb3"/>
    <n v="1"/>
    <n v="1"/>
  </r>
  <r>
    <s v="c1050901-df94-440a-b738-10c7ad09417a"/>
    <x v="237"/>
    <x v="493"/>
    <n v="-8.4306569886324E-4"/>
    <n v="-8.4306569886324E-4"/>
    <x v="3"/>
    <n v="8983.9666840187401"/>
    <n v="-7.5740741510263243"/>
    <n v="-7.5740741510263243"/>
    <x v="1"/>
    <m/>
    <s v="Seamore"/>
    <m/>
    <m/>
    <m/>
    <m/>
    <m/>
    <s v="Custos operacionais gerais"/>
    <m/>
    <s v="Seamore"/>
    <m/>
    <x v="162"/>
    <s v="Blockchain"/>
    <s v="Technology &amp; Infrastructure"/>
    <s v="Operating Costs"/>
    <s v="Operating Costs"/>
    <x v="9"/>
    <m/>
    <s v="0x70af645edfe7834ca068fd47afdbae53329096829cda0d175c6a72d665c1633e"/>
    <n v="1"/>
    <n v="1"/>
  </r>
  <r>
    <s v="39ea8a5d-cd2a-4af7-adeb-4d82bd86535d"/>
    <x v="238"/>
    <x v="494"/>
    <n v="-5.8268733097445002E-4"/>
    <n v="-5.8268733097445002E-4"/>
    <x v="3"/>
    <n v="8624.2360379346701"/>
    <n v="-5.025233078637819"/>
    <n v="-5.02523307863781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2"/>
    <m/>
    <s v="0x1600d2b0915481c2734305c61fde408d85b7d9aef516d695c3f579e6cdbf3727"/>
    <n v="1"/>
    <n v="1"/>
  </r>
  <r>
    <s v="622133d6-3af0-408d-b854-2c1de3d3cc2e"/>
    <x v="238"/>
    <x v="494"/>
    <n v="-6.8270114118686989E-4"/>
    <n v="-6.8270114118686989E-4"/>
    <x v="3"/>
    <n v="8624.2360379346701"/>
    <n v="-5.8877757849629289"/>
    <n v="-5.8877757849629289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2"/>
    <m/>
    <s v="0x1417685844473a88791ba624d20d51d9882c7ca55935c7b6e108a152ede2e9e4"/>
    <n v="1"/>
    <n v="1"/>
  </r>
  <r>
    <s v="f2702e5e-b2af-468e-94b7-c28b7afebc69"/>
    <x v="238"/>
    <x v="494"/>
    <n v="-5.0470872488506601E-4"/>
    <n v="-5.0470872488506601E-4"/>
    <x v="3"/>
    <n v="8624.2360379346701"/>
    <n v="-4.3527271738138413"/>
    <n v="-4.3527271738138413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2"/>
    <m/>
    <s v="0x30b552ffc7a85e9ab72b8d403bcf7495dc6ee50362f0b02a8a9d13af071cbc47"/>
    <n v="1"/>
    <n v="1"/>
  </r>
  <r>
    <s v="2c3b6d40-a286-4eba-9b69-cb03c18ab3ff"/>
    <x v="238"/>
    <x v="494"/>
    <n v="-7.7906728912435807E-4"/>
    <n v="-7.7906728912435807E-4"/>
    <x v="3"/>
    <n v="8624.2360379346701"/>
    <n v="-6.7188601908423582"/>
    <n v="-6.7188601908423582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2"/>
    <m/>
    <s v="0x5fd8b434f800fa146c0dcfdb98e3bff01bddb52adb0a02b31979f0728f9f2805"/>
    <n v="1"/>
    <n v="1"/>
  </r>
  <r>
    <s v="4d5de159-88a7-4302-a7a9-330f6a0e1743"/>
    <x v="238"/>
    <x v="494"/>
    <n v="-6.20485943253683E-4"/>
    <n v="-6.20485943253683E-4"/>
    <x v="3"/>
    <n v="8624.2360379346701"/>
    <n v="-5.3512172328403"/>
    <n v="-5.3512172328403"/>
    <x v="1"/>
    <m/>
    <s v="Ledger"/>
    <s v="Contrato Seamore"/>
    <m/>
    <m/>
    <m/>
    <m/>
    <s v="Envio de nft para conselheiro do seamore"/>
    <m/>
    <s v="Ledger"/>
    <m/>
    <x v="174"/>
    <s v="Outros"/>
    <s v="People"/>
    <s v="People"/>
    <s v="People"/>
    <x v="2"/>
    <m/>
    <s v="0x319393f801f12106cbe7fc8fa1e5da04d5bee43a8b00f2a917487ce2c3a347e0"/>
    <n v="1"/>
    <n v="1"/>
  </r>
  <r>
    <s v="1b2b036d-f39e-43a4-8a3a-0ad38a23c3c9"/>
    <x v="375"/>
    <x v="631"/>
    <n v="0"/>
    <n v="0"/>
    <x v="3"/>
    <n v="7810.3987068965516"/>
    <n v="0"/>
    <n v="0"/>
    <x v="1"/>
    <m/>
    <s v="Gabriel Polverelli Nogueir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bc81a9e4be2f6883d4393b69d95f991f5b9fc7f5b00d7014b04670e07371eec"/>
    <n v="1"/>
    <n v="1"/>
  </r>
  <r>
    <s v="f78231e5-8e35-4483-84ce-d35c868c7965"/>
    <x v="375"/>
    <x v="631"/>
    <n v="-5.3399015435800807E-4"/>
    <n v="-5.3399015435800807E-4"/>
    <x v="3"/>
    <n v="7810.3987068965516"/>
    <n v="-4.1706760110932759"/>
    <n v="-4.1706760110932759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9"/>
    <m/>
    <s v="0xe0eb044cf1107a67bbc9d81fdbac8593bf965ff34d68aa71220b5994bc06b09a"/>
    <n v="1"/>
    <n v="1"/>
  </r>
  <r>
    <s v="d8c673cd-9029-4d59-97c7-87c96da97ab8"/>
    <x v="375"/>
    <x v="631"/>
    <n v="-8.1355971122346808E-4"/>
    <n v="-8.1355971122346808E-4"/>
    <x v="3"/>
    <n v="7810.3987068965516"/>
    <n v="-6.3542257165229072"/>
    <n v="-6.3542257165229072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9"/>
    <m/>
    <s v="0xe07494e5453396bcd493eef30d0b472b87f6dea4b1633ae3d007c9c445711f6e"/>
    <n v="1"/>
    <n v="1"/>
  </r>
  <r>
    <s v="a0b787a5-1052-483d-8f4e-a0f9004d18e4"/>
    <x v="375"/>
    <x v="631"/>
    <n v="7.8399999999999997E-2"/>
    <n v="7.8399999999999997E-2"/>
    <x v="3"/>
    <n v="7810.3987068965516"/>
    <n v="612.33525862068961"/>
    <n v="612.33525862068961"/>
    <x v="1"/>
    <m/>
    <s v="Contrato Seamore"/>
    <s v="Gnosis"/>
    <m/>
    <m/>
    <m/>
    <m/>
    <s v="Teste de withdraw"/>
    <m/>
    <s v="Gnosis"/>
    <m/>
    <x v="162"/>
    <s v="Blockchain"/>
    <s v="Technology &amp; Infrastructure"/>
    <s v="Operating Costs"/>
    <s v="Operating Costs"/>
    <x v="9"/>
    <m/>
    <s v="0x9511b4d2e60ba3b352530355c3ada18b97b936a2248c906ebe4b0c8352ffab6c"/>
    <n v="1"/>
    <n v="1"/>
  </r>
  <r>
    <s v="103750d1-d858-409a-9729-04578b625d79"/>
    <x v="375"/>
    <x v="631"/>
    <n v="-9.0260846109767673E-2"/>
    <n v="-9.0260846109767673E-2"/>
    <x v="3"/>
    <n v="7810.3987068965516"/>
    <n v="-704.97319573911807"/>
    <n v="-704.97319573911807"/>
    <x v="1"/>
    <m/>
    <s v="Ledger"/>
    <m/>
    <m/>
    <m/>
    <m/>
    <m/>
    <s v="Criacão do contrato do seamore"/>
    <m/>
    <s v="Ledger"/>
    <m/>
    <x v="162"/>
    <s v="Blockchain"/>
    <s v="Technology &amp; Infrastructure"/>
    <s v="Operating Costs"/>
    <s v="Operating Costs"/>
    <x v="9"/>
    <m/>
    <s v="0x1d38d176bff7ffc5b7ec28ff85d5bd2657f0fe9b2ccb68999e63d6cf0c972485"/>
    <n v="1"/>
    <n v="1"/>
  </r>
  <r>
    <s v="a7896fef-82b9-4b6d-8df1-3d73d4c6b733"/>
    <x v="375"/>
    <x v="631"/>
    <n v="1.9599999999999999E-2"/>
    <n v="1.9599999999999999E-2"/>
    <x v="3"/>
    <n v="7810.3987068965516"/>
    <n v="153.0838146551724"/>
    <n v="153.0838146551724"/>
    <x v="1"/>
    <m/>
    <s v="Contrato Seamore"/>
    <s v="Ledger"/>
    <m/>
    <m/>
    <m/>
    <m/>
    <s v="Teste de withdraw"/>
    <m/>
    <s v="Ledger"/>
    <m/>
    <x v="162"/>
    <s v="Blockchain"/>
    <s v="Technology &amp; Infrastructure"/>
    <s v="Operating Costs"/>
    <s v="Operating Costs"/>
    <x v="9"/>
    <m/>
    <s v="0x9511b4d2e60ba3b352530355c3ada18b97b936a2248c906ebe4b0c8352ffab6c"/>
    <n v="1"/>
    <n v="1"/>
  </r>
  <r>
    <s v="3824092d-68d9-434c-80d6-009633142bd2"/>
    <x v="375"/>
    <x v="631"/>
    <n v="-5.4742467432540999E-4"/>
    <n v="-5.4742467432540999E-4"/>
    <x v="3"/>
    <n v="7810.3987068965516"/>
    <n v="-4.2756049684744477"/>
    <n v="-4.2756049684744477"/>
    <x v="1"/>
    <m/>
    <s v="Ledger"/>
    <s v="Contrato Seamore"/>
    <m/>
    <m/>
    <m/>
    <m/>
    <s v="Mudança no horário das mintagens"/>
    <m/>
    <s v="Ledger"/>
    <m/>
    <x v="162"/>
    <s v="Blockchain"/>
    <s v="Technology &amp; Infrastructure"/>
    <s v="Operating Costs"/>
    <s v="Operating Costs"/>
    <x v="9"/>
    <m/>
    <s v="0x7bd9d1bac473e9b9f43956156587b7e435d80620882d4a022639e61ac21eb349"/>
    <n v="1"/>
    <n v="1"/>
  </r>
  <r>
    <s v="c2eea3b1-ddc2-4d14-96e8-f0d4958ebb1d"/>
    <x v="375"/>
    <x v="631"/>
    <n v="-3.7353712476578398E-4"/>
    <n v="-3.7353712476578398E-4"/>
    <x v="3"/>
    <n v="7810.3987068965516"/>
    <n v="-2.9174738762485348"/>
    <n v="-2.9174738762485348"/>
    <x v="1"/>
    <m/>
    <s v="Ledger"/>
    <s v="Contrato Seamore"/>
    <m/>
    <m/>
    <m/>
    <m/>
    <s v="Mudança do link dos nfts"/>
    <m/>
    <s v="Ledger"/>
    <m/>
    <x v="162"/>
    <s v="Blockchain"/>
    <s v="Technology &amp; Infrastructure"/>
    <s v="Operating Costs"/>
    <s v="Operating Costs"/>
    <x v="9"/>
    <m/>
    <s v="0x6771ec5fc52f0eb32112b99445a150a9ffd0d1e955627d670bb0c39b28ff2203"/>
    <n v="1"/>
    <n v="1"/>
  </r>
  <r>
    <s v="4d8bf842-b6fa-42f6-a788-aa3200d661ec"/>
    <x v="375"/>
    <x v="631"/>
    <n v="-2.16642667065097E-3"/>
    <n v="-2.16642667065097E-3"/>
    <x v="3"/>
    <n v="7810.3987068965516"/>
    <n v="-16.920656067038539"/>
    <n v="-16.920656067038539"/>
    <x v="1"/>
    <m/>
    <s v="Ledger"/>
    <s v="Contrato Seamore"/>
    <m/>
    <m/>
    <m/>
    <m/>
    <s v="Teste de withdraw"/>
    <m/>
    <s v="Ledger"/>
    <m/>
    <x v="162"/>
    <s v="Blockchain"/>
    <s v="Technology &amp; Infrastructure"/>
    <s v="Operating Costs"/>
    <s v="Operating Costs"/>
    <x v="9"/>
    <m/>
    <s v="0x9511b4d2e60ba3b352530355c3ada18b97b936a2248c906ebe4b0c8352ffab6c"/>
    <n v="1"/>
    <n v="1"/>
  </r>
  <r>
    <s v="9fb231ec-bd11-4594-a6b8-7cb69b2a7045"/>
    <x v="375"/>
    <x v="631"/>
    <n v="-0.1030143903638877"/>
    <n v="-0.1030143903638877"/>
    <x v="3"/>
    <n v="7810.3987068965516"/>
    <n v="-804.5834612898451"/>
    <n v="-804.5834612898451"/>
    <x v="1"/>
    <m/>
    <s v="Ledger"/>
    <s v="Contrato Seamore"/>
    <m/>
    <m/>
    <m/>
    <m/>
    <s v="Teste de mint"/>
    <m/>
    <s v="Ledger"/>
    <m/>
    <x v="162"/>
    <s v="Blockchain"/>
    <s v="Technology &amp; Infrastructure"/>
    <s v="Operating Costs"/>
    <s v="Operating Costs"/>
    <x v="9"/>
    <m/>
    <s v="0x34ccae9ff49c3350ca3084be278d0165ca03048967419390753c8c20ffa8ee60"/>
    <n v="1"/>
    <n v="1"/>
  </r>
  <r>
    <s v="54f89753-0304-4fd7-994e-6bc466ed9734"/>
    <x v="239"/>
    <x v="495"/>
    <n v="-9.0767987415803997E-2"/>
    <n v="-9.0767987415803997E-2"/>
    <x v="3"/>
    <n v="7760.4425256341056"/>
    <n v="-704.39974950782675"/>
    <n v="-704.39974950782675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5c4828c22d7476fac672348ae602d2299a52f091aac622f4d64cfcdb2240fe7c"/>
    <n v="1"/>
    <n v="1"/>
  </r>
  <r>
    <s v="e40d1dd5-c3f2-41ab-a14f-4cfd9e1e7102"/>
    <x v="376"/>
    <x v="632"/>
    <n v="7.425E-4"/>
    <n v="7.425E-4"/>
    <x v="3"/>
    <n v="8802.865013774106"/>
    <n v="6.5361272727272741"/>
    <n v="6.536127272727274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3c08c9b575cc74ce66e3835e857cb4d0b95cf23af751bd10e74d9cb9fc36076"/>
    <n v="1"/>
    <n v="1"/>
  </r>
  <r>
    <s v="0141f648-e683-4920-a4c0-824c94a3117f"/>
    <x v="240"/>
    <x v="496"/>
    <n v="-1.53661126399128E-3"/>
    <n v="-1.53661126399128E-3"/>
    <x v="3"/>
    <n v="8484.5856353591171"/>
    <n v="-13.037509857591431"/>
    <n v="-13.037509857591431"/>
    <x v="1"/>
    <m/>
    <s v="55Unity"/>
    <m/>
    <m/>
    <m/>
    <m/>
    <m/>
    <s v="Envio do nft da reserva para o ganhador da loja do 55"/>
    <m/>
    <s v="55Unity"/>
    <s v="55Unity"/>
    <x v="176"/>
    <s v="Blockchain"/>
    <s v="Technology &amp; Infrastructure"/>
    <s v="Operating Costs"/>
    <s v="Operating Costs"/>
    <x v="9"/>
    <m/>
    <s v="0x100f07be63aa4d27cd1546acdc8aa0a7ec1afac2a4783298bfe8f5c5a2b6c6a5"/>
    <n v="1"/>
    <n v="1"/>
  </r>
  <r>
    <s v="204467a0-d09b-4899-a955-48b570cb43f9"/>
    <x v="240"/>
    <x v="496"/>
    <n v="2.2499999999999998E-3"/>
    <n v="2.2499999999999998E-3"/>
    <x v="3"/>
    <n v="8484.5856353591171"/>
    <n v="19.090317679558009"/>
    <n v="19.09031767955800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776a9b1e182d59f2448832021da016ae4d16b4f6f18b4a52afc2814081986a4"/>
    <n v="1"/>
    <n v="1"/>
  </r>
  <r>
    <s v="56313a0f-645a-4468-92b3-275f2a7d6208"/>
    <x v="240"/>
    <x v="496"/>
    <n v="-1.343516742004662E-3"/>
    <n v="-1.343516742004662E-3"/>
    <x v="3"/>
    <n v="8484.5856353591171"/>
    <n v="-11.39918285007724"/>
    <n v="-11.39918285007724"/>
    <x v="1"/>
    <m/>
    <s v="Ledger"/>
    <m/>
    <m/>
    <m/>
    <m/>
    <m/>
    <s v="Envio do nft da reserva para o ganhador da loja do 55"/>
    <m/>
    <s v="Ledger"/>
    <m/>
    <x v="176"/>
    <s v="Blockchain"/>
    <s v="Technology &amp; Infrastructure"/>
    <s v="Operating Costs"/>
    <s v="Operating Costs"/>
    <x v="9"/>
    <m/>
    <s v="0xe4587cb2cd3d34529cd5920b798248d72fbae067a33d13095c47fffa8d82b84b"/>
    <n v="1"/>
    <n v="1"/>
  </r>
  <r>
    <s v="81ec8944-0ff2-4a50-820a-0ae32d1e7fce"/>
    <x v="377"/>
    <x v="633"/>
    <n v="2.2499999999999998E-3"/>
    <n v="2.2499999999999998E-3"/>
    <x v="3"/>
    <n v="8342.7631578947367"/>
    <n v="18.771217105263151"/>
    <n v="18.77121710526315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04cd81ecd0f1fa3c20191cf90909f07ab461b56f660fffbc81a0957cc7154ecb"/>
    <n v="1"/>
    <n v="1"/>
  </r>
  <r>
    <s v="80409208-f34e-4a7f-8b40-3134d52f0e66"/>
    <x v="245"/>
    <x v="501"/>
    <n v="-1.29745361487599E-3"/>
    <n v="-1.29745361487599E-3"/>
    <x v="3"/>
    <n v="6041.0298102981033"/>
    <n v="-7.8379559649448902"/>
    <n v="-7.8379559649448902"/>
    <x v="1"/>
    <m/>
    <s v="Ledger"/>
    <s v="AREZZO INDÚSTRIA E COMERCIO S.A"/>
    <m/>
    <m/>
    <m/>
    <m/>
    <s v="Permissão dada ao opensea para enviar mais de um token ao mesmo tempo"/>
    <m/>
    <s v="Ledger"/>
    <m/>
    <x v="162"/>
    <s v="Blockchain"/>
    <s v="Technology &amp; Infrastructure"/>
    <s v="Operating Costs"/>
    <s v="Operating Costs"/>
    <x v="9"/>
    <m/>
    <s v="0x1985852d866e34bd6885d3b03055be54778b071bdabb9f5c66713db091a92977"/>
    <n v="1"/>
    <n v="1"/>
  </r>
  <r>
    <s v="0c524735-9b94-4a38-9d79-69ca7394c417"/>
    <x v="245"/>
    <x v="501"/>
    <n v="5.2500000000000003E-3"/>
    <n v="5.2500000000000003E-3"/>
    <x v="3"/>
    <n v="6041.0298102981033"/>
    <n v="31.71540650406504"/>
    <n v="31.7154065040650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a5ff5e81d806876be43b4961802a733896782c1bfaefaab3b7a39e7dec1fc4"/>
    <n v="1"/>
    <n v="1"/>
  </r>
  <r>
    <s v="02d09270-b1fa-4790-a9fc-397bb9fd03ef"/>
    <x v="245"/>
    <x v="501"/>
    <n v="-7.1076722169798583E-3"/>
    <n v="-7.1076722169798583E-3"/>
    <x v="3"/>
    <n v="6041.0298102981033"/>
    <n v="-42.937659744602932"/>
    <n v="-42.937659744602932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9"/>
    <m/>
    <s v="0x8a96e2656d758b6d91c281400c57e3d3cfaf6b9e65a3a35e5810ec9252dba862"/>
    <n v="1"/>
    <n v="1"/>
  </r>
  <r>
    <s v="82c02ad4-db74-4542-aec2-3d6214bfbe43"/>
    <x v="246"/>
    <x v="502"/>
    <n v="-1.116482937607836E-3"/>
    <n v="-1.116482937607836E-3"/>
    <x v="3"/>
    <n v="5674.8905908096276"/>
    <n v="-6.3359185174302013"/>
    <n v="-6.3359185174302013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c63f34870d7c6120b0e72d9fab1585fd47c6b3814a0d72a6199dacdfa831a19b"/>
    <n v="1"/>
    <n v="1"/>
  </r>
  <r>
    <s v="b94cad83-07af-4d43-a48a-369aff9b2a89"/>
    <x v="246"/>
    <x v="502"/>
    <n v="-1.985563189652022E-3"/>
    <n v="-1.985563189652022E-3"/>
    <x v="3"/>
    <n v="5674.8905908096276"/>
    <n v="-11.26785386241421"/>
    <n v="-11.26785386241421"/>
    <x v="1"/>
    <m/>
    <s v="Ledger"/>
    <m/>
    <m/>
    <m/>
    <m/>
    <m/>
    <s v="Envio de NFT da loja do 55"/>
    <m/>
    <s v="Ledger"/>
    <m/>
    <x v="160"/>
    <s v="NFTs"/>
    <s v="Technology &amp; Infrastructure"/>
    <s v="Operating Costs"/>
    <s v="Operating Costs"/>
    <x v="9"/>
    <m/>
    <s v="0x13d8388a223c08308b096ccb4423bb52ad6b2081b1d466a016578a9067f0b83f"/>
    <n v="1"/>
    <n v="1"/>
  </r>
  <r>
    <s v="0f3ce4bf-7b45-44f5-9330-fd2b133aa540"/>
    <x v="378"/>
    <x v="634"/>
    <n v="2.6250000000000002E-3"/>
    <n v="2.6250000000000002E-3"/>
    <x v="3"/>
    <n v="6186.062533121356"/>
    <n v="16.23841414944356"/>
    <n v="16.2384141494435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7a1a73c7611c24e77fc8aa835c1e72fa466093654eac9d3801bd2cf8387e3ac"/>
    <n v="1"/>
    <n v="1"/>
  </r>
  <r>
    <s v="6a12e078-dc20-4ae4-87f0-5c3597a1b366"/>
    <x v="378"/>
    <x v="634"/>
    <n v="9.2250000000000003E-4"/>
    <n v="9.2250000000000003E-4"/>
    <x v="3"/>
    <n v="6186.062533121356"/>
    <n v="5.7066426868044511"/>
    <n v="5.706642686804451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c2c3b52f9b906f391c3cb5257b6d33421e27b4254077cfb0032818f1220166a3"/>
    <n v="1"/>
    <n v="1"/>
  </r>
  <r>
    <s v="6520bf20-06d0-41b2-a987-f9731cf3334f"/>
    <x v="378"/>
    <x v="634"/>
    <n v="5.249174999997E-2"/>
    <n v="5.249174999997E-2"/>
    <x v="3"/>
    <n v="6186.062533121356"/>
    <n v="324.71724797278728"/>
    <n v="324.71724797278728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2e5d422a69a998353d178b6f5fe4527a518d1181cfe4d548c85660f7bdacfbd"/>
    <n v="1"/>
    <n v="1"/>
  </r>
  <r>
    <s v="03c6f7aa-ba6d-4b28-aba0-de5b9fea85ee"/>
    <x v="379"/>
    <x v="635"/>
    <n v="8.9999999999999998E-4"/>
    <n v="8.9999999999999998E-4"/>
    <x v="3"/>
    <n v="6450.3181336161188"/>
    <n v="5.8052863202545071"/>
    <n v="5.805286320254507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22ffff6adc73a38dd3c6f0bd99ac76946da31134e255b852f2e6caae9f40fd5"/>
    <n v="1"/>
    <n v="1"/>
  </r>
  <r>
    <s v="afe43a82-35e7-40d3-ab2d-37a14f809e42"/>
    <x v="379"/>
    <x v="635"/>
    <n v="6.0000000000000001E-3"/>
    <n v="6.0000000000000001E-3"/>
    <x v="3"/>
    <n v="6450.3181336161188"/>
    <n v="38.70190880169671"/>
    <n v="38.7019088016967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3bb0aa8ac7f1a6b1f2fca989ad24bd768737cf5a4a0d0ee008fe624edb48ea"/>
    <n v="1"/>
    <n v="1"/>
  </r>
  <r>
    <s v="b2510828-24e0-4983-be18-658a494aa67c"/>
    <x v="249"/>
    <x v="505"/>
    <n v="8.4749999999999995E-4"/>
    <n v="8.4749999999999995E-4"/>
    <x v="3"/>
    <n v="6637.8958668813748"/>
    <n v="5.6256167471819651"/>
    <n v="5.625616747181965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3b40828b6ac6e76aa41115abbcdfbc7fa006588f4a844421140be7f47cad066"/>
    <n v="1"/>
    <n v="1"/>
  </r>
  <r>
    <s v="01c76e91-d6a6-4e81-af59-dc4356221755"/>
    <x v="252"/>
    <x v="508"/>
    <n v="7.5000000000000002E-4"/>
    <n v="7.5000000000000002E-4"/>
    <x v="3"/>
    <n v="6135.5923159018139"/>
    <n v="4.6016942369263596"/>
    <n v="4.601694236926359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d94f87fbe6dbbce6cd0d2614a9b6c40e32f8ddcdf7381d5aefa89d3d330736b"/>
    <n v="1"/>
    <n v="1"/>
  </r>
  <r>
    <s v="84a0e81e-f1d3-4977-9a1f-3f89bfeefe48"/>
    <x v="254"/>
    <x v="510"/>
    <n v="8.25E-4"/>
    <n v="8.25E-4"/>
    <x v="3"/>
    <n v="5686.7129135538953"/>
    <n v="4.6915381536819636"/>
    <n v="4.69153815368196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88347c36756a97a93a991037accd3942453726bce2743a3f026b3520a95e567"/>
    <n v="1"/>
    <n v="1"/>
  </r>
  <r>
    <s v="6ce0e9ed-fab8-4f6d-af36-7c20461abf92"/>
    <x v="254"/>
    <x v="510"/>
    <n v="6.7500000000000004E-4"/>
    <n v="6.7500000000000004E-4"/>
    <x v="3"/>
    <n v="5686.7129135538953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0e301f3c-8ae0-4f09-ad63-e3811d76b0e6"/>
    <x v="254"/>
    <x v="510"/>
    <n v="6.7500000000000004E-4"/>
    <n v="6.7500000000000004E-4"/>
    <x v="3"/>
    <n v="5686.7129135538953"/>
    <n v="3.838531216648879"/>
    <n v="3.838531216648879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290acf33b1fa31b7b255fb0ae0bc83a9fdfa71a5ca9c950da15086713ef34a5"/>
    <n v="1"/>
    <n v="1"/>
  </r>
  <r>
    <s v="dc65aa28-7417-4440-b7f0-1b2bb709a8bc"/>
    <x v="254"/>
    <x v="510"/>
    <n v="7.5000000000000002E-4"/>
    <n v="7.5000000000000002E-4"/>
    <x v="3"/>
    <n v="5686.7129135538953"/>
    <n v="4.2650346851654213"/>
    <n v="4.2650346851654213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a5b82b72a11578512ec4a14fe7baf1763cb0db73f2ee9398b8d7440cca686c8"/>
    <n v="1"/>
    <n v="1"/>
  </r>
  <r>
    <s v="eb517039-a883-407a-8071-8e19d10c4433"/>
    <x v="254"/>
    <x v="510"/>
    <n v="7.5000000000000002E-4"/>
    <n v="7.5000000000000002E-4"/>
    <x v="3"/>
    <n v="5686.7129135538953"/>
    <n v="4.2650346851654213"/>
    <n v="4.2650346851654213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6361978036eeca4b5a15f0678c733b8c7f712025b153f22025ee3188e26a99c"/>
    <n v="1"/>
    <n v="1"/>
  </r>
  <r>
    <s v="da0b25c6-7b8c-4902-a9dd-e9cb65a03f42"/>
    <x v="254"/>
    <x v="510"/>
    <n v="1.575E-3"/>
    <n v="1.575E-3"/>
    <x v="3"/>
    <n v="5686.7129135538953"/>
    <n v="8.9565728388473858"/>
    <n v="8.956572838847385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a047ee9dcdd64361ccebc018d246e5fac8491cd0a3b14a5f3724e872bb2b737f"/>
    <n v="1"/>
    <n v="1"/>
  </r>
  <r>
    <s v="18a778c3-b199-45a7-933a-453723d10339"/>
    <x v="254"/>
    <x v="510"/>
    <n v="8.25E-4"/>
    <n v="8.25E-4"/>
    <x v="3"/>
    <n v="5686.7129135538953"/>
    <n v="4.6915381536819636"/>
    <n v="4.691538153681963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5188f4507cd5bb00d92abf74409fad01ea8b61c209d0fdb44a814e8323dde060"/>
    <n v="1"/>
    <n v="1"/>
  </r>
  <r>
    <s v="10223f78-32f6-4941-97ba-497418a6a972"/>
    <x v="254"/>
    <x v="510"/>
    <n v="6.7500000000000004E-4"/>
    <n v="6.7500000000000004E-4"/>
    <x v="2"/>
    <n v="5697.7054429028813"/>
    <n v="3.845951173959445"/>
    <n v="3.845951173959445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a7d0951639f757acc10a8ae177bcd46380b1090d959398d4a838005bcdaca15"/>
    <n v="1"/>
    <n v="1"/>
  </r>
  <r>
    <s v="8f261980-3e50-4bc5-bd92-42e66786a962"/>
    <x v="255"/>
    <x v="511"/>
    <n v="8.8199999999999997E-4"/>
    <n v="8.8199999999999997E-4"/>
    <x v="3"/>
    <n v="5657.8074866310162"/>
    <n v="4.9901862032085562"/>
    <n v="4.9901862032085562"/>
    <x v="1"/>
    <m/>
    <s v="Conversão M.B."/>
    <s v="Mercado Bitcoin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058e5812-92b7-479d-b552-37ced11b2a6f"/>
    <x v="255"/>
    <x v="511"/>
    <n v="6.7500000000000004E-4"/>
    <n v="6.7500000000000004E-4"/>
    <x v="3"/>
    <n v="5657.8074866310162"/>
    <n v="3.8190200534759362"/>
    <n v="3.819020053475936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dd1e995bdc641af5aade73dcb58b8dc066645cd8007a29275dba4cc6dd8eb73a"/>
    <n v="1"/>
    <n v="1"/>
  </r>
  <r>
    <s v="6ba5bcf9-ad6b-4f10-bc4e-c39c94d920e5"/>
    <x v="255"/>
    <x v="511"/>
    <n v="0"/>
    <n v="0"/>
    <x v="3"/>
    <n v="5657.8074866310162"/>
    <n v="0"/>
    <n v="0"/>
    <x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75d2351a0340e824de1f94b70a7f5a27b223641760edfc2d78652cb49e471fb5"/>
    <n v="1"/>
    <n v="1"/>
  </r>
  <r>
    <s v="178f0fac-42b4-4ccd-b564-3cded067038a"/>
    <x v="255"/>
    <x v="511"/>
    <n v="-7.8577882509099899E-4"/>
    <n v="-7.8577882509099899E-4"/>
    <x v="3"/>
    <n v="5657.8074866310162"/>
    <n v="-4.445785319435978"/>
    <n v="-4.445785319435978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9ecb6e72-ca7e-41ff-9568-48d2379a514e"/>
    <x v="255"/>
    <x v="511"/>
    <n v="-109142.89863"/>
    <n v="-109142.89863"/>
    <x v="5"/>
    <n v="5.3465240641711231"/>
    <n v="-583535.13395868451"/>
    <n v="-583535.13395868451"/>
    <x v="1"/>
    <m/>
    <s v="Mercado Bitcoin"/>
    <s v="Conversão M.B."/>
    <m/>
    <m/>
    <m/>
    <m/>
    <s v="Classificado para balanceamento"/>
    <m/>
    <s v="Mercado Bitcoin"/>
    <m/>
    <x v="65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9364e0a6-225e-4972-98fb-00360e066533"/>
    <x v="255"/>
    <x v="511"/>
    <n v="-109142.89863"/>
    <n v="-109142.89863"/>
    <x v="5"/>
    <n v="5.3465240641711231"/>
    <n v="-583535.13395868451"/>
    <n v="-583535.13395868451"/>
    <x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75d2351a0340e824de1f94b70a7f5a27b223641760edfc2d78652cb49e471fb5"/>
    <n v="1"/>
    <n v="1"/>
  </r>
  <r>
    <s v="2acabd1b-ea97-4a23-bf8a-d8df95835c7e"/>
    <x v="255"/>
    <x v="511"/>
    <n v="109142.89863"/>
    <n v="109142.89863"/>
    <x v="5"/>
    <n v="5.3465240641711231"/>
    <n v="583535.13395868451"/>
    <n v="583535.13395868451"/>
    <x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7"/>
    <m/>
    <s v="0x75d2351a0340e824de1f94b70a7f5a27b223641760edfc2d78652cb49e471fb5"/>
    <n v="1"/>
    <n v="1"/>
  </r>
  <r>
    <s v="6be1dbfb-74da-4eda-96ec-4d0d1b1ba233"/>
    <x v="256"/>
    <x v="512"/>
    <n v="8.25E-4"/>
    <n v="8.25E-4"/>
    <x v="3"/>
    <n v="5652.9069767441852"/>
    <n v="4.6636482558139516"/>
    <n v="4.663648255813951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bada2ae903f29cc4718a05e09825b290a8dc1ca6106ba91a5c7c15eb4e84b177"/>
    <n v="1"/>
    <n v="1"/>
  </r>
  <r>
    <s v="4b4f691b-6d3a-40cf-b1c3-3bfab5056495"/>
    <x v="256"/>
    <x v="512"/>
    <n v="6.7500000000000004E-4"/>
    <n v="6.7500000000000004E-4"/>
    <x v="3"/>
    <n v="5652.9069767441852"/>
    <n v="3.8157122093023248"/>
    <n v="3.815712209302324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f02991e3be7cb8d39037c42632f63b631bfeeca0deb18f89af88fd68d6fa2bb"/>
    <n v="1"/>
    <n v="1"/>
  </r>
  <r>
    <s v="7ae9b285-18a7-4af9-8855-b8a6ff6bfdc3"/>
    <x v="256"/>
    <x v="512"/>
    <n v="6.7500000000000004E-4"/>
    <n v="6.7500000000000004E-4"/>
    <x v="3"/>
    <n v="5652.9069767441852"/>
    <n v="3.8157122093023248"/>
    <n v="3.815712209302324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154f30f55a04f20db82498119ab3a348aa0bf01e037481dba5cf1d1ad31a6f66"/>
    <n v="1"/>
    <n v="1"/>
  </r>
  <r>
    <s v="1c44f44a-5683-49ed-b49f-4dfe358b0730"/>
    <x v="256"/>
    <x v="512"/>
    <n v="0.02"/>
    <n v="0.02"/>
    <x v="3"/>
    <n v="5652.9069767441852"/>
    <n v="113.05813953488369"/>
    <n v="113.0581395348836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7"/>
    <m/>
    <s v="0xf0401d382f412868f9f6d357b4789972c02ca01c6ddefe5a37c1a7e005f94d74"/>
    <n v="1"/>
    <n v="1"/>
  </r>
  <r>
    <s v="d69e1a65-e622-410a-957a-02534343c5dc"/>
    <x v="256"/>
    <x v="512"/>
    <n v="-3.39910383982518E-3"/>
    <n v="-3.39910383982518E-3"/>
    <x v="3"/>
    <n v="5652.9069767441852"/>
    <n v="-19.214817810825711"/>
    <n v="-19.214817810825711"/>
    <x v="1"/>
    <m/>
    <s v="55Unity"/>
    <m/>
    <m/>
    <m/>
    <m/>
    <m/>
    <s v="Envio nft clay friends para holder do 55"/>
    <m/>
    <s v="55Unity"/>
    <m/>
    <x v="170"/>
    <s v="Despesa de Marketing"/>
    <s v="Marketing"/>
    <s v="Operating Costs"/>
    <s v="Operating Costs"/>
    <x v="3"/>
    <m/>
    <s v="0xbeb3a932f05b0c2147b61667f957e1082b35e3004e1e7111f6c6c3b5ee6eadc7"/>
    <n v="1"/>
    <n v="1"/>
  </r>
  <r>
    <s v="0c625449-0668-4b2a-aab7-74c239818b86"/>
    <x v="256"/>
    <x v="512"/>
    <n v="-6.2864774664121324E-3"/>
    <n v="-6.2864774664121324E-3"/>
    <x v="3"/>
    <n v="5652.9069767441852"/>
    <n v="-35.536872329026252"/>
    <n v="-35.536872329026252"/>
    <x v="1"/>
    <m/>
    <s v="55Unity"/>
    <m/>
    <m/>
    <m/>
    <m/>
    <m/>
    <s v="Envio nft small bros para holder do 55"/>
    <m/>
    <s v="55Unity"/>
    <m/>
    <x v="170"/>
    <s v="Despesa de Marketing"/>
    <s v="Marketing"/>
    <s v="Operating Costs"/>
    <s v="Operating Costs"/>
    <x v="3"/>
    <m/>
    <s v="0xd6b967276a631c64df2159f4bb12f127e58834b2b295d32ce1138a6b49df5598"/>
    <n v="1"/>
    <n v="1"/>
  </r>
  <r>
    <s v="7a736025-07d7-4091-8214-fd54eea7c26f"/>
    <x v="256"/>
    <x v="512"/>
    <n v="-2.2093654800356001E-2"/>
    <n v="-2.2093654800356001E-2"/>
    <x v="3"/>
    <n v="5652.9069767441852"/>
    <n v="-124.8933753627101"/>
    <n v="-124.893375362710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f0401d382f412868f9f6d357b4789972c02ca01c6ddefe5a37c1a7e005f94d74"/>
    <n v="1"/>
    <n v="1"/>
  </r>
  <r>
    <s v="ffce5727-fd2a-46fe-9511-baa8fe25c3b4"/>
    <x v="256"/>
    <x v="512"/>
    <n v="4.4999999999999997E-3"/>
    <n v="4.4999999999999997E-3"/>
    <x v="3"/>
    <n v="5652.9069767441852"/>
    <n v="25.438081395348831"/>
    <n v="25.438081395348831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44b4356e6870989ce70a29f995ff4b8e857b65a080477a52f37841c561e5d23"/>
    <n v="1"/>
    <n v="1"/>
  </r>
  <r>
    <s v="f5e30186-5230-424b-b1b7-cbe16c668e92"/>
    <x v="257"/>
    <x v="513"/>
    <n v="6.7500000000000004E-4"/>
    <n v="6.7500000000000004E-4"/>
    <x v="3"/>
    <n v="5725.429911412195"/>
    <n v="3.8646651902032318"/>
    <n v="3.864665190203231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e07f713eed376a937fa786d4f07515c6ee7212d74fa4cacee07b5fdf6f2232f"/>
    <n v="1"/>
    <n v="1"/>
  </r>
  <r>
    <s v="dafcaf53-878c-4e6d-8cea-f44608c4a46e"/>
    <x v="258"/>
    <x v="514"/>
    <n v="-5.0886604159574002E-2"/>
    <n v="-5.0886604159574002E-2"/>
    <x v="3"/>
    <n v="6034.9181193872164"/>
    <n v="-307.09648947669803"/>
    <n v="-307.09648947669803"/>
    <x v="1"/>
    <m/>
    <s v="Ledger"/>
    <s v="Umbe"/>
    <m/>
    <m/>
    <m/>
    <m/>
    <s v="Envio ETH para carteira Umbe"/>
    <m/>
    <s v="Ledger"/>
    <m/>
    <x v="162"/>
    <s v="Blockchain"/>
    <s v="Technology &amp; Infrastructure"/>
    <s v="Operating Costs"/>
    <s v="Operating Costs"/>
    <x v="9"/>
    <m/>
    <s v="0xa48f96f7dfd98232ed8a691f11a4ac695e3d5e6f2b6d5256eb6eb9854dc9f0e5"/>
    <n v="1"/>
    <n v="1"/>
  </r>
  <r>
    <s v="802e7228-78a8-41b8-b8a5-9dcf8a447106"/>
    <x v="380"/>
    <x v="636"/>
    <n v="6.7500000000000004E-4"/>
    <n v="6.7500000000000004E-4"/>
    <x v="3"/>
    <n v="6234.1884816753927"/>
    <n v="4.2080772251308902"/>
    <n v="4.208077225130890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4d76cd6bb68b9b64b7e14bc02c0239469ba747d3ee07e050b8c39d36d7653077"/>
    <n v="1"/>
    <n v="1"/>
  </r>
  <r>
    <s v="6e47b276-b632-4c1c-9014-fb6a363970b7"/>
    <x v="380"/>
    <x v="636"/>
    <n v="6.7500000000000004E-4"/>
    <n v="6.7500000000000004E-4"/>
    <x v="3"/>
    <n v="6234.1884816753927"/>
    <n v="4.2080772251308902"/>
    <n v="4.2080772251308902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e2f9274612445dd18b7a90ed47fa127c5be1acf2f78e276d49c2c1dcbb180c5"/>
    <n v="1"/>
    <n v="1"/>
  </r>
  <r>
    <s v="a8c1df5d-6e42-488f-8867-0c9c70bdc9f3"/>
    <x v="381"/>
    <x v="637"/>
    <n v="7.5000000000000002E-4"/>
    <n v="7.5000000000000002E-4"/>
    <x v="3"/>
    <n v="6422.4554039874083"/>
    <n v="4.8168415529905566"/>
    <n v="4.816841552990556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35914c9797c60aff08ccc1fac65b10e467fe5c9f9bf14c58638b19209eb863a"/>
    <n v="1"/>
    <n v="1"/>
  </r>
  <r>
    <s v="69a31e90-9668-4f8b-bc95-6c805ff09efc"/>
    <x v="381"/>
    <x v="637"/>
    <n v="8.25E-4"/>
    <n v="8.25E-4"/>
    <x v="3"/>
    <n v="6422.4554039874083"/>
    <n v="5.2985257082896116"/>
    <n v="5.2985257082896116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1a9d81c82abdf53befe4ace42ec5080547aede623c7d144097b0c136c90a559"/>
    <n v="1"/>
    <n v="1"/>
  </r>
  <r>
    <s v="97d92f97-5645-44d0-9be3-6c47ecc8f0b7"/>
    <x v="263"/>
    <x v="519"/>
    <n v="7.5000000000000002E-4"/>
    <n v="7.5000000000000002E-4"/>
    <x v="3"/>
    <n v="5848.417228853139"/>
    <n v="4.3863129216398544"/>
    <n v="4.386312921639854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7dfc976b0e6acef974d3dccf828c0d9ea7363bb9f8bd0d15471dcc19c4bca534"/>
    <n v="1"/>
    <n v="1"/>
  </r>
  <r>
    <s v="42d6bf2b-45c4-4508-ad5e-234a917b4ad2"/>
    <x v="263"/>
    <x v="519"/>
    <n v="7.5000000000000002E-4"/>
    <n v="7.5000000000000002E-4"/>
    <x v="3"/>
    <n v="5848.417228853139"/>
    <n v="4.3863129216398544"/>
    <n v="4.386312921639854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31e9d128544d52444726caf0c6282976d17e9729964a9e3d01fada4e1b77d53d"/>
    <n v="1"/>
    <n v="1"/>
  </r>
  <r>
    <s v="22810e5c-d675-4345-9df2-8ef778b9f9f6"/>
    <x v="263"/>
    <x v="519"/>
    <n v="7.3125000000000002E-4"/>
    <n v="7.3125000000000002E-4"/>
    <x v="2"/>
    <n v="5872.703684483653"/>
    <n v="4.294414569278671"/>
    <n v="4.294414569278671"/>
    <x v="1"/>
    <m/>
    <m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84570e61f88f0f3e1a590d860fbaa9c9af5d0aeddc917742d3deddeecd0ee4f8"/>
    <n v="1"/>
    <n v="1"/>
  </r>
  <r>
    <s v="d3ce3e79-bc0b-4b49-8c37-432bbbf817a2"/>
    <x v="265"/>
    <x v="521"/>
    <n v="7.5000000000000002E-4"/>
    <n v="7.5000000000000002E-4"/>
    <x v="3"/>
    <n v="5628.6825726141087"/>
    <n v="4.2215119294605818"/>
    <n v="4.221511929460581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98db14ed8961b408575cd5afa0fe9734030828bf3b567b0c4bbde9a5cfbc4e6c"/>
    <n v="1"/>
    <n v="1"/>
  </r>
  <r>
    <s v="9e9a5468-bf40-4ab8-97e3-46dc635ea494"/>
    <x v="265"/>
    <x v="521"/>
    <n v="7.5000000000000002E-4"/>
    <n v="7.5000000000000002E-4"/>
    <x v="3"/>
    <n v="5628.6825726141087"/>
    <n v="4.2215119294605818"/>
    <n v="4.2215119294605818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e6ccb262f84dd93ce3645b57b29b8afd29f8f21fe6f5cdabeb935ab4812b2870"/>
    <n v="1"/>
    <n v="1"/>
  </r>
  <r>
    <s v="0a7ed7ac-fe59-42b3-8b92-0d1d07f6ed18"/>
    <x v="382"/>
    <x v="638"/>
    <n v="6.7500000000000004E-4"/>
    <n v="6.7500000000000004E-4"/>
    <x v="3"/>
    <n v="5486.3753213367609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f5dd907ccaac5c2826d7dfea2300ff521dc088e29ebdd93a84c8aa3b7bc968bf"/>
    <n v="1"/>
    <n v="1"/>
  </r>
  <r>
    <s v="9e5ba072-1368-435b-a73f-48f35acd1b0d"/>
    <x v="382"/>
    <x v="638"/>
    <n v="6.7500000000000004E-4"/>
    <n v="6.7500000000000004E-4"/>
    <x v="3"/>
    <n v="5486.3753213367609"/>
    <n v="3.703303341902314"/>
    <n v="3.703303341902314"/>
    <x v="1"/>
    <m/>
    <s v="OpenSea Seaport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6b1cd9df96fdc6bac389a450c80fabae007871bf86e2b2be6b1bb031f6519e98"/>
    <n v="1"/>
    <n v="1"/>
  </r>
  <r>
    <s v="7bd9e23b-1209-4e05-b959-d1e86c5ed88c"/>
    <x v="383"/>
    <x v="639"/>
    <n v="-4.8119305469617197E-3"/>
    <n v="-4.8119305469617197E-3"/>
    <x v="3"/>
    <n v="6243.8696326952922"/>
    <n v="-30.045067016813132"/>
    <n v="-30.045067016813132"/>
    <x v="1"/>
    <m/>
    <s v="Ledger"/>
    <m/>
    <m/>
    <m/>
    <m/>
    <m/>
    <s v="Mint do bird bonus da ReservaX"/>
    <m/>
    <s v="Ledger"/>
    <m/>
    <x v="163"/>
    <s v="NFTs"/>
    <s v="Technology &amp; Infrastructure"/>
    <s v="Operating Costs"/>
    <s v="Operating Costs"/>
    <x v="9"/>
    <m/>
    <s v="0xb6d3859fb873c6584f364ae9aad7a5f4a0a140f16e5b0a708eb183dbf7d27a02"/>
    <n v="1"/>
    <n v="1"/>
  </r>
  <r>
    <s v="914d0b08-5717-4e9d-b855-40ba14c322bb"/>
    <x v="383"/>
    <x v="639"/>
    <n v="-0.64414600008059208"/>
    <n v="-0.64414600008059208"/>
    <x v="3"/>
    <n v="6243.8696326952922"/>
    <n v="-4021.963648925348"/>
    <n v="-4021.963648925348"/>
    <x v="1"/>
    <m/>
    <s v="Ledger"/>
    <s v="Nelson 55Unity"/>
    <m/>
    <m/>
    <m/>
    <m/>
    <s v="Bônus 55"/>
    <m/>
    <s v="Ledger"/>
    <m/>
    <x v="174"/>
    <s v="Outros"/>
    <s v="People"/>
    <s v="People"/>
    <s v="People"/>
    <x v="2"/>
    <m/>
    <s v="0x94a004af5da9180796751d5ef0c34ab87a53bfc8ce3839ca87002ac99645afd7"/>
    <n v="1"/>
    <n v="1"/>
  </r>
  <r>
    <s v="4f32e70e-cb08-4621-88ef-ae0771d82598"/>
    <x v="268"/>
    <x v="524"/>
    <n v="-5.2714126604779922E-3"/>
    <n v="-5.2714126604779922E-3"/>
    <x v="3"/>
    <n v="7693.7154348919048"/>
    <n v="-40.556748949604128"/>
    <n v="-40.556748949604128"/>
    <x v="1"/>
    <m/>
    <s v="55Unity"/>
    <m/>
    <m/>
    <m/>
    <m/>
    <m/>
    <s v="Custos operacionais gerais"/>
    <m/>
    <s v="55Unity"/>
    <m/>
    <x v="162"/>
    <s v="Blockchain"/>
    <s v="Technology &amp; Infrastructure"/>
    <s v="Operating Costs"/>
    <s v="Operating Costs"/>
    <x v="9"/>
    <m/>
    <s v="0xaf762eb5ee513c13f6879300a7d83308acef780c27ed7b9c46e9051e77ec73e5"/>
    <n v="1"/>
    <n v="1"/>
  </r>
  <r>
    <s v="c6ddccf3-1101-460e-a98f-750a807c6533"/>
    <x v="269"/>
    <x v="525"/>
    <n v="1.53"/>
    <n v="1.53"/>
    <x v="3"/>
    <n v="8330.4914744232683"/>
    <n v="12745.651955867599"/>
    <n v="12745.651955867599"/>
    <x v="1"/>
    <m/>
    <m/>
    <s v="Ledger"/>
    <m/>
    <m/>
    <m/>
    <m/>
    <s v="Reembolso Reserva X"/>
    <m/>
    <s v="Ledger"/>
    <m/>
    <x v="150"/>
    <s v="Outros"/>
    <s v="Others"/>
    <s v="Administrative Costs"/>
    <s v="Administrative Costs"/>
    <x v="7"/>
    <m/>
    <s v="0xabf21e71ea9a5a3cd27f5e2c54059c1c220c2a6a7c348916a0bb578290c7d9cf"/>
    <n v="1"/>
    <n v="1"/>
  </r>
  <r>
    <s v="3c5b7f47-ba47-4f64-958d-c322fa053663"/>
    <x v="269"/>
    <x v="525"/>
    <n v="-2.0893242307558998E-2"/>
    <n v="-2.0893242307558998E-2"/>
    <x v="3"/>
    <n v="8330.4914744232683"/>
    <n v="-174.05097691617979"/>
    <n v="-174.05097691617979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7a8b29a9c14d96814ff744741dfe13b98710697f3d4d0e725dccd7af87be4549"/>
    <n v="1"/>
    <n v="1"/>
  </r>
  <r>
    <s v="512acdaf-9213-4a23-bf9e-548c26482464"/>
    <x v="272"/>
    <x v="528"/>
    <n v="-3.743812318254791E-3"/>
    <n v="-3.743812318254791E-3"/>
    <x v="3"/>
    <n v="8952.6011560693623"/>
    <n v="-33.516858488514558"/>
    <n v="-33.516858488514558"/>
    <x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eaa8280efdb8c5a6077ad85186a5f2939a287c109f754d04736a1533992e447b"/>
    <n v="1"/>
    <n v="1"/>
  </r>
  <r>
    <s v="1738e0f3-a522-4611-8440-63a078836adc"/>
    <x v="272"/>
    <x v="528"/>
    <n v="-3.4055311403561762E-3"/>
    <n v="-3.4055311403561762E-3"/>
    <x v="3"/>
    <n v="8952.6011560693623"/>
    <n v="-30.488362024182909"/>
    <n v="-30.4883620241829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22c58937196b1f00b372663e88149b750a5ea59f6c566508762ace033736a2f"/>
    <n v="1"/>
    <n v="1"/>
  </r>
  <r>
    <s v="c796d0dc-6eae-4168-a951-95dd3ea080d6"/>
    <x v="272"/>
    <x v="528"/>
    <n v="-1.8334245414338559E-2"/>
    <n v="-1.8334245414338559E-2"/>
    <x v="3"/>
    <n v="8952.6011560693623"/>
    <n v="-164.1391866920668"/>
    <n v="-164.1391866920668"/>
    <x v="1"/>
    <m/>
    <s v="Ledger"/>
    <m/>
    <m/>
    <m/>
    <m/>
    <m/>
    <s v="Envio de três tokens do 55 para cara que colou os adesivos na europa"/>
    <m/>
    <s v="Ledger"/>
    <m/>
    <x v="162"/>
    <s v="Blockchain"/>
    <s v="Technology &amp; Infrastructure"/>
    <s v="Operating Costs"/>
    <s v="Operating Costs"/>
    <x v="9"/>
    <m/>
    <s v="0x08d0e47eb7e61b88c7d8143a95e42fa8f507a909881c52c40853c8b946e8317c"/>
    <n v="1"/>
    <n v="1"/>
  </r>
  <r>
    <s v="b324395a-b987-44ab-a2d7-840d68cab584"/>
    <x v="272"/>
    <x v="528"/>
    <n v="-7.1951903255432197E-3"/>
    <n v="-7.1951903255432197E-3"/>
    <x v="3"/>
    <n v="8952.6011560693623"/>
    <n v="-64.415669226597316"/>
    <n v="-64.415669226597316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f54b714f6cfe9abc684478b64930046bfecbf27b51725949c6f2e79badf220fd"/>
    <n v="1"/>
    <n v="1"/>
  </r>
  <r>
    <s v="0b677493-cf89-440b-8594-2ae84cec91eb"/>
    <x v="272"/>
    <x v="528"/>
    <n v="1"/>
    <n v="1"/>
    <x v="3"/>
    <n v="8952.6011560693623"/>
    <n v="8952.6011560693623"/>
    <n v="8952.6011560693623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eaa8280efdb8c5a6077ad85186a5f2939a287c109f754d04736a1533992e447b"/>
    <n v="1"/>
    <n v="1"/>
  </r>
  <r>
    <s v="0e6b163a-ef33-4e35-adc6-ed87c19cb8f1"/>
    <x v="272"/>
    <x v="528"/>
    <n v="0"/>
    <n v="0"/>
    <x v="3"/>
    <n v="8952.6011560693623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f54b714f6cfe9abc684478b64930046bfecbf27b51725949c6f2e79badf220fd"/>
    <n v="1"/>
    <n v="1"/>
  </r>
  <r>
    <s v="ed1c7208-355e-496f-b787-ee2228d10b4c"/>
    <x v="272"/>
    <x v="528"/>
    <n v="0"/>
    <n v="0"/>
    <x v="3"/>
    <n v="8952.6011560693623"/>
    <n v="0"/>
    <n v="0"/>
    <x v="1"/>
    <m/>
    <s v="Michel Goldberg"/>
    <s v="Gnosis"/>
    <m/>
    <m/>
    <m/>
    <m/>
    <s v="Pgto Diego Borgo"/>
    <m/>
    <s v="Gnosis"/>
    <m/>
    <x v="7"/>
    <s v="Despesas com Pessoal"/>
    <s v="People"/>
    <s v="People"/>
    <s v="People"/>
    <x v="2"/>
    <m/>
    <s v="0xd5b531b6bc016cfc8f3122bb62b34b714567629e334d10800cb8779586f016bf"/>
    <n v="1"/>
    <n v="1"/>
  </r>
  <r>
    <s v="18ec66c8-d36d-450d-8a53-d8976efe3caf"/>
    <x v="272"/>
    <x v="528"/>
    <n v="-4.07563539262104E-3"/>
    <n v="-4.07563539262104E-3"/>
    <x v="3"/>
    <n v="8952.6011560693623"/>
    <n v="-36.487538127696332"/>
    <n v="-36.487538127696332"/>
    <x v="1"/>
    <m/>
    <s v="Michel Goldberg"/>
    <s v="Gnosis"/>
    <m/>
    <m/>
    <m/>
    <m/>
    <s v="Pgto Diego Borgo"/>
    <m/>
    <s v="Michel Goldberg"/>
    <m/>
    <x v="7"/>
    <s v="Despesas com Pessoal"/>
    <s v="People"/>
    <s v="People"/>
    <s v="People"/>
    <x v="2"/>
    <m/>
    <s v="0xd5b531b6bc016cfc8f3122bb62b34b714567629e334d10800cb8779586f016bf"/>
    <n v="1"/>
    <n v="1"/>
  </r>
  <r>
    <s v="7f8990a5-565a-44b7-b05e-f1d1899cc87e"/>
    <x v="272"/>
    <x v="528"/>
    <n v="-0.81"/>
    <n v="-0.81"/>
    <x v="3"/>
    <n v="8952.6011560693623"/>
    <n v="-7251.606936416184"/>
    <n v="-7251.606936416184"/>
    <x v="1"/>
    <m/>
    <s v="Gnosis"/>
    <s v="Diego Borgo"/>
    <m/>
    <m/>
    <m/>
    <m/>
    <s v="Pgto Diego Borgo"/>
    <m/>
    <s v="Gnosis"/>
    <m/>
    <x v="7"/>
    <s v="Despesas com Pessoal"/>
    <s v="People"/>
    <s v="People"/>
    <s v="People"/>
    <x v="2"/>
    <m/>
    <s v="0xd5b531b6bc016cfc8f3122bb62b34b714567629e334d10800cb8779586f016bf"/>
    <n v="1"/>
    <n v="1"/>
  </r>
  <r>
    <s v="44613ec1-b77b-4923-a32e-482d32166dae"/>
    <x v="272"/>
    <x v="528"/>
    <n v="-1"/>
    <n v="-1"/>
    <x v="3"/>
    <n v="8952.6011560693623"/>
    <n v="-8952.6011560693623"/>
    <n v="-8952.6011560693623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eaa8280efdb8c5a6077ad85186a5f2939a287c109f754d04736a1533992e447b"/>
    <n v="1"/>
    <n v="1"/>
  </r>
  <r>
    <s v="adfce3f0-58d9-4d40-9340-ac0a236e9c72"/>
    <x v="272"/>
    <x v="528"/>
    <n v="0"/>
    <n v="0"/>
    <x v="3"/>
    <n v="8952.6011560693623"/>
    <n v="0"/>
    <n v="0"/>
    <x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eaa8280efdb8c5a6077ad85186a5f2939a287c109f754d04736a1533992e447b"/>
    <n v="1"/>
    <n v="1"/>
  </r>
  <r>
    <s v="ebffb97a-4012-4d03-88a6-80510592ec0c"/>
    <x v="272"/>
    <x v="528"/>
    <n v="-174.49"/>
    <n v="-174.49"/>
    <x v="5"/>
    <n v="4.8169556840077066"/>
    <n v="-840.51059730250472"/>
    <n v="-840.51059730250472"/>
    <x v="1"/>
    <m/>
    <s v="Gnosis"/>
    <s v="Talia"/>
    <m/>
    <m/>
    <m/>
    <m/>
    <s v="Bônus 55"/>
    <m/>
    <s v="Gnosis"/>
    <m/>
    <x v="174"/>
    <s v="Outros"/>
    <s v="People"/>
    <s v="People"/>
    <s v="People"/>
    <x v="2"/>
    <m/>
    <s v="0xf54b714f6cfe9abc684478b64930046bfecbf27b51725949c6f2e79badf220fd"/>
    <n v="1"/>
    <n v="1"/>
  </r>
  <r>
    <s v="015dbc66-9b97-411c-9a08-3f9e47d95be2"/>
    <x v="274"/>
    <x v="530"/>
    <n v="-4.2361938721176502E-2"/>
    <n v="-4.2361938721176502E-2"/>
    <x v="3"/>
    <n v="8526.875"/>
    <n v="-361.21495623313189"/>
    <n v="-361.21495623313189"/>
    <x v="1"/>
    <m/>
    <s v="55Unity"/>
    <m/>
    <m/>
    <m/>
    <m/>
    <m/>
    <s v="Sem Histórico"/>
    <m/>
    <s v="55Unity"/>
    <m/>
    <x v="177"/>
    <s v="NFTs"/>
    <s v="Technology &amp; Infrastructure"/>
    <s v="Operating Costs"/>
    <s v="Operating Costs"/>
    <x v="9"/>
    <m/>
    <s v="0x93767d5bd822a46204c245d94c5ee8a915e44fc34b7713ba3f1cb4144dcb31d2"/>
    <n v="1"/>
    <n v="1"/>
  </r>
  <r>
    <s v="92792132-5646-4a74-9da2-d94d6493a8e9"/>
    <x v="274"/>
    <x v="530"/>
    <n v="-7.597703816483981E-3"/>
    <n v="-7.597703816483981E-3"/>
    <x v="3"/>
    <n v="8526.875"/>
    <n v="-64.784670730181844"/>
    <n v="-64.784670730181844"/>
    <x v="1"/>
    <m/>
    <s v="55Unity"/>
    <m/>
    <m/>
    <m/>
    <m/>
    <m/>
    <s v="Sem Histórico"/>
    <m/>
    <s v="55Unity"/>
    <m/>
    <x v="177"/>
    <s v="NFTs"/>
    <s v="Technology &amp; Infrastructure"/>
    <s v="Operating Costs"/>
    <s v="Operating Costs"/>
    <x v="9"/>
    <m/>
    <s v="0xd1126278160ecc8307bfd858daf330ed42de3c7ba8cb71d7ad4f9bc2c9f590e7"/>
    <n v="1"/>
    <n v="1"/>
  </r>
  <r>
    <s v="55223bab-4336-45b1-bb0b-621d32793851"/>
    <x v="274"/>
    <x v="530"/>
    <n v="-2.0665945596671901E-2"/>
    <n v="-2.0665945596671901E-2"/>
    <x v="3"/>
    <n v="8526.875"/>
    <n v="-176.21593485962171"/>
    <n v="-176.21593485962171"/>
    <x v="1"/>
    <m/>
    <s v="55Unity"/>
    <m/>
    <m/>
    <m/>
    <m/>
    <m/>
    <s v="Sem Histórico"/>
    <m/>
    <s v="55Unity"/>
    <m/>
    <x v="177"/>
    <s v="NFTs"/>
    <s v="Technology &amp; Infrastructure"/>
    <s v="Operating Costs"/>
    <s v="Operating Costs"/>
    <x v="9"/>
    <m/>
    <s v="0xc1b9afe92bbbc34eeaa6a71afeba47ad67575ca0cbe7619207ad5a16732f369c"/>
    <n v="1"/>
    <n v="1"/>
  </r>
  <r>
    <s v="3f233197-4034-42ad-ad7d-ced832bb505b"/>
    <x v="275"/>
    <x v="531"/>
    <n v="0.04"/>
    <n v="0.04"/>
    <x v="3"/>
    <n v="8826.4805007221967"/>
    <n v="353.05922002888792"/>
    <n v="353.05922002888792"/>
    <x v="1"/>
    <m/>
    <m/>
    <s v="55Unity"/>
    <m/>
    <m/>
    <m/>
    <m/>
    <s v="Venda secundária 55Unity"/>
    <m/>
    <s v="55Unity"/>
    <m/>
    <x v="167"/>
    <s v="Venda Secundária"/>
    <s v="Non Recurrent"/>
    <s v="Operating Revenue"/>
    <s v="Operating Revenue"/>
    <x v="11"/>
    <m/>
    <s v="0xcf74f48c867b2d3c2fdeec8364fd6c74b6ac3f2fca26976021fa4692cd4d0538"/>
    <n v="1"/>
    <n v="1"/>
  </r>
  <r>
    <s v="fa176bbd-3c94-4d01-87ad-bb6d100fcd86"/>
    <x v="275"/>
    <x v="531"/>
    <n v="4.8000000000000001E-2"/>
    <n v="4.8000000000000001E-2"/>
    <x v="3"/>
    <n v="8826.4805007221967"/>
    <n v="423.67106403466539"/>
    <n v="423.6710640346653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7"/>
    <m/>
    <s v="0x7cc19b97f28c409187762e39e5aa203377cb156c61e74aee816f7c1eb5be5b97"/>
    <n v="1"/>
    <n v="1"/>
  </r>
  <r>
    <s v="80e46d88-c5d1-4a8d-8565-97cd2b918ecb"/>
    <x v="275"/>
    <x v="531"/>
    <n v="-2.476755031430368E-3"/>
    <n v="-2.476755031430368E-3"/>
    <x v="3"/>
    <n v="8826.4805007221967"/>
    <n v="-21.861029989985731"/>
    <n v="-21.861029989985731"/>
    <x v="1"/>
    <m/>
    <s v="55Unity"/>
    <s v="Contrato 55Unity"/>
    <m/>
    <m/>
    <m/>
    <m/>
    <s v="Sem Histórico"/>
    <m/>
    <s v="55Unity"/>
    <m/>
    <x v="162"/>
    <s v="Blockchain"/>
    <s v="Technology &amp; Infrastructure"/>
    <s v="Operating Costs"/>
    <s v="Operating Costs"/>
    <x v="9"/>
    <m/>
    <s v="0x4dc2eaf73bf60ce40c88d54a086dd63073629924198f9b1b6594541169ab4960"/>
    <n v="1"/>
    <n v="1"/>
  </r>
  <r>
    <s v="5866eef6-be4c-4777-b56a-e45555a7560c"/>
    <x v="275"/>
    <x v="531"/>
    <n v="-2.1458453407333999E-2"/>
    <n v="-2.1458453407333999E-2"/>
    <x v="3"/>
    <n v="8826.4805007221967"/>
    <n v="-189.40262057548941"/>
    <n v="-189.40262057548941"/>
    <x v="1"/>
    <m/>
    <s v="Ledger"/>
    <m/>
    <m/>
    <m/>
    <m/>
    <m/>
    <s v="Custos operacionais gerais"/>
    <m/>
    <s v="Ledger"/>
    <m/>
    <x v="162"/>
    <s v="Blockchain"/>
    <s v="Technology &amp; Infrastructure"/>
    <s v="Operating Costs"/>
    <s v="Operating Costs"/>
    <x v="9"/>
    <m/>
    <s v="0x931b25947f23196a3c9eb3841464a0095fa9bcb4994beec968f5a7935bd2ccab"/>
    <n v="1"/>
    <n v="1"/>
  </r>
  <r>
    <s v="57edaa2f-b2e0-4868-b94f-66dd54f81c6c"/>
    <x v="275"/>
    <x v="531"/>
    <n v="-2.0220848288448171E-2"/>
    <n v="-2.0220848288448171E-2"/>
    <x v="3"/>
    <n v="8826.4805007221967"/>
    <n v="-178.47892312604961"/>
    <n v="-178.47892312604961"/>
    <x v="1"/>
    <m/>
    <s v="55Unity"/>
    <m/>
    <m/>
    <m/>
    <m/>
    <m/>
    <s v="Sem Histórico"/>
    <m/>
    <s v="55Unity"/>
    <m/>
    <x v="177"/>
    <s v="NFTs"/>
    <s v="Technology &amp; Infrastructure"/>
    <s v="Operating Costs"/>
    <s v="Operating Costs"/>
    <x v="9"/>
    <m/>
    <s v="0x608a714202eeedb2f028f9e4593b9e7ea82acd2d043b3e710621be75bcee2e17"/>
    <n v="1"/>
    <n v="1"/>
  </r>
  <r>
    <s v="32ba2083-6a2f-43a6-adcc-1874f8063db1"/>
    <x v="275"/>
    <x v="531"/>
    <n v="-4.9472458831242003E-2"/>
    <n v="-4.9472458831242003E-2"/>
    <x v="3"/>
    <n v="8826.4805007221967"/>
    <n v="-436.66769319673921"/>
    <n v="-436.66769319673921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7cc19b97f28c409187762e39e5aa203377cb156c61e74aee816f7c1eb5be5b97"/>
    <n v="1"/>
    <n v="1"/>
  </r>
  <r>
    <s v="b9c3986a-d591-46b9-94ea-c5c8dfef3d4b"/>
    <x v="275"/>
    <x v="531"/>
    <n v="-4.6864505477327723E-3"/>
    <n v="-4.6864505477327723E-3"/>
    <x v="3"/>
    <n v="8826.4805007221967"/>
    <n v="-41.364864377162171"/>
    <n v="-41.364864377162171"/>
    <x v="1"/>
    <m/>
    <s v="55Unity"/>
    <s v="Contrato 55Unity"/>
    <m/>
    <m/>
    <m/>
    <m/>
    <s v="Sem Histórico"/>
    <m/>
    <s v="55Unity"/>
    <m/>
    <x v="162"/>
    <s v="Blockchain"/>
    <s v="Technology &amp; Infrastructure"/>
    <s v="Operating Costs"/>
    <s v="Operating Costs"/>
    <x v="9"/>
    <m/>
    <s v="0x0393632369cc1f207cfb1987ba1aae3623ffbeb1e69cc4a2ecca14931ca8c6e9"/>
    <n v="1"/>
    <n v="1"/>
  </r>
  <r>
    <s v="d6695129-2b1d-4291-88a7-590e401a979e"/>
    <x v="384"/>
    <x v="640"/>
    <n v="-1.3930244602688151E-2"/>
    <n v="-1.3930244602688151E-2"/>
    <x v="3"/>
    <n v="9562.6615605552888"/>
    <n v="-133.21021459125879"/>
    <n v="-133.21021459125879"/>
    <x v="1"/>
    <m/>
    <s v="Helper"/>
    <m/>
    <m/>
    <m/>
    <m/>
    <m/>
    <s v="Transferencia de ethereum entres contas do Bruno e Hercilio para envio dos airdrops"/>
    <m/>
    <s v="Helper"/>
    <m/>
    <x v="162"/>
    <s v="Blockchain"/>
    <s v="Technology &amp; Infrastructure"/>
    <s v="Operating Costs"/>
    <s v="Operating Costs"/>
    <x v="9"/>
    <m/>
    <s v="0xe39bd120afa936f7c3496fabad3872ea507c78c7d747ffb65089e72517b9fb36"/>
    <n v="1"/>
    <n v="1"/>
  </r>
  <r>
    <s v="7aa1f0a8-ee4c-44a2-a90a-22f0ee1e842f"/>
    <x v="279"/>
    <x v="535"/>
    <n v="-1.5921391448357801E-3"/>
    <n v="-1.5921391448357801E-3"/>
    <x v="3"/>
    <n v="8618.864292589029"/>
    <n v="-13.72243122425834"/>
    <n v="-13.72243122425834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43b9e0a3da8087fe021d586e3d13f4ce16d859b8cd174a3ebb0b4635d89063f"/>
    <n v="1"/>
    <n v="1"/>
  </r>
  <r>
    <s v="8e0f45f4-caf0-484f-8995-ede07e665197"/>
    <x v="279"/>
    <x v="535"/>
    <n v="-0.19562778418865401"/>
    <n v="-0.19562778418865401"/>
    <x v="3"/>
    <n v="8618.864292589029"/>
    <n v="-1686.089323781903"/>
    <n v="-1686.089323781903"/>
    <x v="1"/>
    <m/>
    <s v="Ledger"/>
    <m/>
    <m/>
    <m/>
    <m/>
    <m/>
    <s v="Reembolso Gabriel"/>
    <m/>
    <s v="Ledger"/>
    <m/>
    <x v="150"/>
    <s v="Outros"/>
    <s v="Others"/>
    <s v="Administrative Costs"/>
    <s v="Administrative Costs"/>
    <x v="7"/>
    <m/>
    <s v="0x865adc1ea1e0abfa71ffeec7e27516516f1459fc1bd941624f980f2bcc98d21c"/>
    <n v="1"/>
    <n v="1"/>
  </r>
  <r>
    <s v="2b52282e-006b-44fc-a897-0798beca606e"/>
    <x v="282"/>
    <x v="538"/>
    <n v="-0.29507312179801271"/>
    <n v="-0.29507312179801271"/>
    <x v="3"/>
    <n v="9571.1510441962109"/>
    <n v="-2824.1894178112848"/>
    <n v="-2824.1894178112848"/>
    <x v="1"/>
    <m/>
    <s v="Ledger"/>
    <m/>
    <m/>
    <m/>
    <m/>
    <m/>
    <s v="mint de token para loja do 55"/>
    <m/>
    <s v="Ledger"/>
    <m/>
    <x v="163"/>
    <s v="NFTs"/>
    <s v="Technology &amp; Infrastructure"/>
    <s v="Operating Costs"/>
    <s v="Operating Costs"/>
    <x v="9"/>
    <m/>
    <s v="0x3e4dae715b97612741f12d6f2a2db91e5e0fd010095669c46d83aa06f7e73d97"/>
    <n v="1"/>
    <n v="1"/>
  </r>
  <r>
    <s v="ef145156-3a46-4b48-aba4-0b82e21b609f"/>
    <x v="287"/>
    <x v="543"/>
    <n v="4.0244925000000001E-2"/>
    <n v="4.0244925000000001E-2"/>
    <x v="3"/>
    <n v="10378.98658718331"/>
    <n v="417.70153677719821"/>
    <n v="417.70153677719821"/>
    <x v="1"/>
    <m/>
    <s v="OpenSea"/>
    <s v="Gnosis"/>
    <m/>
    <m/>
    <m/>
    <m/>
    <s v="Venda secundária 55 Unity"/>
    <m/>
    <s v="Gnosis"/>
    <m/>
    <x v="167"/>
    <s v="Venda Secundária"/>
    <s v="Non Recurrent"/>
    <s v="Operating Revenue"/>
    <s v="Operating Revenue"/>
    <x v="11"/>
    <m/>
    <s v="0x2eb381efcc5bb4e6b810e19385b238c1d9832fd31c6966087cbaef5c6bd3dd54"/>
    <n v="1"/>
    <n v="1"/>
  </r>
  <r>
    <s v="28ecb122-71a7-438b-8c1a-2441c465ecf2"/>
    <x v="290"/>
    <x v="546"/>
    <n v="-1.803782763961057E-3"/>
    <n v="-1.803782763961057E-3"/>
    <x v="3"/>
    <n v="10247.75280898876"/>
    <n v="-18.484719886187442"/>
    <n v="-18.4847198861874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b3050c6bd8ecede7b65864e0ded50b8988d431cd0752360f41c0bd0d42ea11"/>
    <n v="1"/>
    <n v="1"/>
  </r>
  <r>
    <s v="60d6c18d-59c8-4b50-ac7e-8e8ff50bd21a"/>
    <x v="290"/>
    <x v="546"/>
    <n v="0.01"/>
    <n v="0.01"/>
    <x v="3"/>
    <n v="10247.75280898876"/>
    <n v="102.4775280898876"/>
    <n v="102.4775280898876"/>
    <x v="1"/>
    <m/>
    <s v="Bruno Leão - Pessoal"/>
    <s v="Helper"/>
    <m/>
    <m/>
    <m/>
    <m/>
    <s v="Transferencia de ethereum entres contas do Bruno para envio dos airdrops"/>
    <m/>
    <s v="Helper"/>
    <m/>
    <x v="162"/>
    <s v="Blockchain"/>
    <s v="Technology &amp; Infrastructure"/>
    <s v="Operating Costs"/>
    <s v="Operating Costs"/>
    <x v="9"/>
    <m/>
    <s v="0x6a318dd3cc8fc79caa7f25ff63e29ae51d6e2b1cd60fcf5822d539bd75fa3729"/>
    <n v="1"/>
    <n v="1"/>
  </r>
  <r>
    <s v="c3747099-8813-46e4-9f93-da3456e67b72"/>
    <x v="290"/>
    <x v="546"/>
    <n v="-1.828083815133745E-2"/>
    <n v="-1.828083815133745E-2"/>
    <x v="3"/>
    <n v="10247.75280898876"/>
    <n v="-187.3375105160373"/>
    <n v="-187.3375105160373"/>
    <x v="1"/>
    <m/>
    <s v="Helper"/>
    <m/>
    <m/>
    <m/>
    <m/>
    <m/>
    <s v="Transferencia de Nft como parte dos airdrops que fizemos para todos holders"/>
    <m/>
    <s v="Helper"/>
    <m/>
    <x v="160"/>
    <s v="NFTs"/>
    <s v="Technology &amp; Infrastructure"/>
    <s v="Operating Costs"/>
    <s v="Operating Costs"/>
    <x v="9"/>
    <m/>
    <s v="0x0ec34490721bb2aef7b6cc0ea2c1d240051fbae3218728e0ac8076616b83379f"/>
    <n v="1"/>
    <n v="1"/>
  </r>
  <r>
    <s v="1c07bad9-8c64-49e2-aef6-ea0efc6cfb08"/>
    <x v="291"/>
    <x v="547"/>
    <n v="-3.8282454466910081E-3"/>
    <n v="-3.8282454466910081E-3"/>
    <x v="3"/>
    <n v="10149.740124740119"/>
    <n v="-38.855696417633411"/>
    <n v="-38.85569641763341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c504826fe0382e7fbf21517f5050e834bd6822da4d78ea72b70dda106ddaa6a"/>
    <n v="1"/>
    <n v="1"/>
  </r>
  <r>
    <s v="4ffbbc7d-9de8-4b2f-935f-87317229a764"/>
    <x v="291"/>
    <x v="547"/>
    <n v="0"/>
    <n v="0"/>
    <x v="3"/>
    <n v="10149.740124740119"/>
    <n v="0"/>
    <n v="0"/>
    <x v="1"/>
    <m/>
    <s v="Michel Goldberg"/>
    <s v="Gnosis"/>
    <m/>
    <m/>
    <m/>
    <m/>
    <s v="Pagamento de salário Diego Borgo"/>
    <m/>
    <s v="Gnosis"/>
    <m/>
    <x v="7"/>
    <s v="Despesas com Pessoal"/>
    <s v="People"/>
    <s v="People"/>
    <s v="People"/>
    <x v="2"/>
    <m/>
    <s v="0x830cc99305ff403fcf8d0fe477929e785d2737ac2c7d1df2fa806cbdfc07e45b"/>
    <n v="1"/>
    <n v="1"/>
  </r>
  <r>
    <s v="6c111822-0ce7-4ff0-9eb7-39ff20a20ae0"/>
    <x v="291"/>
    <x v="547"/>
    <n v="-7.0366216467743457E-3"/>
    <n v="-7.0366216467743457E-3"/>
    <x v="3"/>
    <n v="10149.740124740119"/>
    <n v="-71.419881070880507"/>
    <n v="-71.419881070880507"/>
    <x v="1"/>
    <m/>
    <s v="Michel Goldberg"/>
    <s v="Gnosis"/>
    <m/>
    <m/>
    <m/>
    <m/>
    <s v="Pagamento de salário Diego Borgo"/>
    <m/>
    <s v="Michel Goldberg"/>
    <m/>
    <x v="7"/>
    <s v="Despesas com Pessoal"/>
    <s v="People"/>
    <s v="People"/>
    <s v="People"/>
    <x v="2"/>
    <m/>
    <s v="0x830cc99305ff403fcf8d0fe477929e785d2737ac2c7d1df2fa806cbdfc07e45b"/>
    <n v="1"/>
    <n v="1"/>
  </r>
  <r>
    <s v="faa39990-7d62-4003-95d1-4e9dad27b2d7"/>
    <x v="291"/>
    <x v="547"/>
    <n v="-5.1346877558874314E-3"/>
    <n v="-5.1346877558874314E-3"/>
    <x v="3"/>
    <n v="10149.740124740119"/>
    <n v="-52.115746343942483"/>
    <n v="-52.115746343942483"/>
    <x v="1"/>
    <m/>
    <s v="Ledger"/>
    <m/>
    <m/>
    <m/>
    <m/>
    <m/>
    <s v="Envio de NFT da veecon para carteira do Bruno"/>
    <m/>
    <s v="Ledger"/>
    <m/>
    <x v="160"/>
    <s v="NFTs"/>
    <s v="Technology &amp; Infrastructure"/>
    <s v="Operating Costs"/>
    <s v="Operating Costs"/>
    <x v="9"/>
    <m/>
    <s v="0xc7de8b3d9c5124dd38e4a645688379b2f1a040325624f4611688b126509750b6"/>
    <n v="1"/>
    <n v="1"/>
  </r>
  <r>
    <s v="2bb7d918-2647-4e96-80d1-ae6a588b44e0"/>
    <x v="291"/>
    <x v="547"/>
    <n v="-5.5488506158687502E-3"/>
    <n v="-5.5488506158687502E-3"/>
    <x v="3"/>
    <n v="10149.740124740119"/>
    <n v="-56.319391742072007"/>
    <n v="-56.319391742072007"/>
    <x v="1"/>
    <m/>
    <s v="Ledger"/>
    <m/>
    <m/>
    <m/>
    <m/>
    <m/>
    <s v="Envio de NFT da veecon para carteira do Caio"/>
    <m/>
    <s v="Ledger"/>
    <m/>
    <x v="160"/>
    <s v="NFTs"/>
    <s v="Technology &amp; Infrastructure"/>
    <s v="Operating Costs"/>
    <s v="Operating Costs"/>
    <x v="9"/>
    <m/>
    <s v="0xa4ac1197642d9798b54677c20d1bd2d52f475f1bc1144e4d4aa98b846656851d"/>
    <n v="1"/>
    <n v="1"/>
  </r>
  <r>
    <s v="825c44fa-f33c-4824-a24b-5e3343e5b134"/>
    <x v="291"/>
    <x v="547"/>
    <n v="-0.28571429999999998"/>
    <n v="-0.28571429999999998"/>
    <x v="3"/>
    <n v="10149.740124740119"/>
    <n v="-2899.9258949220371"/>
    <n v="-2899.9258949220371"/>
    <x v="1"/>
    <m/>
    <s v="Gnosis"/>
    <s v="Diego Borgo"/>
    <m/>
    <m/>
    <m/>
    <m/>
    <s v="Pagamento de salário Diego Borgo"/>
    <m/>
    <s v="Gnosis"/>
    <m/>
    <x v="7"/>
    <s v="Despesas com Pessoal"/>
    <s v="People"/>
    <s v="People"/>
    <s v="People"/>
    <x v="2"/>
    <m/>
    <s v="0x830cc99305ff403fcf8d0fe477929e785d2737ac2c7d1df2fa806cbdfc07e45b"/>
    <n v="1"/>
    <n v="1"/>
  </r>
  <r>
    <s v="31f2a62b-a772-4995-85a0-d5c79eaf4c56"/>
    <x v="292"/>
    <x v="548"/>
    <n v="-7.5638605765913193E-3"/>
    <n v="-7.5638605765913193E-3"/>
    <x v="3"/>
    <n v="10793.92207792208"/>
    <n v="-81.643721671993461"/>
    <n v="-81.643721671993461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9"/>
    <m/>
    <s v="0xde42c6bb0e3845ac75dba1e3c0385e1e112a7838bf2eae2c200e198177da87d0"/>
    <n v="1"/>
    <n v="1"/>
  </r>
  <r>
    <s v="6a724ae4-b836-479d-a169-4f3c41deb1cf"/>
    <x v="293"/>
    <x v="549"/>
    <n v="-1.9692756695879848E-3"/>
    <n v="-1.9692756695879848E-3"/>
    <x v="3"/>
    <n v="12132.53886010363"/>
    <n v="-23.892313587532819"/>
    <n v="-23.892313587532819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9"/>
    <m/>
    <s v="0xa0e3d07c3fcf7c53def22c4f3790cfd704cdad61c10a70f2d1319b76b3617e7f"/>
    <n v="1"/>
    <n v="1"/>
  </r>
  <r>
    <s v="728261aa-bc4a-42da-a8b0-1c346a48ffa6"/>
    <x v="293"/>
    <x v="549"/>
    <n v="0"/>
    <n v="0"/>
    <x v="3"/>
    <n v="12132.53886010363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ceda33bc06bf3801af3ed7b54727be5f68253846db0015f274dfbea79420ced6"/>
    <n v="1"/>
    <n v="1"/>
  </r>
  <r>
    <s v="988fbdb2-16b2-45b4-97e4-f68481246d90"/>
    <x v="293"/>
    <x v="549"/>
    <n v="-5.178643927177257E-3"/>
    <n v="-5.178643927177257E-3"/>
    <x v="3"/>
    <n v="12132.53886010363"/>
    <n v="-62.830098689117733"/>
    <n v="-62.830098689117733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310267815c0e871a5888fd509082e9f0b35d23e75fb8c54e0a8cf666acfda4a2"/>
    <n v="1"/>
    <n v="1"/>
  </r>
  <r>
    <s v="e432d0b0-f173-4a93-8634-0bc1ea59f97d"/>
    <x v="293"/>
    <x v="549"/>
    <n v="-6.5213861197810493E-3"/>
    <n v="-6.5213861197810493E-3"/>
    <x v="3"/>
    <n v="12132.53886010363"/>
    <n v="-79.120970519983985"/>
    <n v="-79.120970519983985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7f9cf744520d2038f5e8c784357f4d2211687273c3f094d107c2c5438c81d797"/>
    <n v="1"/>
    <n v="1"/>
  </r>
  <r>
    <s v="9e04fa7e-4e01-4450-9c33-05d6379642cb"/>
    <x v="293"/>
    <x v="549"/>
    <n v="-6.2034909463140392E-3"/>
    <n v="-6.2034909463140392E-3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d07bed6549d19e3283f8a7d5ec5f404291bee91c62f3137b8c2b835e78da09cb"/>
    <n v="1"/>
    <n v="1"/>
  </r>
  <r>
    <s v="c44d40ee-edd5-4451-b320-c0cae5fc8431"/>
    <x v="293"/>
    <x v="549"/>
    <n v="-6.2034909463140392E-3"/>
    <n v="-6.2034909463140392E-3"/>
    <x v="3"/>
    <n v="12132.53886010363"/>
    <n v="-75.2640949744561"/>
    <n v="-75.264094974456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32e194cd9be97961e7698feeebf2137f4ff5776aa86d7293e89ca048de4686da"/>
    <n v="1"/>
    <n v="1"/>
  </r>
  <r>
    <s v="77b4eb6d-d310-4294-b2ae-20a3b67ee689"/>
    <x v="293"/>
    <x v="549"/>
    <n v="-0.19779912375630279"/>
    <n v="-0.19779912375630279"/>
    <x v="3"/>
    <n v="12132.53886010363"/>
    <n v="-2399.8055554677899"/>
    <n v="-2399.8055554677899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9"/>
    <m/>
    <s v="0xa3ed3a42912d3cf20dd14cfc31e0f602abfe58c1a84c216f2a6d4ccdc0642dd9"/>
    <n v="1"/>
    <n v="1"/>
  </r>
  <r>
    <s v="4d138b3d-0ee0-494c-93b3-94df23276e5e"/>
    <x v="293"/>
    <x v="549"/>
    <n v="-3.3783883837164201E-3"/>
    <n v="-3.3783883837164201E-3"/>
    <x v="3"/>
    <n v="12132.53886010363"/>
    <n v="-40.988428349962149"/>
    <n v="-40.988428349962149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5a2d527ca51f027c274598183837c5c67c0eca370fe3ff6ab1a28d8fb1f825b"/>
    <n v="1"/>
    <n v="1"/>
  </r>
  <r>
    <s v="c73ece2d-3016-422d-aa15-e92f5edc69a1"/>
    <x v="293"/>
    <x v="549"/>
    <n v="-4.4700235503336398E-3"/>
    <n v="-4.4700235503336398E-3"/>
    <x v="3"/>
    <n v="12132.53886010363"/>
    <n v="-54.232734430001273"/>
    <n v="-54.23273443000127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0e1288c68ec4803ef13d8432b114524dc5ca8f329ad011ecafa74b61de8f4c60"/>
    <n v="1"/>
    <n v="1"/>
  </r>
  <r>
    <s v="e7bf23bd-0dfa-4236-8eb2-c1f10c34bf8d"/>
    <x v="293"/>
    <x v="549"/>
    <n v="-2.7248176006463799E-3"/>
    <n v="-2.7248176006463799E-3"/>
    <x v="3"/>
    <n v="12132.53886010363"/>
    <n v="-33.058955426536528"/>
    <n v="-33.05895542653652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fe36c7b253e61ace72ad9483d8f70d6b3c1a36504b218d5b4cbc5ceb498fda2"/>
    <n v="1"/>
    <n v="1"/>
  </r>
  <r>
    <s v="7442c5fb-2a7e-468a-9e8b-3b2e6d740a97"/>
    <x v="293"/>
    <x v="549"/>
    <n v="-3.4025407140875199E-3"/>
    <n v="-3.4025407140875199E-3"/>
    <x v="3"/>
    <n v="12132.53886010363"/>
    <n v="-41.28145743675158"/>
    <n v="-41.2814574367515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ea8363ba34126ffc94ee22a5865ea53c869f6f4c794cd13574c595ec1c610ee0"/>
    <n v="1"/>
    <n v="1"/>
  </r>
  <r>
    <s v="aff1ba26-a24b-44d3-8827-32ba26737b4e"/>
    <x v="293"/>
    <x v="549"/>
    <n v="-3.0900495557594082E-3"/>
    <n v="-3.0900495557594082E-3"/>
    <x v="3"/>
    <n v="12132.53886010363"/>
    <n v="-37.490146314896961"/>
    <n v="-37.49014631489696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25fd8ca5f299084fd69eebbf8627b963c4eb32cf2137f457f44fa8ca265b24e1"/>
    <n v="1"/>
    <n v="1"/>
  </r>
  <r>
    <s v="d7bbd4b5-f424-4b9c-a191-d86b71edfebe"/>
    <x v="293"/>
    <x v="549"/>
    <n v="-2.5888089905258798E-3"/>
    <n v="-2.5888089905258798E-3"/>
    <x v="3"/>
    <n v="12132.53886010363"/>
    <n v="-31.408825678940879"/>
    <n v="-31.408825678940879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156f4999813294360ffad8c6001a22a88d9eed9818a413f15d4bdfac82f2880"/>
    <n v="1"/>
    <n v="1"/>
  </r>
  <r>
    <s v="4b07021d-3f2c-4220-8a01-e7ba71f8f240"/>
    <x v="293"/>
    <x v="549"/>
    <n v="-2.8418321262475401E-3"/>
    <n v="-2.8418321262475401E-3"/>
    <x v="3"/>
    <n v="12132.53886010363"/>
    <n v="-34.478638705589198"/>
    <n v="-34.478638705589198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9561216bfe738725ee7246d6440ddb90fba454869e307c519c21b1d26284beec"/>
    <n v="1"/>
    <n v="1"/>
  </r>
  <r>
    <s v="c1167f38-1ac2-4b8b-8b0c-dc27aa5ff866"/>
    <x v="293"/>
    <x v="549"/>
    <n v="-2.3316565664878199E-3"/>
    <n v="-2.3316565664878199E-3"/>
    <x v="3"/>
    <n v="12132.53886010363"/>
    <n v="-28.28891390132927"/>
    <n v="-28.288913901329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bb90bf05f970d9c9a9197482581a60d65fe7126db4bb1d65e73c3ce8074fc16b"/>
    <n v="1"/>
    <n v="1"/>
  </r>
  <r>
    <s v="ca6d695b-d845-4222-bd9e-aa7652e92f39"/>
    <x v="293"/>
    <x v="549"/>
    <n v="-5.170065811739448E-3"/>
    <n v="-5.170065811739448E-3"/>
    <x v="3"/>
    <n v="12132.53886010363"/>
    <n v="-62.726024370222049"/>
    <n v="-62.726024370222049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9"/>
    <m/>
    <s v="0xe6a46248450084752e904e10cf5a6d5245eda0394b2927223ed6250499b0a0d7"/>
    <n v="1"/>
    <n v="1"/>
  </r>
  <r>
    <s v="f900e2ba-d6dc-434a-b9f8-eb104503962c"/>
    <x v="293"/>
    <x v="549"/>
    <n v="-3.0346229629524598E-3"/>
    <n v="-3.0346229629524598E-3"/>
    <x v="3"/>
    <n v="12132.53886010363"/>
    <n v="-36.817681023783528"/>
    <n v="-36.817681023783528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c772bc4002433fb28e7f21015ce56dbb3791b6abdfb9a934d2858f5ec9e0953"/>
    <n v="1"/>
    <n v="1"/>
  </r>
  <r>
    <s v="d73082d8-cf38-4fdd-a9ab-775c1de807ee"/>
    <x v="293"/>
    <x v="549"/>
    <n v="-1.7447753044489E-3"/>
    <n v="-1.7447753044489E-3"/>
    <x v="3"/>
    <n v="12132.53886010363"/>
    <n v="-21.16855418337542"/>
    <n v="-21.1685541833754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3b56dc02ff1ac9c1c5e4ea556d851741b23b6df3dd5bf72c8677d881f1e25c4"/>
    <n v="1"/>
    <n v="1"/>
  </r>
  <r>
    <s v="ae435e9e-d1a5-49e1-b52f-1895d6681505"/>
    <x v="293"/>
    <x v="549"/>
    <n v="-3.4356683329212099E-3"/>
    <n v="-3.4356683329212099E-3"/>
    <x v="3"/>
    <n v="12132.53886010363"/>
    <n v="-41.683379559594023"/>
    <n v="-41.683379559594023"/>
    <x v="1"/>
    <m/>
    <s v="Ledger"/>
    <m/>
    <m/>
    <m/>
    <m/>
    <m/>
    <s v="Envio de NFT por conta do scam"/>
    <m/>
    <s v="Ledger"/>
    <m/>
    <x v="160"/>
    <s v="NFTs"/>
    <s v="Technology &amp; Infrastructure"/>
    <s v="Operating Costs"/>
    <s v="Operating Costs"/>
    <x v="9"/>
    <m/>
    <s v="0x5727bb66d6e944c310ed80d8484e6569dbe63a3ba780f914285b198e5a471d4e"/>
    <n v="1"/>
    <n v="1"/>
  </r>
  <r>
    <s v="aebf5757-ece9-4152-aabf-4c1097a4be99"/>
    <x v="293"/>
    <x v="549"/>
    <n v="-0.24447550069300089"/>
    <n v="-0.24447550069300089"/>
    <x v="3"/>
    <n v="12132.53886010363"/>
    <n v="-2966.108512501125"/>
    <n v="-2966.108512501125"/>
    <x v="1"/>
    <m/>
    <s v="Ledger"/>
    <m/>
    <m/>
    <m/>
    <m/>
    <m/>
    <s v="Mint scam reserva los muertos"/>
    <m/>
    <s v="Ledger"/>
    <m/>
    <x v="163"/>
    <s v="NFTs"/>
    <s v="Technology &amp; Infrastructure"/>
    <s v="Operating Costs"/>
    <s v="Operating Costs"/>
    <x v="9"/>
    <m/>
    <s v="0xa8a6bd956cd6211a04cf9e21f79a2feaa7de12d8ef29f9ece211e7b2f212196a"/>
    <n v="1"/>
    <n v="1"/>
  </r>
  <r>
    <s v="08a756fb-2ec7-429e-878e-49efbd608de1"/>
    <x v="293"/>
    <x v="549"/>
    <n v="-0.74883810600740641"/>
    <n v="-0.74883810600740641"/>
    <x v="3"/>
    <n v="12132.53886010363"/>
    <n v="-9085.3074210612576"/>
    <n v="-9085.3074210612576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9"/>
    <m/>
    <s v="0xf978e3fdbd37bf42b084c7178cc4e375d69330e9394bd7bf861bb77058050f40"/>
    <n v="1"/>
    <n v="1"/>
  </r>
  <r>
    <s v="0164e9ab-21ab-423f-8911-f72385e1721a"/>
    <x v="293"/>
    <x v="549"/>
    <n v="-1.5"/>
    <n v="-1.5"/>
    <x v="3"/>
    <n v="12132.53886010363"/>
    <n v="-18198.808290155441"/>
    <n v="-18198.808290155441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ceda33bc06bf3801af3ed7b54727be5f68253846db0015f274dfbea79420ced6"/>
    <n v="1"/>
    <n v="1"/>
  </r>
  <r>
    <s v="8d7cf7e2-db3e-4cc1-b0e8-5a788df519cc"/>
    <x v="293"/>
    <x v="549"/>
    <n v="1.5"/>
    <n v="1.5"/>
    <x v="3"/>
    <n v="12132.53886010363"/>
    <n v="18198.808290155441"/>
    <n v="18198.808290155441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ceda33bc06bf3801af3ed7b54727be5f68253846db0015f274dfbea79420ced6"/>
    <n v="1"/>
    <n v="1"/>
  </r>
  <r>
    <s v="cf1adbf4-8fdb-452d-afbe-83f6ccd9493c"/>
    <x v="293"/>
    <x v="549"/>
    <n v="-1.063626563380745E-2"/>
    <n v="-1.063626563380745E-2"/>
    <x v="3"/>
    <n v="12132.53886010363"/>
    <n v="-129.04490612855361"/>
    <n v="-129.04490612855361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9"/>
    <m/>
    <s v="0xa4046166ba6ca35051b2c0719241e9093e0970e615655aef37d61f653c431305"/>
    <n v="1"/>
    <n v="1"/>
  </r>
  <r>
    <s v="3c291f78-6abb-4b2c-b5c3-551a5669ac72"/>
    <x v="293"/>
    <x v="549"/>
    <n v="-3.17232521226894E-3"/>
    <n v="-3.17232521226894E-3"/>
    <x v="3"/>
    <n v="12132.53886010363"/>
    <n v="-38.488358914739401"/>
    <n v="-38.488358914739401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ceda33bc06bf3801af3ed7b54727be5f68253846db0015f274dfbea79420ced6"/>
    <n v="1"/>
    <n v="1"/>
  </r>
  <r>
    <s v="cef23df7-43fd-4df2-b4a9-9e95716d20a4"/>
    <x v="293"/>
    <x v="549"/>
    <n v="-1.3122907950136851"/>
    <n v="-1.3122907950136851"/>
    <x v="3"/>
    <n v="12132.53886010363"/>
    <n v="-15921.419066259819"/>
    <n v="-15921.419066259819"/>
    <x v="1"/>
    <m/>
    <s v="Ledger"/>
    <m/>
    <m/>
    <m/>
    <m/>
    <m/>
    <s v="Mint scam resreva Toxic Skulls"/>
    <m/>
    <s v="Ledger"/>
    <m/>
    <x v="163"/>
    <s v="NFTs"/>
    <s v="Technology &amp; Infrastructure"/>
    <s v="Operating Costs"/>
    <s v="Operating Costs"/>
    <x v="9"/>
    <m/>
    <s v="0x97639238a35f625fee62ae9cbce4dec370c4b3cdb39db5704626b62e3184d0ff"/>
    <n v="1"/>
    <n v="1"/>
  </r>
  <r>
    <s v="3ab986f5-37b3-42c4-939f-6656b19a7da1"/>
    <x v="293"/>
    <x v="549"/>
    <n v="-0.24954904828446889"/>
    <n v="-0.24954904828446889"/>
    <x v="3"/>
    <n v="12132.53886010363"/>
    <n v="-3027.6635258131951"/>
    <n v="-3027.6635258131951"/>
    <x v="1"/>
    <m/>
    <s v="Ledger"/>
    <m/>
    <m/>
    <m/>
    <m/>
    <m/>
    <s v="Mint scam reserva metakey"/>
    <m/>
    <s v="Ledger"/>
    <m/>
    <x v="163"/>
    <s v="NFTs"/>
    <s v="Technology &amp; Infrastructure"/>
    <s v="Operating Costs"/>
    <s v="Operating Costs"/>
    <x v="9"/>
    <m/>
    <s v="0xb2f5587822015c010f8f7c0ee1666701c52e804a992ce6a74ce8a4edad3a2e0a"/>
    <n v="1"/>
    <n v="1"/>
  </r>
  <r>
    <s v="86b1da29-48db-4a07-baed-2570e5a4175d"/>
    <x v="293"/>
    <x v="549"/>
    <n v="-0.19952799482402681"/>
    <n v="-0.19952799482402681"/>
    <x v="3"/>
    <n v="12132.53886010363"/>
    <n v="-2420.7811508810601"/>
    <n v="-2420.7811508810601"/>
    <x v="1"/>
    <m/>
    <s v="Ledger"/>
    <m/>
    <m/>
    <m/>
    <m/>
    <m/>
    <s v="Mint scam resreva black genesis"/>
    <m/>
    <s v="Ledger"/>
    <m/>
    <x v="163"/>
    <s v="NFTs"/>
    <s v="Technology &amp; Infrastructure"/>
    <s v="Operating Costs"/>
    <s v="Operating Costs"/>
    <x v="9"/>
    <m/>
    <s v="0x9385bb1fa6cff8710ab2eac135f8a7a416c35e750bac65fd8c59b79bcab2615c"/>
    <n v="1"/>
    <n v="1"/>
  </r>
  <r>
    <s v="084094cf-bf5a-41c4-b315-9799a446f7a8"/>
    <x v="293"/>
    <x v="549"/>
    <n v="-6.436399706499357E-3"/>
    <n v="-6.436399706499357E-3"/>
    <x v="3"/>
    <n v="12132.53886010363"/>
    <n v="-78.089869558263032"/>
    <n v="-78.089869558263032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2241175b05b288ea944a9106861603348cf6b5a715f2eda5eb6a051255ea57d6"/>
    <n v="1"/>
    <n v="1"/>
  </r>
  <r>
    <s v="986183f5-b692-480f-ba73-f8318dee98d9"/>
    <x v="293"/>
    <x v="549"/>
    <n v="-4.555346860097495E-3"/>
    <n v="-4.555346860097495E-3"/>
    <x v="3"/>
    <n v="12132.53886010363"/>
    <n v="-55.267922801383897"/>
    <n v="-55.267922801383897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e492f4c1bf0ff94e5c7fb3e0996c730450688c34607dce998f2b3689f8a5ab55"/>
    <n v="1"/>
    <n v="1"/>
  </r>
  <r>
    <s v="981ee15d-2f95-43fc-be40-3db2d1ffc4bd"/>
    <x v="293"/>
    <x v="549"/>
    <n v="-1.9379481735641739E-2"/>
    <n v="-1.9379481735641739E-2"/>
    <x v="3"/>
    <n v="12132.53886010363"/>
    <n v="-235.12231524634191"/>
    <n v="-235.12231524634191"/>
    <x v="1"/>
    <m/>
    <s v="Ledger"/>
    <m/>
    <m/>
    <m/>
    <m/>
    <m/>
    <s v="Sem Histórico"/>
    <m/>
    <s v="Ledger"/>
    <m/>
    <x v="177"/>
    <s v="NFTs"/>
    <s v="Technology &amp; Infrastructure"/>
    <s v="Operating Costs"/>
    <s v="Operating Costs"/>
    <x v="9"/>
    <m/>
    <s v="0x6d3e1de3ce4bb622fe58ac5a7668d7248a76adf363be4ca08990a90051534bd6"/>
    <n v="1"/>
    <n v="1"/>
  </r>
  <r>
    <s v="9bb001ed-00d2-4940-a8d6-86d46b4d1f06"/>
    <x v="295"/>
    <x v="551"/>
    <n v="-3.9346858305461807E-2"/>
    <n v="-3.9346858305461807E-2"/>
    <x v="3"/>
    <n v="13756.15738375064"/>
    <n v="-541.26157540606846"/>
    <n v="-541.2615754060684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a2c3b8923f4903cc5ab3c4d3f771c72b46094ac22f014e852c858c145ab89c8"/>
    <n v="1"/>
    <n v="1"/>
  </r>
  <r>
    <s v="f7449cc1-40aa-4ee5-a0a6-c59597e52c53"/>
    <x v="295"/>
    <x v="55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6771fa414a4b0b1c975705b9617c57050746f30343acdac20663ceabe10612de"/>
    <n v="1"/>
    <n v="1"/>
  </r>
  <r>
    <s v="6417ec53-d272-47fa-9944-ad434ab93d12"/>
    <x v="295"/>
    <x v="551"/>
    <n v="-1.8156219119212929E-3"/>
    <n v="-1.8156219119212929E-3"/>
    <x v="3"/>
    <n v="13756.15738375064"/>
    <n v="-24.975980769775539"/>
    <n v="-24.97598076977553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26f2f0fedfdfc12f3547402c03d12756962fe8783be1db59bf0c046c5e1634d0"/>
    <n v="1"/>
    <n v="1"/>
  </r>
  <r>
    <s v="189c29ed-94ee-4574-87b4-23132992cfe6"/>
    <x v="295"/>
    <x v="551"/>
    <n v="-2.376341696544779E-3"/>
    <n v="-2.376341696544779E-3"/>
    <x v="3"/>
    <n v="13756.15738375064"/>
    <n v="-32.689330375238967"/>
    <n v="-32.689330375238967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2de4e786cf8a6a7c3da6386ae5f75feb9ce8ba141d112e6f6b49487ae7a60ac1"/>
    <n v="1"/>
    <n v="1"/>
  </r>
  <r>
    <s v="7226d04b-61c4-41b7-a8e2-24b7de78eeca"/>
    <x v="295"/>
    <x v="55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5eec5291f8de057b2b4d5fa34d4ebb50126b1cf7f66159f3c851fe125d6013e9"/>
    <n v="1"/>
    <n v="1"/>
  </r>
  <r>
    <s v="049f96ea-e986-4b95-939c-f082429f51a0"/>
    <x v="295"/>
    <x v="551"/>
    <n v="0"/>
    <n v="0"/>
    <x v="3"/>
    <n v="13756.15738375064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ca1cca3429350446b3eb433617b2988ed1ff918864ded7b727e449e6d82e8a0b"/>
    <n v="1"/>
    <n v="1"/>
  </r>
  <r>
    <s v="28d20625-9c0a-42d9-b520-0435c486e2cc"/>
    <x v="295"/>
    <x v="551"/>
    <n v="-3.0713664817278688E-3"/>
    <n v="-3.0713664817278688E-3"/>
    <x v="3"/>
    <n v="13756.15738375064"/>
    <n v="-42.250200705825037"/>
    <n v="-42.250200705825037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2"/>
    <m/>
    <s v="0xe58a358f81e5f06c0603272a1dca8a03052e68b71f97c199f4971340b8b578c2"/>
    <n v="1"/>
    <n v="1"/>
  </r>
  <r>
    <s v="7555b512-5766-42a6-9eaa-7322d91bb9d1"/>
    <x v="295"/>
    <x v="551"/>
    <n v="-2.9116482017445761E-3"/>
    <n v="-2.9116482017445761E-3"/>
    <x v="3"/>
    <n v="13756.15738375064"/>
    <n v="-40.053090909312907"/>
    <n v="-40.053090909312907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5345bae1f2d23361f0148139c216e58fdfd5f5a1910c92ec094058cdf27be65a"/>
    <n v="1"/>
    <n v="1"/>
  </r>
  <r>
    <s v="51014196-22fd-4af0-93c0-b9e48388d46b"/>
    <x v="295"/>
    <x v="55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2"/>
    <m/>
    <s v="0x894adbced85b89632da17239b8c97256c4e2721015bfc024709e3bd48cb29b84"/>
    <n v="1"/>
    <n v="1"/>
  </r>
  <r>
    <s v="1be796d5-05fe-4ecd-a9e0-8292d5d1d4f6"/>
    <x v="295"/>
    <x v="55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2"/>
    <m/>
    <s v="0x369319f7e2c62186018dfb38d27b14f895d6305bacfa6dac3605951352b6cdcd"/>
    <n v="1"/>
    <n v="1"/>
  </r>
  <r>
    <s v="8b96e902-615a-40e6-a0ef-6132989308a0"/>
    <x v="295"/>
    <x v="551"/>
    <n v="0"/>
    <n v="0"/>
    <x v="3"/>
    <n v="13756.15738375064"/>
    <n v="0"/>
    <n v="0"/>
    <x v="1"/>
    <m/>
    <s v="Caio Bretas"/>
    <s v="Gnosis"/>
    <m/>
    <m/>
    <m/>
    <m/>
    <s v="Bônus 55"/>
    <m/>
    <s v="Gnosis"/>
    <m/>
    <x v="174"/>
    <s v="Outros"/>
    <s v="People"/>
    <s v="People"/>
    <s v="People"/>
    <x v="2"/>
    <m/>
    <s v="0xe58a358f81e5f06c0603272a1dca8a03052e68b71f97c199f4971340b8b578c2"/>
    <n v="1"/>
    <n v="1"/>
  </r>
  <r>
    <s v="b15a8818-1a11-4fd3-92af-3a8d41b33c9b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17c67ad47723d01d49110667952e7b81f01f0d2052860c61171663b19473227c"/>
    <n v="1"/>
    <n v="1"/>
  </r>
  <r>
    <s v="eac879f9-1d14-4cb0-9e0c-9084de4d03a6"/>
    <x v="295"/>
    <x v="551"/>
    <n v="-1.7431101511288501E-3"/>
    <n v="-1.7431101511288501E-3"/>
    <x v="3"/>
    <n v="13756.15738375064"/>
    <n v="-23.97849757614182"/>
    <n v="-23.97849757614182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17c67ad47723d01d49110667952e7b81f01f0d2052860c61171663b19473227c"/>
    <n v="1"/>
    <n v="1"/>
  </r>
  <r>
    <s v="b85130e1-ac93-4123-8bc9-d860b01c2b0c"/>
    <x v="295"/>
    <x v="551"/>
    <n v="-0.1"/>
    <n v="-0.1"/>
    <x v="3"/>
    <n v="13756.15738375064"/>
    <n v="-1375.615738375064"/>
    <n v="-1375.615738375064"/>
    <x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625f499a8ff6876634d387c1677c67702735a7bc2497a2543ce67dd3926037b5"/>
    <n v="1"/>
    <n v="1"/>
  </r>
  <r>
    <s v="b2e77128-c664-42ec-98f9-4300824182ea"/>
    <x v="295"/>
    <x v="551"/>
    <n v="-1.4188015651446419E-3"/>
    <n v="-1.4188015651446419E-3"/>
    <x v="3"/>
    <n v="13756.15738375064"/>
    <n v="-19.517257626441431"/>
    <n v="-19.517257626441431"/>
    <x v="1"/>
    <m/>
    <s v="Caio Bretas"/>
    <s v="Gnosis"/>
    <m/>
    <m/>
    <m/>
    <m/>
    <s v="Sem Histórico"/>
    <m/>
    <s v="Caio Bretas"/>
    <m/>
    <x v="166"/>
    <s v="Safe"/>
    <s v="Technology &amp; Infrastructure"/>
    <s v="Operating Costs"/>
    <s v="Operating Costs"/>
    <x v="9"/>
    <m/>
    <s v="0x59215a89edd009b0425292213d726c114a72b5e26e3490e070efdbfc432f27f5"/>
    <n v="1"/>
    <n v="1"/>
  </r>
  <r>
    <s v="16fdc56b-f443-49a3-8559-f24e95e374e5"/>
    <x v="295"/>
    <x v="551"/>
    <n v="-3.1125900000000001E-3"/>
    <n v="-3.1125900000000001E-3"/>
    <x v="3"/>
    <n v="13756.15738375064"/>
    <n v="-42.817277911088389"/>
    <n v="-42.817277911088389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2"/>
    <m/>
    <s v="0x369319f7e2c62186018dfb38d27b14f895d6305bacfa6dac3605951352b6cdcd"/>
    <n v="1"/>
    <n v="1"/>
  </r>
  <r>
    <s v="cbc11b75-cf93-47da-a5ac-ba89fe1f2b48"/>
    <x v="295"/>
    <x v="551"/>
    <n v="-2.512589E-3"/>
    <n v="-2.512589E-3"/>
    <x v="3"/>
    <n v="13756.15738375064"/>
    <n v="-34.563569724680633"/>
    <n v="-34.563569724680633"/>
    <x v="1"/>
    <m/>
    <s v="Caio Bretas"/>
    <s v="Gnosis"/>
    <m/>
    <m/>
    <m/>
    <m/>
    <s v="Bônus 55"/>
    <m/>
    <s v="Caio Bretas"/>
    <m/>
    <x v="174"/>
    <s v="Outros"/>
    <s v="People"/>
    <s v="People"/>
    <s v="People"/>
    <x v="2"/>
    <m/>
    <s v="0x894adbced85b89632da17239b8c97256c4e2721015bfc024709e3bd48cb29b84"/>
    <n v="1"/>
    <n v="1"/>
  </r>
  <r>
    <s v="820e4480-9008-4aaf-99d9-9d48cb888ed1"/>
    <x v="295"/>
    <x v="551"/>
    <n v="0"/>
    <n v="0"/>
    <x v="3"/>
    <n v="13756.15738375064"/>
    <n v="0"/>
    <n v="0"/>
    <x v="1"/>
    <m/>
    <s v="Caio Bretas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9215a89edd009b0425292213d726c114a72b5e26e3490e070efdbfc432f27f5"/>
    <n v="1"/>
    <n v="1"/>
  </r>
  <r>
    <s v="ec6c6ecf-44fc-4208-8739-21608e14e865"/>
    <x v="295"/>
    <x v="551"/>
    <n v="-1.83877640110396E-3"/>
    <n v="-1.83877640110396E-3"/>
    <x v="3"/>
    <n v="13756.15738375064"/>
    <n v="-25.294497567112661"/>
    <n v="-25.294497567112661"/>
    <x v="1"/>
    <m/>
    <s v="Michel Goldberg"/>
    <s v="Gnosis"/>
    <m/>
    <m/>
    <m/>
    <m/>
    <s v="Sem Histórico"/>
    <m/>
    <s v="Michel Goldberg"/>
    <m/>
    <x v="166"/>
    <s v="Safe"/>
    <s v="Technology &amp; Infrastructure"/>
    <s v="Operating Costs"/>
    <s v="Operating Costs"/>
    <x v="9"/>
    <m/>
    <s v="0x52d2ae3708f75641435b7b510e78784581e539f64fcf805ee7883534dedcc118"/>
    <n v="1"/>
    <n v="1"/>
  </r>
  <r>
    <s v="95b55d4c-370c-4c36-97e5-0cf80b898502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47e6e1f83bd582f3abb6124f15aed71118c8f71ed6fd7765438471e2cdb5128e"/>
    <n v="1"/>
    <n v="1"/>
  </r>
  <r>
    <s v="38af0402-2d24-46cc-8ac5-ee032ec2047f"/>
    <x v="295"/>
    <x v="551"/>
    <n v="-2.2134619999999998E-3"/>
    <n v="-2.2134619999999998E-3"/>
    <x v="3"/>
    <n v="13756.15738375064"/>
    <n v="-30.44873163495145"/>
    <n v="-30.44873163495145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47e6e1f83bd582f3abb6124f15aed71118c8f71ed6fd7765438471e2cdb5128e"/>
    <n v="1"/>
    <n v="1"/>
  </r>
  <r>
    <s v="94674801-bcfe-4690-ac5a-05850f63a352"/>
    <x v="295"/>
    <x v="551"/>
    <n v="-3.0146172337087431E-3"/>
    <n v="-3.0146172337087431E-3"/>
    <x v="3"/>
    <n v="13756.15738375064"/>
    <n v="-41.469549118664439"/>
    <n v="-41.469549118664439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ca1cca3429350446b3eb433617b2988ed1ff918864ded7b727e449e6d82e8a0b"/>
    <n v="1"/>
    <n v="1"/>
  </r>
  <r>
    <s v="bd7c572d-70c3-42ab-830d-0973597e4e56"/>
    <x v="295"/>
    <x v="551"/>
    <n v="0"/>
    <n v="0"/>
    <x v="3"/>
    <n v="13756.15738375064"/>
    <n v="0"/>
    <n v="0"/>
    <x v="1"/>
    <m/>
    <s v="Michel Goldberg"/>
    <s v="Gnosis"/>
    <m/>
    <m/>
    <m/>
    <m/>
    <s v="Bônus 55"/>
    <m/>
    <s v="Gnosis"/>
    <m/>
    <x v="174"/>
    <s v="Outros"/>
    <s v="People"/>
    <s v="People"/>
    <s v="People"/>
    <x v="2"/>
    <m/>
    <s v="0xf92894b27c145acc4ca5bf64fc3c382a0094d58bbd4862c6665a34e1843d8f52"/>
    <n v="1"/>
    <n v="1"/>
  </r>
  <r>
    <s v="c2c7a26b-ea12-4f55-afcf-1a07ba1b623e"/>
    <x v="295"/>
    <x v="551"/>
    <n v="0"/>
    <n v="0"/>
    <x v="3"/>
    <n v="13756.15738375064"/>
    <n v="0"/>
    <n v="0"/>
    <x v="1"/>
    <m/>
    <s v="Michel Goldberg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2d2ae3708f75641435b7b510e78784581e539f64fcf805ee7883534dedcc118"/>
    <n v="1"/>
    <n v="1"/>
  </r>
  <r>
    <s v="8e3e9043-c5a6-4bc4-99e4-b47d6bce1852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1e40e4ed8680232865953faef321fffeefbb3a8d690b8a23d564a55df5209e3d"/>
    <n v="1"/>
    <n v="1"/>
  </r>
  <r>
    <s v="7e2b6b98-debf-4200-801e-2cd6c67a4da4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5345bae1f2d23361f0148139c216e58fdfd5f5a1910c92ec094058cdf27be65a"/>
    <n v="1"/>
    <n v="1"/>
  </r>
  <r>
    <s v="a84f9566-a090-4abe-a8d3-8c61d38d8647"/>
    <x v="295"/>
    <x v="551"/>
    <n v="-3.1914791136991401E-3"/>
    <n v="-3.1914791136991401E-3"/>
    <x v="3"/>
    <n v="13756.15738375064"/>
    <n v="-43.902488974998363"/>
    <n v="-43.902488974998363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6771fa414a4b0b1c975705b9617c57050746f30343acdac20663ceabe10612de"/>
    <n v="1"/>
    <n v="1"/>
  </r>
  <r>
    <s v="78fd240d-98c0-483a-ae42-d92e5b3f9bd6"/>
    <x v="295"/>
    <x v="551"/>
    <n v="-5.149912087376596E-3"/>
    <n v="-5.149912087376596E-3"/>
    <x v="3"/>
    <n v="13756.15738375064"/>
    <n v="-70.843001186432218"/>
    <n v="-70.843001186432218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1e40e4ed8680232865953faef321fffeefbb3a8d690b8a23d564a55df5209e3d"/>
    <n v="1"/>
    <n v="1"/>
  </r>
  <r>
    <s v="01311137-3ac7-4569-8ee9-931efa66e930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2de4e786cf8a6a7c3da6386ae5f75feb9ce8ba141d112e6f6b49487ae7a60ac1"/>
    <n v="1"/>
    <n v="1"/>
  </r>
  <r>
    <s v="2e2c2a19-1971-4cd7-b319-586d0ed539d4"/>
    <x v="295"/>
    <x v="551"/>
    <n v="-2.0150716399538831E-3"/>
    <n v="-2.0150716399538831E-3"/>
    <x v="3"/>
    <n v="13756.15738375064"/>
    <n v="-27.71964261873811"/>
    <n v="-27.7196426187381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d53887f2799504c83d9b303e9a393af068832ee142b4279ef94466e3ba294eb3"/>
    <n v="1"/>
    <n v="1"/>
  </r>
  <r>
    <s v="51985b27-bd13-4dca-b7e4-a7a8783cfd9c"/>
    <x v="295"/>
    <x v="551"/>
    <n v="-2.8104096739101228E-3"/>
    <n v="-2.8104096739101228E-3"/>
    <x v="3"/>
    <n v="13756.15738375064"/>
    <n v="-38.660437787122959"/>
    <n v="-38.660437787122959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5eec5291f8de057b2b4d5fa34d4ebb50126b1cf7f66159f3c851fe125d6013e9"/>
    <n v="1"/>
    <n v="1"/>
  </r>
  <r>
    <s v="32fa6e8a-c2e9-443e-8f22-6dcd68921089"/>
    <x v="295"/>
    <x v="551"/>
    <n v="0.1"/>
    <n v="0.1"/>
    <x v="3"/>
    <n v="13756.15738375064"/>
    <n v="1375.615738375064"/>
    <n v="1375.615738375064"/>
    <x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7"/>
    <m/>
    <s v="0x4b340bcaa731ac01672f36bd6bc495f23339c3619d2c5baf97586e4469c663b6"/>
    <n v="1"/>
    <n v="1"/>
  </r>
  <r>
    <s v="2154cb89-1a9f-4d46-acf5-8bd95b842368"/>
    <x v="295"/>
    <x v="551"/>
    <n v="-0.10112089759163199"/>
    <n v="-0.10112089759163199"/>
    <x v="3"/>
    <n v="13756.15738375064"/>
    <n v="-1391.0349820566209"/>
    <n v="-1391.0349820566209"/>
    <x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4b340bcaa731ac01672f36bd6bc495f23339c3619d2c5baf97586e4469c663b6"/>
    <n v="1"/>
    <n v="1"/>
  </r>
  <r>
    <s v="bd361a19-586d-463d-903c-136eadbc2743"/>
    <x v="295"/>
    <x v="551"/>
    <n v="0.1"/>
    <n v="0.1"/>
    <x v="3"/>
    <n v="13756.15738375064"/>
    <n v="1375.615738375064"/>
    <n v="1375.615738375064"/>
    <x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7"/>
    <m/>
    <s v="0x625f499a8ff6876634d387c1677c67702735a7bc2497a2543ce67dd3926037b5"/>
    <n v="1"/>
    <n v="1"/>
  </r>
  <r>
    <s v="562633c0-17b9-41ef-b0c8-4363ecd2e611"/>
    <x v="295"/>
    <x v="551"/>
    <n v="-3.0209297557131001E-3"/>
    <n v="-3.0209297557131001E-3"/>
    <x v="3"/>
    <n v="13756.15738375064"/>
    <n v="-41.556385164844762"/>
    <n v="-41.556385164844762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625f499a8ff6876634d387c1677c67702735a7bc2497a2543ce67dd3926037b5"/>
    <n v="1"/>
    <n v="1"/>
  </r>
  <r>
    <s v="f23970cb-1b80-4295-bcec-4eb62f84a9c1"/>
    <x v="295"/>
    <x v="551"/>
    <n v="-3.8459125336981802E-3"/>
    <n v="-3.8459125336981802E-3"/>
    <x v="3"/>
    <n v="13756.15738375064"/>
    <n v="-52.904978097691327"/>
    <n v="-52.904978097691327"/>
    <x v="1"/>
    <m/>
    <s v="Michel Goldberg"/>
    <s v="Gnosis"/>
    <m/>
    <m/>
    <m/>
    <m/>
    <s v="Bônus 55"/>
    <m/>
    <s v="Michel Goldberg"/>
    <m/>
    <x v="174"/>
    <s v="Outros"/>
    <s v="People"/>
    <s v="People"/>
    <s v="People"/>
    <x v="2"/>
    <m/>
    <s v="0xf92894b27c145acc4ca5bf64fc3c382a0094d58bbd4862c6665a34e1843d8f52"/>
    <n v="1"/>
    <n v="1"/>
  </r>
  <r>
    <s v="165c67be-b9c3-44d8-b2b4-5fc9a89d73a2"/>
    <x v="295"/>
    <x v="551"/>
    <n v="-2.33044E-3"/>
    <n v="-2.33044E-3"/>
    <x v="3"/>
    <n v="13756.15738375064"/>
    <n v="-32.057899413387837"/>
    <n v="-32.057899413387837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7a31b8e38eadc64721d2a078792f3fc4425a9e99f6769751707dbf2d09e76d17"/>
    <n v="1"/>
    <n v="1"/>
  </r>
  <r>
    <s v="8f4de574-7797-487e-b043-ed7328e0787e"/>
    <x v="295"/>
    <x v="551"/>
    <n v="-2.3256462055185789E-3"/>
    <n v="-2.3256462055185789E-3"/>
    <x v="3"/>
    <n v="13756.15738375064"/>
    <n v="-31.991955222036051"/>
    <n v="-31.99195522203605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f14cee1ab53b9d0771f90fc54124d45bfc91addd2acc8d1b5eecb2ed182ffad4"/>
    <n v="1"/>
    <n v="1"/>
  </r>
  <r>
    <s v="8d58d5f1-c10b-4e38-a796-42df56a7e6d9"/>
    <x v="295"/>
    <x v="551"/>
    <n v="0"/>
    <n v="0"/>
    <x v="3"/>
    <n v="13756.15738375064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095cfccec2f7f6fd8cb32937590182bf39150e778ccabf359ffdf6eeac7713a8"/>
    <n v="1"/>
    <n v="1"/>
  </r>
  <r>
    <s v="858b9cc9-33f6-4009-bc1b-7cf860bf6ea3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26f2f0fedfdfc12f3547402c03d12756962fe8783be1db59bf0c046c5e1634d0"/>
    <n v="1"/>
    <n v="1"/>
  </r>
  <r>
    <s v="f134aaff-8aed-42f8-a7c9-72ab8c9334d3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f14cee1ab53b9d0771f90fc54124d45bfc91addd2acc8d1b5eecb2ed182ffad4"/>
    <n v="1"/>
    <n v="1"/>
  </r>
  <r>
    <s v="b673af34-1cb9-49b0-98b5-90c1322362ac"/>
    <x v="295"/>
    <x v="551"/>
    <n v="0"/>
    <n v="0"/>
    <x v="3"/>
    <n v="13756.15738375064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625f499a8ff6876634d387c1677c67702735a7bc2497a2543ce67dd3926037b5"/>
    <n v="1"/>
    <n v="1"/>
  </r>
  <r>
    <s v="08996ff6-29eb-40f0-8315-441ffa1e08eb"/>
    <x v="295"/>
    <x v="551"/>
    <n v="-1.279062319953802E-3"/>
    <n v="-1.279062319953802E-3"/>
    <x v="3"/>
    <n v="13756.15738375064"/>
    <n v="-17.594982576909711"/>
    <n v="-17.59498257690971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95959c78a9c02518a4fd6e4c369f002e212084e2ae57a00b1f24da7d2c19755"/>
    <n v="1"/>
    <n v="1"/>
  </r>
  <r>
    <s v="492191c4-be0f-4007-8388-7e6528cfd881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a31b8e38eadc64721d2a078792f3fc4425a9e99f6769751707dbf2d09e76d17"/>
    <n v="1"/>
    <n v="1"/>
  </r>
  <r>
    <s v="c4ba0833-b611-4b1b-bb2f-f1b92c2bfc61"/>
    <x v="295"/>
    <x v="551"/>
    <n v="0"/>
    <n v="0"/>
    <x v="3"/>
    <n v="13756.15738375064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d53887f2799504c83d9b303e9a393af068832ee142b4279ef94466e3ba294eb3"/>
    <n v="1"/>
    <n v="1"/>
  </r>
  <r>
    <s v="a18366ac-c3ad-43d8-88c8-31d77e8f9c1c"/>
    <x v="295"/>
    <x v="551"/>
    <n v="-197.8"/>
    <n v="-197.8"/>
    <x v="5"/>
    <n v="5.1098620337250891"/>
    <n v="-1010.730710270823"/>
    <n v="-1010.730710270823"/>
    <x v="1"/>
    <m/>
    <s v="Gnosis"/>
    <s v="Marcos Antonio da Silva Lima Filho"/>
    <m/>
    <m/>
    <m/>
    <m/>
    <s v="Bônus 55"/>
    <m/>
    <s v="Gnosis"/>
    <m/>
    <x v="174"/>
    <s v="Outros"/>
    <s v="People"/>
    <s v="People"/>
    <s v="People"/>
    <x v="2"/>
    <m/>
    <s v="0x894adbced85b89632da17239b8c97256c4e2721015bfc024709e3bd48cb29b84"/>
    <n v="1"/>
    <n v="1"/>
  </r>
  <r>
    <s v="540b5a08-3eea-4f08-9ee7-e2c0d97fbe1b"/>
    <x v="295"/>
    <x v="551"/>
    <n v="-197.8"/>
    <n v="-197.8"/>
    <x v="5"/>
    <n v="5.1098620337250891"/>
    <n v="-1010.730710270823"/>
    <n v="-1010.730710270823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2"/>
    <m/>
    <s v="0xca1cca3429350446b3eb433617b2988ed1ff918864ded7b727e449e6d82e8a0b"/>
    <n v="1"/>
    <n v="1"/>
  </r>
  <r>
    <s v="7cc087d1-6b89-4b59-a786-c9166d48ec18"/>
    <x v="295"/>
    <x v="551"/>
    <n v="-98.54"/>
    <n v="-98.54"/>
    <x v="5"/>
    <n v="5.1098620337250891"/>
    <n v="-503.52580480327032"/>
    <n v="-503.52580480327032"/>
    <x v="1"/>
    <m/>
    <s v="Gnosis"/>
    <s v="Gabriel Frota"/>
    <m/>
    <m/>
    <m/>
    <m/>
    <s v="Bônus 55"/>
    <m/>
    <s v="Gnosis"/>
    <m/>
    <x v="174"/>
    <s v="Outros"/>
    <s v="People"/>
    <s v="People"/>
    <s v="People"/>
    <x v="2"/>
    <m/>
    <s v="0x6771fa414a4b0b1c975705b9617c57050746f30343acdac20663ceabe10612de"/>
    <n v="1"/>
    <n v="1"/>
  </r>
  <r>
    <s v="0cae3828-101d-4178-9fe4-55fc626d40a9"/>
    <x v="295"/>
    <x v="551"/>
    <n v="-98.54"/>
    <n v="-98.54"/>
    <x v="5"/>
    <n v="5.1098620337250891"/>
    <n v="-503.52580480327032"/>
    <n v="-503.52580480327032"/>
    <x v="1"/>
    <m/>
    <s v="Gnosis"/>
    <s v="Talia"/>
    <m/>
    <m/>
    <m/>
    <m/>
    <s v="Bônus 55"/>
    <m/>
    <s v="Gnosis"/>
    <m/>
    <x v="174"/>
    <s v="Outros"/>
    <s v="People"/>
    <s v="People"/>
    <s v="People"/>
    <x v="2"/>
    <m/>
    <s v="0x5eec5291f8de057b2b4d5fa34d4ebb50126b1cf7f66159f3c851fe125d6013e9"/>
    <n v="1"/>
    <n v="1"/>
  </r>
  <r>
    <s v="daa88de9-159c-406c-a79e-aceef6377dae"/>
    <x v="295"/>
    <x v="551"/>
    <n v="-197.8"/>
    <n v="-197.8"/>
    <x v="5"/>
    <n v="5.1098620337250891"/>
    <n v="-1010.730710270823"/>
    <n v="-1010.730710270823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2"/>
    <m/>
    <s v="0xf92894b27c145acc4ca5bf64fc3c382a0094d58bbd4862c6665a34e1843d8f52"/>
    <n v="1"/>
    <n v="1"/>
  </r>
  <r>
    <s v="aedefd9c-9805-4be0-968e-e2d3b1c9fc2f"/>
    <x v="295"/>
    <x v="551"/>
    <n v="-197.8"/>
    <n v="-197.8"/>
    <x v="5"/>
    <n v="5.1098620337250891"/>
    <n v="-1010.730710270823"/>
    <n v="-1010.730710270823"/>
    <x v="1"/>
    <m/>
    <s v="Gnosis"/>
    <s v="Luiz Henrique Gomes"/>
    <m/>
    <m/>
    <m/>
    <m/>
    <s v="Bônus 55"/>
    <m/>
    <s v="Gnosis"/>
    <m/>
    <x v="174"/>
    <s v="Outros"/>
    <s v="People"/>
    <s v="People"/>
    <s v="People"/>
    <x v="2"/>
    <m/>
    <s v="0xe58a358f81e5f06c0603272a1dca8a03052e68b71f97c199f4971340b8b578c2"/>
    <n v="1"/>
    <n v="1"/>
  </r>
  <r>
    <s v="120488d2-683a-48ae-9b68-e7933ed1fd37"/>
    <x v="295"/>
    <x v="551"/>
    <n v="-197.8"/>
    <n v="-197.8"/>
    <x v="5"/>
    <n v="5.1098620337250891"/>
    <n v="-1010.730710270823"/>
    <n v="-1010.730710270823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2"/>
    <m/>
    <s v="0x369319f7e2c62186018dfb38d27b14f895d6305bacfa6dac3605951352b6cdcd"/>
    <n v="1"/>
    <n v="1"/>
  </r>
  <r>
    <s v="3cb34f87-a89a-4476-be63-b96d1fc4fc1c"/>
    <x v="296"/>
    <x v="552"/>
    <n v="-6.2349474193027447E-3"/>
    <n v="-6.2349474193027447E-3"/>
    <x v="3"/>
    <n v="13910.27848101266"/>
    <n v="-86.729854916972371"/>
    <n v="-86.729854916972371"/>
    <x v="1"/>
    <m/>
    <s v="55Unity"/>
    <s v="Contrato 55Unity"/>
    <m/>
    <m/>
    <m/>
    <m/>
    <s v="Envio de NFT 55Unity para thezaptio.eth"/>
    <m/>
    <s v="55Unity"/>
    <m/>
    <x v="160"/>
    <s v="NFTs"/>
    <s v="Technology &amp; Infrastructure"/>
    <s v="Operating Costs"/>
    <s v="Operating Costs"/>
    <x v="9"/>
    <m/>
    <s v="0x2abd3afaf41113de1efe40d1f74e57ead878b1aaa6511c4f76cf96b036b81125"/>
    <n v="1"/>
    <n v="1"/>
  </r>
  <r>
    <s v="e005c1c8-4d36-4cc2-85d6-85649ea78423"/>
    <x v="296"/>
    <x v="552"/>
    <n v="-1.6714012930888001E-3"/>
    <n v="-1.6714012930888001E-3"/>
    <x v="3"/>
    <n v="13910.27848101266"/>
    <n v="-23.249657440389861"/>
    <n v="-23.249657440389861"/>
    <x v="1"/>
    <m/>
    <s v="Helper"/>
    <m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9"/>
    <m/>
    <s v="0xc496cb6c8a59aadbeaabe03b51d4ba6b6a4be0cc6f407dd928b081d9964f1aeb"/>
    <n v="1"/>
    <n v="1"/>
  </r>
  <r>
    <s v="9f1e3df4-7906-437a-9a92-cc9daaecde35"/>
    <x v="298"/>
    <x v="554"/>
    <n v="-8.825465107314967E-3"/>
    <n v="-8.825465107314967E-3"/>
    <x v="3"/>
    <n v="13889.260739260741"/>
    <n v="-122.5791860207454"/>
    <n v="-122.5791860207454"/>
    <x v="1"/>
    <m/>
    <s v="55Unity"/>
    <s v="Contrato 55Unity"/>
    <m/>
    <m/>
    <m/>
    <m/>
    <s v="Envio de NFT 55Unity para Michel"/>
    <m/>
    <s v="55Unity"/>
    <m/>
    <x v="160"/>
    <s v="NFTs"/>
    <s v="Technology &amp; Infrastructure"/>
    <s v="Operating Costs"/>
    <s v="Operating Costs"/>
    <x v="9"/>
    <m/>
    <s v="0x8139cb73f5e95ecbfbd2a5d3234ab5870ff375afbee3f2e441a813a07594b8b8"/>
    <n v="1"/>
    <n v="1"/>
  </r>
  <r>
    <s v="0eda7af2-3118-45b1-b19e-07357ba04e91"/>
    <x v="299"/>
    <x v="555"/>
    <n v="2.5142999999999999E-2"/>
    <n v="2.5142999999999999E-2"/>
    <x v="3"/>
    <n v="14498.07106598985"/>
    <n v="364.52500081218272"/>
    <n v="364.5250008121827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72f61adb4726d71c1796ea3226bed0e28aa5d78ed699d88fd50d222545bacea"/>
    <n v="1"/>
    <n v="1"/>
  </r>
  <r>
    <s v="e80553ba-42da-4fb7-912f-6fa95c6b6006"/>
    <x v="299"/>
    <x v="555"/>
    <n v="0.52307041099999996"/>
    <n v="0.52307041099999996"/>
    <x v="3"/>
    <n v="14498.07106598985"/>
    <n v="7583.5119911945167"/>
    <n v="7583.5119911945167"/>
    <x v="1"/>
    <m/>
    <m/>
    <s v="Ledger"/>
    <m/>
    <m/>
    <m/>
    <m/>
    <s v="Reembolso crypto"/>
    <m/>
    <s v="Ledger"/>
    <m/>
    <x v="150"/>
    <s v="Outros"/>
    <s v="Others"/>
    <s v="Administrative Costs"/>
    <s v="Administrative Costs"/>
    <x v="7"/>
    <m/>
    <s v="0xd296d7d18559d47d50b2571f712eddc50f1360e36604bb8d735eeba1ea7e4b73"/>
    <n v="1"/>
    <n v="1"/>
  </r>
  <r>
    <s v="9a845430-3c80-45c7-b852-7181ab27f115"/>
    <x v="299"/>
    <x v="555"/>
    <n v="-9.8156045418554862E-3"/>
    <n v="-9.8156045418554862E-3"/>
    <x v="3"/>
    <n v="14498.07106598985"/>
    <n v="-142.30733220347349"/>
    <n v="-142.30733220347349"/>
    <x v="1"/>
    <m/>
    <s v="Ledger"/>
    <s v="Contrato 55Unity"/>
    <m/>
    <m/>
    <m/>
    <m/>
    <s v="Envio de NFT do 55 para mary moon"/>
    <m/>
    <s v="Ledger"/>
    <m/>
    <x v="160"/>
    <s v="NFTs"/>
    <s v="Technology &amp; Infrastructure"/>
    <s v="Operating Costs"/>
    <s v="Operating Costs"/>
    <x v="9"/>
    <m/>
    <s v="0x9bb0e03d80e21ab8b14d97d6ca2dc1556883d2c8aacfd81d12b1f98084a70fd6"/>
    <n v="1"/>
    <n v="1"/>
  </r>
  <r>
    <s v="11697478-a84f-4cd1-8b99-4c4b268216ba"/>
    <x v="300"/>
    <x v="556"/>
    <n v="2"/>
    <n v="2"/>
    <x v="3"/>
    <n v="14079.110444777611"/>
    <n v="28158.220889555221"/>
    <n v="28158.220889555221"/>
    <x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66a837e6a23d767b41eb64e2c0179b503113d16c548071f360d0e179ed69d493"/>
    <n v="1"/>
    <n v="1"/>
  </r>
  <r>
    <s v="3905a73f-4115-4a54-87c6-018b47108001"/>
    <x v="300"/>
    <x v="556"/>
    <n v="-2"/>
    <n v="-2"/>
    <x v="3"/>
    <n v="14079.110444777611"/>
    <n v="-28158.220889555221"/>
    <n v="-28158.220889555221"/>
    <x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66a837e6a23d767b41eb64e2c0179b503113d16c548071f360d0e179ed69d493"/>
    <n v="1"/>
    <n v="1"/>
  </r>
  <r>
    <s v="43f96235-7e7d-4c37-96d9-ea25884f5889"/>
    <x v="300"/>
    <x v="556"/>
    <n v="-3.9989526569895999E-3"/>
    <n v="-3.9989526569895999E-3"/>
    <x v="3"/>
    <n v="14079.110444777611"/>
    <n v="-56.301696121193451"/>
    <n v="-56.301696121193451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b50fa7ef0c5c571ab4c62cac0c178d79b3818697a0c37a8f3e4242a430da3478"/>
    <n v="1"/>
    <n v="1"/>
  </r>
  <r>
    <s v="8e5597c8-c814-49c1-8c7f-6503355a65a0"/>
    <x v="300"/>
    <x v="556"/>
    <n v="0"/>
    <n v="0"/>
    <x v="3"/>
    <n v="14079.110444777611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b50fa7ef0c5c571ab4c62cac0c178d79b3818697a0c37a8f3e4242a430da3478"/>
    <n v="1"/>
    <n v="1"/>
  </r>
  <r>
    <s v="0e03c803-6cbe-4e3a-b543-fac7710d23aa"/>
    <x v="300"/>
    <x v="556"/>
    <n v="-0.32847233514593371"/>
    <n v="-0.32847233514593371"/>
    <x v="3"/>
    <n v="14079.110444777611"/>
    <n v="-4624.5982845736071"/>
    <n v="-4624.5982845736071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8"/>
    <m/>
    <s v="0x4413e1de7c4b9662546ec400f91287587ca89f84ed58c6c072f0c43a52caddca"/>
    <n v="1"/>
    <n v="1"/>
  </r>
  <r>
    <s v="11f0e59e-caf6-4655-95ce-1f8b557551d4"/>
    <x v="300"/>
    <x v="556"/>
    <n v="0"/>
    <n v="0"/>
    <x v="3"/>
    <n v="14079.110444777611"/>
    <n v="0"/>
    <n v="0"/>
    <x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7"/>
    <m/>
    <s v="0x66a837e6a23d767b41eb64e2c0179b503113d16c548071f360d0e179ed69d493"/>
    <n v="1"/>
    <n v="1"/>
  </r>
  <r>
    <s v="04b3713c-c9aa-4324-9200-2781128c737a"/>
    <x v="300"/>
    <x v="556"/>
    <n v="-2.55269599315668E-3"/>
    <n v="-2.55269599315668E-3"/>
    <x v="3"/>
    <n v="14079.110444777611"/>
    <n v="-35.939688819594167"/>
    <n v="-35.939688819594167"/>
    <x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66a837e6a23d767b41eb64e2c0179b503113d16c548071f360d0e179ed69d493"/>
    <n v="1"/>
    <n v="1"/>
  </r>
  <r>
    <s v="f46a8fdb-eaa5-45b2-99a1-7e9a0b20ef3d"/>
    <x v="302"/>
    <x v="558"/>
    <n v="8.7412500000000009"/>
    <n v="8.7412500000000009"/>
    <x v="3"/>
    <n v="14419.760479041919"/>
    <n v="126046.73128742519"/>
    <n v="126046.73128742519"/>
    <x v="1"/>
    <m/>
    <s v="AREZZO INDÚSTRIA E COMERCIO S.A"/>
    <s v="Gnosis"/>
    <m/>
    <m/>
    <m/>
    <m/>
    <s v="Venda Primária ReservaX - valor marretado"/>
    <m/>
    <s v="Gnosis"/>
    <m/>
    <x v="175"/>
    <s v="Venda Primária"/>
    <s v="Non Recurrent"/>
    <s v="Operating Revenue"/>
    <s v="Operating Revenue"/>
    <x v="11"/>
    <m/>
    <s v="0xaccc624016edab5a9ac46c6c2eed09c04b3c70a29ea571db40ba885e56b6a511"/>
    <n v="1"/>
    <n v="1"/>
  </r>
  <r>
    <s v="41f17573-2aa8-4537-a5da-05e7a153f833"/>
    <x v="385"/>
    <x v="641"/>
    <n v="2.1704250000000001E-2"/>
    <n v="2.1704250000000001E-2"/>
    <x v="3"/>
    <n v="14117.729468599029"/>
    <n v="306.41472981884061"/>
    <n v="306.41472981884061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3d2a332afbd67eaa888d88c83a0adcde48d256e6d3be842434edfd9d3e731826"/>
    <n v="1"/>
    <n v="1"/>
  </r>
  <r>
    <s v="7fcc34c7-a755-485d-baf2-68085c04241f"/>
    <x v="305"/>
    <x v="561"/>
    <n v="-0.4031917124667011"/>
    <n v="-0.4031917124667011"/>
    <x v="3"/>
    <n v="14328.398510242079"/>
    <n v="-5777.0915322498349"/>
    <n v="-5777.0915322498349"/>
    <x v="1"/>
    <m/>
    <s v="Ledger"/>
    <m/>
    <m/>
    <m/>
    <m/>
    <m/>
    <s v="NFT ingresso Veecon Caio e Bruno"/>
    <m/>
    <s v="Ledger"/>
    <m/>
    <x v="178"/>
    <s v="Despesa Comercial"/>
    <s v="Comercial"/>
    <s v="Operating Costs"/>
    <s v="Operating Costs"/>
    <x v="8"/>
    <m/>
    <s v="0x7d07a775786a3da6c4ff31a94d812b6769178935d7504d3b9cf60cdfd181fe5a"/>
    <n v="1"/>
    <n v="1"/>
  </r>
  <r>
    <s v="a88231c8-54c1-43ad-a0b4-ebfe276ea639"/>
    <x v="386"/>
    <x v="642"/>
    <n v="-1.8943161134717559E-3"/>
    <n v="-1.8943161134717559E-3"/>
    <x v="3"/>
    <n v="14413.31753554502"/>
    <n v="-27.303379656167959"/>
    <n v="-27.303379656167959"/>
    <x v="1"/>
    <m/>
    <s v="Seamore"/>
    <m/>
    <m/>
    <m/>
    <m/>
    <m/>
    <s v="Sem Histórico"/>
    <m/>
    <s v="Seamore"/>
    <m/>
    <x v="162"/>
    <s v="Blockchain"/>
    <s v="Technology &amp; Infrastructure"/>
    <s v="Operating Costs"/>
    <s v="Operating Costs"/>
    <x v="9"/>
    <m/>
    <s v="0x25b90b98eb99e0b6f00eacdb76cca586a24d88263552e856824ae0df8f605f88"/>
    <n v="1"/>
    <n v="1"/>
  </r>
  <r>
    <s v="3c603e58-2bcd-4bf2-b060-593bfc2303eb"/>
    <x v="386"/>
    <x v="642"/>
    <n v="-1.44778355136822E-3"/>
    <n v="-1.44778355136822E-3"/>
    <x v="3"/>
    <n v="14413.31753554502"/>
    <n v="-20.867364048609211"/>
    <n v="-20.867364048609211"/>
    <x v="1"/>
    <m/>
    <s v="55Unity"/>
    <m/>
    <m/>
    <m/>
    <m/>
    <m/>
    <s v="Custos operacionais gerais"/>
    <m/>
    <s v="55Unity"/>
    <m/>
    <x v="162"/>
    <s v="Blockchain"/>
    <s v="Technology &amp; Infrastructure"/>
    <s v="Operating Costs"/>
    <s v="Operating Costs"/>
    <x v="9"/>
    <m/>
    <s v="0x462e85ef563c2e0e226ef0a8ecb4a3ec720bb057749e153bf307b835da9d280d"/>
    <n v="1"/>
    <n v="1"/>
  </r>
  <r>
    <s v="08d94897-418c-43ca-9207-8d8866403507"/>
    <x v="386"/>
    <x v="642"/>
    <n v="-4.3069072543222417E-3"/>
    <n v="-4.3069072543222417E-3"/>
    <x v="3"/>
    <n v="14413.31753554502"/>
    <n v="-62.076821852688838"/>
    <n v="-62.076821852688838"/>
    <x v="1"/>
    <m/>
    <s v="Ledger"/>
    <m/>
    <m/>
    <m/>
    <m/>
    <m/>
    <s v="Sem Histórico"/>
    <m/>
    <s v="Ledger"/>
    <m/>
    <x v="179"/>
    <s v="Contracts"/>
    <s v="Technology &amp; Infrastructure"/>
    <s v="Operating Costs"/>
    <s v="Operating Costs"/>
    <x v="9"/>
    <m/>
    <s v="0x05c1503aba5ddc3efa68681259b841d9685e6aba322101675c83f72306060fde"/>
    <n v="1"/>
    <n v="1"/>
  </r>
  <r>
    <s v="269098e7-60bf-46f9-92d4-1e8af03cfd45"/>
    <x v="386"/>
    <x v="642"/>
    <n v="-4.9128159213840056E-3"/>
    <n v="-4.9128159213840056E-3"/>
    <x v="3"/>
    <n v="14413.31753554502"/>
    <n v="-70.809975868588879"/>
    <n v="-70.809975868588879"/>
    <x v="1"/>
    <m/>
    <s v="Seamore"/>
    <m/>
    <m/>
    <m/>
    <m/>
    <m/>
    <s v="Sem Histórico"/>
    <m/>
    <s v="Seamore"/>
    <m/>
    <x v="179"/>
    <s v="Contracts"/>
    <s v="Technology &amp; Infrastructure"/>
    <s v="Operating Costs"/>
    <s v="Operating Costs"/>
    <x v="9"/>
    <m/>
    <s v="0x928abb84be4e7a5d408205a76af2b78c893dd9ad867ff5f54130826e66a3763a"/>
    <n v="1"/>
    <n v="1"/>
  </r>
  <r>
    <s v="b5154941-fb1b-4f26-8050-0c243dad6915"/>
    <x v="386"/>
    <x v="642"/>
    <n v="-4.9130180206495662E-3"/>
    <n v="-4.9130180206495662E-3"/>
    <x v="3"/>
    <n v="14413.31753554502"/>
    <n v="-70.8128887894771"/>
    <n v="-70.8128887894771"/>
    <x v="1"/>
    <m/>
    <s v="55Unity"/>
    <m/>
    <m/>
    <m/>
    <m/>
    <m/>
    <s v="Sem Histórico"/>
    <m/>
    <s v="55Unity"/>
    <m/>
    <x v="179"/>
    <s v="Contracts"/>
    <s v="Technology &amp; Infrastructure"/>
    <s v="Operating Costs"/>
    <s v="Operating Costs"/>
    <x v="9"/>
    <m/>
    <s v="0xbbbed79ea874cb7e5c33c4f4afccdc2c83b83f278dc064ffb799fc8898dff229"/>
    <n v="1"/>
    <n v="1"/>
  </r>
  <r>
    <s v="f8522c7c-eb53-440d-a840-2cbc46124ee4"/>
    <x v="386"/>
    <x v="642"/>
    <n v="-1.7070601449597411E-3"/>
    <n v="-1.7070601449597411E-3"/>
    <x v="3"/>
    <n v="14413.31753554502"/>
    <n v="-24.60439992157827"/>
    <n v="-24.6043999215782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9cdeb48720f0955e81ec89d5c51fbc2b9a01bfeaa744343195bfcfaa21f03153"/>
    <n v="1"/>
    <n v="1"/>
  </r>
  <r>
    <s v="5c31857c-33ad-4ffe-9a24-c68c08caeffe"/>
    <x v="386"/>
    <x v="642"/>
    <n v="1.65668522615752E-4"/>
    <n v="1.65668522615752E-4"/>
    <x v="3"/>
    <n v="14413.31753554502"/>
    <n v="2.3878330221054558"/>
    <n v="2.3878330221054558"/>
    <x v="1"/>
    <m/>
    <m/>
    <s v="Seamore"/>
    <m/>
    <m/>
    <m/>
    <m/>
    <s v="Lançamento como reembolso para fins de conciliação"/>
    <m/>
    <s v="Seamore"/>
    <m/>
    <x v="150"/>
    <s v="Outros"/>
    <s v="Others"/>
    <s v="Administrative Costs"/>
    <s v="Administrative Costs"/>
    <x v="7"/>
    <m/>
    <s v="0x4716264fb5497a665705f61f12cc1c71238d3c19e818e314dc5dda7f1a80cf5e"/>
    <n v="1"/>
    <n v="1"/>
  </r>
  <r>
    <s v="dbbb494d-b347-420c-a516-ea3a824a03d5"/>
    <x v="386"/>
    <x v="642"/>
    <n v="0.05"/>
    <n v="0.05"/>
    <x v="3"/>
    <n v="14413.31753554502"/>
    <n v="720.66587677725124"/>
    <n v="720.66587677725124"/>
    <x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7"/>
    <m/>
    <s v="0xf6196af7c8ffe0fcd1eaf28c3f0402e54b9c02ac4340534f1b3ff206ad49a28f"/>
    <n v="1"/>
    <n v="1"/>
  </r>
  <r>
    <s v="a1c450ad-5bb7-4e48-9475-be43a89dd0d3"/>
    <x v="386"/>
    <x v="642"/>
    <n v="-6.8574428561266429E-2"/>
    <n v="-6.8574428561266429E-2"/>
    <x v="3"/>
    <n v="14413.31753554502"/>
    <n v="-988.38501367208096"/>
    <n v="-988.38501367208096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7"/>
    <m/>
    <s v="0x9613e044362227b4fe7610884a25407f3d0a1ecd258a8c7b8232d336de8d4d7e"/>
    <n v="1"/>
    <n v="1"/>
  </r>
  <r>
    <s v="2507f3f8-436a-4b5d-aaf6-6fc1496b2804"/>
    <x v="386"/>
    <x v="642"/>
    <n v="-5.0754714160655003E-2"/>
    <n v="-5.0754714160655003E-2"/>
    <x v="3"/>
    <n v="14413.31753554502"/>
    <n v="-731.54381162334414"/>
    <n v="-731.54381162334414"/>
    <x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f6196af7c8ffe0fcd1eaf28c3f0402e54b9c02ac4340534f1b3ff206ad49a28f"/>
    <n v="1"/>
    <n v="1"/>
  </r>
  <r>
    <s v="40f12bc8-8a2e-44c4-bd90-01f6ca00212d"/>
    <x v="386"/>
    <x v="642"/>
    <n v="5.3013927236977981E-3"/>
    <n v="5.3013927236977981E-3"/>
    <x v="3"/>
    <n v="14413.31753554502"/>
    <n v="76.410656707284275"/>
    <n v="76.410656707284275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7"/>
    <m/>
    <s v="0x9613e044362227b4fe7610884a25407f3d0a1ecd258a8c7b8232d336de8d4d7e"/>
    <n v="1"/>
    <n v="1"/>
  </r>
  <r>
    <s v="3e25063e-49ba-451c-bc8c-136637d5d05d"/>
    <x v="386"/>
    <x v="642"/>
    <n v="-8.0916607194734008E-2"/>
    <n v="-8.0916607194734008E-2"/>
    <x v="3"/>
    <n v="14413.31753554502"/>
    <n v="-1166.276753396668"/>
    <n v="-1166.276753396668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9"/>
    <m/>
    <s v="0x1a25bb24f1c8e64c097fe8ff1c135b837b0aa014078646da1a7920b7a1b561c7"/>
    <n v="1"/>
    <n v="1"/>
  </r>
  <r>
    <s v="24c2d6d0-ea92-432a-b954-3b6823c9ec88"/>
    <x v="386"/>
    <x v="642"/>
    <n v="-1.9597176717483641E-3"/>
    <n v="-1.9597176717483641E-3"/>
    <x v="3"/>
    <n v="14413.31753554502"/>
    <n v="-28.246033082928161"/>
    <n v="-28.246033082928161"/>
    <x v="1"/>
    <m/>
    <s v="55Unity"/>
    <m/>
    <m/>
    <m/>
    <m/>
    <m/>
    <s v="Custos operacionais gerais"/>
    <m/>
    <s v="55Unity"/>
    <m/>
    <x v="162"/>
    <s v="Blockchain"/>
    <s v="Technology &amp; Infrastructure"/>
    <s v="Operating Costs"/>
    <s v="Operating Costs"/>
    <x v="9"/>
    <m/>
    <s v="0x8e56ed28fa64b5c33fce850f514fbde23f1b4abaf45c1516103ce4488ef494c3"/>
    <n v="1"/>
    <n v="1"/>
  </r>
  <r>
    <s v="e72e816d-dead-48c8-8fa5-f0b6be3c020b"/>
    <x v="386"/>
    <x v="642"/>
    <n v="-1.250797409048655E-2"/>
    <n v="-1.250797409048655E-2"/>
    <x v="3"/>
    <n v="14413.31753554502"/>
    <n v="-180.2814022925526"/>
    <n v="-180.2814022925526"/>
    <x v="1"/>
    <m/>
    <s v="Seamore"/>
    <m/>
    <m/>
    <m/>
    <m/>
    <m/>
    <s v="Lançamento como reembolso para fins de conciliação"/>
    <m/>
    <s v="Seamore"/>
    <m/>
    <x v="150"/>
    <s v="Outros"/>
    <s v="Others"/>
    <s v="Administrative Costs"/>
    <s v="Administrative Costs"/>
    <x v="7"/>
    <m/>
    <s v="0x4716264fb5497a665705f61f12cc1c71238d3c19e818e314dc5dda7f1a80cf5e"/>
    <n v="1"/>
    <n v="1"/>
  </r>
  <r>
    <s v="aab341f7-376d-445b-880d-f452562580a7"/>
    <x v="308"/>
    <x v="565"/>
    <n v="-2.9885452011246239E-3"/>
    <n v="-2.9885452011246239E-3"/>
    <x v="3"/>
    <n v="14314.35338702037"/>
    <n v="-42.779092121981733"/>
    <n v="-42.779092121981733"/>
    <x v="1"/>
    <m/>
    <s v="Ledger"/>
    <m/>
    <m/>
    <m/>
    <m/>
    <m/>
    <s v="Envio do NFT premint para carteira do Gabriel"/>
    <m/>
    <s v="Ledger"/>
    <m/>
    <x v="160"/>
    <s v="NFTs"/>
    <s v="Technology &amp; Infrastructure"/>
    <s v="Operating Costs"/>
    <s v="Operating Costs"/>
    <x v="9"/>
    <m/>
    <s v="0xe5a1f771fcce81b3cfb1f80d48440352850189c6d4ba6e17004dacf539a1b875"/>
    <n v="1"/>
    <n v="1"/>
  </r>
  <r>
    <s v="107e5b44-d0e2-42ad-bcb0-8dc72df9fc40"/>
    <x v="308"/>
    <x v="565"/>
    <n v="2.7892500000000001E-2"/>
    <n v="2.7892500000000001E-2"/>
    <x v="3"/>
    <n v="14314.35338702037"/>
    <n v="399.26310184746569"/>
    <n v="399.2631018474656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6361a5f48707f1123ceb63596a5ca6925a6a7ed2550da2547302e7442c607e4"/>
    <n v="1"/>
    <n v="1"/>
  </r>
  <r>
    <s v="73cce208-88cc-4762-b193-c4e253c05d81"/>
    <x v="309"/>
    <x v="566"/>
    <n v="-0.121289991547992"/>
    <n v="-0.121289991547992"/>
    <x v="3"/>
    <n v="14737.71266540643"/>
    <n v="-1787.5370446238801"/>
    <n v="-1787.5370446238801"/>
    <x v="1"/>
    <m/>
    <s v="Ledger"/>
    <m/>
    <m/>
    <m/>
    <m/>
    <m/>
    <s v="Transferencia"/>
    <m/>
    <s v="Ledger"/>
    <m/>
    <x v="162"/>
    <s v="Blockchain"/>
    <s v="Technology &amp; Infrastructure"/>
    <s v="Operating Costs"/>
    <s v="Operating Costs"/>
    <x v="9"/>
    <m/>
    <s v="0xbab665494a7959daac5567e6fe43e4d6f47a8e5948eae20433baf75edda9c6cb"/>
    <n v="1"/>
    <n v="1"/>
  </r>
  <r>
    <s v="0a8e5b1f-b2d8-428e-ab5b-9d9d4f3137b7"/>
    <x v="310"/>
    <x v="567"/>
    <n v="2.0250000000000001E-2"/>
    <n v="2.0250000000000001E-2"/>
    <x v="3"/>
    <n v="14279.91513437058"/>
    <n v="289.16828147100432"/>
    <n v="289.1682814710043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c1909f688192e772c8434e20c669efe0419ead733b3404168904ef0cdeeda17c"/>
    <n v="1"/>
    <n v="1"/>
  </r>
  <r>
    <s v="f9c32453-ce2a-4c40-a01b-a5ac9eddb14e"/>
    <x v="311"/>
    <x v="568"/>
    <n v="-1.50033060027768E-3"/>
    <n v="-1.50033060027768E-3"/>
    <x v="3"/>
    <n v="14120.947867298581"/>
    <n v="-21.186090190233902"/>
    <n v="-21.186090190233902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110b1d95d6b354d26b6dc5444cfa4878bd55fadcd317f86e135d8b9f87d10d1"/>
    <n v="1"/>
    <n v="1"/>
  </r>
  <r>
    <s v="53093371-0dee-4f2d-9db5-635157488440"/>
    <x v="311"/>
    <x v="568"/>
    <n v="-5.3472455425972801E-3"/>
    <n v="-5.3472455425972801E-3"/>
    <x v="3"/>
    <n v="14120.947867298581"/>
    <n v="-75.508175540660901"/>
    <n v="-75.508175540660901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ef7029c77bfe88a69bfcfe46312dfd0af77cc9edb05723d10738346c8fc068b7"/>
    <n v="1"/>
    <n v="1"/>
  </r>
  <r>
    <s v="c5c1b8a1-8f23-48c6-a693-336652b70417"/>
    <x v="311"/>
    <x v="568"/>
    <n v="-2.3102233291849121E-3"/>
    <n v="-2.3102233291849121E-3"/>
    <x v="3"/>
    <n v="14120.947867298581"/>
    <n v="-32.622543193237107"/>
    <n v="-32.622543193237107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543230e072b25d420a66ecdb054d8fa750be1ae3f201cf5f30cf8468268ea3d"/>
    <n v="1"/>
    <n v="1"/>
  </r>
  <r>
    <s v="ae62cded-9d90-4964-bb5e-16b7685b57e0"/>
    <x v="311"/>
    <x v="568"/>
    <n v="-5.0414051488622711E-3"/>
    <n v="-5.0414051488622711E-3"/>
    <x v="3"/>
    <n v="14120.947867298581"/>
    <n v="-71.189419285014765"/>
    <n v="-71.189419285014765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701d7ba2a94627ba8907e7760b8663b6b0cc6ed3b5d038d0cd3f7ac9e5835ddb"/>
    <n v="1"/>
    <n v="1"/>
  </r>
  <r>
    <s v="6259d921-7771-4da2-9936-494b4076ca8b"/>
    <x v="311"/>
    <x v="568"/>
    <n v="-1.697257273219344E-3"/>
    <n v="-1.697257273219344E-3"/>
    <x v="3"/>
    <n v="14120.947867298581"/>
    <n v="-23.966881472523699"/>
    <n v="-23.96688147252369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829980afe38dffb5e037701c46aea8d354d25ab5906a6ca536728d75ac43bb9"/>
    <n v="1"/>
    <n v="1"/>
  </r>
  <r>
    <s v="0399c2e1-8701-4117-a3cd-8840c709acfa"/>
    <x v="311"/>
    <x v="568"/>
    <n v="-2.62325635468182E-3"/>
    <n v="-2.62325635468182E-3"/>
    <x v="3"/>
    <n v="14120.947867298581"/>
    <n v="-37.04286622702169"/>
    <n v="-37.04286622702169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23aea80e3700fe2936cc612f4ce74cefe7a693d365230eeed612121b05cbff3"/>
    <n v="1"/>
    <n v="1"/>
  </r>
  <r>
    <s v="b6b8b9c8-a1f6-45c2-ae11-a2f1e391612e"/>
    <x v="387"/>
    <x v="643"/>
    <n v="3.1469249999999997E-2"/>
    <n v="3.1469249999999997E-2"/>
    <x v="3"/>
    <n v="15186.77098150782"/>
    <n v="477.91629270981502"/>
    <n v="477.91629270981502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5fa88a303ec7517616945b0a9726bae057f504f446df1465d4de17f994ab41f"/>
    <n v="1"/>
    <n v="1"/>
  </r>
  <r>
    <s v="c67a5bd7-2ece-44a1-a5d8-0befce554491"/>
    <x v="388"/>
    <x v="644"/>
    <n v="-3.4355743044663951E-3"/>
    <n v="-3.4355743044663951E-3"/>
    <x v="3"/>
    <n v="15463.092979127139"/>
    <n v="-53.124604906663897"/>
    <n v="-53.124604906663897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244da079d72424dfbd787a901dec80374897766eefc5d8677a8d042938ec847e"/>
    <n v="1"/>
    <n v="1"/>
  </r>
  <r>
    <s v="ca5d1f08-b70a-49e1-b4a2-8cd48f553a5b"/>
    <x v="388"/>
    <x v="644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244da079d72424dfbd787a901dec80374897766eefc5d8677a8d042938ec847e"/>
    <n v="1"/>
    <n v="1"/>
  </r>
  <r>
    <s v="04beed83-17bf-4979-abfb-c7b7e832d031"/>
    <x v="388"/>
    <x v="644"/>
    <n v="-3.3216603657383638E-3"/>
    <n v="-3.3216603657383638E-3"/>
    <x v="3"/>
    <n v="15463.092979127139"/>
    <n v="-51.363143080493757"/>
    <n v="-51.363143080493757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e24301fb4fdf14c5358faad623f891d684ed0748d1a7601cad16ef669b17349d"/>
    <n v="1"/>
    <n v="1"/>
  </r>
  <r>
    <s v="e497ef50-eee8-46e0-a095-711bd829cf82"/>
    <x v="388"/>
    <x v="644"/>
    <n v="-3.021157930503551E-3"/>
    <n v="-3.021157930503551E-3"/>
    <x v="3"/>
    <n v="15463.092979127139"/>
    <n v="-46.716445984003727"/>
    <n v="-46.716445984003727"/>
    <x v="1"/>
    <m/>
    <s v="Ledger"/>
    <s v="Gnosis"/>
    <m/>
    <m/>
    <m/>
    <m/>
    <s v="Bônus 55"/>
    <m/>
    <s v="Ledger"/>
    <m/>
    <x v="174"/>
    <s v="Outros"/>
    <s v="People"/>
    <s v="People"/>
    <s v="People"/>
    <x v="2"/>
    <m/>
    <s v="0x943b33f951dbace60127ac91fa59ce1ecee12e3a5c1221bec8045da9c526de12"/>
    <n v="1"/>
    <n v="1"/>
  </r>
  <r>
    <s v="1f04a2f7-f001-4d5c-8f44-e10b50412050"/>
    <x v="388"/>
    <x v="644"/>
    <n v="0"/>
    <n v="0"/>
    <x v="3"/>
    <n v="15463.092979127139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aeeea965b576a3614ac1521d7bfa4dff52bc932738dd9f0edb54feb933800f27"/>
    <n v="1"/>
    <n v="1"/>
  </r>
  <r>
    <s v="1a318c56-78c9-488c-9202-741fb98852d7"/>
    <x v="388"/>
    <x v="644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943b33f951dbace60127ac91fa59ce1ecee12e3a5c1221bec8045da9c526de12"/>
    <n v="1"/>
    <n v="1"/>
  </r>
  <r>
    <s v="7cc9485e-78cb-436e-9db4-58da51547e99"/>
    <x v="388"/>
    <x v="644"/>
    <n v="0"/>
    <n v="0"/>
    <x v="3"/>
    <n v="15463.092979127139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2"/>
    <m/>
    <s v="0x0560e8a550dbd66bcadeea8b09cb3ce1b46c72d177a51c639ee0e26eb90a79d3"/>
    <n v="1"/>
    <n v="1"/>
  </r>
  <r>
    <s v="783183d5-ab4a-495b-97c1-334bc55db9cd"/>
    <x v="388"/>
    <x v="644"/>
    <n v="0"/>
    <n v="0"/>
    <x v="3"/>
    <n v="15463.092979127139"/>
    <n v="0"/>
    <n v="0"/>
    <x v="1"/>
    <m/>
    <s v="Ledger"/>
    <s v="Gnosis"/>
    <m/>
    <m/>
    <m/>
    <m/>
    <s v="Bônus 55"/>
    <m/>
    <s v="Gnosis"/>
    <m/>
    <x v="174"/>
    <s v="Outros"/>
    <s v="People"/>
    <s v="People"/>
    <s v="People"/>
    <x v="2"/>
    <m/>
    <s v="0xe24301fb4fdf14c5358faad623f891d684ed0748d1a7601cad16ef669b17349d"/>
    <n v="1"/>
    <n v="1"/>
  </r>
  <r>
    <s v="06a214cf-9ad0-4f4e-b916-a804cbdedc6b"/>
    <x v="388"/>
    <x v="644"/>
    <n v="-1.4919040000000001E-3"/>
    <n v="-1.4919040000000001E-3"/>
    <x v="3"/>
    <n v="15463.092979127139"/>
    <n v="-23.069450267931689"/>
    <n v="-23.069450267931689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2274d736b14cacd103e35dfffe8493264072efe677aa2b92ec7cd8b960fb0464"/>
    <n v="1"/>
    <n v="1"/>
  </r>
  <r>
    <s v="2f4236b2-7b2c-404c-94b9-8fd0151e2199"/>
    <x v="388"/>
    <x v="644"/>
    <n v="0"/>
    <n v="0"/>
    <x v="3"/>
    <n v="15463.092979127139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2274d736b14cacd103e35dfffe8493264072efe677aa2b92ec7cd8b960fb0464"/>
    <n v="1"/>
    <n v="1"/>
  </r>
  <r>
    <s v="3a61b964-9ab3-48e4-8961-2697a38e24b5"/>
    <x v="388"/>
    <x v="644"/>
    <n v="-213"/>
    <n v="-213"/>
    <x v="5"/>
    <n v="4.7438330170777991"/>
    <n v="-1010.436432637571"/>
    <n v="-1010.436432637571"/>
    <x v="1"/>
    <m/>
    <s v="Gnosis"/>
    <s v="Giancarlo Maricato Di Bella"/>
    <m/>
    <m/>
    <m/>
    <m/>
    <s v="Bônus 55"/>
    <m/>
    <s v="Gnosis"/>
    <m/>
    <x v="174"/>
    <s v="Outros"/>
    <s v="People"/>
    <s v="People"/>
    <s v="People"/>
    <x v="2"/>
    <m/>
    <s v="0x0560e8a550dbd66bcadeea8b09cb3ce1b46c72d177a51c639ee0e26eb90a79d3"/>
    <n v="1"/>
    <n v="1"/>
  </r>
  <r>
    <s v="8b8a10a5-ae6b-4daa-b984-aeb949c0990c"/>
    <x v="388"/>
    <x v="644"/>
    <n v="-213"/>
    <n v="-213"/>
    <x v="5"/>
    <n v="4.7438330170777991"/>
    <n v="-1010.436432637571"/>
    <n v="-1010.436432637571"/>
    <x v="1"/>
    <m/>
    <s v="Gnosis"/>
    <s v="Pedro Medeiros Delgado"/>
    <m/>
    <m/>
    <m/>
    <m/>
    <s v="Bônus 55"/>
    <m/>
    <s v="Gnosis"/>
    <m/>
    <x v="174"/>
    <s v="Outros"/>
    <s v="People"/>
    <s v="People"/>
    <s v="People"/>
    <x v="2"/>
    <m/>
    <s v="0x943b33f951dbace60127ac91fa59ce1ecee12e3a5c1221bec8045da9c526de12"/>
    <n v="1"/>
    <n v="1"/>
  </r>
  <r>
    <s v="2ed55b11-b509-4419-b2fb-52134932ff7d"/>
    <x v="388"/>
    <x v="644"/>
    <n v="-213"/>
    <n v="-213"/>
    <x v="5"/>
    <n v="4.7438330170777991"/>
    <n v="-1010.436432637571"/>
    <n v="-1010.436432637571"/>
    <x v="1"/>
    <m/>
    <s v="Gnosis"/>
    <s v="Lucas Bier de Freitas"/>
    <m/>
    <m/>
    <m/>
    <m/>
    <s v="Bônus 55"/>
    <m/>
    <s v="Gnosis"/>
    <m/>
    <x v="174"/>
    <s v="Outros"/>
    <s v="People"/>
    <s v="People"/>
    <s v="People"/>
    <x v="2"/>
    <m/>
    <s v="0x244da079d72424dfbd787a901dec80374897766eefc5d8677a8d042938ec847e"/>
    <n v="1"/>
    <n v="1"/>
  </r>
  <r>
    <s v="8bde5a16-ceb3-4364-bd42-37035a635b4e"/>
    <x v="388"/>
    <x v="644"/>
    <n v="-213"/>
    <n v="-213"/>
    <x v="5"/>
    <n v="4.7438330170777991"/>
    <n v="-1010.436432637571"/>
    <n v="-1010.436432637571"/>
    <x v="1"/>
    <m/>
    <s v="Gnosis"/>
    <m/>
    <m/>
    <m/>
    <m/>
    <m/>
    <s v="Bônus 55"/>
    <m/>
    <s v="Gnosis"/>
    <m/>
    <x v="174"/>
    <s v="Outros"/>
    <s v="People"/>
    <s v="People"/>
    <s v="People"/>
    <x v="2"/>
    <m/>
    <s v="0xe24301fb4fdf14c5358faad623f891d684ed0748d1a7601cad16ef669b17349d"/>
    <n v="1"/>
    <n v="1"/>
  </r>
  <r>
    <s v="6f9ab113-34c3-4d64-8290-e6ef2feb09dc"/>
    <x v="389"/>
    <x v="645"/>
    <n v="0"/>
    <n v="0"/>
    <x v="3"/>
    <n v="15146.67931688805"/>
    <n v="0"/>
    <n v="0"/>
    <x v="1"/>
    <m/>
    <s v="Caio Barbosa"/>
    <s v="Gnosis"/>
    <m/>
    <m/>
    <m/>
    <m/>
    <s v="Bônus 55"/>
    <m/>
    <s v="Gnosis"/>
    <m/>
    <x v="174"/>
    <s v="Outros"/>
    <s v="People"/>
    <s v="People"/>
    <s v="People"/>
    <x v="2"/>
    <m/>
    <s v="0x88f499e7b8ffc3836d5ed22cccb9872ab788dcd9b6d6b8d8e91886d8939195e4"/>
    <n v="1"/>
    <n v="1"/>
  </r>
  <r>
    <s v="73aa98a4-9b3f-450b-9b44-bade6e97909e"/>
    <x v="389"/>
    <x v="645"/>
    <n v="0.13500000000000001"/>
    <n v="0.13500000000000001"/>
    <x v="3"/>
    <n v="15146.67931688805"/>
    <n v="2044.801707779887"/>
    <n v="2044.801707779887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7"/>
    <m/>
    <s v="0xda2ae328df15c63769a824cbcfb5543b8c34a79948f6775f34acef31025fc04a"/>
    <n v="1"/>
    <n v="1"/>
  </r>
  <r>
    <s v="a43fc1a8-2e2c-4dbd-9130-fc35e06b5ae3"/>
    <x v="389"/>
    <x v="645"/>
    <n v="-3.7638702344350802E-3"/>
    <n v="-3.7638702344350802E-3"/>
    <x v="3"/>
    <n v="15146.67931688805"/>
    <n v="-57.010135431368383"/>
    <n v="-57.010135431368383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fa98705b589ee38954facf09b1b82f8e8c58fa412b9dd619d028bb8e5939ab3"/>
    <n v="1"/>
    <n v="1"/>
  </r>
  <r>
    <s v="85828ca3-cb47-474e-b8ae-f43966597d19"/>
    <x v="389"/>
    <x v="645"/>
    <n v="-213"/>
    <n v="-213"/>
    <x v="5"/>
    <n v="4.7433586337760918"/>
    <n v="-1010.335388994308"/>
    <n v="-1010.335388994308"/>
    <x v="1"/>
    <m/>
    <s v="Gnosis"/>
    <m/>
    <m/>
    <m/>
    <m/>
    <m/>
    <s v="Bônus 55"/>
    <m/>
    <s v="Gnosis"/>
    <m/>
    <x v="174"/>
    <s v="Outros"/>
    <s v="People"/>
    <s v="People"/>
    <s v="People"/>
    <x v="2"/>
    <m/>
    <s v="0x88f499e7b8ffc3836d5ed22cccb9872ab788dcd9b6d6b8d8e91886d8939195e4"/>
    <n v="1"/>
    <n v="1"/>
  </r>
  <r>
    <s v="27381203-f703-4408-bc4f-f6ca0feac5da"/>
    <x v="312"/>
    <x v="569"/>
    <n v="-0.13769155389776741"/>
    <n v="-0.13769155389776741"/>
    <x v="3"/>
    <n v="15473.31097268807"/>
    <n v="-2130.5442317727948"/>
    <n v="-2130.5442317727948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234ca206756581240c6d7d9f24ae8afa37c2ac9b8934246f80b2419d2b0d3689"/>
    <n v="1"/>
    <n v="1"/>
  </r>
  <r>
    <s v="5927dbe7-3357-4ac3-ae9c-3bcb02c16d02"/>
    <x v="312"/>
    <x v="569"/>
    <n v="-2.8060990409527601E-3"/>
    <n v="-2.8060990409527601E-3"/>
    <x v="3"/>
    <n v="15473.31097268807"/>
    <n v="-43.419643080823811"/>
    <n v="-43.419643080823811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af495937066249b9fdd694470e08c5071fdd0444c12af1721309fcc74b0051e0"/>
    <n v="1"/>
    <n v="1"/>
  </r>
  <r>
    <s v="dc4372bb-95b0-474b-b3b4-d45ef4843162"/>
    <x v="312"/>
    <x v="569"/>
    <n v="0.125"/>
    <n v="0.125"/>
    <x v="3"/>
    <n v="15473.31097268807"/>
    <n v="1934.163871586009"/>
    <n v="1934.163871586009"/>
    <x v="1"/>
    <m/>
    <m/>
    <s v="Ledger"/>
    <m/>
    <m/>
    <m/>
    <m/>
    <s v="Reembolso scam NFT"/>
    <m/>
    <s v="Ledger"/>
    <m/>
    <x v="150"/>
    <s v="Outros"/>
    <s v="Others"/>
    <s v="Administrative Costs"/>
    <s v="Administrative Costs"/>
    <x v="7"/>
    <m/>
    <s v="0x5bbf692575d64926c4c458256fd437007aeb5889acd1a703de67e354a967680a"/>
    <n v="1"/>
    <n v="1"/>
  </r>
  <r>
    <s v="c57116e8-0c5f-4472-993e-4bef50acf0df"/>
    <x v="312"/>
    <x v="569"/>
    <n v="-0.1299136606824722"/>
    <n v="-0.1299136606824722"/>
    <x v="3"/>
    <n v="15473.31097268807"/>
    <n v="-2010.194471340172"/>
    <n v="-2010.194471340172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adb63654bf6f6904d00bb5c1c27e41e8c522cacb4d9d8d5fe8f44a1faaaa455f"/>
    <n v="1"/>
    <n v="1"/>
  </r>
  <r>
    <s v="91ee075c-23ac-4b53-a135-de842bb94a9a"/>
    <x v="312"/>
    <x v="569"/>
    <n v="-0.12835041350692711"/>
    <n v="-0.12835041350692711"/>
    <x v="3"/>
    <n v="15473.31097268807"/>
    <n v="-1986.0058616657871"/>
    <n v="-1986.0058616657871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4fb57ae803310887facba021ab2ce152c3e34f9d5ccf70c55ecdb0cec8bed9b3"/>
    <n v="1"/>
    <n v="1"/>
  </r>
  <r>
    <s v="e33813ce-2e28-4219-9d35-d0281124d04a"/>
    <x v="312"/>
    <x v="569"/>
    <n v="-2.3965582538649399E-3"/>
    <n v="-2.3965582538649399E-3"/>
    <x v="3"/>
    <n v="15473.31097268807"/>
    <n v="-37.082691126214527"/>
    <n v="-37.082691126214527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d4962815f903e90467d2d318b54e173f2ee332b1688b8b889ffdfd5cd778a00"/>
    <n v="1"/>
    <n v="1"/>
  </r>
  <r>
    <s v="18c8293e-7151-46c9-b8cd-ea6c04c2d69f"/>
    <x v="312"/>
    <x v="569"/>
    <n v="-0.12786219438076049"/>
    <n v="-0.12786219438076049"/>
    <x v="3"/>
    <n v="15473.31097268807"/>
    <n v="-1978.451495303796"/>
    <n v="-1978.451495303796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a1a7626c7e4c9d8e27a564cbbab9b1afe7abc76a4a918af672508f33b6f7c0fa"/>
    <n v="1"/>
    <n v="1"/>
  </r>
  <r>
    <s v="7f08ff8b-ebd7-4a0c-9971-a909febb3761"/>
    <x v="312"/>
    <x v="569"/>
    <n v="-4.086896296469536E-3"/>
    <n v="-4.086896296469536E-3"/>
    <x v="3"/>
    <n v="15473.31097268807"/>
    <n v="-63.237817308400309"/>
    <n v="-63.237817308400309"/>
    <x v="1"/>
    <m/>
    <s v="Ledger"/>
    <s v="AREZZO INDÚSTRIA E COMERCIO S.A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340389b39d8393ac062f72b61b8ed99d5ed649a9732c4fbc0b995494e4bf30a5"/>
    <n v="1"/>
    <n v="1"/>
  </r>
  <r>
    <s v="822fc814-dad5-4a59-a195-52f1afdf524d"/>
    <x v="313"/>
    <x v="570"/>
    <n v="-5.1496514204381503E-3"/>
    <n v="-5.1496514204381503E-3"/>
    <x v="3"/>
    <n v="15075.68981921979"/>
    <n v="-77.634547491630144"/>
    <n v="-77.634547491630144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54f3b9fb711b1060ebf2d51ad4a217fb0d1d15482bcb8c1bb4740059f9559ba8"/>
    <n v="1"/>
    <n v="1"/>
  </r>
  <r>
    <s v="129975d0-6d38-4777-9683-08b5270e41bc"/>
    <x v="313"/>
    <x v="570"/>
    <n v="-6.163849031841335E-3"/>
    <n v="-6.163849031841335E-3"/>
    <x v="3"/>
    <n v="15075.68981921979"/>
    <n v="-92.924276096538165"/>
    <n v="-92.924276096538165"/>
    <x v="1"/>
    <m/>
    <s v="Ledger"/>
    <s v="AREZZO INDÚSTRIA E COMERCIO S.A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9086248aea8b2d984de9b8e6d0775497bf75a2c8cf18d08957603ff7c3b0c85d"/>
    <n v="1"/>
    <n v="1"/>
  </r>
  <r>
    <s v="67681b8a-1d69-4807-8def-bc492875cb58"/>
    <x v="390"/>
    <x v="562"/>
    <n v="-0.14637496275385001"/>
    <n v="-0.14637496275385001"/>
    <x v="3"/>
    <n v="15970.37037037037"/>
    <n v="-2337.662368128153"/>
    <n v="-2337.662368128153"/>
    <x v="1"/>
    <m/>
    <s v="Ledger"/>
    <m/>
    <m/>
    <m/>
    <m/>
    <m/>
    <s v="Giveaway"/>
    <m/>
    <s v="Ledger"/>
    <m/>
    <x v="162"/>
    <s v="Blockchain"/>
    <s v="Technology &amp; Infrastructure"/>
    <s v="Operating Costs"/>
    <s v="Operating Costs"/>
    <x v="9"/>
    <m/>
    <s v="0x02f3ce29aeb25db78b7fd61f806a50c764d2f37d7c3c207146ce100cce93f6da"/>
    <n v="1"/>
    <n v="1"/>
  </r>
  <r>
    <s v="5927f332-9e02-4bf2-9fdc-107049319ae6"/>
    <x v="314"/>
    <x v="571"/>
    <n v="-1.0167514848057631"/>
    <n v="-1.0167514848057631"/>
    <x v="3"/>
    <n v="16327.226345083491"/>
    <n v="-16600.731629123409"/>
    <n v="-16600.731629123409"/>
    <x v="1"/>
    <m/>
    <s v="Ledger"/>
    <m/>
    <m/>
    <m/>
    <m/>
    <m/>
    <s v="Compra do nft premint, que da a tool de whitelist"/>
    <m/>
    <s v="Ledger"/>
    <m/>
    <x v="162"/>
    <s v="Blockchain"/>
    <s v="Technology &amp; Infrastructure"/>
    <s v="Operating Costs"/>
    <s v="Operating Costs"/>
    <x v="9"/>
    <m/>
    <s v="0x8a8631243b41692fe16972013011ae43d3b6064a07faf4741e878dfd65c1276b"/>
    <n v="1"/>
    <n v="1"/>
  </r>
  <r>
    <s v="81c961c5-d3fa-4d73-9dd9-acc1cb3ab677"/>
    <x v="314"/>
    <x v="571"/>
    <n v="-8.4861769928373538E-3"/>
    <n v="-8.4861769928373538E-3"/>
    <x v="3"/>
    <n v="16327.226345083491"/>
    <n v="-138.55573256649541"/>
    <n v="-138.55573256649541"/>
    <x v="1"/>
    <m/>
    <s v="Ledger"/>
    <s v="Contrato 55Unity"/>
    <m/>
    <m/>
    <m/>
    <m/>
    <s v="Envio de NFT 55Unity para Michel"/>
    <m/>
    <s v="Ledger"/>
    <m/>
    <x v="160"/>
    <s v="NFTs"/>
    <s v="Technology &amp; Infrastructure"/>
    <s v="Operating Costs"/>
    <s v="Operating Costs"/>
    <x v="9"/>
    <m/>
    <s v="0xea69fd0ab2bffb390f15249c740fd0d6a6e1a3f55f29a0d2eabec41a5bb87ce8"/>
    <n v="1"/>
    <n v="1"/>
  </r>
  <r>
    <s v="72e0e2ca-593f-4f99-8845-12b0107d0b85"/>
    <x v="391"/>
    <x v="646"/>
    <n v="1.9394999999249249E-2"/>
    <n v="1.9394999999249249E-2"/>
    <x v="3"/>
    <n v="16560.836859426421"/>
    <n v="321.19743087614239"/>
    <n v="321.1974308761423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69993f73a602cde3840f3d6ab9c4eb0e680775a5052c49bf57ffc645a8937267"/>
    <n v="1"/>
    <n v="1"/>
  </r>
  <r>
    <s v="253ff11f-b92a-4cc7-94c8-73c2e6b78901"/>
    <x v="392"/>
    <x v="647"/>
    <n v="-2.540875409166545E-3"/>
    <n v="-2.540875409166545E-3"/>
    <x v="3"/>
    <n v="16202.634054562561"/>
    <n v="-41.168874432962433"/>
    <n v="-41.168874432962433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9"/>
    <m/>
    <s v="0x559a610d9027f4ebf7afc3567ce630a9aa4189a234244b00004168c2c46cc506"/>
    <n v="1"/>
    <n v="1"/>
  </r>
  <r>
    <s v="57f5d002-34f3-4bc0-a9d7-cce703f0847a"/>
    <x v="315"/>
    <x v="572"/>
    <n v="-0.26227177808864782"/>
    <n v="-0.26227177808864782"/>
    <x v="3"/>
    <n v="16262.21176470588"/>
    <n v="-4265.119195183539"/>
    <n v="-4265.11919518353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1f2fe0affa98256972702547c8955cae28dd0526c5428230090c64b07ba6e257"/>
    <n v="1"/>
    <n v="1"/>
  </r>
  <r>
    <s v="feaef120-3e85-43e5-81e9-d6f5e0418bc0"/>
    <x v="393"/>
    <x v="648"/>
    <n v="1.4999999999999999E-2"/>
    <n v="1.4999999999999999E-2"/>
    <x v="3"/>
    <n v="15699.56958393113"/>
    <n v="235.49354375896701"/>
    <n v="235.49354375896701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7"/>
    <m/>
    <s v="0x2a1f52a80fbab130bc2fc78bad4714fc0a59fd7a3e965ffd22b525bdd38b1b8b"/>
    <n v="1"/>
    <n v="1"/>
  </r>
  <r>
    <s v="6c2a4307-1cb1-4a91-9297-acc50bc271c7"/>
    <x v="393"/>
    <x v="648"/>
    <n v="-2.6994401671072E-3"/>
    <n v="-2.6994401671072E-3"/>
    <x v="3"/>
    <n v="15699.56958393113"/>
    <n v="-42.380048741158177"/>
    <n v="-42.380048741158177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ad51cb27d77e608a88752679bcb4c6a6878454b80fa8a17661c14cc9b05c5c6"/>
    <n v="1"/>
    <n v="1"/>
  </r>
  <r>
    <s v="c0fb37a4-b9da-4e22-8e61-f2f2df6dd36e"/>
    <x v="393"/>
    <x v="648"/>
    <n v="-4.2401478646339934E-3"/>
    <n v="-4.2401478646339934E-3"/>
    <x v="3"/>
    <n v="15699.56958393113"/>
    <n v="-66.568496446978372"/>
    <n v="-66.568496446978372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7"/>
    <m/>
    <s v="0x2a1f52a80fbab130bc2fc78bad4714fc0a59fd7a3e965ffd22b525bdd38b1b8b"/>
    <n v="1"/>
    <n v="1"/>
  </r>
  <r>
    <s v="6d77367b-1cab-402c-a711-442fe0b92f04"/>
    <x v="393"/>
    <x v="648"/>
    <n v="-0.1567489505817112"/>
    <n v="-0.1567489505817112"/>
    <x v="3"/>
    <n v="15699.56958393113"/>
    <n v="-2460.891056865757"/>
    <n v="-2460.891056865757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9465e8dcf968171eb7c5d1bb4aa5a4af6a7e3862a708581877c06717cae8ccf1"/>
    <n v="1"/>
    <n v="1"/>
  </r>
  <r>
    <s v="66538b3f-d6d8-48e8-8f1d-e30d722e2f80"/>
    <x v="316"/>
    <x v="573"/>
    <n v="-2.156272111163776E-3"/>
    <n v="-2.156272111163776E-3"/>
    <x v="3"/>
    <n v="16282.39538239538"/>
    <n v="-35.109275066001011"/>
    <n v="-35.109275066001011"/>
    <x v="1"/>
    <m/>
    <s v="55Unity"/>
    <m/>
    <m/>
    <m/>
    <m/>
    <m/>
    <s v="Sem Histórico"/>
    <m/>
    <s v="55Unity"/>
    <m/>
    <x v="160"/>
    <s v="NFTs"/>
    <s v="Technology &amp; Infrastructure"/>
    <s v="Operating Costs"/>
    <s v="Operating Costs"/>
    <x v="9"/>
    <m/>
    <s v="0xc55e06a746c119be437eda4b4b6cd45df2c9a09dc709f40362fa4a8c036df1d8"/>
    <n v="1"/>
    <n v="1"/>
  </r>
  <r>
    <s v="d1beb023-c248-4509-a5cc-14f274b77d5a"/>
    <x v="316"/>
    <x v="573"/>
    <n v="-1.47001761318136E-3"/>
    <n v="-1.47001761318136E-3"/>
    <x v="3"/>
    <n v="16282.39538239538"/>
    <n v="-23.935407996904061"/>
    <n v="-23.93540799690406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e7369513e559bd00ebcc8da0221513fb65e68ba3065fad332d5f8ed96f4b3a2c"/>
    <n v="1"/>
    <n v="1"/>
  </r>
  <r>
    <s v="c6e29eb4-fa26-46c5-804a-b77d339ffe61"/>
    <x v="316"/>
    <x v="573"/>
    <n v="-0.1617977408261991"/>
    <n v="-0.1617977408261991"/>
    <x v="3"/>
    <n v="16282.39538239538"/>
    <n v="-2634.4547881105091"/>
    <n v="-2634.4547881105091"/>
    <x v="1"/>
    <m/>
    <s v="Ledger"/>
    <m/>
    <m/>
    <m/>
    <m/>
    <m/>
    <s v="Criação do contrato da ReservaX, deploy na mainnet ( Reembolsado)"/>
    <m/>
    <s v="Ledger"/>
    <m/>
    <x v="162"/>
    <s v="Blockchain"/>
    <s v="Technology &amp; Infrastructure"/>
    <s v="Operating Costs"/>
    <s v="Operating Costs"/>
    <x v="9"/>
    <m/>
    <s v="0x4265e64a993693c72ca72541547c989673fedff751b00813bb841ae47081a7b8"/>
    <n v="1"/>
    <n v="1"/>
  </r>
  <r>
    <s v="7ef77bb0-288f-4ef7-972e-345288fa4f32"/>
    <x v="316"/>
    <x v="573"/>
    <n v="-6.8836084085399816E-3"/>
    <n v="-6.8836084085399816E-3"/>
    <x v="3"/>
    <n v="16282.39538239538"/>
    <n v="-112.0816337654294"/>
    <n v="-112.0816337654294"/>
    <x v="1"/>
    <m/>
    <s v="55Unity"/>
    <m/>
    <m/>
    <m/>
    <m/>
    <m/>
    <s v="Sem Histórico"/>
    <m/>
    <s v="55Unity"/>
    <m/>
    <x v="163"/>
    <s v="NFTs"/>
    <s v="Technology &amp; Infrastructure"/>
    <s v="Operating Costs"/>
    <s v="Operating Costs"/>
    <x v="9"/>
    <m/>
    <s v="0xd2ec5c041ee4f205176b8fd022f32b3ed0bb0509fbd1054c37411187298f227e"/>
    <n v="1"/>
    <n v="1"/>
  </r>
  <r>
    <s v="08381bd1-e1c8-4e01-a70c-1224e73a1fc4"/>
    <x v="394"/>
    <x v="649"/>
    <n v="0.33662431778088892"/>
    <n v="0.33662431778088892"/>
    <x v="3"/>
    <n v="16311.69702780441"/>
    <n v="5490.9138838332119"/>
    <n v="5490.913883833211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d2283517ce1a756aebf43450b2ed607847c36f9c563c35c4b44a91f55adc8bb5"/>
    <n v="1"/>
    <n v="1"/>
  </r>
  <r>
    <s v="1a51d0ad-44bb-4bec-9621-a13e82a762df"/>
    <x v="395"/>
    <x v="650"/>
    <n v="-6.1476461202836404E-3"/>
    <n v="-6.1476461202836404E-3"/>
    <x v="3"/>
    <n v="15047.15447154472"/>
    <n v="-92.504580808300503"/>
    <n v="-92.50458080830050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314b740688b96cb003215679116200aa49f2c0c3b0666b1b23c7d7af45ff61d9"/>
    <n v="1"/>
    <n v="1"/>
  </r>
  <r>
    <s v="0f022795-c629-48a5-a8ee-932738fe2f44"/>
    <x v="395"/>
    <x v="650"/>
    <n v="-3.5705660250121471E-3"/>
    <n v="-3.5705660250121471E-3"/>
    <x v="3"/>
    <n v="15047.15447154472"/>
    <n v="-53.726858529207171"/>
    <n v="-53.72685852920717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9080196de606a2d29a2f3f8f4d4c1aabb8bea501ed7521151bcb1adebc6bd29"/>
    <n v="1"/>
    <n v="1"/>
  </r>
  <r>
    <s v="e6ef0ef8-e393-4f16-9ad4-385d16417b6a"/>
    <x v="395"/>
    <x v="650"/>
    <n v="-7.228736193222945E-3"/>
    <n v="-7.228736193222945E-3"/>
    <x v="3"/>
    <n v="15047.15447154472"/>
    <n v="-108.77191013347181"/>
    <n v="-108.7719101334718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1fa742e2c806e912ddb0540c28be47a0e76f4e50d043f23c83328d0e87575c4b"/>
    <n v="1"/>
    <n v="1"/>
  </r>
  <r>
    <s v="ec4881fd-373e-4a66-973a-137a67b6a4c2"/>
    <x v="395"/>
    <x v="650"/>
    <n v="-7.0392612168959914E-3"/>
    <n v="-7.0392612168959914E-3"/>
    <x v="3"/>
    <n v="15047.15447154472"/>
    <n v="-105.9208508961878"/>
    <n v="-105.920850896187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1b8ab7087c728f9a54d073764fe30521bbcf7279a196fe80173524e5a23a5901"/>
    <n v="1"/>
    <n v="1"/>
  </r>
  <r>
    <s v="2f923afe-236a-4489-b1b6-c598355d7a62"/>
    <x v="396"/>
    <x v="651"/>
    <n v="-0.80100838836156807"/>
    <n v="-0.80100838836156807"/>
    <x v="3"/>
    <n v="14837.6673040153"/>
    <n v="-11885.095974234429"/>
    <n v="-11885.095974234429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785d39f2f576b8da350223307a7c88fb625c494b3272afe1791f934c5bb10519"/>
    <n v="1"/>
    <n v="1"/>
  </r>
  <r>
    <s v="282001bf-93da-461b-a216-59b64b635433"/>
    <x v="396"/>
    <x v="651"/>
    <n v="-0.84644705484562055"/>
    <n v="-0.84644705484562055"/>
    <x v="3"/>
    <n v="14837.6673040153"/>
    <n v="-12559.29979026291"/>
    <n v="-12559.29979026291"/>
    <x v="1"/>
    <m/>
    <s v="55Unity"/>
    <m/>
    <m/>
    <m/>
    <m/>
    <m/>
    <s v="Compra de vários nft diferentes para loja do 55"/>
    <m/>
    <s v="55Unity"/>
    <s v="55Unity"/>
    <x v="176"/>
    <s v="Blockchain"/>
    <s v="Technology &amp; Infrastructure"/>
    <s v="Operating Costs"/>
    <s v="Operating Costs"/>
    <x v="9"/>
    <m/>
    <s v="0xd1863933016b1928fe1dbee99978f9c17280c1e96e38e35ddbe64bb1deb0e38a"/>
    <n v="1"/>
    <n v="1"/>
  </r>
  <r>
    <s v="82b2a7e4-de88-481f-b9a6-e8b3963df175"/>
    <x v="396"/>
    <x v="651"/>
    <n v="-0.100953116721844"/>
    <n v="-0.100953116721844"/>
    <x v="3"/>
    <n v="14837.6673040153"/>
    <n v="-1497.9087592221449"/>
    <n v="-1497.9087592221449"/>
    <x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943ab7d239a6ab196c15f7438baf7a42cfbfbf5cdf305879dc573bf6c61f683c"/>
    <n v="1"/>
    <n v="1"/>
  </r>
  <r>
    <s v="7af0684d-5094-49b2-a7f4-c7493fa9b007"/>
    <x v="396"/>
    <x v="651"/>
    <n v="-3.5065521940058218E-3"/>
    <n v="-3.5065521940058218E-3"/>
    <x v="3"/>
    <n v="14837.6673040153"/>
    <n v="-52.029054838823278"/>
    <n v="-52.029054838823278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5bccbebf549c192ae6af6bdf1687c67a3d622bc7cc857f3efef4e5416f27900b"/>
    <n v="1"/>
    <n v="1"/>
  </r>
  <r>
    <s v="3024e063-0fbe-420f-9f6b-2d5e4e48041a"/>
    <x v="396"/>
    <x v="651"/>
    <n v="0.8"/>
    <n v="0.8"/>
    <x v="3"/>
    <n v="14837.6673040153"/>
    <n v="11870.133843212239"/>
    <n v="11870.13384321223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7"/>
    <m/>
    <s v="0x785d39f2f576b8da350223307a7c88fb625c494b3272afe1791f934c5bb10519"/>
    <n v="1"/>
    <n v="1"/>
  </r>
  <r>
    <s v="0ba1242b-6aad-4029-bffc-217a385ff488"/>
    <x v="396"/>
    <x v="651"/>
    <n v="-4.8688124895926834E-3"/>
    <n v="-4.8688124895926834E-3"/>
    <x v="3"/>
    <n v="14837.6673040153"/>
    <n v="-72.241819886210678"/>
    <n v="-72.241819886210678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618efb8e6029d140459397cc01fd2a9c480ec784a09311ebab13a643a98c16ff"/>
    <n v="1"/>
    <n v="1"/>
  </r>
  <r>
    <s v="ded0b188-bfdc-47f7-bc64-11a3de9c46f6"/>
    <x v="396"/>
    <x v="651"/>
    <n v="-7.0734230315161004E-2"/>
    <n v="-7.0734230315161004E-2"/>
    <x v="3"/>
    <n v="14837.6673040153"/>
    <n v="-1049.5309764219519"/>
    <n v="-1049.5309764219519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9"/>
    <m/>
    <s v="0x60495c05283472a6d5d8023e0012fcf9cbcb99d2371b5c3cf5166d78f9ff61f6"/>
    <n v="1"/>
    <n v="1"/>
  </r>
  <r>
    <s v="2ee0ce4e-57da-4a2b-bd70-cbbb0580bdd0"/>
    <x v="396"/>
    <x v="651"/>
    <n v="-0.24026855075480269"/>
    <n v="-0.24026855075480269"/>
    <x v="3"/>
    <n v="14837.6673040153"/>
    <n v="-3565.024819717677"/>
    <n v="-3565.024819717677"/>
    <x v="1"/>
    <m/>
    <s v="Ledger"/>
    <m/>
    <m/>
    <m/>
    <m/>
    <m/>
    <s v="Criação do contrato do 55unity - Toxic Power, deploy na mainnet"/>
    <m/>
    <s v="Ledger"/>
    <m/>
    <x v="162"/>
    <s v="Blockchain"/>
    <s v="Technology &amp; Infrastructure"/>
    <s v="Operating Costs"/>
    <s v="Operating Costs"/>
    <x v="9"/>
    <m/>
    <s v="0x755a3e96ea12b7f0acb4cbb6cf58aa4b1494b661c6d38022421f49f9cb7efc45"/>
    <n v="1"/>
    <n v="1"/>
  </r>
  <r>
    <s v="186ea0db-b4d6-4ec4-84b3-b4232c16315f"/>
    <x v="396"/>
    <x v="651"/>
    <n v="0.1"/>
    <n v="0.1"/>
    <x v="3"/>
    <n v="14837.6673040153"/>
    <n v="1483.7667304015299"/>
    <n v="1483.7667304015299"/>
    <x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7"/>
    <m/>
    <s v="0x943ab7d239a6ab196c15f7438baf7a42cfbfbf5cdf305879dc573bf6c61f683c"/>
    <n v="1"/>
    <n v="1"/>
  </r>
  <r>
    <s v="0eb16755-14e4-4608-9e75-a84ebbdd5124"/>
    <x v="396"/>
    <x v="651"/>
    <n v="-2.2123016526947839E-3"/>
    <n v="-2.2123016526947839E-3"/>
    <x v="3"/>
    <n v="14837.6673040153"/>
    <n v="-32.825395898808402"/>
    <n v="-32.825395898808402"/>
    <x v="1"/>
    <m/>
    <s v="Ledger"/>
    <m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69bd6179870013cce62176b9d08399b2c623243f30b75bf957a2e8bd1df740e"/>
    <n v="1"/>
    <n v="1"/>
  </r>
  <r>
    <s v="b6247d9f-da6b-48a5-bae7-b932141946aa"/>
    <x v="318"/>
    <x v="575"/>
    <n v="-3.4786190768299999E-3"/>
    <n v="-3.4786190768299999E-3"/>
    <x v="3"/>
    <n v="15067.03775411423"/>
    <n v="-52.412484962779587"/>
    <n v="-52.412484962779587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9"/>
    <m/>
    <s v="0xd1b015638a10254e7a904bbb50afea4c32cb4200478041d924dec307b22e4310"/>
    <n v="1"/>
    <n v="1"/>
  </r>
  <r>
    <s v="43deed44-e833-4e07-8a99-79fa9396023e"/>
    <x v="318"/>
    <x v="575"/>
    <n v="-7.885636031290999E-3"/>
    <n v="-7.885636031290999E-3"/>
    <x v="3"/>
    <n v="15067.03775411423"/>
    <n v="-118.813175798665"/>
    <n v="-118.813175798665"/>
    <x v="1"/>
    <m/>
    <s v="Helper"/>
    <s v="Gabriela Leão"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9"/>
    <m/>
    <s v="0xdccb11edb0e84ad060aef9cd3f2d4957380d6cfc329407196462bbcc4f770062"/>
    <n v="1"/>
    <n v="1"/>
  </r>
  <r>
    <s v="51f02d3b-7562-4e66-abb0-b01368bf27ba"/>
    <x v="397"/>
    <x v="652"/>
    <n v="-9.0448540636109062E-2"/>
    <n v="-9.0448540636109062E-2"/>
    <x v="3"/>
    <n v="14465.41961577351"/>
    <n v="-1308.3760939356589"/>
    <n v="-1308.3760939356589"/>
    <x v="1"/>
    <m/>
    <s v="Ledger"/>
    <m/>
    <m/>
    <m/>
    <m/>
    <m/>
    <s v="Criação do contrato do 55unity - Survive, deploy na mainnet"/>
    <m/>
    <s v="Ledger"/>
    <m/>
    <x v="162"/>
    <s v="Blockchain"/>
    <s v="Technology &amp; Infrastructure"/>
    <s v="Operating Costs"/>
    <s v="Operating Costs"/>
    <x v="9"/>
    <m/>
    <s v="0xf01c3a474106d3fc50bde09928e9e43703ba4cfdf329af58f8650668fc259bfa"/>
    <n v="1"/>
    <n v="1"/>
  </r>
  <r>
    <s v="a322ecc3-ae4c-4769-9c4e-3f7f0eda1231"/>
    <x v="397"/>
    <x v="652"/>
    <n v="2.6250000000000002E-3"/>
    <n v="2.6250000000000002E-3"/>
    <x v="2"/>
    <n v="14519.160768452981"/>
    <n v="38.112797017189067"/>
    <n v="38.112797017189067"/>
    <x v="1"/>
    <m/>
    <m/>
    <s v="Ledger"/>
    <m/>
    <m/>
    <m/>
    <m/>
    <s v="Sem Histórico"/>
    <m/>
    <s v="Ledger"/>
    <m/>
    <x v="180"/>
    <s v="Contracts"/>
    <s v="Technology &amp; Infrastructure"/>
    <s v="Operating Costs"/>
    <s v="Operating Costs"/>
    <x v="9"/>
    <m/>
    <s v="0x1a4a6b1a5b3a30dfe0676e9c700f6816fb0cdaa990e5cb6b63930faa5fe7709a"/>
    <n v="1"/>
    <n v="1"/>
  </r>
  <r>
    <s v="24154dec-714e-4c42-b9be-cece9ecb400b"/>
    <x v="398"/>
    <x v="653"/>
    <n v="5.0692499992500001E-2"/>
    <n v="5.0692499992500001E-2"/>
    <x v="3"/>
    <n v="14832.67776096823"/>
    <n v="751.90551728663684"/>
    <n v="751.90551728663684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ea50b7535c3fff619a8da8d20f787a50fe712a0d066421fa06e8924a6bfa553c"/>
    <n v="1"/>
    <n v="1"/>
  </r>
  <r>
    <s v="e59ce2eb-5bde-459e-ae44-af4793395f64"/>
    <x v="320"/>
    <x v="577"/>
    <n v="-0.60055784625117903"/>
    <n v="-0.60055784625117903"/>
    <x v="3"/>
    <n v="13241.95196729688"/>
    <n v="-7952.5581536413783"/>
    <n v="-7952.5581536413783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9"/>
    <m/>
    <s v="0xf87dffce42ced55b877daaf2430e5150880c6330642308328a35c2b7149a226a"/>
    <n v="1"/>
    <n v="1"/>
  </r>
  <r>
    <s v="2aafa00e-1da1-45ef-b4d5-b385c1c2dce7"/>
    <x v="321"/>
    <x v="578"/>
    <n v="5.0450250000000002E-2"/>
    <n v="5.0450250000000002E-2"/>
    <x v="3"/>
    <n v="12840.9693877551"/>
    <n v="647.8301158545919"/>
    <n v="647.8301158545919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a5dd109201f59df5f4f26e74620200b307ce67621864f1ca676332ace3994701"/>
    <n v="1"/>
    <n v="1"/>
  </r>
  <r>
    <s v="f160725c-27af-4a9c-9a5c-1bd0940efaa0"/>
    <x v="322"/>
    <x v="579"/>
    <n v="-1.4434943165628569E-3"/>
    <n v="-1.4434943165628569E-3"/>
    <x v="3"/>
    <n v="13174.949494949489"/>
    <n v="-19.017964716962279"/>
    <n v="-19.01796471696227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1d13e1e6d43bd42a240d727ccb292ab25e8dae38527071a3d0c135646d35f72"/>
    <n v="1"/>
    <n v="1"/>
  </r>
  <r>
    <s v="630294bf-6fff-4d5a-9e2a-563a5ec612fc"/>
    <x v="322"/>
    <x v="579"/>
    <n v="-1.00629613796634E-3"/>
    <n v="-1.00629613796634E-3"/>
    <x v="3"/>
    <n v="13174.949494949489"/>
    <n v="-13.25790079466926"/>
    <n v="-13.2579007946692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48d31671d9fc5b838297af12b6335961e755dfb4a195a9e3a3e9acecb092800"/>
    <n v="1"/>
    <n v="1"/>
  </r>
  <r>
    <s v="d0de345a-cab5-40e7-89a0-f6789019f811"/>
    <x v="322"/>
    <x v="579"/>
    <n v="-2.0185596879962668E-3"/>
    <n v="-2.0185596879962668E-3"/>
    <x v="3"/>
    <n v="13174.949494949489"/>
    <n v="-26.59442194189182"/>
    <n v="-26.5944219418918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234643d552895489afa838cd7cf6a25ad4bcbb26874f66a22ba32832c1863eb"/>
    <n v="1"/>
    <n v="1"/>
  </r>
  <r>
    <s v="c739baa6-e8bd-4435-9884-62e0d62eb21c"/>
    <x v="399"/>
    <x v="654"/>
    <n v="-5.3971959061404453E-3"/>
    <n v="-5.3971959061404453E-3"/>
    <x v="3"/>
    <n v="13165.79887697805"/>
    <n v="-71.058395799894399"/>
    <n v="-71.05839579989439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9f9f52d45aa1f9497538882983c753acc386273d8604a8e684c613e19dec867b"/>
    <n v="1"/>
    <n v="1"/>
  </r>
  <r>
    <s v="ca500c16-7e47-4afa-bfae-7b65349a972f"/>
    <x v="399"/>
    <x v="654"/>
    <n v="-0.150591321948357"/>
    <n v="-0.150591321948357"/>
    <x v="3"/>
    <n v="13165.79887697805"/>
    <n v="-1982.655057390318"/>
    <n v="-1982.655057390318"/>
    <x v="1"/>
    <m/>
    <s v="Helper"/>
    <m/>
    <m/>
    <m/>
    <m/>
    <m/>
    <s v="Transferencia de ethereum entres contas do Bruno e outra pessoa do 55 para envio dos airdrops"/>
    <m/>
    <s v="Helper"/>
    <m/>
    <x v="160"/>
    <s v="NFTs"/>
    <s v="Technology &amp; Infrastructure"/>
    <s v="Operating Costs"/>
    <s v="Operating Costs"/>
    <x v="9"/>
    <m/>
    <s v="0xc2e1476d23aedb7b7d6e6131b002a7f7ee27e76dea6d4eb36c6181c07c716b86"/>
    <n v="1"/>
    <n v="1"/>
  </r>
  <r>
    <s v="f867dfd4-de76-46eb-bee8-4df382f8fd22"/>
    <x v="399"/>
    <x v="654"/>
    <n v="-2.8192963830475991E-3"/>
    <n v="-2.8192963830475991E-3"/>
    <x v="3"/>
    <n v="13165.79887697805"/>
    <n v="-37.118289153796361"/>
    <n v="-37.11828915379636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abf8a469864b6dc3accb0f7215774734fa51a168c4b4c78d6ac450a07589f78"/>
    <n v="1"/>
    <n v="1"/>
  </r>
  <r>
    <s v="31fb1200-5e01-4df9-8f16-a101a5f79947"/>
    <x v="399"/>
    <x v="654"/>
    <n v="-3.2041986607787699E-3"/>
    <n v="-3.2041986607787699E-3"/>
    <x v="3"/>
    <n v="13165.79887697805"/>
    <n v="-42.185835129695697"/>
    <n v="-42.18583512969569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3562d52935cf99941450f84af17a71e7de5dc07a1124c9c90e1e178223f0560"/>
    <n v="1"/>
    <n v="1"/>
  </r>
  <r>
    <s v="26eeafdb-3974-4959-aa37-1061fb893b04"/>
    <x v="324"/>
    <x v="581"/>
    <n v="0.30735750000000001"/>
    <n v="0.30735750000000001"/>
    <x v="3"/>
    <n v="12829.753340185"/>
    <n v="3943.3209122559101"/>
    <n v="3943.3209122559101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18896ccdf18c56acfe2b9ac4b8085d5c0d3ff1444ee8eb1ced56b455331de4bc"/>
    <n v="1"/>
    <n v="1"/>
  </r>
  <r>
    <s v="2b547d9c-3420-4a7a-bcc6-41b397b9e8b1"/>
    <x v="324"/>
    <x v="581"/>
    <n v="-6.7410224181299995E-4"/>
    <n v="-6.7410224181299995E-4"/>
    <x v="3"/>
    <n v="12829.753340185"/>
    <n v="-8.6485654885265308"/>
    <n v="-8.6485654885265308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9"/>
    <m/>
    <s v="0x3862167657cb1bd03a7a39bbf0d2eed1600b4934f4532c3f5c96b3c8aba14e5d"/>
    <n v="1"/>
    <n v="1"/>
  </r>
  <r>
    <s v="f6c080f3-a1d6-4579-b8d8-f3b406539dcc"/>
    <x v="324"/>
    <x v="581"/>
    <n v="-7.3388665596579479E-3"/>
    <n v="-7.3388665596579479E-3"/>
    <x v="3"/>
    <n v="12829.753340185"/>
    <n v="-94.15584775694353"/>
    <n v="-94.15584775694353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19d862a189cacaea3407bfd4317269730971fd951bba97023b39121bcaf1865"/>
    <n v="1"/>
    <n v="1"/>
  </r>
  <r>
    <s v="7b546173-6f6d-4cf2-8988-6acdeb06ca2d"/>
    <x v="324"/>
    <x v="581"/>
    <n v="-3.9044981991804839E-3"/>
    <n v="-3.9044981991804839E-3"/>
    <x v="3"/>
    <n v="12829.753340185"/>
    <n v="-50.093748812682122"/>
    <n v="-50.093748812682122"/>
    <x v="1"/>
    <m/>
    <s v="Ledger"/>
    <m/>
    <m/>
    <m/>
    <m/>
    <m/>
    <s v="Sem Histórico"/>
    <m/>
    <s v="Ledger"/>
    <m/>
    <x v="180"/>
    <s v="Contracts"/>
    <s v="Technology &amp; Infrastructure"/>
    <s v="Operating Costs"/>
    <s v="Operating Costs"/>
    <x v="9"/>
    <m/>
    <s v="0xcabd126e6e761369a1b056bf413a556b9828748af647663acbb8993ebe1eeb05"/>
    <n v="1"/>
    <n v="1"/>
  </r>
  <r>
    <s v="b940a0f2-7d86-4749-a24f-e2562b3fb107"/>
    <x v="324"/>
    <x v="581"/>
    <n v="-2.2862486584255661"/>
    <n v="-2.2862486584255661"/>
    <x v="3"/>
    <n v="12829.753340185"/>
    <n v="-29332.00636192887"/>
    <n v="-29332.00636192887"/>
    <x v="1"/>
    <m/>
    <s v="Ledger"/>
    <s v="Rodrigo Wolff"/>
    <m/>
    <m/>
    <m/>
    <m/>
    <s v="Pagamento ao artista do 55Unity"/>
    <m/>
    <s v="Ledger"/>
    <m/>
    <x v="181"/>
    <s v="Fornecedores"/>
    <s v="Suppliers"/>
    <s v="Partnerships &amp; Suppliers"/>
    <s v="Partnerships &amp; Suppliers"/>
    <x v="6"/>
    <m/>
    <s v="0x497e3b65cfa07a34d6f20b54972b6f0ffb24439d25b500f07f583880028df510"/>
    <n v="1"/>
    <n v="1"/>
  </r>
  <r>
    <s v="7405c07f-bbb8-487b-b701-0ac0436aaf87"/>
    <x v="324"/>
    <x v="581"/>
    <n v="-1.28636421338438"/>
    <n v="-1.28636421338438"/>
    <x v="3"/>
    <n v="12829.753340185"/>
    <n v="-16503.73556336269"/>
    <n v="-16503.73556336269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8a254a81073045c63bf73631bde3b9b72d3a3c1f658a3e7da24593b6eab9f219"/>
    <n v="1"/>
    <n v="1"/>
  </r>
  <r>
    <s v="9e827b74-a62c-459d-b4ea-2606710f1cdc"/>
    <x v="324"/>
    <x v="581"/>
    <n v="-0.30067095224181301"/>
    <n v="-0.30067095224181301"/>
    <x v="3"/>
    <n v="12829.753340185"/>
    <n v="-3857.5341538210041"/>
    <n v="-3857.5341538210041"/>
    <x v="1"/>
    <m/>
    <s v="Helper"/>
    <m/>
    <m/>
    <m/>
    <m/>
    <m/>
    <s v="Transferencia de ethereum entres contas do Bruno e outra pessoa do 55 para envio dos airdrops"/>
    <m/>
    <s v="Helper"/>
    <m/>
    <x v="162"/>
    <s v="Blockchain"/>
    <s v="Technology &amp; Infrastructure"/>
    <s v="Operating Costs"/>
    <s v="Operating Costs"/>
    <x v="9"/>
    <m/>
    <s v="0x9b44eb81359ad3296d0106fc41c280a8c209d5f6510aac07d0d6a56756930588"/>
    <n v="1"/>
    <n v="1"/>
  </r>
  <r>
    <s v="c5df0b8f-5875-4f02-9f95-dac8234245d7"/>
    <x v="324"/>
    <x v="581"/>
    <n v="-6.8565224181299999E-4"/>
    <n v="-6.8565224181299999E-4"/>
    <x v="3"/>
    <n v="12829.753340185"/>
    <n v="-8.7967491396056676"/>
    <n v="-8.7967491396056676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9"/>
    <m/>
    <s v="0x6cef3fff0446a97a6ce4318adf497f11b59fadd8288681b8825165e3967d40c6"/>
    <n v="1"/>
    <n v="1"/>
  </r>
  <r>
    <s v="cdca743f-4326-4491-afbe-aedb1f7fba52"/>
    <x v="324"/>
    <x v="581"/>
    <n v="-2.5722855728692511"/>
    <n v="-2.5722855728692511"/>
    <x v="3"/>
    <n v="12829.753340185"/>
    <n v="-33001.789420428948"/>
    <n v="-33001.789420428948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55b3feba081672c03138f971d705b33ca0cdfbadaecd320bcafd277a96dbf6f7"/>
    <n v="1"/>
    <n v="1"/>
  </r>
  <r>
    <s v="23546510-eba0-4e7d-af9d-34a9630460ac"/>
    <x v="324"/>
    <x v="581"/>
    <n v="-6.7410224181299995E-4"/>
    <n v="-6.7410224181299995E-4"/>
    <x v="3"/>
    <n v="12829.753340185"/>
    <n v="-8.6485654885265308"/>
    <n v="-8.6485654885265308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9"/>
    <m/>
    <s v="0xbe5f9736f35fce14b7d5271cfae6e7e0634130257102bb104cd7ade45d92b83d"/>
    <n v="1"/>
    <n v="1"/>
  </r>
  <r>
    <s v="d5bc918d-bec0-4bd2-9cca-b6e3ada38014"/>
    <x v="324"/>
    <x v="581"/>
    <n v="-2.5720531247037699"/>
    <n v="-2.5720531247037699"/>
    <x v="3"/>
    <n v="12829.753340185"/>
    <n v="-32998.807167801453"/>
    <n v="-32998.807167801453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5e64660ad072fc1d2e8314a8a59635989528ef7e6d555fbd0430329217d2dde6"/>
    <n v="1"/>
    <n v="1"/>
  </r>
  <r>
    <s v="a09f8337-766e-4966-9f3a-c0ed3034f3e2"/>
    <x v="324"/>
    <x v="581"/>
    <n v="-0.643631737056793"/>
    <n v="-0.643631737056793"/>
    <x v="3"/>
    <n v="12829.753340185"/>
    <n v="-8257.6364283534604"/>
    <n v="-8257.6364283534604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d8e4997180c957ff0ec045aa5153601c7bc1281ee86efd89372d911e3a9afcd0"/>
    <n v="1"/>
    <n v="1"/>
  </r>
  <r>
    <s v="778ad586-8ee5-48b2-b6d3-8b43c19ce605"/>
    <x v="324"/>
    <x v="581"/>
    <n v="-0.64352322179352406"/>
    <n v="-0.64352322179352406"/>
    <x v="3"/>
    <n v="12829.753340185"/>
    <n v="-8256.2442042920757"/>
    <n v="-8256.2442042920757"/>
    <x v="1"/>
    <m/>
    <s v="Ledger"/>
    <s v="Gabriela Leão"/>
    <m/>
    <m/>
    <m/>
    <m/>
    <s v="Bonus Gabriela do 55"/>
    <m/>
    <s v="Ledger"/>
    <m/>
    <x v="174"/>
    <s v="Outros"/>
    <s v="People"/>
    <s v="People"/>
    <s v="People"/>
    <x v="2"/>
    <m/>
    <s v="0x174c4cb9ed9f871f8a855b95fcb6a505146c68c7743d7c037681fda0a8bc0188"/>
    <n v="1"/>
    <n v="1"/>
  </r>
  <r>
    <s v="c7b05f2d-98d5-48b9-9698-d1898298f854"/>
    <x v="400"/>
    <x v="655"/>
    <n v="-3.4324216502505801E-3"/>
    <n v="-3.4324216502505801E-3"/>
    <x v="3"/>
    <n v="13630.77709611452"/>
    <n v="-46.786574414443209"/>
    <n v="-46.78657441444320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fa4a3f90e1169c41c4e1b84a2cca757674e19cabbf66cc2fbeb6e3303a3f334a"/>
    <n v="1"/>
    <n v="1"/>
  </r>
  <r>
    <s v="45d38e7c-8954-4f1f-b130-fc19e701d59a"/>
    <x v="400"/>
    <x v="655"/>
    <n v="-5.5370227060515661E-3"/>
    <n v="-5.5370227060515661E-3"/>
    <x v="3"/>
    <n v="13630.77709611452"/>
    <n v="-75.473922282313723"/>
    <n v="-75.47392228231372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b3ba08e70107b9a4a897cfded1ba97df735f22870b17aa93976773bff4220b"/>
    <n v="1"/>
    <n v="1"/>
  </r>
  <r>
    <s v="f52dcc39-de4e-4b04-b003-b7e74627a996"/>
    <x v="400"/>
    <x v="655"/>
    <n v="-1.381411006304064E-3"/>
    <n v="-1.381411006304064E-3"/>
    <x v="3"/>
    <n v="13630.77709611452"/>
    <n v="-18.82970550504994"/>
    <n v="-18.8297055050499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0703dceea2ee572f06079b84dc975ba1d8789484513b7a726e00343e2b9e0c5"/>
    <n v="1"/>
    <n v="1"/>
  </r>
  <r>
    <s v="79de376a-1fba-4013-b793-2e36c3e6cc99"/>
    <x v="400"/>
    <x v="655"/>
    <n v="-6.74421056059744E-4"/>
    <n v="-6.74421056059744E-4"/>
    <x v="3"/>
    <n v="13630.77709611452"/>
    <n v="-9.1928830840765254"/>
    <n v="-9.192883084076525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df3733edf37586c6d8b269fb3973cd48b54819816ef8b444dacc383499af3c7"/>
    <n v="1"/>
    <n v="1"/>
  </r>
  <r>
    <s v="9d07ba22-9837-4ce0-a920-3f43ef23ce16"/>
    <x v="400"/>
    <x v="655"/>
    <n v="-6.2389006736008397E-4"/>
    <n v="-6.2389006736008397E-4"/>
    <x v="3"/>
    <n v="13630.77709611452"/>
    <n v="-8.5041064406651774"/>
    <n v="-8.504106440665177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fae3bf07733603a4b884fc2ce221d9d541771b55e0555fb547a3d2eb66513a14"/>
    <n v="1"/>
    <n v="1"/>
  </r>
  <r>
    <s v="ed472c24-add0-4654-948f-876d5de8ca25"/>
    <x v="400"/>
    <x v="655"/>
    <n v="-6.2389006736008397E-4"/>
    <n v="-6.2389006736008397E-4"/>
    <x v="3"/>
    <n v="13630.77709611452"/>
    <n v="-8.5041064406651774"/>
    <n v="-8.504106440665177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f77126180cb0f579b4521b962b6a0ab404c03cebcd92dc0d170c598a7b9770d3"/>
    <n v="1"/>
    <n v="1"/>
  </r>
  <r>
    <s v="28aa7184-5220-46fe-b0aa-fa09a577a4ac"/>
    <x v="400"/>
    <x v="655"/>
    <n v="-7.0223480434161603E-4"/>
    <n v="-7.0223480434161603E-4"/>
    <x v="3"/>
    <n v="13630.77709611452"/>
    <n v="-9.5720060871141612"/>
    <n v="-9.572006087114161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fd9eb466c27e394581ee64dfc660147e0597e37a91564f4a76bccbbaee230b9"/>
    <n v="1"/>
    <n v="1"/>
  </r>
  <r>
    <s v="a376aefb-dfc9-4b92-be24-89483e8d0fcc"/>
    <x v="400"/>
    <x v="655"/>
    <n v="-4.835758285519875E-3"/>
    <n v="-4.835758285519875E-3"/>
    <x v="3"/>
    <n v="13630.77709611452"/>
    <n v="-65.915143280610337"/>
    <n v="-65.9151432806103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c35385e50652e4756a75c3251164e6a4dcf3183d6294a198c486fe6bc1a01b"/>
    <n v="1"/>
    <n v="1"/>
  </r>
  <r>
    <s v="cf81b45d-73b4-432a-9f62-7f43b84d53ef"/>
    <x v="400"/>
    <x v="655"/>
    <n v="-3.271369634672376E-3"/>
    <n v="-3.271369634672376E-3"/>
    <x v="3"/>
    <n v="13630.77709611452"/>
    <n v="-44.591310289216743"/>
    <n v="-44.59131028921674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a78f7d7bc2b3f5fb0d2f8856c6e3cbfafeefdf1d25dee642a428529a92f7c8c"/>
    <n v="1"/>
    <n v="1"/>
  </r>
  <r>
    <s v="14ceed8e-8b91-486d-845f-080f6a05565f"/>
    <x v="400"/>
    <x v="655"/>
    <n v="-2.4524041862730018E-3"/>
    <n v="-2.4524041862730018E-3"/>
    <x v="3"/>
    <n v="13630.77709611452"/>
    <n v="-33.428174812665397"/>
    <n v="-33.4281748126653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973deba03f793615eda26fc528ca696ed6f27d0b4cbe5745e3e7367868dd48e"/>
    <n v="1"/>
    <n v="1"/>
  </r>
  <r>
    <s v="7752a854-5ad3-4f96-9ce2-4332a4b84085"/>
    <x v="400"/>
    <x v="655"/>
    <n v="-2.2868981688627102E-3"/>
    <n v="-2.2868981688627102E-3"/>
    <x v="3"/>
    <n v="13630.77709611452"/>
    <n v="-31.17219918128006"/>
    <n v="-31.1721991812800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1f834e451e41d0c4046d75343b1f25aac7818cc9fff2d6ab906b4428868e48e"/>
    <n v="1"/>
    <n v="1"/>
  </r>
  <r>
    <s v="bf78e9dc-fbec-44c0-9307-aca5fa9369f1"/>
    <x v="400"/>
    <x v="655"/>
    <n v="-2.3324915432081398E-3"/>
    <n v="-2.3324915432081398E-3"/>
    <x v="3"/>
    <n v="13630.77709611452"/>
    <n v="-31.793672304042321"/>
    <n v="-31.79367230404232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cadf07b877db51c3ba93baecd4aaabf22b06c39c92a207e12296735a24d6429"/>
    <n v="1"/>
    <n v="1"/>
  </r>
  <r>
    <s v="15602cd9-9ec7-44ce-b630-9c2e61ebceb1"/>
    <x v="400"/>
    <x v="655"/>
    <n v="7.6146965136773118E-2"/>
    <n v="7.6146965136773118E-2"/>
    <x v="3"/>
    <n v="13630.77709611452"/>
    <n v="1037.942308324958"/>
    <n v="1037.942308324958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9a913a0ab83788832fc8b1108dedbe6809d1e25242f84e415e0232b4572bcd8b"/>
    <n v="1"/>
    <n v="1"/>
  </r>
  <r>
    <s v="b07b3338-46fc-4a5f-978e-710a85d33f11"/>
    <x v="400"/>
    <x v="655"/>
    <n v="-1.5180954156392441E-3"/>
    <n v="-1.5180954156392441E-3"/>
    <x v="3"/>
    <n v="13630.77709611452"/>
    <n v="-20.692820221211861"/>
    <n v="-20.692820221211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02587abc3c155a6b5c6a6cc8acf132844f93d1f85371a9a33a961b5b85aea3"/>
    <n v="1"/>
    <n v="1"/>
  </r>
  <r>
    <s v="a3e09720-48a0-455d-926f-1fb9505ed344"/>
    <x v="400"/>
    <x v="655"/>
    <n v="0.3"/>
    <n v="0.3"/>
    <x v="3"/>
    <n v="13630.77709611452"/>
    <n v="4089.2331288343562"/>
    <n v="4089.2331288343562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40d143662dd718bccf677d84ea6deb01ed405e74093db5990c5efa7533a7b26d"/>
    <n v="1"/>
    <n v="1"/>
  </r>
  <r>
    <s v="f96f8cce-1468-4631-800f-a87dde93b9d1"/>
    <x v="400"/>
    <x v="655"/>
    <n v="-0.24079026956815799"/>
    <n v="-0.24079026956815799"/>
    <x v="3"/>
    <n v="13630.77709611452"/>
    <n v="-3282.1584913968891"/>
    <n v="-3282.1584913968891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fbfcbe5bf2f06f10649cc57e4b92671216d5f923dbe837312a9a917a8d99978c"/>
    <n v="1"/>
    <n v="1"/>
  </r>
  <r>
    <s v="29270207-9e56-4748-b31d-d5171cd6fc91"/>
    <x v="400"/>
    <x v="655"/>
    <n v="-2.6021163840101559E-3"/>
    <n v="-2.6021163840101559E-3"/>
    <x v="3"/>
    <n v="13630.77709611452"/>
    <n v="-35.468868408589969"/>
    <n v="-35.46886840858996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64390c26f70f448714f5cf97e233dbbb526c9ec63c210631ef2b8bd7147c009"/>
    <n v="1"/>
    <n v="1"/>
  </r>
  <r>
    <s v="73a3c2b2-b7cc-43c6-bde2-3806f074e9d8"/>
    <x v="400"/>
    <x v="655"/>
    <n v="-2.6742338426320399E-3"/>
    <n v="-2.6742338426320399E-3"/>
    <x v="3"/>
    <n v="13630.77709611452"/>
    <n v="-36.451885411803133"/>
    <n v="-36.45188541180313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e20989bef5a13d0fb73ae741fb07e5e0057d5225c53f103f15e0c3512db5c93"/>
    <n v="1"/>
    <n v="1"/>
  </r>
  <r>
    <s v="70e8786d-b536-4157-99e8-ea1be57ce69a"/>
    <x v="400"/>
    <x v="655"/>
    <n v="-1.304019481020676E-3"/>
    <n v="-1.304019481020676E-3"/>
    <x v="3"/>
    <n v="13630.77709611452"/>
    <n v="-17.77479887478377"/>
    <n v="-17.774798874783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5cc44da68285888c2d97618390331fb1844bbd3ba563d72928a184985e5d5e4"/>
    <n v="1"/>
    <n v="1"/>
  </r>
  <r>
    <s v="c6c7afee-6700-4e41-b807-cdc2c4fa656e"/>
    <x v="400"/>
    <x v="655"/>
    <n v="0.49"/>
    <n v="0.49"/>
    <x v="3"/>
    <n v="13630.77709611452"/>
    <n v="6679.0807770961146"/>
    <n v="6679.0807770961146"/>
    <x v="1"/>
    <m/>
    <s v="Caio Barbosa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9"/>
    <m/>
    <s v="0x0311c3a72fd2d869a2ea7fae9819f41a2176c51b65f9bf22c0404c99fd91d698"/>
    <n v="1"/>
    <n v="1"/>
  </r>
  <r>
    <s v="f72db5f2-0fa1-49f8-9a4a-1303d34a737f"/>
    <x v="400"/>
    <x v="655"/>
    <n v="-3.91501495077E-4"/>
    <n v="-3.91501495077E-4"/>
    <x v="3"/>
    <n v="13630.77709611452"/>
    <n v="-5.3364696121901627"/>
    <n v="-5.3364696121901627"/>
    <x v="1"/>
    <m/>
    <s v="Helper"/>
    <s v="Helper"/>
    <m/>
    <m/>
    <m/>
    <m/>
    <s v="Transferência para destravar metamas"/>
    <m/>
    <s v="Helper"/>
    <m/>
    <x v="162"/>
    <s v="Blockchain"/>
    <s v="Technology &amp; Infrastructure"/>
    <s v="Operating Costs"/>
    <s v="Operating Costs"/>
    <x v="9"/>
    <m/>
    <s v="0x0ea278efb13741669caba2c0e6c91ce785cd732d7536a027413cc79613e201fe"/>
    <n v="1"/>
    <n v="1"/>
  </r>
  <r>
    <s v="b8fd53f9-e7b8-4dce-a5d0-a775fef6a523"/>
    <x v="400"/>
    <x v="655"/>
    <n v="-4.1985149507700001E-4"/>
    <n v="-4.1985149507700001E-4"/>
    <x v="3"/>
    <n v="13630.77709611452"/>
    <n v="-5.72290214286501"/>
    <n v="-5.72290214286501"/>
    <x v="1"/>
    <m/>
    <s v="Helper"/>
    <s v="Helper"/>
    <m/>
    <m/>
    <m/>
    <m/>
    <s v="Transferencia de 0 value para destravar a conta ( Bug que acontece com metamask )"/>
    <m/>
    <s v="Helper"/>
    <m/>
    <x v="162"/>
    <s v="Blockchain"/>
    <s v="Technology &amp; Infrastructure"/>
    <s v="Operating Costs"/>
    <s v="Operating Costs"/>
    <x v="9"/>
    <m/>
    <s v="0x82b7d72f9c8eb35154e548cf60ea3115d4ab90c734e9ad3bdad763dc2294469e"/>
    <n v="1"/>
    <n v="1"/>
  </r>
  <r>
    <s v="ad148abc-b4b0-49c3-ad53-ac86fe3ab469"/>
    <x v="400"/>
    <x v="655"/>
    <n v="-4.5625343137179562E-3"/>
    <n v="-4.5625343137179562E-3"/>
    <x v="3"/>
    <n v="13630.77709611452"/>
    <n v="-62.190888223663293"/>
    <n v="-62.19088822366329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5b7f2372302153372e2d67476720bb97a335a92a4b71b19e48c94af7a99193b5"/>
    <n v="1"/>
    <n v="1"/>
  </r>
  <r>
    <s v="d93bf385-2b77-4565-811c-5e3376540958"/>
    <x v="400"/>
    <x v="655"/>
    <n v="-1.1751022874456321E-3"/>
    <n v="-1.1751022874456321E-3"/>
    <x v="3"/>
    <n v="13630.77709611452"/>
    <n v="-16.017557345305701"/>
    <n v="-16.01755734530570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06b9db83d79cdd92599e880684bea3a5e67de3eea0c4033eee8979e1ad29ffd"/>
    <n v="1"/>
    <n v="1"/>
  </r>
  <r>
    <s v="35f8003b-c79b-48e1-a75a-d8c7dd39983f"/>
    <x v="400"/>
    <x v="655"/>
    <n v="-1.605002893733308E-3"/>
    <n v="-1.605002893733308E-3"/>
    <x v="3"/>
    <n v="13630.77709611452"/>
    <n v="-21.8774366830975"/>
    <n v="-21.877436683097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c3837db8cc272592d7afddce27ec4d9be537c15e542382b4872da9a73f93d3d"/>
    <n v="1"/>
    <n v="1"/>
  </r>
  <r>
    <s v="41ca9c11-cef5-45f9-98aa-727509bb67d2"/>
    <x v="400"/>
    <x v="655"/>
    <n v="-0.501430579020815"/>
    <n v="-0.501430579020815"/>
    <x v="3"/>
    <n v="13630.77709611452"/>
    <n v="-6834.8884518083669"/>
    <n v="-6834.8884518083669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7e4599eaeb91da07c278d59cc09272a393f97a684e12a7c9fa78697e53775744"/>
    <n v="1"/>
    <n v="1"/>
  </r>
  <r>
    <s v="c3b407c4-6d4b-448e-8fa0-98306b852c78"/>
    <x v="400"/>
    <x v="655"/>
    <n v="-6.42348302003704E-4"/>
    <n v="-6.42348302003704E-4"/>
    <x v="3"/>
    <n v="13630.77709611452"/>
    <n v="-8.7557065226801409"/>
    <n v="-8.755706522680140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8c6b78a53c31dba780624c12ced2f5bfd5a83a6e24c7a9a3cbcbd353f040e18"/>
    <n v="1"/>
    <n v="1"/>
  </r>
  <r>
    <s v="4d007fb8-bd4e-41b1-8f51-2629ab46aced"/>
    <x v="400"/>
    <x v="655"/>
    <n v="-6.9298946341308002E-4"/>
    <n v="-6.9298946341308002E-4"/>
    <x v="3"/>
    <n v="13630.77709611452"/>
    <n v="-9.445984905739703"/>
    <n v="-9.4459849057397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971aac4d81c3449cc593cde8b88fc0edcf2879a6081c13923a1c5a5f1c6b7a"/>
    <n v="1"/>
    <n v="1"/>
  </r>
  <r>
    <s v="e583e793-3fd0-4db1-962e-8195e040d4c4"/>
    <x v="400"/>
    <x v="655"/>
    <n v="-8.5992780635363504E-4"/>
    <n v="-8.5992780635363504E-4"/>
    <x v="3"/>
    <n v="13630.77709611452"/>
    <n v="-11.721484247157131"/>
    <n v="-11.7214842471571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54a5936c1d9de9fa781cfb1f72cd58d64944353e3e8104a554a5f597469a61a"/>
    <n v="1"/>
    <n v="1"/>
  </r>
  <r>
    <s v="76a43b48-8892-43f7-9ea8-3da4c1b4e9b5"/>
    <x v="400"/>
    <x v="655"/>
    <n v="-0.50116120154803101"/>
    <n v="-0.50116120154803101"/>
    <x v="3"/>
    <n v="13630.77709611452"/>
    <n v="-6831.2166275221334"/>
    <n v="-6831.2166275221334"/>
    <x v="1"/>
    <m/>
    <s v="Ledger"/>
    <s v="Max Keiser"/>
    <m/>
    <m/>
    <m/>
    <m/>
    <s v="Bônus 55"/>
    <m/>
    <s v="Ledger"/>
    <m/>
    <x v="174"/>
    <s v="Outros"/>
    <s v="People"/>
    <s v="People"/>
    <s v="People"/>
    <x v="2"/>
    <m/>
    <s v="0x242912cb78b67b6d85efc97aa7c53890a3c18335ea2fb7e0f223b016bd39f01a"/>
    <n v="1"/>
    <n v="1"/>
  </r>
  <r>
    <s v="461527f9-e460-4751-aeb6-14eeb03f6991"/>
    <x v="400"/>
    <x v="655"/>
    <n v="-2.3421804242543722E-3"/>
    <n v="-2.3421804242543722E-3"/>
    <x v="3"/>
    <n v="13630.77709611452"/>
    <n v="-31.92573928189428"/>
    <n v="-31.92573928189428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22c71b69c9a1e1f25b4651b5985288f43d8df73a93336b492801ccec35a093f"/>
    <n v="1"/>
    <n v="1"/>
  </r>
  <r>
    <s v="7f1c4c26-f54e-42c7-b1aa-c3475d9304ae"/>
    <x v="400"/>
    <x v="655"/>
    <n v="-2.7627104263333638E-3"/>
    <n v="-2.7627104263333638E-3"/>
    <x v="3"/>
    <n v="13630.77709611452"/>
    <n v="-37.657890002461599"/>
    <n v="-37.65789000246159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598dce49ec57627fe5e1e4fb66f076e56109b64627c137a2c005dc4bdfbc2b0"/>
    <n v="1"/>
    <n v="1"/>
  </r>
  <r>
    <s v="3055973a-7711-4266-8284-52b52be90512"/>
    <x v="400"/>
    <x v="655"/>
    <n v="-0.50115757234418001"/>
    <n v="-0.50115757234418001"/>
    <x v="3"/>
    <n v="13630.77709611452"/>
    <n v="-6831.1671586534048"/>
    <n v="-6831.1671586534048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334c0712ff39e708f3a65b79b32be7857c4a5479d9012c8c264a3c21d1cd53c2"/>
    <n v="1"/>
    <n v="1"/>
  </r>
  <r>
    <s v="6368fb0f-6571-4a2d-9748-8454236c9478"/>
    <x v="400"/>
    <x v="655"/>
    <n v="-0.50122048016961496"/>
    <n v="-0.50122048016961496"/>
    <x v="3"/>
    <n v="13630.77709611452"/>
    <n v="-6832.0246411995086"/>
    <n v="-6832.0246411995086"/>
    <x v="1"/>
    <m/>
    <s v="Ledger"/>
    <s v="Caio Barbosa"/>
    <m/>
    <m/>
    <m/>
    <m/>
    <s v="Bônus 55"/>
    <m/>
    <s v="Ledger"/>
    <m/>
    <x v="174"/>
    <s v="Outros"/>
    <s v="People"/>
    <s v="People"/>
    <s v="People"/>
    <x v="2"/>
    <m/>
    <s v="0xad5d2d17dfa4390435af1ea961ce3c7e9c9e9ab85e30126c5980589fb9c354e3"/>
    <n v="1"/>
    <n v="1"/>
  </r>
  <r>
    <s v="7c978e34-c600-4710-94c2-55c39b5ff0f5"/>
    <x v="400"/>
    <x v="655"/>
    <n v="-2.3250023051153601E-3"/>
    <n v="-2.3250023051153601E-3"/>
    <x v="3"/>
    <n v="13630.77709611452"/>
    <n v="-31.691588168979909"/>
    <n v="-31.6915881689799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5822f7407797f70855c62e59e301d297ae1e7ef54a15dc23eb314206d8dcf339"/>
    <n v="1"/>
    <n v="1"/>
  </r>
  <r>
    <s v="6552f046-8be9-4986-aaa5-2110f580671f"/>
    <x v="400"/>
    <x v="655"/>
    <n v="-2.2419112217056101E-3"/>
    <n v="-2.2419112217056101E-3"/>
    <x v="3"/>
    <n v="13630.77709611452"/>
    <n v="-30.558992132346951"/>
    <n v="-30.55899213234695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5ec7aa69ef06d8a9b6d252e68521cd01368b9f4a6736f48bf0d02e61793fcbb"/>
    <n v="1"/>
    <n v="1"/>
  </r>
  <r>
    <s v="d25d7070-f9fd-4c0e-91f7-6c66b8f98498"/>
    <x v="400"/>
    <x v="655"/>
    <n v="-1.5974206752701601E-3"/>
    <n v="-1.5974206752701601E-3"/>
    <x v="3"/>
    <n v="13630.77709611452"/>
    <n v="-21.77408515333229"/>
    <n v="-21.7740851533322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43d6a1f4ee4007194975bc578dfee66c3e5b47100fe088646873ebc7c46fbc56"/>
    <n v="1"/>
    <n v="1"/>
  </r>
  <r>
    <s v="06204e54-319e-4639-a098-cbd2ee84506f"/>
    <x v="400"/>
    <x v="655"/>
    <n v="-1.399745083995384"/>
    <n v="-1.399745083995384"/>
    <x v="3"/>
    <n v="13630.77709611452"/>
    <n v="-19079.613231323179"/>
    <n v="-19079.613231323179"/>
    <x v="1"/>
    <m/>
    <s v="55Unity"/>
    <m/>
    <m/>
    <m/>
    <m/>
    <m/>
    <s v="Transferencia"/>
    <m/>
    <s v="55Unity"/>
    <m/>
    <x v="162"/>
    <s v="Blockchain"/>
    <s v="Technology &amp; Infrastructure"/>
    <s v="Operating Costs"/>
    <s v="Operating Costs"/>
    <x v="9"/>
    <m/>
    <s v="0xa5e39529e0f1808bceccbddb7a1b7fb5723605e373fb440581acf465f3663a61"/>
    <n v="1"/>
    <n v="1"/>
  </r>
  <r>
    <s v="4f0fba59-f2c1-48f9-b1ea-a86dadd7cd8f"/>
    <x v="400"/>
    <x v="655"/>
    <n v="-1.086704689165108E-3"/>
    <n v="-1.086704689165108E-3"/>
    <x v="3"/>
    <n v="13630.77709611452"/>
    <n v="-14.812629387312001"/>
    <n v="-14.812629387312001"/>
    <x v="1"/>
    <m/>
    <s v="55Unity"/>
    <s v="Contrato 55Unity"/>
    <m/>
    <m/>
    <m/>
    <m/>
    <s v="Sem Histórico"/>
    <m/>
    <s v="55Unity"/>
    <m/>
    <x v="162"/>
    <s v="Blockchain"/>
    <s v="Technology &amp; Infrastructure"/>
    <s v="Operating Costs"/>
    <s v="Operating Costs"/>
    <x v="9"/>
    <m/>
    <s v="0xc1b99b96c7382f10984a267d90d3492a10a2f72850afc23bf2aa458dfcd193c0"/>
    <n v="1"/>
    <n v="1"/>
  </r>
  <r>
    <s v="8b852c35-fafb-423c-bd0a-de7ab28fc80c"/>
    <x v="400"/>
    <x v="655"/>
    <n v="-1.0584652891251201E-3"/>
    <n v="-1.0584652891251201E-3"/>
    <x v="3"/>
    <n v="13630.77709611452"/>
    <n v="-14.42770442003892"/>
    <n v="-14.427704420038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c9909dcd90f410073aad72c85cb03a978cf8bc0d0977d43a7df7eda340d42f4"/>
    <n v="1"/>
    <n v="1"/>
  </r>
  <r>
    <s v="c1e3ef0c-2cd1-4a20-8219-12bc055eee1e"/>
    <x v="400"/>
    <x v="655"/>
    <n v="-2.0858432892606402E-3"/>
    <n v="-2.0858432892606402E-3"/>
    <x v="3"/>
    <n v="13630.77709611452"/>
    <n v="-28.431664933338109"/>
    <n v="-28.43166493333810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e4e90e9ee7e3804fb9099f23943b3505b8ae0249fd9fd8b1af5667b906ab213"/>
    <n v="1"/>
    <n v="1"/>
  </r>
  <r>
    <s v="154f2adf-a4ab-4b74-bfc7-88a1bedd639a"/>
    <x v="400"/>
    <x v="655"/>
    <n v="-2.4132590610060978E-3"/>
    <n v="-2.4132590610060978E-3"/>
    <x v="3"/>
    <n v="13630.77709611452"/>
    <n v="-32.894596335752752"/>
    <n v="-32.89459633575275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d8494934ae71b7bf8a685b0e052d2e9bdfbad491e679679cb8c12bd35b242ac5"/>
    <n v="1"/>
    <n v="1"/>
  </r>
  <r>
    <s v="7cf20c8a-f301-439b-9d59-b3838c4888ed"/>
    <x v="400"/>
    <x v="655"/>
    <n v="-2.1160519007342839E-3"/>
    <n v="-2.1160519007342839E-3"/>
    <x v="3"/>
    <n v="13630.77709611452"/>
    <n v="-28.843431782718469"/>
    <n v="-28.84343178271846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f1683696b173467db016a66f67525560a9284b94c03983735bb9245a607b788a"/>
    <n v="1"/>
    <n v="1"/>
  </r>
  <r>
    <s v="9cea3cc4-940e-4fe7-992d-1086bae371a4"/>
    <x v="400"/>
    <x v="655"/>
    <n v="-1.714756082686384E-3"/>
    <n v="-1.714756082686384E-3"/>
    <x v="3"/>
    <n v="13630.77709611452"/>
    <n v="-23.373457937304622"/>
    <n v="-23.37345793730462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15b673577cfb228c23aecf63da658b0e2ea06ba6551905c7c1dc33fa8c112a4f"/>
    <n v="1"/>
    <n v="1"/>
  </r>
  <r>
    <s v="eb11584d-30e0-4911-805b-79b50475388d"/>
    <x v="400"/>
    <x v="655"/>
    <n v="-1.9750461278912001E-3"/>
    <n v="-1.9750461278912001E-3"/>
    <x v="3"/>
    <n v="13630.77709611452"/>
    <n v="-26.921413523829042"/>
    <n v="-26.92141352382904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848c6563db288237430aa2e419b0f447a0cc2cc2bd1155e4d21521c832c2d5bc"/>
    <n v="1"/>
    <n v="1"/>
  </r>
  <r>
    <s v="aca79162-9412-433b-bd3f-d0ba9b58e07d"/>
    <x v="400"/>
    <x v="655"/>
    <n v="-2.2789904831830498E-3"/>
    <n v="-2.2789904831830498E-3"/>
    <x v="3"/>
    <n v="13630.77709611452"/>
    <n v="-31.064411280434481"/>
    <n v="-31.06441128043448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238f9618539f615e6385722ea45f4d7f6aa2bc57dd1123570c16bf34d6a05695"/>
    <n v="1"/>
    <n v="1"/>
  </r>
  <r>
    <s v="a5efce2b-e124-4fcd-a2f0-27735c532122"/>
    <x v="400"/>
    <x v="655"/>
    <n v="-2.9721535129038999E-3"/>
    <n v="-2.9721535129038999E-3"/>
    <x v="3"/>
    <n v="13630.77709611452"/>
    <n v="-40.512762029826789"/>
    <n v="-40.51276202982678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b8839335ba1daf03a72afe1927cfe73d5449888be7b5a95e72a8b7ff8a6ceded"/>
    <n v="1"/>
    <n v="1"/>
  </r>
  <r>
    <s v="98ee20e1-88b8-4edf-81fc-4b72e12600bd"/>
    <x v="400"/>
    <x v="655"/>
    <n v="-2.63331570879273E-3"/>
    <n v="-2.63331570879273E-3"/>
    <x v="3"/>
    <n v="13630.77709611452"/>
    <n v="-35.894139450250513"/>
    <n v="-35.894139450250513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e0c66481cb2da814fe83eaa44e0591cbba334f3ff6bb76573f441e6e776def85"/>
    <n v="1"/>
    <n v="1"/>
  </r>
  <r>
    <s v="9a4e58cf-35fd-41f6-a106-358f545ea3b2"/>
    <x v="400"/>
    <x v="655"/>
    <n v="-2.4704968163903299E-3"/>
    <n v="-2.4704968163903299E-3"/>
    <x v="3"/>
    <n v="13630.77709611452"/>
    <n v="-33.674791420877149"/>
    <n v="-33.67479142087714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4e49c85d32d88e2ab0aeebd746994895a51842762c4f3fd817827d53edbfb924"/>
    <n v="1"/>
    <n v="1"/>
  </r>
  <r>
    <s v="29dae633-0580-4c4e-bb9c-9e0f43323d4b"/>
    <x v="400"/>
    <x v="655"/>
    <n v="-2.5115779370185401E-3"/>
    <n v="-2.5115779370185401E-3"/>
    <x v="3"/>
    <n v="13630.77709611452"/>
    <n v="-34.234759019018867"/>
    <n v="-34.23475901901886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a675bc43f5edb9f047df93a8c6d2aa82e92765d6ec31ee92181657f187bf2b3"/>
    <n v="1"/>
    <n v="1"/>
  </r>
  <r>
    <s v="c339af8e-56e6-47e4-a3a4-93d6a58cb088"/>
    <x v="400"/>
    <x v="655"/>
    <n v="-1.004673544591025E-3"/>
    <n v="-1.004673544591025E-3"/>
    <x v="3"/>
    <n v="13630.77709611452"/>
    <n v="-13.69448114068353"/>
    <n v="-13.694481140683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93e315789bc2d185fff0c7442c5e604a3c90e1a86b1b3c6686ad21f5b24fd00"/>
    <n v="1"/>
    <n v="1"/>
  </r>
  <r>
    <s v="0a94619d-510f-4141-ad3f-2acbbe3ef43b"/>
    <x v="400"/>
    <x v="655"/>
    <n v="-1.69429334277437E-3"/>
    <n v="-1.69429334277437E-3"/>
    <x v="3"/>
    <n v="13630.77709611452"/>
    <n v="-23.094534890788189"/>
    <n v="-23.09453489078818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807586139181ec9f6979bc9cab11296e3b39349032d1878ffdb7890167fa95a5"/>
    <n v="1"/>
    <n v="1"/>
  </r>
  <r>
    <s v="c55668a3-e4a3-4f48-af8c-09021e8786d5"/>
    <x v="400"/>
    <x v="655"/>
    <n v="-2.0753477457723401E-3"/>
    <n v="-2.0753477457723401E-3"/>
    <x v="3"/>
    <n v="13630.77709611452"/>
    <n v="-28.288602519546512"/>
    <n v="-28.28860251954651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999daaefc406ec362075a841a959b158305b0602af6e3744a8e5c516a373a0ee"/>
    <n v="1"/>
    <n v="1"/>
  </r>
  <r>
    <s v="7bced832-b072-44e6-8ab8-f11a9b71f4b1"/>
    <x v="400"/>
    <x v="655"/>
    <n v="-1.82617313562138E-3"/>
    <n v="-1.82617313562138E-3"/>
    <x v="3"/>
    <n v="13630.77709611452"/>
    <n v="-24.892158950567541"/>
    <n v="-24.89215895056754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db7e3906109651b755cb4ae12476d1ab533d52ed427a578e97c6c9643381f0ac"/>
    <n v="1"/>
    <n v="1"/>
  </r>
  <r>
    <s v="844f3921-4421-4c5d-9762-dbdcb86fe04c"/>
    <x v="400"/>
    <x v="655"/>
    <n v="-2.5818889974968998E-3"/>
    <n v="-2.5818889974968998E-3"/>
    <x v="3"/>
    <n v="13630.77709611452"/>
    <n v="-35.193153411790817"/>
    <n v="-35.19315341179081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c4db1392499dfa63412137e7b7e02c5480e17c71598b6fc3c0e5d2908bade91f"/>
    <n v="1"/>
    <n v="1"/>
  </r>
  <r>
    <s v="6ce98726-80eb-4e7f-b675-1a5e2571936d"/>
    <x v="400"/>
    <x v="655"/>
    <n v="-2.7665092467686701E-3"/>
    <n v="-2.7665092467686701E-3"/>
    <x v="3"/>
    <n v="13630.77709611452"/>
    <n v="-37.709670877043422"/>
    <n v="-37.70967087704342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80a85160e7907c34a5258c120391868b63210f2503ab6b268e58aa51403f8e02"/>
    <n v="1"/>
    <n v="1"/>
  </r>
  <r>
    <s v="43249115-b905-424b-8bc3-8c0b6f39f685"/>
    <x v="400"/>
    <x v="655"/>
    <n v="-3.2037116985796001E-3"/>
    <n v="-3.2037116985796001E-3"/>
    <x v="3"/>
    <n v="13630.77709611452"/>
    <n v="-43.669080043552952"/>
    <n v="-43.669080043552952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4a4b7f9bc4ed780f6c2f782eff201243e811f0b1c0c30405d640002808506982"/>
    <n v="1"/>
    <n v="1"/>
  </r>
  <r>
    <s v="11f7c745-128c-4463-8b8c-8bb080d2010b"/>
    <x v="400"/>
    <x v="655"/>
    <n v="-3.2057562119657099E-3"/>
    <n v="-3.2057562119657099E-3"/>
    <x v="3"/>
    <n v="13630.77709611452"/>
    <n v="-43.696948349789039"/>
    <n v="-43.69694834978903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202d0328ffec2a12a94f19f095fb42a782752df25ee98862f5a7eca94b8f7ffc"/>
    <n v="1"/>
    <n v="1"/>
  </r>
  <r>
    <s v="e26b014f-29f9-4100-95bb-ab582a428609"/>
    <x v="400"/>
    <x v="655"/>
    <n v="-3.1259549158522098E-3"/>
    <n v="-3.1259549158522098E-3"/>
    <x v="3"/>
    <n v="13630.77709611452"/>
    <n v="-42.609194670484897"/>
    <n v="-42.60919467048489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34698066cb1aff2167ed709c3ee540ee62ed2d98ad6ae866d2865a8b67b29996"/>
    <n v="1"/>
    <n v="1"/>
  </r>
  <r>
    <s v="0ea106bb-9a7d-4443-9d74-d395e75b4fb6"/>
    <x v="400"/>
    <x v="655"/>
    <n v="-3.3053375478635199E-3"/>
    <n v="-3.3053375478635199E-3"/>
    <x v="3"/>
    <n v="13630.77709611452"/>
    <n v="-45.054319342345401"/>
    <n v="-45.05431934234540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47699c8e259b8da1bb70c2f1bde778fa5fe98741f648526605eee0c738e0bd7b"/>
    <n v="1"/>
    <n v="1"/>
  </r>
  <r>
    <s v="2f8ca06a-0d3c-4e65-b002-bd6064c2cf24"/>
    <x v="400"/>
    <x v="655"/>
    <n v="-3.1055603539171901E-3"/>
    <n v="-3.1055603539171901E-3"/>
    <x v="3"/>
    <n v="13630.77709611452"/>
    <n v="-42.331200942775737"/>
    <n v="-42.33120094277573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b63672b41a3813ce24f8e4a5d32d058144a3587db96945cd5817b22722ff87f"/>
    <n v="1"/>
    <n v="1"/>
  </r>
  <r>
    <s v="0ffc5e6d-b408-47ab-bf2b-745daeefb1aa"/>
    <x v="400"/>
    <x v="655"/>
    <n v="-2.3033212073817399E-3"/>
    <n v="-2.3033212073817399E-3"/>
    <x v="3"/>
    <n v="13630.77709611452"/>
    <n v="-31.39605795857387"/>
    <n v="-31.3960579585738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4ceac5a0c74d0f88d29fcfbeddba886e2c6b9a8bbe0c05b9595f5809c9486fa8"/>
    <n v="1"/>
    <n v="1"/>
  </r>
  <r>
    <s v="cf98ac68-633a-47c1-8c7a-a1c91a4e35dc"/>
    <x v="400"/>
    <x v="655"/>
    <n v="-2.45663633266896E-3"/>
    <n v="-2.45663633266896E-3"/>
    <x v="3"/>
    <n v="13630.77709611452"/>
    <n v="-33.485862256826827"/>
    <n v="-33.48586225682682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9f1e530a193acc31348268c54095f488f09cbe0e97096547b45ac0cdf8f5a55f"/>
    <n v="1"/>
    <n v="1"/>
  </r>
  <r>
    <s v="806c613c-bbbc-43dc-9443-68723d09ec2d"/>
    <x v="400"/>
    <x v="655"/>
    <n v="-2.01880806767042E-3"/>
    <n v="-2.01880806767042E-3"/>
    <x v="3"/>
    <n v="13630.77709611452"/>
    <n v="-27.517922770253168"/>
    <n v="-27.517922770253168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efa10462affc624c376e80d1539a1cfcc3a9aee5bffc92a2c10abe81b5c7bb0"/>
    <n v="1"/>
    <n v="1"/>
  </r>
  <r>
    <s v="d9d831d8-f858-4c64-b55f-f0bf63ae9cd1"/>
    <x v="400"/>
    <x v="655"/>
    <n v="-1.9189451734394499E-3"/>
    <n v="-1.9189451734394499E-3"/>
    <x v="3"/>
    <n v="13630.77709611452"/>
    <n v="-26.15671391881796"/>
    <n v="-26.15671391881796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24093a291c8a8fb94331e71654363ee743cb3b0f584b186e45f042746889c742"/>
    <n v="1"/>
    <n v="1"/>
  </r>
  <r>
    <s v="9626357c-afcc-429f-9daf-6c1cd0073789"/>
    <x v="400"/>
    <x v="655"/>
    <n v="-1.842785965942394E-3"/>
    <n v="-1.842785965942394E-3"/>
    <x v="3"/>
    <n v="13630.77709611452"/>
    <n v="-25.118604737608859"/>
    <n v="-25.11860473760885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e87ade1ee4bacdb4c1b0e39f98ef3109b33b0a5cd68aec46ed70d196ab21d73f"/>
    <n v="1"/>
    <n v="1"/>
  </r>
  <r>
    <s v="b53c1025-a5b4-4330-b5fe-86efd020572b"/>
    <x v="400"/>
    <x v="655"/>
    <n v="-1.6874953893824E-3"/>
    <n v="-1.6874953893824E-3"/>
    <x v="3"/>
    <n v="13630.77709611452"/>
    <n v="-23.001873503392471"/>
    <n v="-23.00187350339247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d3f1bc732ae0295e08e3f26973b154a3a1d69068aed462d85ba0db029320fb91"/>
    <n v="1"/>
    <n v="1"/>
  </r>
  <r>
    <s v="26ba329d-2e20-4e6b-a357-b593055a028c"/>
    <x v="400"/>
    <x v="655"/>
    <n v="-1.9584544602466998E-3"/>
    <n v="-1.9584544602466998E-3"/>
    <x v="3"/>
    <n v="13630.77709611452"/>
    <n v="-26.695256200514049"/>
    <n v="-26.69525620051404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808f5a2cba6387184c989d9361b795aa3c717c91529be87c0c660530bd789ffe"/>
    <n v="1"/>
    <n v="1"/>
  </r>
  <r>
    <s v="bcd34df3-aaf3-4e73-aa68-9c453731552b"/>
    <x v="400"/>
    <x v="655"/>
    <n v="-1.96814958425657E-3"/>
    <n v="-1.96814958425657E-3"/>
    <x v="3"/>
    <n v="13630.77709611452"/>
    <n v="-26.82740827481177"/>
    <n v="-26.8274082748117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adbceb882b70fab8155cad6816f02acc9825a1f01aa30b84b70c54a209bd641f"/>
    <n v="1"/>
    <n v="1"/>
  </r>
  <r>
    <s v="90602a9a-d327-4f77-892c-4962c92b2338"/>
    <x v="400"/>
    <x v="655"/>
    <n v="-2.039758319604284E-3"/>
    <n v="-2.039758319604284E-3"/>
    <x v="3"/>
    <n v="13630.77709611452"/>
    <n v="-27.803490984471111"/>
    <n v="-27.80349098447111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271c3cd9fadb2197916f13bcb0ecb2633bc5bfe682fa2a41fe52528a6aa65de6"/>
    <n v="1"/>
    <n v="1"/>
  </r>
  <r>
    <s v="a7face00-d95f-43ab-9a3d-7dc456498520"/>
    <x v="400"/>
    <x v="655"/>
    <n v="-2.0855567464935442E-3"/>
    <n v="-2.0855567464935442E-3"/>
    <x v="3"/>
    <n v="13630.77709611452"/>
    <n v="-28.427759132751319"/>
    <n v="-28.427759132751319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120641802d020482b2fd13e360f3495d8b211adae7e5b299425753f077d75d32"/>
    <n v="1"/>
    <n v="1"/>
  </r>
  <r>
    <s v="4d090f0e-fc33-4138-a76e-f3c4da81b01c"/>
    <x v="400"/>
    <x v="655"/>
    <n v="0.5"/>
    <n v="0.5"/>
    <x v="3"/>
    <n v="13630.77709611452"/>
    <n v="6815.3885480572599"/>
    <n v="6815.3885480572599"/>
    <x v="1"/>
    <m/>
    <s v="Max Keiser"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9"/>
    <m/>
    <s v="0x2c517bfe445b3a235aaa5757de7be31da15477bd6dce97e735868729247be729"/>
    <n v="1"/>
    <n v="1"/>
  </r>
  <r>
    <s v="5981dc29-60ad-4ea6-b905-9e9e4a7d8cf7"/>
    <x v="400"/>
    <x v="655"/>
    <n v="0.49929541924984311"/>
    <n v="0.49929541924984311"/>
    <x v="3"/>
    <n v="13630.77709611452"/>
    <n v="6805.784564905658"/>
    <n v="6805.784564905658"/>
    <x v="1"/>
    <m/>
    <m/>
    <s v="55Unity"/>
    <m/>
    <m/>
    <m/>
    <m/>
    <s v="Transferencia"/>
    <m/>
    <s v="55Unity"/>
    <m/>
    <x v="162"/>
    <s v="Blockchain"/>
    <s v="Technology &amp; Infrastructure"/>
    <s v="Operating Costs"/>
    <s v="Operating Costs"/>
    <x v="9"/>
    <m/>
    <s v="0x873819bdb1dd3e97f3858125528d5a0c049b556db96600ffa33a796bcca751c6"/>
    <n v="1"/>
    <n v="1"/>
  </r>
  <r>
    <s v="cd546d86-10e5-47c3-9fc0-231cd71d9838"/>
    <x v="400"/>
    <x v="655"/>
    <n v="-2.1567306490100002E-3"/>
    <n v="-2.1567306490100002E-3"/>
    <x v="3"/>
    <n v="13630.77709611452"/>
    <n v="-29.39791473301371"/>
    <n v="-29.3979147330137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20dda63f6b3041732f9474652fb0c9c7e527147376fdd3e62f87dabe653efff"/>
    <n v="1"/>
    <n v="1"/>
  </r>
  <r>
    <s v="76d5ef7f-059b-48fc-be86-7e863585b516"/>
    <x v="400"/>
    <x v="655"/>
    <n v="-2.2514844036047349E-3"/>
    <n v="-2.2514844036047349E-3"/>
    <x v="3"/>
    <n v="13630.77709611452"/>
    <n v="-30.689482040914481"/>
    <n v="-30.689482040914481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61c622b027647487bc8606d4b84a7161302b61b717c5b917f3735f4a807fd634"/>
    <n v="1"/>
    <n v="1"/>
  </r>
  <r>
    <s v="e7cf8dac-eb3e-44d9-bfec-c04fa73ee2af"/>
    <x v="400"/>
    <x v="655"/>
    <n v="-2.69444175121485E-3"/>
    <n v="-2.69444175121485E-3"/>
    <x v="3"/>
    <n v="13630.77709611452"/>
    <n v="-36.727334909274077"/>
    <n v="-36.727334909274077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079bdfd400bcbb5875d63cc3be2c7549a7dac222a9e7d505e16cc765259406ad"/>
    <n v="1"/>
    <n v="1"/>
  </r>
  <r>
    <s v="3635381e-a89c-4b48-a09d-29eb6dd5d14c"/>
    <x v="400"/>
    <x v="655"/>
    <n v="-2.275878914044216E-3"/>
    <n v="-2.275878914044216E-3"/>
    <x v="3"/>
    <n v="13630.77709611452"/>
    <n v="-31.02199817508389"/>
    <n v="-31.0219981750838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6abdc9b6bc88ed5f1d83b6b29539970a26dcd8b2ac8ff6af2a2fd5beb18d1dc4"/>
    <n v="1"/>
    <n v="1"/>
  </r>
  <r>
    <s v="474eb83e-ca2d-4094-aabf-9b54ea474b0f"/>
    <x v="400"/>
    <x v="655"/>
    <n v="-1.83551203547543E-3"/>
    <n v="-1.83551203547543E-3"/>
    <x v="3"/>
    <n v="13630.77709611452"/>
    <n v="-25.01945541280103"/>
    <n v="-25.01945541280103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b8dacfd35265ccd643de9696a2c43441f2e15f7a7dd15ed2c3b431bf70fd5df0"/>
    <n v="1"/>
    <n v="1"/>
  </r>
  <r>
    <s v="bf01e28a-1d2b-4a2f-af32-42ce333e3302"/>
    <x v="400"/>
    <x v="655"/>
    <n v="-1.8347932976200099E-3"/>
    <n v="-1.8347932976200099E-3"/>
    <x v="3"/>
    <n v="13630.77709611452"/>
    <n v="-25.00965845730326"/>
    <n v="-25.00965845730326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7e4253738b4d948ed19a4d6dae51542d078b3d8e090aa137a35de691f30bea0b"/>
    <n v="1"/>
    <n v="1"/>
  </r>
  <r>
    <s v="f218ab99-8145-4bff-b0dd-935d87568b60"/>
    <x v="400"/>
    <x v="655"/>
    <n v="-2.1849603341127198E-3"/>
    <n v="-2.1849603341127198E-3"/>
    <x v="3"/>
    <n v="13630.77709611452"/>
    <n v="-29.7827072781424"/>
    <n v="-29.7827072781424"/>
    <x v="1"/>
    <m/>
    <s v="55Unity"/>
    <s v="Contrato 55Unity"/>
    <m/>
    <m/>
    <m/>
    <m/>
    <s v="Envio de NFT 55Unity para quem comprou"/>
    <m/>
    <s v="55Unity"/>
    <m/>
    <x v="160"/>
    <s v="NFTs"/>
    <s v="Technology &amp; Infrastructure"/>
    <s v="Operating Costs"/>
    <s v="Operating Costs"/>
    <x v="9"/>
    <m/>
    <s v="0x9cd2581bb4d09c698f7d8ffdf26647cf7382af1ceaadcd9f9c6ebfe30da010f3"/>
    <n v="1"/>
    <n v="1"/>
  </r>
  <r>
    <s v="33de070f-19fc-4e5f-9e66-c002d324a99a"/>
    <x v="401"/>
    <x v="656"/>
    <n v="-2.1239849513032699E-3"/>
    <n v="-2.1239849513032699E-3"/>
    <x v="3"/>
    <n v="13400.664282064379"/>
    <n v="-28.462809272571992"/>
    <n v="-28.4628092725719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8eb9ffa1d4fbc7242fe2c6163c4cc4fc79e3eeb84b447e6bdfc3cbf682455c9"/>
    <n v="1"/>
    <n v="1"/>
  </r>
  <r>
    <s v="19e11a1a-ab7c-435b-900b-10b31c0f55f3"/>
    <x v="401"/>
    <x v="656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70e6821999d15265b67e43416a574dde6d83c9e34f15229369e9eccae803ac3"/>
    <n v="1"/>
    <n v="1"/>
  </r>
  <r>
    <s v="90c815aa-c6bc-4414-a018-57f667e9289a"/>
    <x v="401"/>
    <x v="656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722dc2796ed82ca2d23610254cfd076dda20342133e39178a30d0610ea6c1cd"/>
    <n v="1"/>
    <n v="1"/>
  </r>
  <r>
    <s v="a9695686-5dc2-4008-953b-db1266618f1a"/>
    <x v="401"/>
    <x v="656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af3239d26fb20649e5affb34b50cf751970d14e13f6b16440296885f6d6674"/>
    <n v="1"/>
    <n v="1"/>
  </r>
  <r>
    <s v="bca8b411-9f82-466a-b275-811f4c0e46df"/>
    <x v="401"/>
    <x v="656"/>
    <n v="-1.84136828770113E-3"/>
    <n v="-1.84136828770113E-3"/>
    <x v="3"/>
    <n v="13400.664282064379"/>
    <n v="-24.675558243122591"/>
    <n v="-24.6755582431225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5eb55219e81cd7fa17e260f6ff881db673e392de198902e4e31e09525d990ef"/>
    <n v="1"/>
    <n v="1"/>
  </r>
  <r>
    <s v="6b627c22-357f-4618-8f05-a0fb46deba54"/>
    <x v="401"/>
    <x v="656"/>
    <n v="-1.7260765888542421E-3"/>
    <n v="-1.7260765888542421E-3"/>
    <x v="3"/>
    <n v="13400.664282064379"/>
    <n v="-23.130572892366569"/>
    <n v="-23.1305728923665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2a8e70ead8c444ed35624330fb6e8b1bb6caf93e3811ce7e9385fad7455d9b3"/>
    <n v="1"/>
    <n v="1"/>
  </r>
  <r>
    <s v="366a98b0-81cf-4d12-b39f-cd5a7255e958"/>
    <x v="401"/>
    <x v="656"/>
    <n v="-2.5442323433582958E-3"/>
    <n v="-2.5442323433582958E-3"/>
    <x v="3"/>
    <n v="13400.664282064379"/>
    <n v="-34.094403488914487"/>
    <n v="-34.09440348891448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434ccdd084b73dd7cf3f4ee79ea1cf4b60a15a5fb59e921f1be0d420ff4d8e"/>
    <n v="1"/>
    <n v="1"/>
  </r>
  <r>
    <s v="9d845c5f-14e0-4eff-bd84-0e5f20554aa0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602ff01dd256fb8bdc029b42c0f61abdbe8aac52c92e136f51af8863876c634"/>
    <n v="1"/>
    <n v="1"/>
  </r>
  <r>
    <s v="0ff4fab7-3c6b-4a09-8bee-06ccf478f9d1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2dafdf62a53556c4281202c1dd0a03c89e1805334ff8e4a5f443e60d938026"/>
    <n v="1"/>
    <n v="1"/>
  </r>
  <r>
    <s v="08332ba7-0408-46cd-9440-44f5e8f99051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5e2bfd4c4e710a9fcc0d08b8b0f844f78d376226e6201319c01ec29649a3e0"/>
    <n v="1"/>
    <n v="1"/>
  </r>
  <r>
    <s v="e172c1ab-750b-4689-84cf-c96e833df67f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85f93e6dbcd77f8c40d952b9acde53742f0956f804b0774b3ed0a411832851a"/>
    <n v="1"/>
    <n v="1"/>
  </r>
  <r>
    <s v="c014f176-3af1-42ab-9c61-5ed043a5041e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39b0ccdb457a3df97c368f3f634c1df512123eaa1c9d5782f85c568f61a68ba"/>
    <n v="1"/>
    <n v="1"/>
  </r>
  <r>
    <s v="1d2d0295-e932-4ea6-a9d7-247ef8807ff2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7fb3a59aab4566a3686ada7202a40177ecc1ff123da889f2cbf181a07de5fe"/>
    <n v="1"/>
    <n v="1"/>
  </r>
  <r>
    <s v="cdc1bbd1-4f34-4e64-9f31-21c366e2831b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f8cc0661fc97e5618628a844a15faa1ba25ead30757721539681de5c0923c4"/>
    <n v="1"/>
    <n v="1"/>
  </r>
  <r>
    <s v="e18d26dd-ae0d-4592-a6ed-8345493d1462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e0d50916fb8a67dfa051c9499754cf9ec3eccc71413ade36b1570f5c2dcfab"/>
    <n v="1"/>
    <n v="1"/>
  </r>
  <r>
    <s v="133708c3-ab6c-4312-97fd-5a9b1c2e041c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fb35b9c8b0a7b8119717b96e5c018e69f579f8f5a5a28025e001f897504dbc"/>
    <n v="1"/>
    <n v="1"/>
  </r>
  <r>
    <s v="5c828af2-fce5-4fed-9530-2a03c496e527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96c9cb1f36c01940c20aa4ce2c8e75223389def03903381ba4918428531448"/>
    <n v="1"/>
    <n v="1"/>
  </r>
  <r>
    <s v="00798a5e-a37d-4e43-989a-e7c78b63fd51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76f44be3c87e7e85ba91489008a89219f9eb9fcb87556eec37384089aade04"/>
    <n v="1"/>
    <n v="1"/>
  </r>
  <r>
    <s v="56c20bc2-6f0c-45a8-a25a-6b2bf6cd2737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389b0b1c7c6b8d099f6d5db8a6c404c3969e80276dbb63231acf08d9cdbf9d"/>
    <n v="1"/>
    <n v="1"/>
  </r>
  <r>
    <s v="b07abccf-f3d2-4e0f-8a60-b54e328bdda5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36e5d9040d6c7a5b35b8191e55af7e340625f04d0f422d8c27494b2fd8ab95"/>
    <n v="1"/>
    <n v="1"/>
  </r>
  <r>
    <s v="33818e1c-8884-4734-873d-695b5942357d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45826332458cda147838f180c058066f2bc74856d358200ca349b7fde6e70e"/>
    <n v="1"/>
    <n v="1"/>
  </r>
  <r>
    <s v="11b42b94-9faa-43e5-8f68-22ef99132785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1b140b251a5db3a6bed6c12b32fa246dd62165f03851888afae311cfa2c89de"/>
    <n v="1"/>
    <n v="1"/>
  </r>
  <r>
    <s v="479b101b-fc98-42f5-92af-c2993365d226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faffb44e4a45ae7d9b08f9dd826d616f6705436a0de51a9cc07231e4caf867"/>
    <n v="1"/>
    <n v="1"/>
  </r>
  <r>
    <s v="5d6a8a13-c721-4c20-8532-9915f2e901c9"/>
    <x v="401"/>
    <x v="656"/>
    <n v="-2.551230896709012E-3"/>
    <n v="-2.551230896709012E-3"/>
    <x v="3"/>
    <n v="13400.664282064379"/>
    <n v="-34.18818875282755"/>
    <n v="-34.188188752827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526dea8800857e18ad44841d3b007335c2cfd85f46f803d33415ccf5c371fe"/>
    <n v="1"/>
    <n v="1"/>
  </r>
  <r>
    <s v="59ff1aca-3fd3-4e22-b42a-4354ac24aff8"/>
    <x v="401"/>
    <x v="656"/>
    <n v="-2.7597656313873239E-3"/>
    <n v="-2.7597656313873239E-3"/>
    <x v="3"/>
    <n v="13400.664282064379"/>
    <n v="-36.982692723400973"/>
    <n v="-36.98269272340097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70004e503cfbd4accebfa16705bd4ff126dafae58fed044cc53d14a72a8d2c4"/>
    <n v="1"/>
    <n v="1"/>
  </r>
  <r>
    <s v="5d2e7513-c19c-4561-9fa0-117751365cff"/>
    <x v="401"/>
    <x v="656"/>
    <n v="-2.8136793427117881E-3"/>
    <n v="-2.8136793427117881E-3"/>
    <x v="3"/>
    <n v="13400.664282064379"/>
    <n v="-37.705172269060263"/>
    <n v="-37.70517226906026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c0d93a692fb7a0136cba1dbcd229ee39a1ab409756a0549a86201d36622dbe8"/>
    <n v="1"/>
    <n v="1"/>
  </r>
  <r>
    <s v="98a72cf4-3a46-43f5-a273-e03857ddc3b9"/>
    <x v="401"/>
    <x v="656"/>
    <n v="-2.8136793427117881E-3"/>
    <n v="-2.8136793427117881E-3"/>
    <x v="3"/>
    <n v="13400.664282064379"/>
    <n v="-37.705172269060263"/>
    <n v="-37.70517226906026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b813872ec49eb1f552348b8e30b052fe053d683c0696c0e4ed4808547ef91ee"/>
    <n v="1"/>
    <n v="1"/>
  </r>
  <r>
    <s v="0ba72d96-1ff3-413f-b452-9c397fce3724"/>
    <x v="401"/>
    <x v="656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08371d63a2b269748ad6fa241ebbb050034f7dae688bff8273a03419b1374c"/>
    <n v="1"/>
    <n v="1"/>
  </r>
  <r>
    <s v="e887efe4-389f-43a2-95f9-a9d9bd5df8ba"/>
    <x v="401"/>
    <x v="656"/>
    <n v="-3.3439797207351022E-3"/>
    <n v="-3.3439797207351022E-3"/>
    <x v="3"/>
    <n v="13400.664282064379"/>
    <n v="-44.811549603602508"/>
    <n v="-44.81154960360250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6fa9a00ccb3faa4e02930cafb16fae78824280c113940bf21f7ec6b22b3bca"/>
    <n v="1"/>
    <n v="1"/>
  </r>
  <r>
    <s v="b9dbc48d-b71a-4887-afaa-ef87c6ae545f"/>
    <x v="401"/>
    <x v="656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0404fd068f449c95140d8236564bd1b285ec44e3ed87f6d4bc157da8f74840d"/>
    <n v="1"/>
    <n v="1"/>
  </r>
  <r>
    <s v="001f0383-c46e-43c8-b599-b3e81f9a9328"/>
    <x v="401"/>
    <x v="656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9f0f45f236e472e68af02fb4000119af3b652a86954dc79418c1f069087f82"/>
    <n v="1"/>
    <n v="1"/>
  </r>
  <r>
    <s v="23ad9c84-b904-4e0e-ae64-a02ecba34977"/>
    <x v="401"/>
    <x v="656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6b90c4eaafd29fd87198c9d138c9dbbb5facca72d30bcc7e5101a619b649c9"/>
    <n v="1"/>
    <n v="1"/>
  </r>
  <r>
    <s v="c10c536f-eede-4175-a88e-00a53d8e765d"/>
    <x v="401"/>
    <x v="656"/>
    <n v="-3.7168794021041102E-3"/>
    <n v="-3.7168794021041102E-3"/>
    <x v="3"/>
    <n v="13400.664282064379"/>
    <n v="-49.808653044517371"/>
    <n v="-49.8086530445173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04dfed0cd7325bf6ebed12bf85c35b1049fc34343fe8c64914d1d38bc82955"/>
    <n v="1"/>
    <n v="1"/>
  </r>
  <r>
    <s v="80a09a63-77a0-4136-b5d3-cc84f574a3bc"/>
    <x v="401"/>
    <x v="656"/>
    <n v="-3.7168794021041102E-3"/>
    <n v="-3.7168794021041102E-3"/>
    <x v="3"/>
    <n v="13400.664282064379"/>
    <n v="-49.808653044517371"/>
    <n v="-49.8086530445173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8b494d4aaf76a9c468640d61a007c9ca1f5059f99f443caba5c1575f6006b01"/>
    <n v="1"/>
    <n v="1"/>
  </r>
  <r>
    <s v="c3bcfbfc-91d3-4381-8349-cbb185a90137"/>
    <x v="401"/>
    <x v="656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844ce2550881ac631d9317ad30893cf730df984c65aa7651bdd185ae0f6011"/>
    <n v="1"/>
    <n v="1"/>
  </r>
  <r>
    <s v="e956a03d-4652-4743-81c7-2953abe73d47"/>
    <x v="401"/>
    <x v="656"/>
    <n v="-3.717481895050554E-3"/>
    <n v="-3.717481895050554E-3"/>
    <x v="3"/>
    <n v="13400.664282064379"/>
    <n v="-49.816726850224981"/>
    <n v="-49.8167268502249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fc91227b3c528dbf0800c94865e60a2fbc14fbd0b5ab8575665243697e4626"/>
    <n v="1"/>
    <n v="1"/>
  </r>
  <r>
    <s v="e87dd2dc-6154-464b-b335-6c4a345b9c29"/>
    <x v="401"/>
    <x v="656"/>
    <n v="-1.648169662743099E-3"/>
    <n v="-1.648169662743099E-3"/>
    <x v="3"/>
    <n v="13400.664282064379"/>
    <n v="-22.08656833030355"/>
    <n v="-22.086568330303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80af1d9cb6ffdfaf07b7aa08b34db84f6dbdd674e806bac7fd082bc1ec4273"/>
    <n v="1"/>
    <n v="1"/>
  </r>
  <r>
    <s v="2a9474f4-67a1-402e-ac19-532003d96487"/>
    <x v="401"/>
    <x v="656"/>
    <n v="-3.2794486818160922E-3"/>
    <n v="-3.2794486818160922E-3"/>
    <x v="3"/>
    <n v="13400.664282064379"/>
    <n v="-43.946790815276032"/>
    <n v="-43.9467908152760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2668084f4608efa8c06b19d1333301ea9af9ad07f0c23dc9b704b37cd7d81f"/>
    <n v="1"/>
    <n v="1"/>
  </r>
  <r>
    <s v="651c7ea1-f99d-40e3-af7b-12d0135530c0"/>
    <x v="401"/>
    <x v="656"/>
    <n v="-2.7325870856103459E-3"/>
    <n v="-2.7325870856103459E-3"/>
    <x v="3"/>
    <n v="13400.664282064379"/>
    <n v="-36.618482155768973"/>
    <n v="-36.61848215576897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4278efb384fd48215ad9a55a5c4d36343c1ab8a458eaaf906e28f60bab619c"/>
    <n v="1"/>
    <n v="1"/>
  </r>
  <r>
    <s v="52fb0270-b4d7-45f5-a3f1-a202c3232618"/>
    <x v="401"/>
    <x v="656"/>
    <n v="-3.3082779688087898E-3"/>
    <n v="-3.3082779688087898E-3"/>
    <x v="3"/>
    <n v="13400.664282064379"/>
    <n v="-44.33312241175647"/>
    <n v="-44.333122411756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25394dab289bc9cbdc6feb57efee2965e85522b7572879dd9218efbf2a1ba45"/>
    <n v="1"/>
    <n v="1"/>
  </r>
  <r>
    <s v="e10871cc-1b8c-4027-a35d-b899758d505b"/>
    <x v="401"/>
    <x v="656"/>
    <n v="-2.9593820214557421E-3"/>
    <n v="-2.9593820214557421E-3"/>
    <x v="3"/>
    <n v="13400.664282064379"/>
    <n v="-39.657684951905459"/>
    <n v="-39.6576849519054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f063639d42e4127f8fa50574bfc0eacf01bf6116a503b0d332d0ec0ca234ea"/>
    <n v="1"/>
    <n v="1"/>
  </r>
  <r>
    <s v="ce2ab96e-d43e-4bcf-bd53-16fd7252ed5b"/>
    <x v="401"/>
    <x v="656"/>
    <n v="-4.1476723523360759E-3"/>
    <n v="-4.1476723523360759E-3"/>
    <x v="3"/>
    <n v="13400.664282064379"/>
    <n v="-55.581564745656017"/>
    <n v="-55.5815647456560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addfe010bd5f0ab93797cd885ee07644f4927626e810ffca15084b31d2a4327"/>
    <n v="1"/>
    <n v="1"/>
  </r>
  <r>
    <s v="b82fbf08-749a-4c76-8268-44076d94660f"/>
    <x v="401"/>
    <x v="656"/>
    <n v="-2.5710981329136779E-3"/>
    <n v="-2.5710981329136779E-3"/>
    <x v="3"/>
    <n v="13400.664282064379"/>
    <n v="-34.454422915418753"/>
    <n v="-34.45442291541875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14229a615619f39c4396f404abf93cc836c4e8bb78b79cec311e0ff73a3ff5"/>
    <n v="1"/>
    <n v="1"/>
  </r>
  <r>
    <s v="a650371a-0e92-42e9-adb8-fed42e7555a1"/>
    <x v="401"/>
    <x v="656"/>
    <n v="-2.9085600190636202E-3"/>
    <n v="-2.9085600190636202E-3"/>
    <x v="3"/>
    <n v="13400.664282064379"/>
    <n v="-38.976636359706362"/>
    <n v="-38.9766363597063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dbe64de237977d8ba26f805faedb4687673685b0af0c642d647974f50c10f1"/>
    <n v="1"/>
    <n v="1"/>
  </r>
  <r>
    <s v="d37cf1c6-d563-4b35-9cd4-5b9dfca7c6b4"/>
    <x v="401"/>
    <x v="656"/>
    <n v="-3.2815832193091301E-3"/>
    <n v="-3.2815832193091301E-3"/>
    <x v="3"/>
    <n v="13400.664282064379"/>
    <n v="-43.975395035617709"/>
    <n v="-43.97539503561770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6db4443016e934af4d07b9ba14cad248991067cc9820a7d88cf1d48e2a65c1"/>
    <n v="1"/>
    <n v="1"/>
  </r>
  <r>
    <s v="aaba3a8a-a338-428d-9303-be61b43d02dc"/>
    <x v="401"/>
    <x v="656"/>
    <n v="-3.3016366675897801E-3"/>
    <n v="-3.3016366675897801E-3"/>
    <x v="3"/>
    <n v="13400.664282064379"/>
    <n v="-44.244124563724448"/>
    <n v="-44.2441245637244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f79d133921feafc3f1eb975c275a8cf7a04d8582b27087603bf1d007f60a907"/>
    <n v="1"/>
    <n v="1"/>
  </r>
  <r>
    <s v="c5e7f126-fed7-46db-a99c-023cb81a86d3"/>
    <x v="401"/>
    <x v="656"/>
    <n v="-2.5914699999999998E-3"/>
    <n v="-2.5914699999999998E-3"/>
    <x v="3"/>
    <n v="13400.664282064379"/>
    <n v="-34.727419467041393"/>
    <n v="-34.72741946704139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58f62af0cad10ee6828729dd0dd73a3aa9e80ea0bdb82646a36f5d82ff9a93"/>
    <n v="1"/>
    <n v="1"/>
  </r>
  <r>
    <s v="8404fed6-28c6-4a7b-8ff6-7f9d28e7d2ce"/>
    <x v="401"/>
    <x v="656"/>
    <n v="-3.0943853853062139E-3"/>
    <n v="-3.0943853853062139E-3"/>
    <x v="3"/>
    <n v="13400.664282064379"/>
    <n v="-41.46681970781502"/>
    <n v="-41.466819707815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146ceff6361a8ecd7858543cfd9be4a3278663a0ec3a503092aa276d56563ce"/>
    <n v="1"/>
    <n v="1"/>
  </r>
  <r>
    <s v="885231fc-3480-4c81-b37e-5695024be87a"/>
    <x v="401"/>
    <x v="656"/>
    <n v="-2.787412073366372E-3"/>
    <n v="-2.787412073366372E-3"/>
    <x v="3"/>
    <n v="13400.664282064379"/>
    <n v="-37.353173410955769"/>
    <n v="-37.3531734109557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d79d9f7852b516c70fc9af599af2ace2b9a78805c82d241d6c3f3b8ed443889"/>
    <n v="1"/>
    <n v="1"/>
  </r>
  <r>
    <s v="6024a266-7257-4abd-ade0-df721d01c8fc"/>
    <x v="401"/>
    <x v="656"/>
    <n v="-2.80927086905905E-3"/>
    <n v="-2.80927086905905E-3"/>
    <x v="3"/>
    <n v="13400.664282064379"/>
    <n v="-37.646095793643582"/>
    <n v="-37.646095793643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5618594e75c90cb43d9dc6fc134d3cc7447f68b6000f0eb00bbb9a98c1ed9e"/>
    <n v="1"/>
    <n v="1"/>
  </r>
  <r>
    <s v="41018cb0-642c-43b8-859b-57279ead400a"/>
    <x v="401"/>
    <x v="656"/>
    <n v="-2.9922495424689901E-3"/>
    <n v="-2.9922495424689901E-3"/>
    <x v="3"/>
    <n v="13400.664282064379"/>
    <n v="-40.098131566787693"/>
    <n v="-40.09813156678769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74269e2b8788644f7a8d86434d347479eb31593065bbc480a557cdd8e42d7c"/>
    <n v="1"/>
    <n v="1"/>
  </r>
  <r>
    <s v="c9dac3ef-66e7-4871-a970-a77cb3de919e"/>
    <x v="401"/>
    <x v="656"/>
    <n v="-2.2210323276560988E-3"/>
    <n v="-2.2210323276560988E-3"/>
    <x v="3"/>
    <n v="13400.664282064379"/>
    <n v="-29.763308582531401"/>
    <n v="-29.7633085825314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ee5db9fc08ef2f6e90ac6564a6d735b83a464aaab309cc041553b92bf07717"/>
    <n v="1"/>
    <n v="1"/>
  </r>
  <r>
    <s v="d39b91ca-0520-4339-96b6-b4b4bdf53cff"/>
    <x v="401"/>
    <x v="656"/>
    <n v="-2.5047838165299968E-3"/>
    <n v="-2.5047838165299968E-3"/>
    <x v="3"/>
    <n v="13400.664282064379"/>
    <n v="-33.565767024466439"/>
    <n v="-33.5657670244664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38efcfcea48d8ae27d3f69bfb287934fd876095249bb835429d30fb03242b3"/>
    <n v="1"/>
    <n v="1"/>
  </r>
  <r>
    <s v="630d2c28-028a-4a8f-9d39-8bfd264b6c29"/>
    <x v="401"/>
    <x v="656"/>
    <n v="-2.5526378864094159E-3"/>
    <n v="-2.5526378864094159E-3"/>
    <x v="3"/>
    <n v="13400.664282064379"/>
    <n v="-34.207043349450977"/>
    <n v="-34.2070433494509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d862b2a3e3bd68d45bd48f07dafa6bfadd950d01bd49fbc62a8ee479d29a0c"/>
    <n v="1"/>
    <n v="1"/>
  </r>
  <r>
    <s v="d0f6b013-b41b-4644-bb73-20cc626d6ba5"/>
    <x v="401"/>
    <x v="656"/>
    <n v="-2.676641804383166E-3"/>
    <n v="-2.676641804383166E-3"/>
    <x v="3"/>
    <n v="13400.664282064379"/>
    <n v="-35.868778223877861"/>
    <n v="-35.868778223877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89a2db8611a51c30c3452a69dd1d362f4636ae25dde1be5b214f332c9b8938"/>
    <n v="1"/>
    <n v="1"/>
  </r>
  <r>
    <s v="388c3746-f12e-4ad8-8749-d1e592b5acf5"/>
    <x v="401"/>
    <x v="656"/>
    <n v="-2.7444296141397118E-3"/>
    <n v="-2.7444296141397118E-3"/>
    <x v="3"/>
    <n v="13400.664282064379"/>
    <n v="-36.77717990484178"/>
    <n v="-36.777179904841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23238f03e34d7c26b6b1cbd7bd1f06810ed8211c3080c27bb55012ab1d4d2b"/>
    <n v="1"/>
    <n v="1"/>
  </r>
  <r>
    <s v="e5248b9d-6e4d-417d-bca9-54c785183de6"/>
    <x v="401"/>
    <x v="656"/>
    <n v="-2.8219989668250732E-3"/>
    <n v="-2.8219989668250732E-3"/>
    <x v="3"/>
    <n v="13400.664282064379"/>
    <n v="-37.816660758755347"/>
    <n v="-37.8166607587553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668a45b9590693fb4494ec695d2500bd8d23ab5509b5a40187eb04a42cdca0b"/>
    <n v="1"/>
    <n v="1"/>
  </r>
  <r>
    <s v="8d2a1b23-b7bc-4868-b3a3-4dc75e70f10a"/>
    <x v="401"/>
    <x v="656"/>
    <n v="-2.8296955983282508E-3"/>
    <n v="-2.8296955983282508E-3"/>
    <x v="3"/>
    <n v="13400.664282064379"/>
    <n v="-37.919800733632201"/>
    <n v="-37.9198007336322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fed29eb2ad7673168014416200cf39736d32ba30a8e41ed861b22650cbf2ea"/>
    <n v="1"/>
    <n v="1"/>
  </r>
  <r>
    <s v="2f5142ac-b7ed-4950-b224-20bfaa0aa3b2"/>
    <x v="401"/>
    <x v="656"/>
    <n v="-3.2410139263878588E-3"/>
    <n v="-3.2410139263878588E-3"/>
    <x v="3"/>
    <n v="13400.664282064379"/>
    <n v="-43.431739561019029"/>
    <n v="-43.43173956101902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186ae13885d8f1d88890e96502b79444cd518949dcb06167e8827df838bdee"/>
    <n v="1"/>
    <n v="1"/>
  </r>
  <r>
    <s v="bb08d5a3-3b74-4358-b64c-ba50b1541fc2"/>
    <x v="401"/>
    <x v="656"/>
    <n v="-3.4706112954962349E-3"/>
    <n v="-3.4706112954962349E-3"/>
    <x v="3"/>
    <n v="13400.664282064379"/>
    <n v="-46.508496824485597"/>
    <n v="-46.5084968244855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35f5493a11abda40b9c03e9cab219f0dd7e30818f1c809d6143d20bc0a26aa"/>
    <n v="1"/>
    <n v="1"/>
  </r>
  <r>
    <s v="f3ad1b85-7e73-4946-b6da-831c07403458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890f30d562fe46793b356af9fc98b9af9c0fe3908cdc39363fecfde8db72dc"/>
    <n v="1"/>
    <n v="1"/>
  </r>
  <r>
    <s v="0773fd15-1228-4521-aedc-a4c2ffbe88f9"/>
    <x v="401"/>
    <x v="656"/>
    <n v="-3.7596521164992959E-3"/>
    <n v="-3.7596521164992959E-3"/>
    <x v="3"/>
    <n v="13400.664282064379"/>
    <n v="-50.381835830559879"/>
    <n v="-50.3818358305598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a211904b68c77e3a2b37132d93c1eecbac659779436b44bb1d45303bf7633e"/>
    <n v="1"/>
    <n v="1"/>
  </r>
  <r>
    <s v="08bd17f7-3849-4d60-8697-f395be629676"/>
    <x v="401"/>
    <x v="656"/>
    <n v="-3.763356328598793E-3"/>
    <n v="-3.763356328598793E-3"/>
    <x v="3"/>
    <n v="13400.664282064379"/>
    <n v="-50.431474733334802"/>
    <n v="-50.4314747333348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120d53fe3f2ac8fb7a3870827ccc5889960161654374877ea28623ca397e85"/>
    <n v="1"/>
    <n v="1"/>
  </r>
  <r>
    <s v="a8356cdf-ef02-4a77-ba98-36101c68d942"/>
    <x v="401"/>
    <x v="656"/>
    <n v="-3.737109387921557E-3"/>
    <n v="-3.737109387921557E-3"/>
    <x v="3"/>
    <n v="13400.664282064379"/>
    <n v="-50.079748292887913"/>
    <n v="-50.0797482928879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ddef352519871cc62a96c399da9d00af482e43e9802f130de04fd9ffe8e5c47"/>
    <n v="1"/>
    <n v="1"/>
  </r>
  <r>
    <s v="3c763e22-6c1d-485f-bc30-488b4275b280"/>
    <x v="401"/>
    <x v="656"/>
    <n v="-3.4270294269473601E-3"/>
    <n v="-3.4270294269473601E-3"/>
    <x v="3"/>
    <n v="13400.664282064379"/>
    <n v="-45.924470835277063"/>
    <n v="-45.92447083527706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5433384ba1dfddc7fc691751425c7023af8b1719766f575a34c75b9811c6356"/>
    <n v="1"/>
    <n v="1"/>
  </r>
  <r>
    <s v="e7203cd8-b9c5-4dd0-b024-cb8a48348167"/>
    <x v="401"/>
    <x v="656"/>
    <n v="-3.4365929303801761E-3"/>
    <n v="-3.4365929303801761E-3"/>
    <x v="3"/>
    <n v="13400.664282064379"/>
    <n v="-46.052628134140598"/>
    <n v="-46.0526281341405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abbdcb91ed821cfb4133d6c3806cf21d24547d2d738464edb75830aa186b281"/>
    <n v="1"/>
    <n v="1"/>
  </r>
  <r>
    <s v="5846c39d-705e-4523-878f-ec02f157d36f"/>
    <x v="401"/>
    <x v="656"/>
    <n v="-2.1128332335383451E-3"/>
    <n v="-2.1128332335383451E-3"/>
    <x v="3"/>
    <n v="13400.664282064379"/>
    <n v="-28.3133688466359"/>
    <n v="-28.31336884663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e2166d90d2ea3a4c6f2b9e4fec41bc6556df6b8784a4d5476ba9950ef9d01af"/>
    <n v="1"/>
    <n v="1"/>
  </r>
  <r>
    <s v="f2795eb3-2739-479c-a4eb-5ce96b57b97b"/>
    <x v="401"/>
    <x v="656"/>
    <n v="-2.202440287158471E-3"/>
    <n v="-2.202440287158471E-3"/>
    <x v="3"/>
    <n v="13400.664282064379"/>
    <n v="-29.514162889504149"/>
    <n v="-29.514162889504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628cb240533de698eb44674cbfeb0a3277035f1d9dd77364357d7b30221161"/>
    <n v="1"/>
    <n v="1"/>
  </r>
  <r>
    <s v="121f33d0-3571-4544-baa3-4fb675afa317"/>
    <x v="401"/>
    <x v="656"/>
    <n v="-2.3085730588529229E-3"/>
    <n v="-2.3085730588529229E-3"/>
    <x v="3"/>
    <n v="13400.664282064379"/>
    <n v="-30.936412532306491"/>
    <n v="-30.9364125323064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934cd293db270443fc0d4abc28c4cbb52cce0d56406c330a296da831cadcb3"/>
    <n v="1"/>
    <n v="1"/>
  </r>
  <r>
    <s v="3b94a0c9-cdcb-4c46-8b05-fa79ff561068"/>
    <x v="401"/>
    <x v="656"/>
    <n v="-2.359352095184297E-3"/>
    <n v="-2.359352095184297E-3"/>
    <x v="3"/>
    <n v="13400.664282064379"/>
    <n v="-31.616885350749978"/>
    <n v="-31.6168853507499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58bd64095ab5a077462d059f6a5b2779f5ca34f87cfb831077d2482f806f955"/>
    <n v="1"/>
    <n v="1"/>
  </r>
  <r>
    <s v="e91b961b-4615-495d-916e-2779bcd53836"/>
    <x v="401"/>
    <x v="656"/>
    <n v="-3.0836706712631451E-3"/>
    <n v="-3.0836706712631451E-3"/>
    <x v="3"/>
    <n v="13400.664282064379"/>
    <n v="-41.323235422045528"/>
    <n v="-41.32323542204552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2e8c9382c0355a2268c3e967eb58927fea68b196e1d51725d41f197ba32c306"/>
    <n v="1"/>
    <n v="1"/>
  </r>
  <r>
    <s v="201f88af-aa60-4e1e-96b1-cf0f145de169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9ed80f10b9433d6e72a75021320de4492aed770a164683431f74d2d8452401"/>
    <n v="1"/>
    <n v="1"/>
  </r>
  <r>
    <s v="23a661eb-ea42-4156-9928-0399c24d21e4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47ae2cb761a0bc74a9ac683692afec8b988cc3c206243a9b65e049ab0e0dedd"/>
    <n v="1"/>
    <n v="1"/>
  </r>
  <r>
    <s v="cf1439e0-9923-496d-aeb3-bab4ae33f915"/>
    <x v="401"/>
    <x v="656"/>
    <n v="-4.0392266215623094E-3"/>
    <n v="-4.0392266215623094E-3"/>
    <x v="3"/>
    <n v="13400.664282064379"/>
    <n v="-54.128319914733638"/>
    <n v="-54.1283199147336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77ef806e2552490ad3aaa6825f28b5214293bef17330249ef53e76ca8e0346"/>
    <n v="1"/>
    <n v="1"/>
  </r>
  <r>
    <s v="2894ad57-4c70-4438-a12d-9bf1b39209bc"/>
    <x v="401"/>
    <x v="656"/>
    <n v="-2.312908376282838E-3"/>
    <n v="-2.312908376282838E-3"/>
    <x v="3"/>
    <n v="13400.664282064379"/>
    <n v="-30.994508665740959"/>
    <n v="-30.9945086657409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c8df151a955e307ed163c052d5df9bfd42a79fedafd839c6f5fc30978ee3b0"/>
    <n v="1"/>
    <n v="1"/>
  </r>
  <r>
    <s v="1fe0f57d-9336-425c-ab66-60cf02835439"/>
    <x v="401"/>
    <x v="656"/>
    <n v="-2.3652158815590939E-3"/>
    <n v="-2.3652158815590939E-3"/>
    <x v="3"/>
    <n v="13400.664282064379"/>
    <n v="-31.695463983380382"/>
    <n v="-31.6954639833803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ca0e989d60cd396c888c0f168502174de9e04b67757e9f099a9ad19a5fd16ac"/>
    <n v="1"/>
    <n v="1"/>
  </r>
  <r>
    <s v="ff57bfeb-1a35-47ea-b7a5-0f4586c9d263"/>
    <x v="401"/>
    <x v="656"/>
    <n v="-2.1725732751369381E-3"/>
    <n v="-2.1725732751369381E-3"/>
    <x v="3"/>
    <n v="13400.664282064379"/>
    <n v="-29.113925088295201"/>
    <n v="-29.1139250882952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016e6d9a7d323071a41a88626f163b333a7a195b55018b25e1cdee505f1618c"/>
    <n v="1"/>
    <n v="1"/>
  </r>
  <r>
    <s v="8b7a05cc-b36e-4a28-9dd9-e217a461f9a7"/>
    <x v="401"/>
    <x v="656"/>
    <n v="-2.5165225966682671E-3"/>
    <n v="-2.5165225966682671E-3"/>
    <x v="3"/>
    <n v="13400.664282064379"/>
    <n v="-33.723074476180358"/>
    <n v="-33.7230744761803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c2d536bc159a760e69505e785c112d1f7fdeca329e3406d8ccc283b1216e95"/>
    <n v="1"/>
    <n v="1"/>
  </r>
  <r>
    <s v="fe9928d3-6339-4625-bb58-a991fd0ea7c6"/>
    <x v="401"/>
    <x v="656"/>
    <n v="-2.7800091249364032E-3"/>
    <n v="-2.7800091249364032E-3"/>
    <x v="3"/>
    <n v="13400.664282064379"/>
    <n v="-37.253968984348319"/>
    <n v="-37.2539689843483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22ccb507c39265f78133dfb01376afade7f4e359f76fd68795018d3411d300"/>
    <n v="1"/>
    <n v="1"/>
  </r>
  <r>
    <s v="5b603f25-01f7-4646-a67a-1f1ff6981a1b"/>
    <x v="401"/>
    <x v="656"/>
    <n v="-2.7696877759315632E-3"/>
    <n v="-2.7696877759315632E-3"/>
    <x v="3"/>
    <n v="13400.664282064379"/>
    <n v="-37.115656051396442"/>
    <n v="-37.1156560513964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a213035413cc0a62532ebfb5a24bec5afcdd4390adfbc9c86fea8279bac5e5"/>
    <n v="1"/>
    <n v="1"/>
  </r>
  <r>
    <s v="3f623aab-c84d-4c6e-a92e-c12f894ca54b"/>
    <x v="401"/>
    <x v="656"/>
    <n v="-2.7611775503011142E-3"/>
    <n v="-2.7611775503011142E-3"/>
    <x v="3"/>
    <n v="13400.664282064379"/>
    <n v="-37.001613374758172"/>
    <n v="-37.0016133747581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41ece5700215821fa00c8155ba67ca1a04076293748bcb3e5e1708e2278763"/>
    <n v="1"/>
    <n v="1"/>
  </r>
  <r>
    <s v="c2221399-3a3b-4139-b2b6-57b7cd31f35a"/>
    <x v="401"/>
    <x v="656"/>
    <n v="-2.789979342591422E-3"/>
    <n v="-2.789979342591422E-3"/>
    <x v="3"/>
    <n v="13400.664282064379"/>
    <n v="-37.387576523962338"/>
    <n v="-37.3875765239623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41be6f7261b97f372525a451c0c396b02876d9ddcedb1c1c6c88f4983eb108f"/>
    <n v="1"/>
    <n v="1"/>
  </r>
  <r>
    <s v="cdac4ef9-a544-4602-afba-23264770ae95"/>
    <x v="401"/>
    <x v="656"/>
    <n v="-3.0733797931439288E-3"/>
    <n v="-3.0733797931439288E-3"/>
    <x v="3"/>
    <n v="13400.664282064379"/>
    <n v="-41.185330819202271"/>
    <n v="-41.1853308192022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2cba63bd988238c6b155509af20bbe49292c3850be00e11149ba2139d91b004"/>
    <n v="1"/>
    <n v="1"/>
  </r>
  <r>
    <s v="ef7f8a36-da5e-4b7b-bb11-1a2b648ad069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8b20c3d93ec4d25b52902c5606bcc7091e83a871bfd54e2a834ef383c2d71e"/>
    <n v="1"/>
    <n v="1"/>
  </r>
  <r>
    <s v="a82c2e48-74fb-40a2-bb20-261129c202a8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11f3113302f32a76eb9b8b3d85d6791273b267e4289b490b74eca38ade683bb"/>
    <n v="1"/>
    <n v="1"/>
  </r>
  <r>
    <s v="2935c31f-5bf6-499c-8acd-dbfbd1a6ada6"/>
    <x v="401"/>
    <x v="656"/>
    <n v="-3.3044171448610611E-3"/>
    <n v="-3.3044171448610611E-3"/>
    <x v="3"/>
    <n v="13400.664282064379"/>
    <n v="-44.281384806180803"/>
    <n v="-44.2813848061808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786507916bce0f26e5de89e177066847e9dec13c24b748734b27b7e5675042b"/>
    <n v="1"/>
    <n v="1"/>
  </r>
  <r>
    <s v="42aab3a0-0ecb-4518-abd5-1db4d627f4b3"/>
    <x v="401"/>
    <x v="656"/>
    <n v="-3.1003980286901452E-3"/>
    <n v="-3.1003980286901452E-3"/>
    <x v="3"/>
    <n v="13400.664282064379"/>
    <n v="-41.547393123250849"/>
    <n v="-41.5473931232508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0bcc9cd21f49e5bdbbfd6951e94b306e1716febc1c61a345460a3c38a71699"/>
    <n v="1"/>
    <n v="1"/>
  </r>
  <r>
    <s v="298573fd-c469-4971-922b-4e32c3c42b25"/>
    <x v="401"/>
    <x v="656"/>
    <n v="-2.3339626470590229E-3"/>
    <n v="-2.3339626470590229E-3"/>
    <x v="3"/>
    <n v="13400.664282064379"/>
    <n v="-31.276649880116292"/>
    <n v="-31.2766498801162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d547be2cb2831be39c28f29dabc430341fc627ebad95d4105f60a1aee6a43f7"/>
    <n v="1"/>
    <n v="1"/>
  </r>
  <r>
    <s v="4287522e-1061-4ae5-a009-c8e3ed284d16"/>
    <x v="401"/>
    <x v="656"/>
    <n v="-2.3934052953725922E-3"/>
    <n v="-2.3934052953725922E-3"/>
    <x v="3"/>
    <n v="13400.664282064379"/>
    <n v="-32.07322085420325"/>
    <n v="-32.073220854203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84d7d85e2351ff91b8373ec8e899a9d2537dd988c4ee6e62ef482304fa1452"/>
    <n v="1"/>
    <n v="1"/>
  </r>
  <r>
    <s v="3acca629-e47f-4532-a052-8e676ad203b3"/>
    <x v="401"/>
    <x v="656"/>
    <n v="-2.830739639868296E-3"/>
    <n v="-2.830739639868296E-3"/>
    <x v="3"/>
    <n v="13400.664282064379"/>
    <n v="-37.933791583806872"/>
    <n v="-37.933791583806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db4130866156126a75e74c64074a83e5cd1686e4578698523c576d66b30891b"/>
    <n v="1"/>
    <n v="1"/>
  </r>
  <r>
    <s v="78e5fca3-7f79-4dfd-8f06-d3fe580fb467"/>
    <x v="401"/>
    <x v="656"/>
    <n v="-2.695009631987373E-3"/>
    <n v="-2.695009631987373E-3"/>
    <x v="3"/>
    <n v="13400.664282064379"/>
    <n v="-36.114919315192672"/>
    <n v="-36.1149193151926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3f626bd380d87b6d063d7e9b3ca33ee035ab5cd17e2c548c894e632d0854ca"/>
    <n v="1"/>
    <n v="1"/>
  </r>
  <r>
    <s v="15f50ca1-302c-4cec-8cd8-0e2635bb6363"/>
    <x v="401"/>
    <x v="656"/>
    <n v="-2.9596211539052119E-3"/>
    <n v="-2.9596211539052119E-3"/>
    <x v="3"/>
    <n v="13400.664282064379"/>
    <n v="-39.660889485579759"/>
    <n v="-39.66088948557975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1e9a3e4b6ef7c1cc3409be75a764ba0dbad519956c01fed8fce7d4c5114d05c"/>
    <n v="1"/>
    <n v="1"/>
  </r>
  <r>
    <s v="5ab179f6-a20d-4f1e-b6e5-a4357c2ddcef"/>
    <x v="401"/>
    <x v="656"/>
    <n v="-3.122722546322741E-3"/>
    <n v="-3.122722546322741E-3"/>
    <x v="3"/>
    <n v="13400.664282064379"/>
    <n v="-41.846556489304312"/>
    <n v="-41.8465564893043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910e33901492c0d6ecdf3cbfc7917708868a4fd3ca3257cc3cbbef67c044ac"/>
    <n v="1"/>
    <n v="1"/>
  </r>
  <r>
    <s v="9c402d1e-b320-4093-a51f-a1d9c7d734a8"/>
    <x v="401"/>
    <x v="656"/>
    <n v="-1.941348881688576E-3"/>
    <n v="-1.941348881688576E-3"/>
    <x v="3"/>
    <n v="13400.664282064379"/>
    <n v="-26.015364617869739"/>
    <n v="-26.0153646178697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8f51f9581c4b8ad0fbcc5e94b0c1608631dea4b897094aa4bf13bb928c8862"/>
    <n v="1"/>
    <n v="1"/>
  </r>
  <r>
    <s v="8ec8a13d-1eb1-427d-a006-2a4e29c9c658"/>
    <x v="401"/>
    <x v="656"/>
    <n v="-2.1445847300009219E-3"/>
    <n v="-2.1445847300009219E-3"/>
    <x v="3"/>
    <n v="13400.664282064379"/>
    <n v="-28.73885999118405"/>
    <n v="-28.73885999118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d44751bd462a562ea3deb9302fe11a1dbdd4962a1e597055fc512d20236c0e"/>
    <n v="1"/>
    <n v="1"/>
  </r>
  <r>
    <s v="6fbca1c0-1a7a-40a5-bfd9-c358a8c639c0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b9de2a91eb3be132cc452b542d312323b29fd7646a4f3580b11c809fd2f03f"/>
    <n v="1"/>
    <n v="1"/>
  </r>
  <r>
    <s v="ca3bcc08-ff7d-4bd3-9ef3-43cb57f8e4fb"/>
    <x v="401"/>
    <x v="656"/>
    <n v="-2.9059445571435949E-3"/>
    <n v="-2.9059445571435949E-3"/>
    <x v="3"/>
    <n v="13400.664282064379"/>
    <n v="-38.941587432573577"/>
    <n v="-38.9415874325735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c2bb3478be480ee69957503fb36c7e73d9ff25ef492244d2a9e22b045629eb"/>
    <n v="1"/>
    <n v="1"/>
  </r>
  <r>
    <s v="17d8087d-92a8-42b5-9eda-a36fed66e09d"/>
    <x v="401"/>
    <x v="656"/>
    <n v="-3.158154071029633E-3"/>
    <n v="-3.158154071029633E-3"/>
    <x v="3"/>
    <n v="13400.664282064379"/>
    <n v="-42.321362456903032"/>
    <n v="-42.3213624569030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a9b099e385cf66c6eb70a301ba76a060c6c9629bbbe04c35e6b21299583c4e"/>
    <n v="1"/>
    <n v="1"/>
  </r>
  <r>
    <s v="4b3bd289-c996-4800-bb13-f057b2c9c86a"/>
    <x v="401"/>
    <x v="656"/>
    <n v="-3.4331282111321692E-3"/>
    <n v="-3.4331282111321692E-3"/>
    <x v="3"/>
    <n v="13400.664282064379"/>
    <n v="-46.006198594666451"/>
    <n v="-46.0061985946664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7da093a8280a64bfd4d9a5a41bf33619ff09a7bec443c9508684430ace12ff"/>
    <n v="1"/>
    <n v="1"/>
  </r>
  <r>
    <s v="421e5820-1341-4efe-bb75-f048f8eb1b4a"/>
    <x v="401"/>
    <x v="656"/>
    <n v="-3.2597195880426219E-3"/>
    <n v="-3.2597195880426219E-3"/>
    <x v="3"/>
    <n v="13400.664282064379"/>
    <n v="-43.682407853028401"/>
    <n v="-43.6824078530284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4ded2338abbad92c72df5172d2b5a59206a8bcab659d4ec294cab13ad7f0e37"/>
    <n v="1"/>
    <n v="1"/>
  </r>
  <r>
    <s v="8cbd98c0-93b2-4ee2-87c9-6ded21df2e3a"/>
    <x v="401"/>
    <x v="656"/>
    <n v="-3.6450877549530289E-3"/>
    <n v="-3.6450877549530289E-3"/>
    <x v="3"/>
    <n v="13400.664282064379"/>
    <n v="-48.846597282789311"/>
    <n v="-48.84659728278931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85741615f8bb9924dcc085393a1d250cd66441368ef6c6195bc85a56aebd57"/>
    <n v="1"/>
    <n v="1"/>
  </r>
  <r>
    <s v="e2882547-bc0a-47b7-8ecc-488b17896d15"/>
    <x v="401"/>
    <x v="656"/>
    <n v="-3.5147936040527969E-3"/>
    <n v="-3.5147936040527969E-3"/>
    <x v="3"/>
    <n v="13400.664282064379"/>
    <n v="-47.100569108658668"/>
    <n v="-47.10056910865866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7c48e0c9a4efd081d9983d565778a9b81dfecb90fdc3991959f733732aa3cb6"/>
    <n v="1"/>
    <n v="1"/>
  </r>
  <r>
    <s v="56412fdc-e3ae-4f8d-8a1a-2510bbf6f48f"/>
    <x v="401"/>
    <x v="656"/>
    <n v="-3.508731875936328E-3"/>
    <n v="-3.508731875936328E-3"/>
    <x v="3"/>
    <n v="13400.664282064379"/>
    <n v="-47.019337925200723"/>
    <n v="-47.01933792520072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814b1c9052c33c86d370122228ac88b187b91d05364d745d3a4a6b9041dedb6"/>
    <n v="1"/>
    <n v="1"/>
  </r>
  <r>
    <s v="5e2fbb3d-15ba-4b3f-ba2d-28078350b700"/>
    <x v="401"/>
    <x v="656"/>
    <n v="-2.6496751173507899E-3"/>
    <n v="-2.6496751173507899E-3"/>
    <x v="3"/>
    <n v="13400.664282064379"/>
    <n v="-35.507406704157489"/>
    <n v="-35.5074067041574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406004314cecd959679d77cbf891fed7eb6313560538d5a9a5e63c3fcb0c79"/>
    <n v="1"/>
    <n v="1"/>
  </r>
  <r>
    <s v="71748a3e-5c18-445d-8c76-3b8112720efc"/>
    <x v="401"/>
    <x v="656"/>
    <n v="-2.8045844688925842E-3"/>
    <n v="-2.8045844688925842E-3"/>
    <x v="3"/>
    <n v="13400.664282064379"/>
    <n v="-37.583294918321357"/>
    <n v="-37.5832949183213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5d55654ac95faf938a32182262513b6072c4aa22575298edc1c29904a02ff0"/>
    <n v="1"/>
    <n v="1"/>
  </r>
  <r>
    <s v="60026f5b-3303-47ca-b3f1-af0c0efa3228"/>
    <x v="401"/>
    <x v="656"/>
    <n v="-3.4702903759363281E-3"/>
    <n v="-3.4702903759363281E-3"/>
    <x v="3"/>
    <n v="13400.664282064379"/>
    <n v="-46.504196289201737"/>
    <n v="-46.5041962892017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67729117b35a43bd26252e32cacd5d9ecff321f973b1a7119104f1f82d7e86b"/>
    <n v="1"/>
    <n v="1"/>
  </r>
  <r>
    <s v="361ca381-9c2d-46c1-892b-68c99b7b3655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4cef23b4a8563e5dc0467ce47ec5ce4fbe24d15e537ac35c9c2c4023bf5689a"/>
    <n v="1"/>
    <n v="1"/>
  </r>
  <r>
    <s v="28de7d1e-94a7-44ce-b818-c16a5969b4e8"/>
    <x v="401"/>
    <x v="656"/>
    <n v="-3.3344055978096589E-3"/>
    <n v="-3.3344055978096589E-3"/>
    <x v="3"/>
    <n v="13400.664282064379"/>
    <n v="-44.68324999648344"/>
    <n v="-44.6832499964834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e89d101b1476bc249fc1122590e9d115ee085c72aedddce4819ea0c1122973e"/>
    <n v="1"/>
    <n v="1"/>
  </r>
  <r>
    <s v="5ee50efa-85e5-4763-b763-ca3bd17b26c7"/>
    <x v="401"/>
    <x v="656"/>
    <n v="-3.517621192034612E-3"/>
    <n v="-3.517621192034612E-3"/>
    <x v="3"/>
    <n v="13400.664282064379"/>
    <n v="-47.138460665930971"/>
    <n v="-47.1384606659309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71a6f649677b599c6e250bc594ccadd400057155228448087419e40632ca9d"/>
    <n v="1"/>
    <n v="1"/>
  </r>
  <r>
    <s v="d75ca4ee-c9f0-4e60-a781-f621015aaef9"/>
    <x v="401"/>
    <x v="656"/>
    <n v="-3.7946047309254309E-3"/>
    <n v="-3.7946047309254309E-3"/>
    <x v="3"/>
    <n v="13400.664282064379"/>
    <n v="-50.850224082264958"/>
    <n v="-50.8502240822649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95d179870c0c0d64ae23ed3bf1720e811e96c75745184afa3006b5cb83c34b"/>
    <n v="1"/>
    <n v="1"/>
  </r>
  <r>
    <s v="bd81e64d-2909-4181-a3f9-9b678c8a79ff"/>
    <x v="401"/>
    <x v="656"/>
    <n v="-3.9056007583121231E-3"/>
    <n v="-3.9056007583121231E-3"/>
    <x v="3"/>
    <n v="13400.664282064379"/>
    <n v="-52.337644581916841"/>
    <n v="-52.33764458191684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d6010b91e22f87bcf4dec5470c2222b4fad1ad6d66a2b7209708611ec762bdd"/>
    <n v="1"/>
    <n v="1"/>
  </r>
  <r>
    <s v="b546b080-47c7-48d8-a85b-aad3ce72e231"/>
    <x v="401"/>
    <x v="656"/>
    <n v="-2.1228985193411801E-3"/>
    <n v="-2.1228985193411801E-3"/>
    <x v="3"/>
    <n v="13400.664282064379"/>
    <n v="-28.448250362582719"/>
    <n v="-28.4482503625827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f6c28dbfa13f02f59691e205ec8ec9256e2ff38627e7a89fb9b935c0523229e"/>
    <n v="1"/>
    <n v="1"/>
  </r>
  <r>
    <s v="e34a79ee-6b0c-4b8c-84a5-bab0a3114595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776c1c78a68dfe71715c84291662e8dcae27938bb38c82e49e766494b30d65d"/>
    <n v="1"/>
    <n v="1"/>
  </r>
  <r>
    <s v="44dbfe67-7e76-46f5-8cfa-5dab5fba9deb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bbb3bfb49bfa728d79e505a0b1fe434d23a0fa67aa1e406053559524971d05"/>
    <n v="1"/>
    <n v="1"/>
  </r>
  <r>
    <s v="93fba782-5b47-4056-8e42-49a2eab4f359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834d930bc4719d7d8a309bdc6feda7a8628d590419bbf6e3e13fd882027ecf1"/>
    <n v="1"/>
    <n v="1"/>
  </r>
  <r>
    <s v="8816e7b3-cb14-4b48-994b-c7a32882f078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10b4bc1b7890b76972a7661cdb57d7f8acdf498ea7e57f6d9b37fd12e34453"/>
    <n v="1"/>
    <n v="1"/>
  </r>
  <r>
    <s v="6b735b1b-58fc-4aa1-ba5f-553466754bc6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c689528629ffeaa5f63300ee40dcc965961242cc86e5b012e6cd0924ccf72f"/>
    <n v="1"/>
    <n v="1"/>
  </r>
  <r>
    <s v="23b79c5b-37b3-4ba9-8d20-f78d355f6140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34feacd57975d7d000b335deb70c15bbb3e1b4f67b9f2f58a7d75db0e6aad6"/>
    <n v="1"/>
    <n v="1"/>
  </r>
  <r>
    <s v="801ca309-b432-412c-96c7-85ab8760dceb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9a12dc5fcbdfcef0c1f13e650652c6c2107754ff97b4c96c1b86765cfef278"/>
    <n v="1"/>
    <n v="1"/>
  </r>
  <r>
    <s v="2b2babb9-f5cb-4ca1-ada1-8f5ed68a1ef3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2a85b8948578019213a483cf1a4abb9a036e56b6b611dc67a05d7ab751d1bf"/>
    <n v="1"/>
    <n v="1"/>
  </r>
  <r>
    <s v="bb850685-679f-43d0-933e-8715d2366db1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8bfe48f86fd5af03697fdb50a3dfa4cba3e83660222ae77520d5b8d7f2d285"/>
    <n v="1"/>
    <n v="1"/>
  </r>
  <r>
    <s v="ab2bad45-c722-42bf-9d51-9551b88144f1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8118fca1b654177bc34335ae712ccf16f2189c3dae5e6dae537d6ae021debe5"/>
    <n v="1"/>
    <n v="1"/>
  </r>
  <r>
    <s v="e1875a31-ca73-4daa-b274-66518d843c5e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580d687d4560f71b16192d54a798d179f76a6ea5ead190f02107b7b5bc6d26"/>
    <n v="1"/>
    <n v="1"/>
  </r>
  <r>
    <s v="760c6f46-10df-424b-90a7-bbfee27262f7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8c7798a0749e6d287d4c77fbfe9eb384ef40bbab1107b011ae251c369a6f87"/>
    <n v="1"/>
    <n v="1"/>
  </r>
  <r>
    <s v="e3c47212-aa61-4a72-8cc1-db3f80d57eb1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37f96935e9a3dbef8bf4e3d0574b8cd7d139a24d8bc15a45d54e8e6992cc181"/>
    <n v="1"/>
    <n v="1"/>
  </r>
  <r>
    <s v="0357086e-3a34-45e4-8fb3-9ca2f2eb77d6"/>
    <x v="401"/>
    <x v="656"/>
    <n v="-2.1239849513032699E-3"/>
    <n v="-2.1239849513032699E-3"/>
    <x v="3"/>
    <n v="13400.664282064379"/>
    <n v="-28.462809272571992"/>
    <n v="-28.46280927257199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1102c683122c0792aee88af27ae4235af6672a7afdaafcb2c6507f97c6d68c7"/>
    <n v="1"/>
    <n v="1"/>
  </r>
  <r>
    <s v="5c89c049-a84b-49fa-bbd3-f0aa9ad1a1b9"/>
    <x v="401"/>
    <x v="656"/>
    <n v="-1.9870445031679061E-3"/>
    <n v="-1.9870445031679061E-3"/>
    <x v="3"/>
    <n v="13400.664282064379"/>
    <n v="-26.627716300474528"/>
    <n v="-26.62771630047452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f7cf1235a63513d349418bf14567290cf7bc95c0354e120821459da686cf4c"/>
    <n v="1"/>
    <n v="1"/>
  </r>
  <r>
    <s v="f5f816d6-122e-4eb1-a3e2-f5880858ee37"/>
    <x v="401"/>
    <x v="656"/>
    <n v="-1.8447226011727459E-3"/>
    <n v="-1.8447226011727459E-3"/>
    <x v="3"/>
    <n v="13400.664282064379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98ae280349e676fbe33c3ee66f3cd40d40245631dbe4b8037a95211ca26d068"/>
    <n v="1"/>
    <n v="1"/>
  </r>
  <r>
    <s v="a6f3dee5-17b7-4bf6-a3c5-2abd7845a2c7"/>
    <x v="401"/>
    <x v="656"/>
    <n v="-1.8447226011727459E-3"/>
    <n v="-1.8447226011727459E-3"/>
    <x v="3"/>
    <n v="13400.664282064379"/>
    <n v="-24.72050827185252"/>
    <n v="-24.720508271852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762240ff6137ee1a71ba8c4268cb662336ef768343695a4a6be770a1992227"/>
    <n v="1"/>
    <n v="1"/>
  </r>
  <r>
    <s v="3434d773-fa30-4611-b232-ca0de393ad1c"/>
    <x v="401"/>
    <x v="656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65a627391ca18350f4ada563025fdf0c0466e89e16700ac556e12c6e906ca2d"/>
    <n v="1"/>
    <n v="1"/>
  </r>
  <r>
    <s v="ed267c55-2a72-4c7c-89d7-e50738b7c5ce"/>
    <x v="401"/>
    <x v="656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a5647b7f2a2570a9b2b5f6d26661235e07057b1606591669be01eb134da696"/>
    <n v="1"/>
    <n v="1"/>
  </r>
  <r>
    <s v="3d8198fc-e7f8-4860-a06d-29cfffd13a34"/>
    <x v="401"/>
    <x v="656"/>
    <n v="-1.9779490635696562E-3"/>
    <n v="-1.9779490635696562E-3"/>
    <x v="3"/>
    <n v="13400.664282064379"/>
    <n v="-26.505831367920582"/>
    <n v="-26.5058313679205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4426ac0d9391890594d6f31a65bc648f0b835d3088d663d022fa010714d0059"/>
    <n v="1"/>
    <n v="1"/>
  </r>
  <r>
    <s v="8aad6502-e729-4c3d-acc6-e49241bac80a"/>
    <x v="401"/>
    <x v="656"/>
    <n v="-1.7568379511181699E-3"/>
    <n v="-1.7568379511181699E-3"/>
    <x v="3"/>
    <n v="13400.664282064379"/>
    <n v="-23.54279558092443"/>
    <n v="-23.5427955809244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6e4ffebc066eb183a31334e4ceceae0e9c14614715643c2982069657c9d3d6"/>
    <n v="1"/>
    <n v="1"/>
  </r>
  <r>
    <s v="61ea9271-f435-4a16-a74c-3f941e0cce2d"/>
    <x v="401"/>
    <x v="656"/>
    <n v="-1.846642631883752E-3"/>
    <n v="-1.846642631883752E-3"/>
    <x v="3"/>
    <n v="13400.664282064379"/>
    <n v="-24.746237958821961"/>
    <n v="-24.7462379588219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52243a3d77b60ce3a27e2364d7e5c2357a36c1f74c209d42162b6ae0a311e5"/>
    <n v="1"/>
    <n v="1"/>
  </r>
  <r>
    <s v="f60cd7f6-f2c1-4a2b-985b-da3da871ecc6"/>
    <x v="401"/>
    <x v="656"/>
    <n v="0.17484077114916449"/>
    <n v="0.17484077114916449"/>
    <x v="3"/>
    <n v="13400.664282064379"/>
    <n v="2342.9824769872021"/>
    <n v="2342.9824769872021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9"/>
    <m/>
    <s v="0x520d2cc3dabe2bb5e37e815d1717845348029b6bc6be08b313d3e1a217498245"/>
    <n v="1"/>
    <n v="1"/>
  </r>
  <r>
    <s v="ec148653-45b5-417e-be98-b966f99dc148"/>
    <x v="401"/>
    <x v="656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4250bb199c00742ed95a643a823a9ac64d5f7c2e96a0a5436273622f0f0a961"/>
    <n v="1"/>
    <n v="1"/>
  </r>
  <r>
    <s v="9d075a27-d10c-41e6-9047-4855ef317365"/>
    <x v="401"/>
    <x v="656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d0d1d1a8a88cf9c8ad1e7f63640111cd3eff55ccf3c86bbabf1585020e8aea1"/>
    <n v="1"/>
    <n v="1"/>
  </r>
  <r>
    <s v="55390b3e-4209-41cc-bb6d-6951725cb7a6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917fb7d0b3ffe439c7dad983128a48fc52cb9da42fd4057cc187a2607edc18"/>
    <n v="1"/>
    <n v="1"/>
  </r>
  <r>
    <s v="5d33cebf-6e61-490b-91a7-5d96a5b6242c"/>
    <x v="401"/>
    <x v="656"/>
    <n v="-1.502603500618344E-3"/>
    <n v="-1.502603500618344E-3"/>
    <x v="3"/>
    <n v="13400.664282064379"/>
    <n v="-20.135885060841151"/>
    <n v="-20.135885060841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5a7fa66891e64bf7547f347d56de9d47c8f8f3e587eda3a312ce6b120d76ec"/>
    <n v="1"/>
    <n v="1"/>
  </r>
  <r>
    <s v="bbcab74f-c08b-4d91-8edc-1ff45bbcea91"/>
    <x v="401"/>
    <x v="656"/>
    <n v="1.6575180588657611E-2"/>
    <n v="1.6575180588657611E-2"/>
    <x v="3"/>
    <n v="13400.664282064379"/>
    <n v="222.11843048319099"/>
    <n v="222.11843048319099"/>
    <x v="1"/>
    <m/>
    <m/>
    <s v="Mercado Bitcoin"/>
    <m/>
    <m/>
    <m/>
    <m/>
    <s v="Transferencia"/>
    <m/>
    <s v="Mercado Bitcoin"/>
    <m/>
    <x v="162"/>
    <s v="Blockchain"/>
    <s v="Technology &amp; Infrastructure"/>
    <s v="Operating Costs"/>
    <s v="Operating Costs"/>
    <x v="9"/>
    <m/>
    <s v="0xfd7774f3022f4c0f838234e1fab2063b8405b8a5dbef01acde26c4ac3f6cc29d"/>
    <n v="1"/>
    <n v="1"/>
  </r>
  <r>
    <s v="47c347d9-28f5-4111-8c30-d1891754fc1c"/>
    <x v="401"/>
    <x v="656"/>
    <n v="-5.5410851142097643E-3"/>
    <n v="-5.5410851142097643E-3"/>
    <x v="3"/>
    <n v="13400.664282064379"/>
    <n v="-74.254221373869441"/>
    <n v="-74.25422137386944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132aa83505a62df22ec8efd3f29e8f0f4cdf12e64cc7962218ddb8d9d4fbba9"/>
    <n v="1"/>
    <n v="1"/>
  </r>
  <r>
    <s v="f48b6254-412c-4e98-af74-d614b893c979"/>
    <x v="401"/>
    <x v="656"/>
    <n v="-2.4047208267331918E-3"/>
    <n v="-2.4047208267331918E-3"/>
    <x v="3"/>
    <n v="13400.664282064379"/>
    <n v="-32.224856491139818"/>
    <n v="-32.2248564911398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95b9e4d29835e8b998bbd289d4925291cf3d3136a6e0446c338cf63606d0366"/>
    <n v="1"/>
    <n v="1"/>
  </r>
  <r>
    <s v="7534f416-00b2-4314-90b3-146a6ca154e4"/>
    <x v="401"/>
    <x v="656"/>
    <n v="-3.3577199641545582E-3"/>
    <n v="-3.3577199641545582E-3"/>
    <x v="3"/>
    <n v="13400.664282064379"/>
    <n v="-44.995677992820497"/>
    <n v="-44.9956779928204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437539f58d9082f8a6d92d10b42999c5d04552b790be2c7cf77b165de67e410"/>
    <n v="1"/>
    <n v="1"/>
  </r>
  <r>
    <s v="db2172fd-0e5e-4902-94b2-168f975b9fd0"/>
    <x v="401"/>
    <x v="656"/>
    <n v="-2.5580001773533759E-3"/>
    <n v="-2.5580001773533759E-3"/>
    <x v="3"/>
    <n v="13400.664282064379"/>
    <n v="-34.278901610173747"/>
    <n v="-34.27890161017374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15446374702a3f0c303fbc296d06a860957b0dee37145b7ec82b470906a6dc"/>
    <n v="1"/>
    <n v="1"/>
  </r>
  <r>
    <s v="fc389628-9dce-4e31-aa58-af47072262a7"/>
    <x v="401"/>
    <x v="656"/>
    <n v="-2.111604367495907E-3"/>
    <n v="-2.111604367495907E-3"/>
    <x v="3"/>
    <n v="13400.664282064379"/>
    <n v="-28.296901225353562"/>
    <n v="-28.29690122535356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d0aa56f8cf74d0c567c9af6afc011f77a05f10fea1bc7a84a40b13a9dde7e2c"/>
    <n v="1"/>
    <n v="1"/>
  </r>
  <r>
    <s v="c4a100f3-c267-4ec9-b007-975421467407"/>
    <x v="401"/>
    <x v="656"/>
    <n v="-3.342701314872713E-3"/>
    <n v="-3.342701314872713E-3"/>
    <x v="3"/>
    <n v="13400.664282064379"/>
    <n v="-44.794418115824428"/>
    <n v="-44.79441811582442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9f69cea9c74f7cda6d1b81ee93734840cb5c129b55a79123cb6997e54ded1d"/>
    <n v="1"/>
    <n v="1"/>
  </r>
  <r>
    <s v="acd2ea15-eb3e-45da-a00d-b65915303dc9"/>
    <x v="401"/>
    <x v="656"/>
    <n v="-3.097502750839289E-3"/>
    <n v="-3.097502750839289E-3"/>
    <x v="3"/>
    <n v="13400.664282064379"/>
    <n v="-41.508594476768238"/>
    <n v="-41.5085944767682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f48f3c606de123e0eb7158bd602e6b127168bd8b80a60780f777c3ba36a65c"/>
    <n v="1"/>
    <n v="1"/>
  </r>
  <r>
    <s v="daf1bd5c-6026-4cb9-836e-713b9c1fcb8e"/>
    <x v="401"/>
    <x v="656"/>
    <n v="-4.2031596230241372E-3"/>
    <n v="-4.2031596230241372E-3"/>
    <x v="3"/>
    <n v="13400.664282064379"/>
    <n v="-56.325131032074758"/>
    <n v="-56.3251310320747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5d8bc0f102cb97f7b1d7b4b08752afd0c7af0004b9c18418f1f28fb1d33651d"/>
    <n v="1"/>
    <n v="1"/>
  </r>
  <r>
    <s v="77c8b7f5-a955-4652-bc9f-583b3e2a91f6"/>
    <x v="401"/>
    <x v="656"/>
    <n v="-3.036867844323732E-3"/>
    <n v="-3.036867844323732E-3"/>
    <x v="3"/>
    <n v="13400.664282064379"/>
    <n v="-40.696046450778901"/>
    <n v="-40.6960464507789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d4e40953a55d03d2412e85e60c4f572ed6c1de505c8cea71aa61cd134f90bb"/>
    <n v="1"/>
    <n v="1"/>
  </r>
  <r>
    <s v="b3b97b33-8744-49b7-b8cf-a828b0d513d0"/>
    <x v="401"/>
    <x v="656"/>
    <n v="-3.5400495988973202E-3"/>
    <n v="-3.5400495988973202E-3"/>
    <x v="3"/>
    <n v="13400.664282064379"/>
    <n v="-47.439016216679669"/>
    <n v="-47.439016216679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c0bba7e431b0f180774a0dacec5c49989c1dfaed2a140cc2a7473c1d9ce345"/>
    <n v="1"/>
    <n v="1"/>
  </r>
  <r>
    <s v="3a2f6622-6ed7-47f4-bdc4-49543170a697"/>
    <x v="401"/>
    <x v="656"/>
    <n v="-3.1817200470637048E-3"/>
    <n v="-3.1817200470637048E-3"/>
    <x v="3"/>
    <n v="13400.664282064379"/>
    <n v="-42.637162190214809"/>
    <n v="-42.63716219021480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80bd5399f38324440aef6c66321d82f5c14de031126abe88766c2e762a6fd9e"/>
    <n v="1"/>
    <n v="1"/>
  </r>
  <r>
    <s v="2f68a761-4de5-4473-aa0e-c71f21e81032"/>
    <x v="401"/>
    <x v="656"/>
    <n v="-3.0070456281737598E-3"/>
    <n v="-3.0070456281737598E-3"/>
    <x v="3"/>
    <n v="13400.664282064379"/>
    <n v="-40.296408944005961"/>
    <n v="-40.2964089440059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2a0371795af0b07acf065b3384cef3a0cfb87811ff010093e2bd5b152ac7366"/>
    <n v="1"/>
    <n v="1"/>
  </r>
  <r>
    <s v="b415d319-c5ed-4148-9c9d-26137bfa7845"/>
    <x v="401"/>
    <x v="656"/>
    <n v="-2.6987005055963461E-3"/>
    <n v="-2.6987005055963461E-3"/>
    <x v="3"/>
    <n v="13400.664282064379"/>
    <n v="-36.164379473334051"/>
    <n v="-36.1643794733340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c8fa576bb1849091ee845388b9a89b33287d41b01842b9a8e9ce5248a3cbe63"/>
    <n v="1"/>
    <n v="1"/>
  </r>
  <r>
    <s v="0d9d405a-1aeb-4dc0-91e7-7591a724d4a4"/>
    <x v="401"/>
    <x v="656"/>
    <n v="-5.6142848877924903E-3"/>
    <n v="-5.6142848877924903E-3"/>
    <x v="3"/>
    <n v="13400.664282064379"/>
    <n v="-75.235146965174678"/>
    <n v="-75.2351469651746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88a6f12b98384e73bc600bac20131eb45246a852a5ccf1cc2edfe7c611f119"/>
    <n v="1"/>
    <n v="1"/>
  </r>
  <r>
    <s v="40e9b21e-1b99-4037-8d5f-03d14274e8e3"/>
    <x v="401"/>
    <x v="656"/>
    <n v="-4.0451833449297982E-3"/>
    <n v="-4.0451833449297982E-3"/>
    <x v="3"/>
    <n v="13400.664282064379"/>
    <n v="-54.208143964802481"/>
    <n v="-54.2081439648024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16867f7ae0193e25a39ea0a1d2032fc361df903418552014a3d6b8fb3379ded"/>
    <n v="1"/>
    <n v="1"/>
  </r>
  <r>
    <s v="7d26be89-eac2-495b-b95c-f0e12adc2177"/>
    <x v="401"/>
    <x v="656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e79be019d8f077b8c45462b08b162c4e635772635d330dea8565198675b6ce1"/>
    <n v="1"/>
    <n v="1"/>
  </r>
  <r>
    <s v="799bd912-9633-4bbf-b52e-182f15bc26ca"/>
    <x v="401"/>
    <x v="656"/>
    <n v="-3.1901097921644781E-3"/>
    <n v="-3.1901097921644781E-3"/>
    <x v="3"/>
    <n v="13400.664282064379"/>
    <n v="-42.749590347722361"/>
    <n v="-42.7495903477223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b1ef97f8db2ffcd57b6571f4d9f21a1b97454002d63c5cd76ffab41e50c4afd"/>
    <n v="1"/>
    <n v="1"/>
  </r>
  <r>
    <s v="5e33d8bd-321e-4771-b707-441a6a8dcf53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067ccb9f1bf9ef69e45a10ddb26f8293a0d9df273c8798f08cd43ccf6927e52"/>
    <n v="1"/>
    <n v="1"/>
  </r>
  <r>
    <s v="3a941700-9b36-42ff-a0b0-1a21de89358c"/>
    <x v="401"/>
    <x v="656"/>
    <n v="-2.269871389631722E-3"/>
    <n v="-2.269871389631722E-3"/>
    <x v="3"/>
    <n v="13400.664282064379"/>
    <n v="-30.417784455917669"/>
    <n v="-30.4177844559176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8e60108f09c2e7c83be6fec4bba9a3ae5b08c3656bf16c3746d5f6123046206"/>
    <n v="1"/>
    <n v="1"/>
  </r>
  <r>
    <s v="e6ae5c30-9f38-45ee-b88c-0d842933df15"/>
    <x v="401"/>
    <x v="656"/>
    <n v="-5.4099238409800986E-3"/>
    <n v="-5.4099238409800986E-3"/>
    <x v="3"/>
    <n v="13400.664282064379"/>
    <n v="-72.496573184510567"/>
    <n v="-72.4965731845105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fb3d5f748289dfa759cf4db867319e862201bc971308f0926f7792b03cec28"/>
    <n v="1"/>
    <n v="1"/>
  </r>
  <r>
    <s v="a389b73d-b2a5-4c73-a933-590d9d75df02"/>
    <x v="401"/>
    <x v="656"/>
    <n v="-1.9561255953729662E-3"/>
    <n v="-1.9561255953729662E-3"/>
    <x v="3"/>
    <n v="13400.664282064379"/>
    <n v="-26.213382397146429"/>
    <n v="-26.21338239714642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be3b89245f4b2b038cd9094bccaf37565f8d57678fa40740942252f1870d3a9"/>
    <n v="1"/>
    <n v="1"/>
  </r>
  <r>
    <s v="4e053e5d-2669-45bf-8070-556225f48c3e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7a97cb27f2f7b7dd6969e040f6dae3608bc7160a788650c61d190999ff6b10"/>
    <n v="1"/>
    <n v="1"/>
  </r>
  <r>
    <s v="d07e0757-1ae9-42ca-87e1-73973dd01928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279f6d57cfdef5f4212060ff03180bf8483322798c3cb9e508381014728db7"/>
    <n v="1"/>
    <n v="1"/>
  </r>
  <r>
    <s v="78da4b2b-63a2-4ba9-9176-2e94e1328a6f"/>
    <x v="401"/>
    <x v="656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b0d492103d89f0893eb34b2f6ffdc51f8f5440366bbfbd7a8b950de3b8f0979"/>
    <n v="1"/>
    <n v="1"/>
  </r>
  <r>
    <s v="3b90a5f4-a66c-495f-92a3-1a15ff716948"/>
    <x v="401"/>
    <x v="656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a7bc3443ab8e09b01332a657540cd5b5932ef41576bd58b944ebbbc6f0b242d"/>
    <n v="1"/>
    <n v="1"/>
  </r>
  <r>
    <s v="054212a1-2f11-4d8a-ade7-484dbef16e66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fd33116fc08b385c237e039ed39d32494820524f59d47b52c664487730fcbcd"/>
    <n v="1"/>
    <n v="1"/>
  </r>
  <r>
    <s v="ed1376b9-5084-476f-a332-15abdb46bfc3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eb5753a40f6ef5f73d743220e1086cff658263d089d51f379c8ad041d39188c"/>
    <n v="1"/>
    <n v="1"/>
  </r>
  <r>
    <s v="61bb66f3-27df-45c6-93bb-36fd89b499e5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9123ebfb3a990cad763ed89f73c47d315d0bbc7ae3dd7c696fead4ebdfcb80"/>
    <n v="1"/>
    <n v="1"/>
  </r>
  <r>
    <s v="14dfb14c-9a1c-4520-a787-ca2647d3982e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d34681fc34b85d0593015ec97acfae3aa13b44b17e86a98efa12196427f07b1"/>
    <n v="1"/>
    <n v="1"/>
  </r>
  <r>
    <s v="7e020beb-51e7-4aba-8afe-f8438243e958"/>
    <x v="401"/>
    <x v="656"/>
    <n v="-2.7635344850630542E-3"/>
    <n v="-2.7635344850630542E-3"/>
    <x v="3"/>
    <n v="13400.664282064379"/>
    <n v="-37.033197866237657"/>
    <n v="-37.0331978662376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0ee7a6c0acf05c62ea8bbc8f753ed8452f2a140e87943d60c24348d2e29d4fa"/>
    <n v="1"/>
    <n v="1"/>
  </r>
  <r>
    <s v="39bdc3db-a255-4366-86b5-a4e5eb03cd39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64e028fbb01bae8aeb0ca4defe121f67300b2b23976f8b8e94146597813b2e7"/>
    <n v="1"/>
    <n v="1"/>
  </r>
  <r>
    <s v="1bd7bc29-c473-4b42-a5f3-9e4631876c51"/>
    <x v="401"/>
    <x v="656"/>
    <n v="-2.4069580819032102E-3"/>
    <n v="-2.4069580819032102E-3"/>
    <x v="3"/>
    <n v="13400.664282064379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91fd7b9964aaaa3a5a5b5d2ea6ea220729368f87b255008257a514e868b7a4"/>
    <n v="1"/>
    <n v="1"/>
  </r>
  <r>
    <s v="b4c9aab7-c1d8-4042-a65d-ef8512d3d8c1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e77f3546bf1914c0735b1c5000e5d9464aa633df7aa4d3bd72b50ebd07662c"/>
    <n v="1"/>
    <n v="1"/>
  </r>
  <r>
    <s v="eaac10cd-ee60-463c-af3f-251a0f619d9c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a2e59ca7bb024792ffab3ae065675f89353e1c543e306c0c1c9e57c578149eb"/>
    <n v="1"/>
    <n v="1"/>
  </r>
  <r>
    <s v="d54b8d4e-f340-4fce-8428-acab9e9e5f0a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7c90543dcf8f6d5d6189ef713589820396491581a220932b24aacd738b5b99"/>
    <n v="1"/>
    <n v="1"/>
  </r>
  <r>
    <s v="85fd0dd0-4ebc-4618-b49e-11cca0932fc8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52cb9d16cce2685ec0e08c3a6a2fd9eba60f1167dd99952abffbb03ccdbd5e"/>
    <n v="1"/>
    <n v="1"/>
  </r>
  <r>
    <s v="ca16d192-793d-40fe-ae0d-2586974eb29a"/>
    <x v="401"/>
    <x v="656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bd8d89cfdeda4021f70553d207fad0218b7f2c9cbcf7e9776e904ce6373913"/>
    <n v="1"/>
    <n v="1"/>
  </r>
  <r>
    <s v="58d7a2bf-c43a-40d0-926a-a0aa15880d28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1309d4c477dd11740afb771e7e6e37d7a8aa8f8ff581769af919a22a5717557"/>
    <n v="1"/>
    <n v="1"/>
  </r>
  <r>
    <s v="024356aa-1929-489c-bdd6-112417d12f9a"/>
    <x v="401"/>
    <x v="656"/>
    <n v="-2.426700483099605E-3"/>
    <n v="-2.426700483099605E-3"/>
    <x v="3"/>
    <n v="13400.664282064379"/>
    <n v="-32.519398487141267"/>
    <n v="-32.5193984871412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8622848fcdc59fcf165585e51135c2c7e37ae04e552566ab9e5557accce4d1"/>
    <n v="1"/>
    <n v="1"/>
  </r>
  <r>
    <s v="6d049512-0711-4712-a480-9d226085271f"/>
    <x v="401"/>
    <x v="656"/>
    <n v="-1.7975797625335E-3"/>
    <n v="-1.7975797625335E-3"/>
    <x v="3"/>
    <n v="13400.664282064379"/>
    <n v="-24.08876291794445"/>
    <n v="-24.088762917944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1a141a27f60351d44b328f4cea3090c11b7e7aee246636ad8c877a411d9d2ca"/>
    <n v="1"/>
    <n v="1"/>
  </r>
  <r>
    <s v="f6d6a338-2e36-449a-ac84-959afbea60c8"/>
    <x v="401"/>
    <x v="656"/>
    <n v="-1.5026035005443019E-3"/>
    <n v="-1.5026035005443019E-3"/>
    <x v="3"/>
    <n v="13400.664282064379"/>
    <n v="-20.135885059848938"/>
    <n v="-20.13588505984893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a182e0f7ed0c2a38247d1e894532e7745c6969713dbf418c40ff5bf032a9ce1"/>
    <n v="1"/>
    <n v="1"/>
  </r>
  <r>
    <s v="566df14e-99f4-4342-9f4f-991016eeab43"/>
    <x v="401"/>
    <x v="656"/>
    <n v="-1.8614423381682801E-3"/>
    <n v="-1.8614423381682801E-3"/>
    <x v="3"/>
    <n v="13400.664282064379"/>
    <n v="-24.944563854214081"/>
    <n v="-24.9445638542140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44b7f9ba77522b38c355d31adf4be99a0e4ce8b687c273286e0fbd0bde1afa"/>
    <n v="1"/>
    <n v="1"/>
  </r>
  <r>
    <s v="ee3d8a81-bd25-4f90-9691-fefb4d45c0da"/>
    <x v="401"/>
    <x v="656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bba375fb0ec31ea7f3f03e13703b442e01276e05b2ca95b855eac17583d9b4"/>
    <n v="1"/>
    <n v="1"/>
  </r>
  <r>
    <s v="158a1b2c-d2be-4816-95a6-d15155a3b325"/>
    <x v="401"/>
    <x v="656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ad6d13aac226555e7232d484d60ad8fe6b83e1269e68d3d63458d677e15cd60"/>
    <n v="1"/>
    <n v="1"/>
  </r>
  <r>
    <s v="d62ad67c-2ae3-40d1-a3ff-9bfd623b066c"/>
    <x v="401"/>
    <x v="656"/>
    <n v="-1.681096580893858E-3"/>
    <n v="-1.681096580893858E-3"/>
    <x v="3"/>
    <n v="13400.664282064379"/>
    <n v="-22.527810906284881"/>
    <n v="-22.527810906284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12f697d6db0c1180b62983b4fc53f20aa37e8349577f2f5c72973d660481b27"/>
    <n v="1"/>
    <n v="1"/>
  </r>
  <r>
    <s v="828753fe-a5cb-4576-ab47-966ab13b089d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20b916b67637d8813650cbd4422b9a7768c164184ce9cb26287cdb4ea4efca"/>
    <n v="1"/>
    <n v="1"/>
  </r>
  <r>
    <s v="f368fc99-312b-468e-99ab-1fc223720687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ba10c959c25c7a5bda0c316feef5f231096d2b5958cfaf40049d0344d4b46cc"/>
    <n v="1"/>
    <n v="1"/>
  </r>
  <r>
    <s v="10e71ceb-8e08-45f5-ae5b-17733caa378e"/>
    <x v="401"/>
    <x v="656"/>
    <n v="-3.9442977082045222E-3"/>
    <n v="-3.9442977082045222E-3"/>
    <x v="3"/>
    <n v="13400.664282064379"/>
    <n v="-52.856209416164752"/>
    <n v="-52.8562094161647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1c74c4e51846bccab35d962a67c49ee13fd70e3355692e3accfa468327805fe"/>
    <n v="1"/>
    <n v="1"/>
  </r>
  <r>
    <s v="af6e55d5-0eaf-481a-bd99-78af0a0f544e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61715843e89d14139cd3fbaa6104d3892bd215dc78949e96293ca07d3b23bdc"/>
    <n v="1"/>
    <n v="1"/>
  </r>
  <r>
    <s v="09fb262b-8725-467e-9216-cb12090dcea4"/>
    <x v="401"/>
    <x v="656"/>
    <n v="-2.1243292417181779E-3"/>
    <n v="-2.1243292417181779E-3"/>
    <x v="3"/>
    <n v="13400.664282064379"/>
    <n v="-28.467422992837701"/>
    <n v="-28.4674229928377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aed5309ccfaf55f0cd29ce7d42122bc1a0215626b32730c508c71a2d58223ad"/>
    <n v="1"/>
    <n v="1"/>
  </r>
  <r>
    <s v="115246f7-a4c0-4290-be79-651c62d94fc3"/>
    <x v="401"/>
    <x v="656"/>
    <n v="-1.8676053115559239E-3"/>
    <n v="-1.8676053115559239E-3"/>
    <x v="3"/>
    <n v="13400.664282064379"/>
    <n v="-25.027151791561199"/>
    <n v="-25.02715179156119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5965f852690dc353aa876698b0c4b370ff61492f67b573e051158239a414cb7"/>
    <n v="1"/>
    <n v="1"/>
  </r>
  <r>
    <s v="0fe3fcaa-8fbe-4cfa-915b-a1592a5719e4"/>
    <x v="401"/>
    <x v="656"/>
    <n v="-2.8245035327701599E-3"/>
    <n v="-2.8245035327701599E-3"/>
    <x v="3"/>
    <n v="13400.664282064379"/>
    <n v="-37.850223606157748"/>
    <n v="-37.8502236061577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b12f1d01e910982845055ff36159f31b81e5a9cc002352146bd86313f5bb184"/>
    <n v="1"/>
    <n v="1"/>
  </r>
  <r>
    <s v="d28af3e7-5018-4d9c-979f-46d90b8e743f"/>
    <x v="401"/>
    <x v="656"/>
    <n v="-3.8496651752669441E-3"/>
    <n v="-3.8496651752669441E-3"/>
    <x v="3"/>
    <n v="13400.664282064379"/>
    <n v="-51.588070612106861"/>
    <n v="-51.588070612106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c885eee50ef0750e1e360453472db306f28043f3520a96ae78ecbc2ad1fb343"/>
    <n v="1"/>
    <n v="1"/>
  </r>
  <r>
    <s v="bb65b013-8072-43c0-b059-2e92633fc752"/>
    <x v="401"/>
    <x v="656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84aad50e9df55d03ba933b050b4f071ea2bb54c5fdb82b0ab62b3f4142c088"/>
    <n v="1"/>
    <n v="1"/>
  </r>
  <r>
    <s v="f8dfadbd-fd41-4198-b314-92bdc56fcf67"/>
    <x v="401"/>
    <x v="656"/>
    <n v="-1.69513753267622E-3"/>
    <n v="-1.69513753267622E-3"/>
    <x v="3"/>
    <n v="13400.664282064379"/>
    <n v="-22.71596898732097"/>
    <n v="-22.7159689873209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7866852b2a486d1fec636c3044967df27362d559575bed319677423e579f47"/>
    <n v="1"/>
    <n v="1"/>
  </r>
  <r>
    <s v="7fd55f82-5328-45e7-8f2c-6cd1a90e5417"/>
    <x v="401"/>
    <x v="656"/>
    <n v="-1.89626717359355E-3"/>
    <n v="-1.89626717359355E-3"/>
    <x v="3"/>
    <n v="13400.664282064379"/>
    <n v="-25.411239782426271"/>
    <n v="-25.4112397824262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cdeedaaba0d924c54786bb87deb5e44c8bf6fd80617f38c772324e3bddb422"/>
    <n v="1"/>
    <n v="1"/>
  </r>
  <r>
    <s v="e0e15f1e-66a3-4a29-8620-340fdb662c61"/>
    <x v="401"/>
    <x v="656"/>
    <n v="-1.8352847877482581E-3"/>
    <n v="-1.8352847877482581E-3"/>
    <x v="3"/>
    <n v="13400.664282064379"/>
    <n v="-24.5940353025942"/>
    <n v="-24.594035302594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ed5523c3242755d331e9b30e7fed4a3840e169a2ea7d4740cd2f489e075a130"/>
    <n v="1"/>
    <n v="1"/>
  </r>
  <r>
    <s v="85e4050a-8dcb-4353-ad7f-4a9c37103979"/>
    <x v="401"/>
    <x v="656"/>
    <n v="-4.1395240580758682E-3"/>
    <n v="-4.1395240580758682E-3"/>
    <x v="3"/>
    <n v="13400.664282064379"/>
    <n v="-55.472372189803501"/>
    <n v="-55.4723721898035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7ac17bf9aa9f377f6405d600f5597974065cdecfc5baff76f3f710a1a780a5"/>
    <n v="1"/>
    <n v="1"/>
  </r>
  <r>
    <s v="ac4104cd-645a-4321-9d49-960134cc5b6c"/>
    <x v="401"/>
    <x v="656"/>
    <n v="-1.7878150885776321E-3"/>
    <n v="-1.7878150885776321E-3"/>
    <x v="3"/>
    <n v="13400.664282064379"/>
    <n v="-23.957909800438049"/>
    <n v="-23.9579098004380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d231150ddfac013b4f7ad7221fa030d1998048acf05fd975d2d4cf3b72cb6d0"/>
    <n v="1"/>
    <n v="1"/>
  </r>
  <r>
    <s v="cee21cbb-c48e-481d-8722-11a8ec2c375e"/>
    <x v="401"/>
    <x v="656"/>
    <n v="-3.1587303678595659E-3"/>
    <n v="-3.1587303678595659E-3"/>
    <x v="3"/>
    <n v="13400.664282064379"/>
    <n v="-42.32908521724778"/>
    <n v="-42.329085217247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9e824fdeb5b3466c47d27025b6b989b2b16f880ecf521eec2f251785de8473a"/>
    <n v="1"/>
    <n v="1"/>
  </r>
  <r>
    <s v="7eb248da-984f-42f0-8b44-dc86b006c5bf"/>
    <x v="401"/>
    <x v="656"/>
    <n v="-4.1395240580758682E-3"/>
    <n v="-4.1395240580758682E-3"/>
    <x v="3"/>
    <n v="13400.664282064379"/>
    <n v="-55.472372189803501"/>
    <n v="-55.4723721898035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77c8e80c7dc7574f06926afd6743da882e11fbcaac5498657c4a85c5b6b614c"/>
    <n v="1"/>
    <n v="1"/>
  </r>
  <r>
    <s v="4963f324-691c-404c-8e15-759e27b74584"/>
    <x v="401"/>
    <x v="656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3df88cc7320beb538a1cf03a85d9b6e4e7a2fdd1d2a5d223f96ff7bc2a57f8f"/>
    <n v="1"/>
    <n v="1"/>
  </r>
  <r>
    <s v="95616283-87ff-448c-86c1-652b60b6699c"/>
    <x v="401"/>
    <x v="656"/>
    <n v="-3.32850289777511E-3"/>
    <n v="-3.32850289777511E-3"/>
    <x v="3"/>
    <n v="13400.664282064379"/>
    <n v="-44.604149894962717"/>
    <n v="-44.6041498949627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2b938f46d30cc4b957e37e80a38b37bf8a5e8efe9dcc4d8fd6626c89279be9"/>
    <n v="1"/>
    <n v="1"/>
  </r>
  <r>
    <s v="3af874bc-54bd-4537-8b8f-a29b62fd74ca"/>
    <x v="401"/>
    <x v="656"/>
    <n v="-3.3290424362699541E-3"/>
    <n v="-3.3290424362699541E-3"/>
    <x v="3"/>
    <n v="13400.664282064379"/>
    <n v="-44.611380069199377"/>
    <n v="-44.611380069199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2cfe3c4c6154aa2fd2e3869c79faddc61c5d410a750b5dcfbeff64ebc4a6fb"/>
    <n v="1"/>
    <n v="1"/>
  </r>
  <r>
    <s v="9ea4f408-0145-4555-8dfd-de34181e407a"/>
    <x v="401"/>
    <x v="656"/>
    <n v="-3.3290424362699541E-3"/>
    <n v="-3.3290424362699541E-3"/>
    <x v="3"/>
    <n v="13400.664282064379"/>
    <n v="-44.611380069199377"/>
    <n v="-44.6113800691993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ba0c3169e98bb4c83a727ddfda2f1d4cd030a626ae42779147a998387f6f6c"/>
    <n v="1"/>
    <n v="1"/>
  </r>
  <r>
    <s v="427d9da7-3a85-495e-8e1d-ab0da39d0401"/>
    <x v="401"/>
    <x v="656"/>
    <n v="-3.237922540868634E-3"/>
    <n v="-3.237922540868634E-3"/>
    <x v="3"/>
    <n v="13400.664282064379"/>
    <n v="-43.390312941509457"/>
    <n v="-43.3903129415094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5d071d79942f85478dd93aa472974f05d452b64000be7e784fecea7c7260aad"/>
    <n v="1"/>
    <n v="1"/>
  </r>
  <r>
    <s v="7306ae4f-c4bd-4005-8f77-cc4548e9e2e4"/>
    <x v="401"/>
    <x v="656"/>
    <n v="-3.237922540868634E-3"/>
    <n v="-3.237922540868634E-3"/>
    <x v="3"/>
    <n v="13400.664282064379"/>
    <n v="-43.390312941509457"/>
    <n v="-43.3903129415094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a1cae21809140cdb144f61bad75f11f2073396516bd4b335ab772f90987fc8"/>
    <n v="1"/>
    <n v="1"/>
  </r>
  <r>
    <s v="4c38068a-0add-4ea9-9a68-70fa45ff19ef"/>
    <x v="401"/>
    <x v="656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c95c69f7f33c5c5f3196dd401bc9aa15730a5df70686277da2f1b77f8c8137b"/>
    <n v="1"/>
    <n v="1"/>
  </r>
  <r>
    <s v="ef1a09f1-f64c-4b04-ab39-6a63a0df336f"/>
    <x v="401"/>
    <x v="656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181907391abf011b44c5222b15550194f0d7452f79137574a88eccc2be853c"/>
    <n v="1"/>
    <n v="1"/>
  </r>
  <r>
    <s v="087f0b11-a051-4964-baf9-32c1b95bba6f"/>
    <x v="401"/>
    <x v="656"/>
    <n v="-1.0256421567011861E-3"/>
    <n v="-1.0256421567011861E-3"/>
    <x v="3"/>
    <n v="13400.664282064379"/>
    <n v="-13.74428621548507"/>
    <n v="-13.7442862154850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1fce0b961ff0f0b7329cbafbd2908054ea3b9ca93b2f445de510235dcd8b58"/>
    <n v="1"/>
    <n v="1"/>
  </r>
  <r>
    <s v="8586bedb-712e-4c36-8950-156283701cc6"/>
    <x v="401"/>
    <x v="656"/>
    <n v="-1.190063679882E-3"/>
    <n v="-1.190063679882E-3"/>
    <x v="3"/>
    <n v="13400.664282064379"/>
    <n v="-15.947643848376821"/>
    <n v="-15.947643848376821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9"/>
    <m/>
    <s v="0x8a0da95a83d037ab5625fd1a78f58174fb98211a0c1ec28988613b98639db30b"/>
    <n v="1"/>
    <n v="1"/>
  </r>
  <r>
    <s v="2e572fa5-b975-4549-b7ff-4a02ca93c12b"/>
    <x v="401"/>
    <x v="656"/>
    <n v="-1.6023920065151999E-2"/>
    <n v="-1.6023920065151999E-2"/>
    <x v="3"/>
    <n v="13400.664282064379"/>
    <n v="-214.73117327573721"/>
    <n v="-214.73117327573721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x v="401"/>
    <x v="656"/>
    <n v="-0.174474432469784"/>
    <n v="-0.174474432469784"/>
    <x v="3"/>
    <n v="13400.664282064379"/>
    <n v="-2338.073295331289"/>
    <n v="-2338.07329533128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a89f7aae-8b75-4ec5-a506-5520d534a1da"/>
    <x v="401"/>
    <x v="656"/>
    <n v="-1.143767744162639"/>
    <n v="-1.143767744162639"/>
    <x v="3"/>
    <n v="13400.664282064379"/>
    <n v="-15327.24755617763"/>
    <n v="-15327.24755617763"/>
    <x v="1"/>
    <m/>
    <s v="Ledger"/>
    <s v="Max Keiser"/>
    <m/>
    <m/>
    <m/>
    <m/>
    <s v="Bônus 55"/>
    <m/>
    <s v="Ledger"/>
    <m/>
    <x v="174"/>
    <s v="Outros"/>
    <s v="People"/>
    <s v="People"/>
    <s v="People"/>
    <x v="2"/>
    <m/>
    <s v="0x6cbe190c52237cdc4709325dce32ce6c1da1ec2579f036d248130bd72b7959a7"/>
    <n v="1"/>
    <n v="1"/>
  </r>
  <r>
    <s v="4deba226-36ed-4c43-9c77-02e72b0a32e1"/>
    <x v="401"/>
    <x v="656"/>
    <n v="-1.1435825494899829"/>
    <n v="-1.1435825494899829"/>
    <x v="3"/>
    <n v="13400.664282064379"/>
    <n v="-15324.765824542539"/>
    <n v="-15324.765824542539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d3f7eb3f7441d70f6b7cf3498922fa721f2d5ecd6ea2bbdd573753e2fa2575e9"/>
    <n v="1"/>
    <n v="1"/>
  </r>
  <r>
    <s v="c88bbe35-923d-4dca-80ab-3ad3c1c2ad6b"/>
    <x v="401"/>
    <x v="656"/>
    <n v="-0.64365542196162406"/>
    <n v="-0.64365542196162406"/>
    <x v="3"/>
    <n v="13400.664282064379"/>
    <n v="-8625.4102230382159"/>
    <n v="-8625.4102230382159"/>
    <x v="1"/>
    <m/>
    <s v="Ledger"/>
    <s v="Umbe"/>
    <m/>
    <m/>
    <m/>
    <m/>
    <s v="Bônus 55"/>
    <m/>
    <s v="Ledger"/>
    <m/>
    <x v="174"/>
    <s v="Outros"/>
    <s v="People"/>
    <s v="People"/>
    <s v="People"/>
    <x v="2"/>
    <m/>
    <s v="0x8b97bb659f513c04c43c48f1bc768eb6163213a1d9ad5240c564c2b943437444"/>
    <n v="1"/>
    <n v="1"/>
  </r>
  <r>
    <s v="ef314331-922b-4f64-b5f9-aa61bfd1fd56"/>
    <x v="401"/>
    <x v="656"/>
    <n v="-1.143629952396044"/>
    <n v="-1.143629952396044"/>
    <x v="3"/>
    <n v="13400.664282064379"/>
    <n v="-15325.401054972661"/>
    <n v="-15325.401054972661"/>
    <x v="1"/>
    <m/>
    <s v="Ledger"/>
    <s v="Bruno Leão - Binance"/>
    <m/>
    <m/>
    <m/>
    <m/>
    <s v="Bônus 55"/>
    <m/>
    <s v="Ledger"/>
    <m/>
    <x v="174"/>
    <s v="Outros"/>
    <s v="People"/>
    <s v="People"/>
    <s v="People"/>
    <x v="2"/>
    <m/>
    <s v="0x93f6135f9f9e0ac8c70061b482f6e213b8acb43d737791d3dab401102c8e64d9"/>
    <n v="1"/>
    <n v="1"/>
  </r>
  <r>
    <s v="4f1f1ab4-ffd1-4c08-8576-52862298e967"/>
    <x v="401"/>
    <x v="656"/>
    <n v="-1.1437289032912339"/>
    <n v="-1.1437289032912339"/>
    <x v="3"/>
    <n v="13400.664282064379"/>
    <n v="-15326.72706269951"/>
    <n v="-15326.72706269951"/>
    <x v="1"/>
    <m/>
    <s v="Ledger"/>
    <s v="Amanda CM"/>
    <m/>
    <m/>
    <m/>
    <m/>
    <s v="Bônus 55"/>
    <m/>
    <s v="Ledger"/>
    <m/>
    <x v="174"/>
    <s v="Outros"/>
    <s v="People"/>
    <s v="People"/>
    <s v="People"/>
    <x v="2"/>
    <m/>
    <s v="0x5eecbdaec1bf56b3334573e5f2e34ce083dca46e4091fc5d8d1b38bb917db07e"/>
    <n v="1"/>
    <n v="1"/>
  </r>
  <r>
    <s v="1fc443a9-e486-4a5a-bb5d-12ef6ca6eae7"/>
    <x v="401"/>
    <x v="656"/>
    <n v="-1.1435477320585159"/>
    <n v="-1.1435477320585159"/>
    <x v="3"/>
    <n v="13400.664282064379"/>
    <n v="-15324.29924783229"/>
    <n v="-15324.29924783229"/>
    <x v="1"/>
    <m/>
    <s v="Ledger"/>
    <s v="Alan Lopes"/>
    <m/>
    <m/>
    <m/>
    <m/>
    <s v="Bônus 55"/>
    <m/>
    <s v="Ledger"/>
    <m/>
    <x v="174"/>
    <s v="Outros"/>
    <s v="People"/>
    <s v="People"/>
    <s v="People"/>
    <x v="2"/>
    <m/>
    <s v="0x2fa914c28de7e852230d25ae1900fe0d78830e9bfb687c0e66deefa5d1f54230"/>
    <n v="1"/>
    <n v="1"/>
  </r>
  <r>
    <s v="8462fec4-0c79-4283-ace3-5201bb659697"/>
    <x v="401"/>
    <x v="656"/>
    <n v="-1.1440068918055759"/>
    <n v="-1.1440068918055759"/>
    <x v="3"/>
    <n v="13400.664282064379"/>
    <n v="-15330.45229345448"/>
    <n v="-15330.45229345448"/>
    <x v="1"/>
    <m/>
    <s v="Ledger"/>
    <s v="Gabriel Polverelli Nogueira"/>
    <m/>
    <m/>
    <m/>
    <m/>
    <s v="Bônus 55"/>
    <m/>
    <s v="Ledger"/>
    <m/>
    <x v="174"/>
    <s v="Outros"/>
    <s v="People"/>
    <s v="People"/>
    <s v="People"/>
    <x v="2"/>
    <m/>
    <s v="0xa07f9098cc4909360c8f77733a057b96d5d890dee8e5599046279020706eaa3c"/>
    <n v="1"/>
    <n v="1"/>
  </r>
  <r>
    <s v="7a915845-4cde-4c10-99ee-bba0542f16f8"/>
    <x v="401"/>
    <x v="656"/>
    <n v="-1.1437825672301569"/>
    <n v="-1.1437825672301569"/>
    <x v="3"/>
    <n v="13400.664282064379"/>
    <n v="-15327.44619512907"/>
    <n v="-15327.44619512907"/>
    <x v="1"/>
    <m/>
    <s v="Ledger"/>
    <s v="Caio Barbosa"/>
    <m/>
    <m/>
    <m/>
    <m/>
    <s v="Bônus 55"/>
    <m/>
    <s v="Ledger"/>
    <m/>
    <x v="174"/>
    <s v="Outros"/>
    <s v="People"/>
    <s v="People"/>
    <s v="People"/>
    <x v="2"/>
    <m/>
    <s v="0x66bac3c63a2a1638f3fb280879e498813a629a54048dfb1bfe2801f91b45c7ba"/>
    <n v="1"/>
    <n v="1"/>
  </r>
  <r>
    <s v="83f378b9-84a9-4439-9fe5-cca45269e30f"/>
    <x v="401"/>
    <x v="656"/>
    <n v="-1.9980568423444201E-3"/>
    <n v="-1.9980568423444201E-3"/>
    <x v="3"/>
    <n v="13400.664282064379"/>
    <n v="-26.775288960739221"/>
    <n v="-26.77528896073922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efb2ec820fa785c59f8924d8cbdc1875d117fdd2eaae868a9cddff9d2474fc0"/>
    <n v="1"/>
    <n v="1"/>
  </r>
  <r>
    <s v="b90b856d-01f1-4c07-8596-cec2396ea8e4"/>
    <x v="401"/>
    <x v="656"/>
    <n v="-2.2748520162492489E-3"/>
    <n v="-2.2748520162492489E-3"/>
    <x v="3"/>
    <n v="13400.664282064379"/>
    <n v="-30.484528161133461"/>
    <n v="-30.48452816113346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ff6014705f5a4fa0885910d7f1597c1997b64e870c68eda13a74cc91628024e"/>
    <n v="1"/>
    <n v="1"/>
  </r>
  <r>
    <s v="a291a614-a740-4aaa-872c-b93c7e9de648"/>
    <x v="401"/>
    <x v="656"/>
    <n v="-3.39209259947115E-3"/>
    <n v="-3.39209259947115E-3"/>
    <x v="3"/>
    <n v="13400.664282064379"/>
    <n v="-45.456294139187968"/>
    <n v="-45.45629413918796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b7a93818065b2e4bb8de772b81c4537a52ef91cbf4d04342d998930d4c98558"/>
    <n v="1"/>
    <n v="1"/>
  </r>
  <r>
    <s v="df4948b9-15ea-42d4-8382-329e2467af6a"/>
    <x v="401"/>
    <x v="656"/>
    <n v="-2.61296236498024E-3"/>
    <n v="-2.61296236498024E-3"/>
    <x v="3"/>
    <n v="13400.664282064379"/>
    <n v="-35.015431434769177"/>
    <n v="-35.01543143476917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8ed9419326471112120637537fda6c79308341ab7b028d8396775c0dab903a4"/>
    <n v="1"/>
    <n v="1"/>
  </r>
  <r>
    <s v="cb706ec8-58be-4fa7-8d65-68bcc2d85dd7"/>
    <x v="401"/>
    <x v="656"/>
    <n v="-2.9080246910273E-3"/>
    <n v="-2.9080246910273E-3"/>
    <x v="3"/>
    <n v="13400.664282064379"/>
    <n v="-38.969462608410858"/>
    <n v="-38.96946260841085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f1e2fce1b8dfecd1aef59c31573ad68430ac9233542da536c7dc9ca5c18c010f"/>
    <n v="1"/>
    <n v="1"/>
  </r>
  <r>
    <s v="62a61abc-8e52-4270-a1dd-2ad8fd330744"/>
    <x v="401"/>
    <x v="656"/>
    <n v="-3.6270552823873619E-3"/>
    <n v="-3.6270552823873619E-3"/>
    <x v="3"/>
    <n v="13400.664282064379"/>
    <n v="-48.604950171761267"/>
    <n v="-48.60495017176126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f4fdd206c38e0be907b5657e16c3aa74e488536f532e151fcb98603e17ae0dc"/>
    <n v="1"/>
    <n v="1"/>
  </r>
  <r>
    <s v="bcd035eb-3213-4d36-b124-61a5fe41f563"/>
    <x v="401"/>
    <x v="656"/>
    <n v="-2.8845625745571122E-3"/>
    <n v="-2.8845625745571122E-3"/>
    <x v="3"/>
    <n v="13400.664282064379"/>
    <n v="-38.655054662247167"/>
    <n v="-38.65505466224716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8b62dd77897b5feb0da2f83f261f3f8d5be65885a3767011541ecbe11e3609e"/>
    <n v="1"/>
    <n v="1"/>
  </r>
  <r>
    <s v="44af9c9d-6f87-4c4e-8e35-21081906add5"/>
    <x v="401"/>
    <x v="656"/>
    <n v="-5.1621233825174442E-3"/>
    <n v="-5.1621233825174442E-3"/>
    <x v="3"/>
    <n v="13400.664282064379"/>
    <n v="-69.175882431710903"/>
    <n v="-69.17588243171090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1a3799d69210a9723662092d8f0b164c0004f0c90013248ba15d79a14549053"/>
    <n v="1"/>
    <n v="1"/>
  </r>
  <r>
    <s v="9684441b-4fba-423c-badb-fdbe073191e7"/>
    <x v="401"/>
    <x v="656"/>
    <n v="-3.0252072254896901E-3"/>
    <n v="-3.0252072254896901E-3"/>
    <x v="3"/>
    <n v="13400.664282064379"/>
    <n v="-40.539786412462789"/>
    <n v="-40.53978641246278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fe47b015ae3f8a1874106cc4a085be38ecbc9f99aea70c3bf3b43a10ac52469"/>
    <n v="1"/>
    <n v="1"/>
  </r>
  <r>
    <s v="72ddc13a-61dc-4c5c-a87f-6bbaccdab59c"/>
    <x v="401"/>
    <x v="656"/>
    <n v="-3.6042199038444729E-3"/>
    <n v="-3.6042199038444729E-3"/>
    <x v="3"/>
    <n v="13400.664282064379"/>
    <n v="-48.29894093015416"/>
    <n v="-48.2989409301541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ac211f2b2465eacf4171feb445ea526c443a72914927c56549c413733476e94"/>
    <n v="1"/>
    <n v="1"/>
  </r>
  <r>
    <s v="ef41b8fc-4c2c-4a8a-bdd3-2f2c742ab98a"/>
    <x v="401"/>
    <x v="656"/>
    <n v="-1.000666553643049"/>
    <n v="-1.000666553643049"/>
    <x v="3"/>
    <n v="13400.664282064379"/>
    <n v="-13409.596543660869"/>
    <n v="-13409.596543660869"/>
    <x v="1"/>
    <m/>
    <s v="Ledger"/>
    <m/>
    <m/>
    <m/>
    <m/>
    <m/>
    <s v="Bônus 55"/>
    <m/>
    <s v="Ledger"/>
    <m/>
    <x v="174"/>
    <s v="Outros"/>
    <s v="People"/>
    <s v="People"/>
    <s v="People"/>
    <x v="2"/>
    <m/>
    <s v="0xef8d00ad57fb7a9b99240e67fcf17309592b4111ea3bad69cc0e26f342db558e"/>
    <n v="1"/>
    <n v="1"/>
  </r>
  <r>
    <s v="5669cdfe-de2b-40a3-a9fa-d4c466860e49"/>
    <x v="401"/>
    <x v="656"/>
    <n v="-1.874098144922492E-3"/>
    <n v="-1.874098144922492E-3"/>
    <x v="3"/>
    <n v="13400.664282064379"/>
    <n v="-25.11416007174596"/>
    <n v="-25.1141600717459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fca517a6e2c6000ebeac3d8a8f0b7343cd455fbb5c7d387cb3f3e4685917fa7"/>
    <n v="1"/>
    <n v="1"/>
  </r>
  <r>
    <s v="e51241bf-1b90-4d8f-815f-b6e15d3ee53f"/>
    <x v="401"/>
    <x v="656"/>
    <n v="-2.0438550224668038E-3"/>
    <n v="-2.0438550224668038E-3"/>
    <x v="3"/>
    <n v="13400.664282064379"/>
    <n v="-27.3890149972888"/>
    <n v="-27.389014997288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f7978aafbfb245697ac7d099b6b567b4ca6491ba7ad735764086037788e79f39"/>
    <n v="1"/>
    <n v="1"/>
  </r>
  <r>
    <s v="4ff78e98-5f49-4a0c-bae2-2b9f1a6c3d1a"/>
    <x v="401"/>
    <x v="656"/>
    <n v="-3.5493539234658401E-3"/>
    <n v="-3.5493539234658401E-3"/>
    <x v="3"/>
    <n v="13400.664282064379"/>
    <n v="-47.563700346593762"/>
    <n v="-47.56370034659376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82c9974f85d0e757f43aa9ed42631cd43eb013a54d67fefb7b730f5ab654d84"/>
    <n v="1"/>
    <n v="1"/>
  </r>
  <r>
    <s v="f2a84f6f-4ba9-4e7c-ad94-48fd5f71b3df"/>
    <x v="401"/>
    <x v="656"/>
    <n v="-3.2628373453193402E-3"/>
    <n v="-3.2628373453193402E-3"/>
    <x v="3"/>
    <n v="13400.664282064379"/>
    <n v="-43.724187871606652"/>
    <n v="-43.72418787160665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011d6257d38643bcb4f49a1b0b78feec55db6b3f4eefdaff9d8afb3b33debeb"/>
    <n v="1"/>
    <n v="1"/>
  </r>
  <r>
    <s v="ca666020-c786-4297-8a4e-13809a6ae409"/>
    <x v="401"/>
    <x v="656"/>
    <n v="-3.85069550361888E-3"/>
    <n v="-3.85069550361888E-3"/>
    <x v="3"/>
    <n v="13400.664282064379"/>
    <n v="-51.601877696451453"/>
    <n v="-51.60187769645145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4530efd9da8b134f24572907fbdb911c46fb1df060895eecd57e511a79b78651"/>
    <n v="1"/>
    <n v="1"/>
  </r>
  <r>
    <s v="7e51380c-4221-426c-b971-fb640dca9aea"/>
    <x v="401"/>
    <x v="656"/>
    <n v="-3.3892167031738842E-3"/>
    <n v="-3.3892167031738842E-3"/>
    <x v="3"/>
    <n v="13400.664282064379"/>
    <n v="-45.417755218398277"/>
    <n v="-45.41775521839827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532fecddf0b70ecd5f0020f27aee3c94c6ba8580f2ec44475a80321c5873a0c"/>
    <n v="1"/>
    <n v="1"/>
  </r>
  <r>
    <s v="086752ac-4dab-4e59-b209-f010696e43cf"/>
    <x v="401"/>
    <x v="656"/>
    <n v="-3.6423557025282421E-3"/>
    <n v="-3.6423557025282421E-3"/>
    <x v="3"/>
    <n v="13400.664282064379"/>
    <n v="-48.809985965443737"/>
    <n v="-48.80998596544373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519d637d3e99393fdecc1aff37629cc001017116b22c18158cb855d784067591"/>
    <n v="1"/>
    <n v="1"/>
  </r>
  <r>
    <s v="7f24d7d5-131d-45ea-8026-b415a5b5b4b9"/>
    <x v="401"/>
    <x v="656"/>
    <n v="-1.7247424857701401E-3"/>
    <n v="-1.7247424857701401E-3"/>
    <x v="3"/>
    <n v="13400.664282064379"/>
    <n v="-23.112695024818851"/>
    <n v="-23.11269502481885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e723e6bf573f5f315176c7d123db33e0e1d63a61d9cc9f1e65a91a3b840bf47"/>
    <n v="1"/>
    <n v="1"/>
  </r>
  <r>
    <s v="9632c5f5-8744-4297-8974-c1f6e8524724"/>
    <x v="401"/>
    <x v="656"/>
    <n v="-5.5477950582267952E-3"/>
    <n v="-5.5477950582267952E-3"/>
    <x v="3"/>
    <n v="13400.664282064379"/>
    <n v="-74.344139080993116"/>
    <n v="-74.344139080993116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f6230906867d9ff79d6c579b67c12d9b042fb89c057ec6b51d7542f99250dbbf"/>
    <n v="1"/>
    <n v="1"/>
  </r>
  <r>
    <s v="0e7f9017-40dc-40c1-88f1-37b6e177ba07"/>
    <x v="401"/>
    <x v="656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2b8b6f5db5743f14610da09caafedc3d5fc3cef431f706aac6c6c419e273bfa"/>
    <n v="1"/>
    <n v="1"/>
  </r>
  <r>
    <s v="c17c66d0-bf54-406c-b41e-4ab50e11fbdd"/>
    <x v="401"/>
    <x v="656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101dd9a181e1403b4e8e96a108fd6f3e1cb9f8c2b469ea21d76d115340fd81f"/>
    <n v="1"/>
    <n v="1"/>
  </r>
  <r>
    <s v="20141b34-4713-4b28-a0d2-5f501f6f9c8c"/>
    <x v="401"/>
    <x v="656"/>
    <n v="-1.6944923244686921E-3"/>
    <n v="-1.6944923244686921E-3"/>
    <x v="3"/>
    <n v="13400.664282064379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23f5d816e25d2e50d5cb09fe7ff5bb495893bc1557fad55c00693cf9922e9e1"/>
    <n v="1"/>
    <n v="1"/>
  </r>
  <r>
    <s v="7ed6680f-a6bb-4dde-945f-bfd4a2052b99"/>
    <x v="401"/>
    <x v="656"/>
    <n v="-1.6944923244686921E-3"/>
    <n v="-1.6944923244686921E-3"/>
    <x v="3"/>
    <n v="13400.664282064379"/>
    <n v="-22.70732276873985"/>
    <n v="-22.7073227687398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d590bc73224556b0d13f976d9b5ade73366108bd84ceae07d2411f487b97830"/>
    <n v="1"/>
    <n v="1"/>
  </r>
  <r>
    <s v="2716c437-6337-41f6-9216-919ede78b056"/>
    <x v="401"/>
    <x v="656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91c545f2af0184b8b0f3695096bf0a40b96745c2c3c672261bfb2afecfc805"/>
    <n v="1"/>
    <n v="1"/>
  </r>
  <r>
    <s v="3e7634c0-f5b6-4d25-ad81-37879a118235"/>
    <x v="401"/>
    <x v="656"/>
    <n v="-2.2368693713766402E-3"/>
    <n v="-2.2368693713766402E-3"/>
    <x v="3"/>
    <n v="13400.664282064379"/>
    <n v="-29.97553548865076"/>
    <n v="-29.97553548865076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ce9c64d6e06c208b05674388a26dabc1529cc8afc5cc0f00ec7200205eb1ad5"/>
    <n v="1"/>
    <n v="1"/>
  </r>
  <r>
    <s v="b02381f3-2736-47d5-aa8e-9cd1968dc778"/>
    <x v="401"/>
    <x v="656"/>
    <n v="-8.1520513986626676E-3"/>
    <n v="-8.1520513986626676E-3"/>
    <x v="3"/>
    <n v="13400.664282064379"/>
    <n v="-109.2429040036118"/>
    <n v="-109.24290400361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09a4459891c6bb0962026a1f3ffad6e57b5296f9b9f7d9ba82ed931963f441e"/>
    <n v="1"/>
    <n v="1"/>
  </r>
  <r>
    <s v="a186a817-2baa-4dc5-b14b-f82fb0f5ddcc"/>
    <x v="401"/>
    <x v="656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03eec7474bfc9778e94f14a5fb00ad44fd17001ba85b018c28233df58f4a641"/>
    <n v="1"/>
    <n v="1"/>
  </r>
  <r>
    <s v="fd8a8ba2-b513-4536-9b59-408bb3082a9e"/>
    <x v="401"/>
    <x v="656"/>
    <n v="-1.7670146377410561E-3"/>
    <n v="-1.7670146377410561E-3"/>
    <x v="3"/>
    <n v="13400.664282064379"/>
    <n v="-23.67916994186151"/>
    <n v="-23.679169941861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2f9f3c26177917c7cc5bb414aa970b51c2190965af9e8a99db01922f5fa05a"/>
    <n v="1"/>
    <n v="1"/>
  </r>
  <r>
    <s v="6e183e64-007b-40ad-9e8f-2e0e890da016"/>
    <x v="401"/>
    <x v="656"/>
    <n v="-2.95803316976153E-3"/>
    <n v="-2.95803316976153E-3"/>
    <x v="3"/>
    <n v="13400.664282064379"/>
    <n v="-39.63960944318503"/>
    <n v="-39.6396094431850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1d13a1cc45c056f17ba85560a7ea9933641d03cc1cbab14a80f565db6952338"/>
    <n v="1"/>
    <n v="1"/>
  </r>
  <r>
    <s v="a2c064b6-886c-4ab1-8af7-08b1c90edbd3"/>
    <x v="401"/>
    <x v="656"/>
    <n v="-1.2672169860585339E-3"/>
    <n v="-1.2672169860585339E-3"/>
    <x v="3"/>
    <n v="13400.664282064379"/>
    <n v="-16.98154940269988"/>
    <n v="-16.981549402699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9e59e2649047d50189201af52b7ad89cfc6db410d057796e8daf1f26d034ea0"/>
    <n v="1"/>
    <n v="1"/>
  </r>
  <r>
    <s v="e5d111e7-6e4e-43b8-b0ed-fe8a0a7a709a"/>
    <x v="401"/>
    <x v="656"/>
    <n v="-2.0271608361599799E-3"/>
    <n v="-2.0271608361599799E-3"/>
    <x v="3"/>
    <n v="13400.664282064379"/>
    <n v="-27.16530181112881"/>
    <n v="-27.165301811128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9da1648fb3dc8337090917a90f79f0ec3074017c3f8b1d65a3b5708997828f"/>
    <n v="1"/>
    <n v="1"/>
  </r>
  <r>
    <s v="85827c07-b9e9-4d85-a6d9-2065d41cc464"/>
    <x v="401"/>
    <x v="656"/>
    <n v="-1.3316901015600199E-3"/>
    <n v="-1.3316901015600199E-3"/>
    <x v="3"/>
    <n v="13400.664282064379"/>
    <n v="-17.84553197875405"/>
    <n v="-17.845531978754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c460487144564891c2c14e9a9cd6f4f94d0f9c02cd5c42d5efaf17b682d9dd6"/>
    <n v="1"/>
    <n v="1"/>
  </r>
  <r>
    <s v="c3c6f1d0-0468-46a5-9879-bd7b4d75bd1f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6d336d42c91d9856110c8ecb0a3c6f040a8381f4669215a2f17a86276ad13f"/>
    <n v="1"/>
    <n v="1"/>
  </r>
  <r>
    <s v="1cf5366f-0853-4299-a82e-e893e91419ad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485646f4b59488c350b42dcca6c27b81028f9f0c5a149f827455f11b3bf1e29"/>
    <n v="1"/>
    <n v="1"/>
  </r>
  <r>
    <s v="2b2e0327-8155-456c-94cc-0184e07d9a1d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d1512405777631fcb2215329ee634c7b910df372556d34df0398983c299f086"/>
    <n v="1"/>
    <n v="1"/>
  </r>
  <r>
    <s v="bfdfa764-85c5-482b-8d4d-071bff625efe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2d89659cdc705e3152b9cdcf464a577268aa155209c4768db4f5138d3f8475"/>
    <n v="1"/>
    <n v="1"/>
  </r>
  <r>
    <s v="586f2d52-4357-40e4-8eb3-2433bf73fc2b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f9add046d94b71198967cea949650848b37070ea9129d795ca899990c91c682"/>
    <n v="1"/>
    <n v="1"/>
  </r>
  <r>
    <s v="695ad125-9ac0-48f3-85d4-5a1f572d21f4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4651668f42bf2faa127e8080c6a96a26cfb02fd5cf22ecec220e4c6e3c6d6e7"/>
    <n v="1"/>
    <n v="1"/>
  </r>
  <r>
    <s v="9f0052b5-031b-4f31-b494-1cf1217c72ce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0606b14dfa32afd6cb01822f04000712c482d0b005b6397bf6ab03cf1d2f434"/>
    <n v="1"/>
    <n v="1"/>
  </r>
  <r>
    <s v="dbedc9d7-7224-4f1c-b193-eca1a08dfab6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b9251d940f4dd872490e8c830b4a57f6ded83e17b12a0cdf9eea9e96fb66647"/>
    <n v="1"/>
    <n v="1"/>
  </r>
  <r>
    <s v="b5966cb1-464f-4faf-ac81-2221ca2df89d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84ad8afb47cc42e1d4455accac9b465f29910368ea46c1aff163e237da5ada3"/>
    <n v="1"/>
    <n v="1"/>
  </r>
  <r>
    <s v="65bc575a-639f-4811-95a6-4e3242e6dd28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102598abf667120da47173d9e0b40fd50082191b1483eb669cc40efc7ad5434"/>
    <n v="1"/>
    <n v="1"/>
  </r>
  <r>
    <s v="0f653b4e-4e65-4e17-b299-3dc97988df93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bb124d5a1a9e34a581369f40208d1d166f3443864b687831fffad27e2025b2e"/>
    <n v="1"/>
    <n v="1"/>
  </r>
  <r>
    <s v="8a9668b3-4723-4964-b5fe-7b9d80c87569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43cac7d5733afa71a296e523eabb9c0778e07d03509b9222771aa100e1fd67"/>
    <n v="1"/>
    <n v="1"/>
  </r>
  <r>
    <s v="d45c7940-02ac-48a3-a349-6098bf0ca085"/>
    <x v="401"/>
    <x v="656"/>
    <n v="-1.6204525017477439E-3"/>
    <n v="-1.6204525017477439E-3"/>
    <x v="3"/>
    <n v="13400.664282064379"/>
    <n v="-21.715139960952872"/>
    <n v="-21.7151399609528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6bea127525451e0d8bcd4f645be500693d0fb3a203f6de2b4270095eb263b8e"/>
    <n v="1"/>
    <n v="1"/>
  </r>
  <r>
    <s v="2f2b450c-4d88-43b6-89b7-b282ac3704d8"/>
    <x v="401"/>
    <x v="656"/>
    <n v="-1.81357505553199E-3"/>
    <n v="-1.81357505553199E-3"/>
    <x v="3"/>
    <n v="13400.664282064379"/>
    <n v="-24.303110469510472"/>
    <n v="-24.30311046951047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86513ecc59173f778eaecf69dc20929cb9c0ace57177ee57a137e6de7b09444"/>
    <n v="1"/>
    <n v="1"/>
  </r>
  <r>
    <s v="bb746d92-5c12-403c-b7a7-6ad7b8ac2577"/>
    <x v="401"/>
    <x v="656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acfbdb41ba8e4067f0145053a1120e89a18b8508890cf071ce74eeed3514480"/>
    <n v="1"/>
    <n v="1"/>
  </r>
  <r>
    <s v="7d37047e-fe3b-4f3f-b6b1-a2bf0d579f9e"/>
    <x v="401"/>
    <x v="656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206712156a475b1800008a5a5297738a24fc181cebb24e7ee7081a0207299b3"/>
    <n v="1"/>
    <n v="1"/>
  </r>
  <r>
    <s v="95cb0479-501a-4b8e-b55c-105ef158bf6e"/>
    <x v="401"/>
    <x v="656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78a44438e36022f7ff55295d80948504960bccaaf7802fdc8ee571a6f31d5b"/>
    <n v="1"/>
    <n v="1"/>
  </r>
  <r>
    <s v="e4b3f49b-f845-4028-bfbd-664967ab20b3"/>
    <x v="401"/>
    <x v="656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03d6bad7fa42b6e7ba45e31689970bf12c7f3c0e3c7b493680e67065044c5b5"/>
    <n v="1"/>
    <n v="1"/>
  </r>
  <r>
    <s v="73966228-9dc1-4c9b-8bb7-d4fad714bb46"/>
    <x v="401"/>
    <x v="656"/>
    <n v="-2.030847507806314E-3"/>
    <n v="-2.030847507806314E-3"/>
    <x v="3"/>
    <n v="13400.664282064379"/>
    <n v="-27.21470566017954"/>
    <n v="-27.21470566017954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b66c486c58cc54d8ec03a094f099c15c8616f7d4c843da534f4c9c9a882180a"/>
    <n v="1"/>
    <n v="1"/>
  </r>
  <r>
    <s v="a736b56f-e551-4544-883a-c6f01e54e547"/>
    <x v="401"/>
    <x v="656"/>
    <n v="-2.0692597507667859E-3"/>
    <n v="-2.0692597507667859E-3"/>
    <x v="3"/>
    <n v="13400.664282064379"/>
    <n v="-27.729455232413919"/>
    <n v="-27.7294552324139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20b81c1ce0a5b3917da8bd9912a0e5b284304ecada337f99660e15bc5fe4fe"/>
    <n v="1"/>
    <n v="1"/>
  </r>
  <r>
    <s v="c4f87de1-1322-4c15-8f48-71d44727cf0c"/>
    <x v="401"/>
    <x v="656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8725ece123dfe3d36acfd91b4b5445ad8b8d5d8ba2686f4af32484cacd51d2f"/>
    <n v="1"/>
    <n v="1"/>
  </r>
  <r>
    <s v="671633f3-05d7-4cdb-9905-9362e5eda66b"/>
    <x v="401"/>
    <x v="656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17e43886e9f3fb224e325f1222ea7d2dd6afd2d2882ce097f5bc95b8199d364"/>
    <n v="1"/>
    <n v="1"/>
  </r>
  <r>
    <s v="4f8a05b5-9ed2-4904-9ce4-2f9de0bdad96"/>
    <x v="401"/>
    <x v="656"/>
    <n v="-1.83059077601486E-3"/>
    <n v="-1.83059077601486E-3"/>
    <x v="3"/>
    <n v="13400.664282064379"/>
    <n v="-24.531132427218861"/>
    <n v="-24.53113242721886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24f55508c4c2bb4cb59509a5069be7a4a5f7c722f0cdfcbd5f1d836b8d277d"/>
    <n v="1"/>
    <n v="1"/>
  </r>
  <r>
    <s v="43d10698-3fba-40d6-a061-62cd092d0b7f"/>
    <x v="401"/>
    <x v="656"/>
    <n v="-1.87516748428064E-3"/>
    <n v="-1.87516748428064E-3"/>
    <x v="3"/>
    <n v="13400.664282064379"/>
    <n v="-25.128489929488101"/>
    <n v="-25.1284899294881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c0ebc4df24cdf74f50f1908452f9a1b3fc6c4ec4930d30030de22138ff80cb"/>
    <n v="1"/>
    <n v="1"/>
  </r>
  <r>
    <s v="0e1c245b-f7e8-4d6b-a0b3-4da9f21764d9"/>
    <x v="401"/>
    <x v="656"/>
    <n v="-1.8754714422680959E-3"/>
    <n v="-1.8754714422680959E-3"/>
    <x v="3"/>
    <n v="13400.664282064379"/>
    <n v="-25.132563168433851"/>
    <n v="-25.1325631684338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18da00a6cbb0807292603e4f21461cf82b5584f00677a7ebcf169bbb037060"/>
    <n v="1"/>
    <n v="1"/>
  </r>
  <r>
    <s v="f8004725-b95c-4b55-bd41-47b47c5ed84a"/>
    <x v="401"/>
    <x v="656"/>
    <n v="-1.8754714422680959E-3"/>
    <n v="-1.8754714422680959E-3"/>
    <x v="3"/>
    <n v="13400.664282064379"/>
    <n v="-25.132563168433851"/>
    <n v="-25.13256316843385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2711237018eacc5869c18693a7c0a8b0b392fbdabbdd5db42cef0157a7e3fec"/>
    <n v="1"/>
    <n v="1"/>
  </r>
  <r>
    <s v="17df7426-f23a-4dd8-b286-e44f3da06839"/>
    <x v="401"/>
    <x v="656"/>
    <n v="-1.8729432175376981E-3"/>
    <n v="-1.8729432175376981E-3"/>
    <x v="3"/>
    <n v="13400.664282064379"/>
    <n v="-25.09868327759218"/>
    <n v="-25.0986832775921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54aeb682daf5d0e46e6ba3f7a3cb924de3450f5f72ecfe8876da225b1f07b27"/>
    <n v="1"/>
    <n v="1"/>
  </r>
  <r>
    <s v="22d9fcb6-f488-4204-b26a-5ad9a1e938f6"/>
    <x v="401"/>
    <x v="656"/>
    <n v="-5.5731355130886244E-3"/>
    <n v="-5.5731355130886244E-3"/>
    <x v="3"/>
    <n v="13400.664282064379"/>
    <n v="-74.683718009351281"/>
    <n v="-74.68371800935128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b088df0ae96ee7b21c134ba5da53b21c890afb671ea0c4852cfd969b036f73"/>
    <n v="1"/>
    <n v="1"/>
  </r>
  <r>
    <s v="2c9fec94-32d0-47cb-a6a9-e74950cec804"/>
    <x v="401"/>
    <x v="656"/>
    <n v="-2.0024977415356439E-3"/>
    <n v="-2.0024977415356439E-3"/>
    <x v="3"/>
    <n v="13400.664282064379"/>
    <n v="-26.834799959911301"/>
    <n v="-26.8347999599113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f237d08e97d912690ecc844f161379136e0e8b156e5258f746d64355e73384c"/>
    <n v="1"/>
    <n v="1"/>
  </r>
  <r>
    <s v="e0ff06ca-dbdb-463c-ac40-fadb3735eba0"/>
    <x v="401"/>
    <x v="656"/>
    <n v="-2.7842853043296202E-3"/>
    <n v="-2.7842853043296202E-3"/>
    <x v="3"/>
    <n v="13400.664282064379"/>
    <n v="-37.311272628806712"/>
    <n v="-37.3112726288067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48fd7c533cab5651f29d65b7f060764905550e98071764ff181a8ef5f69813"/>
    <n v="1"/>
    <n v="1"/>
  </r>
  <r>
    <s v="dab146fe-45ae-4607-be2e-dd2b4ed80b0a"/>
    <x v="401"/>
    <x v="656"/>
    <n v="-2.1990893105678202E-3"/>
    <n v="-2.1990893105678202E-3"/>
    <x v="3"/>
    <n v="13400.664282064379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e1e048acadedae5a148f328a1cb8c3bb3f457203e40a642d484af1c237db5b"/>
    <n v="1"/>
    <n v="1"/>
  </r>
  <r>
    <s v="5bdbdfd1-4a44-4ce8-a561-671dad9605f7"/>
    <x v="401"/>
    <x v="656"/>
    <n v="-2.1990893105678202E-3"/>
    <n v="-2.1990893105678202E-3"/>
    <x v="3"/>
    <n v="13400.664282064379"/>
    <n v="-29.46925757719578"/>
    <n v="-29.469257577195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703dbf6e3ef144b58f82d3215e32cde8c1f6f3d62b27d1ae52e8bfdf8ffa3c"/>
    <n v="1"/>
    <n v="1"/>
  </r>
  <r>
    <s v="25614490-8630-4084-8a9d-b63155c6f79a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08faa481799503b1d2c1753718242d6f7feb61b829a41f28534514288b022e9"/>
    <n v="1"/>
    <n v="1"/>
  </r>
  <r>
    <s v="d8b484fc-009d-4b1a-982e-6c3176bc28e0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b7c4898696a3a814409cba6e4087be06fa084942f2180bf87c92127a515ffe4"/>
    <n v="1"/>
    <n v="1"/>
  </r>
  <r>
    <s v="caf06dc6-1ca8-4808-a8b7-44efb2a2feaa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4f14b9feabfb84cbc7bc7946e9b4eec44f6c2834f4050aeb6af71f801c68300"/>
    <n v="1"/>
    <n v="1"/>
  </r>
  <r>
    <s v="e7692967-a7f7-472b-99f5-5eb74c794fed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bf14f7c597fb196bf1627c414fa87abc51cae58450aa161a872bac86efc8d29"/>
    <n v="1"/>
    <n v="1"/>
  </r>
  <r>
    <s v="c37fd08d-d4ce-48e3-85f8-4b18f6f13a13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be227f78fad9b73caf36c973e4f2552ae0f7100fe3afc55b5819a6770beccf"/>
    <n v="1"/>
    <n v="1"/>
  </r>
  <r>
    <s v="580f0adc-bf75-492e-9879-c67e075b6ef3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f4942f967a81bce092a203710156adc2ef5db7de6dbb30f234e8aac17fd0b28"/>
    <n v="1"/>
    <n v="1"/>
  </r>
  <r>
    <s v="be6aba3f-cff9-4363-86d4-a54ec04f2489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9eede5f6d6a3f746357971c381efebfee19ff5a5d1519392b4e8c58c172120a"/>
    <n v="1"/>
    <n v="1"/>
  </r>
  <r>
    <s v="533f4fc3-9e9d-460a-b424-402e30ccd740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14ac524595adffff44c96dd1961d352370f83aacada208744b013b6d2d7761"/>
    <n v="1"/>
    <n v="1"/>
  </r>
  <r>
    <s v="abd5d5ee-5fc6-4e81-9568-600dca02a1bc"/>
    <x v="401"/>
    <x v="656"/>
    <n v="-2.199445775132548E-3"/>
    <n v="-2.199445775132548E-3"/>
    <x v="3"/>
    <n v="13400.664282064379"/>
    <n v="-29.474034439156149"/>
    <n v="-29.47403443915614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d89badbfbb7ba76924a8f0d01a95bc9be2d9924131ec28c4c2128703d80634"/>
    <n v="1"/>
    <n v="1"/>
  </r>
  <r>
    <s v="7ef372c3-3f31-449d-a2e5-2457be8b7545"/>
    <x v="401"/>
    <x v="656"/>
    <n v="-1.8967823820412841E-3"/>
    <n v="-1.8967823820412841E-3"/>
    <x v="3"/>
    <n v="13400.664282064379"/>
    <n v="-25.418143917869639"/>
    <n v="-25.41814391786963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265099998cd94489f37ab31b8f18fc4160fd697c80a318c57fc98dea4cf805"/>
    <n v="1"/>
    <n v="1"/>
  </r>
  <r>
    <s v="600996fc-b01d-4f27-8968-e75c9ac35654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f560e9bb03fea0a3dad0a7d1f2caf984d35211a692004b8c0f72f2b9db7f14"/>
    <n v="1"/>
    <n v="1"/>
  </r>
  <r>
    <s v="076285b6-835f-4529-ac7f-43c561e36f86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17edb2a93566ba06511ad3d1b4bcdbc24eeb788df331f4c268bc780360c8931"/>
    <n v="1"/>
    <n v="1"/>
  </r>
  <r>
    <s v="483488ba-d629-4c1c-a6d6-62c9878f7d00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a1af6cff795f2d37dd103614a3d38b2ed5b272b93fad4e2a5337de0ce7db490"/>
    <n v="1"/>
    <n v="1"/>
  </r>
  <r>
    <s v="2aba2dcd-b5d3-4d2c-a36d-486a68f4781e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b53d20ebba72a59ba8550548bfd2467d1d69bdabab5359508bb97eaeb1b3584"/>
    <n v="1"/>
    <n v="1"/>
  </r>
  <r>
    <s v="52eff3d2-3597-4834-89d8-4fc37f248c61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604bec26ed6c5aee7c7e67e3b7eab46a4d991cf42ada1d6f522e1d55214b3f8"/>
    <n v="1"/>
    <n v="1"/>
  </r>
  <r>
    <s v="172beed2-757b-4ef9-8dad-d1bfb8a7a69c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f5c8224ae92dc5938f4fc984b03981eebc2129de051f044c5fed4bf26e5f7ea"/>
    <n v="1"/>
    <n v="1"/>
  </r>
  <r>
    <s v="12bce690-28dd-4d03-8480-8176f55d04d1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52785e262125928991d9f6e4281ce204a9f6861d412165cd315896b6d31bdff"/>
    <n v="1"/>
    <n v="1"/>
  </r>
  <r>
    <s v="0134cda1-e3d8-4490-a7da-5b7bc9cda795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b9f7eb74f1c5dc5e25bae1c7182cf192061842f171be1fbd1ba230e4c09c970"/>
    <n v="1"/>
    <n v="1"/>
  </r>
  <r>
    <s v="7c3ceca5-f133-4a32-820e-cf3d9f21240d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5e1864afebe29f1876f23a5dd73fb66154e5bf1bec8cdef35529b6f14e1c455"/>
    <n v="1"/>
    <n v="1"/>
  </r>
  <r>
    <s v="87f1e54f-4613-479f-9c76-2dcb848e7993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b96c52016bf4b285433c6409092214028bcaeb01eb297b3884df7a62be0c2f0"/>
    <n v="1"/>
    <n v="1"/>
  </r>
  <r>
    <s v="794c19d2-a06f-4a93-9d24-94aee428d553"/>
    <x v="401"/>
    <x v="656"/>
    <n v="-2.4648275903621621E-3"/>
    <n v="-2.4648275903621621E-3"/>
    <x v="3"/>
    <n v="13400.664282064379"/>
    <n v="-33.03032705161305"/>
    <n v="-33.0303270516130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ea74fc02808115ccc1596f6d26fc78bf37ea6c87f8692dfac229008536ede4f"/>
    <n v="1"/>
    <n v="1"/>
  </r>
  <r>
    <s v="a169cc47-bc5c-4b0c-9ee9-2b2160d81e6a"/>
    <x v="401"/>
    <x v="656"/>
    <n v="-2.4069580819032102E-3"/>
    <n v="-2.4069580819032102E-3"/>
    <x v="3"/>
    <n v="13400.664282064379"/>
    <n v="-32.25483719658655"/>
    <n v="-32.2548371965865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7e8537170dca3b2cfa7f68a257e54cba707e6f73b822fe2add8710f83172321"/>
    <n v="1"/>
    <n v="1"/>
  </r>
  <r>
    <s v="a7ac595d-545e-4680-af4f-ca12cf1d1b9a"/>
    <x v="401"/>
    <x v="656"/>
    <n v="-2.3662805665227858E-3"/>
    <n v="-2.3662805665227858E-3"/>
    <x v="3"/>
    <n v="13400.664282064379"/>
    <n v="-31.70973146914498"/>
    <n v="-31.709731469144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ec869ad6a13f81c7bc31fa8fde643c969f63295b8cc08dc63f4d05fd5cbba13"/>
    <n v="1"/>
    <n v="1"/>
  </r>
  <r>
    <s v="c5a76866-7f11-4d6f-afae-eb60724da1ce"/>
    <x v="401"/>
    <x v="656"/>
    <n v="-2.2897185400187958E-3"/>
    <n v="-2.2897185400187958E-3"/>
    <x v="3"/>
    <n v="13400.664282064379"/>
    <n v="-30.683749455210489"/>
    <n v="-30.6837494552104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1c70363a25ad29465229d94ee18b4fedbf5444f9efbad7a04d29dc2f8e7f864"/>
    <n v="1"/>
    <n v="1"/>
  </r>
  <r>
    <s v="ccaa83bd-5bd4-4776-be61-a7f08c91806b"/>
    <x v="401"/>
    <x v="656"/>
    <n v="-2.4764235709053041E-3"/>
    <n v="-2.4764235709053041E-3"/>
    <x v="3"/>
    <n v="13400.664282064379"/>
    <n v="-33.185720893893048"/>
    <n v="-33.18572089389304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67f29be1951109f0676a085f3cfe99fd8111f11048eeb900f472d1c7f512627"/>
    <n v="1"/>
    <n v="1"/>
  </r>
  <r>
    <s v="355b1800-4fa9-4a0a-824b-73c6b81df18b"/>
    <x v="401"/>
    <x v="656"/>
    <n v="-2.2338123876468798E-3"/>
    <n v="-2.2338123876468798E-3"/>
    <x v="3"/>
    <n v="13400.664282064379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2f104da8727d3c5256d6055c32826f484627be223c8145128cfe87ed2b50042"/>
    <n v="1"/>
    <n v="1"/>
  </r>
  <r>
    <s v="3e12bac7-b834-43c5-89f2-0f2ff86334fe"/>
    <x v="401"/>
    <x v="656"/>
    <n v="-2.2338123876468798E-3"/>
    <n v="-2.2338123876468798E-3"/>
    <x v="3"/>
    <n v="13400.664282064379"/>
    <n v="-29.9345698759725"/>
    <n v="-29.934569875972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1c69657527a5163cc7a3c9f23e7f47c5dacf7a15c8fe239aaf80158a8fc7045"/>
    <n v="1"/>
    <n v="1"/>
  </r>
  <r>
    <s v="a2880596-7dd9-4896-b4e1-cb35e902c76b"/>
    <x v="401"/>
    <x v="656"/>
    <n v="-2.201492267802546E-3"/>
    <n v="-2.201492267802546E-3"/>
    <x v="3"/>
    <n v="13400.664282064379"/>
    <n v="-29.501458800382501"/>
    <n v="-29.5014588003825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7ea2f446ce768a8380ba6098cea24e7170dcfcfb852ad9d37d7104724ec9c11"/>
    <n v="1"/>
    <n v="1"/>
  </r>
  <r>
    <s v="f5ec7da8-b172-4b36-bd7c-a0907f79f0f1"/>
    <x v="401"/>
    <x v="656"/>
    <n v="-2.201492267802546E-3"/>
    <n v="-2.201492267802546E-3"/>
    <x v="3"/>
    <n v="13400.664282064379"/>
    <n v="-29.501458800382501"/>
    <n v="-29.50145880038250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aefa4b78f54918ccad1637010d4fe2c080ff20d2fb6145f8e0904bdec83f8d3"/>
    <n v="1"/>
    <n v="1"/>
  </r>
  <r>
    <s v="42931933-eed0-4e19-b0f3-4e99c318a2aa"/>
    <x v="401"/>
    <x v="656"/>
    <n v="-1.9731258210864962E-3"/>
    <n v="-1.9731258210864962E-3"/>
    <x v="3"/>
    <n v="13400.664282064379"/>
    <n v="-26.441196714652769"/>
    <n v="-26.4411967146527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1bda22f9389dde2befff935522ce87f82597dc2782e2048a2f07ed2e5ca77b3"/>
    <n v="1"/>
    <n v="1"/>
  </r>
  <r>
    <s v="f60febe5-409f-47c9-9682-bdbc58c594fc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e05bb0e26e4b63319b4059f0b03f1a02fad2c9c272409264839a0917e8b1780"/>
    <n v="1"/>
    <n v="1"/>
  </r>
  <r>
    <s v="457d158b-ce9d-48eb-8087-1eb237ccbff9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ed6983d8478954f31b2c0a55092a14aedaa13e7eca47c40443daa94a20dd2e7"/>
    <n v="1"/>
    <n v="1"/>
  </r>
  <r>
    <s v="cf0c2c14-e792-4558-9e70-5b8807fbcbe2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35668f177048145d4abd7ae3c94e309b7cae275c1ace6f06d8de2bd24409adc"/>
    <n v="1"/>
    <n v="1"/>
  </r>
  <r>
    <s v="1bb4b137-1b65-4069-9d09-fa66afebb044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b7468155af4083b5b3a096fa2c33a0e02a59344cfa5a76aaf839dd1e53c9f3a"/>
    <n v="1"/>
    <n v="1"/>
  </r>
  <r>
    <s v="b24aadb3-0593-4431-b4d6-cb4d4381b25c"/>
    <x v="401"/>
    <x v="656"/>
    <n v="-1.7815816849587481E-3"/>
    <n v="-1.7815816849587481E-3"/>
    <x v="3"/>
    <n v="13400.664282064379"/>
    <n v="-23.874378051206779"/>
    <n v="-23.87437805120677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fce56e4e183ad5b4524b474c53c3453a16919d03bd5512107418d958f5bb4af"/>
    <n v="1"/>
    <n v="1"/>
  </r>
  <r>
    <s v="045b4092-5713-4bf2-bb6a-e48a63c3ed79"/>
    <x v="401"/>
    <x v="656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83d97354be5036dbdfd3e918254c6c300fc27a6dac3ad433fb975354b90f2a1"/>
    <n v="1"/>
    <n v="1"/>
  </r>
  <r>
    <s v="1fa03cdf-4b00-4681-9824-034232254834"/>
    <x v="401"/>
    <x v="656"/>
    <n v="-4.9488297676272969E-3"/>
    <n v="-4.9488297676272969E-3"/>
    <x v="3"/>
    <n v="13400.664282064379"/>
    <n v="-66.31760630506011"/>
    <n v="-66.3176063050601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28f11567f9c6620865b0958fce90f6735e2be4c6bb2e8b7868a3e669909f19b"/>
    <n v="1"/>
    <n v="1"/>
  </r>
  <r>
    <s v="5ed73edc-0bd8-433f-82cd-b95470e74752"/>
    <x v="401"/>
    <x v="656"/>
    <n v="-2.431929526283494E-3"/>
    <n v="-2.431929526283494E-3"/>
    <x v="3"/>
    <n v="13400.664282064379"/>
    <n v="-32.589471139364967"/>
    <n v="-32.5894711393649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5bf9993ec4d171c7e2230e919d3fe32874d88491e6ef36c39f769e0c72a177e"/>
    <n v="1"/>
    <n v="1"/>
  </r>
  <r>
    <s v="13af6941-e29c-4e8f-bc6e-af344dbbfa17"/>
    <x v="401"/>
    <x v="656"/>
    <n v="-2.431929526283494E-3"/>
    <n v="-2.431929526283494E-3"/>
    <x v="3"/>
    <n v="13400.664282064379"/>
    <n v="-32.589471139364967"/>
    <n v="-32.58947113936496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31a96c5b6f0804d611420b915b06d5ad0918351a4ac1721320132f0185c9499"/>
    <n v="1"/>
    <n v="1"/>
  </r>
  <r>
    <s v="9a2ff84a-07b0-434c-9b41-49f889631711"/>
    <x v="401"/>
    <x v="656"/>
    <n v="-2.1371935855628442E-3"/>
    <n v="-2.1371935855628442E-3"/>
    <x v="3"/>
    <n v="13400.664282064379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ca397b020d7bffce5d6bcea62b5a8a078d5929c3aec013ab3cdf8ee4b74c919"/>
    <n v="1"/>
    <n v="1"/>
  </r>
  <r>
    <s v="c9c35bc0-e039-4870-bae6-5b40c60ab1c4"/>
    <x v="401"/>
    <x v="656"/>
    <n v="-2.1371935855628442E-3"/>
    <n v="-2.1371935855628442E-3"/>
    <x v="3"/>
    <n v="13400.664282064379"/>
    <n v="-28.63981374590912"/>
    <n v="-28.639813745909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b5a51bbeef2a19be223c292cfe9eed05cf7565a508d57abf3ee04c4ea786bb4"/>
    <n v="1"/>
    <n v="1"/>
  </r>
  <r>
    <s v="3b38fed2-d429-449c-8c1e-bba50bf778e0"/>
    <x v="401"/>
    <x v="656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866d418aa9736d11cb40a02bcf6a0e86b669e5cb69dd453600b89616eeb96dd"/>
    <n v="1"/>
    <n v="1"/>
  </r>
  <r>
    <s v="6fd0f55b-5f96-4db4-9433-5b9ec714e201"/>
    <x v="401"/>
    <x v="656"/>
    <n v="-2.3949426397281959E-3"/>
    <n v="-2.3949426397281959E-3"/>
    <x v="3"/>
    <n v="13400.664282064379"/>
    <n v="-32.093822289798617"/>
    <n v="-32.0938222897986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b9abb1ff01fa38d609c967c54d30861a2418f2a1d0a67e73bbfc0602f86a1d88"/>
    <n v="1"/>
    <n v="1"/>
  </r>
  <r>
    <s v="f589efad-9ec4-4cde-af0c-717e08c8ece5"/>
    <x v="401"/>
    <x v="656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cf595a2bb4f457b28356a8b08cbba681e3b1cb043285c795b683a9c211bdd11"/>
    <n v="1"/>
    <n v="1"/>
  </r>
  <r>
    <s v="5fe14d5e-78de-43bd-ad85-0c6fe411cba9"/>
    <x v="401"/>
    <x v="656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73e1fb3ded66baf317febd3feae74c408c93eb3c61f1a39e307728d8791b318a"/>
    <n v="1"/>
    <n v="1"/>
  </r>
  <r>
    <s v="cddf4d8d-3ea9-4d0c-b09d-4c0b46e8d43d"/>
    <x v="401"/>
    <x v="656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1719d2695725b790a22a8473ddfe1b41f7655e78297493b5d67bb05bb60d97a"/>
    <n v="1"/>
    <n v="1"/>
  </r>
  <r>
    <s v="86d9b8a5-70b3-43fb-af63-2a6514fcc8a0"/>
    <x v="401"/>
    <x v="656"/>
    <n v="-1.60646022843403E-3"/>
    <n v="-1.60646022843403E-3"/>
    <x v="3"/>
    <n v="13400.664282064379"/>
    <n v="-21.527634203732891"/>
    <n v="-21.52763420373289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68e930b2210cd17ce17623e628f13489f288b851b31dc405c2f3957cab263fd"/>
    <n v="1"/>
    <n v="1"/>
  </r>
  <r>
    <s v="bf3437e7-473c-4c71-86ac-a35bd4e739f0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ad239cd76654dce6e709e84a0f5b9a9aea4a306971ef6293766998ad6d4de0"/>
    <n v="1"/>
    <n v="1"/>
  </r>
  <r>
    <s v="f584f17b-2fa6-495f-8a07-73f0c2685c6d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59a31defb1753357bf61787e69dbe1514751d5fff8b82017d53c1c060a826d68"/>
    <n v="1"/>
    <n v="1"/>
  </r>
  <r>
    <s v="30e5a2c6-5e99-4aa1-8f43-f8e316ab19e6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075ddc6ec6275f8755d2d75ccbde5c0c1095885c12b6d8c431bbcd30145abc9b"/>
    <n v="1"/>
    <n v="1"/>
  </r>
  <r>
    <s v="ed6e7309-492e-4091-b8e5-dbfe5f19f37a"/>
    <x v="401"/>
    <x v="656"/>
    <n v="-1.7978711438269E-3"/>
    <n v="-1.7978711438269E-3"/>
    <x v="3"/>
    <n v="13400.664282064379"/>
    <n v="-24.092667620835378"/>
    <n v="-24.09266762083537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8e1d5f6ca786077016cfc7e67b14d5f6daa72b94ad1798664ca400957f388458"/>
    <n v="1"/>
    <n v="1"/>
  </r>
  <r>
    <s v="8760e687-0f63-4d91-8784-f22f79294ccb"/>
    <x v="325"/>
    <x v="582"/>
    <n v="-1.3242010857882E-3"/>
    <n v="-1.3242010857882E-3"/>
    <x v="3"/>
    <n v="14340.63765182186"/>
    <n v="-18.989887949437652"/>
    <n v="-18.989887949437652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7ad41b8219baf7922a12041e22196d6412a6d7658f9668aa1c0899852ca4ce7"/>
    <n v="1"/>
    <n v="1"/>
  </r>
  <r>
    <s v="f48044d3-07dd-421d-8387-271ace1611f1"/>
    <x v="325"/>
    <x v="582"/>
    <n v="-2.3563891996904759E-3"/>
    <n v="-2.3563891996904759E-3"/>
    <x v="3"/>
    <n v="14340.63765182186"/>
    <n v="-33.792123679427633"/>
    <n v="-33.79212367942763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dc924656d355c38ab82e2c0abf2c5c568d8cf663b6d6eb81fabd13153ac5888"/>
    <n v="1"/>
    <n v="1"/>
  </r>
  <r>
    <s v="5aa8a167-b6db-4cdf-8952-a5e94c85a6b4"/>
    <x v="325"/>
    <x v="582"/>
    <n v="-2.9667288779183722E-3"/>
    <n v="-2.9667288779183722E-3"/>
    <x v="3"/>
    <n v="14340.63765182186"/>
    <n v="-42.544783849423418"/>
    <n v="-42.54478384942341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9d10f5e3a347fd22fb2820006385d4ba2c49f33173f044d4b2a21cf39e64377"/>
    <n v="1"/>
    <n v="1"/>
  </r>
  <r>
    <s v="dfb43366-348d-4f59-ab33-60e431fe22a7"/>
    <x v="325"/>
    <x v="582"/>
    <n v="-2.7397650338551582E-3"/>
    <n v="-2.7397650338551582E-3"/>
    <x v="3"/>
    <n v="14340.63765182186"/>
    <n v="-39.289977601648268"/>
    <n v="-39.28997760164826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2cd29213eb55d51f8d5120c57df6c140cffe57e8b62170af7cc512bfe00cf46"/>
    <n v="1"/>
    <n v="1"/>
  </r>
  <r>
    <s v="7a02aa35-fc4c-465c-b8ab-91b0fb07ab7f"/>
    <x v="325"/>
    <x v="582"/>
    <n v="-6.855411557711872E-3"/>
    <n v="-6.855411557711872E-3"/>
    <x v="3"/>
    <n v="14340.63765182186"/>
    <n v="-98.310973103257638"/>
    <n v="-98.31097310325763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9cb91eb27717ac390855c499ad3d4081d937913233428e5fd2651e6c301bdcd"/>
    <n v="1"/>
    <n v="1"/>
  </r>
  <r>
    <s v="d20db2dd-1f85-41db-a881-0b3250b09f3e"/>
    <x v="325"/>
    <x v="582"/>
    <n v="-3.3335233196208798E-3"/>
    <n v="-3.3335233196208798E-3"/>
    <x v="3"/>
    <n v="14340.63765182186"/>
    <n v="-47.804850030581392"/>
    <n v="-47.80485003058139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22f071217e1c32368437492789c2757dafc27828f9060b7d3f05dbd45a8cb13"/>
    <n v="1"/>
    <n v="1"/>
  </r>
  <r>
    <s v="7ba53417-b8e3-47f9-9d1d-7b3db1fc67a4"/>
    <x v="325"/>
    <x v="582"/>
    <n v="-4.0243640187475399E-3"/>
    <n v="-4.0243640187475399E-3"/>
    <x v="3"/>
    <n v="14340.63765182186"/>
    <n v="-57.711946171888123"/>
    <n v="-57.7119461718881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f335c57f0c37a9e90c41c90cf17fc5f7c43d06fbdcbda5cca84f838757010b42"/>
    <n v="1"/>
    <n v="1"/>
  </r>
  <r>
    <s v="b029a418-6585-431e-bb13-fa9b3d4cf6ed"/>
    <x v="325"/>
    <x v="582"/>
    <n v="-4.7733779623675143E-3"/>
    <n v="-4.7733779623675143E-3"/>
    <x v="3"/>
    <n v="14340.63765182186"/>
    <n v="-68.453283733504293"/>
    <n v="-68.45328373350429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fd3e023cbab23585a936340fbff856da3ece14886904e100903809432428e69"/>
    <n v="1"/>
    <n v="1"/>
  </r>
  <r>
    <s v="1a667517-19b0-49de-9749-bcbb40c884fb"/>
    <x v="325"/>
    <x v="582"/>
    <n v="-5.0189006215402097E-3"/>
    <n v="-5.0189006215402097E-3"/>
    <x v="3"/>
    <n v="14340.63765182186"/>
    <n v="-71.974235224011679"/>
    <n v="-71.97423522401167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f8a164f2003f5ef43037bbdf20dccc1cac1d34e4ca49cd6c87612264de46eb52"/>
    <n v="1"/>
    <n v="1"/>
  </r>
  <r>
    <s v="09c365dc-ffb9-4b8b-8a1c-804aa8870ac1"/>
    <x v="325"/>
    <x v="582"/>
    <n v="-7.7075943279821214E-3"/>
    <n v="-7.7075943279821214E-3"/>
    <x v="3"/>
    <n v="14340.63765182186"/>
    <n v="-110.531817424829"/>
    <n v="-110.5318174248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428a36e9466eabaeaabde3279549a9ab16f5437cfe8860a77f5e66a1ebe759b"/>
    <n v="1"/>
    <n v="1"/>
  </r>
  <r>
    <s v="471f3d28-00a1-432e-bd8c-90019a040f4a"/>
    <x v="325"/>
    <x v="582"/>
    <n v="-5.6867147273901991E-3"/>
    <n v="-5.6867147273901991E-3"/>
    <x v="3"/>
    <n v="14340.63765182186"/>
    <n v="-81.551115334781784"/>
    <n v="-81.55111533478178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c2fa763cdadab9e46f812e0980f232fa36d62afc9f9d3d8dd29e1be7bb91de3"/>
    <n v="1"/>
    <n v="1"/>
  </r>
  <r>
    <s v="beb1f80a-4dbd-4025-9e69-d51544310c7e"/>
    <x v="325"/>
    <x v="582"/>
    <n v="-5.4967059672659697E-3"/>
    <n v="-5.4967059672659697E-3"/>
    <x v="3"/>
    <n v="14340.63765182186"/>
    <n v="-78.826268555168269"/>
    <n v="-78.82626855516826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48c664642c1a0521c9cf1e27f0720e3e6f303687ccfc134d0faeafc4795fe584"/>
    <n v="1"/>
    <n v="1"/>
  </r>
  <r>
    <s v="3c1aee75-af13-4fc1-9237-289b0dccd571"/>
    <x v="325"/>
    <x v="582"/>
    <n v="-6.7613449831916946E-3"/>
    <n v="-6.7613449831916946E-3"/>
    <x v="3"/>
    <n v="14340.63765182186"/>
    <n v="-96.961998442915672"/>
    <n v="-96.96199844291567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9fb80fdcebd87db11e0870d5adb14497b0251f265766728dababf30c582685ff"/>
    <n v="1"/>
    <n v="1"/>
  </r>
  <r>
    <s v="a54315b1-46db-4dee-8029-c3d6731909af"/>
    <x v="325"/>
    <x v="582"/>
    <n v="-3.1216787241298951E-3"/>
    <n v="-3.1216787241298951E-3"/>
    <x v="3"/>
    <n v="14340.63765182186"/>
    <n v="-44.766863448148413"/>
    <n v="-44.7668634481484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e7a9ed1f2276b9e2d9c6c570c6bac90cc50975902ff6cdf8ec200b949213b5f"/>
    <n v="1"/>
    <n v="1"/>
  </r>
  <r>
    <s v="22ea7e98-399a-429c-a012-13be768387b3"/>
    <x v="325"/>
    <x v="582"/>
    <n v="-3.1752134799829931E-3"/>
    <n v="-3.1752134799829931E-3"/>
    <x v="3"/>
    <n v="14340.63765182186"/>
    <n v="-45.534585983616431"/>
    <n v="-45.53458598361643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f4ddc78ffe9c9ef2ace37a7bf25ce64f87a10cda2941fc9e45f882628f66010"/>
    <n v="1"/>
    <n v="1"/>
  </r>
  <r>
    <s v="52e45043-acc2-425c-8a0f-54e92afb3f73"/>
    <x v="325"/>
    <x v="582"/>
    <n v="-4.5270635762162201E-3"/>
    <n v="-4.5270635762162201E-3"/>
    <x v="3"/>
    <n v="14340.63765182186"/>
    <n v="-64.920978373277663"/>
    <n v="-64.92097837327766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e6b7a0fb418d8da3cc04e53baf8c0812647d9559623c8363c73e2cd8dc7ec29"/>
    <n v="1"/>
    <n v="1"/>
  </r>
  <r>
    <s v="08a2a6d5-e385-4249-b8b0-73e6a6fc1b7c"/>
    <x v="325"/>
    <x v="582"/>
    <n v="64.360249999999994"/>
    <n v="64.360249999999994"/>
    <x v="3"/>
    <n v="14340.63765182186"/>
    <n v="922967.02443066787"/>
    <n v="922967.02443066787"/>
    <x v="1"/>
    <m/>
    <s v="Contrato 55Unity"/>
    <s v="Mercado Bitcoin"/>
    <m/>
    <m/>
    <m/>
    <m/>
    <s v="Sem Histórico"/>
    <m/>
    <s v="Mercado Bitcoin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f3962e95-3def-4c2c-bc07-d50dbe17dd60"/>
    <x v="325"/>
    <x v="582"/>
    <n v="-2.5042416230062268E-3"/>
    <n v="-2.5042416230062268E-3"/>
    <x v="3"/>
    <n v="14340.63765182186"/>
    <n v="-35.912421708142602"/>
    <n v="-35.91242170814260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1564228f3b2e3552a6b5a22d84152b3f0f3214c19a89b12af8180962c6375cf"/>
    <n v="1"/>
    <n v="1"/>
  </r>
  <r>
    <s v="aaced348-99ff-4d3e-be24-89ba0b49a37a"/>
    <x v="325"/>
    <x v="582"/>
    <n v="-2.3686346785912011E-3"/>
    <n v="-2.3686346785912011E-3"/>
    <x v="3"/>
    <n v="14340.63765182186"/>
    <n v="-33.967731655215957"/>
    <n v="-33.96773165521595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962f80c30270b9f7118939e114fe8225634ba0c723686c1011f4677c5734aa8"/>
    <n v="1"/>
    <n v="1"/>
  </r>
  <r>
    <s v="51d412e8-9d95-4075-bca9-2694c63ceee2"/>
    <x v="325"/>
    <x v="582"/>
    <n v="-2.6493063026034368E-3"/>
    <n v="-2.6493063026034368E-3"/>
    <x v="3"/>
    <n v="14340.63765182186"/>
    <n v="-37.992741714323813"/>
    <n v="-37.99274171432381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c26c4d0e1fa3e02545f9411c635af041b824f83091503ef903ea95db40b48cc"/>
    <n v="1"/>
    <n v="1"/>
  </r>
  <r>
    <s v="0dd4f224-3858-4ee3-a8f6-c460366605a7"/>
    <x v="325"/>
    <x v="582"/>
    <n v="-2.7679993719716442E-3"/>
    <n v="-2.7679993719716442E-3"/>
    <x v="3"/>
    <n v="14340.63765182186"/>
    <n v="-39.694876013915817"/>
    <n v="-39.69487601391581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507383025d0e88fc04735b670c39e14d47723d5112be904a091578b347b3b8a"/>
    <n v="1"/>
    <n v="1"/>
  </r>
  <r>
    <s v="2cb8299d-fa22-4fa7-9dc3-72f4e265ed7e"/>
    <x v="325"/>
    <x v="582"/>
    <n v="-4.1972241049282859E-3"/>
    <n v="-4.1972241049282859E-3"/>
    <x v="3"/>
    <n v="14340.63765182186"/>
    <n v="-60.19087003226889"/>
    <n v="-60.1908700322688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5fd4aef787a9fa3d2eb2ab82b647d23af5beb559a9de7cd62fa58d768b08a08"/>
    <n v="1"/>
    <n v="1"/>
  </r>
  <r>
    <s v="5bf769a1-3dfc-4877-b1da-3491bd1520c9"/>
    <x v="325"/>
    <x v="582"/>
    <n v="-2.1881057970131409E-3"/>
    <n v="-2.1881057970131409E-3"/>
    <x v="3"/>
    <n v="14340.63765182186"/>
    <n v="-31.37883237881633"/>
    <n v="-31.3788323788163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2e30e6b7a78dd53d4a1433ceb791edd062b91297d92c6eb0c34ac3c771361ff"/>
    <n v="1"/>
    <n v="1"/>
  </r>
  <r>
    <s v="75cfaa6b-dd38-4609-8819-ebc2e9674c4c"/>
    <x v="325"/>
    <x v="582"/>
    <n v="-2.4102860562962469E-3"/>
    <n v="-2.4102860562962469E-3"/>
    <x v="3"/>
    <n v="14340.63765182186"/>
    <n v="-34.565038970583188"/>
    <n v="-34.56503897058318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c6be3303816a6b0f3a38ce51c671dc6dd78474813e855e7c647aa82bf3178627"/>
    <n v="1"/>
    <n v="1"/>
  </r>
  <r>
    <s v="87894c89-c9ee-4a0f-ad24-c963ee757dc6"/>
    <x v="325"/>
    <x v="582"/>
    <n v="-2.6451059063045089E-3"/>
    <n v="-2.6451059063045089E-3"/>
    <x v="3"/>
    <n v="14340.63765182186"/>
    <n v="-37.932505353006832"/>
    <n v="-37.93250535300683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e71e656b392fcd87fc975d16dbdba4bd7e2e9b957ee74a5aa2ce87239b21bab4"/>
    <n v="1"/>
    <n v="1"/>
  </r>
  <r>
    <s v="3ee43d80-b1cc-4b05-9a74-1e3f81fc3488"/>
    <x v="325"/>
    <x v="582"/>
    <n v="-3.076177113903187E-3"/>
    <n v="-3.076177113903187E-3"/>
    <x v="3"/>
    <n v="14340.63765182186"/>
    <n v="-44.114341343312752"/>
    <n v="-44.1143413433127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29a9f046832bcad5e60fef3f680131c8d0801f95573668db0631b144e0b179d8"/>
    <n v="1"/>
    <n v="1"/>
  </r>
  <r>
    <s v="599aad79-4154-4cfa-9ae6-9f7c9ff71506"/>
    <x v="325"/>
    <x v="582"/>
    <n v="-3.1206682487850538E-3"/>
    <n v="-3.1206682487850538E-3"/>
    <x v="3"/>
    <n v="14340.63765182186"/>
    <n v="-44.752372587371937"/>
    <n v="-44.75237258737193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438750f48857d0a1715fe80a7836eea837710b41ae51bac1ad5c27add11cf507"/>
    <n v="1"/>
    <n v="1"/>
  </r>
  <r>
    <s v="f8e7cdb7-2512-4046-bc6b-2983b4470680"/>
    <x v="325"/>
    <x v="582"/>
    <n v="-3.4869483702895578E-3"/>
    <n v="-3.4869483702895578E-3"/>
    <x v="3"/>
    <n v="14340.63765182186"/>
    <n v="-50.005063088933319"/>
    <n v="-50.00506308893331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a9c69f641a8f3c1073726647b15f6bcc61ca7e276ec961b2b3ab90e02ac8e1e"/>
    <n v="1"/>
    <n v="1"/>
  </r>
  <r>
    <s v="484125da-434d-423b-b16d-64724c0b2783"/>
    <x v="325"/>
    <x v="582"/>
    <n v="-2.6526477872439889E-3"/>
    <n v="-2.6526477872439889E-3"/>
    <x v="3"/>
    <n v="14340.63765182186"/>
    <n v="-38.040660734773098"/>
    <n v="-38.0406607347730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0a4b69282a525e84ca441ede4f922d3a5eac1dc1c433fd18059a0f54a420603"/>
    <n v="1"/>
    <n v="1"/>
  </r>
  <r>
    <s v="3a0a9720-832f-41d2-a1d7-1395b05fbb98"/>
    <x v="325"/>
    <x v="582"/>
    <n v="-3.140431357106913E-3"/>
    <n v="-3.140431357106913E-3"/>
    <x v="3"/>
    <n v="14340.63765182186"/>
    <n v="-45.035788162689421"/>
    <n v="-45.03578816268942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382389200b6db397d9c751e23bd4033ccfcd55089f29ceabf4067e68fae2202"/>
    <n v="1"/>
    <n v="1"/>
  </r>
  <r>
    <s v="4fe02196-66e7-4af9-b546-38be7e1377c8"/>
    <x v="325"/>
    <x v="582"/>
    <n v="-3.1560666983484632E-3"/>
    <n v="-3.1560666983484632E-3"/>
    <x v="3"/>
    <n v="14340.63765182186"/>
    <n v="-45.260008925997077"/>
    <n v="-45.260008925997077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61021001beeca697c27f62f8ac18522c6bd02b31633ea507c4f35b9e9d891092"/>
    <n v="1"/>
    <n v="1"/>
  </r>
  <r>
    <s v="d4969866-2b02-4150-8154-605b45c5c40b"/>
    <x v="325"/>
    <x v="582"/>
    <n v="-3.2518136611007472E-3"/>
    <n v="-3.2518136611007472E-3"/>
    <x v="3"/>
    <n v="14340.63765182186"/>
    <n v="-46.633081425090069"/>
    <n v="-46.633081425090069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f31dc06dfc96fef3e6579ff9572d29a71a5d1ebc66c523f352b74b9f75cc86da"/>
    <n v="1"/>
    <n v="1"/>
  </r>
  <r>
    <s v="cb661ff5-01b1-4a36-a4b2-b84bb6c0fde2"/>
    <x v="325"/>
    <x v="582"/>
    <n v="-3.3113757317782158E-3"/>
    <n v="-3.3113757317782158E-3"/>
    <x v="3"/>
    <n v="14340.63765182186"/>
    <n v="-47.487239498467858"/>
    <n v="-47.48723949846785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733db4622b256e5601533be56341a52ca1bdff0248e88640afc6fb88fbe9c14"/>
    <n v="1"/>
    <n v="1"/>
  </r>
  <r>
    <s v="2cf545d5-445f-4d2d-8615-777e312f5063"/>
    <x v="325"/>
    <x v="582"/>
    <n v="-2.6938066004781268E-3"/>
    <n v="-2.6938066004781268E-3"/>
    <x v="3"/>
    <n v="14340.63765182186"/>
    <n v="-38.630904361542882"/>
    <n v="-38.63090436154288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16cd24b2567990437c7cf66f6b799577530dc654e45f8ee356dddc3063d6990f"/>
    <n v="1"/>
    <n v="1"/>
  </r>
  <r>
    <s v="330c2b3c-62e9-4a7e-a712-5eededa16611"/>
    <x v="325"/>
    <x v="582"/>
    <n v="-7.8621597693054009E-4"/>
    <n v="-7.8621597693054009E-4"/>
    <x v="3"/>
    <n v="14340.63765182186"/>
    <n v="-11.27483844123401"/>
    <n v="-11.27483844123401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253b13d5f5b51df10a8e303fc0fe6db1a26f26a9dc68c35f680d61e8828ee85d"/>
    <n v="1"/>
    <n v="1"/>
  </r>
  <r>
    <s v="0922adaa-7037-4d43-8204-7a1829d8920f"/>
    <x v="325"/>
    <x v="582"/>
    <n v="-6.9435561844833997E-4"/>
    <n v="-6.9435561844833997E-4"/>
    <x v="3"/>
    <n v="14340.63765182186"/>
    <n v="-9.9575023256743194"/>
    <n v="-9.9575023256743194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8a94c3b56682ee07e923b1081e14cbca84fef99c6ee6e5c82601e67d6b343df"/>
    <n v="1"/>
    <n v="1"/>
  </r>
  <r>
    <s v="e9b00e7f-63d4-4237-9b94-0ed19b7868ed"/>
    <x v="325"/>
    <x v="582"/>
    <n v="38.616149999999998"/>
    <n v="38.616149999999998"/>
    <x v="3"/>
    <n v="14340.63765182186"/>
    <n v="553780.21465840074"/>
    <n v="553780.21465840074"/>
    <x v="1"/>
    <m/>
    <s v="Contrato 55Unity"/>
    <s v="Gnosis"/>
    <m/>
    <m/>
    <m/>
    <m/>
    <s v="Sem Histórico"/>
    <m/>
    <s v="Gnosis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7e1aa751-a9cf-4ef2-aa78-7b55bd154f01"/>
    <x v="325"/>
    <x v="582"/>
    <n v="-2.0013275021137278"/>
    <n v="-2.0013275021137278"/>
    <x v="3"/>
    <n v="14340.63765182186"/>
    <n v="-28700.312530438721"/>
    <n v="-28700.312530438721"/>
    <x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7"/>
    <m/>
    <s v="0x9af1be79f2cadfafa9915b67c43ec2b5018d80cd4246ed5cdd9e361fdf0b3748"/>
    <n v="1"/>
    <n v="1"/>
  </r>
  <r>
    <s v="20f91b13-0442-48e7-ac76-f8108b4629b0"/>
    <x v="325"/>
    <x v="582"/>
    <n v="-2.2021848116996201E-3"/>
    <n v="-2.2021848116996201E-3"/>
    <x v="3"/>
    <n v="14340.63765182186"/>
    <n v="-31.580734426929808"/>
    <n v="-31.580734426929808"/>
    <x v="1"/>
    <m/>
    <s v="Ledger"/>
    <s v="Gnosis"/>
    <m/>
    <m/>
    <m/>
    <m/>
    <s v="Sem Histórico"/>
    <m/>
    <s v="Ledger"/>
    <m/>
    <x v="166"/>
    <s v="Safe"/>
    <s v="Technology &amp; Infrastructure"/>
    <s v="Operating Costs"/>
    <s v="Operating Costs"/>
    <x v="9"/>
    <m/>
    <s v="0xbb2085937b84a3354acedf87d045502f730f82fde770089d1f558d5e4f09dfc9"/>
    <n v="1"/>
    <n v="1"/>
  </r>
  <r>
    <s v="3931dcb8-9286-4be1-ae36-6a54ad86c42b"/>
    <x v="325"/>
    <x v="582"/>
    <n v="-2.0011204663661242"/>
    <n v="-2.0011204663661242"/>
    <x v="3"/>
    <n v="14340.63765182186"/>
    <n v="-28697.34350580136"/>
    <n v="-28697.34350580136"/>
    <x v="1"/>
    <m/>
    <s v="Ledger"/>
    <m/>
    <m/>
    <m/>
    <m/>
    <m/>
    <s v="Bônus 55 Unity"/>
    <m/>
    <s v="Ledger"/>
    <m/>
    <x v="174"/>
    <s v="Outros"/>
    <s v="People"/>
    <s v="People"/>
    <s v="People"/>
    <x v="2"/>
    <m/>
    <s v="0x9be4419c2de6922165b057223174fe63ac2e997029db5a6c1ebe1f1e877060cf"/>
    <n v="1"/>
    <n v="1"/>
  </r>
  <r>
    <s v="891f1500-f6da-4d8d-894e-e2dfd0e6a2b4"/>
    <x v="325"/>
    <x v="582"/>
    <n v="-38.619522494986803"/>
    <n v="-38.619522494986803"/>
    <x v="3"/>
    <n v="14340.63765182186"/>
    <n v="-553828.57838698907"/>
    <n v="-553828.57838698907"/>
    <x v="1"/>
    <m/>
    <s v="Gnosis"/>
    <s v="Conversão 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6f2a875-59a6-4f2f-843d-779152e36150"/>
    <x v="325"/>
    <x v="582"/>
    <n v="0"/>
    <n v="0"/>
    <x v="3"/>
    <n v="14340.63765182186"/>
    <n v="0"/>
    <n v="0"/>
    <x v="1"/>
    <m/>
    <s v="Ledger"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be0d4113-4239-479d-aac0-59905c6d5237"/>
    <x v="325"/>
    <x v="582"/>
    <n v="-64.359667260236463"/>
    <n v="-64.359667260236463"/>
    <x v="3"/>
    <n v="14340.63765182186"/>
    <n v="-922958.66757087386"/>
    <n v="-922958.66757087386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7aca6b54-5c2d-4993-b437-15b02bf1e79c"/>
    <x v="325"/>
    <x v="582"/>
    <n v="25.7441"/>
    <n v="25.7441"/>
    <x v="3"/>
    <n v="14340.63765182186"/>
    <n v="369186.80977226718"/>
    <n v="369186.80977226718"/>
    <x v="1"/>
    <m/>
    <s v="Contrato 55Unity"/>
    <s v="Ledger"/>
    <m/>
    <m/>
    <m/>
    <m/>
    <s v="Sem Histórico"/>
    <m/>
    <s v="Ledger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3a028345-8c70-4cc7-9ceb-aaeb3551cd5f"/>
    <x v="325"/>
    <x v="582"/>
    <n v="0"/>
    <n v="0"/>
    <x v="3"/>
    <n v="14340.63765182186"/>
    <n v="0"/>
    <n v="0"/>
    <x v="1"/>
    <m/>
    <s v="Ledger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bb2085937b84a3354acedf87d045502f730f82fde770089d1f558d5e4f09dfc9"/>
    <n v="1"/>
    <n v="1"/>
  </r>
  <r>
    <s v="04ff188b-24bc-4859-b6ee-5bf6a556c8f8"/>
    <x v="325"/>
    <x v="582"/>
    <n v="-2.9911786715512878E-3"/>
    <n v="-2.9911786715512878E-3"/>
    <x v="3"/>
    <n v="14340.63765182186"/>
    <n v="-42.895409480574898"/>
    <n v="-42.895409480574898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b07aea3776206950afa8df9b1ae6741b281315a428d7f0ae4b6286830755ea"/>
    <n v="1"/>
    <n v="1"/>
  </r>
  <r>
    <s v="307c8498-e17d-4b7f-817d-3fe3c6e8abec"/>
    <x v="325"/>
    <x v="582"/>
    <n v="-2.990202879366939E-3"/>
    <n v="-2.990202879366939E-3"/>
    <x v="3"/>
    <n v="14340.63765182186"/>
    <n v="-42.881415998435671"/>
    <n v="-42.881415998435671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db90ada5324df9caa0faefb371a786ad29fb804a6e1f97b822342515c2741272"/>
    <n v="1"/>
    <n v="1"/>
  </r>
  <r>
    <s v="1a46e605-42b3-4b6f-8333-661561201d3e"/>
    <x v="325"/>
    <x v="582"/>
    <n v="-3.389237678173587E-3"/>
    <n v="-3.389237678173587E-3"/>
    <x v="3"/>
    <n v="14340.63765182186"/>
    <n v="-48.603829458589452"/>
    <n v="-48.60382945858945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375278678f8de5d10c52e9f0a7ad280a38f2cab5929e3df86eda8919cd6c016"/>
    <n v="1"/>
    <n v="1"/>
  </r>
  <r>
    <s v="69137277-1ad3-4c7e-9bc1-a895c63ee0a4"/>
    <x v="325"/>
    <x v="582"/>
    <n v="-1.272345697271288E-3"/>
    <n v="-1.272345697271288E-3"/>
    <x v="3"/>
    <n v="14340.63765182186"/>
    <n v="-18.246248612422171"/>
    <n v="-18.246248612422171"/>
    <x v="1"/>
    <m/>
    <s v="Ledger"/>
    <m/>
    <m/>
    <m/>
    <m/>
    <m/>
    <s v="Sem Histórico"/>
    <m/>
    <s v="Ledger"/>
    <m/>
    <x v="165"/>
    <s v="Contracts"/>
    <s v="Technology &amp; Infrastructure"/>
    <s v="Operating Costs"/>
    <s v="Operating Costs"/>
    <x v="9"/>
    <m/>
    <s v="0x127b8876c4d203ee309a35bacee1bdb52194adeae0574862d020e36dbc878a79"/>
    <n v="1"/>
    <n v="1"/>
  </r>
  <r>
    <s v="5730085f-da17-4340-bf6e-3eea0df4e129"/>
    <x v="325"/>
    <x v="582"/>
    <n v="-3.1812350385771542E-3"/>
    <n v="-3.1812350385771542E-3"/>
    <x v="3"/>
    <n v="14340.63765182186"/>
    <n v="-45.620938973514512"/>
    <n v="-45.620938973514512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9bacdddc70a7d57e12235eb59b3b2b46bcf0c175b268e42158c7ad2d4138a893"/>
    <n v="1"/>
    <n v="1"/>
  </r>
  <r>
    <s v="0e704c01-2cbd-4e46-b31d-cbd822f66b80"/>
    <x v="325"/>
    <x v="582"/>
    <n v="-3.435992610156203E-3"/>
    <n v="-3.435992610156203E-3"/>
    <x v="3"/>
    <n v="14340.63765182186"/>
    <n v="-49.274324996587723"/>
    <n v="-49.274324996587723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ac6c154ab01810ca9696c3569123120c6318877d13bc231e2df26d18574981bd"/>
    <n v="1"/>
    <n v="1"/>
  </r>
  <r>
    <s v="6e999ae7-5a86-4fcc-8bf4-8d3f3390acb9"/>
    <x v="325"/>
    <x v="582"/>
    <n v="-3.6607601479882249E-3"/>
    <n v="-3.6607601479882249E-3"/>
    <x v="3"/>
    <n v="14340.63765182186"/>
    <n v="-52.497634812528908"/>
    <n v="-52.49763481252890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f56bd35f639dc2dfe5197f6089ef1f82181dc0577551830d165c58c6664b232"/>
    <n v="1"/>
    <n v="1"/>
  </r>
  <r>
    <s v="0a70c1aa-b49f-44d2-864b-7fb23e93fff6"/>
    <x v="325"/>
    <x v="582"/>
    <n v="-3.38636580663901E-3"/>
    <n v="-3.38636580663901E-3"/>
    <x v="3"/>
    <n v="14340.63765182186"/>
    <n v="-48.562644989529502"/>
    <n v="-48.56264498952950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6eac678e35f5b59e04c5f41d8cf5aa070db9395f2624746dc2519dc192dfa55d"/>
    <n v="1"/>
    <n v="1"/>
  </r>
  <r>
    <s v="bf6d3511-ac7f-4a27-bc60-5e1311dda617"/>
    <x v="325"/>
    <x v="582"/>
    <n v="-3.0734738254972701E-3"/>
    <n v="-3.0734738254972701E-3"/>
    <x v="3"/>
    <n v="14340.63765182186"/>
    <n v="-44.075574463815123"/>
    <n v="-44.0755744638151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a50751bbb7eab5d9b27d85b6e78906be48584acf224e849dbfce8d9f9696741"/>
    <n v="1"/>
    <n v="1"/>
  </r>
  <r>
    <s v="1d13fb97-d3ad-4afb-9ea3-cb4c087e7b4a"/>
    <x v="325"/>
    <x v="582"/>
    <n v="-2.8454042963842702E-3"/>
    <n v="-2.8454042963842702E-3"/>
    <x v="3"/>
    <n v="14340.63765182186"/>
    <n v="-40.804911987383953"/>
    <n v="-40.80491198738395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9e314db851d71b126086d55e4b05cea9d514670d582000926d22c9e0e78a82b4"/>
    <n v="1"/>
    <n v="1"/>
  </r>
  <r>
    <s v="ba1562a3-eb84-4d3e-a221-9ac0ac394ded"/>
    <x v="325"/>
    <x v="582"/>
    <n v="-2.5474080722621699E-3"/>
    <n v="-2.5474080722621699E-3"/>
    <x v="3"/>
    <n v="14340.63765182186"/>
    <n v="-36.531456115637823"/>
    <n v="-36.5314561156378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146ed5b749bf49edfd554b135af41027d93bad69349051578d8d8b994c35d12a"/>
    <n v="1"/>
    <n v="1"/>
  </r>
  <r>
    <s v="e27b98b1-2989-4e20-a4cb-9a6a13cc24e8"/>
    <x v="325"/>
    <x v="582"/>
    <n v="-3.79000497449856E-3"/>
    <n v="-3.79000497449856E-3"/>
    <x v="3"/>
    <n v="14340.63765182186"/>
    <n v="-54.351088037886207"/>
    <n v="-54.35108803788620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9d2241d5f914ca91308c4c086d4d4b04a42f80196c49273a4c4f1534244267a7"/>
    <n v="1"/>
    <n v="1"/>
  </r>
  <r>
    <s v="c17a5599-5554-4022-b43a-ffb3dc83d749"/>
    <x v="325"/>
    <x v="582"/>
    <n v="-3.4204666395669901E-3"/>
    <n v="-3.4204666395669901E-3"/>
    <x v="3"/>
    <n v="14340.63765182186"/>
    <n v="-49.051672678174967"/>
    <n v="-49.05167267817496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2ef91152da92b827387a70c95415f9a3e14807305d7d038a0be6c9d3b8a3d87"/>
    <n v="1"/>
    <n v="1"/>
  </r>
  <r>
    <s v="609f6abd-8fec-4f3b-be09-18b3c6322dcf"/>
    <x v="325"/>
    <x v="582"/>
    <n v="-5.0035431889526704E-3"/>
    <n v="-5.0035431889526704E-3"/>
    <x v="3"/>
    <n v="14340.63765182186"/>
    <n v="-71.753999848011489"/>
    <n v="-71.75399984801148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e3d928965a95ac312e2816b7fb4bc92a4b90e60e513580aaedc1d767a8a2868"/>
    <n v="1"/>
    <n v="1"/>
  </r>
  <r>
    <s v="95f6cb47-1664-4c0c-aee4-0c088b88ce01"/>
    <x v="325"/>
    <x v="582"/>
    <n v="-3.2192523562104098E-3"/>
    <n v="-3.2192523562104098E-3"/>
    <x v="3"/>
    <n v="14340.63765182186"/>
    <n v="-46.166131550187252"/>
    <n v="-46.166131550187252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6b67dfe73c6015d44a8315be357330726e6bf42e577ee7f04a2c50d1d0094c1"/>
    <n v="1"/>
    <n v="1"/>
  </r>
  <r>
    <s v="f54db578-0365-4f20-86e1-07eb0f7202f5"/>
    <x v="325"/>
    <x v="582"/>
    <n v="-3.5713105773253302E-3"/>
    <n v="-3.5713105773253302E-3"/>
    <x v="3"/>
    <n v="14340.63765182186"/>
    <n v="-51.214870931541299"/>
    <n v="-51.21487093154129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e8ce1131b46eb24136367660ec113efb1858a206f57e97d22ce07936324b2c5"/>
    <n v="1"/>
    <n v="1"/>
  </r>
  <r>
    <s v="e30705bd-7dac-4f09-a404-c653f8dd5f58"/>
    <x v="325"/>
    <x v="582"/>
    <n v="-2.2856962197548699E-3"/>
    <n v="-2.2856962197548699E-3"/>
    <x v="3"/>
    <n v="14340.63765182186"/>
    <n v="-32.77834126964359"/>
    <n v="-32.7783412696435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28f08adc7b209e32900636e80cbadf8ceb89aa569255da0fae2e4d519987404"/>
    <n v="1"/>
    <n v="1"/>
  </r>
  <r>
    <s v="7e197aa0-2f7b-4cdd-9565-41ab2f67d3ce"/>
    <x v="325"/>
    <x v="582"/>
    <n v="2"/>
    <n v="2"/>
    <x v="3"/>
    <n v="14340.63765182186"/>
    <n v="28681.275303643721"/>
    <n v="28681.275303643721"/>
    <x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7"/>
    <m/>
    <s v="0x9af1be79f2cadfafa9915b67c43ec2b5018d80cd4246ed5cdd9e361fdf0b3748"/>
    <n v="1"/>
    <n v="1"/>
  </r>
  <r>
    <s v="8fc16664-24f4-4bef-b1b5-09ac597e4f4a"/>
    <x v="325"/>
    <x v="582"/>
    <n v="-1.532267281272E-3"/>
    <n v="-1.532267281272E-3"/>
    <x v="3"/>
    <n v="14340.63765182186"/>
    <n v="-21.97368986646396"/>
    <n v="-21.97368986646396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9"/>
    <m/>
    <s v="0x0afec25dc40bbaa0685b47fb5b8eb8e45dbedd3c06dc2acb6fbdc7e317c13ce8"/>
    <n v="1"/>
    <n v="1"/>
  </r>
  <r>
    <s v="b49904e6-0cb1-4a20-84fb-d63326074f6b"/>
    <x v="325"/>
    <x v="582"/>
    <n v="-4.1269642917443434E-3"/>
    <n v="-4.1269642917443434E-3"/>
    <x v="3"/>
    <n v="14340.63765182186"/>
    <n v="-59.183299509913283"/>
    <n v="-59.183299509913283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77d9527568e385c73a1808d4f60fc63450f025b2a82f5a3808b5f4ee8ec99b9f"/>
    <n v="1"/>
    <n v="1"/>
  </r>
  <r>
    <s v="11d9fccf-8c91-42c9-b81d-a5c0be09ded9"/>
    <x v="325"/>
    <x v="582"/>
    <n v="-3.9988110078402498E-3"/>
    <n v="-3.9988110078402498E-3"/>
    <x v="3"/>
    <n v="14340.63765182186"/>
    <n v="-57.345499701553607"/>
    <n v="-57.34549970155360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316dddf8103f57dfea87341b5c72b7d2f55f03f01ae45ae3535091273b658a8"/>
    <n v="1"/>
    <n v="1"/>
  </r>
  <r>
    <s v="49f1653a-c484-4d02-b073-540a4a0a8829"/>
    <x v="325"/>
    <x v="582"/>
    <n v="-4.5107077426190401E-3"/>
    <n v="-4.5107077426190401E-3"/>
    <x v="3"/>
    <n v="14340.63765182186"/>
    <n v="-64.686425290167008"/>
    <n v="-64.68642529016700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95f2e85a7a7502493d6386a328e7d141fcb16bdab70ac5566be214a284322da"/>
    <n v="1"/>
    <n v="1"/>
  </r>
  <r>
    <s v="013b0e47-cf4a-4f2b-8824-560065ac5146"/>
    <x v="325"/>
    <x v="582"/>
    <n v="-1.9102247039295549E-3"/>
    <n v="-1.9102247039295549E-3"/>
    <x v="3"/>
    <n v="14340.63765182186"/>
    <n v="-27.393840312612451"/>
    <n v="-27.39384031261245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e2ed39adad095bc7bd2e00f77bfdec803ed3d9d7389596297a248e0bf1cd1108"/>
    <n v="1"/>
    <n v="1"/>
  </r>
  <r>
    <s v="5eecb47a-fc53-4a1e-af75-6dd86ca3e167"/>
    <x v="325"/>
    <x v="582"/>
    <n v="-2.6060941092503199E-3"/>
    <n v="-2.6060941092503199E-3"/>
    <x v="3"/>
    <n v="14340.63765182186"/>
    <n v="-37.373051307306298"/>
    <n v="-37.37305130730629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bcd62a0f7ceba684c1ec788837fdd51208d925f4d911dbbcd35aacac1a5c1af"/>
    <n v="1"/>
    <n v="1"/>
  </r>
  <r>
    <s v="a23813a8-d53e-49fc-84de-2b0db52e22a9"/>
    <x v="325"/>
    <x v="582"/>
    <n v="-1.45356953495288E-3"/>
    <n v="-1.45356953495288E-3"/>
    <x v="3"/>
    <n v="14340.63765182186"/>
    <n v="-20.845114002486461"/>
    <n v="-20.845114002486461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4b7950efa252e9d05a681b5fa488ecb775aca3cd0ae11fcea4d1fdbf107540e"/>
    <n v="1"/>
    <n v="1"/>
  </r>
  <r>
    <s v="6d7e958d-fb3c-41da-97c3-3ce45b66786e"/>
    <x v="325"/>
    <x v="582"/>
    <n v="-2.9908817811043599E-3"/>
    <n v="-2.9908817811043599E-3"/>
    <x v="3"/>
    <n v="14340.63765182186"/>
    <n v="-42.891151882253219"/>
    <n v="-42.89115188225321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a04a2a1622a49eeecc4727b89a6ec290793495ce25151f4d59fac36bd6dd1e90"/>
    <n v="1"/>
    <n v="1"/>
  </r>
  <r>
    <s v="51c67c6d-d950-45dd-9bbc-0400c5131e5f"/>
    <x v="325"/>
    <x v="582"/>
    <n v="-4.9885872682219404E-3"/>
    <n v="-4.9885872682219404E-3"/>
    <x v="3"/>
    <n v="14340.63765182186"/>
    <n v="-71.539522408062723"/>
    <n v="-71.53952240806272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43cd424aaa04f214d9fb6858c50eaaed6e4fdd4edc957c4684a567540ee4443"/>
    <n v="1"/>
    <n v="1"/>
  </r>
  <r>
    <s v="3de83417-bd88-4589-b327-1c37e72cb517"/>
    <x v="325"/>
    <x v="582"/>
    <n v="-5.9761597166605E-3"/>
    <n v="-5.9761597166605E-3"/>
    <x v="3"/>
    <n v="14340.63765182186"/>
    <n v="-85.701941046042634"/>
    <n v="-85.70194104604263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5f85d8d827ffa1867a6c7a863d5afeb7cf901f21c64fde1c839f4d07d650057"/>
    <n v="1"/>
    <n v="1"/>
  </r>
  <r>
    <s v="7f8d7470-71c8-406f-a33a-5e2fd257d587"/>
    <x v="325"/>
    <x v="582"/>
    <n v="-3.73064743196874E-3"/>
    <n v="-3.73064743196874E-3"/>
    <x v="3"/>
    <n v="14340.63765182186"/>
    <n v="-53.499863028563453"/>
    <n v="-53.49986302856345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277c6c2bdd2ef46dcd58749d839706cf7f1427262f2910137571231594b02dd"/>
    <n v="1"/>
    <n v="1"/>
  </r>
  <r>
    <s v="e1948f6f-1a00-48fa-8625-5fd8f468d67a"/>
    <x v="325"/>
    <x v="582"/>
    <n v="-1.9087630980444191E-3"/>
    <n v="-1.9087630980444191E-3"/>
    <x v="3"/>
    <n v="14340.63765182186"/>
    <n v="-27.37287995222394"/>
    <n v="-27.3728799522239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ca52baa3f1562be4079739a520053c5717820463ab49863e0fa08e86c07f2d66"/>
    <n v="1"/>
    <n v="1"/>
  </r>
  <r>
    <s v="3117bc8a-094e-4e48-bf97-9a8c8d2bdcf6"/>
    <x v="325"/>
    <x v="582"/>
    <n v="-7.1807883583517194E-3"/>
    <n v="-7.1807883583517194E-3"/>
    <x v="3"/>
    <n v="14340.63765182186"/>
    <n v="-102.9770839015428"/>
    <n v="-102.9770839015428"/>
    <x v="1"/>
    <m/>
    <s v="Ledger"/>
    <s v="Gnosis"/>
    <m/>
    <m/>
    <m/>
    <m/>
    <s v="Conversões"/>
    <m/>
    <s v="Ledger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x v="325"/>
    <x v="582"/>
    <n v="-2.858578449725336E-3"/>
    <n v="-2.858578449725336E-3"/>
    <x v="3"/>
    <n v="14340.63765182186"/>
    <n v="-40.993837746817732"/>
    <n v="-40.99383774681773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3c53ae8520bde9688dc1060996d5f8a0a8689a72044f9215598d9efa6512826a"/>
    <n v="1"/>
    <n v="1"/>
  </r>
  <r>
    <s v="4df72f53-0dce-4ebf-95f9-0eabeb76554b"/>
    <x v="325"/>
    <x v="582"/>
    <n v="-3.9678170169846604E-3"/>
    <n v="-3.9678170169846604E-3"/>
    <x v="3"/>
    <n v="14340.63765182186"/>
    <n v="-56.901026109309733"/>
    <n v="-56.90102610930973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41ab7dacf7a0e2f6263291bab872172dc8f61c5813a05426b7ce2d3d0e2d712"/>
    <n v="1"/>
    <n v="1"/>
  </r>
  <r>
    <s v="821e069f-127a-4228-a42c-e6c82dd76b5f"/>
    <x v="325"/>
    <x v="582"/>
    <n v="-3.8857403024072801E-3"/>
    <n v="-3.8857403024072801E-3"/>
    <x v="3"/>
    <n v="14340.63765182186"/>
    <n v="-55.723993685903508"/>
    <n v="-55.723993685903508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226b35aee0889c6305675bb11ea6f6e4c1b95f9a06d23b2395c705074badf63"/>
    <n v="1"/>
    <n v="1"/>
  </r>
  <r>
    <s v="77809209-6ec8-4a98-b9f7-69e7bb7b7c04"/>
    <x v="325"/>
    <x v="582"/>
    <n v="-3.5461922604065718E-3"/>
    <n v="-3.5461922604065718E-3"/>
    <x v="3"/>
    <n v="14340.63765182186"/>
    <n v="-50.854658250185757"/>
    <n v="-50.85465825018575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097c5b56568c600e8318350341f1f237df007d07ec84aca65f167cf7d05b4a9"/>
    <n v="1"/>
    <n v="1"/>
  </r>
  <r>
    <s v="30cc4b4b-b0d0-4ef5-9881-af1483a9705c"/>
    <x v="325"/>
    <x v="582"/>
    <n v="-4.6597296300538117E-3"/>
    <n v="-4.6597296300538117E-3"/>
    <x v="3"/>
    <n v="14340.63765182186"/>
    <n v="-66.823494180059654"/>
    <n v="-66.82349418005965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2d9a6a044db89af8d9497e3023380f59f45cd76df9247145af6599ed09978985"/>
    <n v="1"/>
    <n v="1"/>
  </r>
  <r>
    <s v="9e742173-a513-48b8-9277-9ebabb26fea6"/>
    <x v="325"/>
    <x v="582"/>
    <n v="-2.6422385434408252E-3"/>
    <n v="-2.6422385434408252E-3"/>
    <x v="3"/>
    <n v="14340.63765182186"/>
    <n v="-37.89138554116245"/>
    <n v="-37.89138554116245"/>
    <x v="1"/>
    <m/>
    <s v="Helper"/>
    <s v="Contrato 55Unity"/>
    <m/>
    <m/>
    <m/>
    <m/>
    <s v="Sem Histórico"/>
    <m/>
    <s v="Helper"/>
    <m/>
    <x v="160"/>
    <s v="NFTs"/>
    <s v="Technology &amp; Infrastructure"/>
    <s v="Operating Costs"/>
    <s v="Operating Costs"/>
    <x v="9"/>
    <m/>
    <s v="0x338d34b5a7d8c29e653227bcb65da64289e22389bbd88591c91304a7f4e55ac1"/>
    <n v="1"/>
    <n v="1"/>
  </r>
  <r>
    <s v="cddb34e2-52e9-4924-8386-d7d858e4feb1"/>
    <x v="325"/>
    <x v="582"/>
    <n v="-2.8216002354194158E-3"/>
    <n v="-2.8216002354194158E-3"/>
    <x v="3"/>
    <n v="14340.63765182186"/>
    <n v="-40.463546574445111"/>
    <n v="-40.46354657444511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2bfeea5baad7127b2fe7d9d60f154182797b7a1b6fc47685228c43e777d6afa"/>
    <n v="1"/>
    <n v="1"/>
  </r>
  <r>
    <s v="55141b37-16a5-4b4d-924f-ae961f973384"/>
    <x v="325"/>
    <x v="582"/>
    <n v="-3.8027674081106918E-3"/>
    <n v="-3.8027674081106918E-3"/>
    <x v="3"/>
    <n v="14340.63765182186"/>
    <n v="-54.534109473873229"/>
    <n v="-54.534109473873229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3c9a706904da9ab6f05f26f36ef6bd880240e8cfb2a38a593439e51448a87a2"/>
    <n v="1"/>
    <n v="1"/>
  </r>
  <r>
    <s v="ff605659-1cf8-4af1-9754-274ff7eb811f"/>
    <x v="325"/>
    <x v="582"/>
    <n v="-3.55790695218641E-3"/>
    <n v="-3.55790695218641E-3"/>
    <x v="3"/>
    <n v="14340.63765182186"/>
    <n v="-51.022654400203187"/>
    <n v="-51.022654400203187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78c0c0ed69a028c880e500a4b3ac44e504d6f749ae15de1eeee7e0b1a27ad5c5"/>
    <n v="1"/>
    <n v="1"/>
  </r>
  <r>
    <s v="cd1c394f-1abd-4478-8834-60e1f7c7c9bc"/>
    <x v="325"/>
    <x v="582"/>
    <n v="-8.2334733223098002E-4"/>
    <n v="-8.2334733223098002E-4"/>
    <x v="3"/>
    <n v="14340.63765182186"/>
    <n v="-11.807325753118681"/>
    <n v="-11.807325753118681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dbf261899b33213b5e0ca926aace60af2e99e6bce75d427992a63e1f9abe91bb"/>
    <n v="1"/>
    <n v="1"/>
  </r>
  <r>
    <s v="0136fcfe-ff2a-4c72-9e8d-a499b3a11104"/>
    <x v="325"/>
    <x v="582"/>
    <n v="-1.07885617282218E-3"/>
    <n v="-1.07885617282218E-3"/>
    <x v="3"/>
    <n v="14340.63765182186"/>
    <n v="-15.471485452874189"/>
    <n v="-15.47148545287418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853f8918b5e9dbc4656877f0871f43bbeb27ab77f192e30cb8a2804c80b29dbc"/>
    <n v="1"/>
    <n v="1"/>
  </r>
  <r>
    <s v="06114c72-aab1-4e67-acc8-957b07c69b5d"/>
    <x v="325"/>
    <x v="582"/>
    <n v="-1.5639576689454599E-3"/>
    <n v="-1.5639576689454599E-3"/>
    <x v="3"/>
    <n v="14340.63765182186"/>
    <n v="-22.428150233134819"/>
    <n v="-22.428150233134819"/>
    <x v="1"/>
    <m/>
    <s v="Ledger"/>
    <s v="Alan Lopes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bb552b17bd2a7fda3fd0e758b45e8a7b327e9c5ec7ed7951b25dd4a6f7bb1218"/>
    <n v="1"/>
    <n v="1"/>
  </r>
  <r>
    <s v="eb3d8058-a4af-4b82-91f1-11acb9658652"/>
    <x v="325"/>
    <x v="582"/>
    <n v="111568.46863"/>
    <n v="111568.46863"/>
    <x v="5"/>
    <n v="5.0607287449392713"/>
    <n v="564617.75622469641"/>
    <n v="564617.75622469641"/>
    <x v="1"/>
    <m/>
    <m/>
    <s v="Gnosis"/>
    <m/>
    <m/>
    <m/>
    <m/>
    <s v="Conversões"/>
    <m/>
    <s v="Gnosis"/>
    <m/>
    <x v="65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1038d717-77a5-4735-8802-b5199197646d"/>
    <x v="326"/>
    <x v="583"/>
    <n v="-6.1608578611773997E-2"/>
    <n v="-6.1608578611773997E-2"/>
    <x v="3"/>
    <n v="15107.735655737701"/>
    <n v="-930.76611979241727"/>
    <n v="-930.76611979241727"/>
    <x v="1"/>
    <m/>
    <s v="Ledger"/>
    <m/>
    <m/>
    <m/>
    <m/>
    <m/>
    <s v="Transferencia para carteira desconhecido"/>
    <m/>
    <s v="Ledger"/>
    <m/>
    <x v="174"/>
    <s v="Outros"/>
    <s v="People"/>
    <s v="People"/>
    <s v="People"/>
    <x v="2"/>
    <m/>
    <s v="0xf043342e2c0ed70a0427ddb29adc98057cabf736c15a8682b542baa3afc9b032"/>
    <n v="1"/>
    <n v="1"/>
  </r>
  <r>
    <s v="9f135a58-25fa-4ad2-aeaa-102779165c0b"/>
    <x v="326"/>
    <x v="583"/>
    <n v="-1.2430324794089999E-3"/>
    <n v="-1.2430324794089999E-3"/>
    <x v="3"/>
    <n v="15107.735655737701"/>
    <n v="-18.77940611040739"/>
    <n v="-18.77940611040739"/>
    <x v="1"/>
    <m/>
    <s v="Ledger"/>
    <s v="Ledger"/>
    <m/>
    <m/>
    <m/>
    <m/>
    <s v="Resetando o nonce, fazendo transfer de 0 pra propria carteira. Isso tira transação ainda pendente"/>
    <m/>
    <s v="Ledger"/>
    <m/>
    <x v="162"/>
    <s v="Blockchain"/>
    <s v="Technology &amp; Infrastructure"/>
    <s v="Operating Costs"/>
    <s v="Operating Costs"/>
    <x v="9"/>
    <m/>
    <s v="0xaeef7e7a9e0b60223e810905618d95c05a70b56c9393e048ebf4eea3c41ec812"/>
    <n v="1"/>
    <n v="1"/>
  </r>
  <r>
    <s v="787d621d-e022-4ce2-a71d-da0879913543"/>
    <x v="326"/>
    <x v="583"/>
    <n v="-3.78873139607434E-3"/>
    <n v="-3.78873139607434E-3"/>
    <x v="3"/>
    <n v="15107.735655737701"/>
    <n v="-57.239152402485203"/>
    <n v="-57.239152402485203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01d4362c5ebeb1d93b77a719d0486b903d284eee5715c39122b961246791310"/>
    <n v="1"/>
    <n v="1"/>
  </r>
  <r>
    <s v="24f38298-e33a-4a2c-937f-6fb6675c7adf"/>
    <x v="326"/>
    <x v="583"/>
    <n v="-2.896353704310157E-3"/>
    <n v="-2.896353704310157E-3"/>
    <x v="3"/>
    <n v="15107.735655737701"/>
    <n v="-43.757346130234552"/>
    <n v="-43.757346130234552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d112bac03125e53c676dc9a333567bd16cab6fcc5a842b848c623878bd96d8c"/>
    <n v="1"/>
    <n v="1"/>
  </r>
  <r>
    <s v="d69111ed-0ce5-4a9c-b395-1d2436891a63"/>
    <x v="326"/>
    <x v="583"/>
    <n v="-2.6648785407284042E-3"/>
    <n v="-2.6648785407284042E-3"/>
    <x v="3"/>
    <n v="15107.735655737701"/>
    <n v="-40.260280547972769"/>
    <n v="-40.260280547972769"/>
    <x v="1"/>
    <m/>
    <s v="Ledger"/>
    <s v="Contrato 55Unity"/>
    <m/>
    <m/>
    <m/>
    <m/>
    <s v="Sem Histórico"/>
    <m/>
    <s v="Ledger"/>
    <m/>
    <x v="182"/>
    <s v="Contracts"/>
    <s v="Technology &amp; Infrastructure"/>
    <s v="Operating Costs"/>
    <s v="Operating Costs"/>
    <x v="9"/>
    <m/>
    <s v="0x5447b5fcae57076e94107283c59a33da65186be72e9de1322aecbfca5513e1a6"/>
    <n v="1"/>
    <n v="1"/>
  </r>
  <r>
    <s v="cb0d13b6-51da-40a4-be31-e7ad247360c9"/>
    <x v="326"/>
    <x v="583"/>
    <n v="-5.20774318561717E-3"/>
    <n v="-5.20774318561717E-3"/>
    <x v="3"/>
    <n v="15107.735655737701"/>
    <n v="-78.677207411273571"/>
    <n v="-78.677207411273571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0c5facf7c970335e3bfc47f006438550495c6772cb8c113a5b8ea82f47f180ce"/>
    <n v="1"/>
    <n v="1"/>
  </r>
  <r>
    <s v="ed84bc1b-41a9-4d4d-a1ab-2dffd373482f"/>
    <x v="326"/>
    <x v="583"/>
    <n v="-4.4120469711712998E-3"/>
    <n v="-4.4120469711712998E-3"/>
    <x v="3"/>
    <n v="15107.735655737701"/>
    <n v="-66.656039341154184"/>
    <n v="-66.656039341154184"/>
    <x v="1"/>
    <m/>
    <s v="Ledger"/>
    <s v="Contrato 55Unity"/>
    <m/>
    <m/>
    <m/>
    <m/>
    <s v="Envio de NFT 55Unity para quem comprou"/>
    <m/>
    <s v="Ledger"/>
    <m/>
    <x v="160"/>
    <s v="NFTs"/>
    <s v="Technology &amp; Infrastructure"/>
    <s v="Operating Costs"/>
    <s v="Operating Costs"/>
    <x v="9"/>
    <m/>
    <s v="0x913b571791ad8299195a0841af924db76c2c7849b0784db121c53010f983a5e5"/>
    <n v="1"/>
    <n v="1"/>
  </r>
  <r>
    <s v="325168eb-3f28-41b3-b690-834cb5c788fa"/>
    <x v="326"/>
    <x v="583"/>
    <n v="-5.7224951161619103E-2"/>
    <n v="-5.7224951161619103E-2"/>
    <x v="3"/>
    <n v="15107.735655737701"/>
    <n v="-864.53943506224152"/>
    <n v="-864.53943506224152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68037f6b343ca46f46eed87c777450fdbe2f1eb626be8c490a3ff9d3ed9e991a"/>
    <n v="1"/>
    <n v="1"/>
  </r>
  <r>
    <s v="41192bce-a47a-4932-b4fd-5e114335e189"/>
    <x v="326"/>
    <x v="583"/>
    <n v="-4.2542595660359506E-3"/>
    <n v="-4.2542595660359506E-3"/>
    <x v="3"/>
    <n v="15107.735655737701"/>
    <n v="-64.272228934564552"/>
    <n v="-64.272228934564552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5cbb50cbf15297ef8afdd7aee7ba02aa8ed9430f980ff57d791fb0dec493835c"/>
    <n v="1"/>
    <n v="1"/>
  </r>
  <r>
    <s v="c7a1b2b1-2776-4ac9-888d-ccf540cf617b"/>
    <x v="326"/>
    <x v="583"/>
    <n v="-3.3247566590248488E-2"/>
    <n v="-3.3247566590248488E-2"/>
    <x v="3"/>
    <n v="15107.735655737701"/>
    <n v="-502.29544724201071"/>
    <n v="-502.29544724201071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6feaef5596c3ea3266ceda2cf9c695e7606e403245f87040803d53b34d6ceba6"/>
    <n v="1"/>
    <n v="1"/>
  </r>
  <r>
    <s v="b8dee6e9-a1fe-4224-a02e-c9e407c804cc"/>
    <x v="326"/>
    <x v="583"/>
    <n v="5.5E-2"/>
    <n v="5.5E-2"/>
    <x v="3"/>
    <n v="15107.735655737701"/>
    <n v="830.9254610655737"/>
    <n v="830.9254610655737"/>
    <x v="1"/>
    <m/>
    <m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267312dc685726e67f7a48f1a3166a587cf722c2c5ff69a1433d74bd61dc6878"/>
    <n v="1"/>
    <n v="1"/>
  </r>
  <r>
    <s v="aa82c85a-3aac-4d32-871e-9e55d43b894f"/>
    <x v="326"/>
    <x v="583"/>
    <n v="2.8263471550000001"/>
    <n v="2.8263471550000001"/>
    <x v="3"/>
    <n v="15107.735655737701"/>
    <n v="42699.705689086317"/>
    <n v="42699.705689086317"/>
    <x v="1"/>
    <m/>
    <s v="OpenSea"/>
    <s v="Ledger"/>
    <m/>
    <m/>
    <m/>
    <m/>
    <s v="Venda secundária 55 Unity"/>
    <m/>
    <s v="Ledger"/>
    <m/>
    <x v="167"/>
    <s v="Venda Secundária"/>
    <s v="Non Recurrent"/>
    <s v="Operating Revenue"/>
    <s v="Operating Revenue"/>
    <x v="11"/>
    <m/>
    <s v="0x827c6fd536396392de97b8e1ff4c64ae678389b6d38fc93e66cc0f492e8d645a"/>
    <n v="1"/>
    <n v="1"/>
  </r>
  <r>
    <s v="543300ab-e4df-47cc-aecf-b9a68350495d"/>
    <x v="326"/>
    <x v="583"/>
    <n v="-6.0945935547354002E-2"/>
    <n v="-6.0945935547354002E-2"/>
    <x v="3"/>
    <n v="15107.735655737701"/>
    <n v="-920.75508354105193"/>
    <n v="-920.75508354105193"/>
    <x v="1"/>
    <m/>
    <s v="Ledger"/>
    <m/>
    <m/>
    <m/>
    <m/>
    <m/>
    <s v="Transferencia para o Taira, antigo conselheiro"/>
    <m/>
    <s v="Ledger"/>
    <m/>
    <x v="174"/>
    <s v="Outros"/>
    <s v="People"/>
    <s v="People"/>
    <s v="People"/>
    <x v="2"/>
    <m/>
    <s v="0x15b7a2a67758eb487db333eb6f27506f9198f2ac5adfb82622023a2e44af3875"/>
    <n v="1"/>
    <n v="1"/>
  </r>
  <r>
    <s v="c826cddc-7f1b-44ae-8d9c-dbc6bea7e081"/>
    <x v="327"/>
    <x v="584"/>
    <n v="-6.5231500272653819E-3"/>
    <n v="-6.5231500272653819E-3"/>
    <x v="3"/>
    <n v="15050.773195876291"/>
    <n v="-98.178451583045486"/>
    <n v="-98.178451583045486"/>
    <x v="1"/>
    <m/>
    <s v="Ledger"/>
    <s v="Contrato 55Unity"/>
    <m/>
    <m/>
    <m/>
    <m/>
    <s v="Envio de NFT 55Unity para 0x28Aca53f9962beF187Ee5df733124a5aEE7c50A5"/>
    <m/>
    <s v="Ledger"/>
    <m/>
    <x v="160"/>
    <s v="NFTs"/>
    <s v="Technology &amp; Infrastructure"/>
    <s v="Operating Costs"/>
    <s v="Operating Costs"/>
    <x v="9"/>
    <m/>
    <s v="0xd012a06976fb7298258a87d18ff5bfa552d5c0d2cd6cf205b08d5491d0e624b3"/>
    <n v="1"/>
    <n v="1"/>
  </r>
  <r>
    <s v="d2308a21-6150-4336-ab7c-114773a67565"/>
    <x v="327"/>
    <x v="584"/>
    <n v="0.71592710000000004"/>
    <n v="0.71592710000000004"/>
    <x v="3"/>
    <n v="15050.773195876291"/>
    <n v="10775.256406881441"/>
    <n v="10775.256406881441"/>
    <x v="1"/>
    <m/>
    <s v="Gabriel Polverelli - pessoal"/>
    <s v="Ledger"/>
    <m/>
    <m/>
    <m/>
    <m/>
    <s v="Aporte inicial para financiar custos"/>
    <m/>
    <s v="Ledger"/>
    <m/>
    <x v="103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b2e572dc-4ce7-46a9-8a4c-c7789cf9e7e7"/>
    <x v="327"/>
    <x v="584"/>
    <n v="-1.179120223063922E-2"/>
    <n v="-1.179120223063922E-2"/>
    <x v="3"/>
    <n v="15050.773195876291"/>
    <n v="-177.46671048006141"/>
    <n v="-177.46671048006141"/>
    <x v="1"/>
    <m/>
    <s v="Ledger"/>
    <s v="Contrato 55Unity"/>
    <m/>
    <m/>
    <m/>
    <m/>
    <s v="Envio de NFT 55Unity para MollyCooL"/>
    <m/>
    <s v="Ledger"/>
    <m/>
    <x v="160"/>
    <s v="NFTs"/>
    <s v="Technology &amp; Infrastructure"/>
    <s v="Operating Costs"/>
    <s v="Operating Costs"/>
    <x v="9"/>
    <m/>
    <s v="0x44d91e002ce10f2fbf8db4c1da09949022503486a71bc8eee6d959e9445aaa25"/>
    <n v="1"/>
    <n v="1"/>
  </r>
  <r>
    <s v="db1ffbcb-63b3-450c-a1a0-b9b6557360cc"/>
    <x v="328"/>
    <x v="585"/>
    <n v="-1.1010831474869249E-3"/>
    <n v="-1.1010831474869249E-3"/>
    <x v="3"/>
    <n v="13624.778761061951"/>
    <n v="-15.002014282043101"/>
    <n v="-15.00201428204310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2baa2c0790694c6798ffb30ba22e89fec8d41aeb5fe8770052afbb5f925d423"/>
    <n v="1"/>
    <n v="1"/>
  </r>
  <r>
    <s v="00a2f41c-f431-4ce9-ae9c-37d43dd8aa48"/>
    <x v="402"/>
    <x v="657"/>
    <n v="-7.9896848404888805E-4"/>
    <n v="-7.9896848404888805E-4"/>
    <x v="3"/>
    <n v="14443.220779220779"/>
    <n v="-11.53967821075743"/>
    <n v="-11.53967821075743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e0e4b720fb350f5b255c706844d50ee616cadfde2ca0173f4037177055f99e9"/>
    <n v="1"/>
    <n v="1"/>
  </r>
  <r>
    <s v="ed9e3d8c-a12b-40e0-a105-b8a8c4c9b3de"/>
    <x v="402"/>
    <x v="657"/>
    <n v="-1.41882346648447E-3"/>
    <n v="-1.41882346648447E-3"/>
    <x v="3"/>
    <n v="14443.220779220779"/>
    <n v="-20.49238057317455"/>
    <n v="-20.4923805731745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97cc2b41c07528d2364991bb433405347910100a8ccace97d813f084c54fe3ba"/>
    <n v="1"/>
    <n v="1"/>
  </r>
  <r>
    <s v="fc5c20ac-046e-4ec4-9636-a8e11a8a89d1"/>
    <x v="402"/>
    <x v="657"/>
    <n v="-6.4820293945577995E-4"/>
    <n v="-6.4820293945577995E-4"/>
    <x v="3"/>
    <n v="14443.220779220779"/>
    <n v="-9.3621381642997097"/>
    <n v="-9.362138164299709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a24b27c1c0676e426d68810aa20c59edbd73b71fa8b7ce7b39ecd494e5be303"/>
    <n v="1"/>
    <n v="1"/>
  </r>
  <r>
    <s v="e9aa5da1-3ac6-4e9d-abc0-dea9e6ac5ced"/>
    <x v="402"/>
    <x v="657"/>
    <n v="-1.319386643184324E-3"/>
    <n v="-1.319386643184324E-3"/>
    <x v="3"/>
    <n v="14443.220779220779"/>
    <n v="-19.056192580666181"/>
    <n v="-19.05619258066618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0948bf5e6fff1069173e33d9f7176aeb925f4b0c0c7e1ff1ad3e8160912f7b5"/>
    <n v="1"/>
    <n v="1"/>
  </r>
  <r>
    <s v="38949a5a-ca8a-451d-b09e-38062de1c008"/>
    <x v="402"/>
    <x v="657"/>
    <n v="-1.1262949623021129E-3"/>
    <n v="-1.1262949623021129E-3"/>
    <x v="3"/>
    <n v="14443.220779220779"/>
    <n v="-16.26732680305356"/>
    <n v="-16.26732680305356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7a5b4a690234d848985e73b7216ea229cd067af4d01e75c928b7b9f3c477fc0"/>
    <n v="1"/>
    <n v="1"/>
  </r>
  <r>
    <s v="8fe74602-dd9a-4560-859d-f42ca169271e"/>
    <x v="402"/>
    <x v="657"/>
    <n v="-1.3148788952645641E-3"/>
    <n v="-1.3148788952645641E-3"/>
    <x v="3"/>
    <n v="14443.220779220779"/>
    <n v="-18.991086182244011"/>
    <n v="-18.99108618224401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0f42baf6a000f9f8afb6023bd802ad89fcf74c4c941fadfcc53dacdad8afd2f"/>
    <n v="1"/>
    <n v="1"/>
  </r>
  <r>
    <s v="b0a360aa-d34a-445b-a2ec-7c2d5f6e393d"/>
    <x v="402"/>
    <x v="657"/>
    <n v="-0.1126906233166185"/>
    <n v="-0.1126906233166185"/>
    <x v="3"/>
    <n v="14443.220779220779"/>
    <n v="-1627.615552309926"/>
    <n v="-1627.615552309926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d75e29eaf6c99a70a3ed8bb454103d3fddf3c56e5829452aa50a939ebeff6cc4"/>
    <n v="1"/>
    <n v="1"/>
  </r>
  <r>
    <s v="fe91dd5f-a2d6-4494-8ce1-26413f208538"/>
    <x v="329"/>
    <x v="586"/>
    <n v="-1.9055431892661481E-3"/>
    <n v="-1.9055431892661481E-3"/>
    <x v="3"/>
    <n v="14376.94704049844"/>
    <n v="-27.395893515461911"/>
    <n v="-27.39589351546191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0c776e5af1cc7b29575e4091df7b87cf23a3b20865ba092c9464685eb4aed088"/>
    <n v="1"/>
    <n v="1"/>
  </r>
  <r>
    <s v="40149986-3b65-4f06-a777-28f7e0aa0f51"/>
    <x v="329"/>
    <x v="586"/>
    <n v="-3.6547357476710641E-3"/>
    <n v="-3.6547357476710641E-3"/>
    <x v="3"/>
    <n v="14376.94704049844"/>
    <n v="-52.543942291283372"/>
    <n v="-52.543942291283372"/>
    <x v="1"/>
    <m/>
    <s v="Ledger"/>
    <s v="Contrato 55Unity"/>
    <m/>
    <m/>
    <m/>
    <m/>
    <s v="Sem Histórico"/>
    <m/>
    <s v="Ledger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c7e25e1f-f354-4680-8f83-29eca4c718c5"/>
    <x v="329"/>
    <x v="586"/>
    <n v="-2.9410564588454001E-3"/>
    <n v="-2.9410564588454001E-3"/>
    <x v="3"/>
    <n v="14376.94704049844"/>
    <n v="-42.283412951936199"/>
    <n v="-42.28341295193619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fee416e10f968760b9bafc98ef9b833b79dd2e4c8821d6002b36eea62ae58b94"/>
    <n v="1"/>
    <n v="1"/>
  </r>
  <r>
    <s v="06189fbe-def1-4f8f-9338-a9f4d14d64fd"/>
    <x v="329"/>
    <x v="586"/>
    <n v="-1.8009604890275601E-3"/>
    <n v="-1.8009604890275601E-3"/>
    <x v="3"/>
    <n v="14376.94704049844"/>
    <n v="-25.892313572779411"/>
    <n v="-25.89231357277941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9becca2d01a5f6248353981181bb28ba3c5b9eee7870067a216d8a9dffcde686"/>
    <n v="1"/>
    <n v="1"/>
  </r>
  <r>
    <s v="2a6f9f4a-5bdc-4466-b892-9bd802583761"/>
    <x v="329"/>
    <x v="586"/>
    <n v="-1.6953139398248999E-2"/>
    <n v="-1.6953139398248999E-2"/>
    <x v="3"/>
    <n v="14376.94704049844"/>
    <n v="-243.73438729881349"/>
    <n v="-243.7343872988134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7551860d-c314-4cce-bef0-7f6c33d2ed18"/>
    <x v="329"/>
    <x v="586"/>
    <n v="6.8999999999999999E-3"/>
    <n v="6.8999999999999999E-3"/>
    <x v="3"/>
    <n v="14376.94704049844"/>
    <n v="99.200934579439263"/>
    <n v="99.200934579439263"/>
    <x v="1"/>
    <m/>
    <s v="Contrato 55Unity"/>
    <s v="Ledger"/>
    <m/>
    <m/>
    <m/>
    <m/>
    <s v="Sem Histórico"/>
    <m/>
    <s v="Ledger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53a8284d-4842-4789-a194-68b3f22e81d4"/>
    <x v="329"/>
    <x v="586"/>
    <n v="1.035E-2"/>
    <n v="1.035E-2"/>
    <x v="3"/>
    <n v="14376.94704049844"/>
    <n v="148.80140186915889"/>
    <n v="148.80140186915889"/>
    <x v="1"/>
    <m/>
    <s v="Contrato 55Unity"/>
    <s v="Gnosis"/>
    <m/>
    <m/>
    <m/>
    <m/>
    <s v="Sem Histórico"/>
    <m/>
    <s v="Gnosis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32258c75-4911-4981-b830-ddf1c65a551b"/>
    <x v="329"/>
    <x v="586"/>
    <n v="-1.7213122690780799E-3"/>
    <n v="-1.7213122690780799E-3"/>
    <x v="3"/>
    <n v="14376.94704049844"/>
    <n v="-24.74721533269577"/>
    <n v="-24.74721533269577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20b66f49e1b213dd6e92794777de0bbbee695c959a6fd8525e563efed30cd6dc"/>
    <n v="1"/>
    <n v="1"/>
  </r>
  <r>
    <s v="15c858ce-cf90-4618-8009-5f9d877face0"/>
    <x v="329"/>
    <x v="586"/>
    <n v="-2.41377352405332E-3"/>
    <n v="-2.41377352405332E-3"/>
    <x v="3"/>
    <n v="14376.94704049844"/>
    <n v="-34.702694123071879"/>
    <n v="-34.70269412307187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79fa1d4ca97b803506e752370ce53d69a2e8422cf1553be4e08c5e2e33cef459"/>
    <n v="1"/>
    <n v="1"/>
  </r>
  <r>
    <s v="09ad854b-fb6a-4560-b94a-99998ef31940"/>
    <x v="329"/>
    <x v="586"/>
    <n v="-1.3633419909402009E-2"/>
    <n v="-1.3633419909402009E-2"/>
    <x v="3"/>
    <n v="14376.94704049844"/>
    <n v="-196.00695601834991"/>
    <n v="-196.006956018349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191da6fdc65a94ded3c0cb7345c1ed603dd0cecd028acda84757cc35929d920c"/>
    <n v="1"/>
    <n v="1"/>
  </r>
  <r>
    <s v="c25bd584-bd61-4cac-85ef-01196a2f463d"/>
    <x v="329"/>
    <x v="586"/>
    <n v="-4.0710116752229422E-2"/>
    <n v="-4.0710116752229422E-2"/>
    <x v="3"/>
    <n v="14376.94704049844"/>
    <n v="-585.28719255931094"/>
    <n v="-585.28719255931094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ecd3fb6b88f7140aea5e6f4659cbb4a9945ee525be41a36b4b7902dbf5b956ac"/>
    <n v="1"/>
    <n v="1"/>
  </r>
  <r>
    <s v="a355f09a-b636-4742-ac49-2ee949b86144"/>
    <x v="329"/>
    <x v="586"/>
    <n v="-1.6148867807611728E-2"/>
    <n v="-1.6148867807611728E-2"/>
    <x v="3"/>
    <n v="14376.94704049844"/>
    <n v="-232.17141723404399"/>
    <n v="-232.17141723404399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3a673357f39d8f30c02d691250f11f7cad86012a5793eb7794a8a14a6f8604dc"/>
    <n v="1"/>
    <n v="1"/>
  </r>
  <r>
    <s v="d4e76291-21ce-4e41-be49-33815961fa5b"/>
    <x v="329"/>
    <x v="586"/>
    <n v="-1.3224493687548E-3"/>
    <n v="-1.3224493687548E-3"/>
    <x v="3"/>
    <n v="14376.94704049844"/>
    <n v="-19.012784538328361"/>
    <n v="-19.01278453832836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a13d3fd533e4c16034b6a68d30b309b2abb9885123ffcf27167c047950005c3"/>
    <n v="1"/>
    <n v="1"/>
  </r>
  <r>
    <s v="30ea85b9-b57b-4caf-af95-7f7be3cf163c"/>
    <x v="329"/>
    <x v="586"/>
    <n v="-1.15852444965348E-3"/>
    <n v="-1.15852444965348E-3"/>
    <x v="3"/>
    <n v="14376.94704049844"/>
    <n v="-16.656044657790691"/>
    <n v="-16.65604465779069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4a741b34d4e9ad55fffce22e082ef896be8fa05cc481dcde6b889409094be648"/>
    <n v="1"/>
    <n v="1"/>
  </r>
  <r>
    <s v="a7ad9358-7ce0-4c3d-8a06-c1799305af68"/>
    <x v="329"/>
    <x v="586"/>
    <n v="-1.095062319860958E-3"/>
    <n v="-1.095062319860958E-3"/>
    <x v="3"/>
    <n v="14376.94704049844"/>
    <n v="-15.743652978686359"/>
    <n v="-15.74365297868635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55dce74b4e1a5b768cc35e099ec96b6357af7d2773a6bfd5ced0a41a906b87ab"/>
    <n v="1"/>
    <n v="1"/>
  </r>
  <r>
    <s v="576e17ad-1279-4a61-8eed-b74df9831f15"/>
    <x v="329"/>
    <x v="586"/>
    <n v="-1.9824196030704001E-3"/>
    <n v="-1.9824196030704001E-3"/>
    <x v="3"/>
    <n v="14376.94704049844"/>
    <n v="-28.50114164538909"/>
    <n v="-28.501141645389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b19cf6d301f61aeb6f1260235c4d6cd05ca13c5e7f10f7408e94d2ab5ca5a10b"/>
    <n v="1"/>
    <n v="1"/>
  </r>
  <r>
    <s v="26ff88be-992d-4536-997b-6cfadf332a3a"/>
    <x v="329"/>
    <x v="586"/>
    <n v="-2.2146901795749058E-3"/>
    <n v="-2.2146901795749058E-3"/>
    <x v="3"/>
    <n v="14376.94704049844"/>
    <n v="-31.840483422860409"/>
    <n v="-31.84048342286040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42aa091c3a4bbd53e6a9423244e1874ca48d108adc09ccca8f19bf885bfabb3"/>
    <n v="1"/>
    <n v="1"/>
  </r>
  <r>
    <s v="176857a9-e2ec-4229-9579-367859458549"/>
    <x v="329"/>
    <x v="586"/>
    <n v="-1.4446421705669281E-3"/>
    <n v="-1.4446421705669281E-3"/>
    <x v="3"/>
    <n v="14376.94704049844"/>
    <n v="-20.76954397871144"/>
    <n v="-20.76954397871144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8417c0f59e353f9d08e308d9bfd1ad870a0f1c30b4390b90bbe77f7fd6c5da6"/>
    <n v="1"/>
    <n v="1"/>
  </r>
  <r>
    <s v="f81afc8b-cc7c-44a5-a880-53c621ed966f"/>
    <x v="329"/>
    <x v="586"/>
    <n v="-2.1028775967902279E-3"/>
    <n v="-2.1028775967902279E-3"/>
    <x v="3"/>
    <n v="14376.94704049844"/>
    <n v="-30.23295984170375"/>
    <n v="-30.23295984170375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6508f985cce8bec592c542c93591b3b3bac4f1556d52f1b2800fd18895dda890"/>
    <n v="1"/>
    <n v="1"/>
  </r>
  <r>
    <s v="7ae3f073-809c-4ac5-bc82-c9c408669915"/>
    <x v="329"/>
    <x v="586"/>
    <n v="-9.3387961163310749E-3"/>
    <n v="-9.3387961163310749E-3"/>
    <x v="3"/>
    <n v="14376.94704049844"/>
    <n v="-134.26337718650441"/>
    <n v="-134.26337718650441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192a7122789100b816d0c5e8dc8add9423e2f945e2aec919a40532801e87fdda"/>
    <n v="1"/>
    <n v="1"/>
  </r>
  <r>
    <s v="ba4e57f8-80e2-4376-a238-0b65139bb9df"/>
    <x v="329"/>
    <x v="586"/>
    <n v="-1.081366340660584E-2"/>
    <n v="-1.081366340660584E-2"/>
    <x v="3"/>
    <n v="14376.94704049844"/>
    <n v="-155.46746611054809"/>
    <n v="-155.46746611054809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e87498f860ee87c74fad521edffe4ce9a6efb5f49c1df7b4dbb1694a7bc77bc"/>
    <n v="1"/>
    <n v="1"/>
  </r>
  <r>
    <s v="4b21123e-0615-4424-948e-97a496ebc036"/>
    <x v="329"/>
    <x v="586"/>
    <n v="-1.1648124702740299E-2"/>
    <n v="-1.1648124702740299E-2"/>
    <x v="3"/>
    <n v="14376.94704049844"/>
    <n v="-167.46447197241901"/>
    <n v="-167.46447197241901"/>
    <x v="1"/>
    <m/>
    <s v="Ledger"/>
    <s v="Contrato 55Unity"/>
    <m/>
    <m/>
    <m/>
    <m/>
    <s v="Sem Histórico"/>
    <m/>
    <s v="Ledger"/>
    <m/>
    <x v="160"/>
    <s v="NFTs"/>
    <s v="Technology &amp; Infrastructure"/>
    <s v="Operating Costs"/>
    <s v="Operating Costs"/>
    <x v="9"/>
    <m/>
    <s v="0xf6d2e6b174f5d7cdcecd884ee3cb4a02416422740603afeb383b3ba3d36d9913"/>
    <n v="1"/>
    <n v="1"/>
  </r>
  <r>
    <s v="6cdac6c9-ab54-43dc-ad96-8d4aaf519976"/>
    <x v="329"/>
    <x v="586"/>
    <n v="1.7250000000000001E-2"/>
    <n v="1.7250000000000001E-2"/>
    <x v="3"/>
    <n v="14376.94704049844"/>
    <n v="248.00233644859819"/>
    <n v="248.00233644859819"/>
    <x v="1"/>
    <m/>
    <s v="Contrato 55Unity"/>
    <s v="Mercado Bitcoin"/>
    <m/>
    <m/>
    <m/>
    <m/>
    <s v="Sem Histórico"/>
    <m/>
    <s v="Mercado Bitcoin"/>
    <m/>
    <x v="175"/>
    <s v="Venda Primária"/>
    <s v="Non Recurrent"/>
    <s v="Operating Revenue"/>
    <s v="Operating Revenue"/>
    <x v="11"/>
    <m/>
    <s v="0xb59692055f30e20123efc6a0a6648d8e522b6836f87e2989422467690e0409aa"/>
    <n v="1"/>
    <n v="1"/>
  </r>
  <r>
    <s v="6040bc05-cd6e-4d70-a05c-2b0504e4818a"/>
    <x v="329"/>
    <x v="586"/>
    <n v="-2.8843962281060089E-2"/>
    <n v="-2.8843962281060089E-2"/>
    <x v="3"/>
    <n v="14376.94704049844"/>
    <n v="-414.6881181529356"/>
    <n v="-414.6881181529356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3f938856998d0f70709633106672a75cae9efd05880cb1065e306a88b8b40b76"/>
    <n v="1"/>
    <n v="1"/>
  </r>
  <r>
    <s v="40ba4a17-832e-4ca6-a4da-1933617a2045"/>
    <x v="403"/>
    <x v="658"/>
    <n v="1E-3"/>
    <n v="1E-3"/>
    <x v="3"/>
    <n v="13384.54404945904"/>
    <n v="13.38454404945904"/>
    <n v="13.38454404945904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9"/>
    <m/>
    <s v="0x6832bffbeed68dc54668ce4fcd9bdae6ba13aee94f813359c0154f7278de678e"/>
    <n v="1"/>
    <n v="1"/>
  </r>
  <r>
    <s v="f9f145a9-4fbf-4688-9208-5ed928339bae"/>
    <x v="403"/>
    <x v="658"/>
    <n v="6.0000000000000001E-3"/>
    <n v="6.0000000000000001E-3"/>
    <x v="3"/>
    <n v="13384.54404945904"/>
    <n v="80.307264296754255"/>
    <n v="80.307264296754255"/>
    <x v="1"/>
    <m/>
    <m/>
    <s v="Ledger"/>
    <m/>
    <m/>
    <m/>
    <m/>
    <s v="Lançamento como reembolso para fins de conciliação"/>
    <m/>
    <s v="Ledger"/>
    <m/>
    <x v="150"/>
    <s v="Outros"/>
    <s v="Others"/>
    <s v="Administrative Costs"/>
    <s v="Administrative Costs"/>
    <x v="7"/>
    <m/>
    <s v="0xdc7a8ca28e0c4b724381fbdab6afee8fd313ee0f868657a5531164049351ef4c"/>
    <n v="1"/>
    <n v="1"/>
  </r>
  <r>
    <s v="2c2c034d-b264-44d0-a699-e66bda6f6431"/>
    <x v="403"/>
    <x v="658"/>
    <n v="-3.7152574165236679E-2"/>
    <n v="-3.7152574165236679E-2"/>
    <x v="3"/>
    <n v="13384.54404945904"/>
    <n v="-497.27026546540429"/>
    <n v="-497.27026546540429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e131164cd4c720e6a28f9331b0f6c9e608f84b62f18ab0254311e24c1fc27073"/>
    <n v="1"/>
    <n v="1"/>
  </r>
  <r>
    <s v="9ebae64d-a3a6-4108-b91e-630656b6074c"/>
    <x v="403"/>
    <x v="658"/>
    <n v="-0.31109594001424212"/>
    <n v="-0.31109594001424212"/>
    <x v="3"/>
    <n v="13384.54404945904"/>
    <n v="-4163.8773127284903"/>
    <n v="-4163.8773127284903"/>
    <x v="1"/>
    <m/>
    <s v="Ledger"/>
    <m/>
    <m/>
    <m/>
    <m/>
    <m/>
    <s v="Criação do contrato do 55unity v2, deploy na mainnet"/>
    <m/>
    <s v="Ledger"/>
    <m/>
    <x v="162"/>
    <s v="Blockchain"/>
    <s v="Technology &amp; Infrastructure"/>
    <s v="Operating Costs"/>
    <s v="Operating Costs"/>
    <x v="9"/>
    <m/>
    <s v="0x0f3e2485506fb4212a4e952a747c46e015e7876c38bf048ffc380ef94be93902"/>
    <n v="1"/>
    <n v="1"/>
  </r>
  <r>
    <s v="f251743b-cd09-40e2-b358-cc999949ec77"/>
    <x v="403"/>
    <x v="658"/>
    <n v="-0.27569980068372418"/>
    <n v="-0.27569980068372418"/>
    <x v="3"/>
    <n v="13384.54404945904"/>
    <n v="-3690.1161266783852"/>
    <n v="-3690.1161266783852"/>
    <x v="1"/>
    <m/>
    <s v="Ledger"/>
    <m/>
    <m/>
    <m/>
    <m/>
    <m/>
    <s v="Criação do contrato do 55unity, deploy na mainnet"/>
    <m/>
    <s v="Ledger"/>
    <m/>
    <x v="162"/>
    <s v="Blockchain"/>
    <s v="Technology &amp; Infrastructure"/>
    <s v="Operating Costs"/>
    <s v="Operating Costs"/>
    <x v="9"/>
    <m/>
    <s v="0x67acabfd6efb0b977575d6567ba2743d58f71fdba04cbfd2f5d28142127dcba6"/>
    <n v="1"/>
    <n v="1"/>
  </r>
  <r>
    <s v="f7e85cd6-a60d-46ce-90d8-e7d1f1d23ab5"/>
    <x v="403"/>
    <x v="658"/>
    <n v="-1.445312950573352E-3"/>
    <n v="-1.445312950573352E-3"/>
    <x v="3"/>
    <n v="13384.54404945904"/>
    <n v="-19.344854852202651"/>
    <n v="-19.34485485220265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ae3260a354f82f31b8ce3484c127cff80e4ef5dc655ac659dbd609823bf24fa1"/>
    <n v="1"/>
    <n v="1"/>
  </r>
  <r>
    <s v="4d79160e-d3cb-454c-a7ef-9cef89bb4469"/>
    <x v="403"/>
    <x v="658"/>
    <n v="-2.0111337155918401E-3"/>
    <n v="-2.0111337155918401E-3"/>
    <x v="3"/>
    <n v="13384.54404945904"/>
    <n v="-26.918107805691211"/>
    <n v="-26.918107805691211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65306d3464232a127bfd924786f79913a997c1f4d6587a063fe701bf470d8238"/>
    <n v="1"/>
    <n v="1"/>
  </r>
  <r>
    <s v="bedbc9bf-5dab-40cd-bfe5-94bce3b78185"/>
    <x v="403"/>
    <x v="658"/>
    <n v="1.4999999999999999E-2"/>
    <n v="1.4999999999999999E-2"/>
    <x v="3"/>
    <n v="13384.54404945904"/>
    <n v="200.76816074188559"/>
    <n v="200.76816074188559"/>
    <x v="1"/>
    <m/>
    <m/>
    <s v="Mercado Bitcoin"/>
    <m/>
    <m/>
    <m/>
    <m/>
    <s v="Lançamento como reembolso para fins de conciliação"/>
    <m/>
    <s v="Mercado Bitcoin"/>
    <m/>
    <x v="150"/>
    <s v="Outros"/>
    <s v="Others"/>
    <s v="Administrative Costs"/>
    <s v="Administrative Costs"/>
    <x v="7"/>
    <m/>
    <s v="0xdc7a8ca28e0c4b724381fbdab6afee8fd313ee0f868657a5531164049351ef4c"/>
    <n v="1"/>
    <n v="1"/>
  </r>
  <r>
    <s v="406f1c62-2c58-4aa8-94d8-85a5bf20f0b6"/>
    <x v="403"/>
    <x v="658"/>
    <n v="-1.9924920286975198E-3"/>
    <n v="-1.9924920286975198E-3"/>
    <x v="3"/>
    <n v="13384.54404945904"/>
    <n v="-26.668597326297959"/>
    <n v="-26.668597326297959"/>
    <x v="1"/>
    <m/>
    <s v="Ledger"/>
    <s v="Contrato 55Unity"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d09000f085ddac1e16e5a868500d7815ea2bae0279798986ddc07f11accadebc"/>
    <n v="1"/>
    <n v="1"/>
  </r>
  <r>
    <s v="991a387b-a46c-4b69-9462-6e40d43d3008"/>
    <x v="403"/>
    <x v="658"/>
    <n v="1"/>
    <n v="1"/>
    <x v="3"/>
    <n v="13384.54404945904"/>
    <n v="13384.54404945904"/>
    <n v="13384.54404945904"/>
    <x v="1"/>
    <m/>
    <m/>
    <s v="Ledger"/>
    <m/>
    <m/>
    <m/>
    <m/>
    <s v="Transfer"/>
    <m/>
    <s v="Ledger"/>
    <m/>
    <x v="162"/>
    <s v="Blockchain"/>
    <s v="Technology &amp; Infrastructure"/>
    <s v="Operating Costs"/>
    <s v="Operating Costs"/>
    <x v="9"/>
    <m/>
    <s v="0x7031a1ffeb64443bfef55e9ea5bdd2239d1386481dc186acf4244712b365a6cf"/>
    <n v="1"/>
    <n v="1"/>
  </r>
  <r>
    <s v="f34b9ae7-be8d-4529-85a6-cb4908a27dc8"/>
    <x v="403"/>
    <x v="658"/>
    <n v="-2.2331393705597199E-3"/>
    <n v="-2.2331393705597199E-3"/>
    <x v="3"/>
    <n v="13384.54404945904"/>
    <n v="-29.889552273837811"/>
    <n v="-29.88955227383781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6ba8ec4b3e8fd0ac2da217c740b60fb05216bc0530709b9b736d81f51ee506d8"/>
    <n v="1"/>
    <n v="1"/>
  </r>
  <r>
    <s v="ac0d14dc-a8a4-4e91-b9ba-47ef19e23299"/>
    <x v="403"/>
    <x v="658"/>
    <n v="-6.7645679289056191E-3"/>
    <n v="-6.7645679289056191E-3"/>
    <x v="3"/>
    <n v="13384.54404945904"/>
    <n v="-90.540657419995185"/>
    <n v="-90.540657419995185"/>
    <x v="1"/>
    <m/>
    <s v="Ledger"/>
    <m/>
    <m/>
    <m/>
    <m/>
    <m/>
    <s v="Lançamento como reembolso para fins de conciliação"/>
    <m/>
    <s v="Ledger"/>
    <m/>
    <x v="150"/>
    <s v="Outros"/>
    <s v="Others"/>
    <s v="Administrative Costs"/>
    <s v="Administrative Costs"/>
    <x v="7"/>
    <m/>
    <s v="0xdc7a8ca28e0c4b724381fbdab6afee8fd313ee0f868657a5531164049351ef4c"/>
    <n v="1"/>
    <n v="1"/>
  </r>
  <r>
    <s v="0896a966-cc8d-438f-aee1-36b390f16cd0"/>
    <x v="403"/>
    <x v="658"/>
    <n v="-1.222336987866234E-3"/>
    <n v="-1.222336987866234E-3"/>
    <x v="3"/>
    <n v="13384.54404945904"/>
    <n v="-16.360423257378692"/>
    <n v="-16.360423257378692"/>
    <x v="1"/>
    <m/>
    <s v="Ledger"/>
    <m/>
    <m/>
    <m/>
    <m/>
    <m/>
    <s v="Sem Histórico"/>
    <m/>
    <s v="Ledger"/>
    <m/>
    <x v="163"/>
    <s v="NFTs"/>
    <s v="Technology &amp; Infrastructure"/>
    <s v="Operating Costs"/>
    <s v="Operating Costs"/>
    <x v="9"/>
    <m/>
    <s v="0xc6f8301e08c6a623e729b3dbf348e77aff55dae5c7630f1d070e010256b79a48"/>
    <n v="1"/>
    <n v="1"/>
  </r>
  <r>
    <s v="f3e200f3-8f24-49eb-a59d-61c54c510a7f"/>
    <x v="403"/>
    <x v="658"/>
    <n v="-1.7554702453391679E-3"/>
    <n v="-1.7554702453391679E-3"/>
    <x v="3"/>
    <n v="13384.54404945904"/>
    <n v="-23.49616882625676"/>
    <n v="-23.49616882625676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3cdf7bf3cb4544c4cc92b976ac2714de87c0bdca60b46b0eb0cce8583a8691f0"/>
    <n v="1"/>
    <n v="1"/>
  </r>
  <r>
    <s v="7df7fced-53f5-4c8d-99b7-d819135fa5f5"/>
    <x v="403"/>
    <x v="658"/>
    <n v="-2.4053563669559812E-3"/>
    <n v="-2.4053563669559812E-3"/>
    <x v="3"/>
    <n v="13384.54404945904"/>
    <n v="-32.1945982481691"/>
    <n v="-32.1945982481691"/>
    <x v="1"/>
    <m/>
    <s v="Ledger"/>
    <m/>
    <m/>
    <m/>
    <m/>
    <m/>
    <s v="Sem Histórico"/>
    <m/>
    <s v="Ledger"/>
    <m/>
    <x v="162"/>
    <s v="Blockchain"/>
    <s v="Technology &amp; Infrastructure"/>
    <s v="Operating Costs"/>
    <s v="Operating Costs"/>
    <x v="9"/>
    <m/>
    <s v="0x8978e908eac6e834728c2b69bbc9bf1509fb06b8799acfaea9792c7b6388f25c"/>
    <n v="1"/>
    <n v="1"/>
  </r>
  <r>
    <s v="865fb2bb-254a-434f-9b85-a33568f53d13"/>
    <x v="403"/>
    <x v="658"/>
    <n v="-9.3913889300380003E-3"/>
    <n v="-9.3913889300380003E-3"/>
    <x v="3"/>
    <n v="13384.54404945904"/>
    <n v="-125.69945881969559"/>
    <n v="-125.6994588196955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ef65da51-edd5-4de2-9c98-5af437ee4047"/>
    <x v="403"/>
    <x v="658"/>
    <n v="-1.3215876742880999E-2"/>
    <n v="-1.3215876742880999E-2"/>
    <x v="3"/>
    <n v="13384.54404945904"/>
    <n v="-176.88848441731199"/>
    <n v="-176.88848441731199"/>
    <x v="1"/>
    <m/>
    <s v="Mercado Bitcoin"/>
    <s v="Conversão M.B."/>
    <m/>
    <m/>
    <m/>
    <m/>
    <s v="Sem Histórico"/>
    <m/>
    <s v="Mercado Bitcoin"/>
    <m/>
    <x v="65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060d6d5a-699d-4c96-bc64-f1347c2f1a99"/>
    <x v="403"/>
    <x v="658"/>
    <n v="8.9999999999999993E-3"/>
    <n v="8.9999999999999993E-3"/>
    <x v="3"/>
    <n v="13384.54404945904"/>
    <n v="120.4608964451314"/>
    <n v="120.4608964451314"/>
    <x v="1"/>
    <m/>
    <m/>
    <s v="Gnosis"/>
    <m/>
    <m/>
    <m/>
    <m/>
    <s v="Lançamento como reembolso para fins de conciliação"/>
    <m/>
    <s v="Gnosis"/>
    <m/>
    <x v="150"/>
    <s v="Outros"/>
    <s v="Others"/>
    <s v="Administrative Costs"/>
    <s v="Administrative Costs"/>
    <x v="7"/>
    <m/>
    <s v="0xdc7a8ca28e0c4b724381fbdab6afee8fd313ee0f868657a5531164049351ef4c"/>
    <n v="1"/>
    <n v="1"/>
  </r>
  <r>
    <s v="6e327577-8735-4daa-8546-456d1247d9ce"/>
    <x v="403"/>
    <x v="658"/>
    <n v="0.01"/>
    <n v="0.01"/>
    <x v="3"/>
    <n v="13384.54404945904"/>
    <n v="133.84544049459041"/>
    <n v="133.84544049459041"/>
    <x v="1"/>
    <m/>
    <m/>
    <s v="Mercado Bitcoin"/>
    <m/>
    <m/>
    <m/>
    <m/>
    <s v="Teste"/>
    <m/>
    <s v="Mercado Bitcoin"/>
    <m/>
    <x v="162"/>
    <s v="Blockchain"/>
    <s v="Technology &amp; Infrastructure"/>
    <s v="Operating Costs"/>
    <s v="Operating Costs"/>
    <x v="9"/>
    <m/>
    <s v="0x95345b8c3fc81bc3273e8dae3bc08ddf21836f66055be4864a023539de34659e"/>
    <n v="1"/>
    <n v="1"/>
  </r>
  <r>
    <s v="a51e6bd8-835b-4f8c-b38b-008ffe6c53ba"/>
    <x v="403"/>
    <x v="658"/>
    <n v="-1.149656655101598E-3"/>
    <n v="-1.149656655101598E-3"/>
    <x v="3"/>
    <n v="13384.54404945904"/>
    <n v="-15.387630141961081"/>
    <n v="-15.387630141961081"/>
    <x v="1"/>
    <m/>
    <s v="Ledger"/>
    <s v="Contrato 55Unity"/>
    <m/>
    <m/>
    <m/>
    <m/>
    <s v="Sem Histórico"/>
    <m/>
    <s v="Ledger"/>
    <m/>
    <x v="163"/>
    <s v="NFTs"/>
    <s v="Technology &amp; Infrastructure"/>
    <s v="Operating Costs"/>
    <s v="Operating Costs"/>
    <x v="9"/>
    <m/>
    <s v="0x718e4e9148eb5bb1ee5bb3b87c4b4d50af6cf81f0eaef63fda34c57733ad5271"/>
    <n v="1"/>
    <n v="1"/>
  </r>
  <r>
    <s v="21674937-ed46-4850-b00d-593591d0afc0"/>
    <x v="330"/>
    <x v="587"/>
    <n v="0.1"/>
    <n v="0.1"/>
    <x v="3"/>
    <n v="13449.592252803261"/>
    <n v="1344.9592252803261"/>
    <n v="1344.9592252803261"/>
    <x v="1"/>
    <m/>
    <m/>
    <s v="Gnosis"/>
    <m/>
    <m/>
    <m/>
    <m/>
    <s v="Teste"/>
    <m/>
    <s v="Gnosis"/>
    <m/>
    <x v="162"/>
    <s v="Blockchain"/>
    <s v="Technology &amp; Infrastructure"/>
    <s v="Operating Costs"/>
    <s v="Operating Costs"/>
    <x v="9"/>
    <m/>
    <s v="0xa972d3327180166c9bb67b6c65b17026268aa26ffdc7a4ddaa4015cf24649e6f"/>
    <n v="1"/>
    <n v="1"/>
  </r>
  <r>
    <s v="615c9c11-47e7-4cf9-98b2-520850fbf76e"/>
    <x v="330"/>
    <x v="587"/>
    <n v="0"/>
    <n v="0"/>
    <x v="3"/>
    <n v="13449.592252803261"/>
    <n v="0"/>
    <n v="0"/>
    <x v="1"/>
    <m/>
    <s v="Gnosis Safe: ProxyFactory 1.3.0"/>
    <m/>
    <m/>
    <m/>
    <m/>
    <m/>
    <s v="Custos operacionais gerais"/>
    <m/>
    <s v="Gnosis"/>
    <m/>
    <x v="162"/>
    <s v="Blockchain"/>
    <s v="Technology &amp; Infrastructure"/>
    <s v="Operating Costs"/>
    <s v="Operating Costs"/>
    <x v="9"/>
    <m/>
    <s v="0x57a9ea75e98d3ce0e26721d6be05e3b7fc16fa92b0af11808ed94018d3ee672a"/>
    <n v="1"/>
    <n v="1"/>
  </r>
  <r>
    <s v="fabca98e-bab1-4675-b2a1-e0acb60419eb"/>
    <x v="330"/>
    <x v="587"/>
    <n v="0"/>
    <n v="0"/>
    <x v="3"/>
    <n v="13449.592252803261"/>
    <n v="0"/>
    <n v="0"/>
    <x v="1"/>
    <m/>
    <s v="Caio Barbosa"/>
    <s v="Gnosis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6538d7ff8bb005441b425d82256be6f84abe7f4debecd0c176aaa8b5aa028e3"/>
    <n v="1"/>
    <n v="1"/>
  </r>
  <r>
    <s v="2824d51c-d73b-4502-a7c0-9807524f46ca"/>
    <x v="330"/>
    <x v="587"/>
    <n v="-0.1"/>
    <n v="-0.1"/>
    <x v="3"/>
    <n v="13449.592252803261"/>
    <n v="-1344.9592252803261"/>
    <n v="-1344.9592252803261"/>
    <x v="1"/>
    <m/>
    <s v="Gnosis"/>
    <s v="Gabriel Polverelli Nogueira"/>
    <m/>
    <m/>
    <m/>
    <m/>
    <s v="Sem Histórico"/>
    <m/>
    <s v="Gnosis"/>
    <m/>
    <x v="166"/>
    <s v="Safe"/>
    <s v="Technology &amp; Infrastructure"/>
    <s v="Operating Costs"/>
    <s v="Operating Costs"/>
    <x v="9"/>
    <m/>
    <s v="0x76538d7ff8bb005441b425d82256be6f84abe7f4debecd0c176aaa8b5aa028e3"/>
    <n v="1"/>
    <n v="1"/>
  </r>
  <r>
    <m/>
    <x v="0"/>
    <x v="659"/>
    <m/>
    <m/>
    <x v="6"/>
    <m/>
    <m/>
    <m/>
    <x v="2"/>
    <m/>
    <m/>
    <m/>
    <m/>
    <m/>
    <m/>
    <m/>
    <m/>
    <m/>
    <m/>
    <m/>
    <x v="183"/>
    <m/>
    <m/>
    <m/>
    <m/>
    <x v="1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4:I24" firstHeaderRow="1" firstDataRow="3" firstDataCol="1" rowPageCount="2" colPageCount="1"/>
  <pivotFields count="35"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">
        <item x="64"/>
        <item x="180"/>
        <item x="179"/>
        <item x="19"/>
        <item x="102"/>
        <item x="44"/>
        <item x="86"/>
        <item x="10"/>
        <item x="152"/>
        <item x="139"/>
        <item x="8"/>
        <item x="174"/>
        <item x="93"/>
        <item x="123"/>
        <item x="75"/>
        <item x="158"/>
        <item x="177"/>
        <item x="135"/>
        <item x="173"/>
        <item x="101"/>
        <item x="74"/>
        <item x="13"/>
        <item x="156"/>
        <item x="65"/>
        <item x="14"/>
        <item x="124"/>
        <item x="56"/>
        <item x="119"/>
        <item x="41"/>
        <item x="160"/>
        <item x="129"/>
        <item x="68"/>
        <item x="166"/>
        <item x="159"/>
        <item x="169"/>
        <item x="155"/>
        <item x="154"/>
        <item x="112"/>
        <item x="181"/>
        <item x="118"/>
        <item x="168"/>
        <item x="172"/>
        <item x="116"/>
        <item x="114"/>
        <item x="113"/>
        <item x="99"/>
        <item x="15"/>
        <item x="37"/>
        <item x="110"/>
        <item x="92"/>
        <item x="141"/>
        <item x="77"/>
        <item x="90"/>
        <item x="61"/>
        <item x="138"/>
        <item x="85"/>
        <item x="151"/>
        <item x="54"/>
        <item x="47"/>
        <item x="32"/>
        <item x="143"/>
        <item x="136"/>
        <item x="48"/>
        <item x="33"/>
        <item x="51"/>
        <item x="43"/>
        <item x="55"/>
        <item x="71"/>
        <item x="121"/>
        <item x="2"/>
        <item x="60"/>
        <item x="120"/>
        <item x="49"/>
        <item x="18"/>
        <item x="176"/>
        <item x="73"/>
        <item x="89"/>
        <item x="95"/>
        <item x="108"/>
        <item x="58"/>
        <item x="59"/>
        <item x="81"/>
        <item x="153"/>
        <item x="163"/>
        <item x="125"/>
        <item x="144"/>
        <item x="103"/>
        <item x="105"/>
        <item x="178"/>
        <item x="170"/>
        <item x="115"/>
        <item x="182"/>
        <item x="142"/>
        <item x="7"/>
        <item x="9"/>
        <item x="53"/>
        <item x="132"/>
        <item x="22"/>
        <item x="21"/>
        <item x="20"/>
        <item x="34"/>
        <item x="23"/>
        <item x="131"/>
        <item x="150"/>
        <item x="104"/>
        <item x="164"/>
        <item x="137"/>
        <item x="165"/>
        <item x="76"/>
        <item x="50"/>
        <item x="52"/>
        <item x="97"/>
        <item x="100"/>
        <item x="162"/>
        <item x="109"/>
        <item x="111"/>
        <item x="148"/>
        <item x="83"/>
        <item x="122"/>
        <item x="46"/>
        <item x="127"/>
        <item x="91"/>
        <item x="106"/>
        <item x="130"/>
        <item x="117"/>
        <item x="79"/>
        <item x="84"/>
        <item x="24"/>
        <item x="11"/>
        <item x="70"/>
        <item x="107"/>
        <item x="42"/>
        <item x="3"/>
        <item x="88"/>
        <item x="94"/>
        <item x="36"/>
        <item x="28"/>
        <item x="80"/>
        <item x="1"/>
        <item x="96"/>
        <item x="134"/>
        <item x="87"/>
        <item x="78"/>
        <item x="17"/>
        <item x="126"/>
        <item x="26"/>
        <item x="40"/>
        <item x="25"/>
        <item x="128"/>
        <item x="149"/>
        <item x="146"/>
        <item x="140"/>
        <item x="62"/>
        <item x="82"/>
        <item x="133"/>
        <item x="4"/>
        <item x="72"/>
        <item x="29"/>
        <item x="35"/>
        <item x="6"/>
        <item x="5"/>
        <item x="27"/>
        <item x="45"/>
        <item x="39"/>
        <item x="30"/>
        <item x="98"/>
        <item x="38"/>
        <item x="16"/>
        <item x="145"/>
        <item x="63"/>
        <item x="161"/>
        <item x="57"/>
        <item x="69"/>
        <item x="147"/>
        <item x="171"/>
        <item x="175"/>
        <item x="167"/>
        <item x="157"/>
        <item x="66"/>
        <item x="183"/>
        <item x="67"/>
        <item x="31"/>
        <item x="12"/>
        <item x="0"/>
        <item t="default"/>
      </items>
    </pivotField>
    <pivotField showAll="0"/>
    <pivotField showAll="0"/>
    <pivotField showAll="0"/>
    <pivotField showAll="0"/>
    <pivotField axis="axisRow" showAll="0" sortType="ascending">
      <items count="19">
        <item sd="0" x="16"/>
        <item sd="0" x="8"/>
        <item sd="0" x="4"/>
        <item sd="0" x="13"/>
        <item sd="0" x="9"/>
        <item sd="0" x="1"/>
        <item sd="0" x="12"/>
        <item sd="0" x="15"/>
        <item sd="0" x="5"/>
        <item sd="0" x="3"/>
        <item sd="0" x="7"/>
        <item sd="0" x="6"/>
        <item sd="0" x="10"/>
        <item sd="0" x="2"/>
        <item sd="0" x="14"/>
        <item sd="0" x="11"/>
        <item sd="0" x="0"/>
        <item sd="0" x="17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sd="0" x="1"/>
        <item x="2"/>
        <item h="1" x="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6"/>
    <field x="2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2">
    <field x="32"/>
    <field x="1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2">
    <pageField fld="5" hier="-1"/>
    <pageField fld="9" hier="-1"/>
  </pageFields>
  <dataFields count="1">
    <dataField name=" realizados" fld="8" baseField="0" baseItem="0" numFmtId="43"/>
  </dataFields>
  <formats count="1">
    <format dxfId="19">
      <pivotArea type="topRight" dataOnly="0" labelOnly="1" outline="0" offset="H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L21" firstHeaderRow="1" firstDataRow="3" firstDataCol="1" rowPageCount="2" colPageCount="1"/>
  <pivotFields count="35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">
        <item x="64"/>
        <item x="180"/>
        <item x="179"/>
        <item x="19"/>
        <item x="102"/>
        <item x="44"/>
        <item x="86"/>
        <item x="10"/>
        <item x="152"/>
        <item x="139"/>
        <item x="8"/>
        <item x="174"/>
        <item x="93"/>
        <item x="123"/>
        <item x="75"/>
        <item x="158"/>
        <item x="177"/>
        <item x="135"/>
        <item x="173"/>
        <item x="101"/>
        <item x="74"/>
        <item x="13"/>
        <item x="156"/>
        <item x="65"/>
        <item x="14"/>
        <item x="124"/>
        <item x="56"/>
        <item x="119"/>
        <item x="41"/>
        <item x="160"/>
        <item x="129"/>
        <item x="68"/>
        <item x="166"/>
        <item x="159"/>
        <item x="169"/>
        <item x="155"/>
        <item x="154"/>
        <item x="112"/>
        <item x="181"/>
        <item x="118"/>
        <item x="168"/>
        <item x="172"/>
        <item x="116"/>
        <item x="114"/>
        <item x="113"/>
        <item x="99"/>
        <item x="15"/>
        <item x="37"/>
        <item x="110"/>
        <item x="92"/>
        <item x="141"/>
        <item x="77"/>
        <item x="90"/>
        <item x="61"/>
        <item x="138"/>
        <item x="85"/>
        <item x="151"/>
        <item x="54"/>
        <item x="47"/>
        <item x="32"/>
        <item x="143"/>
        <item x="136"/>
        <item x="48"/>
        <item x="33"/>
        <item x="51"/>
        <item x="43"/>
        <item x="55"/>
        <item x="71"/>
        <item x="121"/>
        <item x="2"/>
        <item x="60"/>
        <item x="120"/>
        <item x="49"/>
        <item x="18"/>
        <item x="176"/>
        <item x="73"/>
        <item x="89"/>
        <item x="95"/>
        <item x="108"/>
        <item x="58"/>
        <item x="59"/>
        <item x="81"/>
        <item x="153"/>
        <item x="163"/>
        <item x="125"/>
        <item x="144"/>
        <item x="103"/>
        <item x="105"/>
        <item x="178"/>
        <item x="170"/>
        <item x="115"/>
        <item x="182"/>
        <item x="142"/>
        <item x="7"/>
        <item x="9"/>
        <item x="53"/>
        <item x="132"/>
        <item x="22"/>
        <item x="21"/>
        <item x="20"/>
        <item x="34"/>
        <item x="23"/>
        <item x="131"/>
        <item x="150"/>
        <item x="104"/>
        <item x="164"/>
        <item x="137"/>
        <item x="165"/>
        <item x="76"/>
        <item x="50"/>
        <item x="52"/>
        <item x="97"/>
        <item x="100"/>
        <item x="162"/>
        <item x="109"/>
        <item x="111"/>
        <item x="148"/>
        <item x="83"/>
        <item x="122"/>
        <item x="46"/>
        <item x="127"/>
        <item x="91"/>
        <item x="106"/>
        <item x="130"/>
        <item x="117"/>
        <item x="79"/>
        <item x="84"/>
        <item x="24"/>
        <item x="11"/>
        <item x="70"/>
        <item x="107"/>
        <item x="42"/>
        <item x="3"/>
        <item x="88"/>
        <item x="94"/>
        <item x="36"/>
        <item x="28"/>
        <item x="80"/>
        <item x="1"/>
        <item x="96"/>
        <item x="134"/>
        <item x="87"/>
        <item x="78"/>
        <item x="17"/>
        <item x="126"/>
        <item x="26"/>
        <item x="40"/>
        <item x="25"/>
        <item x="128"/>
        <item x="149"/>
        <item x="146"/>
        <item x="140"/>
        <item x="62"/>
        <item x="82"/>
        <item x="133"/>
        <item x="67"/>
        <item x="4"/>
        <item x="72"/>
        <item x="29"/>
        <item x="35"/>
        <item x="6"/>
        <item x="5"/>
        <item x="27"/>
        <item x="45"/>
        <item x="39"/>
        <item x="30"/>
        <item x="98"/>
        <item x="38"/>
        <item x="16"/>
        <item x="145"/>
        <item x="63"/>
        <item x="161"/>
        <item x="57"/>
        <item x="69"/>
        <item x="147"/>
        <item x="171"/>
        <item x="175"/>
        <item x="167"/>
        <item x="157"/>
        <item x="66"/>
        <item x="183"/>
        <item x="31"/>
        <item x="12"/>
        <item x="0"/>
        <item t="default"/>
      </items>
    </pivotField>
    <pivotField showAll="0"/>
    <pivotField showAll="0"/>
    <pivotField showAll="0"/>
    <pivotField showAll="0"/>
    <pivotField axis="axisRow" showAll="0">
      <items count="19">
        <item sd="0" x="16"/>
        <item sd="0" x="8"/>
        <item sd="0" x="4"/>
        <item sd="0" x="13"/>
        <item sd="0" x="9"/>
        <item sd="0" x="1"/>
        <item sd="0" x="12"/>
        <item sd="0" x="15"/>
        <item sd="0" x="5"/>
        <item sd="0" x="3"/>
        <item sd="0" x="7"/>
        <item sd="0" x="6"/>
        <item sd="0" x="10"/>
        <item sd="0" x="2"/>
        <item sd="0" x="14"/>
        <item sd="0" x="11"/>
        <item sd="0" x="0"/>
        <item x="17"/>
        <item t="default"/>
      </items>
    </pivotField>
    <pivotField showAll="0"/>
    <pivotField showAll="0"/>
    <pivotField showAll="0"/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5">
        <item x="1"/>
        <item sd="0"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x="2"/>
        <item sd="0" x="3"/>
        <item sd="0" x="4"/>
        <item sd="0" x="5"/>
        <item t="default"/>
      </items>
    </pivotField>
  </pivotFields>
  <rowFields count="2">
    <field x="26"/>
    <field x="21"/>
  </rowFields>
  <rowItems count="15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2">
    <field x="34"/>
    <field x="2"/>
  </colFields>
  <colItems count="11">
    <i>
      <x v="2"/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t="grand">
      <x/>
    </i>
  </colItems>
  <pageFields count="2">
    <pageField fld="9" hier="-1"/>
    <pageField fld="5" hier="-1"/>
  </pageFields>
  <dataFields count="1">
    <dataField name=" a pagar" fld="7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tabSelected="1" zoomScale="150" zoomScaleNormal="150" workbookViewId="0">
      <selection activeCell="C14" sqref="C14"/>
    </sheetView>
  </sheetViews>
  <sheetFormatPr baseColWidth="10" defaultRowHeight="16"/>
  <cols>
    <col min="1" max="1" width="24.33203125" bestFit="1" customWidth="1"/>
    <col min="2" max="2" width="18.83203125" bestFit="1" customWidth="1"/>
    <col min="3" max="5" width="11.5" bestFit="1" customWidth="1"/>
    <col min="6" max="6" width="13" bestFit="1" customWidth="1"/>
    <col min="7" max="7" width="11.5" bestFit="1" customWidth="1"/>
    <col min="8" max="9" width="13" bestFit="1" customWidth="1"/>
    <col min="10" max="12" width="11.5" customWidth="1"/>
    <col min="13" max="13" width="11.5" bestFit="1" customWidth="1"/>
    <col min="14" max="14" width="11.5" customWidth="1"/>
    <col min="15" max="15" width="13" bestFit="1" customWidth="1"/>
    <col min="16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9">
      <c r="A1" s="1" t="s">
        <v>0</v>
      </c>
      <c r="B1" t="s">
        <v>1</v>
      </c>
    </row>
    <row r="2" spans="1:9">
      <c r="A2" s="1" t="s">
        <v>2</v>
      </c>
      <c r="B2" s="2">
        <v>1</v>
      </c>
    </row>
    <row r="4" spans="1:9">
      <c r="A4" s="1" t="s">
        <v>3</v>
      </c>
      <c r="B4" s="1" t="s">
        <v>4</v>
      </c>
    </row>
    <row r="5" spans="1:9">
      <c r="B5" t="s">
        <v>5</v>
      </c>
      <c r="C5" t="s">
        <v>6</v>
      </c>
      <c r="H5" t="s">
        <v>7</v>
      </c>
      <c r="I5" t="s">
        <v>8</v>
      </c>
    </row>
    <row r="6" spans="1:9">
      <c r="A6" s="1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</row>
    <row r="7" spans="1:9">
      <c r="A7" s="2" t="s">
        <v>15</v>
      </c>
      <c r="B7" s="3">
        <v>-3383.47</v>
      </c>
      <c r="C7" s="3"/>
      <c r="D7" s="3"/>
      <c r="E7" s="3"/>
      <c r="F7" s="3"/>
      <c r="G7" s="3"/>
      <c r="H7" s="3"/>
      <c r="I7" s="3">
        <v>-3383.47</v>
      </c>
    </row>
    <row r="8" spans="1:9">
      <c r="A8" s="2" t="s">
        <v>16</v>
      </c>
      <c r="B8" s="3">
        <v>-57132.199816823471</v>
      </c>
      <c r="C8" s="3">
        <v>-2288.71</v>
      </c>
      <c r="D8" s="3">
        <v>-14.83</v>
      </c>
      <c r="E8" s="3">
        <v>-4469.24</v>
      </c>
      <c r="F8" s="3">
        <v>-4871.21</v>
      </c>
      <c r="G8" s="3">
        <v>-411.63</v>
      </c>
      <c r="H8" s="3">
        <v>-12055.619999999999</v>
      </c>
      <c r="I8" s="3">
        <v>-69187.819816823481</v>
      </c>
    </row>
    <row r="9" spans="1:9">
      <c r="A9" s="2" t="s">
        <v>17</v>
      </c>
      <c r="B9" s="3">
        <v>-24949.7</v>
      </c>
      <c r="C9" s="3">
        <v>-1700</v>
      </c>
      <c r="D9" s="3">
        <v>-1700</v>
      </c>
      <c r="E9" s="3">
        <v>-1700</v>
      </c>
      <c r="F9" s="3">
        <v>-1953</v>
      </c>
      <c r="G9" s="3">
        <v>-1700</v>
      </c>
      <c r="H9" s="3">
        <v>-8753</v>
      </c>
      <c r="I9" s="3">
        <v>-33702.699999999997</v>
      </c>
    </row>
    <row r="10" spans="1:9">
      <c r="A10" s="2" t="s">
        <v>18</v>
      </c>
      <c r="B10" s="3">
        <v>749.29215031658532</v>
      </c>
      <c r="C10" s="3"/>
      <c r="D10" s="3">
        <v>0</v>
      </c>
      <c r="E10" s="3">
        <v>2.2737367544323206E-13</v>
      </c>
      <c r="F10" s="3"/>
      <c r="G10" s="3">
        <v>2967.16</v>
      </c>
      <c r="H10" s="3">
        <v>2967.16</v>
      </c>
      <c r="I10" s="3">
        <v>3716.4521503165852</v>
      </c>
    </row>
    <row r="11" spans="1:9">
      <c r="A11" s="2" t="s">
        <v>19</v>
      </c>
      <c r="B11" s="3">
        <v>-135429.93976760414</v>
      </c>
      <c r="C11" s="3">
        <v>-54.253789647903737</v>
      </c>
      <c r="D11" s="3">
        <v>-944.26724140435044</v>
      </c>
      <c r="E11" s="3">
        <v>-453.00495751795535</v>
      </c>
      <c r="F11" s="3">
        <v>-3217.550593843036</v>
      </c>
      <c r="G11" s="3">
        <v>-136.69528204588434</v>
      </c>
      <c r="H11" s="3">
        <v>-4805.7718644591305</v>
      </c>
      <c r="I11" s="3">
        <v>-140235.71163206329</v>
      </c>
    </row>
    <row r="12" spans="1:9">
      <c r="A12" s="2" t="s">
        <v>20</v>
      </c>
      <c r="B12" s="3">
        <v>-239791.43</v>
      </c>
      <c r="C12" s="3">
        <v>-5876.4300000000012</v>
      </c>
      <c r="D12" s="3">
        <v>-6699.96</v>
      </c>
      <c r="E12" s="3">
        <v>-14050.58</v>
      </c>
      <c r="F12" s="3">
        <v>-15233.099999999999</v>
      </c>
      <c r="G12" s="3">
        <v>-473.21</v>
      </c>
      <c r="H12" s="3">
        <v>-42333.279999999999</v>
      </c>
      <c r="I12" s="3">
        <v>-282124.70999999996</v>
      </c>
    </row>
    <row r="13" spans="1:9">
      <c r="A13" s="2" t="s">
        <v>21</v>
      </c>
      <c r="B13" s="3">
        <v>-174941.26</v>
      </c>
      <c r="C13" s="3">
        <v>-67473.11</v>
      </c>
      <c r="D13" s="3">
        <v>-5158.7800000000007</v>
      </c>
      <c r="E13" s="3">
        <v>-3084.87</v>
      </c>
      <c r="F13" s="3">
        <v>-151705.82</v>
      </c>
      <c r="G13" s="3">
        <v>-1510.42</v>
      </c>
      <c r="H13" s="3">
        <v>-228933.00000000003</v>
      </c>
      <c r="I13" s="3">
        <v>-403874.25999999995</v>
      </c>
    </row>
    <row r="14" spans="1:9">
      <c r="A14" s="2" t="s">
        <v>22</v>
      </c>
      <c r="B14" s="3">
        <v>206400.3323978124</v>
      </c>
      <c r="C14" s="3">
        <v>-5405.27</v>
      </c>
      <c r="D14" s="3"/>
      <c r="E14" s="3"/>
      <c r="F14" s="3">
        <v>5125400</v>
      </c>
      <c r="G14" s="3"/>
      <c r="H14" s="3">
        <v>5119994.7300000004</v>
      </c>
      <c r="I14" s="3">
        <v>5326395.0623978125</v>
      </c>
    </row>
    <row r="15" spans="1:9">
      <c r="A15" s="2" t="s">
        <v>23</v>
      </c>
      <c r="B15" s="3">
        <v>-113442.86999999998</v>
      </c>
      <c r="C15" s="3">
        <v>-10060</v>
      </c>
      <c r="D15" s="3">
        <v>-8742.5499999999993</v>
      </c>
      <c r="E15" s="3">
        <v>-10259.299999999999</v>
      </c>
      <c r="F15" s="3">
        <v>-166071.38</v>
      </c>
      <c r="G15" s="3">
        <v>-5000</v>
      </c>
      <c r="H15" s="3">
        <v>-200133.23</v>
      </c>
      <c r="I15" s="3">
        <v>-313576.09999999998</v>
      </c>
    </row>
    <row r="16" spans="1:9">
      <c r="A16" s="2" t="s">
        <v>24</v>
      </c>
      <c r="B16" s="3">
        <v>-44889.94194835324</v>
      </c>
      <c r="C16" s="3">
        <v>-4000</v>
      </c>
      <c r="D16" s="3">
        <v>-4000</v>
      </c>
      <c r="E16" s="3">
        <v>-4000</v>
      </c>
      <c r="F16" s="3">
        <v>-4485.93</v>
      </c>
      <c r="G16" s="3">
        <v>-810</v>
      </c>
      <c r="H16" s="3">
        <v>-17295.93</v>
      </c>
      <c r="I16" s="3">
        <v>-62185.87194835324</v>
      </c>
    </row>
    <row r="17" spans="1:9">
      <c r="A17" s="2" t="s">
        <v>25</v>
      </c>
      <c r="B17" s="3">
        <v>-122172.52864423027</v>
      </c>
      <c r="C17" s="3">
        <v>-2345.7000000000116</v>
      </c>
      <c r="D17" s="3">
        <v>-1481.9268311919589</v>
      </c>
      <c r="E17" s="3">
        <v>-402.56041216524363</v>
      </c>
      <c r="F17" s="3">
        <v>-24531.517053312349</v>
      </c>
      <c r="G17" s="3">
        <v>-12029.455455665449</v>
      </c>
      <c r="H17" s="3">
        <v>-40791.159752335014</v>
      </c>
      <c r="I17" s="3">
        <v>-162963.6883965653</v>
      </c>
    </row>
    <row r="18" spans="1:9">
      <c r="A18" s="2" t="s">
        <v>26</v>
      </c>
      <c r="B18" s="3">
        <v>-642565.69295279821</v>
      </c>
      <c r="C18" s="3">
        <v>-6410.91</v>
      </c>
      <c r="D18" s="3">
        <v>-21226.81</v>
      </c>
      <c r="E18" s="3">
        <v>-6347.05</v>
      </c>
      <c r="F18" s="3">
        <v>-5454.57</v>
      </c>
      <c r="G18" s="3">
        <v>-5100.1000000000004</v>
      </c>
      <c r="H18" s="3">
        <v>-44539.44</v>
      </c>
      <c r="I18" s="3">
        <v>-687105.13295279827</v>
      </c>
    </row>
    <row r="19" spans="1:9">
      <c r="A19" s="2" t="s">
        <v>27</v>
      </c>
      <c r="B19" s="3">
        <v>-10693.17</v>
      </c>
      <c r="C19" s="3">
        <v>-2900</v>
      </c>
      <c r="D19" s="3">
        <v>-2500</v>
      </c>
      <c r="E19" s="3">
        <v>-5000</v>
      </c>
      <c r="F19" s="3">
        <v>4550.17</v>
      </c>
      <c r="G19" s="3">
        <v>-2951.41</v>
      </c>
      <c r="H19" s="3">
        <v>-8801.24</v>
      </c>
      <c r="I19" s="3">
        <v>-19494.41</v>
      </c>
    </row>
    <row r="20" spans="1:9">
      <c r="A20" s="2" t="s">
        <v>28</v>
      </c>
      <c r="B20" s="3">
        <v>-1676428.4701595067</v>
      </c>
      <c r="C20" s="3">
        <v>-169975.77</v>
      </c>
      <c r="D20" s="3">
        <v>-129868.86</v>
      </c>
      <c r="E20" s="3">
        <v>-192694.14999999997</v>
      </c>
      <c r="F20" s="3">
        <v>-329795.04999999993</v>
      </c>
      <c r="G20" s="3">
        <v>-242995.08</v>
      </c>
      <c r="H20" s="3">
        <v>-1065328.9099999999</v>
      </c>
      <c r="I20" s="3">
        <v>-2741757.3801595066</v>
      </c>
    </row>
    <row r="21" spans="1:9">
      <c r="A21" s="2" t="s">
        <v>29</v>
      </c>
      <c r="B21" s="3">
        <v>-19994.124203407875</v>
      </c>
      <c r="C21" s="3">
        <v>22977.21</v>
      </c>
      <c r="D21" s="3">
        <v>57.325440603494798</v>
      </c>
      <c r="E21" s="3">
        <v>6648.0411107493856</v>
      </c>
      <c r="F21" s="3">
        <v>631.81124643794055</v>
      </c>
      <c r="G21" s="3">
        <v>1674.3999999999999</v>
      </c>
      <c r="H21" s="3">
        <v>31988.787797790821</v>
      </c>
      <c r="I21" s="3">
        <v>11994.663594382944</v>
      </c>
    </row>
    <row r="22" spans="1:9">
      <c r="A22" s="2" t="s">
        <v>30</v>
      </c>
      <c r="B22" s="3">
        <v>4124416.4277990451</v>
      </c>
      <c r="C22" s="3">
        <v>91918.122425835216</v>
      </c>
      <c r="D22" s="3">
        <v>38155.317714343146</v>
      </c>
      <c r="E22" s="3">
        <v>68434.350000000006</v>
      </c>
      <c r="F22" s="3">
        <v>50490.14</v>
      </c>
      <c r="G22" s="3"/>
      <c r="H22" s="3">
        <v>248997.93014017836</v>
      </c>
      <c r="I22" s="3">
        <v>4373414.3579392228</v>
      </c>
    </row>
    <row r="23" spans="1:9">
      <c r="A23" s="2" t="s">
        <v>31</v>
      </c>
      <c r="B23" s="3">
        <v>-114311.69</v>
      </c>
      <c r="C23" s="3">
        <v>-13641.15</v>
      </c>
      <c r="D23" s="3">
        <v>-15556.339999999998</v>
      </c>
      <c r="E23" s="3">
        <v>-16288.19</v>
      </c>
      <c r="F23" s="3">
        <v>-19083.229999999996</v>
      </c>
      <c r="G23" s="3">
        <v>-4086.39</v>
      </c>
      <c r="H23" s="3">
        <v>-68655.3</v>
      </c>
      <c r="I23" s="3">
        <v>-182966.99</v>
      </c>
    </row>
    <row r="24" spans="1:9">
      <c r="A24" s="2" t="s">
        <v>8</v>
      </c>
      <c r="B24" s="3">
        <v>951439.56485445052</v>
      </c>
      <c r="C24" s="3">
        <v>-177235.97136381271</v>
      </c>
      <c r="D24" s="3">
        <v>-159681.68091764968</v>
      </c>
      <c r="E24" s="3">
        <v>-183666.55425893376</v>
      </c>
      <c r="F24" s="3">
        <v>4454669.7635992821</v>
      </c>
      <c r="G24" s="3">
        <v>-272562.83073771134</v>
      </c>
      <c r="H24" s="3">
        <v>3661522.7263211743</v>
      </c>
      <c r="I24" s="3">
        <v>4612962.2911756244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1"/>
  <sheetViews>
    <sheetView zoomScale="150" zoomScaleNormal="150" workbookViewId="0">
      <selection activeCell="E12" sqref="E12"/>
    </sheetView>
  </sheetViews>
  <sheetFormatPr baseColWidth="10" defaultRowHeight="16"/>
  <cols>
    <col min="1" max="1" width="24.33203125" bestFit="1" customWidth="1"/>
    <col min="2" max="2" width="18.83203125" bestFit="1" customWidth="1"/>
    <col min="3" max="9" width="11.5" bestFit="1" customWidth="1"/>
    <col min="10" max="12" width="13" bestFit="1" customWidth="1"/>
    <col min="13" max="13" width="11.83203125" bestFit="1" customWidth="1"/>
    <col min="14" max="16" width="10.83203125" bestFit="1" customWidth="1"/>
    <col min="17" max="17" width="11.83203125" bestFit="1" customWidth="1"/>
    <col min="18" max="18" width="10.83203125" bestFit="1" customWidth="1"/>
    <col min="19" max="19" width="9.83203125" bestFit="1" customWidth="1"/>
    <col min="20" max="20" width="10.83203125" bestFit="1" customWidth="1"/>
    <col min="21" max="22" width="11.83203125" bestFit="1" customWidth="1"/>
    <col min="23" max="253" width="10.83203125" bestFit="1" customWidth="1"/>
    <col min="254" max="254" width="11.83203125" bestFit="1" customWidth="1"/>
    <col min="255" max="255" width="10.5" bestFit="1" customWidth="1"/>
    <col min="256" max="256" width="10.83203125" bestFit="1" customWidth="1"/>
    <col min="257" max="257" width="16.6640625" bestFit="1" customWidth="1"/>
    <col min="258" max="258" width="11.83203125" bestFit="1" customWidth="1"/>
    <col min="259" max="268" width="10.5" bestFit="1" customWidth="1"/>
    <col min="269" max="269" width="11.5" bestFit="1" customWidth="1"/>
    <col min="270" max="298" width="10.5" bestFit="1" customWidth="1"/>
    <col min="299" max="299" width="11.5" bestFit="1" customWidth="1"/>
    <col min="300" max="300" width="10.5" bestFit="1" customWidth="1"/>
    <col min="301" max="301" width="11.5" bestFit="1" customWidth="1"/>
    <col min="302" max="302" width="13" bestFit="1" customWidth="1"/>
    <col min="303" max="308" width="10.5" bestFit="1" customWidth="1"/>
    <col min="309" max="309" width="13" bestFit="1" customWidth="1"/>
    <col min="310" max="311" width="12.83203125" bestFit="1" customWidth="1"/>
    <col min="312" max="313" width="10.5" bestFit="1" customWidth="1"/>
    <col min="314" max="314" width="12.83203125" bestFit="1" customWidth="1"/>
    <col min="315" max="315" width="10.5" bestFit="1" customWidth="1"/>
    <col min="316" max="317" width="12.83203125" bestFit="1" customWidth="1"/>
    <col min="318" max="319" width="10.5" bestFit="1" customWidth="1"/>
    <col min="320" max="320" width="12.83203125" bestFit="1" customWidth="1"/>
    <col min="321" max="321" width="10.5" bestFit="1" customWidth="1"/>
    <col min="322" max="322" width="12.83203125" bestFit="1" customWidth="1"/>
    <col min="323" max="324" width="10.5" bestFit="1" customWidth="1"/>
    <col min="325" max="325" width="12.83203125" bestFit="1" customWidth="1"/>
    <col min="326" max="329" width="10.5" bestFit="1" customWidth="1"/>
    <col min="330" max="330" width="12.83203125" bestFit="1" customWidth="1"/>
    <col min="331" max="332" width="10.5" bestFit="1" customWidth="1"/>
    <col min="333" max="336" width="12.83203125" bestFit="1" customWidth="1"/>
    <col min="337" max="337" width="10.5" bestFit="1" customWidth="1"/>
    <col min="338" max="339" width="12.83203125" bestFit="1" customWidth="1"/>
    <col min="340" max="340" width="10.5" bestFit="1" customWidth="1"/>
    <col min="341" max="343" width="12.83203125" bestFit="1" customWidth="1"/>
    <col min="344" max="344" width="10.5" bestFit="1" customWidth="1"/>
    <col min="345" max="345" width="12.1640625" bestFit="1" customWidth="1"/>
    <col min="346" max="347" width="10.5" bestFit="1" customWidth="1"/>
    <col min="348" max="348" width="12.1640625" bestFit="1" customWidth="1"/>
    <col min="349" max="350" width="12.83203125" bestFit="1" customWidth="1"/>
    <col min="351" max="352" width="10.5" bestFit="1" customWidth="1"/>
    <col min="353" max="357" width="12.83203125" bestFit="1" customWidth="1"/>
    <col min="358" max="358" width="12.1640625" bestFit="1" customWidth="1"/>
    <col min="359" max="363" width="12.83203125" bestFit="1" customWidth="1"/>
    <col min="364" max="364" width="12.1640625" bestFit="1" customWidth="1"/>
    <col min="365" max="368" width="12.83203125" bestFit="1" customWidth="1"/>
    <col min="369" max="369" width="12.1640625" bestFit="1" customWidth="1"/>
    <col min="370" max="370" width="10.5" bestFit="1" customWidth="1"/>
    <col min="371" max="373" width="12.83203125" bestFit="1" customWidth="1"/>
    <col min="374" max="374" width="10.5" bestFit="1" customWidth="1"/>
    <col min="375" max="375" width="12.83203125" bestFit="1" customWidth="1"/>
    <col min="376" max="376" width="12.1640625" bestFit="1" customWidth="1"/>
    <col min="377" max="379" width="12.83203125" bestFit="1" customWidth="1"/>
    <col min="380" max="380" width="10.5" bestFit="1" customWidth="1"/>
    <col min="381" max="391" width="12.83203125" bestFit="1" customWidth="1"/>
    <col min="392" max="398" width="10.5" bestFit="1" customWidth="1"/>
    <col min="399" max="399" width="6.83203125" bestFit="1" customWidth="1"/>
    <col min="400" max="400" width="12.83203125" bestFit="1" customWidth="1"/>
    <col min="401" max="651" width="18.83203125" bestFit="1" customWidth="1"/>
    <col min="652" max="652" width="10.33203125" bestFit="1" customWidth="1"/>
  </cols>
  <sheetData>
    <row r="1" spans="1:12">
      <c r="A1" s="1" t="s">
        <v>2</v>
      </c>
      <c r="B1" s="2">
        <v>0</v>
      </c>
    </row>
    <row r="2" spans="1:12">
      <c r="A2" s="1" t="s">
        <v>0</v>
      </c>
      <c r="B2" t="s">
        <v>1</v>
      </c>
    </row>
    <row r="4" spans="1:12">
      <c r="A4" s="1" t="s">
        <v>32</v>
      </c>
      <c r="B4" s="1" t="s">
        <v>4</v>
      </c>
    </row>
    <row r="5" spans="1:12">
      <c r="B5" t="s">
        <v>6</v>
      </c>
      <c r="J5" t="s">
        <v>7</v>
      </c>
      <c r="K5" t="s">
        <v>33</v>
      </c>
      <c r="L5" t="s">
        <v>8</v>
      </c>
    </row>
    <row r="6" spans="1:12">
      <c r="A6" s="1" t="s">
        <v>34</v>
      </c>
      <c r="B6" t="s">
        <v>14</v>
      </c>
      <c r="C6" t="s">
        <v>35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</row>
    <row r="7" spans="1:12">
      <c r="A7" s="2" t="s">
        <v>16</v>
      </c>
      <c r="B7" s="3">
        <v>-9532.0499999999993</v>
      </c>
      <c r="C7" s="3">
        <v>-10000</v>
      </c>
      <c r="D7" s="3">
        <v>-10000</v>
      </c>
      <c r="E7" s="3">
        <v>-10000</v>
      </c>
      <c r="F7" s="3">
        <v>-10000</v>
      </c>
      <c r="G7" s="3">
        <v>-10000</v>
      </c>
      <c r="H7" s="3">
        <v>-10000</v>
      </c>
      <c r="I7" s="3">
        <v>-10000</v>
      </c>
      <c r="J7" s="3">
        <v>-79532.05</v>
      </c>
      <c r="K7" s="3">
        <v>-40000</v>
      </c>
      <c r="L7" s="3">
        <v>-119532.05</v>
      </c>
    </row>
    <row r="8" spans="1:12">
      <c r="A8" s="2" t="s">
        <v>17</v>
      </c>
      <c r="B8" s="3"/>
      <c r="C8" s="3">
        <v>-1700</v>
      </c>
      <c r="D8" s="3">
        <v>-2130</v>
      </c>
      <c r="E8" s="3">
        <v>-2130</v>
      </c>
      <c r="F8" s="3">
        <v>-2130</v>
      </c>
      <c r="G8" s="3">
        <v>-2130</v>
      </c>
      <c r="H8" s="3">
        <v>-2130</v>
      </c>
      <c r="I8" s="3">
        <v>-2130</v>
      </c>
      <c r="J8" s="3">
        <v>-14480</v>
      </c>
      <c r="K8" s="3">
        <v>-10650</v>
      </c>
      <c r="L8" s="3">
        <v>-25130</v>
      </c>
    </row>
    <row r="9" spans="1:12">
      <c r="A9" s="2" t="s">
        <v>18</v>
      </c>
      <c r="B9" s="3">
        <v>-2967.16</v>
      </c>
      <c r="C9" s="3"/>
      <c r="D9" s="3"/>
      <c r="E9" s="3"/>
      <c r="F9" s="3"/>
      <c r="G9" s="3"/>
      <c r="H9" s="3"/>
      <c r="I9" s="3"/>
      <c r="J9" s="3">
        <v>-2967.16</v>
      </c>
      <c r="K9" s="3"/>
      <c r="L9" s="3">
        <v>-2967.16</v>
      </c>
    </row>
    <row r="10" spans="1:12">
      <c r="A10" s="2" t="s">
        <v>19</v>
      </c>
      <c r="B10" s="3">
        <v>-2000</v>
      </c>
      <c r="C10" s="3">
        <v>-2000</v>
      </c>
      <c r="D10" s="3">
        <v>-2000</v>
      </c>
      <c r="E10" s="3">
        <v>-2000</v>
      </c>
      <c r="F10" s="3">
        <v>-2000</v>
      </c>
      <c r="G10" s="3">
        <v>-2000</v>
      </c>
      <c r="H10" s="3">
        <v>-2000</v>
      </c>
      <c r="I10" s="3">
        <v>-2000</v>
      </c>
      <c r="J10" s="3">
        <v>-16000</v>
      </c>
      <c r="K10" s="3">
        <v>-8000</v>
      </c>
      <c r="L10" s="3">
        <v>-24000</v>
      </c>
    </row>
    <row r="11" spans="1:12">
      <c r="A11" s="2" t="s">
        <v>20</v>
      </c>
      <c r="B11" s="3">
        <v>-14435.61</v>
      </c>
      <c r="C11" s="3">
        <v>-14840.6</v>
      </c>
      <c r="D11" s="3">
        <v>-14840.6</v>
      </c>
      <c r="E11" s="3">
        <v>-14840.6</v>
      </c>
      <c r="F11" s="3">
        <v>-14840.6</v>
      </c>
      <c r="G11" s="3">
        <v>-14840.6</v>
      </c>
      <c r="H11" s="3">
        <v>-14840.6</v>
      </c>
      <c r="I11" s="3">
        <v>-14840.6</v>
      </c>
      <c r="J11" s="3">
        <v>-118319.81000000001</v>
      </c>
      <c r="K11" s="3">
        <v>-59767.39</v>
      </c>
      <c r="L11" s="3">
        <v>-178087.2</v>
      </c>
    </row>
    <row r="12" spans="1:12">
      <c r="A12" s="2" t="s">
        <v>21</v>
      </c>
      <c r="B12" s="3">
        <v>-2852.69</v>
      </c>
      <c r="C12" s="3">
        <v>-4039.22</v>
      </c>
      <c r="D12" s="3"/>
      <c r="E12" s="3"/>
      <c r="F12" s="3"/>
      <c r="G12" s="3"/>
      <c r="H12" s="3"/>
      <c r="I12" s="3"/>
      <c r="J12" s="3">
        <v>-6891.91</v>
      </c>
      <c r="K12" s="3"/>
      <c r="L12" s="3">
        <v>-6891.91</v>
      </c>
    </row>
    <row r="13" spans="1:12">
      <c r="A13" s="2" t="s">
        <v>23</v>
      </c>
      <c r="B13" s="3">
        <v>-13224</v>
      </c>
      <c r="C13" s="3">
        <v>-5553.51</v>
      </c>
      <c r="D13" s="3">
        <v>-8553.51</v>
      </c>
      <c r="E13" s="3">
        <v>-5553.51</v>
      </c>
      <c r="F13" s="3">
        <v>-5553.51</v>
      </c>
      <c r="G13" s="3">
        <v>-8553.51</v>
      </c>
      <c r="H13" s="3">
        <v>-5553.51</v>
      </c>
      <c r="I13" s="3">
        <v>-5553.51</v>
      </c>
      <c r="J13" s="3">
        <v>-58098.570000000014</v>
      </c>
      <c r="K13" s="3">
        <v>-33214.039999999994</v>
      </c>
      <c r="L13" s="3">
        <v>-91312.610000000015</v>
      </c>
    </row>
    <row r="14" spans="1:12">
      <c r="A14" s="2" t="s">
        <v>24</v>
      </c>
      <c r="B14" s="3">
        <v>-14190</v>
      </c>
      <c r="C14" s="3">
        <v>-15000</v>
      </c>
      <c r="D14" s="3">
        <v>-15000</v>
      </c>
      <c r="E14" s="3">
        <v>-15000</v>
      </c>
      <c r="F14" s="3">
        <v>-15000</v>
      </c>
      <c r="G14" s="3">
        <v>-15000</v>
      </c>
      <c r="H14" s="3">
        <v>-15000</v>
      </c>
      <c r="I14" s="3">
        <v>-15000</v>
      </c>
      <c r="J14" s="3">
        <v>-119190</v>
      </c>
      <c r="K14" s="3">
        <v>-65000</v>
      </c>
      <c r="L14" s="3">
        <v>-184190</v>
      </c>
    </row>
    <row r="15" spans="1:12">
      <c r="A15" s="2" t="s">
        <v>25</v>
      </c>
      <c r="B15" s="3">
        <v>-1058.56</v>
      </c>
      <c r="C15" s="3">
        <v>-3000</v>
      </c>
      <c r="D15" s="3">
        <v>-13000</v>
      </c>
      <c r="E15" s="3">
        <v>-13000</v>
      </c>
      <c r="F15" s="3">
        <v>-3000</v>
      </c>
      <c r="G15" s="3">
        <v>-3000</v>
      </c>
      <c r="H15" s="3">
        <v>-3000</v>
      </c>
      <c r="I15" s="3">
        <v>-3000</v>
      </c>
      <c r="J15" s="3">
        <v>-42058.559999999998</v>
      </c>
      <c r="K15" s="3">
        <v>-12000</v>
      </c>
      <c r="L15" s="3">
        <v>-54058.559999999998</v>
      </c>
    </row>
    <row r="16" spans="1:12">
      <c r="A16" s="2" t="s">
        <v>26</v>
      </c>
      <c r="B16" s="3">
        <v>-750</v>
      </c>
      <c r="C16" s="3">
        <v>-6250</v>
      </c>
      <c r="D16" s="3">
        <v>-6250</v>
      </c>
      <c r="E16" s="3">
        <v>-6250</v>
      </c>
      <c r="F16" s="3">
        <v>-6250</v>
      </c>
      <c r="G16" s="3">
        <v>-6250</v>
      </c>
      <c r="H16" s="3">
        <v>-6250</v>
      </c>
      <c r="I16" s="3">
        <v>-6250</v>
      </c>
      <c r="J16" s="3">
        <v>-44500</v>
      </c>
      <c r="K16" s="3">
        <v>-30500</v>
      </c>
      <c r="L16" s="3">
        <v>-75000</v>
      </c>
    </row>
    <row r="17" spans="1:12">
      <c r="A17" s="2" t="s">
        <v>27</v>
      </c>
      <c r="B17" s="3">
        <v>-3000</v>
      </c>
      <c r="C17" s="3">
        <v>-3000</v>
      </c>
      <c r="D17" s="3">
        <v>-3000</v>
      </c>
      <c r="E17" s="3">
        <v>-3000</v>
      </c>
      <c r="F17" s="3">
        <v>-3000</v>
      </c>
      <c r="G17" s="3">
        <v>-3000</v>
      </c>
      <c r="H17" s="3">
        <v>-3000</v>
      </c>
      <c r="I17" s="3">
        <v>-3000</v>
      </c>
      <c r="J17" s="3">
        <v>-24000</v>
      </c>
      <c r="K17" s="3">
        <v>-12000</v>
      </c>
      <c r="L17" s="3">
        <v>-36000</v>
      </c>
    </row>
    <row r="18" spans="1:12">
      <c r="A18" s="2" t="s">
        <v>28</v>
      </c>
      <c r="B18" s="3">
        <v>-15057.68</v>
      </c>
      <c r="C18" s="3">
        <v>-283930.37</v>
      </c>
      <c r="D18" s="3">
        <v>-262897.07</v>
      </c>
      <c r="E18" s="3">
        <v>-262897.07</v>
      </c>
      <c r="F18" s="3">
        <v>-262897.07</v>
      </c>
      <c r="G18" s="3">
        <v>-262897.07</v>
      </c>
      <c r="H18" s="3">
        <v>-262897.07</v>
      </c>
      <c r="I18" s="3">
        <v>-262897.07</v>
      </c>
      <c r="J18" s="3">
        <v>-1876370.4700000002</v>
      </c>
      <c r="K18" s="3">
        <v>-1304027.6699999995</v>
      </c>
      <c r="L18" s="3">
        <v>-3180398.1399999997</v>
      </c>
    </row>
    <row r="19" spans="1:12">
      <c r="A19" s="2" t="s">
        <v>30</v>
      </c>
      <c r="B19" s="3"/>
      <c r="C19" s="3"/>
      <c r="D19" s="3">
        <v>90000</v>
      </c>
      <c r="E19" s="3"/>
      <c r="F19" s="3"/>
      <c r="G19" s="3"/>
      <c r="H19" s="3"/>
      <c r="I19" s="3"/>
      <c r="J19" s="3">
        <v>90000</v>
      </c>
      <c r="K19" s="3"/>
      <c r="L19" s="3">
        <v>90000</v>
      </c>
    </row>
    <row r="20" spans="1:12">
      <c r="A20" s="2" t="s">
        <v>31</v>
      </c>
      <c r="B20" s="3">
        <v>-14991.25</v>
      </c>
      <c r="C20" s="3">
        <v>-16420.68</v>
      </c>
      <c r="D20" s="3">
        <v>-16586.05</v>
      </c>
      <c r="E20" s="3">
        <v>-16586.05</v>
      </c>
      <c r="F20" s="3">
        <v>-16586.05</v>
      </c>
      <c r="G20" s="3">
        <v>-16586.05</v>
      </c>
      <c r="H20" s="3">
        <v>-16586.05</v>
      </c>
      <c r="I20" s="3">
        <v>-16586.05</v>
      </c>
      <c r="J20" s="3">
        <v>-130928.23000000001</v>
      </c>
      <c r="K20" s="3">
        <v>-77850.430000000008</v>
      </c>
      <c r="L20" s="3">
        <v>-208778.66000000003</v>
      </c>
    </row>
    <row r="21" spans="1:12">
      <c r="A21" s="2" t="s">
        <v>8</v>
      </c>
      <c r="B21" s="3">
        <v>-94059</v>
      </c>
      <c r="C21" s="3">
        <v>-365734.38</v>
      </c>
      <c r="D21" s="3">
        <v>-264257.23</v>
      </c>
      <c r="E21" s="3">
        <v>-351257.23</v>
      </c>
      <c r="F21" s="3">
        <v>-341257.23</v>
      </c>
      <c r="G21" s="3">
        <v>-344257.23</v>
      </c>
      <c r="H21" s="3">
        <v>-341257.23</v>
      </c>
      <c r="I21" s="3">
        <v>-341257.23</v>
      </c>
      <c r="J21" s="3">
        <v>-2443336.7600000002</v>
      </c>
      <c r="K21" s="3">
        <v>-1653009.5299999993</v>
      </c>
      <c r="L21" s="3">
        <v>-4096346.29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2"/>
  <sheetViews>
    <sheetView topLeftCell="F1" workbookViewId="0">
      <selection activeCell="G31" sqref="G31"/>
    </sheetView>
  </sheetViews>
  <sheetFormatPr baseColWidth="10" defaultRowHeight="16"/>
  <cols>
    <col min="1" max="1" width="22.83203125" bestFit="1" customWidth="1"/>
    <col min="2" max="2" width="17.83203125" bestFit="1" customWidth="1"/>
    <col min="5" max="5" width="11.6640625" bestFit="1" customWidth="1"/>
    <col min="21" max="22" width="11.6640625" bestFit="1" customWidth="1"/>
  </cols>
  <sheetData>
    <row r="1" spans="1:42">
      <c r="A1" s="4" t="s">
        <v>45</v>
      </c>
      <c r="B1" s="4" t="s">
        <v>46</v>
      </c>
      <c r="C1" s="5" t="s">
        <v>47</v>
      </c>
      <c r="D1" s="5" t="s">
        <v>48</v>
      </c>
      <c r="E1" s="6" t="s">
        <v>49</v>
      </c>
      <c r="F1" s="7">
        <v>44592</v>
      </c>
      <c r="G1" s="7">
        <v>44620</v>
      </c>
      <c r="H1" s="7">
        <v>44651</v>
      </c>
      <c r="I1" s="7">
        <v>44681</v>
      </c>
      <c r="J1" s="7">
        <v>44712</v>
      </c>
      <c r="K1" s="7">
        <v>44742</v>
      </c>
      <c r="L1" s="7">
        <v>44773</v>
      </c>
      <c r="M1" s="7">
        <v>44804</v>
      </c>
      <c r="N1" s="7">
        <v>44834</v>
      </c>
      <c r="O1" s="7">
        <f t="shared" ref="O1:AP1" si="0">+EOMONTH(N1,1)</f>
        <v>44865</v>
      </c>
      <c r="P1" s="7">
        <f t="shared" si="0"/>
        <v>44895</v>
      </c>
      <c r="Q1" s="7">
        <f t="shared" si="0"/>
        <v>44926</v>
      </c>
      <c r="R1" s="7">
        <f t="shared" si="0"/>
        <v>44957</v>
      </c>
      <c r="S1" s="7">
        <f t="shared" si="0"/>
        <v>44985</v>
      </c>
      <c r="T1" s="7">
        <f t="shared" si="0"/>
        <v>45016</v>
      </c>
      <c r="U1" s="7">
        <f t="shared" si="0"/>
        <v>45046</v>
      </c>
      <c r="V1" s="7">
        <f t="shared" si="0"/>
        <v>45077</v>
      </c>
      <c r="W1" s="7">
        <f t="shared" si="0"/>
        <v>45107</v>
      </c>
      <c r="X1" s="7">
        <f t="shared" si="0"/>
        <v>45138</v>
      </c>
      <c r="Y1" s="7">
        <f t="shared" si="0"/>
        <v>45169</v>
      </c>
      <c r="Z1" s="7">
        <f t="shared" si="0"/>
        <v>45199</v>
      </c>
      <c r="AA1" s="7">
        <f t="shared" si="0"/>
        <v>45230</v>
      </c>
      <c r="AB1" s="7">
        <f t="shared" si="0"/>
        <v>45260</v>
      </c>
      <c r="AC1" s="7">
        <f t="shared" si="0"/>
        <v>45291</v>
      </c>
      <c r="AD1" s="7">
        <f t="shared" si="0"/>
        <v>45322</v>
      </c>
      <c r="AE1" s="7">
        <f t="shared" si="0"/>
        <v>45351</v>
      </c>
      <c r="AF1" s="7">
        <f t="shared" si="0"/>
        <v>45382</v>
      </c>
      <c r="AG1" s="7">
        <f t="shared" si="0"/>
        <v>45412</v>
      </c>
      <c r="AH1" s="7">
        <f t="shared" si="0"/>
        <v>45443</v>
      </c>
      <c r="AI1" s="7">
        <f t="shared" si="0"/>
        <v>45473</v>
      </c>
      <c r="AJ1" s="7">
        <f t="shared" si="0"/>
        <v>45504</v>
      </c>
      <c r="AK1" s="7">
        <f t="shared" si="0"/>
        <v>45535</v>
      </c>
      <c r="AL1" s="7">
        <f t="shared" si="0"/>
        <v>45565</v>
      </c>
      <c r="AM1" s="7">
        <f t="shared" si="0"/>
        <v>45596</v>
      </c>
      <c r="AN1" s="7">
        <f t="shared" si="0"/>
        <v>45626</v>
      </c>
      <c r="AO1" s="7">
        <f t="shared" si="0"/>
        <v>45657</v>
      </c>
      <c r="AP1" s="7">
        <f t="shared" si="0"/>
        <v>45688</v>
      </c>
    </row>
    <row r="2" spans="1:42">
      <c r="A2" s="8" t="s">
        <v>50</v>
      </c>
      <c r="B2" s="8" t="s">
        <v>51</v>
      </c>
      <c r="C2" s="9" t="s">
        <v>52</v>
      </c>
      <c r="D2" s="9" t="str">
        <f>VLOOKUP(C2,[1]Cotações!$R:$S,2,0)</f>
        <v>BRL</v>
      </c>
      <c r="E2" s="10">
        <f t="shared" ref="E2:E24" ca="1" si="1">VLOOKUP($A2,$A$2:$HY$24,MATCH(EOMONTH(DataD0,0),$A$1:$HY$1,0),0)*IF(C2="BRL",1,VLOOKUP($C2,Saldos,MATCH(EOMONTH(DataD0,0),$C$1:$AZ$1,0),0))</f>
        <v>2256649.2999999998</v>
      </c>
      <c r="F2" s="11">
        <f ca="1">IF(EOMONTH(DataD0,0)&lt;F$1,"",SUMIFS('Tabela Projeção'!$E:$E,'Tabela Projeção'!$T:$T,$A2,'Tabela Projeção'!$F:$F,$C2,'Tabela Projeção'!$B:$B,"&lt;="&amp;F$1))</f>
        <v>0</v>
      </c>
      <c r="G2" s="11">
        <f ca="1">IF(EOMONTH(DataD0,0)&lt;G$1,"",SUMIFS('Tabela Projeção'!$E:$E,'Tabela Projeção'!$T:$T,$A2,'Tabela Projeção'!$F:$F,$C2,'Tabela Projeção'!$B:$B,"&lt;="&amp;G$1))</f>
        <v>0</v>
      </c>
      <c r="H2" s="11">
        <f ca="1">IF(EOMONTH(DataD0,0)&lt;H$1,"",SUMIFS('Tabela Projeção'!$E:$E,'Tabela Projeção'!$T:$T,$A2,'Tabela Projeção'!$F:$F,$C2,'Tabela Projeção'!$B:$B,"&lt;="&amp;H$1))</f>
        <v>0</v>
      </c>
      <c r="I2" s="11">
        <f ca="1">IF(EOMONTH(DataD0,0)&lt;I$1,"",SUMIFS('Tabela Projeção'!$E:$E,'Tabela Projeção'!$T:$T,$A2,'Tabela Projeção'!$F:$F,$C2,'Tabela Projeção'!$B:$B,"&lt;="&amp;I$1))</f>
        <v>0</v>
      </c>
      <c r="J2" s="11">
        <f ca="1">IF(EOMONTH(DataD0,0)&lt;J$1,"",SUMIFS('Tabela Projeção'!$E:$E,'Tabela Projeção'!$T:$T,$A2,'Tabela Projeção'!$F:$F,$C2,'Tabela Projeção'!$B:$B,"&lt;="&amp;J$1))</f>
        <v>0</v>
      </c>
      <c r="K2" s="11">
        <f ca="1">IF(EOMONTH(DataD0,0)&lt;K$1,"",SUMIFS('Tabela Projeção'!$E:$E,'Tabela Projeção'!$T:$T,$A2,'Tabela Projeção'!$F:$F,$C2,'Tabela Projeção'!$B:$B,"&lt;="&amp;K$1))</f>
        <v>0</v>
      </c>
      <c r="L2" s="11">
        <f ca="1">IF(EOMONTH(DataD0,0)&lt;L$1,"",SUMIFS('Tabela Projeção'!$E:$E,'Tabela Projeção'!$T:$T,$A2,'Tabela Projeção'!$F:$F,$C2,'Tabela Projeção'!$B:$B,"&lt;="&amp;L$1))</f>
        <v>0</v>
      </c>
      <c r="M2" s="11">
        <f ca="1">IF(EOMONTH(DataD0,0)&lt;M$1,"",SUMIFS('Tabela Projeção'!$E:$E,'Tabela Projeção'!$T:$T,$A2,'Tabela Projeção'!$F:$F,$C2,'Tabela Projeção'!$B:$B,"&lt;="&amp;M$1))</f>
        <v>530000</v>
      </c>
      <c r="N2" s="11">
        <f ca="1">IF(EOMONTH(DataD0,0)&lt;N$1,"",SUMIFS('Tabela Projeção'!$E:$E,'Tabela Projeção'!$T:$T,$A2,'Tabela Projeção'!$F:$F,$C2,'Tabela Projeção'!$B:$B,"&lt;="&amp;N$1))</f>
        <v>530000</v>
      </c>
      <c r="O2" s="11">
        <f ca="1">IF(EOMONTH(DataD0,0)&lt;O$1,"",SUMIFS('Tabela Projeção'!$E:$E,'Tabela Projeção'!$T:$T,$A2,'Tabela Projeção'!$F:$F,$C2,'Tabela Projeção'!$B:$B,"&lt;="&amp;O$1))</f>
        <v>472000</v>
      </c>
      <c r="P2" s="11">
        <f ca="1">IF(EOMONTH(DataD0,0)&lt;P$1,"",SUMIFS('Tabela Projeção'!$E:$E,'Tabela Projeção'!$T:$T,$A2,'Tabela Projeção'!$F:$F,$C2,'Tabela Projeção'!$B:$B,"&lt;="&amp;P$1))</f>
        <v>272000</v>
      </c>
      <c r="Q2" s="11">
        <f ca="1">IF(EOMONTH(DataD0,0)&lt;Q$1,"",SUMIFS('Tabela Projeção'!$E:$E,'Tabela Projeção'!$T:$T,$A2,'Tabela Projeção'!$F:$F,$C2,'Tabela Projeção'!$B:$B,"&lt;="&amp;Q$1))</f>
        <v>524578.39</v>
      </c>
      <c r="R2" s="11">
        <f ca="1">IF(EOMONTH(DataD0,0)&lt;R$1,"",SUMIFS('Tabela Projeção'!$E:$E,'Tabela Projeção'!$T:$T,$A2,'Tabela Projeção'!$F:$F,$C2,'Tabela Projeção'!$B:$B,"&lt;="&amp;R$1))</f>
        <v>348030.74</v>
      </c>
      <c r="S2" s="11">
        <f ca="1">IF(EOMONTH(DataD0,0)&lt;S$1,"",SUMIFS('Tabela Projeção'!$E:$E,'Tabela Projeção'!$T:$T,$A2,'Tabela Projeção'!$F:$F,$C2,'Tabela Projeção'!$B:$B,"&lt;="&amp;S$1))</f>
        <v>188030.74</v>
      </c>
      <c r="T2" s="11">
        <f ca="1">IF(EOMONTH(DataD0,0)&lt;T$1,"",SUMIFS('Tabela Projeção'!$E:$E,'Tabela Projeção'!$T:$T,$A2,'Tabela Projeção'!$F:$F,$C2,'Tabela Projeção'!$B:$B,"&lt;="&amp;T$1))</f>
        <v>226030.74</v>
      </c>
      <c r="U2" s="11">
        <f ca="1">IF(EOMONTH(DataD0,0)&lt;U$1,"",SUMIFS('Tabela Projeção'!$E:$E,'Tabela Projeção'!$T:$T,$A2,'Tabela Projeção'!$F:$F,$C2,'Tabela Projeção'!$B:$B,"&lt;="&amp;U$1))</f>
        <v>2456670.4500000002</v>
      </c>
      <c r="V2" s="11">
        <f ca="1">IF(EOMONTH(DataD0,0)&lt;V$1,"",SUMIFS('Tabela Projeção'!$E:$E,'Tabela Projeção'!$T:$T,$A2,'Tabela Projeção'!$F:$F,$C2,'Tabela Projeção'!$B:$B,"&lt;="&amp;V$1))</f>
        <v>2256649.2999999998</v>
      </c>
      <c r="W2" s="11" t="str">
        <f ca="1">IF(EOMONTH(DataD0,0)&lt;W$1,"",SUMIFS('Tabela Projeção'!$E:$E,'Tabela Projeção'!$T:$T,$A2,'Tabela Projeção'!$F:$F,$C2,'Tabela Projeção'!$B:$B,"&lt;="&amp;W$1))</f>
        <v/>
      </c>
      <c r="X2" s="11" t="str">
        <f ca="1">IF(EOMONTH(DataD0,0)&lt;X$1,"",SUMIFS('Tabela Projeção'!$E:$E,'Tabela Projeção'!$T:$T,$A2,'Tabela Projeção'!$F:$F,$C2,'Tabela Projeção'!$B:$B,"&lt;="&amp;X$1))</f>
        <v/>
      </c>
      <c r="Y2" s="11" t="str">
        <f ca="1">IF(EOMONTH(DataD0,0)&lt;Y$1,"",SUMIFS('Tabela Projeção'!$E:$E,'Tabela Projeção'!$T:$T,$A2,'Tabela Projeção'!$F:$F,$C2,'Tabela Projeção'!$B:$B,"&lt;="&amp;Y$1))</f>
        <v/>
      </c>
      <c r="Z2" s="11" t="str">
        <f ca="1">IF(EOMONTH(DataD0,0)&lt;Z$1,"",SUMIFS('Tabela Projeção'!$E:$E,'Tabela Projeção'!$T:$T,$A2,'Tabela Projeção'!$F:$F,$C2,'Tabela Projeção'!$B:$B,"&lt;="&amp;Z$1))</f>
        <v/>
      </c>
      <c r="AA2" s="11" t="str">
        <f ca="1">IF(EOMONTH(DataD0,0)&lt;AA$1,"",SUMIFS('Tabela Projeção'!$E:$E,'Tabela Projeção'!$T:$T,$A2,'Tabela Projeção'!$F:$F,$C2,'Tabela Projeção'!$B:$B,"&lt;="&amp;AA$1))</f>
        <v/>
      </c>
      <c r="AB2" s="11" t="str">
        <f ca="1">IF(EOMONTH(DataD0,0)&lt;AB$1,"",SUMIFS('Tabela Projeção'!$E:$E,'Tabela Projeção'!$T:$T,$A2,'Tabela Projeção'!$F:$F,$C2,'Tabela Projeção'!$B:$B,"&lt;="&amp;AB$1))</f>
        <v/>
      </c>
      <c r="AC2" s="11" t="str">
        <f ca="1">IF(EOMONTH(DataD0,0)&lt;AC$1,"",SUMIFS('Tabela Projeção'!$E:$E,'Tabela Projeção'!$T:$T,$A2,'Tabela Projeção'!$F:$F,$C2,'Tabela Projeção'!$B:$B,"&lt;="&amp;AC$1))</f>
        <v/>
      </c>
      <c r="AD2" s="11" t="str">
        <f ca="1">IF(EOMONTH(DataD0,0)&lt;AD$1,"",SUMIFS('Tabela Projeção'!$E:$E,'Tabela Projeção'!$T:$T,$A2,'Tabela Projeção'!$F:$F,$C2,'Tabela Projeção'!$B:$B,"&lt;="&amp;AD$1))</f>
        <v/>
      </c>
      <c r="AE2" s="11" t="str">
        <f ca="1">IF(EOMONTH(DataD0,0)&lt;AE$1,"",SUMIFS('Tabela Projeção'!$E:$E,'Tabela Projeção'!$T:$T,$A2,'Tabela Projeção'!$F:$F,$C2,'Tabela Projeção'!$B:$B,"&lt;="&amp;AE$1))</f>
        <v/>
      </c>
      <c r="AF2" s="11" t="str">
        <f ca="1">IF(EOMONTH(DataD0,0)&lt;AF$1,"",SUMIFS('Tabela Projeção'!$E:$E,'Tabela Projeção'!$T:$T,$A2,'Tabela Projeção'!$F:$F,$C2,'Tabela Projeção'!$B:$B,"&lt;="&amp;AF$1))</f>
        <v/>
      </c>
      <c r="AG2" s="11" t="str">
        <f ca="1">IF(EOMONTH(DataD0,0)&lt;AG$1,"",SUMIFS('Tabela Projeção'!$E:$E,'Tabela Projeção'!$T:$T,$A2,'Tabela Projeção'!$F:$F,$C2,'Tabela Projeção'!$B:$B,"&lt;="&amp;AG$1))</f>
        <v/>
      </c>
      <c r="AH2" s="11" t="str">
        <f ca="1">IF(EOMONTH(DataD0,0)&lt;AH$1,"",SUMIFS('Tabela Projeção'!$E:$E,'Tabela Projeção'!$T:$T,$A2,'Tabela Projeção'!$F:$F,$C2,'Tabela Projeção'!$B:$B,"&lt;="&amp;AH$1))</f>
        <v/>
      </c>
      <c r="AI2" s="11" t="str">
        <f ca="1">IF(EOMONTH(DataD0,0)&lt;AI$1,"",SUMIFS('Tabela Projeção'!$E:$E,'Tabela Projeção'!$T:$T,$A2,'Tabela Projeção'!$F:$F,$C2,'Tabela Projeção'!$B:$B,"&lt;="&amp;AI$1))</f>
        <v/>
      </c>
      <c r="AJ2" s="11" t="str">
        <f ca="1">IF(EOMONTH(DataD0,0)&lt;AJ$1,"",SUMIFS('Tabela Projeção'!$E:$E,'Tabela Projeção'!$T:$T,$A2,'Tabela Projeção'!$F:$F,$C2,'Tabela Projeção'!$B:$B,"&lt;="&amp;AJ$1))</f>
        <v/>
      </c>
      <c r="AK2" s="11" t="str">
        <f ca="1">IF(EOMONTH(DataD0,0)&lt;AK$1,"",SUMIFS('Tabela Projeção'!$E:$E,'Tabela Projeção'!$T:$T,$A2,'Tabela Projeção'!$F:$F,$C2,'Tabela Projeção'!$B:$B,"&lt;="&amp;AK$1))</f>
        <v/>
      </c>
      <c r="AL2" s="11" t="str">
        <f ca="1">IF(EOMONTH(DataD0,0)&lt;AL$1,"",SUMIFS('Tabela Projeção'!$E:$E,'Tabela Projeção'!$T:$T,$A2,'Tabela Projeção'!$F:$F,$C2,'Tabela Projeção'!$B:$B,"&lt;="&amp;AL$1))</f>
        <v/>
      </c>
      <c r="AM2" s="11" t="str">
        <f ca="1">IF(EOMONTH(DataD0,0)&lt;AM$1,"",SUMIFS('Tabela Projeção'!$E:$E,'Tabela Projeção'!$T:$T,$A2,'Tabela Projeção'!$F:$F,$C2,'Tabela Projeção'!$B:$B,"&lt;="&amp;AM$1))</f>
        <v/>
      </c>
      <c r="AN2" s="11" t="str">
        <f ca="1">IF(EOMONTH(DataD0,0)&lt;AN$1,"",SUMIFS('Tabela Projeção'!$E:$E,'Tabela Projeção'!$T:$T,$A2,'Tabela Projeção'!$F:$F,$C2,'Tabela Projeção'!$B:$B,"&lt;="&amp;AN$1))</f>
        <v/>
      </c>
      <c r="AO2" s="11" t="str">
        <f ca="1">IF(EOMONTH(DataD0,0)&lt;AO$1,"",SUMIFS('Tabela Projeção'!$E:$E,'Tabela Projeção'!$T:$T,$A2,'Tabela Projeção'!$F:$F,$C2,'Tabela Projeção'!$B:$B,"&lt;="&amp;AO$1))</f>
        <v/>
      </c>
      <c r="AP2" s="11" t="str">
        <f ca="1">IF(EOMONTH(DataD0,0)&lt;AP$1,"",SUMIFS('Tabela Projeção'!$E:$E,'Tabela Projeção'!$T:$T,$A2,'Tabela Projeção'!$F:$F,$C2,'Tabela Projeção'!$B:$B,"&lt;="&amp;AP$1))</f>
        <v/>
      </c>
    </row>
    <row r="3" spans="1:42">
      <c r="A3" s="8" t="s">
        <v>53</v>
      </c>
      <c r="B3" s="8" t="s">
        <v>54</v>
      </c>
      <c r="C3" s="9" t="s">
        <v>52</v>
      </c>
      <c r="D3" s="9" t="str">
        <f>VLOOKUP(C3,[1]Cotações!$R:$S,2,0)</f>
        <v>BRL</v>
      </c>
      <c r="E3" s="10">
        <f t="shared" ca="1" si="1"/>
        <v>2280000</v>
      </c>
      <c r="F3" s="11">
        <f ca="1">IF(EOMONTH(DataD0,0)&lt;F$1,"",SUMIFS('Tabela Projeção'!$E:$E,'Tabela Projeção'!$T:$T,$A3,'Tabela Projeção'!$F:$F,$C3,'Tabela Projeção'!$B:$B,"&lt;="&amp;F$1))</f>
        <v>0</v>
      </c>
      <c r="G3" s="11">
        <f ca="1">IF(EOMONTH(DataD0,0)&lt;G$1,"",SUMIFS('Tabela Projeção'!$E:$E,'Tabela Projeção'!$T:$T,$A3,'Tabela Projeção'!$F:$F,$C3,'Tabela Projeção'!$B:$B,"&lt;="&amp;G$1))</f>
        <v>0</v>
      </c>
      <c r="H3" s="11">
        <f ca="1">IF(EOMONTH(DataD0,0)&lt;H$1,"",SUMIFS('Tabela Projeção'!$E:$E,'Tabela Projeção'!$T:$T,$A3,'Tabela Projeção'!$F:$F,$C3,'Tabela Projeção'!$B:$B,"&lt;="&amp;H$1))</f>
        <v>0</v>
      </c>
      <c r="I3" s="11">
        <f ca="1">IF(EOMONTH(DataD0,0)&lt;I$1,"",SUMIFS('Tabela Projeção'!$E:$E,'Tabela Projeção'!$T:$T,$A3,'Tabela Projeção'!$F:$F,$C3,'Tabela Projeção'!$B:$B,"&lt;="&amp;I$1))</f>
        <v>0</v>
      </c>
      <c r="J3" s="11">
        <f ca="1">IF(EOMONTH(DataD0,0)&lt;J$1,"",SUMIFS('Tabela Projeção'!$E:$E,'Tabela Projeção'!$T:$T,$A3,'Tabela Projeção'!$F:$F,$C3,'Tabela Projeção'!$B:$B,"&lt;="&amp;J$1))</f>
        <v>0</v>
      </c>
      <c r="K3" s="11">
        <f ca="1">IF(EOMONTH(DataD0,0)&lt;K$1,"",SUMIFS('Tabela Projeção'!$E:$E,'Tabela Projeção'!$T:$T,$A3,'Tabela Projeção'!$F:$F,$C3,'Tabela Projeção'!$B:$B,"&lt;="&amp;K$1))</f>
        <v>0</v>
      </c>
      <c r="L3" s="11">
        <f ca="1">IF(EOMONTH(DataD0,0)&lt;L$1,"",SUMIFS('Tabela Projeção'!$E:$E,'Tabela Projeção'!$T:$T,$A3,'Tabela Projeção'!$F:$F,$C3,'Tabela Projeção'!$B:$B,"&lt;="&amp;L$1))</f>
        <v>0</v>
      </c>
      <c r="M3" s="11">
        <f ca="1">IF(EOMONTH(DataD0,0)&lt;M$1,"",SUMIFS('Tabela Projeção'!$E:$E,'Tabela Projeção'!$T:$T,$A3,'Tabela Projeção'!$F:$F,$C3,'Tabela Projeção'!$B:$B,"&lt;="&amp;M$1))</f>
        <v>0</v>
      </c>
      <c r="N3" s="11">
        <f ca="1">IF(EOMONTH(DataD0,0)&lt;N$1,"",SUMIFS('Tabela Projeção'!$E:$E,'Tabela Projeção'!$T:$T,$A3,'Tabela Projeção'!$F:$F,$C3,'Tabela Projeção'!$B:$B,"&lt;="&amp;N$1))</f>
        <v>0</v>
      </c>
      <c r="O3" s="11">
        <f ca="1">IF(EOMONTH(DataD0,0)&lt;O$1,"",SUMIFS('Tabela Projeção'!$E:$E,'Tabela Projeção'!$T:$T,$A3,'Tabela Projeção'!$F:$F,$C3,'Tabela Projeção'!$B:$B,"&lt;="&amp;O$1))</f>
        <v>0</v>
      </c>
      <c r="P3" s="11">
        <f ca="1">IF(EOMONTH(DataD0,0)&lt;P$1,"",SUMIFS('Tabela Projeção'!$E:$E,'Tabela Projeção'!$T:$T,$A3,'Tabela Projeção'!$F:$F,$C3,'Tabela Projeção'!$B:$B,"&lt;="&amp;P$1))</f>
        <v>0</v>
      </c>
      <c r="Q3" s="11">
        <f ca="1">IF(EOMONTH(DataD0,0)&lt;Q$1,"",SUMIFS('Tabela Projeção'!$E:$E,'Tabela Projeção'!$T:$T,$A3,'Tabela Projeção'!$F:$F,$C3,'Tabela Projeção'!$B:$B,"&lt;="&amp;Q$1))</f>
        <v>0</v>
      </c>
      <c r="R3" s="11">
        <f ca="1">IF(EOMONTH(DataD0,0)&lt;R$1,"",SUMIFS('Tabela Projeção'!$E:$E,'Tabela Projeção'!$T:$T,$A3,'Tabela Projeção'!$F:$F,$C3,'Tabela Projeção'!$B:$B,"&lt;="&amp;R$1))</f>
        <v>0</v>
      </c>
      <c r="S3" s="11">
        <f ca="1">IF(EOMONTH(DataD0,0)&lt;S$1,"",SUMIFS('Tabela Projeção'!$E:$E,'Tabela Projeção'!$T:$T,$A3,'Tabela Projeção'!$F:$F,$C3,'Tabela Projeção'!$B:$B,"&lt;="&amp;S$1))</f>
        <v>0</v>
      </c>
      <c r="T3" s="11">
        <f ca="1">IF(EOMONTH(DataD0,0)&lt;T$1,"",SUMIFS('Tabela Projeção'!$E:$E,'Tabela Projeção'!$T:$T,$A3,'Tabela Projeção'!$F:$F,$C3,'Tabela Projeção'!$B:$B,"&lt;="&amp;T$1))</f>
        <v>0</v>
      </c>
      <c r="U3" s="11">
        <f ca="1">IF(EOMONTH(DataD0,0)&lt;U$1,"",SUMIFS('Tabela Projeção'!$E:$E,'Tabela Projeção'!$T:$T,$A3,'Tabela Projeção'!$F:$F,$C3,'Tabela Projeção'!$B:$B,"&lt;="&amp;U$1))</f>
        <v>2280000</v>
      </c>
      <c r="V3" s="11">
        <f ca="1">IF(EOMONTH(DataD0,0)&lt;V$1,"",SUMIFS('Tabela Projeção'!$E:$E,'Tabela Projeção'!$T:$T,$A3,'Tabela Projeção'!$F:$F,$C3,'Tabela Projeção'!$B:$B,"&lt;="&amp;V$1))</f>
        <v>2280000</v>
      </c>
      <c r="W3" s="11" t="str">
        <f ca="1">IF(EOMONTH(DataD0,0)&lt;W$1,"",SUMIFS('Tabela Projeção'!$E:$E,'Tabela Projeção'!$T:$T,$A3,'Tabela Projeção'!$F:$F,$C3,'Tabela Projeção'!$B:$B,"&lt;="&amp;W$1))</f>
        <v/>
      </c>
      <c r="X3" s="11" t="str">
        <f ca="1">IF(EOMONTH(DataD0,0)&lt;X$1,"",SUMIFS('Tabela Projeção'!$E:$E,'Tabela Projeção'!$T:$T,$A3,'Tabela Projeção'!$F:$F,$C3,'Tabela Projeção'!$B:$B,"&lt;="&amp;X$1))</f>
        <v/>
      </c>
      <c r="Y3" s="11" t="str">
        <f ca="1">IF(EOMONTH(DataD0,0)&lt;Y$1,"",SUMIFS('Tabela Projeção'!$E:$E,'Tabela Projeção'!$T:$T,$A3,'Tabela Projeção'!$F:$F,$C3,'Tabela Projeção'!$B:$B,"&lt;="&amp;Y$1))</f>
        <v/>
      </c>
      <c r="Z3" s="11" t="str">
        <f ca="1">IF(EOMONTH(DataD0,0)&lt;Z$1,"",SUMIFS('Tabela Projeção'!$E:$E,'Tabela Projeção'!$T:$T,$A3,'Tabela Projeção'!$F:$F,$C3,'Tabela Projeção'!$B:$B,"&lt;="&amp;Z$1))</f>
        <v/>
      </c>
      <c r="AA3" s="11" t="str">
        <f ca="1">IF(EOMONTH(DataD0,0)&lt;AA$1,"",SUMIFS('Tabela Projeção'!$E:$E,'Tabela Projeção'!$T:$T,$A3,'Tabela Projeção'!$F:$F,$C3,'Tabela Projeção'!$B:$B,"&lt;="&amp;AA$1))</f>
        <v/>
      </c>
      <c r="AB3" s="11" t="str">
        <f ca="1">IF(EOMONTH(DataD0,0)&lt;AB$1,"",SUMIFS('Tabela Projeção'!$E:$E,'Tabela Projeção'!$T:$T,$A3,'Tabela Projeção'!$F:$F,$C3,'Tabela Projeção'!$B:$B,"&lt;="&amp;AB$1))</f>
        <v/>
      </c>
      <c r="AC3" s="11" t="str">
        <f ca="1">IF(EOMONTH(DataD0,0)&lt;AC$1,"",SUMIFS('Tabela Projeção'!$E:$E,'Tabela Projeção'!$T:$T,$A3,'Tabela Projeção'!$F:$F,$C3,'Tabela Projeção'!$B:$B,"&lt;="&amp;AC$1))</f>
        <v/>
      </c>
      <c r="AD3" s="11" t="str">
        <f ca="1">IF(EOMONTH(DataD0,0)&lt;AD$1,"",SUMIFS('Tabela Projeção'!$E:$E,'Tabela Projeção'!$T:$T,$A3,'Tabela Projeção'!$F:$F,$C3,'Tabela Projeção'!$B:$B,"&lt;="&amp;AD$1))</f>
        <v/>
      </c>
      <c r="AE3" s="11" t="str">
        <f ca="1">IF(EOMONTH(DataD0,0)&lt;AE$1,"",SUMIFS('Tabela Projeção'!$E:$E,'Tabela Projeção'!$T:$T,$A3,'Tabela Projeção'!$F:$F,$C3,'Tabela Projeção'!$B:$B,"&lt;="&amp;AE$1))</f>
        <v/>
      </c>
      <c r="AF3" s="11" t="str">
        <f ca="1">IF(EOMONTH(DataD0,0)&lt;AF$1,"",SUMIFS('Tabela Projeção'!$E:$E,'Tabela Projeção'!$T:$T,$A3,'Tabela Projeção'!$F:$F,$C3,'Tabela Projeção'!$B:$B,"&lt;="&amp;AF$1))</f>
        <v/>
      </c>
      <c r="AG3" s="11" t="str">
        <f ca="1">IF(EOMONTH(DataD0,0)&lt;AG$1,"",SUMIFS('Tabela Projeção'!$E:$E,'Tabela Projeção'!$T:$T,$A3,'Tabela Projeção'!$F:$F,$C3,'Tabela Projeção'!$B:$B,"&lt;="&amp;AG$1))</f>
        <v/>
      </c>
      <c r="AH3" s="11" t="str">
        <f ca="1">IF(EOMONTH(DataD0,0)&lt;AH$1,"",SUMIFS('Tabela Projeção'!$E:$E,'Tabela Projeção'!$T:$T,$A3,'Tabela Projeção'!$F:$F,$C3,'Tabela Projeção'!$B:$B,"&lt;="&amp;AH$1))</f>
        <v/>
      </c>
      <c r="AI3" s="11" t="str">
        <f ca="1">IF(EOMONTH(DataD0,0)&lt;AI$1,"",SUMIFS('Tabela Projeção'!$E:$E,'Tabela Projeção'!$T:$T,$A3,'Tabela Projeção'!$F:$F,$C3,'Tabela Projeção'!$B:$B,"&lt;="&amp;AI$1))</f>
        <v/>
      </c>
      <c r="AJ3" s="11" t="str">
        <f ca="1">IF(EOMONTH(DataD0,0)&lt;AJ$1,"",SUMIFS('Tabela Projeção'!$E:$E,'Tabela Projeção'!$T:$T,$A3,'Tabela Projeção'!$F:$F,$C3,'Tabela Projeção'!$B:$B,"&lt;="&amp;AJ$1))</f>
        <v/>
      </c>
      <c r="AK3" s="11" t="str">
        <f ca="1">IF(EOMONTH(DataD0,0)&lt;AK$1,"",SUMIFS('Tabela Projeção'!$E:$E,'Tabela Projeção'!$T:$T,$A3,'Tabela Projeção'!$F:$F,$C3,'Tabela Projeção'!$B:$B,"&lt;="&amp;AK$1))</f>
        <v/>
      </c>
      <c r="AL3" s="11" t="str">
        <f ca="1">IF(EOMONTH(DataD0,0)&lt;AL$1,"",SUMIFS('Tabela Projeção'!$E:$E,'Tabela Projeção'!$T:$T,$A3,'Tabela Projeção'!$F:$F,$C3,'Tabela Projeção'!$B:$B,"&lt;="&amp;AL$1))</f>
        <v/>
      </c>
      <c r="AM3" s="11" t="str">
        <f ca="1">IF(EOMONTH(DataD0,0)&lt;AM$1,"",SUMIFS('Tabela Projeção'!$E:$E,'Tabela Projeção'!$T:$T,$A3,'Tabela Projeção'!$F:$F,$C3,'Tabela Projeção'!$B:$B,"&lt;="&amp;AM$1))</f>
        <v/>
      </c>
      <c r="AN3" s="11" t="str">
        <f ca="1">IF(EOMONTH(DataD0,0)&lt;AN$1,"",SUMIFS('Tabela Projeção'!$E:$E,'Tabela Projeção'!$T:$T,$A3,'Tabela Projeção'!$F:$F,$C3,'Tabela Projeção'!$B:$B,"&lt;="&amp;AN$1))</f>
        <v/>
      </c>
      <c r="AO3" s="11" t="str">
        <f ca="1">IF(EOMONTH(DataD0,0)&lt;AO$1,"",SUMIFS('Tabela Projeção'!$E:$E,'Tabela Projeção'!$T:$T,$A3,'Tabela Projeção'!$F:$F,$C3,'Tabela Projeção'!$B:$B,"&lt;="&amp;AO$1))</f>
        <v/>
      </c>
      <c r="AP3" s="11" t="str">
        <f ca="1">IF(EOMONTH(DataD0,0)&lt;AP$1,"",SUMIFS('Tabela Projeção'!$E:$E,'Tabela Projeção'!$T:$T,$A3,'Tabela Projeção'!$F:$F,$C3,'Tabela Projeção'!$B:$B,"&lt;="&amp;AP$1))</f>
        <v/>
      </c>
    </row>
    <row r="4" spans="1:42">
      <c r="A4" s="8" t="s">
        <v>55</v>
      </c>
      <c r="B4" s="8" t="s">
        <v>51</v>
      </c>
      <c r="C4" s="9" t="s">
        <v>52</v>
      </c>
      <c r="D4" s="9" t="str">
        <f>VLOOKUP(C4,[1]Cotações!$R:$S,2,0)</f>
        <v>BRL</v>
      </c>
      <c r="E4" s="10">
        <f t="shared" ca="1" si="1"/>
        <v>0</v>
      </c>
      <c r="F4" s="11">
        <f ca="1">IF(EOMONTH(DataD0,0)&lt;F$1,"",SUMIFS('Tabela Projeção'!$E:$E,'Tabela Projeção'!$T:$T,$A4,'Tabela Projeção'!$F:$F,$C4,'Tabela Projeção'!$B:$B,"&lt;="&amp;F$1))</f>
        <v>0</v>
      </c>
      <c r="G4" s="11">
        <f ca="1">IF(EOMONTH(DataD0,0)&lt;G$1,"",SUMIFS('Tabela Projeção'!$E:$E,'Tabela Projeção'!$T:$T,$A4,'Tabela Projeção'!$F:$F,$C4,'Tabela Projeção'!$B:$B,"&lt;="&amp;G$1))</f>
        <v>0</v>
      </c>
      <c r="H4" s="11">
        <f ca="1">IF(EOMONTH(DataD0,0)&lt;H$1,"",SUMIFS('Tabela Projeção'!$E:$E,'Tabela Projeção'!$T:$T,$A4,'Tabela Projeção'!$F:$F,$C4,'Tabela Projeção'!$B:$B,"&lt;="&amp;H$1))</f>
        <v>0</v>
      </c>
      <c r="I4" s="11">
        <f ca="1">IF(EOMONTH(DataD0,0)&lt;I$1,"",SUMIFS('Tabela Projeção'!$E:$E,'Tabela Projeção'!$T:$T,$A4,'Tabela Projeção'!$F:$F,$C4,'Tabela Projeção'!$B:$B,"&lt;="&amp;I$1))</f>
        <v>0</v>
      </c>
      <c r="J4" s="11">
        <f ca="1">IF(EOMONTH(DataD0,0)&lt;J$1,"",SUMIFS('Tabela Projeção'!$E:$E,'Tabela Projeção'!$T:$T,$A4,'Tabela Projeção'!$F:$F,$C4,'Tabela Projeção'!$B:$B,"&lt;="&amp;J$1))</f>
        <v>0</v>
      </c>
      <c r="K4" s="11">
        <f ca="1">IF(EOMONTH(DataD0,0)&lt;K$1,"",SUMIFS('Tabela Projeção'!$E:$E,'Tabela Projeção'!$T:$T,$A4,'Tabela Projeção'!$F:$F,$C4,'Tabela Projeção'!$B:$B,"&lt;="&amp;K$1))</f>
        <v>0</v>
      </c>
      <c r="L4" s="11">
        <f ca="1">IF(EOMONTH(DataD0,0)&lt;L$1,"",SUMIFS('Tabela Projeção'!$E:$E,'Tabela Projeção'!$T:$T,$A4,'Tabela Projeção'!$F:$F,$C4,'Tabela Projeção'!$B:$B,"&lt;="&amp;L$1))</f>
        <v>0</v>
      </c>
      <c r="M4" s="11">
        <f ca="1">IF(EOMONTH(DataD0,0)&lt;M$1,"",SUMIFS('Tabela Projeção'!$E:$E,'Tabela Projeção'!$T:$T,$A4,'Tabela Projeção'!$F:$F,$C4,'Tabela Projeção'!$B:$B,"&lt;="&amp;M$1))</f>
        <v>300000</v>
      </c>
      <c r="N4" s="11">
        <f ca="1">IF(EOMONTH(DataD0,0)&lt;N$1,"",SUMIFS('Tabela Projeção'!$E:$E,'Tabela Projeção'!$T:$T,$A4,'Tabela Projeção'!$F:$F,$C4,'Tabela Projeção'!$B:$B,"&lt;="&amp;N$1))</f>
        <v>129413.84999999998</v>
      </c>
      <c r="O4" s="11">
        <f ca="1">IF(EOMONTH(DataD0,0)&lt;O$1,"",SUMIFS('Tabela Projeção'!$E:$E,'Tabela Projeção'!$T:$T,$A4,'Tabela Projeção'!$F:$F,$C4,'Tabela Projeção'!$B:$B,"&lt;="&amp;O$1))</f>
        <v>60000</v>
      </c>
      <c r="P4" s="11">
        <f ca="1">IF(EOMONTH(DataD0,0)&lt;P$1,"",SUMIFS('Tabela Projeção'!$E:$E,'Tabela Projeção'!$T:$T,$A4,'Tabela Projeção'!$F:$F,$C4,'Tabela Projeção'!$B:$B,"&lt;="&amp;P$1))</f>
        <v>346000</v>
      </c>
      <c r="Q4" s="11">
        <f ca="1">IF(EOMONTH(DataD0,0)&lt;Q$1,"",SUMIFS('Tabela Projeção'!$E:$E,'Tabela Projeção'!$T:$T,$A4,'Tabela Projeção'!$F:$F,$C4,'Tabela Projeção'!$B:$B,"&lt;="&amp;Q$1))</f>
        <v>346000</v>
      </c>
      <c r="R4" s="11">
        <f ca="1">IF(EOMONTH(DataD0,0)&lt;R$1,"",SUMIFS('Tabela Projeção'!$E:$E,'Tabela Projeção'!$T:$T,$A4,'Tabela Projeção'!$F:$F,$C4,'Tabela Projeção'!$B:$B,"&lt;="&amp;R$1))</f>
        <v>350500</v>
      </c>
      <c r="S4" s="11">
        <f ca="1">IF(EOMONTH(DataD0,0)&lt;S$1,"",SUMIFS('Tabela Projeção'!$E:$E,'Tabela Projeção'!$T:$T,$A4,'Tabela Projeção'!$F:$F,$C4,'Tabela Projeção'!$B:$B,"&lt;="&amp;S$1))</f>
        <v>350326.24</v>
      </c>
      <c r="T4" s="11">
        <f ca="1">IF(EOMONTH(DataD0,0)&lt;T$1,"",SUMIFS('Tabela Projeção'!$E:$E,'Tabela Projeção'!$T:$T,$A4,'Tabela Projeção'!$F:$F,$C4,'Tabela Projeção'!$B:$B,"&lt;="&amp;T$1))</f>
        <v>126826.74999999994</v>
      </c>
      <c r="U4" s="11">
        <f ca="1">IF(EOMONTH(DataD0,0)&lt;U$1,"",SUMIFS('Tabela Projeção'!$E:$E,'Tabela Projeção'!$T:$T,$A4,'Tabela Projeção'!$F:$F,$C4,'Tabela Projeção'!$B:$B,"&lt;="&amp;U$1))</f>
        <v>61960.510000000009</v>
      </c>
      <c r="V4" s="11">
        <f ca="1">IF(EOMONTH(DataD0,0)&lt;V$1,"",SUMIFS('Tabela Projeção'!$E:$E,'Tabela Projeção'!$T:$T,$A4,'Tabela Projeção'!$F:$F,$C4,'Tabela Projeção'!$B:$B,"&lt;="&amp;V$1))</f>
        <v>0</v>
      </c>
      <c r="W4" s="11" t="str">
        <f ca="1">IF(EOMONTH(DataD0,0)&lt;W$1,"",SUMIFS('Tabela Projeção'!$E:$E,'Tabela Projeção'!$T:$T,$A4,'Tabela Projeção'!$F:$F,$C4,'Tabela Projeção'!$B:$B,"&lt;="&amp;W$1))</f>
        <v/>
      </c>
      <c r="X4" s="11" t="str">
        <f ca="1">IF(EOMONTH(DataD0,0)&lt;X$1,"",SUMIFS('Tabela Projeção'!$E:$E,'Tabela Projeção'!$T:$T,$A4,'Tabela Projeção'!$F:$F,$C4,'Tabela Projeção'!$B:$B,"&lt;="&amp;X$1))</f>
        <v/>
      </c>
      <c r="Y4" s="11" t="str">
        <f ca="1">IF(EOMONTH(DataD0,0)&lt;Y$1,"",SUMIFS('Tabela Projeção'!$E:$E,'Tabela Projeção'!$T:$T,$A4,'Tabela Projeção'!$F:$F,$C4,'Tabela Projeção'!$B:$B,"&lt;="&amp;Y$1))</f>
        <v/>
      </c>
      <c r="Z4" s="11" t="str">
        <f ca="1">IF(EOMONTH(DataD0,0)&lt;Z$1,"",SUMIFS('Tabela Projeção'!$E:$E,'Tabela Projeção'!$T:$T,$A4,'Tabela Projeção'!$F:$F,$C4,'Tabela Projeção'!$B:$B,"&lt;="&amp;Z$1))</f>
        <v/>
      </c>
      <c r="AA4" s="11" t="str">
        <f ca="1">IF(EOMONTH(DataD0,0)&lt;AA$1,"",SUMIFS('Tabela Projeção'!$E:$E,'Tabela Projeção'!$T:$T,$A4,'Tabela Projeção'!$F:$F,$C4,'Tabela Projeção'!$B:$B,"&lt;="&amp;AA$1))</f>
        <v/>
      </c>
      <c r="AB4" s="11" t="str">
        <f ca="1">IF(EOMONTH(DataD0,0)&lt;AB$1,"",SUMIFS('Tabela Projeção'!$E:$E,'Tabela Projeção'!$T:$T,$A4,'Tabela Projeção'!$F:$F,$C4,'Tabela Projeção'!$B:$B,"&lt;="&amp;AB$1))</f>
        <v/>
      </c>
      <c r="AC4" s="11" t="str">
        <f ca="1">IF(EOMONTH(DataD0,0)&lt;AC$1,"",SUMIFS('Tabela Projeção'!$E:$E,'Tabela Projeção'!$T:$T,$A4,'Tabela Projeção'!$F:$F,$C4,'Tabela Projeção'!$B:$B,"&lt;="&amp;AC$1))</f>
        <v/>
      </c>
      <c r="AD4" s="11" t="str">
        <f ca="1">IF(EOMONTH(DataD0,0)&lt;AD$1,"",SUMIFS('Tabela Projeção'!$E:$E,'Tabela Projeção'!$T:$T,$A4,'Tabela Projeção'!$F:$F,$C4,'Tabela Projeção'!$B:$B,"&lt;="&amp;AD$1))</f>
        <v/>
      </c>
      <c r="AE4" s="11" t="str">
        <f ca="1">IF(EOMONTH(DataD0,0)&lt;AE$1,"",SUMIFS('Tabela Projeção'!$E:$E,'Tabela Projeção'!$T:$T,$A4,'Tabela Projeção'!$F:$F,$C4,'Tabela Projeção'!$B:$B,"&lt;="&amp;AE$1))</f>
        <v/>
      </c>
      <c r="AF4" s="11" t="str">
        <f ca="1">IF(EOMONTH(DataD0,0)&lt;AF$1,"",SUMIFS('Tabela Projeção'!$E:$E,'Tabela Projeção'!$T:$T,$A4,'Tabela Projeção'!$F:$F,$C4,'Tabela Projeção'!$B:$B,"&lt;="&amp;AF$1))</f>
        <v/>
      </c>
      <c r="AG4" s="11" t="str">
        <f ca="1">IF(EOMONTH(DataD0,0)&lt;AG$1,"",SUMIFS('Tabela Projeção'!$E:$E,'Tabela Projeção'!$T:$T,$A4,'Tabela Projeção'!$F:$F,$C4,'Tabela Projeção'!$B:$B,"&lt;="&amp;AG$1))</f>
        <v/>
      </c>
      <c r="AH4" s="11" t="str">
        <f ca="1">IF(EOMONTH(DataD0,0)&lt;AH$1,"",SUMIFS('Tabela Projeção'!$E:$E,'Tabela Projeção'!$T:$T,$A4,'Tabela Projeção'!$F:$F,$C4,'Tabela Projeção'!$B:$B,"&lt;="&amp;AH$1))</f>
        <v/>
      </c>
      <c r="AI4" s="11" t="str">
        <f ca="1">IF(EOMONTH(DataD0,0)&lt;AI$1,"",SUMIFS('Tabela Projeção'!$E:$E,'Tabela Projeção'!$T:$T,$A4,'Tabela Projeção'!$F:$F,$C4,'Tabela Projeção'!$B:$B,"&lt;="&amp;AI$1))</f>
        <v/>
      </c>
      <c r="AJ4" s="11" t="str">
        <f ca="1">IF(EOMONTH(DataD0,0)&lt;AJ$1,"",SUMIFS('Tabela Projeção'!$E:$E,'Tabela Projeção'!$T:$T,$A4,'Tabela Projeção'!$F:$F,$C4,'Tabela Projeção'!$B:$B,"&lt;="&amp;AJ$1))</f>
        <v/>
      </c>
      <c r="AK4" s="11" t="str">
        <f ca="1">IF(EOMONTH(DataD0,0)&lt;AK$1,"",SUMIFS('Tabela Projeção'!$E:$E,'Tabela Projeção'!$T:$T,$A4,'Tabela Projeção'!$F:$F,$C4,'Tabela Projeção'!$B:$B,"&lt;="&amp;AK$1))</f>
        <v/>
      </c>
      <c r="AL4" s="11" t="str">
        <f ca="1">IF(EOMONTH(DataD0,0)&lt;AL$1,"",SUMIFS('Tabela Projeção'!$E:$E,'Tabela Projeção'!$T:$T,$A4,'Tabela Projeção'!$F:$F,$C4,'Tabela Projeção'!$B:$B,"&lt;="&amp;AL$1))</f>
        <v/>
      </c>
      <c r="AM4" s="11" t="str">
        <f ca="1">IF(EOMONTH(DataD0,0)&lt;AM$1,"",SUMIFS('Tabela Projeção'!$E:$E,'Tabela Projeção'!$T:$T,$A4,'Tabela Projeção'!$F:$F,$C4,'Tabela Projeção'!$B:$B,"&lt;="&amp;AM$1))</f>
        <v/>
      </c>
      <c r="AN4" s="11" t="str">
        <f ca="1">IF(EOMONTH(DataD0,0)&lt;AN$1,"",SUMIFS('Tabela Projeção'!$E:$E,'Tabela Projeção'!$T:$T,$A4,'Tabela Projeção'!$F:$F,$C4,'Tabela Projeção'!$B:$B,"&lt;="&amp;AN$1))</f>
        <v/>
      </c>
      <c r="AO4" s="11" t="str">
        <f ca="1">IF(EOMONTH(DataD0,0)&lt;AO$1,"",SUMIFS('Tabela Projeção'!$E:$E,'Tabela Projeção'!$T:$T,$A4,'Tabela Projeção'!$F:$F,$C4,'Tabela Projeção'!$B:$B,"&lt;="&amp;AO$1))</f>
        <v/>
      </c>
      <c r="AP4" s="11" t="str">
        <f ca="1">IF(EOMONTH(DataD0,0)&lt;AP$1,"",SUMIFS('Tabela Projeção'!$E:$E,'Tabela Projeção'!$T:$T,$A4,'Tabela Projeção'!$F:$F,$C4,'Tabela Projeção'!$B:$B,"&lt;="&amp;AP$1))</f>
        <v/>
      </c>
    </row>
    <row r="5" spans="1:42">
      <c r="A5" s="8" t="s">
        <v>56</v>
      </c>
      <c r="B5" s="8" t="s">
        <v>57</v>
      </c>
      <c r="C5" s="9" t="s">
        <v>52</v>
      </c>
      <c r="D5" s="9" t="str">
        <f>VLOOKUP(C5,[1]Cotações!$R:$S,2,0)</f>
        <v>BRL</v>
      </c>
      <c r="E5" s="10">
        <f t="shared" ca="1" si="1"/>
        <v>1188.8799999998882</v>
      </c>
      <c r="F5" s="11">
        <f ca="1">IF(EOMONTH(DataD0,0)&lt;F$1,"",SUMIFS('Tabela Projeção'!$E:$E,'Tabela Projeção'!$T:$T,$A5,'Tabela Projeção'!$F:$F,$C5,'Tabela Projeção'!$B:$B,"&lt;="&amp;F$1))</f>
        <v>0</v>
      </c>
      <c r="G5" s="11">
        <f ca="1">IF(EOMONTH(DataD0,0)&lt;G$1,"",SUMIFS('Tabela Projeção'!$E:$E,'Tabela Projeção'!$T:$T,$A5,'Tabela Projeção'!$F:$F,$C5,'Tabela Projeção'!$B:$B,"&lt;="&amp;G$1))</f>
        <v>0</v>
      </c>
      <c r="H5" s="11">
        <f ca="1">IF(EOMONTH(DataD0,0)&lt;H$1,"",SUMIFS('Tabela Projeção'!$E:$E,'Tabela Projeção'!$T:$T,$A5,'Tabela Projeção'!$F:$F,$C5,'Tabela Projeção'!$B:$B,"&lt;="&amp;H$1))</f>
        <v>0</v>
      </c>
      <c r="I5" s="11">
        <f ca="1">IF(EOMONTH(DataD0,0)&lt;I$1,"",SUMIFS('Tabela Projeção'!$E:$E,'Tabela Projeção'!$T:$T,$A5,'Tabela Projeção'!$F:$F,$C5,'Tabela Projeção'!$B:$B,"&lt;="&amp;I$1))</f>
        <v>0</v>
      </c>
      <c r="J5" s="11">
        <f ca="1">IF(EOMONTH(DataD0,0)&lt;J$1,"",SUMIFS('Tabela Projeção'!$E:$E,'Tabela Projeção'!$T:$T,$A5,'Tabela Projeção'!$F:$F,$C5,'Tabela Projeção'!$B:$B,"&lt;="&amp;J$1))</f>
        <v>0</v>
      </c>
      <c r="K5" s="11">
        <f ca="1">IF(EOMONTH(DataD0,0)&lt;K$1,"",SUMIFS('Tabela Projeção'!$E:$E,'Tabela Projeção'!$T:$T,$A5,'Tabela Projeção'!$F:$F,$C5,'Tabela Projeção'!$B:$B,"&lt;="&amp;K$1))</f>
        <v>0</v>
      </c>
      <c r="L5" s="11">
        <f ca="1">IF(EOMONTH(DataD0,0)&lt;L$1,"",SUMIFS('Tabela Projeção'!$E:$E,'Tabela Projeção'!$T:$T,$A5,'Tabela Projeção'!$F:$F,$C5,'Tabela Projeção'!$B:$B,"&lt;="&amp;L$1))</f>
        <v>0</v>
      </c>
      <c r="M5" s="11">
        <f ca="1">IF(EOMONTH(DataD0,0)&lt;M$1,"",SUMIFS('Tabela Projeção'!$E:$E,'Tabela Projeção'!$T:$T,$A5,'Tabela Projeção'!$F:$F,$C5,'Tabela Projeção'!$B:$B,"&lt;="&amp;M$1))</f>
        <v>0</v>
      </c>
      <c r="N5" s="11">
        <f ca="1">IF(EOMONTH(DataD0,0)&lt;N$1,"",SUMIFS('Tabela Projeção'!$E:$E,'Tabela Projeção'!$T:$T,$A5,'Tabela Projeção'!$F:$F,$C5,'Tabela Projeção'!$B:$B,"&lt;="&amp;N$1))</f>
        <v>0</v>
      </c>
      <c r="O5" s="11">
        <f ca="1">IF(EOMONTH(DataD0,0)&lt;O$1,"",SUMIFS('Tabela Projeção'!$E:$E,'Tabela Projeção'!$T:$T,$A5,'Tabela Projeção'!$F:$F,$C5,'Tabela Projeção'!$B:$B,"&lt;="&amp;O$1))</f>
        <v>0</v>
      </c>
      <c r="P5" s="11">
        <f ca="1">IF(EOMONTH(DataD0,0)&lt;P$1,"",SUMIFS('Tabela Projeção'!$E:$E,'Tabela Projeção'!$T:$T,$A5,'Tabela Projeção'!$F:$F,$C5,'Tabela Projeção'!$B:$B,"&lt;="&amp;P$1))</f>
        <v>0</v>
      </c>
      <c r="Q5" s="11">
        <f ca="1">IF(EOMONTH(DataD0,0)&lt;Q$1,"",SUMIFS('Tabela Projeção'!$E:$E,'Tabela Projeção'!$T:$T,$A5,'Tabela Projeção'!$F:$F,$C5,'Tabela Projeção'!$B:$B,"&lt;="&amp;Q$1))</f>
        <v>0</v>
      </c>
      <c r="R5" s="11">
        <f ca="1">IF(EOMONTH(DataD0,0)&lt;R$1,"",SUMIFS('Tabela Projeção'!$E:$E,'Tabela Projeção'!$T:$T,$A5,'Tabela Projeção'!$F:$F,$C5,'Tabela Projeção'!$B:$B,"&lt;="&amp;R$1))</f>
        <v>0</v>
      </c>
      <c r="S5" s="11">
        <f ca="1">IF(EOMONTH(DataD0,0)&lt;S$1,"",SUMIFS('Tabela Projeção'!$E:$E,'Tabela Projeção'!$T:$T,$A5,'Tabela Projeção'!$F:$F,$C5,'Tabela Projeção'!$B:$B,"&lt;="&amp;S$1))</f>
        <v>0</v>
      </c>
      <c r="T5" s="11">
        <f ca="1">IF(EOMONTH(DataD0,0)&lt;T$1,"",SUMIFS('Tabela Projeção'!$E:$E,'Tabela Projeção'!$T:$T,$A5,'Tabela Projeção'!$F:$F,$C5,'Tabela Projeção'!$B:$B,"&lt;="&amp;T$1))</f>
        <v>0</v>
      </c>
      <c r="U5" s="11">
        <f ca="1">IF(EOMONTH(DataD0,0)&lt;U$1,"",SUMIFS('Tabela Projeção'!$E:$E,'Tabela Projeção'!$T:$T,$A5,'Tabela Projeção'!$F:$F,$C5,'Tabela Projeção'!$B:$B,"&lt;="&amp;U$1))</f>
        <v>4140.2900000000373</v>
      </c>
      <c r="V5" s="11">
        <f ca="1">IF(EOMONTH(DataD0,0)&lt;V$1,"",SUMIFS('Tabela Projeção'!$E:$E,'Tabela Projeção'!$T:$T,$A5,'Tabela Projeção'!$F:$F,$C5,'Tabela Projeção'!$B:$B,"&lt;="&amp;V$1))</f>
        <v>1188.8799999998882</v>
      </c>
      <c r="W5" s="11" t="str">
        <f ca="1">IF(EOMONTH(DataD0,0)&lt;W$1,"",SUMIFS('Tabela Projeção'!$E:$E,'Tabela Projeção'!$T:$T,$A5,'Tabela Projeção'!$F:$F,$C5,'Tabela Projeção'!$B:$B,"&lt;="&amp;W$1))</f>
        <v/>
      </c>
      <c r="X5" s="11" t="str">
        <f ca="1">IF(EOMONTH(DataD0,0)&lt;X$1,"",SUMIFS('Tabela Projeção'!$E:$E,'Tabela Projeção'!$T:$T,$A5,'Tabela Projeção'!$F:$F,$C5,'Tabela Projeção'!$B:$B,"&lt;="&amp;X$1))</f>
        <v/>
      </c>
      <c r="Y5" s="11" t="str">
        <f ca="1">IF(EOMONTH(DataD0,0)&lt;Y$1,"",SUMIFS('Tabela Projeção'!$E:$E,'Tabela Projeção'!$T:$T,$A5,'Tabela Projeção'!$F:$F,$C5,'Tabela Projeção'!$B:$B,"&lt;="&amp;Y$1))</f>
        <v/>
      </c>
      <c r="Z5" s="11" t="str">
        <f ca="1">IF(EOMONTH(DataD0,0)&lt;Z$1,"",SUMIFS('Tabela Projeção'!$E:$E,'Tabela Projeção'!$T:$T,$A5,'Tabela Projeção'!$F:$F,$C5,'Tabela Projeção'!$B:$B,"&lt;="&amp;Z$1))</f>
        <v/>
      </c>
      <c r="AA5" s="11" t="str">
        <f ca="1">IF(EOMONTH(DataD0,0)&lt;AA$1,"",SUMIFS('Tabela Projeção'!$E:$E,'Tabela Projeção'!$T:$T,$A5,'Tabela Projeção'!$F:$F,$C5,'Tabela Projeção'!$B:$B,"&lt;="&amp;AA$1))</f>
        <v/>
      </c>
      <c r="AB5" s="11" t="str">
        <f ca="1">IF(EOMONTH(DataD0,0)&lt;AB$1,"",SUMIFS('Tabela Projeção'!$E:$E,'Tabela Projeção'!$T:$T,$A5,'Tabela Projeção'!$F:$F,$C5,'Tabela Projeção'!$B:$B,"&lt;="&amp;AB$1))</f>
        <v/>
      </c>
      <c r="AC5" s="11" t="str">
        <f ca="1">IF(EOMONTH(DataD0,0)&lt;AC$1,"",SUMIFS('Tabela Projeção'!$E:$E,'Tabela Projeção'!$T:$T,$A5,'Tabela Projeção'!$F:$F,$C5,'Tabela Projeção'!$B:$B,"&lt;="&amp;AC$1))</f>
        <v/>
      </c>
      <c r="AD5" s="11" t="str">
        <f ca="1">IF(EOMONTH(DataD0,0)&lt;AD$1,"",SUMIFS('Tabela Projeção'!$E:$E,'Tabela Projeção'!$T:$T,$A5,'Tabela Projeção'!$F:$F,$C5,'Tabela Projeção'!$B:$B,"&lt;="&amp;AD$1))</f>
        <v/>
      </c>
      <c r="AE5" s="11" t="str">
        <f ca="1">IF(EOMONTH(DataD0,0)&lt;AE$1,"",SUMIFS('Tabela Projeção'!$E:$E,'Tabela Projeção'!$T:$T,$A5,'Tabela Projeção'!$F:$F,$C5,'Tabela Projeção'!$B:$B,"&lt;="&amp;AE$1))</f>
        <v/>
      </c>
      <c r="AF5" s="11" t="str">
        <f ca="1">IF(EOMONTH(DataD0,0)&lt;AF$1,"",SUMIFS('Tabela Projeção'!$E:$E,'Tabela Projeção'!$T:$T,$A5,'Tabela Projeção'!$F:$F,$C5,'Tabela Projeção'!$B:$B,"&lt;="&amp;AF$1))</f>
        <v/>
      </c>
      <c r="AG5" s="11" t="str">
        <f ca="1">IF(EOMONTH(DataD0,0)&lt;AG$1,"",SUMIFS('Tabela Projeção'!$E:$E,'Tabela Projeção'!$T:$T,$A5,'Tabela Projeção'!$F:$F,$C5,'Tabela Projeção'!$B:$B,"&lt;="&amp;AG$1))</f>
        <v/>
      </c>
      <c r="AH5" s="11" t="str">
        <f ca="1">IF(EOMONTH(DataD0,0)&lt;AH$1,"",SUMIFS('Tabela Projeção'!$E:$E,'Tabela Projeção'!$T:$T,$A5,'Tabela Projeção'!$F:$F,$C5,'Tabela Projeção'!$B:$B,"&lt;="&amp;AH$1))</f>
        <v/>
      </c>
      <c r="AI5" s="11" t="str">
        <f ca="1">IF(EOMONTH(DataD0,0)&lt;AI$1,"",SUMIFS('Tabela Projeção'!$E:$E,'Tabela Projeção'!$T:$T,$A5,'Tabela Projeção'!$F:$F,$C5,'Tabela Projeção'!$B:$B,"&lt;="&amp;AI$1))</f>
        <v/>
      </c>
      <c r="AJ5" s="11" t="str">
        <f ca="1">IF(EOMONTH(DataD0,0)&lt;AJ$1,"",SUMIFS('Tabela Projeção'!$E:$E,'Tabela Projeção'!$T:$T,$A5,'Tabela Projeção'!$F:$F,$C5,'Tabela Projeção'!$B:$B,"&lt;="&amp;AJ$1))</f>
        <v/>
      </c>
      <c r="AK5" s="11" t="str">
        <f ca="1">IF(EOMONTH(DataD0,0)&lt;AK$1,"",SUMIFS('Tabela Projeção'!$E:$E,'Tabela Projeção'!$T:$T,$A5,'Tabela Projeção'!$F:$F,$C5,'Tabela Projeção'!$B:$B,"&lt;="&amp;AK$1))</f>
        <v/>
      </c>
      <c r="AL5" s="11" t="str">
        <f ca="1">IF(EOMONTH(DataD0,0)&lt;AL$1,"",SUMIFS('Tabela Projeção'!$E:$E,'Tabela Projeção'!$T:$T,$A5,'Tabela Projeção'!$F:$F,$C5,'Tabela Projeção'!$B:$B,"&lt;="&amp;AL$1))</f>
        <v/>
      </c>
      <c r="AM5" s="11" t="str">
        <f ca="1">IF(EOMONTH(DataD0,0)&lt;AM$1,"",SUMIFS('Tabela Projeção'!$E:$E,'Tabela Projeção'!$T:$T,$A5,'Tabela Projeção'!$F:$F,$C5,'Tabela Projeção'!$B:$B,"&lt;="&amp;AM$1))</f>
        <v/>
      </c>
      <c r="AN5" s="11" t="str">
        <f ca="1">IF(EOMONTH(DataD0,0)&lt;AN$1,"",SUMIFS('Tabela Projeção'!$E:$E,'Tabela Projeção'!$T:$T,$A5,'Tabela Projeção'!$F:$F,$C5,'Tabela Projeção'!$B:$B,"&lt;="&amp;AN$1))</f>
        <v/>
      </c>
      <c r="AO5" s="11" t="str">
        <f ca="1">IF(EOMONTH(DataD0,0)&lt;AO$1,"",SUMIFS('Tabela Projeção'!$E:$E,'Tabela Projeção'!$T:$T,$A5,'Tabela Projeção'!$F:$F,$C5,'Tabela Projeção'!$B:$B,"&lt;="&amp;AO$1))</f>
        <v/>
      </c>
      <c r="AP5" s="11" t="str">
        <f ca="1">IF(EOMONTH(DataD0,0)&lt;AP$1,"",SUMIFS('Tabela Projeção'!$E:$E,'Tabela Projeção'!$T:$T,$A5,'Tabela Projeção'!$F:$F,$C5,'Tabela Projeção'!$B:$B,"&lt;="&amp;AP$1))</f>
        <v/>
      </c>
    </row>
    <row r="6" spans="1:42">
      <c r="A6" s="8" t="s">
        <v>58</v>
      </c>
      <c r="B6" s="8" t="s">
        <v>57</v>
      </c>
      <c r="C6" s="9" t="s">
        <v>52</v>
      </c>
      <c r="D6" s="9" t="str">
        <f>VLOOKUP(C6,[1]Cotações!$R:$S,2,0)</f>
        <v>BRL</v>
      </c>
      <c r="E6" s="10">
        <f t="shared" ca="1" si="1"/>
        <v>2376.4600000000028</v>
      </c>
      <c r="F6" s="11">
        <f ca="1">IF(EOMONTH(DataD0,0)&lt;F$1,"",SUMIFS('Tabela Projeção'!$E:$E,'Tabela Projeção'!$T:$T,$A6,'Tabela Projeção'!$F:$F,$C6,'Tabela Projeção'!$B:$B,"&lt;="&amp;F$1))</f>
        <v>0</v>
      </c>
      <c r="G6" s="11">
        <f ca="1">IF(EOMONTH(DataD0,0)&lt;G$1,"",SUMIFS('Tabela Projeção'!$E:$E,'Tabela Projeção'!$T:$T,$A6,'Tabela Projeção'!$F:$F,$C6,'Tabela Projeção'!$B:$B,"&lt;="&amp;G$1))</f>
        <v>0</v>
      </c>
      <c r="H6" s="11">
        <f ca="1">IF(EOMONTH(DataD0,0)&lt;H$1,"",SUMIFS('Tabela Projeção'!$E:$E,'Tabela Projeção'!$T:$T,$A6,'Tabela Projeção'!$F:$F,$C6,'Tabela Projeção'!$B:$B,"&lt;="&amp;H$1))</f>
        <v>0</v>
      </c>
      <c r="I6" s="11">
        <f ca="1">IF(EOMONTH(DataD0,0)&lt;I$1,"",SUMIFS('Tabela Projeção'!$E:$E,'Tabela Projeção'!$T:$T,$A6,'Tabela Projeção'!$F:$F,$C6,'Tabela Projeção'!$B:$B,"&lt;="&amp;I$1))</f>
        <v>0</v>
      </c>
      <c r="J6" s="11">
        <f ca="1">IF(EOMONTH(DataD0,0)&lt;J$1,"",SUMIFS('Tabela Projeção'!$E:$E,'Tabela Projeção'!$T:$T,$A6,'Tabela Projeção'!$F:$F,$C6,'Tabela Projeção'!$B:$B,"&lt;="&amp;J$1))</f>
        <v>0</v>
      </c>
      <c r="K6" s="11">
        <f ca="1">IF(EOMONTH(DataD0,0)&lt;K$1,"",SUMIFS('Tabela Projeção'!$E:$E,'Tabela Projeção'!$T:$T,$A6,'Tabela Projeção'!$F:$F,$C6,'Tabela Projeção'!$B:$B,"&lt;="&amp;K$1))</f>
        <v>0</v>
      </c>
      <c r="L6" s="11">
        <f ca="1">IF(EOMONTH(DataD0,0)&lt;L$1,"",SUMIFS('Tabela Projeção'!$E:$E,'Tabela Projeção'!$T:$T,$A6,'Tabela Projeção'!$F:$F,$C6,'Tabela Projeção'!$B:$B,"&lt;="&amp;L$1))</f>
        <v>0</v>
      </c>
      <c r="M6" s="11">
        <f ca="1">IF(EOMONTH(DataD0,0)&lt;M$1,"",SUMIFS('Tabela Projeção'!$E:$E,'Tabela Projeção'!$T:$T,$A6,'Tabela Projeção'!$F:$F,$C6,'Tabela Projeção'!$B:$B,"&lt;="&amp;M$1))</f>
        <v>1210.489999999998</v>
      </c>
      <c r="N6" s="11">
        <f ca="1">IF(EOMONTH(DataD0,0)&lt;N$1,"",SUMIFS('Tabela Projeção'!$E:$E,'Tabela Projeção'!$T:$T,$A6,'Tabela Projeção'!$F:$F,$C6,'Tabela Projeção'!$B:$B,"&lt;="&amp;N$1))</f>
        <v>6785.48</v>
      </c>
      <c r="O6" s="11">
        <f ca="1">IF(EOMONTH(DataD0,0)&lt;O$1,"",SUMIFS('Tabela Projeção'!$E:$E,'Tabela Projeção'!$T:$T,$A6,'Tabela Projeção'!$F:$F,$C6,'Tabela Projeção'!$B:$B,"&lt;="&amp;O$1))</f>
        <v>677.36000000000058</v>
      </c>
      <c r="P6" s="11">
        <f ca="1">IF(EOMONTH(DataD0,0)&lt;P$1,"",SUMIFS('Tabela Projeção'!$E:$E,'Tabela Projeção'!$T:$T,$A6,'Tabela Projeção'!$F:$F,$C6,'Tabela Projeção'!$B:$B,"&lt;="&amp;P$1))</f>
        <v>5501.4599999999991</v>
      </c>
      <c r="Q6" s="11">
        <f ca="1">IF(EOMONTH(DataD0,0)&lt;Q$1,"",SUMIFS('Tabela Projeção'!$E:$E,'Tabela Projeção'!$T:$T,$A6,'Tabela Projeção'!$F:$F,$C6,'Tabela Projeção'!$B:$B,"&lt;="&amp;Q$1))</f>
        <v>10592.840000000002</v>
      </c>
      <c r="R6" s="11">
        <f ca="1">IF(EOMONTH(DataD0,0)&lt;R$1,"",SUMIFS('Tabela Projeção'!$E:$E,'Tabela Projeção'!$T:$T,$A6,'Tabela Projeção'!$F:$F,$C6,'Tabela Projeção'!$B:$B,"&lt;="&amp;R$1))</f>
        <v>8713.440000000006</v>
      </c>
      <c r="S6" s="11">
        <f ca="1">IF(EOMONTH(DataD0,0)&lt;S$1,"",SUMIFS('Tabela Projeção'!$E:$E,'Tabela Projeção'!$T:$T,$A6,'Tabela Projeção'!$F:$F,$C6,'Tabela Projeção'!$B:$B,"&lt;="&amp;S$1))</f>
        <v>5040.559999999994</v>
      </c>
      <c r="T6" s="11">
        <f ca="1">IF(EOMONTH(DataD0,0)&lt;T$1,"",SUMIFS('Tabela Projeção'!$E:$E,'Tabela Projeção'!$T:$T,$A6,'Tabela Projeção'!$F:$F,$C6,'Tabela Projeção'!$B:$B,"&lt;="&amp;T$1))</f>
        <v>1707.8100000000013</v>
      </c>
      <c r="U6" s="11">
        <f ca="1">IF(EOMONTH(DataD0,0)&lt;U$1,"",SUMIFS('Tabela Projeção'!$E:$E,'Tabela Projeção'!$T:$T,$A6,'Tabela Projeção'!$F:$F,$C6,'Tabela Projeção'!$B:$B,"&lt;="&amp;U$1))</f>
        <v>300.00000000000364</v>
      </c>
      <c r="V6" s="11">
        <f ca="1">IF(EOMONTH(DataD0,0)&lt;V$1,"",SUMIFS('Tabela Projeção'!$E:$E,'Tabela Projeção'!$T:$T,$A6,'Tabela Projeção'!$F:$F,$C6,'Tabela Projeção'!$B:$B,"&lt;="&amp;V$1))</f>
        <v>2376.4600000000028</v>
      </c>
      <c r="W6" s="11" t="str">
        <f ca="1">IF(EOMONTH(DataD0,0)&lt;W$1,"",SUMIFS('Tabela Projeção'!$E:$E,'Tabela Projeção'!$T:$T,$A6,'Tabela Projeção'!$F:$F,$C6,'Tabela Projeção'!$B:$B,"&lt;="&amp;W$1))</f>
        <v/>
      </c>
      <c r="X6" s="11" t="str">
        <f ca="1">IF(EOMONTH(DataD0,0)&lt;X$1,"",SUMIFS('Tabela Projeção'!$E:$E,'Tabela Projeção'!$T:$T,$A6,'Tabela Projeção'!$F:$F,$C6,'Tabela Projeção'!$B:$B,"&lt;="&amp;X$1))</f>
        <v/>
      </c>
      <c r="Y6" s="11" t="str">
        <f ca="1">IF(EOMONTH(DataD0,0)&lt;Y$1,"",SUMIFS('Tabela Projeção'!$E:$E,'Tabela Projeção'!$T:$T,$A6,'Tabela Projeção'!$F:$F,$C6,'Tabela Projeção'!$B:$B,"&lt;="&amp;Y$1))</f>
        <v/>
      </c>
      <c r="Z6" s="11" t="str">
        <f ca="1">IF(EOMONTH(DataD0,0)&lt;Z$1,"",SUMIFS('Tabela Projeção'!$E:$E,'Tabela Projeção'!$T:$T,$A6,'Tabela Projeção'!$F:$F,$C6,'Tabela Projeção'!$B:$B,"&lt;="&amp;Z$1))</f>
        <v/>
      </c>
      <c r="AA6" s="11" t="str">
        <f ca="1">IF(EOMONTH(DataD0,0)&lt;AA$1,"",SUMIFS('Tabela Projeção'!$E:$E,'Tabela Projeção'!$T:$T,$A6,'Tabela Projeção'!$F:$F,$C6,'Tabela Projeção'!$B:$B,"&lt;="&amp;AA$1))</f>
        <v/>
      </c>
      <c r="AB6" s="11" t="str">
        <f ca="1">IF(EOMONTH(DataD0,0)&lt;AB$1,"",SUMIFS('Tabela Projeção'!$E:$E,'Tabela Projeção'!$T:$T,$A6,'Tabela Projeção'!$F:$F,$C6,'Tabela Projeção'!$B:$B,"&lt;="&amp;AB$1))</f>
        <v/>
      </c>
      <c r="AC6" s="11" t="str">
        <f ca="1">IF(EOMONTH(DataD0,0)&lt;AC$1,"",SUMIFS('Tabela Projeção'!$E:$E,'Tabela Projeção'!$T:$T,$A6,'Tabela Projeção'!$F:$F,$C6,'Tabela Projeção'!$B:$B,"&lt;="&amp;AC$1))</f>
        <v/>
      </c>
      <c r="AD6" s="11" t="str">
        <f ca="1">IF(EOMONTH(DataD0,0)&lt;AD$1,"",SUMIFS('Tabela Projeção'!$E:$E,'Tabela Projeção'!$T:$T,$A6,'Tabela Projeção'!$F:$F,$C6,'Tabela Projeção'!$B:$B,"&lt;="&amp;AD$1))</f>
        <v/>
      </c>
      <c r="AE6" s="11" t="str">
        <f ca="1">IF(EOMONTH(DataD0,0)&lt;AE$1,"",SUMIFS('Tabela Projeção'!$E:$E,'Tabela Projeção'!$T:$T,$A6,'Tabela Projeção'!$F:$F,$C6,'Tabela Projeção'!$B:$B,"&lt;="&amp;AE$1))</f>
        <v/>
      </c>
      <c r="AF6" s="11" t="str">
        <f ca="1">IF(EOMONTH(DataD0,0)&lt;AF$1,"",SUMIFS('Tabela Projeção'!$E:$E,'Tabela Projeção'!$T:$T,$A6,'Tabela Projeção'!$F:$F,$C6,'Tabela Projeção'!$B:$B,"&lt;="&amp;AF$1))</f>
        <v/>
      </c>
      <c r="AG6" s="11" t="str">
        <f ca="1">IF(EOMONTH(DataD0,0)&lt;AG$1,"",SUMIFS('Tabela Projeção'!$E:$E,'Tabela Projeção'!$T:$T,$A6,'Tabela Projeção'!$F:$F,$C6,'Tabela Projeção'!$B:$B,"&lt;="&amp;AG$1))</f>
        <v/>
      </c>
      <c r="AH6" s="11" t="str">
        <f ca="1">IF(EOMONTH(DataD0,0)&lt;AH$1,"",SUMIFS('Tabela Projeção'!$E:$E,'Tabela Projeção'!$T:$T,$A6,'Tabela Projeção'!$F:$F,$C6,'Tabela Projeção'!$B:$B,"&lt;="&amp;AH$1))</f>
        <v/>
      </c>
      <c r="AI6" s="11" t="str">
        <f ca="1">IF(EOMONTH(DataD0,0)&lt;AI$1,"",SUMIFS('Tabela Projeção'!$E:$E,'Tabela Projeção'!$T:$T,$A6,'Tabela Projeção'!$F:$F,$C6,'Tabela Projeção'!$B:$B,"&lt;="&amp;AI$1))</f>
        <v/>
      </c>
      <c r="AJ6" s="11" t="str">
        <f ca="1">IF(EOMONTH(DataD0,0)&lt;AJ$1,"",SUMIFS('Tabela Projeção'!$E:$E,'Tabela Projeção'!$T:$T,$A6,'Tabela Projeção'!$F:$F,$C6,'Tabela Projeção'!$B:$B,"&lt;="&amp;AJ$1))</f>
        <v/>
      </c>
      <c r="AK6" s="11" t="str">
        <f ca="1">IF(EOMONTH(DataD0,0)&lt;AK$1,"",SUMIFS('Tabela Projeção'!$E:$E,'Tabela Projeção'!$T:$T,$A6,'Tabela Projeção'!$F:$F,$C6,'Tabela Projeção'!$B:$B,"&lt;="&amp;AK$1))</f>
        <v/>
      </c>
      <c r="AL6" s="11" t="str">
        <f ca="1">IF(EOMONTH(DataD0,0)&lt;AL$1,"",SUMIFS('Tabela Projeção'!$E:$E,'Tabela Projeção'!$T:$T,$A6,'Tabela Projeção'!$F:$F,$C6,'Tabela Projeção'!$B:$B,"&lt;="&amp;AL$1))</f>
        <v/>
      </c>
      <c r="AM6" s="11" t="str">
        <f ca="1">IF(EOMONTH(DataD0,0)&lt;AM$1,"",SUMIFS('Tabela Projeção'!$E:$E,'Tabela Projeção'!$T:$T,$A6,'Tabela Projeção'!$F:$F,$C6,'Tabela Projeção'!$B:$B,"&lt;="&amp;AM$1))</f>
        <v/>
      </c>
      <c r="AN6" s="11" t="str">
        <f ca="1">IF(EOMONTH(DataD0,0)&lt;AN$1,"",SUMIFS('Tabela Projeção'!$E:$E,'Tabela Projeção'!$T:$T,$A6,'Tabela Projeção'!$F:$F,$C6,'Tabela Projeção'!$B:$B,"&lt;="&amp;AN$1))</f>
        <v/>
      </c>
      <c r="AO6" s="11" t="str">
        <f ca="1">IF(EOMONTH(DataD0,0)&lt;AO$1,"",SUMIFS('Tabela Projeção'!$E:$E,'Tabela Projeção'!$T:$T,$A6,'Tabela Projeção'!$F:$F,$C6,'Tabela Projeção'!$B:$B,"&lt;="&amp;AO$1))</f>
        <v/>
      </c>
      <c r="AP6" s="11" t="str">
        <f ca="1">IF(EOMONTH(DataD0,0)&lt;AP$1,"",SUMIFS('Tabela Projeção'!$E:$E,'Tabela Projeção'!$T:$T,$A6,'Tabela Projeção'!$F:$F,$C6,'Tabela Projeção'!$B:$B,"&lt;="&amp;AP$1))</f>
        <v/>
      </c>
    </row>
    <row r="7" spans="1:42">
      <c r="A7" s="8" t="s">
        <v>59</v>
      </c>
      <c r="B7" s="8" t="s">
        <v>57</v>
      </c>
      <c r="C7" s="9" t="s">
        <v>52</v>
      </c>
      <c r="D7" s="9" t="str">
        <f>VLOOKUP(C7,[1]Cotações!$R:$S,2,0)</f>
        <v>BRL</v>
      </c>
      <c r="E7" s="10">
        <f t="shared" ca="1" si="1"/>
        <v>2028.0900000000174</v>
      </c>
      <c r="F7" s="11">
        <f ca="1">IF(EOMONTH(DataD0,0)&lt;F$1,"",SUMIFS('Tabela Projeção'!$E:$E,'Tabela Projeção'!$T:$T,$A7,'Tabela Projeção'!$F:$F,$C7,'Tabela Projeção'!$B:$B,"&lt;="&amp;F$1))</f>
        <v>0</v>
      </c>
      <c r="G7" s="11">
        <f ca="1">IF(EOMONTH(DataD0,0)&lt;G$1,"",SUMIFS('Tabela Projeção'!$E:$E,'Tabela Projeção'!$T:$T,$A7,'Tabela Projeção'!$F:$F,$C7,'Tabela Projeção'!$B:$B,"&lt;="&amp;G$1))</f>
        <v>0</v>
      </c>
      <c r="H7" s="11">
        <f ca="1">IF(EOMONTH(DataD0,0)&lt;H$1,"",SUMIFS('Tabela Projeção'!$E:$E,'Tabela Projeção'!$T:$T,$A7,'Tabela Projeção'!$F:$F,$C7,'Tabela Projeção'!$B:$B,"&lt;="&amp;H$1))</f>
        <v>0</v>
      </c>
      <c r="I7" s="11">
        <f ca="1">IF(EOMONTH(DataD0,0)&lt;I$1,"",SUMIFS('Tabela Projeção'!$E:$E,'Tabela Projeção'!$T:$T,$A7,'Tabela Projeção'!$F:$F,$C7,'Tabela Projeção'!$B:$B,"&lt;="&amp;I$1))</f>
        <v>2251.8300000000008</v>
      </c>
      <c r="J7" s="11">
        <f ca="1">IF(EOMONTH(DataD0,0)&lt;J$1,"",SUMIFS('Tabela Projeção'!$E:$E,'Tabela Projeção'!$T:$T,$A7,'Tabela Projeção'!$F:$F,$C7,'Tabela Projeção'!$B:$B,"&lt;="&amp;J$1))</f>
        <v>13582.039999999999</v>
      </c>
      <c r="K7" s="11">
        <f ca="1">IF(EOMONTH(DataD0,0)&lt;K$1,"",SUMIFS('Tabela Projeção'!$E:$E,'Tabela Projeção'!$T:$T,$A7,'Tabela Projeção'!$F:$F,$C7,'Tabela Projeção'!$B:$B,"&lt;="&amp;K$1))</f>
        <v>7400.1800000000021</v>
      </c>
      <c r="L7" s="11">
        <f ca="1">IF(EOMONTH(DataD0,0)&lt;L$1,"",SUMIFS('Tabela Projeção'!$E:$E,'Tabela Projeção'!$T:$T,$A7,'Tabela Projeção'!$F:$F,$C7,'Tabela Projeção'!$B:$B,"&lt;="&amp;L$1))</f>
        <v>6963.8300000000036</v>
      </c>
      <c r="M7" s="11">
        <f ca="1">IF(EOMONTH(DataD0,0)&lt;M$1,"",SUMIFS('Tabela Projeção'!$E:$E,'Tabela Projeção'!$T:$T,$A7,'Tabela Projeção'!$F:$F,$C7,'Tabela Projeção'!$B:$B,"&lt;="&amp;M$1))</f>
        <v>5814.7800000000043</v>
      </c>
      <c r="N7" s="11">
        <f ca="1">IF(EOMONTH(DataD0,0)&lt;N$1,"",SUMIFS('Tabela Projeção'!$E:$E,'Tabela Projeção'!$T:$T,$A7,'Tabela Projeção'!$F:$F,$C7,'Tabela Projeção'!$B:$B,"&lt;="&amp;N$1))</f>
        <v>12743.449999999999</v>
      </c>
      <c r="O7" s="11">
        <f ca="1">IF(EOMONTH(DataD0,0)&lt;O$1,"",SUMIFS('Tabela Projeção'!$E:$E,'Tabela Projeção'!$T:$T,$A7,'Tabela Projeção'!$F:$F,$C7,'Tabela Projeção'!$B:$B,"&lt;="&amp;O$1))</f>
        <v>2799.8400000000165</v>
      </c>
      <c r="P7" s="11">
        <f ca="1">IF(EOMONTH(DataD0,0)&lt;P$1,"",SUMIFS('Tabela Projeção'!$E:$E,'Tabela Projeção'!$T:$T,$A7,'Tabela Projeção'!$F:$F,$C7,'Tabela Projeção'!$B:$B,"&lt;="&amp;P$1))</f>
        <v>2866.4200000000183</v>
      </c>
      <c r="Q7" s="11">
        <f ca="1">IF(EOMONTH(DataD0,0)&lt;Q$1,"",SUMIFS('Tabela Projeção'!$E:$E,'Tabela Projeção'!$T:$T,$A7,'Tabela Projeção'!$F:$F,$C7,'Tabela Projeção'!$B:$B,"&lt;="&amp;Q$1))</f>
        <v>2822.5300000000188</v>
      </c>
      <c r="R7" s="11">
        <f ca="1">IF(EOMONTH(DataD0,0)&lt;R$1,"",SUMIFS('Tabela Projeção'!$E:$E,'Tabela Projeção'!$T:$T,$A7,'Tabela Projeção'!$F:$F,$C7,'Tabela Projeção'!$B:$B,"&lt;="&amp;R$1))</f>
        <v>3684.1600000000162</v>
      </c>
      <c r="S7" s="11">
        <f ca="1">IF(EOMONTH(DataD0,0)&lt;S$1,"",SUMIFS('Tabela Projeção'!$E:$E,'Tabela Projeção'!$T:$T,$A7,'Tabela Projeção'!$F:$F,$C7,'Tabela Projeção'!$B:$B,"&lt;="&amp;S$1))</f>
        <v>3299.8000000000193</v>
      </c>
      <c r="T7" s="11">
        <f ca="1">IF(EOMONTH(DataD0,0)&lt;T$1,"",SUMIFS('Tabela Projeção'!$E:$E,'Tabela Projeção'!$T:$T,$A7,'Tabela Projeção'!$F:$F,$C7,'Tabela Projeção'!$B:$B,"&lt;="&amp;T$1))</f>
        <v>6039.7899999999991</v>
      </c>
      <c r="U7" s="11">
        <f ca="1">IF(EOMONTH(DataD0,0)&lt;U$1,"",SUMIFS('Tabela Projeção'!$E:$E,'Tabela Projeção'!$T:$T,$A7,'Tabela Projeção'!$F:$F,$C7,'Tabela Projeção'!$B:$B,"&lt;="&amp;U$1))</f>
        <v>707.51000000001477</v>
      </c>
      <c r="V7" s="11">
        <f ca="1">IF(EOMONTH(DataD0,0)&lt;V$1,"",SUMIFS('Tabela Projeção'!$E:$E,'Tabela Projeção'!$T:$T,$A7,'Tabela Projeção'!$F:$F,$C7,'Tabela Projeção'!$B:$B,"&lt;="&amp;V$1))</f>
        <v>2028.0900000000174</v>
      </c>
      <c r="W7" s="11" t="str">
        <f ca="1">IF(EOMONTH(DataD0,0)&lt;W$1,"",SUMIFS('Tabela Projeção'!$E:$E,'Tabela Projeção'!$T:$T,$A7,'Tabela Projeção'!$F:$F,$C7,'Tabela Projeção'!$B:$B,"&lt;="&amp;W$1))</f>
        <v/>
      </c>
      <c r="X7" s="11" t="str">
        <f ca="1">IF(EOMONTH(DataD0,0)&lt;X$1,"",SUMIFS('Tabela Projeção'!$E:$E,'Tabela Projeção'!$T:$T,$A7,'Tabela Projeção'!$F:$F,$C7,'Tabela Projeção'!$B:$B,"&lt;="&amp;X$1))</f>
        <v/>
      </c>
      <c r="Y7" s="11" t="str">
        <f ca="1">IF(EOMONTH(DataD0,0)&lt;Y$1,"",SUMIFS('Tabela Projeção'!$E:$E,'Tabela Projeção'!$T:$T,$A7,'Tabela Projeção'!$F:$F,$C7,'Tabela Projeção'!$B:$B,"&lt;="&amp;Y$1))</f>
        <v/>
      </c>
      <c r="Z7" s="11" t="str">
        <f ca="1">IF(EOMONTH(DataD0,0)&lt;Z$1,"",SUMIFS('Tabela Projeção'!$E:$E,'Tabela Projeção'!$T:$T,$A7,'Tabela Projeção'!$F:$F,$C7,'Tabela Projeção'!$B:$B,"&lt;="&amp;Z$1))</f>
        <v/>
      </c>
      <c r="AA7" s="11" t="str">
        <f ca="1">IF(EOMONTH(DataD0,0)&lt;AA$1,"",SUMIFS('Tabela Projeção'!$E:$E,'Tabela Projeção'!$T:$T,$A7,'Tabela Projeção'!$F:$F,$C7,'Tabela Projeção'!$B:$B,"&lt;="&amp;AA$1))</f>
        <v/>
      </c>
      <c r="AB7" s="11" t="str">
        <f ca="1">IF(EOMONTH(DataD0,0)&lt;AB$1,"",SUMIFS('Tabela Projeção'!$E:$E,'Tabela Projeção'!$T:$T,$A7,'Tabela Projeção'!$F:$F,$C7,'Tabela Projeção'!$B:$B,"&lt;="&amp;AB$1))</f>
        <v/>
      </c>
      <c r="AC7" s="11" t="str">
        <f ca="1">IF(EOMONTH(DataD0,0)&lt;AC$1,"",SUMIFS('Tabela Projeção'!$E:$E,'Tabela Projeção'!$T:$T,$A7,'Tabela Projeção'!$F:$F,$C7,'Tabela Projeção'!$B:$B,"&lt;="&amp;AC$1))</f>
        <v/>
      </c>
      <c r="AD7" s="11" t="str">
        <f ca="1">IF(EOMONTH(DataD0,0)&lt;AD$1,"",SUMIFS('Tabela Projeção'!$E:$E,'Tabela Projeção'!$T:$T,$A7,'Tabela Projeção'!$F:$F,$C7,'Tabela Projeção'!$B:$B,"&lt;="&amp;AD$1))</f>
        <v/>
      </c>
      <c r="AE7" s="11" t="str">
        <f ca="1">IF(EOMONTH(DataD0,0)&lt;AE$1,"",SUMIFS('Tabela Projeção'!$E:$E,'Tabela Projeção'!$T:$T,$A7,'Tabela Projeção'!$F:$F,$C7,'Tabela Projeção'!$B:$B,"&lt;="&amp;AE$1))</f>
        <v/>
      </c>
      <c r="AF7" s="11" t="str">
        <f ca="1">IF(EOMONTH(DataD0,0)&lt;AF$1,"",SUMIFS('Tabela Projeção'!$E:$E,'Tabela Projeção'!$T:$T,$A7,'Tabela Projeção'!$F:$F,$C7,'Tabela Projeção'!$B:$B,"&lt;="&amp;AF$1))</f>
        <v/>
      </c>
      <c r="AG7" s="11" t="str">
        <f ca="1">IF(EOMONTH(DataD0,0)&lt;AG$1,"",SUMIFS('Tabela Projeção'!$E:$E,'Tabela Projeção'!$T:$T,$A7,'Tabela Projeção'!$F:$F,$C7,'Tabela Projeção'!$B:$B,"&lt;="&amp;AG$1))</f>
        <v/>
      </c>
      <c r="AH7" s="11" t="str">
        <f ca="1">IF(EOMONTH(DataD0,0)&lt;AH$1,"",SUMIFS('Tabela Projeção'!$E:$E,'Tabela Projeção'!$T:$T,$A7,'Tabela Projeção'!$F:$F,$C7,'Tabela Projeção'!$B:$B,"&lt;="&amp;AH$1))</f>
        <v/>
      </c>
      <c r="AI7" s="11" t="str">
        <f ca="1">IF(EOMONTH(DataD0,0)&lt;AI$1,"",SUMIFS('Tabela Projeção'!$E:$E,'Tabela Projeção'!$T:$T,$A7,'Tabela Projeção'!$F:$F,$C7,'Tabela Projeção'!$B:$B,"&lt;="&amp;AI$1))</f>
        <v/>
      </c>
      <c r="AJ7" s="11" t="str">
        <f ca="1">IF(EOMONTH(DataD0,0)&lt;AJ$1,"",SUMIFS('Tabela Projeção'!$E:$E,'Tabela Projeção'!$T:$T,$A7,'Tabela Projeção'!$F:$F,$C7,'Tabela Projeção'!$B:$B,"&lt;="&amp;AJ$1))</f>
        <v/>
      </c>
      <c r="AK7" s="11" t="str">
        <f ca="1">IF(EOMONTH(DataD0,0)&lt;AK$1,"",SUMIFS('Tabela Projeção'!$E:$E,'Tabela Projeção'!$T:$T,$A7,'Tabela Projeção'!$F:$F,$C7,'Tabela Projeção'!$B:$B,"&lt;="&amp;AK$1))</f>
        <v/>
      </c>
      <c r="AL7" s="11" t="str">
        <f ca="1">IF(EOMONTH(DataD0,0)&lt;AL$1,"",SUMIFS('Tabela Projeção'!$E:$E,'Tabela Projeção'!$T:$T,$A7,'Tabela Projeção'!$F:$F,$C7,'Tabela Projeção'!$B:$B,"&lt;="&amp;AL$1))</f>
        <v/>
      </c>
      <c r="AM7" s="11" t="str">
        <f ca="1">IF(EOMONTH(DataD0,0)&lt;AM$1,"",SUMIFS('Tabela Projeção'!$E:$E,'Tabela Projeção'!$T:$T,$A7,'Tabela Projeção'!$F:$F,$C7,'Tabela Projeção'!$B:$B,"&lt;="&amp;AM$1))</f>
        <v/>
      </c>
      <c r="AN7" s="11" t="str">
        <f ca="1">IF(EOMONTH(DataD0,0)&lt;AN$1,"",SUMIFS('Tabela Projeção'!$E:$E,'Tabela Projeção'!$T:$T,$A7,'Tabela Projeção'!$F:$F,$C7,'Tabela Projeção'!$B:$B,"&lt;="&amp;AN$1))</f>
        <v/>
      </c>
      <c r="AO7" s="11" t="str">
        <f ca="1">IF(EOMONTH(DataD0,0)&lt;AO$1,"",SUMIFS('Tabela Projeção'!$E:$E,'Tabela Projeção'!$T:$T,$A7,'Tabela Projeção'!$F:$F,$C7,'Tabela Projeção'!$B:$B,"&lt;="&amp;AO$1))</f>
        <v/>
      </c>
      <c r="AP7" s="11" t="str">
        <f ca="1">IF(EOMONTH(DataD0,0)&lt;AP$1,"",SUMIFS('Tabela Projeção'!$E:$E,'Tabela Projeção'!$T:$T,$A7,'Tabela Projeção'!$F:$F,$C7,'Tabela Projeção'!$B:$B,"&lt;="&amp;AP$1))</f>
        <v/>
      </c>
    </row>
    <row r="8" spans="1:42">
      <c r="A8" s="8" t="s">
        <v>60</v>
      </c>
      <c r="B8" s="8" t="s">
        <v>57</v>
      </c>
      <c r="C8" s="9" t="s">
        <v>52</v>
      </c>
      <c r="D8" s="9" t="str">
        <f>VLOOKUP(C8,[1]Cotações!$R:$S,2,0)</f>
        <v>BRL</v>
      </c>
      <c r="E8" s="10">
        <f t="shared" ca="1" si="1"/>
        <v>8765.0599999998121</v>
      </c>
      <c r="F8" s="11">
        <f ca="1">IF(EOMONTH(DataD0,0)&lt;F$1,"",SUMIFS('Tabela Projeção'!$E:$E,'Tabela Projeção'!$T:$T,$A8,'Tabela Projeção'!$F:$F,$C8,'Tabela Projeção'!$B:$B,"&lt;="&amp;F$1))</f>
        <v>0</v>
      </c>
      <c r="G8" s="11">
        <f ca="1">IF(EOMONTH(DataD0,0)&lt;G$1,"",SUMIFS('Tabela Projeção'!$E:$E,'Tabela Projeção'!$T:$T,$A8,'Tabela Projeção'!$F:$F,$C8,'Tabela Projeção'!$B:$B,"&lt;="&amp;G$1))</f>
        <v>0</v>
      </c>
      <c r="H8" s="11">
        <f ca="1">IF(EOMONTH(DataD0,0)&lt;H$1,"",SUMIFS('Tabela Projeção'!$E:$E,'Tabela Projeção'!$T:$T,$A8,'Tabela Projeção'!$F:$F,$C8,'Tabela Projeção'!$B:$B,"&lt;="&amp;H$1))</f>
        <v>0</v>
      </c>
      <c r="I8" s="11">
        <f ca="1">IF(EOMONTH(DataD0,0)&lt;I$1,"",SUMIFS('Tabela Projeção'!$E:$E,'Tabela Projeção'!$T:$T,$A8,'Tabela Projeção'!$F:$F,$C8,'Tabela Projeção'!$B:$B,"&lt;="&amp;I$1))</f>
        <v>0</v>
      </c>
      <c r="J8" s="11">
        <f ca="1">IF(EOMONTH(DataD0,0)&lt;J$1,"",SUMIFS('Tabela Projeção'!$E:$E,'Tabela Projeção'!$T:$T,$A8,'Tabela Projeção'!$F:$F,$C8,'Tabela Projeção'!$B:$B,"&lt;="&amp;J$1))</f>
        <v>0</v>
      </c>
      <c r="K8" s="11">
        <f ca="1">IF(EOMONTH(DataD0,0)&lt;K$1,"",SUMIFS('Tabela Projeção'!$E:$E,'Tabela Projeção'!$T:$T,$A8,'Tabela Projeção'!$F:$F,$C8,'Tabela Projeção'!$B:$B,"&lt;="&amp;K$1))</f>
        <v>0</v>
      </c>
      <c r="L8" s="11">
        <f ca="1">IF(EOMONTH(DataD0,0)&lt;L$1,"",SUMIFS('Tabela Projeção'!$E:$E,'Tabela Projeção'!$T:$T,$A8,'Tabela Projeção'!$F:$F,$C8,'Tabela Projeção'!$B:$B,"&lt;="&amp;L$1))</f>
        <v>0</v>
      </c>
      <c r="M8" s="11">
        <f ca="1">IF(EOMONTH(DataD0,0)&lt;M$1,"",SUMIFS('Tabela Projeção'!$E:$E,'Tabela Projeção'!$T:$T,$A8,'Tabela Projeção'!$F:$F,$C8,'Tabela Projeção'!$B:$B,"&lt;="&amp;M$1))</f>
        <v>63.480000000000018</v>
      </c>
      <c r="N8" s="11">
        <f ca="1">IF(EOMONTH(DataD0,0)&lt;N$1,"",SUMIFS('Tabela Projeção'!$E:$E,'Tabela Projeção'!$T:$T,$A8,'Tabela Projeção'!$F:$F,$C8,'Tabela Projeção'!$B:$B,"&lt;="&amp;N$1))</f>
        <v>63.480000000000018</v>
      </c>
      <c r="O8" s="11">
        <f ca="1">IF(EOMONTH(DataD0,0)&lt;O$1,"",SUMIFS('Tabela Projeção'!$E:$E,'Tabela Projeção'!$T:$T,$A8,'Tabela Projeção'!$F:$F,$C8,'Tabela Projeção'!$B:$B,"&lt;="&amp;O$1))</f>
        <v>63.480000000000018</v>
      </c>
      <c r="P8" s="11">
        <f ca="1">IF(EOMONTH(DataD0,0)&lt;P$1,"",SUMIFS('Tabela Projeção'!$E:$E,'Tabela Projeção'!$T:$T,$A8,'Tabela Projeção'!$F:$F,$C8,'Tabela Projeção'!$B:$B,"&lt;="&amp;P$1))</f>
        <v>46026.269999999982</v>
      </c>
      <c r="Q8" s="11">
        <f ca="1">IF(EOMONTH(DataD0,0)&lt;Q$1,"",SUMIFS('Tabela Projeção'!$E:$E,'Tabela Projeção'!$T:$T,$A8,'Tabela Projeção'!$F:$F,$C8,'Tabela Projeção'!$B:$B,"&lt;="&amp;Q$1))</f>
        <v>9169.6899999999914</v>
      </c>
      <c r="R8" s="11">
        <f ca="1">IF(EOMONTH(DataD0,0)&lt;R$1,"",SUMIFS('Tabela Projeção'!$E:$E,'Tabela Projeção'!$T:$T,$A8,'Tabela Projeção'!$F:$F,$C8,'Tabela Projeção'!$B:$B,"&lt;="&amp;R$1))</f>
        <v>5035.2700000000586</v>
      </c>
      <c r="S8" s="11">
        <f ca="1">IF(EOMONTH(DataD0,0)&lt;S$1,"",SUMIFS('Tabela Projeção'!$E:$E,'Tabela Projeção'!$T:$T,$A8,'Tabela Projeção'!$F:$F,$C8,'Tabela Projeção'!$B:$B,"&lt;="&amp;S$1))</f>
        <v>8768.8300000000636</v>
      </c>
      <c r="T8" s="11">
        <f ca="1">IF(EOMONTH(DataD0,0)&lt;T$1,"",SUMIFS('Tabela Projeção'!$E:$E,'Tabela Projeção'!$T:$T,$A8,'Tabela Projeção'!$F:$F,$C8,'Tabela Projeção'!$B:$B,"&lt;="&amp;T$1))</f>
        <v>8081.8400000000729</v>
      </c>
      <c r="U8" s="11">
        <f ca="1">IF(EOMONTH(DataD0,0)&lt;U$1,"",SUMIFS('Tabela Projeção'!$E:$E,'Tabela Projeção'!$T:$T,$A8,'Tabela Projeção'!$F:$F,$C8,'Tabela Projeção'!$B:$B,"&lt;="&amp;U$1))</f>
        <v>21478.780000000486</v>
      </c>
      <c r="V8" s="11">
        <f ca="1">IF(EOMONTH(DataD0,0)&lt;V$1,"",SUMIFS('Tabela Projeção'!$E:$E,'Tabela Projeção'!$T:$T,$A8,'Tabela Projeção'!$F:$F,$C8,'Tabela Projeção'!$B:$B,"&lt;="&amp;V$1))</f>
        <v>8765.0599999998121</v>
      </c>
      <c r="W8" s="11" t="str">
        <f ca="1">IF(EOMONTH(DataD0,0)&lt;W$1,"",SUMIFS('Tabela Projeção'!$E:$E,'Tabela Projeção'!$T:$T,$A8,'Tabela Projeção'!$F:$F,$C8,'Tabela Projeção'!$B:$B,"&lt;="&amp;W$1))</f>
        <v/>
      </c>
      <c r="X8" s="11" t="str">
        <f ca="1">IF(EOMONTH(DataD0,0)&lt;X$1,"",SUMIFS('Tabela Projeção'!$E:$E,'Tabela Projeção'!$T:$T,$A8,'Tabela Projeção'!$F:$F,$C8,'Tabela Projeção'!$B:$B,"&lt;="&amp;X$1))</f>
        <v/>
      </c>
      <c r="Y8" s="11" t="str">
        <f ca="1">IF(EOMONTH(DataD0,0)&lt;Y$1,"",SUMIFS('Tabela Projeção'!$E:$E,'Tabela Projeção'!$T:$T,$A8,'Tabela Projeção'!$F:$F,$C8,'Tabela Projeção'!$B:$B,"&lt;="&amp;Y$1))</f>
        <v/>
      </c>
      <c r="Z8" s="11" t="str">
        <f ca="1">IF(EOMONTH(DataD0,0)&lt;Z$1,"",SUMIFS('Tabela Projeção'!$E:$E,'Tabela Projeção'!$T:$T,$A8,'Tabela Projeção'!$F:$F,$C8,'Tabela Projeção'!$B:$B,"&lt;="&amp;Z$1))</f>
        <v/>
      </c>
      <c r="AA8" s="11" t="str">
        <f ca="1">IF(EOMONTH(DataD0,0)&lt;AA$1,"",SUMIFS('Tabela Projeção'!$E:$E,'Tabela Projeção'!$T:$T,$A8,'Tabela Projeção'!$F:$F,$C8,'Tabela Projeção'!$B:$B,"&lt;="&amp;AA$1))</f>
        <v/>
      </c>
      <c r="AB8" s="11" t="str">
        <f ca="1">IF(EOMONTH(DataD0,0)&lt;AB$1,"",SUMIFS('Tabela Projeção'!$E:$E,'Tabela Projeção'!$T:$T,$A8,'Tabela Projeção'!$F:$F,$C8,'Tabela Projeção'!$B:$B,"&lt;="&amp;AB$1))</f>
        <v/>
      </c>
      <c r="AC8" s="11" t="str">
        <f ca="1">IF(EOMONTH(DataD0,0)&lt;AC$1,"",SUMIFS('Tabela Projeção'!$E:$E,'Tabela Projeção'!$T:$T,$A8,'Tabela Projeção'!$F:$F,$C8,'Tabela Projeção'!$B:$B,"&lt;="&amp;AC$1))</f>
        <v/>
      </c>
      <c r="AD8" s="11" t="str">
        <f ca="1">IF(EOMONTH(DataD0,0)&lt;AD$1,"",SUMIFS('Tabela Projeção'!$E:$E,'Tabela Projeção'!$T:$T,$A8,'Tabela Projeção'!$F:$F,$C8,'Tabela Projeção'!$B:$B,"&lt;="&amp;AD$1))</f>
        <v/>
      </c>
      <c r="AE8" s="11" t="str">
        <f ca="1">IF(EOMONTH(DataD0,0)&lt;AE$1,"",SUMIFS('Tabela Projeção'!$E:$E,'Tabela Projeção'!$T:$T,$A8,'Tabela Projeção'!$F:$F,$C8,'Tabela Projeção'!$B:$B,"&lt;="&amp;AE$1))</f>
        <v/>
      </c>
      <c r="AF8" s="11" t="str">
        <f ca="1">IF(EOMONTH(DataD0,0)&lt;AF$1,"",SUMIFS('Tabela Projeção'!$E:$E,'Tabela Projeção'!$T:$T,$A8,'Tabela Projeção'!$F:$F,$C8,'Tabela Projeção'!$B:$B,"&lt;="&amp;AF$1))</f>
        <v/>
      </c>
      <c r="AG8" s="11" t="str">
        <f ca="1">IF(EOMONTH(DataD0,0)&lt;AG$1,"",SUMIFS('Tabela Projeção'!$E:$E,'Tabela Projeção'!$T:$T,$A8,'Tabela Projeção'!$F:$F,$C8,'Tabela Projeção'!$B:$B,"&lt;="&amp;AG$1))</f>
        <v/>
      </c>
      <c r="AH8" s="11" t="str">
        <f ca="1">IF(EOMONTH(DataD0,0)&lt;AH$1,"",SUMIFS('Tabela Projeção'!$E:$E,'Tabela Projeção'!$T:$T,$A8,'Tabela Projeção'!$F:$F,$C8,'Tabela Projeção'!$B:$B,"&lt;="&amp;AH$1))</f>
        <v/>
      </c>
      <c r="AI8" s="11" t="str">
        <f ca="1">IF(EOMONTH(DataD0,0)&lt;AI$1,"",SUMIFS('Tabela Projeção'!$E:$E,'Tabela Projeção'!$T:$T,$A8,'Tabela Projeção'!$F:$F,$C8,'Tabela Projeção'!$B:$B,"&lt;="&amp;AI$1))</f>
        <v/>
      </c>
      <c r="AJ8" s="11" t="str">
        <f ca="1">IF(EOMONTH(DataD0,0)&lt;AJ$1,"",SUMIFS('Tabela Projeção'!$E:$E,'Tabela Projeção'!$T:$T,$A8,'Tabela Projeção'!$F:$F,$C8,'Tabela Projeção'!$B:$B,"&lt;="&amp;AJ$1))</f>
        <v/>
      </c>
      <c r="AK8" s="11" t="str">
        <f ca="1">IF(EOMONTH(DataD0,0)&lt;AK$1,"",SUMIFS('Tabela Projeção'!$E:$E,'Tabela Projeção'!$T:$T,$A8,'Tabela Projeção'!$F:$F,$C8,'Tabela Projeção'!$B:$B,"&lt;="&amp;AK$1))</f>
        <v/>
      </c>
      <c r="AL8" s="11" t="str">
        <f ca="1">IF(EOMONTH(DataD0,0)&lt;AL$1,"",SUMIFS('Tabela Projeção'!$E:$E,'Tabela Projeção'!$T:$T,$A8,'Tabela Projeção'!$F:$F,$C8,'Tabela Projeção'!$B:$B,"&lt;="&amp;AL$1))</f>
        <v/>
      </c>
      <c r="AM8" s="11" t="str">
        <f ca="1">IF(EOMONTH(DataD0,0)&lt;AM$1,"",SUMIFS('Tabela Projeção'!$E:$E,'Tabela Projeção'!$T:$T,$A8,'Tabela Projeção'!$F:$F,$C8,'Tabela Projeção'!$B:$B,"&lt;="&amp;AM$1))</f>
        <v/>
      </c>
      <c r="AN8" s="11" t="str">
        <f ca="1">IF(EOMONTH(DataD0,0)&lt;AN$1,"",SUMIFS('Tabela Projeção'!$E:$E,'Tabela Projeção'!$T:$T,$A8,'Tabela Projeção'!$F:$F,$C8,'Tabela Projeção'!$B:$B,"&lt;="&amp;AN$1))</f>
        <v/>
      </c>
      <c r="AO8" s="11" t="str">
        <f ca="1">IF(EOMONTH(DataD0,0)&lt;AO$1,"",SUMIFS('Tabela Projeção'!$E:$E,'Tabela Projeção'!$T:$T,$A8,'Tabela Projeção'!$F:$F,$C8,'Tabela Projeção'!$B:$B,"&lt;="&amp;AO$1))</f>
        <v/>
      </c>
      <c r="AP8" s="11" t="str">
        <f ca="1">IF(EOMONTH(DataD0,0)&lt;AP$1,"",SUMIFS('Tabela Projeção'!$E:$E,'Tabela Projeção'!$T:$T,$A8,'Tabela Projeção'!$F:$F,$C8,'Tabela Projeção'!$B:$B,"&lt;="&amp;AP$1))</f>
        <v/>
      </c>
    </row>
    <row r="9" spans="1:42">
      <c r="A9" s="8" t="s">
        <v>61</v>
      </c>
      <c r="B9" s="8" t="s">
        <v>57</v>
      </c>
      <c r="C9" s="9" t="s">
        <v>52</v>
      </c>
      <c r="D9" s="9" t="str">
        <f>VLOOKUP(C9,[1]Cotações!$R:$S,2,0)</f>
        <v>BRL</v>
      </c>
      <c r="E9" s="10">
        <f t="shared" ca="1" si="1"/>
        <v>1.0400000002082379</v>
      </c>
      <c r="F9" s="11">
        <f ca="1">IF(EOMONTH(DataD0,0)&lt;F$1,"",SUMIFS('Tabela Projeção'!$E:$E,'Tabela Projeção'!$T:$T,$A9,'Tabela Projeção'!$F:$F,$C9,'Tabela Projeção'!$B:$B,"&lt;="&amp;F$1))</f>
        <v>0</v>
      </c>
      <c r="G9" s="11">
        <f ca="1">IF(EOMONTH(DataD0,0)&lt;G$1,"",SUMIFS('Tabela Projeção'!$E:$E,'Tabela Projeção'!$T:$T,$A9,'Tabela Projeção'!$F:$F,$C9,'Tabela Projeção'!$B:$B,"&lt;="&amp;G$1))</f>
        <v>18560.719999999998</v>
      </c>
      <c r="H9" s="11">
        <f ca="1">IF(EOMONTH(DataD0,0)&lt;H$1,"",SUMIFS('Tabela Projeção'!$E:$E,'Tabela Projeção'!$T:$T,$A9,'Tabela Projeção'!$F:$F,$C9,'Tabela Projeção'!$B:$B,"&lt;="&amp;H$1))</f>
        <v>43820.689999999995</v>
      </c>
      <c r="I9" s="11">
        <f ca="1">IF(EOMONTH(DataD0,0)&lt;I$1,"",SUMIFS('Tabela Projeção'!$E:$E,'Tabela Projeção'!$T:$T,$A9,'Tabela Projeção'!$F:$F,$C9,'Tabela Projeção'!$B:$B,"&lt;="&amp;I$1))</f>
        <v>323726.26</v>
      </c>
      <c r="J9" s="11">
        <f ca="1">IF(EOMONTH(DataD0,0)&lt;J$1,"",SUMIFS('Tabela Projeção'!$E:$E,'Tabela Projeção'!$T:$T,$A9,'Tabela Projeção'!$F:$F,$C9,'Tabela Projeção'!$B:$B,"&lt;="&amp;J$1))</f>
        <v>46920.780000000013</v>
      </c>
      <c r="K9" s="11">
        <f ca="1">IF(EOMONTH(DataD0,0)&lt;K$1,"",SUMIFS('Tabela Projeção'!$E:$E,'Tabela Projeção'!$T:$T,$A9,'Tabela Projeção'!$F:$F,$C9,'Tabela Projeção'!$B:$B,"&lt;="&amp;K$1))</f>
        <v>211892.46999999991</v>
      </c>
      <c r="L9" s="11">
        <f ca="1">IF(EOMONTH(DataD0,0)&lt;L$1,"",SUMIFS('Tabela Projeção'!$E:$E,'Tabela Projeção'!$T:$T,$A9,'Tabela Projeção'!$F:$F,$C9,'Tabela Projeção'!$B:$B,"&lt;="&amp;L$1))</f>
        <v>71719.059999999983</v>
      </c>
      <c r="M9" s="11">
        <f ca="1">IF(EOMONTH(DataD0,0)&lt;M$1,"",SUMIFS('Tabela Projeção'!$E:$E,'Tabela Projeção'!$T:$T,$A9,'Tabela Projeção'!$F:$F,$C9,'Tabela Projeção'!$B:$B,"&lt;="&amp;M$1))</f>
        <v>9722.1100000000843</v>
      </c>
      <c r="N9" s="11">
        <f ca="1">IF(EOMONTH(DataD0,0)&lt;N$1,"",SUMIFS('Tabela Projeção'!$E:$E,'Tabela Projeção'!$T:$T,$A9,'Tabela Projeção'!$F:$F,$C9,'Tabela Projeção'!$B:$B,"&lt;="&amp;N$1))</f>
        <v>5603.1900000000423</v>
      </c>
      <c r="O9" s="11">
        <f ca="1">IF(EOMONTH(DataD0,0)&lt;O$1,"",SUMIFS('Tabela Projeção'!$E:$E,'Tabela Projeção'!$T:$T,$A9,'Tabela Projeção'!$F:$F,$C9,'Tabela Projeção'!$B:$B,"&lt;="&amp;O$1))</f>
        <v>4149.3400000000656</v>
      </c>
      <c r="P9" s="11">
        <f ca="1">IF(EOMONTH(DataD0,0)&lt;P$1,"",SUMIFS('Tabela Projeção'!$E:$E,'Tabela Projeção'!$T:$T,$A9,'Tabela Projeção'!$F:$F,$C9,'Tabela Projeção'!$B:$B,"&lt;="&amp;P$1))</f>
        <v>1.7098500393331051E-10</v>
      </c>
      <c r="Q9" s="11">
        <f ca="1">IF(EOMONTH(DataD0,0)&lt;Q$1,"",SUMIFS('Tabela Projeção'!$E:$E,'Tabela Projeção'!$T:$T,$A9,'Tabela Projeção'!$F:$F,$C9,'Tabela Projeção'!$B:$B,"&lt;="&amp;Q$1))</f>
        <v>1.0400000002082379</v>
      </c>
      <c r="R9" s="11">
        <f ca="1">IF(EOMONTH(DataD0,0)&lt;R$1,"",SUMIFS('Tabela Projeção'!$E:$E,'Tabela Projeção'!$T:$T,$A9,'Tabela Projeção'!$F:$F,$C9,'Tabela Projeção'!$B:$B,"&lt;="&amp;R$1))</f>
        <v>1.0400000002082379</v>
      </c>
      <c r="S9" s="11">
        <f ca="1">IF(EOMONTH(DataD0,0)&lt;S$1,"",SUMIFS('Tabela Projeção'!$E:$E,'Tabela Projeção'!$T:$T,$A9,'Tabela Projeção'!$F:$F,$C9,'Tabela Projeção'!$B:$B,"&lt;="&amp;S$1))</f>
        <v>1.0400000002082379</v>
      </c>
      <c r="T9" s="11">
        <f ca="1">IF(EOMONTH(DataD0,0)&lt;T$1,"",SUMIFS('Tabela Projeção'!$E:$E,'Tabela Projeção'!$T:$T,$A9,'Tabela Projeção'!$F:$F,$C9,'Tabela Projeção'!$B:$B,"&lt;="&amp;T$1))</f>
        <v>1.0400000002082379</v>
      </c>
      <c r="U9" s="11">
        <f ca="1">IF(EOMONTH(DataD0,0)&lt;U$1,"",SUMIFS('Tabela Projeção'!$E:$E,'Tabela Projeção'!$T:$T,$A9,'Tabela Projeção'!$F:$F,$C9,'Tabela Projeção'!$B:$B,"&lt;="&amp;U$1))</f>
        <v>1.0400000002082379</v>
      </c>
      <c r="V9" s="11">
        <f ca="1">IF(EOMONTH(DataD0,0)&lt;V$1,"",SUMIFS('Tabela Projeção'!$E:$E,'Tabela Projeção'!$T:$T,$A9,'Tabela Projeção'!$F:$F,$C9,'Tabela Projeção'!$B:$B,"&lt;="&amp;V$1))</f>
        <v>1.0400000002082379</v>
      </c>
      <c r="W9" s="11" t="str">
        <f ca="1">IF(EOMONTH(DataD0,0)&lt;W$1,"",SUMIFS('Tabela Projeção'!$E:$E,'Tabela Projeção'!$T:$T,$A9,'Tabela Projeção'!$F:$F,$C9,'Tabela Projeção'!$B:$B,"&lt;="&amp;W$1))</f>
        <v/>
      </c>
      <c r="X9" s="11" t="str">
        <f ca="1">IF(EOMONTH(DataD0,0)&lt;X$1,"",SUMIFS('Tabela Projeção'!$E:$E,'Tabela Projeção'!$T:$T,$A9,'Tabela Projeção'!$F:$F,$C9,'Tabela Projeção'!$B:$B,"&lt;="&amp;X$1))</f>
        <v/>
      </c>
      <c r="Y9" s="11" t="str">
        <f ca="1">IF(EOMONTH(DataD0,0)&lt;Y$1,"",SUMIFS('Tabela Projeção'!$E:$E,'Tabela Projeção'!$T:$T,$A9,'Tabela Projeção'!$F:$F,$C9,'Tabela Projeção'!$B:$B,"&lt;="&amp;Y$1))</f>
        <v/>
      </c>
      <c r="Z9" s="11" t="str">
        <f ca="1">IF(EOMONTH(DataD0,0)&lt;Z$1,"",SUMIFS('Tabela Projeção'!$E:$E,'Tabela Projeção'!$T:$T,$A9,'Tabela Projeção'!$F:$F,$C9,'Tabela Projeção'!$B:$B,"&lt;="&amp;Z$1))</f>
        <v/>
      </c>
      <c r="AA9" s="11" t="str">
        <f ca="1">IF(EOMONTH(DataD0,0)&lt;AA$1,"",SUMIFS('Tabela Projeção'!$E:$E,'Tabela Projeção'!$T:$T,$A9,'Tabela Projeção'!$F:$F,$C9,'Tabela Projeção'!$B:$B,"&lt;="&amp;AA$1))</f>
        <v/>
      </c>
      <c r="AB9" s="11" t="str">
        <f ca="1">IF(EOMONTH(DataD0,0)&lt;AB$1,"",SUMIFS('Tabela Projeção'!$E:$E,'Tabela Projeção'!$T:$T,$A9,'Tabela Projeção'!$F:$F,$C9,'Tabela Projeção'!$B:$B,"&lt;="&amp;AB$1))</f>
        <v/>
      </c>
      <c r="AC9" s="11" t="str">
        <f ca="1">IF(EOMONTH(DataD0,0)&lt;AC$1,"",SUMIFS('Tabela Projeção'!$E:$E,'Tabela Projeção'!$T:$T,$A9,'Tabela Projeção'!$F:$F,$C9,'Tabela Projeção'!$B:$B,"&lt;="&amp;AC$1))</f>
        <v/>
      </c>
      <c r="AD9" s="11" t="str">
        <f ca="1">IF(EOMONTH(DataD0,0)&lt;AD$1,"",SUMIFS('Tabela Projeção'!$E:$E,'Tabela Projeção'!$T:$T,$A9,'Tabela Projeção'!$F:$F,$C9,'Tabela Projeção'!$B:$B,"&lt;="&amp;AD$1))</f>
        <v/>
      </c>
      <c r="AE9" s="11" t="str">
        <f ca="1">IF(EOMONTH(DataD0,0)&lt;AE$1,"",SUMIFS('Tabela Projeção'!$E:$E,'Tabela Projeção'!$T:$T,$A9,'Tabela Projeção'!$F:$F,$C9,'Tabela Projeção'!$B:$B,"&lt;="&amp;AE$1))</f>
        <v/>
      </c>
      <c r="AF9" s="11" t="str">
        <f ca="1">IF(EOMONTH(DataD0,0)&lt;AF$1,"",SUMIFS('Tabela Projeção'!$E:$E,'Tabela Projeção'!$T:$T,$A9,'Tabela Projeção'!$F:$F,$C9,'Tabela Projeção'!$B:$B,"&lt;="&amp;AF$1))</f>
        <v/>
      </c>
      <c r="AG9" s="11" t="str">
        <f ca="1">IF(EOMONTH(DataD0,0)&lt;AG$1,"",SUMIFS('Tabela Projeção'!$E:$E,'Tabela Projeção'!$T:$T,$A9,'Tabela Projeção'!$F:$F,$C9,'Tabela Projeção'!$B:$B,"&lt;="&amp;AG$1))</f>
        <v/>
      </c>
      <c r="AH9" s="11" t="str">
        <f ca="1">IF(EOMONTH(DataD0,0)&lt;AH$1,"",SUMIFS('Tabela Projeção'!$E:$E,'Tabela Projeção'!$T:$T,$A9,'Tabela Projeção'!$F:$F,$C9,'Tabela Projeção'!$B:$B,"&lt;="&amp;AH$1))</f>
        <v/>
      </c>
      <c r="AI9" s="11" t="str">
        <f ca="1">IF(EOMONTH(DataD0,0)&lt;AI$1,"",SUMIFS('Tabela Projeção'!$E:$E,'Tabela Projeção'!$T:$T,$A9,'Tabela Projeção'!$F:$F,$C9,'Tabela Projeção'!$B:$B,"&lt;="&amp;AI$1))</f>
        <v/>
      </c>
      <c r="AJ9" s="11" t="str">
        <f ca="1">IF(EOMONTH(DataD0,0)&lt;AJ$1,"",SUMIFS('Tabela Projeção'!$E:$E,'Tabela Projeção'!$T:$T,$A9,'Tabela Projeção'!$F:$F,$C9,'Tabela Projeção'!$B:$B,"&lt;="&amp;AJ$1))</f>
        <v/>
      </c>
      <c r="AK9" s="11" t="str">
        <f ca="1">IF(EOMONTH(DataD0,0)&lt;AK$1,"",SUMIFS('Tabela Projeção'!$E:$E,'Tabela Projeção'!$T:$T,$A9,'Tabela Projeção'!$F:$F,$C9,'Tabela Projeção'!$B:$B,"&lt;="&amp;AK$1))</f>
        <v/>
      </c>
      <c r="AL9" s="11" t="str">
        <f ca="1">IF(EOMONTH(DataD0,0)&lt;AL$1,"",SUMIFS('Tabela Projeção'!$E:$E,'Tabela Projeção'!$T:$T,$A9,'Tabela Projeção'!$F:$F,$C9,'Tabela Projeção'!$B:$B,"&lt;="&amp;AL$1))</f>
        <v/>
      </c>
      <c r="AM9" s="11" t="str">
        <f ca="1">IF(EOMONTH(DataD0,0)&lt;AM$1,"",SUMIFS('Tabela Projeção'!$E:$E,'Tabela Projeção'!$T:$T,$A9,'Tabela Projeção'!$F:$F,$C9,'Tabela Projeção'!$B:$B,"&lt;="&amp;AM$1))</f>
        <v/>
      </c>
      <c r="AN9" s="11" t="str">
        <f ca="1">IF(EOMONTH(DataD0,0)&lt;AN$1,"",SUMIFS('Tabela Projeção'!$E:$E,'Tabela Projeção'!$T:$T,$A9,'Tabela Projeção'!$F:$F,$C9,'Tabela Projeção'!$B:$B,"&lt;="&amp;AN$1))</f>
        <v/>
      </c>
      <c r="AO9" s="11" t="str">
        <f ca="1">IF(EOMONTH(DataD0,0)&lt;AO$1,"",SUMIFS('Tabela Projeção'!$E:$E,'Tabela Projeção'!$T:$T,$A9,'Tabela Projeção'!$F:$F,$C9,'Tabela Projeção'!$B:$B,"&lt;="&amp;AO$1))</f>
        <v/>
      </c>
      <c r="AP9" s="11" t="str">
        <f ca="1">IF(EOMONTH(DataD0,0)&lt;AP$1,"",SUMIFS('Tabela Projeção'!$E:$E,'Tabela Projeção'!$T:$T,$A9,'Tabela Projeção'!$F:$F,$C9,'Tabela Projeção'!$B:$B,"&lt;="&amp;AP$1))</f>
        <v/>
      </c>
    </row>
    <row r="10" spans="1:42">
      <c r="A10" s="8" t="s">
        <v>62</v>
      </c>
      <c r="B10" s="8" t="s">
        <v>57</v>
      </c>
      <c r="C10" s="9" t="s">
        <v>52</v>
      </c>
      <c r="D10" s="9" t="str">
        <f>VLOOKUP(C10,[1]Cotações!$R:$S,2,0)</f>
        <v>BRL</v>
      </c>
      <c r="E10" s="10">
        <f t="shared" ca="1" si="1"/>
        <v>14.549999999871943</v>
      </c>
      <c r="F10" s="11">
        <f ca="1">IF(EOMONTH(DataD0,0)&lt;F$1,"",SUMIFS('Tabela Projeção'!$E:$E,'Tabela Projeção'!$T:$T,$A10,'Tabela Projeção'!$F:$F,$C10,'Tabela Projeção'!$B:$B,"&lt;="&amp;F$1))</f>
        <v>0</v>
      </c>
      <c r="G10" s="11">
        <f ca="1">IF(EOMONTH(DataD0,0)&lt;G$1,"",SUMIFS('Tabela Projeção'!$E:$E,'Tabela Projeção'!$T:$T,$A10,'Tabela Projeção'!$F:$F,$C10,'Tabela Projeção'!$B:$B,"&lt;="&amp;G$1))</f>
        <v>0</v>
      </c>
      <c r="H10" s="11">
        <f ca="1">IF(EOMONTH(DataD0,0)&lt;H$1,"",SUMIFS('Tabela Projeção'!$E:$E,'Tabela Projeção'!$T:$T,$A10,'Tabela Projeção'!$F:$F,$C10,'Tabela Projeção'!$B:$B,"&lt;="&amp;H$1))</f>
        <v>942546.09000000008</v>
      </c>
      <c r="I10" s="11">
        <f ca="1">IF(EOMONTH(DataD0,0)&lt;I$1,"",SUMIFS('Tabela Projeção'!$E:$E,'Tabela Projeção'!$T:$T,$A10,'Tabela Projeção'!$F:$F,$C10,'Tabela Projeção'!$B:$B,"&lt;="&amp;I$1))</f>
        <v>515632.21</v>
      </c>
      <c r="J10" s="11">
        <f ca="1">IF(EOMONTH(DataD0,0)&lt;J$1,"",SUMIFS('Tabela Projeção'!$E:$E,'Tabela Projeção'!$T:$T,$A10,'Tabela Projeção'!$F:$F,$C10,'Tabela Projeção'!$B:$B,"&lt;="&amp;J$1))</f>
        <v>395632.21</v>
      </c>
      <c r="K10" s="11">
        <f ca="1">IF(EOMONTH(DataD0,0)&lt;K$1,"",SUMIFS('Tabela Projeção'!$E:$E,'Tabela Projeção'!$T:$T,$A10,'Tabela Projeção'!$F:$F,$C10,'Tabela Projeção'!$B:$B,"&lt;="&amp;K$1))</f>
        <v>1.0000000067520887E-2</v>
      </c>
      <c r="L10" s="11">
        <f ca="1">IF(EOMONTH(DataD0,0)&lt;L$1,"",SUMIFS('Tabela Projeção'!$E:$E,'Tabela Projeção'!$T:$T,$A10,'Tabela Projeção'!$F:$F,$C10,'Tabela Projeção'!$B:$B,"&lt;="&amp;L$1))</f>
        <v>488755.15</v>
      </c>
      <c r="M10" s="11">
        <f ca="1">IF(EOMONTH(DataD0,0)&lt;M$1,"",SUMIFS('Tabela Projeção'!$E:$E,'Tabela Projeção'!$T:$T,$A10,'Tabela Projeção'!$F:$F,$C10,'Tabela Projeção'!$B:$B,"&lt;="&amp;M$1))</f>
        <v>5.8207660913467407E-11</v>
      </c>
      <c r="N10" s="11">
        <f ca="1">IF(EOMONTH(DataD0,0)&lt;N$1,"",SUMIFS('Tabela Projeção'!$E:$E,'Tabela Projeção'!$T:$T,$A10,'Tabela Projeção'!$F:$F,$C10,'Tabela Projeção'!$B:$B,"&lt;="&amp;N$1))</f>
        <v>5.8207660913467407E-11</v>
      </c>
      <c r="O10" s="11">
        <f ca="1">IF(EOMONTH(DataD0,0)&lt;O$1,"",SUMIFS('Tabela Projeção'!$E:$E,'Tabela Projeção'!$T:$T,$A10,'Tabela Projeção'!$F:$F,$C10,'Tabela Projeção'!$B:$B,"&lt;="&amp;O$1))</f>
        <v>5.8207660913467407E-11</v>
      </c>
      <c r="P10" s="11">
        <f ca="1">IF(EOMONTH(DataD0,0)&lt;P$1,"",SUMIFS('Tabela Projeção'!$E:$E,'Tabela Projeção'!$T:$T,$A10,'Tabela Projeção'!$F:$F,$C10,'Tabela Projeção'!$B:$B,"&lt;="&amp;P$1))</f>
        <v>5.8207660913467407E-11</v>
      </c>
      <c r="Q10" s="11">
        <f ca="1">IF(EOMONTH(DataD0,0)&lt;Q$1,"",SUMIFS('Tabela Projeção'!$E:$E,'Tabela Projeção'!$T:$T,$A10,'Tabela Projeção'!$F:$F,$C10,'Tabela Projeção'!$B:$B,"&lt;="&amp;Q$1))</f>
        <v>5.8207660913467407E-11</v>
      </c>
      <c r="R10" s="11">
        <f ca="1">IF(EOMONTH(DataD0,0)&lt;R$1,"",SUMIFS('Tabela Projeção'!$E:$E,'Tabela Projeção'!$T:$T,$A10,'Tabela Projeção'!$F:$F,$C10,'Tabela Projeção'!$B:$B,"&lt;="&amp;R$1))</f>
        <v>5.8207660913467407E-11</v>
      </c>
      <c r="S10" s="11">
        <f ca="1">IF(EOMONTH(DataD0,0)&lt;S$1,"",SUMIFS('Tabela Projeção'!$E:$E,'Tabela Projeção'!$T:$T,$A10,'Tabela Projeção'!$F:$F,$C10,'Tabela Projeção'!$B:$B,"&lt;="&amp;S$1))</f>
        <v>5.8207660913467407E-11</v>
      </c>
      <c r="T10" s="11">
        <f ca="1">IF(EOMONTH(DataD0,0)&lt;T$1,"",SUMIFS('Tabela Projeção'!$E:$E,'Tabela Projeção'!$T:$T,$A10,'Tabela Projeção'!$F:$F,$C10,'Tabela Projeção'!$B:$B,"&lt;="&amp;T$1))</f>
        <v>5.8207660913467407E-11</v>
      </c>
      <c r="U10" s="11">
        <f ca="1">IF(EOMONTH(DataD0,0)&lt;U$1,"",SUMIFS('Tabela Projeção'!$E:$E,'Tabela Projeção'!$T:$T,$A10,'Tabela Projeção'!$F:$F,$C10,'Tabela Projeção'!$B:$B,"&lt;="&amp;U$1))</f>
        <v>14.549999999871943</v>
      </c>
      <c r="V10" s="11">
        <f ca="1">IF(EOMONTH(DataD0,0)&lt;V$1,"",SUMIFS('Tabela Projeção'!$E:$E,'Tabela Projeção'!$T:$T,$A10,'Tabela Projeção'!$F:$F,$C10,'Tabela Projeção'!$B:$B,"&lt;="&amp;V$1))</f>
        <v>14.549999999871943</v>
      </c>
      <c r="W10" s="11" t="str">
        <f ca="1">IF(EOMONTH(DataD0,0)&lt;W$1,"",SUMIFS('Tabela Projeção'!$E:$E,'Tabela Projeção'!$T:$T,$A10,'Tabela Projeção'!$F:$F,$C10,'Tabela Projeção'!$B:$B,"&lt;="&amp;W$1))</f>
        <v/>
      </c>
      <c r="X10" s="11" t="str">
        <f ca="1">IF(EOMONTH(DataD0,0)&lt;X$1,"",SUMIFS('Tabela Projeção'!$E:$E,'Tabela Projeção'!$T:$T,$A10,'Tabela Projeção'!$F:$F,$C10,'Tabela Projeção'!$B:$B,"&lt;="&amp;X$1))</f>
        <v/>
      </c>
      <c r="Y10" s="11" t="str">
        <f ca="1">IF(EOMONTH(DataD0,0)&lt;Y$1,"",SUMIFS('Tabela Projeção'!$E:$E,'Tabela Projeção'!$T:$T,$A10,'Tabela Projeção'!$F:$F,$C10,'Tabela Projeção'!$B:$B,"&lt;="&amp;Y$1))</f>
        <v/>
      </c>
      <c r="Z10" s="11" t="str">
        <f ca="1">IF(EOMONTH(DataD0,0)&lt;Z$1,"",SUMIFS('Tabela Projeção'!$E:$E,'Tabela Projeção'!$T:$T,$A10,'Tabela Projeção'!$F:$F,$C10,'Tabela Projeção'!$B:$B,"&lt;="&amp;Z$1))</f>
        <v/>
      </c>
      <c r="AA10" s="11" t="str">
        <f ca="1">IF(EOMONTH(DataD0,0)&lt;AA$1,"",SUMIFS('Tabela Projeção'!$E:$E,'Tabela Projeção'!$T:$T,$A10,'Tabela Projeção'!$F:$F,$C10,'Tabela Projeção'!$B:$B,"&lt;="&amp;AA$1))</f>
        <v/>
      </c>
      <c r="AB10" s="11" t="str">
        <f ca="1">IF(EOMONTH(DataD0,0)&lt;AB$1,"",SUMIFS('Tabela Projeção'!$E:$E,'Tabela Projeção'!$T:$T,$A10,'Tabela Projeção'!$F:$F,$C10,'Tabela Projeção'!$B:$B,"&lt;="&amp;AB$1))</f>
        <v/>
      </c>
      <c r="AC10" s="11" t="str">
        <f ca="1">IF(EOMONTH(DataD0,0)&lt;AC$1,"",SUMIFS('Tabela Projeção'!$E:$E,'Tabela Projeção'!$T:$T,$A10,'Tabela Projeção'!$F:$F,$C10,'Tabela Projeção'!$B:$B,"&lt;="&amp;AC$1))</f>
        <v/>
      </c>
      <c r="AD10" s="11" t="str">
        <f ca="1">IF(EOMONTH(DataD0,0)&lt;AD$1,"",SUMIFS('Tabela Projeção'!$E:$E,'Tabela Projeção'!$T:$T,$A10,'Tabela Projeção'!$F:$F,$C10,'Tabela Projeção'!$B:$B,"&lt;="&amp;AD$1))</f>
        <v/>
      </c>
      <c r="AE10" s="11" t="str">
        <f ca="1">IF(EOMONTH(DataD0,0)&lt;AE$1,"",SUMIFS('Tabela Projeção'!$E:$E,'Tabela Projeção'!$T:$T,$A10,'Tabela Projeção'!$F:$F,$C10,'Tabela Projeção'!$B:$B,"&lt;="&amp;AE$1))</f>
        <v/>
      </c>
      <c r="AF10" s="11" t="str">
        <f ca="1">IF(EOMONTH(DataD0,0)&lt;AF$1,"",SUMIFS('Tabela Projeção'!$E:$E,'Tabela Projeção'!$T:$T,$A10,'Tabela Projeção'!$F:$F,$C10,'Tabela Projeção'!$B:$B,"&lt;="&amp;AF$1))</f>
        <v/>
      </c>
      <c r="AG10" s="11" t="str">
        <f ca="1">IF(EOMONTH(DataD0,0)&lt;AG$1,"",SUMIFS('Tabela Projeção'!$E:$E,'Tabela Projeção'!$T:$T,$A10,'Tabela Projeção'!$F:$F,$C10,'Tabela Projeção'!$B:$B,"&lt;="&amp;AG$1))</f>
        <v/>
      </c>
      <c r="AH10" s="11" t="str">
        <f ca="1">IF(EOMONTH(DataD0,0)&lt;AH$1,"",SUMIFS('Tabela Projeção'!$E:$E,'Tabela Projeção'!$T:$T,$A10,'Tabela Projeção'!$F:$F,$C10,'Tabela Projeção'!$B:$B,"&lt;="&amp;AH$1))</f>
        <v/>
      </c>
      <c r="AI10" s="11" t="str">
        <f ca="1">IF(EOMONTH(DataD0,0)&lt;AI$1,"",SUMIFS('Tabela Projeção'!$E:$E,'Tabela Projeção'!$T:$T,$A10,'Tabela Projeção'!$F:$F,$C10,'Tabela Projeção'!$B:$B,"&lt;="&amp;AI$1))</f>
        <v/>
      </c>
      <c r="AJ10" s="11" t="str">
        <f ca="1">IF(EOMONTH(DataD0,0)&lt;AJ$1,"",SUMIFS('Tabela Projeção'!$E:$E,'Tabela Projeção'!$T:$T,$A10,'Tabela Projeção'!$F:$F,$C10,'Tabela Projeção'!$B:$B,"&lt;="&amp;AJ$1))</f>
        <v/>
      </c>
      <c r="AK10" s="11" t="str">
        <f ca="1">IF(EOMONTH(DataD0,0)&lt;AK$1,"",SUMIFS('Tabela Projeção'!$E:$E,'Tabela Projeção'!$T:$T,$A10,'Tabela Projeção'!$F:$F,$C10,'Tabela Projeção'!$B:$B,"&lt;="&amp;AK$1))</f>
        <v/>
      </c>
      <c r="AL10" s="11" t="str">
        <f ca="1">IF(EOMONTH(DataD0,0)&lt;AL$1,"",SUMIFS('Tabela Projeção'!$E:$E,'Tabela Projeção'!$T:$T,$A10,'Tabela Projeção'!$F:$F,$C10,'Tabela Projeção'!$B:$B,"&lt;="&amp;AL$1))</f>
        <v/>
      </c>
      <c r="AM10" s="11" t="str">
        <f ca="1">IF(EOMONTH(DataD0,0)&lt;AM$1,"",SUMIFS('Tabela Projeção'!$E:$E,'Tabela Projeção'!$T:$T,$A10,'Tabela Projeção'!$F:$F,$C10,'Tabela Projeção'!$B:$B,"&lt;="&amp;AM$1))</f>
        <v/>
      </c>
      <c r="AN10" s="11" t="str">
        <f ca="1">IF(EOMONTH(DataD0,0)&lt;AN$1,"",SUMIFS('Tabela Projeção'!$E:$E,'Tabela Projeção'!$T:$T,$A10,'Tabela Projeção'!$F:$F,$C10,'Tabela Projeção'!$B:$B,"&lt;="&amp;AN$1))</f>
        <v/>
      </c>
      <c r="AO10" s="11" t="str">
        <f ca="1">IF(EOMONTH(DataD0,0)&lt;AO$1,"",SUMIFS('Tabela Projeção'!$E:$E,'Tabela Projeção'!$T:$T,$A10,'Tabela Projeção'!$F:$F,$C10,'Tabela Projeção'!$B:$B,"&lt;="&amp;AO$1))</f>
        <v/>
      </c>
      <c r="AP10" s="11" t="str">
        <f ca="1">IF(EOMONTH(DataD0,0)&lt;AP$1,"",SUMIFS('Tabela Projeção'!$E:$E,'Tabela Projeção'!$T:$T,$A10,'Tabela Projeção'!$F:$F,$C10,'Tabela Projeção'!$B:$B,"&lt;="&amp;AP$1))</f>
        <v/>
      </c>
    </row>
    <row r="11" spans="1:42">
      <c r="A11" s="8" t="s">
        <v>63</v>
      </c>
      <c r="B11" s="8" t="s">
        <v>64</v>
      </c>
      <c r="C11" s="9" t="s">
        <v>52</v>
      </c>
      <c r="D11" s="9" t="str">
        <f>VLOOKUP(C11,[1]Cotações!$R:$S,2,0)</f>
        <v>BRL</v>
      </c>
      <c r="E11" s="10">
        <f t="shared" ca="1" si="1"/>
        <v>0</v>
      </c>
      <c r="F11" s="11">
        <f ca="1">IF(EOMONTH(DataD0,0)&lt;F$1,"",SUMIFS('Tabela Projeção'!$E:$E,'Tabela Projeção'!$T:$T,$A11,'Tabela Projeção'!$F:$F,$C11,'Tabela Projeção'!$B:$B,"&lt;="&amp;F$1))</f>
        <v>0</v>
      </c>
      <c r="G11" s="11">
        <f ca="1">IF(EOMONTH(DataD0,0)&lt;G$1,"",SUMIFS('Tabela Projeção'!$E:$E,'Tabela Projeção'!$T:$T,$A11,'Tabela Projeção'!$F:$F,$C11,'Tabela Projeção'!$B:$B,"&lt;="&amp;G$1))</f>
        <v>0</v>
      </c>
      <c r="H11" s="11">
        <f ca="1">IF(EOMONTH(DataD0,0)&lt;H$1,"",SUMIFS('Tabela Projeção'!$E:$E,'Tabela Projeção'!$T:$T,$A11,'Tabela Projeção'!$F:$F,$C11,'Tabela Projeção'!$B:$B,"&lt;="&amp;H$1))</f>
        <v>0</v>
      </c>
      <c r="I11" s="11">
        <f ca="1">IF(EOMONTH(DataD0,0)&lt;I$1,"",SUMIFS('Tabela Projeção'!$E:$E,'Tabela Projeção'!$T:$T,$A11,'Tabela Projeção'!$F:$F,$C11,'Tabela Projeção'!$B:$B,"&lt;="&amp;I$1))</f>
        <v>0</v>
      </c>
      <c r="J11" s="11">
        <f ca="1">IF(EOMONTH(DataD0,0)&lt;J$1,"",SUMIFS('Tabela Projeção'!$E:$E,'Tabela Projeção'!$T:$T,$A11,'Tabela Projeção'!$F:$F,$C11,'Tabela Projeção'!$B:$B,"&lt;="&amp;J$1))</f>
        <v>0</v>
      </c>
      <c r="K11" s="11">
        <f ca="1">IF(EOMONTH(DataD0,0)&lt;K$1,"",SUMIFS('Tabela Projeção'!$E:$E,'Tabela Projeção'!$T:$T,$A11,'Tabela Projeção'!$F:$F,$C11,'Tabela Projeção'!$B:$B,"&lt;="&amp;K$1))</f>
        <v>0</v>
      </c>
      <c r="L11" s="11">
        <f ca="1">IF(EOMONTH(DataD0,0)&lt;L$1,"",SUMIFS('Tabela Projeção'!$E:$E,'Tabela Projeção'!$T:$T,$A11,'Tabela Projeção'!$F:$F,$C11,'Tabela Projeção'!$B:$B,"&lt;="&amp;L$1))</f>
        <v>0</v>
      </c>
      <c r="M11" s="11">
        <f ca="1">IF(EOMONTH(DataD0,0)&lt;M$1,"",SUMIFS('Tabela Projeção'!$E:$E,'Tabela Projeção'!$T:$T,$A11,'Tabela Projeção'!$F:$F,$C11,'Tabela Projeção'!$B:$B,"&lt;="&amp;M$1))</f>
        <v>0</v>
      </c>
      <c r="N11" s="11">
        <f ca="1">IF(EOMONTH(DataD0,0)&lt;N$1,"",SUMIFS('Tabela Projeção'!$E:$E,'Tabela Projeção'!$T:$T,$A11,'Tabela Projeção'!$F:$F,$C11,'Tabela Projeção'!$B:$B,"&lt;="&amp;N$1))</f>
        <v>0</v>
      </c>
      <c r="O11" s="11">
        <f ca="1">IF(EOMONTH(DataD0,0)&lt;O$1,"",SUMIFS('Tabela Projeção'!$E:$E,'Tabela Projeção'!$T:$T,$A11,'Tabela Projeção'!$F:$F,$C11,'Tabela Projeção'!$B:$B,"&lt;="&amp;O$1))</f>
        <v>0</v>
      </c>
      <c r="P11" s="11">
        <f ca="1">IF(EOMONTH(DataD0,0)&lt;P$1,"",SUMIFS('Tabela Projeção'!$E:$E,'Tabela Projeção'!$T:$T,$A11,'Tabela Projeção'!$F:$F,$C11,'Tabela Projeção'!$B:$B,"&lt;="&amp;P$1))</f>
        <v>0</v>
      </c>
      <c r="Q11" s="11">
        <f ca="1">IF(EOMONTH(DataD0,0)&lt;Q$1,"",SUMIFS('Tabela Projeção'!$E:$E,'Tabela Projeção'!$T:$T,$A11,'Tabela Projeção'!$F:$F,$C11,'Tabela Projeção'!$B:$B,"&lt;="&amp;Q$1))</f>
        <v>0</v>
      </c>
      <c r="R11" s="11">
        <f ca="1">IF(EOMONTH(DataD0,0)&lt;R$1,"",SUMIFS('Tabela Projeção'!$E:$E,'Tabela Projeção'!$T:$T,$A11,'Tabela Projeção'!$F:$F,$C11,'Tabela Projeção'!$B:$B,"&lt;="&amp;R$1))</f>
        <v>0</v>
      </c>
      <c r="S11" s="11">
        <f ca="1">IF(EOMONTH(DataD0,0)&lt;S$1,"",SUMIFS('Tabela Projeção'!$E:$E,'Tabela Projeção'!$T:$T,$A11,'Tabela Projeção'!$F:$F,$C11,'Tabela Projeção'!$B:$B,"&lt;="&amp;S$1))</f>
        <v>0</v>
      </c>
      <c r="T11" s="11">
        <f ca="1">IF(EOMONTH(DataD0,0)&lt;T$1,"",SUMIFS('Tabela Projeção'!$E:$E,'Tabela Projeção'!$T:$T,$A11,'Tabela Projeção'!$F:$F,$C11,'Tabela Projeção'!$B:$B,"&lt;="&amp;T$1))</f>
        <v>0</v>
      </c>
      <c r="U11" s="11">
        <f ca="1">IF(EOMONTH(DataD0,0)&lt;U$1,"",SUMIFS('Tabela Projeção'!$E:$E,'Tabela Projeção'!$T:$T,$A11,'Tabela Projeção'!$F:$F,$C11,'Tabela Projeção'!$B:$B,"&lt;="&amp;U$1))</f>
        <v>0</v>
      </c>
      <c r="V11" s="11">
        <f ca="1">IF(EOMONTH(DataD0,0)&lt;V$1,"",SUMIFS('Tabela Projeção'!$E:$E,'Tabela Projeção'!$T:$T,$A11,'Tabela Projeção'!$F:$F,$C11,'Tabela Projeção'!$B:$B,"&lt;="&amp;V$1))</f>
        <v>0</v>
      </c>
      <c r="W11" s="11" t="str">
        <f ca="1">IF(EOMONTH(DataD0,0)&lt;W$1,"",SUMIFS('Tabela Projeção'!$E:$E,'Tabela Projeção'!$T:$T,$A11,'Tabela Projeção'!$F:$F,$C11,'Tabela Projeção'!$B:$B,"&lt;="&amp;W$1))</f>
        <v/>
      </c>
      <c r="X11" s="11" t="str">
        <f ca="1">IF(EOMONTH(DataD0,0)&lt;X$1,"",SUMIFS('Tabela Projeção'!$E:$E,'Tabela Projeção'!$T:$T,$A11,'Tabela Projeção'!$F:$F,$C11,'Tabela Projeção'!$B:$B,"&lt;="&amp;X$1))</f>
        <v/>
      </c>
      <c r="Y11" s="11" t="str">
        <f ca="1">IF(EOMONTH(DataD0,0)&lt;Y$1,"",SUMIFS('Tabela Projeção'!$E:$E,'Tabela Projeção'!$T:$T,$A11,'Tabela Projeção'!$F:$F,$C11,'Tabela Projeção'!$B:$B,"&lt;="&amp;Y$1))</f>
        <v/>
      </c>
      <c r="Z11" s="11" t="str">
        <f ca="1">IF(EOMONTH(DataD0,0)&lt;Z$1,"",SUMIFS('Tabela Projeção'!$E:$E,'Tabela Projeção'!$T:$T,$A11,'Tabela Projeção'!$F:$F,$C11,'Tabela Projeção'!$B:$B,"&lt;="&amp;Z$1))</f>
        <v/>
      </c>
      <c r="AA11" s="11" t="str">
        <f ca="1">IF(EOMONTH(DataD0,0)&lt;AA$1,"",SUMIFS('Tabela Projeção'!$E:$E,'Tabela Projeção'!$T:$T,$A11,'Tabela Projeção'!$F:$F,$C11,'Tabela Projeção'!$B:$B,"&lt;="&amp;AA$1))</f>
        <v/>
      </c>
      <c r="AB11" s="11" t="str">
        <f ca="1">IF(EOMONTH(DataD0,0)&lt;AB$1,"",SUMIFS('Tabela Projeção'!$E:$E,'Tabela Projeção'!$T:$T,$A11,'Tabela Projeção'!$F:$F,$C11,'Tabela Projeção'!$B:$B,"&lt;="&amp;AB$1))</f>
        <v/>
      </c>
      <c r="AC11" s="11" t="str">
        <f ca="1">IF(EOMONTH(DataD0,0)&lt;AC$1,"",SUMIFS('Tabela Projeção'!$E:$E,'Tabela Projeção'!$T:$T,$A11,'Tabela Projeção'!$F:$F,$C11,'Tabela Projeção'!$B:$B,"&lt;="&amp;AC$1))</f>
        <v/>
      </c>
      <c r="AD11" s="11" t="str">
        <f ca="1">IF(EOMONTH(DataD0,0)&lt;AD$1,"",SUMIFS('Tabela Projeção'!$E:$E,'Tabela Projeção'!$T:$T,$A11,'Tabela Projeção'!$F:$F,$C11,'Tabela Projeção'!$B:$B,"&lt;="&amp;AD$1))</f>
        <v/>
      </c>
      <c r="AE11" s="11" t="str">
        <f ca="1">IF(EOMONTH(DataD0,0)&lt;AE$1,"",SUMIFS('Tabela Projeção'!$E:$E,'Tabela Projeção'!$T:$T,$A11,'Tabela Projeção'!$F:$F,$C11,'Tabela Projeção'!$B:$B,"&lt;="&amp;AE$1))</f>
        <v/>
      </c>
      <c r="AF11" s="11" t="str">
        <f ca="1">IF(EOMONTH(DataD0,0)&lt;AF$1,"",SUMIFS('Tabela Projeção'!$E:$E,'Tabela Projeção'!$T:$T,$A11,'Tabela Projeção'!$F:$F,$C11,'Tabela Projeção'!$B:$B,"&lt;="&amp;AF$1))</f>
        <v/>
      </c>
      <c r="AG11" s="11" t="str">
        <f ca="1">IF(EOMONTH(DataD0,0)&lt;AG$1,"",SUMIFS('Tabela Projeção'!$E:$E,'Tabela Projeção'!$T:$T,$A11,'Tabela Projeção'!$F:$F,$C11,'Tabela Projeção'!$B:$B,"&lt;="&amp;AG$1))</f>
        <v/>
      </c>
      <c r="AH11" s="11" t="str">
        <f ca="1">IF(EOMONTH(DataD0,0)&lt;AH$1,"",SUMIFS('Tabela Projeção'!$E:$E,'Tabela Projeção'!$T:$T,$A11,'Tabela Projeção'!$F:$F,$C11,'Tabela Projeção'!$B:$B,"&lt;="&amp;AH$1))</f>
        <v/>
      </c>
      <c r="AI11" s="11" t="str">
        <f ca="1">IF(EOMONTH(DataD0,0)&lt;AI$1,"",SUMIFS('Tabela Projeção'!$E:$E,'Tabela Projeção'!$T:$T,$A11,'Tabela Projeção'!$F:$F,$C11,'Tabela Projeção'!$B:$B,"&lt;="&amp;AI$1))</f>
        <v/>
      </c>
      <c r="AJ11" s="11" t="str">
        <f ca="1">IF(EOMONTH(DataD0,0)&lt;AJ$1,"",SUMIFS('Tabela Projeção'!$E:$E,'Tabela Projeção'!$T:$T,$A11,'Tabela Projeção'!$F:$F,$C11,'Tabela Projeção'!$B:$B,"&lt;="&amp;AJ$1))</f>
        <v/>
      </c>
      <c r="AK11" s="11" t="str">
        <f ca="1">IF(EOMONTH(DataD0,0)&lt;AK$1,"",SUMIFS('Tabela Projeção'!$E:$E,'Tabela Projeção'!$T:$T,$A11,'Tabela Projeção'!$F:$F,$C11,'Tabela Projeção'!$B:$B,"&lt;="&amp;AK$1))</f>
        <v/>
      </c>
      <c r="AL11" s="11" t="str">
        <f ca="1">IF(EOMONTH(DataD0,0)&lt;AL$1,"",SUMIFS('Tabela Projeção'!$E:$E,'Tabela Projeção'!$T:$T,$A11,'Tabela Projeção'!$F:$F,$C11,'Tabela Projeção'!$B:$B,"&lt;="&amp;AL$1))</f>
        <v/>
      </c>
      <c r="AM11" s="11" t="str">
        <f ca="1">IF(EOMONTH(DataD0,0)&lt;AM$1,"",SUMIFS('Tabela Projeção'!$E:$E,'Tabela Projeção'!$T:$T,$A11,'Tabela Projeção'!$F:$F,$C11,'Tabela Projeção'!$B:$B,"&lt;="&amp;AM$1))</f>
        <v/>
      </c>
      <c r="AN11" s="11" t="str">
        <f ca="1">IF(EOMONTH(DataD0,0)&lt;AN$1,"",SUMIFS('Tabela Projeção'!$E:$E,'Tabela Projeção'!$T:$T,$A11,'Tabela Projeção'!$F:$F,$C11,'Tabela Projeção'!$B:$B,"&lt;="&amp;AN$1))</f>
        <v/>
      </c>
      <c r="AO11" s="11" t="str">
        <f ca="1">IF(EOMONTH(DataD0,0)&lt;AO$1,"",SUMIFS('Tabela Projeção'!$E:$E,'Tabela Projeção'!$T:$T,$A11,'Tabela Projeção'!$F:$F,$C11,'Tabela Projeção'!$B:$B,"&lt;="&amp;AO$1))</f>
        <v/>
      </c>
      <c r="AP11" s="11" t="str">
        <f ca="1">IF(EOMONTH(DataD0,0)&lt;AP$1,"",SUMIFS('Tabela Projeção'!$E:$E,'Tabela Projeção'!$T:$T,$A11,'Tabela Projeção'!$F:$F,$C11,'Tabela Projeção'!$B:$B,"&lt;="&amp;AP$1))</f>
        <v/>
      </c>
    </row>
    <row r="12" spans="1:42">
      <c r="A12" s="12" t="s">
        <v>65</v>
      </c>
      <c r="B12" s="12" t="s">
        <v>66</v>
      </c>
      <c r="C12" s="13" t="s">
        <v>67</v>
      </c>
      <c r="D12" s="9" t="str">
        <f>VLOOKUP(C12,[1]Cotações!$R:$S,2,0)</f>
        <v>ETH</v>
      </c>
      <c r="E12" s="10">
        <f t="shared" ca="1" si="1"/>
        <v>3843.8143458253626</v>
      </c>
      <c r="F12" s="11">
        <f ca="1">IF(EOMONTH(DataD0,0)&lt;F$1,"",SUMIFS('Tabela Projeção'!$E:$E,'Tabela Projeção'!$T:$T,$A12,'Tabela Projeção'!$F:$F,$C12,'Tabela Projeção'!$B:$B,"&lt;="&amp;F$1))</f>
        <v>0</v>
      </c>
      <c r="G12" s="11">
        <f ca="1">IF(EOMONTH(DataD0,0)&lt;G$1,"",SUMIFS('Tabela Projeção'!$E:$E,'Tabela Projeção'!$T:$T,$A12,'Tabela Projeção'!$F:$F,$C12,'Tabela Projeção'!$B:$B,"&lt;="&amp;G$1))</f>
        <v>0.78827170643226208</v>
      </c>
      <c r="H12" s="11">
        <f ca="1">IF(EOMONTH(DataD0,0)&lt;H$1,"",SUMIFS('Tabela Projeção'!$E:$E,'Tabela Projeção'!$T:$T,$A12,'Tabela Projeção'!$F:$F,$C12,'Tabela Projeção'!$B:$B,"&lt;="&amp;H$1))</f>
        <v>2.4854780217489467</v>
      </c>
      <c r="I12" s="11">
        <f ca="1">IF(EOMONTH(DataD0,0)&lt;I$1,"",SUMIFS('Tabela Projeção'!$E:$E,'Tabela Projeção'!$T:$T,$A12,'Tabela Projeção'!$F:$F,$C12,'Tabela Projeção'!$B:$B,"&lt;="&amp;I$1))</f>
        <v>1.7883364244983344</v>
      </c>
      <c r="J12" s="11">
        <f ca="1">IF(EOMONTH(DataD0,0)&lt;J$1,"",SUMIFS('Tabela Projeção'!$E:$E,'Tabela Projeção'!$T:$T,$A12,'Tabela Projeção'!$F:$F,$C12,'Tabela Projeção'!$B:$B,"&lt;="&amp;J$1))</f>
        <v>7.4750108305422017E-2</v>
      </c>
      <c r="K12" s="11">
        <f ca="1">IF(EOMONTH(DataD0,0)&lt;K$1,"",SUMIFS('Tabela Projeção'!$E:$E,'Tabela Projeção'!$T:$T,$A12,'Tabela Projeção'!$F:$F,$C12,'Tabela Projeção'!$B:$B,"&lt;="&amp;K$1))</f>
        <v>1.7620527972915685</v>
      </c>
      <c r="L12" s="11">
        <f ca="1">IF(EOMONTH(DataD0,0)&lt;L$1,"",SUMIFS('Tabela Projeção'!$E:$E,'Tabela Projeção'!$T:$T,$A12,'Tabela Projeção'!$F:$F,$C12,'Tabela Projeção'!$B:$B,"&lt;="&amp;L$1))</f>
        <v>1.4771550459362384</v>
      </c>
      <c r="M12" s="11">
        <f ca="1">IF(EOMONTH(DataD0,0)&lt;M$1,"",SUMIFS('Tabela Projeção'!$E:$E,'Tabela Projeção'!$T:$T,$A12,'Tabela Projeção'!$F:$F,$C12,'Tabela Projeção'!$B:$B,"&lt;="&amp;M$1))</f>
        <v>0.18745913347499393</v>
      </c>
      <c r="N12" s="11">
        <f ca="1">IF(EOMONTH(DataD0,0)&lt;N$1,"",SUMIFS('Tabela Projeção'!$E:$E,'Tabela Projeção'!$T:$T,$A12,'Tabela Projeção'!$F:$F,$C12,'Tabela Projeção'!$B:$B,"&lt;="&amp;N$1))</f>
        <v>0.88074351633858916</v>
      </c>
      <c r="O12" s="11">
        <f ca="1">IF(EOMONTH(DataD0,0)&lt;O$1,"",SUMIFS('Tabela Projeção'!$E:$E,'Tabela Projeção'!$T:$T,$A12,'Tabela Projeção'!$F:$F,$C12,'Tabela Projeção'!$B:$B,"&lt;="&amp;O$1))</f>
        <v>0.878301338535041</v>
      </c>
      <c r="P12" s="11">
        <f ca="1">IF(EOMONTH(DataD0,0)&lt;P$1,"",SUMIFS('Tabela Projeção'!$E:$E,'Tabela Projeção'!$T:$T,$A12,'Tabela Projeção'!$F:$F,$C12,'Tabela Projeção'!$B:$B,"&lt;="&amp;P$1))</f>
        <v>0.72505581771094774</v>
      </c>
      <c r="Q12" s="11">
        <f ca="1">IF(EOMONTH(DataD0,0)&lt;Q$1,"",SUMIFS('Tabela Projeção'!$E:$E,'Tabela Projeção'!$T:$T,$A12,'Tabela Projeção'!$F:$F,$C12,'Tabela Projeção'!$B:$B,"&lt;="&amp;Q$1))</f>
        <v>0.72505581771094774</v>
      </c>
      <c r="R12" s="11">
        <f ca="1">IF(EOMONTH(DataD0,0)&lt;R$1,"",SUMIFS('Tabela Projeção'!$E:$E,'Tabela Projeção'!$T:$T,$A12,'Tabela Projeção'!$F:$F,$C12,'Tabela Projeção'!$B:$B,"&lt;="&amp;R$1))</f>
        <v>0.72505581771094774</v>
      </c>
      <c r="S12" s="11">
        <f ca="1">IF(EOMONTH(DataD0,0)&lt;S$1,"",SUMIFS('Tabela Projeção'!$E:$E,'Tabela Projeção'!$T:$T,$A12,'Tabela Projeção'!$F:$F,$C12,'Tabela Projeção'!$B:$B,"&lt;="&amp;S$1))</f>
        <v>0.72505581771094774</v>
      </c>
      <c r="T12" s="11">
        <f ca="1">IF(EOMONTH(DataD0,0)&lt;T$1,"",SUMIFS('Tabela Projeção'!$E:$E,'Tabela Projeção'!$T:$T,$A12,'Tabela Projeção'!$F:$F,$C12,'Tabela Projeção'!$B:$B,"&lt;="&amp;T$1))</f>
        <v>0.42288069538739731</v>
      </c>
      <c r="U12" s="11">
        <f ca="1">IF(EOMONTH(DataD0,0)&lt;U$1,"",SUMIFS('Tabela Projeção'!$E:$E,'Tabela Projeção'!$T:$T,$A12,'Tabela Projeção'!$F:$F,$C12,'Tabela Projeção'!$B:$B,"&lt;="&amp;U$1))</f>
        <v>0.40169417133506141</v>
      </c>
      <c r="V12" s="11">
        <f ca="1">IF(EOMONTH(DataD0,0)&lt;V$1,"",SUMIFS('Tabela Projeção'!$E:$E,'Tabela Projeção'!$T:$T,$A12,'Tabela Projeção'!$F:$F,$C12,'Tabela Projeção'!$B:$B,"&lt;="&amp;V$1))</f>
        <v>0.40169417133506141</v>
      </c>
      <c r="W12" s="11" t="str">
        <f ca="1">IF(EOMONTH(DataD0,0)&lt;W$1,"",SUMIFS('Tabela Projeção'!$E:$E,'Tabela Projeção'!$T:$T,$A12,'Tabela Projeção'!$F:$F,$C12,'Tabela Projeção'!$B:$B,"&lt;="&amp;W$1))</f>
        <v/>
      </c>
      <c r="X12" s="11" t="str">
        <f ca="1">IF(EOMONTH(DataD0,0)&lt;X$1,"",SUMIFS('Tabela Projeção'!$E:$E,'Tabela Projeção'!$T:$T,$A12,'Tabela Projeção'!$F:$F,$C12,'Tabela Projeção'!$B:$B,"&lt;="&amp;X$1))</f>
        <v/>
      </c>
      <c r="Y12" s="11" t="str">
        <f ca="1">IF(EOMONTH(DataD0,0)&lt;Y$1,"",SUMIFS('Tabela Projeção'!$E:$E,'Tabela Projeção'!$T:$T,$A12,'Tabela Projeção'!$F:$F,$C12,'Tabela Projeção'!$B:$B,"&lt;="&amp;Y$1))</f>
        <v/>
      </c>
      <c r="Z12" s="11" t="str">
        <f ca="1">IF(EOMONTH(DataD0,0)&lt;Z$1,"",SUMIFS('Tabela Projeção'!$E:$E,'Tabela Projeção'!$T:$T,$A12,'Tabela Projeção'!$F:$F,$C12,'Tabela Projeção'!$B:$B,"&lt;="&amp;Z$1))</f>
        <v/>
      </c>
      <c r="AA12" s="11" t="str">
        <f ca="1">IF(EOMONTH(DataD0,0)&lt;AA$1,"",SUMIFS('Tabela Projeção'!$E:$E,'Tabela Projeção'!$T:$T,$A12,'Tabela Projeção'!$F:$F,$C12,'Tabela Projeção'!$B:$B,"&lt;="&amp;AA$1))</f>
        <v/>
      </c>
      <c r="AB12" s="11" t="str">
        <f ca="1">IF(EOMONTH(DataD0,0)&lt;AB$1,"",SUMIFS('Tabela Projeção'!$E:$E,'Tabela Projeção'!$T:$T,$A12,'Tabela Projeção'!$F:$F,$C12,'Tabela Projeção'!$B:$B,"&lt;="&amp;AB$1))</f>
        <v/>
      </c>
      <c r="AC12" s="11" t="str">
        <f ca="1">IF(EOMONTH(DataD0,0)&lt;AC$1,"",SUMIFS('Tabela Projeção'!$E:$E,'Tabela Projeção'!$T:$T,$A12,'Tabela Projeção'!$F:$F,$C12,'Tabela Projeção'!$B:$B,"&lt;="&amp;AC$1))</f>
        <v/>
      </c>
      <c r="AD12" s="11" t="str">
        <f ca="1">IF(EOMONTH(DataD0,0)&lt;AD$1,"",SUMIFS('Tabela Projeção'!$E:$E,'Tabela Projeção'!$T:$T,$A12,'Tabela Projeção'!$F:$F,$C12,'Tabela Projeção'!$B:$B,"&lt;="&amp;AD$1))</f>
        <v/>
      </c>
      <c r="AE12" s="11" t="str">
        <f ca="1">IF(EOMONTH(DataD0,0)&lt;AE$1,"",SUMIFS('Tabela Projeção'!$E:$E,'Tabela Projeção'!$T:$T,$A12,'Tabela Projeção'!$F:$F,$C12,'Tabela Projeção'!$B:$B,"&lt;="&amp;AE$1))</f>
        <v/>
      </c>
      <c r="AF12" s="11" t="str">
        <f ca="1">IF(EOMONTH(DataD0,0)&lt;AF$1,"",SUMIFS('Tabela Projeção'!$E:$E,'Tabela Projeção'!$T:$T,$A12,'Tabela Projeção'!$F:$F,$C12,'Tabela Projeção'!$B:$B,"&lt;="&amp;AF$1))</f>
        <v/>
      </c>
      <c r="AG12" s="11" t="str">
        <f ca="1">IF(EOMONTH(DataD0,0)&lt;AG$1,"",SUMIFS('Tabela Projeção'!$E:$E,'Tabela Projeção'!$T:$T,$A12,'Tabela Projeção'!$F:$F,$C12,'Tabela Projeção'!$B:$B,"&lt;="&amp;AG$1))</f>
        <v/>
      </c>
      <c r="AH12" s="11" t="str">
        <f ca="1">IF(EOMONTH(DataD0,0)&lt;AH$1,"",SUMIFS('Tabela Projeção'!$E:$E,'Tabela Projeção'!$T:$T,$A12,'Tabela Projeção'!$F:$F,$C12,'Tabela Projeção'!$B:$B,"&lt;="&amp;AH$1))</f>
        <v/>
      </c>
      <c r="AI12" s="11" t="str">
        <f ca="1">IF(EOMONTH(DataD0,0)&lt;AI$1,"",SUMIFS('Tabela Projeção'!$E:$E,'Tabela Projeção'!$T:$T,$A12,'Tabela Projeção'!$F:$F,$C12,'Tabela Projeção'!$B:$B,"&lt;="&amp;AI$1))</f>
        <v/>
      </c>
      <c r="AJ12" s="11" t="str">
        <f ca="1">IF(EOMONTH(DataD0,0)&lt;AJ$1,"",SUMIFS('Tabela Projeção'!$E:$E,'Tabela Projeção'!$T:$T,$A12,'Tabela Projeção'!$F:$F,$C12,'Tabela Projeção'!$B:$B,"&lt;="&amp;AJ$1))</f>
        <v/>
      </c>
      <c r="AK12" s="11" t="str">
        <f ca="1">IF(EOMONTH(DataD0,0)&lt;AK$1,"",SUMIFS('Tabela Projeção'!$E:$E,'Tabela Projeção'!$T:$T,$A12,'Tabela Projeção'!$F:$F,$C12,'Tabela Projeção'!$B:$B,"&lt;="&amp;AK$1))</f>
        <v/>
      </c>
      <c r="AL12" s="11" t="str">
        <f ca="1">IF(EOMONTH(DataD0,0)&lt;AL$1,"",SUMIFS('Tabela Projeção'!$E:$E,'Tabela Projeção'!$T:$T,$A12,'Tabela Projeção'!$F:$F,$C12,'Tabela Projeção'!$B:$B,"&lt;="&amp;AL$1))</f>
        <v/>
      </c>
      <c r="AM12" s="11" t="str">
        <f ca="1">IF(EOMONTH(DataD0,0)&lt;AM$1,"",SUMIFS('Tabela Projeção'!$E:$E,'Tabela Projeção'!$T:$T,$A12,'Tabela Projeção'!$F:$F,$C12,'Tabela Projeção'!$B:$B,"&lt;="&amp;AM$1))</f>
        <v/>
      </c>
      <c r="AN12" s="11" t="str">
        <f ca="1">IF(EOMONTH(DataD0,0)&lt;AN$1,"",SUMIFS('Tabela Projeção'!$E:$E,'Tabela Projeção'!$T:$T,$A12,'Tabela Projeção'!$F:$F,$C12,'Tabela Projeção'!$B:$B,"&lt;="&amp;AN$1))</f>
        <v/>
      </c>
      <c r="AO12" s="11" t="str">
        <f ca="1">IF(EOMONTH(DataD0,0)&lt;AO$1,"",SUMIFS('Tabela Projeção'!$E:$E,'Tabela Projeção'!$T:$T,$A12,'Tabela Projeção'!$F:$F,$C12,'Tabela Projeção'!$B:$B,"&lt;="&amp;AO$1))</f>
        <v/>
      </c>
      <c r="AP12" s="11" t="str">
        <f ca="1">IF(EOMONTH(DataD0,0)&lt;AP$1,"",SUMIFS('Tabela Projeção'!$E:$E,'Tabela Projeção'!$T:$T,$A12,'Tabela Projeção'!$F:$F,$C12,'Tabela Projeção'!$B:$B,"&lt;="&amp;AP$1))</f>
        <v/>
      </c>
    </row>
    <row r="13" spans="1:42">
      <c r="A13" s="8" t="s">
        <v>68</v>
      </c>
      <c r="B13" s="8" t="s">
        <v>69</v>
      </c>
      <c r="C13" s="9" t="s">
        <v>67</v>
      </c>
      <c r="D13" s="9" t="str">
        <f>VLOOKUP(C13,[1]Cotações!$R:$S,2,0)</f>
        <v>ETH</v>
      </c>
      <c r="E13" s="10">
        <f t="shared" ca="1" si="1"/>
        <v>1474.0428053338476</v>
      </c>
      <c r="F13" s="11">
        <f ca="1">IF(EOMONTH(DataD0,0)&lt;F$1,"",SUMIFS('Tabela Projeção'!$E:$E,'Tabela Projeção'!$T:$T,$A13,'Tabela Projeção'!$F:$F,$C13,'Tabela Projeção'!$B:$B,"&lt;="&amp;F$1))</f>
        <v>0</v>
      </c>
      <c r="G13" s="11">
        <f ca="1">IF(EOMONTH(DataD0,0)&lt;G$1,"",SUMIFS('Tabela Projeção'!$E:$E,'Tabela Projeção'!$T:$T,$A13,'Tabela Projeção'!$F:$F,$C13,'Tabela Projeção'!$B:$B,"&lt;="&amp;G$1))</f>
        <v>0</v>
      </c>
      <c r="H13" s="11">
        <f ca="1">IF(EOMONTH(DataD0,0)&lt;H$1,"",SUMIFS('Tabela Projeção'!$E:$E,'Tabela Projeção'!$T:$T,$A13,'Tabela Projeção'!$F:$F,$C13,'Tabela Projeção'!$B:$B,"&lt;="&amp;H$1))</f>
        <v>0</v>
      </c>
      <c r="I13" s="11">
        <f ca="1">IF(EOMONTH(DataD0,0)&lt;I$1,"",SUMIFS('Tabela Projeção'!$E:$E,'Tabela Projeção'!$T:$T,$A13,'Tabela Projeção'!$F:$F,$C13,'Tabela Projeção'!$B:$B,"&lt;="&amp;I$1))</f>
        <v>0</v>
      </c>
      <c r="J13" s="11">
        <f ca="1">IF(EOMONTH(DataD0,0)&lt;J$1,"",SUMIFS('Tabela Projeção'!$E:$E,'Tabela Projeção'!$T:$T,$A13,'Tabela Projeção'!$F:$F,$C13,'Tabela Projeção'!$B:$B,"&lt;="&amp;J$1))</f>
        <v>8.7278689418423525E-2</v>
      </c>
      <c r="K13" s="11">
        <f ca="1">IF(EOMONTH(DataD0,0)&lt;K$1,"",SUMIFS('Tabela Projeção'!$E:$E,'Tabela Projeção'!$T:$T,$A13,'Tabela Projeção'!$F:$F,$C13,'Tabela Projeção'!$B:$B,"&lt;="&amp;K$1))</f>
        <v>8.3203054025802484E-2</v>
      </c>
      <c r="L13" s="11">
        <f ca="1">IF(EOMONTH(DataD0,0)&lt;L$1,"",SUMIFS('Tabela Projeção'!$E:$E,'Tabela Projeção'!$T:$T,$A13,'Tabela Projeção'!$F:$F,$C13,'Tabela Projeção'!$B:$B,"&lt;="&amp;L$1))</f>
        <v>8.3203054025802484E-2</v>
      </c>
      <c r="M13" s="11">
        <f ca="1">IF(EOMONTH(DataD0,0)&lt;M$1,"",SUMIFS('Tabela Projeção'!$E:$E,'Tabela Projeção'!$T:$T,$A13,'Tabela Projeção'!$F:$F,$C13,'Tabela Projeção'!$B:$B,"&lt;="&amp;M$1))</f>
        <v>8.3203054025802484E-2</v>
      </c>
      <c r="N13" s="11">
        <f ca="1">IF(EOMONTH(DataD0,0)&lt;N$1,"",SUMIFS('Tabela Projeção'!$E:$E,'Tabela Projeção'!$T:$T,$A13,'Tabela Projeção'!$F:$F,$C13,'Tabela Projeção'!$B:$B,"&lt;="&amp;N$1))</f>
        <v>8.2353366943996462E-2</v>
      </c>
      <c r="O13" s="11">
        <f ca="1">IF(EOMONTH(DataD0,0)&lt;O$1,"",SUMIFS('Tabela Projeção'!$E:$E,'Tabela Projeção'!$T:$T,$A13,'Tabela Projeção'!$F:$F,$C13,'Tabela Projeção'!$B:$B,"&lt;="&amp;O$1))</f>
        <v>8.2353366943996462E-2</v>
      </c>
      <c r="P13" s="11">
        <f ca="1">IF(EOMONTH(DataD0,0)&lt;P$1,"",SUMIFS('Tabela Projeção'!$E:$E,'Tabela Projeção'!$T:$T,$A13,'Tabela Projeção'!$F:$F,$C13,'Tabela Projeção'!$B:$B,"&lt;="&amp;P$1))</f>
        <v>8.1433673521907071E-2</v>
      </c>
      <c r="Q13" s="11">
        <f ca="1">IF(EOMONTH(DataD0,0)&lt;Q$1,"",SUMIFS('Tabela Projeção'!$E:$E,'Tabela Projeção'!$T:$T,$A13,'Tabela Projeção'!$F:$F,$C13,'Tabela Projeção'!$B:$B,"&lt;="&amp;Q$1))</f>
        <v>7.5402707886650419E-2</v>
      </c>
      <c r="R13" s="11">
        <f ca="1">IF(EOMONTH(DataD0,0)&lt;R$1,"",SUMIFS('Tabela Projeção'!$E:$E,'Tabela Projeção'!$T:$T,$A13,'Tabela Projeção'!$F:$F,$C13,'Tabela Projeção'!$B:$B,"&lt;="&amp;R$1))</f>
        <v>7.5402707886650419E-2</v>
      </c>
      <c r="S13" s="11">
        <f ca="1">IF(EOMONTH(DataD0,0)&lt;S$1,"",SUMIFS('Tabela Projeção'!$E:$E,'Tabela Projeção'!$T:$T,$A13,'Tabela Projeção'!$F:$F,$C13,'Tabela Projeção'!$B:$B,"&lt;="&amp;S$1))</f>
        <v>7.5402707886650419E-2</v>
      </c>
      <c r="T13" s="11">
        <f ca="1">IF(EOMONTH(DataD0,0)&lt;T$1,"",SUMIFS('Tabela Projeção'!$E:$E,'Tabela Projeção'!$T:$T,$A13,'Tabela Projeção'!$F:$F,$C13,'Tabela Projeção'!$B:$B,"&lt;="&amp;T$1))</f>
        <v>0.15404344485161328</v>
      </c>
      <c r="U13" s="11">
        <f ca="1">IF(EOMONTH(DataD0,0)&lt;U$1,"",SUMIFS('Tabela Projeção'!$E:$E,'Tabela Projeção'!$T:$T,$A13,'Tabela Projeção'!$F:$F,$C13,'Tabela Projeção'!$B:$B,"&lt;="&amp;U$1))</f>
        <v>0.15404344485161328</v>
      </c>
      <c r="V13" s="11">
        <f ca="1">IF(EOMONTH(DataD0,0)&lt;V$1,"",SUMIFS('Tabela Projeção'!$E:$E,'Tabela Projeção'!$T:$T,$A13,'Tabela Projeção'!$F:$F,$C13,'Tabela Projeção'!$B:$B,"&lt;="&amp;V$1))</f>
        <v>0.15404344485161328</v>
      </c>
      <c r="W13" s="11" t="str">
        <f ca="1">IF(EOMONTH(DataD0,0)&lt;W$1,"",SUMIFS('Tabela Projeção'!$E:$E,'Tabela Projeção'!$T:$T,$A13,'Tabela Projeção'!$F:$F,$C13,'Tabela Projeção'!$B:$B,"&lt;="&amp;W$1))</f>
        <v/>
      </c>
      <c r="X13" s="11" t="str">
        <f ca="1">IF(EOMONTH(DataD0,0)&lt;X$1,"",SUMIFS('Tabela Projeção'!$E:$E,'Tabela Projeção'!$T:$T,$A13,'Tabela Projeção'!$F:$F,$C13,'Tabela Projeção'!$B:$B,"&lt;="&amp;X$1))</f>
        <v/>
      </c>
      <c r="Y13" s="11" t="str">
        <f ca="1">IF(EOMONTH(DataD0,0)&lt;Y$1,"",SUMIFS('Tabela Projeção'!$E:$E,'Tabela Projeção'!$T:$T,$A13,'Tabela Projeção'!$F:$F,$C13,'Tabela Projeção'!$B:$B,"&lt;="&amp;Y$1))</f>
        <v/>
      </c>
      <c r="Z13" s="11" t="str">
        <f ca="1">IF(EOMONTH(DataD0,0)&lt;Z$1,"",SUMIFS('Tabela Projeção'!$E:$E,'Tabela Projeção'!$T:$T,$A13,'Tabela Projeção'!$F:$F,$C13,'Tabela Projeção'!$B:$B,"&lt;="&amp;Z$1))</f>
        <v/>
      </c>
      <c r="AA13" s="11" t="str">
        <f ca="1">IF(EOMONTH(DataD0,0)&lt;AA$1,"",SUMIFS('Tabela Projeção'!$E:$E,'Tabela Projeção'!$T:$T,$A13,'Tabela Projeção'!$F:$F,$C13,'Tabela Projeção'!$B:$B,"&lt;="&amp;AA$1))</f>
        <v/>
      </c>
      <c r="AB13" s="11" t="str">
        <f ca="1">IF(EOMONTH(DataD0,0)&lt;AB$1,"",SUMIFS('Tabela Projeção'!$E:$E,'Tabela Projeção'!$T:$T,$A13,'Tabela Projeção'!$F:$F,$C13,'Tabela Projeção'!$B:$B,"&lt;="&amp;AB$1))</f>
        <v/>
      </c>
      <c r="AC13" s="11" t="str">
        <f ca="1">IF(EOMONTH(DataD0,0)&lt;AC$1,"",SUMIFS('Tabela Projeção'!$E:$E,'Tabela Projeção'!$T:$T,$A13,'Tabela Projeção'!$F:$F,$C13,'Tabela Projeção'!$B:$B,"&lt;="&amp;AC$1))</f>
        <v/>
      </c>
      <c r="AD13" s="11" t="str">
        <f ca="1">IF(EOMONTH(DataD0,0)&lt;AD$1,"",SUMIFS('Tabela Projeção'!$E:$E,'Tabela Projeção'!$T:$T,$A13,'Tabela Projeção'!$F:$F,$C13,'Tabela Projeção'!$B:$B,"&lt;="&amp;AD$1))</f>
        <v/>
      </c>
      <c r="AE13" s="11" t="str">
        <f ca="1">IF(EOMONTH(DataD0,0)&lt;AE$1,"",SUMIFS('Tabela Projeção'!$E:$E,'Tabela Projeção'!$T:$T,$A13,'Tabela Projeção'!$F:$F,$C13,'Tabela Projeção'!$B:$B,"&lt;="&amp;AE$1))</f>
        <v/>
      </c>
      <c r="AF13" s="11" t="str">
        <f ca="1">IF(EOMONTH(DataD0,0)&lt;AF$1,"",SUMIFS('Tabela Projeção'!$E:$E,'Tabela Projeção'!$T:$T,$A13,'Tabela Projeção'!$F:$F,$C13,'Tabela Projeção'!$B:$B,"&lt;="&amp;AF$1))</f>
        <v/>
      </c>
      <c r="AG13" s="11" t="str">
        <f ca="1">IF(EOMONTH(DataD0,0)&lt;AG$1,"",SUMIFS('Tabela Projeção'!$E:$E,'Tabela Projeção'!$T:$T,$A13,'Tabela Projeção'!$F:$F,$C13,'Tabela Projeção'!$B:$B,"&lt;="&amp;AG$1))</f>
        <v/>
      </c>
      <c r="AH13" s="11" t="str">
        <f ca="1">IF(EOMONTH(DataD0,0)&lt;AH$1,"",SUMIFS('Tabela Projeção'!$E:$E,'Tabela Projeção'!$T:$T,$A13,'Tabela Projeção'!$F:$F,$C13,'Tabela Projeção'!$B:$B,"&lt;="&amp;AH$1))</f>
        <v/>
      </c>
      <c r="AI13" s="11" t="str">
        <f ca="1">IF(EOMONTH(DataD0,0)&lt;AI$1,"",SUMIFS('Tabela Projeção'!$E:$E,'Tabela Projeção'!$T:$T,$A13,'Tabela Projeção'!$F:$F,$C13,'Tabela Projeção'!$B:$B,"&lt;="&amp;AI$1))</f>
        <v/>
      </c>
      <c r="AJ13" s="11" t="str">
        <f ca="1">IF(EOMONTH(DataD0,0)&lt;AJ$1,"",SUMIFS('Tabela Projeção'!$E:$E,'Tabela Projeção'!$T:$T,$A13,'Tabela Projeção'!$F:$F,$C13,'Tabela Projeção'!$B:$B,"&lt;="&amp;AJ$1))</f>
        <v/>
      </c>
      <c r="AK13" s="11" t="str">
        <f ca="1">IF(EOMONTH(DataD0,0)&lt;AK$1,"",SUMIFS('Tabela Projeção'!$E:$E,'Tabela Projeção'!$T:$T,$A13,'Tabela Projeção'!$F:$F,$C13,'Tabela Projeção'!$B:$B,"&lt;="&amp;AK$1))</f>
        <v/>
      </c>
      <c r="AL13" s="11" t="str">
        <f ca="1">IF(EOMONTH(DataD0,0)&lt;AL$1,"",SUMIFS('Tabela Projeção'!$E:$E,'Tabela Projeção'!$T:$T,$A13,'Tabela Projeção'!$F:$F,$C13,'Tabela Projeção'!$B:$B,"&lt;="&amp;AL$1))</f>
        <v/>
      </c>
      <c r="AM13" s="11" t="str">
        <f ca="1">IF(EOMONTH(DataD0,0)&lt;AM$1,"",SUMIFS('Tabela Projeção'!$E:$E,'Tabela Projeção'!$T:$T,$A13,'Tabela Projeção'!$F:$F,$C13,'Tabela Projeção'!$B:$B,"&lt;="&amp;AM$1))</f>
        <v/>
      </c>
      <c r="AN13" s="11" t="str">
        <f ca="1">IF(EOMONTH(DataD0,0)&lt;AN$1,"",SUMIFS('Tabela Projeção'!$E:$E,'Tabela Projeção'!$T:$T,$A13,'Tabela Projeção'!$F:$F,$C13,'Tabela Projeção'!$B:$B,"&lt;="&amp;AN$1))</f>
        <v/>
      </c>
      <c r="AO13" s="11" t="str">
        <f ca="1">IF(EOMONTH(DataD0,0)&lt;AO$1,"",SUMIFS('Tabela Projeção'!$E:$E,'Tabela Projeção'!$T:$T,$A13,'Tabela Projeção'!$F:$F,$C13,'Tabela Projeção'!$B:$B,"&lt;="&amp;AO$1))</f>
        <v/>
      </c>
      <c r="AP13" s="11" t="str">
        <f ca="1">IF(EOMONTH(DataD0,0)&lt;AP$1,"",SUMIFS('Tabela Projeção'!$E:$E,'Tabela Projeção'!$T:$T,$A13,'Tabela Projeção'!$F:$F,$C13,'Tabela Projeção'!$B:$B,"&lt;="&amp;AP$1))</f>
        <v/>
      </c>
    </row>
    <row r="14" spans="1:42">
      <c r="A14" s="8" t="s">
        <v>70</v>
      </c>
      <c r="B14" s="8" t="s">
        <v>71</v>
      </c>
      <c r="C14" s="9" t="s">
        <v>67</v>
      </c>
      <c r="D14" s="9" t="str">
        <f>VLOOKUP(C14,[1]Cotações!$R:$S,2,0)</f>
        <v>ETH</v>
      </c>
      <c r="E14" s="10">
        <f t="shared" ca="1" si="1"/>
        <v>766.39428353523272</v>
      </c>
      <c r="F14" s="11">
        <f ca="1">IF(EOMONTH(DataD0,0)&lt;F$1,"",SUMIFS('Tabela Projeção'!$E:$E,'Tabela Projeção'!$T:$T,$A14,'Tabela Projeção'!$F:$F,$C14,'Tabela Projeção'!$B:$B,"&lt;="&amp;F$1))</f>
        <v>0</v>
      </c>
      <c r="G14" s="11">
        <f ca="1">IF(EOMONTH(DataD0,0)&lt;G$1,"",SUMIFS('Tabela Projeção'!$E:$E,'Tabela Projeção'!$T:$T,$A14,'Tabela Projeção'!$F:$F,$C14,'Tabela Projeção'!$B:$B,"&lt;="&amp;G$1))</f>
        <v>0</v>
      </c>
      <c r="H14" s="11">
        <f ca="1">IF(EOMONTH(DataD0,0)&lt;H$1,"",SUMIFS('Tabela Projeção'!$E:$E,'Tabela Projeção'!$T:$T,$A14,'Tabela Projeção'!$F:$F,$C14,'Tabela Projeção'!$B:$B,"&lt;="&amp;H$1))</f>
        <v>0</v>
      </c>
      <c r="I14" s="11">
        <f ca="1">IF(EOMONTH(DataD0,0)&lt;I$1,"",SUMIFS('Tabela Projeção'!$E:$E,'Tabela Projeção'!$T:$T,$A14,'Tabela Projeção'!$F:$F,$C14,'Tabela Projeção'!$B:$B,"&lt;="&amp;I$1))</f>
        <v>0</v>
      </c>
      <c r="J14" s="11">
        <f ca="1">IF(EOMONTH(DataD0,0)&lt;J$1,"",SUMIFS('Tabela Projeção'!$E:$E,'Tabela Projeção'!$T:$T,$A14,'Tabela Projeção'!$F:$F,$C14,'Tabela Projeção'!$B:$B,"&lt;="&amp;J$1))</f>
        <v>8.9884652953127503E-2</v>
      </c>
      <c r="K14" s="11">
        <f ca="1">IF(EOMONTH(DataD0,0)&lt;K$1,"",SUMIFS('Tabela Projeção'!$E:$E,'Tabela Projeção'!$T:$T,$A14,'Tabela Projeção'!$F:$F,$C14,'Tabela Projeção'!$B:$B,"&lt;="&amp;K$1))</f>
        <v>8.6140840634872706E-2</v>
      </c>
      <c r="L14" s="11">
        <f ca="1">IF(EOMONTH(DataD0,0)&lt;L$1,"",SUMIFS('Tabela Projeção'!$E:$E,'Tabela Projeção'!$T:$T,$A14,'Tabela Projeção'!$F:$F,$C14,'Tabela Projeção'!$B:$B,"&lt;="&amp;L$1))</f>
        <v>8.6140840634872706E-2</v>
      </c>
      <c r="M14" s="11">
        <f ca="1">IF(EOMONTH(DataD0,0)&lt;M$1,"",SUMIFS('Tabela Projeção'!$E:$E,'Tabela Projeção'!$T:$T,$A14,'Tabela Projeção'!$F:$F,$C14,'Tabela Projeção'!$B:$B,"&lt;="&amp;M$1))</f>
        <v>8.4716884885987248E-2</v>
      </c>
      <c r="N14" s="11">
        <f ca="1">IF(EOMONTH(DataD0,0)&lt;N$1,"",SUMIFS('Tabela Projeção'!$E:$E,'Tabela Projeção'!$T:$T,$A14,'Tabela Projeção'!$F:$F,$C14,'Tabela Projeção'!$B:$B,"&lt;="&amp;N$1))</f>
        <v>8.3985638488109776E-2</v>
      </c>
      <c r="O14" s="11">
        <f ca="1">IF(EOMONTH(DataD0,0)&lt;O$1,"",SUMIFS('Tabela Projeção'!$E:$E,'Tabela Projeção'!$T:$T,$A14,'Tabela Projeção'!$F:$F,$C14,'Tabela Projeção'!$B:$B,"&lt;="&amp;O$1))</f>
        <v>8.3985638488109776E-2</v>
      </c>
      <c r="P14" s="11">
        <f ca="1">IF(EOMONTH(DataD0,0)&lt;P$1,"",SUMIFS('Tabela Projeção'!$E:$E,'Tabela Projeção'!$T:$T,$A14,'Tabela Projeção'!$F:$F,$C14,'Tabela Projeção'!$B:$B,"&lt;="&amp;P$1))</f>
        <v>7.9588567940482552E-2</v>
      </c>
      <c r="Q14" s="11">
        <f ca="1">IF(EOMONTH(DataD0,0)&lt;Q$1,"",SUMIFS('Tabela Projeção'!$E:$E,'Tabela Projeção'!$T:$T,$A14,'Tabela Projeção'!$F:$F,$C14,'Tabela Projeção'!$B:$B,"&lt;="&amp;Q$1))</f>
        <v>7.9588567940482552E-2</v>
      </c>
      <c r="R14" s="11">
        <f ca="1">IF(EOMONTH(DataD0,0)&lt;R$1,"",SUMIFS('Tabela Projeção'!$E:$E,'Tabela Projeção'!$T:$T,$A14,'Tabela Projeção'!$F:$F,$C14,'Tabela Projeção'!$B:$B,"&lt;="&amp;R$1))</f>
        <v>7.7117513728120035E-2</v>
      </c>
      <c r="S14" s="11">
        <f ca="1">IF(EOMONTH(DataD0,0)&lt;S$1,"",SUMIFS('Tabela Projeção'!$E:$E,'Tabela Projeção'!$T:$T,$A14,'Tabela Projeção'!$F:$F,$C14,'Tabela Projeção'!$B:$B,"&lt;="&amp;S$1))</f>
        <v>7.7117513728120035E-2</v>
      </c>
      <c r="T14" s="11">
        <f ca="1">IF(EOMONTH(DataD0,0)&lt;T$1,"",SUMIFS('Tabela Projeção'!$E:$E,'Tabela Projeção'!$T:$T,$A14,'Tabela Projeção'!$F:$F,$C14,'Tabela Projeção'!$B:$B,"&lt;="&amp;T$1))</f>
        <v>0.13091656018870335</v>
      </c>
      <c r="U14" s="11">
        <f ca="1">IF(EOMONTH(DataD0,0)&lt;U$1,"",SUMIFS('Tabela Projeção'!$E:$E,'Tabela Projeção'!$T:$T,$A14,'Tabela Projeção'!$F:$F,$C14,'Tabela Projeção'!$B:$B,"&lt;="&amp;U$1))</f>
        <v>8.0091307472996351E-2</v>
      </c>
      <c r="V14" s="11">
        <f ca="1">IF(EOMONTH(DataD0,0)&lt;V$1,"",SUMIFS('Tabela Projeção'!$E:$E,'Tabela Projeção'!$T:$T,$A14,'Tabela Projeção'!$F:$F,$C14,'Tabela Projeção'!$B:$B,"&lt;="&amp;V$1))</f>
        <v>8.0091307472996351E-2</v>
      </c>
      <c r="W14" s="11" t="str">
        <f ca="1">IF(EOMONTH(DataD0,0)&lt;W$1,"",SUMIFS('Tabela Projeção'!$E:$E,'Tabela Projeção'!$T:$T,$A14,'Tabela Projeção'!$F:$F,$C14,'Tabela Projeção'!$B:$B,"&lt;="&amp;W$1))</f>
        <v/>
      </c>
      <c r="X14" s="11" t="str">
        <f ca="1">IF(EOMONTH(DataD0,0)&lt;X$1,"",SUMIFS('Tabela Projeção'!$E:$E,'Tabela Projeção'!$T:$T,$A14,'Tabela Projeção'!$F:$F,$C14,'Tabela Projeção'!$B:$B,"&lt;="&amp;X$1))</f>
        <v/>
      </c>
      <c r="Y14" s="11" t="str">
        <f ca="1">IF(EOMONTH(DataD0,0)&lt;Y$1,"",SUMIFS('Tabela Projeção'!$E:$E,'Tabela Projeção'!$T:$T,$A14,'Tabela Projeção'!$F:$F,$C14,'Tabela Projeção'!$B:$B,"&lt;="&amp;Y$1))</f>
        <v/>
      </c>
      <c r="Z14" s="11" t="str">
        <f ca="1">IF(EOMONTH(DataD0,0)&lt;Z$1,"",SUMIFS('Tabela Projeção'!$E:$E,'Tabela Projeção'!$T:$T,$A14,'Tabela Projeção'!$F:$F,$C14,'Tabela Projeção'!$B:$B,"&lt;="&amp;Z$1))</f>
        <v/>
      </c>
      <c r="AA14" s="11" t="str">
        <f ca="1">IF(EOMONTH(DataD0,0)&lt;AA$1,"",SUMIFS('Tabela Projeção'!$E:$E,'Tabela Projeção'!$T:$T,$A14,'Tabela Projeção'!$F:$F,$C14,'Tabela Projeção'!$B:$B,"&lt;="&amp;AA$1))</f>
        <v/>
      </c>
      <c r="AB14" s="11" t="str">
        <f ca="1">IF(EOMONTH(DataD0,0)&lt;AB$1,"",SUMIFS('Tabela Projeção'!$E:$E,'Tabela Projeção'!$T:$T,$A14,'Tabela Projeção'!$F:$F,$C14,'Tabela Projeção'!$B:$B,"&lt;="&amp;AB$1))</f>
        <v/>
      </c>
      <c r="AC14" s="11" t="str">
        <f ca="1">IF(EOMONTH(DataD0,0)&lt;AC$1,"",SUMIFS('Tabela Projeção'!$E:$E,'Tabela Projeção'!$T:$T,$A14,'Tabela Projeção'!$F:$F,$C14,'Tabela Projeção'!$B:$B,"&lt;="&amp;AC$1))</f>
        <v/>
      </c>
      <c r="AD14" s="11" t="str">
        <f ca="1">IF(EOMONTH(DataD0,0)&lt;AD$1,"",SUMIFS('Tabela Projeção'!$E:$E,'Tabela Projeção'!$T:$T,$A14,'Tabela Projeção'!$F:$F,$C14,'Tabela Projeção'!$B:$B,"&lt;="&amp;AD$1))</f>
        <v/>
      </c>
      <c r="AE14" s="11" t="str">
        <f ca="1">IF(EOMONTH(DataD0,0)&lt;AE$1,"",SUMIFS('Tabela Projeção'!$E:$E,'Tabela Projeção'!$T:$T,$A14,'Tabela Projeção'!$F:$F,$C14,'Tabela Projeção'!$B:$B,"&lt;="&amp;AE$1))</f>
        <v/>
      </c>
      <c r="AF14" s="11" t="str">
        <f ca="1">IF(EOMONTH(DataD0,0)&lt;AF$1,"",SUMIFS('Tabela Projeção'!$E:$E,'Tabela Projeção'!$T:$T,$A14,'Tabela Projeção'!$F:$F,$C14,'Tabela Projeção'!$B:$B,"&lt;="&amp;AF$1))</f>
        <v/>
      </c>
      <c r="AG14" s="11" t="str">
        <f ca="1">IF(EOMONTH(DataD0,0)&lt;AG$1,"",SUMIFS('Tabela Projeção'!$E:$E,'Tabela Projeção'!$T:$T,$A14,'Tabela Projeção'!$F:$F,$C14,'Tabela Projeção'!$B:$B,"&lt;="&amp;AG$1))</f>
        <v/>
      </c>
      <c r="AH14" s="11" t="str">
        <f ca="1">IF(EOMONTH(DataD0,0)&lt;AH$1,"",SUMIFS('Tabela Projeção'!$E:$E,'Tabela Projeção'!$T:$T,$A14,'Tabela Projeção'!$F:$F,$C14,'Tabela Projeção'!$B:$B,"&lt;="&amp;AH$1))</f>
        <v/>
      </c>
      <c r="AI14" s="11" t="str">
        <f ca="1">IF(EOMONTH(DataD0,0)&lt;AI$1,"",SUMIFS('Tabela Projeção'!$E:$E,'Tabela Projeção'!$T:$T,$A14,'Tabela Projeção'!$F:$F,$C14,'Tabela Projeção'!$B:$B,"&lt;="&amp;AI$1))</f>
        <v/>
      </c>
      <c r="AJ14" s="11" t="str">
        <f ca="1">IF(EOMONTH(DataD0,0)&lt;AJ$1,"",SUMIFS('Tabela Projeção'!$E:$E,'Tabela Projeção'!$T:$T,$A14,'Tabela Projeção'!$F:$F,$C14,'Tabela Projeção'!$B:$B,"&lt;="&amp;AJ$1))</f>
        <v/>
      </c>
      <c r="AK14" s="11" t="str">
        <f ca="1">IF(EOMONTH(DataD0,0)&lt;AK$1,"",SUMIFS('Tabela Projeção'!$E:$E,'Tabela Projeção'!$T:$T,$A14,'Tabela Projeção'!$F:$F,$C14,'Tabela Projeção'!$B:$B,"&lt;="&amp;AK$1))</f>
        <v/>
      </c>
      <c r="AL14" s="11" t="str">
        <f ca="1">IF(EOMONTH(DataD0,0)&lt;AL$1,"",SUMIFS('Tabela Projeção'!$E:$E,'Tabela Projeção'!$T:$T,$A14,'Tabela Projeção'!$F:$F,$C14,'Tabela Projeção'!$B:$B,"&lt;="&amp;AL$1))</f>
        <v/>
      </c>
      <c r="AM14" s="11" t="str">
        <f ca="1">IF(EOMONTH(DataD0,0)&lt;AM$1,"",SUMIFS('Tabela Projeção'!$E:$E,'Tabela Projeção'!$T:$T,$A14,'Tabela Projeção'!$F:$F,$C14,'Tabela Projeção'!$B:$B,"&lt;="&amp;AM$1))</f>
        <v/>
      </c>
      <c r="AN14" s="11" t="str">
        <f ca="1">IF(EOMONTH(DataD0,0)&lt;AN$1,"",SUMIFS('Tabela Projeção'!$E:$E,'Tabela Projeção'!$T:$T,$A14,'Tabela Projeção'!$F:$F,$C14,'Tabela Projeção'!$B:$B,"&lt;="&amp;AN$1))</f>
        <v/>
      </c>
      <c r="AO14" s="11" t="str">
        <f ca="1">IF(EOMONTH(DataD0,0)&lt;AO$1,"",SUMIFS('Tabela Projeção'!$E:$E,'Tabela Projeção'!$T:$T,$A14,'Tabela Projeção'!$F:$F,$C14,'Tabela Projeção'!$B:$B,"&lt;="&amp;AO$1))</f>
        <v/>
      </c>
      <c r="AP14" s="11" t="str">
        <f ca="1">IF(EOMONTH(DataD0,0)&lt;AP$1,"",SUMIFS('Tabela Projeção'!$E:$E,'Tabela Projeção'!$T:$T,$A14,'Tabela Projeção'!$F:$F,$C14,'Tabela Projeção'!$B:$B,"&lt;="&amp;AP$1))</f>
        <v/>
      </c>
    </row>
    <row r="15" spans="1:42">
      <c r="A15" s="8" t="s">
        <v>72</v>
      </c>
      <c r="B15" s="8" t="s">
        <v>73</v>
      </c>
      <c r="C15" s="9" t="s">
        <v>67</v>
      </c>
      <c r="D15" s="9" t="str">
        <f>VLOOKUP(C15,[1]Cotações!$R:$S,2,0)</f>
        <v>ETH</v>
      </c>
      <c r="E15" s="10">
        <f t="shared" ca="1" si="1"/>
        <v>201.16767903059909</v>
      </c>
      <c r="F15" s="11">
        <f ca="1">IF(EOMONTH(DataD0,0)&lt;F$1,"",SUMIFS('Tabela Projeção'!$E:$E,'Tabela Projeção'!$T:$T,$A15,'Tabela Projeção'!$F:$F,$C15,'Tabela Projeção'!$B:$B,"&lt;="&amp;F$1))</f>
        <v>0</v>
      </c>
      <c r="G15" s="11">
        <f ca="1">IF(EOMONTH(DataD0,0)&lt;G$1,"",SUMIFS('Tabela Projeção'!$E:$E,'Tabela Projeção'!$T:$T,$A15,'Tabela Projeção'!$F:$F,$C15,'Tabela Projeção'!$B:$B,"&lt;="&amp;G$1))</f>
        <v>0</v>
      </c>
      <c r="H15" s="11">
        <f ca="1">IF(EOMONTH(DataD0,0)&lt;H$1,"",SUMIFS('Tabela Projeção'!$E:$E,'Tabela Projeção'!$T:$T,$A15,'Tabela Projeção'!$F:$F,$C15,'Tabela Projeção'!$B:$B,"&lt;="&amp;H$1))</f>
        <v>4.4561814467150032E-2</v>
      </c>
      <c r="I15" s="11">
        <f ca="1">IF(EOMONTH(DataD0,0)&lt;I$1,"",SUMIFS('Tabela Projeção'!$E:$E,'Tabela Projeção'!$T:$T,$A15,'Tabela Projeção'!$F:$F,$C15,'Tabela Projeção'!$B:$B,"&lt;="&amp;I$1))</f>
        <v>3.6241295223383943E-2</v>
      </c>
      <c r="J15" s="11">
        <f ca="1">IF(EOMONTH(DataD0,0)&lt;J$1,"",SUMIFS('Tabela Projeção'!$E:$E,'Tabela Projeção'!$T:$T,$A15,'Tabela Projeção'!$F:$F,$C15,'Tabela Projeção'!$B:$B,"&lt;="&amp;J$1))</f>
        <v>2.1180882696766126E-2</v>
      </c>
      <c r="K15" s="11">
        <f ca="1">IF(EOMONTH(DataD0,0)&lt;K$1,"",SUMIFS('Tabela Projeção'!$E:$E,'Tabela Projeção'!$T:$T,$A15,'Tabela Projeção'!$F:$F,$C15,'Tabela Projeção'!$B:$B,"&lt;="&amp;K$1))</f>
        <v>1.6214246728107253E-2</v>
      </c>
      <c r="L15" s="11">
        <f ca="1">IF(EOMONTH(DataD0,0)&lt;L$1,"",SUMIFS('Tabela Projeção'!$E:$E,'Tabela Projeção'!$T:$T,$A15,'Tabela Projeção'!$F:$F,$C15,'Tabela Projeção'!$B:$B,"&lt;="&amp;L$1))</f>
        <v>1.4677635464115848E-2</v>
      </c>
      <c r="M15" s="11">
        <f ca="1">IF(EOMONTH(DataD0,0)&lt;M$1,"",SUMIFS('Tabela Projeção'!$E:$E,'Tabela Projeção'!$T:$T,$A15,'Tabela Projeção'!$F:$F,$C15,'Tabela Projeção'!$B:$B,"&lt;="&amp;M$1))</f>
        <v>1.4677635464115848E-2</v>
      </c>
      <c r="N15" s="11">
        <f ca="1">IF(EOMONTH(DataD0,0)&lt;N$1,"",SUMIFS('Tabela Projeção'!$E:$E,'Tabela Projeção'!$T:$T,$A15,'Tabela Projeção'!$F:$F,$C15,'Tabela Projeção'!$B:$B,"&lt;="&amp;N$1))</f>
        <v>1.8465751368739427E-2</v>
      </c>
      <c r="O15" s="11">
        <f ca="1">IF(EOMONTH(DataD0,0)&lt;O$1,"",SUMIFS('Tabela Projeção'!$E:$E,'Tabela Projeção'!$T:$T,$A15,'Tabela Projeção'!$F:$F,$C15,'Tabela Projeção'!$B:$B,"&lt;="&amp;O$1))</f>
        <v>2.0288251368739487E-2</v>
      </c>
      <c r="P15" s="11">
        <f ca="1">IF(EOMONTH(DataD0,0)&lt;P$1,"",SUMIFS('Tabela Projeção'!$E:$E,'Tabela Projeção'!$T:$T,$A15,'Tabela Projeção'!$F:$F,$C15,'Tabela Projeção'!$B:$B,"&lt;="&amp;P$1))</f>
        <v>2.4615751368739523E-2</v>
      </c>
      <c r="Q15" s="11">
        <f ca="1">IF(EOMONTH(DataD0,0)&lt;Q$1,"",SUMIFS('Tabela Projeção'!$E:$E,'Tabela Projeção'!$T:$T,$A15,'Tabela Projeção'!$F:$F,$C15,'Tabela Projeção'!$B:$B,"&lt;="&amp;Q$1))</f>
        <v>2.5065751368739363E-2</v>
      </c>
      <c r="R15" s="11">
        <f ca="1">IF(EOMONTH(DataD0,0)&lt;R$1,"",SUMIFS('Tabela Projeção'!$E:$E,'Tabela Projeção'!$T:$T,$A15,'Tabela Projeção'!$F:$F,$C15,'Tabela Projeção'!$B:$B,"&lt;="&amp;R$1))</f>
        <v>2.5065751368739363E-2</v>
      </c>
      <c r="S15" s="11">
        <f ca="1">IF(EOMONTH(DataD0,0)&lt;S$1,"",SUMIFS('Tabela Projeção'!$E:$E,'Tabela Projeção'!$T:$T,$A15,'Tabela Projeção'!$F:$F,$C15,'Tabela Projeção'!$B:$B,"&lt;="&amp;S$1))</f>
        <v>2.5385751368739461E-2</v>
      </c>
      <c r="T15" s="11">
        <f ca="1">IF(EOMONTH(DataD0,0)&lt;T$1,"",SUMIFS('Tabela Projeção'!$E:$E,'Tabela Projeção'!$T:$T,$A15,'Tabela Projeção'!$F:$F,$C15,'Tabela Projeção'!$B:$B,"&lt;="&amp;T$1))</f>
        <v>2.5385751368739461E-2</v>
      </c>
      <c r="U15" s="11">
        <f ca="1">IF(EOMONTH(DataD0,0)&lt;U$1,"",SUMIFS('Tabela Projeção'!$E:$E,'Tabela Projeção'!$T:$T,$A15,'Tabela Projeção'!$F:$F,$C15,'Tabela Projeção'!$B:$B,"&lt;="&amp;U$1))</f>
        <v>2.1022837436297317E-2</v>
      </c>
      <c r="V15" s="11">
        <f ca="1">IF(EOMONTH(DataD0,0)&lt;V$1,"",SUMIFS('Tabela Projeção'!$E:$E,'Tabela Projeção'!$T:$T,$A15,'Tabela Projeção'!$F:$F,$C15,'Tabela Projeção'!$B:$B,"&lt;="&amp;V$1))</f>
        <v>2.1022837436297317E-2</v>
      </c>
      <c r="W15" s="11" t="str">
        <f ca="1">IF(EOMONTH(DataD0,0)&lt;W$1,"",SUMIFS('Tabela Projeção'!$E:$E,'Tabela Projeção'!$T:$T,$A15,'Tabela Projeção'!$F:$F,$C15,'Tabela Projeção'!$B:$B,"&lt;="&amp;W$1))</f>
        <v/>
      </c>
      <c r="X15" s="11" t="str">
        <f ca="1">IF(EOMONTH(DataD0,0)&lt;X$1,"",SUMIFS('Tabela Projeção'!$E:$E,'Tabela Projeção'!$T:$T,$A15,'Tabela Projeção'!$F:$F,$C15,'Tabela Projeção'!$B:$B,"&lt;="&amp;X$1))</f>
        <v/>
      </c>
      <c r="Y15" s="11" t="str">
        <f ca="1">IF(EOMONTH(DataD0,0)&lt;Y$1,"",SUMIFS('Tabela Projeção'!$E:$E,'Tabela Projeção'!$T:$T,$A15,'Tabela Projeção'!$F:$F,$C15,'Tabela Projeção'!$B:$B,"&lt;="&amp;Y$1))</f>
        <v/>
      </c>
      <c r="Z15" s="11" t="str">
        <f ca="1">IF(EOMONTH(DataD0,0)&lt;Z$1,"",SUMIFS('Tabela Projeção'!$E:$E,'Tabela Projeção'!$T:$T,$A15,'Tabela Projeção'!$F:$F,$C15,'Tabela Projeção'!$B:$B,"&lt;="&amp;Z$1))</f>
        <v/>
      </c>
      <c r="AA15" s="11" t="str">
        <f ca="1">IF(EOMONTH(DataD0,0)&lt;AA$1,"",SUMIFS('Tabela Projeção'!$E:$E,'Tabela Projeção'!$T:$T,$A15,'Tabela Projeção'!$F:$F,$C15,'Tabela Projeção'!$B:$B,"&lt;="&amp;AA$1))</f>
        <v/>
      </c>
      <c r="AB15" s="11" t="str">
        <f ca="1">IF(EOMONTH(DataD0,0)&lt;AB$1,"",SUMIFS('Tabela Projeção'!$E:$E,'Tabela Projeção'!$T:$T,$A15,'Tabela Projeção'!$F:$F,$C15,'Tabela Projeção'!$B:$B,"&lt;="&amp;AB$1))</f>
        <v/>
      </c>
      <c r="AC15" s="11" t="str">
        <f ca="1">IF(EOMONTH(DataD0,0)&lt;AC$1,"",SUMIFS('Tabela Projeção'!$E:$E,'Tabela Projeção'!$T:$T,$A15,'Tabela Projeção'!$F:$F,$C15,'Tabela Projeção'!$B:$B,"&lt;="&amp;AC$1))</f>
        <v/>
      </c>
      <c r="AD15" s="11" t="str">
        <f ca="1">IF(EOMONTH(DataD0,0)&lt;AD$1,"",SUMIFS('Tabela Projeção'!$E:$E,'Tabela Projeção'!$T:$T,$A15,'Tabela Projeção'!$F:$F,$C15,'Tabela Projeção'!$B:$B,"&lt;="&amp;AD$1))</f>
        <v/>
      </c>
      <c r="AE15" s="11" t="str">
        <f ca="1">IF(EOMONTH(DataD0,0)&lt;AE$1,"",SUMIFS('Tabela Projeção'!$E:$E,'Tabela Projeção'!$T:$T,$A15,'Tabela Projeção'!$F:$F,$C15,'Tabela Projeção'!$B:$B,"&lt;="&amp;AE$1))</f>
        <v/>
      </c>
      <c r="AF15" s="11" t="str">
        <f ca="1">IF(EOMONTH(DataD0,0)&lt;AF$1,"",SUMIFS('Tabela Projeção'!$E:$E,'Tabela Projeção'!$T:$T,$A15,'Tabela Projeção'!$F:$F,$C15,'Tabela Projeção'!$B:$B,"&lt;="&amp;AF$1))</f>
        <v/>
      </c>
      <c r="AG15" s="11" t="str">
        <f ca="1">IF(EOMONTH(DataD0,0)&lt;AG$1,"",SUMIFS('Tabela Projeção'!$E:$E,'Tabela Projeção'!$T:$T,$A15,'Tabela Projeção'!$F:$F,$C15,'Tabela Projeção'!$B:$B,"&lt;="&amp;AG$1))</f>
        <v/>
      </c>
      <c r="AH15" s="11" t="str">
        <f ca="1">IF(EOMONTH(DataD0,0)&lt;AH$1,"",SUMIFS('Tabela Projeção'!$E:$E,'Tabela Projeção'!$T:$T,$A15,'Tabela Projeção'!$F:$F,$C15,'Tabela Projeção'!$B:$B,"&lt;="&amp;AH$1))</f>
        <v/>
      </c>
      <c r="AI15" s="11" t="str">
        <f ca="1">IF(EOMONTH(DataD0,0)&lt;AI$1,"",SUMIFS('Tabela Projeção'!$E:$E,'Tabela Projeção'!$T:$T,$A15,'Tabela Projeção'!$F:$F,$C15,'Tabela Projeção'!$B:$B,"&lt;="&amp;AI$1))</f>
        <v/>
      </c>
      <c r="AJ15" s="11" t="str">
        <f ca="1">IF(EOMONTH(DataD0,0)&lt;AJ$1,"",SUMIFS('Tabela Projeção'!$E:$E,'Tabela Projeção'!$T:$T,$A15,'Tabela Projeção'!$F:$F,$C15,'Tabela Projeção'!$B:$B,"&lt;="&amp;AJ$1))</f>
        <v/>
      </c>
      <c r="AK15" s="11" t="str">
        <f ca="1">IF(EOMONTH(DataD0,0)&lt;AK$1,"",SUMIFS('Tabela Projeção'!$E:$E,'Tabela Projeção'!$T:$T,$A15,'Tabela Projeção'!$F:$F,$C15,'Tabela Projeção'!$B:$B,"&lt;="&amp;AK$1))</f>
        <v/>
      </c>
      <c r="AL15" s="11" t="str">
        <f ca="1">IF(EOMONTH(DataD0,0)&lt;AL$1,"",SUMIFS('Tabela Projeção'!$E:$E,'Tabela Projeção'!$T:$T,$A15,'Tabela Projeção'!$F:$F,$C15,'Tabela Projeção'!$B:$B,"&lt;="&amp;AL$1))</f>
        <v/>
      </c>
      <c r="AM15" s="11" t="str">
        <f ca="1">IF(EOMONTH(DataD0,0)&lt;AM$1,"",SUMIFS('Tabela Projeção'!$E:$E,'Tabela Projeção'!$T:$T,$A15,'Tabela Projeção'!$F:$F,$C15,'Tabela Projeção'!$B:$B,"&lt;="&amp;AM$1))</f>
        <v/>
      </c>
      <c r="AN15" s="11" t="str">
        <f ca="1">IF(EOMONTH(DataD0,0)&lt;AN$1,"",SUMIFS('Tabela Projeção'!$E:$E,'Tabela Projeção'!$T:$T,$A15,'Tabela Projeção'!$F:$F,$C15,'Tabela Projeção'!$B:$B,"&lt;="&amp;AN$1))</f>
        <v/>
      </c>
      <c r="AO15" s="11" t="str">
        <f ca="1">IF(EOMONTH(DataD0,0)&lt;AO$1,"",SUMIFS('Tabela Projeção'!$E:$E,'Tabela Projeção'!$T:$T,$A15,'Tabela Projeção'!$F:$F,$C15,'Tabela Projeção'!$B:$B,"&lt;="&amp;AO$1))</f>
        <v/>
      </c>
      <c r="AP15" s="11" t="str">
        <f ca="1">IF(EOMONTH(DataD0,0)&lt;AP$1,"",SUMIFS('Tabela Projeção'!$E:$E,'Tabela Projeção'!$T:$T,$A15,'Tabela Projeção'!$F:$F,$C15,'Tabela Projeção'!$B:$B,"&lt;="&amp;AP$1))</f>
        <v/>
      </c>
    </row>
    <row r="16" spans="1:42">
      <c r="A16" s="8" t="s">
        <v>62</v>
      </c>
      <c r="B16" s="8" t="s">
        <v>57</v>
      </c>
      <c r="C16" s="9" t="s">
        <v>67</v>
      </c>
      <c r="D16" s="9" t="str">
        <f>VLOOKUP(C16,[1]Cotações!$R:$S,2,0)</f>
        <v>ETH</v>
      </c>
      <c r="E16" s="10">
        <f t="shared" ca="1" si="1"/>
        <v>139229.05215524402</v>
      </c>
      <c r="F16" s="11">
        <f ca="1">IF(EOMONTH(DataD0,0)&lt;F$1,"",SUMIFS('Tabela Projeção'!$E:$E,'Tabela Projeção'!$T:$T,$A16,'Tabela Projeção'!$F:$F,$C16,'Tabela Projeção'!$B:$B,"&lt;="&amp;F$1))</f>
        <v>0</v>
      </c>
      <c r="G16" s="11">
        <f ca="1">IF(EOMONTH(DataD0,0)&lt;G$1,"",SUMIFS('Tabela Projeção'!$E:$E,'Tabela Projeção'!$T:$T,$A16,'Tabela Projeção'!$F:$F,$C16,'Tabela Projeção'!$B:$B,"&lt;="&amp;G$1))</f>
        <v>3.6895949288320035E-3</v>
      </c>
      <c r="H16" s="11">
        <f ca="1">IF(EOMONTH(DataD0,0)&lt;H$1,"",SUMIFS('Tabela Projeção'!$E:$E,'Tabela Projeção'!$T:$T,$A16,'Tabela Projeção'!$F:$F,$C16,'Tabela Projeção'!$B:$B,"&lt;="&amp;H$1))</f>
        <v>5.1899338952549907E-3</v>
      </c>
      <c r="I16" s="11">
        <f ca="1">IF(EOMONTH(DataD0,0)&lt;I$1,"",SUMIFS('Tabela Projeção'!$E:$E,'Tabela Projeção'!$T:$T,$A16,'Tabela Projeção'!$F:$F,$C16,'Tabela Projeção'!$B:$B,"&lt;="&amp;I$1))</f>
        <v>5.1899338952549907E-3</v>
      </c>
      <c r="J16" s="11">
        <f ca="1">IF(EOMONTH(DataD0,0)&lt;J$1,"",SUMIFS('Tabela Projeção'!$E:$E,'Tabela Projeção'!$T:$T,$A16,'Tabela Projeção'!$F:$F,$C16,'Tabela Projeção'!$B:$B,"&lt;="&amp;J$1))</f>
        <v>5.1899338952549907E-3</v>
      </c>
      <c r="K16" s="11">
        <f ca="1">IF(EOMONTH(DataD0,0)&lt;K$1,"",SUMIFS('Tabela Projeção'!$E:$E,'Tabela Projeção'!$T:$T,$A16,'Tabela Projeção'!$F:$F,$C16,'Tabela Projeção'!$B:$B,"&lt;="&amp;K$1))</f>
        <v>5.1899338952549907E-3</v>
      </c>
      <c r="L16" s="11">
        <f ca="1">IF(EOMONTH(DataD0,0)&lt;L$1,"",SUMIFS('Tabela Projeção'!$E:$E,'Tabela Projeção'!$T:$T,$A16,'Tabela Projeção'!$F:$F,$C16,'Tabela Projeção'!$B:$B,"&lt;="&amp;L$1))</f>
        <v>5.286155070154815E-3</v>
      </c>
      <c r="M16" s="11">
        <f ca="1">IF(EOMONTH(DataD0,0)&lt;M$1,"",SUMIFS('Tabela Projeção'!$E:$E,'Tabela Projeção'!$T:$T,$A16,'Tabela Projeção'!$F:$F,$C16,'Tabela Projeção'!$B:$B,"&lt;="&amp;M$1))</f>
        <v>5.3088135133689558E-3</v>
      </c>
      <c r="N16" s="11">
        <f ca="1">IF(EOMONTH(DataD0,0)&lt;N$1,"",SUMIFS('Tabela Projeção'!$E:$E,'Tabela Projeção'!$T:$T,$A16,'Tabela Projeção'!$F:$F,$C16,'Tabela Projeção'!$B:$B,"&lt;="&amp;N$1))</f>
        <v>5.3088135133689558E-3</v>
      </c>
      <c r="O16" s="11">
        <f ca="1">IF(EOMONTH(DataD0,0)&lt;O$1,"",SUMIFS('Tabela Projeção'!$E:$E,'Tabela Projeção'!$T:$T,$A16,'Tabela Projeção'!$F:$F,$C16,'Tabela Projeção'!$B:$B,"&lt;="&amp;O$1))</f>
        <v>5.3088135133689558E-3</v>
      </c>
      <c r="P16" s="11">
        <f ca="1">IF(EOMONTH(DataD0,0)&lt;P$1,"",SUMIFS('Tabela Projeção'!$E:$E,'Tabela Projeção'!$T:$T,$A16,'Tabela Projeção'!$F:$F,$C16,'Tabela Projeção'!$B:$B,"&lt;="&amp;P$1))</f>
        <v>5.3088135133689558E-3</v>
      </c>
      <c r="Q16" s="11">
        <f ca="1">IF(EOMONTH(DataD0,0)&lt;Q$1,"",SUMIFS('Tabela Projeção'!$E:$E,'Tabela Projeção'!$T:$T,$A16,'Tabela Projeção'!$F:$F,$C16,'Tabela Projeção'!$B:$B,"&lt;="&amp;Q$1))</f>
        <v>5.3088135133689558E-3</v>
      </c>
      <c r="R16" s="11">
        <f ca="1">IF(EOMONTH(DataD0,0)&lt;R$1,"",SUMIFS('Tabela Projeção'!$E:$E,'Tabela Projeção'!$T:$T,$A16,'Tabela Projeção'!$F:$F,$C16,'Tabela Projeção'!$B:$B,"&lt;="&amp;R$1))</f>
        <v>5.3088135133689558E-3</v>
      </c>
      <c r="S16" s="11">
        <f ca="1">IF(EOMONTH(DataD0,0)&lt;S$1,"",SUMIFS('Tabela Projeção'!$E:$E,'Tabela Projeção'!$T:$T,$A16,'Tabela Projeção'!$F:$F,$C16,'Tabela Projeção'!$B:$B,"&lt;="&amp;S$1))</f>
        <v>5.3088135133689558E-3</v>
      </c>
      <c r="T16" s="11">
        <f ca="1">IF(EOMONTH(DataD0,0)&lt;T$1,"",SUMIFS('Tabela Projeção'!$E:$E,'Tabela Projeção'!$T:$T,$A16,'Tabela Projeção'!$F:$F,$C16,'Tabela Projeção'!$B:$B,"&lt;="&amp;T$1))</f>
        <v>6.069863520838022E-3</v>
      </c>
      <c r="U16" s="11">
        <f ca="1">IF(EOMONTH(DataD0,0)&lt;U$1,"",SUMIFS('Tabela Projeção'!$E:$E,'Tabela Projeção'!$T:$T,$A16,'Tabela Projeção'!$F:$F,$C16,'Tabela Projeção'!$B:$B,"&lt;="&amp;U$1))</f>
        <v>6.069863520838022E-3</v>
      </c>
      <c r="V16" s="11">
        <f ca="1">IF(EOMONTH(DataD0,0)&lt;V$1,"",SUMIFS('Tabela Projeção'!$E:$E,'Tabela Projeção'!$T:$T,$A16,'Tabela Projeção'!$F:$F,$C16,'Tabela Projeção'!$B:$B,"&lt;="&amp;V$1))</f>
        <v>6.069863520838022E-3</v>
      </c>
      <c r="W16" s="11" t="str">
        <f ca="1">IF(EOMONTH(DataD0,0)&lt;W$1,"",SUMIFS('Tabela Projeção'!$E:$E,'Tabela Projeção'!$T:$T,$A16,'Tabela Projeção'!$F:$F,$C16,'Tabela Projeção'!$B:$B,"&lt;="&amp;W$1))</f>
        <v/>
      </c>
      <c r="X16" s="11" t="str">
        <f ca="1">IF(EOMONTH(DataD0,0)&lt;X$1,"",SUMIFS('Tabela Projeção'!$E:$E,'Tabela Projeção'!$T:$T,$A16,'Tabela Projeção'!$F:$F,$C16,'Tabela Projeção'!$B:$B,"&lt;="&amp;X$1))</f>
        <v/>
      </c>
      <c r="Y16" s="11" t="str">
        <f ca="1">IF(EOMONTH(DataD0,0)&lt;Y$1,"",SUMIFS('Tabela Projeção'!$E:$E,'Tabela Projeção'!$T:$T,$A16,'Tabela Projeção'!$F:$F,$C16,'Tabela Projeção'!$B:$B,"&lt;="&amp;Y$1))</f>
        <v/>
      </c>
      <c r="Z16" s="11" t="str">
        <f ca="1">IF(EOMONTH(DataD0,0)&lt;Z$1,"",SUMIFS('Tabela Projeção'!$E:$E,'Tabela Projeção'!$T:$T,$A16,'Tabela Projeção'!$F:$F,$C16,'Tabela Projeção'!$B:$B,"&lt;="&amp;Z$1))</f>
        <v/>
      </c>
      <c r="AA16" s="11" t="str">
        <f ca="1">IF(EOMONTH(DataD0,0)&lt;AA$1,"",SUMIFS('Tabela Projeção'!$E:$E,'Tabela Projeção'!$T:$T,$A16,'Tabela Projeção'!$F:$F,$C16,'Tabela Projeção'!$B:$B,"&lt;="&amp;AA$1))</f>
        <v/>
      </c>
      <c r="AB16" s="11" t="str">
        <f ca="1">IF(EOMONTH(DataD0,0)&lt;AB$1,"",SUMIFS('Tabela Projeção'!$E:$E,'Tabela Projeção'!$T:$T,$A16,'Tabela Projeção'!$F:$F,$C16,'Tabela Projeção'!$B:$B,"&lt;="&amp;AB$1))</f>
        <v/>
      </c>
      <c r="AC16" s="11" t="str">
        <f ca="1">IF(EOMONTH(DataD0,0)&lt;AC$1,"",SUMIFS('Tabela Projeção'!$E:$E,'Tabela Projeção'!$T:$T,$A16,'Tabela Projeção'!$F:$F,$C16,'Tabela Projeção'!$B:$B,"&lt;="&amp;AC$1))</f>
        <v/>
      </c>
      <c r="AD16" s="11" t="str">
        <f ca="1">IF(EOMONTH(DataD0,0)&lt;AD$1,"",SUMIFS('Tabela Projeção'!$E:$E,'Tabela Projeção'!$T:$T,$A16,'Tabela Projeção'!$F:$F,$C16,'Tabela Projeção'!$B:$B,"&lt;="&amp;AD$1))</f>
        <v/>
      </c>
      <c r="AE16" s="11" t="str">
        <f ca="1">IF(EOMONTH(DataD0,0)&lt;AE$1,"",SUMIFS('Tabela Projeção'!$E:$E,'Tabela Projeção'!$T:$T,$A16,'Tabela Projeção'!$F:$F,$C16,'Tabela Projeção'!$B:$B,"&lt;="&amp;AE$1))</f>
        <v/>
      </c>
      <c r="AF16" s="11" t="str">
        <f ca="1">IF(EOMONTH(DataD0,0)&lt;AF$1,"",SUMIFS('Tabela Projeção'!$E:$E,'Tabela Projeção'!$T:$T,$A16,'Tabela Projeção'!$F:$F,$C16,'Tabela Projeção'!$B:$B,"&lt;="&amp;AF$1))</f>
        <v/>
      </c>
      <c r="AG16" s="11" t="str">
        <f ca="1">IF(EOMONTH(DataD0,0)&lt;AG$1,"",SUMIFS('Tabela Projeção'!$E:$E,'Tabela Projeção'!$T:$T,$A16,'Tabela Projeção'!$F:$F,$C16,'Tabela Projeção'!$B:$B,"&lt;="&amp;AG$1))</f>
        <v/>
      </c>
      <c r="AH16" s="11" t="str">
        <f ca="1">IF(EOMONTH(DataD0,0)&lt;AH$1,"",SUMIFS('Tabela Projeção'!$E:$E,'Tabela Projeção'!$T:$T,$A16,'Tabela Projeção'!$F:$F,$C16,'Tabela Projeção'!$B:$B,"&lt;="&amp;AH$1))</f>
        <v/>
      </c>
      <c r="AI16" s="11" t="str">
        <f ca="1">IF(EOMONTH(DataD0,0)&lt;AI$1,"",SUMIFS('Tabela Projeção'!$E:$E,'Tabela Projeção'!$T:$T,$A16,'Tabela Projeção'!$F:$F,$C16,'Tabela Projeção'!$B:$B,"&lt;="&amp;AI$1))</f>
        <v/>
      </c>
      <c r="AJ16" s="11" t="str">
        <f ca="1">IF(EOMONTH(DataD0,0)&lt;AJ$1,"",SUMIFS('Tabela Projeção'!$E:$E,'Tabela Projeção'!$T:$T,$A16,'Tabela Projeção'!$F:$F,$C16,'Tabela Projeção'!$B:$B,"&lt;="&amp;AJ$1))</f>
        <v/>
      </c>
      <c r="AK16" s="11" t="str">
        <f ca="1">IF(EOMONTH(DataD0,0)&lt;AK$1,"",SUMIFS('Tabela Projeção'!$E:$E,'Tabela Projeção'!$T:$T,$A16,'Tabela Projeção'!$F:$F,$C16,'Tabela Projeção'!$B:$B,"&lt;="&amp;AK$1))</f>
        <v/>
      </c>
      <c r="AL16" s="11" t="str">
        <f ca="1">IF(EOMONTH(DataD0,0)&lt;AL$1,"",SUMIFS('Tabela Projeção'!$E:$E,'Tabela Projeção'!$T:$T,$A16,'Tabela Projeção'!$F:$F,$C16,'Tabela Projeção'!$B:$B,"&lt;="&amp;AL$1))</f>
        <v/>
      </c>
      <c r="AM16" s="11" t="str">
        <f ca="1">IF(EOMONTH(DataD0,0)&lt;AM$1,"",SUMIFS('Tabela Projeção'!$E:$E,'Tabela Projeção'!$T:$T,$A16,'Tabela Projeção'!$F:$F,$C16,'Tabela Projeção'!$B:$B,"&lt;="&amp;AM$1))</f>
        <v/>
      </c>
      <c r="AN16" s="11" t="str">
        <f ca="1">IF(EOMONTH(DataD0,0)&lt;AN$1,"",SUMIFS('Tabela Projeção'!$E:$E,'Tabela Projeção'!$T:$T,$A16,'Tabela Projeção'!$F:$F,$C16,'Tabela Projeção'!$B:$B,"&lt;="&amp;AN$1))</f>
        <v/>
      </c>
      <c r="AO16" s="11" t="str">
        <f ca="1">IF(EOMONTH(DataD0,0)&lt;AO$1,"",SUMIFS('Tabela Projeção'!$E:$E,'Tabela Projeção'!$T:$T,$A16,'Tabela Projeção'!$F:$F,$C16,'Tabela Projeção'!$B:$B,"&lt;="&amp;AO$1))</f>
        <v/>
      </c>
      <c r="AP16" s="11" t="str">
        <f ca="1">IF(EOMONTH(DataD0,0)&lt;AP$1,"",SUMIFS('Tabela Projeção'!$E:$E,'Tabela Projeção'!$T:$T,$A16,'Tabela Projeção'!$F:$F,$C16,'Tabela Projeção'!$B:$B,"&lt;="&amp;AP$1))</f>
        <v/>
      </c>
    </row>
    <row r="17" spans="1:42">
      <c r="A17" s="8" t="s">
        <v>74</v>
      </c>
      <c r="B17" s="8" t="s">
        <v>75</v>
      </c>
      <c r="C17" s="13" t="s">
        <v>67</v>
      </c>
      <c r="D17" s="9" t="str">
        <f>VLOOKUP(C17,[1]Cotações!$R:$S,2,0)</f>
        <v>ETH</v>
      </c>
      <c r="E17" s="10">
        <f t="shared" ca="1" si="1"/>
        <v>27.465870381081583</v>
      </c>
      <c r="F17" s="11">
        <f ca="1">IF(EOMONTH(DataD0,0)&lt;F$1,"",SUMIFS('Tabela Projeção'!$E:$E,'Tabela Projeção'!$T:$T,$A17,'Tabela Projeção'!$F:$F,$C17,'Tabela Projeção'!$B:$B,"&lt;="&amp;F$1))</f>
        <v>0</v>
      </c>
      <c r="G17" s="11">
        <f ca="1">IF(EOMONTH(DataD0,0)&lt;G$1,"",SUMIFS('Tabela Projeção'!$E:$E,'Tabela Projeção'!$T:$T,$A17,'Tabela Projeção'!$F:$F,$C17,'Tabela Projeção'!$B:$B,"&lt;="&amp;G$1))</f>
        <v>0</v>
      </c>
      <c r="H17" s="11">
        <f ca="1">IF(EOMONTH(DataD0,0)&lt;H$1,"",SUMIFS('Tabela Projeção'!$E:$E,'Tabela Projeção'!$T:$T,$A17,'Tabela Projeção'!$F:$F,$C17,'Tabela Projeção'!$B:$B,"&lt;="&amp;H$1))</f>
        <v>0</v>
      </c>
      <c r="I17" s="11">
        <f ca="1">IF(EOMONTH(DataD0,0)&lt;I$1,"",SUMIFS('Tabela Projeção'!$E:$E,'Tabela Projeção'!$T:$T,$A17,'Tabela Projeção'!$F:$F,$C17,'Tabela Projeção'!$B:$B,"&lt;="&amp;I$1))</f>
        <v>3.0850562397273445E-2</v>
      </c>
      <c r="J17" s="11">
        <f ca="1">IF(EOMONTH(DataD0,0)&lt;J$1,"",SUMIFS('Tabela Projeção'!$E:$E,'Tabela Projeção'!$T:$T,$A17,'Tabela Projeção'!$F:$F,$C17,'Tabela Projeção'!$B:$B,"&lt;="&amp;J$1))</f>
        <v>3.0850562397273445E-2</v>
      </c>
      <c r="K17" s="11">
        <f ca="1">IF(EOMONTH(DataD0,0)&lt;K$1,"",SUMIFS('Tabela Projeção'!$E:$E,'Tabela Projeção'!$T:$T,$A17,'Tabela Projeção'!$F:$F,$C17,'Tabela Projeção'!$B:$B,"&lt;="&amp;K$1))</f>
        <v>3.0850562397273445E-2</v>
      </c>
      <c r="L17" s="11">
        <f ca="1">IF(EOMONTH(DataD0,0)&lt;L$1,"",SUMIFS('Tabela Projeção'!$E:$E,'Tabela Projeção'!$T:$T,$A17,'Tabela Projeção'!$F:$F,$C17,'Tabela Projeção'!$B:$B,"&lt;="&amp;L$1))</f>
        <v>2.8956453368191897E-2</v>
      </c>
      <c r="M17" s="11">
        <f ca="1">IF(EOMONTH(DataD0,0)&lt;M$1,"",SUMIFS('Tabela Projeção'!$E:$E,'Tabela Projeção'!$T:$T,$A17,'Tabela Projeção'!$F:$F,$C17,'Tabela Projeção'!$B:$B,"&lt;="&amp;M$1))</f>
        <v>9.4929584110489337E-4</v>
      </c>
      <c r="N17" s="11">
        <f ca="1">IF(EOMONTH(DataD0,0)&lt;N$1,"",SUMIFS('Tabela Projeção'!$E:$E,'Tabela Projeção'!$T:$T,$A17,'Tabela Projeção'!$F:$F,$C17,'Tabela Projeção'!$B:$B,"&lt;="&amp;N$1))</f>
        <v>9.6565970841104895E-2</v>
      </c>
      <c r="O17" s="11">
        <f ca="1">IF(EOMONTH(DataD0,0)&lt;O$1,"",SUMIFS('Tabela Projeção'!$E:$E,'Tabela Projeção'!$T:$T,$A17,'Tabela Projeção'!$F:$F,$C17,'Tabela Projeção'!$B:$B,"&lt;="&amp;O$1))</f>
        <v>0.16422346334110488</v>
      </c>
      <c r="P17" s="11">
        <f ca="1">IF(EOMONTH(DataD0,0)&lt;P$1,"",SUMIFS('Tabela Projeção'!$E:$E,'Tabela Projeção'!$T:$T,$A17,'Tabela Projeção'!$F:$F,$C17,'Tabela Projeção'!$B:$B,"&lt;="&amp;P$1))</f>
        <v>0.17853346334110487</v>
      </c>
      <c r="Q17" s="11">
        <f ca="1">IF(EOMONTH(DataD0,0)&lt;Q$1,"",SUMIFS('Tabela Projeção'!$E:$E,'Tabela Projeção'!$T:$T,$A17,'Tabela Projeção'!$F:$F,$C17,'Tabela Projeção'!$B:$B,"&lt;="&amp;Q$1))</f>
        <v>0.18107596334110487</v>
      </c>
      <c r="R17" s="11">
        <f ca="1">IF(EOMONTH(DataD0,0)&lt;R$1,"",SUMIFS('Tabela Projeção'!$E:$E,'Tabela Projeção'!$T:$T,$A17,'Tabela Projeção'!$F:$F,$C17,'Tabela Projeção'!$B:$B,"&lt;="&amp;R$1))</f>
        <v>0.18347596334110489</v>
      </c>
      <c r="S17" s="11">
        <f ca="1">IF(EOMONTH(DataD0,0)&lt;S$1,"",SUMIFS('Tabela Projeção'!$E:$E,'Tabela Projeção'!$T:$T,$A17,'Tabela Projeção'!$F:$F,$C17,'Tabela Projeção'!$B:$B,"&lt;="&amp;S$1))</f>
        <v>0.18494596334110486</v>
      </c>
      <c r="T17" s="11">
        <f ca="1">IF(EOMONTH(DataD0,0)&lt;T$1,"",SUMIFS('Tabela Projeção'!$E:$E,'Tabela Projeção'!$T:$T,$A17,'Tabela Projeção'!$F:$F,$C17,'Tabela Projeção'!$B:$B,"&lt;="&amp;T$1))</f>
        <v>2.8702947255262769E-3</v>
      </c>
      <c r="U17" s="11">
        <f ca="1">IF(EOMONTH(DataD0,0)&lt;U$1,"",SUMIFS('Tabela Projeção'!$E:$E,'Tabela Projeção'!$T:$T,$A17,'Tabela Projeção'!$F:$F,$C17,'Tabela Projeção'!$B:$B,"&lt;="&amp;U$1))</f>
        <v>2.8702947255262769E-3</v>
      </c>
      <c r="V17" s="11">
        <f ca="1">IF(EOMONTH(DataD0,0)&lt;V$1,"",SUMIFS('Tabela Projeção'!$E:$E,'Tabela Projeção'!$T:$T,$A17,'Tabela Projeção'!$F:$F,$C17,'Tabela Projeção'!$B:$B,"&lt;="&amp;V$1))</f>
        <v>2.8702947255262769E-3</v>
      </c>
      <c r="W17" s="11" t="str">
        <f ca="1">IF(EOMONTH(DataD0,0)&lt;W$1,"",SUMIFS('Tabela Projeção'!$E:$E,'Tabela Projeção'!$T:$T,$A17,'Tabela Projeção'!$F:$F,$C17,'Tabela Projeção'!$B:$B,"&lt;="&amp;W$1))</f>
        <v/>
      </c>
      <c r="X17" s="11" t="str">
        <f ca="1">IF(EOMONTH(DataD0,0)&lt;X$1,"",SUMIFS('Tabela Projeção'!$E:$E,'Tabela Projeção'!$T:$T,$A17,'Tabela Projeção'!$F:$F,$C17,'Tabela Projeção'!$B:$B,"&lt;="&amp;X$1))</f>
        <v/>
      </c>
      <c r="Y17" s="11" t="str">
        <f ca="1">IF(EOMONTH(DataD0,0)&lt;Y$1,"",SUMIFS('Tabela Projeção'!$E:$E,'Tabela Projeção'!$T:$T,$A17,'Tabela Projeção'!$F:$F,$C17,'Tabela Projeção'!$B:$B,"&lt;="&amp;Y$1))</f>
        <v/>
      </c>
      <c r="Z17" s="11" t="str">
        <f ca="1">IF(EOMONTH(DataD0,0)&lt;Z$1,"",SUMIFS('Tabela Projeção'!$E:$E,'Tabela Projeção'!$T:$T,$A17,'Tabela Projeção'!$F:$F,$C17,'Tabela Projeção'!$B:$B,"&lt;="&amp;Z$1))</f>
        <v/>
      </c>
      <c r="AA17" s="11" t="str">
        <f ca="1">IF(EOMONTH(DataD0,0)&lt;AA$1,"",SUMIFS('Tabela Projeção'!$E:$E,'Tabela Projeção'!$T:$T,$A17,'Tabela Projeção'!$F:$F,$C17,'Tabela Projeção'!$B:$B,"&lt;="&amp;AA$1))</f>
        <v/>
      </c>
      <c r="AB17" s="11" t="str">
        <f ca="1">IF(EOMONTH(DataD0,0)&lt;AB$1,"",SUMIFS('Tabela Projeção'!$E:$E,'Tabela Projeção'!$T:$T,$A17,'Tabela Projeção'!$F:$F,$C17,'Tabela Projeção'!$B:$B,"&lt;="&amp;AB$1))</f>
        <v/>
      </c>
      <c r="AC17" s="11" t="str">
        <f ca="1">IF(EOMONTH(DataD0,0)&lt;AC$1,"",SUMIFS('Tabela Projeção'!$E:$E,'Tabela Projeção'!$T:$T,$A17,'Tabela Projeção'!$F:$F,$C17,'Tabela Projeção'!$B:$B,"&lt;="&amp;AC$1))</f>
        <v/>
      </c>
      <c r="AD17" s="11" t="str">
        <f ca="1">IF(EOMONTH(DataD0,0)&lt;AD$1,"",SUMIFS('Tabela Projeção'!$E:$E,'Tabela Projeção'!$T:$T,$A17,'Tabela Projeção'!$F:$F,$C17,'Tabela Projeção'!$B:$B,"&lt;="&amp;AD$1))</f>
        <v/>
      </c>
      <c r="AE17" s="11" t="str">
        <f ca="1">IF(EOMONTH(DataD0,0)&lt;AE$1,"",SUMIFS('Tabela Projeção'!$E:$E,'Tabela Projeção'!$T:$T,$A17,'Tabela Projeção'!$F:$F,$C17,'Tabela Projeção'!$B:$B,"&lt;="&amp;AE$1))</f>
        <v/>
      </c>
      <c r="AF17" s="11" t="str">
        <f ca="1">IF(EOMONTH(DataD0,0)&lt;AF$1,"",SUMIFS('Tabela Projeção'!$E:$E,'Tabela Projeção'!$T:$T,$A17,'Tabela Projeção'!$F:$F,$C17,'Tabela Projeção'!$B:$B,"&lt;="&amp;AF$1))</f>
        <v/>
      </c>
      <c r="AG17" s="11" t="str">
        <f ca="1">IF(EOMONTH(DataD0,0)&lt;AG$1,"",SUMIFS('Tabela Projeção'!$E:$E,'Tabela Projeção'!$T:$T,$A17,'Tabela Projeção'!$F:$F,$C17,'Tabela Projeção'!$B:$B,"&lt;="&amp;AG$1))</f>
        <v/>
      </c>
      <c r="AH17" s="11" t="str">
        <f ca="1">IF(EOMONTH(DataD0,0)&lt;AH$1,"",SUMIFS('Tabela Projeção'!$E:$E,'Tabela Projeção'!$T:$T,$A17,'Tabela Projeção'!$F:$F,$C17,'Tabela Projeção'!$B:$B,"&lt;="&amp;AH$1))</f>
        <v/>
      </c>
      <c r="AI17" s="11" t="str">
        <f ca="1">IF(EOMONTH(DataD0,0)&lt;AI$1,"",SUMIFS('Tabela Projeção'!$E:$E,'Tabela Projeção'!$T:$T,$A17,'Tabela Projeção'!$F:$F,$C17,'Tabela Projeção'!$B:$B,"&lt;="&amp;AI$1))</f>
        <v/>
      </c>
      <c r="AJ17" s="11" t="str">
        <f ca="1">IF(EOMONTH(DataD0,0)&lt;AJ$1,"",SUMIFS('Tabela Projeção'!$E:$E,'Tabela Projeção'!$T:$T,$A17,'Tabela Projeção'!$F:$F,$C17,'Tabela Projeção'!$B:$B,"&lt;="&amp;AJ$1))</f>
        <v/>
      </c>
      <c r="AK17" s="11" t="str">
        <f ca="1">IF(EOMONTH(DataD0,0)&lt;AK$1,"",SUMIFS('Tabela Projeção'!$E:$E,'Tabela Projeção'!$T:$T,$A17,'Tabela Projeção'!$F:$F,$C17,'Tabela Projeção'!$B:$B,"&lt;="&amp;AK$1))</f>
        <v/>
      </c>
      <c r="AL17" s="11" t="str">
        <f ca="1">IF(EOMONTH(DataD0,0)&lt;AL$1,"",SUMIFS('Tabela Projeção'!$E:$E,'Tabela Projeção'!$T:$T,$A17,'Tabela Projeção'!$F:$F,$C17,'Tabela Projeção'!$B:$B,"&lt;="&amp;AL$1))</f>
        <v/>
      </c>
      <c r="AM17" s="11" t="str">
        <f ca="1">IF(EOMONTH(DataD0,0)&lt;AM$1,"",SUMIFS('Tabela Projeção'!$E:$E,'Tabela Projeção'!$T:$T,$A17,'Tabela Projeção'!$F:$F,$C17,'Tabela Projeção'!$B:$B,"&lt;="&amp;AM$1))</f>
        <v/>
      </c>
      <c r="AN17" s="11" t="str">
        <f ca="1">IF(EOMONTH(DataD0,0)&lt;AN$1,"",SUMIFS('Tabela Projeção'!$E:$E,'Tabela Projeção'!$T:$T,$A17,'Tabela Projeção'!$F:$F,$C17,'Tabela Projeção'!$B:$B,"&lt;="&amp;AN$1))</f>
        <v/>
      </c>
      <c r="AO17" s="11" t="str">
        <f ca="1">IF(EOMONTH(DataD0,0)&lt;AO$1,"",SUMIFS('Tabela Projeção'!$E:$E,'Tabela Projeção'!$T:$T,$A17,'Tabela Projeção'!$F:$F,$C17,'Tabela Projeção'!$B:$B,"&lt;="&amp;AO$1))</f>
        <v/>
      </c>
      <c r="AP17" s="11" t="str">
        <f ca="1">IF(EOMONTH(DataD0,0)&lt;AP$1,"",SUMIFS('Tabela Projeção'!$E:$E,'Tabela Projeção'!$T:$T,$A17,'Tabela Projeção'!$F:$F,$C17,'Tabela Projeção'!$B:$B,"&lt;="&amp;AP$1))</f>
        <v/>
      </c>
    </row>
    <row r="18" spans="1:42">
      <c r="A18" s="8" t="s">
        <v>76</v>
      </c>
      <c r="B18" s="8" t="s">
        <v>77</v>
      </c>
      <c r="C18" s="9" t="s">
        <v>67</v>
      </c>
      <c r="D18" s="9" t="str">
        <f>VLOOKUP(C18,[1]Cotações!$R:$S,2,0)</f>
        <v>ETH</v>
      </c>
      <c r="E18" s="10">
        <f t="shared" ca="1" si="1"/>
        <v>13.616752980053793</v>
      </c>
      <c r="F18" s="11">
        <f ca="1">IF(EOMONTH(DataD0,0)&lt;F$1,"",SUMIFS('Tabela Projeção'!$E:$E,'Tabela Projeção'!$T:$T,$A18,'Tabela Projeção'!$F:$F,$C18,'Tabela Projeção'!$B:$B,"&lt;="&amp;F$1))</f>
        <v>0</v>
      </c>
      <c r="G18" s="11">
        <f ca="1">IF(EOMONTH(DataD0,0)&lt;G$1,"",SUMIFS('Tabela Projeção'!$E:$E,'Tabela Projeção'!$T:$T,$A18,'Tabela Projeção'!$F:$F,$C18,'Tabela Projeção'!$B:$B,"&lt;="&amp;G$1))</f>
        <v>0</v>
      </c>
      <c r="H18" s="11">
        <f ca="1">IF(EOMONTH(DataD0,0)&lt;H$1,"",SUMIFS('Tabela Projeção'!$E:$E,'Tabela Projeção'!$T:$T,$A18,'Tabela Projeção'!$F:$F,$C18,'Tabela Projeção'!$B:$B,"&lt;="&amp;H$1))</f>
        <v>2.5901083929464205E-2</v>
      </c>
      <c r="I18" s="11">
        <f ca="1">IF(EOMONTH(DataD0,0)&lt;I$1,"",SUMIFS('Tabela Projeção'!$E:$E,'Tabela Projeção'!$T:$T,$A18,'Tabela Projeção'!$F:$F,$C18,'Tabela Projeção'!$B:$B,"&lt;="&amp;I$1))</f>
        <v>2.5901083929464205E-2</v>
      </c>
      <c r="J18" s="11">
        <f ca="1">IF(EOMONTH(DataD0,0)&lt;J$1,"",SUMIFS('Tabela Projeção'!$E:$E,'Tabela Projeção'!$T:$T,$A18,'Tabela Projeção'!$F:$F,$C18,'Tabela Projeção'!$B:$B,"&lt;="&amp;J$1))</f>
        <v>2.1481711838865214E-4</v>
      </c>
      <c r="K18" s="11">
        <f ca="1">IF(EOMONTH(DataD0,0)&lt;K$1,"",SUMIFS('Tabela Projeção'!$E:$E,'Tabela Projeção'!$T:$T,$A18,'Tabela Projeção'!$F:$F,$C18,'Tabela Projeção'!$B:$B,"&lt;="&amp;K$1))</f>
        <v>2.1481711838865214E-4</v>
      </c>
      <c r="L18" s="11">
        <f ca="1">IF(EOMONTH(DataD0,0)&lt;L$1,"",SUMIFS('Tabela Projeção'!$E:$E,'Tabela Projeção'!$T:$T,$A18,'Tabela Projeção'!$F:$F,$C18,'Tabela Projeção'!$B:$B,"&lt;="&amp;L$1))</f>
        <v>2.1481711838865214E-4</v>
      </c>
      <c r="M18" s="11">
        <f ca="1">IF(EOMONTH(DataD0,0)&lt;M$1,"",SUMIFS('Tabela Projeção'!$E:$E,'Tabela Projeção'!$T:$T,$A18,'Tabela Projeção'!$F:$F,$C18,'Tabela Projeção'!$B:$B,"&lt;="&amp;M$1))</f>
        <v>2.1481711838865214E-4</v>
      </c>
      <c r="N18" s="11">
        <f ca="1">IF(EOMONTH(DataD0,0)&lt;N$1,"",SUMIFS('Tabela Projeção'!$E:$E,'Tabela Projeção'!$T:$T,$A18,'Tabela Projeção'!$F:$F,$C18,'Tabela Projeção'!$B:$B,"&lt;="&amp;N$1))</f>
        <v>2.1481711838865214E-4</v>
      </c>
      <c r="O18" s="11">
        <f ca="1">IF(EOMONTH(DataD0,0)&lt;O$1,"",SUMIFS('Tabela Projeção'!$E:$E,'Tabela Projeção'!$T:$T,$A18,'Tabela Projeção'!$F:$F,$C18,'Tabela Projeção'!$B:$B,"&lt;="&amp;O$1))</f>
        <v>2.1481711838865214E-4</v>
      </c>
      <c r="P18" s="11">
        <f ca="1">IF(EOMONTH(DataD0,0)&lt;P$1,"",SUMIFS('Tabela Projeção'!$E:$E,'Tabela Projeção'!$T:$T,$A18,'Tabela Projeção'!$F:$F,$C18,'Tabela Projeção'!$B:$B,"&lt;="&amp;P$1))</f>
        <v>2.1481711838865214E-4</v>
      </c>
      <c r="Q18" s="11">
        <f ca="1">IF(EOMONTH(DataD0,0)&lt;Q$1,"",SUMIFS('Tabela Projeção'!$E:$E,'Tabela Projeção'!$T:$T,$A18,'Tabela Projeção'!$F:$F,$C18,'Tabela Projeção'!$B:$B,"&lt;="&amp;Q$1))</f>
        <v>2.1481711838865214E-4</v>
      </c>
      <c r="R18" s="11">
        <f ca="1">IF(EOMONTH(DataD0,0)&lt;R$1,"",SUMIFS('Tabela Projeção'!$E:$E,'Tabela Projeção'!$T:$T,$A18,'Tabela Projeção'!$F:$F,$C18,'Tabela Projeção'!$B:$B,"&lt;="&amp;R$1))</f>
        <v>2.1481711838865214E-4</v>
      </c>
      <c r="S18" s="11">
        <f ca="1">IF(EOMONTH(DataD0,0)&lt;S$1,"",SUMIFS('Tabela Projeção'!$E:$E,'Tabela Projeção'!$T:$T,$A18,'Tabela Projeção'!$F:$F,$C18,'Tabela Projeção'!$B:$B,"&lt;="&amp;S$1))</f>
        <v>1.4230058510857763E-3</v>
      </c>
      <c r="T18" s="11">
        <f ca="1">IF(EOMONTH(DataD0,0)&lt;T$1,"",SUMIFS('Tabela Projeção'!$E:$E,'Tabela Projeção'!$T:$T,$A18,'Tabela Projeção'!$F:$F,$C18,'Tabela Projeção'!$B:$B,"&lt;="&amp;T$1))</f>
        <v>1.4230058510857763E-3</v>
      </c>
      <c r="U18" s="11">
        <f ca="1">IF(EOMONTH(DataD0,0)&lt;U$1,"",SUMIFS('Tabela Projeção'!$E:$E,'Tabela Projeção'!$T:$T,$A18,'Tabela Projeção'!$F:$F,$C18,'Tabela Projeção'!$B:$B,"&lt;="&amp;U$1))</f>
        <v>1.4230058510857763E-3</v>
      </c>
      <c r="V18" s="11">
        <f ca="1">IF(EOMONTH(DataD0,0)&lt;V$1,"",SUMIFS('Tabela Projeção'!$E:$E,'Tabela Projeção'!$T:$T,$A18,'Tabela Projeção'!$F:$F,$C18,'Tabela Projeção'!$B:$B,"&lt;="&amp;V$1))</f>
        <v>1.4230058510857763E-3</v>
      </c>
      <c r="W18" s="11" t="str">
        <f ca="1">IF(EOMONTH(DataD0,0)&lt;W$1,"",SUMIFS('Tabela Projeção'!$E:$E,'Tabela Projeção'!$T:$T,$A18,'Tabela Projeção'!$F:$F,$C18,'Tabela Projeção'!$B:$B,"&lt;="&amp;W$1))</f>
        <v/>
      </c>
      <c r="X18" s="11" t="str">
        <f ca="1">IF(EOMONTH(DataD0,0)&lt;X$1,"",SUMIFS('Tabela Projeção'!$E:$E,'Tabela Projeção'!$T:$T,$A18,'Tabela Projeção'!$F:$F,$C18,'Tabela Projeção'!$B:$B,"&lt;="&amp;X$1))</f>
        <v/>
      </c>
      <c r="Y18" s="11" t="str">
        <f ca="1">IF(EOMONTH(DataD0,0)&lt;Y$1,"",SUMIFS('Tabela Projeção'!$E:$E,'Tabela Projeção'!$T:$T,$A18,'Tabela Projeção'!$F:$F,$C18,'Tabela Projeção'!$B:$B,"&lt;="&amp;Y$1))</f>
        <v/>
      </c>
      <c r="Z18" s="11" t="str">
        <f ca="1">IF(EOMONTH(DataD0,0)&lt;Z$1,"",SUMIFS('Tabela Projeção'!$E:$E,'Tabela Projeção'!$T:$T,$A18,'Tabela Projeção'!$F:$F,$C18,'Tabela Projeção'!$B:$B,"&lt;="&amp;Z$1))</f>
        <v/>
      </c>
      <c r="AA18" s="11" t="str">
        <f ca="1">IF(EOMONTH(DataD0,0)&lt;AA$1,"",SUMIFS('Tabela Projeção'!$E:$E,'Tabela Projeção'!$T:$T,$A18,'Tabela Projeção'!$F:$F,$C18,'Tabela Projeção'!$B:$B,"&lt;="&amp;AA$1))</f>
        <v/>
      </c>
      <c r="AB18" s="11" t="str">
        <f ca="1">IF(EOMONTH(DataD0,0)&lt;AB$1,"",SUMIFS('Tabela Projeção'!$E:$E,'Tabela Projeção'!$T:$T,$A18,'Tabela Projeção'!$F:$F,$C18,'Tabela Projeção'!$B:$B,"&lt;="&amp;AB$1))</f>
        <v/>
      </c>
      <c r="AC18" s="11" t="str">
        <f ca="1">IF(EOMONTH(DataD0,0)&lt;AC$1,"",SUMIFS('Tabela Projeção'!$E:$E,'Tabela Projeção'!$T:$T,$A18,'Tabela Projeção'!$F:$F,$C18,'Tabela Projeção'!$B:$B,"&lt;="&amp;AC$1))</f>
        <v/>
      </c>
      <c r="AD18" s="11" t="str">
        <f ca="1">IF(EOMONTH(DataD0,0)&lt;AD$1,"",SUMIFS('Tabela Projeção'!$E:$E,'Tabela Projeção'!$T:$T,$A18,'Tabela Projeção'!$F:$F,$C18,'Tabela Projeção'!$B:$B,"&lt;="&amp;AD$1))</f>
        <v/>
      </c>
      <c r="AE18" s="11" t="str">
        <f ca="1">IF(EOMONTH(DataD0,0)&lt;AE$1,"",SUMIFS('Tabela Projeção'!$E:$E,'Tabela Projeção'!$T:$T,$A18,'Tabela Projeção'!$F:$F,$C18,'Tabela Projeção'!$B:$B,"&lt;="&amp;AE$1))</f>
        <v/>
      </c>
      <c r="AF18" s="11" t="str">
        <f ca="1">IF(EOMONTH(DataD0,0)&lt;AF$1,"",SUMIFS('Tabela Projeção'!$E:$E,'Tabela Projeção'!$T:$T,$A18,'Tabela Projeção'!$F:$F,$C18,'Tabela Projeção'!$B:$B,"&lt;="&amp;AF$1))</f>
        <v/>
      </c>
      <c r="AG18" s="11" t="str">
        <f ca="1">IF(EOMONTH(DataD0,0)&lt;AG$1,"",SUMIFS('Tabela Projeção'!$E:$E,'Tabela Projeção'!$T:$T,$A18,'Tabela Projeção'!$F:$F,$C18,'Tabela Projeção'!$B:$B,"&lt;="&amp;AG$1))</f>
        <v/>
      </c>
      <c r="AH18" s="11" t="str">
        <f ca="1">IF(EOMONTH(DataD0,0)&lt;AH$1,"",SUMIFS('Tabela Projeção'!$E:$E,'Tabela Projeção'!$T:$T,$A18,'Tabela Projeção'!$F:$F,$C18,'Tabela Projeção'!$B:$B,"&lt;="&amp;AH$1))</f>
        <v/>
      </c>
      <c r="AI18" s="11" t="str">
        <f ca="1">IF(EOMONTH(DataD0,0)&lt;AI$1,"",SUMIFS('Tabela Projeção'!$E:$E,'Tabela Projeção'!$T:$T,$A18,'Tabela Projeção'!$F:$F,$C18,'Tabela Projeção'!$B:$B,"&lt;="&amp;AI$1))</f>
        <v/>
      </c>
      <c r="AJ18" s="11" t="str">
        <f ca="1">IF(EOMONTH(DataD0,0)&lt;AJ$1,"",SUMIFS('Tabela Projeção'!$E:$E,'Tabela Projeção'!$T:$T,$A18,'Tabela Projeção'!$F:$F,$C18,'Tabela Projeção'!$B:$B,"&lt;="&amp;AJ$1))</f>
        <v/>
      </c>
      <c r="AK18" s="11" t="str">
        <f ca="1">IF(EOMONTH(DataD0,0)&lt;AK$1,"",SUMIFS('Tabela Projeção'!$E:$E,'Tabela Projeção'!$T:$T,$A18,'Tabela Projeção'!$F:$F,$C18,'Tabela Projeção'!$B:$B,"&lt;="&amp;AK$1))</f>
        <v/>
      </c>
      <c r="AL18" s="11" t="str">
        <f ca="1">IF(EOMONTH(DataD0,0)&lt;AL$1,"",SUMIFS('Tabela Projeção'!$E:$E,'Tabela Projeção'!$T:$T,$A18,'Tabela Projeção'!$F:$F,$C18,'Tabela Projeção'!$B:$B,"&lt;="&amp;AL$1))</f>
        <v/>
      </c>
      <c r="AM18" s="11" t="str">
        <f ca="1">IF(EOMONTH(DataD0,0)&lt;AM$1,"",SUMIFS('Tabela Projeção'!$E:$E,'Tabela Projeção'!$T:$T,$A18,'Tabela Projeção'!$F:$F,$C18,'Tabela Projeção'!$B:$B,"&lt;="&amp;AM$1))</f>
        <v/>
      </c>
      <c r="AN18" s="11" t="str">
        <f ca="1">IF(EOMONTH(DataD0,0)&lt;AN$1,"",SUMIFS('Tabela Projeção'!$E:$E,'Tabela Projeção'!$T:$T,$A18,'Tabela Projeção'!$F:$F,$C18,'Tabela Projeção'!$B:$B,"&lt;="&amp;AN$1))</f>
        <v/>
      </c>
      <c r="AO18" s="11" t="str">
        <f ca="1">IF(EOMONTH(DataD0,0)&lt;AO$1,"",SUMIFS('Tabela Projeção'!$E:$E,'Tabela Projeção'!$T:$T,$A18,'Tabela Projeção'!$F:$F,$C18,'Tabela Projeção'!$B:$B,"&lt;="&amp;AO$1))</f>
        <v/>
      </c>
      <c r="AP18" s="11" t="str">
        <f ca="1">IF(EOMONTH(DataD0,0)&lt;AP$1,"",SUMIFS('Tabela Projeção'!$E:$E,'Tabela Projeção'!$T:$T,$A18,'Tabela Projeção'!$F:$F,$C18,'Tabela Projeção'!$B:$B,"&lt;="&amp;AP$1))</f>
        <v/>
      </c>
    </row>
    <row r="19" spans="1:42">
      <c r="A19" s="8" t="s">
        <v>78</v>
      </c>
      <c r="B19" s="8" t="s">
        <v>79</v>
      </c>
      <c r="C19" s="9" t="s">
        <v>67</v>
      </c>
      <c r="D19" s="9" t="str">
        <f>VLOOKUP(C19,[1]Cotações!$R:$S,2,0)</f>
        <v>ETH</v>
      </c>
      <c r="E19" s="10">
        <f t="shared" ca="1" si="1"/>
        <v>6062.1973785837463</v>
      </c>
      <c r="F19" s="11">
        <f ca="1">IF(EOMONTH(DataD0,0)&lt;F$1,"",SUMIFS('Tabela Projeção'!$E:$E,'Tabela Projeção'!$T:$T,$A19,'Tabela Projeção'!$F:$F,$C19,'Tabela Projeção'!$B:$B,"&lt;="&amp;F$1))</f>
        <v>0</v>
      </c>
      <c r="G19" s="11">
        <f ca="1">IF(EOMONTH(DataD0,0)&lt;G$1,"",SUMIFS('Tabela Projeção'!$E:$E,'Tabela Projeção'!$T:$T,$A19,'Tabela Projeção'!$F:$F,$C19,'Tabela Projeção'!$B:$B,"&lt;="&amp;G$1))</f>
        <v>1.9350000000000006E-2</v>
      </c>
      <c r="H19" s="11">
        <f ca="1">IF(EOMONTH(DataD0,0)&lt;H$1,"",SUMIFS('Tabela Projeção'!$E:$E,'Tabela Projeção'!$T:$T,$A19,'Tabela Projeção'!$F:$F,$C19,'Tabela Projeção'!$B:$B,"&lt;="&amp;H$1))</f>
        <v>3.0977505013194656E-2</v>
      </c>
      <c r="I19" s="11">
        <f ca="1">IF(EOMONTH(DataD0,0)&lt;I$1,"",SUMIFS('Tabela Projeção'!$E:$E,'Tabela Projeção'!$T:$T,$A19,'Tabela Projeção'!$F:$F,$C19,'Tabela Projeção'!$B:$B,"&lt;="&amp;I$1))</f>
        <v>6.7722275050131957</v>
      </c>
      <c r="J19" s="11">
        <f ca="1">IF(EOMONTH(DataD0,0)&lt;J$1,"",SUMIFS('Tabela Projeção'!$E:$E,'Tabela Projeção'!$T:$T,$A19,'Tabela Projeção'!$F:$F,$C19,'Tabela Projeção'!$B:$B,"&lt;="&amp;J$1))</f>
        <v>4.9267581300131953</v>
      </c>
      <c r="K19" s="11">
        <f ca="1">IF(EOMONTH(DataD0,0)&lt;K$1,"",SUMIFS('Tabela Projeção'!$E:$E,'Tabela Projeção'!$T:$T,$A19,'Tabela Projeção'!$F:$F,$C19,'Tabela Projeção'!$B:$B,"&lt;="&amp;K$1))</f>
        <v>3.1313831300131949</v>
      </c>
      <c r="L19" s="11">
        <f ca="1">IF(EOMONTH(DataD0,0)&lt;L$1,"",SUMIFS('Tabela Projeção'!$E:$E,'Tabela Projeção'!$T:$T,$A19,'Tabela Projeção'!$F:$F,$C19,'Tabela Projeção'!$B:$B,"&lt;="&amp;L$1))</f>
        <v>3.3017623650131651</v>
      </c>
      <c r="M19" s="11">
        <f ca="1">IF(EOMONTH(DataD0,0)&lt;M$1,"",SUMIFS('Tabela Projeção'!$E:$E,'Tabela Projeção'!$T:$T,$A19,'Tabela Projeção'!$F:$F,$C19,'Tabela Projeção'!$B:$B,"&lt;="&amp;M$1))</f>
        <v>3.8989367800872441</v>
      </c>
      <c r="N19" s="11">
        <f ca="1">IF(EOMONTH(DataD0,0)&lt;N$1,"",SUMIFS('Tabela Projeção'!$E:$E,'Tabela Projeção'!$T:$T,$A19,'Tabela Projeção'!$F:$F,$C19,'Tabela Projeção'!$B:$B,"&lt;="&amp;N$1))</f>
        <v>0.89968678008724079</v>
      </c>
      <c r="O19" s="11">
        <f ca="1">IF(EOMONTH(DataD0,0)&lt;O$1,"",SUMIFS('Tabela Projeção'!$E:$E,'Tabela Projeção'!$T:$T,$A19,'Tabela Projeção'!$F:$F,$C19,'Tabela Projeção'!$B:$B,"&lt;="&amp;O$1))</f>
        <v>1.6496867800872408</v>
      </c>
      <c r="P19" s="11">
        <f ca="1">IF(EOMONTH(DataD0,0)&lt;P$1,"",SUMIFS('Tabela Projeção'!$E:$E,'Tabela Projeção'!$T:$T,$A19,'Tabela Projeção'!$F:$F,$C19,'Tabela Projeção'!$B:$B,"&lt;="&amp;P$1))</f>
        <v>1.057286780087243</v>
      </c>
      <c r="Q19" s="11">
        <f ca="1">IF(EOMONTH(DataD0,0)&lt;Q$1,"",SUMIFS('Tabela Projeção'!$E:$E,'Tabela Projeção'!$T:$T,$A19,'Tabela Projeção'!$F:$F,$C19,'Tabela Projeção'!$B:$B,"&lt;="&amp;Q$1))</f>
        <v>0.25033404608723653</v>
      </c>
      <c r="R19" s="11">
        <f ca="1">IF(EOMONTH(DataD0,0)&lt;R$1,"",SUMIFS('Tabela Projeção'!$E:$E,'Tabela Projeção'!$T:$T,$A19,'Tabela Projeção'!$F:$F,$C19,'Tabela Projeção'!$B:$B,"&lt;="&amp;R$1))</f>
        <v>0.25033404608723653</v>
      </c>
      <c r="S19" s="11">
        <f ca="1">IF(EOMONTH(DataD0,0)&lt;S$1,"",SUMIFS('Tabela Projeção'!$E:$E,'Tabela Projeção'!$T:$T,$A19,'Tabela Projeção'!$F:$F,$C19,'Tabela Projeção'!$B:$B,"&lt;="&amp;S$1))</f>
        <v>0.25033404608723653</v>
      </c>
      <c r="T19" s="11">
        <f ca="1">IF(EOMONTH(DataD0,0)&lt;T$1,"",SUMIFS('Tabela Projeção'!$E:$E,'Tabela Projeção'!$T:$T,$A19,'Tabela Projeção'!$F:$F,$C19,'Tabela Projeção'!$B:$B,"&lt;="&amp;T$1))</f>
        <v>0.63352418544993294</v>
      </c>
      <c r="U19" s="11">
        <f ca="1">IF(EOMONTH(DataD0,0)&lt;U$1,"",SUMIFS('Tabela Projeção'!$E:$E,'Tabela Projeção'!$T:$T,$A19,'Tabela Projeção'!$F:$F,$C19,'Tabela Projeção'!$B:$B,"&lt;="&amp;U$1))</f>
        <v>0.63352418544993294</v>
      </c>
      <c r="V19" s="11">
        <f ca="1">IF(EOMONTH(DataD0,0)&lt;V$1,"",SUMIFS('Tabela Projeção'!$E:$E,'Tabela Projeção'!$T:$T,$A19,'Tabela Projeção'!$F:$F,$C19,'Tabela Projeção'!$B:$B,"&lt;="&amp;V$1))</f>
        <v>0.63352418544993294</v>
      </c>
      <c r="W19" s="11" t="str">
        <f ca="1">IF(EOMONTH(DataD0,0)&lt;W$1,"",SUMIFS('Tabela Projeção'!$E:$E,'Tabela Projeção'!$T:$T,$A19,'Tabela Projeção'!$F:$F,$C19,'Tabela Projeção'!$B:$B,"&lt;="&amp;W$1))</f>
        <v/>
      </c>
      <c r="X19" s="11" t="str">
        <f ca="1">IF(EOMONTH(DataD0,0)&lt;X$1,"",SUMIFS('Tabela Projeção'!$E:$E,'Tabela Projeção'!$T:$T,$A19,'Tabela Projeção'!$F:$F,$C19,'Tabela Projeção'!$B:$B,"&lt;="&amp;X$1))</f>
        <v/>
      </c>
      <c r="Y19" s="11" t="str">
        <f ca="1">IF(EOMONTH(DataD0,0)&lt;Y$1,"",SUMIFS('Tabela Projeção'!$E:$E,'Tabela Projeção'!$T:$T,$A19,'Tabela Projeção'!$F:$F,$C19,'Tabela Projeção'!$B:$B,"&lt;="&amp;Y$1))</f>
        <v/>
      </c>
      <c r="Z19" s="11" t="str">
        <f ca="1">IF(EOMONTH(DataD0,0)&lt;Z$1,"",SUMIFS('Tabela Projeção'!$E:$E,'Tabela Projeção'!$T:$T,$A19,'Tabela Projeção'!$F:$F,$C19,'Tabela Projeção'!$B:$B,"&lt;="&amp;Z$1))</f>
        <v/>
      </c>
      <c r="AA19" s="11" t="str">
        <f ca="1">IF(EOMONTH(DataD0,0)&lt;AA$1,"",SUMIFS('Tabela Projeção'!$E:$E,'Tabela Projeção'!$T:$T,$A19,'Tabela Projeção'!$F:$F,$C19,'Tabela Projeção'!$B:$B,"&lt;="&amp;AA$1))</f>
        <v/>
      </c>
      <c r="AB19" s="11" t="str">
        <f ca="1">IF(EOMONTH(DataD0,0)&lt;AB$1,"",SUMIFS('Tabela Projeção'!$E:$E,'Tabela Projeção'!$T:$T,$A19,'Tabela Projeção'!$F:$F,$C19,'Tabela Projeção'!$B:$B,"&lt;="&amp;AB$1))</f>
        <v/>
      </c>
      <c r="AC19" s="11" t="str">
        <f ca="1">IF(EOMONTH(DataD0,0)&lt;AC$1,"",SUMIFS('Tabela Projeção'!$E:$E,'Tabela Projeção'!$T:$T,$A19,'Tabela Projeção'!$F:$F,$C19,'Tabela Projeção'!$B:$B,"&lt;="&amp;AC$1))</f>
        <v/>
      </c>
      <c r="AD19" s="11" t="str">
        <f ca="1">IF(EOMONTH(DataD0,0)&lt;AD$1,"",SUMIFS('Tabela Projeção'!$E:$E,'Tabela Projeção'!$T:$T,$A19,'Tabela Projeção'!$F:$F,$C19,'Tabela Projeção'!$B:$B,"&lt;="&amp;AD$1))</f>
        <v/>
      </c>
      <c r="AE19" s="11" t="str">
        <f ca="1">IF(EOMONTH(DataD0,0)&lt;AE$1,"",SUMIFS('Tabela Projeção'!$E:$E,'Tabela Projeção'!$T:$T,$A19,'Tabela Projeção'!$F:$F,$C19,'Tabela Projeção'!$B:$B,"&lt;="&amp;AE$1))</f>
        <v/>
      </c>
      <c r="AF19" s="11" t="str">
        <f ca="1">IF(EOMONTH(DataD0,0)&lt;AF$1,"",SUMIFS('Tabela Projeção'!$E:$E,'Tabela Projeção'!$T:$T,$A19,'Tabela Projeção'!$F:$F,$C19,'Tabela Projeção'!$B:$B,"&lt;="&amp;AF$1))</f>
        <v/>
      </c>
      <c r="AG19" s="11" t="str">
        <f ca="1">IF(EOMONTH(DataD0,0)&lt;AG$1,"",SUMIFS('Tabela Projeção'!$E:$E,'Tabela Projeção'!$T:$T,$A19,'Tabela Projeção'!$F:$F,$C19,'Tabela Projeção'!$B:$B,"&lt;="&amp;AG$1))</f>
        <v/>
      </c>
      <c r="AH19" s="11" t="str">
        <f ca="1">IF(EOMONTH(DataD0,0)&lt;AH$1,"",SUMIFS('Tabela Projeção'!$E:$E,'Tabela Projeção'!$T:$T,$A19,'Tabela Projeção'!$F:$F,$C19,'Tabela Projeção'!$B:$B,"&lt;="&amp;AH$1))</f>
        <v/>
      </c>
      <c r="AI19" s="11" t="str">
        <f ca="1">IF(EOMONTH(DataD0,0)&lt;AI$1,"",SUMIFS('Tabela Projeção'!$E:$E,'Tabela Projeção'!$T:$T,$A19,'Tabela Projeção'!$F:$F,$C19,'Tabela Projeção'!$B:$B,"&lt;="&amp;AI$1))</f>
        <v/>
      </c>
      <c r="AJ19" s="11" t="str">
        <f ca="1">IF(EOMONTH(DataD0,0)&lt;AJ$1,"",SUMIFS('Tabela Projeção'!$E:$E,'Tabela Projeção'!$T:$T,$A19,'Tabela Projeção'!$F:$F,$C19,'Tabela Projeção'!$B:$B,"&lt;="&amp;AJ$1))</f>
        <v/>
      </c>
      <c r="AK19" s="11" t="str">
        <f ca="1">IF(EOMONTH(DataD0,0)&lt;AK$1,"",SUMIFS('Tabela Projeção'!$E:$E,'Tabela Projeção'!$T:$T,$A19,'Tabela Projeção'!$F:$F,$C19,'Tabela Projeção'!$B:$B,"&lt;="&amp;AK$1))</f>
        <v/>
      </c>
      <c r="AL19" s="11" t="str">
        <f ca="1">IF(EOMONTH(DataD0,0)&lt;AL$1,"",SUMIFS('Tabela Projeção'!$E:$E,'Tabela Projeção'!$T:$T,$A19,'Tabela Projeção'!$F:$F,$C19,'Tabela Projeção'!$B:$B,"&lt;="&amp;AL$1))</f>
        <v/>
      </c>
      <c r="AM19" s="11" t="str">
        <f ca="1">IF(EOMONTH(DataD0,0)&lt;AM$1,"",SUMIFS('Tabela Projeção'!$E:$E,'Tabela Projeção'!$T:$T,$A19,'Tabela Projeção'!$F:$F,$C19,'Tabela Projeção'!$B:$B,"&lt;="&amp;AM$1))</f>
        <v/>
      </c>
      <c r="AN19" s="11" t="str">
        <f ca="1">IF(EOMONTH(DataD0,0)&lt;AN$1,"",SUMIFS('Tabela Projeção'!$E:$E,'Tabela Projeção'!$T:$T,$A19,'Tabela Projeção'!$F:$F,$C19,'Tabela Projeção'!$B:$B,"&lt;="&amp;AN$1))</f>
        <v/>
      </c>
      <c r="AO19" s="11" t="str">
        <f ca="1">IF(EOMONTH(DataD0,0)&lt;AO$1,"",SUMIFS('Tabela Projeção'!$E:$E,'Tabela Projeção'!$T:$T,$A19,'Tabela Projeção'!$F:$F,$C19,'Tabela Projeção'!$B:$B,"&lt;="&amp;AO$1))</f>
        <v/>
      </c>
      <c r="AP19" s="11" t="str">
        <f ca="1">IF(EOMONTH(DataD0,0)&lt;AP$1,"",SUMIFS('Tabela Projeção'!$E:$E,'Tabela Projeção'!$T:$T,$A19,'Tabela Projeção'!$F:$F,$C19,'Tabela Projeção'!$B:$B,"&lt;="&amp;AP$1))</f>
        <v/>
      </c>
    </row>
    <row r="20" spans="1:42">
      <c r="A20" s="8" t="s">
        <v>78</v>
      </c>
      <c r="B20" s="8" t="s">
        <v>79</v>
      </c>
      <c r="C20" s="9" t="s">
        <v>80</v>
      </c>
      <c r="D20" s="9" t="str">
        <f>VLOOKUP(C20,[1]Cotações!$R:$S,2,0)</f>
        <v>ETH</v>
      </c>
      <c r="E20" s="10">
        <f t="shared" ca="1" si="1"/>
        <v>6188.6480434829809</v>
      </c>
      <c r="F20" s="11">
        <f ca="1">IF(EOMONTH(DataD0,0)&lt;F$1,"",SUMIFS('Tabela Projeção'!$E:$E,'Tabela Projeção'!$T:$T,$A20,'Tabela Projeção'!$F:$F,$C20,'Tabela Projeção'!$B:$B,"&lt;="&amp;F$1))</f>
        <v>0</v>
      </c>
      <c r="G20" s="11">
        <f ca="1">IF(EOMONTH(DataD0,0)&lt;G$1,"",SUMIFS('Tabela Projeção'!$E:$E,'Tabela Projeção'!$T:$T,$A20,'Tabela Projeção'!$F:$F,$C20,'Tabela Projeção'!$B:$B,"&lt;="&amp;G$1))</f>
        <v>0</v>
      </c>
      <c r="H20" s="11">
        <f ca="1">IF(EOMONTH(DataD0,0)&lt;H$1,"",SUMIFS('Tabela Projeção'!$E:$E,'Tabela Projeção'!$T:$T,$A20,'Tabela Projeção'!$F:$F,$C20,'Tabela Projeção'!$B:$B,"&lt;="&amp;H$1))</f>
        <v>0</v>
      </c>
      <c r="I20" s="11">
        <f ca="1">IF(EOMONTH(DataD0,0)&lt;I$1,"",SUMIFS('Tabela Projeção'!$E:$E,'Tabela Projeção'!$T:$T,$A20,'Tabela Projeção'!$F:$F,$C20,'Tabela Projeção'!$B:$B,"&lt;="&amp;I$1))</f>
        <v>0</v>
      </c>
      <c r="J20" s="11">
        <f ca="1">IF(EOMONTH(DataD0,0)&lt;J$1,"",SUMIFS('Tabela Projeção'!$E:$E,'Tabela Projeção'!$T:$T,$A20,'Tabela Projeção'!$F:$F,$C20,'Tabela Projeção'!$B:$B,"&lt;="&amp;J$1))</f>
        <v>0</v>
      </c>
      <c r="K20" s="11">
        <f ca="1">IF(EOMONTH(DataD0,0)&lt;K$1,"",SUMIFS('Tabela Projeção'!$E:$E,'Tabela Projeção'!$T:$T,$A20,'Tabela Projeção'!$F:$F,$C20,'Tabela Projeção'!$B:$B,"&lt;="&amp;K$1))</f>
        <v>7.3125000000000002E-4</v>
      </c>
      <c r="L20" s="11">
        <f ca="1">IF(EOMONTH(DataD0,0)&lt;L$1,"",SUMIFS('Tabela Projeção'!$E:$E,'Tabela Projeção'!$T:$T,$A20,'Tabela Projeção'!$F:$F,$C20,'Tabela Projeção'!$B:$B,"&lt;="&amp;L$1))</f>
        <v>8.9812499999999997E-3</v>
      </c>
      <c r="M20" s="11">
        <f ca="1">IF(EOMONTH(DataD0,0)&lt;M$1,"",SUMIFS('Tabela Projeção'!$E:$E,'Tabela Projeção'!$T:$T,$A20,'Tabela Projeção'!$F:$F,$C20,'Tabela Projeção'!$B:$B,"&lt;="&amp;M$1))</f>
        <v>8.3351250000000002E-2</v>
      </c>
      <c r="N20" s="11">
        <f ca="1">IF(EOMONTH(DataD0,0)&lt;N$1,"",SUMIFS('Tabela Projeção'!$E:$E,'Tabela Projeção'!$T:$T,$A20,'Tabela Projeção'!$F:$F,$C20,'Tabela Projeção'!$B:$B,"&lt;="&amp;N$1))</f>
        <v>8.3351250000000002E-2</v>
      </c>
      <c r="O20" s="11">
        <f ca="1">IF(EOMONTH(DataD0,0)&lt;O$1,"",SUMIFS('Tabela Projeção'!$E:$E,'Tabela Projeção'!$T:$T,$A20,'Tabela Projeção'!$F:$F,$C20,'Tabela Projeção'!$B:$B,"&lt;="&amp;O$1))</f>
        <v>8.3351250000000002E-2</v>
      </c>
      <c r="P20" s="11">
        <f ca="1">IF(EOMONTH(DataD0,0)&lt;P$1,"",SUMIFS('Tabela Projeção'!$E:$E,'Tabela Projeção'!$T:$T,$A20,'Tabela Projeção'!$F:$F,$C20,'Tabela Projeção'!$B:$B,"&lt;="&amp;P$1))</f>
        <v>8.3351250000000002E-2</v>
      </c>
      <c r="Q20" s="11">
        <f ca="1">IF(EOMONTH(DataD0,0)&lt;Q$1,"",SUMIFS('Tabela Projeção'!$E:$E,'Tabela Projeção'!$T:$T,$A20,'Tabela Projeção'!$F:$F,$C20,'Tabela Projeção'!$B:$B,"&lt;="&amp;Q$1))</f>
        <v>8.3351250000000002E-2</v>
      </c>
      <c r="R20" s="11">
        <f ca="1">IF(EOMONTH(DataD0,0)&lt;R$1,"",SUMIFS('Tabela Projeção'!$E:$E,'Tabela Projeção'!$T:$T,$A20,'Tabela Projeção'!$F:$F,$C20,'Tabela Projeção'!$B:$B,"&lt;="&amp;R$1))</f>
        <v>8.3351250000000002E-2</v>
      </c>
      <c r="S20" s="11">
        <f ca="1">IF(EOMONTH(DataD0,0)&lt;S$1,"",SUMIFS('Tabela Projeção'!$E:$E,'Tabela Projeção'!$T:$T,$A20,'Tabela Projeção'!$F:$F,$C20,'Tabela Projeção'!$B:$B,"&lt;="&amp;S$1))</f>
        <v>8.3351250000000002E-2</v>
      </c>
      <c r="T20" s="11">
        <f ca="1">IF(EOMONTH(DataD0,0)&lt;T$1,"",SUMIFS('Tabela Projeção'!$E:$E,'Tabela Projeção'!$T:$T,$A20,'Tabela Projeção'!$F:$F,$C20,'Tabela Projeção'!$B:$B,"&lt;="&amp;T$1))</f>
        <v>-9.6493993351209895E-18</v>
      </c>
      <c r="U20" s="11">
        <f ca="1">IF(EOMONTH(DataD0,0)&lt;U$1,"",SUMIFS('Tabela Projeção'!$E:$E,'Tabela Projeção'!$T:$T,$A20,'Tabela Projeção'!$F:$F,$C20,'Tabela Projeção'!$B:$B,"&lt;="&amp;U$1))</f>
        <v>-9.6493993351209895E-18</v>
      </c>
      <c r="V20" s="11">
        <f ca="1">IF(EOMONTH(DataD0,0)&lt;V$1,"",SUMIFS('Tabela Projeção'!$E:$E,'Tabela Projeção'!$T:$T,$A20,'Tabela Projeção'!$F:$F,$C20,'Tabela Projeção'!$B:$B,"&lt;="&amp;V$1))</f>
        <v>-9.6493993351209895E-18</v>
      </c>
      <c r="W20" s="11" t="str">
        <f ca="1">IF(EOMONTH(DataD0,0)&lt;W$1,"",SUMIFS('Tabela Projeção'!$E:$E,'Tabela Projeção'!$T:$T,$A20,'Tabela Projeção'!$F:$F,$C20,'Tabela Projeção'!$B:$B,"&lt;="&amp;W$1))</f>
        <v/>
      </c>
      <c r="X20" s="11" t="str">
        <f ca="1">IF(EOMONTH(DataD0,0)&lt;X$1,"",SUMIFS('Tabela Projeção'!$E:$E,'Tabela Projeção'!$T:$T,$A20,'Tabela Projeção'!$F:$F,$C20,'Tabela Projeção'!$B:$B,"&lt;="&amp;X$1))</f>
        <v/>
      </c>
      <c r="Y20" s="11" t="str">
        <f ca="1">IF(EOMONTH(DataD0,0)&lt;Y$1,"",SUMIFS('Tabela Projeção'!$E:$E,'Tabela Projeção'!$T:$T,$A20,'Tabela Projeção'!$F:$F,$C20,'Tabela Projeção'!$B:$B,"&lt;="&amp;Y$1))</f>
        <v/>
      </c>
      <c r="Z20" s="11" t="str">
        <f ca="1">IF(EOMONTH(DataD0,0)&lt;Z$1,"",SUMIFS('Tabela Projeção'!$E:$E,'Tabela Projeção'!$T:$T,$A20,'Tabela Projeção'!$F:$F,$C20,'Tabela Projeção'!$B:$B,"&lt;="&amp;Z$1))</f>
        <v/>
      </c>
      <c r="AA20" s="11" t="str">
        <f ca="1">IF(EOMONTH(DataD0,0)&lt;AA$1,"",SUMIFS('Tabela Projeção'!$E:$E,'Tabela Projeção'!$T:$T,$A20,'Tabela Projeção'!$F:$F,$C20,'Tabela Projeção'!$B:$B,"&lt;="&amp;AA$1))</f>
        <v/>
      </c>
      <c r="AB20" s="11" t="str">
        <f ca="1">IF(EOMONTH(DataD0,0)&lt;AB$1,"",SUMIFS('Tabela Projeção'!$E:$E,'Tabela Projeção'!$T:$T,$A20,'Tabela Projeção'!$F:$F,$C20,'Tabela Projeção'!$B:$B,"&lt;="&amp;AB$1))</f>
        <v/>
      </c>
      <c r="AC20" s="11" t="str">
        <f ca="1">IF(EOMONTH(DataD0,0)&lt;AC$1,"",SUMIFS('Tabela Projeção'!$E:$E,'Tabela Projeção'!$T:$T,$A20,'Tabela Projeção'!$F:$F,$C20,'Tabela Projeção'!$B:$B,"&lt;="&amp;AC$1))</f>
        <v/>
      </c>
      <c r="AD20" s="11" t="str">
        <f ca="1">IF(EOMONTH(DataD0,0)&lt;AD$1,"",SUMIFS('Tabela Projeção'!$E:$E,'Tabela Projeção'!$T:$T,$A20,'Tabela Projeção'!$F:$F,$C20,'Tabela Projeção'!$B:$B,"&lt;="&amp;AD$1))</f>
        <v/>
      </c>
      <c r="AE20" s="11" t="str">
        <f ca="1">IF(EOMONTH(DataD0,0)&lt;AE$1,"",SUMIFS('Tabela Projeção'!$E:$E,'Tabela Projeção'!$T:$T,$A20,'Tabela Projeção'!$F:$F,$C20,'Tabela Projeção'!$B:$B,"&lt;="&amp;AE$1))</f>
        <v/>
      </c>
      <c r="AF20" s="11" t="str">
        <f ca="1">IF(EOMONTH(DataD0,0)&lt;AF$1,"",SUMIFS('Tabela Projeção'!$E:$E,'Tabela Projeção'!$T:$T,$A20,'Tabela Projeção'!$F:$F,$C20,'Tabela Projeção'!$B:$B,"&lt;="&amp;AF$1))</f>
        <v/>
      </c>
      <c r="AG20" s="11" t="str">
        <f ca="1">IF(EOMONTH(DataD0,0)&lt;AG$1,"",SUMIFS('Tabela Projeção'!$E:$E,'Tabela Projeção'!$T:$T,$A20,'Tabela Projeção'!$F:$F,$C20,'Tabela Projeção'!$B:$B,"&lt;="&amp;AG$1))</f>
        <v/>
      </c>
      <c r="AH20" s="11" t="str">
        <f ca="1">IF(EOMONTH(DataD0,0)&lt;AH$1,"",SUMIFS('Tabela Projeção'!$E:$E,'Tabela Projeção'!$T:$T,$A20,'Tabela Projeção'!$F:$F,$C20,'Tabela Projeção'!$B:$B,"&lt;="&amp;AH$1))</f>
        <v/>
      </c>
      <c r="AI20" s="11" t="str">
        <f ca="1">IF(EOMONTH(DataD0,0)&lt;AI$1,"",SUMIFS('Tabela Projeção'!$E:$E,'Tabela Projeção'!$T:$T,$A20,'Tabela Projeção'!$F:$F,$C20,'Tabela Projeção'!$B:$B,"&lt;="&amp;AI$1))</f>
        <v/>
      </c>
      <c r="AJ20" s="11" t="str">
        <f ca="1">IF(EOMONTH(DataD0,0)&lt;AJ$1,"",SUMIFS('Tabela Projeção'!$E:$E,'Tabela Projeção'!$T:$T,$A20,'Tabela Projeção'!$F:$F,$C20,'Tabela Projeção'!$B:$B,"&lt;="&amp;AJ$1))</f>
        <v/>
      </c>
      <c r="AK20" s="11" t="str">
        <f ca="1">IF(EOMONTH(DataD0,0)&lt;AK$1,"",SUMIFS('Tabela Projeção'!$E:$E,'Tabela Projeção'!$T:$T,$A20,'Tabela Projeção'!$F:$F,$C20,'Tabela Projeção'!$B:$B,"&lt;="&amp;AK$1))</f>
        <v/>
      </c>
      <c r="AL20" s="11" t="str">
        <f ca="1">IF(EOMONTH(DataD0,0)&lt;AL$1,"",SUMIFS('Tabela Projeção'!$E:$E,'Tabela Projeção'!$T:$T,$A20,'Tabela Projeção'!$F:$F,$C20,'Tabela Projeção'!$B:$B,"&lt;="&amp;AL$1))</f>
        <v/>
      </c>
      <c r="AM20" s="11" t="str">
        <f ca="1">IF(EOMONTH(DataD0,0)&lt;AM$1,"",SUMIFS('Tabela Projeção'!$E:$E,'Tabela Projeção'!$T:$T,$A20,'Tabela Projeção'!$F:$F,$C20,'Tabela Projeção'!$B:$B,"&lt;="&amp;AM$1))</f>
        <v/>
      </c>
      <c r="AN20" s="11" t="str">
        <f ca="1">IF(EOMONTH(DataD0,0)&lt;AN$1,"",SUMIFS('Tabela Projeção'!$E:$E,'Tabela Projeção'!$T:$T,$A20,'Tabela Projeção'!$F:$F,$C20,'Tabela Projeção'!$B:$B,"&lt;="&amp;AN$1))</f>
        <v/>
      </c>
      <c r="AO20" s="11" t="str">
        <f ca="1">IF(EOMONTH(DataD0,0)&lt;AO$1,"",SUMIFS('Tabela Projeção'!$E:$E,'Tabela Projeção'!$T:$T,$A20,'Tabela Projeção'!$F:$F,$C20,'Tabela Projeção'!$B:$B,"&lt;="&amp;AO$1))</f>
        <v/>
      </c>
      <c r="AP20" s="11" t="str">
        <f ca="1">IF(EOMONTH(DataD0,0)&lt;AP$1,"",SUMIFS('Tabela Projeção'!$E:$E,'Tabela Projeção'!$T:$T,$A20,'Tabela Projeção'!$F:$F,$C20,'Tabela Projeção'!$B:$B,"&lt;="&amp;AP$1))</f>
        <v/>
      </c>
    </row>
    <row r="21" spans="1:42">
      <c r="A21" s="12" t="s">
        <v>65</v>
      </c>
      <c r="B21" s="12" t="s">
        <v>66</v>
      </c>
      <c r="C21" s="13" t="s">
        <v>81</v>
      </c>
      <c r="D21" s="9" t="str">
        <f>VLOOKUP(C21,[1]Cotações!$R:$S,2,0)</f>
        <v>MATIC</v>
      </c>
      <c r="E21" s="10">
        <f t="shared" ca="1" si="1"/>
        <v>2.0447321158730554</v>
      </c>
      <c r="F21" s="11">
        <f ca="1">IF(EOMONTH(DataD0,0)&lt;F$1,"",SUMIFS('Tabela Projeção'!$E:$E,'Tabela Projeção'!$T:$T,$A21,'Tabela Projeção'!$F:$F,$C21,'Tabela Projeção'!$B:$B,"&lt;="&amp;F$1))</f>
        <v>0</v>
      </c>
      <c r="G21" s="11">
        <f ca="1">IF(EOMONTH(DataD0,0)&lt;G$1,"",SUMIFS('Tabela Projeção'!$E:$E,'Tabela Projeção'!$T:$T,$A21,'Tabela Projeção'!$F:$F,$C21,'Tabela Projeção'!$B:$B,"&lt;="&amp;G$1))</f>
        <v>0</v>
      </c>
      <c r="H21" s="11">
        <f ca="1">IF(EOMONTH(DataD0,0)&lt;H$1,"",SUMIFS('Tabela Projeção'!$E:$E,'Tabela Projeção'!$T:$T,$A21,'Tabela Projeção'!$F:$F,$C21,'Tabela Projeção'!$B:$B,"&lt;="&amp;H$1))</f>
        <v>0</v>
      </c>
      <c r="I21" s="11">
        <f ca="1">IF(EOMONTH(DataD0,0)&lt;I$1,"",SUMIFS('Tabela Projeção'!$E:$E,'Tabela Projeção'!$T:$T,$A21,'Tabela Projeção'!$F:$F,$C21,'Tabela Projeção'!$B:$B,"&lt;="&amp;I$1))</f>
        <v>0</v>
      </c>
      <c r="J21" s="11">
        <f ca="1">IF(EOMONTH(DataD0,0)&lt;J$1,"",SUMIFS('Tabela Projeção'!$E:$E,'Tabela Projeção'!$T:$T,$A21,'Tabela Projeção'!$F:$F,$C21,'Tabela Projeção'!$B:$B,"&lt;="&amp;J$1))</f>
        <v>0</v>
      </c>
      <c r="K21" s="11">
        <f ca="1">IF(EOMONTH(DataD0,0)&lt;K$1,"",SUMIFS('Tabela Projeção'!$E:$E,'Tabela Projeção'!$T:$T,$A21,'Tabela Projeção'!$F:$F,$C21,'Tabela Projeção'!$B:$B,"&lt;="&amp;K$1))</f>
        <v>0</v>
      </c>
      <c r="L21" s="11">
        <f ca="1">IF(EOMONTH(DataD0,0)&lt;L$1,"",SUMIFS('Tabela Projeção'!$E:$E,'Tabela Projeção'!$T:$T,$A21,'Tabela Projeção'!$F:$F,$C21,'Tabela Projeção'!$B:$B,"&lt;="&amp;L$1))</f>
        <v>0</v>
      </c>
      <c r="M21" s="11">
        <f ca="1">IF(EOMONTH(DataD0,0)&lt;M$1,"",SUMIFS('Tabela Projeção'!$E:$E,'Tabela Projeção'!$T:$T,$A21,'Tabela Projeção'!$F:$F,$C21,'Tabela Projeção'!$B:$B,"&lt;="&amp;M$1))</f>
        <v>0</v>
      </c>
      <c r="N21" s="11">
        <f ca="1">IF(EOMONTH(DataD0,0)&lt;N$1,"",SUMIFS('Tabela Projeção'!$E:$E,'Tabela Projeção'!$T:$T,$A21,'Tabela Projeção'!$F:$F,$C21,'Tabela Projeção'!$B:$B,"&lt;="&amp;N$1))</f>
        <v>0</v>
      </c>
      <c r="O21" s="11">
        <f ca="1">IF(EOMONTH(DataD0,0)&lt;O$1,"",SUMIFS('Tabela Projeção'!$E:$E,'Tabela Projeção'!$T:$T,$A21,'Tabela Projeção'!$F:$F,$C21,'Tabela Projeção'!$B:$B,"&lt;="&amp;O$1))</f>
        <v>0.10522457779504936</v>
      </c>
      <c r="P21" s="11">
        <f ca="1">IF(EOMONTH(DataD0,0)&lt;P$1,"",SUMIFS('Tabela Projeção'!$E:$E,'Tabela Projeção'!$T:$T,$A21,'Tabela Projeção'!$F:$F,$C21,'Tabela Projeção'!$B:$B,"&lt;="&amp;P$1))</f>
        <v>119.02576028312389</v>
      </c>
      <c r="Q21" s="11">
        <f ca="1">IF(EOMONTH(DataD0,0)&lt;Q$1,"",SUMIFS('Tabela Projeção'!$E:$E,'Tabela Projeção'!$T:$T,$A21,'Tabela Projeção'!$F:$F,$C21,'Tabela Projeção'!$B:$B,"&lt;="&amp;Q$1))</f>
        <v>118.68691361695973</v>
      </c>
      <c r="R21" s="11">
        <f ca="1">IF(EOMONTH(DataD0,0)&lt;R$1,"",SUMIFS('Tabela Projeção'!$E:$E,'Tabela Projeção'!$T:$T,$A21,'Tabela Projeção'!$F:$F,$C21,'Tabela Projeção'!$B:$B,"&lt;="&amp;R$1))</f>
        <v>117.54506165675438</v>
      </c>
      <c r="S21" s="11">
        <f ca="1">IF(EOMONTH(DataD0,0)&lt;S$1,"",SUMIFS('Tabela Projeção'!$E:$E,'Tabela Projeção'!$T:$T,$A21,'Tabela Projeção'!$F:$F,$C21,'Tabela Projeção'!$B:$B,"&lt;="&amp;S$1))</f>
        <v>10.038166467532671</v>
      </c>
      <c r="T21" s="11">
        <f ca="1">IF(EOMONTH(DataD0,0)&lt;T$1,"",SUMIFS('Tabela Projeção'!$E:$E,'Tabela Projeção'!$T:$T,$A21,'Tabela Projeção'!$F:$F,$C21,'Tabela Projeção'!$B:$B,"&lt;="&amp;T$1))</f>
        <v>5.983131628086551</v>
      </c>
      <c r="U21" s="11">
        <f ca="1">IF(EOMONTH(DataD0,0)&lt;U$1,"",SUMIFS('Tabela Projeção'!$E:$E,'Tabela Projeção'!$T:$T,$A21,'Tabela Projeção'!$F:$F,$C21,'Tabela Projeção'!$B:$B,"&lt;="&amp;U$1))</f>
        <v>-243.6004439973521</v>
      </c>
      <c r="V21" s="11">
        <f ca="1">IF(EOMONTH(DataD0,0)&lt;V$1,"",SUMIFS('Tabela Projeção'!$E:$E,'Tabela Projeção'!$T:$T,$A21,'Tabela Projeção'!$F:$F,$C21,'Tabela Projeção'!$B:$B,"&lt;="&amp;V$1))</f>
        <v>-243.51819399735217</v>
      </c>
      <c r="W21" s="11" t="str">
        <f ca="1">IF(EOMONTH(DataD0,0)&lt;W$1,"",SUMIFS('Tabela Projeção'!$E:$E,'Tabela Projeção'!$T:$T,$A21,'Tabela Projeção'!$F:$F,$C21,'Tabela Projeção'!$B:$B,"&lt;="&amp;W$1))</f>
        <v/>
      </c>
      <c r="X21" s="11" t="str">
        <f ca="1">IF(EOMONTH(DataD0,0)&lt;X$1,"",SUMIFS('Tabela Projeção'!$E:$E,'Tabela Projeção'!$T:$T,$A21,'Tabela Projeção'!$F:$F,$C21,'Tabela Projeção'!$B:$B,"&lt;="&amp;X$1))</f>
        <v/>
      </c>
      <c r="Y21" s="11" t="str">
        <f ca="1">IF(EOMONTH(DataD0,0)&lt;Y$1,"",SUMIFS('Tabela Projeção'!$E:$E,'Tabela Projeção'!$T:$T,$A21,'Tabela Projeção'!$F:$F,$C21,'Tabela Projeção'!$B:$B,"&lt;="&amp;Y$1))</f>
        <v/>
      </c>
      <c r="Z21" s="11" t="str">
        <f ca="1">IF(EOMONTH(DataD0,0)&lt;Z$1,"",SUMIFS('Tabela Projeção'!$E:$E,'Tabela Projeção'!$T:$T,$A21,'Tabela Projeção'!$F:$F,$C21,'Tabela Projeção'!$B:$B,"&lt;="&amp;Z$1))</f>
        <v/>
      </c>
      <c r="AA21" s="11" t="str">
        <f ca="1">IF(EOMONTH(DataD0,0)&lt;AA$1,"",SUMIFS('Tabela Projeção'!$E:$E,'Tabela Projeção'!$T:$T,$A21,'Tabela Projeção'!$F:$F,$C21,'Tabela Projeção'!$B:$B,"&lt;="&amp;AA$1))</f>
        <v/>
      </c>
      <c r="AB21" s="11" t="str">
        <f ca="1">IF(EOMONTH(DataD0,0)&lt;AB$1,"",SUMIFS('Tabela Projeção'!$E:$E,'Tabela Projeção'!$T:$T,$A21,'Tabela Projeção'!$F:$F,$C21,'Tabela Projeção'!$B:$B,"&lt;="&amp;AB$1))</f>
        <v/>
      </c>
      <c r="AC21" s="11" t="str">
        <f ca="1">IF(EOMONTH(DataD0,0)&lt;AC$1,"",SUMIFS('Tabela Projeção'!$E:$E,'Tabela Projeção'!$T:$T,$A21,'Tabela Projeção'!$F:$F,$C21,'Tabela Projeção'!$B:$B,"&lt;="&amp;AC$1))</f>
        <v/>
      </c>
      <c r="AD21" s="11" t="str">
        <f ca="1">IF(EOMONTH(DataD0,0)&lt;AD$1,"",SUMIFS('Tabela Projeção'!$E:$E,'Tabela Projeção'!$T:$T,$A21,'Tabela Projeção'!$F:$F,$C21,'Tabela Projeção'!$B:$B,"&lt;="&amp;AD$1))</f>
        <v/>
      </c>
      <c r="AE21" s="11" t="str">
        <f ca="1">IF(EOMONTH(DataD0,0)&lt;AE$1,"",SUMIFS('Tabela Projeção'!$E:$E,'Tabela Projeção'!$T:$T,$A21,'Tabela Projeção'!$F:$F,$C21,'Tabela Projeção'!$B:$B,"&lt;="&amp;AE$1))</f>
        <v/>
      </c>
      <c r="AF21" s="11" t="str">
        <f ca="1">IF(EOMONTH(DataD0,0)&lt;AF$1,"",SUMIFS('Tabela Projeção'!$E:$E,'Tabela Projeção'!$T:$T,$A21,'Tabela Projeção'!$F:$F,$C21,'Tabela Projeção'!$B:$B,"&lt;="&amp;AF$1))</f>
        <v/>
      </c>
      <c r="AG21" s="11" t="str">
        <f ca="1">IF(EOMONTH(DataD0,0)&lt;AG$1,"",SUMIFS('Tabela Projeção'!$E:$E,'Tabela Projeção'!$T:$T,$A21,'Tabela Projeção'!$F:$F,$C21,'Tabela Projeção'!$B:$B,"&lt;="&amp;AG$1))</f>
        <v/>
      </c>
      <c r="AH21" s="11" t="str">
        <f ca="1">IF(EOMONTH(DataD0,0)&lt;AH$1,"",SUMIFS('Tabela Projeção'!$E:$E,'Tabela Projeção'!$T:$T,$A21,'Tabela Projeção'!$F:$F,$C21,'Tabela Projeção'!$B:$B,"&lt;="&amp;AH$1))</f>
        <v/>
      </c>
      <c r="AI21" s="11" t="str">
        <f ca="1">IF(EOMONTH(DataD0,0)&lt;AI$1,"",SUMIFS('Tabela Projeção'!$E:$E,'Tabela Projeção'!$T:$T,$A21,'Tabela Projeção'!$F:$F,$C21,'Tabela Projeção'!$B:$B,"&lt;="&amp;AI$1))</f>
        <v/>
      </c>
      <c r="AJ21" s="11" t="str">
        <f ca="1">IF(EOMONTH(DataD0,0)&lt;AJ$1,"",SUMIFS('Tabela Projeção'!$E:$E,'Tabela Projeção'!$T:$T,$A21,'Tabela Projeção'!$F:$F,$C21,'Tabela Projeção'!$B:$B,"&lt;="&amp;AJ$1))</f>
        <v/>
      </c>
      <c r="AK21" s="11" t="str">
        <f ca="1">IF(EOMONTH(DataD0,0)&lt;AK$1,"",SUMIFS('Tabela Projeção'!$E:$E,'Tabela Projeção'!$T:$T,$A21,'Tabela Projeção'!$F:$F,$C21,'Tabela Projeção'!$B:$B,"&lt;="&amp;AK$1))</f>
        <v/>
      </c>
      <c r="AL21" s="11" t="str">
        <f ca="1">IF(EOMONTH(DataD0,0)&lt;AL$1,"",SUMIFS('Tabela Projeção'!$E:$E,'Tabela Projeção'!$T:$T,$A21,'Tabela Projeção'!$F:$F,$C21,'Tabela Projeção'!$B:$B,"&lt;="&amp;AL$1))</f>
        <v/>
      </c>
      <c r="AM21" s="11" t="str">
        <f ca="1">IF(EOMONTH(DataD0,0)&lt;AM$1,"",SUMIFS('Tabela Projeção'!$E:$E,'Tabela Projeção'!$T:$T,$A21,'Tabela Projeção'!$F:$F,$C21,'Tabela Projeção'!$B:$B,"&lt;="&amp;AM$1))</f>
        <v/>
      </c>
      <c r="AN21" s="11" t="str">
        <f ca="1">IF(EOMONTH(DataD0,0)&lt;AN$1,"",SUMIFS('Tabela Projeção'!$E:$E,'Tabela Projeção'!$T:$T,$A21,'Tabela Projeção'!$F:$F,$C21,'Tabela Projeção'!$B:$B,"&lt;="&amp;AN$1))</f>
        <v/>
      </c>
      <c r="AO21" s="11" t="str">
        <f ca="1">IF(EOMONTH(DataD0,0)&lt;AO$1,"",SUMIFS('Tabela Projeção'!$E:$E,'Tabela Projeção'!$T:$T,$A21,'Tabela Projeção'!$F:$F,$C21,'Tabela Projeção'!$B:$B,"&lt;="&amp;AO$1))</f>
        <v/>
      </c>
      <c r="AP21" s="11" t="str">
        <f ca="1">IF(EOMONTH(DataD0,0)&lt;AP$1,"",SUMIFS('Tabela Projeção'!$E:$E,'Tabela Projeção'!$T:$T,$A21,'Tabela Projeção'!$F:$F,$C21,'Tabela Projeção'!$B:$B,"&lt;="&amp;AP$1))</f>
        <v/>
      </c>
    </row>
    <row r="22" spans="1:42">
      <c r="A22" s="8" t="s">
        <v>76</v>
      </c>
      <c r="B22" s="8" t="s">
        <v>77</v>
      </c>
      <c r="C22" s="9" t="s">
        <v>81</v>
      </c>
      <c r="D22" s="9" t="str">
        <f>VLOOKUP(C22,[1]Cotações!$R:$S,2,0)</f>
        <v>MATIC</v>
      </c>
      <c r="E22" s="10">
        <f t="shared" ca="1" si="1"/>
        <v>7.2434851497094411E-3</v>
      </c>
      <c r="F22" s="11">
        <f ca="1">IF(EOMONTH(DataD0,0)&lt;F$1,"",SUMIFS('Tabela Projeção'!$E:$E,'Tabela Projeção'!$T:$T,$A22,'Tabela Projeção'!$F:$F,$C22,'Tabela Projeção'!$B:$B,"&lt;="&amp;F$1))</f>
        <v>0</v>
      </c>
      <c r="G22" s="11">
        <f ca="1">IF(EOMONTH(DataD0,0)&lt;G$1,"",SUMIFS('Tabela Projeção'!$E:$E,'Tabela Projeção'!$T:$T,$A22,'Tabela Projeção'!$F:$F,$C22,'Tabela Projeção'!$B:$B,"&lt;="&amp;G$1))</f>
        <v>0</v>
      </c>
      <c r="H22" s="11">
        <f ca="1">IF(EOMONTH(DataD0,0)&lt;H$1,"",SUMIFS('Tabela Projeção'!$E:$E,'Tabela Projeção'!$T:$T,$A22,'Tabela Projeção'!$F:$F,$C22,'Tabela Projeção'!$B:$B,"&lt;="&amp;H$1))</f>
        <v>0</v>
      </c>
      <c r="I22" s="11">
        <f ca="1">IF(EOMONTH(DataD0,0)&lt;I$1,"",SUMIFS('Tabela Projeção'!$E:$E,'Tabela Projeção'!$T:$T,$A22,'Tabela Projeção'!$F:$F,$C22,'Tabela Projeção'!$B:$B,"&lt;="&amp;I$1))</f>
        <v>0</v>
      </c>
      <c r="J22" s="11">
        <f ca="1">IF(EOMONTH(DataD0,0)&lt;J$1,"",SUMIFS('Tabela Projeção'!$E:$E,'Tabela Projeção'!$T:$T,$A22,'Tabela Projeção'!$F:$F,$C22,'Tabela Projeção'!$B:$B,"&lt;="&amp;J$1))</f>
        <v>0</v>
      </c>
      <c r="K22" s="11">
        <f ca="1">IF(EOMONTH(DataD0,0)&lt;K$1,"",SUMIFS('Tabela Projeção'!$E:$E,'Tabela Projeção'!$T:$T,$A22,'Tabela Projeção'!$F:$F,$C22,'Tabela Projeção'!$B:$B,"&lt;="&amp;K$1))</f>
        <v>0</v>
      </c>
      <c r="L22" s="11">
        <f ca="1">IF(EOMONTH(DataD0,0)&lt;L$1,"",SUMIFS('Tabela Projeção'!$E:$E,'Tabela Projeção'!$T:$T,$A22,'Tabela Projeção'!$F:$F,$C22,'Tabela Projeção'!$B:$B,"&lt;="&amp;L$1))</f>
        <v>0</v>
      </c>
      <c r="M22" s="11">
        <f ca="1">IF(EOMONTH(DataD0,0)&lt;M$1,"",SUMIFS('Tabela Projeção'!$E:$E,'Tabela Projeção'!$T:$T,$A22,'Tabela Projeção'!$F:$F,$C22,'Tabela Projeção'!$B:$B,"&lt;="&amp;M$1))</f>
        <v>0</v>
      </c>
      <c r="N22" s="11">
        <f ca="1">IF(EOMONTH(DataD0,0)&lt;N$1,"",SUMIFS('Tabela Projeção'!$E:$E,'Tabela Projeção'!$T:$T,$A22,'Tabela Projeção'!$F:$F,$C22,'Tabela Projeção'!$B:$B,"&lt;="&amp;N$1))</f>
        <v>0</v>
      </c>
      <c r="O22" s="11">
        <f ca="1">IF(EOMONTH(DataD0,0)&lt;O$1,"",SUMIFS('Tabela Projeção'!$E:$E,'Tabela Projeção'!$T:$T,$A22,'Tabela Projeção'!$F:$F,$C22,'Tabela Projeção'!$B:$B,"&lt;="&amp;O$1))</f>
        <v>3.6483958655198769</v>
      </c>
      <c r="P22" s="11">
        <f ca="1">IF(EOMONTH(DataD0,0)&lt;P$1,"",SUMIFS('Tabela Projeção'!$E:$E,'Tabela Projeção'!$T:$T,$A22,'Tabela Projeção'!$F:$F,$C22,'Tabela Projeção'!$B:$B,"&lt;="&amp;P$1))</f>
        <v>47.965322723985757</v>
      </c>
      <c r="Q22" s="11">
        <f ca="1">IF(EOMONTH(DataD0,0)&lt;Q$1,"",SUMIFS('Tabela Projeção'!$E:$E,'Tabela Projeção'!$T:$T,$A22,'Tabela Projeção'!$F:$F,$C22,'Tabela Projeção'!$B:$B,"&lt;="&amp;Q$1))</f>
        <v>47.279962034685759</v>
      </c>
      <c r="R22" s="11">
        <f ca="1">IF(EOMONTH(DataD0,0)&lt;R$1,"",SUMIFS('Tabela Projeção'!$E:$E,'Tabela Projeção'!$T:$T,$A22,'Tabela Projeção'!$F:$F,$C22,'Tabela Projeção'!$B:$B,"&lt;="&amp;R$1))</f>
        <v>46.455889232985761</v>
      </c>
      <c r="S22" s="11">
        <f ca="1">IF(EOMONTH(DataD0,0)&lt;S$1,"",SUMIFS('Tabela Projeção'!$E:$E,'Tabela Projeção'!$T:$T,$A22,'Tabela Projeção'!$F:$F,$C22,'Tabela Projeção'!$B:$B,"&lt;="&amp;S$1))</f>
        <v>163.3907974508881</v>
      </c>
      <c r="T22" s="11">
        <f ca="1">IF(EOMONTH(DataD0,0)&lt;T$1,"",SUMIFS('Tabela Projeção'!$E:$E,'Tabela Projeção'!$T:$T,$A22,'Tabela Projeção'!$F:$F,$C22,'Tabela Projeção'!$B:$B,"&lt;="&amp;T$1))</f>
        <v>144.06443395293934</v>
      </c>
      <c r="U22" s="11">
        <f ca="1">IF(EOMONTH(DataD0,0)&lt;U$1,"",SUMIFS('Tabela Projeção'!$E:$E,'Tabela Projeção'!$T:$T,$A22,'Tabela Projeção'!$F:$F,$C22,'Tabela Projeção'!$B:$B,"&lt;="&amp;U$1))</f>
        <v>56.313787601321721</v>
      </c>
      <c r="V22" s="11">
        <f ca="1">IF(EOMONTH(DataD0,0)&lt;V$1,"",SUMIFS('Tabela Projeção'!$E:$E,'Tabela Projeção'!$T:$T,$A22,'Tabela Projeção'!$F:$F,$C22,'Tabela Projeção'!$B:$B,"&lt;="&amp;V$1))</f>
        <v>26.372457742161362</v>
      </c>
      <c r="W22" s="11" t="str">
        <f ca="1">IF(EOMONTH(DataD0,0)&lt;W$1,"",SUMIFS('Tabela Projeção'!$E:$E,'Tabela Projeção'!$T:$T,$A22,'Tabela Projeção'!$F:$F,$C22,'Tabela Projeção'!$B:$B,"&lt;="&amp;W$1))</f>
        <v/>
      </c>
      <c r="X22" s="11" t="str">
        <f ca="1">IF(EOMONTH(DataD0,0)&lt;X$1,"",SUMIFS('Tabela Projeção'!$E:$E,'Tabela Projeção'!$T:$T,$A22,'Tabela Projeção'!$F:$F,$C22,'Tabela Projeção'!$B:$B,"&lt;="&amp;X$1))</f>
        <v/>
      </c>
      <c r="Y22" s="11" t="str">
        <f ca="1">IF(EOMONTH(DataD0,0)&lt;Y$1,"",SUMIFS('Tabela Projeção'!$E:$E,'Tabela Projeção'!$T:$T,$A22,'Tabela Projeção'!$F:$F,$C22,'Tabela Projeção'!$B:$B,"&lt;="&amp;Y$1))</f>
        <v/>
      </c>
      <c r="Z22" s="11" t="str">
        <f ca="1">IF(EOMONTH(DataD0,0)&lt;Z$1,"",SUMIFS('Tabela Projeção'!$E:$E,'Tabela Projeção'!$T:$T,$A22,'Tabela Projeção'!$F:$F,$C22,'Tabela Projeção'!$B:$B,"&lt;="&amp;Z$1))</f>
        <v/>
      </c>
      <c r="AA22" s="11" t="str">
        <f ca="1">IF(EOMONTH(DataD0,0)&lt;AA$1,"",SUMIFS('Tabela Projeção'!$E:$E,'Tabela Projeção'!$T:$T,$A22,'Tabela Projeção'!$F:$F,$C22,'Tabela Projeção'!$B:$B,"&lt;="&amp;AA$1))</f>
        <v/>
      </c>
      <c r="AB22" s="11" t="str">
        <f ca="1">IF(EOMONTH(DataD0,0)&lt;AB$1,"",SUMIFS('Tabela Projeção'!$E:$E,'Tabela Projeção'!$T:$T,$A22,'Tabela Projeção'!$F:$F,$C22,'Tabela Projeção'!$B:$B,"&lt;="&amp;AB$1))</f>
        <v/>
      </c>
      <c r="AC22" s="11" t="str">
        <f ca="1">IF(EOMONTH(DataD0,0)&lt;AC$1,"",SUMIFS('Tabela Projeção'!$E:$E,'Tabela Projeção'!$T:$T,$A22,'Tabela Projeção'!$F:$F,$C22,'Tabela Projeção'!$B:$B,"&lt;="&amp;AC$1))</f>
        <v/>
      </c>
      <c r="AD22" s="11" t="str">
        <f ca="1">IF(EOMONTH(DataD0,0)&lt;AD$1,"",SUMIFS('Tabela Projeção'!$E:$E,'Tabela Projeção'!$T:$T,$A22,'Tabela Projeção'!$F:$F,$C22,'Tabela Projeção'!$B:$B,"&lt;="&amp;AD$1))</f>
        <v/>
      </c>
      <c r="AE22" s="11" t="str">
        <f ca="1">IF(EOMONTH(DataD0,0)&lt;AE$1,"",SUMIFS('Tabela Projeção'!$E:$E,'Tabela Projeção'!$T:$T,$A22,'Tabela Projeção'!$F:$F,$C22,'Tabela Projeção'!$B:$B,"&lt;="&amp;AE$1))</f>
        <v/>
      </c>
      <c r="AF22" s="11" t="str">
        <f ca="1">IF(EOMONTH(DataD0,0)&lt;AF$1,"",SUMIFS('Tabela Projeção'!$E:$E,'Tabela Projeção'!$T:$T,$A22,'Tabela Projeção'!$F:$F,$C22,'Tabela Projeção'!$B:$B,"&lt;="&amp;AF$1))</f>
        <v/>
      </c>
      <c r="AG22" s="11" t="str">
        <f ca="1">IF(EOMONTH(DataD0,0)&lt;AG$1,"",SUMIFS('Tabela Projeção'!$E:$E,'Tabela Projeção'!$T:$T,$A22,'Tabela Projeção'!$F:$F,$C22,'Tabela Projeção'!$B:$B,"&lt;="&amp;AG$1))</f>
        <v/>
      </c>
      <c r="AH22" s="11" t="str">
        <f ca="1">IF(EOMONTH(DataD0,0)&lt;AH$1,"",SUMIFS('Tabela Projeção'!$E:$E,'Tabela Projeção'!$T:$T,$A22,'Tabela Projeção'!$F:$F,$C22,'Tabela Projeção'!$B:$B,"&lt;="&amp;AH$1))</f>
        <v/>
      </c>
      <c r="AI22" s="11" t="str">
        <f ca="1">IF(EOMONTH(DataD0,0)&lt;AI$1,"",SUMIFS('Tabela Projeção'!$E:$E,'Tabela Projeção'!$T:$T,$A22,'Tabela Projeção'!$F:$F,$C22,'Tabela Projeção'!$B:$B,"&lt;="&amp;AI$1))</f>
        <v/>
      </c>
      <c r="AJ22" s="11" t="str">
        <f ca="1">IF(EOMONTH(DataD0,0)&lt;AJ$1,"",SUMIFS('Tabela Projeção'!$E:$E,'Tabela Projeção'!$T:$T,$A22,'Tabela Projeção'!$F:$F,$C22,'Tabela Projeção'!$B:$B,"&lt;="&amp;AJ$1))</f>
        <v/>
      </c>
      <c r="AK22" s="11" t="str">
        <f ca="1">IF(EOMONTH(DataD0,0)&lt;AK$1,"",SUMIFS('Tabela Projeção'!$E:$E,'Tabela Projeção'!$T:$T,$A22,'Tabela Projeção'!$F:$F,$C22,'Tabela Projeção'!$B:$B,"&lt;="&amp;AK$1))</f>
        <v/>
      </c>
      <c r="AL22" s="11" t="str">
        <f ca="1">IF(EOMONTH(DataD0,0)&lt;AL$1,"",SUMIFS('Tabela Projeção'!$E:$E,'Tabela Projeção'!$T:$T,$A22,'Tabela Projeção'!$F:$F,$C22,'Tabela Projeção'!$B:$B,"&lt;="&amp;AL$1))</f>
        <v/>
      </c>
      <c r="AM22" s="11" t="str">
        <f ca="1">IF(EOMONTH(DataD0,0)&lt;AM$1,"",SUMIFS('Tabela Projeção'!$E:$E,'Tabela Projeção'!$T:$T,$A22,'Tabela Projeção'!$F:$F,$C22,'Tabela Projeção'!$B:$B,"&lt;="&amp;AM$1))</f>
        <v/>
      </c>
      <c r="AN22" s="11" t="str">
        <f ca="1">IF(EOMONTH(DataD0,0)&lt;AN$1,"",SUMIFS('Tabela Projeção'!$E:$E,'Tabela Projeção'!$T:$T,$A22,'Tabela Projeção'!$F:$F,$C22,'Tabela Projeção'!$B:$B,"&lt;="&amp;AN$1))</f>
        <v/>
      </c>
      <c r="AO22" s="11" t="str">
        <f ca="1">IF(EOMONTH(DataD0,0)&lt;AO$1,"",SUMIFS('Tabela Projeção'!$E:$E,'Tabela Projeção'!$T:$T,$A22,'Tabela Projeção'!$F:$F,$C22,'Tabela Projeção'!$B:$B,"&lt;="&amp;AO$1))</f>
        <v/>
      </c>
      <c r="AP22" s="11" t="str">
        <f ca="1">IF(EOMONTH(DataD0,0)&lt;AP$1,"",SUMIFS('Tabela Projeção'!$E:$E,'Tabela Projeção'!$T:$T,$A22,'Tabela Projeção'!$F:$F,$C22,'Tabela Projeção'!$B:$B,"&lt;="&amp;AP$1))</f>
        <v/>
      </c>
    </row>
    <row r="23" spans="1:42">
      <c r="A23" s="8" t="s">
        <v>62</v>
      </c>
      <c r="B23" s="8" t="s">
        <v>57</v>
      </c>
      <c r="C23" s="9" t="s">
        <v>82</v>
      </c>
      <c r="D23" s="9" t="str">
        <f>VLOOKUP(C23,[1]Cotações!$R:$S,2,0)</f>
        <v>USD</v>
      </c>
      <c r="E23" s="10">
        <f t="shared" ca="1" si="1"/>
        <v>72.968906719518273</v>
      </c>
      <c r="F23" s="11">
        <f ca="1">IF(EOMONTH(DataD0,0)&lt;F$1,"",SUMIFS('Tabela Projeção'!$E:$E,'Tabela Projeção'!$T:$T,$A23,'Tabela Projeção'!$F:$F,$C23,'Tabela Projeção'!$B:$B,"&lt;="&amp;F$1))</f>
        <v>0</v>
      </c>
      <c r="G23" s="11">
        <f ca="1">IF(EOMONTH(DataD0,0)&lt;G$1,"",SUMIFS('Tabela Projeção'!$E:$E,'Tabela Projeção'!$T:$T,$A23,'Tabela Projeção'!$F:$F,$C23,'Tabela Projeção'!$B:$B,"&lt;="&amp;G$1))</f>
        <v>0</v>
      </c>
      <c r="H23" s="11">
        <f ca="1">IF(EOMONTH(DataD0,0)&lt;H$1,"",SUMIFS('Tabela Projeção'!$E:$E,'Tabela Projeção'!$T:$T,$A23,'Tabela Projeção'!$F:$F,$C23,'Tabela Projeção'!$B:$B,"&lt;="&amp;H$1))</f>
        <v>0</v>
      </c>
      <c r="I23" s="11">
        <f ca="1">IF(EOMONTH(DataD0,0)&lt;I$1,"",SUMIFS('Tabela Projeção'!$E:$E,'Tabela Projeção'!$T:$T,$A23,'Tabela Projeção'!$F:$F,$C23,'Tabela Projeção'!$B:$B,"&lt;="&amp;I$1))</f>
        <v>0</v>
      </c>
      <c r="J23" s="11">
        <f ca="1">IF(EOMONTH(DataD0,0)&lt;J$1,"",SUMIFS('Tabela Projeção'!$E:$E,'Tabela Projeção'!$T:$T,$A23,'Tabela Projeção'!$F:$F,$C23,'Tabela Projeção'!$B:$B,"&lt;="&amp;J$1))</f>
        <v>0</v>
      </c>
      <c r="K23" s="11">
        <f ca="1">IF(EOMONTH(DataD0,0)&lt;K$1,"",SUMIFS('Tabela Projeção'!$E:$E,'Tabela Projeção'!$T:$T,$A23,'Tabela Projeção'!$F:$F,$C23,'Tabela Projeção'!$B:$B,"&lt;="&amp;K$1))</f>
        <v>0</v>
      </c>
      <c r="L23" s="11">
        <f ca="1">IF(EOMONTH(DataD0,0)&lt;L$1,"",SUMIFS('Tabela Projeção'!$E:$E,'Tabela Projeção'!$T:$T,$A23,'Tabela Projeção'!$F:$F,$C23,'Tabela Projeção'!$B:$B,"&lt;="&amp;L$1))</f>
        <v>0</v>
      </c>
      <c r="M23" s="11">
        <f ca="1">IF(EOMONTH(DataD0,0)&lt;M$1,"",SUMIFS('Tabela Projeção'!$E:$E,'Tabela Projeção'!$T:$T,$A23,'Tabela Projeção'!$F:$F,$C23,'Tabela Projeção'!$B:$B,"&lt;="&amp;M$1))</f>
        <v>0</v>
      </c>
      <c r="N23" s="11">
        <f ca="1">IF(EOMONTH(DataD0,0)&lt;N$1,"",SUMIFS('Tabela Projeção'!$E:$E,'Tabela Projeção'!$T:$T,$A23,'Tabela Projeção'!$F:$F,$C23,'Tabela Projeção'!$B:$B,"&lt;="&amp;N$1))</f>
        <v>0</v>
      </c>
      <c r="O23" s="11">
        <f ca="1">IF(EOMONTH(DataD0,0)&lt;O$1,"",SUMIFS('Tabela Projeção'!$E:$E,'Tabela Projeção'!$T:$T,$A23,'Tabela Projeção'!$F:$F,$C23,'Tabela Projeção'!$B:$B,"&lt;="&amp;O$1))</f>
        <v>0</v>
      </c>
      <c r="P23" s="11">
        <f ca="1">IF(EOMONTH(DataD0,0)&lt;P$1,"",SUMIFS('Tabela Projeção'!$E:$E,'Tabela Projeção'!$T:$T,$A23,'Tabela Projeção'!$F:$F,$C23,'Tabela Projeção'!$B:$B,"&lt;="&amp;P$1))</f>
        <v>0</v>
      </c>
      <c r="Q23" s="11">
        <f ca="1">IF(EOMONTH(DataD0,0)&lt;Q$1,"",SUMIFS('Tabela Projeção'!$E:$E,'Tabela Projeção'!$T:$T,$A23,'Tabela Projeção'!$F:$F,$C23,'Tabela Projeção'!$B:$B,"&lt;="&amp;Q$1))</f>
        <v>0</v>
      </c>
      <c r="R23" s="11">
        <f ca="1">IF(EOMONTH(DataD0,0)&lt;R$1,"",SUMIFS('Tabela Projeção'!$E:$E,'Tabela Projeção'!$T:$T,$A23,'Tabela Projeção'!$F:$F,$C23,'Tabela Projeção'!$B:$B,"&lt;="&amp;R$1))</f>
        <v>0</v>
      </c>
      <c r="S23" s="11">
        <f ca="1">IF(EOMONTH(DataD0,0)&lt;S$1,"",SUMIFS('Tabela Projeção'!$E:$E,'Tabela Projeção'!$T:$T,$A23,'Tabela Projeção'!$F:$F,$C23,'Tabela Projeção'!$B:$B,"&lt;="&amp;S$1))</f>
        <v>0</v>
      </c>
      <c r="T23" s="11">
        <f ca="1">IF(EOMONTH(DataD0,0)&lt;T$1,"",SUMIFS('Tabela Projeção'!$E:$E,'Tabela Projeção'!$T:$T,$A23,'Tabela Projeção'!$F:$F,$C23,'Tabela Projeção'!$B:$B,"&lt;="&amp;T$1))</f>
        <v>0</v>
      </c>
      <c r="U23" s="11">
        <f ca="1">IF(EOMONTH(DataD0,0)&lt;U$1,"",SUMIFS('Tabela Projeção'!$E:$E,'Tabela Projeção'!$T:$T,$A23,'Tabela Projeção'!$F:$F,$C23,'Tabela Projeção'!$B:$B,"&lt;="&amp;U$1))</f>
        <v>0</v>
      </c>
      <c r="V23" s="11">
        <f ca="1">IF(EOMONTH(DataD0,0)&lt;V$1,"",SUMIFS('Tabela Projeção'!$E:$E,'Tabela Projeção'!$T:$T,$A23,'Tabela Projeção'!$F:$F,$C23,'Tabela Projeção'!$B:$B,"&lt;="&amp;V$1))</f>
        <v>0</v>
      </c>
      <c r="W23" s="11" t="str">
        <f ca="1">IF(EOMONTH(DataD0,0)&lt;W$1,"",SUMIFS('Tabela Projeção'!$E:$E,'Tabela Projeção'!$T:$T,$A23,'Tabela Projeção'!$F:$F,$C23,'Tabela Projeção'!$B:$B,"&lt;="&amp;W$1))</f>
        <v/>
      </c>
      <c r="X23" s="11" t="str">
        <f ca="1">IF(EOMONTH(DataD0,0)&lt;X$1,"",SUMIFS('Tabela Projeção'!$E:$E,'Tabela Projeção'!$T:$T,$A23,'Tabela Projeção'!$F:$F,$C23,'Tabela Projeção'!$B:$B,"&lt;="&amp;X$1))</f>
        <v/>
      </c>
      <c r="Y23" s="11" t="str">
        <f ca="1">IF(EOMONTH(DataD0,0)&lt;Y$1,"",SUMIFS('Tabela Projeção'!$E:$E,'Tabela Projeção'!$T:$T,$A23,'Tabela Projeção'!$F:$F,$C23,'Tabela Projeção'!$B:$B,"&lt;="&amp;Y$1))</f>
        <v/>
      </c>
      <c r="Z23" s="11" t="str">
        <f ca="1">IF(EOMONTH(DataD0,0)&lt;Z$1,"",SUMIFS('Tabela Projeção'!$E:$E,'Tabela Projeção'!$T:$T,$A23,'Tabela Projeção'!$F:$F,$C23,'Tabela Projeção'!$B:$B,"&lt;="&amp;Z$1))</f>
        <v/>
      </c>
      <c r="AA23" s="11" t="str">
        <f ca="1">IF(EOMONTH(DataD0,0)&lt;AA$1,"",SUMIFS('Tabela Projeção'!$E:$E,'Tabela Projeção'!$T:$T,$A23,'Tabela Projeção'!$F:$F,$C23,'Tabela Projeção'!$B:$B,"&lt;="&amp;AA$1))</f>
        <v/>
      </c>
      <c r="AB23" s="11" t="str">
        <f ca="1">IF(EOMONTH(DataD0,0)&lt;AB$1,"",SUMIFS('Tabela Projeção'!$E:$E,'Tabela Projeção'!$T:$T,$A23,'Tabela Projeção'!$F:$F,$C23,'Tabela Projeção'!$B:$B,"&lt;="&amp;AB$1))</f>
        <v/>
      </c>
      <c r="AC23" s="11" t="str">
        <f ca="1">IF(EOMONTH(DataD0,0)&lt;AC$1,"",SUMIFS('Tabela Projeção'!$E:$E,'Tabela Projeção'!$T:$T,$A23,'Tabela Projeção'!$F:$F,$C23,'Tabela Projeção'!$B:$B,"&lt;="&amp;AC$1))</f>
        <v/>
      </c>
      <c r="AD23" s="11" t="str">
        <f ca="1">IF(EOMONTH(DataD0,0)&lt;AD$1,"",SUMIFS('Tabela Projeção'!$E:$E,'Tabela Projeção'!$T:$T,$A23,'Tabela Projeção'!$F:$F,$C23,'Tabela Projeção'!$B:$B,"&lt;="&amp;AD$1))</f>
        <v/>
      </c>
      <c r="AE23" s="11" t="str">
        <f ca="1">IF(EOMONTH(DataD0,0)&lt;AE$1,"",SUMIFS('Tabela Projeção'!$E:$E,'Tabela Projeção'!$T:$T,$A23,'Tabela Projeção'!$F:$F,$C23,'Tabela Projeção'!$B:$B,"&lt;="&amp;AE$1))</f>
        <v/>
      </c>
      <c r="AF23" s="11" t="str">
        <f ca="1">IF(EOMONTH(DataD0,0)&lt;AF$1,"",SUMIFS('Tabela Projeção'!$E:$E,'Tabela Projeção'!$T:$T,$A23,'Tabela Projeção'!$F:$F,$C23,'Tabela Projeção'!$B:$B,"&lt;="&amp;AF$1))</f>
        <v/>
      </c>
      <c r="AG23" s="11" t="str">
        <f ca="1">IF(EOMONTH(DataD0,0)&lt;AG$1,"",SUMIFS('Tabela Projeção'!$E:$E,'Tabela Projeção'!$T:$T,$A23,'Tabela Projeção'!$F:$F,$C23,'Tabela Projeção'!$B:$B,"&lt;="&amp;AG$1))</f>
        <v/>
      </c>
      <c r="AH23" s="11" t="str">
        <f ca="1">IF(EOMONTH(DataD0,0)&lt;AH$1,"",SUMIFS('Tabela Projeção'!$E:$E,'Tabela Projeção'!$T:$T,$A23,'Tabela Projeção'!$F:$F,$C23,'Tabela Projeção'!$B:$B,"&lt;="&amp;AH$1))</f>
        <v/>
      </c>
      <c r="AI23" s="11" t="str">
        <f ca="1">IF(EOMONTH(DataD0,0)&lt;AI$1,"",SUMIFS('Tabela Projeção'!$E:$E,'Tabela Projeção'!$T:$T,$A23,'Tabela Projeção'!$F:$F,$C23,'Tabela Projeção'!$B:$B,"&lt;="&amp;AI$1))</f>
        <v/>
      </c>
      <c r="AJ23" s="11" t="str">
        <f ca="1">IF(EOMONTH(DataD0,0)&lt;AJ$1,"",SUMIFS('Tabela Projeção'!$E:$E,'Tabela Projeção'!$T:$T,$A23,'Tabela Projeção'!$F:$F,$C23,'Tabela Projeção'!$B:$B,"&lt;="&amp;AJ$1))</f>
        <v/>
      </c>
      <c r="AK23" s="11" t="str">
        <f ca="1">IF(EOMONTH(DataD0,0)&lt;AK$1,"",SUMIFS('Tabela Projeção'!$E:$E,'Tabela Projeção'!$T:$T,$A23,'Tabela Projeção'!$F:$F,$C23,'Tabela Projeção'!$B:$B,"&lt;="&amp;AK$1))</f>
        <v/>
      </c>
      <c r="AL23" s="11" t="str">
        <f ca="1">IF(EOMONTH(DataD0,0)&lt;AL$1,"",SUMIFS('Tabela Projeção'!$E:$E,'Tabela Projeção'!$T:$T,$A23,'Tabela Projeção'!$F:$F,$C23,'Tabela Projeção'!$B:$B,"&lt;="&amp;AL$1))</f>
        <v/>
      </c>
      <c r="AM23" s="11" t="str">
        <f ca="1">IF(EOMONTH(DataD0,0)&lt;AM$1,"",SUMIFS('Tabela Projeção'!$E:$E,'Tabela Projeção'!$T:$T,$A23,'Tabela Projeção'!$F:$F,$C23,'Tabela Projeção'!$B:$B,"&lt;="&amp;AM$1))</f>
        <v/>
      </c>
      <c r="AN23" s="11" t="str">
        <f ca="1">IF(EOMONTH(DataD0,0)&lt;AN$1,"",SUMIFS('Tabela Projeção'!$E:$E,'Tabela Projeção'!$T:$T,$A23,'Tabela Projeção'!$F:$F,$C23,'Tabela Projeção'!$B:$B,"&lt;="&amp;AN$1))</f>
        <v/>
      </c>
      <c r="AO23" s="11" t="str">
        <f ca="1">IF(EOMONTH(DataD0,0)&lt;AO$1,"",SUMIFS('Tabela Projeção'!$E:$E,'Tabela Projeção'!$T:$T,$A23,'Tabela Projeção'!$F:$F,$C23,'Tabela Projeção'!$B:$B,"&lt;="&amp;AO$1))</f>
        <v/>
      </c>
      <c r="AP23" s="11" t="str">
        <f ca="1">IF(EOMONTH(DataD0,0)&lt;AP$1,"",SUMIFS('Tabela Projeção'!$E:$E,'Tabela Projeção'!$T:$T,$A23,'Tabela Projeção'!$F:$F,$C23,'Tabela Projeção'!$B:$B,"&lt;="&amp;AP$1))</f>
        <v/>
      </c>
    </row>
    <row r="24" spans="1:42">
      <c r="A24" s="14" t="s">
        <v>78</v>
      </c>
      <c r="B24" s="14" t="s">
        <v>79</v>
      </c>
      <c r="C24" s="15" t="s">
        <v>82</v>
      </c>
      <c r="D24" s="9" t="str">
        <f>VLOOKUP(C24,[1]Cotações!$R:$S,2,0)</f>
        <v>USD</v>
      </c>
      <c r="E24" s="10">
        <f t="shared" ca="1" si="1"/>
        <v>3.1771523844028731</v>
      </c>
      <c r="F24" s="11">
        <f ca="1">IF(EOMONTH(DataD0,0)&lt;F$1,"",SUMIFS('Tabela Projeção'!$E:$E,'Tabela Projeção'!$T:$T,$A24,'Tabela Projeção'!$F:$F,$C24,'Tabela Projeção'!$B:$B,"&lt;="&amp;F$1))</f>
        <v>0</v>
      </c>
      <c r="G24" s="11">
        <f ca="1">IF(EOMONTH(DataD0,0)&lt;G$1,"",SUMIFS('Tabela Projeção'!$E:$E,'Tabela Projeção'!$T:$T,$A24,'Tabela Projeção'!$F:$F,$C24,'Tabela Projeção'!$B:$B,"&lt;="&amp;G$1))</f>
        <v>0</v>
      </c>
      <c r="H24" s="11">
        <f ca="1">IF(EOMONTH(DataD0,0)&lt;H$1,"",SUMIFS('Tabela Projeção'!$E:$E,'Tabela Projeção'!$T:$T,$A24,'Tabela Projeção'!$F:$F,$C24,'Tabela Projeção'!$B:$B,"&lt;="&amp;H$1))</f>
        <v>111568.46863</v>
      </c>
      <c r="I24" s="11">
        <f ca="1">IF(EOMONTH(DataD0,0)&lt;I$1,"",SUMIFS('Tabela Projeção'!$E:$E,'Tabela Projeção'!$T:$T,$A24,'Tabela Projeção'!$F:$F,$C24,'Tabela Projeção'!$B:$B,"&lt;="&amp;I$1))</f>
        <v>110503.46863</v>
      </c>
      <c r="J24" s="11">
        <f ca="1">IF(EOMONTH(DataD0,0)&lt;J$1,"",SUMIFS('Tabela Projeção'!$E:$E,'Tabela Projeção'!$T:$T,$A24,'Tabela Projeção'!$F:$F,$C24,'Tabela Projeção'!$B:$B,"&lt;="&amp;J$1))</f>
        <v>109317.38863</v>
      </c>
      <c r="K24" s="11">
        <f ca="1">IF(EOMONTH(DataD0,0)&lt;K$1,"",SUMIFS('Tabela Projeção'!$E:$E,'Tabela Projeção'!$T:$T,$A24,'Tabela Projeção'!$F:$F,$C24,'Tabela Projeção'!$B:$B,"&lt;="&amp;K$1))</f>
        <v>109142.89863000001</v>
      </c>
      <c r="L24" s="11">
        <f ca="1">IF(EOMONTH(DataD0,0)&lt;L$1,"",SUMIFS('Tabela Projeção'!$E:$E,'Tabela Projeção'!$T:$T,$A24,'Tabela Projeção'!$F:$F,$C24,'Tabela Projeção'!$B:$B,"&lt;="&amp;L$1))</f>
        <v>0</v>
      </c>
      <c r="M24" s="11">
        <f ca="1">IF(EOMONTH(DataD0,0)&lt;M$1,"",SUMIFS('Tabela Projeção'!$E:$E,'Tabela Projeção'!$T:$T,$A24,'Tabela Projeção'!$F:$F,$C24,'Tabela Projeção'!$B:$B,"&lt;="&amp;M$1))</f>
        <v>0</v>
      </c>
      <c r="N24" s="11">
        <f ca="1">IF(EOMONTH(DataD0,0)&lt;N$1,"",SUMIFS('Tabela Projeção'!$E:$E,'Tabela Projeção'!$T:$T,$A24,'Tabela Projeção'!$F:$F,$C24,'Tabela Projeção'!$B:$B,"&lt;="&amp;N$1))</f>
        <v>0</v>
      </c>
      <c r="O24" s="11">
        <f ca="1">IF(EOMONTH(DataD0,0)&lt;O$1,"",SUMIFS('Tabela Projeção'!$E:$E,'Tabela Projeção'!$T:$T,$A24,'Tabela Projeção'!$F:$F,$C24,'Tabela Projeção'!$B:$B,"&lt;="&amp;O$1))</f>
        <v>0</v>
      </c>
      <c r="P24" s="11">
        <f ca="1">IF(EOMONTH(DataD0,0)&lt;P$1,"",SUMIFS('Tabela Projeção'!$E:$E,'Tabela Projeção'!$T:$T,$A24,'Tabela Projeção'!$F:$F,$C24,'Tabela Projeção'!$B:$B,"&lt;="&amp;P$1))</f>
        <v>0</v>
      </c>
      <c r="Q24" s="11">
        <f ca="1">IF(EOMONTH(DataD0,0)&lt;Q$1,"",SUMIFS('Tabela Projeção'!$E:$E,'Tabela Projeção'!$T:$T,$A24,'Tabela Projeção'!$F:$F,$C24,'Tabela Projeção'!$B:$B,"&lt;="&amp;Q$1))</f>
        <v>409.20310699999391</v>
      </c>
      <c r="R24" s="11">
        <f ca="1">IF(EOMONTH(DataD0,0)&lt;R$1,"",SUMIFS('Tabela Projeção'!$E:$E,'Tabela Projeção'!$T:$T,$A24,'Tabela Projeção'!$F:$F,$C24,'Tabela Projeção'!$B:$B,"&lt;="&amp;R$1))</f>
        <v>404.20310699999391</v>
      </c>
      <c r="S24" s="11">
        <f ca="1">IF(EOMONTH(DataD0,0)&lt;S$1,"",SUMIFS('Tabela Projeção'!$E:$E,'Tabela Projeção'!$T:$T,$A24,'Tabela Projeção'!$F:$F,$C24,'Tabela Projeção'!$B:$B,"&lt;="&amp;S$1))</f>
        <v>404.20310699999391</v>
      </c>
      <c r="T24" s="11">
        <f ca="1">IF(EOMONTH(DataD0,0)&lt;T$1,"",SUMIFS('Tabela Projeção'!$E:$E,'Tabela Projeção'!$T:$T,$A24,'Tabela Projeção'!$F:$F,$C24,'Tabela Projeção'!$B:$B,"&lt;="&amp;T$1))</f>
        <v>0</v>
      </c>
      <c r="U24" s="11">
        <f ca="1">IF(EOMONTH(DataD0,0)&lt;U$1,"",SUMIFS('Tabela Projeção'!$E:$E,'Tabela Projeção'!$T:$T,$A24,'Tabela Projeção'!$F:$F,$C24,'Tabela Projeção'!$B:$B,"&lt;="&amp;U$1))</f>
        <v>0</v>
      </c>
      <c r="V24" s="11">
        <f ca="1">IF(EOMONTH(DataD0,0)&lt;V$1,"",SUMIFS('Tabela Projeção'!$E:$E,'Tabela Projeção'!$T:$T,$A24,'Tabela Projeção'!$F:$F,$C24,'Tabela Projeção'!$B:$B,"&lt;="&amp;V$1))</f>
        <v>0</v>
      </c>
      <c r="W24" s="11" t="str">
        <f ca="1">IF(EOMONTH(DataD0,0)&lt;W$1,"",SUMIFS('Tabela Projeção'!$E:$E,'Tabela Projeção'!$T:$T,$A24,'Tabela Projeção'!$F:$F,$C24,'Tabela Projeção'!$B:$B,"&lt;="&amp;W$1))</f>
        <v/>
      </c>
      <c r="X24" s="11" t="str">
        <f ca="1">IF(EOMONTH(DataD0,0)&lt;X$1,"",SUMIFS('Tabela Projeção'!$E:$E,'Tabela Projeção'!$T:$T,$A24,'Tabela Projeção'!$F:$F,$C24,'Tabela Projeção'!$B:$B,"&lt;="&amp;X$1))</f>
        <v/>
      </c>
      <c r="Y24" s="11" t="str">
        <f ca="1">IF(EOMONTH(DataD0,0)&lt;Y$1,"",SUMIFS('Tabela Projeção'!$E:$E,'Tabela Projeção'!$T:$T,$A24,'Tabela Projeção'!$F:$F,$C24,'Tabela Projeção'!$B:$B,"&lt;="&amp;Y$1))</f>
        <v/>
      </c>
      <c r="Z24" s="11" t="str">
        <f ca="1">IF(EOMONTH(DataD0,0)&lt;Z$1,"",SUMIFS('Tabela Projeção'!$E:$E,'Tabela Projeção'!$T:$T,$A24,'Tabela Projeção'!$F:$F,$C24,'Tabela Projeção'!$B:$B,"&lt;="&amp;Z$1))</f>
        <v/>
      </c>
      <c r="AA24" s="11" t="str">
        <f ca="1">IF(EOMONTH(DataD0,0)&lt;AA$1,"",SUMIFS('Tabela Projeção'!$E:$E,'Tabela Projeção'!$T:$T,$A24,'Tabela Projeção'!$F:$F,$C24,'Tabela Projeção'!$B:$B,"&lt;="&amp;AA$1))</f>
        <v/>
      </c>
      <c r="AB24" s="11" t="str">
        <f ca="1">IF(EOMONTH(DataD0,0)&lt;AB$1,"",SUMIFS('Tabela Projeção'!$E:$E,'Tabela Projeção'!$T:$T,$A24,'Tabela Projeção'!$F:$F,$C24,'Tabela Projeção'!$B:$B,"&lt;="&amp;AB$1))</f>
        <v/>
      </c>
      <c r="AC24" s="11" t="str">
        <f ca="1">IF(EOMONTH(DataD0,0)&lt;AC$1,"",SUMIFS('Tabela Projeção'!$E:$E,'Tabela Projeção'!$T:$T,$A24,'Tabela Projeção'!$F:$F,$C24,'Tabela Projeção'!$B:$B,"&lt;="&amp;AC$1))</f>
        <v/>
      </c>
      <c r="AD24" s="11" t="str">
        <f ca="1">IF(EOMONTH(DataD0,0)&lt;AD$1,"",SUMIFS('Tabela Projeção'!$E:$E,'Tabela Projeção'!$T:$T,$A24,'Tabela Projeção'!$F:$F,$C24,'Tabela Projeção'!$B:$B,"&lt;="&amp;AD$1))</f>
        <v/>
      </c>
      <c r="AE24" s="11" t="str">
        <f ca="1">IF(EOMONTH(DataD0,0)&lt;AE$1,"",SUMIFS('Tabela Projeção'!$E:$E,'Tabela Projeção'!$T:$T,$A24,'Tabela Projeção'!$F:$F,$C24,'Tabela Projeção'!$B:$B,"&lt;="&amp;AE$1))</f>
        <v/>
      </c>
      <c r="AF24" s="11" t="str">
        <f ca="1">IF(EOMONTH(DataD0,0)&lt;AF$1,"",SUMIFS('Tabela Projeção'!$E:$E,'Tabela Projeção'!$T:$T,$A24,'Tabela Projeção'!$F:$F,$C24,'Tabela Projeção'!$B:$B,"&lt;="&amp;AF$1))</f>
        <v/>
      </c>
      <c r="AG24" s="11" t="str">
        <f ca="1">IF(EOMONTH(DataD0,0)&lt;AG$1,"",SUMIFS('Tabela Projeção'!$E:$E,'Tabela Projeção'!$T:$T,$A24,'Tabela Projeção'!$F:$F,$C24,'Tabela Projeção'!$B:$B,"&lt;="&amp;AG$1))</f>
        <v/>
      </c>
      <c r="AH24" s="11" t="str">
        <f ca="1">IF(EOMONTH(DataD0,0)&lt;AH$1,"",SUMIFS('Tabela Projeção'!$E:$E,'Tabela Projeção'!$T:$T,$A24,'Tabela Projeção'!$F:$F,$C24,'Tabela Projeção'!$B:$B,"&lt;="&amp;AH$1))</f>
        <v/>
      </c>
      <c r="AI24" s="11" t="str">
        <f ca="1">IF(EOMONTH(DataD0,0)&lt;AI$1,"",SUMIFS('Tabela Projeção'!$E:$E,'Tabela Projeção'!$T:$T,$A24,'Tabela Projeção'!$F:$F,$C24,'Tabela Projeção'!$B:$B,"&lt;="&amp;AI$1))</f>
        <v/>
      </c>
      <c r="AJ24" s="11" t="str">
        <f ca="1">IF(EOMONTH(DataD0,0)&lt;AJ$1,"",SUMIFS('Tabela Projeção'!$E:$E,'Tabela Projeção'!$T:$T,$A24,'Tabela Projeção'!$F:$F,$C24,'Tabela Projeção'!$B:$B,"&lt;="&amp;AJ$1))</f>
        <v/>
      </c>
      <c r="AK24" s="11" t="str">
        <f ca="1">IF(EOMONTH(DataD0,0)&lt;AK$1,"",SUMIFS('Tabela Projeção'!$E:$E,'Tabela Projeção'!$T:$T,$A24,'Tabela Projeção'!$F:$F,$C24,'Tabela Projeção'!$B:$B,"&lt;="&amp;AK$1))</f>
        <v/>
      </c>
      <c r="AL24" s="11" t="str">
        <f ca="1">IF(EOMONTH(DataD0,0)&lt;AL$1,"",SUMIFS('Tabela Projeção'!$E:$E,'Tabela Projeção'!$T:$T,$A24,'Tabela Projeção'!$F:$F,$C24,'Tabela Projeção'!$B:$B,"&lt;="&amp;AL$1))</f>
        <v/>
      </c>
      <c r="AM24" s="11" t="str">
        <f ca="1">IF(EOMONTH(DataD0,0)&lt;AM$1,"",SUMIFS('Tabela Projeção'!$E:$E,'Tabela Projeção'!$T:$T,$A24,'Tabela Projeção'!$F:$F,$C24,'Tabela Projeção'!$B:$B,"&lt;="&amp;AM$1))</f>
        <v/>
      </c>
      <c r="AN24" s="11" t="str">
        <f ca="1">IF(EOMONTH(DataD0,0)&lt;AN$1,"",SUMIFS('Tabela Projeção'!$E:$E,'Tabela Projeção'!$T:$T,$A24,'Tabela Projeção'!$F:$F,$C24,'Tabela Projeção'!$B:$B,"&lt;="&amp;AN$1))</f>
        <v/>
      </c>
      <c r="AO24" s="11" t="str">
        <f ca="1">IF(EOMONTH(DataD0,0)&lt;AO$1,"",SUMIFS('Tabela Projeção'!$E:$E,'Tabela Projeção'!$T:$T,$A24,'Tabela Projeção'!$F:$F,$C24,'Tabela Projeção'!$B:$B,"&lt;="&amp;AO$1))</f>
        <v/>
      </c>
      <c r="AP24" s="11" t="str">
        <f ca="1">IF(EOMONTH(DataD0,0)&lt;AP$1,"",SUMIFS('Tabela Projeção'!$E:$E,'Tabela Projeção'!$T:$T,$A24,'Tabela Projeção'!$F:$F,$C24,'Tabela Projeção'!$B:$B,"&lt;="&amp;AP$1))</f>
        <v/>
      </c>
    </row>
    <row r="25" spans="1:42">
      <c r="A25" s="16"/>
      <c r="B25" s="16"/>
      <c r="C25" s="17"/>
      <c r="D25" s="17"/>
      <c r="E25" s="17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</row>
    <row r="26" spans="1:42">
      <c r="A26" s="95" t="s">
        <v>83</v>
      </c>
      <c r="B26" s="96"/>
      <c r="C26" s="19" t="s">
        <v>67</v>
      </c>
      <c r="D26" s="19" t="str">
        <f>VLOOKUP(C26,[1]Cotações!$R:$S,2,0)</f>
        <v>ETH</v>
      </c>
      <c r="E26" s="20"/>
      <c r="F26" s="91">
        <v>14357.39455419114</v>
      </c>
      <c r="G26" s="91">
        <v>15050.773195876291</v>
      </c>
      <c r="H26" s="91">
        <v>15699.56958393113</v>
      </c>
      <c r="I26" s="91">
        <v>13682.789764174609</v>
      </c>
      <c r="J26" s="91">
        <v>9258.5400763358757</v>
      </c>
      <c r="K26" s="91">
        <v>5652.9069767441852</v>
      </c>
      <c r="L26" s="91">
        <v>8784.2573221757302</v>
      </c>
      <c r="M26" s="91">
        <v>8035.987590486041</v>
      </c>
      <c r="N26" s="91">
        <v>7158.9439655172418</v>
      </c>
      <c r="O26" s="91">
        <v>8209.1858037578295</v>
      </c>
      <c r="P26" s="91">
        <v>6790.3513371788149</v>
      </c>
      <c r="Q26" s="91">
        <v>6369.9360341151396</v>
      </c>
      <c r="R26" s="91">
        <v>8093.2618683001538</v>
      </c>
      <c r="S26" s="91">
        <v>8406.0240963855431</v>
      </c>
      <c r="T26" s="91">
        <v>9311.2416964741951</v>
      </c>
      <c r="U26" s="91">
        <v>9402.3629964806441</v>
      </c>
      <c r="V26" s="91">
        <v>9569.0070210631893</v>
      </c>
      <c r="W26" s="21" t="str">
        <f ca="1">_xlfn.SINGLE(IF(EOMONTH(DataD0,0)&lt;W$1,"",VLOOKUP(_xlfn.CONCAT(MONTH(W$1),YEAR(W$1),$C26),[1]Cotações!$B:$F,3,FALSE)))</f>
        <v/>
      </c>
      <c r="X26" s="21" t="str">
        <f ca="1">_xlfn.SINGLE(IF(EOMONTH(DataD0,0)&lt;X$1,"",VLOOKUP(_xlfn.CONCAT(MONTH(X$1),YEAR(X$1),$C26),[1]Cotações!$B:$F,3,FALSE)))</f>
        <v/>
      </c>
      <c r="Y26" s="21" t="str">
        <f ca="1">_xlfn.SINGLE(IF(EOMONTH(DataD0,0)&lt;Y$1,"",VLOOKUP(_xlfn.CONCAT(MONTH(Y$1),YEAR(Y$1),$C26),[1]Cotações!$B:$F,3,FALSE)))</f>
        <v/>
      </c>
      <c r="Z26" s="21" t="str">
        <f ca="1">_xlfn.SINGLE(IF(EOMONTH(DataD0,0)&lt;Z$1,"",VLOOKUP(_xlfn.CONCAT(MONTH(Z$1),YEAR(Z$1),$C26),[1]Cotações!$B:$F,3,FALSE)))</f>
        <v/>
      </c>
      <c r="AA26" s="21" t="str">
        <f ca="1">_xlfn.SINGLE(IF(EOMONTH(DataD0,0)&lt;AA$1,"",VLOOKUP(_xlfn.CONCAT(MONTH(AA$1),YEAR(AA$1),$C26),[1]Cotações!$B:$F,3,FALSE)))</f>
        <v/>
      </c>
      <c r="AB26" s="21" t="str">
        <f ca="1">_xlfn.SINGLE(IF(EOMONTH(DataD0,0)&lt;AB$1,"",VLOOKUP(_xlfn.CONCAT(MONTH(AB$1),YEAR(AB$1),$C26),[1]Cotações!$B:$F,3,FALSE)))</f>
        <v/>
      </c>
      <c r="AC26" s="21" t="str">
        <f ca="1">_xlfn.SINGLE(IF(EOMONTH(DataD0,0)&lt;AC$1,"",VLOOKUP(_xlfn.CONCAT(MONTH(AC$1),YEAR(AC$1),$C26),[1]Cotações!$B:$F,3,FALSE)))</f>
        <v/>
      </c>
      <c r="AD26" s="21" t="str">
        <f ca="1">_xlfn.SINGLE(IF(EOMONTH(DataD0,0)&lt;AD$1,"",VLOOKUP(_xlfn.CONCAT(MONTH(AD$1),YEAR(AD$1),$C26),[1]Cotações!$B:$F,3,FALSE)))</f>
        <v/>
      </c>
      <c r="AE26" s="21" t="str">
        <f ca="1">_xlfn.SINGLE(IF(EOMONTH(DataD0,0)&lt;AE$1,"",VLOOKUP(_xlfn.CONCAT(MONTH(AE$1),YEAR(AE$1),$C26),[1]Cotações!$B:$F,3,FALSE)))</f>
        <v/>
      </c>
      <c r="AF26" s="21" t="str">
        <f ca="1">_xlfn.SINGLE(IF(EOMONTH(DataD0,0)&lt;AF$1,"",VLOOKUP(_xlfn.CONCAT(MONTH(AF$1),YEAR(AF$1),$C26),[1]Cotações!$B:$F,3,FALSE)))</f>
        <v/>
      </c>
      <c r="AG26" s="21" t="str">
        <f ca="1">_xlfn.SINGLE(IF(EOMONTH(DataD0,0)&lt;AG$1,"",VLOOKUP(_xlfn.CONCAT(MONTH(AG$1),YEAR(AG$1),$C26),[1]Cotações!$B:$F,3,FALSE)))</f>
        <v/>
      </c>
      <c r="AH26" s="21" t="str">
        <f ca="1">_xlfn.SINGLE(IF(EOMONTH(DataD0,0)&lt;AH$1,"",VLOOKUP(_xlfn.CONCAT(MONTH(AH$1),YEAR(AH$1),$C26),[1]Cotações!$B:$F,3,FALSE)))</f>
        <v/>
      </c>
      <c r="AI26" s="21" t="str">
        <f ca="1">_xlfn.SINGLE(IF(EOMONTH(DataD0,0)&lt;AI$1,"",VLOOKUP(_xlfn.CONCAT(MONTH(AI$1),YEAR(AI$1),$C26),[1]Cotações!$B:$F,3,FALSE)))</f>
        <v/>
      </c>
      <c r="AJ26" s="21" t="str">
        <f ca="1">_xlfn.SINGLE(IF(EOMONTH(DataD0,0)&lt;AJ$1,"",VLOOKUP(_xlfn.CONCAT(MONTH(AJ$1),YEAR(AJ$1),$C26),[1]Cotações!$B:$F,3,FALSE)))</f>
        <v/>
      </c>
      <c r="AK26" s="21" t="str">
        <f ca="1">_xlfn.SINGLE(IF(EOMONTH(DataD0,0)&lt;AK$1,"",VLOOKUP(_xlfn.CONCAT(MONTH(AK$1),YEAR(AK$1),$C26),[1]Cotações!$B:$F,3,FALSE)))</f>
        <v/>
      </c>
      <c r="AL26" s="21" t="str">
        <f ca="1">_xlfn.SINGLE(IF(EOMONTH(DataD0,0)&lt;AL$1,"",VLOOKUP(_xlfn.CONCAT(MONTH(AL$1),YEAR(AL$1),$C26),[1]Cotações!$B:$F,3,FALSE)))</f>
        <v/>
      </c>
      <c r="AM26" s="21" t="str">
        <f ca="1">_xlfn.SINGLE(IF(EOMONTH(DataD0,0)&lt;AM$1,"",VLOOKUP(_xlfn.CONCAT(MONTH(AM$1),YEAR(AM$1),$C26),[1]Cotações!$B:$F,3,FALSE)))</f>
        <v/>
      </c>
      <c r="AN26" s="21" t="str">
        <f ca="1">_xlfn.SINGLE(IF(EOMONTH(DataD0,0)&lt;AN$1,"",VLOOKUP(_xlfn.CONCAT(MONTH(AN$1),YEAR(AN$1),$C26),[1]Cotações!$B:$F,3,FALSE)))</f>
        <v/>
      </c>
      <c r="AO26" s="21" t="str">
        <f ca="1">_xlfn.SINGLE(IF(EOMONTH(DataD0,0)&lt;AO$1,"",VLOOKUP(_xlfn.CONCAT(MONTH(AO$1),YEAR(AO$1),$C26),[1]Cotações!$B:$F,3,FALSE)))</f>
        <v/>
      </c>
      <c r="AP26" s="21" t="str">
        <f ca="1">_xlfn.SINGLE(IF(EOMONTH(DataD0,0)&lt;AP$1,"",VLOOKUP(_xlfn.CONCAT(MONTH(AP$1),YEAR(AP$1),$C26),[1]Cotações!$B:$F,3,FALSE)))</f>
        <v/>
      </c>
    </row>
    <row r="27" spans="1:42">
      <c r="A27" s="97" t="s">
        <v>84</v>
      </c>
      <c r="B27" s="98"/>
      <c r="C27" s="20" t="s">
        <v>82</v>
      </c>
      <c r="D27" s="20" t="str">
        <f>VLOOKUP(C27,[1]Cotações!$R:$S,2,0)</f>
        <v>USD</v>
      </c>
      <c r="E27" s="20"/>
      <c r="F27" s="92">
        <v>5.3443673251468233</v>
      </c>
      <c r="G27" s="92">
        <v>5.1515463917525768</v>
      </c>
      <c r="H27" s="92">
        <v>4.7814442850310854</v>
      </c>
      <c r="I27" s="92">
        <v>5.0175614651279474</v>
      </c>
      <c r="J27" s="92">
        <v>4.7709923664122131</v>
      </c>
      <c r="K27" s="92">
        <v>5.2906976744186034</v>
      </c>
      <c r="L27" s="92">
        <v>5.2285564853556483</v>
      </c>
      <c r="M27" s="92">
        <v>5.1706308169596698</v>
      </c>
      <c r="N27" s="92">
        <v>5.3830818965517242</v>
      </c>
      <c r="O27" s="92">
        <v>5.2171189979123174</v>
      </c>
      <c r="P27" s="92">
        <v>5.2433141059255366</v>
      </c>
      <c r="Q27" s="92">
        <v>5.3299573560767586</v>
      </c>
      <c r="R27" s="92">
        <v>5.1036242981112814</v>
      </c>
      <c r="S27" s="92">
        <v>5.2383446830801468</v>
      </c>
      <c r="T27" s="92">
        <v>5.108840061318344</v>
      </c>
      <c r="U27" s="92">
        <v>5.0326797385620896</v>
      </c>
      <c r="V27" s="92">
        <v>5.0150451354062184</v>
      </c>
      <c r="W27" s="22" t="str">
        <f ca="1">_xlfn.SINGLE(IF(EOMONTH(DataD0,0)&lt;W$1,"",VLOOKUP(_xlfn.CONCAT(MONTH(W$1),YEAR(W$1),$C27),[1]Cotações!$B:$F,3,FALSE)))</f>
        <v/>
      </c>
      <c r="X27" s="22" t="str">
        <f ca="1">_xlfn.SINGLE(IF(EOMONTH(DataD0,0)&lt;X$1,"",VLOOKUP(_xlfn.CONCAT(MONTH(X$1),YEAR(X$1),$C27),[1]Cotações!$B:$F,3,FALSE)))</f>
        <v/>
      </c>
      <c r="Y27" s="22" t="str">
        <f ca="1">_xlfn.SINGLE(IF(EOMONTH(DataD0,0)&lt;Y$1,"",VLOOKUP(_xlfn.CONCAT(MONTH(Y$1),YEAR(Y$1),$C27),[1]Cotações!$B:$F,3,FALSE)))</f>
        <v/>
      </c>
      <c r="Z27" s="22" t="str">
        <f ca="1">_xlfn.SINGLE(IF(EOMONTH(DataD0,0)&lt;Z$1,"",VLOOKUP(_xlfn.CONCAT(MONTH(Z$1),YEAR(Z$1),$C27),[1]Cotações!$B:$F,3,FALSE)))</f>
        <v/>
      </c>
      <c r="AA27" s="22" t="str">
        <f ca="1">_xlfn.SINGLE(IF(EOMONTH(DataD0,0)&lt;AA$1,"",VLOOKUP(_xlfn.CONCAT(MONTH(AA$1),YEAR(AA$1),$C27),[1]Cotações!$B:$F,3,FALSE)))</f>
        <v/>
      </c>
      <c r="AB27" s="22" t="str">
        <f ca="1">_xlfn.SINGLE(IF(EOMONTH(DataD0,0)&lt;AB$1,"",VLOOKUP(_xlfn.CONCAT(MONTH(AB$1),YEAR(AB$1),$C27),[1]Cotações!$B:$F,3,FALSE)))</f>
        <v/>
      </c>
      <c r="AC27" s="22" t="str">
        <f ca="1">_xlfn.SINGLE(IF(EOMONTH(DataD0,0)&lt;AC$1,"",VLOOKUP(_xlfn.CONCAT(MONTH(AC$1),YEAR(AC$1),$C27),[1]Cotações!$B:$F,3,FALSE)))</f>
        <v/>
      </c>
      <c r="AD27" s="22" t="str">
        <f ca="1">_xlfn.SINGLE(IF(EOMONTH(DataD0,0)&lt;AD$1,"",VLOOKUP(_xlfn.CONCAT(MONTH(AD$1),YEAR(AD$1),$C27),[1]Cotações!$B:$F,3,FALSE)))</f>
        <v/>
      </c>
      <c r="AE27" s="22" t="str">
        <f ca="1">_xlfn.SINGLE(IF(EOMONTH(DataD0,0)&lt;AE$1,"",VLOOKUP(_xlfn.CONCAT(MONTH(AE$1),YEAR(AE$1),$C27),[1]Cotações!$B:$F,3,FALSE)))</f>
        <v/>
      </c>
      <c r="AF27" s="22" t="str">
        <f ca="1">_xlfn.SINGLE(IF(EOMONTH(DataD0,0)&lt;AF$1,"",VLOOKUP(_xlfn.CONCAT(MONTH(AF$1),YEAR(AF$1),$C27),[1]Cotações!$B:$F,3,FALSE)))</f>
        <v/>
      </c>
      <c r="AG27" s="22" t="str">
        <f ca="1">_xlfn.SINGLE(IF(EOMONTH(DataD0,0)&lt;AG$1,"",VLOOKUP(_xlfn.CONCAT(MONTH(AG$1),YEAR(AG$1),$C27),[1]Cotações!$B:$F,3,FALSE)))</f>
        <v/>
      </c>
      <c r="AH27" s="22" t="str">
        <f ca="1">_xlfn.SINGLE(IF(EOMONTH(DataD0,0)&lt;AH$1,"",VLOOKUP(_xlfn.CONCAT(MONTH(AH$1),YEAR(AH$1),$C27),[1]Cotações!$B:$F,3,FALSE)))</f>
        <v/>
      </c>
      <c r="AI27" s="22" t="str">
        <f ca="1">_xlfn.SINGLE(IF(EOMONTH(DataD0,0)&lt;AI$1,"",VLOOKUP(_xlfn.CONCAT(MONTH(AI$1),YEAR(AI$1),$C27),[1]Cotações!$B:$F,3,FALSE)))</f>
        <v/>
      </c>
      <c r="AJ27" s="22" t="str">
        <f ca="1">_xlfn.SINGLE(IF(EOMONTH(DataD0,0)&lt;AJ$1,"",VLOOKUP(_xlfn.CONCAT(MONTH(AJ$1),YEAR(AJ$1),$C27),[1]Cotações!$B:$F,3,FALSE)))</f>
        <v/>
      </c>
      <c r="AK27" s="22" t="str">
        <f ca="1">_xlfn.SINGLE(IF(EOMONTH(DataD0,0)&lt;AK$1,"",VLOOKUP(_xlfn.CONCAT(MONTH(AK$1),YEAR(AK$1),$C27),[1]Cotações!$B:$F,3,FALSE)))</f>
        <v/>
      </c>
      <c r="AL27" s="22" t="str">
        <f ca="1">_xlfn.SINGLE(IF(EOMONTH(DataD0,0)&lt;AL$1,"",VLOOKUP(_xlfn.CONCAT(MONTH(AL$1),YEAR(AL$1),$C27),[1]Cotações!$B:$F,3,FALSE)))</f>
        <v/>
      </c>
      <c r="AM27" s="22" t="str">
        <f ca="1">_xlfn.SINGLE(IF(EOMONTH(DataD0,0)&lt;AM$1,"",VLOOKUP(_xlfn.CONCAT(MONTH(AM$1),YEAR(AM$1),$C27),[1]Cotações!$B:$F,3,FALSE)))</f>
        <v/>
      </c>
      <c r="AN27" s="22" t="str">
        <f ca="1">_xlfn.SINGLE(IF(EOMONTH(DataD0,0)&lt;AN$1,"",VLOOKUP(_xlfn.CONCAT(MONTH(AN$1),YEAR(AN$1),$C27),[1]Cotações!$B:$F,3,FALSE)))</f>
        <v/>
      </c>
      <c r="AO27" s="22" t="str">
        <f ca="1">_xlfn.SINGLE(IF(EOMONTH(DataD0,0)&lt;AO$1,"",VLOOKUP(_xlfn.CONCAT(MONTH(AO$1),YEAR(AO$1),$C27),[1]Cotações!$B:$F,3,FALSE)))</f>
        <v/>
      </c>
      <c r="AP27" s="22" t="str">
        <f ca="1">_xlfn.SINGLE(IF(EOMONTH(DataD0,0)&lt;AP$1,"",VLOOKUP(_xlfn.CONCAT(MONTH(AP$1),YEAR(AP$1),$C27),[1]Cotações!$B:$F,3,FALSE)))</f>
        <v/>
      </c>
    </row>
    <row r="28" spans="1:42">
      <c r="A28" s="97" t="s">
        <v>85</v>
      </c>
      <c r="B28" s="98"/>
      <c r="C28" s="20" t="s">
        <v>81</v>
      </c>
      <c r="D28" s="20" t="str">
        <f>VLOOKUP(C28,[1]Cotações!$R:$S,2,0)</f>
        <v>MATIC</v>
      </c>
      <c r="E28" s="20"/>
      <c r="F28" s="92">
        <v>8.7720234917245072</v>
      </c>
      <c r="G28" s="92">
        <v>8.3298969072164937</v>
      </c>
      <c r="H28" s="92">
        <v>7.7379244380679104</v>
      </c>
      <c r="I28" s="92">
        <v>5.1831409934771697</v>
      </c>
      <c r="J28" s="92">
        <v>3.1564885496183201</v>
      </c>
      <c r="K28" s="92">
        <v>2.5406976744186038</v>
      </c>
      <c r="L28" s="92">
        <v>4.8577405857740574</v>
      </c>
      <c r="M28" s="92">
        <v>4.3045501551189256</v>
      </c>
      <c r="N28" s="92">
        <v>4.1912715517241379</v>
      </c>
      <c r="O28" s="92">
        <v>4.7124217118997924</v>
      </c>
      <c r="P28" s="92">
        <v>4.8972207656004194</v>
      </c>
      <c r="Q28" s="92">
        <v>4.0373134328358216</v>
      </c>
      <c r="R28" s="92">
        <v>5.6610515569167941</v>
      </c>
      <c r="S28" s="92">
        <v>6.2650602409638552</v>
      </c>
      <c r="T28" s="92">
        <v>5.7179356157383747</v>
      </c>
      <c r="U28" s="92">
        <v>4.9306184012066367</v>
      </c>
      <c r="V28" s="92">
        <v>5.0902708124373106</v>
      </c>
      <c r="W28" s="22" t="str">
        <f ca="1">_xlfn.SINGLE(IF(EOMONTH(DataD0,0)&lt;W$1,"",VLOOKUP(_xlfn.CONCAT(MONTH(W$1),YEAR(W$1),$C28),[1]Cotações!$B:$F,3,FALSE)))</f>
        <v/>
      </c>
      <c r="X28" s="22" t="str">
        <f ca="1">_xlfn.SINGLE(IF(EOMONTH(DataD0,0)&lt;X$1,"",VLOOKUP(_xlfn.CONCAT(MONTH(X$1),YEAR(X$1),$C28),[1]Cotações!$B:$F,3,FALSE)))</f>
        <v/>
      </c>
      <c r="Y28" s="22" t="str">
        <f ca="1">_xlfn.SINGLE(IF(EOMONTH(DataD0,0)&lt;Y$1,"",VLOOKUP(_xlfn.CONCAT(MONTH(Y$1),YEAR(Y$1),$C28),[1]Cotações!$B:$F,3,FALSE)))</f>
        <v/>
      </c>
      <c r="Z28" s="22" t="str">
        <f ca="1">_xlfn.SINGLE(IF(EOMONTH(DataD0,0)&lt;Z$1,"",VLOOKUP(_xlfn.CONCAT(MONTH(Z$1),YEAR(Z$1),$C28),[1]Cotações!$B:$F,3,FALSE)))</f>
        <v/>
      </c>
      <c r="AA28" s="22" t="str">
        <f ca="1">_xlfn.SINGLE(IF(EOMONTH(DataD0,0)&lt;AA$1,"",VLOOKUP(_xlfn.CONCAT(MONTH(AA$1),YEAR(AA$1),$C28),[1]Cotações!$B:$F,3,FALSE)))</f>
        <v/>
      </c>
      <c r="AB28" s="22" t="str">
        <f ca="1">_xlfn.SINGLE(IF(EOMONTH(DataD0,0)&lt;AB$1,"",VLOOKUP(_xlfn.CONCAT(MONTH(AB$1),YEAR(AB$1),$C28),[1]Cotações!$B:$F,3,FALSE)))</f>
        <v/>
      </c>
      <c r="AC28" s="22" t="str">
        <f ca="1">_xlfn.SINGLE(IF(EOMONTH(DataD0,0)&lt;AC$1,"",VLOOKUP(_xlfn.CONCAT(MONTH(AC$1),YEAR(AC$1),$C28),[1]Cotações!$B:$F,3,FALSE)))</f>
        <v/>
      </c>
      <c r="AD28" s="22" t="str">
        <f ca="1">_xlfn.SINGLE(IF(EOMONTH(DataD0,0)&lt;AD$1,"",VLOOKUP(_xlfn.CONCAT(MONTH(AD$1),YEAR(AD$1),$C28),[1]Cotações!$B:$F,3,FALSE)))</f>
        <v/>
      </c>
      <c r="AE28" s="22" t="str">
        <f ca="1">_xlfn.SINGLE(IF(EOMONTH(DataD0,0)&lt;AE$1,"",VLOOKUP(_xlfn.CONCAT(MONTH(AE$1),YEAR(AE$1),$C28),[1]Cotações!$B:$F,3,FALSE)))</f>
        <v/>
      </c>
      <c r="AF28" s="22" t="str">
        <f ca="1">_xlfn.SINGLE(IF(EOMONTH(DataD0,0)&lt;AF$1,"",VLOOKUP(_xlfn.CONCAT(MONTH(AF$1),YEAR(AF$1),$C28),[1]Cotações!$B:$F,3,FALSE)))</f>
        <v/>
      </c>
      <c r="AG28" s="22" t="str">
        <f ca="1">_xlfn.SINGLE(IF(EOMONTH(DataD0,0)&lt;AG$1,"",VLOOKUP(_xlfn.CONCAT(MONTH(AG$1),YEAR(AG$1),$C28),[1]Cotações!$B:$F,3,FALSE)))</f>
        <v/>
      </c>
      <c r="AH28" s="22" t="str">
        <f ca="1">_xlfn.SINGLE(IF(EOMONTH(DataD0,0)&lt;AH$1,"",VLOOKUP(_xlfn.CONCAT(MONTH(AH$1),YEAR(AH$1),$C28),[1]Cotações!$B:$F,3,FALSE)))</f>
        <v/>
      </c>
      <c r="AI28" s="22" t="str">
        <f ca="1">_xlfn.SINGLE(IF(EOMONTH(DataD0,0)&lt;AI$1,"",VLOOKUP(_xlfn.CONCAT(MONTH(AI$1),YEAR(AI$1),$C28),[1]Cotações!$B:$F,3,FALSE)))</f>
        <v/>
      </c>
      <c r="AJ28" s="22" t="str">
        <f ca="1">_xlfn.SINGLE(IF(EOMONTH(DataD0,0)&lt;AJ$1,"",VLOOKUP(_xlfn.CONCAT(MONTH(AJ$1),YEAR(AJ$1),$C28),[1]Cotações!$B:$F,3,FALSE)))</f>
        <v/>
      </c>
      <c r="AK28" s="22" t="str">
        <f ca="1">_xlfn.SINGLE(IF(EOMONTH(DataD0,0)&lt;AK$1,"",VLOOKUP(_xlfn.CONCAT(MONTH(AK$1),YEAR(AK$1),$C28),[1]Cotações!$B:$F,3,FALSE)))</f>
        <v/>
      </c>
      <c r="AL28" s="22" t="str">
        <f ca="1">_xlfn.SINGLE(IF(EOMONTH(DataD0,0)&lt;AL$1,"",VLOOKUP(_xlfn.CONCAT(MONTH(AL$1),YEAR(AL$1),$C28),[1]Cotações!$B:$F,3,FALSE)))</f>
        <v/>
      </c>
      <c r="AM28" s="22" t="str">
        <f ca="1">_xlfn.SINGLE(IF(EOMONTH(DataD0,0)&lt;AM$1,"",VLOOKUP(_xlfn.CONCAT(MONTH(AM$1),YEAR(AM$1),$C28),[1]Cotações!$B:$F,3,FALSE)))</f>
        <v/>
      </c>
      <c r="AN28" s="22" t="str">
        <f ca="1">_xlfn.SINGLE(IF(EOMONTH(DataD0,0)&lt;AN$1,"",VLOOKUP(_xlfn.CONCAT(MONTH(AN$1),YEAR(AN$1),$C28),[1]Cotações!$B:$F,3,FALSE)))</f>
        <v/>
      </c>
      <c r="AO28" s="22" t="str">
        <f ca="1">_xlfn.SINGLE(IF(EOMONTH(DataD0,0)&lt;AO$1,"",VLOOKUP(_xlfn.CONCAT(MONTH(AO$1),YEAR(AO$1),$C28),[1]Cotações!$B:$F,3,FALSE)))</f>
        <v/>
      </c>
      <c r="AP28" s="22" t="str">
        <f ca="1">_xlfn.SINGLE(IF(EOMONTH(DataD0,0)&lt;AP$1,"",VLOOKUP(_xlfn.CONCAT(MONTH(AP$1),YEAR(AP$1),$C28),[1]Cotações!$B:$F,3,FALSE)))</f>
        <v/>
      </c>
    </row>
    <row r="29" spans="1:42">
      <c r="A29" s="97" t="s">
        <v>86</v>
      </c>
      <c r="B29" s="98"/>
      <c r="C29" s="20" t="s">
        <v>80</v>
      </c>
      <c r="D29" s="20" t="str">
        <f>VLOOKUP(C29,[1]Cotações!$R:$S,2,0)</f>
        <v>ETH</v>
      </c>
      <c r="E29" s="20"/>
      <c r="F29" s="91">
        <v>0</v>
      </c>
      <c r="G29" s="91">
        <v>15054.58762886598</v>
      </c>
      <c r="H29" s="91">
        <v>15688.187470110001</v>
      </c>
      <c r="I29" s="91">
        <v>13666.58304064225</v>
      </c>
      <c r="J29" s="91">
        <v>9292.5095419847312</v>
      </c>
      <c r="K29" s="91">
        <v>5635.0422832980976</v>
      </c>
      <c r="L29" s="91">
        <v>8780.177824267781</v>
      </c>
      <c r="M29" s="91">
        <v>8017.9420889348512</v>
      </c>
      <c r="N29" s="91">
        <v>7151.1314655172418</v>
      </c>
      <c r="O29" s="91">
        <v>8193.6325678496869</v>
      </c>
      <c r="P29" s="91">
        <v>6781.961195595175</v>
      </c>
      <c r="Q29" s="91">
        <v>6385.3944562899796</v>
      </c>
      <c r="R29" s="91">
        <v>8115.0587034201126</v>
      </c>
      <c r="S29" s="91">
        <v>8447.6165531691986</v>
      </c>
      <c r="T29" s="91">
        <v>9352.5804803270312</v>
      </c>
      <c r="U29" s="91">
        <v>9444.0422322775266</v>
      </c>
      <c r="V29" s="91">
        <v>9768.6058174523569</v>
      </c>
      <c r="W29" s="21" t="str">
        <f ca="1">_xlfn.SINGLE(IF(EOMONTH(DataD0,0)&lt;W$1,"",VLOOKUP(_xlfn.CONCAT(MONTH(W$1),YEAR(W$1),$C29),[1]Cotações!$B:$F,3,FALSE)))</f>
        <v/>
      </c>
      <c r="X29" s="21" t="str">
        <f ca="1">_xlfn.SINGLE(IF(EOMONTH(DataD0,0)&lt;X$1,"",VLOOKUP(_xlfn.CONCAT(MONTH(X$1),YEAR(X$1),$C29),[1]Cotações!$B:$F,3,FALSE)))</f>
        <v/>
      </c>
      <c r="Y29" s="21" t="str">
        <f ca="1">_xlfn.SINGLE(IF(EOMONTH(DataD0,0)&lt;Y$1,"",VLOOKUP(_xlfn.CONCAT(MONTH(Y$1),YEAR(Y$1),$C29),[1]Cotações!$B:$F,3,FALSE)))</f>
        <v/>
      </c>
      <c r="Z29" s="21" t="str">
        <f ca="1">_xlfn.SINGLE(IF(EOMONTH(DataD0,0)&lt;Z$1,"",VLOOKUP(_xlfn.CONCAT(MONTH(Z$1),YEAR(Z$1),$C29),[1]Cotações!$B:$F,3,FALSE)))</f>
        <v/>
      </c>
      <c r="AA29" s="21" t="str">
        <f ca="1">_xlfn.SINGLE(IF(EOMONTH(DataD0,0)&lt;AA$1,"",VLOOKUP(_xlfn.CONCAT(MONTH(AA$1),YEAR(AA$1),$C29),[1]Cotações!$B:$F,3,FALSE)))</f>
        <v/>
      </c>
      <c r="AB29" s="21" t="str">
        <f ca="1">_xlfn.SINGLE(IF(EOMONTH(DataD0,0)&lt;AB$1,"",VLOOKUP(_xlfn.CONCAT(MONTH(AB$1),YEAR(AB$1),$C29),[1]Cotações!$B:$F,3,FALSE)))</f>
        <v/>
      </c>
      <c r="AC29" s="21" t="str">
        <f ca="1">_xlfn.SINGLE(IF(EOMONTH(DataD0,0)&lt;AC$1,"",VLOOKUP(_xlfn.CONCAT(MONTH(AC$1),YEAR(AC$1),$C29),[1]Cotações!$B:$F,3,FALSE)))</f>
        <v/>
      </c>
      <c r="AD29" s="21" t="str">
        <f ca="1">_xlfn.SINGLE(IF(EOMONTH(DataD0,0)&lt;AD$1,"",VLOOKUP(_xlfn.CONCAT(MONTH(AD$1),YEAR(AD$1),$C29),[1]Cotações!$B:$F,3,FALSE)))</f>
        <v/>
      </c>
      <c r="AE29" s="21" t="str">
        <f ca="1">_xlfn.SINGLE(IF(EOMONTH(DataD0,0)&lt;AE$1,"",VLOOKUP(_xlfn.CONCAT(MONTH(AE$1),YEAR(AE$1),$C29),[1]Cotações!$B:$F,3,FALSE)))</f>
        <v/>
      </c>
      <c r="AF29" s="21" t="str">
        <f ca="1">_xlfn.SINGLE(IF(EOMONTH(DataD0,0)&lt;AF$1,"",VLOOKUP(_xlfn.CONCAT(MONTH(AF$1),YEAR(AF$1),$C29),[1]Cotações!$B:$F,3,FALSE)))</f>
        <v/>
      </c>
      <c r="AG29" s="21" t="str">
        <f ca="1">_xlfn.SINGLE(IF(EOMONTH(DataD0,0)&lt;AG$1,"",VLOOKUP(_xlfn.CONCAT(MONTH(AG$1),YEAR(AG$1),$C29),[1]Cotações!$B:$F,3,FALSE)))</f>
        <v/>
      </c>
      <c r="AH29" s="21" t="str">
        <f ca="1">_xlfn.SINGLE(IF(EOMONTH(DataD0,0)&lt;AH$1,"",VLOOKUP(_xlfn.CONCAT(MONTH(AH$1),YEAR(AH$1),$C29),[1]Cotações!$B:$F,3,FALSE)))</f>
        <v/>
      </c>
      <c r="AI29" s="21" t="str">
        <f ca="1">_xlfn.SINGLE(IF(EOMONTH(DataD0,0)&lt;AI$1,"",VLOOKUP(_xlfn.CONCAT(MONTH(AI$1),YEAR(AI$1),$C29),[1]Cotações!$B:$F,3,FALSE)))</f>
        <v/>
      </c>
      <c r="AJ29" s="21" t="str">
        <f ca="1">_xlfn.SINGLE(IF(EOMONTH(DataD0,0)&lt;AJ$1,"",VLOOKUP(_xlfn.CONCAT(MONTH(AJ$1),YEAR(AJ$1),$C29),[1]Cotações!$B:$F,3,FALSE)))</f>
        <v/>
      </c>
      <c r="AK29" s="21" t="str">
        <f ca="1">_xlfn.SINGLE(IF(EOMONTH(DataD0,0)&lt;AK$1,"",VLOOKUP(_xlfn.CONCAT(MONTH(AK$1),YEAR(AK$1),$C29),[1]Cotações!$B:$F,3,FALSE)))</f>
        <v/>
      </c>
      <c r="AL29" s="21" t="str">
        <f ca="1">_xlfn.SINGLE(IF(EOMONTH(DataD0,0)&lt;AL$1,"",VLOOKUP(_xlfn.CONCAT(MONTH(AL$1),YEAR(AL$1),$C29),[1]Cotações!$B:$F,3,FALSE)))</f>
        <v/>
      </c>
      <c r="AM29" s="21" t="str">
        <f ca="1">_xlfn.SINGLE(IF(EOMONTH(DataD0,0)&lt;AM$1,"",VLOOKUP(_xlfn.CONCAT(MONTH(AM$1),YEAR(AM$1),$C29),[1]Cotações!$B:$F,3,FALSE)))</f>
        <v/>
      </c>
      <c r="AN29" s="21" t="str">
        <f ca="1">_xlfn.SINGLE(IF(EOMONTH(DataD0,0)&lt;AN$1,"",VLOOKUP(_xlfn.CONCAT(MONTH(AN$1),YEAR(AN$1),$C29),[1]Cotações!$B:$F,3,FALSE)))</f>
        <v/>
      </c>
      <c r="AO29" s="21" t="str">
        <f ca="1">_xlfn.SINGLE(IF(EOMONTH(DataD0,0)&lt;AO$1,"",VLOOKUP(_xlfn.CONCAT(MONTH(AO$1),YEAR(AO$1),$C29),[1]Cotações!$B:$F,3,FALSE)))</f>
        <v/>
      </c>
      <c r="AP29" s="21" t="str">
        <f ca="1">_xlfn.SINGLE(IF(EOMONTH(DataD0,0)&lt;AP$1,"",VLOOKUP(_xlfn.CONCAT(MONTH(AP$1),YEAR(AP$1),$C29),[1]Cotações!$B:$F,3,FALSE)))</f>
        <v/>
      </c>
    </row>
    <row r="30" spans="1:4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</row>
    <row r="31" spans="1:42">
      <c r="A31" s="100" t="s">
        <v>87</v>
      </c>
      <c r="B31" s="101"/>
      <c r="C31" s="25" t="s">
        <v>52</v>
      </c>
      <c r="D31" s="25" t="str">
        <f>VLOOKUP(C31,[1]Cotações!$R:$S,2,0)</f>
        <v>BRL</v>
      </c>
      <c r="E31" s="25"/>
      <c r="F31" s="22">
        <f t="shared" ref="F31:O35" ca="1" si="2">_xlfn.SINGLE(IF(EOMONTH(DataD0,0)&lt;F$1,"",SUMIF($C$2:$C$24,$C31,F$2:F$24)))</f>
        <v>0</v>
      </c>
      <c r="G31" s="22">
        <f t="shared" ca="1" si="2"/>
        <v>18560.719999999998</v>
      </c>
      <c r="H31" s="22">
        <f t="shared" ca="1" si="2"/>
        <v>986366.78</v>
      </c>
      <c r="I31" s="22">
        <f t="shared" ca="1" si="2"/>
        <v>841610.3</v>
      </c>
      <c r="J31" s="22">
        <f t="shared" ca="1" si="2"/>
        <v>456135.03</v>
      </c>
      <c r="K31" s="22">
        <f t="shared" ca="1" si="2"/>
        <v>219292.65999999997</v>
      </c>
      <c r="L31" s="22">
        <f t="shared" ca="1" si="2"/>
        <v>567438.04</v>
      </c>
      <c r="M31" s="22">
        <f t="shared" ca="1" si="2"/>
        <v>846810.8600000001</v>
      </c>
      <c r="N31" s="22">
        <f t="shared" ca="1" si="2"/>
        <v>684609.45</v>
      </c>
      <c r="O31" s="22">
        <f t="shared" ca="1" si="2"/>
        <v>539690.02</v>
      </c>
      <c r="P31" s="22">
        <f t="shared" ref="P31:Y35" ca="1" si="3">_xlfn.SINGLE(IF(EOMONTH(DataD0,0)&lt;P$1,"",SUMIF($C$2:$C$24,$C31,P$2:P$24)))</f>
        <v>672394.15000000014</v>
      </c>
      <c r="Q31" s="22">
        <f t="shared" ca="1" si="3"/>
        <v>893164.49000000022</v>
      </c>
      <c r="R31" s="22">
        <f t="shared" ca="1" si="3"/>
        <v>715964.65000000037</v>
      </c>
      <c r="S31" s="22">
        <f t="shared" ca="1" si="3"/>
        <v>555467.2100000002</v>
      </c>
      <c r="T31" s="22">
        <f t="shared" ca="1" si="3"/>
        <v>368687.97000000026</v>
      </c>
      <c r="U31" s="22">
        <f t="shared" ca="1" si="3"/>
        <v>4825273.13</v>
      </c>
      <c r="V31" s="22">
        <f t="shared" ca="1" si="3"/>
        <v>4551023.379999999</v>
      </c>
      <c r="W31" s="22" t="str">
        <f t="shared" ca="1" si="3"/>
        <v/>
      </c>
      <c r="X31" s="22" t="str">
        <f t="shared" ca="1" si="3"/>
        <v/>
      </c>
      <c r="Y31" s="22" t="str">
        <f t="shared" ca="1" si="3"/>
        <v/>
      </c>
      <c r="Z31" s="22" t="str">
        <f t="shared" ref="Z31:AI35" ca="1" si="4">_xlfn.SINGLE(IF(EOMONTH(DataD0,0)&lt;Z$1,"",SUMIF($C$2:$C$24,$C31,Z$2:Z$24)))</f>
        <v/>
      </c>
      <c r="AA31" s="22" t="str">
        <f t="shared" ca="1" si="4"/>
        <v/>
      </c>
      <c r="AB31" s="22" t="str">
        <f t="shared" ca="1" si="4"/>
        <v/>
      </c>
      <c r="AC31" s="22" t="str">
        <f t="shared" ca="1" si="4"/>
        <v/>
      </c>
      <c r="AD31" s="22" t="str">
        <f t="shared" ca="1" si="4"/>
        <v/>
      </c>
      <c r="AE31" s="22" t="str">
        <f t="shared" ca="1" si="4"/>
        <v/>
      </c>
      <c r="AF31" s="22" t="str">
        <f t="shared" ca="1" si="4"/>
        <v/>
      </c>
      <c r="AG31" s="22" t="str">
        <f t="shared" ca="1" si="4"/>
        <v/>
      </c>
      <c r="AH31" s="22" t="str">
        <f t="shared" ca="1" si="4"/>
        <v/>
      </c>
      <c r="AI31" s="22" t="str">
        <f t="shared" ca="1" si="4"/>
        <v/>
      </c>
      <c r="AJ31" s="22" t="str">
        <f t="shared" ref="AJ31:AP35" ca="1" si="5">_xlfn.SINGLE(IF(EOMONTH(DataD0,0)&lt;AJ$1,"",SUMIF($C$2:$C$24,$C31,AJ$2:AJ$24)))</f>
        <v/>
      </c>
      <c r="AK31" s="22" t="str">
        <f t="shared" ca="1" si="5"/>
        <v/>
      </c>
      <c r="AL31" s="22" t="str">
        <f t="shared" ca="1" si="5"/>
        <v/>
      </c>
      <c r="AM31" s="22" t="str">
        <f t="shared" ca="1" si="5"/>
        <v/>
      </c>
      <c r="AN31" s="22" t="str">
        <f t="shared" ca="1" si="5"/>
        <v/>
      </c>
      <c r="AO31" s="22" t="str">
        <f t="shared" ca="1" si="5"/>
        <v/>
      </c>
      <c r="AP31" s="22" t="str">
        <f t="shared" ca="1" si="5"/>
        <v/>
      </c>
    </row>
    <row r="32" spans="1:42">
      <c r="A32" s="102"/>
      <c r="B32" s="103"/>
      <c r="C32" s="25" t="s">
        <v>67</v>
      </c>
      <c r="D32" s="25" t="str">
        <f>VLOOKUP(C32,[1]Cotações!$R:$S,2,0)</f>
        <v>ETH</v>
      </c>
      <c r="E32" s="25"/>
      <c r="F32" s="22">
        <f t="shared" ca="1" si="2"/>
        <v>0</v>
      </c>
      <c r="G32" s="22">
        <f t="shared" ca="1" si="2"/>
        <v>0.81131130136109408</v>
      </c>
      <c r="H32" s="22">
        <f t="shared" ca="1" si="2"/>
        <v>2.5921083590540106</v>
      </c>
      <c r="I32" s="22">
        <f t="shared" ca="1" si="2"/>
        <v>8.6587468049569072</v>
      </c>
      <c r="J32" s="22">
        <f t="shared" ca="1" si="2"/>
        <v>5.2361077767978514</v>
      </c>
      <c r="K32" s="22">
        <f t="shared" ca="1" si="2"/>
        <v>5.1152493821044631</v>
      </c>
      <c r="L32" s="22">
        <f t="shared" ca="1" si="2"/>
        <v>4.9973963666309302</v>
      </c>
      <c r="M32" s="22">
        <f t="shared" ca="1" si="2"/>
        <v>4.2754664144110057</v>
      </c>
      <c r="N32" s="22">
        <f t="shared" ca="1" si="2"/>
        <v>2.0673246546995383</v>
      </c>
      <c r="O32" s="22">
        <f t="shared" ca="1" si="2"/>
        <v>2.8843624693959899</v>
      </c>
      <c r="P32" s="22">
        <f t="shared" ca="1" si="3"/>
        <v>2.152037684602182</v>
      </c>
      <c r="Q32" s="22">
        <f t="shared" ca="1" si="3"/>
        <v>1.3420464849669191</v>
      </c>
      <c r="R32" s="22">
        <f t="shared" ca="1" si="3"/>
        <v>1.3419754307545566</v>
      </c>
      <c r="S32" s="22">
        <f t="shared" ca="1" si="3"/>
        <v>1.3449736194872537</v>
      </c>
      <c r="T32" s="22">
        <f t="shared" ca="1" si="3"/>
        <v>1.3771138013438364</v>
      </c>
      <c r="U32" s="22">
        <f t="shared" ca="1" si="3"/>
        <v>1.3007391106433515</v>
      </c>
      <c r="V32" s="22">
        <f t="shared" ca="1" si="3"/>
        <v>1.3007391106433515</v>
      </c>
      <c r="W32" s="22" t="str">
        <f t="shared" ca="1" si="3"/>
        <v/>
      </c>
      <c r="X32" s="22" t="str">
        <f t="shared" ca="1" si="3"/>
        <v/>
      </c>
      <c r="Y32" s="22" t="str">
        <f t="shared" ca="1" si="3"/>
        <v/>
      </c>
      <c r="Z32" s="22" t="str">
        <f t="shared" ca="1" si="4"/>
        <v/>
      </c>
      <c r="AA32" s="22" t="str">
        <f t="shared" ca="1" si="4"/>
        <v/>
      </c>
      <c r="AB32" s="22" t="str">
        <f t="shared" ca="1" si="4"/>
        <v/>
      </c>
      <c r="AC32" s="22" t="str">
        <f t="shared" ca="1" si="4"/>
        <v/>
      </c>
      <c r="AD32" s="22" t="str">
        <f t="shared" ca="1" si="4"/>
        <v/>
      </c>
      <c r="AE32" s="22" t="str">
        <f t="shared" ca="1" si="4"/>
        <v/>
      </c>
      <c r="AF32" s="22" t="str">
        <f t="shared" ca="1" si="4"/>
        <v/>
      </c>
      <c r="AG32" s="22" t="str">
        <f t="shared" ca="1" si="4"/>
        <v/>
      </c>
      <c r="AH32" s="22" t="str">
        <f t="shared" ca="1" si="4"/>
        <v/>
      </c>
      <c r="AI32" s="22" t="str">
        <f t="shared" ca="1" si="4"/>
        <v/>
      </c>
      <c r="AJ32" s="22" t="str">
        <f t="shared" ca="1" si="5"/>
        <v/>
      </c>
      <c r="AK32" s="22" t="str">
        <f t="shared" ca="1" si="5"/>
        <v/>
      </c>
      <c r="AL32" s="22" t="str">
        <f t="shared" ca="1" si="5"/>
        <v/>
      </c>
      <c r="AM32" s="22" t="str">
        <f t="shared" ca="1" si="5"/>
        <v/>
      </c>
      <c r="AN32" s="22" t="str">
        <f t="shared" ca="1" si="5"/>
        <v/>
      </c>
      <c r="AO32" s="22" t="str">
        <f t="shared" ca="1" si="5"/>
        <v/>
      </c>
      <c r="AP32" s="22" t="str">
        <f t="shared" ca="1" si="5"/>
        <v/>
      </c>
    </row>
    <row r="33" spans="1:42">
      <c r="A33" s="102"/>
      <c r="B33" s="103"/>
      <c r="C33" s="25" t="s">
        <v>82</v>
      </c>
      <c r="D33" s="25" t="str">
        <f>VLOOKUP(C33,[1]Cotações!$R:$S,2,0)</f>
        <v>USD</v>
      </c>
      <c r="E33" s="25"/>
      <c r="F33" s="22">
        <f t="shared" ca="1" si="2"/>
        <v>0</v>
      </c>
      <c r="G33" s="22">
        <f t="shared" ca="1" si="2"/>
        <v>0</v>
      </c>
      <c r="H33" s="22">
        <f t="shared" ca="1" si="2"/>
        <v>111568.46863</v>
      </c>
      <c r="I33" s="22">
        <f t="shared" ca="1" si="2"/>
        <v>110503.46863</v>
      </c>
      <c r="J33" s="22">
        <f t="shared" ca="1" si="2"/>
        <v>109317.38863</v>
      </c>
      <c r="K33" s="22">
        <f t="shared" ca="1" si="2"/>
        <v>109142.89863000001</v>
      </c>
      <c r="L33" s="22">
        <f t="shared" ca="1" si="2"/>
        <v>0</v>
      </c>
      <c r="M33" s="22">
        <f t="shared" ca="1" si="2"/>
        <v>0</v>
      </c>
      <c r="N33" s="22">
        <f t="shared" ca="1" si="2"/>
        <v>0</v>
      </c>
      <c r="O33" s="22">
        <f t="shared" ca="1" si="2"/>
        <v>0</v>
      </c>
      <c r="P33" s="22">
        <f t="shared" ca="1" si="3"/>
        <v>0</v>
      </c>
      <c r="Q33" s="22">
        <f t="shared" ca="1" si="3"/>
        <v>409.20310699999391</v>
      </c>
      <c r="R33" s="22">
        <f t="shared" ca="1" si="3"/>
        <v>404.20310699999391</v>
      </c>
      <c r="S33" s="22">
        <f t="shared" ca="1" si="3"/>
        <v>404.20310699999391</v>
      </c>
      <c r="T33" s="22">
        <f t="shared" ca="1" si="3"/>
        <v>0</v>
      </c>
      <c r="U33" s="22">
        <f t="shared" ca="1" si="3"/>
        <v>0</v>
      </c>
      <c r="V33" s="22">
        <f t="shared" ca="1" si="3"/>
        <v>0</v>
      </c>
      <c r="W33" s="22" t="str">
        <f t="shared" ca="1" si="3"/>
        <v/>
      </c>
      <c r="X33" s="22" t="str">
        <f t="shared" ca="1" si="3"/>
        <v/>
      </c>
      <c r="Y33" s="22" t="str">
        <f t="shared" ca="1" si="3"/>
        <v/>
      </c>
      <c r="Z33" s="22" t="str">
        <f t="shared" ca="1" si="4"/>
        <v/>
      </c>
      <c r="AA33" s="22" t="str">
        <f t="shared" ca="1" si="4"/>
        <v/>
      </c>
      <c r="AB33" s="22" t="str">
        <f t="shared" ca="1" si="4"/>
        <v/>
      </c>
      <c r="AC33" s="22" t="str">
        <f t="shared" ca="1" si="4"/>
        <v/>
      </c>
      <c r="AD33" s="22" t="str">
        <f t="shared" ca="1" si="4"/>
        <v/>
      </c>
      <c r="AE33" s="22" t="str">
        <f t="shared" ca="1" si="4"/>
        <v/>
      </c>
      <c r="AF33" s="22" t="str">
        <f t="shared" ca="1" si="4"/>
        <v/>
      </c>
      <c r="AG33" s="22" t="str">
        <f t="shared" ca="1" si="4"/>
        <v/>
      </c>
      <c r="AH33" s="22" t="str">
        <f t="shared" ca="1" si="4"/>
        <v/>
      </c>
      <c r="AI33" s="22" t="str">
        <f t="shared" ca="1" si="4"/>
        <v/>
      </c>
      <c r="AJ33" s="22" t="str">
        <f t="shared" ca="1" si="5"/>
        <v/>
      </c>
      <c r="AK33" s="22" t="str">
        <f t="shared" ca="1" si="5"/>
        <v/>
      </c>
      <c r="AL33" s="22" t="str">
        <f t="shared" ca="1" si="5"/>
        <v/>
      </c>
      <c r="AM33" s="22" t="str">
        <f t="shared" ca="1" si="5"/>
        <v/>
      </c>
      <c r="AN33" s="22" t="str">
        <f t="shared" ca="1" si="5"/>
        <v/>
      </c>
      <c r="AO33" s="22" t="str">
        <f t="shared" ca="1" si="5"/>
        <v/>
      </c>
      <c r="AP33" s="22" t="str">
        <f t="shared" ca="1" si="5"/>
        <v/>
      </c>
    </row>
    <row r="34" spans="1:42">
      <c r="A34" s="102"/>
      <c r="B34" s="103"/>
      <c r="C34" s="26" t="s">
        <v>81</v>
      </c>
      <c r="D34" s="26" t="str">
        <f>VLOOKUP(C34,[1]Cotações!$R:$S,2,0)</f>
        <v>MATIC</v>
      </c>
      <c r="E34" s="26"/>
      <c r="F34" s="22">
        <f t="shared" ca="1" si="2"/>
        <v>0</v>
      </c>
      <c r="G34" s="22">
        <f t="shared" ca="1" si="2"/>
        <v>0</v>
      </c>
      <c r="H34" s="22">
        <f t="shared" ca="1" si="2"/>
        <v>0</v>
      </c>
      <c r="I34" s="22">
        <f t="shared" ca="1" si="2"/>
        <v>0</v>
      </c>
      <c r="J34" s="22">
        <f t="shared" ca="1" si="2"/>
        <v>0</v>
      </c>
      <c r="K34" s="22">
        <f t="shared" ca="1" si="2"/>
        <v>0</v>
      </c>
      <c r="L34" s="22">
        <f t="shared" ca="1" si="2"/>
        <v>0</v>
      </c>
      <c r="M34" s="22">
        <f t="shared" ca="1" si="2"/>
        <v>0</v>
      </c>
      <c r="N34" s="22">
        <f t="shared" ca="1" si="2"/>
        <v>0</v>
      </c>
      <c r="O34" s="22">
        <f t="shared" ca="1" si="2"/>
        <v>3.7536204433149263</v>
      </c>
      <c r="P34" s="22">
        <f t="shared" ca="1" si="3"/>
        <v>166.99108300710964</v>
      </c>
      <c r="Q34" s="22">
        <f t="shared" ca="1" si="3"/>
        <v>165.96687565164549</v>
      </c>
      <c r="R34" s="22">
        <f t="shared" ca="1" si="3"/>
        <v>164.00095088974015</v>
      </c>
      <c r="S34" s="22">
        <f t="shared" ca="1" si="3"/>
        <v>173.42896391842078</v>
      </c>
      <c r="T34" s="22">
        <f t="shared" ca="1" si="3"/>
        <v>150.04756558102588</v>
      </c>
      <c r="U34" s="22">
        <f t="shared" ca="1" si="3"/>
        <v>-187.28665639603037</v>
      </c>
      <c r="V34" s="22">
        <f t="shared" ca="1" si="3"/>
        <v>-217.1457362551908</v>
      </c>
      <c r="W34" s="22" t="str">
        <f t="shared" ca="1" si="3"/>
        <v/>
      </c>
      <c r="X34" s="22" t="str">
        <f t="shared" ca="1" si="3"/>
        <v/>
      </c>
      <c r="Y34" s="22" t="str">
        <f t="shared" ca="1" si="3"/>
        <v/>
      </c>
      <c r="Z34" s="22" t="str">
        <f t="shared" ca="1" si="4"/>
        <v/>
      </c>
      <c r="AA34" s="22" t="str">
        <f t="shared" ca="1" si="4"/>
        <v/>
      </c>
      <c r="AB34" s="22" t="str">
        <f t="shared" ca="1" si="4"/>
        <v/>
      </c>
      <c r="AC34" s="22" t="str">
        <f t="shared" ca="1" si="4"/>
        <v/>
      </c>
      <c r="AD34" s="22" t="str">
        <f t="shared" ca="1" si="4"/>
        <v/>
      </c>
      <c r="AE34" s="22" t="str">
        <f t="shared" ca="1" si="4"/>
        <v/>
      </c>
      <c r="AF34" s="22" t="str">
        <f t="shared" ca="1" si="4"/>
        <v/>
      </c>
      <c r="AG34" s="22" t="str">
        <f t="shared" ca="1" si="4"/>
        <v/>
      </c>
      <c r="AH34" s="22" t="str">
        <f t="shared" ca="1" si="4"/>
        <v/>
      </c>
      <c r="AI34" s="22" t="str">
        <f t="shared" ca="1" si="4"/>
        <v/>
      </c>
      <c r="AJ34" s="22" t="str">
        <f t="shared" ca="1" si="5"/>
        <v/>
      </c>
      <c r="AK34" s="22" t="str">
        <f t="shared" ca="1" si="5"/>
        <v/>
      </c>
      <c r="AL34" s="22" t="str">
        <f t="shared" ca="1" si="5"/>
        <v/>
      </c>
      <c r="AM34" s="22" t="str">
        <f t="shared" ca="1" si="5"/>
        <v/>
      </c>
      <c r="AN34" s="22" t="str">
        <f t="shared" ca="1" si="5"/>
        <v/>
      </c>
      <c r="AO34" s="22" t="str">
        <f t="shared" ca="1" si="5"/>
        <v/>
      </c>
      <c r="AP34" s="22" t="str">
        <f t="shared" ca="1" si="5"/>
        <v/>
      </c>
    </row>
    <row r="35" spans="1:42">
      <c r="A35" s="104"/>
      <c r="B35" s="105"/>
      <c r="C35" s="26" t="s">
        <v>80</v>
      </c>
      <c r="D35" s="26" t="str">
        <f>VLOOKUP(C35,[1]Cotações!$R:$S,2,0)</f>
        <v>ETH</v>
      </c>
      <c r="E35" s="26"/>
      <c r="F35" s="22">
        <f t="shared" ca="1" si="2"/>
        <v>0</v>
      </c>
      <c r="G35" s="22">
        <f t="shared" ca="1" si="2"/>
        <v>0</v>
      </c>
      <c r="H35" s="22">
        <f t="shared" ca="1" si="2"/>
        <v>0</v>
      </c>
      <c r="I35" s="22">
        <f t="shared" ca="1" si="2"/>
        <v>0</v>
      </c>
      <c r="J35" s="22">
        <f t="shared" ca="1" si="2"/>
        <v>0</v>
      </c>
      <c r="K35" s="22">
        <f t="shared" ca="1" si="2"/>
        <v>7.3125000000000002E-4</v>
      </c>
      <c r="L35" s="22">
        <f t="shared" ca="1" si="2"/>
        <v>8.9812499999999997E-3</v>
      </c>
      <c r="M35" s="22">
        <f t="shared" ca="1" si="2"/>
        <v>8.3351250000000002E-2</v>
      </c>
      <c r="N35" s="22">
        <f t="shared" ca="1" si="2"/>
        <v>8.3351250000000002E-2</v>
      </c>
      <c r="O35" s="22">
        <f t="shared" ca="1" si="2"/>
        <v>8.3351250000000002E-2</v>
      </c>
      <c r="P35" s="22">
        <f t="shared" ca="1" si="3"/>
        <v>8.3351250000000002E-2</v>
      </c>
      <c r="Q35" s="22">
        <f t="shared" ca="1" si="3"/>
        <v>8.3351250000000002E-2</v>
      </c>
      <c r="R35" s="22">
        <f t="shared" ca="1" si="3"/>
        <v>8.3351250000000002E-2</v>
      </c>
      <c r="S35" s="22">
        <f t="shared" ca="1" si="3"/>
        <v>8.3351250000000002E-2</v>
      </c>
      <c r="T35" s="22">
        <f t="shared" ca="1" si="3"/>
        <v>-9.6493993351209895E-18</v>
      </c>
      <c r="U35" s="22">
        <f t="shared" ca="1" si="3"/>
        <v>-9.6493993351209895E-18</v>
      </c>
      <c r="V35" s="22">
        <f t="shared" ca="1" si="3"/>
        <v>-9.6493993351209895E-18</v>
      </c>
      <c r="W35" s="22" t="str">
        <f t="shared" ca="1" si="3"/>
        <v/>
      </c>
      <c r="X35" s="22" t="str">
        <f t="shared" ca="1" si="3"/>
        <v/>
      </c>
      <c r="Y35" s="22" t="str">
        <f t="shared" ca="1" si="3"/>
        <v/>
      </c>
      <c r="Z35" s="22" t="str">
        <f t="shared" ca="1" si="4"/>
        <v/>
      </c>
      <c r="AA35" s="22" t="str">
        <f t="shared" ca="1" si="4"/>
        <v/>
      </c>
      <c r="AB35" s="22" t="str">
        <f t="shared" ca="1" si="4"/>
        <v/>
      </c>
      <c r="AC35" s="22" t="str">
        <f t="shared" ca="1" si="4"/>
        <v/>
      </c>
      <c r="AD35" s="22" t="str">
        <f t="shared" ca="1" si="4"/>
        <v/>
      </c>
      <c r="AE35" s="22" t="str">
        <f t="shared" ca="1" si="4"/>
        <v/>
      </c>
      <c r="AF35" s="22" t="str">
        <f t="shared" ca="1" si="4"/>
        <v/>
      </c>
      <c r="AG35" s="22" t="str">
        <f t="shared" ca="1" si="4"/>
        <v/>
      </c>
      <c r="AH35" s="22" t="str">
        <f t="shared" ca="1" si="4"/>
        <v/>
      </c>
      <c r="AI35" s="22" t="str">
        <f t="shared" ca="1" si="4"/>
        <v/>
      </c>
      <c r="AJ35" s="22" t="str">
        <f t="shared" ca="1" si="5"/>
        <v/>
      </c>
      <c r="AK35" s="22" t="str">
        <f t="shared" ca="1" si="5"/>
        <v/>
      </c>
      <c r="AL35" s="22" t="str">
        <f t="shared" ca="1" si="5"/>
        <v/>
      </c>
      <c r="AM35" s="22" t="str">
        <f t="shared" ca="1" si="5"/>
        <v/>
      </c>
      <c r="AN35" s="22" t="str">
        <f t="shared" ca="1" si="5"/>
        <v/>
      </c>
      <c r="AO35" s="22" t="str">
        <f t="shared" ca="1" si="5"/>
        <v/>
      </c>
      <c r="AP35" s="22" t="str">
        <f t="shared" ca="1" si="5"/>
        <v/>
      </c>
    </row>
    <row r="36" spans="1:4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</row>
    <row r="37" spans="1:42">
      <c r="A37" s="100" t="s">
        <v>88</v>
      </c>
      <c r="B37" s="101"/>
      <c r="C37" s="25" t="s">
        <v>52</v>
      </c>
      <c r="D37" s="25" t="str">
        <f>VLOOKUP(C37,[1]Cotações!$R:$S,2,0)</f>
        <v>BRL</v>
      </c>
      <c r="E37" s="25"/>
      <c r="F37" s="27" t="str">
        <f t="shared" ref="F37:AP37" ca="1" si="6">IFERROR((+F31*IF($C37="BRL",1,VLOOKUP($C37,Saldos,MATCH(F$1,$C$1:$AZ$1,0),0)))/F$43,"")</f>
        <v/>
      </c>
      <c r="G37" s="27">
        <f t="shared" ca="1" si="6"/>
        <v>0.60317730059978225</v>
      </c>
      <c r="H37" s="27">
        <f t="shared" ca="1" si="6"/>
        <v>0.63207563170603709</v>
      </c>
      <c r="I37" s="27">
        <f t="shared" ca="1" si="6"/>
        <v>0.55568558437834581</v>
      </c>
      <c r="J37" s="27">
        <f t="shared" ca="1" si="6"/>
        <v>0.44450406101148615</v>
      </c>
      <c r="K37" s="27">
        <f t="shared" ca="1" si="6"/>
        <v>0.26559845134728338</v>
      </c>
      <c r="L37" s="27">
        <f t="shared" ca="1" si="6"/>
        <v>0.92807299442559332</v>
      </c>
      <c r="M37" s="27">
        <f t="shared" ca="1" si="6"/>
        <v>0.96028074342962444</v>
      </c>
      <c r="N37" s="27">
        <f t="shared" ca="1" si="6"/>
        <v>0.97800600133725235</v>
      </c>
      <c r="O37" s="27">
        <f t="shared" ca="1" si="6"/>
        <v>0.95678027189681192</v>
      </c>
      <c r="P37" s="27">
        <f t="shared" ca="1" si="6"/>
        <v>0.97676293714819484</v>
      </c>
      <c r="Q37" s="27">
        <f t="shared" ca="1" si="6"/>
        <v>0.98681679201423045</v>
      </c>
      <c r="R37" s="27">
        <f t="shared" ca="1" si="6"/>
        <v>0.98011114276030553</v>
      </c>
      <c r="S37" s="27">
        <f t="shared" ca="1" si="6"/>
        <v>0.97334080638186948</v>
      </c>
      <c r="T37" s="27">
        <f t="shared" ca="1" si="6"/>
        <v>0.964221427237267</v>
      </c>
      <c r="U37" s="27">
        <f t="shared" ca="1" si="6"/>
        <v>0.99766227728677148</v>
      </c>
      <c r="V37" s="27">
        <f t="shared" ca="1" si="6"/>
        <v>0.99751412885665025</v>
      </c>
      <c r="W37" s="27" t="str">
        <f t="shared" ca="1" si="6"/>
        <v/>
      </c>
      <c r="X37" s="27" t="str">
        <f t="shared" ca="1" si="6"/>
        <v/>
      </c>
      <c r="Y37" s="27" t="str">
        <f t="shared" ca="1" si="6"/>
        <v/>
      </c>
      <c r="Z37" s="27" t="str">
        <f t="shared" ca="1" si="6"/>
        <v/>
      </c>
      <c r="AA37" s="27" t="str">
        <f t="shared" ca="1" si="6"/>
        <v/>
      </c>
      <c r="AB37" s="27" t="str">
        <f t="shared" ca="1" si="6"/>
        <v/>
      </c>
      <c r="AC37" s="27" t="str">
        <f t="shared" ca="1" si="6"/>
        <v/>
      </c>
      <c r="AD37" s="27" t="str">
        <f t="shared" ca="1" si="6"/>
        <v/>
      </c>
      <c r="AE37" s="27" t="str">
        <f t="shared" ca="1" si="6"/>
        <v/>
      </c>
      <c r="AF37" s="27" t="str">
        <f t="shared" ca="1" si="6"/>
        <v/>
      </c>
      <c r="AG37" s="27" t="str">
        <f t="shared" ca="1" si="6"/>
        <v/>
      </c>
      <c r="AH37" s="27" t="str">
        <f t="shared" ca="1" si="6"/>
        <v/>
      </c>
      <c r="AI37" s="27" t="str">
        <f t="shared" ca="1" si="6"/>
        <v/>
      </c>
      <c r="AJ37" s="27" t="str">
        <f t="shared" ca="1" si="6"/>
        <v/>
      </c>
      <c r="AK37" s="27" t="str">
        <f t="shared" ca="1" si="6"/>
        <v/>
      </c>
      <c r="AL37" s="27" t="str">
        <f t="shared" ca="1" si="6"/>
        <v/>
      </c>
      <c r="AM37" s="27" t="str">
        <f t="shared" ca="1" si="6"/>
        <v/>
      </c>
      <c r="AN37" s="27" t="str">
        <f t="shared" ca="1" si="6"/>
        <v/>
      </c>
      <c r="AO37" s="27" t="str">
        <f t="shared" ca="1" si="6"/>
        <v/>
      </c>
      <c r="AP37" s="27" t="str">
        <f t="shared" ca="1" si="6"/>
        <v/>
      </c>
    </row>
    <row r="38" spans="1:42">
      <c r="A38" s="102"/>
      <c r="B38" s="103"/>
      <c r="C38" s="25" t="s">
        <v>67</v>
      </c>
      <c r="D38" s="25" t="str">
        <f>VLOOKUP(C38,[1]Cotações!$R:$S,2,0)</f>
        <v>ETH</v>
      </c>
      <c r="E38" s="25"/>
      <c r="F38" s="27" t="str">
        <f t="shared" ref="F38:AP38" ca="1" si="7">IFERROR((+F32*IF($C38="BRL",1,VLOOKUP($C38,Saldos,MATCH(F$1,$C$1:$AZ$1,0),0)))/F$43,"")</f>
        <v/>
      </c>
      <c r="G38" s="27">
        <f t="shared" ca="1" si="7"/>
        <v>0.39682269940021775</v>
      </c>
      <c r="H38" s="27">
        <f t="shared" ca="1" si="7"/>
        <v>2.6077833541884997E-2</v>
      </c>
      <c r="I38" s="27">
        <f t="shared" ca="1" si="7"/>
        <v>7.8225398276596234E-2</v>
      </c>
      <c r="J38" s="27">
        <f t="shared" ca="1" si="7"/>
        <v>4.7242556903076487E-2</v>
      </c>
      <c r="K38" s="27">
        <f t="shared" ca="1" si="7"/>
        <v>3.5021931423672076E-2</v>
      </c>
      <c r="L38" s="27">
        <f t="shared" ca="1" si="7"/>
        <v>7.179803109427936E-2</v>
      </c>
      <c r="M38" s="27">
        <f t="shared" ca="1" si="7"/>
        <v>3.896140032595323E-2</v>
      </c>
      <c r="N38" s="27">
        <f t="shared" ca="1" si="7"/>
        <v>2.1142496982085212E-2</v>
      </c>
      <c r="O38" s="27">
        <f t="shared" ca="1" si="7"/>
        <v>4.1977613660690874E-2</v>
      </c>
      <c r="P38" s="27">
        <f t="shared" ca="1" si="7"/>
        <v>2.1227916145236905E-2</v>
      </c>
      <c r="Q38" s="27">
        <f t="shared" ca="1" si="7"/>
        <v>9.4451250645880315E-3</v>
      </c>
      <c r="R38" s="27">
        <f t="shared" ca="1" si="7"/>
        <v>1.4867977807562775E-2</v>
      </c>
      <c r="S38" s="27">
        <f t="shared" ca="1" si="7"/>
        <v>1.9811205404947782E-2</v>
      </c>
      <c r="T38" s="27">
        <f t="shared" ca="1" si="7"/>
        <v>3.3534763039236547E-2</v>
      </c>
      <c r="U38" s="27">
        <f t="shared" ca="1" si="7"/>
        <v>2.5286508255034298E-3</v>
      </c>
      <c r="V38" s="27">
        <f t="shared" ca="1" si="7"/>
        <v>2.7281425627187338E-3</v>
      </c>
      <c r="W38" s="27" t="str">
        <f t="shared" ca="1" si="7"/>
        <v/>
      </c>
      <c r="X38" s="27" t="str">
        <f t="shared" ca="1" si="7"/>
        <v/>
      </c>
      <c r="Y38" s="27" t="str">
        <f t="shared" ca="1" si="7"/>
        <v/>
      </c>
      <c r="Z38" s="27" t="str">
        <f t="shared" ca="1" si="7"/>
        <v/>
      </c>
      <c r="AA38" s="27" t="str">
        <f t="shared" ca="1" si="7"/>
        <v/>
      </c>
      <c r="AB38" s="27" t="str">
        <f t="shared" ca="1" si="7"/>
        <v/>
      </c>
      <c r="AC38" s="27" t="str">
        <f t="shared" ca="1" si="7"/>
        <v/>
      </c>
      <c r="AD38" s="27" t="str">
        <f t="shared" ca="1" si="7"/>
        <v/>
      </c>
      <c r="AE38" s="27" t="str">
        <f t="shared" ca="1" si="7"/>
        <v/>
      </c>
      <c r="AF38" s="27" t="str">
        <f t="shared" ca="1" si="7"/>
        <v/>
      </c>
      <c r="AG38" s="27" t="str">
        <f t="shared" ca="1" si="7"/>
        <v/>
      </c>
      <c r="AH38" s="27" t="str">
        <f t="shared" ca="1" si="7"/>
        <v/>
      </c>
      <c r="AI38" s="27" t="str">
        <f t="shared" ca="1" si="7"/>
        <v/>
      </c>
      <c r="AJ38" s="27" t="str">
        <f t="shared" ca="1" si="7"/>
        <v/>
      </c>
      <c r="AK38" s="27" t="str">
        <f t="shared" ca="1" si="7"/>
        <v/>
      </c>
      <c r="AL38" s="27" t="str">
        <f t="shared" ca="1" si="7"/>
        <v/>
      </c>
      <c r="AM38" s="27" t="str">
        <f t="shared" ca="1" si="7"/>
        <v/>
      </c>
      <c r="AN38" s="27" t="str">
        <f t="shared" ca="1" si="7"/>
        <v/>
      </c>
      <c r="AO38" s="27" t="str">
        <f t="shared" ca="1" si="7"/>
        <v/>
      </c>
      <c r="AP38" s="27" t="str">
        <f t="shared" ca="1" si="7"/>
        <v/>
      </c>
    </row>
    <row r="39" spans="1:42">
      <c r="A39" s="102"/>
      <c r="B39" s="103"/>
      <c r="C39" s="25" t="s">
        <v>82</v>
      </c>
      <c r="D39" s="25" t="str">
        <f>VLOOKUP(C39,[1]Cotações!$R:$S,2,0)</f>
        <v>USD</v>
      </c>
      <c r="E39" s="25"/>
      <c r="F39" s="27" t="str">
        <f t="shared" ref="F39:AP39" ca="1" si="8">IFERROR((+F33*IF($C39="BRL",1,VLOOKUP($C39,Saldos,MATCH(F$1,$C$1:$AZ$1,0),0)))/F$43,"")</f>
        <v/>
      </c>
      <c r="G39" s="27">
        <f t="shared" ca="1" si="8"/>
        <v>0</v>
      </c>
      <c r="H39" s="27">
        <f t="shared" ca="1" si="8"/>
        <v>0.34184653475207788</v>
      </c>
      <c r="I39" s="27">
        <f t="shared" ca="1" si="8"/>
        <v>0.366089017345058</v>
      </c>
      <c r="J39" s="27">
        <f t="shared" ca="1" si="8"/>
        <v>0.50825338208543736</v>
      </c>
      <c r="K39" s="27">
        <f t="shared" ca="1" si="8"/>
        <v>0.69937462649414772</v>
      </c>
      <c r="L39" s="27">
        <f t="shared" ca="1" si="8"/>
        <v>0</v>
      </c>
      <c r="M39" s="27">
        <f t="shared" ca="1" si="8"/>
        <v>0</v>
      </c>
      <c r="N39" s="27">
        <f t="shared" ca="1" si="8"/>
        <v>0</v>
      </c>
      <c r="O39" s="27">
        <f t="shared" ca="1" si="8"/>
        <v>0</v>
      </c>
      <c r="P39" s="27">
        <f t="shared" ca="1" si="8"/>
        <v>0</v>
      </c>
      <c r="Q39" s="27">
        <f t="shared" ca="1" si="8"/>
        <v>2.4097264220624588E-3</v>
      </c>
      <c r="R39" s="27">
        <f t="shared" ca="1" si="8"/>
        <v>2.8239830818198243E-3</v>
      </c>
      <c r="S39" s="27">
        <f t="shared" ca="1" si="8"/>
        <v>3.71022479310291E-3</v>
      </c>
      <c r="T39" s="27">
        <f t="shared" ca="1" si="8"/>
        <v>0</v>
      </c>
      <c r="U39" s="27">
        <f t="shared" ca="1" si="8"/>
        <v>0</v>
      </c>
      <c r="V39" s="27">
        <f t="shared" ca="1" si="8"/>
        <v>0</v>
      </c>
      <c r="W39" s="27" t="str">
        <f t="shared" ca="1" si="8"/>
        <v/>
      </c>
      <c r="X39" s="27" t="str">
        <f t="shared" ca="1" si="8"/>
        <v/>
      </c>
      <c r="Y39" s="27" t="str">
        <f t="shared" ca="1" si="8"/>
        <v/>
      </c>
      <c r="Z39" s="27" t="str">
        <f t="shared" ca="1" si="8"/>
        <v/>
      </c>
      <c r="AA39" s="27" t="str">
        <f t="shared" ca="1" si="8"/>
        <v/>
      </c>
      <c r="AB39" s="27" t="str">
        <f t="shared" ca="1" si="8"/>
        <v/>
      </c>
      <c r="AC39" s="27" t="str">
        <f t="shared" ca="1" si="8"/>
        <v/>
      </c>
      <c r="AD39" s="27" t="str">
        <f t="shared" ca="1" si="8"/>
        <v/>
      </c>
      <c r="AE39" s="27" t="str">
        <f t="shared" ca="1" si="8"/>
        <v/>
      </c>
      <c r="AF39" s="27" t="str">
        <f t="shared" ca="1" si="8"/>
        <v/>
      </c>
      <c r="AG39" s="27" t="str">
        <f t="shared" ca="1" si="8"/>
        <v/>
      </c>
      <c r="AH39" s="27" t="str">
        <f t="shared" ca="1" si="8"/>
        <v/>
      </c>
      <c r="AI39" s="27" t="str">
        <f t="shared" ca="1" si="8"/>
        <v/>
      </c>
      <c r="AJ39" s="27" t="str">
        <f t="shared" ca="1" si="8"/>
        <v/>
      </c>
      <c r="AK39" s="27" t="str">
        <f t="shared" ca="1" si="8"/>
        <v/>
      </c>
      <c r="AL39" s="27" t="str">
        <f t="shared" ca="1" si="8"/>
        <v/>
      </c>
      <c r="AM39" s="27" t="str">
        <f t="shared" ca="1" si="8"/>
        <v/>
      </c>
      <c r="AN39" s="27" t="str">
        <f t="shared" ca="1" si="8"/>
        <v/>
      </c>
      <c r="AO39" s="27" t="str">
        <f t="shared" ca="1" si="8"/>
        <v/>
      </c>
      <c r="AP39" s="27" t="str">
        <f t="shared" ca="1" si="8"/>
        <v/>
      </c>
    </row>
    <row r="40" spans="1:42">
      <c r="A40" s="102"/>
      <c r="B40" s="103"/>
      <c r="C40" s="26" t="s">
        <v>81</v>
      </c>
      <c r="D40" s="26" t="str">
        <f>VLOOKUP(C40,[1]Cotações!$R:$S,2,0)</f>
        <v>MATIC</v>
      </c>
      <c r="E40" s="26"/>
      <c r="F40" s="27" t="str">
        <f t="shared" ref="F40:AP40" ca="1" si="9">IFERROR((+F34*IF($C40="BRL",1,VLOOKUP($C40,Saldos,MATCH(F$1,$C$1:$AZ$1,0),0)))/F$43,"")</f>
        <v/>
      </c>
      <c r="G40" s="27">
        <f t="shared" ca="1" si="9"/>
        <v>0</v>
      </c>
      <c r="H40" s="27">
        <f t="shared" ca="1" si="9"/>
        <v>0</v>
      </c>
      <c r="I40" s="27">
        <f t="shared" ca="1" si="9"/>
        <v>0</v>
      </c>
      <c r="J40" s="27">
        <f t="shared" ca="1" si="9"/>
        <v>0</v>
      </c>
      <c r="K40" s="27">
        <f t="shared" ca="1" si="9"/>
        <v>0</v>
      </c>
      <c r="L40" s="27">
        <f t="shared" ca="1" si="9"/>
        <v>0</v>
      </c>
      <c r="M40" s="27">
        <f t="shared" ca="1" si="9"/>
        <v>0</v>
      </c>
      <c r="N40" s="27">
        <f t="shared" ca="1" si="9"/>
        <v>0</v>
      </c>
      <c r="O40" s="27">
        <f t="shared" ca="1" si="9"/>
        <v>3.1359008930739275E-5</v>
      </c>
      <c r="P40" s="27">
        <f t="shared" ca="1" si="9"/>
        <v>1.1879774840931991E-3</v>
      </c>
      <c r="Q40" s="27">
        <f t="shared" ca="1" si="9"/>
        <v>7.4031912332604612E-4</v>
      </c>
      <c r="R40" s="27">
        <f t="shared" ca="1" si="9"/>
        <v>1.2709463637961276E-3</v>
      </c>
      <c r="S40" s="27">
        <f t="shared" ca="1" si="9"/>
        <v>1.9039405562007519E-3</v>
      </c>
      <c r="T40" s="27">
        <f t="shared" ca="1" si="9"/>
        <v>2.2438097234964444E-3</v>
      </c>
      <c r="U40" s="27">
        <f t="shared" ca="1" si="9"/>
        <v>-1.909281122749428E-4</v>
      </c>
      <c r="V40" s="27">
        <f t="shared" ca="1" si="9"/>
        <v>-2.4227141936906312E-4</v>
      </c>
      <c r="W40" s="27" t="str">
        <f t="shared" ca="1" si="9"/>
        <v/>
      </c>
      <c r="X40" s="27" t="str">
        <f t="shared" ca="1" si="9"/>
        <v/>
      </c>
      <c r="Y40" s="27" t="str">
        <f t="shared" ca="1" si="9"/>
        <v/>
      </c>
      <c r="Z40" s="27" t="str">
        <f t="shared" ca="1" si="9"/>
        <v/>
      </c>
      <c r="AA40" s="27" t="str">
        <f t="shared" ca="1" si="9"/>
        <v/>
      </c>
      <c r="AB40" s="27" t="str">
        <f t="shared" ca="1" si="9"/>
        <v/>
      </c>
      <c r="AC40" s="27" t="str">
        <f t="shared" ca="1" si="9"/>
        <v/>
      </c>
      <c r="AD40" s="27" t="str">
        <f t="shared" ca="1" si="9"/>
        <v/>
      </c>
      <c r="AE40" s="27" t="str">
        <f t="shared" ca="1" si="9"/>
        <v/>
      </c>
      <c r="AF40" s="27" t="str">
        <f t="shared" ca="1" si="9"/>
        <v/>
      </c>
      <c r="AG40" s="27" t="str">
        <f t="shared" ca="1" si="9"/>
        <v/>
      </c>
      <c r="AH40" s="27" t="str">
        <f t="shared" ca="1" si="9"/>
        <v/>
      </c>
      <c r="AI40" s="27" t="str">
        <f t="shared" ca="1" si="9"/>
        <v/>
      </c>
      <c r="AJ40" s="27" t="str">
        <f t="shared" ca="1" si="9"/>
        <v/>
      </c>
      <c r="AK40" s="27" t="str">
        <f t="shared" ca="1" si="9"/>
        <v/>
      </c>
      <c r="AL40" s="27" t="str">
        <f t="shared" ca="1" si="9"/>
        <v/>
      </c>
      <c r="AM40" s="27" t="str">
        <f t="shared" ca="1" si="9"/>
        <v/>
      </c>
      <c r="AN40" s="27" t="str">
        <f t="shared" ca="1" si="9"/>
        <v/>
      </c>
      <c r="AO40" s="27" t="str">
        <f t="shared" ca="1" si="9"/>
        <v/>
      </c>
      <c r="AP40" s="27" t="str">
        <f t="shared" ca="1" si="9"/>
        <v/>
      </c>
    </row>
    <row r="41" spans="1:42">
      <c r="A41" s="104"/>
      <c r="B41" s="105"/>
      <c r="C41" s="26" t="s">
        <v>80</v>
      </c>
      <c r="D41" s="26" t="str">
        <f>VLOOKUP(C41,[1]Cotações!$R:$S,2,0)</f>
        <v>ETH</v>
      </c>
      <c r="E41" s="26"/>
      <c r="F41" s="27" t="str">
        <f t="shared" ref="F41:AP41" ca="1" si="10">IFERROR((+F35*IF($C41="BRL",1,VLOOKUP($C41,Saldos,MATCH(F$1,$C$1:$AZ$1,0),0)))/F$43,"")</f>
        <v/>
      </c>
      <c r="G41" s="27">
        <f t="shared" ca="1" si="10"/>
        <v>0</v>
      </c>
      <c r="H41" s="27">
        <f t="shared" ca="1" si="10"/>
        <v>0</v>
      </c>
      <c r="I41" s="27">
        <f t="shared" ca="1" si="10"/>
        <v>0</v>
      </c>
      <c r="J41" s="27">
        <f t="shared" ca="1" si="10"/>
        <v>0</v>
      </c>
      <c r="K41" s="27">
        <f t="shared" ca="1" si="10"/>
        <v>4.9907348966699021E-6</v>
      </c>
      <c r="L41" s="27">
        <f t="shared" ca="1" si="10"/>
        <v>1.2897448012742248E-4</v>
      </c>
      <c r="M41" s="27">
        <f t="shared" ca="1" si="10"/>
        <v>7.5785624442224623E-4</v>
      </c>
      <c r="N41" s="27">
        <f t="shared" ca="1" si="10"/>
        <v>8.5150168066233406E-4</v>
      </c>
      <c r="O41" s="27">
        <f t="shared" ca="1" si="10"/>
        <v>1.2107554335664382E-3</v>
      </c>
      <c r="P41" s="27">
        <f t="shared" ca="1" si="10"/>
        <v>8.2116922247502794E-4</v>
      </c>
      <c r="Q41" s="27">
        <f t="shared" ca="1" si="10"/>
        <v>5.8803737579301175E-4</v>
      </c>
      <c r="R41" s="27">
        <f t="shared" ca="1" si="10"/>
        <v>9.2594998651583942E-4</v>
      </c>
      <c r="S41" s="27">
        <f t="shared" ca="1" si="10"/>
        <v>1.2338228638789684E-3</v>
      </c>
      <c r="T41" s="27">
        <f t="shared" ca="1" si="10"/>
        <v>-2.3602040160217372E-19</v>
      </c>
      <c r="U41" s="27">
        <f t="shared" ca="1" si="10"/>
        <v>-1.884168984256099E-20</v>
      </c>
      <c r="V41" s="27">
        <f t="shared" ca="1" si="10"/>
        <v>-2.0660596416549787E-20</v>
      </c>
      <c r="W41" s="27" t="str">
        <f t="shared" ca="1" si="10"/>
        <v/>
      </c>
      <c r="X41" s="27" t="str">
        <f t="shared" ca="1" si="10"/>
        <v/>
      </c>
      <c r="Y41" s="27" t="str">
        <f t="shared" ca="1" si="10"/>
        <v/>
      </c>
      <c r="Z41" s="27" t="str">
        <f t="shared" ca="1" si="10"/>
        <v/>
      </c>
      <c r="AA41" s="27" t="str">
        <f t="shared" ca="1" si="10"/>
        <v/>
      </c>
      <c r="AB41" s="27" t="str">
        <f t="shared" ca="1" si="10"/>
        <v/>
      </c>
      <c r="AC41" s="27" t="str">
        <f t="shared" ca="1" si="10"/>
        <v/>
      </c>
      <c r="AD41" s="27" t="str">
        <f t="shared" ca="1" si="10"/>
        <v/>
      </c>
      <c r="AE41" s="27" t="str">
        <f t="shared" ca="1" si="10"/>
        <v/>
      </c>
      <c r="AF41" s="27" t="str">
        <f t="shared" ca="1" si="10"/>
        <v/>
      </c>
      <c r="AG41" s="27" t="str">
        <f t="shared" ca="1" si="10"/>
        <v/>
      </c>
      <c r="AH41" s="27" t="str">
        <f t="shared" ca="1" si="10"/>
        <v/>
      </c>
      <c r="AI41" s="27" t="str">
        <f t="shared" ca="1" si="10"/>
        <v/>
      </c>
      <c r="AJ41" s="27" t="str">
        <f t="shared" ca="1" si="10"/>
        <v/>
      </c>
      <c r="AK41" s="27" t="str">
        <f t="shared" ca="1" si="10"/>
        <v/>
      </c>
      <c r="AL41" s="27" t="str">
        <f t="shared" ca="1" si="10"/>
        <v/>
      </c>
      <c r="AM41" s="27" t="str">
        <f t="shared" ca="1" si="10"/>
        <v/>
      </c>
      <c r="AN41" s="27" t="str">
        <f t="shared" ca="1" si="10"/>
        <v/>
      </c>
      <c r="AO41" s="27" t="str">
        <f t="shared" ca="1" si="10"/>
        <v/>
      </c>
      <c r="AP41" s="27" t="str">
        <f t="shared" ca="1" si="10"/>
        <v/>
      </c>
    </row>
    <row r="42" spans="1: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</row>
    <row r="43" spans="1:42">
      <c r="A43" s="99" t="s">
        <v>89</v>
      </c>
      <c r="B43" s="96"/>
      <c r="C43" s="28" t="s">
        <v>52</v>
      </c>
      <c r="D43" s="28" t="str">
        <f>VLOOKUP(C43,[1]Cotações!$R:$S,2,0)</f>
        <v>BRL</v>
      </c>
      <c r="E43" s="28"/>
      <c r="F43" s="29">
        <f t="shared" ref="F43:AP43" ca="1" si="11">_xlfn.SINGLE(IF(EOMONTH(DataD0,0)&lt;F$1,"",F31+F32*F26+F33*F27+F34*F28+F35*F29))</f>
        <v>0</v>
      </c>
      <c r="G43" s="29">
        <f t="shared" ca="1" si="11"/>
        <v>30771.582388037066</v>
      </c>
      <c r="H43" s="29">
        <f t="shared" ca="1" si="11"/>
        <v>1560520.1822726415</v>
      </c>
      <c r="I43" s="29">
        <f t="shared" ca="1" si="11"/>
        <v>1514544.058114307</v>
      </c>
      <c r="J43" s="29">
        <f t="shared" ca="1" si="11"/>
        <v>1026166.1703653442</v>
      </c>
      <c r="K43" s="29">
        <f t="shared" ca="1" si="11"/>
        <v>825654.88950560091</v>
      </c>
      <c r="L43" s="29">
        <f t="shared" ca="1" si="11"/>
        <v>611415.3125974763</v>
      </c>
      <c r="M43" s="29">
        <f t="shared" ca="1" si="11"/>
        <v>881836.76054528716</v>
      </c>
      <c r="N43" s="29">
        <f t="shared" ca="1" si="11"/>
        <v>700005.36710809148</v>
      </c>
      <c r="O43" s="29">
        <f t="shared" ca="1" si="11"/>
        <v>564068.92559570377</v>
      </c>
      <c r="P43" s="29">
        <f t="shared" ca="1" si="11"/>
        <v>688390.31911177468</v>
      </c>
      <c r="Q43" s="29">
        <f t="shared" ca="1" si="11"/>
        <v>905096.56628048164</v>
      </c>
      <c r="R43" s="29">
        <f t="shared" ca="1" si="11"/>
        <v>730493.32750530273</v>
      </c>
      <c r="S43" s="29">
        <f t="shared" ca="1" si="11"/>
        <v>570681.1081565551</v>
      </c>
      <c r="T43" s="29">
        <f t="shared" ca="1" si="11"/>
        <v>382368.57176715368</v>
      </c>
      <c r="U43" s="29">
        <f t="shared" ca="1" si="11"/>
        <v>4836579.7122476613</v>
      </c>
      <c r="V43" s="29">
        <f t="shared" ca="1" si="11"/>
        <v>4562364.8310790118</v>
      </c>
      <c r="W43" s="29" t="str">
        <f t="shared" ca="1" si="11"/>
        <v/>
      </c>
      <c r="X43" s="29" t="str">
        <f t="shared" ca="1" si="11"/>
        <v/>
      </c>
      <c r="Y43" s="29" t="str">
        <f t="shared" ca="1" si="11"/>
        <v/>
      </c>
      <c r="Z43" s="29" t="str">
        <f t="shared" ca="1" si="11"/>
        <v/>
      </c>
      <c r="AA43" s="29" t="str">
        <f t="shared" ca="1" si="11"/>
        <v/>
      </c>
      <c r="AB43" s="29" t="str">
        <f t="shared" ca="1" si="11"/>
        <v/>
      </c>
      <c r="AC43" s="29" t="str">
        <f t="shared" ca="1" si="11"/>
        <v/>
      </c>
      <c r="AD43" s="29" t="str">
        <f t="shared" ca="1" si="11"/>
        <v/>
      </c>
      <c r="AE43" s="29" t="str">
        <f t="shared" ca="1" si="11"/>
        <v/>
      </c>
      <c r="AF43" s="29" t="str">
        <f t="shared" ca="1" si="11"/>
        <v/>
      </c>
      <c r="AG43" s="29" t="str">
        <f t="shared" ca="1" si="11"/>
        <v/>
      </c>
      <c r="AH43" s="29" t="str">
        <f t="shared" ca="1" si="11"/>
        <v/>
      </c>
      <c r="AI43" s="29" t="str">
        <f t="shared" ca="1" si="11"/>
        <v/>
      </c>
      <c r="AJ43" s="29" t="str">
        <f t="shared" ca="1" si="11"/>
        <v/>
      </c>
      <c r="AK43" s="29" t="str">
        <f t="shared" ca="1" si="11"/>
        <v/>
      </c>
      <c r="AL43" s="29" t="str">
        <f t="shared" ca="1" si="11"/>
        <v/>
      </c>
      <c r="AM43" s="29" t="str">
        <f t="shared" ca="1" si="11"/>
        <v/>
      </c>
      <c r="AN43" s="29" t="str">
        <f t="shared" ca="1" si="11"/>
        <v/>
      </c>
      <c r="AO43" s="29" t="str">
        <f t="shared" ca="1" si="11"/>
        <v/>
      </c>
      <c r="AP43" s="29" t="str">
        <f t="shared" ca="1" si="11"/>
        <v/>
      </c>
    </row>
    <row r="46" spans="1:42">
      <c r="C46" s="30" t="s">
        <v>90</v>
      </c>
      <c r="D46" s="30"/>
      <c r="E46" s="30"/>
      <c r="F46" s="30"/>
      <c r="G46" s="31"/>
      <c r="H46" s="3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</row>
    <row r="47" spans="1:42">
      <c r="C47" s="4" t="s">
        <v>91</v>
      </c>
      <c r="D47" s="6" t="s">
        <v>92</v>
      </c>
      <c r="E47" s="6" t="s">
        <v>93</v>
      </c>
      <c r="F47" s="6" t="s">
        <v>49</v>
      </c>
      <c r="G47" s="6" t="s">
        <v>94</v>
      </c>
    </row>
    <row r="48" spans="1:42">
      <c r="C48" s="33" t="s">
        <v>52</v>
      </c>
      <c r="D48" s="34">
        <f>IF($C48="BRL",1,VLOOKUP($C48,Saldo2,_xlfn.SINGLE(MATCH(EOMONTH(DataD0,0),$D$1:$AZ$1,0)),0))</f>
        <v>1</v>
      </c>
      <c r="E48" s="34">
        <f ca="1">VLOOKUP($C48,Saldo3,_xlfn.SINGLE(MATCH(EOMONTH(DataD0,0),$D$1:$AZ$1,0)),0)</f>
        <v>4551023.379999999</v>
      </c>
      <c r="F48" s="35">
        <f ca="1">+D48*E48</f>
        <v>4551023.379999999</v>
      </c>
      <c r="G48" s="36">
        <f ca="1">+F48/$F$52</f>
        <v>0.99751412885665025</v>
      </c>
    </row>
    <row r="49" spans="3:7">
      <c r="C49" s="33" t="s">
        <v>95</v>
      </c>
      <c r="D49" s="34">
        <f ca="1">IF($C49="BRL",1,VLOOKUP($C49,Saldo2,_xlfn.SINGLE(MATCH(EOMONTH(DataD0,0),$D$1:$AZ$1,0)),0))</f>
        <v>5.0150451354062184</v>
      </c>
      <c r="E49" s="34">
        <f ca="1">VLOOKUP($C49,Saldo3,_xlfn.SINGLE(MATCH(EOMONTH(DataD0,0),$D$1:$AZ$1,0)),0)</f>
        <v>0</v>
      </c>
      <c r="F49" s="35">
        <f ca="1">+D49*E49</f>
        <v>0</v>
      </c>
      <c r="G49" s="36">
        <f ca="1">+F49/$F$52</f>
        <v>0</v>
      </c>
    </row>
    <row r="50" spans="3:7">
      <c r="C50" s="33" t="s">
        <v>81</v>
      </c>
      <c r="D50" s="34">
        <f ca="1">IF($C50="BRL",1,VLOOKUP($C50,Saldo2,_xlfn.SINGLE(MATCH(EOMONTH(DataD0,0),$D$1:$AZ$1,0)),0))</f>
        <v>5.0902708124373106</v>
      </c>
      <c r="E50" s="34">
        <f ca="1">VLOOKUP($C50,Saldo3,_xlfn.SINGLE(MATCH(EOMONTH(DataD0,0),$D$1:$AZ$1,0)),0)</f>
        <v>-217.1457362551908</v>
      </c>
      <c r="F50" s="35">
        <f ca="1">+D50*E50</f>
        <v>-1105.330603305008</v>
      </c>
      <c r="G50" s="36">
        <f ca="1">+F50/$F$52</f>
        <v>-2.4227141936906312E-4</v>
      </c>
    </row>
    <row r="51" spans="3:7">
      <c r="C51" s="33" t="s">
        <v>67</v>
      </c>
      <c r="D51" s="34">
        <f ca="1">IF($C51="BRL",1,VLOOKUP($C51,Saldo2,_xlfn.SINGLE(MATCH(EOMONTH(DataD0,0),$D$1:$AZ$1,0)),0))</f>
        <v>9569.0070210631893</v>
      </c>
      <c r="E51" s="34">
        <f ca="1">VLOOKUP($C51,Saldo3,_xlfn.SINGLE(MATCH(EOMONTH(DataD0,0),$D$1:$AZ$1,0)),0)</f>
        <v>1.3007391106433515</v>
      </c>
      <c r="F51" s="35">
        <f ca="1">+D51*E51</f>
        <v>12446.781682317718</v>
      </c>
      <c r="G51" s="36">
        <f ca="1">+F51/$F$52</f>
        <v>2.7281425627187338E-3</v>
      </c>
    </row>
    <row r="52" spans="3:7">
      <c r="C52" s="37" t="s">
        <v>96</v>
      </c>
      <c r="D52" s="37"/>
      <c r="E52" s="37"/>
      <c r="F52" s="38">
        <f ca="1">_xlfn.SINGLE(INDEX($A$1:$AZ$43,MATCH("Saldo Total",$A:$A,0),MATCH(EOMONTH(DataD0,0),$A$1:$AZ$1,0)))</f>
        <v>4562364.8310790118</v>
      </c>
      <c r="G52" s="36">
        <f ca="1">+F52/$F$52</f>
        <v>1</v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dxfId="18" priority="8" operator="greaterThan">
      <formula>0.03</formula>
    </cfRule>
  </conditionalFormatting>
  <conditionalFormatting sqref="G49:G51">
    <cfRule type="cellIs" dxfId="17" priority="7" operator="greaterThan">
      <formula>0.05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25"/>
  <sheetViews>
    <sheetView topLeftCell="H1" zoomScale="118" workbookViewId="0">
      <selection activeCell="P3" sqref="P3:R4"/>
    </sheetView>
  </sheetViews>
  <sheetFormatPr baseColWidth="10" defaultColWidth="12.5" defaultRowHeight="16"/>
  <cols>
    <col min="1" max="1" width="39.5" customWidth="1"/>
    <col min="2" max="2" width="13.5" customWidth="1"/>
    <col min="3" max="18" width="12.5" customWidth="1"/>
  </cols>
  <sheetData>
    <row r="1" spans="1:31" ht="15.75" customHeight="1">
      <c r="A1" s="39">
        <f ca="1">TODAY()</f>
        <v>45055</v>
      </c>
      <c r="B1" s="5" t="s">
        <v>47</v>
      </c>
      <c r="C1" s="7">
        <v>44592</v>
      </c>
      <c r="D1" s="7">
        <v>44620</v>
      </c>
      <c r="E1" s="7">
        <v>44651</v>
      </c>
      <c r="F1" s="7">
        <v>44681</v>
      </c>
      <c r="G1" s="7">
        <v>44712</v>
      </c>
      <c r="H1" s="7">
        <v>44742</v>
      </c>
      <c r="I1" s="7">
        <v>44773</v>
      </c>
      <c r="J1" s="7">
        <v>44804</v>
      </c>
      <c r="K1" s="7">
        <v>44834</v>
      </c>
      <c r="L1" s="7">
        <v>44865</v>
      </c>
      <c r="M1" s="7">
        <v>44895</v>
      </c>
      <c r="N1" s="7">
        <v>44926</v>
      </c>
      <c r="O1" s="7">
        <v>44957</v>
      </c>
      <c r="P1" s="7">
        <v>44985</v>
      </c>
      <c r="Q1" s="7">
        <v>45016</v>
      </c>
      <c r="R1" s="7">
        <v>45046</v>
      </c>
      <c r="S1" s="7">
        <v>45077</v>
      </c>
      <c r="T1" s="7">
        <v>45107</v>
      </c>
      <c r="U1" s="7">
        <f t="shared" ref="U1:AD1" si="0">EOMONTH(T1,1)</f>
        <v>45138</v>
      </c>
      <c r="V1" s="7">
        <f t="shared" si="0"/>
        <v>45169</v>
      </c>
      <c r="W1" s="7">
        <f t="shared" si="0"/>
        <v>45199</v>
      </c>
      <c r="X1" s="7">
        <f t="shared" si="0"/>
        <v>45230</v>
      </c>
      <c r="Y1" s="7">
        <f t="shared" si="0"/>
        <v>45260</v>
      </c>
      <c r="Z1" s="7">
        <f t="shared" si="0"/>
        <v>45291</v>
      </c>
      <c r="AA1" s="7">
        <f t="shared" si="0"/>
        <v>45322</v>
      </c>
      <c r="AB1" s="7">
        <f t="shared" si="0"/>
        <v>45351</v>
      </c>
      <c r="AC1" s="7">
        <f t="shared" si="0"/>
        <v>45382</v>
      </c>
      <c r="AD1" s="7">
        <f t="shared" si="0"/>
        <v>45412</v>
      </c>
      <c r="AE1" s="7">
        <v>45443</v>
      </c>
    </row>
    <row r="2" spans="1:31" ht="6" customHeight="1">
      <c r="A2" s="12"/>
      <c r="B2" s="13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1:31" ht="15.75" customHeight="1">
      <c r="A3" s="40" t="s">
        <v>97</v>
      </c>
      <c r="B3" s="41" t="s">
        <v>52</v>
      </c>
      <c r="C3" s="42">
        <f ca="1">_xlfn.SINGLE(IF(EOMONTH(DataD0,0)&lt;C$1,"",INDEX(Saldos!$A:$AZ,MATCH("Saldo Total",Saldos!$A:$A,0),MATCH(C$1,Saldos!$A$1:$AZ$1,0))))</f>
        <v>0</v>
      </c>
      <c r="D3" s="42">
        <f ca="1">_xlfn.SINGLE(IF(EOMONTH(DataD0,0)&lt;D$1,"",INDEX(Saldos!$A:$AZ,MATCH("Saldo Total",Saldos!$A:$A,0),MATCH(D$1,Saldos!$A$1:$AZ$1,0))))</f>
        <v>30771.582388037066</v>
      </c>
      <c r="E3" s="42">
        <f ca="1">_xlfn.SINGLE(IF(EOMONTH(DataD0,0)&lt;E$1,"",INDEX(Saldos!$A:$AZ,MATCH("Saldo Total",Saldos!$A:$A,0),MATCH(E$1,Saldos!$A$1:$AZ$1,0))))</f>
        <v>1560520.1822726415</v>
      </c>
      <c r="F3" s="42">
        <f ca="1">_xlfn.SINGLE(IF(EOMONTH(DataD0,0)&lt;F$1,"",INDEX(Saldos!$A:$AZ,MATCH("Saldo Total",Saldos!$A:$A,0),MATCH(F$1,Saldos!$A$1:$AZ$1,0))))</f>
        <v>1514544.058114307</v>
      </c>
      <c r="G3" s="42">
        <f ca="1">_xlfn.SINGLE(IF(EOMONTH(DataD0,0)&lt;G$1,"",INDEX(Saldos!$A:$AZ,MATCH("Saldo Total",Saldos!$A:$A,0),MATCH(G$1,Saldos!$A$1:$AZ$1,0))))</f>
        <v>1026166.1703653442</v>
      </c>
      <c r="H3" s="42">
        <f ca="1">_xlfn.SINGLE(IF(EOMONTH(DataD0,0)&lt;H$1,"",INDEX(Saldos!$A:$AZ,MATCH("Saldo Total",Saldos!$A:$A,0),MATCH(H$1,Saldos!$A$1:$AZ$1,0))))</f>
        <v>825654.88950560091</v>
      </c>
      <c r="I3" s="42">
        <f ca="1">_xlfn.SINGLE(IF(EOMONTH(DataD0,0)&lt;I$1,"",INDEX(Saldos!$A:$AZ,MATCH("Saldo Total",Saldos!$A:$A,0),MATCH(I$1,Saldos!$A$1:$AZ$1,0))))</f>
        <v>611415.3125974763</v>
      </c>
      <c r="J3" s="42">
        <f ca="1">_xlfn.SINGLE(IF(EOMONTH(DataD0,0)&lt;J$1,"",INDEX(Saldos!$A:$AZ,MATCH("Saldo Total",Saldos!$A:$A,0),MATCH(J$1,Saldos!$A$1:$AZ$1,0))))</f>
        <v>881836.76054528716</v>
      </c>
      <c r="K3" s="42">
        <f ca="1">_xlfn.SINGLE(IF(EOMONTH(DataD0,0)&lt;K$1,"",INDEX(Saldos!$A:$AZ,MATCH("Saldo Total",Saldos!$A:$A,0),MATCH(K$1,Saldos!$A$1:$AZ$1,0))))</f>
        <v>700005.36710809148</v>
      </c>
      <c r="L3" s="42">
        <f ca="1">_xlfn.SINGLE(IF(EOMONTH(DataD0,0)&lt;L$1,"",INDEX(Saldos!$A:$AZ,MATCH("Saldo Total",Saldos!$A:$A,0),MATCH(L$1,Saldos!$A$1:$AZ$1,0))))</f>
        <v>564068.92559570377</v>
      </c>
      <c r="M3" s="42">
        <f ca="1">_xlfn.SINGLE(IF(EOMONTH(DataD0,0)&lt;M$1,"",INDEX(Saldos!$A:$AZ,MATCH("Saldo Total",Saldos!$A:$A,0),MATCH(M$1,Saldos!$A$1:$AZ$1,0))))</f>
        <v>688390.31911177468</v>
      </c>
      <c r="N3" s="42">
        <f ca="1">_xlfn.SINGLE(IF(EOMONTH(DataD0,0)&lt;N$1,"",INDEX(Saldos!$A:$AZ,MATCH("Saldo Total",Saldos!$A:$A,0),MATCH(N$1,Saldos!$A$1:$AZ$1,0))))</f>
        <v>905096.56628048164</v>
      </c>
      <c r="O3" s="42">
        <f ca="1">_xlfn.SINGLE(IF(EOMONTH(DataD0,0)&lt;O$1,"",INDEX(Saldos!$A:$AZ,MATCH("Saldo Total",Saldos!$A:$A,0),MATCH(O$1,Saldos!$A$1:$AZ$1,0))))</f>
        <v>730493.32750530273</v>
      </c>
      <c r="P3" s="42">
        <f ca="1">_xlfn.SINGLE(IF(EOMONTH(DataD0,0)&lt;P$1,"",INDEX(Saldos!$A:$AZ,MATCH("Saldo Total",Saldos!$A:$A,0),MATCH(P$1,Saldos!$A$1:$AZ$1,0))))</f>
        <v>570681.1081565551</v>
      </c>
      <c r="Q3" s="42">
        <f ca="1">_xlfn.SINGLE(IF(EOMONTH(DataD0,0)&lt;Q$1,"",INDEX(Saldos!$A:$AZ,MATCH("Saldo Total",Saldos!$A:$A,0),MATCH(Q$1,Saldos!$A$1:$AZ$1,0))))</f>
        <v>382368.57176715368</v>
      </c>
      <c r="R3" s="42">
        <f ca="1">_xlfn.SINGLE(IF(EOMONTH(DataD0,0)&lt;R$1,"",INDEX(Saldos!$A:$AZ,MATCH("Saldo Total",Saldos!$A:$A,0),MATCH(R$1,Saldos!$A$1:$AZ$1,0))))</f>
        <v>4836579.7122476613</v>
      </c>
      <c r="S3" s="42">
        <f ca="1">_xlfn.SINGLE(IF(EOMONTH(DataD0,0)&lt;S$1,"",INDEX(Saldos!$A:$AZ,MATCH("Saldo Total",Saldos!$A:$A,0),MATCH(S$1,Saldos!$A$1:$AZ$1,0))))</f>
        <v>4562364.8310790118</v>
      </c>
      <c r="T3" s="42" t="str">
        <f ca="1">_xlfn.SINGLE(IF(EOMONTH(DataD0,0)&lt;T$1,"",INDEX(Saldos!$A:$AZ,MATCH("Saldo Total",Saldos!$A:$A,0),MATCH(T$1,Saldos!$A$1:$AZ$1,0))))</f>
        <v/>
      </c>
      <c r="U3" s="42" t="str">
        <f ca="1">_xlfn.SINGLE(IF(EOMONTH(DataD0,0)&lt;U$1,"",INDEX(Saldos!$A:$AZ,MATCH("Saldo Total",Saldos!$A:$A,0),MATCH(U$1,Saldos!$A$1:$AZ$1,0))))</f>
        <v/>
      </c>
      <c r="V3" s="42" t="str">
        <f ca="1">_xlfn.SINGLE(IF(EOMONTH(DataD0,0)&lt;V$1,"",INDEX(Saldos!$A:$AZ,MATCH("Saldo Total",Saldos!$A:$A,0),MATCH(V$1,Saldos!$A$1:$AZ$1,0))))</f>
        <v/>
      </c>
      <c r="W3" s="42" t="str">
        <f ca="1">_xlfn.SINGLE(IF(EOMONTH(DataD0,0)&lt;W$1,"",INDEX(Saldos!$A:$AZ,MATCH("Saldo Total",Saldos!$A:$A,0),MATCH(W$1,Saldos!$A$1:$AZ$1,0))))</f>
        <v/>
      </c>
      <c r="X3" s="42" t="str">
        <f ca="1">_xlfn.SINGLE(IF(EOMONTH(DataD0,0)&lt;X$1,"",INDEX(Saldos!$A:$AZ,MATCH("Saldo Total",Saldos!$A:$A,0),MATCH(X$1,Saldos!$A$1:$AZ$1,0))))</f>
        <v/>
      </c>
      <c r="Y3" s="42" t="str">
        <f ca="1">_xlfn.SINGLE(IF(EOMONTH(DataD0,0)&lt;Y$1,"",INDEX(Saldos!$A:$AZ,MATCH("Saldo Total",Saldos!$A:$A,0),MATCH(Y$1,Saldos!$A$1:$AZ$1,0))))</f>
        <v/>
      </c>
      <c r="Z3" s="42" t="str">
        <f ca="1">_xlfn.SINGLE(IF(EOMONTH(DataD0,0)&lt;Z$1,"",INDEX(Saldos!$A:$AZ,MATCH("Saldo Total",Saldos!$A:$A,0),MATCH(Z$1,Saldos!$A$1:$AZ$1,0))))</f>
        <v/>
      </c>
      <c r="AA3" s="42" t="str">
        <f ca="1">_xlfn.SINGLE(IF(EOMONTH(DataD0,0)&lt;AA$1,"",INDEX(Saldos!$A:$AZ,MATCH("Saldo Total",Saldos!$A:$A,0),MATCH(AA$1,Saldos!$A$1:$AZ$1,0))))</f>
        <v/>
      </c>
      <c r="AB3" s="42" t="str">
        <f ca="1">_xlfn.SINGLE(IF(EOMONTH(DataD0,0)&lt;AB$1,"",INDEX(Saldos!$A:$AZ,MATCH("Saldo Total",Saldos!$A:$A,0),MATCH(AB$1,Saldos!$A$1:$AZ$1,0))))</f>
        <v/>
      </c>
      <c r="AC3" s="42" t="str">
        <f ca="1">_xlfn.SINGLE(IF(EOMONTH(DataD0,0)&lt;AC$1,"",INDEX(Saldos!$A:$AZ,MATCH("Saldo Total",Saldos!$A:$A,0),MATCH(AC$1,Saldos!$A$1:$AZ$1,0))))</f>
        <v/>
      </c>
      <c r="AD3" s="42" t="str">
        <f ca="1">_xlfn.SINGLE(IF(EOMONTH(DataD0,0)&lt;AD$1,"",INDEX(Saldos!$A:$AZ,MATCH("Saldo Total",Saldos!$A:$A,0),MATCH(AD$1,Saldos!$A$1:$AZ$1,0))))</f>
        <v/>
      </c>
      <c r="AE3" s="42" t="str">
        <f ca="1">_xlfn.SINGLE(IF(EOMONTH(DataD0,0)&lt;AE$1,"",INDEX(Saldos!$A:$AZ,MATCH("Saldo Total",Saldos!$A:$A,0),MATCH(AE$1,Saldos!$A$1:$AZ$1,0))))</f>
        <v/>
      </c>
    </row>
    <row r="4" spans="1:31" ht="15.75" customHeight="1">
      <c r="A4" s="40" t="s">
        <v>98</v>
      </c>
      <c r="B4" s="41" t="s">
        <v>52</v>
      </c>
      <c r="C4" s="42"/>
      <c r="D4" s="42">
        <f ca="1">_xlfn.SINGLE(IF(EOMONTH(DataD0,0)&gt;D$1,D3,IF(EOMONTH(DataD0,0)=D$1,D3+D64+#REF!,C4+D47+#REF!)))</f>
        <v>30771.582388037066</v>
      </c>
      <c r="E4" s="42">
        <f ca="1">_xlfn.SINGLE(IF(EOMONTH(DataD0,0)&gt;E$1,E3,IF(EOMONTH(DataD0,0)=E$1,E3+E64+#REF!,D4+E47+#REF!)))</f>
        <v>1560520.1822726415</v>
      </c>
      <c r="F4" s="42">
        <f ca="1">_xlfn.SINGLE(IF(EOMONTH(DataD0,0)&gt;F$1,F3,IF(EOMONTH(DataD0,0)=F$1,F3+F64+#REF!,E4+F47+#REF!)))</f>
        <v>1514544.058114307</v>
      </c>
      <c r="G4" s="42">
        <f ca="1">_xlfn.SINGLE(IF(EOMONTH(DataD0,0)&gt;G$1,G3,IF(EOMONTH(DataD0,0)=G$1,G3+G64+#REF!,F4+G47+#REF!)))</f>
        <v>1026166.1703653442</v>
      </c>
      <c r="H4" s="42">
        <f ca="1">_xlfn.SINGLE(IF(EOMONTH(DataD0,0)&gt;H$1,H3,IF(EOMONTH(DataD0,0)=H$1,H3+H64+#REF!,G4+H47+#REF!)))</f>
        <v>825654.88950560091</v>
      </c>
      <c r="I4" s="42">
        <f ca="1">_xlfn.SINGLE(IF(EOMONTH(DataD0,0)&gt;I$1,I3,IF(EOMONTH(DataD0,0)=I$1,I3+I64+#REF!,H4+I47+#REF!)))</f>
        <v>611415.3125974763</v>
      </c>
      <c r="J4" s="42">
        <f ca="1">_xlfn.SINGLE(IF(EOMONTH(DataD0,0)&gt;J$1,J3,IF(EOMONTH(DataD0,0)=J$1,J3+J64+#REF!,I4+J47+#REF!)))</f>
        <v>881836.76054528716</v>
      </c>
      <c r="K4" s="42">
        <f ca="1">_xlfn.SINGLE(IF(EOMONTH(DataD0,0)&gt;K$1,K3,IF(EOMONTH(DataD0,0)=K$1,K3+K64+#REF!,J4+K47+#REF!)))</f>
        <v>700005.36710809148</v>
      </c>
      <c r="L4" s="42">
        <f ca="1">_xlfn.SINGLE(IF(EOMONTH(DataD0,0)&gt;L$1,L3,IF(EOMONTH(DataD0,0)=L$1,L3+L64+#REF!,K4+L47+#REF!)))</f>
        <v>564068.92559570377</v>
      </c>
      <c r="M4" s="42">
        <f ca="1">_xlfn.SINGLE(IF(EOMONTH(DataD0,0)&gt;M$1,M3,IF(EOMONTH(DataD0,0)=M$1,M3+M64+#REF!,L4+M47+#REF!)))</f>
        <v>688390.31911177468</v>
      </c>
      <c r="N4" s="42">
        <f ca="1">_xlfn.SINGLE(IF(EOMONTH(DataD0,0)&gt;N$1,N3,IF(EOMONTH(DataD0,0)=N$1,N3+N64+#REF!,M4+N47+#REF!)))</f>
        <v>905096.56628048164</v>
      </c>
      <c r="O4" s="42">
        <f ca="1">_xlfn.SINGLE(IF(EOMONTH(DataD0,0)&gt;O$1,O3,IF(EOMONTH(DataD0,0)=O$1,O3+O64+#REF!,N4+O47+#REF!)))</f>
        <v>730493.32750530273</v>
      </c>
      <c r="P4" s="42">
        <f ca="1">_xlfn.SINGLE(IF(EOMONTH(DataD0,0)&gt;P$1,P3,IF(EOMONTH(DataD0,0)=P$1,P3+P64+#REF!,O4+P47+#REF!)))</f>
        <v>570681.1081565551</v>
      </c>
      <c r="Q4" s="42">
        <f t="shared" ref="Q4:AE4" ca="1" si="1">_xlfn.SINGLE(IF(EOMONTH(DataD0,0)&gt;Q$1,Q3,IF(EOMONTH(DataD0,0)=Q$1,Q3+Q64+Q29,P4+Q47+Q29)))</f>
        <v>382368.57176715368</v>
      </c>
      <c r="R4" s="42">
        <f t="shared" ca="1" si="1"/>
        <v>4836579.7122476613</v>
      </c>
      <c r="S4" s="42">
        <f t="shared" ca="1" si="1"/>
        <v>4492195.1910790121</v>
      </c>
      <c r="T4" s="42">
        <f t="shared" ca="1" si="1"/>
        <v>4142570.091079012</v>
      </c>
      <c r="U4" s="42">
        <f t="shared" ca="1" si="1"/>
        <v>3796375.1410790118</v>
      </c>
      <c r="V4" s="42">
        <f t="shared" ca="1" si="1"/>
        <v>3443523.7910790117</v>
      </c>
      <c r="W4" s="42">
        <f t="shared" ca="1" si="1"/>
        <v>3100672.4410790117</v>
      </c>
      <c r="X4" s="42">
        <f t="shared" ca="1" si="1"/>
        <v>2754821.0910790116</v>
      </c>
      <c r="Y4" s="42">
        <f t="shared" ca="1" si="1"/>
        <v>2411969.7410790115</v>
      </c>
      <c r="Z4" s="42">
        <f t="shared" ca="1" si="1"/>
        <v>2069118.3910790114</v>
      </c>
      <c r="AA4" s="42">
        <f t="shared" ca="1" si="1"/>
        <v>1723267.0410790113</v>
      </c>
      <c r="AB4" s="42">
        <f t="shared" ca="1" si="1"/>
        <v>1380415.6910790112</v>
      </c>
      <c r="AC4" s="42">
        <f t="shared" ca="1" si="1"/>
        <v>1037564.3410790112</v>
      </c>
      <c r="AD4" s="42">
        <f t="shared" ca="1" si="1"/>
        <v>691712.99107901123</v>
      </c>
      <c r="AE4" s="42">
        <f t="shared" ca="1" si="1"/>
        <v>408138.26107901125</v>
      </c>
    </row>
    <row r="5" spans="1:31" ht="15.75" customHeight="1">
      <c r="A5" s="43" t="s">
        <v>99</v>
      </c>
      <c r="B5" s="44" t="s">
        <v>52</v>
      </c>
      <c r="C5" s="45">
        <v>0</v>
      </c>
      <c r="D5" s="45">
        <f t="shared" ref="D5:J5" ca="1" si="2">-(C3-D3)</f>
        <v>30771.582388037066</v>
      </c>
      <c r="E5" s="45">
        <f t="shared" ca="1" si="2"/>
        <v>1529748.5998846043</v>
      </c>
      <c r="F5" s="45">
        <f t="shared" ca="1" si="2"/>
        <v>-45976.124158334453</v>
      </c>
      <c r="G5" s="45">
        <f t="shared" ca="1" si="2"/>
        <v>-488377.88774896285</v>
      </c>
      <c r="H5" s="45">
        <f t="shared" ca="1" si="2"/>
        <v>-200511.28085974324</v>
      </c>
      <c r="I5" s="45">
        <f t="shared" ca="1" si="2"/>
        <v>-214239.57690812461</v>
      </c>
      <c r="J5" s="45">
        <f t="shared" ca="1" si="2"/>
        <v>270421.44794781087</v>
      </c>
      <c r="K5" s="45">
        <f t="shared" ref="K5:AE5" ca="1" si="3">K4-J4</f>
        <v>-181831.39343719569</v>
      </c>
      <c r="L5" s="45">
        <f t="shared" ca="1" si="3"/>
        <v>-135936.44151238771</v>
      </c>
      <c r="M5" s="45">
        <f t="shared" ca="1" si="3"/>
        <v>124321.39351607091</v>
      </c>
      <c r="N5" s="45">
        <f t="shared" ca="1" si="3"/>
        <v>216706.24716870696</v>
      </c>
      <c r="O5" s="45">
        <f t="shared" ca="1" si="3"/>
        <v>-174603.23877517891</v>
      </c>
      <c r="P5" s="45">
        <f t="shared" ca="1" si="3"/>
        <v>-159812.21934874763</v>
      </c>
      <c r="Q5" s="45">
        <f t="shared" ca="1" si="3"/>
        <v>-188312.53638940142</v>
      </c>
      <c r="R5" s="45">
        <f t="shared" ca="1" si="3"/>
        <v>4454211.1404805072</v>
      </c>
      <c r="S5" s="45">
        <f t="shared" ca="1" si="3"/>
        <v>-344384.5211686492</v>
      </c>
      <c r="T5" s="45">
        <f t="shared" ca="1" si="3"/>
        <v>-349625.10000000009</v>
      </c>
      <c r="U5" s="45">
        <f t="shared" ca="1" si="3"/>
        <v>-346194.95000000019</v>
      </c>
      <c r="V5" s="45">
        <f t="shared" ca="1" si="3"/>
        <v>-352851.35000000009</v>
      </c>
      <c r="W5" s="45">
        <f t="shared" ca="1" si="3"/>
        <v>-342851.35000000009</v>
      </c>
      <c r="X5" s="45">
        <f t="shared" ca="1" si="3"/>
        <v>-345851.35000000009</v>
      </c>
      <c r="Y5" s="45">
        <f t="shared" ca="1" si="3"/>
        <v>-342851.35000000009</v>
      </c>
      <c r="Z5" s="45">
        <f t="shared" ca="1" si="3"/>
        <v>-342851.35000000009</v>
      </c>
      <c r="AA5" s="45">
        <f t="shared" ca="1" si="3"/>
        <v>-345851.35000000009</v>
      </c>
      <c r="AB5" s="45">
        <f t="shared" ca="1" si="3"/>
        <v>-342851.35000000009</v>
      </c>
      <c r="AC5" s="45">
        <f t="shared" ca="1" si="3"/>
        <v>-342851.35</v>
      </c>
      <c r="AD5" s="45">
        <f t="shared" ca="1" si="3"/>
        <v>-345851.35</v>
      </c>
      <c r="AE5" s="45">
        <f t="shared" ca="1" si="3"/>
        <v>-283574.73</v>
      </c>
    </row>
    <row r="6" spans="1:31" ht="15.75" hidden="1" customHeight="1">
      <c r="A6" s="46" t="s">
        <v>100</v>
      </c>
      <c r="B6" s="47"/>
      <c r="C6" s="48"/>
      <c r="D6" s="48"/>
      <c r="E6" s="48"/>
      <c r="F6" s="48"/>
      <c r="G6" s="48"/>
      <c r="H6" s="48"/>
      <c r="I6" s="48"/>
      <c r="J6" s="48"/>
      <c r="K6" s="48"/>
      <c r="L6" s="48">
        <v>563068.66606707149</v>
      </c>
      <c r="M6" s="48">
        <v>684157.03722067806</v>
      </c>
      <c r="N6" s="48">
        <v>878612.31222067808</v>
      </c>
      <c r="O6" s="48">
        <v>705217.97222067812</v>
      </c>
      <c r="P6" s="48">
        <v>531823.63222067815</v>
      </c>
      <c r="Q6" s="48">
        <v>359358.79222067818</v>
      </c>
      <c r="R6" s="48">
        <v>186893.95222067821</v>
      </c>
      <c r="S6" s="48">
        <v>14429.112220678189</v>
      </c>
      <c r="T6" s="48">
        <v>-158035.72777932181</v>
      </c>
      <c r="U6" s="48">
        <v>-330500.56777932181</v>
      </c>
      <c r="V6" s="48">
        <v>-502965.40777932177</v>
      </c>
      <c r="W6" s="48">
        <v>-675788.46777932183</v>
      </c>
      <c r="X6" s="48">
        <v>-845153.66777932178</v>
      </c>
      <c r="Y6" s="48">
        <v>-845153.66777932178</v>
      </c>
      <c r="Z6" s="48">
        <v>-845153.66777932178</v>
      </c>
      <c r="AA6" s="48">
        <v>-845153.66777932178</v>
      </c>
      <c r="AB6" s="48">
        <v>-845153.66777932178</v>
      </c>
      <c r="AC6" s="48">
        <v>-845153.66777932178</v>
      </c>
      <c r="AD6" s="48">
        <v>-845153.66777932178</v>
      </c>
      <c r="AE6" s="48">
        <v>14429.112220678189</v>
      </c>
    </row>
    <row r="7" spans="1:31" ht="15.75" hidden="1" customHeight="1">
      <c r="A7" s="46" t="s">
        <v>101</v>
      </c>
      <c r="B7" s="47"/>
      <c r="C7" s="48"/>
      <c r="D7" s="48"/>
      <c r="E7" s="48"/>
      <c r="F7" s="48"/>
      <c r="G7" s="48"/>
      <c r="H7" s="48"/>
      <c r="I7" s="48"/>
      <c r="J7" s="48"/>
      <c r="K7" s="48"/>
      <c r="L7" s="49">
        <f t="shared" ref="L7:AE7" ca="1" si="4">+L4-L6</f>
        <v>1000.2595286322758</v>
      </c>
      <c r="M7" s="49">
        <f t="shared" ca="1" si="4"/>
        <v>4233.2818910966162</v>
      </c>
      <c r="N7" s="49">
        <f t="shared" ca="1" si="4"/>
        <v>26484.254059803556</v>
      </c>
      <c r="O7" s="49">
        <f t="shared" ca="1" si="4"/>
        <v>25275.355284624617</v>
      </c>
      <c r="P7" s="49">
        <f t="shared" ca="1" si="4"/>
        <v>38857.475935876952</v>
      </c>
      <c r="Q7" s="49">
        <f t="shared" ca="1" si="4"/>
        <v>23009.779546475504</v>
      </c>
      <c r="R7" s="49">
        <f t="shared" ca="1" si="4"/>
        <v>4649685.760026983</v>
      </c>
      <c r="S7" s="49">
        <f t="shared" ca="1" si="4"/>
        <v>4477766.0788583336</v>
      </c>
      <c r="T7" s="49">
        <f t="shared" ca="1" si="4"/>
        <v>4300605.8188583339</v>
      </c>
      <c r="U7" s="49">
        <f t="shared" ca="1" si="4"/>
        <v>4126875.7088583335</v>
      </c>
      <c r="V7" s="49">
        <f t="shared" ca="1" si="4"/>
        <v>3946489.1988583338</v>
      </c>
      <c r="W7" s="49">
        <f t="shared" ca="1" si="4"/>
        <v>3776460.9088583337</v>
      </c>
      <c r="X7" s="49">
        <f t="shared" ca="1" si="4"/>
        <v>3599974.7588583333</v>
      </c>
      <c r="Y7" s="49">
        <f t="shared" ca="1" si="4"/>
        <v>3257123.4088583332</v>
      </c>
      <c r="Z7" s="49">
        <f t="shared" ca="1" si="4"/>
        <v>2914272.0588583332</v>
      </c>
      <c r="AA7" s="49">
        <f t="shared" ca="1" si="4"/>
        <v>2568420.7088583331</v>
      </c>
      <c r="AB7" s="49">
        <f t="shared" ca="1" si="4"/>
        <v>2225569.358858333</v>
      </c>
      <c r="AC7" s="49">
        <f t="shared" ca="1" si="4"/>
        <v>1882718.0088583329</v>
      </c>
      <c r="AD7" s="49">
        <f t="shared" ca="1" si="4"/>
        <v>1536866.658858333</v>
      </c>
      <c r="AE7" s="49">
        <f t="shared" ca="1" si="4"/>
        <v>393709.14885833306</v>
      </c>
    </row>
    <row r="8" spans="1:31" ht="15.75" customHeight="1">
      <c r="A8" s="50"/>
      <c r="B8" s="51"/>
      <c r="C8" s="52"/>
      <c r="D8" s="52"/>
      <c r="E8" s="52"/>
      <c r="F8" s="52"/>
      <c r="G8" s="52"/>
      <c r="H8" s="52"/>
      <c r="I8" s="52"/>
      <c r="J8" s="52"/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</row>
    <row r="9" spans="1:31" ht="15.75" customHeight="1">
      <c r="A9" s="54" t="s">
        <v>102</v>
      </c>
      <c r="B9" s="5"/>
      <c r="C9" s="7"/>
      <c r="D9" s="90">
        <f t="shared" ref="D9:AE9" ca="1" si="5">_xlfn.SINGLE(IF(EOMONTH(DataD0,0)=D$1,D10+D11+D17+D21+D27,IF(EOMONTH(DataD0,0)&gt;D$1,D10+D11,D30)))</f>
        <v>0</v>
      </c>
      <c r="E9" s="55">
        <f t="shared" ca="1" si="5"/>
        <v>0</v>
      </c>
      <c r="F9" s="55">
        <f t="shared" ca="1" si="5"/>
        <v>0</v>
      </c>
      <c r="G9" s="55">
        <f t="shared" ca="1" si="5"/>
        <v>0</v>
      </c>
      <c r="H9" s="55">
        <f t="shared" ca="1" si="5"/>
        <v>0</v>
      </c>
      <c r="I9" s="55">
        <f t="shared" ca="1" si="5"/>
        <v>0</v>
      </c>
      <c r="J9" s="55">
        <f t="shared" ca="1" si="5"/>
        <v>0</v>
      </c>
      <c r="K9" s="55">
        <f t="shared" ca="1" si="5"/>
        <v>0</v>
      </c>
      <c r="L9" s="55">
        <f t="shared" ca="1" si="5"/>
        <v>0</v>
      </c>
      <c r="M9" s="55">
        <f t="shared" ca="1" si="5"/>
        <v>0</v>
      </c>
      <c r="N9" s="55">
        <f t="shared" ca="1" si="5"/>
        <v>0</v>
      </c>
      <c r="O9" s="55">
        <f t="shared" ca="1" si="5"/>
        <v>0</v>
      </c>
      <c r="P9" s="55">
        <f t="shared" ca="1" si="5"/>
        <v>0</v>
      </c>
      <c r="Q9" s="55">
        <f t="shared" ca="1" si="5"/>
        <v>0</v>
      </c>
      <c r="R9" s="55">
        <f t="shared" ca="1" si="5"/>
        <v>0</v>
      </c>
      <c r="S9" s="55">
        <f t="shared" ca="1" si="5"/>
        <v>0</v>
      </c>
      <c r="T9" s="55">
        <f t="shared" ca="1" si="5"/>
        <v>0</v>
      </c>
      <c r="U9" s="55">
        <f t="shared" ca="1" si="5"/>
        <v>0</v>
      </c>
      <c r="V9" s="55">
        <f t="shared" ca="1" si="5"/>
        <v>0</v>
      </c>
      <c r="W9" s="55">
        <f t="shared" ca="1" si="5"/>
        <v>0</v>
      </c>
      <c r="X9" s="55">
        <f t="shared" ca="1" si="5"/>
        <v>0</v>
      </c>
      <c r="Y9" s="55">
        <f t="shared" ca="1" si="5"/>
        <v>0</v>
      </c>
      <c r="Z9" s="55">
        <f t="shared" ca="1" si="5"/>
        <v>0</v>
      </c>
      <c r="AA9" s="55">
        <f t="shared" ca="1" si="5"/>
        <v>0</v>
      </c>
      <c r="AB9" s="55">
        <f t="shared" ca="1" si="5"/>
        <v>0</v>
      </c>
      <c r="AC9" s="55">
        <f t="shared" ca="1" si="5"/>
        <v>0</v>
      </c>
      <c r="AD9" s="55">
        <f t="shared" ca="1" si="5"/>
        <v>0</v>
      </c>
      <c r="AE9" s="55">
        <f t="shared" ca="1" si="5"/>
        <v>0</v>
      </c>
    </row>
    <row r="10" spans="1:31" ht="15.75" customHeight="1">
      <c r="A10" s="56" t="s">
        <v>103</v>
      </c>
      <c r="B10" s="57"/>
      <c r="C10" s="57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 ht="15.75" customHeight="1">
      <c r="A11" s="56" t="s">
        <v>104</v>
      </c>
      <c r="B11" s="57"/>
      <c r="C11" s="57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 ht="15.75" customHeight="1">
      <c r="A12" s="59"/>
      <c r="B12" s="60"/>
      <c r="C12" s="61"/>
      <c r="D12" s="61"/>
      <c r="E12" s="61"/>
      <c r="F12" s="61"/>
      <c r="G12" s="61"/>
      <c r="H12" s="61"/>
      <c r="I12" s="61"/>
      <c r="J12" s="61"/>
      <c r="K12" s="61"/>
      <c r="L12" s="62"/>
      <c r="M12" s="62"/>
      <c r="N12" s="62"/>
      <c r="O12" s="62"/>
      <c r="P12" s="62"/>
      <c r="Q12" s="62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</row>
    <row r="13" spans="1:31" ht="15.75" customHeight="1">
      <c r="A13" s="54" t="s">
        <v>105</v>
      </c>
      <c r="B13" s="5" t="s">
        <v>106</v>
      </c>
      <c r="C13" s="7">
        <f t="shared" ref="C13:AE13" si="6">C1</f>
        <v>44592</v>
      </c>
      <c r="D13" s="7">
        <f t="shared" si="6"/>
        <v>44620</v>
      </c>
      <c r="E13" s="7">
        <f t="shared" si="6"/>
        <v>44651</v>
      </c>
      <c r="F13" s="7">
        <f t="shared" si="6"/>
        <v>44681</v>
      </c>
      <c r="G13" s="7">
        <f t="shared" si="6"/>
        <v>44712</v>
      </c>
      <c r="H13" s="7">
        <f t="shared" si="6"/>
        <v>44742</v>
      </c>
      <c r="I13" s="7">
        <f t="shared" si="6"/>
        <v>44773</v>
      </c>
      <c r="J13" s="7">
        <f t="shared" si="6"/>
        <v>44804</v>
      </c>
      <c r="K13" s="7">
        <f t="shared" si="6"/>
        <v>44834</v>
      </c>
      <c r="L13" s="7">
        <f t="shared" si="6"/>
        <v>44865</v>
      </c>
      <c r="M13" s="7">
        <f t="shared" si="6"/>
        <v>44895</v>
      </c>
      <c r="N13" s="7">
        <f t="shared" si="6"/>
        <v>44926</v>
      </c>
      <c r="O13" s="7">
        <f t="shared" si="6"/>
        <v>44957</v>
      </c>
      <c r="P13" s="7">
        <f t="shared" si="6"/>
        <v>44985</v>
      </c>
      <c r="Q13" s="7">
        <f t="shared" si="6"/>
        <v>45016</v>
      </c>
      <c r="R13" s="7">
        <f t="shared" si="6"/>
        <v>45046</v>
      </c>
      <c r="S13" s="7">
        <f t="shared" si="6"/>
        <v>45077</v>
      </c>
      <c r="T13" s="7">
        <f t="shared" si="6"/>
        <v>45107</v>
      </c>
      <c r="U13" s="7">
        <f t="shared" si="6"/>
        <v>45138</v>
      </c>
      <c r="V13" s="7">
        <f t="shared" si="6"/>
        <v>45169</v>
      </c>
      <c r="W13" s="7">
        <f t="shared" si="6"/>
        <v>45199</v>
      </c>
      <c r="X13" s="7">
        <f t="shared" si="6"/>
        <v>45230</v>
      </c>
      <c r="Y13" s="7">
        <f t="shared" si="6"/>
        <v>45260</v>
      </c>
      <c r="Z13" s="7">
        <f t="shared" si="6"/>
        <v>45291</v>
      </c>
      <c r="AA13" s="7">
        <f t="shared" si="6"/>
        <v>45322</v>
      </c>
      <c r="AB13" s="7">
        <f t="shared" si="6"/>
        <v>45351</v>
      </c>
      <c r="AC13" s="7">
        <f t="shared" si="6"/>
        <v>45382</v>
      </c>
      <c r="AD13" s="7">
        <f t="shared" si="6"/>
        <v>45412</v>
      </c>
      <c r="AE13" s="7">
        <f t="shared" si="6"/>
        <v>45443</v>
      </c>
    </row>
    <row r="14" spans="1:31" ht="15.75" customHeight="1">
      <c r="A14" s="8" t="s">
        <v>107</v>
      </c>
      <c r="B14" s="64">
        <v>0.1953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</row>
    <row r="15" spans="1:31" ht="15.75" customHeight="1">
      <c r="A15" s="8" t="s">
        <v>108</v>
      </c>
      <c r="B15" s="64">
        <v>0.1953</v>
      </c>
      <c r="C15" s="10">
        <v>0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</row>
    <row r="16" spans="1:31" ht="15.75" customHeight="1">
      <c r="A16" s="56" t="s">
        <v>109</v>
      </c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8">
        <f t="array" ref="Q16">SUMPRODUCT(1-$B$14:$B$15,Q$14:Q$15)</f>
        <v>0</v>
      </c>
      <c r="R16" s="58">
        <f t="array" ref="R16">SUMPRODUCT(1-$B$14:$B$15,R$14:R$15)</f>
        <v>0</v>
      </c>
      <c r="S16" s="58">
        <f t="array" ref="S16">SUMPRODUCT(1-$B$14:$B$15,S$14:S$15)</f>
        <v>0</v>
      </c>
      <c r="T16" s="58">
        <f t="array" ref="T16">SUMPRODUCT(1-$B$14:$B$15,T$14:T$15)</f>
        <v>0</v>
      </c>
      <c r="U16" s="58">
        <f t="array" ref="U16">SUMPRODUCT(1-$B$14:$B$15,U$14:U$15)</f>
        <v>0</v>
      </c>
      <c r="V16" s="58">
        <f t="array" ref="V16">SUMPRODUCT(1-$B$14:$B$15,V$14:V$15)</f>
        <v>0</v>
      </c>
      <c r="W16" s="58">
        <f t="array" ref="W16">SUMPRODUCT(1-$B$14:$B$15,W$14:W$15)</f>
        <v>0</v>
      </c>
      <c r="X16" s="58">
        <f t="array" ref="X16">SUMPRODUCT(1-$B$14:$B$15,X$14:X$15)</f>
        <v>0</v>
      </c>
      <c r="Y16" s="58">
        <f t="array" ref="Y16">SUMPRODUCT(1-$B$14:$B$15,Y$14:Y$15)</f>
        <v>0</v>
      </c>
      <c r="Z16" s="58">
        <f t="array" ref="Z16">SUMPRODUCT(1-$B$14:$B$15,Z$14:Z$15)</f>
        <v>0</v>
      </c>
      <c r="AA16" s="58">
        <f t="array" ref="AA16">SUMPRODUCT(1-$B$14:$B$15,AA$14:AA$15)</f>
        <v>0</v>
      </c>
      <c r="AB16" s="58">
        <f t="array" ref="AB16">SUMPRODUCT(1-$B$14:$B$15,AB$14:AB$15)</f>
        <v>0</v>
      </c>
      <c r="AC16" s="58">
        <f t="array" ref="AC16">SUMPRODUCT(1-$B$14:$B$15,AC$14:AC$15)</f>
        <v>0</v>
      </c>
      <c r="AD16" s="58">
        <f t="array" ref="AD16">SUMPRODUCT(1-$B$14:$B$15,AD$14:AD$15)</f>
        <v>0</v>
      </c>
      <c r="AE16" s="58">
        <f t="array" ref="AE16">SUMPRODUCT(1-$B$14:$B$15,AE$14:AE$15)</f>
        <v>0</v>
      </c>
    </row>
    <row r="17" spans="1:31" ht="15.75" customHeight="1">
      <c r="A17" s="56" t="s">
        <v>110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8">
        <f t="shared" ref="Q17:AE17" si="7">SUM(Q$14:Q$15)</f>
        <v>0</v>
      </c>
      <c r="R17" s="58">
        <f t="shared" si="7"/>
        <v>0</v>
      </c>
      <c r="S17" s="58">
        <f t="shared" si="7"/>
        <v>0</v>
      </c>
      <c r="T17" s="58">
        <f t="shared" si="7"/>
        <v>0</v>
      </c>
      <c r="U17" s="58">
        <f t="shared" si="7"/>
        <v>0</v>
      </c>
      <c r="V17" s="58">
        <f t="shared" si="7"/>
        <v>0</v>
      </c>
      <c r="W17" s="58">
        <f t="shared" si="7"/>
        <v>0</v>
      </c>
      <c r="X17" s="58">
        <f t="shared" si="7"/>
        <v>0</v>
      </c>
      <c r="Y17" s="58">
        <f t="shared" si="7"/>
        <v>0</v>
      </c>
      <c r="Z17" s="58">
        <f t="shared" si="7"/>
        <v>0</v>
      </c>
      <c r="AA17" s="58">
        <f t="shared" si="7"/>
        <v>0</v>
      </c>
      <c r="AB17" s="58">
        <f t="shared" si="7"/>
        <v>0</v>
      </c>
      <c r="AC17" s="58">
        <f t="shared" si="7"/>
        <v>0</v>
      </c>
      <c r="AD17" s="58">
        <f t="shared" si="7"/>
        <v>0</v>
      </c>
      <c r="AE17" s="58">
        <f t="shared" si="7"/>
        <v>0</v>
      </c>
    </row>
    <row r="18" spans="1:31" ht="15.75" customHeight="1">
      <c r="A18" s="8" t="s">
        <v>111</v>
      </c>
      <c r="B18" s="64">
        <v>0.1953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S18" s="10">
        <v>26000</v>
      </c>
      <c r="T18" s="10">
        <v>22000</v>
      </c>
      <c r="U18" s="10">
        <v>12000</v>
      </c>
      <c r="V18" s="10"/>
      <c r="W18" s="10"/>
      <c r="X18" s="10"/>
      <c r="Y18" s="10"/>
      <c r="Z18" s="10"/>
      <c r="AA18" s="10"/>
      <c r="AB18" s="10"/>
      <c r="AC18" s="10"/>
      <c r="AD18" s="10"/>
      <c r="AE18" s="10"/>
    </row>
    <row r="19" spans="1:31" ht="15.75" customHeight="1">
      <c r="A19" s="65" t="s">
        <v>112</v>
      </c>
      <c r="B19" s="64">
        <v>0.1588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</row>
    <row r="20" spans="1:31" ht="15.75" customHeight="1">
      <c r="A20" s="56" t="s">
        <v>113</v>
      </c>
      <c r="B20" s="57"/>
      <c r="C20" s="58">
        <f t="shared" ref="C20:P20" si="8">SUM(C18:C19)</f>
        <v>0</v>
      </c>
      <c r="D20" s="58">
        <f t="shared" si="8"/>
        <v>0</v>
      </c>
      <c r="E20" s="58">
        <f t="shared" si="8"/>
        <v>0</v>
      </c>
      <c r="F20" s="58">
        <f t="shared" si="8"/>
        <v>0</v>
      </c>
      <c r="G20" s="58">
        <f t="shared" si="8"/>
        <v>0</v>
      </c>
      <c r="H20" s="58">
        <f t="shared" si="8"/>
        <v>0</v>
      </c>
      <c r="I20" s="58">
        <f t="shared" si="8"/>
        <v>0</v>
      </c>
      <c r="J20" s="58">
        <f t="shared" si="8"/>
        <v>0</v>
      </c>
      <c r="K20" s="58">
        <f t="shared" si="8"/>
        <v>0</v>
      </c>
      <c r="L20" s="58">
        <f t="shared" si="8"/>
        <v>0</v>
      </c>
      <c r="M20" s="58">
        <f t="shared" si="8"/>
        <v>0</v>
      </c>
      <c r="N20" s="58">
        <f t="shared" si="8"/>
        <v>0</v>
      </c>
      <c r="O20" s="58">
        <f t="shared" si="8"/>
        <v>0</v>
      </c>
      <c r="P20" s="58">
        <f t="shared" si="8"/>
        <v>0</v>
      </c>
      <c r="Q20" s="58">
        <f t="array" ref="Q20">SUMPRODUCT(1-$B$18:$B$19,Q18:Q19)</f>
        <v>0</v>
      </c>
      <c r="R20" s="58">
        <f t="array" ref="R20">SUMPRODUCT(1-$B$18:$B$19,R18:R19)</f>
        <v>0</v>
      </c>
      <c r="S20" s="58">
        <f t="array" ref="S20">SUMPRODUCT(1-$B$18:$B$19,S18:S19)</f>
        <v>20922.2</v>
      </c>
      <c r="T20" s="58">
        <f t="array" ref="T20">SUMPRODUCT(1-$B$18:$B$19,T18:T19)</f>
        <v>17703.399999999998</v>
      </c>
      <c r="U20" s="58">
        <f t="array" ref="U20">SUMPRODUCT(1-$B$18:$B$19,U18:U19)</f>
        <v>9656.4</v>
      </c>
      <c r="V20" s="58">
        <f t="array" ref="V20">SUMPRODUCT(1-$B$18:$B$19,V18:V19)</f>
        <v>0</v>
      </c>
      <c r="W20" s="58">
        <f t="array" ref="W20">SUMPRODUCT(1-$B$18:$B$19,W18:W19)</f>
        <v>0</v>
      </c>
      <c r="X20" s="58">
        <f t="array" ref="X20">SUMPRODUCT(1-$B$18:$B$19,X18:X19)</f>
        <v>0</v>
      </c>
      <c r="Y20" s="58">
        <f t="array" ref="Y20">SUMPRODUCT(1-$B$18:$B$19,Y18:Y19)</f>
        <v>0</v>
      </c>
      <c r="Z20" s="58">
        <f t="array" ref="Z20">SUMPRODUCT(1-$B$18:$B$19,Z18:Z19)</f>
        <v>0</v>
      </c>
      <c r="AA20" s="58">
        <f t="array" ref="AA20">SUMPRODUCT(1-$B$18:$B$19,AA18:AA19)</f>
        <v>0</v>
      </c>
      <c r="AB20" s="58">
        <f t="array" ref="AB20">SUMPRODUCT(1-$B$18:$B$19,AB18:AB19)</f>
        <v>0</v>
      </c>
      <c r="AC20" s="58">
        <f t="array" ref="AC20">SUMPRODUCT(1-$B$18:$B$19,AC18:AC19)</f>
        <v>0</v>
      </c>
      <c r="AD20" s="58">
        <f t="array" ref="AD20">SUMPRODUCT(1-$B$18:$B$19,AD18:AD19)</f>
        <v>0</v>
      </c>
      <c r="AE20" s="58">
        <f t="array" ref="AE20">SUMPRODUCT(1-$B$18:$B$19,AE18:AE19)</f>
        <v>0</v>
      </c>
    </row>
    <row r="21" spans="1:31" ht="15.75" customHeight="1">
      <c r="A21" s="56" t="s">
        <v>110</v>
      </c>
      <c r="B21" s="57"/>
      <c r="C21" s="58">
        <f t="shared" ref="C21:P21" si="9">C16+C20</f>
        <v>0</v>
      </c>
      <c r="D21" s="58">
        <f t="shared" si="9"/>
        <v>0</v>
      </c>
      <c r="E21" s="58">
        <f t="shared" si="9"/>
        <v>0</v>
      </c>
      <c r="F21" s="58">
        <f t="shared" si="9"/>
        <v>0</v>
      </c>
      <c r="G21" s="58">
        <f t="shared" si="9"/>
        <v>0</v>
      </c>
      <c r="H21" s="58">
        <f t="shared" si="9"/>
        <v>0</v>
      </c>
      <c r="I21" s="58">
        <f t="shared" si="9"/>
        <v>0</v>
      </c>
      <c r="J21" s="58">
        <f t="shared" si="9"/>
        <v>0</v>
      </c>
      <c r="K21" s="58">
        <f t="shared" si="9"/>
        <v>0</v>
      </c>
      <c r="L21" s="58">
        <f t="shared" si="9"/>
        <v>0</v>
      </c>
      <c r="M21" s="58">
        <f t="shared" si="9"/>
        <v>0</v>
      </c>
      <c r="N21" s="58">
        <f t="shared" si="9"/>
        <v>0</v>
      </c>
      <c r="O21" s="58">
        <f t="shared" si="9"/>
        <v>0</v>
      </c>
      <c r="P21" s="58">
        <f t="shared" si="9"/>
        <v>0</v>
      </c>
      <c r="Q21" s="58">
        <f t="shared" ref="Q21:AE21" si="10">SUM($Q$18:$Q$19)</f>
        <v>0</v>
      </c>
      <c r="R21" s="58">
        <f t="shared" si="10"/>
        <v>0</v>
      </c>
      <c r="S21" s="58">
        <f t="shared" si="10"/>
        <v>0</v>
      </c>
      <c r="T21" s="58">
        <f t="shared" si="10"/>
        <v>0</v>
      </c>
      <c r="U21" s="58">
        <f t="shared" si="10"/>
        <v>0</v>
      </c>
      <c r="V21" s="58">
        <f t="shared" si="10"/>
        <v>0</v>
      </c>
      <c r="W21" s="58">
        <f t="shared" si="10"/>
        <v>0</v>
      </c>
      <c r="X21" s="58">
        <f t="shared" si="10"/>
        <v>0</v>
      </c>
      <c r="Y21" s="58">
        <f t="shared" si="10"/>
        <v>0</v>
      </c>
      <c r="Z21" s="58">
        <f t="shared" si="10"/>
        <v>0</v>
      </c>
      <c r="AA21" s="58">
        <f t="shared" si="10"/>
        <v>0</v>
      </c>
      <c r="AB21" s="58">
        <f t="shared" si="10"/>
        <v>0</v>
      </c>
      <c r="AC21" s="58">
        <f t="shared" si="10"/>
        <v>0</v>
      </c>
      <c r="AD21" s="58">
        <f t="shared" si="10"/>
        <v>0</v>
      </c>
      <c r="AE21" s="58">
        <f t="shared" si="10"/>
        <v>0</v>
      </c>
    </row>
    <row r="22" spans="1:31" ht="15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</row>
    <row r="23" spans="1:31" ht="15.75" customHeight="1">
      <c r="A23" s="54" t="s">
        <v>114</v>
      </c>
      <c r="B23" s="5"/>
      <c r="C23" s="7">
        <f t="shared" ref="C23:AE23" si="11">C1</f>
        <v>44592</v>
      </c>
      <c r="D23" s="7">
        <f t="shared" si="11"/>
        <v>44620</v>
      </c>
      <c r="E23" s="7">
        <f t="shared" si="11"/>
        <v>44651</v>
      </c>
      <c r="F23" s="7">
        <f t="shared" si="11"/>
        <v>44681</v>
      </c>
      <c r="G23" s="7">
        <f t="shared" si="11"/>
        <v>44712</v>
      </c>
      <c r="H23" s="7">
        <f t="shared" si="11"/>
        <v>44742</v>
      </c>
      <c r="I23" s="7">
        <f t="shared" si="11"/>
        <v>44773</v>
      </c>
      <c r="J23" s="7">
        <f t="shared" si="11"/>
        <v>44804</v>
      </c>
      <c r="K23" s="7">
        <f t="shared" si="11"/>
        <v>44834</v>
      </c>
      <c r="L23" s="7">
        <f t="shared" si="11"/>
        <v>44865</v>
      </c>
      <c r="M23" s="7">
        <f t="shared" si="11"/>
        <v>44895</v>
      </c>
      <c r="N23" s="7">
        <f t="shared" si="11"/>
        <v>44926</v>
      </c>
      <c r="O23" s="7">
        <f t="shared" si="11"/>
        <v>44957</v>
      </c>
      <c r="P23" s="7">
        <f t="shared" si="11"/>
        <v>44985</v>
      </c>
      <c r="Q23" s="7">
        <f t="shared" si="11"/>
        <v>45016</v>
      </c>
      <c r="R23" s="7">
        <f t="shared" si="11"/>
        <v>45046</v>
      </c>
      <c r="S23" s="7">
        <f t="shared" si="11"/>
        <v>45077</v>
      </c>
      <c r="T23" s="7">
        <f t="shared" si="11"/>
        <v>45107</v>
      </c>
      <c r="U23" s="7">
        <f t="shared" si="11"/>
        <v>45138</v>
      </c>
      <c r="V23" s="7">
        <f t="shared" si="11"/>
        <v>45169</v>
      </c>
      <c r="W23" s="7">
        <f t="shared" si="11"/>
        <v>45199</v>
      </c>
      <c r="X23" s="7">
        <f t="shared" si="11"/>
        <v>45230</v>
      </c>
      <c r="Y23" s="7">
        <f t="shared" si="11"/>
        <v>45260</v>
      </c>
      <c r="Z23" s="7">
        <f t="shared" si="11"/>
        <v>45291</v>
      </c>
      <c r="AA23" s="7">
        <f t="shared" si="11"/>
        <v>45322</v>
      </c>
      <c r="AB23" s="7">
        <f t="shared" si="11"/>
        <v>45351</v>
      </c>
      <c r="AC23" s="7">
        <f t="shared" si="11"/>
        <v>45382</v>
      </c>
      <c r="AD23" s="7">
        <f t="shared" si="11"/>
        <v>45412</v>
      </c>
      <c r="AE23" s="7">
        <f t="shared" si="11"/>
        <v>45443</v>
      </c>
    </row>
    <row r="24" spans="1:31" ht="15.75" customHeight="1">
      <c r="A24" s="8" t="s">
        <v>115</v>
      </c>
      <c r="B24" s="64">
        <v>0.1953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</row>
    <row r="25" spans="1:31" ht="15.75" customHeight="1">
      <c r="A25" s="8" t="s">
        <v>116</v>
      </c>
      <c r="B25" s="64">
        <v>0.1953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</row>
    <row r="26" spans="1:31" ht="15.75" customHeight="1">
      <c r="A26" s="8" t="s">
        <v>117</v>
      </c>
      <c r="B26" s="64">
        <v>0.1953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1:31" ht="15.75" customHeight="1">
      <c r="A27" s="56" t="s">
        <v>118</v>
      </c>
      <c r="B27" s="57"/>
      <c r="C27" s="58">
        <f t="array" ref="C27">SUMPRODUCT(1-$B$24:$B$26,C$24:C$26)</f>
        <v>0</v>
      </c>
      <c r="D27" s="58">
        <f t="array" ref="D27">SUMPRODUCT(1-$B$24:$B$26,D$24:D$26)</f>
        <v>0</v>
      </c>
      <c r="E27" s="58">
        <f t="array" ref="E27">SUMPRODUCT(1-$B$24:$B$26,E$24:E$26)</f>
        <v>0</v>
      </c>
      <c r="F27" s="58">
        <f t="array" ref="F27">SUMPRODUCT(1-$B$24:$B$26,F$24:F$26)</f>
        <v>0</v>
      </c>
      <c r="G27" s="58">
        <f t="array" ref="G27">SUMPRODUCT(1-$B$24:$B$26,G$24:G$26)</f>
        <v>0</v>
      </c>
      <c r="H27" s="58">
        <f t="array" ref="H27">SUMPRODUCT(1-$B$24:$B$26,H$24:H$26)</f>
        <v>0</v>
      </c>
      <c r="I27" s="58">
        <f t="array" ref="I27">SUMPRODUCT(1-$B$24:$B$26,I$24:I$26)</f>
        <v>0</v>
      </c>
      <c r="J27" s="58">
        <f t="array" ref="J27">SUMPRODUCT(1-$B$24:$B$26,J$24:J$26)</f>
        <v>0</v>
      </c>
      <c r="K27" s="58">
        <f t="array" ref="K27">SUMPRODUCT(1-$B$24:$B$26,K$24:K$26)</f>
        <v>0</v>
      </c>
      <c r="L27" s="58">
        <f t="array" ref="L27">SUMPRODUCT(1-$B$24:$B$26,L$24:L$26)</f>
        <v>0</v>
      </c>
      <c r="M27" s="58">
        <f t="array" ref="M27">SUMPRODUCT(1-$B$24:$B$26,M$24:M$26)</f>
        <v>0</v>
      </c>
      <c r="N27" s="58">
        <f t="array" ref="N27">SUMPRODUCT(1-$B$24:$B$26,N$24:N$26)</f>
        <v>0</v>
      </c>
      <c r="O27" s="58">
        <f t="array" ref="O27">SUMPRODUCT(1-$B$24:$B$26,O$24:O$26)</f>
        <v>0</v>
      </c>
      <c r="P27" s="58">
        <f t="array" ref="P27">SUMPRODUCT(1-$B$24:$B$26,P$24:P$26)</f>
        <v>0</v>
      </c>
      <c r="Q27" s="58">
        <f t="array" ref="Q27">SUMPRODUCT(1-$B$24:$B$26,Q$24:Q$26)</f>
        <v>0</v>
      </c>
      <c r="R27" s="58">
        <f t="array" ref="R27">SUMPRODUCT(1-$B$24:$B$26,R$24:R$26)</f>
        <v>0</v>
      </c>
      <c r="S27" s="58">
        <f t="array" ref="S27">SUMPRODUCT(1-$B$24:$B$26,S$24:S$26)</f>
        <v>0</v>
      </c>
      <c r="T27" s="58">
        <f t="array" ref="T27">SUMPRODUCT(1-$B$24:$B$26,T$24:T$26)</f>
        <v>0</v>
      </c>
      <c r="U27" s="58">
        <f t="array" ref="U27">SUMPRODUCT(1-$B$24:$B$26,U$24:U$26)</f>
        <v>0</v>
      </c>
      <c r="V27" s="58">
        <f t="array" ref="V27">SUMPRODUCT(1-$B$24:$B$26,V$24:V$26)</f>
        <v>0</v>
      </c>
      <c r="W27" s="58">
        <f t="array" ref="W27">SUMPRODUCT(1-$B$24:$B$26,W$24:W$26)</f>
        <v>0</v>
      </c>
      <c r="X27" s="58">
        <f t="array" ref="X27">SUMPRODUCT(1-$B$24:$B$26,X$24:X$26)</f>
        <v>0</v>
      </c>
      <c r="Y27" s="58">
        <f t="array" ref="Y27">SUMPRODUCT(1-$B$24:$B$26,Y$24:Y$26)</f>
        <v>0</v>
      </c>
      <c r="Z27" s="58">
        <f t="array" ref="Z27">SUMPRODUCT(1-$B$24:$B$26,Z$24:Z$26)</f>
        <v>0</v>
      </c>
      <c r="AA27" s="58">
        <f t="array" ref="AA27">SUMPRODUCT(1-$B$24:$B$26,AA$24:AA$26)</f>
        <v>0</v>
      </c>
      <c r="AB27" s="58">
        <f t="array" ref="AB27">SUMPRODUCT(1-$B$24:$B$26,AB$24:AB$26)</f>
        <v>0</v>
      </c>
      <c r="AC27" s="58">
        <f t="array" ref="AC27">SUMPRODUCT(1-$B$24:$B$26,AC$24:AC$26)</f>
        <v>0</v>
      </c>
      <c r="AD27" s="58">
        <f t="array" ref="AD27">SUMPRODUCT(1-$B$24:$B$26,AD$24:AD$26)</f>
        <v>0</v>
      </c>
      <c r="AE27" s="58">
        <f t="array" ref="AE27">SUMPRODUCT(1-$B$24:$B$26,AE$24:AE$26)</f>
        <v>0</v>
      </c>
    </row>
    <row r="28" spans="1:31" ht="15.75" customHeight="1">
      <c r="A28" s="56" t="s">
        <v>119</v>
      </c>
      <c r="B28" s="57"/>
      <c r="C28" s="67">
        <f t="shared" ref="C28:AE28" si="12">SUM(C24:C26)</f>
        <v>0</v>
      </c>
      <c r="D28" s="67">
        <f t="shared" si="12"/>
        <v>0</v>
      </c>
      <c r="E28" s="67">
        <f t="shared" si="12"/>
        <v>0</v>
      </c>
      <c r="F28" s="67">
        <f t="shared" si="12"/>
        <v>0</v>
      </c>
      <c r="G28" s="67">
        <f t="shared" si="12"/>
        <v>0</v>
      </c>
      <c r="H28" s="67">
        <f t="shared" si="12"/>
        <v>0</v>
      </c>
      <c r="I28" s="67">
        <f t="shared" si="12"/>
        <v>0</v>
      </c>
      <c r="J28" s="67">
        <f t="shared" si="12"/>
        <v>0</v>
      </c>
      <c r="K28" s="67">
        <f t="shared" si="12"/>
        <v>0</v>
      </c>
      <c r="L28" s="67">
        <f t="shared" si="12"/>
        <v>0</v>
      </c>
      <c r="M28" s="67">
        <f t="shared" si="12"/>
        <v>0</v>
      </c>
      <c r="N28" s="67">
        <f t="shared" si="12"/>
        <v>0</v>
      </c>
      <c r="O28" s="67">
        <f t="shared" si="12"/>
        <v>0</v>
      </c>
      <c r="P28" s="67">
        <f t="shared" si="12"/>
        <v>0</v>
      </c>
      <c r="Q28" s="67">
        <f t="shared" si="12"/>
        <v>0</v>
      </c>
      <c r="R28" s="67">
        <f t="shared" si="12"/>
        <v>0</v>
      </c>
      <c r="S28" s="67">
        <f t="shared" si="12"/>
        <v>0</v>
      </c>
      <c r="T28" s="67">
        <f t="shared" si="12"/>
        <v>0</v>
      </c>
      <c r="U28" s="67">
        <f t="shared" si="12"/>
        <v>0</v>
      </c>
      <c r="V28" s="67">
        <f t="shared" si="12"/>
        <v>0</v>
      </c>
      <c r="W28" s="67">
        <f t="shared" si="12"/>
        <v>0</v>
      </c>
      <c r="X28" s="67">
        <f t="shared" si="12"/>
        <v>0</v>
      </c>
      <c r="Y28" s="67">
        <f t="shared" si="12"/>
        <v>0</v>
      </c>
      <c r="Z28" s="67">
        <f t="shared" si="12"/>
        <v>0</v>
      </c>
      <c r="AA28" s="67">
        <f t="shared" si="12"/>
        <v>0</v>
      </c>
      <c r="AB28" s="67">
        <f t="shared" si="12"/>
        <v>0</v>
      </c>
      <c r="AC28" s="67">
        <f t="shared" si="12"/>
        <v>0</v>
      </c>
      <c r="AD28" s="67">
        <f t="shared" si="12"/>
        <v>0</v>
      </c>
      <c r="AE28" s="67">
        <f t="shared" si="12"/>
        <v>0</v>
      </c>
    </row>
    <row r="29" spans="1:31" ht="15.75" customHeight="1">
      <c r="A29" s="54" t="s">
        <v>120</v>
      </c>
      <c r="B29" s="68"/>
      <c r="C29" s="69">
        <f>C27+C21</f>
        <v>0</v>
      </c>
      <c r="D29" s="69">
        <f t="shared" ref="D29:AE29" si="13">D16+D20+D27</f>
        <v>0</v>
      </c>
      <c r="E29" s="69">
        <f t="shared" si="13"/>
        <v>0</v>
      </c>
      <c r="F29" s="69">
        <f t="shared" si="13"/>
        <v>0</v>
      </c>
      <c r="G29" s="69">
        <f t="shared" si="13"/>
        <v>0</v>
      </c>
      <c r="H29" s="69">
        <f t="shared" si="13"/>
        <v>0</v>
      </c>
      <c r="I29" s="69">
        <f t="shared" si="13"/>
        <v>0</v>
      </c>
      <c r="J29" s="69">
        <f t="shared" si="13"/>
        <v>0</v>
      </c>
      <c r="K29" s="69">
        <f t="shared" si="13"/>
        <v>0</v>
      </c>
      <c r="L29" s="69">
        <f t="shared" si="13"/>
        <v>0</v>
      </c>
      <c r="M29" s="69">
        <f t="shared" si="13"/>
        <v>0</v>
      </c>
      <c r="N29" s="69">
        <f t="shared" si="13"/>
        <v>0</v>
      </c>
      <c r="O29" s="69">
        <f t="shared" si="13"/>
        <v>0</v>
      </c>
      <c r="P29" s="69">
        <f t="shared" si="13"/>
        <v>0</v>
      </c>
      <c r="Q29" s="69">
        <f t="shared" si="13"/>
        <v>0</v>
      </c>
      <c r="R29" s="69">
        <f t="shared" si="13"/>
        <v>0</v>
      </c>
      <c r="S29" s="69">
        <f t="shared" si="13"/>
        <v>20922.2</v>
      </c>
      <c r="T29" s="69">
        <f t="shared" si="13"/>
        <v>17703.399999999998</v>
      </c>
      <c r="U29" s="69">
        <f t="shared" si="13"/>
        <v>9656.4</v>
      </c>
      <c r="V29" s="69">
        <f t="shared" si="13"/>
        <v>0</v>
      </c>
      <c r="W29" s="69">
        <f t="shared" si="13"/>
        <v>0</v>
      </c>
      <c r="X29" s="69">
        <f t="shared" si="13"/>
        <v>0</v>
      </c>
      <c r="Y29" s="69">
        <f t="shared" si="13"/>
        <v>0</v>
      </c>
      <c r="Z29" s="69">
        <f t="shared" si="13"/>
        <v>0</v>
      </c>
      <c r="AA29" s="69">
        <f t="shared" si="13"/>
        <v>0</v>
      </c>
      <c r="AB29" s="69">
        <f t="shared" si="13"/>
        <v>0</v>
      </c>
      <c r="AC29" s="69">
        <f t="shared" si="13"/>
        <v>0</v>
      </c>
      <c r="AD29" s="69">
        <f t="shared" si="13"/>
        <v>0</v>
      </c>
      <c r="AE29" s="69">
        <f t="shared" si="13"/>
        <v>0</v>
      </c>
    </row>
    <row r="30" spans="1:31" ht="15.75" customHeight="1">
      <c r="A30" s="54" t="s">
        <v>121</v>
      </c>
      <c r="B30" s="68"/>
      <c r="C30" s="69">
        <f>C17+C21+C28</f>
        <v>0</v>
      </c>
      <c r="D30" s="69">
        <f t="shared" ref="D30:AE30" si="14">D17+D21+D28</f>
        <v>0</v>
      </c>
      <c r="E30" s="69">
        <f t="shared" si="14"/>
        <v>0</v>
      </c>
      <c r="F30" s="69">
        <f t="shared" si="14"/>
        <v>0</v>
      </c>
      <c r="G30" s="69">
        <f t="shared" si="14"/>
        <v>0</v>
      </c>
      <c r="H30" s="69">
        <f t="shared" si="14"/>
        <v>0</v>
      </c>
      <c r="I30" s="69">
        <f t="shared" si="14"/>
        <v>0</v>
      </c>
      <c r="J30" s="69">
        <f t="shared" si="14"/>
        <v>0</v>
      </c>
      <c r="K30" s="69">
        <f t="shared" si="14"/>
        <v>0</v>
      </c>
      <c r="L30" s="69">
        <f t="shared" si="14"/>
        <v>0</v>
      </c>
      <c r="M30" s="69">
        <f t="shared" si="14"/>
        <v>0</v>
      </c>
      <c r="N30" s="69">
        <f t="shared" si="14"/>
        <v>0</v>
      </c>
      <c r="O30" s="69">
        <f t="shared" si="14"/>
        <v>0</v>
      </c>
      <c r="P30" s="69">
        <f t="shared" si="14"/>
        <v>0</v>
      </c>
      <c r="Q30" s="69">
        <f t="shared" si="14"/>
        <v>0</v>
      </c>
      <c r="R30" s="69">
        <f t="shared" si="14"/>
        <v>0</v>
      </c>
      <c r="S30" s="69">
        <f t="shared" si="14"/>
        <v>0</v>
      </c>
      <c r="T30" s="69">
        <f t="shared" si="14"/>
        <v>0</v>
      </c>
      <c r="U30" s="69">
        <f t="shared" si="14"/>
        <v>0</v>
      </c>
      <c r="V30" s="69">
        <f t="shared" si="14"/>
        <v>0</v>
      </c>
      <c r="W30" s="69">
        <f t="shared" si="14"/>
        <v>0</v>
      </c>
      <c r="X30" s="69">
        <f t="shared" si="14"/>
        <v>0</v>
      </c>
      <c r="Y30" s="69">
        <f t="shared" si="14"/>
        <v>0</v>
      </c>
      <c r="Z30" s="69">
        <f t="shared" si="14"/>
        <v>0</v>
      </c>
      <c r="AA30" s="69">
        <f t="shared" si="14"/>
        <v>0</v>
      </c>
      <c r="AB30" s="69">
        <f t="shared" si="14"/>
        <v>0</v>
      </c>
      <c r="AC30" s="69">
        <f t="shared" si="14"/>
        <v>0</v>
      </c>
      <c r="AD30" s="69">
        <f t="shared" si="14"/>
        <v>0</v>
      </c>
      <c r="AE30" s="69">
        <f t="shared" si="14"/>
        <v>0</v>
      </c>
    </row>
    <row r="31" spans="1:31" ht="15.75" customHeight="1">
      <c r="A31" s="59"/>
      <c r="B31" s="60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</row>
    <row r="32" spans="1:31" ht="15.75" customHeight="1">
      <c r="A32" s="54" t="s">
        <v>122</v>
      </c>
      <c r="B32" s="5" t="s">
        <v>47</v>
      </c>
      <c r="C32" s="7">
        <f t="shared" ref="C32:AE32" si="15">C1</f>
        <v>44592</v>
      </c>
      <c r="D32" s="7">
        <f t="shared" si="15"/>
        <v>44620</v>
      </c>
      <c r="E32" s="7">
        <f t="shared" si="15"/>
        <v>44651</v>
      </c>
      <c r="F32" s="7">
        <f t="shared" si="15"/>
        <v>44681</v>
      </c>
      <c r="G32" s="7">
        <f t="shared" si="15"/>
        <v>44712</v>
      </c>
      <c r="H32" s="7">
        <f t="shared" si="15"/>
        <v>44742</v>
      </c>
      <c r="I32" s="7">
        <f t="shared" si="15"/>
        <v>44773</v>
      </c>
      <c r="J32" s="7">
        <f t="shared" si="15"/>
        <v>44804</v>
      </c>
      <c r="K32" s="7">
        <f t="shared" si="15"/>
        <v>44834</v>
      </c>
      <c r="L32" s="7">
        <f t="shared" si="15"/>
        <v>44865</v>
      </c>
      <c r="M32" s="7">
        <f t="shared" si="15"/>
        <v>44895</v>
      </c>
      <c r="N32" s="7">
        <f t="shared" si="15"/>
        <v>44926</v>
      </c>
      <c r="O32" s="7">
        <f t="shared" si="15"/>
        <v>44957</v>
      </c>
      <c r="P32" s="7">
        <f t="shared" si="15"/>
        <v>44985</v>
      </c>
      <c r="Q32" s="7">
        <f t="shared" si="15"/>
        <v>45016</v>
      </c>
      <c r="R32" s="7">
        <f t="shared" si="15"/>
        <v>45046</v>
      </c>
      <c r="S32" s="7">
        <f t="shared" si="15"/>
        <v>45077</v>
      </c>
      <c r="T32" s="7">
        <f t="shared" si="15"/>
        <v>45107</v>
      </c>
      <c r="U32" s="7">
        <f t="shared" si="15"/>
        <v>45138</v>
      </c>
      <c r="V32" s="7">
        <f t="shared" si="15"/>
        <v>45169</v>
      </c>
      <c r="W32" s="7">
        <f t="shared" si="15"/>
        <v>45199</v>
      </c>
      <c r="X32" s="7">
        <f t="shared" si="15"/>
        <v>45230</v>
      </c>
      <c r="Y32" s="7">
        <f t="shared" si="15"/>
        <v>45260</v>
      </c>
      <c r="Z32" s="7">
        <f t="shared" si="15"/>
        <v>45291</v>
      </c>
      <c r="AA32" s="7">
        <f t="shared" si="15"/>
        <v>45322</v>
      </c>
      <c r="AB32" s="7">
        <f t="shared" si="15"/>
        <v>45351</v>
      </c>
      <c r="AC32" s="7">
        <f t="shared" si="15"/>
        <v>45382</v>
      </c>
      <c r="AD32" s="7">
        <f t="shared" si="15"/>
        <v>45412</v>
      </c>
      <c r="AE32" s="7">
        <f t="shared" si="15"/>
        <v>45443</v>
      </c>
    </row>
    <row r="33" spans="1:31" ht="15.75" customHeight="1">
      <c r="A33" s="65" t="s">
        <v>28</v>
      </c>
      <c r="B33" s="70" t="s">
        <v>52</v>
      </c>
      <c r="C33" s="66">
        <f t="shared" ref="C33:L45" ca="1" si="16">VLOOKUP($A33,Custos_a_Pagar,MATCH(C$32,$A$32:$HG$32,0),0)+VLOOKUP($A33,Custos_Realizados,MATCH(C$32,$A$32:$HG$32,0),0)</f>
        <v>0</v>
      </c>
      <c r="D33" s="66">
        <f t="shared" si="16"/>
        <v>-93740.709999999992</v>
      </c>
      <c r="E33" s="66">
        <f t="shared" si="16"/>
        <v>-313742.588865461</v>
      </c>
      <c r="F33" s="66">
        <f t="shared" si="16"/>
        <v>-64850.255313515765</v>
      </c>
      <c r="G33" s="66">
        <f t="shared" si="16"/>
        <v>-158168.22943927356</v>
      </c>
      <c r="H33" s="66">
        <f t="shared" si="16"/>
        <v>-179997.63438999836</v>
      </c>
      <c r="I33" s="66">
        <f t="shared" si="16"/>
        <v>-157584.13581346112</v>
      </c>
      <c r="J33" s="66">
        <f t="shared" si="16"/>
        <v>-149150.93633779761</v>
      </c>
      <c r="K33" s="66">
        <f t="shared" si="16"/>
        <v>-142981.56</v>
      </c>
      <c r="L33" s="66">
        <f t="shared" si="16"/>
        <v>-132384.79999999999</v>
      </c>
      <c r="M33" s="66">
        <f t="shared" ref="M33:V45" si="17">VLOOKUP($A33,Custos_a_Pagar,MATCH(M$32,$A$32:$HG$32,0),0)+VLOOKUP($A33,Custos_Realizados,MATCH(M$32,$A$32:$HG$32,0),0)</f>
        <v>-141804.63999999998</v>
      </c>
      <c r="N33" s="66">
        <f t="shared" si="17"/>
        <v>-142022.97999999998</v>
      </c>
      <c r="O33" s="66">
        <f t="shared" si="17"/>
        <v>-169975.77</v>
      </c>
      <c r="P33" s="66">
        <f t="shared" si="17"/>
        <v>-129868.86</v>
      </c>
      <c r="Q33" s="66">
        <f t="shared" si="17"/>
        <v>-192694.14999999997</v>
      </c>
      <c r="R33" s="66">
        <f t="shared" si="17"/>
        <v>-329795.04999999993</v>
      </c>
      <c r="S33" s="66">
        <f t="shared" si="17"/>
        <v>-258052.75999999998</v>
      </c>
      <c r="T33" s="66">
        <f t="shared" si="17"/>
        <v>-283930.37</v>
      </c>
      <c r="U33" s="66">
        <f t="shared" si="17"/>
        <v>-262897.07</v>
      </c>
      <c r="V33" s="66">
        <f t="shared" si="17"/>
        <v>-262897.07</v>
      </c>
      <c r="W33" s="66">
        <f t="shared" ref="W33:AE45" si="18">VLOOKUP($A33,Custos_a_Pagar,MATCH(W$32,$A$32:$HG$32,0),0)+VLOOKUP($A33,Custos_Realizados,MATCH(W$32,$A$32:$HG$32,0),0)</f>
        <v>-262897.07</v>
      </c>
      <c r="X33" s="66">
        <f t="shared" si="18"/>
        <v>-262897.07</v>
      </c>
      <c r="Y33" s="66">
        <f t="shared" si="18"/>
        <v>-262897.07</v>
      </c>
      <c r="Z33" s="66">
        <f t="shared" si="18"/>
        <v>-262897.07</v>
      </c>
      <c r="AA33" s="66">
        <f t="shared" si="18"/>
        <v>-262897.07</v>
      </c>
      <c r="AB33" s="66">
        <f t="shared" si="18"/>
        <v>-262897.07</v>
      </c>
      <c r="AC33" s="66">
        <f t="shared" si="18"/>
        <v>-262897.07</v>
      </c>
      <c r="AD33" s="66">
        <f t="shared" si="18"/>
        <v>-262897.07</v>
      </c>
      <c r="AE33" s="66">
        <f t="shared" si="18"/>
        <v>-252439.38999999998</v>
      </c>
    </row>
    <row r="34" spans="1:31" ht="15.75" customHeight="1">
      <c r="A34" s="65" t="s">
        <v>123</v>
      </c>
      <c r="B34" s="70" t="s">
        <v>52</v>
      </c>
      <c r="C34" s="66">
        <f t="shared" ca="1" si="16"/>
        <v>0</v>
      </c>
      <c r="D34" s="66">
        <f t="shared" si="16"/>
        <v>0</v>
      </c>
      <c r="E34" s="66">
        <f t="shared" si="16"/>
        <v>0</v>
      </c>
      <c r="F34" s="66">
        <f t="shared" si="16"/>
        <v>0</v>
      </c>
      <c r="G34" s="66">
        <f t="shared" si="16"/>
        <v>0</v>
      </c>
      <c r="H34" s="66">
        <f t="shared" si="16"/>
        <v>0</v>
      </c>
      <c r="I34" s="66">
        <f t="shared" si="16"/>
        <v>0</v>
      </c>
      <c r="J34" s="66">
        <f t="shared" si="16"/>
        <v>0</v>
      </c>
      <c r="K34" s="66">
        <f t="shared" si="16"/>
        <v>0</v>
      </c>
      <c r="L34" s="66">
        <f t="shared" si="16"/>
        <v>0</v>
      </c>
      <c r="M34" s="66">
        <f t="shared" si="17"/>
        <v>0</v>
      </c>
      <c r="N34" s="66">
        <f t="shared" si="17"/>
        <v>0</v>
      </c>
      <c r="O34" s="66">
        <f t="shared" si="17"/>
        <v>0</v>
      </c>
      <c r="P34" s="66">
        <f t="shared" si="17"/>
        <v>0</v>
      </c>
      <c r="Q34" s="66">
        <f t="shared" si="17"/>
        <v>0</v>
      </c>
      <c r="R34" s="66">
        <f t="shared" si="17"/>
        <v>0</v>
      </c>
      <c r="S34" s="66">
        <f t="shared" si="17"/>
        <v>0</v>
      </c>
      <c r="T34" s="66">
        <f t="shared" si="17"/>
        <v>0</v>
      </c>
      <c r="U34" s="66">
        <f t="shared" si="17"/>
        <v>0</v>
      </c>
      <c r="V34" s="66">
        <f t="shared" si="17"/>
        <v>0</v>
      </c>
      <c r="W34" s="66">
        <f t="shared" si="18"/>
        <v>0</v>
      </c>
      <c r="X34" s="66">
        <f t="shared" si="18"/>
        <v>0</v>
      </c>
      <c r="Y34" s="66">
        <f t="shared" si="18"/>
        <v>0</v>
      </c>
      <c r="Z34" s="66">
        <f t="shared" si="18"/>
        <v>0</v>
      </c>
      <c r="AA34" s="66">
        <f t="shared" si="18"/>
        <v>0</v>
      </c>
      <c r="AB34" s="66">
        <f t="shared" si="18"/>
        <v>0</v>
      </c>
      <c r="AC34" s="66">
        <f t="shared" si="18"/>
        <v>0</v>
      </c>
      <c r="AD34" s="66">
        <f t="shared" si="18"/>
        <v>0</v>
      </c>
      <c r="AE34" s="66">
        <f t="shared" si="18"/>
        <v>0</v>
      </c>
    </row>
    <row r="35" spans="1:31" ht="15.75" customHeight="1">
      <c r="A35" s="65" t="s">
        <v>27</v>
      </c>
      <c r="B35" s="70" t="s">
        <v>52</v>
      </c>
      <c r="C35" s="66">
        <f t="shared" ca="1" si="16"/>
        <v>0</v>
      </c>
      <c r="D35" s="66">
        <f t="shared" si="16"/>
        <v>0</v>
      </c>
      <c r="E35" s="66">
        <f t="shared" si="16"/>
        <v>0</v>
      </c>
      <c r="F35" s="66">
        <f t="shared" si="16"/>
        <v>0</v>
      </c>
      <c r="G35" s="66">
        <f t="shared" si="16"/>
        <v>0</v>
      </c>
      <c r="H35" s="66">
        <f t="shared" si="16"/>
        <v>0</v>
      </c>
      <c r="I35" s="66">
        <f t="shared" si="16"/>
        <v>0</v>
      </c>
      <c r="J35" s="66">
        <f t="shared" si="16"/>
        <v>0</v>
      </c>
      <c r="K35" s="66">
        <f t="shared" si="16"/>
        <v>0</v>
      </c>
      <c r="L35" s="66">
        <f t="shared" si="16"/>
        <v>-1500</v>
      </c>
      <c r="M35" s="66">
        <f t="shared" si="17"/>
        <v>-5279.17</v>
      </c>
      <c r="N35" s="66">
        <f t="shared" si="17"/>
        <v>-3914</v>
      </c>
      <c r="O35" s="66">
        <f t="shared" si="17"/>
        <v>-2900</v>
      </c>
      <c r="P35" s="66">
        <f t="shared" si="17"/>
        <v>-2500</v>
      </c>
      <c r="Q35" s="66">
        <f t="shared" si="17"/>
        <v>-5000</v>
      </c>
      <c r="R35" s="66">
        <f t="shared" si="17"/>
        <v>4550.17</v>
      </c>
      <c r="S35" s="66">
        <f t="shared" si="17"/>
        <v>-5951.41</v>
      </c>
      <c r="T35" s="66">
        <f t="shared" si="17"/>
        <v>-3000</v>
      </c>
      <c r="U35" s="66">
        <f t="shared" si="17"/>
        <v>-3000</v>
      </c>
      <c r="V35" s="66">
        <f t="shared" si="17"/>
        <v>-3000</v>
      </c>
      <c r="W35" s="66">
        <f t="shared" si="18"/>
        <v>-3000</v>
      </c>
      <c r="X35" s="66">
        <f t="shared" si="18"/>
        <v>-3000</v>
      </c>
      <c r="Y35" s="66">
        <f t="shared" si="18"/>
        <v>-3000</v>
      </c>
      <c r="Z35" s="66">
        <f t="shared" si="18"/>
        <v>-3000</v>
      </c>
      <c r="AA35" s="66">
        <f t="shared" si="18"/>
        <v>-3000</v>
      </c>
      <c r="AB35" s="66">
        <f t="shared" si="18"/>
        <v>-3000</v>
      </c>
      <c r="AC35" s="66">
        <f t="shared" si="18"/>
        <v>-3000</v>
      </c>
      <c r="AD35" s="66">
        <f t="shared" si="18"/>
        <v>-3000</v>
      </c>
      <c r="AE35" s="66">
        <f t="shared" si="18"/>
        <v>0</v>
      </c>
    </row>
    <row r="36" spans="1:31" ht="15.75" customHeight="1">
      <c r="A36" s="65" t="s">
        <v>21</v>
      </c>
      <c r="B36" s="70" t="s">
        <v>52</v>
      </c>
      <c r="C36" s="66">
        <f t="shared" ca="1" si="16"/>
        <v>0</v>
      </c>
      <c r="D36" s="66">
        <f t="shared" si="16"/>
        <v>0</v>
      </c>
      <c r="E36" s="66">
        <f t="shared" si="16"/>
        <v>0</v>
      </c>
      <c r="F36" s="66">
        <f t="shared" si="16"/>
        <v>0</v>
      </c>
      <c r="G36" s="66">
        <f t="shared" si="16"/>
        <v>-414.07</v>
      </c>
      <c r="H36" s="66">
        <f t="shared" si="16"/>
        <v>-34994.93</v>
      </c>
      <c r="I36" s="66">
        <f t="shared" si="16"/>
        <v>-1396.3899999999999</v>
      </c>
      <c r="J36" s="66">
        <f t="shared" si="16"/>
        <v>-34299.280000000006</v>
      </c>
      <c r="K36" s="66">
        <f t="shared" si="16"/>
        <v>-6608.8099999999995</v>
      </c>
      <c r="L36" s="66">
        <f t="shared" si="16"/>
        <v>-815.76</v>
      </c>
      <c r="M36" s="66">
        <f t="shared" si="17"/>
        <v>-24397.919999999998</v>
      </c>
      <c r="N36" s="66">
        <f t="shared" si="17"/>
        <v>-72014.10000000002</v>
      </c>
      <c r="O36" s="66">
        <f t="shared" si="17"/>
        <v>-67473.11</v>
      </c>
      <c r="P36" s="66">
        <f t="shared" si="17"/>
        <v>-5158.7800000000007</v>
      </c>
      <c r="Q36" s="66">
        <f t="shared" si="17"/>
        <v>-3084.87</v>
      </c>
      <c r="R36" s="66">
        <f t="shared" si="17"/>
        <v>-151705.82</v>
      </c>
      <c r="S36" s="66">
        <f t="shared" si="17"/>
        <v>-4363.1100000000006</v>
      </c>
      <c r="T36" s="66">
        <f t="shared" si="17"/>
        <v>-4039.22</v>
      </c>
      <c r="U36" s="66">
        <f t="shared" si="17"/>
        <v>0</v>
      </c>
      <c r="V36" s="66">
        <f t="shared" si="17"/>
        <v>0</v>
      </c>
      <c r="W36" s="66">
        <f t="shared" si="18"/>
        <v>0</v>
      </c>
      <c r="X36" s="66">
        <f t="shared" si="18"/>
        <v>0</v>
      </c>
      <c r="Y36" s="66">
        <f t="shared" si="18"/>
        <v>0</v>
      </c>
      <c r="Z36" s="66">
        <f t="shared" si="18"/>
        <v>0</v>
      </c>
      <c r="AA36" s="66">
        <f t="shared" si="18"/>
        <v>0</v>
      </c>
      <c r="AB36" s="66">
        <f t="shared" si="18"/>
        <v>0</v>
      </c>
      <c r="AC36" s="66">
        <f t="shared" si="18"/>
        <v>0</v>
      </c>
      <c r="AD36" s="66">
        <f t="shared" si="18"/>
        <v>0</v>
      </c>
      <c r="AE36" s="66">
        <f t="shared" si="18"/>
        <v>0</v>
      </c>
    </row>
    <row r="37" spans="1:31" ht="15.75" customHeight="1">
      <c r="A37" s="65" t="s">
        <v>31</v>
      </c>
      <c r="B37" s="70" t="s">
        <v>52</v>
      </c>
      <c r="C37" s="66">
        <f t="shared" ca="1" si="16"/>
        <v>0</v>
      </c>
      <c r="D37" s="66">
        <f t="shared" si="16"/>
        <v>0</v>
      </c>
      <c r="E37" s="66">
        <f t="shared" si="16"/>
        <v>0</v>
      </c>
      <c r="F37" s="66">
        <f t="shared" si="16"/>
        <v>-542.16999999999996</v>
      </c>
      <c r="G37" s="66">
        <f t="shared" si="16"/>
        <v>-568.76</v>
      </c>
      <c r="H37" s="66">
        <f t="shared" si="16"/>
        <v>-5420.33</v>
      </c>
      <c r="I37" s="66">
        <f t="shared" si="16"/>
        <v>-12499.949999999999</v>
      </c>
      <c r="J37" s="66">
        <f t="shared" si="16"/>
        <v>-18402.989999999998</v>
      </c>
      <c r="K37" s="66">
        <f t="shared" si="16"/>
        <v>-6342.369999999999</v>
      </c>
      <c r="L37" s="66">
        <f t="shared" si="16"/>
        <v>-42658.55000000001</v>
      </c>
      <c r="M37" s="66">
        <f t="shared" si="17"/>
        <v>-12890.23</v>
      </c>
      <c r="N37" s="66">
        <f t="shared" si="17"/>
        <v>-14986.340000000002</v>
      </c>
      <c r="O37" s="66">
        <f t="shared" si="17"/>
        <v>-13641.15</v>
      </c>
      <c r="P37" s="66">
        <f t="shared" si="17"/>
        <v>-15556.339999999998</v>
      </c>
      <c r="Q37" s="66">
        <f t="shared" si="17"/>
        <v>-16288.19</v>
      </c>
      <c r="R37" s="66">
        <f t="shared" si="17"/>
        <v>-19083.229999999996</v>
      </c>
      <c r="S37" s="66">
        <f t="shared" si="17"/>
        <v>-18953.64</v>
      </c>
      <c r="T37" s="66">
        <f t="shared" si="17"/>
        <v>-18014.8</v>
      </c>
      <c r="U37" s="66">
        <f t="shared" si="17"/>
        <v>-18180.169999999998</v>
      </c>
      <c r="V37" s="66">
        <f t="shared" si="17"/>
        <v>-18180.169999999998</v>
      </c>
      <c r="W37" s="66">
        <f t="shared" si="18"/>
        <v>-18180.169999999998</v>
      </c>
      <c r="X37" s="66">
        <f t="shared" si="18"/>
        <v>-18180.169999999998</v>
      </c>
      <c r="Y37" s="66">
        <f t="shared" si="18"/>
        <v>-18180.169999999998</v>
      </c>
      <c r="Z37" s="66">
        <f t="shared" si="18"/>
        <v>-18180.169999999998</v>
      </c>
      <c r="AA37" s="66">
        <f t="shared" si="18"/>
        <v>-18180.169999999998</v>
      </c>
      <c r="AB37" s="66">
        <f t="shared" si="18"/>
        <v>-18180.169999999998</v>
      </c>
      <c r="AC37" s="66">
        <f t="shared" si="18"/>
        <v>-18180.169999999998</v>
      </c>
      <c r="AD37" s="66">
        <f t="shared" si="18"/>
        <v>-18180.169999999998</v>
      </c>
      <c r="AE37" s="66">
        <f t="shared" si="18"/>
        <v>-13100.349999999999</v>
      </c>
    </row>
    <row r="38" spans="1:31" ht="15.75" customHeight="1">
      <c r="A38" s="65" t="s">
        <v>23</v>
      </c>
      <c r="B38" s="70" t="s">
        <v>52</v>
      </c>
      <c r="C38" s="66">
        <f t="shared" ca="1" si="16"/>
        <v>0</v>
      </c>
      <c r="D38" s="66">
        <f t="shared" si="16"/>
        <v>0</v>
      </c>
      <c r="E38" s="66">
        <f t="shared" si="16"/>
        <v>-2155.88</v>
      </c>
      <c r="F38" s="66">
        <f t="shared" si="16"/>
        <v>-17770.830000000002</v>
      </c>
      <c r="G38" s="66">
        <f t="shared" si="16"/>
        <v>-5937.97</v>
      </c>
      <c r="H38" s="66">
        <f t="shared" si="16"/>
        <v>-16486.23</v>
      </c>
      <c r="I38" s="66">
        <f t="shared" si="16"/>
        <v>-13000</v>
      </c>
      <c r="J38" s="66">
        <f t="shared" si="16"/>
        <v>-15094.23</v>
      </c>
      <c r="K38" s="66">
        <f t="shared" si="16"/>
        <v>-10000</v>
      </c>
      <c r="L38" s="66">
        <f t="shared" si="16"/>
        <v>-16483.599999999999</v>
      </c>
      <c r="M38" s="66">
        <f t="shared" si="17"/>
        <v>-9654.23</v>
      </c>
      <c r="N38" s="66">
        <f t="shared" si="17"/>
        <v>-6859.9</v>
      </c>
      <c r="O38" s="66">
        <f t="shared" si="17"/>
        <v>-10060</v>
      </c>
      <c r="P38" s="66">
        <f t="shared" si="17"/>
        <v>-8742.5499999999993</v>
      </c>
      <c r="Q38" s="66">
        <f t="shared" si="17"/>
        <v>-10259.299999999999</v>
      </c>
      <c r="R38" s="66">
        <f t="shared" si="17"/>
        <v>-166071.38</v>
      </c>
      <c r="S38" s="66">
        <f t="shared" si="17"/>
        <v>-18224</v>
      </c>
      <c r="T38" s="66">
        <f t="shared" si="17"/>
        <v>-5553.51</v>
      </c>
      <c r="U38" s="66">
        <f t="shared" si="17"/>
        <v>-8553.51</v>
      </c>
      <c r="V38" s="66">
        <f t="shared" si="17"/>
        <v>-5553.51</v>
      </c>
      <c r="W38" s="66">
        <f t="shared" si="18"/>
        <v>-5553.51</v>
      </c>
      <c r="X38" s="66">
        <f t="shared" si="18"/>
        <v>-8553.51</v>
      </c>
      <c r="Y38" s="66">
        <f t="shared" si="18"/>
        <v>-5553.51</v>
      </c>
      <c r="Z38" s="66">
        <f t="shared" si="18"/>
        <v>-5553.51</v>
      </c>
      <c r="AA38" s="66">
        <f t="shared" si="18"/>
        <v>-8553.51</v>
      </c>
      <c r="AB38" s="66">
        <f t="shared" si="18"/>
        <v>-5553.51</v>
      </c>
      <c r="AC38" s="66">
        <f t="shared" si="18"/>
        <v>-5553.51</v>
      </c>
      <c r="AD38" s="66">
        <f t="shared" si="18"/>
        <v>-8553.51</v>
      </c>
      <c r="AE38" s="66">
        <f t="shared" si="18"/>
        <v>-5000</v>
      </c>
    </row>
    <row r="39" spans="1:31" ht="15.75" customHeight="1">
      <c r="A39" s="65" t="s">
        <v>20</v>
      </c>
      <c r="B39" s="70" t="s">
        <v>52</v>
      </c>
      <c r="C39" s="66">
        <f t="shared" ca="1" si="16"/>
        <v>0</v>
      </c>
      <c r="D39" s="66">
        <f t="shared" si="16"/>
        <v>0</v>
      </c>
      <c r="E39" s="66">
        <f t="shared" si="16"/>
        <v>-6000</v>
      </c>
      <c r="F39" s="66">
        <f t="shared" si="16"/>
        <v>-17264</v>
      </c>
      <c r="G39" s="66">
        <f t="shared" si="16"/>
        <v>-174489.64</v>
      </c>
      <c r="H39" s="66">
        <f t="shared" si="16"/>
        <v>-5505.35</v>
      </c>
      <c r="I39" s="66">
        <f t="shared" si="16"/>
        <v>-5829.0099999999993</v>
      </c>
      <c r="J39" s="66">
        <f t="shared" si="16"/>
        <v>-5815.4299999999994</v>
      </c>
      <c r="K39" s="66">
        <f t="shared" si="16"/>
        <v>-8050.2899999999991</v>
      </c>
      <c r="L39" s="66">
        <f t="shared" si="16"/>
        <v>-6015.44</v>
      </c>
      <c r="M39" s="66">
        <f t="shared" si="17"/>
        <v>-4340.1500000000005</v>
      </c>
      <c r="N39" s="66">
        <f t="shared" si="17"/>
        <v>-6482.1200000000008</v>
      </c>
      <c r="O39" s="66">
        <f t="shared" si="17"/>
        <v>-5876.4300000000012</v>
      </c>
      <c r="P39" s="66">
        <f t="shared" si="17"/>
        <v>-6699.96</v>
      </c>
      <c r="Q39" s="66">
        <f t="shared" si="17"/>
        <v>-14050.58</v>
      </c>
      <c r="R39" s="66">
        <f t="shared" si="17"/>
        <v>-15233.099999999999</v>
      </c>
      <c r="S39" s="66">
        <f t="shared" si="17"/>
        <v>-14908.82</v>
      </c>
      <c r="T39" s="66">
        <f t="shared" si="17"/>
        <v>-14840.6</v>
      </c>
      <c r="U39" s="66">
        <f t="shared" si="17"/>
        <v>-14840.6</v>
      </c>
      <c r="V39" s="66">
        <f t="shared" si="17"/>
        <v>-14840.6</v>
      </c>
      <c r="W39" s="66">
        <f t="shared" si="18"/>
        <v>-14840.6</v>
      </c>
      <c r="X39" s="66">
        <f t="shared" si="18"/>
        <v>-14840.6</v>
      </c>
      <c r="Y39" s="66">
        <f t="shared" si="18"/>
        <v>-14840.6</v>
      </c>
      <c r="Z39" s="66">
        <f t="shared" si="18"/>
        <v>-14840.6</v>
      </c>
      <c r="AA39" s="66">
        <f t="shared" si="18"/>
        <v>-14840.6</v>
      </c>
      <c r="AB39" s="66">
        <f t="shared" si="18"/>
        <v>-14840.6</v>
      </c>
      <c r="AC39" s="66">
        <f t="shared" si="18"/>
        <v>-14840.6</v>
      </c>
      <c r="AD39" s="66">
        <f t="shared" si="18"/>
        <v>-14840.6</v>
      </c>
      <c r="AE39" s="66">
        <f t="shared" si="18"/>
        <v>-404.99</v>
      </c>
    </row>
    <row r="40" spans="1:31" ht="15.75" customHeight="1">
      <c r="A40" s="65" t="s">
        <v>17</v>
      </c>
      <c r="B40" s="70" t="s">
        <v>52</v>
      </c>
      <c r="C40" s="66">
        <f t="shared" ca="1" si="16"/>
        <v>0</v>
      </c>
      <c r="D40" s="66">
        <f t="shared" si="16"/>
        <v>0</v>
      </c>
      <c r="E40" s="66">
        <f t="shared" si="16"/>
        <v>0</v>
      </c>
      <c r="F40" s="66">
        <f t="shared" si="16"/>
        <v>-1500</v>
      </c>
      <c r="G40" s="66">
        <f t="shared" si="16"/>
        <v>-1700</v>
      </c>
      <c r="H40" s="66">
        <f t="shared" si="16"/>
        <v>-1700</v>
      </c>
      <c r="I40" s="66">
        <f t="shared" si="16"/>
        <v>-1700</v>
      </c>
      <c r="J40" s="66">
        <f t="shared" si="16"/>
        <v>-1700</v>
      </c>
      <c r="K40" s="66">
        <f t="shared" si="16"/>
        <v>-1849.7</v>
      </c>
      <c r="L40" s="66">
        <f t="shared" si="16"/>
        <v>-4700</v>
      </c>
      <c r="M40" s="66">
        <f t="shared" si="17"/>
        <v>-4200</v>
      </c>
      <c r="N40" s="66">
        <f t="shared" si="17"/>
        <v>-5900</v>
      </c>
      <c r="O40" s="66">
        <f t="shared" si="17"/>
        <v>-1700</v>
      </c>
      <c r="P40" s="66">
        <f t="shared" si="17"/>
        <v>-1700</v>
      </c>
      <c r="Q40" s="66">
        <f t="shared" si="17"/>
        <v>-1700</v>
      </c>
      <c r="R40" s="66">
        <f t="shared" si="17"/>
        <v>-1953</v>
      </c>
      <c r="S40" s="66">
        <f t="shared" si="17"/>
        <v>-1700</v>
      </c>
      <c r="T40" s="66">
        <f t="shared" si="17"/>
        <v>-1700</v>
      </c>
      <c r="U40" s="66">
        <f t="shared" si="17"/>
        <v>-2130</v>
      </c>
      <c r="V40" s="66">
        <f t="shared" si="17"/>
        <v>-2130</v>
      </c>
      <c r="W40" s="66">
        <f t="shared" si="18"/>
        <v>-2130</v>
      </c>
      <c r="X40" s="66">
        <f t="shared" si="18"/>
        <v>-2130</v>
      </c>
      <c r="Y40" s="66">
        <f t="shared" si="18"/>
        <v>-2130</v>
      </c>
      <c r="Z40" s="66">
        <f t="shared" si="18"/>
        <v>-2130</v>
      </c>
      <c r="AA40" s="66">
        <f t="shared" si="18"/>
        <v>-2130</v>
      </c>
      <c r="AB40" s="66">
        <f t="shared" si="18"/>
        <v>-2130</v>
      </c>
      <c r="AC40" s="66">
        <f t="shared" si="18"/>
        <v>-2130</v>
      </c>
      <c r="AD40" s="66">
        <f t="shared" si="18"/>
        <v>-2130</v>
      </c>
      <c r="AE40" s="66">
        <f t="shared" si="18"/>
        <v>-2130</v>
      </c>
    </row>
    <row r="41" spans="1:31" ht="15.75" customHeight="1">
      <c r="A41" s="65" t="s">
        <v>19</v>
      </c>
      <c r="B41" s="70" t="s">
        <v>52</v>
      </c>
      <c r="C41" s="66">
        <f t="shared" ca="1" si="16"/>
        <v>0</v>
      </c>
      <c r="D41" s="66">
        <f t="shared" si="16"/>
        <v>773.15172543621543</v>
      </c>
      <c r="E41" s="66">
        <f t="shared" si="16"/>
        <v>-52971.054007909916</v>
      </c>
      <c r="F41" s="66">
        <f t="shared" si="16"/>
        <v>-35501.943845712463</v>
      </c>
      <c r="G41" s="66">
        <f t="shared" si="16"/>
        <v>-41695.299353424249</v>
      </c>
      <c r="H41" s="66">
        <f t="shared" si="16"/>
        <v>-1779.6998309671671</v>
      </c>
      <c r="I41" s="66">
        <f t="shared" si="16"/>
        <v>-1593.0086631105346</v>
      </c>
      <c r="J41" s="66">
        <f t="shared" si="16"/>
        <v>-1728.4693557260057</v>
      </c>
      <c r="K41" s="66">
        <f t="shared" si="16"/>
        <v>-412.68300264557161</v>
      </c>
      <c r="L41" s="66">
        <f t="shared" si="16"/>
        <v>148.44343961706869</v>
      </c>
      <c r="M41" s="66">
        <f t="shared" si="17"/>
        <v>-675.26508877933236</v>
      </c>
      <c r="N41" s="66">
        <f t="shared" si="17"/>
        <v>5.8882156178562672</v>
      </c>
      <c r="O41" s="66">
        <f t="shared" si="17"/>
        <v>-54.253789647903737</v>
      </c>
      <c r="P41" s="66">
        <f t="shared" si="17"/>
        <v>-944.26724140435044</v>
      </c>
      <c r="Q41" s="66">
        <f t="shared" si="17"/>
        <v>-453.00495751795535</v>
      </c>
      <c r="R41" s="66">
        <f t="shared" si="17"/>
        <v>-3217.550593843036</v>
      </c>
      <c r="S41" s="66">
        <f t="shared" si="17"/>
        <v>-2136.6952820458841</v>
      </c>
      <c r="T41" s="66">
        <f t="shared" si="17"/>
        <v>-2000</v>
      </c>
      <c r="U41" s="66">
        <f t="shared" si="17"/>
        <v>-2000</v>
      </c>
      <c r="V41" s="66">
        <f t="shared" si="17"/>
        <v>-2000</v>
      </c>
      <c r="W41" s="66">
        <f t="shared" si="18"/>
        <v>-2000</v>
      </c>
      <c r="X41" s="66">
        <f t="shared" si="18"/>
        <v>-2000</v>
      </c>
      <c r="Y41" s="66">
        <f t="shared" si="18"/>
        <v>-2000</v>
      </c>
      <c r="Z41" s="66">
        <f t="shared" si="18"/>
        <v>-2000</v>
      </c>
      <c r="AA41" s="66">
        <f t="shared" si="18"/>
        <v>-2000</v>
      </c>
      <c r="AB41" s="66">
        <f t="shared" si="18"/>
        <v>-2000</v>
      </c>
      <c r="AC41" s="66">
        <f t="shared" si="18"/>
        <v>-2000</v>
      </c>
      <c r="AD41" s="66">
        <f t="shared" si="18"/>
        <v>-2000</v>
      </c>
      <c r="AE41" s="66">
        <f t="shared" si="18"/>
        <v>0</v>
      </c>
    </row>
    <row r="42" spans="1:31" ht="15.75" customHeight="1">
      <c r="A42" s="65" t="s">
        <v>24</v>
      </c>
      <c r="B42" s="70" t="s">
        <v>52</v>
      </c>
      <c r="C42" s="66">
        <f t="shared" ca="1" si="16"/>
        <v>0</v>
      </c>
      <c r="D42" s="66">
        <f t="shared" si="16"/>
        <v>-3000</v>
      </c>
      <c r="E42" s="66">
        <f t="shared" si="16"/>
        <v>-3000</v>
      </c>
      <c r="F42" s="66">
        <f t="shared" si="16"/>
        <v>-3000</v>
      </c>
      <c r="G42" s="66">
        <f t="shared" si="16"/>
        <v>-7510.19</v>
      </c>
      <c r="H42" s="66">
        <f t="shared" si="16"/>
        <v>-614.32169013985185</v>
      </c>
      <c r="I42" s="66">
        <f t="shared" si="16"/>
        <v>-3788.64</v>
      </c>
      <c r="J42" s="66">
        <f t="shared" si="16"/>
        <v>-4070.89</v>
      </c>
      <c r="K42" s="66">
        <f t="shared" si="16"/>
        <v>-3547.94</v>
      </c>
      <c r="L42" s="66">
        <f t="shared" si="16"/>
        <v>0</v>
      </c>
      <c r="M42" s="66">
        <f t="shared" si="17"/>
        <v>-6942.340258213384</v>
      </c>
      <c r="N42" s="66">
        <f t="shared" si="17"/>
        <v>-9415.619999999999</v>
      </c>
      <c r="O42" s="66">
        <f t="shared" si="17"/>
        <v>-4000</v>
      </c>
      <c r="P42" s="66">
        <f t="shared" si="17"/>
        <v>-4000</v>
      </c>
      <c r="Q42" s="66">
        <f t="shared" si="17"/>
        <v>-4000</v>
      </c>
      <c r="R42" s="66">
        <f t="shared" si="17"/>
        <v>-4485.93</v>
      </c>
      <c r="S42" s="66">
        <f t="shared" si="17"/>
        <v>-15000</v>
      </c>
      <c r="T42" s="66">
        <f t="shared" si="17"/>
        <v>-15000</v>
      </c>
      <c r="U42" s="66">
        <f t="shared" si="17"/>
        <v>-15000</v>
      </c>
      <c r="V42" s="66">
        <f t="shared" si="17"/>
        <v>-15000</v>
      </c>
      <c r="W42" s="66">
        <f t="shared" si="18"/>
        <v>-15000</v>
      </c>
      <c r="X42" s="66">
        <f t="shared" si="18"/>
        <v>-15000</v>
      </c>
      <c r="Y42" s="66">
        <f t="shared" si="18"/>
        <v>-15000</v>
      </c>
      <c r="Z42" s="66">
        <f t="shared" si="18"/>
        <v>-15000</v>
      </c>
      <c r="AA42" s="66">
        <f t="shared" si="18"/>
        <v>-15000</v>
      </c>
      <c r="AB42" s="66">
        <f t="shared" si="18"/>
        <v>-15000</v>
      </c>
      <c r="AC42" s="66">
        <f t="shared" si="18"/>
        <v>-15000</v>
      </c>
      <c r="AD42" s="66">
        <f t="shared" si="18"/>
        <v>-15000</v>
      </c>
      <c r="AE42" s="66">
        <f t="shared" si="18"/>
        <v>-5000</v>
      </c>
    </row>
    <row r="43" spans="1:31" ht="15.75" customHeight="1">
      <c r="A43" s="65" t="s">
        <v>16</v>
      </c>
      <c r="B43" s="70" t="s">
        <v>52</v>
      </c>
      <c r="C43" s="66">
        <f t="shared" ca="1" si="16"/>
        <v>0</v>
      </c>
      <c r="D43" s="66">
        <f t="shared" si="16"/>
        <v>0</v>
      </c>
      <c r="E43" s="66">
        <f t="shared" si="16"/>
        <v>-984.49</v>
      </c>
      <c r="F43" s="66">
        <f t="shared" si="16"/>
        <v>-10401.689816823442</v>
      </c>
      <c r="G43" s="66">
        <f t="shared" si="16"/>
        <v>-18290.68</v>
      </c>
      <c r="H43" s="66">
        <f t="shared" si="16"/>
        <v>0</v>
      </c>
      <c r="I43" s="66">
        <f t="shared" si="16"/>
        <v>-449.53</v>
      </c>
      <c r="J43" s="66">
        <f t="shared" si="16"/>
        <v>-8209.989999999998</v>
      </c>
      <c r="K43" s="66">
        <f t="shared" si="16"/>
        <v>-2769.56</v>
      </c>
      <c r="L43" s="66">
        <f t="shared" si="16"/>
        <v>-6309.7300000000005</v>
      </c>
      <c r="M43" s="66">
        <f t="shared" si="17"/>
        <v>-5572.0599999999986</v>
      </c>
      <c r="N43" s="66">
        <f t="shared" si="17"/>
        <v>-4144.47</v>
      </c>
      <c r="O43" s="66">
        <f t="shared" si="17"/>
        <v>-2288.71</v>
      </c>
      <c r="P43" s="66">
        <f t="shared" si="17"/>
        <v>-14.83</v>
      </c>
      <c r="Q43" s="66">
        <f t="shared" si="17"/>
        <v>-4469.24</v>
      </c>
      <c r="R43" s="66">
        <f t="shared" si="17"/>
        <v>-4871.21</v>
      </c>
      <c r="S43" s="66">
        <f t="shared" si="17"/>
        <v>-9943.6799999999985</v>
      </c>
      <c r="T43" s="66">
        <f t="shared" si="17"/>
        <v>-10000</v>
      </c>
      <c r="U43" s="66">
        <f t="shared" si="17"/>
        <v>-10000</v>
      </c>
      <c r="V43" s="66">
        <f t="shared" si="17"/>
        <v>-10000</v>
      </c>
      <c r="W43" s="66">
        <f t="shared" si="18"/>
        <v>-10000</v>
      </c>
      <c r="X43" s="66">
        <f t="shared" si="18"/>
        <v>-10000</v>
      </c>
      <c r="Y43" s="66">
        <f t="shared" si="18"/>
        <v>-10000</v>
      </c>
      <c r="Z43" s="66">
        <f t="shared" si="18"/>
        <v>-10000</v>
      </c>
      <c r="AA43" s="66">
        <f t="shared" si="18"/>
        <v>-10000</v>
      </c>
      <c r="AB43" s="66">
        <f t="shared" si="18"/>
        <v>-10000</v>
      </c>
      <c r="AC43" s="66">
        <f t="shared" si="18"/>
        <v>-10000</v>
      </c>
      <c r="AD43" s="66">
        <f t="shared" si="18"/>
        <v>-10000</v>
      </c>
      <c r="AE43" s="66">
        <f t="shared" si="18"/>
        <v>0</v>
      </c>
    </row>
    <row r="44" spans="1:31" ht="15.75" customHeight="1">
      <c r="A44" s="65" t="s">
        <v>26</v>
      </c>
      <c r="B44" s="70" t="s">
        <v>52</v>
      </c>
      <c r="C44" s="66">
        <f t="shared" ca="1" si="16"/>
        <v>0</v>
      </c>
      <c r="D44" s="66">
        <f t="shared" si="16"/>
        <v>0</v>
      </c>
      <c r="E44" s="66">
        <f t="shared" si="16"/>
        <v>-29332.00636192887</v>
      </c>
      <c r="F44" s="66">
        <f t="shared" si="16"/>
        <v>0</v>
      </c>
      <c r="G44" s="66">
        <f t="shared" si="16"/>
        <v>0</v>
      </c>
      <c r="H44" s="66">
        <f t="shared" si="16"/>
        <v>0</v>
      </c>
      <c r="I44" s="66">
        <f t="shared" si="16"/>
        <v>0</v>
      </c>
      <c r="J44" s="66">
        <f t="shared" si="16"/>
        <v>0</v>
      </c>
      <c r="K44" s="66">
        <f t="shared" si="16"/>
        <v>0</v>
      </c>
      <c r="L44" s="66">
        <f t="shared" si="16"/>
        <v>-11600.2</v>
      </c>
      <c r="M44" s="66">
        <f t="shared" si="17"/>
        <v>-233074.55285627622</v>
      </c>
      <c r="N44" s="66">
        <f t="shared" si="17"/>
        <v>-368558.93373459298</v>
      </c>
      <c r="O44" s="66">
        <f t="shared" si="17"/>
        <v>-6410.91</v>
      </c>
      <c r="P44" s="66">
        <f t="shared" si="17"/>
        <v>-21226.81</v>
      </c>
      <c r="Q44" s="66">
        <f t="shared" si="17"/>
        <v>-6347.05</v>
      </c>
      <c r="R44" s="66">
        <f t="shared" si="17"/>
        <v>-5454.57</v>
      </c>
      <c r="S44" s="66">
        <f t="shared" si="17"/>
        <v>-5850.1</v>
      </c>
      <c r="T44" s="66">
        <f t="shared" si="17"/>
        <v>-6250</v>
      </c>
      <c r="U44" s="66">
        <f t="shared" si="17"/>
        <v>-6250</v>
      </c>
      <c r="V44" s="66">
        <f t="shared" si="17"/>
        <v>-6250</v>
      </c>
      <c r="W44" s="66">
        <f t="shared" si="18"/>
        <v>-6250</v>
      </c>
      <c r="X44" s="66">
        <f t="shared" si="18"/>
        <v>-6250</v>
      </c>
      <c r="Y44" s="66">
        <f t="shared" si="18"/>
        <v>-6250</v>
      </c>
      <c r="Z44" s="66">
        <f t="shared" si="18"/>
        <v>-6250</v>
      </c>
      <c r="AA44" s="66">
        <f t="shared" si="18"/>
        <v>-6250</v>
      </c>
      <c r="AB44" s="66">
        <f t="shared" si="18"/>
        <v>-6250</v>
      </c>
      <c r="AC44" s="66">
        <f t="shared" si="18"/>
        <v>-6250</v>
      </c>
      <c r="AD44" s="66">
        <f t="shared" si="18"/>
        <v>-6250</v>
      </c>
      <c r="AE44" s="66">
        <f t="shared" si="18"/>
        <v>-5500</v>
      </c>
    </row>
    <row r="45" spans="1:31" ht="15.75" customHeight="1">
      <c r="A45" s="65" t="s">
        <v>25</v>
      </c>
      <c r="B45" s="70" t="s">
        <v>52</v>
      </c>
      <c r="C45" s="66">
        <f t="shared" ca="1" si="16"/>
        <v>0</v>
      </c>
      <c r="D45" s="66">
        <f t="shared" si="16"/>
        <v>-12053.574335936224</v>
      </c>
      <c r="E45" s="66">
        <f t="shared" si="16"/>
        <v>-13236.16633932582</v>
      </c>
      <c r="F45" s="66">
        <f t="shared" si="16"/>
        <v>-45277.349970535033</v>
      </c>
      <c r="G45" s="66">
        <f t="shared" si="16"/>
        <v>-21922.391320348528</v>
      </c>
      <c r="H45" s="66">
        <f t="shared" si="16"/>
        <v>8293.9932323891971</v>
      </c>
      <c r="I45" s="66">
        <f t="shared" si="16"/>
        <v>-8389.4399999999441</v>
      </c>
      <c r="J45" s="66">
        <f t="shared" si="16"/>
        <v>-9098.7479830243974</v>
      </c>
      <c r="K45" s="66">
        <f t="shared" si="16"/>
        <v>-1143.9171830236846</v>
      </c>
      <c r="L45" s="66">
        <f t="shared" si="16"/>
        <v>-904.73563858783882</v>
      </c>
      <c r="M45" s="66">
        <f t="shared" si="17"/>
        <v>-1455.2191058379556</v>
      </c>
      <c r="N45" s="66">
        <f t="shared" si="17"/>
        <v>-16984.980000000025</v>
      </c>
      <c r="O45" s="66">
        <f t="shared" si="17"/>
        <v>-2345.7000000000116</v>
      </c>
      <c r="P45" s="66">
        <f t="shared" si="17"/>
        <v>-1481.9268311919589</v>
      </c>
      <c r="Q45" s="66">
        <f t="shared" si="17"/>
        <v>-402.56041216524363</v>
      </c>
      <c r="R45" s="66">
        <f t="shared" si="17"/>
        <v>-24531.517053312349</v>
      </c>
      <c r="S45" s="66">
        <f t="shared" si="17"/>
        <v>-13088.015455665449</v>
      </c>
      <c r="T45" s="66">
        <f t="shared" si="17"/>
        <v>-3000</v>
      </c>
      <c r="U45" s="66">
        <f t="shared" si="17"/>
        <v>-13000</v>
      </c>
      <c r="V45" s="66">
        <f t="shared" si="17"/>
        <v>-13000</v>
      </c>
      <c r="W45" s="66">
        <f t="shared" si="18"/>
        <v>-3000</v>
      </c>
      <c r="X45" s="66">
        <f t="shared" si="18"/>
        <v>-3000</v>
      </c>
      <c r="Y45" s="66">
        <f t="shared" si="18"/>
        <v>-3000</v>
      </c>
      <c r="Z45" s="66">
        <f t="shared" si="18"/>
        <v>-3000</v>
      </c>
      <c r="AA45" s="66">
        <f t="shared" si="18"/>
        <v>-3000</v>
      </c>
      <c r="AB45" s="66">
        <f t="shared" si="18"/>
        <v>-3000</v>
      </c>
      <c r="AC45" s="66">
        <f t="shared" si="18"/>
        <v>-3000</v>
      </c>
      <c r="AD45" s="66">
        <f t="shared" si="18"/>
        <v>-3000</v>
      </c>
      <c r="AE45" s="66">
        <f t="shared" si="18"/>
        <v>0</v>
      </c>
    </row>
    <row r="46" spans="1:31" ht="15.75" customHeight="1">
      <c r="A46" s="56" t="s">
        <v>124</v>
      </c>
      <c r="B46" s="57" t="s">
        <v>52</v>
      </c>
      <c r="C46" s="58">
        <f ca="1">C47-C33</f>
        <v>0</v>
      </c>
      <c r="D46" s="58">
        <f t="shared" ref="D46:AE46" si="19">D47-D33-D34</f>
        <v>-14280.422610500013</v>
      </c>
      <c r="E46" s="58">
        <f t="shared" si="19"/>
        <v>-107679.59670916462</v>
      </c>
      <c r="F46" s="58">
        <f t="shared" si="19"/>
        <v>-131257.98363307095</v>
      </c>
      <c r="G46" s="58">
        <f t="shared" si="19"/>
        <v>-272529.00067377277</v>
      </c>
      <c r="H46" s="58">
        <f t="shared" si="19"/>
        <v>-58206.868288717844</v>
      </c>
      <c r="I46" s="58">
        <f t="shared" si="19"/>
        <v>-48645.968663110514</v>
      </c>
      <c r="J46" s="58">
        <f t="shared" si="19"/>
        <v>-98420.027338750398</v>
      </c>
      <c r="K46" s="58">
        <f t="shared" si="19"/>
        <v>-40725.270185669244</v>
      </c>
      <c r="L46" s="58">
        <f t="shared" si="19"/>
        <v>-90839.572198970855</v>
      </c>
      <c r="M46" s="58">
        <f t="shared" si="19"/>
        <v>-308481.13730910688</v>
      </c>
      <c r="N46" s="58">
        <f t="shared" si="19"/>
        <v>-509254.57551897503</v>
      </c>
      <c r="O46" s="58">
        <f t="shared" si="19"/>
        <v>-116750.26378964793</v>
      </c>
      <c r="P46" s="58">
        <f t="shared" si="19"/>
        <v>-68025.464072596267</v>
      </c>
      <c r="Q46" s="58">
        <f t="shared" si="19"/>
        <v>-66054.795369683154</v>
      </c>
      <c r="R46" s="58">
        <f t="shared" si="19"/>
        <v>-392057.13764715532</v>
      </c>
      <c r="S46" s="58">
        <f t="shared" si="19"/>
        <v>-110119.47073771132</v>
      </c>
      <c r="T46" s="58">
        <f t="shared" si="19"/>
        <v>-83398.129999999946</v>
      </c>
      <c r="U46" s="58">
        <f t="shared" si="19"/>
        <v>-92954.27999999997</v>
      </c>
      <c r="V46" s="58">
        <f t="shared" si="19"/>
        <v>-89954.27999999997</v>
      </c>
      <c r="W46" s="58">
        <f t="shared" si="19"/>
        <v>-79954.27999999997</v>
      </c>
      <c r="X46" s="58">
        <f t="shared" si="19"/>
        <v>-82954.27999999997</v>
      </c>
      <c r="Y46" s="58">
        <f t="shared" si="19"/>
        <v>-79954.27999999997</v>
      </c>
      <c r="Z46" s="58">
        <f t="shared" si="19"/>
        <v>-79954.27999999997</v>
      </c>
      <c r="AA46" s="58">
        <f t="shared" si="19"/>
        <v>-82954.27999999997</v>
      </c>
      <c r="AB46" s="58">
        <f t="shared" si="19"/>
        <v>-79954.27999999997</v>
      </c>
      <c r="AC46" s="58">
        <f t="shared" si="19"/>
        <v>-79954.27999999997</v>
      </c>
      <c r="AD46" s="58">
        <f t="shared" si="19"/>
        <v>-82954.27999999997</v>
      </c>
      <c r="AE46" s="58">
        <f t="shared" si="19"/>
        <v>-31135.339999999997</v>
      </c>
    </row>
    <row r="47" spans="1:31" ht="15.75" customHeight="1">
      <c r="A47" s="4" t="s">
        <v>125</v>
      </c>
      <c r="B47" s="68" t="s">
        <v>52</v>
      </c>
      <c r="C47" s="69">
        <f t="shared" ref="C47:AE47" ca="1" si="20">SUM(C33:C45)</f>
        <v>0</v>
      </c>
      <c r="D47" s="69">
        <f t="shared" si="20"/>
        <v>-108021.1326105</v>
      </c>
      <c r="E47" s="69">
        <f t="shared" si="20"/>
        <v>-421422.18557462562</v>
      </c>
      <c r="F47" s="69">
        <f t="shared" si="20"/>
        <v>-196108.2389465867</v>
      </c>
      <c r="G47" s="69">
        <f t="shared" si="20"/>
        <v>-430697.23011304636</v>
      </c>
      <c r="H47" s="69">
        <f t="shared" si="20"/>
        <v>-238204.50267871621</v>
      </c>
      <c r="I47" s="69">
        <f t="shared" si="20"/>
        <v>-206230.10447657164</v>
      </c>
      <c r="J47" s="69">
        <f t="shared" si="20"/>
        <v>-247570.96367654801</v>
      </c>
      <c r="K47" s="69">
        <f t="shared" si="20"/>
        <v>-183706.83018566924</v>
      </c>
      <c r="L47" s="69">
        <f t="shared" si="20"/>
        <v>-223224.37219897084</v>
      </c>
      <c r="M47" s="69">
        <f t="shared" si="20"/>
        <v>-450285.7773091069</v>
      </c>
      <c r="N47" s="69">
        <f t="shared" si="20"/>
        <v>-651277.55551897502</v>
      </c>
      <c r="O47" s="69">
        <f t="shared" si="20"/>
        <v>-286726.03378964792</v>
      </c>
      <c r="P47" s="69">
        <f t="shared" si="20"/>
        <v>-197894.32407259627</v>
      </c>
      <c r="Q47" s="69">
        <f t="shared" si="20"/>
        <v>-258748.94536968312</v>
      </c>
      <c r="R47" s="69">
        <f t="shared" si="20"/>
        <v>-721852.18764715525</v>
      </c>
      <c r="S47" s="69">
        <f t="shared" si="20"/>
        <v>-368172.2307377113</v>
      </c>
      <c r="T47" s="69">
        <f t="shared" si="20"/>
        <v>-367328.49999999994</v>
      </c>
      <c r="U47" s="69">
        <f t="shared" si="20"/>
        <v>-355851.35</v>
      </c>
      <c r="V47" s="69">
        <f t="shared" si="20"/>
        <v>-352851.35</v>
      </c>
      <c r="W47" s="69">
        <f t="shared" si="20"/>
        <v>-342851.35</v>
      </c>
      <c r="X47" s="69">
        <f t="shared" si="20"/>
        <v>-345851.35</v>
      </c>
      <c r="Y47" s="69">
        <f t="shared" si="20"/>
        <v>-342851.35</v>
      </c>
      <c r="Z47" s="69">
        <f t="shared" si="20"/>
        <v>-342851.35</v>
      </c>
      <c r="AA47" s="69">
        <f t="shared" si="20"/>
        <v>-345851.35</v>
      </c>
      <c r="AB47" s="69">
        <f t="shared" si="20"/>
        <v>-342851.35</v>
      </c>
      <c r="AC47" s="69">
        <f t="shared" si="20"/>
        <v>-342851.35</v>
      </c>
      <c r="AD47" s="69">
        <f t="shared" si="20"/>
        <v>-345851.35</v>
      </c>
      <c r="AE47" s="69">
        <f t="shared" si="20"/>
        <v>-283574.73</v>
      </c>
    </row>
    <row r="48" spans="1:31" ht="15.75" customHeight="1">
      <c r="A48" s="59"/>
      <c r="B48" s="60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</row>
    <row r="49" spans="1:31" ht="15.75" customHeight="1">
      <c r="A49" s="54" t="s">
        <v>126</v>
      </c>
      <c r="B49" s="5" t="s">
        <v>47</v>
      </c>
      <c r="C49" s="7">
        <f t="shared" ref="C49:AE49" si="21">+C32</f>
        <v>44592</v>
      </c>
      <c r="D49" s="7">
        <f t="shared" si="21"/>
        <v>44620</v>
      </c>
      <c r="E49" s="7">
        <f t="shared" si="21"/>
        <v>44651</v>
      </c>
      <c r="F49" s="7">
        <f t="shared" si="21"/>
        <v>44681</v>
      </c>
      <c r="G49" s="7">
        <f t="shared" si="21"/>
        <v>44712</v>
      </c>
      <c r="H49" s="7">
        <f t="shared" si="21"/>
        <v>44742</v>
      </c>
      <c r="I49" s="7">
        <f t="shared" si="21"/>
        <v>44773</v>
      </c>
      <c r="J49" s="7">
        <f t="shared" si="21"/>
        <v>44804</v>
      </c>
      <c r="K49" s="7">
        <f t="shared" si="21"/>
        <v>44834</v>
      </c>
      <c r="L49" s="7">
        <f t="shared" si="21"/>
        <v>44865</v>
      </c>
      <c r="M49" s="7">
        <f t="shared" si="21"/>
        <v>44895</v>
      </c>
      <c r="N49" s="7">
        <f t="shared" si="21"/>
        <v>44926</v>
      </c>
      <c r="O49" s="7">
        <f t="shared" si="21"/>
        <v>44957</v>
      </c>
      <c r="P49" s="7">
        <f t="shared" si="21"/>
        <v>44985</v>
      </c>
      <c r="Q49" s="7">
        <f t="shared" si="21"/>
        <v>45016</v>
      </c>
      <c r="R49" s="7">
        <f t="shared" si="21"/>
        <v>45046</v>
      </c>
      <c r="S49" s="7">
        <f t="shared" si="21"/>
        <v>45077</v>
      </c>
      <c r="T49" s="7">
        <f t="shared" si="21"/>
        <v>45107</v>
      </c>
      <c r="U49" s="7">
        <f t="shared" si="21"/>
        <v>45138</v>
      </c>
      <c r="V49" s="7">
        <f t="shared" si="21"/>
        <v>45169</v>
      </c>
      <c r="W49" s="7">
        <f t="shared" si="21"/>
        <v>45199</v>
      </c>
      <c r="X49" s="7">
        <f t="shared" si="21"/>
        <v>45230</v>
      </c>
      <c r="Y49" s="7">
        <f t="shared" si="21"/>
        <v>45260</v>
      </c>
      <c r="Z49" s="7">
        <f t="shared" si="21"/>
        <v>45291</v>
      </c>
      <c r="AA49" s="7">
        <f t="shared" si="21"/>
        <v>45322</v>
      </c>
      <c r="AB49" s="7">
        <f t="shared" si="21"/>
        <v>45351</v>
      </c>
      <c r="AC49" s="7">
        <f t="shared" si="21"/>
        <v>45382</v>
      </c>
      <c r="AD49" s="7">
        <f t="shared" si="21"/>
        <v>45412</v>
      </c>
      <c r="AE49" s="7">
        <f t="shared" si="21"/>
        <v>45443</v>
      </c>
    </row>
    <row r="50" spans="1:31" ht="15.75" customHeight="1">
      <c r="A50" s="65" t="s">
        <v>28</v>
      </c>
      <c r="B50" s="70" t="s">
        <v>52</v>
      </c>
      <c r="C50" s="66">
        <f ca="1">SUMIFS('Tabela Projeção'!$H:$H,'Tabela Projeção'!$J:$J,0,'Tabela Projeção'!$AA:$AA,$A50,'Tabela Projeção'!$C:$C,"&gt;"&amp;DataD0,'Tabela Projeção'!$C:$C,"&lt;="&amp;C$49)</f>
        <v>0</v>
      </c>
      <c r="D50" s="66">
        <f>SUMIFS('Tabela Projeção'!$H:$H,'Tabela Projeção'!$J:$J,0,'Tabela Projeção'!$AA:$AA,$A50,'Tabela Projeção'!$C:$C,"&gt;"&amp;C$49,'Tabela Projeção'!$C:$C,"&lt;="&amp;D$49)</f>
        <v>0</v>
      </c>
      <c r="E50" s="66">
        <f>SUMIFS('Tabela Projeção'!$H:$H,'Tabela Projeção'!$J:$J,0,'Tabela Projeção'!$AA:$AA,$A50,'Tabela Projeção'!$C:$C,"&gt;"&amp;D$49,'Tabela Projeção'!$C:$C,"&lt;="&amp;E$49)</f>
        <v>0</v>
      </c>
      <c r="F50" s="66">
        <f>SUMIFS('Tabela Projeção'!$H:$H,'Tabela Projeção'!$J:$J,0,'Tabela Projeção'!$AA:$AA,$A50,'Tabela Projeção'!$C:$C,"&gt;"&amp;E$49,'Tabela Projeção'!$C:$C,"&lt;="&amp;F$49)</f>
        <v>0</v>
      </c>
      <c r="G50" s="66">
        <f>SUMIFS('Tabela Projeção'!$H:$H,'Tabela Projeção'!$J:$J,0,'Tabela Projeção'!$AA:$AA,$A50,'Tabela Projeção'!$C:$C,"&gt;"&amp;F$49,'Tabela Projeção'!$C:$C,"&lt;="&amp;G$49)</f>
        <v>0</v>
      </c>
      <c r="H50" s="66">
        <f>SUMIFS('Tabela Projeção'!$H:$H,'Tabela Projeção'!$J:$J,0,'Tabela Projeção'!$AA:$AA,$A50,'Tabela Projeção'!$C:$C,"&gt;"&amp;G$49,'Tabela Projeção'!$C:$C,"&lt;="&amp;H$49)</f>
        <v>0</v>
      </c>
      <c r="I50" s="66">
        <f>SUMIFS('Tabela Projeção'!$H:$H,'Tabela Projeção'!$J:$J,0,'Tabela Projeção'!$AA:$AA,$A50,'Tabela Projeção'!$C:$C,"&gt;"&amp;H$49,'Tabela Projeção'!$C:$C,"&lt;="&amp;I$49)</f>
        <v>0</v>
      </c>
      <c r="J50" s="66">
        <f>SUMIFS('Tabela Projeção'!$H:$H,'Tabela Projeção'!$J:$J,0,'Tabela Projeção'!$AA:$AA,$A50,'Tabela Projeção'!$C:$C,"&gt;"&amp;I$49,'Tabela Projeção'!$C:$C,"&lt;="&amp;J$49)</f>
        <v>0</v>
      </c>
      <c r="K50" s="66">
        <f>SUMIFS('Tabela Projeção'!$H:$H,'Tabela Projeção'!$J:$J,0,'Tabela Projeção'!$AA:$AA,$A50,'Tabela Projeção'!$C:$C,"&gt;"&amp;J$49,'Tabela Projeção'!$C:$C,"&lt;="&amp;K$49)</f>
        <v>0</v>
      </c>
      <c r="L50" s="66">
        <f>SUMIFS('Tabela Projeção'!$H:$H,'Tabela Projeção'!$J:$J,0,'Tabela Projeção'!$AA:$AA,$A50,'Tabela Projeção'!$C:$C,"&gt;"&amp;K$49,'Tabela Projeção'!$C:$C,"&lt;="&amp;L$49)</f>
        <v>0</v>
      </c>
      <c r="M50" s="66">
        <f>SUMIFS('Tabela Projeção'!$H:$H,'Tabela Projeção'!$J:$J,0,'Tabela Projeção'!$AA:$AA,$A50,'Tabela Projeção'!$C:$C,"&gt;"&amp;L$49,'Tabela Projeção'!$C:$C,"&lt;="&amp;M$49)</f>
        <v>0</v>
      </c>
      <c r="N50" s="66">
        <f>SUMIFS('Tabela Projeção'!$H:$H,'Tabela Projeção'!$J:$J,0,'Tabela Projeção'!$AA:$AA,$A50,'Tabela Projeção'!$C:$C,"&gt;"&amp;M$49,'Tabela Projeção'!$C:$C,"&lt;="&amp;N$49)</f>
        <v>0</v>
      </c>
      <c r="O50" s="66">
        <f>SUMIFS('Tabela Projeção'!$H:$H,'Tabela Projeção'!$J:$J,0,'Tabela Projeção'!$AA:$AA,$A50,'Tabela Projeção'!$C:$C,"&gt;"&amp;N$49,'Tabela Projeção'!$C:$C,"&lt;="&amp;O$49)</f>
        <v>0</v>
      </c>
      <c r="P50" s="66">
        <f>SUMIFS('Tabela Projeção'!$H:$H,'Tabela Projeção'!$J:$J,0,'Tabela Projeção'!$AA:$AA,$A50,'Tabela Projeção'!$C:$C,"&gt;"&amp;O$49,'Tabela Projeção'!$C:$C,"&lt;="&amp;P$49)</f>
        <v>0</v>
      </c>
      <c r="Q50" s="66">
        <f>SUMIFS('Tabela Projeção'!$H:$H,'Tabela Projeção'!$J:$J,0,'Tabela Projeção'!$AA:$AA,$A50,'Tabela Projeção'!$C:$C,"&gt;"&amp;P$49,'Tabela Projeção'!$C:$C,"&lt;="&amp;Q$49)</f>
        <v>0</v>
      </c>
      <c r="R50" s="66">
        <f>SUMIFS('Tabela Projeção'!$H:$H,'Tabela Projeção'!$J:$J,0,'Tabela Projeção'!$AA:$AA,$A50,'Tabela Projeção'!$C:$C,"&gt;"&amp;Q$49,'Tabela Projeção'!$C:$C,"&lt;="&amp;R$49)</f>
        <v>0</v>
      </c>
      <c r="S50" s="66">
        <f>SUMIFS('Tabela Projeção'!$H:$H,'Tabela Projeção'!$J:$J,0,'Tabela Projeção'!$AA:$AA,$A50,'Tabela Projeção'!$C:$C,"&gt;"&amp;R$49,'Tabela Projeção'!$C:$C,"&lt;="&amp;S$49)</f>
        <v>-15057.68</v>
      </c>
      <c r="T50" s="66">
        <f>SUMIFS('Tabela Projeção'!$H:$H,'Tabela Projeção'!$J:$J,0,'Tabela Projeção'!$AA:$AA,$A50,'Tabela Projeção'!$C:$C,"&gt;"&amp;S$49,'Tabela Projeção'!$C:$C,"&lt;="&amp;T$49)</f>
        <v>-283930.37</v>
      </c>
      <c r="U50" s="66">
        <f>SUMIFS('Tabela Projeção'!$H:$H,'Tabela Projeção'!$J:$J,0,'Tabela Projeção'!$AA:$AA,$A50,'Tabela Projeção'!$C:$C,"&gt;"&amp;T$49,'Tabela Projeção'!$C:$C,"&lt;="&amp;U$49)</f>
        <v>-262897.07</v>
      </c>
      <c r="V50" s="66">
        <f>SUMIFS('Tabela Projeção'!$H:$H,'Tabela Projeção'!$J:$J,0,'Tabela Projeção'!$AA:$AA,$A50,'Tabela Projeção'!$C:$C,"&gt;"&amp;U$49,'Tabela Projeção'!$C:$C,"&lt;="&amp;V$49)</f>
        <v>-262897.07</v>
      </c>
      <c r="W50" s="66">
        <f>SUMIFS('Tabela Projeção'!$H:$H,'Tabela Projeção'!$J:$J,0,'Tabela Projeção'!$AA:$AA,$A50,'Tabela Projeção'!$C:$C,"&gt;"&amp;V$49,'Tabela Projeção'!$C:$C,"&lt;="&amp;W$49)</f>
        <v>-262897.07</v>
      </c>
      <c r="X50" s="66">
        <f>SUMIFS('Tabela Projeção'!$H:$H,'Tabela Projeção'!$J:$J,0,'Tabela Projeção'!$AA:$AA,$A50,'Tabela Projeção'!$C:$C,"&gt;"&amp;W$49,'Tabela Projeção'!$C:$C,"&lt;="&amp;X$49)</f>
        <v>-262897.07</v>
      </c>
      <c r="Y50" s="66">
        <f>SUMIFS('Tabela Projeção'!$H:$H,'Tabela Projeção'!$J:$J,0,'Tabela Projeção'!$AA:$AA,$A50,'Tabela Projeção'!$C:$C,"&gt;"&amp;X$49,'Tabela Projeção'!$C:$C,"&lt;="&amp;Y$49)</f>
        <v>-262897.07</v>
      </c>
      <c r="Z50" s="66">
        <f>SUMIFS('Tabela Projeção'!$H:$H,'Tabela Projeção'!$J:$J,0,'Tabela Projeção'!$AA:$AA,$A50,'Tabela Projeção'!$C:$C,"&gt;"&amp;Y$49,'Tabela Projeção'!$C:$C,"&lt;="&amp;Z$49)</f>
        <v>-262897.07</v>
      </c>
      <c r="AA50" s="66">
        <f>SUMIFS('Tabela Projeção'!$H:$H,'Tabela Projeção'!$J:$J,0,'Tabela Projeção'!$AA:$AA,$A50,'Tabela Projeção'!$C:$C,"&gt;"&amp;Z$49,'Tabela Projeção'!$C:$C,"&lt;="&amp;AA$49)</f>
        <v>-262897.07</v>
      </c>
      <c r="AB50" s="66">
        <f>SUMIFS('Tabela Projeção'!$H:$H,'Tabela Projeção'!$J:$J,0,'Tabela Projeção'!$AA:$AA,$A50,'Tabela Projeção'!$C:$C,"&gt;"&amp;AA$49,'Tabela Projeção'!$C:$C,"&lt;="&amp;AB$49)</f>
        <v>-262897.07</v>
      </c>
      <c r="AC50" s="66">
        <f>SUMIFS('Tabela Projeção'!$H:$H,'Tabela Projeção'!$J:$J,0,'Tabela Projeção'!$AA:$AA,$A50,'Tabela Projeção'!$C:$C,"&gt;"&amp;AB$49,'Tabela Projeção'!$C:$C,"&lt;="&amp;AC$49)</f>
        <v>-262897.07</v>
      </c>
      <c r="AD50" s="66">
        <f>SUMIFS('Tabela Projeção'!$H:$H,'Tabela Projeção'!$J:$J,0,'Tabela Projeção'!$AA:$AA,$A50,'Tabela Projeção'!$C:$C,"&gt;"&amp;AC$49,'Tabela Projeção'!$C:$C,"&lt;="&amp;AD$49)</f>
        <v>-262897.07</v>
      </c>
      <c r="AE50" s="66">
        <f>SUMIFS('Tabela Projeção'!$H:$H,'Tabela Projeção'!$J:$J,0,'Tabela Projeção'!$AA:$AA,$A50,'Tabela Projeção'!$C:$C,"&gt;"&amp;AD$49,'Tabela Projeção'!$C:$C,"&lt;="&amp;AE$49)</f>
        <v>-252439.38999999998</v>
      </c>
    </row>
    <row r="51" spans="1:31" ht="15.75" customHeight="1">
      <c r="A51" s="65" t="s">
        <v>123</v>
      </c>
      <c r="B51" s="70" t="s">
        <v>52</v>
      </c>
      <c r="C51" s="66">
        <f ca="1">SUMIFS('Tabela Projeção'!$H:$H,'Tabela Projeção'!$J:$J,0,'Tabela Projeção'!$AA:$AA,$A51,'Tabela Projeção'!$C:$C,"&gt;"&amp;DataD0,'Tabela Projeção'!$C:$C,"&lt;="&amp;C$49)</f>
        <v>0</v>
      </c>
      <c r="D51" s="66">
        <f>SUMIFS('Tabela Projeção'!$H:$H,'Tabela Projeção'!$J:$J,0,'Tabela Projeção'!$AA:$AA,$A51,'Tabela Projeção'!$C:$C,"&gt;"&amp;C$49,'Tabela Projeção'!$C:$C,"&lt;="&amp;D$49)</f>
        <v>0</v>
      </c>
      <c r="E51" s="66">
        <f>SUMIFS('Tabela Projeção'!$H:$H,'Tabela Projeção'!$J:$J,0,'Tabela Projeção'!$AA:$AA,$A51,'Tabela Projeção'!$C:$C,"&gt;"&amp;D$49,'Tabela Projeção'!$C:$C,"&lt;="&amp;E$49)</f>
        <v>0</v>
      </c>
      <c r="F51" s="66">
        <f>SUMIFS('Tabela Projeção'!$H:$H,'Tabela Projeção'!$J:$J,0,'Tabela Projeção'!$AA:$AA,$A51,'Tabela Projeção'!$C:$C,"&gt;"&amp;E$49,'Tabela Projeção'!$C:$C,"&lt;="&amp;F$49)</f>
        <v>0</v>
      </c>
      <c r="G51" s="66">
        <f>SUMIFS('Tabela Projeção'!$H:$H,'Tabela Projeção'!$J:$J,0,'Tabela Projeção'!$AA:$AA,$A51,'Tabela Projeção'!$C:$C,"&gt;"&amp;F$49,'Tabela Projeção'!$C:$C,"&lt;="&amp;G$49)</f>
        <v>0</v>
      </c>
      <c r="H51" s="66">
        <f>SUMIFS('Tabela Projeção'!$H:$H,'Tabela Projeção'!$J:$J,0,'Tabela Projeção'!$AA:$AA,$A51,'Tabela Projeção'!$C:$C,"&gt;"&amp;G$49,'Tabela Projeção'!$C:$C,"&lt;="&amp;H$49)</f>
        <v>0</v>
      </c>
      <c r="I51" s="66">
        <f>SUMIFS('Tabela Projeção'!$H:$H,'Tabela Projeção'!$J:$J,0,'Tabela Projeção'!$AA:$AA,$A51,'Tabela Projeção'!$C:$C,"&gt;"&amp;H$49,'Tabela Projeção'!$C:$C,"&lt;="&amp;I$49)</f>
        <v>0</v>
      </c>
      <c r="J51" s="66">
        <f>SUMIFS('Tabela Projeção'!$H:$H,'Tabela Projeção'!$J:$J,0,'Tabela Projeção'!$AA:$AA,$A51,'Tabela Projeção'!$C:$C,"&gt;"&amp;I$49,'Tabela Projeção'!$C:$C,"&lt;="&amp;J$49)</f>
        <v>0</v>
      </c>
      <c r="K51" s="66">
        <f>SUMIFS('Tabela Projeção'!$H:$H,'Tabela Projeção'!$J:$J,0,'Tabela Projeção'!$AA:$AA,$A51,'Tabela Projeção'!$C:$C,"&gt;"&amp;J$49,'Tabela Projeção'!$C:$C,"&lt;="&amp;K$49)</f>
        <v>0</v>
      </c>
      <c r="L51" s="66">
        <f>SUMIFS('Tabela Projeção'!$H:$H,'Tabela Projeção'!$J:$J,0,'Tabela Projeção'!$AA:$AA,$A51,'Tabela Projeção'!$C:$C,"&gt;"&amp;K$49,'Tabela Projeção'!$C:$C,"&lt;="&amp;L$49)</f>
        <v>0</v>
      </c>
      <c r="M51" s="66">
        <f>SUMIFS('Tabela Projeção'!$H:$H,'Tabela Projeção'!$J:$J,0,'Tabela Projeção'!$AA:$AA,$A51,'Tabela Projeção'!$C:$C,"&gt;"&amp;L$49,'Tabela Projeção'!$C:$C,"&lt;="&amp;M$49)</f>
        <v>0</v>
      </c>
      <c r="N51" s="66">
        <f>SUMIFS('Tabela Projeção'!$H:$H,'Tabela Projeção'!$J:$J,0,'Tabela Projeção'!$AA:$AA,$A51,'Tabela Projeção'!$C:$C,"&gt;"&amp;M$49,'Tabela Projeção'!$C:$C,"&lt;="&amp;N$49)</f>
        <v>0</v>
      </c>
      <c r="O51" s="66">
        <f>SUMIFS('Tabela Projeção'!$H:$H,'Tabela Projeção'!$J:$J,0,'Tabela Projeção'!$AA:$AA,$A51,'Tabela Projeção'!$C:$C,"&gt;"&amp;N$49,'Tabela Projeção'!$C:$C,"&lt;="&amp;O$49)</f>
        <v>0</v>
      </c>
      <c r="P51" s="66">
        <f>SUMIFS('Tabela Projeção'!$H:$H,'Tabela Projeção'!$J:$J,0,'Tabela Projeção'!$AA:$AA,$A51,'Tabela Projeção'!$C:$C,"&gt;"&amp;O$49,'Tabela Projeção'!$C:$C,"&lt;="&amp;P$49)</f>
        <v>0</v>
      </c>
      <c r="Q51" s="66">
        <f>SUMIFS('Tabela Projeção'!$H:$H,'Tabela Projeção'!$J:$J,0,'Tabela Projeção'!$AA:$AA,$A51,'Tabela Projeção'!$C:$C,"&gt;"&amp;P$49,'Tabela Projeção'!$C:$C,"&lt;="&amp;Q$49)</f>
        <v>0</v>
      </c>
      <c r="R51" s="66">
        <f>SUMIFS('Tabela Projeção'!$H:$H,'Tabela Projeção'!$J:$J,0,'Tabela Projeção'!$AA:$AA,$A51,'Tabela Projeção'!$C:$C,"&gt;"&amp;Q$49,'Tabela Projeção'!$C:$C,"&lt;="&amp;R$49)</f>
        <v>0</v>
      </c>
      <c r="S51" s="66">
        <f>SUMIFS('Tabela Projeção'!$H:$H,'Tabela Projeção'!$J:$J,0,'Tabela Projeção'!$AA:$AA,$A51,'Tabela Projeção'!$C:$C,"&gt;"&amp;R$49,'Tabela Projeção'!$C:$C,"&lt;="&amp;S$49)</f>
        <v>0</v>
      </c>
      <c r="T51" s="66">
        <f>SUMIFS('Tabela Projeção'!$H:$H,'Tabela Projeção'!$J:$J,0,'Tabela Projeção'!$AA:$AA,$A51,'Tabela Projeção'!$C:$C,"&gt;"&amp;S$49,'Tabela Projeção'!$C:$C,"&lt;="&amp;T$49)</f>
        <v>0</v>
      </c>
      <c r="U51" s="66">
        <f>SUMIFS('Tabela Projeção'!$H:$H,'Tabela Projeção'!$J:$J,0,'Tabela Projeção'!$AA:$AA,$A51,'Tabela Projeção'!$C:$C,"&gt;"&amp;T$49,'Tabela Projeção'!$C:$C,"&lt;="&amp;U$49)</f>
        <v>0</v>
      </c>
      <c r="V51" s="66">
        <f>SUMIFS('Tabela Projeção'!$H:$H,'Tabela Projeção'!$J:$J,0,'Tabela Projeção'!$AA:$AA,$A51,'Tabela Projeção'!$C:$C,"&gt;"&amp;U$49,'Tabela Projeção'!$C:$C,"&lt;="&amp;V$49)</f>
        <v>0</v>
      </c>
      <c r="W51" s="66">
        <f>SUMIFS('Tabela Projeção'!$H:$H,'Tabela Projeção'!$J:$J,0,'Tabela Projeção'!$AA:$AA,$A51,'Tabela Projeção'!$C:$C,"&gt;"&amp;V$49,'Tabela Projeção'!$C:$C,"&lt;="&amp;W$49)</f>
        <v>0</v>
      </c>
      <c r="X51" s="66">
        <f>SUMIFS('Tabela Projeção'!$H:$H,'Tabela Projeção'!$J:$J,0,'Tabela Projeção'!$AA:$AA,$A51,'Tabela Projeção'!$C:$C,"&gt;"&amp;W$49,'Tabela Projeção'!$C:$C,"&lt;="&amp;X$49)</f>
        <v>0</v>
      </c>
      <c r="Y51" s="66">
        <f>SUMIFS('Tabela Projeção'!$H:$H,'Tabela Projeção'!$J:$J,0,'Tabela Projeção'!$AA:$AA,$A51,'Tabela Projeção'!$C:$C,"&gt;"&amp;X$49,'Tabela Projeção'!$C:$C,"&lt;="&amp;Y$49)</f>
        <v>0</v>
      </c>
      <c r="Z51" s="66">
        <f>SUMIFS('Tabela Projeção'!$H:$H,'Tabela Projeção'!$J:$J,0,'Tabela Projeção'!$AA:$AA,$A51,'Tabela Projeção'!$C:$C,"&gt;"&amp;Y$49,'Tabela Projeção'!$C:$C,"&lt;="&amp;Z$49)</f>
        <v>0</v>
      </c>
      <c r="AA51" s="66">
        <f>SUMIFS('Tabela Projeção'!$H:$H,'Tabela Projeção'!$J:$J,0,'Tabela Projeção'!$AA:$AA,$A51,'Tabela Projeção'!$C:$C,"&gt;"&amp;Z$49,'Tabela Projeção'!$C:$C,"&lt;="&amp;AA$49)</f>
        <v>0</v>
      </c>
      <c r="AB51" s="66">
        <f>SUMIFS('Tabela Projeção'!$H:$H,'Tabela Projeção'!$J:$J,0,'Tabela Projeção'!$AA:$AA,$A51,'Tabela Projeção'!$C:$C,"&gt;"&amp;AA$49,'Tabela Projeção'!$C:$C,"&lt;="&amp;AB$49)</f>
        <v>0</v>
      </c>
      <c r="AC51" s="66">
        <f>SUMIFS('Tabela Projeção'!$H:$H,'Tabela Projeção'!$J:$J,0,'Tabela Projeção'!$AA:$AA,$A51,'Tabela Projeção'!$C:$C,"&gt;"&amp;AB$49,'Tabela Projeção'!$C:$C,"&lt;="&amp;AC$49)</f>
        <v>0</v>
      </c>
      <c r="AD51" s="66">
        <f>SUMIFS('Tabela Projeção'!$H:$H,'Tabela Projeção'!$J:$J,0,'Tabela Projeção'!$AA:$AA,$A51,'Tabela Projeção'!$C:$C,"&gt;"&amp;AC$49,'Tabela Projeção'!$C:$C,"&lt;="&amp;AD$49)</f>
        <v>0</v>
      </c>
      <c r="AE51" s="66">
        <f>SUMIFS('Tabela Projeção'!$H:$H,'Tabela Projeção'!$J:$J,0,'Tabela Projeção'!$AA:$AA,$A51,'Tabela Projeção'!$C:$C,"&gt;"&amp;AD$49,'Tabela Projeção'!$C:$C,"&lt;="&amp;AE$49)</f>
        <v>0</v>
      </c>
    </row>
    <row r="52" spans="1:31" ht="15.75" customHeight="1">
      <c r="A52" s="65" t="s">
        <v>27</v>
      </c>
      <c r="B52" s="70" t="s">
        <v>52</v>
      </c>
      <c r="C52" s="66">
        <f ca="1">SUMIFS('Tabela Projeção'!$H:$H,'Tabela Projeção'!$J:$J,0,'Tabela Projeção'!$AA:$AA,$A52,'Tabela Projeção'!$C:$C,"&gt;"&amp;DataD0,'Tabela Projeção'!$C:$C,"&lt;="&amp;C$49)</f>
        <v>0</v>
      </c>
      <c r="D52" s="66">
        <f>SUMIFS('Tabela Projeção'!$H:$H,'Tabela Projeção'!$J:$J,0,'Tabela Projeção'!$AA:$AA,$A52,'Tabela Projeção'!$C:$C,"&gt;"&amp;C$49,'Tabela Projeção'!$C:$C,"&lt;="&amp;D$49)</f>
        <v>0</v>
      </c>
      <c r="E52" s="66">
        <f>SUMIFS('Tabela Projeção'!$H:$H,'Tabela Projeção'!$J:$J,0,'Tabela Projeção'!$AA:$AA,$A52,'Tabela Projeção'!$C:$C,"&gt;"&amp;D$49,'Tabela Projeção'!$C:$C,"&lt;="&amp;E$49)</f>
        <v>0</v>
      </c>
      <c r="F52" s="66">
        <f>SUMIFS('Tabela Projeção'!$H:$H,'Tabela Projeção'!$J:$J,0,'Tabela Projeção'!$AA:$AA,$A52,'Tabela Projeção'!$C:$C,"&gt;"&amp;E$49,'Tabela Projeção'!$C:$C,"&lt;="&amp;F$49)</f>
        <v>0</v>
      </c>
      <c r="G52" s="66">
        <f>SUMIFS('Tabela Projeção'!$H:$H,'Tabela Projeção'!$J:$J,0,'Tabela Projeção'!$AA:$AA,$A52,'Tabela Projeção'!$C:$C,"&gt;"&amp;F$49,'Tabela Projeção'!$C:$C,"&lt;="&amp;G$49)</f>
        <v>0</v>
      </c>
      <c r="H52" s="66">
        <f>SUMIFS('Tabela Projeção'!$H:$H,'Tabela Projeção'!$J:$J,0,'Tabela Projeção'!$AA:$AA,$A52,'Tabela Projeção'!$C:$C,"&gt;"&amp;G$49,'Tabela Projeção'!$C:$C,"&lt;="&amp;H$49)</f>
        <v>0</v>
      </c>
      <c r="I52" s="66">
        <f>SUMIFS('Tabela Projeção'!$H:$H,'Tabela Projeção'!$J:$J,0,'Tabela Projeção'!$AA:$AA,$A52,'Tabela Projeção'!$C:$C,"&gt;"&amp;H$49,'Tabela Projeção'!$C:$C,"&lt;="&amp;I$49)</f>
        <v>0</v>
      </c>
      <c r="J52" s="66">
        <f>SUMIFS('Tabela Projeção'!$H:$H,'Tabela Projeção'!$J:$J,0,'Tabela Projeção'!$AA:$AA,$A52,'Tabela Projeção'!$C:$C,"&gt;"&amp;I$49,'Tabela Projeção'!$C:$C,"&lt;="&amp;J$49)</f>
        <v>0</v>
      </c>
      <c r="K52" s="66">
        <f>SUMIFS('Tabela Projeção'!$H:$H,'Tabela Projeção'!$J:$J,0,'Tabela Projeção'!$AA:$AA,$A52,'Tabela Projeção'!$C:$C,"&gt;"&amp;J$49,'Tabela Projeção'!$C:$C,"&lt;="&amp;K$49)</f>
        <v>0</v>
      </c>
      <c r="L52" s="66">
        <f>SUMIFS('Tabela Projeção'!$H:$H,'Tabela Projeção'!$J:$J,0,'Tabela Projeção'!$AA:$AA,$A52,'Tabela Projeção'!$C:$C,"&gt;"&amp;K$49,'Tabela Projeção'!$C:$C,"&lt;="&amp;L$49)</f>
        <v>0</v>
      </c>
      <c r="M52" s="66">
        <f>SUMIFS('Tabela Projeção'!$H:$H,'Tabela Projeção'!$J:$J,0,'Tabela Projeção'!$AA:$AA,$A52,'Tabela Projeção'!$C:$C,"&gt;"&amp;L$49,'Tabela Projeção'!$C:$C,"&lt;="&amp;M$49)</f>
        <v>0</v>
      </c>
      <c r="N52" s="66">
        <f>SUMIFS('Tabela Projeção'!$H:$H,'Tabela Projeção'!$J:$J,0,'Tabela Projeção'!$AA:$AA,$A52,'Tabela Projeção'!$C:$C,"&gt;"&amp;M$49,'Tabela Projeção'!$C:$C,"&lt;="&amp;N$49)</f>
        <v>0</v>
      </c>
      <c r="O52" s="66">
        <f>SUMIFS('Tabela Projeção'!$H:$H,'Tabela Projeção'!$J:$J,0,'Tabela Projeção'!$AA:$AA,$A52,'Tabela Projeção'!$C:$C,"&gt;"&amp;N$49,'Tabela Projeção'!$C:$C,"&lt;="&amp;O$49)</f>
        <v>0</v>
      </c>
      <c r="P52" s="66">
        <f>SUMIFS('Tabela Projeção'!$H:$H,'Tabela Projeção'!$J:$J,0,'Tabela Projeção'!$AA:$AA,$A52,'Tabela Projeção'!$C:$C,"&gt;"&amp;O$49,'Tabela Projeção'!$C:$C,"&lt;="&amp;P$49)</f>
        <v>0</v>
      </c>
      <c r="Q52" s="66">
        <f>SUMIFS('Tabela Projeção'!$H:$H,'Tabela Projeção'!$J:$J,0,'Tabela Projeção'!$AA:$AA,$A52,'Tabela Projeção'!$C:$C,"&gt;"&amp;P$49,'Tabela Projeção'!$C:$C,"&lt;="&amp;Q$49)</f>
        <v>0</v>
      </c>
      <c r="R52" s="66">
        <f>SUMIFS('Tabela Projeção'!$H:$H,'Tabela Projeção'!$J:$J,0,'Tabela Projeção'!$AA:$AA,$A52,'Tabela Projeção'!$C:$C,"&gt;"&amp;Q$49,'Tabela Projeção'!$C:$C,"&lt;="&amp;R$49)</f>
        <v>0</v>
      </c>
      <c r="S52" s="66">
        <f>SUMIFS('Tabela Projeção'!$H:$H,'Tabela Projeção'!$J:$J,0,'Tabela Projeção'!$AA:$AA,$A52,'Tabela Projeção'!$C:$C,"&gt;"&amp;R$49,'Tabela Projeção'!$C:$C,"&lt;="&amp;S$49)</f>
        <v>-3000</v>
      </c>
      <c r="T52" s="66">
        <f>SUMIFS('Tabela Projeção'!$H:$H,'Tabela Projeção'!$J:$J,0,'Tabela Projeção'!$AA:$AA,$A52,'Tabela Projeção'!$C:$C,"&gt;"&amp;S$49,'Tabela Projeção'!$C:$C,"&lt;="&amp;T$49)</f>
        <v>-3000</v>
      </c>
      <c r="U52" s="66">
        <f>SUMIFS('Tabela Projeção'!$H:$H,'Tabela Projeção'!$J:$J,0,'Tabela Projeção'!$AA:$AA,$A52,'Tabela Projeção'!$C:$C,"&gt;"&amp;T$49,'Tabela Projeção'!$C:$C,"&lt;="&amp;U$49)</f>
        <v>-3000</v>
      </c>
      <c r="V52" s="66">
        <f>SUMIFS('Tabela Projeção'!$H:$H,'Tabela Projeção'!$J:$J,0,'Tabela Projeção'!$AA:$AA,$A52,'Tabela Projeção'!$C:$C,"&gt;"&amp;U$49,'Tabela Projeção'!$C:$C,"&lt;="&amp;V$49)</f>
        <v>-3000</v>
      </c>
      <c r="W52" s="66">
        <f>SUMIFS('Tabela Projeção'!$H:$H,'Tabela Projeção'!$J:$J,0,'Tabela Projeção'!$AA:$AA,$A52,'Tabela Projeção'!$C:$C,"&gt;"&amp;V$49,'Tabela Projeção'!$C:$C,"&lt;="&amp;W$49)</f>
        <v>-3000</v>
      </c>
      <c r="X52" s="66">
        <f>SUMIFS('Tabela Projeção'!$H:$H,'Tabela Projeção'!$J:$J,0,'Tabela Projeção'!$AA:$AA,$A52,'Tabela Projeção'!$C:$C,"&gt;"&amp;W$49,'Tabela Projeção'!$C:$C,"&lt;="&amp;X$49)</f>
        <v>-3000</v>
      </c>
      <c r="Y52" s="66">
        <f>SUMIFS('Tabela Projeção'!$H:$H,'Tabela Projeção'!$J:$J,0,'Tabela Projeção'!$AA:$AA,$A52,'Tabela Projeção'!$C:$C,"&gt;"&amp;X$49,'Tabela Projeção'!$C:$C,"&lt;="&amp;Y$49)</f>
        <v>-3000</v>
      </c>
      <c r="Z52" s="66">
        <f>SUMIFS('Tabela Projeção'!$H:$H,'Tabela Projeção'!$J:$J,0,'Tabela Projeção'!$AA:$AA,$A52,'Tabela Projeção'!$C:$C,"&gt;"&amp;Y$49,'Tabela Projeção'!$C:$C,"&lt;="&amp;Z$49)</f>
        <v>-3000</v>
      </c>
      <c r="AA52" s="66">
        <f>SUMIFS('Tabela Projeção'!$H:$H,'Tabela Projeção'!$J:$J,0,'Tabela Projeção'!$AA:$AA,$A52,'Tabela Projeção'!$C:$C,"&gt;"&amp;Z$49,'Tabela Projeção'!$C:$C,"&lt;="&amp;AA$49)</f>
        <v>-3000</v>
      </c>
      <c r="AB52" s="66">
        <f>SUMIFS('Tabela Projeção'!$H:$H,'Tabela Projeção'!$J:$J,0,'Tabela Projeção'!$AA:$AA,$A52,'Tabela Projeção'!$C:$C,"&gt;"&amp;AA$49,'Tabela Projeção'!$C:$C,"&lt;="&amp;AB$49)</f>
        <v>-3000</v>
      </c>
      <c r="AC52" s="66">
        <f>SUMIFS('Tabela Projeção'!$H:$H,'Tabela Projeção'!$J:$J,0,'Tabela Projeção'!$AA:$AA,$A52,'Tabela Projeção'!$C:$C,"&gt;"&amp;AB$49,'Tabela Projeção'!$C:$C,"&lt;="&amp;AC$49)</f>
        <v>-3000</v>
      </c>
      <c r="AD52" s="66">
        <f>SUMIFS('Tabela Projeção'!$H:$H,'Tabela Projeção'!$J:$J,0,'Tabela Projeção'!$AA:$AA,$A52,'Tabela Projeção'!$C:$C,"&gt;"&amp;AC$49,'Tabela Projeção'!$C:$C,"&lt;="&amp;AD$49)</f>
        <v>-3000</v>
      </c>
      <c r="AE52" s="66">
        <f>SUMIFS('Tabela Projeção'!$H:$H,'Tabela Projeção'!$J:$J,0,'Tabela Projeção'!$AA:$AA,$A52,'Tabela Projeção'!$C:$C,"&gt;"&amp;AD$49,'Tabela Projeção'!$C:$C,"&lt;="&amp;AE$49)</f>
        <v>0</v>
      </c>
    </row>
    <row r="53" spans="1:31" ht="15.75" customHeight="1">
      <c r="A53" s="65" t="s">
        <v>21</v>
      </c>
      <c r="B53" s="70" t="s">
        <v>52</v>
      </c>
      <c r="C53" s="66">
        <f ca="1">SUMIFS('Tabela Projeção'!$H:$H,'Tabela Projeção'!$J:$J,0,'Tabela Projeção'!$AA:$AA,$A53,'Tabela Projeção'!$C:$C,"&gt;"&amp;DataD0,'Tabela Projeção'!$C:$C,"&lt;="&amp;C$49)</f>
        <v>0</v>
      </c>
      <c r="D53" s="66">
        <f>SUMIFS('Tabela Projeção'!$H:$H,'Tabela Projeção'!$J:$J,0,'Tabela Projeção'!$AA:$AA,$A53,'Tabela Projeção'!$C:$C,"&gt;"&amp;C$49,'Tabela Projeção'!$C:$C,"&lt;="&amp;D$49)</f>
        <v>0</v>
      </c>
      <c r="E53" s="66">
        <f>SUMIFS('Tabela Projeção'!$H:$H,'Tabela Projeção'!$J:$J,0,'Tabela Projeção'!$AA:$AA,$A53,'Tabela Projeção'!$C:$C,"&gt;"&amp;D$49,'Tabela Projeção'!$C:$C,"&lt;="&amp;E$49)</f>
        <v>0</v>
      </c>
      <c r="F53" s="66">
        <f>SUMIFS('Tabela Projeção'!$H:$H,'Tabela Projeção'!$J:$J,0,'Tabela Projeção'!$AA:$AA,$A53,'Tabela Projeção'!$C:$C,"&gt;"&amp;E$49,'Tabela Projeção'!$C:$C,"&lt;="&amp;F$49)</f>
        <v>0</v>
      </c>
      <c r="G53" s="66">
        <f>SUMIFS('Tabela Projeção'!$H:$H,'Tabela Projeção'!$J:$J,0,'Tabela Projeção'!$AA:$AA,$A53,'Tabela Projeção'!$C:$C,"&gt;"&amp;F$49,'Tabela Projeção'!$C:$C,"&lt;="&amp;G$49)</f>
        <v>0</v>
      </c>
      <c r="H53" s="66">
        <f>SUMIFS('Tabela Projeção'!$H:$H,'Tabela Projeção'!$J:$J,0,'Tabela Projeção'!$AA:$AA,$A53,'Tabela Projeção'!$C:$C,"&gt;"&amp;G$49,'Tabela Projeção'!$C:$C,"&lt;="&amp;H$49)</f>
        <v>0</v>
      </c>
      <c r="I53" s="66">
        <f>SUMIFS('Tabela Projeção'!$H:$H,'Tabela Projeção'!$J:$J,0,'Tabela Projeção'!$AA:$AA,$A53,'Tabela Projeção'!$C:$C,"&gt;"&amp;H$49,'Tabela Projeção'!$C:$C,"&lt;="&amp;I$49)</f>
        <v>0</v>
      </c>
      <c r="J53" s="66">
        <f>SUMIFS('Tabela Projeção'!$H:$H,'Tabela Projeção'!$J:$J,0,'Tabela Projeção'!$AA:$AA,$A53,'Tabela Projeção'!$C:$C,"&gt;"&amp;I$49,'Tabela Projeção'!$C:$C,"&lt;="&amp;J$49)</f>
        <v>0</v>
      </c>
      <c r="K53" s="66">
        <f>SUMIFS('Tabela Projeção'!$H:$H,'Tabela Projeção'!$J:$J,0,'Tabela Projeção'!$AA:$AA,$A53,'Tabela Projeção'!$C:$C,"&gt;"&amp;J$49,'Tabela Projeção'!$C:$C,"&lt;="&amp;K$49)</f>
        <v>0</v>
      </c>
      <c r="L53" s="66">
        <f>SUMIFS('Tabela Projeção'!$H:$H,'Tabela Projeção'!$J:$J,0,'Tabela Projeção'!$AA:$AA,$A53,'Tabela Projeção'!$C:$C,"&gt;"&amp;K$49,'Tabela Projeção'!$C:$C,"&lt;="&amp;L$49)</f>
        <v>0</v>
      </c>
      <c r="M53" s="66">
        <f>SUMIFS('Tabela Projeção'!$H:$H,'Tabela Projeção'!$J:$J,0,'Tabela Projeção'!$AA:$AA,$A53,'Tabela Projeção'!$C:$C,"&gt;"&amp;L$49,'Tabela Projeção'!$C:$C,"&lt;="&amp;M$49)</f>
        <v>0</v>
      </c>
      <c r="N53" s="66">
        <f>SUMIFS('Tabela Projeção'!$H:$H,'Tabela Projeção'!$J:$J,0,'Tabela Projeção'!$AA:$AA,$A53,'Tabela Projeção'!$C:$C,"&gt;"&amp;M$49,'Tabela Projeção'!$C:$C,"&lt;="&amp;N$49)</f>
        <v>0</v>
      </c>
      <c r="O53" s="66">
        <f>SUMIFS('Tabela Projeção'!$H:$H,'Tabela Projeção'!$J:$J,0,'Tabela Projeção'!$AA:$AA,$A53,'Tabela Projeção'!$C:$C,"&gt;"&amp;N$49,'Tabela Projeção'!$C:$C,"&lt;="&amp;O$49)</f>
        <v>0</v>
      </c>
      <c r="P53" s="66">
        <f>SUMIFS('Tabela Projeção'!$H:$H,'Tabela Projeção'!$J:$J,0,'Tabela Projeção'!$AA:$AA,$A53,'Tabela Projeção'!$C:$C,"&gt;"&amp;O$49,'Tabela Projeção'!$C:$C,"&lt;="&amp;P$49)</f>
        <v>0</v>
      </c>
      <c r="Q53" s="66">
        <f>SUMIFS('Tabela Projeção'!$H:$H,'Tabela Projeção'!$J:$J,0,'Tabela Projeção'!$AA:$AA,$A53,'Tabela Projeção'!$C:$C,"&gt;"&amp;P$49,'Tabela Projeção'!$C:$C,"&lt;="&amp;Q$49)</f>
        <v>0</v>
      </c>
      <c r="R53" s="66">
        <f>SUMIFS('Tabela Projeção'!$H:$H,'Tabela Projeção'!$J:$J,0,'Tabela Projeção'!$AA:$AA,$A53,'Tabela Projeção'!$C:$C,"&gt;"&amp;Q$49,'Tabela Projeção'!$C:$C,"&lt;="&amp;R$49)</f>
        <v>0</v>
      </c>
      <c r="S53" s="66">
        <f>SUMIFS('Tabela Projeção'!$H:$H,'Tabela Projeção'!$J:$J,0,'Tabela Projeção'!$AA:$AA,$A53,'Tabela Projeção'!$C:$C,"&gt;"&amp;R$49,'Tabela Projeção'!$C:$C,"&lt;="&amp;S$49)</f>
        <v>-2852.69</v>
      </c>
      <c r="T53" s="66">
        <f>SUMIFS('Tabela Projeção'!$H:$H,'Tabela Projeção'!$J:$J,0,'Tabela Projeção'!$AA:$AA,$A53,'Tabela Projeção'!$C:$C,"&gt;"&amp;S$49,'Tabela Projeção'!$C:$C,"&lt;="&amp;T$49)</f>
        <v>-4039.22</v>
      </c>
      <c r="U53" s="66">
        <f>SUMIFS('Tabela Projeção'!$H:$H,'Tabela Projeção'!$J:$J,0,'Tabela Projeção'!$AA:$AA,$A53,'Tabela Projeção'!$C:$C,"&gt;"&amp;T$49,'Tabela Projeção'!$C:$C,"&lt;="&amp;U$49)</f>
        <v>0</v>
      </c>
      <c r="V53" s="66">
        <f>SUMIFS('Tabela Projeção'!$H:$H,'Tabela Projeção'!$J:$J,0,'Tabela Projeção'!$AA:$AA,$A53,'Tabela Projeção'!$C:$C,"&gt;"&amp;U$49,'Tabela Projeção'!$C:$C,"&lt;="&amp;V$49)</f>
        <v>0</v>
      </c>
      <c r="W53" s="66">
        <f>SUMIFS('Tabela Projeção'!$H:$H,'Tabela Projeção'!$J:$J,0,'Tabela Projeção'!$AA:$AA,$A53,'Tabela Projeção'!$C:$C,"&gt;"&amp;V$49,'Tabela Projeção'!$C:$C,"&lt;="&amp;W$49)</f>
        <v>0</v>
      </c>
      <c r="X53" s="66">
        <f>SUMIFS('Tabela Projeção'!$H:$H,'Tabela Projeção'!$J:$J,0,'Tabela Projeção'!$AA:$AA,$A53,'Tabela Projeção'!$C:$C,"&gt;"&amp;W$49,'Tabela Projeção'!$C:$C,"&lt;="&amp;X$49)</f>
        <v>0</v>
      </c>
      <c r="Y53" s="66">
        <f>SUMIFS('Tabela Projeção'!$H:$H,'Tabela Projeção'!$J:$J,0,'Tabela Projeção'!$AA:$AA,$A53,'Tabela Projeção'!$C:$C,"&gt;"&amp;X$49,'Tabela Projeção'!$C:$C,"&lt;="&amp;Y$49)</f>
        <v>0</v>
      </c>
      <c r="Z53" s="66">
        <f>SUMIFS('Tabela Projeção'!$H:$H,'Tabela Projeção'!$J:$J,0,'Tabela Projeção'!$AA:$AA,$A53,'Tabela Projeção'!$C:$C,"&gt;"&amp;Y$49,'Tabela Projeção'!$C:$C,"&lt;="&amp;Z$49)</f>
        <v>0</v>
      </c>
      <c r="AA53" s="66">
        <f>SUMIFS('Tabela Projeção'!$H:$H,'Tabela Projeção'!$J:$J,0,'Tabela Projeção'!$AA:$AA,$A53,'Tabela Projeção'!$C:$C,"&gt;"&amp;Z$49,'Tabela Projeção'!$C:$C,"&lt;="&amp;AA$49)</f>
        <v>0</v>
      </c>
      <c r="AB53" s="66">
        <f>SUMIFS('Tabela Projeção'!$H:$H,'Tabela Projeção'!$J:$J,0,'Tabela Projeção'!$AA:$AA,$A53,'Tabela Projeção'!$C:$C,"&gt;"&amp;AA$49,'Tabela Projeção'!$C:$C,"&lt;="&amp;AB$49)</f>
        <v>0</v>
      </c>
      <c r="AC53" s="66">
        <f>SUMIFS('Tabela Projeção'!$H:$H,'Tabela Projeção'!$J:$J,0,'Tabela Projeção'!$AA:$AA,$A53,'Tabela Projeção'!$C:$C,"&gt;"&amp;AB$49,'Tabela Projeção'!$C:$C,"&lt;="&amp;AC$49)</f>
        <v>0</v>
      </c>
      <c r="AD53" s="66">
        <f>SUMIFS('Tabela Projeção'!$H:$H,'Tabela Projeção'!$J:$J,0,'Tabela Projeção'!$AA:$AA,$A53,'Tabela Projeção'!$C:$C,"&gt;"&amp;AC$49,'Tabela Projeção'!$C:$C,"&lt;="&amp;AD$49)</f>
        <v>0</v>
      </c>
      <c r="AE53" s="66">
        <f>SUMIFS('Tabela Projeção'!$H:$H,'Tabela Projeção'!$J:$J,0,'Tabela Projeção'!$AA:$AA,$A53,'Tabela Projeção'!$C:$C,"&gt;"&amp;AD$49,'Tabela Projeção'!$C:$C,"&lt;="&amp;AE$49)</f>
        <v>0</v>
      </c>
    </row>
    <row r="54" spans="1:31" ht="15.75" customHeight="1">
      <c r="A54" s="65" t="s">
        <v>31</v>
      </c>
      <c r="B54" s="70" t="s">
        <v>52</v>
      </c>
      <c r="C54" s="66">
        <f ca="1">SUMIFS('Tabela Projeção'!$H:$H,'Tabela Projeção'!$J:$J,0,'Tabela Projeção'!$AA:$AA,$A54,'Tabela Projeção'!$C:$C,"&gt;"&amp;DataD0,'Tabela Projeção'!$C:$C,"&lt;="&amp;C$49)</f>
        <v>0</v>
      </c>
      <c r="D54" s="66">
        <f>SUMIFS('Tabela Projeção'!$H:$H,'Tabela Projeção'!$J:$J,0,'Tabela Projeção'!$AA:$AA,$A54,'Tabela Projeção'!$C:$C,"&gt;"&amp;C$49,'Tabela Projeção'!$C:$C,"&lt;="&amp;D$49)</f>
        <v>0</v>
      </c>
      <c r="E54" s="66">
        <f>SUMIFS('Tabela Projeção'!$H:$H,'Tabela Projeção'!$J:$J,0,'Tabela Projeção'!$AA:$AA,$A54,'Tabela Projeção'!$C:$C,"&gt;"&amp;D$49,'Tabela Projeção'!$C:$C,"&lt;="&amp;E$49)</f>
        <v>0</v>
      </c>
      <c r="F54" s="66">
        <f>SUMIFS('Tabela Projeção'!$H:$H,'Tabela Projeção'!$J:$J,0,'Tabela Projeção'!$AA:$AA,$A54,'Tabela Projeção'!$C:$C,"&gt;"&amp;E$49,'Tabela Projeção'!$C:$C,"&lt;="&amp;F$49)</f>
        <v>0</v>
      </c>
      <c r="G54" s="66">
        <f>SUMIFS('Tabela Projeção'!$H:$H,'Tabela Projeção'!$J:$J,0,'Tabela Projeção'!$AA:$AA,$A54,'Tabela Projeção'!$C:$C,"&gt;"&amp;F$49,'Tabela Projeção'!$C:$C,"&lt;="&amp;G$49)</f>
        <v>0</v>
      </c>
      <c r="H54" s="66">
        <f>SUMIFS('Tabela Projeção'!$H:$H,'Tabela Projeção'!$J:$J,0,'Tabela Projeção'!$AA:$AA,$A54,'Tabela Projeção'!$C:$C,"&gt;"&amp;G$49,'Tabela Projeção'!$C:$C,"&lt;="&amp;H$49)</f>
        <v>0</v>
      </c>
      <c r="I54" s="66">
        <f>SUMIFS('Tabela Projeção'!$H:$H,'Tabela Projeção'!$J:$J,0,'Tabela Projeção'!$AA:$AA,$A54,'Tabela Projeção'!$C:$C,"&gt;"&amp;H$49,'Tabela Projeção'!$C:$C,"&lt;="&amp;I$49)</f>
        <v>0</v>
      </c>
      <c r="J54" s="66">
        <f>SUMIFS('Tabela Projeção'!$H:$H,'Tabela Projeção'!$J:$J,0,'Tabela Projeção'!$AA:$AA,$A54,'Tabela Projeção'!$C:$C,"&gt;"&amp;I$49,'Tabela Projeção'!$C:$C,"&lt;="&amp;J$49)</f>
        <v>0</v>
      </c>
      <c r="K54" s="66">
        <f>SUMIFS('Tabela Projeção'!$H:$H,'Tabela Projeção'!$J:$J,0,'Tabela Projeção'!$AA:$AA,$A54,'Tabela Projeção'!$C:$C,"&gt;"&amp;J$49,'Tabela Projeção'!$C:$C,"&lt;="&amp;K$49)</f>
        <v>0</v>
      </c>
      <c r="L54" s="66">
        <f>SUMIFS('Tabela Projeção'!$H:$H,'Tabela Projeção'!$J:$J,0,'Tabela Projeção'!$AA:$AA,$A54,'Tabela Projeção'!$C:$C,"&gt;"&amp;K$49,'Tabela Projeção'!$C:$C,"&lt;="&amp;L$49)</f>
        <v>0</v>
      </c>
      <c r="M54" s="66">
        <f>SUMIFS('Tabela Projeção'!$H:$H,'Tabela Projeção'!$J:$J,0,'Tabela Projeção'!$AA:$AA,$A54,'Tabela Projeção'!$C:$C,"&gt;"&amp;L$49,'Tabela Projeção'!$C:$C,"&lt;="&amp;M$49)</f>
        <v>0</v>
      </c>
      <c r="N54" s="66">
        <f>SUMIFS('Tabela Projeção'!$H:$H,'Tabela Projeção'!$J:$J,0,'Tabela Projeção'!$AA:$AA,$A54,'Tabela Projeção'!$C:$C,"&gt;"&amp;M$49,'Tabela Projeção'!$C:$C,"&lt;="&amp;N$49)</f>
        <v>0</v>
      </c>
      <c r="O54" s="66">
        <f>SUMIFS('Tabela Projeção'!$H:$H,'Tabela Projeção'!$J:$J,0,'Tabela Projeção'!$AA:$AA,$A54,'Tabela Projeção'!$C:$C,"&gt;"&amp;N$49,'Tabela Projeção'!$C:$C,"&lt;="&amp;O$49)</f>
        <v>0</v>
      </c>
      <c r="P54" s="66">
        <f>SUMIFS('Tabela Projeção'!$H:$H,'Tabela Projeção'!$J:$J,0,'Tabela Projeção'!$AA:$AA,$A54,'Tabela Projeção'!$C:$C,"&gt;"&amp;O$49,'Tabela Projeção'!$C:$C,"&lt;="&amp;P$49)</f>
        <v>0</v>
      </c>
      <c r="Q54" s="66">
        <f>SUMIFS('Tabela Projeção'!$H:$H,'Tabela Projeção'!$J:$J,0,'Tabela Projeção'!$AA:$AA,$A54,'Tabela Projeção'!$C:$C,"&gt;"&amp;P$49,'Tabela Projeção'!$C:$C,"&lt;="&amp;Q$49)</f>
        <v>0</v>
      </c>
      <c r="R54" s="66">
        <f>SUMIFS('Tabela Projeção'!$H:$H,'Tabela Projeção'!$J:$J,0,'Tabela Projeção'!$AA:$AA,$A54,'Tabela Projeção'!$C:$C,"&gt;"&amp;Q$49,'Tabela Projeção'!$C:$C,"&lt;="&amp;R$49)</f>
        <v>0</v>
      </c>
      <c r="S54" s="66">
        <f>SUMIFS('Tabela Projeção'!$H:$H,'Tabela Projeção'!$J:$J,0,'Tabela Projeção'!$AA:$AA,$A54,'Tabela Projeção'!$C:$C,"&gt;"&amp;R$49,'Tabela Projeção'!$C:$C,"&lt;="&amp;S$49)</f>
        <v>-14991.25</v>
      </c>
      <c r="T54" s="66">
        <f>SUMIFS('Tabela Projeção'!$H:$H,'Tabela Projeção'!$J:$J,0,'Tabela Projeção'!$AA:$AA,$A54,'Tabela Projeção'!$C:$C,"&gt;"&amp;S$49,'Tabela Projeção'!$C:$C,"&lt;="&amp;T$49)</f>
        <v>-16420.68</v>
      </c>
      <c r="U54" s="66">
        <f>SUMIFS('Tabela Projeção'!$H:$H,'Tabela Projeção'!$J:$J,0,'Tabela Projeção'!$AA:$AA,$A54,'Tabela Projeção'!$C:$C,"&gt;"&amp;T$49,'Tabela Projeção'!$C:$C,"&lt;="&amp;U$49)</f>
        <v>-16586.05</v>
      </c>
      <c r="V54" s="66">
        <f>SUMIFS('Tabela Projeção'!$H:$H,'Tabela Projeção'!$J:$J,0,'Tabela Projeção'!$AA:$AA,$A54,'Tabela Projeção'!$C:$C,"&gt;"&amp;U$49,'Tabela Projeção'!$C:$C,"&lt;="&amp;V$49)</f>
        <v>-16586.05</v>
      </c>
      <c r="W54" s="66">
        <f>SUMIFS('Tabela Projeção'!$H:$H,'Tabela Projeção'!$J:$J,0,'Tabela Projeção'!$AA:$AA,$A54,'Tabela Projeção'!$C:$C,"&gt;"&amp;V$49,'Tabela Projeção'!$C:$C,"&lt;="&amp;W$49)</f>
        <v>-16586.05</v>
      </c>
      <c r="X54" s="66">
        <f>SUMIFS('Tabela Projeção'!$H:$H,'Tabela Projeção'!$J:$J,0,'Tabela Projeção'!$AA:$AA,$A54,'Tabela Projeção'!$C:$C,"&gt;"&amp;W$49,'Tabela Projeção'!$C:$C,"&lt;="&amp;X$49)</f>
        <v>-16586.05</v>
      </c>
      <c r="Y54" s="66">
        <f>SUMIFS('Tabela Projeção'!$H:$H,'Tabela Projeção'!$J:$J,0,'Tabela Projeção'!$AA:$AA,$A54,'Tabela Projeção'!$C:$C,"&gt;"&amp;X$49,'Tabela Projeção'!$C:$C,"&lt;="&amp;Y$49)</f>
        <v>-16586.05</v>
      </c>
      <c r="Z54" s="66">
        <f>SUMIFS('Tabela Projeção'!$H:$H,'Tabela Projeção'!$J:$J,0,'Tabela Projeção'!$AA:$AA,$A54,'Tabela Projeção'!$C:$C,"&gt;"&amp;Y$49,'Tabela Projeção'!$C:$C,"&lt;="&amp;Z$49)</f>
        <v>-16586.05</v>
      </c>
      <c r="AA54" s="66">
        <f>SUMIFS('Tabela Projeção'!$H:$H,'Tabela Projeção'!$J:$J,0,'Tabela Projeção'!$AA:$AA,$A54,'Tabela Projeção'!$C:$C,"&gt;"&amp;Z$49,'Tabela Projeção'!$C:$C,"&lt;="&amp;AA$49)</f>
        <v>-16586.05</v>
      </c>
      <c r="AB54" s="66">
        <f>SUMIFS('Tabela Projeção'!$H:$H,'Tabela Projeção'!$J:$J,0,'Tabela Projeção'!$AA:$AA,$A54,'Tabela Projeção'!$C:$C,"&gt;"&amp;AA$49,'Tabela Projeção'!$C:$C,"&lt;="&amp;AB$49)</f>
        <v>-16586.05</v>
      </c>
      <c r="AC54" s="66">
        <f>SUMIFS('Tabela Projeção'!$H:$H,'Tabela Projeção'!$J:$J,0,'Tabela Projeção'!$AA:$AA,$A54,'Tabela Projeção'!$C:$C,"&gt;"&amp;AB$49,'Tabela Projeção'!$C:$C,"&lt;="&amp;AC$49)</f>
        <v>-16586.05</v>
      </c>
      <c r="AD54" s="66">
        <f>SUMIFS('Tabela Projeção'!$H:$H,'Tabela Projeção'!$J:$J,0,'Tabela Projeção'!$AA:$AA,$A54,'Tabela Projeção'!$C:$C,"&gt;"&amp;AC$49,'Tabela Projeção'!$C:$C,"&lt;="&amp;AD$49)</f>
        <v>-16586.05</v>
      </c>
      <c r="AE54" s="66">
        <f>SUMIFS('Tabela Projeção'!$H:$H,'Tabela Projeção'!$J:$J,0,'Tabela Projeção'!$AA:$AA,$A54,'Tabela Projeção'!$C:$C,"&gt;"&amp;AD$49,'Tabela Projeção'!$C:$C,"&lt;="&amp;AE$49)</f>
        <v>-11506.23</v>
      </c>
    </row>
    <row r="55" spans="1:31" ht="15.75" customHeight="1">
      <c r="A55" s="65" t="s">
        <v>23</v>
      </c>
      <c r="B55" s="70" t="s">
        <v>52</v>
      </c>
      <c r="C55" s="66">
        <f ca="1">SUMIFS('Tabela Projeção'!$H:$H,'Tabela Projeção'!$J:$J,0,'Tabela Projeção'!$AA:$AA,$A55,'Tabela Projeção'!$C:$C,"&gt;"&amp;DataD0,'Tabela Projeção'!$C:$C,"&lt;="&amp;C$49)</f>
        <v>0</v>
      </c>
      <c r="D55" s="66">
        <f>SUMIFS('Tabela Projeção'!$H:$H,'Tabela Projeção'!$J:$J,0,'Tabela Projeção'!$AA:$AA,$A55,'Tabela Projeção'!$C:$C,"&gt;"&amp;C$49,'Tabela Projeção'!$C:$C,"&lt;="&amp;D$49)</f>
        <v>0</v>
      </c>
      <c r="E55" s="66">
        <f>SUMIFS('Tabela Projeção'!$H:$H,'Tabela Projeção'!$J:$J,0,'Tabela Projeção'!$AA:$AA,$A55,'Tabela Projeção'!$C:$C,"&gt;"&amp;D$49,'Tabela Projeção'!$C:$C,"&lt;="&amp;E$49)</f>
        <v>0</v>
      </c>
      <c r="F55" s="66">
        <f>SUMIFS('Tabela Projeção'!$H:$H,'Tabela Projeção'!$J:$J,0,'Tabela Projeção'!$AA:$AA,$A55,'Tabela Projeção'!$C:$C,"&gt;"&amp;E$49,'Tabela Projeção'!$C:$C,"&lt;="&amp;F$49)</f>
        <v>0</v>
      </c>
      <c r="G55" s="66">
        <f>SUMIFS('Tabela Projeção'!$H:$H,'Tabela Projeção'!$J:$J,0,'Tabela Projeção'!$AA:$AA,$A55,'Tabela Projeção'!$C:$C,"&gt;"&amp;F$49,'Tabela Projeção'!$C:$C,"&lt;="&amp;G$49)</f>
        <v>0</v>
      </c>
      <c r="H55" s="66">
        <f>SUMIFS('Tabela Projeção'!$H:$H,'Tabela Projeção'!$J:$J,0,'Tabela Projeção'!$AA:$AA,$A55,'Tabela Projeção'!$C:$C,"&gt;"&amp;G$49,'Tabela Projeção'!$C:$C,"&lt;="&amp;H$49)</f>
        <v>0</v>
      </c>
      <c r="I55" s="66">
        <f>SUMIFS('Tabela Projeção'!$H:$H,'Tabela Projeção'!$J:$J,0,'Tabela Projeção'!$AA:$AA,$A55,'Tabela Projeção'!$C:$C,"&gt;"&amp;H$49,'Tabela Projeção'!$C:$C,"&lt;="&amp;I$49)</f>
        <v>0</v>
      </c>
      <c r="J55" s="66">
        <f>SUMIFS('Tabela Projeção'!$H:$H,'Tabela Projeção'!$J:$J,0,'Tabela Projeção'!$AA:$AA,$A55,'Tabela Projeção'!$C:$C,"&gt;"&amp;I$49,'Tabela Projeção'!$C:$C,"&lt;="&amp;J$49)</f>
        <v>0</v>
      </c>
      <c r="K55" s="66">
        <f>SUMIFS('Tabela Projeção'!$H:$H,'Tabela Projeção'!$J:$J,0,'Tabela Projeção'!$AA:$AA,$A55,'Tabela Projeção'!$C:$C,"&gt;"&amp;J$49,'Tabela Projeção'!$C:$C,"&lt;="&amp;K$49)</f>
        <v>0</v>
      </c>
      <c r="L55" s="66">
        <f>SUMIFS('Tabela Projeção'!$H:$H,'Tabela Projeção'!$J:$J,0,'Tabela Projeção'!$AA:$AA,$A55,'Tabela Projeção'!$C:$C,"&gt;"&amp;K$49,'Tabela Projeção'!$C:$C,"&lt;="&amp;L$49)</f>
        <v>0</v>
      </c>
      <c r="M55" s="66">
        <f>SUMIFS('Tabela Projeção'!$H:$H,'Tabela Projeção'!$J:$J,0,'Tabela Projeção'!$AA:$AA,$A55,'Tabela Projeção'!$C:$C,"&gt;"&amp;L$49,'Tabela Projeção'!$C:$C,"&lt;="&amp;M$49)</f>
        <v>0</v>
      </c>
      <c r="N55" s="66">
        <f>SUMIFS('Tabela Projeção'!$H:$H,'Tabela Projeção'!$J:$J,0,'Tabela Projeção'!$AA:$AA,$A55,'Tabela Projeção'!$C:$C,"&gt;"&amp;M$49,'Tabela Projeção'!$C:$C,"&lt;="&amp;N$49)</f>
        <v>0</v>
      </c>
      <c r="O55" s="66">
        <f>SUMIFS('Tabela Projeção'!$H:$H,'Tabela Projeção'!$J:$J,0,'Tabela Projeção'!$AA:$AA,$A55,'Tabela Projeção'!$C:$C,"&gt;"&amp;N$49,'Tabela Projeção'!$C:$C,"&lt;="&amp;O$49)</f>
        <v>0</v>
      </c>
      <c r="P55" s="66">
        <f>SUMIFS('Tabela Projeção'!$H:$H,'Tabela Projeção'!$J:$J,0,'Tabela Projeção'!$AA:$AA,$A55,'Tabela Projeção'!$C:$C,"&gt;"&amp;O$49,'Tabela Projeção'!$C:$C,"&lt;="&amp;P$49)</f>
        <v>0</v>
      </c>
      <c r="Q55" s="66">
        <f>SUMIFS('Tabela Projeção'!$H:$H,'Tabela Projeção'!$J:$J,0,'Tabela Projeção'!$AA:$AA,$A55,'Tabela Projeção'!$C:$C,"&gt;"&amp;P$49,'Tabela Projeção'!$C:$C,"&lt;="&amp;Q$49)</f>
        <v>0</v>
      </c>
      <c r="R55" s="66">
        <f>SUMIFS('Tabela Projeção'!$H:$H,'Tabela Projeção'!$J:$J,0,'Tabela Projeção'!$AA:$AA,$A55,'Tabela Projeção'!$C:$C,"&gt;"&amp;Q$49,'Tabela Projeção'!$C:$C,"&lt;="&amp;R$49)</f>
        <v>0</v>
      </c>
      <c r="S55" s="66">
        <f>SUMIFS('Tabela Projeção'!$H:$H,'Tabela Projeção'!$J:$J,0,'Tabela Projeção'!$AA:$AA,$A55,'Tabela Projeção'!$C:$C,"&gt;"&amp;R$49,'Tabela Projeção'!$C:$C,"&lt;="&amp;S$49)</f>
        <v>-13224</v>
      </c>
      <c r="T55" s="66">
        <f>SUMIFS('Tabela Projeção'!$H:$H,'Tabela Projeção'!$J:$J,0,'Tabela Projeção'!$AA:$AA,$A55,'Tabela Projeção'!$C:$C,"&gt;"&amp;S$49,'Tabela Projeção'!$C:$C,"&lt;="&amp;T$49)</f>
        <v>-5553.51</v>
      </c>
      <c r="U55" s="66">
        <f>SUMIFS('Tabela Projeção'!$H:$H,'Tabela Projeção'!$J:$J,0,'Tabela Projeção'!$AA:$AA,$A55,'Tabela Projeção'!$C:$C,"&gt;"&amp;T$49,'Tabela Projeção'!$C:$C,"&lt;="&amp;U$49)</f>
        <v>-8553.51</v>
      </c>
      <c r="V55" s="66">
        <f>SUMIFS('Tabela Projeção'!$H:$H,'Tabela Projeção'!$J:$J,0,'Tabela Projeção'!$AA:$AA,$A55,'Tabela Projeção'!$C:$C,"&gt;"&amp;U$49,'Tabela Projeção'!$C:$C,"&lt;="&amp;V$49)</f>
        <v>-5553.51</v>
      </c>
      <c r="W55" s="66">
        <f>SUMIFS('Tabela Projeção'!$H:$H,'Tabela Projeção'!$J:$J,0,'Tabela Projeção'!$AA:$AA,$A55,'Tabela Projeção'!$C:$C,"&gt;"&amp;V$49,'Tabela Projeção'!$C:$C,"&lt;="&amp;W$49)</f>
        <v>-5553.51</v>
      </c>
      <c r="X55" s="66">
        <f>SUMIFS('Tabela Projeção'!$H:$H,'Tabela Projeção'!$J:$J,0,'Tabela Projeção'!$AA:$AA,$A55,'Tabela Projeção'!$C:$C,"&gt;"&amp;W$49,'Tabela Projeção'!$C:$C,"&lt;="&amp;X$49)</f>
        <v>-8553.51</v>
      </c>
      <c r="Y55" s="66">
        <f>SUMIFS('Tabela Projeção'!$H:$H,'Tabela Projeção'!$J:$J,0,'Tabela Projeção'!$AA:$AA,$A55,'Tabela Projeção'!$C:$C,"&gt;"&amp;X$49,'Tabela Projeção'!$C:$C,"&lt;="&amp;Y$49)</f>
        <v>-5553.51</v>
      </c>
      <c r="Z55" s="66">
        <f>SUMIFS('Tabela Projeção'!$H:$H,'Tabela Projeção'!$J:$J,0,'Tabela Projeção'!$AA:$AA,$A55,'Tabela Projeção'!$C:$C,"&gt;"&amp;Y$49,'Tabela Projeção'!$C:$C,"&lt;="&amp;Z$49)</f>
        <v>-5553.51</v>
      </c>
      <c r="AA55" s="66">
        <f>SUMIFS('Tabela Projeção'!$H:$H,'Tabela Projeção'!$J:$J,0,'Tabela Projeção'!$AA:$AA,$A55,'Tabela Projeção'!$C:$C,"&gt;"&amp;Z$49,'Tabela Projeção'!$C:$C,"&lt;="&amp;AA$49)</f>
        <v>-8553.51</v>
      </c>
      <c r="AB55" s="66">
        <f>SUMIFS('Tabela Projeção'!$H:$H,'Tabela Projeção'!$J:$J,0,'Tabela Projeção'!$AA:$AA,$A55,'Tabela Projeção'!$C:$C,"&gt;"&amp;AA$49,'Tabela Projeção'!$C:$C,"&lt;="&amp;AB$49)</f>
        <v>-5553.51</v>
      </c>
      <c r="AC55" s="66">
        <f>SUMIFS('Tabela Projeção'!$H:$H,'Tabela Projeção'!$J:$J,0,'Tabela Projeção'!$AA:$AA,$A55,'Tabela Projeção'!$C:$C,"&gt;"&amp;AB$49,'Tabela Projeção'!$C:$C,"&lt;="&amp;AC$49)</f>
        <v>-5553.51</v>
      </c>
      <c r="AD55" s="66">
        <f>SUMIFS('Tabela Projeção'!$H:$H,'Tabela Projeção'!$J:$J,0,'Tabela Projeção'!$AA:$AA,$A55,'Tabela Projeção'!$C:$C,"&gt;"&amp;AC$49,'Tabela Projeção'!$C:$C,"&lt;="&amp;AD$49)</f>
        <v>-8553.51</v>
      </c>
      <c r="AE55" s="66">
        <f>SUMIFS('Tabela Projeção'!$H:$H,'Tabela Projeção'!$J:$J,0,'Tabela Projeção'!$AA:$AA,$A55,'Tabela Projeção'!$C:$C,"&gt;"&amp;AD$49,'Tabela Projeção'!$C:$C,"&lt;="&amp;AE$49)</f>
        <v>-5000</v>
      </c>
    </row>
    <row r="56" spans="1:31" ht="15.75" customHeight="1">
      <c r="A56" s="65" t="s">
        <v>20</v>
      </c>
      <c r="B56" s="70" t="s">
        <v>52</v>
      </c>
      <c r="C56" s="66">
        <f ca="1">SUMIFS('Tabela Projeção'!$H:$H,'Tabela Projeção'!$J:$J,0,'Tabela Projeção'!$AA:$AA,$A56,'Tabela Projeção'!$C:$C,"&gt;"&amp;DataD0,'Tabela Projeção'!$C:$C,"&lt;="&amp;C$49)</f>
        <v>0</v>
      </c>
      <c r="D56" s="66">
        <f>SUMIFS('Tabela Projeção'!$H:$H,'Tabela Projeção'!$J:$J,0,'Tabela Projeção'!$AA:$AA,$A56,'Tabela Projeção'!$C:$C,"&gt;"&amp;C$49,'Tabela Projeção'!$C:$C,"&lt;="&amp;D$49)</f>
        <v>0</v>
      </c>
      <c r="E56" s="66">
        <f>SUMIFS('Tabela Projeção'!$H:$H,'Tabela Projeção'!$J:$J,0,'Tabela Projeção'!$AA:$AA,$A56,'Tabela Projeção'!$C:$C,"&gt;"&amp;D$49,'Tabela Projeção'!$C:$C,"&lt;="&amp;E$49)</f>
        <v>0</v>
      </c>
      <c r="F56" s="66">
        <f>SUMIFS('Tabela Projeção'!$H:$H,'Tabela Projeção'!$J:$J,0,'Tabela Projeção'!$AA:$AA,$A56,'Tabela Projeção'!$C:$C,"&gt;"&amp;E$49,'Tabela Projeção'!$C:$C,"&lt;="&amp;F$49)</f>
        <v>0</v>
      </c>
      <c r="G56" s="66">
        <f>SUMIFS('Tabela Projeção'!$H:$H,'Tabela Projeção'!$J:$J,0,'Tabela Projeção'!$AA:$AA,$A56,'Tabela Projeção'!$C:$C,"&gt;"&amp;F$49,'Tabela Projeção'!$C:$C,"&lt;="&amp;G$49)</f>
        <v>0</v>
      </c>
      <c r="H56" s="66">
        <f>SUMIFS('Tabela Projeção'!$H:$H,'Tabela Projeção'!$J:$J,0,'Tabela Projeção'!$AA:$AA,$A56,'Tabela Projeção'!$C:$C,"&gt;"&amp;G$49,'Tabela Projeção'!$C:$C,"&lt;="&amp;H$49)</f>
        <v>0</v>
      </c>
      <c r="I56" s="66">
        <f>SUMIFS('Tabela Projeção'!$H:$H,'Tabela Projeção'!$J:$J,0,'Tabela Projeção'!$AA:$AA,$A56,'Tabela Projeção'!$C:$C,"&gt;"&amp;H$49,'Tabela Projeção'!$C:$C,"&lt;="&amp;I$49)</f>
        <v>0</v>
      </c>
      <c r="J56" s="66">
        <f>SUMIFS('Tabela Projeção'!$H:$H,'Tabela Projeção'!$J:$J,0,'Tabela Projeção'!$AA:$AA,$A56,'Tabela Projeção'!$C:$C,"&gt;"&amp;I$49,'Tabela Projeção'!$C:$C,"&lt;="&amp;J$49)</f>
        <v>0</v>
      </c>
      <c r="K56" s="66">
        <f>SUMIFS('Tabela Projeção'!$H:$H,'Tabela Projeção'!$J:$J,0,'Tabela Projeção'!$AA:$AA,$A56,'Tabela Projeção'!$C:$C,"&gt;"&amp;J$49,'Tabela Projeção'!$C:$C,"&lt;="&amp;K$49)</f>
        <v>0</v>
      </c>
      <c r="L56" s="66">
        <f>SUMIFS('Tabela Projeção'!$H:$H,'Tabela Projeção'!$J:$J,0,'Tabela Projeção'!$AA:$AA,$A56,'Tabela Projeção'!$C:$C,"&gt;"&amp;K$49,'Tabela Projeção'!$C:$C,"&lt;="&amp;L$49)</f>
        <v>0</v>
      </c>
      <c r="M56" s="66">
        <f>SUMIFS('Tabela Projeção'!$H:$H,'Tabela Projeção'!$J:$J,0,'Tabela Projeção'!$AA:$AA,$A56,'Tabela Projeção'!$C:$C,"&gt;"&amp;L$49,'Tabela Projeção'!$C:$C,"&lt;="&amp;M$49)</f>
        <v>0</v>
      </c>
      <c r="N56" s="66">
        <f>SUMIFS('Tabela Projeção'!$H:$H,'Tabela Projeção'!$J:$J,0,'Tabela Projeção'!$AA:$AA,$A56,'Tabela Projeção'!$C:$C,"&gt;"&amp;M$49,'Tabela Projeção'!$C:$C,"&lt;="&amp;N$49)</f>
        <v>0</v>
      </c>
      <c r="O56" s="66">
        <f>SUMIFS('Tabela Projeção'!$H:$H,'Tabela Projeção'!$J:$J,0,'Tabela Projeção'!$AA:$AA,$A56,'Tabela Projeção'!$C:$C,"&gt;"&amp;N$49,'Tabela Projeção'!$C:$C,"&lt;="&amp;O$49)</f>
        <v>0</v>
      </c>
      <c r="P56" s="66">
        <f>SUMIFS('Tabela Projeção'!$H:$H,'Tabela Projeção'!$J:$J,0,'Tabela Projeção'!$AA:$AA,$A56,'Tabela Projeção'!$C:$C,"&gt;"&amp;O$49,'Tabela Projeção'!$C:$C,"&lt;="&amp;P$49)</f>
        <v>0</v>
      </c>
      <c r="Q56" s="66">
        <f>SUMIFS('Tabela Projeção'!$H:$H,'Tabela Projeção'!$J:$J,0,'Tabela Projeção'!$AA:$AA,$A56,'Tabela Projeção'!$C:$C,"&gt;"&amp;P$49,'Tabela Projeção'!$C:$C,"&lt;="&amp;Q$49)</f>
        <v>0</v>
      </c>
      <c r="R56" s="66">
        <f>SUMIFS('Tabela Projeção'!$H:$H,'Tabela Projeção'!$J:$J,0,'Tabela Projeção'!$AA:$AA,$A56,'Tabela Projeção'!$C:$C,"&gt;"&amp;Q$49,'Tabela Projeção'!$C:$C,"&lt;="&amp;R$49)</f>
        <v>0</v>
      </c>
      <c r="S56" s="66">
        <f>SUMIFS('Tabela Projeção'!$H:$H,'Tabela Projeção'!$J:$J,0,'Tabela Projeção'!$AA:$AA,$A56,'Tabela Projeção'!$C:$C,"&gt;"&amp;R$49,'Tabela Projeção'!$C:$C,"&lt;="&amp;S$49)</f>
        <v>-14435.61</v>
      </c>
      <c r="T56" s="66">
        <f>SUMIFS('Tabela Projeção'!$H:$H,'Tabela Projeção'!$J:$J,0,'Tabela Projeção'!$AA:$AA,$A56,'Tabela Projeção'!$C:$C,"&gt;"&amp;S$49,'Tabela Projeção'!$C:$C,"&lt;="&amp;T$49)</f>
        <v>-14840.6</v>
      </c>
      <c r="U56" s="66">
        <f>SUMIFS('Tabela Projeção'!$H:$H,'Tabela Projeção'!$J:$J,0,'Tabela Projeção'!$AA:$AA,$A56,'Tabela Projeção'!$C:$C,"&gt;"&amp;T$49,'Tabela Projeção'!$C:$C,"&lt;="&amp;U$49)</f>
        <v>-14840.6</v>
      </c>
      <c r="V56" s="66">
        <f>SUMIFS('Tabela Projeção'!$H:$H,'Tabela Projeção'!$J:$J,0,'Tabela Projeção'!$AA:$AA,$A56,'Tabela Projeção'!$C:$C,"&gt;"&amp;U$49,'Tabela Projeção'!$C:$C,"&lt;="&amp;V$49)</f>
        <v>-14840.6</v>
      </c>
      <c r="W56" s="66">
        <f>SUMIFS('Tabela Projeção'!$H:$H,'Tabela Projeção'!$J:$J,0,'Tabela Projeção'!$AA:$AA,$A56,'Tabela Projeção'!$C:$C,"&gt;"&amp;V$49,'Tabela Projeção'!$C:$C,"&lt;="&amp;W$49)</f>
        <v>-14840.6</v>
      </c>
      <c r="X56" s="66">
        <f>SUMIFS('Tabela Projeção'!$H:$H,'Tabela Projeção'!$J:$J,0,'Tabela Projeção'!$AA:$AA,$A56,'Tabela Projeção'!$C:$C,"&gt;"&amp;W$49,'Tabela Projeção'!$C:$C,"&lt;="&amp;X$49)</f>
        <v>-14840.6</v>
      </c>
      <c r="Y56" s="66">
        <f>SUMIFS('Tabela Projeção'!$H:$H,'Tabela Projeção'!$J:$J,0,'Tabela Projeção'!$AA:$AA,$A56,'Tabela Projeção'!$C:$C,"&gt;"&amp;X$49,'Tabela Projeção'!$C:$C,"&lt;="&amp;Y$49)</f>
        <v>-14840.6</v>
      </c>
      <c r="Z56" s="66">
        <f>SUMIFS('Tabela Projeção'!$H:$H,'Tabela Projeção'!$J:$J,0,'Tabela Projeção'!$AA:$AA,$A56,'Tabela Projeção'!$C:$C,"&gt;"&amp;Y$49,'Tabela Projeção'!$C:$C,"&lt;="&amp;Z$49)</f>
        <v>-14840.6</v>
      </c>
      <c r="AA56" s="66">
        <f>SUMIFS('Tabela Projeção'!$H:$H,'Tabela Projeção'!$J:$J,0,'Tabela Projeção'!$AA:$AA,$A56,'Tabela Projeção'!$C:$C,"&gt;"&amp;Z$49,'Tabela Projeção'!$C:$C,"&lt;="&amp;AA$49)</f>
        <v>-14840.6</v>
      </c>
      <c r="AB56" s="66">
        <f>SUMIFS('Tabela Projeção'!$H:$H,'Tabela Projeção'!$J:$J,0,'Tabela Projeção'!$AA:$AA,$A56,'Tabela Projeção'!$C:$C,"&gt;"&amp;AA$49,'Tabela Projeção'!$C:$C,"&lt;="&amp;AB$49)</f>
        <v>-14840.6</v>
      </c>
      <c r="AC56" s="66">
        <f>SUMIFS('Tabela Projeção'!$H:$H,'Tabela Projeção'!$J:$J,0,'Tabela Projeção'!$AA:$AA,$A56,'Tabela Projeção'!$C:$C,"&gt;"&amp;AB$49,'Tabela Projeção'!$C:$C,"&lt;="&amp;AC$49)</f>
        <v>-14840.6</v>
      </c>
      <c r="AD56" s="66">
        <f>SUMIFS('Tabela Projeção'!$H:$H,'Tabela Projeção'!$J:$J,0,'Tabela Projeção'!$AA:$AA,$A56,'Tabela Projeção'!$C:$C,"&gt;"&amp;AC$49,'Tabela Projeção'!$C:$C,"&lt;="&amp;AD$49)</f>
        <v>-14840.6</v>
      </c>
      <c r="AE56" s="66">
        <f>SUMIFS('Tabela Projeção'!$H:$H,'Tabela Projeção'!$J:$J,0,'Tabela Projeção'!$AA:$AA,$A56,'Tabela Projeção'!$C:$C,"&gt;"&amp;AD$49,'Tabela Projeção'!$C:$C,"&lt;="&amp;AE$49)</f>
        <v>-404.99</v>
      </c>
    </row>
    <row r="57" spans="1:31" ht="15.75" customHeight="1">
      <c r="A57" s="65" t="s">
        <v>17</v>
      </c>
      <c r="B57" s="70" t="s">
        <v>52</v>
      </c>
      <c r="C57" s="66">
        <f ca="1">SUMIFS('Tabela Projeção'!$H:$H,'Tabela Projeção'!$J:$J,0,'Tabela Projeção'!$AA:$AA,$A57,'Tabela Projeção'!$C:$C,"&gt;"&amp;DataD0,'Tabela Projeção'!$C:$C,"&lt;="&amp;C$49)</f>
        <v>0</v>
      </c>
      <c r="D57" s="66">
        <f>SUMIFS('Tabela Projeção'!$H:$H,'Tabela Projeção'!$J:$J,0,'Tabela Projeção'!$AA:$AA,$A57,'Tabela Projeção'!$C:$C,"&gt;"&amp;C$49,'Tabela Projeção'!$C:$C,"&lt;="&amp;D$49)</f>
        <v>0</v>
      </c>
      <c r="E57" s="66">
        <f>SUMIFS('Tabela Projeção'!$H:$H,'Tabela Projeção'!$J:$J,0,'Tabela Projeção'!$AA:$AA,$A57,'Tabela Projeção'!$C:$C,"&gt;"&amp;D$49,'Tabela Projeção'!$C:$C,"&lt;="&amp;E$49)</f>
        <v>0</v>
      </c>
      <c r="F57" s="66">
        <f>SUMIFS('Tabela Projeção'!$H:$H,'Tabela Projeção'!$J:$J,0,'Tabela Projeção'!$AA:$AA,$A57,'Tabela Projeção'!$C:$C,"&gt;"&amp;E$49,'Tabela Projeção'!$C:$C,"&lt;="&amp;F$49)</f>
        <v>0</v>
      </c>
      <c r="G57" s="66">
        <f>SUMIFS('Tabela Projeção'!$H:$H,'Tabela Projeção'!$J:$J,0,'Tabela Projeção'!$AA:$AA,$A57,'Tabela Projeção'!$C:$C,"&gt;"&amp;F$49,'Tabela Projeção'!$C:$C,"&lt;="&amp;G$49)</f>
        <v>0</v>
      </c>
      <c r="H57" s="66">
        <f>SUMIFS('Tabela Projeção'!$H:$H,'Tabela Projeção'!$J:$J,0,'Tabela Projeção'!$AA:$AA,$A57,'Tabela Projeção'!$C:$C,"&gt;"&amp;G$49,'Tabela Projeção'!$C:$C,"&lt;="&amp;H$49)</f>
        <v>0</v>
      </c>
      <c r="I57" s="66">
        <f>SUMIFS('Tabela Projeção'!$H:$H,'Tabela Projeção'!$J:$J,0,'Tabela Projeção'!$AA:$AA,$A57,'Tabela Projeção'!$C:$C,"&gt;"&amp;H$49,'Tabela Projeção'!$C:$C,"&lt;="&amp;I$49)</f>
        <v>0</v>
      </c>
      <c r="J57" s="66">
        <f>SUMIFS('Tabela Projeção'!$H:$H,'Tabela Projeção'!$J:$J,0,'Tabela Projeção'!$AA:$AA,$A57,'Tabela Projeção'!$C:$C,"&gt;"&amp;I$49,'Tabela Projeção'!$C:$C,"&lt;="&amp;J$49)</f>
        <v>0</v>
      </c>
      <c r="K57" s="66">
        <f>SUMIFS('Tabela Projeção'!$H:$H,'Tabela Projeção'!$J:$J,0,'Tabela Projeção'!$AA:$AA,$A57,'Tabela Projeção'!$C:$C,"&gt;"&amp;J$49,'Tabela Projeção'!$C:$C,"&lt;="&amp;K$49)</f>
        <v>0</v>
      </c>
      <c r="L57" s="66">
        <f>SUMIFS('Tabela Projeção'!$H:$H,'Tabela Projeção'!$J:$J,0,'Tabela Projeção'!$AA:$AA,$A57,'Tabela Projeção'!$C:$C,"&gt;"&amp;K$49,'Tabela Projeção'!$C:$C,"&lt;="&amp;L$49)</f>
        <v>0</v>
      </c>
      <c r="M57" s="66">
        <f>SUMIFS('Tabela Projeção'!$H:$H,'Tabela Projeção'!$J:$J,0,'Tabela Projeção'!$AA:$AA,$A57,'Tabela Projeção'!$C:$C,"&gt;"&amp;L$49,'Tabela Projeção'!$C:$C,"&lt;="&amp;M$49)</f>
        <v>0</v>
      </c>
      <c r="N57" s="66">
        <f>SUMIFS('Tabela Projeção'!$H:$H,'Tabela Projeção'!$J:$J,0,'Tabela Projeção'!$AA:$AA,$A57,'Tabela Projeção'!$C:$C,"&gt;"&amp;M$49,'Tabela Projeção'!$C:$C,"&lt;="&amp;N$49)</f>
        <v>0</v>
      </c>
      <c r="O57" s="66">
        <f>SUMIFS('Tabela Projeção'!$H:$H,'Tabela Projeção'!$J:$J,0,'Tabela Projeção'!$AA:$AA,$A57,'Tabela Projeção'!$C:$C,"&gt;"&amp;N$49,'Tabela Projeção'!$C:$C,"&lt;="&amp;O$49)</f>
        <v>0</v>
      </c>
      <c r="P57" s="66">
        <f>SUMIFS('Tabela Projeção'!$H:$H,'Tabela Projeção'!$J:$J,0,'Tabela Projeção'!$AA:$AA,$A57,'Tabela Projeção'!$C:$C,"&gt;"&amp;O$49,'Tabela Projeção'!$C:$C,"&lt;="&amp;P$49)</f>
        <v>0</v>
      </c>
      <c r="Q57" s="66">
        <f>SUMIFS('Tabela Projeção'!$H:$H,'Tabela Projeção'!$J:$J,0,'Tabela Projeção'!$AA:$AA,$A57,'Tabela Projeção'!$C:$C,"&gt;"&amp;P$49,'Tabela Projeção'!$C:$C,"&lt;="&amp;Q$49)</f>
        <v>0</v>
      </c>
      <c r="R57" s="66">
        <f>SUMIFS('Tabela Projeção'!$H:$H,'Tabela Projeção'!$J:$J,0,'Tabela Projeção'!$AA:$AA,$A57,'Tabela Projeção'!$C:$C,"&gt;"&amp;Q$49,'Tabela Projeção'!$C:$C,"&lt;="&amp;R$49)</f>
        <v>0</v>
      </c>
      <c r="S57" s="66">
        <f>SUMIFS('Tabela Projeção'!$H:$H,'Tabela Projeção'!$J:$J,0,'Tabela Projeção'!$AA:$AA,$A57,'Tabela Projeção'!$C:$C,"&gt;"&amp;R$49,'Tabela Projeção'!$C:$C,"&lt;="&amp;S$49)</f>
        <v>0</v>
      </c>
      <c r="T57" s="66">
        <f>SUMIFS('Tabela Projeção'!$H:$H,'Tabela Projeção'!$J:$J,0,'Tabela Projeção'!$AA:$AA,$A57,'Tabela Projeção'!$C:$C,"&gt;"&amp;S$49,'Tabela Projeção'!$C:$C,"&lt;="&amp;T$49)</f>
        <v>-1700</v>
      </c>
      <c r="U57" s="66">
        <f>SUMIFS('Tabela Projeção'!$H:$H,'Tabela Projeção'!$J:$J,0,'Tabela Projeção'!$AA:$AA,$A57,'Tabela Projeção'!$C:$C,"&gt;"&amp;T$49,'Tabela Projeção'!$C:$C,"&lt;="&amp;U$49)</f>
        <v>-2130</v>
      </c>
      <c r="V57" s="66">
        <f>SUMIFS('Tabela Projeção'!$H:$H,'Tabela Projeção'!$J:$J,0,'Tabela Projeção'!$AA:$AA,$A57,'Tabela Projeção'!$C:$C,"&gt;"&amp;U$49,'Tabela Projeção'!$C:$C,"&lt;="&amp;V$49)</f>
        <v>-2130</v>
      </c>
      <c r="W57" s="66">
        <f>SUMIFS('Tabela Projeção'!$H:$H,'Tabela Projeção'!$J:$J,0,'Tabela Projeção'!$AA:$AA,$A57,'Tabela Projeção'!$C:$C,"&gt;"&amp;V$49,'Tabela Projeção'!$C:$C,"&lt;="&amp;W$49)</f>
        <v>-2130</v>
      </c>
      <c r="X57" s="66">
        <f>SUMIFS('Tabela Projeção'!$H:$H,'Tabela Projeção'!$J:$J,0,'Tabela Projeção'!$AA:$AA,$A57,'Tabela Projeção'!$C:$C,"&gt;"&amp;W$49,'Tabela Projeção'!$C:$C,"&lt;="&amp;X$49)</f>
        <v>-2130</v>
      </c>
      <c r="Y57" s="66">
        <f>SUMIFS('Tabela Projeção'!$H:$H,'Tabela Projeção'!$J:$J,0,'Tabela Projeção'!$AA:$AA,$A57,'Tabela Projeção'!$C:$C,"&gt;"&amp;X$49,'Tabela Projeção'!$C:$C,"&lt;="&amp;Y$49)</f>
        <v>-2130</v>
      </c>
      <c r="Z57" s="66">
        <f>SUMIFS('Tabela Projeção'!$H:$H,'Tabela Projeção'!$J:$J,0,'Tabela Projeção'!$AA:$AA,$A57,'Tabela Projeção'!$C:$C,"&gt;"&amp;Y$49,'Tabela Projeção'!$C:$C,"&lt;="&amp;Z$49)</f>
        <v>-2130</v>
      </c>
      <c r="AA57" s="66">
        <f>SUMIFS('Tabela Projeção'!$H:$H,'Tabela Projeção'!$J:$J,0,'Tabela Projeção'!$AA:$AA,$A57,'Tabela Projeção'!$C:$C,"&gt;"&amp;Z$49,'Tabela Projeção'!$C:$C,"&lt;="&amp;AA$49)</f>
        <v>-2130</v>
      </c>
      <c r="AB57" s="66">
        <f>SUMIFS('Tabela Projeção'!$H:$H,'Tabela Projeção'!$J:$J,0,'Tabela Projeção'!$AA:$AA,$A57,'Tabela Projeção'!$C:$C,"&gt;"&amp;AA$49,'Tabela Projeção'!$C:$C,"&lt;="&amp;AB$49)</f>
        <v>-2130</v>
      </c>
      <c r="AC57" s="66">
        <f>SUMIFS('Tabela Projeção'!$H:$H,'Tabela Projeção'!$J:$J,0,'Tabela Projeção'!$AA:$AA,$A57,'Tabela Projeção'!$C:$C,"&gt;"&amp;AB$49,'Tabela Projeção'!$C:$C,"&lt;="&amp;AC$49)</f>
        <v>-2130</v>
      </c>
      <c r="AD57" s="66">
        <f>SUMIFS('Tabela Projeção'!$H:$H,'Tabela Projeção'!$J:$J,0,'Tabela Projeção'!$AA:$AA,$A57,'Tabela Projeção'!$C:$C,"&gt;"&amp;AC$49,'Tabela Projeção'!$C:$C,"&lt;="&amp;AD$49)</f>
        <v>-2130</v>
      </c>
      <c r="AE57" s="66">
        <f>SUMIFS('Tabela Projeção'!$H:$H,'Tabela Projeção'!$J:$J,0,'Tabela Projeção'!$AA:$AA,$A57,'Tabela Projeção'!$C:$C,"&gt;"&amp;AD$49,'Tabela Projeção'!$C:$C,"&lt;="&amp;AE$49)</f>
        <v>-2130</v>
      </c>
    </row>
    <row r="58" spans="1:31" ht="15.75" customHeight="1">
      <c r="A58" s="65" t="s">
        <v>19</v>
      </c>
      <c r="B58" s="70" t="s">
        <v>52</v>
      </c>
      <c r="C58" s="66">
        <f ca="1">SUMIFS('Tabela Projeção'!$H:$H,'Tabela Projeção'!$J:$J,0,'Tabela Projeção'!$AA:$AA,$A58,'Tabela Projeção'!$C:$C,"&gt;"&amp;DataD0,'Tabela Projeção'!$C:$C,"&lt;="&amp;C$49)</f>
        <v>0</v>
      </c>
      <c r="D58" s="66">
        <f>SUMIFS('Tabela Projeção'!$H:$H,'Tabela Projeção'!$J:$J,0,'Tabela Projeção'!$AA:$AA,$A58,'Tabela Projeção'!$C:$C,"&gt;"&amp;C$49,'Tabela Projeção'!$C:$C,"&lt;="&amp;D$49)</f>
        <v>0</v>
      </c>
      <c r="E58" s="66">
        <f>SUMIFS('Tabela Projeção'!$H:$H,'Tabela Projeção'!$J:$J,0,'Tabela Projeção'!$AA:$AA,$A58,'Tabela Projeção'!$C:$C,"&gt;"&amp;D$49,'Tabela Projeção'!$C:$C,"&lt;="&amp;E$49)</f>
        <v>0</v>
      </c>
      <c r="F58" s="66">
        <f>SUMIFS('Tabela Projeção'!$H:$H,'Tabela Projeção'!$J:$J,0,'Tabela Projeção'!$AA:$AA,$A58,'Tabela Projeção'!$C:$C,"&gt;"&amp;E$49,'Tabela Projeção'!$C:$C,"&lt;="&amp;F$49)</f>
        <v>0</v>
      </c>
      <c r="G58" s="66">
        <f>SUMIFS('Tabela Projeção'!$H:$H,'Tabela Projeção'!$J:$J,0,'Tabela Projeção'!$AA:$AA,$A58,'Tabela Projeção'!$C:$C,"&gt;"&amp;F$49,'Tabela Projeção'!$C:$C,"&lt;="&amp;G$49)</f>
        <v>0</v>
      </c>
      <c r="H58" s="66">
        <f>SUMIFS('Tabela Projeção'!$H:$H,'Tabela Projeção'!$J:$J,0,'Tabela Projeção'!$AA:$AA,$A58,'Tabela Projeção'!$C:$C,"&gt;"&amp;G$49,'Tabela Projeção'!$C:$C,"&lt;="&amp;H$49)</f>
        <v>0</v>
      </c>
      <c r="I58" s="66">
        <f>SUMIFS('Tabela Projeção'!$H:$H,'Tabela Projeção'!$J:$J,0,'Tabela Projeção'!$AA:$AA,$A58,'Tabela Projeção'!$C:$C,"&gt;"&amp;H$49,'Tabela Projeção'!$C:$C,"&lt;="&amp;I$49)</f>
        <v>0</v>
      </c>
      <c r="J58" s="66">
        <f>SUMIFS('Tabela Projeção'!$H:$H,'Tabela Projeção'!$J:$J,0,'Tabela Projeção'!$AA:$AA,$A58,'Tabela Projeção'!$C:$C,"&gt;"&amp;I$49,'Tabela Projeção'!$C:$C,"&lt;="&amp;J$49)</f>
        <v>0</v>
      </c>
      <c r="K58" s="66">
        <f>SUMIFS('Tabela Projeção'!$H:$H,'Tabela Projeção'!$J:$J,0,'Tabela Projeção'!$AA:$AA,$A58,'Tabela Projeção'!$C:$C,"&gt;"&amp;J$49,'Tabela Projeção'!$C:$C,"&lt;="&amp;K$49)</f>
        <v>0</v>
      </c>
      <c r="L58" s="66">
        <f>SUMIFS('Tabela Projeção'!$H:$H,'Tabela Projeção'!$J:$J,0,'Tabela Projeção'!$AA:$AA,$A58,'Tabela Projeção'!$C:$C,"&gt;"&amp;K$49,'Tabela Projeção'!$C:$C,"&lt;="&amp;L$49)</f>
        <v>0</v>
      </c>
      <c r="M58" s="66">
        <f>SUMIFS('Tabela Projeção'!$H:$H,'Tabela Projeção'!$J:$J,0,'Tabela Projeção'!$AA:$AA,$A58,'Tabela Projeção'!$C:$C,"&gt;"&amp;L$49,'Tabela Projeção'!$C:$C,"&lt;="&amp;M$49)</f>
        <v>0</v>
      </c>
      <c r="N58" s="66">
        <f>SUMIFS('Tabela Projeção'!$H:$H,'Tabela Projeção'!$J:$J,0,'Tabela Projeção'!$AA:$AA,$A58,'Tabela Projeção'!$C:$C,"&gt;"&amp;M$49,'Tabela Projeção'!$C:$C,"&lt;="&amp;N$49)</f>
        <v>0</v>
      </c>
      <c r="O58" s="66">
        <f>SUMIFS('Tabela Projeção'!$H:$H,'Tabela Projeção'!$J:$J,0,'Tabela Projeção'!$AA:$AA,$A58,'Tabela Projeção'!$C:$C,"&gt;"&amp;N$49,'Tabela Projeção'!$C:$C,"&lt;="&amp;O$49)</f>
        <v>0</v>
      </c>
      <c r="P58" s="66">
        <f>SUMIFS('Tabela Projeção'!$H:$H,'Tabela Projeção'!$J:$J,0,'Tabela Projeção'!$AA:$AA,$A58,'Tabela Projeção'!$C:$C,"&gt;"&amp;O$49,'Tabela Projeção'!$C:$C,"&lt;="&amp;P$49)</f>
        <v>0</v>
      </c>
      <c r="Q58" s="66">
        <f>SUMIFS('Tabela Projeção'!$H:$H,'Tabela Projeção'!$J:$J,0,'Tabela Projeção'!$AA:$AA,$A58,'Tabela Projeção'!$C:$C,"&gt;"&amp;P$49,'Tabela Projeção'!$C:$C,"&lt;="&amp;Q$49)</f>
        <v>0</v>
      </c>
      <c r="R58" s="66">
        <f>SUMIFS('Tabela Projeção'!$H:$H,'Tabela Projeção'!$J:$J,0,'Tabela Projeção'!$AA:$AA,$A58,'Tabela Projeção'!$C:$C,"&gt;"&amp;Q$49,'Tabela Projeção'!$C:$C,"&lt;="&amp;R$49)</f>
        <v>0</v>
      </c>
      <c r="S58" s="66">
        <f>SUMIFS('Tabela Projeção'!$H:$H,'Tabela Projeção'!$J:$J,0,'Tabela Projeção'!$AA:$AA,$A58,'Tabela Projeção'!$C:$C,"&gt;"&amp;R$49,'Tabela Projeção'!$C:$C,"&lt;="&amp;S$49)</f>
        <v>-2000</v>
      </c>
      <c r="T58" s="66">
        <f>SUMIFS('Tabela Projeção'!$H:$H,'Tabela Projeção'!$J:$J,0,'Tabela Projeção'!$AA:$AA,$A58,'Tabela Projeção'!$C:$C,"&gt;"&amp;S$49,'Tabela Projeção'!$C:$C,"&lt;="&amp;T$49)</f>
        <v>-2000</v>
      </c>
      <c r="U58" s="66">
        <f>SUMIFS('Tabela Projeção'!$H:$H,'Tabela Projeção'!$J:$J,0,'Tabela Projeção'!$AA:$AA,$A58,'Tabela Projeção'!$C:$C,"&gt;"&amp;T$49,'Tabela Projeção'!$C:$C,"&lt;="&amp;U$49)</f>
        <v>-2000</v>
      </c>
      <c r="V58" s="66">
        <f>SUMIFS('Tabela Projeção'!$H:$H,'Tabela Projeção'!$J:$J,0,'Tabela Projeção'!$AA:$AA,$A58,'Tabela Projeção'!$C:$C,"&gt;"&amp;U$49,'Tabela Projeção'!$C:$C,"&lt;="&amp;V$49)</f>
        <v>-2000</v>
      </c>
      <c r="W58" s="66">
        <f>SUMIFS('Tabela Projeção'!$H:$H,'Tabela Projeção'!$J:$J,0,'Tabela Projeção'!$AA:$AA,$A58,'Tabela Projeção'!$C:$C,"&gt;"&amp;V$49,'Tabela Projeção'!$C:$C,"&lt;="&amp;W$49)</f>
        <v>-2000</v>
      </c>
      <c r="X58" s="66">
        <f>SUMIFS('Tabela Projeção'!$H:$H,'Tabela Projeção'!$J:$J,0,'Tabela Projeção'!$AA:$AA,$A58,'Tabela Projeção'!$C:$C,"&gt;"&amp;W$49,'Tabela Projeção'!$C:$C,"&lt;="&amp;X$49)</f>
        <v>-2000</v>
      </c>
      <c r="Y58" s="66">
        <f>SUMIFS('Tabela Projeção'!$H:$H,'Tabela Projeção'!$J:$J,0,'Tabela Projeção'!$AA:$AA,$A58,'Tabela Projeção'!$C:$C,"&gt;"&amp;X$49,'Tabela Projeção'!$C:$C,"&lt;="&amp;Y$49)</f>
        <v>-2000</v>
      </c>
      <c r="Z58" s="66">
        <f>SUMIFS('Tabela Projeção'!$H:$H,'Tabela Projeção'!$J:$J,0,'Tabela Projeção'!$AA:$AA,$A58,'Tabela Projeção'!$C:$C,"&gt;"&amp;Y$49,'Tabela Projeção'!$C:$C,"&lt;="&amp;Z$49)</f>
        <v>-2000</v>
      </c>
      <c r="AA58" s="66">
        <f>SUMIFS('Tabela Projeção'!$H:$H,'Tabela Projeção'!$J:$J,0,'Tabela Projeção'!$AA:$AA,$A58,'Tabela Projeção'!$C:$C,"&gt;"&amp;Z$49,'Tabela Projeção'!$C:$C,"&lt;="&amp;AA$49)</f>
        <v>-2000</v>
      </c>
      <c r="AB58" s="66">
        <f>SUMIFS('Tabela Projeção'!$H:$H,'Tabela Projeção'!$J:$J,0,'Tabela Projeção'!$AA:$AA,$A58,'Tabela Projeção'!$C:$C,"&gt;"&amp;AA$49,'Tabela Projeção'!$C:$C,"&lt;="&amp;AB$49)</f>
        <v>-2000</v>
      </c>
      <c r="AC58" s="66">
        <f>SUMIFS('Tabela Projeção'!$H:$H,'Tabela Projeção'!$J:$J,0,'Tabela Projeção'!$AA:$AA,$A58,'Tabela Projeção'!$C:$C,"&gt;"&amp;AB$49,'Tabela Projeção'!$C:$C,"&lt;="&amp;AC$49)</f>
        <v>-2000</v>
      </c>
      <c r="AD58" s="66">
        <f>SUMIFS('Tabela Projeção'!$H:$H,'Tabela Projeção'!$J:$J,0,'Tabela Projeção'!$AA:$AA,$A58,'Tabela Projeção'!$C:$C,"&gt;"&amp;AC$49,'Tabela Projeção'!$C:$C,"&lt;="&amp;AD$49)</f>
        <v>-2000</v>
      </c>
      <c r="AE58" s="66">
        <f>SUMIFS('Tabela Projeção'!$H:$H,'Tabela Projeção'!$J:$J,0,'Tabela Projeção'!$AA:$AA,$A58,'Tabela Projeção'!$C:$C,"&gt;"&amp;AD$49,'Tabela Projeção'!$C:$C,"&lt;="&amp;AE$49)</f>
        <v>0</v>
      </c>
    </row>
    <row r="59" spans="1:31" ht="15.75" customHeight="1">
      <c r="A59" s="65" t="s">
        <v>24</v>
      </c>
      <c r="B59" s="70" t="s">
        <v>52</v>
      </c>
      <c r="C59" s="66">
        <f ca="1">SUMIFS('Tabela Projeção'!$H:$H,'Tabela Projeção'!$J:$J,0,'Tabela Projeção'!$AA:$AA,$A59,'Tabela Projeção'!$C:$C,"&gt;"&amp;DataD0,'Tabela Projeção'!$C:$C,"&lt;="&amp;C$49)</f>
        <v>0</v>
      </c>
      <c r="D59" s="66">
        <f>SUMIFS('Tabela Projeção'!$H:$H,'Tabela Projeção'!$J:$J,0,'Tabela Projeção'!$AA:$AA,$A59,'Tabela Projeção'!$C:$C,"&gt;"&amp;C$49,'Tabela Projeção'!$C:$C,"&lt;="&amp;D$49)</f>
        <v>0</v>
      </c>
      <c r="E59" s="66">
        <f>SUMIFS('Tabela Projeção'!$H:$H,'Tabela Projeção'!$J:$J,0,'Tabela Projeção'!$AA:$AA,$A59,'Tabela Projeção'!$C:$C,"&gt;"&amp;D$49,'Tabela Projeção'!$C:$C,"&lt;="&amp;E$49)</f>
        <v>0</v>
      </c>
      <c r="F59" s="66">
        <f>SUMIFS('Tabela Projeção'!$H:$H,'Tabela Projeção'!$J:$J,0,'Tabela Projeção'!$AA:$AA,$A59,'Tabela Projeção'!$C:$C,"&gt;"&amp;E$49,'Tabela Projeção'!$C:$C,"&lt;="&amp;F$49)</f>
        <v>0</v>
      </c>
      <c r="G59" s="66">
        <f>SUMIFS('Tabela Projeção'!$H:$H,'Tabela Projeção'!$J:$J,0,'Tabela Projeção'!$AA:$AA,$A59,'Tabela Projeção'!$C:$C,"&gt;"&amp;F$49,'Tabela Projeção'!$C:$C,"&lt;="&amp;G$49)</f>
        <v>0</v>
      </c>
      <c r="H59" s="66">
        <f>SUMIFS('Tabela Projeção'!$H:$H,'Tabela Projeção'!$J:$J,0,'Tabela Projeção'!$AA:$AA,$A59,'Tabela Projeção'!$C:$C,"&gt;"&amp;G$49,'Tabela Projeção'!$C:$C,"&lt;="&amp;H$49)</f>
        <v>0</v>
      </c>
      <c r="I59" s="66">
        <f>SUMIFS('Tabela Projeção'!$H:$H,'Tabela Projeção'!$J:$J,0,'Tabela Projeção'!$AA:$AA,$A59,'Tabela Projeção'!$C:$C,"&gt;"&amp;H$49,'Tabela Projeção'!$C:$C,"&lt;="&amp;I$49)</f>
        <v>0</v>
      </c>
      <c r="J59" s="66">
        <f>SUMIFS('Tabela Projeção'!$H:$H,'Tabela Projeção'!$J:$J,0,'Tabela Projeção'!$AA:$AA,$A59,'Tabela Projeção'!$C:$C,"&gt;"&amp;I$49,'Tabela Projeção'!$C:$C,"&lt;="&amp;J$49)</f>
        <v>0</v>
      </c>
      <c r="K59" s="66">
        <f>SUMIFS('Tabela Projeção'!$H:$H,'Tabela Projeção'!$J:$J,0,'Tabela Projeção'!$AA:$AA,$A59,'Tabela Projeção'!$C:$C,"&gt;"&amp;J$49,'Tabela Projeção'!$C:$C,"&lt;="&amp;K$49)</f>
        <v>0</v>
      </c>
      <c r="L59" s="66">
        <f>SUMIFS('Tabela Projeção'!$H:$H,'Tabela Projeção'!$J:$J,0,'Tabela Projeção'!$AA:$AA,$A59,'Tabela Projeção'!$C:$C,"&gt;"&amp;K$49,'Tabela Projeção'!$C:$C,"&lt;="&amp;L$49)</f>
        <v>0</v>
      </c>
      <c r="M59" s="66">
        <f>SUMIFS('Tabela Projeção'!$H:$H,'Tabela Projeção'!$J:$J,0,'Tabela Projeção'!$AA:$AA,$A59,'Tabela Projeção'!$C:$C,"&gt;"&amp;L$49,'Tabela Projeção'!$C:$C,"&lt;="&amp;M$49)</f>
        <v>0</v>
      </c>
      <c r="N59" s="66">
        <f>SUMIFS('Tabela Projeção'!$H:$H,'Tabela Projeção'!$J:$J,0,'Tabela Projeção'!$AA:$AA,$A59,'Tabela Projeção'!$C:$C,"&gt;"&amp;M$49,'Tabela Projeção'!$C:$C,"&lt;="&amp;N$49)</f>
        <v>0</v>
      </c>
      <c r="O59" s="66">
        <f>SUMIFS('Tabela Projeção'!$H:$H,'Tabela Projeção'!$J:$J,0,'Tabela Projeção'!$AA:$AA,$A59,'Tabela Projeção'!$C:$C,"&gt;"&amp;N$49,'Tabela Projeção'!$C:$C,"&lt;="&amp;O$49)</f>
        <v>0</v>
      </c>
      <c r="P59" s="66">
        <f>SUMIFS('Tabela Projeção'!$H:$H,'Tabela Projeção'!$J:$J,0,'Tabela Projeção'!$AA:$AA,$A59,'Tabela Projeção'!$C:$C,"&gt;"&amp;O$49,'Tabela Projeção'!$C:$C,"&lt;="&amp;P$49)</f>
        <v>0</v>
      </c>
      <c r="Q59" s="66">
        <f>SUMIFS('Tabela Projeção'!$H:$H,'Tabela Projeção'!$J:$J,0,'Tabela Projeção'!$AA:$AA,$A59,'Tabela Projeção'!$C:$C,"&gt;"&amp;P$49,'Tabela Projeção'!$C:$C,"&lt;="&amp;Q$49)</f>
        <v>0</v>
      </c>
      <c r="R59" s="66">
        <f>SUMIFS('Tabela Projeção'!$H:$H,'Tabela Projeção'!$J:$J,0,'Tabela Projeção'!$AA:$AA,$A59,'Tabela Projeção'!$C:$C,"&gt;"&amp;Q$49,'Tabela Projeção'!$C:$C,"&lt;="&amp;R$49)</f>
        <v>0</v>
      </c>
      <c r="S59" s="66">
        <f>SUMIFS('Tabela Projeção'!$H:$H,'Tabela Projeção'!$J:$J,0,'Tabela Projeção'!$AA:$AA,$A59,'Tabela Projeção'!$C:$C,"&gt;"&amp;R$49,'Tabela Projeção'!$C:$C,"&lt;="&amp;S$49)</f>
        <v>-14190</v>
      </c>
      <c r="T59" s="66">
        <f>SUMIFS('Tabela Projeção'!$H:$H,'Tabela Projeção'!$J:$J,0,'Tabela Projeção'!$AA:$AA,$A59,'Tabela Projeção'!$C:$C,"&gt;"&amp;S$49,'Tabela Projeção'!$C:$C,"&lt;="&amp;T$49)</f>
        <v>-15000</v>
      </c>
      <c r="U59" s="66">
        <f>SUMIFS('Tabela Projeção'!$H:$H,'Tabela Projeção'!$J:$J,0,'Tabela Projeção'!$AA:$AA,$A59,'Tabela Projeção'!$C:$C,"&gt;"&amp;T$49,'Tabela Projeção'!$C:$C,"&lt;="&amp;U$49)</f>
        <v>-15000</v>
      </c>
      <c r="V59" s="66">
        <f>SUMIFS('Tabela Projeção'!$H:$H,'Tabela Projeção'!$J:$J,0,'Tabela Projeção'!$AA:$AA,$A59,'Tabela Projeção'!$C:$C,"&gt;"&amp;U$49,'Tabela Projeção'!$C:$C,"&lt;="&amp;V$49)</f>
        <v>-15000</v>
      </c>
      <c r="W59" s="66">
        <f>SUMIFS('Tabela Projeção'!$H:$H,'Tabela Projeção'!$J:$J,0,'Tabela Projeção'!$AA:$AA,$A59,'Tabela Projeção'!$C:$C,"&gt;"&amp;V$49,'Tabela Projeção'!$C:$C,"&lt;="&amp;W$49)</f>
        <v>-15000</v>
      </c>
      <c r="X59" s="66">
        <f>SUMIFS('Tabela Projeção'!$H:$H,'Tabela Projeção'!$J:$J,0,'Tabela Projeção'!$AA:$AA,$A59,'Tabela Projeção'!$C:$C,"&gt;"&amp;W$49,'Tabela Projeção'!$C:$C,"&lt;="&amp;X$49)</f>
        <v>-15000</v>
      </c>
      <c r="Y59" s="66">
        <f>SUMIFS('Tabela Projeção'!$H:$H,'Tabela Projeção'!$J:$J,0,'Tabela Projeção'!$AA:$AA,$A59,'Tabela Projeção'!$C:$C,"&gt;"&amp;X$49,'Tabela Projeção'!$C:$C,"&lt;="&amp;Y$49)</f>
        <v>-15000</v>
      </c>
      <c r="Z59" s="66">
        <f>SUMIFS('Tabela Projeção'!$H:$H,'Tabela Projeção'!$J:$J,0,'Tabela Projeção'!$AA:$AA,$A59,'Tabela Projeção'!$C:$C,"&gt;"&amp;Y$49,'Tabela Projeção'!$C:$C,"&lt;="&amp;Z$49)</f>
        <v>-15000</v>
      </c>
      <c r="AA59" s="66">
        <f>SUMIFS('Tabela Projeção'!$H:$H,'Tabela Projeção'!$J:$J,0,'Tabela Projeção'!$AA:$AA,$A59,'Tabela Projeção'!$C:$C,"&gt;"&amp;Z$49,'Tabela Projeção'!$C:$C,"&lt;="&amp;AA$49)</f>
        <v>-15000</v>
      </c>
      <c r="AB59" s="66">
        <f>SUMIFS('Tabela Projeção'!$H:$H,'Tabela Projeção'!$J:$J,0,'Tabela Projeção'!$AA:$AA,$A59,'Tabela Projeção'!$C:$C,"&gt;"&amp;AA$49,'Tabela Projeção'!$C:$C,"&lt;="&amp;AB$49)</f>
        <v>-15000</v>
      </c>
      <c r="AC59" s="66">
        <f>SUMIFS('Tabela Projeção'!$H:$H,'Tabela Projeção'!$J:$J,0,'Tabela Projeção'!$AA:$AA,$A59,'Tabela Projeção'!$C:$C,"&gt;"&amp;AB$49,'Tabela Projeção'!$C:$C,"&lt;="&amp;AC$49)</f>
        <v>-15000</v>
      </c>
      <c r="AD59" s="66">
        <f>SUMIFS('Tabela Projeção'!$H:$H,'Tabela Projeção'!$J:$J,0,'Tabela Projeção'!$AA:$AA,$A59,'Tabela Projeção'!$C:$C,"&gt;"&amp;AC$49,'Tabela Projeção'!$C:$C,"&lt;="&amp;AD$49)</f>
        <v>-15000</v>
      </c>
      <c r="AE59" s="66">
        <f>SUMIFS('Tabela Projeção'!$H:$H,'Tabela Projeção'!$J:$J,0,'Tabela Projeção'!$AA:$AA,$A59,'Tabela Projeção'!$C:$C,"&gt;"&amp;AD$49,'Tabela Projeção'!$C:$C,"&lt;="&amp;AE$49)</f>
        <v>-5000</v>
      </c>
    </row>
    <row r="60" spans="1:31" ht="15.75" customHeight="1">
      <c r="A60" s="65" t="s">
        <v>16</v>
      </c>
      <c r="B60" s="70" t="s">
        <v>52</v>
      </c>
      <c r="C60" s="66">
        <f ca="1">SUMIFS('Tabela Projeção'!$H:$H,'Tabela Projeção'!$J:$J,0,'Tabela Projeção'!$AA:$AA,$A60,'Tabela Projeção'!$C:$C,"&gt;"&amp;DataD0,'Tabela Projeção'!$C:$C,"&lt;="&amp;C$49)</f>
        <v>0</v>
      </c>
      <c r="D60" s="66">
        <f>SUMIFS('Tabela Projeção'!$H:$H,'Tabela Projeção'!$J:$J,0,'Tabela Projeção'!$AA:$AA,$A60,'Tabela Projeção'!$C:$C,"&gt;"&amp;C$49,'Tabela Projeção'!$C:$C,"&lt;="&amp;D$49)</f>
        <v>0</v>
      </c>
      <c r="E60" s="66">
        <f>SUMIFS('Tabela Projeção'!$H:$H,'Tabela Projeção'!$J:$J,0,'Tabela Projeção'!$AA:$AA,$A60,'Tabela Projeção'!$C:$C,"&gt;"&amp;D$49,'Tabela Projeção'!$C:$C,"&lt;="&amp;E$49)</f>
        <v>0</v>
      </c>
      <c r="F60" s="66">
        <f>SUMIFS('Tabela Projeção'!$H:$H,'Tabela Projeção'!$J:$J,0,'Tabela Projeção'!$AA:$AA,$A60,'Tabela Projeção'!$C:$C,"&gt;"&amp;E$49,'Tabela Projeção'!$C:$C,"&lt;="&amp;F$49)</f>
        <v>0</v>
      </c>
      <c r="G60" s="66">
        <f>SUMIFS('Tabela Projeção'!$H:$H,'Tabela Projeção'!$J:$J,0,'Tabela Projeção'!$AA:$AA,$A60,'Tabela Projeção'!$C:$C,"&gt;"&amp;F$49,'Tabela Projeção'!$C:$C,"&lt;="&amp;G$49)</f>
        <v>0</v>
      </c>
      <c r="H60" s="66">
        <f>SUMIFS('Tabela Projeção'!$H:$H,'Tabela Projeção'!$J:$J,0,'Tabela Projeção'!$AA:$AA,$A60,'Tabela Projeção'!$C:$C,"&gt;"&amp;G$49,'Tabela Projeção'!$C:$C,"&lt;="&amp;H$49)</f>
        <v>0</v>
      </c>
      <c r="I60" s="66">
        <f>SUMIFS('Tabela Projeção'!$H:$H,'Tabela Projeção'!$J:$J,0,'Tabela Projeção'!$AA:$AA,$A60,'Tabela Projeção'!$C:$C,"&gt;"&amp;H$49,'Tabela Projeção'!$C:$C,"&lt;="&amp;I$49)</f>
        <v>0</v>
      </c>
      <c r="J60" s="66">
        <f>SUMIFS('Tabela Projeção'!$H:$H,'Tabela Projeção'!$J:$J,0,'Tabela Projeção'!$AA:$AA,$A60,'Tabela Projeção'!$C:$C,"&gt;"&amp;I$49,'Tabela Projeção'!$C:$C,"&lt;="&amp;J$49)</f>
        <v>0</v>
      </c>
      <c r="K60" s="66">
        <f>SUMIFS('Tabela Projeção'!$H:$H,'Tabela Projeção'!$J:$J,0,'Tabela Projeção'!$AA:$AA,$A60,'Tabela Projeção'!$C:$C,"&gt;"&amp;J$49,'Tabela Projeção'!$C:$C,"&lt;="&amp;K$49)</f>
        <v>0</v>
      </c>
      <c r="L60" s="66">
        <f>SUMIFS('Tabela Projeção'!$H:$H,'Tabela Projeção'!$J:$J,0,'Tabela Projeção'!$AA:$AA,$A60,'Tabela Projeção'!$C:$C,"&gt;"&amp;K$49,'Tabela Projeção'!$C:$C,"&lt;="&amp;L$49)</f>
        <v>0</v>
      </c>
      <c r="M60" s="66">
        <f>SUMIFS('Tabela Projeção'!$H:$H,'Tabela Projeção'!$J:$J,0,'Tabela Projeção'!$AA:$AA,$A60,'Tabela Projeção'!$C:$C,"&gt;"&amp;L$49,'Tabela Projeção'!$C:$C,"&lt;="&amp;M$49)</f>
        <v>0</v>
      </c>
      <c r="N60" s="66">
        <f>SUMIFS('Tabela Projeção'!$H:$H,'Tabela Projeção'!$J:$J,0,'Tabela Projeção'!$AA:$AA,$A60,'Tabela Projeção'!$C:$C,"&gt;"&amp;M$49,'Tabela Projeção'!$C:$C,"&lt;="&amp;N$49)</f>
        <v>0</v>
      </c>
      <c r="O60" s="66">
        <f>SUMIFS('Tabela Projeção'!$H:$H,'Tabela Projeção'!$J:$J,0,'Tabela Projeção'!$AA:$AA,$A60,'Tabela Projeção'!$C:$C,"&gt;"&amp;N$49,'Tabela Projeção'!$C:$C,"&lt;="&amp;O$49)</f>
        <v>0</v>
      </c>
      <c r="P60" s="66">
        <f>SUMIFS('Tabela Projeção'!$H:$H,'Tabela Projeção'!$J:$J,0,'Tabela Projeção'!$AA:$AA,$A60,'Tabela Projeção'!$C:$C,"&gt;"&amp;O$49,'Tabela Projeção'!$C:$C,"&lt;="&amp;P$49)</f>
        <v>0</v>
      </c>
      <c r="Q60" s="66">
        <f>SUMIFS('Tabela Projeção'!$H:$H,'Tabela Projeção'!$J:$J,0,'Tabela Projeção'!$AA:$AA,$A60,'Tabela Projeção'!$C:$C,"&gt;"&amp;P$49,'Tabela Projeção'!$C:$C,"&lt;="&amp;Q$49)</f>
        <v>0</v>
      </c>
      <c r="R60" s="66">
        <f>SUMIFS('Tabela Projeção'!$H:$H,'Tabela Projeção'!$J:$J,0,'Tabela Projeção'!$AA:$AA,$A60,'Tabela Projeção'!$C:$C,"&gt;"&amp;Q$49,'Tabela Projeção'!$C:$C,"&lt;="&amp;R$49)</f>
        <v>0</v>
      </c>
      <c r="S60" s="66">
        <f>SUMIFS('Tabela Projeção'!$H:$H,'Tabela Projeção'!$J:$J,0,'Tabela Projeção'!$AA:$AA,$A60,'Tabela Projeção'!$C:$C,"&gt;"&amp;R$49,'Tabela Projeção'!$C:$C,"&lt;="&amp;S$49)</f>
        <v>-9532.0499999999993</v>
      </c>
      <c r="T60" s="66">
        <f>SUMIFS('Tabela Projeção'!$H:$H,'Tabela Projeção'!$J:$J,0,'Tabela Projeção'!$AA:$AA,$A60,'Tabela Projeção'!$C:$C,"&gt;"&amp;S$49,'Tabela Projeção'!$C:$C,"&lt;="&amp;T$49)</f>
        <v>-10000</v>
      </c>
      <c r="U60" s="66">
        <f>SUMIFS('Tabela Projeção'!$H:$H,'Tabela Projeção'!$J:$J,0,'Tabela Projeção'!$AA:$AA,$A60,'Tabela Projeção'!$C:$C,"&gt;"&amp;T$49,'Tabela Projeção'!$C:$C,"&lt;="&amp;U$49)</f>
        <v>-10000</v>
      </c>
      <c r="V60" s="66">
        <f>SUMIFS('Tabela Projeção'!$H:$H,'Tabela Projeção'!$J:$J,0,'Tabela Projeção'!$AA:$AA,$A60,'Tabela Projeção'!$C:$C,"&gt;"&amp;U$49,'Tabela Projeção'!$C:$C,"&lt;="&amp;V$49)</f>
        <v>-10000</v>
      </c>
      <c r="W60" s="66">
        <f>SUMIFS('Tabela Projeção'!$H:$H,'Tabela Projeção'!$J:$J,0,'Tabela Projeção'!$AA:$AA,$A60,'Tabela Projeção'!$C:$C,"&gt;"&amp;V$49,'Tabela Projeção'!$C:$C,"&lt;="&amp;W$49)</f>
        <v>-10000</v>
      </c>
      <c r="X60" s="66">
        <f>SUMIFS('Tabela Projeção'!$H:$H,'Tabela Projeção'!$J:$J,0,'Tabela Projeção'!$AA:$AA,$A60,'Tabela Projeção'!$C:$C,"&gt;"&amp;W$49,'Tabela Projeção'!$C:$C,"&lt;="&amp;X$49)</f>
        <v>-10000</v>
      </c>
      <c r="Y60" s="66">
        <f>SUMIFS('Tabela Projeção'!$H:$H,'Tabela Projeção'!$J:$J,0,'Tabela Projeção'!$AA:$AA,$A60,'Tabela Projeção'!$C:$C,"&gt;"&amp;X$49,'Tabela Projeção'!$C:$C,"&lt;="&amp;Y$49)</f>
        <v>-10000</v>
      </c>
      <c r="Z60" s="66">
        <f>SUMIFS('Tabela Projeção'!$H:$H,'Tabela Projeção'!$J:$J,0,'Tabela Projeção'!$AA:$AA,$A60,'Tabela Projeção'!$C:$C,"&gt;"&amp;Y$49,'Tabela Projeção'!$C:$C,"&lt;="&amp;Z$49)</f>
        <v>-10000</v>
      </c>
      <c r="AA60" s="66">
        <f>SUMIFS('Tabela Projeção'!$H:$H,'Tabela Projeção'!$J:$J,0,'Tabela Projeção'!$AA:$AA,$A60,'Tabela Projeção'!$C:$C,"&gt;"&amp;Z$49,'Tabela Projeção'!$C:$C,"&lt;="&amp;AA$49)</f>
        <v>-10000</v>
      </c>
      <c r="AB60" s="66">
        <f>SUMIFS('Tabela Projeção'!$H:$H,'Tabela Projeção'!$J:$J,0,'Tabela Projeção'!$AA:$AA,$A60,'Tabela Projeção'!$C:$C,"&gt;"&amp;AA$49,'Tabela Projeção'!$C:$C,"&lt;="&amp;AB$49)</f>
        <v>-10000</v>
      </c>
      <c r="AC60" s="66">
        <f>SUMIFS('Tabela Projeção'!$H:$H,'Tabela Projeção'!$J:$J,0,'Tabela Projeção'!$AA:$AA,$A60,'Tabela Projeção'!$C:$C,"&gt;"&amp;AB$49,'Tabela Projeção'!$C:$C,"&lt;="&amp;AC$49)</f>
        <v>-10000</v>
      </c>
      <c r="AD60" s="66">
        <f>SUMIFS('Tabela Projeção'!$H:$H,'Tabela Projeção'!$J:$J,0,'Tabela Projeção'!$AA:$AA,$A60,'Tabela Projeção'!$C:$C,"&gt;"&amp;AC$49,'Tabela Projeção'!$C:$C,"&lt;="&amp;AD$49)</f>
        <v>-10000</v>
      </c>
      <c r="AE60" s="66">
        <f>SUMIFS('Tabela Projeção'!$H:$H,'Tabela Projeção'!$J:$J,0,'Tabela Projeção'!$AA:$AA,$A60,'Tabela Projeção'!$C:$C,"&gt;"&amp;AD$49,'Tabela Projeção'!$C:$C,"&lt;="&amp;AE$49)</f>
        <v>0</v>
      </c>
    </row>
    <row r="61" spans="1:31" ht="15.75" customHeight="1">
      <c r="A61" s="65" t="s">
        <v>26</v>
      </c>
      <c r="B61" s="70" t="s">
        <v>52</v>
      </c>
      <c r="C61" s="66">
        <f ca="1">SUMIFS('Tabela Projeção'!$H:$H,'Tabela Projeção'!$J:$J,0,'Tabela Projeção'!$AA:$AA,$A61,'Tabela Projeção'!$C:$C,"&gt;"&amp;DataD0,'Tabela Projeção'!$C:$C,"&lt;="&amp;C$49)</f>
        <v>0</v>
      </c>
      <c r="D61" s="66">
        <f>SUMIFS('Tabela Projeção'!$H:$H,'Tabela Projeção'!$J:$J,0,'Tabela Projeção'!$AA:$AA,$A61,'Tabela Projeção'!$C:$C,"&gt;"&amp;C$49,'Tabela Projeção'!$C:$C,"&lt;="&amp;D$49)</f>
        <v>0</v>
      </c>
      <c r="E61" s="66">
        <f>SUMIFS('Tabela Projeção'!$H:$H,'Tabela Projeção'!$J:$J,0,'Tabela Projeção'!$AA:$AA,$A61,'Tabela Projeção'!$C:$C,"&gt;"&amp;D$49,'Tabela Projeção'!$C:$C,"&lt;="&amp;E$49)</f>
        <v>0</v>
      </c>
      <c r="F61" s="66">
        <f>SUMIFS('Tabela Projeção'!$H:$H,'Tabela Projeção'!$J:$J,0,'Tabela Projeção'!$AA:$AA,$A61,'Tabela Projeção'!$C:$C,"&gt;"&amp;E$49,'Tabela Projeção'!$C:$C,"&lt;="&amp;F$49)</f>
        <v>0</v>
      </c>
      <c r="G61" s="66">
        <f>SUMIFS('Tabela Projeção'!$H:$H,'Tabela Projeção'!$J:$J,0,'Tabela Projeção'!$AA:$AA,$A61,'Tabela Projeção'!$C:$C,"&gt;"&amp;F$49,'Tabela Projeção'!$C:$C,"&lt;="&amp;G$49)</f>
        <v>0</v>
      </c>
      <c r="H61" s="66">
        <f>SUMIFS('Tabela Projeção'!$H:$H,'Tabela Projeção'!$J:$J,0,'Tabela Projeção'!$AA:$AA,$A61,'Tabela Projeção'!$C:$C,"&gt;"&amp;G$49,'Tabela Projeção'!$C:$C,"&lt;="&amp;H$49)</f>
        <v>0</v>
      </c>
      <c r="I61" s="66">
        <f>SUMIFS('Tabela Projeção'!$H:$H,'Tabela Projeção'!$J:$J,0,'Tabela Projeção'!$AA:$AA,$A61,'Tabela Projeção'!$C:$C,"&gt;"&amp;H$49,'Tabela Projeção'!$C:$C,"&lt;="&amp;I$49)</f>
        <v>0</v>
      </c>
      <c r="J61" s="66">
        <f>SUMIFS('Tabela Projeção'!$H:$H,'Tabela Projeção'!$J:$J,0,'Tabela Projeção'!$AA:$AA,$A61,'Tabela Projeção'!$C:$C,"&gt;"&amp;I$49,'Tabela Projeção'!$C:$C,"&lt;="&amp;J$49)</f>
        <v>0</v>
      </c>
      <c r="K61" s="66">
        <f>SUMIFS('Tabela Projeção'!$H:$H,'Tabela Projeção'!$J:$J,0,'Tabela Projeção'!$AA:$AA,$A61,'Tabela Projeção'!$C:$C,"&gt;"&amp;J$49,'Tabela Projeção'!$C:$C,"&lt;="&amp;K$49)</f>
        <v>0</v>
      </c>
      <c r="L61" s="66">
        <f>SUMIFS('Tabela Projeção'!$H:$H,'Tabela Projeção'!$J:$J,0,'Tabela Projeção'!$AA:$AA,$A61,'Tabela Projeção'!$C:$C,"&gt;"&amp;K$49,'Tabela Projeção'!$C:$C,"&lt;="&amp;L$49)</f>
        <v>0</v>
      </c>
      <c r="M61" s="66">
        <f>SUMIFS('Tabela Projeção'!$H:$H,'Tabela Projeção'!$J:$J,0,'Tabela Projeção'!$AA:$AA,$A61,'Tabela Projeção'!$C:$C,"&gt;"&amp;L$49,'Tabela Projeção'!$C:$C,"&lt;="&amp;M$49)</f>
        <v>0</v>
      </c>
      <c r="N61" s="66">
        <f>SUMIFS('Tabela Projeção'!$H:$H,'Tabela Projeção'!$J:$J,0,'Tabela Projeção'!$AA:$AA,$A61,'Tabela Projeção'!$C:$C,"&gt;"&amp;M$49,'Tabela Projeção'!$C:$C,"&lt;="&amp;N$49)</f>
        <v>0</v>
      </c>
      <c r="O61" s="66">
        <f>SUMIFS('Tabela Projeção'!$H:$H,'Tabela Projeção'!$J:$J,0,'Tabela Projeção'!$AA:$AA,$A61,'Tabela Projeção'!$C:$C,"&gt;"&amp;N$49,'Tabela Projeção'!$C:$C,"&lt;="&amp;O$49)</f>
        <v>0</v>
      </c>
      <c r="P61" s="66">
        <f>SUMIFS('Tabela Projeção'!$H:$H,'Tabela Projeção'!$J:$J,0,'Tabela Projeção'!$AA:$AA,$A61,'Tabela Projeção'!$C:$C,"&gt;"&amp;O$49,'Tabela Projeção'!$C:$C,"&lt;="&amp;P$49)</f>
        <v>0</v>
      </c>
      <c r="Q61" s="66">
        <f>SUMIFS('Tabela Projeção'!$H:$H,'Tabela Projeção'!$J:$J,0,'Tabela Projeção'!$AA:$AA,$A61,'Tabela Projeção'!$C:$C,"&gt;"&amp;P$49,'Tabela Projeção'!$C:$C,"&lt;="&amp;Q$49)</f>
        <v>0</v>
      </c>
      <c r="R61" s="66">
        <f>SUMIFS('Tabela Projeção'!$H:$H,'Tabela Projeção'!$J:$J,0,'Tabela Projeção'!$AA:$AA,$A61,'Tabela Projeção'!$C:$C,"&gt;"&amp;Q$49,'Tabela Projeção'!$C:$C,"&lt;="&amp;R$49)</f>
        <v>0</v>
      </c>
      <c r="S61" s="66">
        <f>SUMIFS('Tabela Projeção'!$H:$H,'Tabela Projeção'!$J:$J,0,'Tabela Projeção'!$AA:$AA,$A61,'Tabela Projeção'!$C:$C,"&gt;"&amp;R$49,'Tabela Projeção'!$C:$C,"&lt;="&amp;S$49)</f>
        <v>-750</v>
      </c>
      <c r="T61" s="66">
        <f>SUMIFS('Tabela Projeção'!$H:$H,'Tabela Projeção'!$J:$J,0,'Tabela Projeção'!$AA:$AA,$A61,'Tabela Projeção'!$C:$C,"&gt;"&amp;S$49,'Tabela Projeção'!$C:$C,"&lt;="&amp;T$49)</f>
        <v>-6250</v>
      </c>
      <c r="U61" s="66">
        <f>SUMIFS('Tabela Projeção'!$H:$H,'Tabela Projeção'!$J:$J,0,'Tabela Projeção'!$AA:$AA,$A61,'Tabela Projeção'!$C:$C,"&gt;"&amp;T$49,'Tabela Projeção'!$C:$C,"&lt;="&amp;U$49)</f>
        <v>-6250</v>
      </c>
      <c r="V61" s="66">
        <f>SUMIFS('Tabela Projeção'!$H:$H,'Tabela Projeção'!$J:$J,0,'Tabela Projeção'!$AA:$AA,$A61,'Tabela Projeção'!$C:$C,"&gt;"&amp;U$49,'Tabela Projeção'!$C:$C,"&lt;="&amp;V$49)</f>
        <v>-6250</v>
      </c>
      <c r="W61" s="66">
        <f>SUMIFS('Tabela Projeção'!$H:$H,'Tabela Projeção'!$J:$J,0,'Tabela Projeção'!$AA:$AA,$A61,'Tabela Projeção'!$C:$C,"&gt;"&amp;V$49,'Tabela Projeção'!$C:$C,"&lt;="&amp;W$49)</f>
        <v>-6250</v>
      </c>
      <c r="X61" s="66">
        <f>SUMIFS('Tabela Projeção'!$H:$H,'Tabela Projeção'!$J:$J,0,'Tabela Projeção'!$AA:$AA,$A61,'Tabela Projeção'!$C:$C,"&gt;"&amp;W$49,'Tabela Projeção'!$C:$C,"&lt;="&amp;X$49)</f>
        <v>-6250</v>
      </c>
      <c r="Y61" s="66">
        <f>SUMIFS('Tabela Projeção'!$H:$H,'Tabela Projeção'!$J:$J,0,'Tabela Projeção'!$AA:$AA,$A61,'Tabela Projeção'!$C:$C,"&gt;"&amp;X$49,'Tabela Projeção'!$C:$C,"&lt;="&amp;Y$49)</f>
        <v>-6250</v>
      </c>
      <c r="Z61" s="66">
        <f>SUMIFS('Tabela Projeção'!$H:$H,'Tabela Projeção'!$J:$J,0,'Tabela Projeção'!$AA:$AA,$A61,'Tabela Projeção'!$C:$C,"&gt;"&amp;Y$49,'Tabela Projeção'!$C:$C,"&lt;="&amp;Z$49)</f>
        <v>-6250</v>
      </c>
      <c r="AA61" s="66">
        <f>SUMIFS('Tabela Projeção'!$H:$H,'Tabela Projeção'!$J:$J,0,'Tabela Projeção'!$AA:$AA,$A61,'Tabela Projeção'!$C:$C,"&gt;"&amp;Z$49,'Tabela Projeção'!$C:$C,"&lt;="&amp;AA$49)</f>
        <v>-6250</v>
      </c>
      <c r="AB61" s="66">
        <f>SUMIFS('Tabela Projeção'!$H:$H,'Tabela Projeção'!$J:$J,0,'Tabela Projeção'!$AA:$AA,$A61,'Tabela Projeção'!$C:$C,"&gt;"&amp;AA$49,'Tabela Projeção'!$C:$C,"&lt;="&amp;AB$49)</f>
        <v>-6250</v>
      </c>
      <c r="AC61" s="66">
        <f>SUMIFS('Tabela Projeção'!$H:$H,'Tabela Projeção'!$J:$J,0,'Tabela Projeção'!$AA:$AA,$A61,'Tabela Projeção'!$C:$C,"&gt;"&amp;AB$49,'Tabela Projeção'!$C:$C,"&lt;="&amp;AC$49)</f>
        <v>-6250</v>
      </c>
      <c r="AD61" s="66">
        <f>SUMIFS('Tabela Projeção'!$H:$H,'Tabela Projeção'!$J:$J,0,'Tabela Projeção'!$AA:$AA,$A61,'Tabela Projeção'!$C:$C,"&gt;"&amp;AC$49,'Tabela Projeção'!$C:$C,"&lt;="&amp;AD$49)</f>
        <v>-6250</v>
      </c>
      <c r="AE61" s="66">
        <f>SUMIFS('Tabela Projeção'!$H:$H,'Tabela Projeção'!$J:$J,0,'Tabela Projeção'!$AA:$AA,$A61,'Tabela Projeção'!$C:$C,"&gt;"&amp;AD$49,'Tabela Projeção'!$C:$C,"&lt;="&amp;AE$49)</f>
        <v>-5500</v>
      </c>
    </row>
    <row r="62" spans="1:31" ht="15.75" customHeight="1">
      <c r="A62" s="65" t="s">
        <v>25</v>
      </c>
      <c r="B62" s="70" t="s">
        <v>52</v>
      </c>
      <c r="C62" s="66">
        <f ca="1">SUMIFS('Tabela Projeção'!$H:$H,'Tabela Projeção'!$J:$J,0,'Tabela Projeção'!$AA:$AA,$A62,'Tabela Projeção'!$C:$C,"&gt;"&amp;DataD0,'Tabela Projeção'!$C:$C,"&lt;="&amp;C$49)</f>
        <v>0</v>
      </c>
      <c r="D62" s="66">
        <f>SUMIFS('Tabela Projeção'!$H:$H,'Tabela Projeção'!$J:$J,0,'Tabela Projeção'!$AA:$AA,$A62,'Tabela Projeção'!$C:$C,"&gt;"&amp;C$49,'Tabela Projeção'!$C:$C,"&lt;="&amp;D$49)</f>
        <v>0</v>
      </c>
      <c r="E62" s="66">
        <f>SUMIFS('Tabela Projeção'!$H:$H,'Tabela Projeção'!$J:$J,0,'Tabela Projeção'!$AA:$AA,$A62,'Tabela Projeção'!$C:$C,"&gt;"&amp;D$49,'Tabela Projeção'!$C:$C,"&lt;="&amp;E$49)</f>
        <v>0</v>
      </c>
      <c r="F62" s="66">
        <f>SUMIFS('Tabela Projeção'!$H:$H,'Tabela Projeção'!$J:$J,0,'Tabela Projeção'!$AA:$AA,$A62,'Tabela Projeção'!$C:$C,"&gt;"&amp;E$49,'Tabela Projeção'!$C:$C,"&lt;="&amp;F$49)</f>
        <v>0</v>
      </c>
      <c r="G62" s="66">
        <f>SUMIFS('Tabela Projeção'!$H:$H,'Tabela Projeção'!$J:$J,0,'Tabela Projeção'!$AA:$AA,$A62,'Tabela Projeção'!$C:$C,"&gt;"&amp;F$49,'Tabela Projeção'!$C:$C,"&lt;="&amp;G$49)</f>
        <v>0</v>
      </c>
      <c r="H62" s="66">
        <f>SUMIFS('Tabela Projeção'!$H:$H,'Tabela Projeção'!$J:$J,0,'Tabela Projeção'!$AA:$AA,$A62,'Tabela Projeção'!$C:$C,"&gt;"&amp;G$49,'Tabela Projeção'!$C:$C,"&lt;="&amp;H$49)</f>
        <v>0</v>
      </c>
      <c r="I62" s="66">
        <f>SUMIFS('Tabela Projeção'!$H:$H,'Tabela Projeção'!$J:$J,0,'Tabela Projeção'!$AA:$AA,$A62,'Tabela Projeção'!$C:$C,"&gt;"&amp;H$49,'Tabela Projeção'!$C:$C,"&lt;="&amp;I$49)</f>
        <v>0</v>
      </c>
      <c r="J62" s="66">
        <f>SUMIFS('Tabela Projeção'!$H:$H,'Tabela Projeção'!$J:$J,0,'Tabela Projeção'!$AA:$AA,$A62,'Tabela Projeção'!$C:$C,"&gt;"&amp;I$49,'Tabela Projeção'!$C:$C,"&lt;="&amp;J$49)</f>
        <v>0</v>
      </c>
      <c r="K62" s="66">
        <f>SUMIFS('Tabela Projeção'!$H:$H,'Tabela Projeção'!$J:$J,0,'Tabela Projeção'!$AA:$AA,$A62,'Tabela Projeção'!$C:$C,"&gt;"&amp;J$49,'Tabela Projeção'!$C:$C,"&lt;="&amp;K$49)</f>
        <v>0</v>
      </c>
      <c r="L62" s="66">
        <f>SUMIFS('Tabela Projeção'!$H:$H,'Tabela Projeção'!$J:$J,0,'Tabela Projeção'!$AA:$AA,$A62,'Tabela Projeção'!$C:$C,"&gt;"&amp;K$49,'Tabela Projeção'!$C:$C,"&lt;="&amp;L$49)</f>
        <v>0</v>
      </c>
      <c r="M62" s="66">
        <f>SUMIFS('Tabela Projeção'!$H:$H,'Tabela Projeção'!$J:$J,0,'Tabela Projeção'!$AA:$AA,$A62,'Tabela Projeção'!$C:$C,"&gt;"&amp;L$49,'Tabela Projeção'!$C:$C,"&lt;="&amp;M$49)</f>
        <v>0</v>
      </c>
      <c r="N62" s="66">
        <f>SUMIFS('Tabela Projeção'!$H:$H,'Tabela Projeção'!$J:$J,0,'Tabela Projeção'!$AA:$AA,$A62,'Tabela Projeção'!$C:$C,"&gt;"&amp;M$49,'Tabela Projeção'!$C:$C,"&lt;="&amp;N$49)</f>
        <v>0</v>
      </c>
      <c r="O62" s="66">
        <f>SUMIFS('Tabela Projeção'!$H:$H,'Tabela Projeção'!$J:$J,0,'Tabela Projeção'!$AA:$AA,$A62,'Tabela Projeção'!$C:$C,"&gt;"&amp;N$49,'Tabela Projeção'!$C:$C,"&lt;="&amp;O$49)</f>
        <v>0</v>
      </c>
      <c r="P62" s="66">
        <f>SUMIFS('Tabela Projeção'!$H:$H,'Tabela Projeção'!$J:$J,0,'Tabela Projeção'!$AA:$AA,$A62,'Tabela Projeção'!$C:$C,"&gt;"&amp;O$49,'Tabela Projeção'!$C:$C,"&lt;="&amp;P$49)</f>
        <v>0</v>
      </c>
      <c r="Q62" s="66">
        <f>SUMIFS('Tabela Projeção'!$H:$H,'Tabela Projeção'!$J:$J,0,'Tabela Projeção'!$AA:$AA,$A62,'Tabela Projeção'!$C:$C,"&gt;"&amp;P$49,'Tabela Projeção'!$C:$C,"&lt;="&amp;Q$49)</f>
        <v>0</v>
      </c>
      <c r="R62" s="66">
        <f>SUMIFS('Tabela Projeção'!$H:$H,'Tabela Projeção'!$J:$J,0,'Tabela Projeção'!$AA:$AA,$A62,'Tabela Projeção'!$C:$C,"&gt;"&amp;Q$49,'Tabela Projeção'!$C:$C,"&lt;="&amp;R$49)</f>
        <v>0</v>
      </c>
      <c r="S62" s="66">
        <f>SUMIFS('Tabela Projeção'!$H:$H,'Tabela Projeção'!$J:$J,0,'Tabela Projeção'!$AA:$AA,$A62,'Tabela Projeção'!$C:$C,"&gt;"&amp;R$49,'Tabela Projeção'!$C:$C,"&lt;="&amp;S$49)</f>
        <v>-1058.56</v>
      </c>
      <c r="T62" s="66">
        <f>SUMIFS('Tabela Projeção'!$H:$H,'Tabela Projeção'!$J:$J,0,'Tabela Projeção'!$AA:$AA,$A62,'Tabela Projeção'!$C:$C,"&gt;"&amp;S$49,'Tabela Projeção'!$C:$C,"&lt;="&amp;T$49)</f>
        <v>-3000</v>
      </c>
      <c r="U62" s="66">
        <f>SUMIFS('Tabela Projeção'!$H:$H,'Tabela Projeção'!$J:$J,0,'Tabela Projeção'!$AA:$AA,$A62,'Tabela Projeção'!$C:$C,"&gt;"&amp;T$49,'Tabela Projeção'!$C:$C,"&lt;="&amp;U$49)</f>
        <v>-13000</v>
      </c>
      <c r="V62" s="66">
        <f>SUMIFS('Tabela Projeção'!$H:$H,'Tabela Projeção'!$J:$J,0,'Tabela Projeção'!$AA:$AA,$A62,'Tabela Projeção'!$C:$C,"&gt;"&amp;U$49,'Tabela Projeção'!$C:$C,"&lt;="&amp;V$49)</f>
        <v>-13000</v>
      </c>
      <c r="W62" s="66">
        <f>SUMIFS('Tabela Projeção'!$H:$H,'Tabela Projeção'!$J:$J,0,'Tabela Projeção'!$AA:$AA,$A62,'Tabela Projeção'!$C:$C,"&gt;"&amp;V$49,'Tabela Projeção'!$C:$C,"&lt;="&amp;W$49)</f>
        <v>-3000</v>
      </c>
      <c r="X62" s="66">
        <f>SUMIFS('Tabela Projeção'!$H:$H,'Tabela Projeção'!$J:$J,0,'Tabela Projeção'!$AA:$AA,$A62,'Tabela Projeção'!$C:$C,"&gt;"&amp;W$49,'Tabela Projeção'!$C:$C,"&lt;="&amp;X$49)</f>
        <v>-3000</v>
      </c>
      <c r="Y62" s="66">
        <f>SUMIFS('Tabela Projeção'!$H:$H,'Tabela Projeção'!$J:$J,0,'Tabela Projeção'!$AA:$AA,$A62,'Tabela Projeção'!$C:$C,"&gt;"&amp;X$49,'Tabela Projeção'!$C:$C,"&lt;="&amp;Y$49)</f>
        <v>-3000</v>
      </c>
      <c r="Z62" s="66">
        <f>SUMIFS('Tabela Projeção'!$H:$H,'Tabela Projeção'!$J:$J,0,'Tabela Projeção'!$AA:$AA,$A62,'Tabela Projeção'!$C:$C,"&gt;"&amp;Y$49,'Tabela Projeção'!$C:$C,"&lt;="&amp;Z$49)</f>
        <v>-3000</v>
      </c>
      <c r="AA62" s="66">
        <f>SUMIFS('Tabela Projeção'!$H:$H,'Tabela Projeção'!$J:$J,0,'Tabela Projeção'!$AA:$AA,$A62,'Tabela Projeção'!$C:$C,"&gt;"&amp;Z$49,'Tabela Projeção'!$C:$C,"&lt;="&amp;AA$49)</f>
        <v>-3000</v>
      </c>
      <c r="AB62" s="66">
        <f>SUMIFS('Tabela Projeção'!$H:$H,'Tabela Projeção'!$J:$J,0,'Tabela Projeção'!$AA:$AA,$A62,'Tabela Projeção'!$C:$C,"&gt;"&amp;AA$49,'Tabela Projeção'!$C:$C,"&lt;="&amp;AB$49)</f>
        <v>-3000</v>
      </c>
      <c r="AC62" s="66">
        <f>SUMIFS('Tabela Projeção'!$H:$H,'Tabela Projeção'!$J:$J,0,'Tabela Projeção'!$AA:$AA,$A62,'Tabela Projeção'!$C:$C,"&gt;"&amp;AB$49,'Tabela Projeção'!$C:$C,"&lt;="&amp;AC$49)</f>
        <v>-3000</v>
      </c>
      <c r="AD62" s="66">
        <f>SUMIFS('Tabela Projeção'!$H:$H,'Tabela Projeção'!$J:$J,0,'Tabela Projeção'!$AA:$AA,$A62,'Tabela Projeção'!$C:$C,"&gt;"&amp;AC$49,'Tabela Projeção'!$C:$C,"&lt;="&amp;AD$49)</f>
        <v>-3000</v>
      </c>
      <c r="AE62" s="66">
        <f>SUMIFS('Tabela Projeção'!$H:$H,'Tabela Projeção'!$J:$J,0,'Tabela Projeção'!$AA:$AA,$A62,'Tabela Projeção'!$C:$C,"&gt;"&amp;AD$49,'Tabela Projeção'!$C:$C,"&lt;="&amp;AE$49)</f>
        <v>0</v>
      </c>
    </row>
    <row r="63" spans="1:31" ht="15.75" customHeight="1">
      <c r="A63" s="56" t="s">
        <v>124</v>
      </c>
      <c r="B63" s="57" t="s">
        <v>52</v>
      </c>
      <c r="C63" s="58">
        <f ca="1">C64-C50</f>
        <v>0</v>
      </c>
      <c r="D63" s="58">
        <f t="shared" ref="D63:AE63" si="22">D64-D50-D51</f>
        <v>0</v>
      </c>
      <c r="E63" s="58">
        <f t="shared" si="22"/>
        <v>0</v>
      </c>
      <c r="F63" s="58">
        <f t="shared" si="22"/>
        <v>0</v>
      </c>
      <c r="G63" s="58">
        <f t="shared" si="22"/>
        <v>0</v>
      </c>
      <c r="H63" s="58">
        <f t="shared" si="22"/>
        <v>0</v>
      </c>
      <c r="I63" s="58">
        <f t="shared" si="22"/>
        <v>0</v>
      </c>
      <c r="J63" s="58">
        <f t="shared" si="22"/>
        <v>0</v>
      </c>
      <c r="K63" s="58">
        <f t="shared" si="22"/>
        <v>0</v>
      </c>
      <c r="L63" s="58">
        <f t="shared" si="22"/>
        <v>0</v>
      </c>
      <c r="M63" s="58">
        <f t="shared" si="22"/>
        <v>0</v>
      </c>
      <c r="N63" s="58">
        <f t="shared" si="22"/>
        <v>0</v>
      </c>
      <c r="O63" s="58">
        <f t="shared" si="22"/>
        <v>0</v>
      </c>
      <c r="P63" s="58">
        <f t="shared" si="22"/>
        <v>0</v>
      </c>
      <c r="Q63" s="58">
        <f t="shared" si="22"/>
        <v>0</v>
      </c>
      <c r="R63" s="58">
        <f t="shared" si="22"/>
        <v>0</v>
      </c>
      <c r="S63" s="58">
        <f t="shared" si="22"/>
        <v>-76034.16</v>
      </c>
      <c r="T63" s="58">
        <f t="shared" si="22"/>
        <v>-81804.009999999951</v>
      </c>
      <c r="U63" s="58">
        <f t="shared" si="22"/>
        <v>-91360.159999999974</v>
      </c>
      <c r="V63" s="58">
        <f t="shared" si="22"/>
        <v>-88360.159999999974</v>
      </c>
      <c r="W63" s="58">
        <f t="shared" si="22"/>
        <v>-78360.159999999974</v>
      </c>
      <c r="X63" s="58">
        <f t="shared" si="22"/>
        <v>-81360.159999999974</v>
      </c>
      <c r="Y63" s="58">
        <f t="shared" si="22"/>
        <v>-78360.159999999974</v>
      </c>
      <c r="Z63" s="58">
        <f t="shared" si="22"/>
        <v>-78360.159999999974</v>
      </c>
      <c r="AA63" s="58">
        <f t="shared" si="22"/>
        <v>-81360.159999999974</v>
      </c>
      <c r="AB63" s="58">
        <f t="shared" si="22"/>
        <v>-78360.159999999974</v>
      </c>
      <c r="AC63" s="58">
        <f t="shared" si="22"/>
        <v>-78360.159999999974</v>
      </c>
      <c r="AD63" s="58">
        <f t="shared" si="22"/>
        <v>-81360.159999999974</v>
      </c>
      <c r="AE63" s="58">
        <f t="shared" si="22"/>
        <v>-29541.22</v>
      </c>
    </row>
    <row r="64" spans="1:31" ht="15.75" customHeight="1">
      <c r="A64" s="4" t="s">
        <v>127</v>
      </c>
      <c r="B64" s="68" t="s">
        <v>52</v>
      </c>
      <c r="C64" s="69">
        <f t="shared" ref="C64:AE64" ca="1" si="23">SUM(C50:C62)</f>
        <v>0</v>
      </c>
      <c r="D64" s="69">
        <f t="shared" si="23"/>
        <v>0</v>
      </c>
      <c r="E64" s="69">
        <f t="shared" si="23"/>
        <v>0</v>
      </c>
      <c r="F64" s="69">
        <f t="shared" si="23"/>
        <v>0</v>
      </c>
      <c r="G64" s="69">
        <f t="shared" si="23"/>
        <v>0</v>
      </c>
      <c r="H64" s="69">
        <f t="shared" si="23"/>
        <v>0</v>
      </c>
      <c r="I64" s="69">
        <f t="shared" si="23"/>
        <v>0</v>
      </c>
      <c r="J64" s="69">
        <f t="shared" si="23"/>
        <v>0</v>
      </c>
      <c r="K64" s="69">
        <f t="shared" si="23"/>
        <v>0</v>
      </c>
      <c r="L64" s="69">
        <f t="shared" si="23"/>
        <v>0</v>
      </c>
      <c r="M64" s="69">
        <f t="shared" si="23"/>
        <v>0</v>
      </c>
      <c r="N64" s="69">
        <f t="shared" si="23"/>
        <v>0</v>
      </c>
      <c r="O64" s="69">
        <f t="shared" si="23"/>
        <v>0</v>
      </c>
      <c r="P64" s="69">
        <f t="shared" si="23"/>
        <v>0</v>
      </c>
      <c r="Q64" s="69">
        <f t="shared" si="23"/>
        <v>0</v>
      </c>
      <c r="R64" s="69">
        <f t="shared" si="23"/>
        <v>0</v>
      </c>
      <c r="S64" s="69">
        <f t="shared" si="23"/>
        <v>-91091.839999999997</v>
      </c>
      <c r="T64" s="69">
        <f t="shared" si="23"/>
        <v>-365734.37999999995</v>
      </c>
      <c r="U64" s="69">
        <f t="shared" si="23"/>
        <v>-354257.23</v>
      </c>
      <c r="V64" s="69">
        <f t="shared" si="23"/>
        <v>-351257.23</v>
      </c>
      <c r="W64" s="69">
        <f t="shared" si="23"/>
        <v>-341257.23</v>
      </c>
      <c r="X64" s="69">
        <f t="shared" si="23"/>
        <v>-344257.23</v>
      </c>
      <c r="Y64" s="69">
        <f t="shared" si="23"/>
        <v>-341257.23</v>
      </c>
      <c r="Z64" s="69">
        <f t="shared" si="23"/>
        <v>-341257.23</v>
      </c>
      <c r="AA64" s="69">
        <f t="shared" si="23"/>
        <v>-344257.23</v>
      </c>
      <c r="AB64" s="69">
        <f t="shared" si="23"/>
        <v>-341257.23</v>
      </c>
      <c r="AC64" s="69">
        <f t="shared" si="23"/>
        <v>-341257.23</v>
      </c>
      <c r="AD64" s="69">
        <f t="shared" si="23"/>
        <v>-344257.23</v>
      </c>
      <c r="AE64" s="69">
        <f t="shared" si="23"/>
        <v>-281980.61</v>
      </c>
    </row>
    <row r="65" spans="1:31" ht="15.75" customHeight="1">
      <c r="A65" s="59"/>
      <c r="B65" s="60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</row>
    <row r="66" spans="1:31" ht="15.75" customHeight="1">
      <c r="A66" s="54" t="s">
        <v>128</v>
      </c>
      <c r="B66" s="5" t="s">
        <v>47</v>
      </c>
      <c r="C66" s="7">
        <f t="shared" ref="C66:AE66" si="24">+C49</f>
        <v>44592</v>
      </c>
      <c r="D66" s="7">
        <f t="shared" si="24"/>
        <v>44620</v>
      </c>
      <c r="E66" s="7">
        <f t="shared" si="24"/>
        <v>44651</v>
      </c>
      <c r="F66" s="7">
        <f t="shared" si="24"/>
        <v>44681</v>
      </c>
      <c r="G66" s="7">
        <f t="shared" si="24"/>
        <v>44712</v>
      </c>
      <c r="H66" s="7">
        <f t="shared" si="24"/>
        <v>44742</v>
      </c>
      <c r="I66" s="7">
        <f t="shared" si="24"/>
        <v>44773</v>
      </c>
      <c r="J66" s="7">
        <f t="shared" si="24"/>
        <v>44804</v>
      </c>
      <c r="K66" s="7">
        <f t="shared" si="24"/>
        <v>44834</v>
      </c>
      <c r="L66" s="7">
        <f t="shared" si="24"/>
        <v>44865</v>
      </c>
      <c r="M66" s="7">
        <f t="shared" si="24"/>
        <v>44895</v>
      </c>
      <c r="N66" s="7">
        <f t="shared" si="24"/>
        <v>44926</v>
      </c>
      <c r="O66" s="7">
        <f t="shared" si="24"/>
        <v>44957</v>
      </c>
      <c r="P66" s="7">
        <f t="shared" si="24"/>
        <v>44985</v>
      </c>
      <c r="Q66" s="7">
        <f t="shared" si="24"/>
        <v>45016</v>
      </c>
      <c r="R66" s="7">
        <f t="shared" si="24"/>
        <v>45046</v>
      </c>
      <c r="S66" s="7">
        <f t="shared" si="24"/>
        <v>45077</v>
      </c>
      <c r="T66" s="7">
        <f t="shared" si="24"/>
        <v>45107</v>
      </c>
      <c r="U66" s="7">
        <f t="shared" si="24"/>
        <v>45138</v>
      </c>
      <c r="V66" s="7">
        <f t="shared" si="24"/>
        <v>45169</v>
      </c>
      <c r="W66" s="7">
        <f t="shared" si="24"/>
        <v>45199</v>
      </c>
      <c r="X66" s="7">
        <f t="shared" si="24"/>
        <v>45230</v>
      </c>
      <c r="Y66" s="7">
        <f t="shared" si="24"/>
        <v>45260</v>
      </c>
      <c r="Z66" s="7">
        <f t="shared" si="24"/>
        <v>45291</v>
      </c>
      <c r="AA66" s="7">
        <f t="shared" si="24"/>
        <v>45322</v>
      </c>
      <c r="AB66" s="7">
        <f t="shared" si="24"/>
        <v>45351</v>
      </c>
      <c r="AC66" s="7">
        <f t="shared" si="24"/>
        <v>45382</v>
      </c>
      <c r="AD66" s="7">
        <f t="shared" si="24"/>
        <v>45412</v>
      </c>
      <c r="AE66" s="7">
        <f t="shared" si="24"/>
        <v>45443</v>
      </c>
    </row>
    <row r="67" spans="1:31" ht="15.75" customHeight="1">
      <c r="A67" s="65" t="s">
        <v>28</v>
      </c>
      <c r="B67" s="70" t="s">
        <v>52</v>
      </c>
      <c r="C67" s="66">
        <f>SUMIFS('Tabela Projeção'!$I:$I,'Tabela Projeção'!$J:$J,1,'Tabela Projeção'!$AA:$AA,$A67,'Tabela Projeção'!$B:$B,"&lt;="&amp;C$66,'Tabela Projeção'!$C:$C,"&gt;"&amp;B$66)</f>
        <v>0</v>
      </c>
      <c r="D67" s="66">
        <f>SUMIFS('Tabela Projeção'!$I:$I,'Tabela Projeção'!$J:$J,1,'Tabela Projeção'!$AA:$AA,$A67,'Tabela Projeção'!$B:$B,"&lt;="&amp;D$66,'Tabela Projeção'!$C:$C,"&gt;"&amp;C$66)</f>
        <v>-93740.709999999992</v>
      </c>
      <c r="E67" s="66">
        <f>SUMIFS('Tabela Projeção'!$I:$I,'Tabela Projeção'!$J:$J,1,'Tabela Projeção'!$AA:$AA,$A67,'Tabela Projeção'!$B:$B,"&lt;="&amp;E$66,'Tabela Projeção'!$C:$C,"&gt;"&amp;D$66)</f>
        <v>-313742.588865461</v>
      </c>
      <c r="F67" s="66">
        <f>SUMIFS('Tabela Projeção'!$I:$I,'Tabela Projeção'!$J:$J,1,'Tabela Projeção'!$AA:$AA,$A67,'Tabela Projeção'!$B:$B,"&lt;="&amp;F$66,'Tabela Projeção'!$C:$C,"&gt;"&amp;E$66)</f>
        <v>-64850.255313515765</v>
      </c>
      <c r="G67" s="66">
        <f>SUMIFS('Tabela Projeção'!$I:$I,'Tabela Projeção'!$J:$J,1,'Tabela Projeção'!$AA:$AA,$A67,'Tabela Projeção'!$B:$B,"&lt;="&amp;G$66,'Tabela Projeção'!$C:$C,"&gt;"&amp;F$66)</f>
        <v>-158168.22943927356</v>
      </c>
      <c r="H67" s="66">
        <f>SUMIFS('Tabela Projeção'!$I:$I,'Tabela Projeção'!$J:$J,1,'Tabela Projeção'!$AA:$AA,$A67,'Tabela Projeção'!$B:$B,"&lt;="&amp;H$66,'Tabela Projeção'!$C:$C,"&gt;"&amp;G$66)</f>
        <v>-179997.63438999836</v>
      </c>
      <c r="I67" s="66">
        <f>SUMIFS('Tabela Projeção'!$I:$I,'Tabela Projeção'!$J:$J,1,'Tabela Projeção'!$AA:$AA,$A67,'Tabela Projeção'!$B:$B,"&lt;="&amp;I$66,'Tabela Projeção'!$C:$C,"&gt;"&amp;H$66)</f>
        <v>-157584.13581346112</v>
      </c>
      <c r="J67" s="66">
        <f>SUMIFS('Tabela Projeção'!$I:$I,'Tabela Projeção'!$J:$J,1,'Tabela Projeção'!$AA:$AA,$A67,'Tabela Projeção'!$B:$B,"&lt;="&amp;J$66,'Tabela Projeção'!$C:$C,"&gt;"&amp;I$66)</f>
        <v>-149150.93633779761</v>
      </c>
      <c r="K67" s="66">
        <f>SUMIFS('Tabela Projeção'!$I:$I,'Tabela Projeção'!$J:$J,1,'Tabela Projeção'!$AA:$AA,$A67,'Tabela Projeção'!$B:$B,"&lt;="&amp;K$66,'Tabela Projeção'!$C:$C,"&gt;"&amp;J$66)</f>
        <v>-142981.56</v>
      </c>
      <c r="L67" s="66">
        <f>SUMIFS('Tabela Projeção'!$I:$I,'Tabela Projeção'!$J:$J,1,'Tabela Projeção'!$AA:$AA,$A67,'Tabela Projeção'!$B:$B,"&lt;="&amp;L$66,'Tabela Projeção'!$C:$C,"&gt;"&amp;K$66)</f>
        <v>-132384.79999999999</v>
      </c>
      <c r="M67" s="66">
        <f>SUMIFS('Tabela Projeção'!$I:$I,'Tabela Projeção'!$J:$J,1,'Tabela Projeção'!$AA:$AA,$A67,'Tabela Projeção'!$B:$B,"&lt;="&amp;M$66,'Tabela Projeção'!$C:$C,"&gt;"&amp;L$66)</f>
        <v>-141804.63999999998</v>
      </c>
      <c r="N67" s="66">
        <f>SUMIFS('Tabela Projeção'!$I:$I,'Tabela Projeção'!$J:$J,1,'Tabela Projeção'!$AA:$AA,$A67,'Tabela Projeção'!$B:$B,"&lt;="&amp;N$66,'Tabela Projeção'!$C:$C,"&gt;"&amp;M$66)</f>
        <v>-142022.97999999998</v>
      </c>
      <c r="O67" s="66">
        <f>SUMIFS('Tabela Projeção'!$I:$I,'Tabela Projeção'!$J:$J,1,'Tabela Projeção'!$AA:$AA,$A67,'Tabela Projeção'!$B:$B,"&lt;="&amp;O$66,'Tabela Projeção'!$C:$C,"&gt;"&amp;N$66)</f>
        <v>-169975.77</v>
      </c>
      <c r="P67" s="66">
        <f>SUMIFS('Tabela Projeção'!$I:$I,'Tabela Projeção'!$J:$J,1,'Tabela Projeção'!$AA:$AA,$A67,'Tabela Projeção'!$B:$B,"&lt;="&amp;P$66,'Tabela Projeção'!$C:$C,"&gt;"&amp;O$66)</f>
        <v>-129868.86</v>
      </c>
      <c r="Q67" s="66">
        <f>SUMIFS('Tabela Projeção'!$I:$I,'Tabela Projeção'!$J:$J,1,'Tabela Projeção'!$AA:$AA,$A67,'Tabela Projeção'!$B:$B,"&lt;="&amp;Q$66,'Tabela Projeção'!$C:$C,"&gt;"&amp;P$66)</f>
        <v>-192694.14999999997</v>
      </c>
      <c r="R67" s="66">
        <f>SUMIFS('Tabela Projeção'!$I:$I,'Tabela Projeção'!$J:$J,1,'Tabela Projeção'!$AA:$AA,$A67,'Tabela Projeção'!$B:$B,"&lt;="&amp;R$66,'Tabela Projeção'!$C:$C,"&gt;"&amp;Q$66)</f>
        <v>-329795.04999999993</v>
      </c>
      <c r="S67" s="66">
        <f>SUMIFS('Tabela Projeção'!$I:$I,'Tabela Projeção'!$J:$J,1,'Tabela Projeção'!$AA:$AA,$A67,'Tabela Projeção'!$B:$B,"&lt;="&amp;S$66,'Tabela Projeção'!$C:$C,"&gt;"&amp;R$66)</f>
        <v>-242995.08</v>
      </c>
      <c r="T67" s="66">
        <f>SUMIFS('Tabela Projeção'!$I:$I,'Tabela Projeção'!$J:$J,1,'Tabela Projeção'!$AA:$AA,$A67,'Tabela Projeção'!$B:$B,"&lt;="&amp;T$66,'Tabela Projeção'!$C:$C,"&gt;"&amp;S$66)</f>
        <v>0</v>
      </c>
      <c r="U67" s="66">
        <f>SUMIFS('Tabela Projeção'!$I:$I,'Tabela Projeção'!$J:$J,1,'Tabela Projeção'!$AA:$AA,$A67,'Tabela Projeção'!$B:$B,"&lt;="&amp;U$66,'Tabela Projeção'!$C:$C,"&gt;"&amp;T$66)</f>
        <v>0</v>
      </c>
      <c r="V67" s="66">
        <f>SUMIFS('Tabela Projeção'!$I:$I,'Tabela Projeção'!$J:$J,1,'Tabela Projeção'!$AA:$AA,$A67,'Tabela Projeção'!$B:$B,"&lt;="&amp;V$66,'Tabela Projeção'!$C:$C,"&gt;"&amp;U$66)</f>
        <v>0</v>
      </c>
      <c r="W67" s="66">
        <f>SUMIFS('Tabela Projeção'!$I:$I,'Tabela Projeção'!$J:$J,1,'Tabela Projeção'!$AA:$AA,$A67,'Tabela Projeção'!$B:$B,"&lt;="&amp;W$66,'Tabela Projeção'!$C:$C,"&gt;"&amp;V$66)</f>
        <v>0</v>
      </c>
      <c r="X67" s="66">
        <f>SUMIFS('Tabela Projeção'!$I:$I,'Tabela Projeção'!$J:$J,1,'Tabela Projeção'!$AA:$AA,$A67,'Tabela Projeção'!$B:$B,"&lt;="&amp;X$66,'Tabela Projeção'!$C:$C,"&gt;"&amp;W$66)</f>
        <v>0</v>
      </c>
      <c r="Y67" s="66">
        <f>SUMIFS('Tabela Projeção'!$I:$I,'Tabela Projeção'!$J:$J,1,'Tabela Projeção'!$AA:$AA,$A67,'Tabela Projeção'!$B:$B,"&lt;="&amp;Y$66,'Tabela Projeção'!$C:$C,"&gt;"&amp;X$66)</f>
        <v>0</v>
      </c>
      <c r="Z67" s="66">
        <f>SUMIFS('Tabela Projeção'!$I:$I,'Tabela Projeção'!$J:$J,1,'Tabela Projeção'!$AA:$AA,$A67,'Tabela Projeção'!$B:$B,"&lt;="&amp;Z$66,'Tabela Projeção'!$C:$C,"&gt;"&amp;Y$66)</f>
        <v>0</v>
      </c>
      <c r="AA67" s="66">
        <f>SUMIFS('Tabela Projeção'!$I:$I,'Tabela Projeção'!$J:$J,1,'Tabela Projeção'!$AA:$AA,$A67,'Tabela Projeção'!$B:$B,"&lt;="&amp;AA$66,'Tabela Projeção'!$C:$C,"&gt;"&amp;Z$66)</f>
        <v>0</v>
      </c>
      <c r="AB67" s="66">
        <f>SUMIFS('Tabela Projeção'!$I:$I,'Tabela Projeção'!$J:$J,1,'Tabela Projeção'!$AA:$AA,$A67,'Tabela Projeção'!$B:$B,"&lt;="&amp;AB$66,'Tabela Projeção'!$C:$C,"&gt;"&amp;AA$66)</f>
        <v>0</v>
      </c>
      <c r="AC67" s="66">
        <f>SUMIFS('Tabela Projeção'!$I:$I,'Tabela Projeção'!$J:$J,1,'Tabela Projeção'!$AA:$AA,$A67,'Tabela Projeção'!$B:$B,"&lt;="&amp;AC$66,'Tabela Projeção'!$C:$C,"&gt;"&amp;AB$66)</f>
        <v>0</v>
      </c>
      <c r="AD67" s="66">
        <f>SUMIFS('Tabela Projeção'!$I:$I,'Tabela Projeção'!$J:$J,1,'Tabela Projeção'!$AA:$AA,$A67,'Tabela Projeção'!$B:$B,"&lt;="&amp;AD$66,'Tabela Projeção'!$C:$C,"&gt;"&amp;AC$66)</f>
        <v>0</v>
      </c>
      <c r="AE67" s="66">
        <f>SUMIFS('Tabela Projeção'!$I:$I,'Tabela Projeção'!$J:$J,1,'Tabela Projeção'!$AA:$AA,$A67,'Tabela Projeção'!$B:$B,"&lt;="&amp;AE$66,'Tabela Projeção'!$C:$C,"&gt;"&amp;AD$66)</f>
        <v>0</v>
      </c>
    </row>
    <row r="68" spans="1:31" ht="15.75" customHeight="1">
      <c r="A68" s="65" t="s">
        <v>123</v>
      </c>
      <c r="B68" s="70" t="s">
        <v>52</v>
      </c>
      <c r="C68" s="66">
        <f>SUMIFS('Tabela Projeção'!$I:$I,'Tabela Projeção'!$J:$J,1,'Tabela Projeção'!$AA:$AA,$A68,'Tabela Projeção'!$B:$B,"&lt;="&amp;C$66,'Tabela Projeção'!$C:$C,"&gt;"&amp;B$66)</f>
        <v>0</v>
      </c>
      <c r="D68" s="66">
        <f>SUMIFS('Tabela Projeção'!$I:$I,'Tabela Projeção'!$J:$J,1,'Tabela Projeção'!$AA:$AA,$A68,'Tabela Projeção'!$B:$B,"&lt;="&amp;D$66,'Tabela Projeção'!$C:$C,"&gt;"&amp;C$66)</f>
        <v>0</v>
      </c>
      <c r="E68" s="66">
        <f>SUMIFS('Tabela Projeção'!$I:$I,'Tabela Projeção'!$J:$J,1,'Tabela Projeção'!$AA:$AA,$A68,'Tabela Projeção'!$B:$B,"&lt;="&amp;E$66,'Tabela Projeção'!$C:$C,"&gt;"&amp;D$66)</f>
        <v>0</v>
      </c>
      <c r="F68" s="66">
        <f>SUMIFS('Tabela Projeção'!$I:$I,'Tabela Projeção'!$J:$J,1,'Tabela Projeção'!$AA:$AA,$A68,'Tabela Projeção'!$B:$B,"&lt;="&amp;F$66,'Tabela Projeção'!$C:$C,"&gt;"&amp;E$66)</f>
        <v>0</v>
      </c>
      <c r="G68" s="66">
        <f>SUMIFS('Tabela Projeção'!$I:$I,'Tabela Projeção'!$J:$J,1,'Tabela Projeção'!$AA:$AA,$A68,'Tabela Projeção'!$B:$B,"&lt;="&amp;G$66,'Tabela Projeção'!$C:$C,"&gt;"&amp;F$66)</f>
        <v>0</v>
      </c>
      <c r="H68" s="66">
        <f>SUMIFS('Tabela Projeção'!$I:$I,'Tabela Projeção'!$J:$J,1,'Tabela Projeção'!$AA:$AA,$A68,'Tabela Projeção'!$B:$B,"&lt;="&amp;H$66,'Tabela Projeção'!$C:$C,"&gt;"&amp;G$66)</f>
        <v>0</v>
      </c>
      <c r="I68" s="66">
        <f>SUMIFS('Tabela Projeção'!$I:$I,'Tabela Projeção'!$J:$J,1,'Tabela Projeção'!$AA:$AA,$A68,'Tabela Projeção'!$B:$B,"&lt;="&amp;I$66,'Tabela Projeção'!$C:$C,"&gt;"&amp;H$66)</f>
        <v>0</v>
      </c>
      <c r="J68" s="66">
        <f>SUMIFS('Tabela Projeção'!$I:$I,'Tabela Projeção'!$J:$J,1,'Tabela Projeção'!$AA:$AA,$A68,'Tabela Projeção'!$B:$B,"&lt;="&amp;J$66,'Tabela Projeção'!$C:$C,"&gt;"&amp;I$66)</f>
        <v>0</v>
      </c>
      <c r="K68" s="66">
        <f>SUMIFS('Tabela Projeção'!$I:$I,'Tabela Projeção'!$J:$J,1,'Tabela Projeção'!$AA:$AA,$A68,'Tabela Projeção'!$B:$B,"&lt;="&amp;K$66,'Tabela Projeção'!$C:$C,"&gt;"&amp;J$66)</f>
        <v>0</v>
      </c>
      <c r="L68" s="66">
        <f>SUMIFS('Tabela Projeção'!$I:$I,'Tabela Projeção'!$J:$J,1,'Tabela Projeção'!$AA:$AA,$A68,'Tabela Projeção'!$B:$B,"&lt;="&amp;L$66,'Tabela Projeção'!$C:$C,"&gt;"&amp;K$66)</f>
        <v>0</v>
      </c>
      <c r="M68" s="66">
        <f>SUMIFS('Tabela Projeção'!$I:$I,'Tabela Projeção'!$J:$J,1,'Tabela Projeção'!$AA:$AA,$A68,'Tabela Projeção'!$B:$B,"&lt;="&amp;M$66,'Tabela Projeção'!$C:$C,"&gt;"&amp;L$66)</f>
        <v>0</v>
      </c>
      <c r="N68" s="66">
        <f>SUMIFS('Tabela Projeção'!$I:$I,'Tabela Projeção'!$J:$J,1,'Tabela Projeção'!$AA:$AA,$A68,'Tabela Projeção'!$B:$B,"&lt;="&amp;N$66,'Tabela Projeção'!$C:$C,"&gt;"&amp;M$66)</f>
        <v>0</v>
      </c>
      <c r="O68" s="66">
        <f>SUMIFS('Tabela Projeção'!$I:$I,'Tabela Projeção'!$J:$J,1,'Tabela Projeção'!$AA:$AA,$A68,'Tabela Projeção'!$B:$B,"&lt;="&amp;O$66,'Tabela Projeção'!$C:$C,"&gt;"&amp;N$66)</f>
        <v>0</v>
      </c>
      <c r="P68" s="66">
        <f>SUMIFS('Tabela Projeção'!$I:$I,'Tabela Projeção'!$J:$J,1,'Tabela Projeção'!$AA:$AA,$A68,'Tabela Projeção'!$B:$B,"&lt;="&amp;P$66,'Tabela Projeção'!$C:$C,"&gt;"&amp;O$66)</f>
        <v>0</v>
      </c>
      <c r="Q68" s="66">
        <f>SUMIFS('Tabela Projeção'!$I:$I,'Tabela Projeção'!$J:$J,1,'Tabela Projeção'!$AA:$AA,$A68,'Tabela Projeção'!$B:$B,"&lt;="&amp;Q$66,'Tabela Projeção'!$C:$C,"&gt;"&amp;P$66)</f>
        <v>0</v>
      </c>
      <c r="R68" s="66">
        <f>SUMIFS('Tabela Projeção'!$I:$I,'Tabela Projeção'!$J:$J,1,'Tabela Projeção'!$AA:$AA,$A68,'Tabela Projeção'!$B:$B,"&lt;="&amp;R$66,'Tabela Projeção'!$C:$C,"&gt;"&amp;Q$66)</f>
        <v>0</v>
      </c>
      <c r="S68" s="66">
        <f>SUMIFS('Tabela Projeção'!$I:$I,'Tabela Projeção'!$J:$J,1,'Tabela Projeção'!$AA:$AA,$A68,'Tabela Projeção'!$B:$B,"&lt;="&amp;S$66,'Tabela Projeção'!$C:$C,"&gt;"&amp;R$66)</f>
        <v>0</v>
      </c>
      <c r="T68" s="66">
        <f>SUMIFS('Tabela Projeção'!$I:$I,'Tabela Projeção'!$J:$J,1,'Tabela Projeção'!$AA:$AA,$A68,'Tabela Projeção'!$B:$B,"&lt;="&amp;T$66,'Tabela Projeção'!$C:$C,"&gt;"&amp;S$66)</f>
        <v>0</v>
      </c>
      <c r="U68" s="66">
        <f>SUMIFS('Tabela Projeção'!$I:$I,'Tabela Projeção'!$J:$J,1,'Tabela Projeção'!$AA:$AA,$A68,'Tabela Projeção'!$B:$B,"&lt;="&amp;U$66,'Tabela Projeção'!$C:$C,"&gt;"&amp;T$66)</f>
        <v>0</v>
      </c>
      <c r="V68" s="66">
        <f>SUMIFS('Tabela Projeção'!$I:$I,'Tabela Projeção'!$J:$J,1,'Tabela Projeção'!$AA:$AA,$A68,'Tabela Projeção'!$B:$B,"&lt;="&amp;V$66,'Tabela Projeção'!$C:$C,"&gt;"&amp;U$66)</f>
        <v>0</v>
      </c>
      <c r="W68" s="66">
        <f>SUMIFS('Tabela Projeção'!$I:$I,'Tabela Projeção'!$J:$J,1,'Tabela Projeção'!$AA:$AA,$A68,'Tabela Projeção'!$B:$B,"&lt;="&amp;W$66,'Tabela Projeção'!$C:$C,"&gt;"&amp;V$66)</f>
        <v>0</v>
      </c>
      <c r="X68" s="66">
        <f>SUMIFS('Tabela Projeção'!$I:$I,'Tabela Projeção'!$J:$J,1,'Tabela Projeção'!$AA:$AA,$A68,'Tabela Projeção'!$B:$B,"&lt;="&amp;X$66,'Tabela Projeção'!$C:$C,"&gt;"&amp;W$66)</f>
        <v>0</v>
      </c>
      <c r="Y68" s="66">
        <f>SUMIFS('Tabela Projeção'!$I:$I,'Tabela Projeção'!$J:$J,1,'Tabela Projeção'!$AA:$AA,$A68,'Tabela Projeção'!$B:$B,"&lt;="&amp;Y$66,'Tabela Projeção'!$C:$C,"&gt;"&amp;X$66)</f>
        <v>0</v>
      </c>
      <c r="Z68" s="66">
        <f>SUMIFS('Tabela Projeção'!$I:$I,'Tabela Projeção'!$J:$J,1,'Tabela Projeção'!$AA:$AA,$A68,'Tabela Projeção'!$B:$B,"&lt;="&amp;Z$66,'Tabela Projeção'!$C:$C,"&gt;"&amp;Y$66)</f>
        <v>0</v>
      </c>
      <c r="AA68" s="66">
        <f>SUMIFS('Tabela Projeção'!$I:$I,'Tabela Projeção'!$J:$J,1,'Tabela Projeção'!$AA:$AA,$A68,'Tabela Projeção'!$B:$B,"&lt;="&amp;AA$66,'Tabela Projeção'!$C:$C,"&gt;"&amp;Z$66)</f>
        <v>0</v>
      </c>
      <c r="AB68" s="66">
        <f>SUMIFS('Tabela Projeção'!$I:$I,'Tabela Projeção'!$J:$J,1,'Tabela Projeção'!$AA:$AA,$A68,'Tabela Projeção'!$B:$B,"&lt;="&amp;AB$66,'Tabela Projeção'!$C:$C,"&gt;"&amp;AA$66)</f>
        <v>0</v>
      </c>
      <c r="AC68" s="66">
        <f>SUMIFS('Tabela Projeção'!$I:$I,'Tabela Projeção'!$J:$J,1,'Tabela Projeção'!$AA:$AA,$A68,'Tabela Projeção'!$B:$B,"&lt;="&amp;AC$66,'Tabela Projeção'!$C:$C,"&gt;"&amp;AB$66)</f>
        <v>0</v>
      </c>
      <c r="AD68" s="66">
        <f>SUMIFS('Tabela Projeção'!$I:$I,'Tabela Projeção'!$J:$J,1,'Tabela Projeção'!$AA:$AA,$A68,'Tabela Projeção'!$B:$B,"&lt;="&amp;AD$66,'Tabela Projeção'!$C:$C,"&gt;"&amp;AC$66)</f>
        <v>0</v>
      </c>
      <c r="AE68" s="66">
        <f>SUMIFS('Tabela Projeção'!$I:$I,'Tabela Projeção'!$J:$J,1,'Tabela Projeção'!$AA:$AA,$A68,'Tabela Projeção'!$B:$B,"&lt;="&amp;AE$66,'Tabela Projeção'!$C:$C,"&gt;"&amp;AD$66)</f>
        <v>0</v>
      </c>
    </row>
    <row r="69" spans="1:31" ht="15.75" customHeight="1">
      <c r="A69" s="65" t="s">
        <v>27</v>
      </c>
      <c r="B69" s="70" t="s">
        <v>52</v>
      </c>
      <c r="C69" s="66">
        <f>SUMIFS('Tabela Projeção'!$I:$I,'Tabela Projeção'!$J:$J,1,'Tabela Projeção'!$AA:$AA,$A69,'Tabela Projeção'!$B:$B,"&lt;="&amp;C$66,'Tabela Projeção'!$C:$C,"&gt;"&amp;B$66)</f>
        <v>0</v>
      </c>
      <c r="D69" s="66">
        <f>SUMIFS('Tabela Projeção'!$I:$I,'Tabela Projeção'!$J:$J,1,'Tabela Projeção'!$AA:$AA,$A69,'Tabela Projeção'!$B:$B,"&lt;="&amp;D$66,'Tabela Projeção'!$C:$C,"&gt;"&amp;C$66)</f>
        <v>0</v>
      </c>
      <c r="E69" s="66">
        <f>SUMIFS('Tabela Projeção'!$I:$I,'Tabela Projeção'!$J:$J,1,'Tabela Projeção'!$AA:$AA,$A69,'Tabela Projeção'!$B:$B,"&lt;="&amp;E$66,'Tabela Projeção'!$C:$C,"&gt;"&amp;D$66)</f>
        <v>0</v>
      </c>
      <c r="F69" s="66">
        <f>SUMIFS('Tabela Projeção'!$I:$I,'Tabela Projeção'!$J:$J,1,'Tabela Projeção'!$AA:$AA,$A69,'Tabela Projeção'!$B:$B,"&lt;="&amp;F$66,'Tabela Projeção'!$C:$C,"&gt;"&amp;E$66)</f>
        <v>0</v>
      </c>
      <c r="G69" s="66">
        <f>SUMIFS('Tabela Projeção'!$I:$I,'Tabela Projeção'!$J:$J,1,'Tabela Projeção'!$AA:$AA,$A69,'Tabela Projeção'!$B:$B,"&lt;="&amp;G$66,'Tabela Projeção'!$C:$C,"&gt;"&amp;F$66)</f>
        <v>0</v>
      </c>
      <c r="H69" s="66">
        <f>SUMIFS('Tabela Projeção'!$I:$I,'Tabela Projeção'!$J:$J,1,'Tabela Projeção'!$AA:$AA,$A69,'Tabela Projeção'!$B:$B,"&lt;="&amp;H$66,'Tabela Projeção'!$C:$C,"&gt;"&amp;G$66)</f>
        <v>0</v>
      </c>
      <c r="I69" s="66">
        <f>SUMIFS('Tabela Projeção'!$I:$I,'Tabela Projeção'!$J:$J,1,'Tabela Projeção'!$AA:$AA,$A69,'Tabela Projeção'!$B:$B,"&lt;="&amp;I$66,'Tabela Projeção'!$C:$C,"&gt;"&amp;H$66)</f>
        <v>0</v>
      </c>
      <c r="J69" s="66">
        <f>SUMIFS('Tabela Projeção'!$I:$I,'Tabela Projeção'!$J:$J,1,'Tabela Projeção'!$AA:$AA,$A69,'Tabela Projeção'!$B:$B,"&lt;="&amp;J$66,'Tabela Projeção'!$C:$C,"&gt;"&amp;I$66)</f>
        <v>0</v>
      </c>
      <c r="K69" s="66">
        <f>SUMIFS('Tabela Projeção'!$I:$I,'Tabela Projeção'!$J:$J,1,'Tabela Projeção'!$AA:$AA,$A69,'Tabela Projeção'!$B:$B,"&lt;="&amp;K$66,'Tabela Projeção'!$C:$C,"&gt;"&amp;J$66)</f>
        <v>0</v>
      </c>
      <c r="L69" s="66">
        <f>SUMIFS('Tabela Projeção'!$I:$I,'Tabela Projeção'!$J:$J,1,'Tabela Projeção'!$AA:$AA,$A69,'Tabela Projeção'!$B:$B,"&lt;="&amp;L$66,'Tabela Projeção'!$C:$C,"&gt;"&amp;K$66)</f>
        <v>-1500</v>
      </c>
      <c r="M69" s="66">
        <f>SUMIFS('Tabela Projeção'!$I:$I,'Tabela Projeção'!$J:$J,1,'Tabela Projeção'!$AA:$AA,$A69,'Tabela Projeção'!$B:$B,"&lt;="&amp;M$66,'Tabela Projeção'!$C:$C,"&gt;"&amp;L$66)</f>
        <v>-5279.17</v>
      </c>
      <c r="N69" s="66">
        <f>SUMIFS('Tabela Projeção'!$I:$I,'Tabela Projeção'!$J:$J,1,'Tabela Projeção'!$AA:$AA,$A69,'Tabela Projeção'!$B:$B,"&lt;="&amp;N$66,'Tabela Projeção'!$C:$C,"&gt;"&amp;M$66)</f>
        <v>-3914</v>
      </c>
      <c r="O69" s="66">
        <f>SUMIFS('Tabela Projeção'!$I:$I,'Tabela Projeção'!$J:$J,1,'Tabela Projeção'!$AA:$AA,$A69,'Tabela Projeção'!$B:$B,"&lt;="&amp;O$66,'Tabela Projeção'!$C:$C,"&gt;"&amp;N$66)</f>
        <v>-2900</v>
      </c>
      <c r="P69" s="66">
        <f>SUMIFS('Tabela Projeção'!$I:$I,'Tabela Projeção'!$J:$J,1,'Tabela Projeção'!$AA:$AA,$A69,'Tabela Projeção'!$B:$B,"&lt;="&amp;P$66,'Tabela Projeção'!$C:$C,"&gt;"&amp;O$66)</f>
        <v>-2500</v>
      </c>
      <c r="Q69" s="66">
        <f>SUMIFS('Tabela Projeção'!$I:$I,'Tabela Projeção'!$J:$J,1,'Tabela Projeção'!$AA:$AA,$A69,'Tabela Projeção'!$B:$B,"&lt;="&amp;Q$66,'Tabela Projeção'!$C:$C,"&gt;"&amp;P$66)</f>
        <v>-5000</v>
      </c>
      <c r="R69" s="66">
        <f>SUMIFS('Tabela Projeção'!$I:$I,'Tabela Projeção'!$J:$J,1,'Tabela Projeção'!$AA:$AA,$A69,'Tabela Projeção'!$B:$B,"&lt;="&amp;R$66,'Tabela Projeção'!$C:$C,"&gt;"&amp;Q$66)</f>
        <v>4550.17</v>
      </c>
      <c r="S69" s="66">
        <f>SUMIFS('Tabela Projeção'!$I:$I,'Tabela Projeção'!$J:$J,1,'Tabela Projeção'!$AA:$AA,$A69,'Tabela Projeção'!$B:$B,"&lt;="&amp;S$66,'Tabela Projeção'!$C:$C,"&gt;"&amp;R$66)</f>
        <v>-2951.41</v>
      </c>
      <c r="T69" s="66">
        <f>SUMIFS('Tabela Projeção'!$I:$I,'Tabela Projeção'!$J:$J,1,'Tabela Projeção'!$AA:$AA,$A69,'Tabela Projeção'!$B:$B,"&lt;="&amp;T$66,'Tabela Projeção'!$C:$C,"&gt;"&amp;S$66)</f>
        <v>0</v>
      </c>
      <c r="U69" s="66">
        <f>SUMIFS('Tabela Projeção'!$I:$I,'Tabela Projeção'!$J:$J,1,'Tabela Projeção'!$AA:$AA,$A69,'Tabela Projeção'!$B:$B,"&lt;="&amp;U$66,'Tabela Projeção'!$C:$C,"&gt;"&amp;T$66)</f>
        <v>0</v>
      </c>
      <c r="V69" s="66">
        <f>SUMIFS('Tabela Projeção'!$I:$I,'Tabela Projeção'!$J:$J,1,'Tabela Projeção'!$AA:$AA,$A69,'Tabela Projeção'!$B:$B,"&lt;="&amp;V$66,'Tabela Projeção'!$C:$C,"&gt;"&amp;U$66)</f>
        <v>0</v>
      </c>
      <c r="W69" s="66">
        <f>SUMIFS('Tabela Projeção'!$I:$I,'Tabela Projeção'!$J:$J,1,'Tabela Projeção'!$AA:$AA,$A69,'Tabela Projeção'!$B:$B,"&lt;="&amp;W$66,'Tabela Projeção'!$C:$C,"&gt;"&amp;V$66)</f>
        <v>0</v>
      </c>
      <c r="X69" s="66">
        <f>SUMIFS('Tabela Projeção'!$I:$I,'Tabela Projeção'!$J:$J,1,'Tabela Projeção'!$AA:$AA,$A69,'Tabela Projeção'!$B:$B,"&lt;="&amp;X$66,'Tabela Projeção'!$C:$C,"&gt;"&amp;W$66)</f>
        <v>0</v>
      </c>
      <c r="Y69" s="66">
        <f>SUMIFS('Tabela Projeção'!$I:$I,'Tabela Projeção'!$J:$J,1,'Tabela Projeção'!$AA:$AA,$A69,'Tabela Projeção'!$B:$B,"&lt;="&amp;Y$66,'Tabela Projeção'!$C:$C,"&gt;"&amp;X$66)</f>
        <v>0</v>
      </c>
      <c r="Z69" s="66">
        <f>SUMIFS('Tabela Projeção'!$I:$I,'Tabela Projeção'!$J:$J,1,'Tabela Projeção'!$AA:$AA,$A69,'Tabela Projeção'!$B:$B,"&lt;="&amp;Z$66,'Tabela Projeção'!$C:$C,"&gt;"&amp;Y$66)</f>
        <v>0</v>
      </c>
      <c r="AA69" s="66">
        <f>SUMIFS('Tabela Projeção'!$I:$I,'Tabela Projeção'!$J:$J,1,'Tabela Projeção'!$AA:$AA,$A69,'Tabela Projeção'!$B:$B,"&lt;="&amp;AA$66,'Tabela Projeção'!$C:$C,"&gt;"&amp;Z$66)</f>
        <v>0</v>
      </c>
      <c r="AB69" s="66">
        <f>SUMIFS('Tabela Projeção'!$I:$I,'Tabela Projeção'!$J:$J,1,'Tabela Projeção'!$AA:$AA,$A69,'Tabela Projeção'!$B:$B,"&lt;="&amp;AB$66,'Tabela Projeção'!$C:$C,"&gt;"&amp;AA$66)</f>
        <v>0</v>
      </c>
      <c r="AC69" s="66">
        <f>SUMIFS('Tabela Projeção'!$I:$I,'Tabela Projeção'!$J:$J,1,'Tabela Projeção'!$AA:$AA,$A69,'Tabela Projeção'!$B:$B,"&lt;="&amp;AC$66,'Tabela Projeção'!$C:$C,"&gt;"&amp;AB$66)</f>
        <v>0</v>
      </c>
      <c r="AD69" s="66">
        <f>SUMIFS('Tabela Projeção'!$I:$I,'Tabela Projeção'!$J:$J,1,'Tabela Projeção'!$AA:$AA,$A69,'Tabela Projeção'!$B:$B,"&lt;="&amp;AD$66,'Tabela Projeção'!$C:$C,"&gt;"&amp;AC$66)</f>
        <v>0</v>
      </c>
      <c r="AE69" s="66">
        <f>SUMIFS('Tabela Projeção'!$I:$I,'Tabela Projeção'!$J:$J,1,'Tabela Projeção'!$AA:$AA,$A69,'Tabela Projeção'!$B:$B,"&lt;="&amp;AE$66,'Tabela Projeção'!$C:$C,"&gt;"&amp;AD$66)</f>
        <v>0</v>
      </c>
    </row>
    <row r="70" spans="1:31" ht="15.75" customHeight="1">
      <c r="A70" s="65" t="s">
        <v>21</v>
      </c>
      <c r="B70" s="70" t="s">
        <v>52</v>
      </c>
      <c r="C70" s="66">
        <f>SUMIFS('Tabela Projeção'!$I:$I,'Tabela Projeção'!$J:$J,1,'Tabela Projeção'!$AA:$AA,$A70,'Tabela Projeção'!$B:$B,"&lt;="&amp;C$66,'Tabela Projeção'!$C:$C,"&gt;"&amp;B$66)</f>
        <v>0</v>
      </c>
      <c r="D70" s="66">
        <f>SUMIFS('Tabela Projeção'!$I:$I,'Tabela Projeção'!$J:$J,1,'Tabela Projeção'!$AA:$AA,$A70,'Tabela Projeção'!$B:$B,"&lt;="&amp;D$66,'Tabela Projeção'!$C:$C,"&gt;"&amp;C$66)</f>
        <v>0</v>
      </c>
      <c r="E70" s="66">
        <f>SUMIFS('Tabela Projeção'!$I:$I,'Tabela Projeção'!$J:$J,1,'Tabela Projeção'!$AA:$AA,$A70,'Tabela Projeção'!$B:$B,"&lt;="&amp;E$66,'Tabela Projeção'!$C:$C,"&gt;"&amp;D$66)</f>
        <v>0</v>
      </c>
      <c r="F70" s="66">
        <f>SUMIFS('Tabela Projeção'!$I:$I,'Tabela Projeção'!$J:$J,1,'Tabela Projeção'!$AA:$AA,$A70,'Tabela Projeção'!$B:$B,"&lt;="&amp;F$66,'Tabela Projeção'!$C:$C,"&gt;"&amp;E$66)</f>
        <v>0</v>
      </c>
      <c r="G70" s="66">
        <f>SUMIFS('Tabela Projeção'!$I:$I,'Tabela Projeção'!$J:$J,1,'Tabela Projeção'!$AA:$AA,$A70,'Tabela Projeção'!$B:$B,"&lt;="&amp;G$66,'Tabela Projeção'!$C:$C,"&gt;"&amp;F$66)</f>
        <v>-414.07</v>
      </c>
      <c r="H70" s="66">
        <f>SUMIFS('Tabela Projeção'!$I:$I,'Tabela Projeção'!$J:$J,1,'Tabela Projeção'!$AA:$AA,$A70,'Tabela Projeção'!$B:$B,"&lt;="&amp;H$66,'Tabela Projeção'!$C:$C,"&gt;"&amp;G$66)</f>
        <v>-34994.93</v>
      </c>
      <c r="I70" s="66">
        <f>SUMIFS('Tabela Projeção'!$I:$I,'Tabela Projeção'!$J:$J,1,'Tabela Projeção'!$AA:$AA,$A70,'Tabela Projeção'!$B:$B,"&lt;="&amp;I$66,'Tabela Projeção'!$C:$C,"&gt;"&amp;H$66)</f>
        <v>-1396.3899999999999</v>
      </c>
      <c r="J70" s="66">
        <f>SUMIFS('Tabela Projeção'!$I:$I,'Tabela Projeção'!$J:$J,1,'Tabela Projeção'!$AA:$AA,$A70,'Tabela Projeção'!$B:$B,"&lt;="&amp;J$66,'Tabela Projeção'!$C:$C,"&gt;"&amp;I$66)</f>
        <v>-34299.280000000006</v>
      </c>
      <c r="K70" s="66">
        <f>SUMIFS('Tabela Projeção'!$I:$I,'Tabela Projeção'!$J:$J,1,'Tabela Projeção'!$AA:$AA,$A70,'Tabela Projeção'!$B:$B,"&lt;="&amp;K$66,'Tabela Projeção'!$C:$C,"&gt;"&amp;J$66)</f>
        <v>-6608.8099999999995</v>
      </c>
      <c r="L70" s="66">
        <f>SUMIFS('Tabela Projeção'!$I:$I,'Tabela Projeção'!$J:$J,1,'Tabela Projeção'!$AA:$AA,$A70,'Tabela Projeção'!$B:$B,"&lt;="&amp;L$66,'Tabela Projeção'!$C:$C,"&gt;"&amp;K$66)</f>
        <v>-815.76</v>
      </c>
      <c r="M70" s="66">
        <f>SUMIFS('Tabela Projeção'!$I:$I,'Tabela Projeção'!$J:$J,1,'Tabela Projeção'!$AA:$AA,$A70,'Tabela Projeção'!$B:$B,"&lt;="&amp;M$66,'Tabela Projeção'!$C:$C,"&gt;"&amp;L$66)</f>
        <v>-24397.919999999998</v>
      </c>
      <c r="N70" s="66">
        <f>SUMIFS('Tabela Projeção'!$I:$I,'Tabela Projeção'!$J:$J,1,'Tabela Projeção'!$AA:$AA,$A70,'Tabela Projeção'!$B:$B,"&lt;="&amp;N$66,'Tabela Projeção'!$C:$C,"&gt;"&amp;M$66)</f>
        <v>-72014.10000000002</v>
      </c>
      <c r="O70" s="66">
        <f>SUMIFS('Tabela Projeção'!$I:$I,'Tabela Projeção'!$J:$J,1,'Tabela Projeção'!$AA:$AA,$A70,'Tabela Projeção'!$B:$B,"&lt;="&amp;O$66,'Tabela Projeção'!$C:$C,"&gt;"&amp;N$66)</f>
        <v>-67473.11</v>
      </c>
      <c r="P70" s="66">
        <f>SUMIFS('Tabela Projeção'!$I:$I,'Tabela Projeção'!$J:$J,1,'Tabela Projeção'!$AA:$AA,$A70,'Tabela Projeção'!$B:$B,"&lt;="&amp;P$66,'Tabela Projeção'!$C:$C,"&gt;"&amp;O$66)</f>
        <v>-5158.7800000000007</v>
      </c>
      <c r="Q70" s="66">
        <f>SUMIFS('Tabela Projeção'!$I:$I,'Tabela Projeção'!$J:$J,1,'Tabela Projeção'!$AA:$AA,$A70,'Tabela Projeção'!$B:$B,"&lt;="&amp;Q$66,'Tabela Projeção'!$C:$C,"&gt;"&amp;P$66)</f>
        <v>-3084.87</v>
      </c>
      <c r="R70" s="66">
        <f>SUMIFS('Tabela Projeção'!$I:$I,'Tabela Projeção'!$J:$J,1,'Tabela Projeção'!$AA:$AA,$A70,'Tabela Projeção'!$B:$B,"&lt;="&amp;R$66,'Tabela Projeção'!$C:$C,"&gt;"&amp;Q$66)</f>
        <v>-151705.82</v>
      </c>
      <c r="S70" s="66">
        <f>SUMIFS('Tabela Projeção'!$I:$I,'Tabela Projeção'!$J:$J,1,'Tabela Projeção'!$AA:$AA,$A70,'Tabela Projeção'!$B:$B,"&lt;="&amp;S$66,'Tabela Projeção'!$C:$C,"&gt;"&amp;R$66)</f>
        <v>-1510.42</v>
      </c>
      <c r="T70" s="66">
        <f>SUMIFS('Tabela Projeção'!$I:$I,'Tabela Projeção'!$J:$J,1,'Tabela Projeção'!$AA:$AA,$A70,'Tabela Projeção'!$B:$B,"&lt;="&amp;T$66,'Tabela Projeção'!$C:$C,"&gt;"&amp;S$66)</f>
        <v>0</v>
      </c>
      <c r="U70" s="66">
        <f>SUMIFS('Tabela Projeção'!$I:$I,'Tabela Projeção'!$J:$J,1,'Tabela Projeção'!$AA:$AA,$A70,'Tabela Projeção'!$B:$B,"&lt;="&amp;U$66,'Tabela Projeção'!$C:$C,"&gt;"&amp;T$66)</f>
        <v>0</v>
      </c>
      <c r="V70" s="66">
        <f>SUMIFS('Tabela Projeção'!$I:$I,'Tabela Projeção'!$J:$J,1,'Tabela Projeção'!$AA:$AA,$A70,'Tabela Projeção'!$B:$B,"&lt;="&amp;V$66,'Tabela Projeção'!$C:$C,"&gt;"&amp;U$66)</f>
        <v>0</v>
      </c>
      <c r="W70" s="66">
        <f>SUMIFS('Tabela Projeção'!$I:$I,'Tabela Projeção'!$J:$J,1,'Tabela Projeção'!$AA:$AA,$A70,'Tabela Projeção'!$B:$B,"&lt;="&amp;W$66,'Tabela Projeção'!$C:$C,"&gt;"&amp;V$66)</f>
        <v>0</v>
      </c>
      <c r="X70" s="66">
        <f>SUMIFS('Tabela Projeção'!$I:$I,'Tabela Projeção'!$J:$J,1,'Tabela Projeção'!$AA:$AA,$A70,'Tabela Projeção'!$B:$B,"&lt;="&amp;X$66,'Tabela Projeção'!$C:$C,"&gt;"&amp;W$66)</f>
        <v>0</v>
      </c>
      <c r="Y70" s="66">
        <f>SUMIFS('Tabela Projeção'!$I:$I,'Tabela Projeção'!$J:$J,1,'Tabela Projeção'!$AA:$AA,$A70,'Tabela Projeção'!$B:$B,"&lt;="&amp;Y$66,'Tabela Projeção'!$C:$C,"&gt;"&amp;X$66)</f>
        <v>0</v>
      </c>
      <c r="Z70" s="66">
        <f>SUMIFS('Tabela Projeção'!$I:$I,'Tabela Projeção'!$J:$J,1,'Tabela Projeção'!$AA:$AA,$A70,'Tabela Projeção'!$B:$B,"&lt;="&amp;Z$66,'Tabela Projeção'!$C:$C,"&gt;"&amp;Y$66)</f>
        <v>0</v>
      </c>
      <c r="AA70" s="66">
        <f>SUMIFS('Tabela Projeção'!$I:$I,'Tabela Projeção'!$J:$J,1,'Tabela Projeção'!$AA:$AA,$A70,'Tabela Projeção'!$B:$B,"&lt;="&amp;AA$66,'Tabela Projeção'!$C:$C,"&gt;"&amp;Z$66)</f>
        <v>0</v>
      </c>
      <c r="AB70" s="66">
        <f>SUMIFS('Tabela Projeção'!$I:$I,'Tabela Projeção'!$J:$J,1,'Tabela Projeção'!$AA:$AA,$A70,'Tabela Projeção'!$B:$B,"&lt;="&amp;AB$66,'Tabela Projeção'!$C:$C,"&gt;"&amp;AA$66)</f>
        <v>0</v>
      </c>
      <c r="AC70" s="66">
        <f>SUMIFS('Tabela Projeção'!$I:$I,'Tabela Projeção'!$J:$J,1,'Tabela Projeção'!$AA:$AA,$A70,'Tabela Projeção'!$B:$B,"&lt;="&amp;AC$66,'Tabela Projeção'!$C:$C,"&gt;"&amp;AB$66)</f>
        <v>0</v>
      </c>
      <c r="AD70" s="66">
        <f>SUMIFS('Tabela Projeção'!$I:$I,'Tabela Projeção'!$J:$J,1,'Tabela Projeção'!$AA:$AA,$A70,'Tabela Projeção'!$B:$B,"&lt;="&amp;AD$66,'Tabela Projeção'!$C:$C,"&gt;"&amp;AC$66)</f>
        <v>0</v>
      </c>
      <c r="AE70" s="66">
        <f>SUMIFS('Tabela Projeção'!$I:$I,'Tabela Projeção'!$J:$J,1,'Tabela Projeção'!$AA:$AA,$A70,'Tabela Projeção'!$B:$B,"&lt;="&amp;AE$66,'Tabela Projeção'!$C:$C,"&gt;"&amp;AD$66)</f>
        <v>0</v>
      </c>
    </row>
    <row r="71" spans="1:31" ht="15.75" customHeight="1">
      <c r="A71" s="65" t="s">
        <v>31</v>
      </c>
      <c r="B71" s="70" t="s">
        <v>52</v>
      </c>
      <c r="C71" s="66">
        <f>SUMIFS('Tabela Projeção'!$I:$I,'Tabela Projeção'!$J:$J,1,'Tabela Projeção'!$AA:$AA,$A71,'Tabela Projeção'!$B:$B,"&lt;="&amp;C$66,'Tabela Projeção'!$C:$C,"&gt;"&amp;B$66)</f>
        <v>0</v>
      </c>
      <c r="D71" s="66">
        <f>SUMIFS('Tabela Projeção'!$I:$I,'Tabela Projeção'!$J:$J,1,'Tabela Projeção'!$AA:$AA,$A71,'Tabela Projeção'!$B:$B,"&lt;="&amp;D$66,'Tabela Projeção'!$C:$C,"&gt;"&amp;C$66)</f>
        <v>0</v>
      </c>
      <c r="E71" s="66">
        <f>SUMIFS('Tabela Projeção'!$I:$I,'Tabela Projeção'!$J:$J,1,'Tabela Projeção'!$AA:$AA,$A71,'Tabela Projeção'!$B:$B,"&lt;="&amp;E$66,'Tabela Projeção'!$C:$C,"&gt;"&amp;D$66)</f>
        <v>0</v>
      </c>
      <c r="F71" s="66">
        <f>SUMIFS('Tabela Projeção'!$I:$I,'Tabela Projeção'!$J:$J,1,'Tabela Projeção'!$AA:$AA,$A71,'Tabela Projeção'!$B:$B,"&lt;="&amp;F$66,'Tabela Projeção'!$C:$C,"&gt;"&amp;E$66)</f>
        <v>-542.16999999999996</v>
      </c>
      <c r="G71" s="66">
        <f>SUMIFS('Tabela Projeção'!$I:$I,'Tabela Projeção'!$J:$J,1,'Tabela Projeção'!$AA:$AA,$A71,'Tabela Projeção'!$B:$B,"&lt;="&amp;G$66,'Tabela Projeção'!$C:$C,"&gt;"&amp;F$66)</f>
        <v>-568.76</v>
      </c>
      <c r="H71" s="66">
        <f>SUMIFS('Tabela Projeção'!$I:$I,'Tabela Projeção'!$J:$J,1,'Tabela Projeção'!$AA:$AA,$A71,'Tabela Projeção'!$B:$B,"&lt;="&amp;H$66,'Tabela Projeção'!$C:$C,"&gt;"&amp;G$66)</f>
        <v>-5420.33</v>
      </c>
      <c r="I71" s="66">
        <f>SUMIFS('Tabela Projeção'!$I:$I,'Tabela Projeção'!$J:$J,1,'Tabela Projeção'!$AA:$AA,$A71,'Tabela Projeção'!$B:$B,"&lt;="&amp;I$66,'Tabela Projeção'!$C:$C,"&gt;"&amp;H$66)</f>
        <v>-12499.949999999999</v>
      </c>
      <c r="J71" s="66">
        <f>SUMIFS('Tabela Projeção'!$I:$I,'Tabela Projeção'!$J:$J,1,'Tabela Projeção'!$AA:$AA,$A71,'Tabela Projeção'!$B:$B,"&lt;="&amp;J$66,'Tabela Projeção'!$C:$C,"&gt;"&amp;I$66)</f>
        <v>-18402.989999999998</v>
      </c>
      <c r="K71" s="66">
        <f>SUMIFS('Tabela Projeção'!$I:$I,'Tabela Projeção'!$J:$J,1,'Tabela Projeção'!$AA:$AA,$A71,'Tabela Projeção'!$B:$B,"&lt;="&amp;K$66,'Tabela Projeção'!$C:$C,"&gt;"&amp;J$66)</f>
        <v>-6342.369999999999</v>
      </c>
      <c r="L71" s="66">
        <f>SUMIFS('Tabela Projeção'!$I:$I,'Tabela Projeção'!$J:$J,1,'Tabela Projeção'!$AA:$AA,$A71,'Tabela Projeção'!$B:$B,"&lt;="&amp;L$66,'Tabela Projeção'!$C:$C,"&gt;"&amp;K$66)</f>
        <v>-42658.55000000001</v>
      </c>
      <c r="M71" s="66">
        <f>SUMIFS('Tabela Projeção'!$I:$I,'Tabela Projeção'!$J:$J,1,'Tabela Projeção'!$AA:$AA,$A71,'Tabela Projeção'!$B:$B,"&lt;="&amp;M$66,'Tabela Projeção'!$C:$C,"&gt;"&amp;L$66)</f>
        <v>-12890.23</v>
      </c>
      <c r="N71" s="66">
        <f>SUMIFS('Tabela Projeção'!$I:$I,'Tabela Projeção'!$J:$J,1,'Tabela Projeção'!$AA:$AA,$A71,'Tabela Projeção'!$B:$B,"&lt;="&amp;N$66,'Tabela Projeção'!$C:$C,"&gt;"&amp;M$66)</f>
        <v>-14986.340000000002</v>
      </c>
      <c r="O71" s="66">
        <f>SUMIFS('Tabela Projeção'!$I:$I,'Tabela Projeção'!$J:$J,1,'Tabela Projeção'!$AA:$AA,$A71,'Tabela Projeção'!$B:$B,"&lt;="&amp;O$66,'Tabela Projeção'!$C:$C,"&gt;"&amp;N$66)</f>
        <v>-13641.15</v>
      </c>
      <c r="P71" s="66">
        <f>SUMIFS('Tabela Projeção'!$I:$I,'Tabela Projeção'!$J:$J,1,'Tabela Projeção'!$AA:$AA,$A71,'Tabela Projeção'!$B:$B,"&lt;="&amp;P$66,'Tabela Projeção'!$C:$C,"&gt;"&amp;O$66)</f>
        <v>-15556.339999999998</v>
      </c>
      <c r="Q71" s="66">
        <f>SUMIFS('Tabela Projeção'!$I:$I,'Tabela Projeção'!$J:$J,1,'Tabela Projeção'!$AA:$AA,$A71,'Tabela Projeção'!$B:$B,"&lt;="&amp;Q$66,'Tabela Projeção'!$C:$C,"&gt;"&amp;P$66)</f>
        <v>-16288.19</v>
      </c>
      <c r="R71" s="66">
        <f>SUMIFS('Tabela Projeção'!$I:$I,'Tabela Projeção'!$J:$J,1,'Tabela Projeção'!$AA:$AA,$A71,'Tabela Projeção'!$B:$B,"&lt;="&amp;R$66,'Tabela Projeção'!$C:$C,"&gt;"&amp;Q$66)</f>
        <v>-19083.229999999996</v>
      </c>
      <c r="S71" s="66">
        <f>SUMIFS('Tabela Projeção'!$I:$I,'Tabela Projeção'!$J:$J,1,'Tabela Projeção'!$AA:$AA,$A71,'Tabela Projeção'!$B:$B,"&lt;="&amp;S$66,'Tabela Projeção'!$C:$C,"&gt;"&amp;R$66)</f>
        <v>-3962.39</v>
      </c>
      <c r="T71" s="66">
        <f>SUMIFS('Tabela Projeção'!$I:$I,'Tabela Projeção'!$J:$J,1,'Tabela Projeção'!$AA:$AA,$A71,'Tabela Projeção'!$B:$B,"&lt;="&amp;T$66,'Tabela Projeção'!$C:$C,"&gt;"&amp;S$66)</f>
        <v>-1594.12</v>
      </c>
      <c r="U71" s="66">
        <f>SUMIFS('Tabela Projeção'!$I:$I,'Tabela Projeção'!$J:$J,1,'Tabela Projeção'!$AA:$AA,$A71,'Tabela Projeção'!$B:$B,"&lt;="&amp;U$66,'Tabela Projeção'!$C:$C,"&gt;"&amp;T$66)</f>
        <v>-1594.12</v>
      </c>
      <c r="V71" s="66">
        <f>SUMIFS('Tabela Projeção'!$I:$I,'Tabela Projeção'!$J:$J,1,'Tabela Projeção'!$AA:$AA,$A71,'Tabela Projeção'!$B:$B,"&lt;="&amp;V$66,'Tabela Projeção'!$C:$C,"&gt;"&amp;U$66)</f>
        <v>-1594.12</v>
      </c>
      <c r="W71" s="66">
        <f>SUMIFS('Tabela Projeção'!$I:$I,'Tabela Projeção'!$J:$J,1,'Tabela Projeção'!$AA:$AA,$A71,'Tabela Projeção'!$B:$B,"&lt;="&amp;W$66,'Tabela Projeção'!$C:$C,"&gt;"&amp;V$66)</f>
        <v>-1594.12</v>
      </c>
      <c r="X71" s="66">
        <f>SUMIFS('Tabela Projeção'!$I:$I,'Tabela Projeção'!$J:$J,1,'Tabela Projeção'!$AA:$AA,$A71,'Tabela Projeção'!$B:$B,"&lt;="&amp;X$66,'Tabela Projeção'!$C:$C,"&gt;"&amp;W$66)</f>
        <v>-1594.12</v>
      </c>
      <c r="Y71" s="66">
        <f>SUMIFS('Tabela Projeção'!$I:$I,'Tabela Projeção'!$J:$J,1,'Tabela Projeção'!$AA:$AA,$A71,'Tabela Projeção'!$B:$B,"&lt;="&amp;Y$66,'Tabela Projeção'!$C:$C,"&gt;"&amp;X$66)</f>
        <v>-1594.12</v>
      </c>
      <c r="Z71" s="66">
        <f>SUMIFS('Tabela Projeção'!$I:$I,'Tabela Projeção'!$J:$J,1,'Tabela Projeção'!$AA:$AA,$A71,'Tabela Projeção'!$B:$B,"&lt;="&amp;Z$66,'Tabela Projeção'!$C:$C,"&gt;"&amp;Y$66)</f>
        <v>-1594.12</v>
      </c>
      <c r="AA71" s="66">
        <f>SUMIFS('Tabela Projeção'!$I:$I,'Tabela Projeção'!$J:$J,1,'Tabela Projeção'!$AA:$AA,$A71,'Tabela Projeção'!$B:$B,"&lt;="&amp;AA$66,'Tabela Projeção'!$C:$C,"&gt;"&amp;Z$66)</f>
        <v>-1594.12</v>
      </c>
      <c r="AB71" s="66">
        <f>SUMIFS('Tabela Projeção'!$I:$I,'Tabela Projeção'!$J:$J,1,'Tabela Projeção'!$AA:$AA,$A71,'Tabela Projeção'!$B:$B,"&lt;="&amp;AB$66,'Tabela Projeção'!$C:$C,"&gt;"&amp;AA$66)</f>
        <v>-1594.12</v>
      </c>
      <c r="AC71" s="66">
        <f>SUMIFS('Tabela Projeção'!$I:$I,'Tabela Projeção'!$J:$J,1,'Tabela Projeção'!$AA:$AA,$A71,'Tabela Projeção'!$B:$B,"&lt;="&amp;AC$66,'Tabela Projeção'!$C:$C,"&gt;"&amp;AB$66)</f>
        <v>-1594.12</v>
      </c>
      <c r="AD71" s="66">
        <f>SUMIFS('Tabela Projeção'!$I:$I,'Tabela Projeção'!$J:$J,1,'Tabela Projeção'!$AA:$AA,$A71,'Tabela Projeção'!$B:$B,"&lt;="&amp;AD$66,'Tabela Projeção'!$C:$C,"&gt;"&amp;AC$66)</f>
        <v>-1594.12</v>
      </c>
      <c r="AE71" s="66">
        <f>SUMIFS('Tabela Projeção'!$I:$I,'Tabela Projeção'!$J:$J,1,'Tabela Projeção'!$AA:$AA,$A71,'Tabela Projeção'!$B:$B,"&lt;="&amp;AE$66,'Tabela Projeção'!$C:$C,"&gt;"&amp;AD$66)</f>
        <v>-1594.12</v>
      </c>
    </row>
    <row r="72" spans="1:31" ht="15.75" customHeight="1">
      <c r="A72" s="65" t="s">
        <v>23</v>
      </c>
      <c r="B72" s="70" t="s">
        <v>52</v>
      </c>
      <c r="C72" s="66">
        <f>SUMIFS('Tabela Projeção'!$I:$I,'Tabela Projeção'!$J:$J,1,'Tabela Projeção'!$AA:$AA,$A72,'Tabela Projeção'!$B:$B,"&lt;="&amp;C$66,'Tabela Projeção'!$C:$C,"&gt;"&amp;B$66)</f>
        <v>0</v>
      </c>
      <c r="D72" s="66">
        <f>SUMIFS('Tabela Projeção'!$I:$I,'Tabela Projeção'!$J:$J,1,'Tabela Projeção'!$AA:$AA,$A72,'Tabela Projeção'!$B:$B,"&lt;="&amp;D$66,'Tabela Projeção'!$C:$C,"&gt;"&amp;C$66)</f>
        <v>0</v>
      </c>
      <c r="E72" s="66">
        <f>SUMIFS('Tabela Projeção'!$I:$I,'Tabela Projeção'!$J:$J,1,'Tabela Projeção'!$AA:$AA,$A72,'Tabela Projeção'!$B:$B,"&lt;="&amp;E$66,'Tabela Projeção'!$C:$C,"&gt;"&amp;D$66)</f>
        <v>-2155.88</v>
      </c>
      <c r="F72" s="66">
        <f>SUMIFS('Tabela Projeção'!$I:$I,'Tabela Projeção'!$J:$J,1,'Tabela Projeção'!$AA:$AA,$A72,'Tabela Projeção'!$B:$B,"&lt;="&amp;F$66,'Tabela Projeção'!$C:$C,"&gt;"&amp;E$66)</f>
        <v>-17770.830000000002</v>
      </c>
      <c r="G72" s="66">
        <f>SUMIFS('Tabela Projeção'!$I:$I,'Tabela Projeção'!$J:$J,1,'Tabela Projeção'!$AA:$AA,$A72,'Tabela Projeção'!$B:$B,"&lt;="&amp;G$66,'Tabela Projeção'!$C:$C,"&gt;"&amp;F$66)</f>
        <v>-5937.97</v>
      </c>
      <c r="H72" s="66">
        <f>SUMIFS('Tabela Projeção'!$I:$I,'Tabela Projeção'!$J:$J,1,'Tabela Projeção'!$AA:$AA,$A72,'Tabela Projeção'!$B:$B,"&lt;="&amp;H$66,'Tabela Projeção'!$C:$C,"&gt;"&amp;G$66)</f>
        <v>-16486.23</v>
      </c>
      <c r="I72" s="66">
        <f>SUMIFS('Tabela Projeção'!$I:$I,'Tabela Projeção'!$J:$J,1,'Tabela Projeção'!$AA:$AA,$A72,'Tabela Projeção'!$B:$B,"&lt;="&amp;I$66,'Tabela Projeção'!$C:$C,"&gt;"&amp;H$66)</f>
        <v>-13000</v>
      </c>
      <c r="J72" s="66">
        <f>SUMIFS('Tabela Projeção'!$I:$I,'Tabela Projeção'!$J:$J,1,'Tabela Projeção'!$AA:$AA,$A72,'Tabela Projeção'!$B:$B,"&lt;="&amp;J$66,'Tabela Projeção'!$C:$C,"&gt;"&amp;I$66)</f>
        <v>-15094.23</v>
      </c>
      <c r="K72" s="66">
        <f>SUMIFS('Tabela Projeção'!$I:$I,'Tabela Projeção'!$J:$J,1,'Tabela Projeção'!$AA:$AA,$A72,'Tabela Projeção'!$B:$B,"&lt;="&amp;K$66,'Tabela Projeção'!$C:$C,"&gt;"&amp;J$66)</f>
        <v>-10000</v>
      </c>
      <c r="L72" s="66">
        <f>SUMIFS('Tabela Projeção'!$I:$I,'Tabela Projeção'!$J:$J,1,'Tabela Projeção'!$AA:$AA,$A72,'Tabela Projeção'!$B:$B,"&lt;="&amp;L$66,'Tabela Projeção'!$C:$C,"&gt;"&amp;K$66)</f>
        <v>-16483.599999999999</v>
      </c>
      <c r="M72" s="66">
        <f>SUMIFS('Tabela Projeção'!$I:$I,'Tabela Projeção'!$J:$J,1,'Tabela Projeção'!$AA:$AA,$A72,'Tabela Projeção'!$B:$B,"&lt;="&amp;M$66,'Tabela Projeção'!$C:$C,"&gt;"&amp;L$66)</f>
        <v>-9654.23</v>
      </c>
      <c r="N72" s="66">
        <f>SUMIFS('Tabela Projeção'!$I:$I,'Tabela Projeção'!$J:$J,1,'Tabela Projeção'!$AA:$AA,$A72,'Tabela Projeção'!$B:$B,"&lt;="&amp;N$66,'Tabela Projeção'!$C:$C,"&gt;"&amp;M$66)</f>
        <v>-6859.9</v>
      </c>
      <c r="O72" s="66">
        <f>SUMIFS('Tabela Projeção'!$I:$I,'Tabela Projeção'!$J:$J,1,'Tabela Projeção'!$AA:$AA,$A72,'Tabela Projeção'!$B:$B,"&lt;="&amp;O$66,'Tabela Projeção'!$C:$C,"&gt;"&amp;N$66)</f>
        <v>-10060</v>
      </c>
      <c r="P72" s="66">
        <f>SUMIFS('Tabela Projeção'!$I:$I,'Tabela Projeção'!$J:$J,1,'Tabela Projeção'!$AA:$AA,$A72,'Tabela Projeção'!$B:$B,"&lt;="&amp;P$66,'Tabela Projeção'!$C:$C,"&gt;"&amp;O$66)</f>
        <v>-8742.5499999999993</v>
      </c>
      <c r="Q72" s="66">
        <f>SUMIFS('Tabela Projeção'!$I:$I,'Tabela Projeção'!$J:$J,1,'Tabela Projeção'!$AA:$AA,$A72,'Tabela Projeção'!$B:$B,"&lt;="&amp;Q$66,'Tabela Projeção'!$C:$C,"&gt;"&amp;P$66)</f>
        <v>-10259.299999999999</v>
      </c>
      <c r="R72" s="66">
        <f>SUMIFS('Tabela Projeção'!$I:$I,'Tabela Projeção'!$J:$J,1,'Tabela Projeção'!$AA:$AA,$A72,'Tabela Projeção'!$B:$B,"&lt;="&amp;R$66,'Tabela Projeção'!$C:$C,"&gt;"&amp;Q$66)</f>
        <v>-166071.38</v>
      </c>
      <c r="S72" s="66">
        <f>SUMIFS('Tabela Projeção'!$I:$I,'Tabela Projeção'!$J:$J,1,'Tabela Projeção'!$AA:$AA,$A72,'Tabela Projeção'!$B:$B,"&lt;="&amp;S$66,'Tabela Projeção'!$C:$C,"&gt;"&amp;R$66)</f>
        <v>-5000</v>
      </c>
      <c r="T72" s="66">
        <f>SUMIFS('Tabela Projeção'!$I:$I,'Tabela Projeção'!$J:$J,1,'Tabela Projeção'!$AA:$AA,$A72,'Tabela Projeção'!$B:$B,"&lt;="&amp;T$66,'Tabela Projeção'!$C:$C,"&gt;"&amp;S$66)</f>
        <v>0</v>
      </c>
      <c r="U72" s="66">
        <f>SUMIFS('Tabela Projeção'!$I:$I,'Tabela Projeção'!$J:$J,1,'Tabela Projeção'!$AA:$AA,$A72,'Tabela Projeção'!$B:$B,"&lt;="&amp;U$66,'Tabela Projeção'!$C:$C,"&gt;"&amp;T$66)</f>
        <v>0</v>
      </c>
      <c r="V72" s="66">
        <f>SUMIFS('Tabela Projeção'!$I:$I,'Tabela Projeção'!$J:$J,1,'Tabela Projeção'!$AA:$AA,$A72,'Tabela Projeção'!$B:$B,"&lt;="&amp;V$66,'Tabela Projeção'!$C:$C,"&gt;"&amp;U$66)</f>
        <v>0</v>
      </c>
      <c r="W72" s="66">
        <f>SUMIFS('Tabela Projeção'!$I:$I,'Tabela Projeção'!$J:$J,1,'Tabela Projeção'!$AA:$AA,$A72,'Tabela Projeção'!$B:$B,"&lt;="&amp;W$66,'Tabela Projeção'!$C:$C,"&gt;"&amp;V$66)</f>
        <v>0</v>
      </c>
      <c r="X72" s="66">
        <f>SUMIFS('Tabela Projeção'!$I:$I,'Tabela Projeção'!$J:$J,1,'Tabela Projeção'!$AA:$AA,$A72,'Tabela Projeção'!$B:$B,"&lt;="&amp;X$66,'Tabela Projeção'!$C:$C,"&gt;"&amp;W$66)</f>
        <v>0</v>
      </c>
      <c r="Y72" s="66">
        <f>SUMIFS('Tabela Projeção'!$I:$I,'Tabela Projeção'!$J:$J,1,'Tabela Projeção'!$AA:$AA,$A72,'Tabela Projeção'!$B:$B,"&lt;="&amp;Y$66,'Tabela Projeção'!$C:$C,"&gt;"&amp;X$66)</f>
        <v>0</v>
      </c>
      <c r="Z72" s="66">
        <f>SUMIFS('Tabela Projeção'!$I:$I,'Tabela Projeção'!$J:$J,1,'Tabela Projeção'!$AA:$AA,$A72,'Tabela Projeção'!$B:$B,"&lt;="&amp;Z$66,'Tabela Projeção'!$C:$C,"&gt;"&amp;Y$66)</f>
        <v>0</v>
      </c>
      <c r="AA72" s="66">
        <f>SUMIFS('Tabela Projeção'!$I:$I,'Tabela Projeção'!$J:$J,1,'Tabela Projeção'!$AA:$AA,$A72,'Tabela Projeção'!$B:$B,"&lt;="&amp;AA$66,'Tabela Projeção'!$C:$C,"&gt;"&amp;Z$66)</f>
        <v>0</v>
      </c>
      <c r="AB72" s="66">
        <f>SUMIFS('Tabela Projeção'!$I:$I,'Tabela Projeção'!$J:$J,1,'Tabela Projeção'!$AA:$AA,$A72,'Tabela Projeção'!$B:$B,"&lt;="&amp;AB$66,'Tabela Projeção'!$C:$C,"&gt;"&amp;AA$66)</f>
        <v>0</v>
      </c>
      <c r="AC72" s="66">
        <f>SUMIFS('Tabela Projeção'!$I:$I,'Tabela Projeção'!$J:$J,1,'Tabela Projeção'!$AA:$AA,$A72,'Tabela Projeção'!$B:$B,"&lt;="&amp;AC$66,'Tabela Projeção'!$C:$C,"&gt;"&amp;AB$66)</f>
        <v>0</v>
      </c>
      <c r="AD72" s="66">
        <f>SUMIFS('Tabela Projeção'!$I:$I,'Tabela Projeção'!$J:$J,1,'Tabela Projeção'!$AA:$AA,$A72,'Tabela Projeção'!$B:$B,"&lt;="&amp;AD$66,'Tabela Projeção'!$C:$C,"&gt;"&amp;AC$66)</f>
        <v>0</v>
      </c>
      <c r="AE72" s="66">
        <f>SUMIFS('Tabela Projeção'!$I:$I,'Tabela Projeção'!$J:$J,1,'Tabela Projeção'!$AA:$AA,$A72,'Tabela Projeção'!$B:$B,"&lt;="&amp;AE$66,'Tabela Projeção'!$C:$C,"&gt;"&amp;AD$66)</f>
        <v>0</v>
      </c>
    </row>
    <row r="73" spans="1:31" ht="15.75" customHeight="1">
      <c r="A73" s="65" t="s">
        <v>20</v>
      </c>
      <c r="B73" s="70" t="s">
        <v>52</v>
      </c>
      <c r="C73" s="66">
        <f>SUMIFS('Tabela Projeção'!$I:$I,'Tabela Projeção'!$J:$J,1,'Tabela Projeção'!$AA:$AA,$A73,'Tabela Projeção'!$B:$B,"&lt;="&amp;C$66,'Tabela Projeção'!$C:$C,"&gt;"&amp;B$66)</f>
        <v>0</v>
      </c>
      <c r="D73" s="66">
        <f>SUMIFS('Tabela Projeção'!$I:$I,'Tabela Projeção'!$J:$J,1,'Tabela Projeção'!$AA:$AA,$A73,'Tabela Projeção'!$B:$B,"&lt;="&amp;D$66,'Tabela Projeção'!$C:$C,"&gt;"&amp;C$66)</f>
        <v>0</v>
      </c>
      <c r="E73" s="66">
        <f>SUMIFS('Tabela Projeção'!$I:$I,'Tabela Projeção'!$J:$J,1,'Tabela Projeção'!$AA:$AA,$A73,'Tabela Projeção'!$B:$B,"&lt;="&amp;E$66,'Tabela Projeção'!$C:$C,"&gt;"&amp;D$66)</f>
        <v>-6000</v>
      </c>
      <c r="F73" s="66">
        <f>SUMIFS('Tabela Projeção'!$I:$I,'Tabela Projeção'!$J:$J,1,'Tabela Projeção'!$AA:$AA,$A73,'Tabela Projeção'!$B:$B,"&lt;="&amp;F$66,'Tabela Projeção'!$C:$C,"&gt;"&amp;E$66)</f>
        <v>-17264</v>
      </c>
      <c r="G73" s="66">
        <f>SUMIFS('Tabela Projeção'!$I:$I,'Tabela Projeção'!$J:$J,1,'Tabela Projeção'!$AA:$AA,$A73,'Tabela Projeção'!$B:$B,"&lt;="&amp;G$66,'Tabela Projeção'!$C:$C,"&gt;"&amp;F$66)</f>
        <v>-174489.64</v>
      </c>
      <c r="H73" s="66">
        <f>SUMIFS('Tabela Projeção'!$I:$I,'Tabela Projeção'!$J:$J,1,'Tabela Projeção'!$AA:$AA,$A73,'Tabela Projeção'!$B:$B,"&lt;="&amp;H$66,'Tabela Projeção'!$C:$C,"&gt;"&amp;G$66)</f>
        <v>-5505.35</v>
      </c>
      <c r="I73" s="66">
        <f>SUMIFS('Tabela Projeção'!$I:$I,'Tabela Projeção'!$J:$J,1,'Tabela Projeção'!$AA:$AA,$A73,'Tabela Projeção'!$B:$B,"&lt;="&amp;I$66,'Tabela Projeção'!$C:$C,"&gt;"&amp;H$66)</f>
        <v>-5829.0099999999993</v>
      </c>
      <c r="J73" s="66">
        <f>SUMIFS('Tabela Projeção'!$I:$I,'Tabela Projeção'!$J:$J,1,'Tabela Projeção'!$AA:$AA,$A73,'Tabela Projeção'!$B:$B,"&lt;="&amp;J$66,'Tabela Projeção'!$C:$C,"&gt;"&amp;I$66)</f>
        <v>-5815.4299999999994</v>
      </c>
      <c r="K73" s="66">
        <f>SUMIFS('Tabela Projeção'!$I:$I,'Tabela Projeção'!$J:$J,1,'Tabela Projeção'!$AA:$AA,$A73,'Tabela Projeção'!$B:$B,"&lt;="&amp;K$66,'Tabela Projeção'!$C:$C,"&gt;"&amp;J$66)</f>
        <v>-8050.2899999999991</v>
      </c>
      <c r="L73" s="66">
        <f>SUMIFS('Tabela Projeção'!$I:$I,'Tabela Projeção'!$J:$J,1,'Tabela Projeção'!$AA:$AA,$A73,'Tabela Projeção'!$B:$B,"&lt;="&amp;L$66,'Tabela Projeção'!$C:$C,"&gt;"&amp;K$66)</f>
        <v>-6015.44</v>
      </c>
      <c r="M73" s="66">
        <f>SUMIFS('Tabela Projeção'!$I:$I,'Tabela Projeção'!$J:$J,1,'Tabela Projeção'!$AA:$AA,$A73,'Tabela Projeção'!$B:$B,"&lt;="&amp;M$66,'Tabela Projeção'!$C:$C,"&gt;"&amp;L$66)</f>
        <v>-4340.1500000000005</v>
      </c>
      <c r="N73" s="66">
        <f>SUMIFS('Tabela Projeção'!$I:$I,'Tabela Projeção'!$J:$J,1,'Tabela Projeção'!$AA:$AA,$A73,'Tabela Projeção'!$B:$B,"&lt;="&amp;N$66,'Tabela Projeção'!$C:$C,"&gt;"&amp;M$66)</f>
        <v>-6482.1200000000008</v>
      </c>
      <c r="O73" s="66">
        <f>SUMIFS('Tabela Projeção'!$I:$I,'Tabela Projeção'!$J:$J,1,'Tabela Projeção'!$AA:$AA,$A73,'Tabela Projeção'!$B:$B,"&lt;="&amp;O$66,'Tabela Projeção'!$C:$C,"&gt;"&amp;N$66)</f>
        <v>-5876.4300000000012</v>
      </c>
      <c r="P73" s="66">
        <f>SUMIFS('Tabela Projeção'!$I:$I,'Tabela Projeção'!$J:$J,1,'Tabela Projeção'!$AA:$AA,$A73,'Tabela Projeção'!$B:$B,"&lt;="&amp;P$66,'Tabela Projeção'!$C:$C,"&gt;"&amp;O$66)</f>
        <v>-6699.96</v>
      </c>
      <c r="Q73" s="66">
        <f>SUMIFS('Tabela Projeção'!$I:$I,'Tabela Projeção'!$J:$J,1,'Tabela Projeção'!$AA:$AA,$A73,'Tabela Projeção'!$B:$B,"&lt;="&amp;Q$66,'Tabela Projeção'!$C:$C,"&gt;"&amp;P$66)</f>
        <v>-14050.58</v>
      </c>
      <c r="R73" s="66">
        <f>SUMIFS('Tabela Projeção'!$I:$I,'Tabela Projeção'!$J:$J,1,'Tabela Projeção'!$AA:$AA,$A73,'Tabela Projeção'!$B:$B,"&lt;="&amp;R$66,'Tabela Projeção'!$C:$C,"&gt;"&amp;Q$66)</f>
        <v>-15233.099999999999</v>
      </c>
      <c r="S73" s="66">
        <f>SUMIFS('Tabela Projeção'!$I:$I,'Tabela Projeção'!$J:$J,1,'Tabela Projeção'!$AA:$AA,$A73,'Tabela Projeção'!$B:$B,"&lt;="&amp;S$66,'Tabela Projeção'!$C:$C,"&gt;"&amp;R$66)</f>
        <v>-473.21</v>
      </c>
      <c r="T73" s="66">
        <f>SUMIFS('Tabela Projeção'!$I:$I,'Tabela Projeção'!$J:$J,1,'Tabela Projeção'!$AA:$AA,$A73,'Tabela Projeção'!$B:$B,"&lt;="&amp;T$66,'Tabela Projeção'!$C:$C,"&gt;"&amp;S$66)</f>
        <v>0</v>
      </c>
      <c r="U73" s="66">
        <f>SUMIFS('Tabela Projeção'!$I:$I,'Tabela Projeção'!$J:$J,1,'Tabela Projeção'!$AA:$AA,$A73,'Tabela Projeção'!$B:$B,"&lt;="&amp;U$66,'Tabela Projeção'!$C:$C,"&gt;"&amp;T$66)</f>
        <v>0</v>
      </c>
      <c r="V73" s="66">
        <f>SUMIFS('Tabela Projeção'!$I:$I,'Tabela Projeção'!$J:$J,1,'Tabela Projeção'!$AA:$AA,$A73,'Tabela Projeção'!$B:$B,"&lt;="&amp;V$66,'Tabela Projeção'!$C:$C,"&gt;"&amp;U$66)</f>
        <v>0</v>
      </c>
      <c r="W73" s="66">
        <f>SUMIFS('Tabela Projeção'!$I:$I,'Tabela Projeção'!$J:$J,1,'Tabela Projeção'!$AA:$AA,$A73,'Tabela Projeção'!$B:$B,"&lt;="&amp;W$66,'Tabela Projeção'!$C:$C,"&gt;"&amp;V$66)</f>
        <v>0</v>
      </c>
      <c r="X73" s="66">
        <f>SUMIFS('Tabela Projeção'!$I:$I,'Tabela Projeção'!$J:$J,1,'Tabela Projeção'!$AA:$AA,$A73,'Tabela Projeção'!$B:$B,"&lt;="&amp;X$66,'Tabela Projeção'!$C:$C,"&gt;"&amp;W$66)</f>
        <v>0</v>
      </c>
      <c r="Y73" s="66">
        <f>SUMIFS('Tabela Projeção'!$I:$I,'Tabela Projeção'!$J:$J,1,'Tabela Projeção'!$AA:$AA,$A73,'Tabela Projeção'!$B:$B,"&lt;="&amp;Y$66,'Tabela Projeção'!$C:$C,"&gt;"&amp;X$66)</f>
        <v>0</v>
      </c>
      <c r="Z73" s="66">
        <f>SUMIFS('Tabela Projeção'!$I:$I,'Tabela Projeção'!$J:$J,1,'Tabela Projeção'!$AA:$AA,$A73,'Tabela Projeção'!$B:$B,"&lt;="&amp;Z$66,'Tabela Projeção'!$C:$C,"&gt;"&amp;Y$66)</f>
        <v>0</v>
      </c>
      <c r="AA73" s="66">
        <f>SUMIFS('Tabela Projeção'!$I:$I,'Tabela Projeção'!$J:$J,1,'Tabela Projeção'!$AA:$AA,$A73,'Tabela Projeção'!$B:$B,"&lt;="&amp;AA$66,'Tabela Projeção'!$C:$C,"&gt;"&amp;Z$66)</f>
        <v>0</v>
      </c>
      <c r="AB73" s="66">
        <f>SUMIFS('Tabela Projeção'!$I:$I,'Tabela Projeção'!$J:$J,1,'Tabela Projeção'!$AA:$AA,$A73,'Tabela Projeção'!$B:$B,"&lt;="&amp;AB$66,'Tabela Projeção'!$C:$C,"&gt;"&amp;AA$66)</f>
        <v>0</v>
      </c>
      <c r="AC73" s="66">
        <f>SUMIFS('Tabela Projeção'!$I:$I,'Tabela Projeção'!$J:$J,1,'Tabela Projeção'!$AA:$AA,$A73,'Tabela Projeção'!$B:$B,"&lt;="&amp;AC$66,'Tabela Projeção'!$C:$C,"&gt;"&amp;AB$66)</f>
        <v>0</v>
      </c>
      <c r="AD73" s="66">
        <f>SUMIFS('Tabela Projeção'!$I:$I,'Tabela Projeção'!$J:$J,1,'Tabela Projeção'!$AA:$AA,$A73,'Tabela Projeção'!$B:$B,"&lt;="&amp;AD$66,'Tabela Projeção'!$C:$C,"&gt;"&amp;AC$66)</f>
        <v>0</v>
      </c>
      <c r="AE73" s="66">
        <f>SUMIFS('Tabela Projeção'!$I:$I,'Tabela Projeção'!$J:$J,1,'Tabela Projeção'!$AA:$AA,$A73,'Tabela Projeção'!$B:$B,"&lt;="&amp;AE$66,'Tabela Projeção'!$C:$C,"&gt;"&amp;AD$66)</f>
        <v>0</v>
      </c>
    </row>
    <row r="74" spans="1:31" ht="15.75" customHeight="1">
      <c r="A74" s="65" t="s">
        <v>17</v>
      </c>
      <c r="B74" s="70" t="s">
        <v>52</v>
      </c>
      <c r="C74" s="66">
        <f>SUMIFS('Tabela Projeção'!$I:$I,'Tabela Projeção'!$J:$J,1,'Tabela Projeção'!$AA:$AA,$A74,'Tabela Projeção'!$B:$B,"&lt;="&amp;C$66,'Tabela Projeção'!$C:$C,"&gt;"&amp;B$66)</f>
        <v>0</v>
      </c>
      <c r="D74" s="66">
        <f>SUMIFS('Tabela Projeção'!$I:$I,'Tabela Projeção'!$J:$J,1,'Tabela Projeção'!$AA:$AA,$A74,'Tabela Projeção'!$B:$B,"&lt;="&amp;D$66,'Tabela Projeção'!$C:$C,"&gt;"&amp;C$66)</f>
        <v>0</v>
      </c>
      <c r="E74" s="66">
        <f>SUMIFS('Tabela Projeção'!$I:$I,'Tabela Projeção'!$J:$J,1,'Tabela Projeção'!$AA:$AA,$A74,'Tabela Projeção'!$B:$B,"&lt;="&amp;E$66,'Tabela Projeção'!$C:$C,"&gt;"&amp;D$66)</f>
        <v>0</v>
      </c>
      <c r="F74" s="66">
        <f>SUMIFS('Tabela Projeção'!$I:$I,'Tabela Projeção'!$J:$J,1,'Tabela Projeção'!$AA:$AA,$A74,'Tabela Projeção'!$B:$B,"&lt;="&amp;F$66,'Tabela Projeção'!$C:$C,"&gt;"&amp;E$66)</f>
        <v>-1500</v>
      </c>
      <c r="G74" s="66">
        <f>SUMIFS('Tabela Projeção'!$I:$I,'Tabela Projeção'!$J:$J,1,'Tabela Projeção'!$AA:$AA,$A74,'Tabela Projeção'!$B:$B,"&lt;="&amp;G$66,'Tabela Projeção'!$C:$C,"&gt;"&amp;F$66)</f>
        <v>-1700</v>
      </c>
      <c r="H74" s="66">
        <f>SUMIFS('Tabela Projeção'!$I:$I,'Tabela Projeção'!$J:$J,1,'Tabela Projeção'!$AA:$AA,$A74,'Tabela Projeção'!$B:$B,"&lt;="&amp;H$66,'Tabela Projeção'!$C:$C,"&gt;"&amp;G$66)</f>
        <v>-1700</v>
      </c>
      <c r="I74" s="66">
        <f>SUMIFS('Tabela Projeção'!$I:$I,'Tabela Projeção'!$J:$J,1,'Tabela Projeção'!$AA:$AA,$A74,'Tabela Projeção'!$B:$B,"&lt;="&amp;I$66,'Tabela Projeção'!$C:$C,"&gt;"&amp;H$66)</f>
        <v>-1700</v>
      </c>
      <c r="J74" s="66">
        <f>SUMIFS('Tabela Projeção'!$I:$I,'Tabela Projeção'!$J:$J,1,'Tabela Projeção'!$AA:$AA,$A74,'Tabela Projeção'!$B:$B,"&lt;="&amp;J$66,'Tabela Projeção'!$C:$C,"&gt;"&amp;I$66)</f>
        <v>-1700</v>
      </c>
      <c r="K74" s="66">
        <f>SUMIFS('Tabela Projeção'!$I:$I,'Tabela Projeção'!$J:$J,1,'Tabela Projeção'!$AA:$AA,$A74,'Tabela Projeção'!$B:$B,"&lt;="&amp;K$66,'Tabela Projeção'!$C:$C,"&gt;"&amp;J$66)</f>
        <v>-1849.7</v>
      </c>
      <c r="L74" s="66">
        <f>SUMIFS('Tabela Projeção'!$I:$I,'Tabela Projeção'!$J:$J,1,'Tabela Projeção'!$AA:$AA,$A74,'Tabela Projeção'!$B:$B,"&lt;="&amp;L$66,'Tabela Projeção'!$C:$C,"&gt;"&amp;K$66)</f>
        <v>-4700</v>
      </c>
      <c r="M74" s="66">
        <f>SUMIFS('Tabela Projeção'!$I:$I,'Tabela Projeção'!$J:$J,1,'Tabela Projeção'!$AA:$AA,$A74,'Tabela Projeção'!$B:$B,"&lt;="&amp;M$66,'Tabela Projeção'!$C:$C,"&gt;"&amp;L$66)</f>
        <v>-4200</v>
      </c>
      <c r="N74" s="66">
        <f>SUMIFS('Tabela Projeção'!$I:$I,'Tabela Projeção'!$J:$J,1,'Tabela Projeção'!$AA:$AA,$A74,'Tabela Projeção'!$B:$B,"&lt;="&amp;N$66,'Tabela Projeção'!$C:$C,"&gt;"&amp;M$66)</f>
        <v>-5900</v>
      </c>
      <c r="O74" s="66">
        <f>SUMIFS('Tabela Projeção'!$I:$I,'Tabela Projeção'!$J:$J,1,'Tabela Projeção'!$AA:$AA,$A74,'Tabela Projeção'!$B:$B,"&lt;="&amp;O$66,'Tabela Projeção'!$C:$C,"&gt;"&amp;N$66)</f>
        <v>-1700</v>
      </c>
      <c r="P74" s="66">
        <f>SUMIFS('Tabela Projeção'!$I:$I,'Tabela Projeção'!$J:$J,1,'Tabela Projeção'!$AA:$AA,$A74,'Tabela Projeção'!$B:$B,"&lt;="&amp;P$66,'Tabela Projeção'!$C:$C,"&gt;"&amp;O$66)</f>
        <v>-1700</v>
      </c>
      <c r="Q74" s="66">
        <f>SUMIFS('Tabela Projeção'!$I:$I,'Tabela Projeção'!$J:$J,1,'Tabela Projeção'!$AA:$AA,$A74,'Tabela Projeção'!$B:$B,"&lt;="&amp;Q$66,'Tabela Projeção'!$C:$C,"&gt;"&amp;P$66)</f>
        <v>-1700</v>
      </c>
      <c r="R74" s="66">
        <f>SUMIFS('Tabela Projeção'!$I:$I,'Tabela Projeção'!$J:$J,1,'Tabela Projeção'!$AA:$AA,$A74,'Tabela Projeção'!$B:$B,"&lt;="&amp;R$66,'Tabela Projeção'!$C:$C,"&gt;"&amp;Q$66)</f>
        <v>-1953</v>
      </c>
      <c r="S74" s="66">
        <f>SUMIFS('Tabela Projeção'!$I:$I,'Tabela Projeção'!$J:$J,1,'Tabela Projeção'!$AA:$AA,$A74,'Tabela Projeção'!$B:$B,"&lt;="&amp;S$66,'Tabela Projeção'!$C:$C,"&gt;"&amp;R$66)</f>
        <v>-1700</v>
      </c>
      <c r="T74" s="66">
        <f>SUMIFS('Tabela Projeção'!$I:$I,'Tabela Projeção'!$J:$J,1,'Tabela Projeção'!$AA:$AA,$A74,'Tabela Projeção'!$B:$B,"&lt;="&amp;T$66,'Tabela Projeção'!$C:$C,"&gt;"&amp;S$66)</f>
        <v>0</v>
      </c>
      <c r="U74" s="66">
        <f>SUMIFS('Tabela Projeção'!$I:$I,'Tabela Projeção'!$J:$J,1,'Tabela Projeção'!$AA:$AA,$A74,'Tabela Projeção'!$B:$B,"&lt;="&amp;U$66,'Tabela Projeção'!$C:$C,"&gt;"&amp;T$66)</f>
        <v>0</v>
      </c>
      <c r="V74" s="66">
        <f>SUMIFS('Tabela Projeção'!$I:$I,'Tabela Projeção'!$J:$J,1,'Tabela Projeção'!$AA:$AA,$A74,'Tabela Projeção'!$B:$B,"&lt;="&amp;V$66,'Tabela Projeção'!$C:$C,"&gt;"&amp;U$66)</f>
        <v>0</v>
      </c>
      <c r="W74" s="66">
        <f>SUMIFS('Tabela Projeção'!$I:$I,'Tabela Projeção'!$J:$J,1,'Tabela Projeção'!$AA:$AA,$A74,'Tabela Projeção'!$B:$B,"&lt;="&amp;W$66,'Tabela Projeção'!$C:$C,"&gt;"&amp;V$66)</f>
        <v>0</v>
      </c>
      <c r="X74" s="66">
        <f>SUMIFS('Tabela Projeção'!$I:$I,'Tabela Projeção'!$J:$J,1,'Tabela Projeção'!$AA:$AA,$A74,'Tabela Projeção'!$B:$B,"&lt;="&amp;X$66,'Tabela Projeção'!$C:$C,"&gt;"&amp;W$66)</f>
        <v>0</v>
      </c>
      <c r="Y74" s="66">
        <f>SUMIFS('Tabela Projeção'!$I:$I,'Tabela Projeção'!$J:$J,1,'Tabela Projeção'!$AA:$AA,$A74,'Tabela Projeção'!$B:$B,"&lt;="&amp;Y$66,'Tabela Projeção'!$C:$C,"&gt;"&amp;X$66)</f>
        <v>0</v>
      </c>
      <c r="Z74" s="66">
        <f>SUMIFS('Tabela Projeção'!$I:$I,'Tabela Projeção'!$J:$J,1,'Tabela Projeção'!$AA:$AA,$A74,'Tabela Projeção'!$B:$B,"&lt;="&amp;Z$66,'Tabela Projeção'!$C:$C,"&gt;"&amp;Y$66)</f>
        <v>0</v>
      </c>
      <c r="AA74" s="66">
        <f>SUMIFS('Tabela Projeção'!$I:$I,'Tabela Projeção'!$J:$J,1,'Tabela Projeção'!$AA:$AA,$A74,'Tabela Projeção'!$B:$B,"&lt;="&amp;AA$66,'Tabela Projeção'!$C:$C,"&gt;"&amp;Z$66)</f>
        <v>0</v>
      </c>
      <c r="AB74" s="66">
        <f>SUMIFS('Tabela Projeção'!$I:$I,'Tabela Projeção'!$J:$J,1,'Tabela Projeção'!$AA:$AA,$A74,'Tabela Projeção'!$B:$B,"&lt;="&amp;AB$66,'Tabela Projeção'!$C:$C,"&gt;"&amp;AA$66)</f>
        <v>0</v>
      </c>
      <c r="AC74" s="66">
        <f>SUMIFS('Tabela Projeção'!$I:$I,'Tabela Projeção'!$J:$J,1,'Tabela Projeção'!$AA:$AA,$A74,'Tabela Projeção'!$B:$B,"&lt;="&amp;AC$66,'Tabela Projeção'!$C:$C,"&gt;"&amp;AB$66)</f>
        <v>0</v>
      </c>
      <c r="AD74" s="66">
        <f>SUMIFS('Tabela Projeção'!$I:$I,'Tabela Projeção'!$J:$J,1,'Tabela Projeção'!$AA:$AA,$A74,'Tabela Projeção'!$B:$B,"&lt;="&amp;AD$66,'Tabela Projeção'!$C:$C,"&gt;"&amp;AC$66)</f>
        <v>0</v>
      </c>
      <c r="AE74" s="66">
        <f>SUMIFS('Tabela Projeção'!$I:$I,'Tabela Projeção'!$J:$J,1,'Tabela Projeção'!$AA:$AA,$A74,'Tabela Projeção'!$B:$B,"&lt;="&amp;AE$66,'Tabela Projeção'!$C:$C,"&gt;"&amp;AD$66)</f>
        <v>0</v>
      </c>
    </row>
    <row r="75" spans="1:31" ht="15.75" customHeight="1">
      <c r="A75" s="65" t="s">
        <v>19</v>
      </c>
      <c r="B75" s="70" t="s">
        <v>52</v>
      </c>
      <c r="C75" s="66">
        <f>SUMIFS('Tabela Projeção'!$I:$I,'Tabela Projeção'!$J:$J,1,'Tabela Projeção'!$AA:$AA,$A75,'Tabela Projeção'!$B:$B,"&lt;="&amp;C$66,'Tabela Projeção'!$C:$C,"&gt;"&amp;B$66)</f>
        <v>0</v>
      </c>
      <c r="D75" s="66">
        <f>SUMIFS('Tabela Projeção'!$I:$I,'Tabela Projeção'!$J:$J,1,'Tabela Projeção'!$AA:$AA,$A75,'Tabela Projeção'!$B:$B,"&lt;="&amp;D$66,'Tabela Projeção'!$C:$C,"&gt;"&amp;C$66)</f>
        <v>773.15172543621543</v>
      </c>
      <c r="E75" s="66">
        <f>SUMIFS('Tabela Projeção'!$I:$I,'Tabela Projeção'!$J:$J,1,'Tabela Projeção'!$AA:$AA,$A75,'Tabela Projeção'!$B:$B,"&lt;="&amp;E$66,'Tabela Projeção'!$C:$C,"&gt;"&amp;D$66)</f>
        <v>-52971.054007909916</v>
      </c>
      <c r="F75" s="66">
        <f>SUMIFS('Tabela Projeção'!$I:$I,'Tabela Projeção'!$J:$J,1,'Tabela Projeção'!$AA:$AA,$A75,'Tabela Projeção'!$B:$B,"&lt;="&amp;F$66,'Tabela Projeção'!$C:$C,"&gt;"&amp;E$66)</f>
        <v>-35501.943845712463</v>
      </c>
      <c r="G75" s="66">
        <f>SUMIFS('Tabela Projeção'!$I:$I,'Tabela Projeção'!$J:$J,1,'Tabela Projeção'!$AA:$AA,$A75,'Tabela Projeção'!$B:$B,"&lt;="&amp;G$66,'Tabela Projeção'!$C:$C,"&gt;"&amp;F$66)</f>
        <v>-41695.299353424249</v>
      </c>
      <c r="H75" s="66">
        <f>SUMIFS('Tabela Projeção'!$I:$I,'Tabela Projeção'!$J:$J,1,'Tabela Projeção'!$AA:$AA,$A75,'Tabela Projeção'!$B:$B,"&lt;="&amp;H$66,'Tabela Projeção'!$C:$C,"&gt;"&amp;G$66)</f>
        <v>-1779.6998309671671</v>
      </c>
      <c r="I75" s="66">
        <f>SUMIFS('Tabela Projeção'!$I:$I,'Tabela Projeção'!$J:$J,1,'Tabela Projeção'!$AA:$AA,$A75,'Tabela Projeção'!$B:$B,"&lt;="&amp;I$66,'Tabela Projeção'!$C:$C,"&gt;"&amp;H$66)</f>
        <v>-1593.0086631105346</v>
      </c>
      <c r="J75" s="66">
        <f>SUMIFS('Tabela Projeção'!$I:$I,'Tabela Projeção'!$J:$J,1,'Tabela Projeção'!$AA:$AA,$A75,'Tabela Projeção'!$B:$B,"&lt;="&amp;J$66,'Tabela Projeção'!$C:$C,"&gt;"&amp;I$66)</f>
        <v>-1728.4693557260057</v>
      </c>
      <c r="K75" s="66">
        <f>SUMIFS('Tabela Projeção'!$I:$I,'Tabela Projeção'!$J:$J,1,'Tabela Projeção'!$AA:$AA,$A75,'Tabela Projeção'!$B:$B,"&lt;="&amp;K$66,'Tabela Projeção'!$C:$C,"&gt;"&amp;J$66)</f>
        <v>-412.68300264557161</v>
      </c>
      <c r="L75" s="66">
        <f>SUMIFS('Tabela Projeção'!$I:$I,'Tabela Projeção'!$J:$J,1,'Tabela Projeção'!$AA:$AA,$A75,'Tabela Projeção'!$B:$B,"&lt;="&amp;L$66,'Tabela Projeção'!$C:$C,"&gt;"&amp;K$66)</f>
        <v>148.44343961706869</v>
      </c>
      <c r="M75" s="66">
        <f>SUMIFS('Tabela Projeção'!$I:$I,'Tabela Projeção'!$J:$J,1,'Tabela Projeção'!$AA:$AA,$A75,'Tabela Projeção'!$B:$B,"&lt;="&amp;M$66,'Tabela Projeção'!$C:$C,"&gt;"&amp;L$66)</f>
        <v>-675.26508877933236</v>
      </c>
      <c r="N75" s="66">
        <f>SUMIFS('Tabela Projeção'!$I:$I,'Tabela Projeção'!$J:$J,1,'Tabela Projeção'!$AA:$AA,$A75,'Tabela Projeção'!$B:$B,"&lt;="&amp;N$66,'Tabela Projeção'!$C:$C,"&gt;"&amp;M$66)</f>
        <v>5.8882156178562672</v>
      </c>
      <c r="O75" s="66">
        <f>SUMIFS('Tabela Projeção'!$I:$I,'Tabela Projeção'!$J:$J,1,'Tabela Projeção'!$AA:$AA,$A75,'Tabela Projeção'!$B:$B,"&lt;="&amp;O$66,'Tabela Projeção'!$C:$C,"&gt;"&amp;N$66)</f>
        <v>-54.253789647903737</v>
      </c>
      <c r="P75" s="66">
        <f>SUMIFS('Tabela Projeção'!$I:$I,'Tabela Projeção'!$J:$J,1,'Tabela Projeção'!$AA:$AA,$A75,'Tabela Projeção'!$B:$B,"&lt;="&amp;P$66,'Tabela Projeção'!$C:$C,"&gt;"&amp;O$66)</f>
        <v>-944.26724140435044</v>
      </c>
      <c r="Q75" s="66">
        <f>SUMIFS('Tabela Projeção'!$I:$I,'Tabela Projeção'!$J:$J,1,'Tabela Projeção'!$AA:$AA,$A75,'Tabela Projeção'!$B:$B,"&lt;="&amp;Q$66,'Tabela Projeção'!$C:$C,"&gt;"&amp;P$66)</f>
        <v>-453.00495751795535</v>
      </c>
      <c r="R75" s="66">
        <f>SUMIFS('Tabela Projeção'!$I:$I,'Tabela Projeção'!$J:$J,1,'Tabela Projeção'!$AA:$AA,$A75,'Tabela Projeção'!$B:$B,"&lt;="&amp;R$66,'Tabela Projeção'!$C:$C,"&gt;"&amp;Q$66)</f>
        <v>-3217.550593843036</v>
      </c>
      <c r="S75" s="66">
        <f>SUMIFS('Tabela Projeção'!$I:$I,'Tabela Projeção'!$J:$J,1,'Tabela Projeção'!$AA:$AA,$A75,'Tabela Projeção'!$B:$B,"&lt;="&amp;S$66,'Tabela Projeção'!$C:$C,"&gt;"&amp;R$66)</f>
        <v>-136.69528204588434</v>
      </c>
      <c r="T75" s="66">
        <f>SUMIFS('Tabela Projeção'!$I:$I,'Tabela Projeção'!$J:$J,1,'Tabela Projeção'!$AA:$AA,$A75,'Tabela Projeção'!$B:$B,"&lt;="&amp;T$66,'Tabela Projeção'!$C:$C,"&gt;"&amp;S$66)</f>
        <v>0</v>
      </c>
      <c r="U75" s="66">
        <f>SUMIFS('Tabela Projeção'!$I:$I,'Tabela Projeção'!$J:$J,1,'Tabela Projeção'!$AA:$AA,$A75,'Tabela Projeção'!$B:$B,"&lt;="&amp;U$66,'Tabela Projeção'!$C:$C,"&gt;"&amp;T$66)</f>
        <v>0</v>
      </c>
      <c r="V75" s="66">
        <f>SUMIFS('Tabela Projeção'!$I:$I,'Tabela Projeção'!$J:$J,1,'Tabela Projeção'!$AA:$AA,$A75,'Tabela Projeção'!$B:$B,"&lt;="&amp;V$66,'Tabela Projeção'!$C:$C,"&gt;"&amp;U$66)</f>
        <v>0</v>
      </c>
      <c r="W75" s="66">
        <f>SUMIFS('Tabela Projeção'!$I:$I,'Tabela Projeção'!$J:$J,1,'Tabela Projeção'!$AA:$AA,$A75,'Tabela Projeção'!$B:$B,"&lt;="&amp;W$66,'Tabela Projeção'!$C:$C,"&gt;"&amp;V$66)</f>
        <v>0</v>
      </c>
      <c r="X75" s="66">
        <f>SUMIFS('Tabela Projeção'!$I:$I,'Tabela Projeção'!$J:$J,1,'Tabela Projeção'!$AA:$AA,$A75,'Tabela Projeção'!$B:$B,"&lt;="&amp;X$66,'Tabela Projeção'!$C:$C,"&gt;"&amp;W$66)</f>
        <v>0</v>
      </c>
      <c r="Y75" s="66">
        <f>SUMIFS('Tabela Projeção'!$I:$I,'Tabela Projeção'!$J:$J,1,'Tabela Projeção'!$AA:$AA,$A75,'Tabela Projeção'!$B:$B,"&lt;="&amp;Y$66,'Tabela Projeção'!$C:$C,"&gt;"&amp;X$66)</f>
        <v>0</v>
      </c>
      <c r="Z75" s="66">
        <f>SUMIFS('Tabela Projeção'!$I:$I,'Tabela Projeção'!$J:$J,1,'Tabela Projeção'!$AA:$AA,$A75,'Tabela Projeção'!$B:$B,"&lt;="&amp;Z$66,'Tabela Projeção'!$C:$C,"&gt;"&amp;Y$66)</f>
        <v>0</v>
      </c>
      <c r="AA75" s="66">
        <f>SUMIFS('Tabela Projeção'!$I:$I,'Tabela Projeção'!$J:$J,1,'Tabela Projeção'!$AA:$AA,$A75,'Tabela Projeção'!$B:$B,"&lt;="&amp;AA$66,'Tabela Projeção'!$C:$C,"&gt;"&amp;Z$66)</f>
        <v>0</v>
      </c>
      <c r="AB75" s="66">
        <f>SUMIFS('Tabela Projeção'!$I:$I,'Tabela Projeção'!$J:$J,1,'Tabela Projeção'!$AA:$AA,$A75,'Tabela Projeção'!$B:$B,"&lt;="&amp;AB$66,'Tabela Projeção'!$C:$C,"&gt;"&amp;AA$66)</f>
        <v>0</v>
      </c>
      <c r="AC75" s="66">
        <f>SUMIFS('Tabela Projeção'!$I:$I,'Tabela Projeção'!$J:$J,1,'Tabela Projeção'!$AA:$AA,$A75,'Tabela Projeção'!$B:$B,"&lt;="&amp;AC$66,'Tabela Projeção'!$C:$C,"&gt;"&amp;AB$66)</f>
        <v>0</v>
      </c>
      <c r="AD75" s="66">
        <f>SUMIFS('Tabela Projeção'!$I:$I,'Tabela Projeção'!$J:$J,1,'Tabela Projeção'!$AA:$AA,$A75,'Tabela Projeção'!$B:$B,"&lt;="&amp;AD$66,'Tabela Projeção'!$C:$C,"&gt;"&amp;AC$66)</f>
        <v>0</v>
      </c>
      <c r="AE75" s="66">
        <f>SUMIFS('Tabela Projeção'!$I:$I,'Tabela Projeção'!$J:$J,1,'Tabela Projeção'!$AA:$AA,$A75,'Tabela Projeção'!$B:$B,"&lt;="&amp;AE$66,'Tabela Projeção'!$C:$C,"&gt;"&amp;AD$66)</f>
        <v>0</v>
      </c>
    </row>
    <row r="76" spans="1:31" ht="15.75" customHeight="1">
      <c r="A76" s="65" t="s">
        <v>24</v>
      </c>
      <c r="B76" s="70" t="s">
        <v>52</v>
      </c>
      <c r="C76" s="66">
        <f>SUMIFS('Tabela Projeção'!$I:$I,'Tabela Projeção'!$J:$J,1,'Tabela Projeção'!$AA:$AA,$A76,'Tabela Projeção'!$B:$B,"&lt;="&amp;C$66,'Tabela Projeção'!$C:$C,"&gt;"&amp;B$66)</f>
        <v>0</v>
      </c>
      <c r="D76" s="66">
        <f>SUMIFS('Tabela Projeção'!$I:$I,'Tabela Projeção'!$J:$J,1,'Tabela Projeção'!$AA:$AA,$A76,'Tabela Projeção'!$B:$B,"&lt;="&amp;D$66,'Tabela Projeção'!$C:$C,"&gt;"&amp;C$66)</f>
        <v>-3000</v>
      </c>
      <c r="E76" s="66">
        <f>SUMIFS('Tabela Projeção'!$I:$I,'Tabela Projeção'!$J:$J,1,'Tabela Projeção'!$AA:$AA,$A76,'Tabela Projeção'!$B:$B,"&lt;="&amp;E$66,'Tabela Projeção'!$C:$C,"&gt;"&amp;D$66)</f>
        <v>-3000</v>
      </c>
      <c r="F76" s="66">
        <f>SUMIFS('Tabela Projeção'!$I:$I,'Tabela Projeção'!$J:$J,1,'Tabela Projeção'!$AA:$AA,$A76,'Tabela Projeção'!$B:$B,"&lt;="&amp;F$66,'Tabela Projeção'!$C:$C,"&gt;"&amp;E$66)</f>
        <v>-3000</v>
      </c>
      <c r="G76" s="66">
        <f>SUMIFS('Tabela Projeção'!$I:$I,'Tabela Projeção'!$J:$J,1,'Tabela Projeção'!$AA:$AA,$A76,'Tabela Projeção'!$B:$B,"&lt;="&amp;G$66,'Tabela Projeção'!$C:$C,"&gt;"&amp;F$66)</f>
        <v>-7510.19</v>
      </c>
      <c r="H76" s="66">
        <f>SUMIFS('Tabela Projeção'!$I:$I,'Tabela Projeção'!$J:$J,1,'Tabela Projeção'!$AA:$AA,$A76,'Tabela Projeção'!$B:$B,"&lt;="&amp;H$66,'Tabela Projeção'!$C:$C,"&gt;"&amp;G$66)</f>
        <v>-614.32169013985185</v>
      </c>
      <c r="I76" s="66">
        <f>SUMIFS('Tabela Projeção'!$I:$I,'Tabela Projeção'!$J:$J,1,'Tabela Projeção'!$AA:$AA,$A76,'Tabela Projeção'!$B:$B,"&lt;="&amp;I$66,'Tabela Projeção'!$C:$C,"&gt;"&amp;H$66)</f>
        <v>-3788.64</v>
      </c>
      <c r="J76" s="66">
        <f>SUMIFS('Tabela Projeção'!$I:$I,'Tabela Projeção'!$J:$J,1,'Tabela Projeção'!$AA:$AA,$A76,'Tabela Projeção'!$B:$B,"&lt;="&amp;J$66,'Tabela Projeção'!$C:$C,"&gt;"&amp;I$66)</f>
        <v>-4070.89</v>
      </c>
      <c r="K76" s="66">
        <f>SUMIFS('Tabela Projeção'!$I:$I,'Tabela Projeção'!$J:$J,1,'Tabela Projeção'!$AA:$AA,$A76,'Tabela Projeção'!$B:$B,"&lt;="&amp;K$66,'Tabela Projeção'!$C:$C,"&gt;"&amp;J$66)</f>
        <v>-3547.94</v>
      </c>
      <c r="L76" s="66">
        <f>SUMIFS('Tabela Projeção'!$I:$I,'Tabela Projeção'!$J:$J,1,'Tabela Projeção'!$AA:$AA,$A76,'Tabela Projeção'!$B:$B,"&lt;="&amp;L$66,'Tabela Projeção'!$C:$C,"&gt;"&amp;K$66)</f>
        <v>0</v>
      </c>
      <c r="M76" s="66">
        <f>SUMIFS('Tabela Projeção'!$I:$I,'Tabela Projeção'!$J:$J,1,'Tabela Projeção'!$AA:$AA,$A76,'Tabela Projeção'!$B:$B,"&lt;="&amp;M$66,'Tabela Projeção'!$C:$C,"&gt;"&amp;L$66)</f>
        <v>-6942.340258213384</v>
      </c>
      <c r="N76" s="66">
        <f>SUMIFS('Tabela Projeção'!$I:$I,'Tabela Projeção'!$J:$J,1,'Tabela Projeção'!$AA:$AA,$A76,'Tabela Projeção'!$B:$B,"&lt;="&amp;N$66,'Tabela Projeção'!$C:$C,"&gt;"&amp;M$66)</f>
        <v>-9415.619999999999</v>
      </c>
      <c r="O76" s="66">
        <f>SUMIFS('Tabela Projeção'!$I:$I,'Tabela Projeção'!$J:$J,1,'Tabela Projeção'!$AA:$AA,$A76,'Tabela Projeção'!$B:$B,"&lt;="&amp;O$66,'Tabela Projeção'!$C:$C,"&gt;"&amp;N$66)</f>
        <v>-4000</v>
      </c>
      <c r="P76" s="66">
        <f>SUMIFS('Tabela Projeção'!$I:$I,'Tabela Projeção'!$J:$J,1,'Tabela Projeção'!$AA:$AA,$A76,'Tabela Projeção'!$B:$B,"&lt;="&amp;P$66,'Tabela Projeção'!$C:$C,"&gt;"&amp;O$66)</f>
        <v>-4000</v>
      </c>
      <c r="Q76" s="66">
        <f>SUMIFS('Tabela Projeção'!$I:$I,'Tabela Projeção'!$J:$J,1,'Tabela Projeção'!$AA:$AA,$A76,'Tabela Projeção'!$B:$B,"&lt;="&amp;Q$66,'Tabela Projeção'!$C:$C,"&gt;"&amp;P$66)</f>
        <v>-4000</v>
      </c>
      <c r="R76" s="66">
        <f>SUMIFS('Tabela Projeção'!$I:$I,'Tabela Projeção'!$J:$J,1,'Tabela Projeção'!$AA:$AA,$A76,'Tabela Projeção'!$B:$B,"&lt;="&amp;R$66,'Tabela Projeção'!$C:$C,"&gt;"&amp;Q$66)</f>
        <v>-4485.93</v>
      </c>
      <c r="S76" s="66">
        <f>SUMIFS('Tabela Projeção'!$I:$I,'Tabela Projeção'!$J:$J,1,'Tabela Projeção'!$AA:$AA,$A76,'Tabela Projeção'!$B:$B,"&lt;="&amp;S$66,'Tabela Projeção'!$C:$C,"&gt;"&amp;R$66)</f>
        <v>-810</v>
      </c>
      <c r="T76" s="66">
        <f>SUMIFS('Tabela Projeção'!$I:$I,'Tabela Projeção'!$J:$J,1,'Tabela Projeção'!$AA:$AA,$A76,'Tabela Projeção'!$B:$B,"&lt;="&amp;T$66,'Tabela Projeção'!$C:$C,"&gt;"&amp;S$66)</f>
        <v>0</v>
      </c>
      <c r="U76" s="66">
        <f>SUMIFS('Tabela Projeção'!$I:$I,'Tabela Projeção'!$J:$J,1,'Tabela Projeção'!$AA:$AA,$A76,'Tabela Projeção'!$B:$B,"&lt;="&amp;U$66,'Tabela Projeção'!$C:$C,"&gt;"&amp;T$66)</f>
        <v>0</v>
      </c>
      <c r="V76" s="66">
        <f>SUMIFS('Tabela Projeção'!$I:$I,'Tabela Projeção'!$J:$J,1,'Tabela Projeção'!$AA:$AA,$A76,'Tabela Projeção'!$B:$B,"&lt;="&amp;V$66,'Tabela Projeção'!$C:$C,"&gt;"&amp;U$66)</f>
        <v>0</v>
      </c>
      <c r="W76" s="66">
        <f>SUMIFS('Tabela Projeção'!$I:$I,'Tabela Projeção'!$J:$J,1,'Tabela Projeção'!$AA:$AA,$A76,'Tabela Projeção'!$B:$B,"&lt;="&amp;W$66,'Tabela Projeção'!$C:$C,"&gt;"&amp;V$66)</f>
        <v>0</v>
      </c>
      <c r="X76" s="66">
        <f>SUMIFS('Tabela Projeção'!$I:$I,'Tabela Projeção'!$J:$J,1,'Tabela Projeção'!$AA:$AA,$A76,'Tabela Projeção'!$B:$B,"&lt;="&amp;X$66,'Tabela Projeção'!$C:$C,"&gt;"&amp;W$66)</f>
        <v>0</v>
      </c>
      <c r="Y76" s="66">
        <f>SUMIFS('Tabela Projeção'!$I:$I,'Tabela Projeção'!$J:$J,1,'Tabela Projeção'!$AA:$AA,$A76,'Tabela Projeção'!$B:$B,"&lt;="&amp;Y$66,'Tabela Projeção'!$C:$C,"&gt;"&amp;X$66)</f>
        <v>0</v>
      </c>
      <c r="Z76" s="66">
        <f>SUMIFS('Tabela Projeção'!$I:$I,'Tabela Projeção'!$J:$J,1,'Tabela Projeção'!$AA:$AA,$A76,'Tabela Projeção'!$B:$B,"&lt;="&amp;Z$66,'Tabela Projeção'!$C:$C,"&gt;"&amp;Y$66)</f>
        <v>0</v>
      </c>
      <c r="AA76" s="66">
        <f>SUMIFS('Tabela Projeção'!$I:$I,'Tabela Projeção'!$J:$J,1,'Tabela Projeção'!$AA:$AA,$A76,'Tabela Projeção'!$B:$B,"&lt;="&amp;AA$66,'Tabela Projeção'!$C:$C,"&gt;"&amp;Z$66)</f>
        <v>0</v>
      </c>
      <c r="AB76" s="66">
        <f>SUMIFS('Tabela Projeção'!$I:$I,'Tabela Projeção'!$J:$J,1,'Tabela Projeção'!$AA:$AA,$A76,'Tabela Projeção'!$B:$B,"&lt;="&amp;AB$66,'Tabela Projeção'!$C:$C,"&gt;"&amp;AA$66)</f>
        <v>0</v>
      </c>
      <c r="AC76" s="66">
        <f>SUMIFS('Tabela Projeção'!$I:$I,'Tabela Projeção'!$J:$J,1,'Tabela Projeção'!$AA:$AA,$A76,'Tabela Projeção'!$B:$B,"&lt;="&amp;AC$66,'Tabela Projeção'!$C:$C,"&gt;"&amp;AB$66)</f>
        <v>0</v>
      </c>
      <c r="AD76" s="66">
        <f>SUMIFS('Tabela Projeção'!$I:$I,'Tabela Projeção'!$J:$J,1,'Tabela Projeção'!$AA:$AA,$A76,'Tabela Projeção'!$B:$B,"&lt;="&amp;AD$66,'Tabela Projeção'!$C:$C,"&gt;"&amp;AC$66)</f>
        <v>0</v>
      </c>
      <c r="AE76" s="66">
        <f>SUMIFS('Tabela Projeção'!$I:$I,'Tabela Projeção'!$J:$J,1,'Tabela Projeção'!$AA:$AA,$A76,'Tabela Projeção'!$B:$B,"&lt;="&amp;AE$66,'Tabela Projeção'!$C:$C,"&gt;"&amp;AD$66)</f>
        <v>0</v>
      </c>
    </row>
    <row r="77" spans="1:31" ht="15.75" customHeight="1">
      <c r="A77" s="65" t="s">
        <v>16</v>
      </c>
      <c r="B77" s="70" t="s">
        <v>52</v>
      </c>
      <c r="C77" s="66">
        <f>SUMIFS('Tabela Projeção'!$I:$I,'Tabela Projeção'!$J:$J,1,'Tabela Projeção'!$AA:$AA,$A77,'Tabela Projeção'!$B:$B,"&lt;="&amp;C$66,'Tabela Projeção'!$C:$C,"&gt;"&amp;B$66)</f>
        <v>0</v>
      </c>
      <c r="D77" s="66">
        <f>SUMIFS('Tabela Projeção'!$I:$I,'Tabela Projeção'!$J:$J,1,'Tabela Projeção'!$AA:$AA,$A77,'Tabela Projeção'!$B:$B,"&lt;="&amp;D$66,'Tabela Projeção'!$C:$C,"&gt;"&amp;C$66)</f>
        <v>0</v>
      </c>
      <c r="E77" s="66">
        <f>SUMIFS('Tabela Projeção'!$I:$I,'Tabela Projeção'!$J:$J,1,'Tabela Projeção'!$AA:$AA,$A77,'Tabela Projeção'!$B:$B,"&lt;="&amp;E$66,'Tabela Projeção'!$C:$C,"&gt;"&amp;D$66)</f>
        <v>-984.49</v>
      </c>
      <c r="F77" s="66">
        <f>SUMIFS('Tabela Projeção'!$I:$I,'Tabela Projeção'!$J:$J,1,'Tabela Projeção'!$AA:$AA,$A77,'Tabela Projeção'!$B:$B,"&lt;="&amp;F$66,'Tabela Projeção'!$C:$C,"&gt;"&amp;E$66)</f>
        <v>-10401.689816823442</v>
      </c>
      <c r="G77" s="66">
        <f>SUMIFS('Tabela Projeção'!$I:$I,'Tabela Projeção'!$J:$J,1,'Tabela Projeção'!$AA:$AA,$A77,'Tabela Projeção'!$B:$B,"&lt;="&amp;G$66,'Tabela Projeção'!$C:$C,"&gt;"&amp;F$66)</f>
        <v>-18290.68</v>
      </c>
      <c r="H77" s="66">
        <f>SUMIFS('Tabela Projeção'!$I:$I,'Tabela Projeção'!$J:$J,1,'Tabela Projeção'!$AA:$AA,$A77,'Tabela Projeção'!$B:$B,"&lt;="&amp;H$66,'Tabela Projeção'!$C:$C,"&gt;"&amp;G$66)</f>
        <v>0</v>
      </c>
      <c r="I77" s="66">
        <f>SUMIFS('Tabela Projeção'!$I:$I,'Tabela Projeção'!$J:$J,1,'Tabela Projeção'!$AA:$AA,$A77,'Tabela Projeção'!$B:$B,"&lt;="&amp;I$66,'Tabela Projeção'!$C:$C,"&gt;"&amp;H$66)</f>
        <v>-449.53</v>
      </c>
      <c r="J77" s="66">
        <f>SUMIFS('Tabela Projeção'!$I:$I,'Tabela Projeção'!$J:$J,1,'Tabela Projeção'!$AA:$AA,$A77,'Tabela Projeção'!$B:$B,"&lt;="&amp;J$66,'Tabela Projeção'!$C:$C,"&gt;"&amp;I$66)</f>
        <v>-8209.989999999998</v>
      </c>
      <c r="K77" s="66">
        <f>SUMIFS('Tabela Projeção'!$I:$I,'Tabela Projeção'!$J:$J,1,'Tabela Projeção'!$AA:$AA,$A77,'Tabela Projeção'!$B:$B,"&lt;="&amp;K$66,'Tabela Projeção'!$C:$C,"&gt;"&amp;J$66)</f>
        <v>-2769.56</v>
      </c>
      <c r="L77" s="66">
        <f>SUMIFS('Tabela Projeção'!$I:$I,'Tabela Projeção'!$J:$J,1,'Tabela Projeção'!$AA:$AA,$A77,'Tabela Projeção'!$B:$B,"&lt;="&amp;L$66,'Tabela Projeção'!$C:$C,"&gt;"&amp;K$66)</f>
        <v>-6309.7300000000005</v>
      </c>
      <c r="M77" s="66">
        <f>SUMIFS('Tabela Projeção'!$I:$I,'Tabela Projeção'!$J:$J,1,'Tabela Projeção'!$AA:$AA,$A77,'Tabela Projeção'!$B:$B,"&lt;="&amp;M$66,'Tabela Projeção'!$C:$C,"&gt;"&amp;L$66)</f>
        <v>-5572.0599999999986</v>
      </c>
      <c r="N77" s="66">
        <f>SUMIFS('Tabela Projeção'!$I:$I,'Tabela Projeção'!$J:$J,1,'Tabela Projeção'!$AA:$AA,$A77,'Tabela Projeção'!$B:$B,"&lt;="&amp;N$66,'Tabela Projeção'!$C:$C,"&gt;"&amp;M$66)</f>
        <v>-4144.47</v>
      </c>
      <c r="O77" s="66">
        <f>SUMIFS('Tabela Projeção'!$I:$I,'Tabela Projeção'!$J:$J,1,'Tabela Projeção'!$AA:$AA,$A77,'Tabela Projeção'!$B:$B,"&lt;="&amp;O$66,'Tabela Projeção'!$C:$C,"&gt;"&amp;N$66)</f>
        <v>-2288.71</v>
      </c>
      <c r="P77" s="66">
        <f>SUMIFS('Tabela Projeção'!$I:$I,'Tabela Projeção'!$J:$J,1,'Tabela Projeção'!$AA:$AA,$A77,'Tabela Projeção'!$B:$B,"&lt;="&amp;P$66,'Tabela Projeção'!$C:$C,"&gt;"&amp;O$66)</f>
        <v>-14.83</v>
      </c>
      <c r="Q77" s="66">
        <f>SUMIFS('Tabela Projeção'!$I:$I,'Tabela Projeção'!$J:$J,1,'Tabela Projeção'!$AA:$AA,$A77,'Tabela Projeção'!$B:$B,"&lt;="&amp;Q$66,'Tabela Projeção'!$C:$C,"&gt;"&amp;P$66)</f>
        <v>-4469.24</v>
      </c>
      <c r="R77" s="66">
        <f>SUMIFS('Tabela Projeção'!$I:$I,'Tabela Projeção'!$J:$J,1,'Tabela Projeção'!$AA:$AA,$A77,'Tabela Projeção'!$B:$B,"&lt;="&amp;R$66,'Tabela Projeção'!$C:$C,"&gt;"&amp;Q$66)</f>
        <v>-4871.21</v>
      </c>
      <c r="S77" s="66">
        <f>SUMIFS('Tabela Projeção'!$I:$I,'Tabela Projeção'!$J:$J,1,'Tabela Projeção'!$AA:$AA,$A77,'Tabela Projeção'!$B:$B,"&lt;="&amp;S$66,'Tabela Projeção'!$C:$C,"&gt;"&amp;R$66)</f>
        <v>-411.63</v>
      </c>
      <c r="T77" s="66">
        <f>SUMIFS('Tabela Projeção'!$I:$I,'Tabela Projeção'!$J:$J,1,'Tabela Projeção'!$AA:$AA,$A77,'Tabela Projeção'!$B:$B,"&lt;="&amp;T$66,'Tabela Projeção'!$C:$C,"&gt;"&amp;S$66)</f>
        <v>0</v>
      </c>
      <c r="U77" s="66">
        <f>SUMIFS('Tabela Projeção'!$I:$I,'Tabela Projeção'!$J:$J,1,'Tabela Projeção'!$AA:$AA,$A77,'Tabela Projeção'!$B:$B,"&lt;="&amp;U$66,'Tabela Projeção'!$C:$C,"&gt;"&amp;T$66)</f>
        <v>0</v>
      </c>
      <c r="V77" s="66">
        <f>SUMIFS('Tabela Projeção'!$I:$I,'Tabela Projeção'!$J:$J,1,'Tabela Projeção'!$AA:$AA,$A77,'Tabela Projeção'!$B:$B,"&lt;="&amp;V$66,'Tabela Projeção'!$C:$C,"&gt;"&amp;U$66)</f>
        <v>0</v>
      </c>
      <c r="W77" s="66">
        <f>SUMIFS('Tabela Projeção'!$I:$I,'Tabela Projeção'!$J:$J,1,'Tabela Projeção'!$AA:$AA,$A77,'Tabela Projeção'!$B:$B,"&lt;="&amp;W$66,'Tabela Projeção'!$C:$C,"&gt;"&amp;V$66)</f>
        <v>0</v>
      </c>
      <c r="X77" s="66">
        <f>SUMIFS('Tabela Projeção'!$I:$I,'Tabela Projeção'!$J:$J,1,'Tabela Projeção'!$AA:$AA,$A77,'Tabela Projeção'!$B:$B,"&lt;="&amp;X$66,'Tabela Projeção'!$C:$C,"&gt;"&amp;W$66)</f>
        <v>0</v>
      </c>
      <c r="Y77" s="66">
        <f>SUMIFS('Tabela Projeção'!$I:$I,'Tabela Projeção'!$J:$J,1,'Tabela Projeção'!$AA:$AA,$A77,'Tabela Projeção'!$B:$B,"&lt;="&amp;Y$66,'Tabela Projeção'!$C:$C,"&gt;"&amp;X$66)</f>
        <v>0</v>
      </c>
      <c r="Z77" s="66">
        <f>SUMIFS('Tabela Projeção'!$I:$I,'Tabela Projeção'!$J:$J,1,'Tabela Projeção'!$AA:$AA,$A77,'Tabela Projeção'!$B:$B,"&lt;="&amp;Z$66,'Tabela Projeção'!$C:$C,"&gt;"&amp;Y$66)</f>
        <v>0</v>
      </c>
      <c r="AA77" s="66">
        <f>SUMIFS('Tabela Projeção'!$I:$I,'Tabela Projeção'!$J:$J,1,'Tabela Projeção'!$AA:$AA,$A77,'Tabela Projeção'!$B:$B,"&lt;="&amp;AA$66,'Tabela Projeção'!$C:$C,"&gt;"&amp;Z$66)</f>
        <v>0</v>
      </c>
      <c r="AB77" s="66">
        <f>SUMIFS('Tabela Projeção'!$I:$I,'Tabela Projeção'!$J:$J,1,'Tabela Projeção'!$AA:$AA,$A77,'Tabela Projeção'!$B:$B,"&lt;="&amp;AB$66,'Tabela Projeção'!$C:$C,"&gt;"&amp;AA$66)</f>
        <v>0</v>
      </c>
      <c r="AC77" s="66">
        <f>SUMIFS('Tabela Projeção'!$I:$I,'Tabela Projeção'!$J:$J,1,'Tabela Projeção'!$AA:$AA,$A77,'Tabela Projeção'!$B:$B,"&lt;="&amp;AC$66,'Tabela Projeção'!$C:$C,"&gt;"&amp;AB$66)</f>
        <v>0</v>
      </c>
      <c r="AD77" s="66">
        <f>SUMIFS('Tabela Projeção'!$I:$I,'Tabela Projeção'!$J:$J,1,'Tabela Projeção'!$AA:$AA,$A77,'Tabela Projeção'!$B:$B,"&lt;="&amp;AD$66,'Tabela Projeção'!$C:$C,"&gt;"&amp;AC$66)</f>
        <v>0</v>
      </c>
      <c r="AE77" s="66">
        <f>SUMIFS('Tabela Projeção'!$I:$I,'Tabela Projeção'!$J:$J,1,'Tabela Projeção'!$AA:$AA,$A77,'Tabela Projeção'!$B:$B,"&lt;="&amp;AE$66,'Tabela Projeção'!$C:$C,"&gt;"&amp;AD$66)</f>
        <v>0</v>
      </c>
    </row>
    <row r="78" spans="1:31" ht="15.75" customHeight="1">
      <c r="A78" s="65" t="s">
        <v>26</v>
      </c>
      <c r="B78" s="70" t="s">
        <v>52</v>
      </c>
      <c r="C78" s="66">
        <f>SUMIFS('Tabela Projeção'!$I:$I,'Tabela Projeção'!$J:$J,1,'Tabela Projeção'!$AA:$AA,$A78,'Tabela Projeção'!$B:$B,"&lt;="&amp;C$66,'Tabela Projeção'!$C:$C,"&gt;"&amp;B$66)</f>
        <v>0</v>
      </c>
      <c r="D78" s="66">
        <f>SUMIFS('Tabela Projeção'!$I:$I,'Tabela Projeção'!$J:$J,1,'Tabela Projeção'!$AA:$AA,$A78,'Tabela Projeção'!$B:$B,"&lt;="&amp;D$66,'Tabela Projeção'!$C:$C,"&gt;"&amp;C$66)</f>
        <v>0</v>
      </c>
      <c r="E78" s="66">
        <f>SUMIFS('Tabela Projeção'!$I:$I,'Tabela Projeção'!$J:$J,1,'Tabela Projeção'!$AA:$AA,$A78,'Tabela Projeção'!$B:$B,"&lt;="&amp;E$66,'Tabela Projeção'!$C:$C,"&gt;"&amp;D$66)</f>
        <v>-29332.00636192887</v>
      </c>
      <c r="F78" s="66">
        <f>SUMIFS('Tabela Projeção'!$I:$I,'Tabela Projeção'!$J:$J,1,'Tabela Projeção'!$AA:$AA,$A78,'Tabela Projeção'!$B:$B,"&lt;="&amp;F$66,'Tabela Projeção'!$C:$C,"&gt;"&amp;E$66)</f>
        <v>0</v>
      </c>
      <c r="G78" s="66">
        <f>SUMIFS('Tabela Projeção'!$I:$I,'Tabela Projeção'!$J:$J,1,'Tabela Projeção'!$AA:$AA,$A78,'Tabela Projeção'!$B:$B,"&lt;="&amp;G$66,'Tabela Projeção'!$C:$C,"&gt;"&amp;F$66)</f>
        <v>0</v>
      </c>
      <c r="H78" s="66">
        <f>SUMIFS('Tabela Projeção'!$I:$I,'Tabela Projeção'!$J:$J,1,'Tabela Projeção'!$AA:$AA,$A78,'Tabela Projeção'!$B:$B,"&lt;="&amp;H$66,'Tabela Projeção'!$C:$C,"&gt;"&amp;G$66)</f>
        <v>0</v>
      </c>
      <c r="I78" s="66">
        <f>SUMIFS('Tabela Projeção'!$I:$I,'Tabela Projeção'!$J:$J,1,'Tabela Projeção'!$AA:$AA,$A78,'Tabela Projeção'!$B:$B,"&lt;="&amp;I$66,'Tabela Projeção'!$C:$C,"&gt;"&amp;H$66)</f>
        <v>0</v>
      </c>
      <c r="J78" s="66">
        <f>SUMIFS('Tabela Projeção'!$I:$I,'Tabela Projeção'!$J:$J,1,'Tabela Projeção'!$AA:$AA,$A78,'Tabela Projeção'!$B:$B,"&lt;="&amp;J$66,'Tabela Projeção'!$C:$C,"&gt;"&amp;I$66)</f>
        <v>0</v>
      </c>
      <c r="K78" s="66">
        <f>SUMIFS('Tabela Projeção'!$I:$I,'Tabela Projeção'!$J:$J,1,'Tabela Projeção'!$AA:$AA,$A78,'Tabela Projeção'!$B:$B,"&lt;="&amp;K$66,'Tabela Projeção'!$C:$C,"&gt;"&amp;J$66)</f>
        <v>0</v>
      </c>
      <c r="L78" s="66">
        <f>SUMIFS('Tabela Projeção'!$I:$I,'Tabela Projeção'!$J:$J,1,'Tabela Projeção'!$AA:$AA,$A78,'Tabela Projeção'!$B:$B,"&lt;="&amp;L$66,'Tabela Projeção'!$C:$C,"&gt;"&amp;K$66)</f>
        <v>-11600.2</v>
      </c>
      <c r="M78" s="66">
        <f>SUMIFS('Tabela Projeção'!$I:$I,'Tabela Projeção'!$J:$J,1,'Tabela Projeção'!$AA:$AA,$A78,'Tabela Projeção'!$B:$B,"&lt;="&amp;M$66,'Tabela Projeção'!$C:$C,"&gt;"&amp;L$66)</f>
        <v>-233074.55285627622</v>
      </c>
      <c r="N78" s="66">
        <f>SUMIFS('Tabela Projeção'!$I:$I,'Tabela Projeção'!$J:$J,1,'Tabela Projeção'!$AA:$AA,$A78,'Tabela Projeção'!$B:$B,"&lt;="&amp;N$66,'Tabela Projeção'!$C:$C,"&gt;"&amp;M$66)</f>
        <v>-368558.93373459298</v>
      </c>
      <c r="O78" s="66">
        <f>SUMIFS('Tabela Projeção'!$I:$I,'Tabela Projeção'!$J:$J,1,'Tabela Projeção'!$AA:$AA,$A78,'Tabela Projeção'!$B:$B,"&lt;="&amp;O$66,'Tabela Projeção'!$C:$C,"&gt;"&amp;N$66)</f>
        <v>-6410.91</v>
      </c>
      <c r="P78" s="66">
        <f>SUMIFS('Tabela Projeção'!$I:$I,'Tabela Projeção'!$J:$J,1,'Tabela Projeção'!$AA:$AA,$A78,'Tabela Projeção'!$B:$B,"&lt;="&amp;P$66,'Tabela Projeção'!$C:$C,"&gt;"&amp;O$66)</f>
        <v>-21226.81</v>
      </c>
      <c r="Q78" s="66">
        <f>SUMIFS('Tabela Projeção'!$I:$I,'Tabela Projeção'!$J:$J,1,'Tabela Projeção'!$AA:$AA,$A78,'Tabela Projeção'!$B:$B,"&lt;="&amp;Q$66,'Tabela Projeção'!$C:$C,"&gt;"&amp;P$66)</f>
        <v>-6347.05</v>
      </c>
      <c r="R78" s="66">
        <f>SUMIFS('Tabela Projeção'!$I:$I,'Tabela Projeção'!$J:$J,1,'Tabela Projeção'!$AA:$AA,$A78,'Tabela Projeção'!$B:$B,"&lt;="&amp;R$66,'Tabela Projeção'!$C:$C,"&gt;"&amp;Q$66)</f>
        <v>-5454.57</v>
      </c>
      <c r="S78" s="66">
        <f>SUMIFS('Tabela Projeção'!$I:$I,'Tabela Projeção'!$J:$J,1,'Tabela Projeção'!$AA:$AA,$A78,'Tabela Projeção'!$B:$B,"&lt;="&amp;S$66,'Tabela Projeção'!$C:$C,"&gt;"&amp;R$66)</f>
        <v>-5100.1000000000004</v>
      </c>
      <c r="T78" s="66">
        <f>SUMIFS('Tabela Projeção'!$I:$I,'Tabela Projeção'!$J:$J,1,'Tabela Projeção'!$AA:$AA,$A78,'Tabela Projeção'!$B:$B,"&lt;="&amp;T$66,'Tabela Projeção'!$C:$C,"&gt;"&amp;S$66)</f>
        <v>0</v>
      </c>
      <c r="U78" s="66">
        <f>SUMIFS('Tabela Projeção'!$I:$I,'Tabela Projeção'!$J:$J,1,'Tabela Projeção'!$AA:$AA,$A78,'Tabela Projeção'!$B:$B,"&lt;="&amp;U$66,'Tabela Projeção'!$C:$C,"&gt;"&amp;T$66)</f>
        <v>0</v>
      </c>
      <c r="V78" s="66">
        <f>SUMIFS('Tabela Projeção'!$I:$I,'Tabela Projeção'!$J:$J,1,'Tabela Projeção'!$AA:$AA,$A78,'Tabela Projeção'!$B:$B,"&lt;="&amp;V$66,'Tabela Projeção'!$C:$C,"&gt;"&amp;U$66)</f>
        <v>0</v>
      </c>
      <c r="W78" s="66">
        <f>SUMIFS('Tabela Projeção'!$I:$I,'Tabela Projeção'!$J:$J,1,'Tabela Projeção'!$AA:$AA,$A78,'Tabela Projeção'!$B:$B,"&lt;="&amp;W$66,'Tabela Projeção'!$C:$C,"&gt;"&amp;V$66)</f>
        <v>0</v>
      </c>
      <c r="X78" s="66">
        <f>SUMIFS('Tabela Projeção'!$I:$I,'Tabela Projeção'!$J:$J,1,'Tabela Projeção'!$AA:$AA,$A78,'Tabela Projeção'!$B:$B,"&lt;="&amp;X$66,'Tabela Projeção'!$C:$C,"&gt;"&amp;W$66)</f>
        <v>0</v>
      </c>
      <c r="Y78" s="66">
        <f>SUMIFS('Tabela Projeção'!$I:$I,'Tabela Projeção'!$J:$J,1,'Tabela Projeção'!$AA:$AA,$A78,'Tabela Projeção'!$B:$B,"&lt;="&amp;Y$66,'Tabela Projeção'!$C:$C,"&gt;"&amp;X$66)</f>
        <v>0</v>
      </c>
      <c r="Z78" s="66">
        <f>SUMIFS('Tabela Projeção'!$I:$I,'Tabela Projeção'!$J:$J,1,'Tabela Projeção'!$AA:$AA,$A78,'Tabela Projeção'!$B:$B,"&lt;="&amp;Z$66,'Tabela Projeção'!$C:$C,"&gt;"&amp;Y$66)</f>
        <v>0</v>
      </c>
      <c r="AA78" s="66">
        <f>SUMIFS('Tabela Projeção'!$I:$I,'Tabela Projeção'!$J:$J,1,'Tabela Projeção'!$AA:$AA,$A78,'Tabela Projeção'!$B:$B,"&lt;="&amp;AA$66,'Tabela Projeção'!$C:$C,"&gt;"&amp;Z$66)</f>
        <v>0</v>
      </c>
      <c r="AB78" s="66">
        <f>SUMIFS('Tabela Projeção'!$I:$I,'Tabela Projeção'!$J:$J,1,'Tabela Projeção'!$AA:$AA,$A78,'Tabela Projeção'!$B:$B,"&lt;="&amp;AB$66,'Tabela Projeção'!$C:$C,"&gt;"&amp;AA$66)</f>
        <v>0</v>
      </c>
      <c r="AC78" s="66">
        <f>SUMIFS('Tabela Projeção'!$I:$I,'Tabela Projeção'!$J:$J,1,'Tabela Projeção'!$AA:$AA,$A78,'Tabela Projeção'!$B:$B,"&lt;="&amp;AC$66,'Tabela Projeção'!$C:$C,"&gt;"&amp;AB$66)</f>
        <v>0</v>
      </c>
      <c r="AD78" s="66">
        <f>SUMIFS('Tabela Projeção'!$I:$I,'Tabela Projeção'!$J:$J,1,'Tabela Projeção'!$AA:$AA,$A78,'Tabela Projeção'!$B:$B,"&lt;="&amp;AD$66,'Tabela Projeção'!$C:$C,"&gt;"&amp;AC$66)</f>
        <v>0</v>
      </c>
      <c r="AE78" s="66">
        <f>SUMIFS('Tabela Projeção'!$I:$I,'Tabela Projeção'!$J:$J,1,'Tabela Projeção'!$AA:$AA,$A78,'Tabela Projeção'!$B:$B,"&lt;="&amp;AE$66,'Tabela Projeção'!$C:$C,"&gt;"&amp;AD$66)</f>
        <v>0</v>
      </c>
    </row>
    <row r="79" spans="1:31" ht="15.75" customHeight="1">
      <c r="A79" s="65" t="s">
        <v>25</v>
      </c>
      <c r="B79" s="70" t="s">
        <v>52</v>
      </c>
      <c r="C79" s="66">
        <f>SUMIFS('Tabela Projeção'!$I:$I,'Tabela Projeção'!$J:$J,1,'Tabela Projeção'!$AA:$AA,$A79,'Tabela Projeção'!$B:$B,"&lt;="&amp;C$66,'Tabela Projeção'!$C:$C,"&gt;"&amp;B$66)</f>
        <v>0</v>
      </c>
      <c r="D79" s="66">
        <f>SUMIFS('Tabela Projeção'!$I:$I,'Tabela Projeção'!$J:$J,1,'Tabela Projeção'!$AA:$AA,$A79,'Tabela Projeção'!$B:$B,"&lt;="&amp;D$66,'Tabela Projeção'!$C:$C,"&gt;"&amp;C$66)</f>
        <v>-12053.574335936224</v>
      </c>
      <c r="E79" s="66">
        <f>SUMIFS('Tabela Projeção'!$I:$I,'Tabela Projeção'!$J:$J,1,'Tabela Projeção'!$AA:$AA,$A79,'Tabela Projeção'!$B:$B,"&lt;="&amp;E$66,'Tabela Projeção'!$C:$C,"&gt;"&amp;D$66)</f>
        <v>-13236.16633932582</v>
      </c>
      <c r="F79" s="66">
        <f>SUMIFS('Tabela Projeção'!$I:$I,'Tabela Projeção'!$J:$J,1,'Tabela Projeção'!$AA:$AA,$A79,'Tabela Projeção'!$B:$B,"&lt;="&amp;F$66,'Tabela Projeção'!$C:$C,"&gt;"&amp;E$66)</f>
        <v>-45277.349970535033</v>
      </c>
      <c r="G79" s="66">
        <f>SUMIFS('Tabela Projeção'!$I:$I,'Tabela Projeção'!$J:$J,1,'Tabela Projeção'!$AA:$AA,$A79,'Tabela Projeção'!$B:$B,"&lt;="&amp;G$66,'Tabela Projeção'!$C:$C,"&gt;"&amp;F$66)</f>
        <v>-21922.391320348528</v>
      </c>
      <c r="H79" s="66">
        <f>SUMIFS('Tabela Projeção'!$I:$I,'Tabela Projeção'!$J:$J,1,'Tabela Projeção'!$AA:$AA,$A79,'Tabela Projeção'!$B:$B,"&lt;="&amp;H$66,'Tabela Projeção'!$C:$C,"&gt;"&amp;G$66)</f>
        <v>8293.9932323891971</v>
      </c>
      <c r="I79" s="66">
        <f>SUMIFS('Tabela Projeção'!$I:$I,'Tabela Projeção'!$J:$J,1,'Tabela Projeção'!$AA:$AA,$A79,'Tabela Projeção'!$B:$B,"&lt;="&amp;I$66,'Tabela Projeção'!$C:$C,"&gt;"&amp;H$66)</f>
        <v>-8389.4399999999441</v>
      </c>
      <c r="J79" s="66">
        <f>SUMIFS('Tabela Projeção'!$I:$I,'Tabela Projeção'!$J:$J,1,'Tabela Projeção'!$AA:$AA,$A79,'Tabela Projeção'!$B:$B,"&lt;="&amp;J$66,'Tabela Projeção'!$C:$C,"&gt;"&amp;I$66)</f>
        <v>-9098.7479830243974</v>
      </c>
      <c r="K79" s="66">
        <f>SUMIFS('Tabela Projeção'!$I:$I,'Tabela Projeção'!$J:$J,1,'Tabela Projeção'!$AA:$AA,$A79,'Tabela Projeção'!$B:$B,"&lt;="&amp;K$66,'Tabela Projeção'!$C:$C,"&gt;"&amp;J$66)</f>
        <v>-1143.9171830236846</v>
      </c>
      <c r="L79" s="66">
        <f>SUMIFS('Tabela Projeção'!$I:$I,'Tabela Projeção'!$J:$J,1,'Tabela Projeção'!$AA:$AA,$A79,'Tabela Projeção'!$B:$B,"&lt;="&amp;L$66,'Tabela Projeção'!$C:$C,"&gt;"&amp;K$66)</f>
        <v>-904.73563858783882</v>
      </c>
      <c r="M79" s="66">
        <f>SUMIFS('Tabela Projeção'!$I:$I,'Tabela Projeção'!$J:$J,1,'Tabela Projeção'!$AA:$AA,$A79,'Tabela Projeção'!$B:$B,"&lt;="&amp;M$66,'Tabela Projeção'!$C:$C,"&gt;"&amp;L$66)</f>
        <v>-1455.2191058379556</v>
      </c>
      <c r="N79" s="66">
        <f>SUMIFS('Tabela Projeção'!$I:$I,'Tabela Projeção'!$J:$J,1,'Tabela Projeção'!$AA:$AA,$A79,'Tabela Projeção'!$B:$B,"&lt;="&amp;N$66,'Tabela Projeção'!$C:$C,"&gt;"&amp;M$66)</f>
        <v>-16984.980000000025</v>
      </c>
      <c r="O79" s="66">
        <f>SUMIFS('Tabela Projeção'!$I:$I,'Tabela Projeção'!$J:$J,1,'Tabela Projeção'!$AA:$AA,$A79,'Tabela Projeção'!$B:$B,"&lt;="&amp;O$66,'Tabela Projeção'!$C:$C,"&gt;"&amp;N$66)</f>
        <v>-2345.7000000000116</v>
      </c>
      <c r="P79" s="66">
        <f>SUMIFS('Tabela Projeção'!$I:$I,'Tabela Projeção'!$J:$J,1,'Tabela Projeção'!$AA:$AA,$A79,'Tabela Projeção'!$B:$B,"&lt;="&amp;P$66,'Tabela Projeção'!$C:$C,"&gt;"&amp;O$66)</f>
        <v>-1481.9268311919589</v>
      </c>
      <c r="Q79" s="66">
        <f>SUMIFS('Tabela Projeção'!$I:$I,'Tabela Projeção'!$J:$J,1,'Tabela Projeção'!$AA:$AA,$A79,'Tabela Projeção'!$B:$B,"&lt;="&amp;Q$66,'Tabela Projeção'!$C:$C,"&gt;"&amp;P$66)</f>
        <v>-402.56041216524363</v>
      </c>
      <c r="R79" s="66">
        <f>SUMIFS('Tabela Projeção'!$I:$I,'Tabela Projeção'!$J:$J,1,'Tabela Projeção'!$AA:$AA,$A79,'Tabela Projeção'!$B:$B,"&lt;="&amp;R$66,'Tabela Projeção'!$C:$C,"&gt;"&amp;Q$66)</f>
        <v>-24531.517053312349</v>
      </c>
      <c r="S79" s="66">
        <f>SUMIFS('Tabela Projeção'!$I:$I,'Tabela Projeção'!$J:$J,1,'Tabela Projeção'!$AA:$AA,$A79,'Tabela Projeção'!$B:$B,"&lt;="&amp;S$66,'Tabela Projeção'!$C:$C,"&gt;"&amp;R$66)</f>
        <v>-12029.455455665449</v>
      </c>
      <c r="T79" s="66">
        <f>SUMIFS('Tabela Projeção'!$I:$I,'Tabela Projeção'!$J:$J,1,'Tabela Projeção'!$AA:$AA,$A79,'Tabela Projeção'!$B:$B,"&lt;="&amp;T$66,'Tabela Projeção'!$C:$C,"&gt;"&amp;S$66)</f>
        <v>0</v>
      </c>
      <c r="U79" s="66">
        <f>SUMIFS('Tabela Projeção'!$I:$I,'Tabela Projeção'!$J:$J,1,'Tabela Projeção'!$AA:$AA,$A79,'Tabela Projeção'!$B:$B,"&lt;="&amp;U$66,'Tabela Projeção'!$C:$C,"&gt;"&amp;T$66)</f>
        <v>0</v>
      </c>
      <c r="V79" s="66">
        <f>SUMIFS('Tabela Projeção'!$I:$I,'Tabela Projeção'!$J:$J,1,'Tabela Projeção'!$AA:$AA,$A79,'Tabela Projeção'!$B:$B,"&lt;="&amp;V$66,'Tabela Projeção'!$C:$C,"&gt;"&amp;U$66)</f>
        <v>0</v>
      </c>
      <c r="W79" s="66">
        <f>SUMIFS('Tabela Projeção'!$I:$I,'Tabela Projeção'!$J:$J,1,'Tabela Projeção'!$AA:$AA,$A79,'Tabela Projeção'!$B:$B,"&lt;="&amp;W$66,'Tabela Projeção'!$C:$C,"&gt;"&amp;V$66)</f>
        <v>0</v>
      </c>
      <c r="X79" s="66">
        <f>SUMIFS('Tabela Projeção'!$I:$I,'Tabela Projeção'!$J:$J,1,'Tabela Projeção'!$AA:$AA,$A79,'Tabela Projeção'!$B:$B,"&lt;="&amp;X$66,'Tabela Projeção'!$C:$C,"&gt;"&amp;W$66)</f>
        <v>0</v>
      </c>
      <c r="Y79" s="66">
        <f>SUMIFS('Tabela Projeção'!$I:$I,'Tabela Projeção'!$J:$J,1,'Tabela Projeção'!$AA:$AA,$A79,'Tabela Projeção'!$B:$B,"&lt;="&amp;Y$66,'Tabela Projeção'!$C:$C,"&gt;"&amp;X$66)</f>
        <v>0</v>
      </c>
      <c r="Z79" s="66">
        <f>SUMIFS('Tabela Projeção'!$I:$I,'Tabela Projeção'!$J:$J,1,'Tabela Projeção'!$AA:$AA,$A79,'Tabela Projeção'!$B:$B,"&lt;="&amp;Z$66,'Tabela Projeção'!$C:$C,"&gt;"&amp;Y$66)</f>
        <v>0</v>
      </c>
      <c r="AA79" s="66">
        <f>SUMIFS('Tabela Projeção'!$I:$I,'Tabela Projeção'!$J:$J,1,'Tabela Projeção'!$AA:$AA,$A79,'Tabela Projeção'!$B:$B,"&lt;="&amp;AA$66,'Tabela Projeção'!$C:$C,"&gt;"&amp;Z$66)</f>
        <v>0</v>
      </c>
      <c r="AB79" s="66">
        <f>SUMIFS('Tabela Projeção'!$I:$I,'Tabela Projeção'!$J:$J,1,'Tabela Projeção'!$AA:$AA,$A79,'Tabela Projeção'!$B:$B,"&lt;="&amp;AB$66,'Tabela Projeção'!$C:$C,"&gt;"&amp;AA$66)</f>
        <v>0</v>
      </c>
      <c r="AC79" s="66">
        <f>SUMIFS('Tabela Projeção'!$I:$I,'Tabela Projeção'!$J:$J,1,'Tabela Projeção'!$AA:$AA,$A79,'Tabela Projeção'!$B:$B,"&lt;="&amp;AC$66,'Tabela Projeção'!$C:$C,"&gt;"&amp;AB$66)</f>
        <v>0</v>
      </c>
      <c r="AD79" s="66">
        <f>SUMIFS('Tabela Projeção'!$I:$I,'Tabela Projeção'!$J:$J,1,'Tabela Projeção'!$AA:$AA,$A79,'Tabela Projeção'!$B:$B,"&lt;="&amp;AD$66,'Tabela Projeção'!$C:$C,"&gt;"&amp;AC$66)</f>
        <v>0</v>
      </c>
      <c r="AE79" s="66">
        <f>SUMIFS('Tabela Projeção'!$I:$I,'Tabela Projeção'!$J:$J,1,'Tabela Projeção'!$AA:$AA,$A79,'Tabela Projeção'!$B:$B,"&lt;="&amp;AE$66,'Tabela Projeção'!$C:$C,"&gt;"&amp;AD$66)</f>
        <v>0</v>
      </c>
    </row>
    <row r="80" spans="1:31" ht="15.75" customHeight="1">
      <c r="A80" s="56" t="s">
        <v>124</v>
      </c>
      <c r="B80" s="57" t="s">
        <v>52</v>
      </c>
      <c r="C80" s="58">
        <f>C81-C67</f>
        <v>0</v>
      </c>
      <c r="D80" s="58">
        <f t="shared" ref="D80:AE80" si="25">D81-D67-D68</f>
        <v>-14280.422610500013</v>
      </c>
      <c r="E80" s="58">
        <f t="shared" si="25"/>
        <v>-107679.59670916462</v>
      </c>
      <c r="F80" s="58">
        <f t="shared" si="25"/>
        <v>-131257.98363307095</v>
      </c>
      <c r="G80" s="58">
        <f t="shared" si="25"/>
        <v>-272529.00067377277</v>
      </c>
      <c r="H80" s="58">
        <f t="shared" si="25"/>
        <v>-58206.868288717844</v>
      </c>
      <c r="I80" s="58">
        <f t="shared" si="25"/>
        <v>-48645.968663110514</v>
      </c>
      <c r="J80" s="58">
        <f t="shared" si="25"/>
        <v>-98420.027338750398</v>
      </c>
      <c r="K80" s="58">
        <f t="shared" si="25"/>
        <v>-40725.270185669244</v>
      </c>
      <c r="L80" s="58">
        <f t="shared" si="25"/>
        <v>-90839.572198970855</v>
      </c>
      <c r="M80" s="58">
        <f t="shared" si="25"/>
        <v>-308481.13730910688</v>
      </c>
      <c r="N80" s="58">
        <f t="shared" si="25"/>
        <v>-509254.57551897503</v>
      </c>
      <c r="O80" s="58">
        <f t="shared" si="25"/>
        <v>-116750.26378964793</v>
      </c>
      <c r="P80" s="58">
        <f t="shared" si="25"/>
        <v>-68025.464072596267</v>
      </c>
      <c r="Q80" s="58">
        <f t="shared" si="25"/>
        <v>-66054.795369683154</v>
      </c>
      <c r="R80" s="58">
        <f t="shared" si="25"/>
        <v>-392057.13764715532</v>
      </c>
      <c r="S80" s="58">
        <f t="shared" si="25"/>
        <v>-34085.310737711407</v>
      </c>
      <c r="T80" s="58">
        <f t="shared" si="25"/>
        <v>-1594.12</v>
      </c>
      <c r="U80" s="58">
        <f t="shared" si="25"/>
        <v>-1594.12</v>
      </c>
      <c r="V80" s="58">
        <f t="shared" si="25"/>
        <v>-1594.12</v>
      </c>
      <c r="W80" s="58">
        <f t="shared" si="25"/>
        <v>-1594.12</v>
      </c>
      <c r="X80" s="58">
        <f t="shared" si="25"/>
        <v>-1594.12</v>
      </c>
      <c r="Y80" s="58">
        <f t="shared" si="25"/>
        <v>-1594.12</v>
      </c>
      <c r="Z80" s="58">
        <f t="shared" si="25"/>
        <v>-1594.12</v>
      </c>
      <c r="AA80" s="58">
        <f t="shared" si="25"/>
        <v>-1594.12</v>
      </c>
      <c r="AB80" s="58">
        <f t="shared" si="25"/>
        <v>-1594.12</v>
      </c>
      <c r="AC80" s="58">
        <f t="shared" si="25"/>
        <v>-1594.12</v>
      </c>
      <c r="AD80" s="58">
        <f t="shared" si="25"/>
        <v>-1594.12</v>
      </c>
      <c r="AE80" s="58">
        <f t="shared" si="25"/>
        <v>-1594.12</v>
      </c>
    </row>
    <row r="81" spans="1:31" ht="15.75" customHeight="1">
      <c r="A81" s="4" t="s">
        <v>129</v>
      </c>
      <c r="B81" s="68" t="s">
        <v>52</v>
      </c>
      <c r="C81" s="69">
        <f t="shared" ref="C81:AE81" si="26">SUM(C67:C79)</f>
        <v>0</v>
      </c>
      <c r="D81" s="69">
        <f t="shared" si="26"/>
        <v>-108021.1326105</v>
      </c>
      <c r="E81" s="69">
        <f t="shared" si="26"/>
        <v>-421422.18557462562</v>
      </c>
      <c r="F81" s="69">
        <f t="shared" si="26"/>
        <v>-196108.2389465867</v>
      </c>
      <c r="G81" s="69">
        <f t="shared" si="26"/>
        <v>-430697.23011304636</v>
      </c>
      <c r="H81" s="69">
        <f t="shared" si="26"/>
        <v>-238204.50267871621</v>
      </c>
      <c r="I81" s="69">
        <f t="shared" si="26"/>
        <v>-206230.10447657164</v>
      </c>
      <c r="J81" s="69">
        <f t="shared" si="26"/>
        <v>-247570.96367654801</v>
      </c>
      <c r="K81" s="69">
        <f t="shared" si="26"/>
        <v>-183706.83018566924</v>
      </c>
      <c r="L81" s="69">
        <f t="shared" si="26"/>
        <v>-223224.37219897084</v>
      </c>
      <c r="M81" s="69">
        <f t="shared" si="26"/>
        <v>-450285.7773091069</v>
      </c>
      <c r="N81" s="69">
        <f t="shared" si="26"/>
        <v>-651277.55551897502</v>
      </c>
      <c r="O81" s="69">
        <f t="shared" si="26"/>
        <v>-286726.03378964792</v>
      </c>
      <c r="P81" s="69">
        <f t="shared" si="26"/>
        <v>-197894.32407259627</v>
      </c>
      <c r="Q81" s="69">
        <f t="shared" si="26"/>
        <v>-258748.94536968312</v>
      </c>
      <c r="R81" s="69">
        <f t="shared" si="26"/>
        <v>-721852.18764715525</v>
      </c>
      <c r="S81" s="69">
        <f t="shared" si="26"/>
        <v>-277080.39073771139</v>
      </c>
      <c r="T81" s="69">
        <f t="shared" si="26"/>
        <v>-1594.12</v>
      </c>
      <c r="U81" s="69">
        <f t="shared" si="26"/>
        <v>-1594.12</v>
      </c>
      <c r="V81" s="69">
        <f t="shared" si="26"/>
        <v>-1594.12</v>
      </c>
      <c r="W81" s="69">
        <f t="shared" si="26"/>
        <v>-1594.12</v>
      </c>
      <c r="X81" s="69">
        <f t="shared" si="26"/>
        <v>-1594.12</v>
      </c>
      <c r="Y81" s="69">
        <f t="shared" si="26"/>
        <v>-1594.12</v>
      </c>
      <c r="Z81" s="69">
        <f t="shared" si="26"/>
        <v>-1594.12</v>
      </c>
      <c r="AA81" s="69">
        <f t="shared" si="26"/>
        <v>-1594.12</v>
      </c>
      <c r="AB81" s="69">
        <f t="shared" si="26"/>
        <v>-1594.12</v>
      </c>
      <c r="AC81" s="69">
        <f t="shared" si="26"/>
        <v>-1594.12</v>
      </c>
      <c r="AD81" s="69">
        <f t="shared" si="26"/>
        <v>-1594.12</v>
      </c>
      <c r="AE81" s="69">
        <f t="shared" si="26"/>
        <v>-1594.12</v>
      </c>
    </row>
    <row r="82" spans="1:31" s="71" customFormat="1" ht="15.75" customHeight="1" thickBot="1">
      <c r="B82" s="72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</row>
    <row r="83" spans="1:31" ht="15.75" customHeight="1">
      <c r="C83" s="61"/>
      <c r="D83" s="61"/>
      <c r="E83" s="61"/>
      <c r="F83" s="61"/>
      <c r="G83" s="61"/>
      <c r="H83" s="61"/>
      <c r="I83" s="61"/>
      <c r="J83" s="61"/>
      <c r="K83" s="61"/>
      <c r="L83" s="74"/>
      <c r="M83" s="75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</row>
    <row r="84" spans="1:31" ht="15.75" customHeight="1">
      <c r="A84" s="76" t="s">
        <v>130</v>
      </c>
      <c r="B84" s="77" t="str">
        <f ca="1">IF(COUNTIFS(C84:HT84,"Checar")&gt;0,"Checar","OK")</f>
        <v>OK</v>
      </c>
      <c r="C84" s="77" t="str">
        <f t="shared" ref="C84:K84" ca="1" si="27">IF(C81+C64=C47,"OK","Checar")</f>
        <v>OK</v>
      </c>
      <c r="D84" s="77" t="str">
        <f t="shared" si="27"/>
        <v>OK</v>
      </c>
      <c r="E84" s="77" t="str">
        <f t="shared" si="27"/>
        <v>OK</v>
      </c>
      <c r="F84" s="77" t="str">
        <f t="shared" si="27"/>
        <v>OK</v>
      </c>
      <c r="G84" s="77" t="str">
        <f t="shared" si="27"/>
        <v>OK</v>
      </c>
      <c r="H84" s="77" t="str">
        <f t="shared" si="27"/>
        <v>OK</v>
      </c>
      <c r="I84" s="77" t="str">
        <f t="shared" si="27"/>
        <v>OK</v>
      </c>
      <c r="J84" s="77" t="str">
        <f t="shared" si="27"/>
        <v>OK</v>
      </c>
      <c r="K84" s="77" t="str">
        <f t="shared" si="27"/>
        <v>OK</v>
      </c>
      <c r="L84" s="77" t="str">
        <f t="shared" ref="L84:AE84" si="28">IF(ABS(L81+L64-L47)&lt;0.01,"OK","Checar")</f>
        <v>OK</v>
      </c>
      <c r="M84" s="77" t="str">
        <f t="shared" si="28"/>
        <v>OK</v>
      </c>
      <c r="N84" s="77" t="str">
        <f t="shared" si="28"/>
        <v>OK</v>
      </c>
      <c r="O84" s="77" t="str">
        <f t="shared" si="28"/>
        <v>OK</v>
      </c>
      <c r="P84" s="77" t="str">
        <f t="shared" si="28"/>
        <v>OK</v>
      </c>
      <c r="Q84" s="77" t="str">
        <f t="shared" si="28"/>
        <v>OK</v>
      </c>
      <c r="R84" s="77" t="str">
        <f t="shared" si="28"/>
        <v>OK</v>
      </c>
      <c r="S84" s="77" t="str">
        <f t="shared" si="28"/>
        <v>OK</v>
      </c>
      <c r="T84" s="77" t="str">
        <f t="shared" si="28"/>
        <v>OK</v>
      </c>
      <c r="U84" s="77" t="str">
        <f t="shared" si="28"/>
        <v>OK</v>
      </c>
      <c r="V84" s="77" t="str">
        <f t="shared" si="28"/>
        <v>OK</v>
      </c>
      <c r="W84" s="77" t="str">
        <f t="shared" si="28"/>
        <v>OK</v>
      </c>
      <c r="X84" s="77" t="str">
        <f t="shared" si="28"/>
        <v>OK</v>
      </c>
      <c r="Y84" s="77" t="str">
        <f t="shared" si="28"/>
        <v>OK</v>
      </c>
      <c r="Z84" s="77" t="str">
        <f t="shared" si="28"/>
        <v>OK</v>
      </c>
      <c r="AA84" s="77" t="str">
        <f t="shared" si="28"/>
        <v>OK</v>
      </c>
      <c r="AB84" s="77" t="str">
        <f t="shared" si="28"/>
        <v>OK</v>
      </c>
      <c r="AC84" s="77" t="str">
        <f t="shared" si="28"/>
        <v>OK</v>
      </c>
      <c r="AD84" s="77" t="str">
        <f t="shared" si="28"/>
        <v>OK</v>
      </c>
      <c r="AE84" s="77" t="str">
        <f t="shared" si="28"/>
        <v>OK</v>
      </c>
    </row>
    <row r="85" spans="1:31" ht="15.75" customHeight="1">
      <c r="A85" s="78" t="s">
        <v>131</v>
      </c>
      <c r="B85" s="77" t="str">
        <f>IF(COUNTIFS(C85:HT85,"Checar")&gt;0,"Checar","OK")</f>
        <v>OK</v>
      </c>
      <c r="C85" s="77" t="e">
        <f>IF(COUNTIF($A$33:$A$45,"*")=COUNTIF([1]Cotações!$N:$N,"*")-1,"OK","Checar")</f>
        <v>#VALUE!</v>
      </c>
      <c r="D85" s="77" t="e">
        <f>IF(COUNTIF($A$33:$A$45,"*")=COUNTIF([1]Cotações!$N:$N,"*")-1,"OK","Checar")</f>
        <v>#VALUE!</v>
      </c>
      <c r="E85" s="77" t="e">
        <f>IF(COUNTIF($A$33:$A$45,"*")=COUNTIF([1]Cotações!$N:$N,"*")-1,"OK","Checar")</f>
        <v>#VALUE!</v>
      </c>
      <c r="F85" s="77" t="e">
        <f>IF(COUNTIF($A$33:$A$45,"*")=COUNTIF([1]Cotações!$N:$N,"*")-1,"OK","Checar")</f>
        <v>#VALUE!</v>
      </c>
      <c r="G85" s="77" t="e">
        <f>IF(COUNTIF($A$33:$A$45,"*")=COUNTIF([1]Cotações!$N:$N,"*")-1,"OK","Checar")</f>
        <v>#VALUE!</v>
      </c>
      <c r="H85" s="77" t="e">
        <f>IF(COUNTIF($A$33:$A$45,"*")=COUNTIF([1]Cotações!$N:$N,"*")-1,"OK","Checar")</f>
        <v>#VALUE!</v>
      </c>
      <c r="I85" s="77" t="e">
        <f>IF(COUNTIF($A$33:$A$45,"*")=COUNTIF([1]Cotações!$N:$N,"*")-1,"OK","Checar")</f>
        <v>#VALUE!</v>
      </c>
      <c r="J85" s="77" t="e">
        <f>IF(COUNTIF($A$33:$A$45,"*")=COUNTIF([1]Cotações!$N:$N,"*")-1,"OK","Checar")</f>
        <v>#VALUE!</v>
      </c>
      <c r="K85" s="77" t="e">
        <f>IF(COUNTIF($A$33:$A$45,"*")=COUNTIF([1]Cotações!$N:$N,"*")-1,"OK","Checar")</f>
        <v>#VALUE!</v>
      </c>
      <c r="L85" s="77" t="e">
        <f>IF(COUNTIF($A$33:$A$45,"*")=COUNTIF([1]Cotações!$N:$N,"*")-1,"OK","Checar")</f>
        <v>#VALUE!</v>
      </c>
      <c r="M85" s="77" t="e">
        <f>IF(COUNTIF($A$33:$A$45,"*")=COUNTIF([1]Cotações!$N:$N,"*")-1,"OK","Checar")</f>
        <v>#VALUE!</v>
      </c>
      <c r="N85" s="77" t="e">
        <f>IF(COUNTIF($A$33:$A$45,"*")=COUNTIF([1]Cotações!$N:$N,"*")-1,"OK","Checar")</f>
        <v>#VALUE!</v>
      </c>
      <c r="O85" s="77" t="e">
        <f>IF(COUNTIF($A$33:$A$45,"*")=COUNTIF([1]Cotações!$N:$N,"*")-1,"OK","Checar")</f>
        <v>#VALUE!</v>
      </c>
      <c r="P85" s="77" t="e">
        <f>IF(COUNTIF($A$33:$A$45,"*")=COUNTIF([1]Cotações!$N:$N,"*")-1,"OK","Checar")</f>
        <v>#VALUE!</v>
      </c>
      <c r="Q85" s="77" t="e">
        <f>IF(COUNTIF($A$33:$A$45,"*")=COUNTIF([1]Cotações!$N:$N,"*")-1,"OK","Checar")</f>
        <v>#VALUE!</v>
      </c>
      <c r="R85" s="77" t="e">
        <f>IF(COUNTIF($A$33:$A$45,"*")=COUNTIF([1]Cotações!$N:$N,"*")-1,"OK","Checar")</f>
        <v>#VALUE!</v>
      </c>
      <c r="S85" s="77" t="e">
        <f>IF(COUNTIF($A$33:$A$45,"*")=COUNTIF([1]Cotações!$N:$N,"*")-1,"OK","Checar")</f>
        <v>#VALUE!</v>
      </c>
      <c r="T85" s="77" t="e">
        <f>IF(COUNTIF($A$33:$A$45,"*")=COUNTIF([1]Cotações!$N:$N,"*")-1,"OK","Checar")</f>
        <v>#VALUE!</v>
      </c>
      <c r="U85" s="77" t="e">
        <f>IF(COUNTIF($A$33:$A$45,"*")=COUNTIF([1]Cotações!$N:$N,"*")-1,"OK","Checar")</f>
        <v>#VALUE!</v>
      </c>
      <c r="V85" s="77" t="e">
        <f>IF(COUNTIF($A$33:$A$45,"*")=COUNTIF([1]Cotações!$N:$N,"*")-1,"OK","Checar")</f>
        <v>#VALUE!</v>
      </c>
      <c r="W85" s="77" t="e">
        <f>IF(COUNTIF($A$33:$A$45,"*")=COUNTIF([1]Cotações!$N:$N,"*")-1,"OK","Checar")</f>
        <v>#VALUE!</v>
      </c>
      <c r="X85" s="77" t="e">
        <f>IF(COUNTIF($A$33:$A$45,"*")=COUNTIF([1]Cotações!$N:$N,"*")-1,"OK","Checar")</f>
        <v>#VALUE!</v>
      </c>
      <c r="Y85" s="77" t="e">
        <f>IF(COUNTIF($A$33:$A$45,"*")=COUNTIF([1]Cotações!$N:$N,"*")-1,"OK","Checar")</f>
        <v>#VALUE!</v>
      </c>
      <c r="Z85" s="77" t="e">
        <f>IF(COUNTIF($A$33:$A$45,"*")=COUNTIF([1]Cotações!$N:$N,"*")-1,"OK","Checar")</f>
        <v>#VALUE!</v>
      </c>
      <c r="AA85" s="77" t="e">
        <f>IF(COUNTIF($A$33:$A$45,"*")=COUNTIF([1]Cotações!$N:$N,"*")-1,"OK","Checar")</f>
        <v>#VALUE!</v>
      </c>
      <c r="AB85" s="77" t="e">
        <f>IF(COUNTIF($A$33:$A$45,"*")=COUNTIF([1]Cotações!$N:$N,"*")-1,"OK","Checar")</f>
        <v>#VALUE!</v>
      </c>
      <c r="AC85" s="77" t="e">
        <f>IF(COUNTIF($A$33:$A$45,"*")=COUNTIF([1]Cotações!$N:$N,"*")-1,"OK","Checar")</f>
        <v>#VALUE!</v>
      </c>
      <c r="AD85" s="77" t="e">
        <f>IF(COUNTIF($A$33:$A$45,"*")=COUNTIF([1]Cotações!$N:$N,"*")-1,"OK","Checar")</f>
        <v>#VALUE!</v>
      </c>
      <c r="AE85" s="77" t="e">
        <f>IF(COUNTIF($A$33:$A$45,"*")=COUNTIF([1]Cotações!$N:$N,"*")-1,"OK","Checar")</f>
        <v>#VALUE!</v>
      </c>
    </row>
    <row r="86" spans="1:31" ht="15.75" customHeight="1">
      <c r="A86" s="78" t="s">
        <v>132</v>
      </c>
      <c r="B86" s="77" t="str">
        <f>IF(COUNTIFS(C86:HT86,"Checar")&gt;0,"Checar","OK")</f>
        <v>OK</v>
      </c>
      <c r="C86" s="77" t="e">
        <f>IF(COUNTIF($A$50:$A$62,"*")=COUNTIF([1]Cotações!$N:$N,"*")-1,"OK","Checar")</f>
        <v>#VALUE!</v>
      </c>
      <c r="D86" s="77" t="e">
        <f>IF(COUNTIF($A$50:$A$62,"*")=COUNTIF([1]Cotações!$N:$N,"*")-1,"OK","Checar")</f>
        <v>#VALUE!</v>
      </c>
      <c r="E86" s="77" t="e">
        <f>IF(COUNTIF($A$50:$A$62,"*")=COUNTIF([1]Cotações!$N:$N,"*")-1,"OK","Checar")</f>
        <v>#VALUE!</v>
      </c>
      <c r="F86" s="77" t="e">
        <f>IF(COUNTIF($A$50:$A$62,"*")=COUNTIF([1]Cotações!$N:$N,"*")-1,"OK","Checar")</f>
        <v>#VALUE!</v>
      </c>
      <c r="G86" s="77" t="e">
        <f>IF(COUNTIF($A$50:$A$62,"*")=COUNTIF([1]Cotações!$N:$N,"*")-1,"OK","Checar")</f>
        <v>#VALUE!</v>
      </c>
      <c r="H86" s="77" t="e">
        <f>IF(COUNTIF($A$50:$A$62,"*")=COUNTIF([1]Cotações!$N:$N,"*")-1,"OK","Checar")</f>
        <v>#VALUE!</v>
      </c>
      <c r="I86" s="77" t="e">
        <f>IF(COUNTIF($A$50:$A$62,"*")=COUNTIF([1]Cotações!$N:$N,"*")-1,"OK","Checar")</f>
        <v>#VALUE!</v>
      </c>
      <c r="J86" s="77" t="e">
        <f>IF(COUNTIF($A$50:$A$62,"*")=COUNTIF([1]Cotações!$N:$N,"*")-1,"OK","Checar")</f>
        <v>#VALUE!</v>
      </c>
      <c r="K86" s="77" t="e">
        <f>IF(COUNTIF($A$50:$A$62,"*")=COUNTIF([1]Cotações!$N:$N,"*")-1,"OK","Checar")</f>
        <v>#VALUE!</v>
      </c>
      <c r="L86" s="77" t="e">
        <f>IF(COUNTIF($A$50:$A$62,"*")=COUNTIF([1]Cotações!$N:$N,"*")-1,"OK","Checar")</f>
        <v>#VALUE!</v>
      </c>
      <c r="M86" s="77" t="e">
        <f>IF(COUNTIF($A$50:$A$62,"*")=COUNTIF([1]Cotações!$N:$N,"*")-1,"OK","Checar")</f>
        <v>#VALUE!</v>
      </c>
      <c r="N86" s="77" t="e">
        <f>IF(COUNTIF($A$50:$A$62,"*")=COUNTIF([1]Cotações!$N:$N,"*")-1,"OK","Checar")</f>
        <v>#VALUE!</v>
      </c>
      <c r="O86" s="77" t="e">
        <f>IF(COUNTIF($A$50:$A$62,"*")=COUNTIF([1]Cotações!$N:$N,"*")-1,"OK","Checar")</f>
        <v>#VALUE!</v>
      </c>
      <c r="P86" s="77" t="e">
        <f>IF(COUNTIF($A$50:$A$62,"*")=COUNTIF([1]Cotações!$N:$N,"*")-1,"OK","Checar")</f>
        <v>#VALUE!</v>
      </c>
      <c r="Q86" s="77" t="e">
        <f>IF(COUNTIF($A$50:$A$62,"*")=COUNTIF([1]Cotações!$N:$N,"*")-1,"OK","Checar")</f>
        <v>#VALUE!</v>
      </c>
      <c r="R86" s="77" t="e">
        <f>IF(COUNTIF($A$50:$A$62,"*")=COUNTIF([1]Cotações!$N:$N,"*")-1,"OK","Checar")</f>
        <v>#VALUE!</v>
      </c>
      <c r="S86" s="77" t="e">
        <f>IF(COUNTIF($A$50:$A$62,"*")=COUNTIF([1]Cotações!$N:$N,"*")-1,"OK","Checar")</f>
        <v>#VALUE!</v>
      </c>
      <c r="T86" s="77" t="e">
        <f>IF(COUNTIF($A$50:$A$62,"*")=COUNTIF([1]Cotações!$N:$N,"*")-1,"OK","Checar")</f>
        <v>#VALUE!</v>
      </c>
      <c r="U86" s="77" t="e">
        <f>IF(COUNTIF($A$50:$A$62,"*")=COUNTIF([1]Cotações!$N:$N,"*")-1,"OK","Checar")</f>
        <v>#VALUE!</v>
      </c>
      <c r="V86" s="77" t="e">
        <f>IF(COUNTIF($A$50:$A$62,"*")=COUNTIF([1]Cotações!$N:$N,"*")-1,"OK","Checar")</f>
        <v>#VALUE!</v>
      </c>
      <c r="W86" s="77" t="e">
        <f>IF(COUNTIF($A$50:$A$62,"*")=COUNTIF([1]Cotações!$N:$N,"*")-1,"OK","Checar")</f>
        <v>#VALUE!</v>
      </c>
      <c r="X86" s="77" t="e">
        <f>IF(COUNTIF($A$50:$A$62,"*")=COUNTIF([1]Cotações!$N:$N,"*")-1,"OK","Checar")</f>
        <v>#VALUE!</v>
      </c>
      <c r="Y86" s="77" t="e">
        <f>IF(COUNTIF($A$50:$A$62,"*")=COUNTIF([1]Cotações!$N:$N,"*")-1,"OK","Checar")</f>
        <v>#VALUE!</v>
      </c>
      <c r="Z86" s="77" t="e">
        <f>IF(COUNTIF($A$50:$A$62,"*")=COUNTIF([1]Cotações!$N:$N,"*")-1,"OK","Checar")</f>
        <v>#VALUE!</v>
      </c>
      <c r="AA86" s="77" t="e">
        <f>IF(COUNTIF($A$50:$A$62,"*")=COUNTIF([1]Cotações!$N:$N,"*")-1,"OK","Checar")</f>
        <v>#VALUE!</v>
      </c>
      <c r="AB86" s="77" t="e">
        <f>IF(COUNTIF($A$50:$A$62,"*")=COUNTIF([1]Cotações!$N:$N,"*")-1,"OK","Checar")</f>
        <v>#VALUE!</v>
      </c>
      <c r="AC86" s="77" t="e">
        <f>IF(COUNTIF($A$50:$A$62,"*")=COUNTIF([1]Cotações!$N:$N,"*")-1,"OK","Checar")</f>
        <v>#VALUE!</v>
      </c>
      <c r="AD86" s="77" t="e">
        <f>IF(COUNTIF($A$50:$A$62,"*")=COUNTIF([1]Cotações!$N:$N,"*")-1,"OK","Checar")</f>
        <v>#VALUE!</v>
      </c>
      <c r="AE86" s="77" t="e">
        <f>IF(COUNTIF($A$50:$A$62,"*")=COUNTIF([1]Cotações!$N:$N,"*")-1,"OK","Checar")</f>
        <v>#VALUE!</v>
      </c>
    </row>
    <row r="87" spans="1:31" ht="15.75" customHeight="1">
      <c r="A87" s="78" t="s">
        <v>133</v>
      </c>
      <c r="B87" s="77" t="str">
        <f>IF(COUNTIFS(C87:HT87,"Checar")&gt;0,"Checar","OK")</f>
        <v>OK</v>
      </c>
      <c r="C87" s="77" t="e">
        <f>IF(COUNTIF($A$67:$A$79,"*")=COUNTIF([1]Cotações!$N:$N,"*")-1,"OK","Checar")</f>
        <v>#VALUE!</v>
      </c>
      <c r="D87" s="77" t="e">
        <f>IF(COUNTIF($A$67:$A$79,"*")=COUNTIF([1]Cotações!$N:$N,"*")-1,"OK","Checar")</f>
        <v>#VALUE!</v>
      </c>
      <c r="E87" s="77" t="e">
        <f>IF(COUNTIF($A$67:$A$79,"*")=COUNTIF([1]Cotações!$N:$N,"*")-1,"OK","Checar")</f>
        <v>#VALUE!</v>
      </c>
      <c r="F87" s="77" t="e">
        <f>IF(COUNTIF($A$67:$A$79,"*")=COUNTIF([1]Cotações!$N:$N,"*")-1,"OK","Checar")</f>
        <v>#VALUE!</v>
      </c>
      <c r="G87" s="77" t="e">
        <f>IF(COUNTIF($A$67:$A$79,"*")=COUNTIF([1]Cotações!$N:$N,"*")-1,"OK","Checar")</f>
        <v>#VALUE!</v>
      </c>
      <c r="H87" s="77" t="e">
        <f>IF(COUNTIF($A$67:$A$79,"*")=COUNTIF([1]Cotações!$N:$N,"*")-1,"OK","Checar")</f>
        <v>#VALUE!</v>
      </c>
      <c r="I87" s="77" t="e">
        <f>IF(COUNTIF($A$67:$A$79,"*")=COUNTIF([1]Cotações!$N:$N,"*")-1,"OK","Checar")</f>
        <v>#VALUE!</v>
      </c>
      <c r="J87" s="77" t="e">
        <f>IF(COUNTIF($A$67:$A$79,"*")=COUNTIF([1]Cotações!$N:$N,"*")-1,"OK","Checar")</f>
        <v>#VALUE!</v>
      </c>
      <c r="K87" s="77" t="e">
        <f>IF(COUNTIF($A$67:$A$79,"*")=COUNTIF([1]Cotações!$N:$N,"*")-1,"OK","Checar")</f>
        <v>#VALUE!</v>
      </c>
      <c r="L87" s="77" t="e">
        <f>IF(COUNTIF($A$67:$A$79,"*")=COUNTIF([1]Cotações!$N:$N,"*")-1,"OK","Checar")</f>
        <v>#VALUE!</v>
      </c>
      <c r="M87" s="77" t="e">
        <f>IF(COUNTIF($A$67:$A$79,"*")=COUNTIF([1]Cotações!$N:$N,"*")-1,"OK","Checar")</f>
        <v>#VALUE!</v>
      </c>
      <c r="N87" s="77" t="e">
        <f>IF(COUNTIF($A$67:$A$79,"*")=COUNTIF([1]Cotações!$N:$N,"*")-1,"OK","Checar")</f>
        <v>#VALUE!</v>
      </c>
      <c r="O87" s="77" t="e">
        <f>IF(COUNTIF($A$67:$A$79,"*")=COUNTIF([1]Cotações!$N:$N,"*")-1,"OK","Checar")</f>
        <v>#VALUE!</v>
      </c>
      <c r="P87" s="77" t="e">
        <f>IF(COUNTIF($A$67:$A$79,"*")=COUNTIF([1]Cotações!$N:$N,"*")-1,"OK","Checar")</f>
        <v>#VALUE!</v>
      </c>
      <c r="Q87" s="77" t="e">
        <f>IF(COUNTIF($A$67:$A$79,"*")=COUNTIF([1]Cotações!$N:$N,"*")-1,"OK","Checar")</f>
        <v>#VALUE!</v>
      </c>
      <c r="R87" s="77" t="e">
        <f>IF(COUNTIF($A$67:$A$79,"*")=COUNTIF([1]Cotações!$N:$N,"*")-1,"OK","Checar")</f>
        <v>#VALUE!</v>
      </c>
      <c r="S87" s="77" t="e">
        <f>IF(COUNTIF($A$67:$A$79,"*")=COUNTIF([1]Cotações!$N:$N,"*")-1,"OK","Checar")</f>
        <v>#VALUE!</v>
      </c>
      <c r="T87" s="77" t="e">
        <f>IF(COUNTIF($A$67:$A$79,"*")=COUNTIF([1]Cotações!$N:$N,"*")-1,"OK","Checar")</f>
        <v>#VALUE!</v>
      </c>
      <c r="U87" s="77" t="e">
        <f>IF(COUNTIF($A$67:$A$79,"*")=COUNTIF([1]Cotações!$N:$N,"*")-1,"OK","Checar")</f>
        <v>#VALUE!</v>
      </c>
      <c r="V87" s="77" t="e">
        <f>IF(COUNTIF($A$67:$A$79,"*")=COUNTIF([1]Cotações!$N:$N,"*")-1,"OK","Checar")</f>
        <v>#VALUE!</v>
      </c>
      <c r="W87" s="77" t="e">
        <f>IF(COUNTIF($A$67:$A$79,"*")=COUNTIF([1]Cotações!$N:$N,"*")-1,"OK","Checar")</f>
        <v>#VALUE!</v>
      </c>
      <c r="X87" s="77" t="e">
        <f>IF(COUNTIF($A$67:$A$79,"*")=COUNTIF([1]Cotações!$N:$N,"*")-1,"OK","Checar")</f>
        <v>#VALUE!</v>
      </c>
      <c r="Y87" s="77" t="e">
        <f>IF(COUNTIF($A$67:$A$79,"*")=COUNTIF([1]Cotações!$N:$N,"*")-1,"OK","Checar")</f>
        <v>#VALUE!</v>
      </c>
      <c r="Z87" s="77" t="e">
        <f>IF(COUNTIF($A$67:$A$79,"*")=COUNTIF([1]Cotações!$N:$N,"*")-1,"OK","Checar")</f>
        <v>#VALUE!</v>
      </c>
      <c r="AA87" s="77" t="e">
        <f>IF(COUNTIF($A$67:$A$79,"*")=COUNTIF([1]Cotações!$N:$N,"*")-1,"OK","Checar")</f>
        <v>#VALUE!</v>
      </c>
      <c r="AB87" s="77" t="e">
        <f>IF(COUNTIF($A$67:$A$79,"*")=COUNTIF([1]Cotações!$N:$N,"*")-1,"OK","Checar")</f>
        <v>#VALUE!</v>
      </c>
      <c r="AC87" s="77" t="e">
        <f>IF(COUNTIF($A$67:$A$79,"*")=COUNTIF([1]Cotações!$N:$N,"*")-1,"OK","Checar")</f>
        <v>#VALUE!</v>
      </c>
      <c r="AD87" s="77" t="e">
        <f>IF(COUNTIF($A$67:$A$79,"*")=COUNTIF([1]Cotações!$N:$N,"*")-1,"OK","Checar")</f>
        <v>#VALUE!</v>
      </c>
      <c r="AE87" s="77" t="e">
        <f>IF(COUNTIF($A$67:$A$79,"*")=COUNTIF([1]Cotações!$N:$N,"*")-1,"OK","Checar")</f>
        <v>#VALUE!</v>
      </c>
    </row>
    <row r="88" spans="1:31" ht="15.75" customHeight="1">
      <c r="A88" s="78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</row>
    <row r="89" spans="1:31" ht="15.75" customHeight="1">
      <c r="A89" t="s">
        <v>134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</row>
    <row r="90" spans="1:31" ht="15.75" customHeight="1">
      <c r="A90" s="79"/>
      <c r="B90" s="80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</row>
    <row r="91" spans="1:31" ht="15.75" customHeight="1">
      <c r="A91" s="81" t="s">
        <v>97</v>
      </c>
      <c r="B91" s="82" t="s">
        <v>52</v>
      </c>
      <c r="C91" s="83">
        <v>0</v>
      </c>
      <c r="D91" s="83">
        <v>30771.582388037059</v>
      </c>
      <c r="E91" s="83">
        <v>1560520.1822726401</v>
      </c>
      <c r="F91" s="83">
        <v>1514543.8845994279</v>
      </c>
      <c r="G91" s="83">
        <v>1026165.8985882479</v>
      </c>
      <c r="H91" s="83">
        <v>825654.55877060466</v>
      </c>
      <c r="I91" s="83">
        <v>611415.0724998794</v>
      </c>
      <c r="J91" s="83">
        <v>881836.52332923643</v>
      </c>
      <c r="K91" s="83">
        <v>700005.11932353768</v>
      </c>
      <c r="L91" s="83">
        <v>564068.68606707104</v>
      </c>
      <c r="M91" s="83">
        <v>688390.07828005019</v>
      </c>
      <c r="N91" s="83">
        <v>905096.29295358027</v>
      </c>
      <c r="O91" s="83">
        <v>730493.05402299832</v>
      </c>
      <c r="P91" s="83">
        <v>570232.30626846908</v>
      </c>
      <c r="Q91" s="83">
        <v>381985.27634453663</v>
      </c>
      <c r="R91" s="83">
        <v>4837901.7148702042</v>
      </c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</row>
    <row r="92" spans="1:31" ht="15.75" customHeight="1">
      <c r="A92" s="81" t="s">
        <v>98</v>
      </c>
      <c r="B92" s="82" t="s">
        <v>52</v>
      </c>
      <c r="C92" s="83"/>
      <c r="D92" s="83">
        <v>30771.582388037059</v>
      </c>
      <c r="E92" s="83">
        <v>1560520.1822726401</v>
      </c>
      <c r="F92" s="83">
        <v>1514543.8845994279</v>
      </c>
      <c r="G92" s="83">
        <v>1026165.8985882479</v>
      </c>
      <c r="H92" s="83">
        <v>825654.55877060466</v>
      </c>
      <c r="I92" s="83">
        <v>611415.0724998794</v>
      </c>
      <c r="J92" s="83">
        <v>881836.52332923643</v>
      </c>
      <c r="K92" s="83">
        <v>700005.11932353768</v>
      </c>
      <c r="L92" s="83">
        <v>564068.68606707104</v>
      </c>
      <c r="M92" s="83">
        <v>688390.07828005019</v>
      </c>
      <c r="N92" s="83">
        <v>905096.29295358027</v>
      </c>
      <c r="O92" s="83">
        <v>730493.05402299832</v>
      </c>
      <c r="P92" s="83">
        <v>570232.30626846908</v>
      </c>
      <c r="Q92" s="83">
        <v>381985.27634453663</v>
      </c>
      <c r="R92" s="83">
        <v>4788269.4848702047</v>
      </c>
      <c r="S92" s="83">
        <v>4482489.5648702048</v>
      </c>
      <c r="T92" s="83">
        <v>4226194.2748702047</v>
      </c>
      <c r="U92" s="83">
        <v>3875334.804870205</v>
      </c>
      <c r="V92" s="83">
        <v>3524475.3348702048</v>
      </c>
      <c r="W92" s="83">
        <v>3173615.864870206</v>
      </c>
      <c r="X92" s="83">
        <v>2822753.3948702058</v>
      </c>
      <c r="Y92" s="83">
        <v>2471555.3148702062</v>
      </c>
      <c r="Z92" s="83">
        <v>2120692.844870206</v>
      </c>
      <c r="AA92" s="83">
        <v>1764368.0048702059</v>
      </c>
      <c r="AB92" s="83">
        <v>1427730.404870206</v>
      </c>
      <c r="AC92" s="83">
        <v>1090976.5048702059</v>
      </c>
      <c r="AD92" s="83">
        <v>1090976.5048702059</v>
      </c>
      <c r="AE92" s="83">
        <v>4482489.5648702048</v>
      </c>
    </row>
    <row r="93" spans="1:31" ht="15.75" customHeight="1">
      <c r="A93" s="81" t="s">
        <v>99</v>
      </c>
      <c r="B93" s="82" t="s">
        <v>52</v>
      </c>
      <c r="C93" s="83">
        <v>0</v>
      </c>
      <c r="D93" s="83">
        <v>30771.582388037059</v>
      </c>
      <c r="E93" s="83">
        <v>1529748.5998846029</v>
      </c>
      <c r="F93" s="83">
        <v>-45976.297673211899</v>
      </c>
      <c r="G93" s="83">
        <v>-488377.98601117998</v>
      </c>
      <c r="H93" s="83">
        <v>-200511.33981764331</v>
      </c>
      <c r="I93" s="83">
        <v>-214239.48627072529</v>
      </c>
      <c r="J93" s="83">
        <v>270421.45082935703</v>
      </c>
      <c r="K93" s="83">
        <v>-181831.40400569871</v>
      </c>
      <c r="L93" s="83">
        <v>-135936.43325646661</v>
      </c>
      <c r="M93" s="83">
        <v>124321.3922129791</v>
      </c>
      <c r="N93" s="83">
        <v>216706.21467353011</v>
      </c>
      <c r="O93" s="83">
        <v>-174603.23893058201</v>
      </c>
      <c r="P93" s="83">
        <v>-160260.74775452921</v>
      </c>
      <c r="Q93" s="83">
        <v>-188247.02992393251</v>
      </c>
      <c r="R93" s="83">
        <v>4406284.2085256679</v>
      </c>
      <c r="S93" s="83">
        <v>-305779.91999999993</v>
      </c>
      <c r="T93" s="83">
        <v>-256295.29</v>
      </c>
      <c r="U93" s="83">
        <v>-350859.46999999968</v>
      </c>
      <c r="V93" s="83">
        <v>-350859.46999999968</v>
      </c>
      <c r="W93" s="83">
        <v>-350859.46999999968</v>
      </c>
      <c r="X93" s="83">
        <v>-350862.46999999968</v>
      </c>
      <c r="Y93" s="83">
        <v>-351198.08000000007</v>
      </c>
      <c r="Z93" s="83">
        <v>-350862.46999999968</v>
      </c>
      <c r="AA93" s="83">
        <v>-356324.83999999991</v>
      </c>
      <c r="AB93" s="83">
        <v>-336637.60000000009</v>
      </c>
      <c r="AC93" s="83">
        <v>-336753.89999999991</v>
      </c>
      <c r="AD93" s="83">
        <v>0</v>
      </c>
      <c r="AE93" s="83">
        <v>-305779.91999999993</v>
      </c>
    </row>
    <row r="94" spans="1:31" ht="15.75" customHeight="1">
      <c r="A94" s="81" t="s">
        <v>100</v>
      </c>
      <c r="B94" s="84"/>
      <c r="C94" s="83"/>
      <c r="D94" s="83"/>
      <c r="E94" s="83"/>
      <c r="F94" s="83"/>
      <c r="G94" s="83"/>
      <c r="H94" s="83"/>
      <c r="I94" s="83"/>
      <c r="J94" s="83"/>
      <c r="K94" s="83"/>
      <c r="L94" s="83">
        <v>563068.66606707149</v>
      </c>
      <c r="M94" s="83">
        <v>684157.03722067806</v>
      </c>
      <c r="N94" s="83">
        <v>878612.31222067808</v>
      </c>
      <c r="O94" s="83">
        <v>705217.97222067812</v>
      </c>
      <c r="P94" s="83">
        <v>531823.63222067815</v>
      </c>
      <c r="Q94" s="83">
        <v>359358.79222067818</v>
      </c>
      <c r="R94" s="83">
        <v>186893.95222067821</v>
      </c>
      <c r="S94" s="83">
        <v>14429.112220678189</v>
      </c>
      <c r="T94" s="83">
        <v>-158035.72777932181</v>
      </c>
      <c r="U94" s="83">
        <v>-330500.56777932181</v>
      </c>
      <c r="V94" s="83">
        <v>-502965.40777932177</v>
      </c>
      <c r="W94" s="83">
        <v>-675788.46777932183</v>
      </c>
      <c r="X94" s="83">
        <v>-845153.66777932178</v>
      </c>
      <c r="Y94" s="83">
        <v>-845153.66777932178</v>
      </c>
      <c r="Z94" s="83">
        <v>-845153.66777932178</v>
      </c>
      <c r="AA94" s="83">
        <v>-845153.66777932178</v>
      </c>
      <c r="AB94" s="83">
        <v>-845153.66777932178</v>
      </c>
      <c r="AC94" s="83">
        <v>-845153.66777932178</v>
      </c>
      <c r="AD94" s="83">
        <v>-845153.66777932178</v>
      </c>
      <c r="AE94" s="83">
        <v>14429.112220678189</v>
      </c>
    </row>
    <row r="95" spans="1:31" ht="15.75" customHeight="1">
      <c r="A95" s="8" t="s">
        <v>101</v>
      </c>
      <c r="B95" s="64"/>
      <c r="C95" s="10"/>
      <c r="D95" s="10"/>
      <c r="E95" s="10"/>
      <c r="F95" s="10"/>
      <c r="G95" s="10"/>
      <c r="H95" s="10"/>
      <c r="I95" s="10"/>
      <c r="J95" s="10"/>
      <c r="K95" s="10"/>
      <c r="L95" s="10">
        <v>1000.019999999553</v>
      </c>
      <c r="M95" s="10">
        <v>4233.0410593721317</v>
      </c>
      <c r="N95" s="10">
        <v>26483.98073290219</v>
      </c>
      <c r="O95" s="10">
        <v>25275.081802320201</v>
      </c>
      <c r="P95" s="10">
        <v>38408.674047790933</v>
      </c>
      <c r="Q95" s="10">
        <v>22626.48412385839</v>
      </c>
      <c r="R95" s="10">
        <v>4601375.5326495264</v>
      </c>
      <c r="S95" s="10">
        <v>4468060.4526495263</v>
      </c>
      <c r="T95" s="10">
        <v>4384230.0026495261</v>
      </c>
      <c r="U95" s="10">
        <v>4205835.3726495272</v>
      </c>
      <c r="V95" s="10">
        <v>4027440.7426495268</v>
      </c>
      <c r="W95" s="10">
        <v>3849404.3326495271</v>
      </c>
      <c r="X95" s="10">
        <v>3667907.062649528</v>
      </c>
      <c r="Y95" s="10">
        <v>3316708.982649527</v>
      </c>
      <c r="Z95" s="10">
        <v>2965846.5126495282</v>
      </c>
      <c r="AA95" s="10">
        <v>2609521.6726495279</v>
      </c>
      <c r="AB95" s="10">
        <v>2272884.0726495278</v>
      </c>
      <c r="AC95" s="10">
        <v>1936130.1726495279</v>
      </c>
      <c r="AD95" s="10">
        <v>1936130.1726495279</v>
      </c>
      <c r="AE95" s="10">
        <v>4468060.4526495263</v>
      </c>
    </row>
    <row r="96" spans="1:31" ht="15.75" customHeight="1">
      <c r="A96" s="50"/>
      <c r="B96" s="51"/>
      <c r="C96" s="52"/>
      <c r="D96" s="52"/>
      <c r="E96" s="52"/>
      <c r="F96" s="52"/>
      <c r="G96" s="52"/>
      <c r="H96" s="52"/>
      <c r="I96" s="52"/>
      <c r="J96" s="52"/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</row>
    <row r="97" spans="1:31" ht="15.75" customHeight="1">
      <c r="A97" t="s">
        <v>135</v>
      </c>
      <c r="B97" s="60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</row>
    <row r="98" spans="1:31" ht="15.75" customHeight="1">
      <c r="A98" s="79"/>
      <c r="B98" s="80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</row>
    <row r="99" spans="1:31" ht="15.75" customHeight="1">
      <c r="A99" s="81" t="s">
        <v>97</v>
      </c>
      <c r="B99" s="82" t="s">
        <v>52</v>
      </c>
      <c r="C99" s="83">
        <v>0</v>
      </c>
      <c r="D99" s="83">
        <v>30771.582388037059</v>
      </c>
      <c r="E99" s="83">
        <v>1560520.1822726401</v>
      </c>
      <c r="F99" s="83">
        <v>1514543.8845994279</v>
      </c>
      <c r="G99" s="83">
        <v>1026165.8985882479</v>
      </c>
      <c r="H99" s="83">
        <v>825654.55877060466</v>
      </c>
      <c r="I99" s="83">
        <v>611415.32848898647</v>
      </c>
      <c r="J99" s="83">
        <v>881836.7764823141</v>
      </c>
      <c r="K99" s="83">
        <v>700005.38287817885</v>
      </c>
      <c r="L99" s="83">
        <v>564068.94149620098</v>
      </c>
      <c r="M99" s="83">
        <v>688390.33499168744</v>
      </c>
      <c r="N99" s="83">
        <v>905096.29295358027</v>
      </c>
      <c r="O99" s="83">
        <v>730493.05402299832</v>
      </c>
      <c r="P99" s="83">
        <v>570232.30626846908</v>
      </c>
      <c r="Q99" s="83">
        <v>382074.88169919292</v>
      </c>
      <c r="R99" s="83">
        <v>4838072.3173479019</v>
      </c>
      <c r="S99" s="83">
        <v>4822656.0339273307</v>
      </c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</row>
    <row r="100" spans="1:31" ht="15.75" customHeight="1">
      <c r="A100" s="81" t="s">
        <v>98</v>
      </c>
      <c r="B100" s="82" t="s">
        <v>52</v>
      </c>
      <c r="C100" s="83"/>
      <c r="D100" s="83">
        <v>30771.582388037059</v>
      </c>
      <c r="E100" s="83">
        <v>1560520.1822726401</v>
      </c>
      <c r="F100" s="83">
        <v>1514543.8845994279</v>
      </c>
      <c r="G100" s="83">
        <v>1026165.8985882479</v>
      </c>
      <c r="H100" s="83">
        <v>825654.55877060466</v>
      </c>
      <c r="I100" s="83">
        <v>611415.32848898647</v>
      </c>
      <c r="J100" s="83">
        <v>881836.7764823141</v>
      </c>
      <c r="K100" s="83">
        <v>700005.38287817885</v>
      </c>
      <c r="L100" s="83">
        <v>564068.94149620098</v>
      </c>
      <c r="M100" s="83">
        <v>688390.33499168744</v>
      </c>
      <c r="N100" s="83">
        <v>905096.29295358027</v>
      </c>
      <c r="O100" s="83">
        <v>730493.05402299832</v>
      </c>
      <c r="P100" s="83">
        <v>570232.30626846908</v>
      </c>
      <c r="Q100" s="83">
        <v>382074.88169919292</v>
      </c>
      <c r="R100" s="83">
        <v>4838072.3173479019</v>
      </c>
      <c r="S100" s="83">
        <v>4519004.1339273313</v>
      </c>
      <c r="T100" s="83">
        <v>4253901.8439273313</v>
      </c>
      <c r="U100" s="83">
        <v>3911938.773927331</v>
      </c>
      <c r="V100" s="83">
        <v>3560319.3039273312</v>
      </c>
      <c r="W100" s="83">
        <v>3208699.833927331</v>
      </c>
      <c r="X100" s="83">
        <v>2857077.3639273299</v>
      </c>
      <c r="Y100" s="83">
        <v>2505119.2839273298</v>
      </c>
      <c r="Z100" s="83">
        <v>2153496.8139273301</v>
      </c>
      <c r="AA100" s="83">
        <v>1795411.97392733</v>
      </c>
      <c r="AB100" s="83">
        <v>1457014.3739273299</v>
      </c>
      <c r="AC100" s="83">
        <v>1119500.47392733</v>
      </c>
      <c r="AD100" s="83">
        <v>781986.57392733032</v>
      </c>
      <c r="AE100" s="83">
        <v>444472.67392733041</v>
      </c>
    </row>
    <row r="101" spans="1:31" ht="15.75" customHeight="1">
      <c r="A101" s="81" t="s">
        <v>99</v>
      </c>
      <c r="B101" s="82" t="s">
        <v>52</v>
      </c>
      <c r="C101" s="83">
        <v>0</v>
      </c>
      <c r="D101" s="83">
        <v>30771.582388037059</v>
      </c>
      <c r="E101" s="83">
        <v>1529748.5998846029</v>
      </c>
      <c r="F101" s="83">
        <v>-45976.297673211899</v>
      </c>
      <c r="G101" s="83">
        <v>-488377.98601117998</v>
      </c>
      <c r="H101" s="83">
        <v>-200511.33981764331</v>
      </c>
      <c r="I101" s="83">
        <v>-214239.23028161819</v>
      </c>
      <c r="J101" s="83">
        <v>270421.44799332757</v>
      </c>
      <c r="K101" s="83">
        <v>-181831.39360413529</v>
      </c>
      <c r="L101" s="83">
        <v>-135936.4413819779</v>
      </c>
      <c r="M101" s="83">
        <v>124321.3934954865</v>
      </c>
      <c r="N101" s="83">
        <v>216705.9579618928</v>
      </c>
      <c r="O101" s="83">
        <v>-174603.23893058201</v>
      </c>
      <c r="P101" s="83">
        <v>-160260.74775452921</v>
      </c>
      <c r="Q101" s="83">
        <v>-188157.42456927619</v>
      </c>
      <c r="R101" s="83">
        <v>4455997.4356487086</v>
      </c>
      <c r="S101" s="83">
        <v>-319068.18342057063</v>
      </c>
      <c r="T101" s="83">
        <v>-265102.28999999998</v>
      </c>
      <c r="U101" s="83">
        <v>-341963.0700000003</v>
      </c>
      <c r="V101" s="83">
        <v>-351619.4700000002</v>
      </c>
      <c r="W101" s="83">
        <v>-351619.4700000002</v>
      </c>
      <c r="X101" s="83">
        <v>-351622.4700000002</v>
      </c>
      <c r="Y101" s="83">
        <v>-351958.08000000007</v>
      </c>
      <c r="Z101" s="83">
        <v>-351622.4700000002</v>
      </c>
      <c r="AA101" s="83">
        <v>-358084.84000000008</v>
      </c>
      <c r="AB101" s="83">
        <v>-338397.59999999992</v>
      </c>
      <c r="AC101" s="83">
        <v>-337513.89999999991</v>
      </c>
      <c r="AD101" s="83">
        <v>-337513.89999999991</v>
      </c>
      <c r="AE101" s="83">
        <v>-337513.89999999991</v>
      </c>
    </row>
    <row r="102" spans="1:31" ht="15.75" customHeight="1">
      <c r="A102" s="8" t="s">
        <v>100</v>
      </c>
      <c r="B102" s="64"/>
      <c r="C102" s="10"/>
      <c r="D102" s="10"/>
      <c r="E102" s="10"/>
      <c r="F102" s="10"/>
      <c r="G102" s="10"/>
      <c r="H102" s="10"/>
      <c r="I102" s="10"/>
      <c r="J102" s="10"/>
      <c r="K102" s="10"/>
      <c r="L102" s="10">
        <v>563068.66606707149</v>
      </c>
      <c r="M102" s="10">
        <v>684157.03722067806</v>
      </c>
      <c r="N102" s="10">
        <v>878612.31222067808</v>
      </c>
      <c r="O102" s="10">
        <v>705217.97222067812</v>
      </c>
      <c r="P102" s="10">
        <v>531823.63222067815</v>
      </c>
      <c r="Q102" s="10">
        <v>359358.79222067818</v>
      </c>
      <c r="R102" s="10">
        <v>186893.95222067821</v>
      </c>
      <c r="S102" s="10">
        <v>14429.112220678189</v>
      </c>
      <c r="T102" s="10">
        <v>-158035.72777932181</v>
      </c>
      <c r="U102" s="10">
        <v>-330500.56777932181</v>
      </c>
      <c r="V102" s="10">
        <v>-502965.40777932177</v>
      </c>
      <c r="W102" s="10">
        <v>-675788.46777932183</v>
      </c>
      <c r="X102" s="10">
        <v>-845153.66777932178</v>
      </c>
      <c r="Y102" s="10">
        <v>-845153.66777932178</v>
      </c>
      <c r="Z102" s="10">
        <v>-845153.66777932178</v>
      </c>
      <c r="AA102" s="10">
        <v>-845153.66777932178</v>
      </c>
      <c r="AB102" s="10">
        <v>-845153.66777932178</v>
      </c>
      <c r="AC102" s="10">
        <v>-845153.66777932178</v>
      </c>
      <c r="AD102" s="10">
        <v>-845153.66777932178</v>
      </c>
      <c r="AE102" s="10">
        <v>14429.112220678189</v>
      </c>
    </row>
    <row r="103" spans="1:31" ht="15.75" customHeight="1">
      <c r="A103" s="40" t="s">
        <v>101</v>
      </c>
      <c r="B103" s="85"/>
      <c r="C103" s="42"/>
      <c r="D103" s="42"/>
      <c r="E103" s="42"/>
      <c r="F103" s="42"/>
      <c r="G103" s="42"/>
      <c r="H103" s="42"/>
      <c r="I103" s="42"/>
      <c r="J103" s="42"/>
      <c r="K103" s="42"/>
      <c r="L103" s="42">
        <v>1000.275429129484</v>
      </c>
      <c r="M103" s="42">
        <v>4233.2977710093837</v>
      </c>
      <c r="N103" s="42">
        <v>26483.98073290219</v>
      </c>
      <c r="O103" s="42">
        <v>25275.081802320201</v>
      </c>
      <c r="P103" s="42">
        <v>38408.674047790933</v>
      </c>
      <c r="Q103" s="42">
        <v>22716.089478514681</v>
      </c>
      <c r="R103" s="42">
        <v>4651178.3651272235</v>
      </c>
      <c r="S103" s="42">
        <v>4504575.0217066528</v>
      </c>
      <c r="T103" s="42">
        <v>4411937.5717066526</v>
      </c>
      <c r="U103" s="42">
        <v>4242439.3417066531</v>
      </c>
      <c r="V103" s="42">
        <v>4063284.7117066518</v>
      </c>
      <c r="W103" s="42">
        <v>3884488.3017066522</v>
      </c>
      <c r="X103" s="42">
        <v>3702231.0317066521</v>
      </c>
      <c r="Y103" s="42">
        <v>3350272.9517066521</v>
      </c>
      <c r="Z103" s="42">
        <v>2998650.4817066519</v>
      </c>
      <c r="AA103" s="42">
        <v>2640565.641706652</v>
      </c>
      <c r="AB103" s="42">
        <v>2302168.0417066519</v>
      </c>
      <c r="AC103" s="42">
        <v>1964654.141706652</v>
      </c>
      <c r="AD103" s="42">
        <v>1627140.2417066521</v>
      </c>
      <c r="AE103" s="42">
        <v>430043.56170665222</v>
      </c>
    </row>
    <row r="104" spans="1:31" ht="15.75" customHeight="1">
      <c r="A104" s="32"/>
      <c r="B104" s="86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</row>
    <row r="105" spans="1:31" ht="15.75" customHeight="1">
      <c r="A105" t="s">
        <v>135</v>
      </c>
      <c r="B105" s="60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</row>
    <row r="106" spans="1:31" ht="15.75" customHeight="1">
      <c r="A106" s="87"/>
      <c r="B106" s="88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</row>
    <row r="107" spans="1:31" ht="15.75" customHeight="1">
      <c r="A107" s="32"/>
      <c r="B107" s="89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</row>
    <row r="108" spans="1:31" ht="15.75" customHeight="1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</row>
    <row r="109" spans="1:31" ht="15.75" customHeight="1">
      <c r="B109" s="60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</row>
    <row r="110" spans="1:31" ht="15.75" customHeight="1">
      <c r="B110" s="60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</row>
    <row r="111" spans="1:31" ht="15.75" customHeight="1">
      <c r="B111" s="60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</row>
    <row r="112" spans="1:31" ht="15.75" customHeight="1">
      <c r="B112" s="60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</row>
    <row r="113" spans="2:30" ht="15.75" customHeight="1">
      <c r="B113" s="60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</row>
    <row r="114" spans="2:30" ht="15.75" customHeight="1">
      <c r="B114" s="60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</row>
    <row r="115" spans="2:30" ht="15.75" customHeight="1">
      <c r="B115" s="60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</row>
    <row r="116" spans="2:30" ht="15.75" customHeight="1">
      <c r="B116" s="60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</row>
    <row r="117" spans="2:30" ht="15.75" customHeight="1">
      <c r="B117" s="60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</row>
    <row r="118" spans="2:30" ht="15.75" customHeight="1">
      <c r="B118" s="60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</row>
    <row r="119" spans="2:30" ht="15.75" customHeight="1">
      <c r="B119" s="60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</row>
    <row r="120" spans="2:30" ht="15.75" customHeight="1">
      <c r="B120" s="60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</row>
    <row r="121" spans="2:30" ht="15.75" customHeight="1">
      <c r="B121" s="60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</row>
    <row r="122" spans="2:30" ht="15.75" customHeight="1">
      <c r="B122" s="60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</row>
    <row r="123" spans="2:30" ht="15.75" customHeight="1">
      <c r="B123" s="60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</row>
    <row r="124" spans="2:30" ht="15.75" customHeight="1">
      <c r="B124" s="60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</row>
    <row r="125" spans="2:30" ht="15.75" customHeight="1">
      <c r="B125" s="60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</row>
    <row r="126" spans="2:30" ht="15.75" customHeight="1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</row>
    <row r="127" spans="2:30" ht="15.75" customHeight="1">
      <c r="B127" s="60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</row>
    <row r="128" spans="2:30" ht="15.75" customHeight="1">
      <c r="B128" s="60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</row>
    <row r="129" spans="2:30" ht="15.75" customHeight="1">
      <c r="B129" s="60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</row>
    <row r="130" spans="2:30" ht="15.75" customHeight="1">
      <c r="B130" s="60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</row>
    <row r="131" spans="2:30" ht="15.75" customHeight="1">
      <c r="B131" s="60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</row>
    <row r="132" spans="2:30" ht="15.75" customHeight="1">
      <c r="B132" s="60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</row>
    <row r="133" spans="2:30" ht="15.75" customHeight="1">
      <c r="B133" s="60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</row>
    <row r="134" spans="2:30" ht="15.75" customHeight="1">
      <c r="B134" s="60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</row>
    <row r="135" spans="2:30" ht="15.75" customHeight="1">
      <c r="B135" s="60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</row>
    <row r="136" spans="2:30" ht="15.75" customHeight="1">
      <c r="B136" s="60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</row>
    <row r="137" spans="2:30" ht="15.75" customHeight="1">
      <c r="B137" s="60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</row>
    <row r="138" spans="2:30" ht="15.75" customHeight="1">
      <c r="B138" s="60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</row>
    <row r="139" spans="2:30" ht="15.75" customHeight="1">
      <c r="B139" s="60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</row>
    <row r="140" spans="2:30" ht="15.75" customHeight="1">
      <c r="B140" s="60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</row>
    <row r="141" spans="2:30" ht="15.75" customHeight="1">
      <c r="B141" s="60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</row>
    <row r="142" spans="2:30" ht="15.75" customHeight="1">
      <c r="B142" s="60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</row>
    <row r="143" spans="2:30" ht="15.75" customHeight="1">
      <c r="B143" s="60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</row>
    <row r="144" spans="2:30" ht="15.75" customHeight="1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</row>
    <row r="145" spans="2:30" ht="15.75" customHeight="1">
      <c r="B145" s="60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</row>
    <row r="146" spans="2:30" ht="15.75" customHeight="1">
      <c r="B146" s="60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</row>
    <row r="147" spans="2:30" ht="15.75" customHeight="1">
      <c r="B147" s="60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</row>
    <row r="148" spans="2:30" ht="15.75" customHeight="1">
      <c r="B148" s="60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</row>
    <row r="149" spans="2:30" ht="15.75" customHeight="1">
      <c r="B149" s="60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</row>
    <row r="150" spans="2:30" ht="15.75" customHeight="1">
      <c r="B150" s="60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</row>
    <row r="151" spans="2:30" ht="15.75" customHeight="1">
      <c r="B151" s="60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</row>
    <row r="152" spans="2:30" ht="15.75" customHeight="1">
      <c r="B152" s="60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</row>
    <row r="153" spans="2:30" ht="15.75" customHeight="1">
      <c r="B153" s="60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</row>
    <row r="154" spans="2:30" ht="15.75" customHeight="1">
      <c r="B154" s="60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</row>
    <row r="155" spans="2:30" ht="15.75" customHeight="1">
      <c r="B155" s="60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</row>
    <row r="156" spans="2:30" ht="15.75" customHeight="1">
      <c r="B156" s="60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</row>
    <row r="157" spans="2:30" ht="15.75" customHeight="1">
      <c r="B157" s="60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</row>
    <row r="158" spans="2:30" ht="15.75" customHeight="1">
      <c r="B158" s="60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</row>
    <row r="159" spans="2:30" ht="15.75" customHeight="1">
      <c r="B159" s="60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</row>
    <row r="160" spans="2:30" ht="15.75" customHeight="1">
      <c r="B160" s="60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</row>
    <row r="161" spans="2:30" ht="15.75" customHeight="1">
      <c r="B161" s="60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</row>
    <row r="162" spans="2:30" ht="15.75" customHeight="1">
      <c r="B162" s="60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</row>
    <row r="163" spans="2:30" ht="15.75" customHeight="1">
      <c r="B163" s="60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</row>
    <row r="164" spans="2:30" ht="15.75" customHeight="1">
      <c r="B164" s="60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</row>
    <row r="165" spans="2:30" ht="15.75" customHeight="1">
      <c r="B165" s="60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</row>
    <row r="166" spans="2:30" ht="15.75" customHeight="1">
      <c r="B166" s="60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</row>
    <row r="167" spans="2:30" ht="15.75" customHeight="1">
      <c r="B167" s="60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</row>
    <row r="168" spans="2:30" ht="15.75" customHeight="1">
      <c r="B168" s="60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</row>
    <row r="169" spans="2:30" ht="15.75" customHeight="1">
      <c r="B169" s="60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</row>
    <row r="170" spans="2:30" ht="15.75" customHeight="1">
      <c r="B170" s="60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</row>
    <row r="171" spans="2:30" ht="15.75" customHeight="1">
      <c r="B171" s="60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</row>
    <row r="172" spans="2:30" ht="15.75" customHeight="1">
      <c r="B172" s="60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</row>
    <row r="173" spans="2:30" ht="15.75" customHeight="1">
      <c r="B173" s="60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</row>
    <row r="174" spans="2:30" ht="15.75" customHeight="1">
      <c r="B174" s="60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</row>
    <row r="175" spans="2:30" ht="15.75" customHeight="1">
      <c r="B175" s="60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</row>
    <row r="176" spans="2:30" ht="15.75" customHeight="1">
      <c r="B176" s="60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</row>
    <row r="177" spans="2:30" ht="15.75" customHeight="1">
      <c r="B177" s="60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</row>
    <row r="178" spans="2:30" ht="15.75" customHeight="1">
      <c r="B178" s="60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</row>
    <row r="179" spans="2:30" ht="15.75" customHeight="1">
      <c r="B179" s="60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</row>
    <row r="180" spans="2:30" ht="15.75" customHeight="1">
      <c r="B180" s="60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</row>
    <row r="181" spans="2:30" ht="15.75" customHeight="1">
      <c r="B181" s="60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</row>
    <row r="182" spans="2:30" ht="15.75" customHeight="1">
      <c r="B182" s="60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</row>
    <row r="183" spans="2:30" ht="15.75" customHeight="1">
      <c r="B183" s="60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</row>
    <row r="184" spans="2:30" ht="15.75" customHeight="1">
      <c r="B184" s="60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</row>
    <row r="185" spans="2:30" ht="15.75" customHeight="1">
      <c r="B185" s="60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</row>
    <row r="186" spans="2:30" ht="15.75" customHeight="1">
      <c r="B186" s="60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</row>
    <row r="187" spans="2:30" ht="15.75" customHeight="1">
      <c r="B187" s="60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</row>
    <row r="188" spans="2:30" ht="15.75" customHeight="1">
      <c r="B188" s="60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</row>
    <row r="189" spans="2:30" ht="15.75" customHeight="1">
      <c r="B189" s="60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</row>
    <row r="190" spans="2:30" ht="15.75" customHeight="1">
      <c r="B190" s="60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</row>
    <row r="191" spans="2:30" ht="15.75" customHeight="1">
      <c r="B191" s="60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</row>
    <row r="192" spans="2:30" ht="15.75" customHeight="1">
      <c r="B192" s="60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</row>
    <row r="193" spans="2:30" ht="15.75" customHeight="1">
      <c r="B193" s="60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</row>
    <row r="194" spans="2:30" ht="15.75" customHeight="1">
      <c r="B194" s="60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</row>
    <row r="195" spans="2:30" ht="15.75" customHeight="1">
      <c r="B195" s="60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</row>
    <row r="196" spans="2:30" ht="15.75" customHeight="1">
      <c r="B196" s="60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</row>
    <row r="197" spans="2:30" ht="15.75" customHeight="1">
      <c r="B197" s="60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</row>
    <row r="198" spans="2:30" ht="15.75" customHeight="1">
      <c r="B198" s="60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</row>
    <row r="199" spans="2:30" ht="15.75" customHeight="1">
      <c r="B199" s="60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</row>
    <row r="200" spans="2:30" ht="15.75" customHeight="1">
      <c r="B200" s="60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</row>
    <row r="201" spans="2:30" ht="15.75" customHeight="1">
      <c r="B201" s="60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</row>
    <row r="202" spans="2:30" ht="15.75" customHeight="1">
      <c r="B202" s="60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</row>
    <row r="203" spans="2:30" ht="15.75" customHeight="1">
      <c r="B203" s="60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</row>
    <row r="204" spans="2:30" ht="15.75" customHeight="1">
      <c r="B204" s="60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</row>
    <row r="205" spans="2:30" ht="15.75" customHeight="1">
      <c r="B205" s="60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</row>
    <row r="206" spans="2:30" ht="15.75" customHeight="1">
      <c r="B206" s="60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</row>
    <row r="207" spans="2:30" ht="15.75" customHeight="1">
      <c r="B207" s="60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</row>
    <row r="208" spans="2:30" ht="15.75" customHeight="1">
      <c r="B208" s="60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</row>
    <row r="209" spans="2:30" ht="15.75" customHeight="1">
      <c r="B209" s="60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</row>
    <row r="210" spans="2:30" ht="15.75" customHeight="1">
      <c r="B210" s="60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</row>
    <row r="211" spans="2:30" ht="15.75" customHeight="1">
      <c r="B211" s="60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</row>
    <row r="212" spans="2:30" ht="15.75" customHeight="1">
      <c r="B212" s="60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</row>
    <row r="213" spans="2:30" ht="15.75" customHeight="1">
      <c r="B213" s="60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</row>
    <row r="214" spans="2:30" ht="15.75" customHeight="1">
      <c r="B214" s="60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</row>
    <row r="215" spans="2:30" ht="15.75" customHeight="1">
      <c r="B215" s="60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</row>
    <row r="216" spans="2:30" ht="15.75" customHeight="1">
      <c r="B216" s="60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</row>
    <row r="217" spans="2:30" ht="15.75" customHeight="1">
      <c r="B217" s="60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</row>
    <row r="218" spans="2:30" ht="15.75" customHeight="1">
      <c r="B218" s="60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</row>
    <row r="219" spans="2:30" ht="15.75" customHeight="1">
      <c r="B219" s="60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</row>
    <row r="220" spans="2:30" ht="15.75" customHeight="1">
      <c r="B220" s="60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</row>
    <row r="221" spans="2:30" ht="15.75" customHeight="1">
      <c r="B221" s="60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</row>
    <row r="222" spans="2:30" ht="15.75" customHeight="1">
      <c r="B222" s="60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</row>
    <row r="223" spans="2:30" ht="15.75" customHeight="1">
      <c r="B223" s="60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</row>
    <row r="224" spans="2:30" ht="15.75" customHeight="1">
      <c r="B224" s="60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</row>
    <row r="225" spans="2:30" ht="15.75" customHeight="1">
      <c r="B225" s="60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</row>
    <row r="226" spans="2:30" ht="15.75" customHeight="1">
      <c r="B226" s="60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</row>
    <row r="227" spans="2:30" ht="15.75" customHeight="1">
      <c r="B227" s="60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</row>
    <row r="228" spans="2:30" ht="15.75" customHeight="1">
      <c r="B228" s="60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</row>
    <row r="229" spans="2:30" ht="15.75" customHeight="1">
      <c r="B229" s="60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</row>
    <row r="230" spans="2:30" ht="15.75" customHeight="1">
      <c r="B230" s="60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</row>
    <row r="231" spans="2:30" ht="15.75" customHeight="1">
      <c r="B231" s="60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</row>
    <row r="232" spans="2:30" ht="15.75" customHeight="1">
      <c r="B232" s="60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</row>
    <row r="233" spans="2:30" ht="15.75" customHeight="1">
      <c r="B233" s="60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</row>
    <row r="234" spans="2:30" ht="15.75" customHeight="1">
      <c r="B234" s="60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</row>
    <row r="235" spans="2:30" ht="15.75" customHeight="1">
      <c r="B235" s="60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</row>
    <row r="236" spans="2:30" ht="15.75" customHeight="1">
      <c r="B236" s="60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</row>
    <row r="237" spans="2:30" ht="15.75" customHeight="1">
      <c r="B237" s="60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</row>
    <row r="238" spans="2:30" ht="15.75" customHeight="1">
      <c r="B238" s="60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</row>
    <row r="239" spans="2:30" ht="15.75" customHeight="1">
      <c r="B239" s="60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</row>
    <row r="240" spans="2:30" ht="15.75" customHeight="1">
      <c r="B240" s="60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</row>
    <row r="241" spans="2:30" ht="15.75" customHeight="1">
      <c r="B241" s="60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</row>
    <row r="242" spans="2:30" ht="15.75" customHeight="1">
      <c r="B242" s="60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</row>
    <row r="243" spans="2:30" ht="15.75" customHeight="1">
      <c r="B243" s="60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</row>
    <row r="244" spans="2:30" ht="15.75" customHeight="1">
      <c r="B244" s="60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</row>
    <row r="245" spans="2:30" ht="15.75" customHeight="1">
      <c r="B245" s="60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</row>
    <row r="246" spans="2:30" ht="15.75" customHeight="1">
      <c r="B246" s="60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</row>
    <row r="247" spans="2:30" ht="15.75" customHeight="1">
      <c r="B247" s="60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</row>
    <row r="248" spans="2:30" ht="15.75" customHeight="1">
      <c r="B248" s="60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</row>
    <row r="249" spans="2:30" ht="15.75" customHeight="1">
      <c r="B249" s="60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</row>
    <row r="250" spans="2:30" ht="15.75" customHeight="1">
      <c r="B250" s="60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</row>
    <row r="251" spans="2:30" ht="15.75" customHeight="1">
      <c r="B251" s="60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</row>
    <row r="252" spans="2:30" ht="15.75" customHeight="1">
      <c r="B252" s="60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</row>
    <row r="253" spans="2:30" ht="15.75" customHeight="1">
      <c r="B253" s="60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</row>
    <row r="254" spans="2:30" ht="15.75" customHeight="1">
      <c r="B254" s="60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</row>
    <row r="255" spans="2:30" ht="15.75" customHeight="1">
      <c r="B255" s="60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</row>
    <row r="256" spans="2:30" ht="15.75" customHeight="1">
      <c r="B256" s="60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</row>
    <row r="257" spans="2:30" ht="15.75" customHeight="1">
      <c r="B257" s="60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</row>
    <row r="258" spans="2:30" ht="15.75" customHeight="1">
      <c r="B258" s="60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</row>
    <row r="259" spans="2:30" ht="15.75" customHeight="1">
      <c r="B259" s="60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</row>
    <row r="260" spans="2:30" ht="15.75" customHeight="1">
      <c r="B260" s="60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</row>
    <row r="261" spans="2:30" ht="15.75" customHeight="1">
      <c r="B261" s="60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</row>
    <row r="262" spans="2:30" ht="15.75" customHeight="1">
      <c r="B262" s="60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</row>
    <row r="263" spans="2:30" ht="15.75" customHeight="1">
      <c r="B263" s="60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</row>
    <row r="264" spans="2:30" ht="15.75" customHeight="1">
      <c r="B264" s="60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</row>
    <row r="265" spans="2:30" ht="15.75" customHeight="1">
      <c r="B265" s="60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</row>
    <row r="266" spans="2:30" ht="15.75" customHeight="1">
      <c r="B266" s="60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</row>
    <row r="267" spans="2:30" ht="15.75" customHeight="1">
      <c r="B267" s="60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</row>
    <row r="268" spans="2:30" ht="15.75" customHeight="1">
      <c r="B268" s="60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</row>
    <row r="269" spans="2:30" ht="15.75" customHeight="1">
      <c r="B269" s="60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</row>
    <row r="270" spans="2:30" ht="15.75" customHeight="1">
      <c r="B270" s="60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</row>
    <row r="271" spans="2:30" ht="15.75" customHeight="1">
      <c r="B271" s="60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</row>
    <row r="272" spans="2:30" ht="15.75" customHeight="1">
      <c r="B272" s="60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</row>
    <row r="273" spans="2:30" ht="15.75" customHeight="1">
      <c r="B273" s="60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</row>
    <row r="274" spans="2:30" ht="15.75" customHeight="1">
      <c r="B274" s="60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</row>
    <row r="275" spans="2:30" ht="15.75" customHeight="1">
      <c r="B275" s="60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</row>
    <row r="276" spans="2:30" ht="15.75" customHeight="1">
      <c r="B276" s="60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</row>
    <row r="277" spans="2:30" ht="15.75" customHeight="1">
      <c r="B277" s="60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</row>
    <row r="278" spans="2:30" ht="15.75" customHeight="1">
      <c r="B278" s="60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</row>
    <row r="279" spans="2:30" ht="15.75" customHeight="1">
      <c r="B279" s="60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</row>
    <row r="280" spans="2:30" ht="15.75" customHeight="1">
      <c r="B280" s="60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</row>
    <row r="281" spans="2:30" ht="15.75" customHeight="1">
      <c r="B281" s="60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</row>
    <row r="282" spans="2:30" ht="15.75" customHeight="1">
      <c r="B282" s="60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</row>
    <row r="283" spans="2:30" ht="15.75" customHeight="1">
      <c r="B283" s="60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</row>
    <row r="284" spans="2:30" ht="15.75" customHeight="1">
      <c r="B284" s="60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</row>
    <row r="285" spans="2:30" ht="15.75" customHeight="1">
      <c r="B285" s="60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</row>
    <row r="286" spans="2:30" ht="15.75" customHeight="1">
      <c r="B286" s="60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</row>
    <row r="287" spans="2:30" ht="15.75" customHeight="1">
      <c r="B287" s="60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</row>
    <row r="288" spans="2:30" ht="15.75" customHeight="1">
      <c r="B288" s="60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</row>
    <row r="289" spans="2:30" ht="15.75" customHeight="1">
      <c r="B289" s="60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</row>
    <row r="290" spans="2:30" ht="15.75" customHeight="1">
      <c r="B290" s="60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</row>
    <row r="291" spans="2:30" ht="15.75" customHeight="1">
      <c r="B291" s="60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</row>
    <row r="292" spans="2:30" ht="15.75" customHeight="1">
      <c r="B292" s="60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</row>
    <row r="293" spans="2:30" ht="15.75" customHeight="1">
      <c r="B293" s="60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</row>
    <row r="294" spans="2:30" ht="15.75" customHeight="1">
      <c r="B294" s="60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</row>
    <row r="295" spans="2:30" ht="15.75" customHeight="1">
      <c r="B295" s="60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</row>
    <row r="296" spans="2:30" ht="15.75" customHeight="1">
      <c r="B296" s="60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</row>
    <row r="297" spans="2:30" ht="15.75" customHeight="1">
      <c r="B297" s="60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</row>
    <row r="298" spans="2:30" ht="15.75" customHeight="1">
      <c r="B298" s="60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</row>
    <row r="299" spans="2:30" ht="15.75" customHeight="1">
      <c r="B299" s="60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</row>
    <row r="300" spans="2:30" ht="15.75" customHeight="1">
      <c r="B300" s="60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</row>
    <row r="301" spans="2:30" ht="15.75" customHeight="1">
      <c r="B301" s="60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</row>
    <row r="302" spans="2:30" ht="15.75" customHeight="1">
      <c r="B302" s="60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</row>
    <row r="303" spans="2:30" ht="15.75" customHeight="1">
      <c r="B303" s="60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</row>
    <row r="304" spans="2:30" ht="15.75" customHeight="1">
      <c r="B304" s="60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</row>
    <row r="305" spans="2:30" ht="15.75" customHeight="1">
      <c r="B305" s="60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</row>
    <row r="306" spans="2:30" ht="15.75" customHeight="1">
      <c r="B306" s="60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</row>
    <row r="307" spans="2:30" ht="15.75" customHeight="1">
      <c r="B307" s="60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</row>
    <row r="308" spans="2:30" ht="15.75" customHeight="1">
      <c r="B308" s="60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</row>
    <row r="309" spans="2:30" ht="15.75" customHeight="1">
      <c r="B309" s="60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</row>
    <row r="310" spans="2:30" ht="15.75" customHeight="1">
      <c r="B310" s="60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</row>
    <row r="311" spans="2:30" ht="15.75" customHeight="1">
      <c r="B311" s="60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</row>
    <row r="312" spans="2:30" ht="15.75" customHeight="1">
      <c r="B312" s="60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</row>
    <row r="313" spans="2:30" ht="15.75" customHeight="1">
      <c r="B313" s="60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</row>
    <row r="314" spans="2:30" ht="15.75" customHeight="1">
      <c r="B314" s="60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</row>
    <row r="315" spans="2:30" ht="15.75" customHeight="1">
      <c r="B315" s="60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</row>
    <row r="316" spans="2:30" ht="15.75" customHeight="1">
      <c r="B316" s="60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</row>
    <row r="317" spans="2:30" ht="15.75" customHeight="1">
      <c r="B317" s="60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</row>
    <row r="318" spans="2:30" ht="15.75" customHeight="1">
      <c r="B318" s="60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</row>
    <row r="319" spans="2:30" ht="15.75" customHeight="1">
      <c r="B319" s="60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</row>
    <row r="320" spans="2:30" ht="15.75" customHeight="1">
      <c r="B320" s="60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</row>
    <row r="321" spans="2:30" ht="15.75" customHeight="1">
      <c r="B321" s="60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</row>
    <row r="322" spans="2:30" ht="15.75" customHeight="1">
      <c r="B322" s="60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</row>
    <row r="323" spans="2:30" ht="15.75" customHeight="1">
      <c r="B323" s="60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</row>
    <row r="324" spans="2:30" ht="15.75" customHeight="1">
      <c r="B324" s="60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</row>
    <row r="325" spans="2:30" ht="15.75" customHeight="1">
      <c r="B325" s="60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</row>
    <row r="326" spans="2:30" ht="15.75" customHeight="1">
      <c r="B326" s="60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</row>
    <row r="327" spans="2:30" ht="15.75" customHeight="1">
      <c r="B327" s="60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</row>
    <row r="328" spans="2:30" ht="15.75" customHeight="1">
      <c r="B328" s="60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</row>
    <row r="329" spans="2:30" ht="15.75" customHeight="1">
      <c r="B329" s="60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</row>
    <row r="330" spans="2:30" ht="15.75" customHeight="1">
      <c r="B330" s="60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</row>
    <row r="331" spans="2:30" ht="15.75" customHeight="1">
      <c r="B331" s="60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</row>
    <row r="332" spans="2:30" ht="15.75" customHeight="1">
      <c r="B332" s="60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</row>
    <row r="333" spans="2:30" ht="15.75" customHeight="1">
      <c r="B333" s="60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</row>
    <row r="334" spans="2:30" ht="15.75" customHeight="1">
      <c r="B334" s="60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</row>
    <row r="335" spans="2:30" ht="15.75" customHeight="1">
      <c r="B335" s="60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</row>
    <row r="336" spans="2:30" ht="15.75" customHeight="1">
      <c r="B336" s="60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</row>
    <row r="337" spans="2:30" ht="15.75" customHeight="1">
      <c r="B337" s="60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</row>
    <row r="338" spans="2:30" ht="15.75" customHeight="1">
      <c r="B338" s="60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</row>
    <row r="339" spans="2:30" ht="15.75" customHeight="1">
      <c r="B339" s="60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</row>
    <row r="340" spans="2:30" ht="15.75" customHeight="1">
      <c r="B340" s="60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</row>
    <row r="341" spans="2:30" ht="15.75" customHeight="1">
      <c r="B341" s="60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</row>
    <row r="342" spans="2:30" ht="15.75" customHeight="1">
      <c r="B342" s="60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</row>
    <row r="343" spans="2:30" ht="15.75" customHeight="1">
      <c r="B343" s="60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</row>
    <row r="344" spans="2:30" ht="15.75" customHeight="1">
      <c r="B344" s="60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</row>
    <row r="345" spans="2:30" ht="15.75" customHeight="1">
      <c r="B345" s="60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</row>
    <row r="346" spans="2:30" ht="15.75" customHeight="1">
      <c r="B346" s="60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</row>
    <row r="347" spans="2:30" ht="15.75" customHeight="1">
      <c r="B347" s="60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</row>
    <row r="348" spans="2:30" ht="15.75" customHeight="1">
      <c r="B348" s="60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</row>
    <row r="349" spans="2:30" ht="15.75" customHeight="1">
      <c r="B349" s="60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</row>
    <row r="350" spans="2:30" ht="15.75" customHeight="1">
      <c r="B350" s="60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</row>
    <row r="351" spans="2:30" ht="15.75" customHeight="1">
      <c r="B351" s="60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</row>
    <row r="352" spans="2:30" ht="15.75" customHeight="1">
      <c r="B352" s="60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</row>
    <row r="353" spans="2:30" ht="15.75" customHeight="1">
      <c r="B353" s="60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</row>
    <row r="354" spans="2:30" ht="15.75" customHeight="1">
      <c r="B354" s="60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</row>
    <row r="355" spans="2:30" ht="15.75" customHeight="1">
      <c r="B355" s="60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</row>
    <row r="356" spans="2:30" ht="15.75" customHeight="1">
      <c r="B356" s="60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</row>
    <row r="357" spans="2:30" ht="15.75" customHeight="1">
      <c r="B357" s="60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</row>
    <row r="358" spans="2:30" ht="15.75" customHeight="1">
      <c r="B358" s="60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</row>
    <row r="359" spans="2:30" ht="15.75" customHeight="1">
      <c r="B359" s="60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</row>
    <row r="360" spans="2:30" ht="15.75" customHeight="1">
      <c r="B360" s="60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</row>
    <row r="361" spans="2:30" ht="15.75" customHeight="1">
      <c r="B361" s="60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</row>
    <row r="362" spans="2:30" ht="15.75" customHeight="1">
      <c r="B362" s="60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</row>
    <row r="363" spans="2:30" ht="15.75" customHeight="1">
      <c r="B363" s="60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</row>
    <row r="364" spans="2:30" ht="15.75" customHeight="1">
      <c r="B364" s="60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</row>
    <row r="365" spans="2:30" ht="15.75" customHeight="1">
      <c r="B365" s="60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</row>
    <row r="366" spans="2:30" ht="15.75" customHeight="1">
      <c r="B366" s="60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</row>
    <row r="367" spans="2:30" ht="15.75" customHeight="1">
      <c r="B367" s="60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</row>
    <row r="368" spans="2:30" ht="15.75" customHeight="1">
      <c r="B368" s="60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</row>
    <row r="369" spans="2:30" ht="15.75" customHeight="1">
      <c r="B369" s="60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</row>
    <row r="370" spans="2:30" ht="15.75" customHeight="1">
      <c r="B370" s="60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</row>
    <row r="371" spans="2:30" ht="15.75" customHeight="1">
      <c r="B371" s="60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</row>
    <row r="372" spans="2:30" ht="15.75" customHeight="1">
      <c r="B372" s="60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</row>
    <row r="373" spans="2:30" ht="15.75" customHeight="1">
      <c r="B373" s="60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</row>
    <row r="374" spans="2:30" ht="15.75" customHeight="1">
      <c r="B374" s="60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</row>
    <row r="375" spans="2:30" ht="15.75" customHeight="1">
      <c r="B375" s="60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</row>
    <row r="376" spans="2:30" ht="15.75" customHeight="1">
      <c r="B376" s="60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</row>
    <row r="377" spans="2:30" ht="15.75" customHeight="1">
      <c r="B377" s="60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</row>
    <row r="378" spans="2:30" ht="15.75" customHeight="1">
      <c r="B378" s="60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</row>
    <row r="379" spans="2:30" ht="15.75" customHeight="1">
      <c r="B379" s="60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</row>
    <row r="380" spans="2:30" ht="15.75" customHeight="1">
      <c r="B380" s="60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</row>
    <row r="381" spans="2:30" ht="15.75" customHeight="1">
      <c r="B381" s="60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</row>
    <row r="382" spans="2:30" ht="15.75" customHeight="1">
      <c r="B382" s="60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</row>
    <row r="383" spans="2:30" ht="15.75" customHeight="1">
      <c r="B383" s="60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</row>
    <row r="384" spans="2:30" ht="15.75" customHeight="1">
      <c r="B384" s="60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</row>
    <row r="385" spans="2:30" ht="15.75" customHeight="1">
      <c r="B385" s="60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</row>
    <row r="386" spans="2:30" ht="15.75" customHeight="1">
      <c r="B386" s="60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</row>
    <row r="387" spans="2:30" ht="15.75" customHeight="1">
      <c r="B387" s="60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</row>
    <row r="388" spans="2:30" ht="15.75" customHeight="1">
      <c r="B388" s="60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</row>
    <row r="389" spans="2:30" ht="15.75" customHeight="1">
      <c r="B389" s="60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</row>
    <row r="390" spans="2:30" ht="15.75" customHeight="1">
      <c r="B390" s="60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</row>
    <row r="391" spans="2:30" ht="15.75" customHeight="1">
      <c r="B391" s="60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</row>
    <row r="392" spans="2:30" ht="15.75" customHeight="1">
      <c r="B392" s="60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</row>
    <row r="393" spans="2:30" ht="15.75" customHeight="1">
      <c r="B393" s="60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</row>
    <row r="394" spans="2:30" ht="15.75" customHeight="1">
      <c r="B394" s="60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</row>
    <row r="395" spans="2:30" ht="15.75" customHeight="1">
      <c r="B395" s="60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</row>
    <row r="396" spans="2:30" ht="15.75" customHeight="1">
      <c r="B396" s="60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</row>
    <row r="397" spans="2:30" ht="15.75" customHeight="1">
      <c r="B397" s="60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</row>
    <row r="398" spans="2:30" ht="15.75" customHeight="1">
      <c r="B398" s="60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</row>
    <row r="399" spans="2:30" ht="15.75" customHeight="1">
      <c r="B399" s="60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</row>
    <row r="400" spans="2:30" ht="15.75" customHeight="1">
      <c r="B400" s="60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</row>
    <row r="401" spans="2:30" ht="15.75" customHeight="1">
      <c r="B401" s="60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</row>
    <row r="402" spans="2:30" ht="15.75" customHeight="1">
      <c r="B402" s="60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</row>
    <row r="403" spans="2:30" ht="15.75" customHeight="1">
      <c r="B403" s="60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</row>
    <row r="404" spans="2:30" ht="15.75" customHeight="1">
      <c r="B404" s="60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</row>
    <row r="405" spans="2:30" ht="15.75" customHeight="1">
      <c r="B405" s="60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</row>
    <row r="406" spans="2:30" ht="15.75" customHeight="1">
      <c r="B406" s="60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</row>
    <row r="407" spans="2:30" ht="15.75" customHeight="1">
      <c r="B407" s="60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</row>
    <row r="408" spans="2:30" ht="15.75" customHeight="1">
      <c r="B408" s="60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</row>
    <row r="409" spans="2:30" ht="15.75" customHeight="1">
      <c r="B409" s="60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</row>
    <row r="410" spans="2:30" ht="15.75" customHeight="1">
      <c r="B410" s="60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</row>
    <row r="411" spans="2:30" ht="15.75" customHeight="1">
      <c r="B411" s="60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</row>
    <row r="412" spans="2:30" ht="15.75" customHeight="1">
      <c r="B412" s="60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</row>
    <row r="413" spans="2:30" ht="15.75" customHeight="1">
      <c r="B413" s="60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</row>
    <row r="414" spans="2:30" ht="15.75" customHeight="1">
      <c r="B414" s="60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</row>
    <row r="415" spans="2:30" ht="15.75" customHeight="1">
      <c r="B415" s="60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</row>
    <row r="416" spans="2:30" ht="15.75" customHeight="1">
      <c r="B416" s="60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</row>
    <row r="417" spans="2:30" ht="15.75" customHeight="1">
      <c r="B417" s="60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</row>
    <row r="418" spans="2:30" ht="15.75" customHeight="1">
      <c r="B418" s="60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</row>
    <row r="419" spans="2:30" ht="15.75" customHeight="1">
      <c r="B419" s="60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</row>
    <row r="420" spans="2:30" ht="15.75" customHeight="1">
      <c r="B420" s="60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</row>
    <row r="421" spans="2:30" ht="15.75" customHeight="1">
      <c r="B421" s="60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</row>
    <row r="422" spans="2:30" ht="15.75" customHeight="1">
      <c r="B422" s="60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</row>
    <row r="423" spans="2:30" ht="15.75" customHeight="1">
      <c r="B423" s="60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</row>
    <row r="424" spans="2:30" ht="15.75" customHeight="1">
      <c r="B424" s="60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</row>
    <row r="425" spans="2:30" ht="15.75" customHeight="1">
      <c r="B425" s="60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</row>
    <row r="426" spans="2:30" ht="15.75" customHeight="1">
      <c r="B426" s="60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</row>
    <row r="427" spans="2:30" ht="15.75" customHeight="1">
      <c r="B427" s="60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</row>
    <row r="428" spans="2:30" ht="15.75" customHeight="1">
      <c r="B428" s="60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</row>
    <row r="429" spans="2:30" ht="15.75" customHeight="1">
      <c r="B429" s="60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</row>
    <row r="430" spans="2:30" ht="15.75" customHeight="1">
      <c r="B430" s="60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</row>
    <row r="431" spans="2:30" ht="15.75" customHeight="1">
      <c r="B431" s="60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</row>
    <row r="432" spans="2:30" ht="15.75" customHeight="1">
      <c r="B432" s="60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</row>
    <row r="433" spans="2:30" ht="15.75" customHeight="1">
      <c r="B433" s="60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</row>
    <row r="434" spans="2:30" ht="15.75" customHeight="1">
      <c r="B434" s="60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</row>
    <row r="435" spans="2:30" ht="15.75" customHeight="1">
      <c r="B435" s="60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</row>
    <row r="436" spans="2:30" ht="15.75" customHeight="1">
      <c r="B436" s="60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</row>
    <row r="437" spans="2:30" ht="15.75" customHeight="1">
      <c r="B437" s="60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</row>
    <row r="438" spans="2:30" ht="15.75" customHeight="1">
      <c r="B438" s="60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</row>
    <row r="439" spans="2:30" ht="15.75" customHeight="1">
      <c r="B439" s="60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</row>
    <row r="440" spans="2:30" ht="15.75" customHeight="1">
      <c r="B440" s="60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</row>
    <row r="441" spans="2:30" ht="15.75" customHeight="1">
      <c r="B441" s="60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</row>
    <row r="442" spans="2:30" ht="15.75" customHeight="1">
      <c r="B442" s="60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</row>
    <row r="443" spans="2:30" ht="15.75" customHeight="1">
      <c r="B443" s="60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</row>
    <row r="444" spans="2:30" ht="15.75" customHeight="1">
      <c r="B444" s="60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</row>
    <row r="445" spans="2:30" ht="15.75" customHeight="1">
      <c r="B445" s="60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</row>
    <row r="446" spans="2:30" ht="15.75" customHeight="1">
      <c r="B446" s="60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</row>
    <row r="447" spans="2:30" ht="15.75" customHeight="1">
      <c r="B447" s="60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</row>
    <row r="448" spans="2:30" ht="15.75" customHeight="1">
      <c r="B448" s="60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</row>
    <row r="449" spans="2:30" ht="15.75" customHeight="1">
      <c r="B449" s="60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</row>
    <row r="450" spans="2:30" ht="15.75" customHeight="1">
      <c r="B450" s="60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</row>
    <row r="451" spans="2:30" ht="15.75" customHeight="1">
      <c r="B451" s="60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</row>
    <row r="452" spans="2:30" ht="15.75" customHeight="1">
      <c r="B452" s="60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</row>
    <row r="453" spans="2:30" ht="15.75" customHeight="1">
      <c r="B453" s="60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</row>
    <row r="454" spans="2:30" ht="15.75" customHeight="1">
      <c r="B454" s="60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</row>
    <row r="455" spans="2:30" ht="15.75" customHeight="1">
      <c r="B455" s="60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</row>
    <row r="456" spans="2:30" ht="15.75" customHeight="1">
      <c r="B456" s="60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</row>
    <row r="457" spans="2:30" ht="15.75" customHeight="1">
      <c r="B457" s="60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</row>
    <row r="458" spans="2:30" ht="15.75" customHeight="1">
      <c r="B458" s="60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</row>
    <row r="459" spans="2:30" ht="15.75" customHeight="1">
      <c r="B459" s="60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</row>
    <row r="460" spans="2:30" ht="15.75" customHeight="1">
      <c r="B460" s="60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</row>
    <row r="461" spans="2:30" ht="15.75" customHeight="1">
      <c r="B461" s="60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</row>
    <row r="462" spans="2:30" ht="15.75" customHeight="1">
      <c r="B462" s="60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</row>
    <row r="463" spans="2:30" ht="15.75" customHeight="1">
      <c r="B463" s="60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</row>
    <row r="464" spans="2:30" ht="15.75" customHeight="1">
      <c r="B464" s="60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</row>
    <row r="465" spans="2:30" ht="15.75" customHeight="1">
      <c r="B465" s="60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</row>
    <row r="466" spans="2:30" ht="15.75" customHeight="1">
      <c r="B466" s="60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</row>
    <row r="467" spans="2:30" ht="15.75" customHeight="1">
      <c r="B467" s="60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</row>
    <row r="468" spans="2:30" ht="15.75" customHeight="1">
      <c r="B468" s="60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</row>
    <row r="469" spans="2:30" ht="15.75" customHeight="1">
      <c r="B469" s="60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</row>
    <row r="470" spans="2:30" ht="15.75" customHeight="1">
      <c r="B470" s="60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</row>
    <row r="471" spans="2:30" ht="15.75" customHeight="1">
      <c r="B471" s="60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</row>
    <row r="472" spans="2:30" ht="15.75" customHeight="1">
      <c r="B472" s="60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</row>
    <row r="473" spans="2:30" ht="15.75" customHeight="1">
      <c r="B473" s="60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</row>
    <row r="474" spans="2:30" ht="15.75" customHeight="1">
      <c r="B474" s="60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</row>
    <row r="475" spans="2:30" ht="15.75" customHeight="1">
      <c r="B475" s="60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</row>
    <row r="476" spans="2:30" ht="15.75" customHeight="1">
      <c r="B476" s="60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</row>
    <row r="477" spans="2:30" ht="15.75" customHeight="1">
      <c r="B477" s="60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</row>
    <row r="478" spans="2:30" ht="15.75" customHeight="1">
      <c r="B478" s="60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</row>
    <row r="479" spans="2:30" ht="15.75" customHeight="1">
      <c r="B479" s="60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</row>
    <row r="480" spans="2:30" ht="15.75" customHeight="1">
      <c r="B480" s="60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</row>
    <row r="481" spans="2:30" ht="15.75" customHeight="1">
      <c r="B481" s="60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</row>
    <row r="482" spans="2:30" ht="15.75" customHeight="1">
      <c r="B482" s="60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</row>
    <row r="483" spans="2:30" ht="15.75" customHeight="1">
      <c r="B483" s="60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</row>
    <row r="484" spans="2:30" ht="15.75" customHeight="1">
      <c r="B484" s="60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</row>
    <row r="485" spans="2:30" ht="15.75" customHeight="1">
      <c r="B485" s="60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</row>
    <row r="486" spans="2:30" ht="15.75" customHeight="1">
      <c r="B486" s="60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</row>
    <row r="487" spans="2:30" ht="15.75" customHeight="1">
      <c r="B487" s="60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</row>
    <row r="488" spans="2:30" ht="15.75" customHeight="1">
      <c r="B488" s="60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</row>
    <row r="489" spans="2:30" ht="15.75" customHeight="1">
      <c r="B489" s="60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</row>
    <row r="490" spans="2:30" ht="15.75" customHeight="1">
      <c r="B490" s="60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</row>
    <row r="491" spans="2:30" ht="15.75" customHeight="1">
      <c r="B491" s="60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</row>
    <row r="492" spans="2:30" ht="15.75" customHeight="1">
      <c r="B492" s="60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</row>
    <row r="493" spans="2:30" ht="15.75" customHeight="1">
      <c r="B493" s="60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</row>
    <row r="494" spans="2:30" ht="15.75" customHeight="1">
      <c r="B494" s="60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</row>
    <row r="495" spans="2:30" ht="15.75" customHeight="1">
      <c r="B495" s="60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</row>
    <row r="496" spans="2:30" ht="15.75" customHeight="1">
      <c r="B496" s="60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</row>
    <row r="497" spans="2:30" ht="15.75" customHeight="1">
      <c r="B497" s="60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</row>
    <row r="498" spans="2:30" ht="15.75" customHeight="1">
      <c r="B498" s="60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</row>
    <row r="499" spans="2:30" ht="15.75" customHeight="1">
      <c r="B499" s="60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</row>
    <row r="500" spans="2:30" ht="15.75" customHeight="1">
      <c r="B500" s="60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</row>
    <row r="501" spans="2:30" ht="15.75" customHeight="1">
      <c r="B501" s="60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</row>
    <row r="502" spans="2:30" ht="15.75" customHeight="1">
      <c r="B502" s="60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</row>
    <row r="503" spans="2:30" ht="15.75" customHeight="1">
      <c r="B503" s="60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</row>
    <row r="504" spans="2:30" ht="15.75" customHeight="1">
      <c r="B504" s="60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</row>
    <row r="505" spans="2:30" ht="15.75" customHeight="1">
      <c r="B505" s="60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</row>
    <row r="506" spans="2:30" ht="15.75" customHeight="1">
      <c r="B506" s="60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</row>
    <row r="507" spans="2:30" ht="15.75" customHeight="1">
      <c r="B507" s="60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</row>
    <row r="508" spans="2:30" ht="15.75" customHeight="1">
      <c r="B508" s="60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</row>
    <row r="509" spans="2:30" ht="15.75" customHeight="1">
      <c r="B509" s="60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</row>
    <row r="510" spans="2:30" ht="15.75" customHeight="1">
      <c r="B510" s="60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</row>
    <row r="511" spans="2:30" ht="15.75" customHeight="1">
      <c r="B511" s="60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</row>
    <row r="512" spans="2:30" ht="15.75" customHeight="1">
      <c r="B512" s="60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</row>
    <row r="513" spans="2:30" ht="15.75" customHeight="1">
      <c r="B513" s="60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</row>
    <row r="514" spans="2:30" ht="15.75" customHeight="1">
      <c r="B514" s="60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</row>
    <row r="515" spans="2:30" ht="15.75" customHeight="1">
      <c r="B515" s="60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</row>
    <row r="516" spans="2:30" ht="15.75" customHeight="1">
      <c r="B516" s="60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</row>
    <row r="517" spans="2:30" ht="15.75" customHeight="1">
      <c r="B517" s="60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</row>
    <row r="518" spans="2:30" ht="15.75" customHeight="1">
      <c r="B518" s="60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</row>
    <row r="519" spans="2:30" ht="15.75" customHeight="1">
      <c r="B519" s="60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</row>
    <row r="520" spans="2:30" ht="15.75" customHeight="1">
      <c r="B520" s="60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</row>
    <row r="521" spans="2:30" ht="15.75" customHeight="1">
      <c r="B521" s="60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</row>
    <row r="522" spans="2:30" ht="15.75" customHeight="1">
      <c r="B522" s="60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</row>
    <row r="523" spans="2:30" ht="15.75" customHeight="1">
      <c r="B523" s="60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</row>
    <row r="524" spans="2:30" ht="15.75" customHeight="1">
      <c r="B524" s="60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</row>
    <row r="525" spans="2:30" ht="15.75" customHeight="1">
      <c r="B525" s="60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</row>
    <row r="526" spans="2:30" ht="15.75" customHeight="1">
      <c r="B526" s="60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</row>
    <row r="527" spans="2:30" ht="15.75" customHeight="1">
      <c r="B527" s="60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</row>
    <row r="528" spans="2:30" ht="15.75" customHeight="1">
      <c r="B528" s="60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</row>
    <row r="529" spans="2:30" ht="15.75" customHeight="1">
      <c r="B529" s="60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</row>
    <row r="530" spans="2:30" ht="15.75" customHeight="1">
      <c r="B530" s="60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</row>
    <row r="531" spans="2:30" ht="15.75" customHeight="1">
      <c r="B531" s="60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</row>
    <row r="532" spans="2:30" ht="15.75" customHeight="1">
      <c r="B532" s="60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</row>
    <row r="533" spans="2:30" ht="15.75" customHeight="1">
      <c r="B533" s="60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</row>
    <row r="534" spans="2:30" ht="15.75" customHeight="1">
      <c r="B534" s="60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</row>
    <row r="535" spans="2:30" ht="15.75" customHeight="1">
      <c r="B535" s="60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</row>
    <row r="536" spans="2:30" ht="15.75" customHeight="1">
      <c r="B536" s="60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</row>
    <row r="537" spans="2:30" ht="15.75" customHeight="1">
      <c r="B537" s="60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</row>
    <row r="538" spans="2:30" ht="15.75" customHeight="1">
      <c r="B538" s="60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</row>
    <row r="539" spans="2:30" ht="15.75" customHeight="1">
      <c r="B539" s="60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</row>
    <row r="540" spans="2:30" ht="15.75" customHeight="1">
      <c r="B540" s="60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</row>
    <row r="541" spans="2:30" ht="15.75" customHeight="1">
      <c r="B541" s="60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</row>
    <row r="542" spans="2:30" ht="15.75" customHeight="1">
      <c r="B542" s="60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</row>
    <row r="543" spans="2:30" ht="15.75" customHeight="1">
      <c r="B543" s="60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</row>
    <row r="544" spans="2:30" ht="15.75" customHeight="1">
      <c r="B544" s="60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</row>
    <row r="545" spans="2:30" ht="15.75" customHeight="1">
      <c r="B545" s="60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</row>
    <row r="546" spans="2:30" ht="15.75" customHeight="1">
      <c r="B546" s="60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</row>
    <row r="547" spans="2:30" ht="15.75" customHeight="1">
      <c r="B547" s="60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</row>
    <row r="548" spans="2:30" ht="15.75" customHeight="1">
      <c r="B548" s="60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</row>
    <row r="549" spans="2:30" ht="15.75" customHeight="1">
      <c r="B549" s="60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</row>
    <row r="550" spans="2:30" ht="15.75" customHeight="1">
      <c r="B550" s="60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</row>
    <row r="551" spans="2:30" ht="15.75" customHeight="1">
      <c r="B551" s="60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</row>
    <row r="552" spans="2:30" ht="15.75" customHeight="1">
      <c r="B552" s="60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</row>
    <row r="553" spans="2:30" ht="15.75" customHeight="1">
      <c r="B553" s="60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</row>
    <row r="554" spans="2:30" ht="15.75" customHeight="1">
      <c r="B554" s="60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</row>
    <row r="555" spans="2:30" ht="15.75" customHeight="1">
      <c r="B555" s="60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</row>
    <row r="556" spans="2:30" ht="15.75" customHeight="1">
      <c r="B556" s="60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</row>
    <row r="557" spans="2:30" ht="15.75" customHeight="1">
      <c r="B557" s="60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</row>
    <row r="558" spans="2:30" ht="15.75" customHeight="1">
      <c r="B558" s="60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</row>
    <row r="559" spans="2:30" ht="15.75" customHeight="1">
      <c r="B559" s="60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</row>
    <row r="560" spans="2:30" ht="15.75" customHeight="1">
      <c r="B560" s="60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</row>
    <row r="561" spans="2:30" ht="15.75" customHeight="1">
      <c r="B561" s="60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2:30" ht="15.75" customHeight="1">
      <c r="B562" s="60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2:30" ht="15.75" customHeight="1">
      <c r="B563" s="60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2:30" ht="15.75" customHeight="1">
      <c r="B564" s="60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2:30" ht="15.75" customHeight="1">
      <c r="B565" s="60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2:30" ht="15.75" customHeight="1">
      <c r="B566" s="60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2:30" ht="15.75" customHeight="1">
      <c r="B567" s="60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2:30" ht="15.75" customHeight="1">
      <c r="B568" s="60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2:30" ht="15.75" customHeight="1">
      <c r="B569" s="60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2:30" ht="15.75" customHeight="1">
      <c r="B570" s="60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2:30" ht="15.75" customHeight="1">
      <c r="B571" s="60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2" spans="2:30" ht="15.75" customHeight="1">
      <c r="B572" s="60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</row>
    <row r="573" spans="2:30" ht="15.75" customHeight="1">
      <c r="B573" s="60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</row>
    <row r="574" spans="2:30" ht="15.75" customHeight="1">
      <c r="B574" s="60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</row>
    <row r="575" spans="2:30" ht="15.75" customHeight="1">
      <c r="B575" s="60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</row>
    <row r="576" spans="2:30" ht="15.75" customHeight="1">
      <c r="B576" s="60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</row>
    <row r="577" spans="2:30" ht="15.75" customHeight="1">
      <c r="B577" s="60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</row>
    <row r="578" spans="2:30" ht="15.75" customHeight="1">
      <c r="B578" s="60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</row>
    <row r="579" spans="2:30" ht="15.75" customHeight="1">
      <c r="B579" s="60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</row>
    <row r="580" spans="2:30" ht="15.75" customHeight="1">
      <c r="B580" s="60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</row>
    <row r="581" spans="2:30" ht="15.75" customHeight="1">
      <c r="B581" s="60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</row>
    <row r="582" spans="2:30" ht="15.75" customHeight="1">
      <c r="B582" s="60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</row>
    <row r="583" spans="2:30" ht="15.75" customHeight="1">
      <c r="B583" s="60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</row>
    <row r="584" spans="2:30" ht="15.75" customHeight="1">
      <c r="B584" s="60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</row>
    <row r="585" spans="2:30" ht="15.75" customHeight="1">
      <c r="B585" s="60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</row>
    <row r="586" spans="2:30" ht="15.75" customHeight="1">
      <c r="B586" s="60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</row>
    <row r="587" spans="2:30" ht="15.75" customHeight="1">
      <c r="B587" s="60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</row>
    <row r="588" spans="2:30" ht="15.75" customHeight="1">
      <c r="B588" s="60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</row>
    <row r="589" spans="2:30" ht="15.75" customHeight="1">
      <c r="B589" s="60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</row>
    <row r="590" spans="2:30" ht="15.75" customHeight="1">
      <c r="B590" s="60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</row>
    <row r="591" spans="2:30" ht="15.75" customHeight="1">
      <c r="B591" s="60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</row>
    <row r="592" spans="2:30" ht="15.75" customHeight="1">
      <c r="B592" s="60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</row>
    <row r="593" spans="2:30" ht="15.75" customHeight="1">
      <c r="B593" s="60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</row>
    <row r="594" spans="2:30" ht="15.75" customHeight="1">
      <c r="B594" s="60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</row>
    <row r="595" spans="2:30" ht="15.75" customHeight="1">
      <c r="B595" s="60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</row>
    <row r="596" spans="2:30" ht="15.75" customHeight="1">
      <c r="B596" s="60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</row>
    <row r="597" spans="2:30" ht="15.75" customHeight="1">
      <c r="B597" s="60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</row>
    <row r="598" spans="2:30" ht="15.75" customHeight="1">
      <c r="B598" s="60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</row>
    <row r="599" spans="2:30" ht="15.75" customHeight="1">
      <c r="B599" s="60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</row>
    <row r="600" spans="2:30" ht="15.75" customHeight="1">
      <c r="B600" s="60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</row>
    <row r="601" spans="2:30" ht="15.75" customHeight="1">
      <c r="B601" s="60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</row>
    <row r="602" spans="2:30" ht="15.75" customHeight="1">
      <c r="B602" s="60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</row>
    <row r="603" spans="2:30" ht="15.75" customHeight="1">
      <c r="B603" s="60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</row>
    <row r="604" spans="2:30" ht="15.75" customHeight="1">
      <c r="B604" s="60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</row>
    <row r="605" spans="2:30" ht="15.75" customHeight="1">
      <c r="B605" s="60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</row>
    <row r="606" spans="2:30" ht="15.75" customHeight="1">
      <c r="B606" s="60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</row>
    <row r="607" spans="2:30" ht="15.75" customHeight="1">
      <c r="B607" s="60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</row>
    <row r="608" spans="2:30" ht="15.75" customHeight="1">
      <c r="B608" s="60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</row>
    <row r="609" spans="2:30" ht="15.75" customHeight="1">
      <c r="B609" s="60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</row>
    <row r="610" spans="2:30" ht="15.75" customHeight="1">
      <c r="B610" s="60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</row>
    <row r="611" spans="2:30" ht="15.75" customHeight="1">
      <c r="B611" s="60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</row>
    <row r="612" spans="2:30" ht="15.75" customHeight="1">
      <c r="B612" s="60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</row>
    <row r="613" spans="2:30" ht="15.75" customHeight="1">
      <c r="B613" s="60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</row>
    <row r="614" spans="2:30" ht="15.75" customHeight="1">
      <c r="B614" s="60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</row>
    <row r="615" spans="2:30" ht="15.75" customHeight="1">
      <c r="B615" s="60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</row>
    <row r="616" spans="2:30" ht="15.75" customHeight="1">
      <c r="B616" s="60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</row>
    <row r="617" spans="2:30" ht="15.75" customHeight="1">
      <c r="B617" s="60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</row>
    <row r="618" spans="2:30" ht="15.75" customHeight="1">
      <c r="B618" s="60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</row>
    <row r="619" spans="2:30" ht="15.75" customHeight="1">
      <c r="B619" s="60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</row>
    <row r="620" spans="2:30" ht="15.75" customHeight="1">
      <c r="B620" s="60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</row>
    <row r="621" spans="2:30" ht="15.75" customHeight="1">
      <c r="B621" s="60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</row>
    <row r="622" spans="2:30" ht="15.75" customHeight="1">
      <c r="B622" s="60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</row>
    <row r="623" spans="2:30" ht="15.75" customHeight="1">
      <c r="B623" s="60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</row>
    <row r="624" spans="2:30" ht="15.75" customHeight="1">
      <c r="B624" s="60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</row>
    <row r="625" spans="2:30" ht="15.75" customHeight="1">
      <c r="B625" s="60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</row>
    <row r="626" spans="2:30" ht="15.75" customHeight="1">
      <c r="B626" s="60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</row>
    <row r="627" spans="2:30" ht="15.75" customHeight="1">
      <c r="B627" s="60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</row>
    <row r="628" spans="2:30" ht="15.75" customHeight="1">
      <c r="B628" s="60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</row>
    <row r="629" spans="2:30" ht="15.75" customHeight="1">
      <c r="B629" s="60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</row>
    <row r="630" spans="2:30" ht="15.75" customHeight="1">
      <c r="B630" s="60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</row>
    <row r="631" spans="2:30" ht="15.75" customHeight="1">
      <c r="B631" s="60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</row>
    <row r="632" spans="2:30" ht="15.75" customHeight="1">
      <c r="B632" s="60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</row>
    <row r="633" spans="2:30" ht="15.75" customHeight="1">
      <c r="B633" s="60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</row>
    <row r="634" spans="2:30" ht="15.75" customHeight="1">
      <c r="B634" s="60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</row>
    <row r="635" spans="2:30" ht="15.75" customHeight="1">
      <c r="B635" s="60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</row>
    <row r="636" spans="2:30" ht="15.75" customHeight="1">
      <c r="B636" s="60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</row>
    <row r="637" spans="2:30" ht="15.75" customHeight="1">
      <c r="B637" s="60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</row>
    <row r="638" spans="2:30" ht="15.75" customHeight="1">
      <c r="B638" s="60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</row>
    <row r="639" spans="2:30" ht="15.75" customHeight="1">
      <c r="B639" s="60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</row>
    <row r="640" spans="2:30" ht="15.75" customHeight="1">
      <c r="B640" s="60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</row>
    <row r="641" spans="2:30" ht="15.75" customHeight="1">
      <c r="B641" s="60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</row>
    <row r="642" spans="2:30" ht="15.75" customHeight="1">
      <c r="B642" s="60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</row>
    <row r="643" spans="2:30" ht="15.75" customHeight="1">
      <c r="B643" s="60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</row>
    <row r="644" spans="2:30" ht="15.75" customHeight="1">
      <c r="B644" s="60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</row>
    <row r="645" spans="2:30" ht="15.75" customHeight="1">
      <c r="B645" s="60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</row>
    <row r="646" spans="2:30" ht="15.75" customHeight="1">
      <c r="B646" s="60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</row>
    <row r="647" spans="2:30" ht="15.75" customHeight="1">
      <c r="B647" s="60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</row>
    <row r="648" spans="2:30" ht="15.75" customHeight="1">
      <c r="B648" s="60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</row>
    <row r="649" spans="2:30" ht="15.75" customHeight="1">
      <c r="B649" s="60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</row>
    <row r="650" spans="2:30" ht="15.75" customHeight="1">
      <c r="B650" s="60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</row>
    <row r="651" spans="2:30" ht="15.75" customHeight="1">
      <c r="B651" s="60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</row>
    <row r="652" spans="2:30" ht="15.75" customHeight="1">
      <c r="B652" s="60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</row>
    <row r="653" spans="2:30" ht="15.75" customHeight="1">
      <c r="B653" s="60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</row>
    <row r="654" spans="2:30" ht="15.75" customHeight="1">
      <c r="B654" s="60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</row>
    <row r="655" spans="2:30" ht="15.75" customHeight="1">
      <c r="B655" s="60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</row>
    <row r="656" spans="2:30" ht="15.75" customHeight="1">
      <c r="B656" s="60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</row>
    <row r="657" spans="2:30" ht="15.75" customHeight="1">
      <c r="B657" s="60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</row>
    <row r="658" spans="2:30" ht="15.75" customHeight="1">
      <c r="B658" s="60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</row>
    <row r="659" spans="2:30" ht="15.75" customHeight="1">
      <c r="B659" s="60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</row>
    <row r="660" spans="2:30" ht="15.75" customHeight="1">
      <c r="B660" s="60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</row>
    <row r="661" spans="2:30" ht="15.75" customHeight="1">
      <c r="B661" s="60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</row>
    <row r="662" spans="2:30" ht="15.75" customHeight="1">
      <c r="B662" s="60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</row>
    <row r="663" spans="2:30" ht="15.75" customHeight="1">
      <c r="B663" s="60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</row>
    <row r="664" spans="2:30" ht="15.75" customHeight="1">
      <c r="B664" s="60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</row>
    <row r="665" spans="2:30" ht="15.75" customHeight="1">
      <c r="B665" s="60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</row>
    <row r="666" spans="2:30" ht="15.75" customHeight="1">
      <c r="B666" s="60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</row>
    <row r="667" spans="2:30" ht="15.75" customHeight="1">
      <c r="B667" s="60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</row>
    <row r="668" spans="2:30" ht="15.75" customHeight="1">
      <c r="B668" s="60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</row>
    <row r="669" spans="2:30" ht="15.75" customHeight="1">
      <c r="B669" s="60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</row>
    <row r="670" spans="2:30" ht="15.75" customHeight="1">
      <c r="B670" s="60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</row>
    <row r="671" spans="2:30" ht="15.75" customHeight="1">
      <c r="B671" s="60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</row>
    <row r="672" spans="2:30" ht="15.75" customHeight="1">
      <c r="B672" s="60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</row>
    <row r="673" spans="2:30" ht="15.75" customHeight="1">
      <c r="B673" s="60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</row>
    <row r="674" spans="2:30" ht="15.75" customHeight="1">
      <c r="B674" s="60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</row>
    <row r="675" spans="2:30" ht="15.75" customHeight="1">
      <c r="B675" s="60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</row>
    <row r="676" spans="2:30" ht="15.75" customHeight="1">
      <c r="B676" s="60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</row>
    <row r="677" spans="2:30" ht="15.75" customHeight="1">
      <c r="B677" s="60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</row>
    <row r="678" spans="2:30" ht="15.75" customHeight="1">
      <c r="B678" s="60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</row>
    <row r="679" spans="2:30" ht="15.75" customHeight="1">
      <c r="B679" s="60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</row>
    <row r="680" spans="2:30" ht="15.75" customHeight="1">
      <c r="B680" s="60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</row>
    <row r="681" spans="2:30" ht="15.75" customHeight="1">
      <c r="B681" s="60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</row>
    <row r="682" spans="2:30" ht="15.75" customHeight="1">
      <c r="B682" s="60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</row>
    <row r="683" spans="2:30" ht="15.75" customHeight="1">
      <c r="B683" s="60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</row>
    <row r="684" spans="2:30" ht="15.75" customHeight="1">
      <c r="B684" s="60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</row>
    <row r="685" spans="2:30" ht="15.75" customHeight="1">
      <c r="B685" s="60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</row>
    <row r="686" spans="2:30" ht="15.75" customHeight="1">
      <c r="B686" s="60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</row>
    <row r="687" spans="2:30" ht="15.75" customHeight="1">
      <c r="B687" s="60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</row>
    <row r="688" spans="2:30" ht="15.75" customHeight="1">
      <c r="B688" s="60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</row>
    <row r="689" spans="2:30" ht="15.75" customHeight="1">
      <c r="B689" s="60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</row>
    <row r="690" spans="2:30" ht="15.75" customHeight="1">
      <c r="B690" s="60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</row>
    <row r="691" spans="2:30" ht="15.75" customHeight="1">
      <c r="B691" s="60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</row>
    <row r="692" spans="2:30" ht="15.75" customHeight="1">
      <c r="B692" s="60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</row>
    <row r="693" spans="2:30" ht="15.75" customHeight="1">
      <c r="B693" s="60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</row>
    <row r="694" spans="2:30" ht="15.75" customHeight="1">
      <c r="B694" s="60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</row>
    <row r="695" spans="2:30" ht="15.75" customHeight="1">
      <c r="B695" s="60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</row>
    <row r="696" spans="2:30" ht="15.75" customHeight="1">
      <c r="B696" s="60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</row>
    <row r="697" spans="2:30" ht="15.75" customHeight="1">
      <c r="B697" s="60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</row>
    <row r="698" spans="2:30" ht="15.75" customHeight="1">
      <c r="B698" s="60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</row>
    <row r="699" spans="2:30" ht="15.75" customHeight="1">
      <c r="B699" s="60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</row>
    <row r="700" spans="2:30" ht="15.75" customHeight="1">
      <c r="B700" s="60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</row>
    <row r="701" spans="2:30" ht="15.75" customHeight="1">
      <c r="B701" s="60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</row>
    <row r="702" spans="2:30" ht="15.75" customHeight="1">
      <c r="B702" s="60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</row>
    <row r="703" spans="2:30" ht="15.75" customHeight="1">
      <c r="B703" s="60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</row>
    <row r="704" spans="2:30" ht="15.75" customHeight="1">
      <c r="B704" s="60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</row>
    <row r="705" spans="2:30" ht="15.75" customHeight="1">
      <c r="B705" s="60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</row>
    <row r="706" spans="2:30" ht="15.75" customHeight="1">
      <c r="B706" s="60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</row>
    <row r="707" spans="2:30" ht="15.75" customHeight="1">
      <c r="B707" s="60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</row>
    <row r="708" spans="2:30" ht="15.75" customHeight="1">
      <c r="B708" s="60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</row>
    <row r="709" spans="2:30" ht="15.75" customHeight="1">
      <c r="B709" s="60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</row>
    <row r="710" spans="2:30" ht="15.75" customHeight="1">
      <c r="B710" s="60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</row>
    <row r="711" spans="2:30" ht="15.75" customHeight="1">
      <c r="B711" s="60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</row>
    <row r="712" spans="2:30" ht="15.75" customHeight="1">
      <c r="B712" s="60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</row>
    <row r="713" spans="2:30" ht="15.75" customHeight="1">
      <c r="B713" s="60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</row>
    <row r="714" spans="2:30" ht="15.75" customHeight="1">
      <c r="B714" s="60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</row>
    <row r="715" spans="2:30" ht="15.75" customHeight="1">
      <c r="B715" s="60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</row>
    <row r="716" spans="2:30" ht="15.75" customHeight="1">
      <c r="B716" s="60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</row>
    <row r="717" spans="2:30" ht="15.75" customHeight="1">
      <c r="B717" s="60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</row>
    <row r="718" spans="2:30" ht="15.75" customHeight="1">
      <c r="B718" s="60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</row>
    <row r="719" spans="2:30" ht="15.75" customHeight="1">
      <c r="B719" s="60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</row>
    <row r="720" spans="2:30" ht="15.75" customHeight="1">
      <c r="B720" s="60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</row>
    <row r="721" spans="2:30" ht="15.75" customHeight="1">
      <c r="B721" s="60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</row>
    <row r="722" spans="2:30" ht="15.75" customHeight="1">
      <c r="B722" s="60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</row>
    <row r="723" spans="2:30" ht="15.75" customHeight="1">
      <c r="B723" s="60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</row>
    <row r="724" spans="2:30" ht="15.75" customHeight="1">
      <c r="B724" s="60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</row>
    <row r="725" spans="2:30" ht="15.75" customHeight="1">
      <c r="B725" s="60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</row>
    <row r="726" spans="2:30" ht="15.75" customHeight="1">
      <c r="B726" s="60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</row>
    <row r="727" spans="2:30" ht="15.75" customHeight="1">
      <c r="B727" s="60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</row>
    <row r="728" spans="2:30" ht="15.75" customHeight="1">
      <c r="B728" s="60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</row>
    <row r="729" spans="2:30" ht="15.75" customHeight="1">
      <c r="B729" s="60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</row>
    <row r="730" spans="2:30" ht="15.75" customHeight="1">
      <c r="B730" s="60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</row>
    <row r="731" spans="2:30" ht="15.75" customHeight="1">
      <c r="B731" s="60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</row>
    <row r="732" spans="2:30" ht="15.75" customHeight="1">
      <c r="B732" s="60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</row>
    <row r="733" spans="2:30" ht="15.75" customHeight="1">
      <c r="B733" s="60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</row>
    <row r="734" spans="2:30" ht="15.75" customHeight="1">
      <c r="B734" s="60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</row>
    <row r="735" spans="2:30" ht="15.75" customHeight="1">
      <c r="B735" s="60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</row>
    <row r="736" spans="2:30" ht="15.75" customHeight="1">
      <c r="B736" s="60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</row>
    <row r="737" spans="2:30" ht="15.75" customHeight="1">
      <c r="B737" s="60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</row>
    <row r="738" spans="2:30" ht="15.75" customHeight="1">
      <c r="B738" s="60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</row>
    <row r="739" spans="2:30" ht="15.75" customHeight="1">
      <c r="B739" s="60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</row>
    <row r="740" spans="2:30" ht="15.75" customHeight="1">
      <c r="B740" s="60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</row>
    <row r="741" spans="2:30" ht="15.75" customHeight="1">
      <c r="B741" s="60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</row>
    <row r="742" spans="2:30" ht="15.75" customHeight="1">
      <c r="B742" s="60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</row>
    <row r="743" spans="2:30" ht="15.75" customHeight="1">
      <c r="B743" s="60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</row>
    <row r="744" spans="2:30" ht="15.75" customHeight="1">
      <c r="B744" s="60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</row>
    <row r="745" spans="2:30" ht="15.75" customHeight="1">
      <c r="B745" s="60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</row>
    <row r="746" spans="2:30" ht="15.75" customHeight="1">
      <c r="B746" s="60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</row>
    <row r="747" spans="2:30" ht="15.75" customHeight="1">
      <c r="B747" s="60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</row>
    <row r="748" spans="2:30" ht="15.75" customHeight="1">
      <c r="B748" s="60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</row>
    <row r="749" spans="2:30" ht="15.75" customHeight="1">
      <c r="B749" s="60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</row>
    <row r="750" spans="2:30" ht="15.75" customHeight="1">
      <c r="B750" s="60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</row>
    <row r="751" spans="2:30" ht="15.75" customHeight="1">
      <c r="B751" s="60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</row>
    <row r="752" spans="2:30" ht="15.75" customHeight="1">
      <c r="B752" s="60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</row>
    <row r="753" spans="2:30" ht="15.75" customHeight="1">
      <c r="B753" s="60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</row>
    <row r="754" spans="2:30" ht="15.75" customHeight="1">
      <c r="B754" s="60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</row>
    <row r="755" spans="2:30" ht="15.75" customHeight="1">
      <c r="B755" s="60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</row>
    <row r="756" spans="2:30" ht="15.75" customHeight="1">
      <c r="B756" s="60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</row>
    <row r="757" spans="2:30" ht="15.75" customHeight="1">
      <c r="B757" s="60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</row>
    <row r="758" spans="2:30" ht="15.75" customHeight="1">
      <c r="B758" s="60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</row>
    <row r="759" spans="2:30" ht="15.75" customHeight="1">
      <c r="B759" s="60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</row>
    <row r="760" spans="2:30" ht="15.75" customHeight="1">
      <c r="B760" s="60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</row>
    <row r="761" spans="2:30" ht="15.75" customHeight="1">
      <c r="B761" s="60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</row>
    <row r="762" spans="2:30" ht="15.75" customHeight="1">
      <c r="B762" s="60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</row>
    <row r="763" spans="2:30" ht="15.75" customHeight="1">
      <c r="B763" s="60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</row>
    <row r="764" spans="2:30" ht="15.75" customHeight="1">
      <c r="B764" s="60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</row>
    <row r="765" spans="2:30" ht="15.75" customHeight="1">
      <c r="B765" s="60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</row>
    <row r="766" spans="2:30" ht="15.75" customHeight="1">
      <c r="B766" s="60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</row>
    <row r="767" spans="2:30" ht="15.75" customHeight="1">
      <c r="B767" s="60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</row>
    <row r="768" spans="2:30" ht="15.75" customHeight="1">
      <c r="B768" s="60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</row>
    <row r="769" spans="2:30" ht="15.75" customHeight="1">
      <c r="B769" s="60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</row>
    <row r="770" spans="2:30" ht="15.75" customHeight="1">
      <c r="B770" s="60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</row>
    <row r="771" spans="2:30" ht="15.75" customHeight="1">
      <c r="B771" s="60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</row>
    <row r="772" spans="2:30" ht="15.75" customHeight="1">
      <c r="B772" s="60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</row>
    <row r="773" spans="2:30" ht="15.75" customHeight="1">
      <c r="B773" s="60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</row>
    <row r="774" spans="2:30" ht="15.75" customHeight="1">
      <c r="B774" s="60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</row>
    <row r="775" spans="2:30" ht="15.75" customHeight="1">
      <c r="B775" s="60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</row>
    <row r="776" spans="2:30" ht="15.75" customHeight="1">
      <c r="B776" s="60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</row>
    <row r="777" spans="2:30" ht="15.75" customHeight="1">
      <c r="B777" s="60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</row>
    <row r="778" spans="2:30" ht="15.75" customHeight="1">
      <c r="B778" s="60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</row>
    <row r="779" spans="2:30" ht="15.75" customHeight="1">
      <c r="B779" s="60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</row>
    <row r="780" spans="2:30" ht="15.75" customHeight="1">
      <c r="B780" s="60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</row>
    <row r="781" spans="2:30" ht="15.75" customHeight="1">
      <c r="B781" s="60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</row>
    <row r="782" spans="2:30" ht="15.75" customHeight="1">
      <c r="B782" s="60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</row>
    <row r="783" spans="2:30" ht="15.75" customHeight="1">
      <c r="B783" s="60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</row>
    <row r="784" spans="2:30" ht="15.75" customHeight="1">
      <c r="B784" s="60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</row>
    <row r="785" spans="2:30" ht="15.75" customHeight="1">
      <c r="B785" s="60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</row>
    <row r="786" spans="2:30" ht="15.75" customHeight="1">
      <c r="B786" s="60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</row>
    <row r="787" spans="2:30" ht="15.75" customHeight="1">
      <c r="B787" s="60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</row>
    <row r="788" spans="2:30" ht="15.75" customHeight="1">
      <c r="B788" s="60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</row>
    <row r="789" spans="2:30" ht="15.75" customHeight="1">
      <c r="B789" s="60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</row>
    <row r="790" spans="2:30" ht="15.75" customHeight="1">
      <c r="B790" s="60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</row>
    <row r="791" spans="2:30" ht="15.75" customHeight="1">
      <c r="B791" s="60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</row>
    <row r="792" spans="2:30" ht="15.75" customHeight="1">
      <c r="B792" s="60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</row>
    <row r="793" spans="2:30" ht="15.75" customHeight="1">
      <c r="B793" s="60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</row>
    <row r="794" spans="2:30" ht="15.75" customHeight="1">
      <c r="B794" s="60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</row>
    <row r="795" spans="2:30" ht="15.75" customHeight="1">
      <c r="B795" s="60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</row>
    <row r="796" spans="2:30" ht="15.75" customHeight="1">
      <c r="B796" s="60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</row>
    <row r="797" spans="2:30" ht="15.75" customHeight="1">
      <c r="B797" s="60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</row>
    <row r="798" spans="2:30" ht="15.75" customHeight="1">
      <c r="B798" s="60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</row>
    <row r="799" spans="2:30" ht="15.75" customHeight="1">
      <c r="B799" s="60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</row>
    <row r="800" spans="2:30" ht="15.75" customHeight="1">
      <c r="B800" s="60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</row>
    <row r="801" spans="2:30" ht="15.75" customHeight="1">
      <c r="B801" s="60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</row>
    <row r="802" spans="2:30" ht="15.75" customHeight="1">
      <c r="B802" s="60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</row>
    <row r="803" spans="2:30" ht="15.75" customHeight="1">
      <c r="B803" s="60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</row>
    <row r="804" spans="2:30" ht="15.75" customHeight="1">
      <c r="B804" s="60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</row>
    <row r="805" spans="2:30" ht="15.75" customHeight="1">
      <c r="B805" s="60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</row>
    <row r="806" spans="2:30" ht="15.75" customHeight="1">
      <c r="B806" s="60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</row>
    <row r="807" spans="2:30" ht="15.75" customHeight="1">
      <c r="B807" s="60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</row>
    <row r="808" spans="2:30" ht="15.75" customHeight="1">
      <c r="B808" s="60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</row>
    <row r="809" spans="2:30" ht="15.75" customHeight="1">
      <c r="B809" s="60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</row>
    <row r="810" spans="2:30" ht="15.75" customHeight="1">
      <c r="B810" s="60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</row>
    <row r="811" spans="2:30" ht="15.75" customHeight="1">
      <c r="B811" s="60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</row>
    <row r="812" spans="2:30" ht="15.75" customHeight="1">
      <c r="B812" s="60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</row>
    <row r="813" spans="2:30" ht="15.75" customHeight="1">
      <c r="B813" s="60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</row>
    <row r="814" spans="2:30" ht="15.75" customHeight="1">
      <c r="B814" s="60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</row>
    <row r="815" spans="2:30" ht="15.75" customHeight="1">
      <c r="B815" s="60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</row>
    <row r="816" spans="2:30" ht="15.75" customHeight="1">
      <c r="B816" s="60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</row>
    <row r="817" spans="2:30" ht="15.75" customHeight="1">
      <c r="B817" s="60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</row>
    <row r="818" spans="2:30" ht="15.75" customHeight="1">
      <c r="B818" s="60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</row>
    <row r="819" spans="2:30" ht="15.75" customHeight="1">
      <c r="B819" s="60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</row>
    <row r="820" spans="2:30" ht="15.75" customHeight="1">
      <c r="B820" s="60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</row>
    <row r="821" spans="2:30" ht="15.75" customHeight="1">
      <c r="B821" s="60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</row>
    <row r="822" spans="2:30" ht="15.75" customHeight="1">
      <c r="B822" s="60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</row>
    <row r="823" spans="2:30" ht="15.75" customHeight="1">
      <c r="B823" s="60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</row>
    <row r="824" spans="2:30" ht="15.75" customHeight="1">
      <c r="B824" s="60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</row>
    <row r="825" spans="2:30" ht="15.75" customHeight="1">
      <c r="B825" s="60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</row>
    <row r="826" spans="2:30" ht="15.75" customHeight="1">
      <c r="B826" s="60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</row>
    <row r="827" spans="2:30" ht="15.75" customHeight="1">
      <c r="B827" s="60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</row>
    <row r="828" spans="2:30" ht="15.75" customHeight="1">
      <c r="B828" s="60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</row>
    <row r="829" spans="2:30" ht="15.75" customHeight="1">
      <c r="B829" s="60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</row>
    <row r="830" spans="2:30" ht="15.75" customHeight="1">
      <c r="B830" s="60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</row>
    <row r="831" spans="2:30" ht="15.75" customHeight="1">
      <c r="B831" s="60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</row>
    <row r="832" spans="2:30" ht="15.75" customHeight="1">
      <c r="B832" s="60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</row>
    <row r="833" spans="2:30" ht="15.75" customHeight="1">
      <c r="B833" s="60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</row>
    <row r="834" spans="2:30" ht="15.75" customHeight="1">
      <c r="B834" s="60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</row>
    <row r="835" spans="2:30" ht="15.75" customHeight="1">
      <c r="B835" s="60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</row>
    <row r="836" spans="2:30" ht="15.75" customHeight="1">
      <c r="B836" s="60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</row>
    <row r="837" spans="2:30" ht="15.75" customHeight="1">
      <c r="B837" s="60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</row>
    <row r="838" spans="2:30" ht="15.75" customHeight="1">
      <c r="B838" s="60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</row>
    <row r="839" spans="2:30" ht="15.75" customHeight="1">
      <c r="B839" s="60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</row>
    <row r="840" spans="2:30" ht="15.75" customHeight="1">
      <c r="B840" s="60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</row>
    <row r="841" spans="2:30" ht="15.75" customHeight="1">
      <c r="B841" s="60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</row>
    <row r="842" spans="2:30" ht="15.75" customHeight="1">
      <c r="B842" s="60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</row>
    <row r="843" spans="2:30" ht="15.75" customHeight="1">
      <c r="B843" s="60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</row>
    <row r="844" spans="2:30" ht="15.75" customHeight="1">
      <c r="B844" s="60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</row>
    <row r="845" spans="2:30" ht="15.75" customHeight="1">
      <c r="B845" s="60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</row>
    <row r="846" spans="2:30" ht="15.75" customHeight="1">
      <c r="B846" s="60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</row>
    <row r="847" spans="2:30" ht="15.75" customHeight="1">
      <c r="B847" s="60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</row>
    <row r="848" spans="2:30" ht="15.75" customHeight="1">
      <c r="B848" s="60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</row>
    <row r="849" spans="2:30" ht="15.75" customHeight="1">
      <c r="B849" s="60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</row>
    <row r="850" spans="2:30" ht="15.75" customHeight="1">
      <c r="B850" s="60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</row>
    <row r="851" spans="2:30" ht="15.75" customHeight="1">
      <c r="B851" s="60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</row>
    <row r="852" spans="2:30" ht="15.75" customHeight="1">
      <c r="B852" s="60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</row>
    <row r="853" spans="2:30" ht="15.75" customHeight="1">
      <c r="B853" s="60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</row>
    <row r="854" spans="2:30" ht="15.75" customHeight="1">
      <c r="B854" s="60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</row>
    <row r="855" spans="2:30" ht="15.75" customHeight="1">
      <c r="B855" s="60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</row>
    <row r="856" spans="2:30" ht="15.75" customHeight="1">
      <c r="B856" s="60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</row>
    <row r="857" spans="2:30" ht="15.75" customHeight="1">
      <c r="B857" s="60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</row>
    <row r="858" spans="2:30" ht="15.75" customHeight="1">
      <c r="B858" s="60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</row>
    <row r="859" spans="2:30" ht="15.75" customHeight="1">
      <c r="B859" s="60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</row>
    <row r="860" spans="2:30" ht="15.75" customHeight="1">
      <c r="B860" s="60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</row>
    <row r="861" spans="2:30" ht="15.75" customHeight="1">
      <c r="B861" s="60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</row>
    <row r="862" spans="2:30" ht="15.75" customHeight="1">
      <c r="B862" s="60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</row>
    <row r="863" spans="2:30" ht="15.75" customHeight="1">
      <c r="B863" s="60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</row>
    <row r="864" spans="2:30" ht="15.75" customHeight="1">
      <c r="B864" s="60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</row>
    <row r="865" spans="2:30" ht="15.75" customHeight="1">
      <c r="B865" s="60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</row>
    <row r="866" spans="2:30" ht="15.75" customHeight="1">
      <c r="B866" s="60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</row>
    <row r="867" spans="2:30" ht="15.75" customHeight="1">
      <c r="B867" s="60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</row>
    <row r="868" spans="2:30" ht="15.75" customHeight="1">
      <c r="B868" s="60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</row>
    <row r="869" spans="2:30" ht="15.75" customHeight="1">
      <c r="B869" s="60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</row>
    <row r="870" spans="2:30" ht="15.75" customHeight="1">
      <c r="B870" s="60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</row>
    <row r="871" spans="2:30" ht="15.75" customHeight="1">
      <c r="B871" s="60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</row>
    <row r="872" spans="2:30" ht="15.75" customHeight="1">
      <c r="B872" s="60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</row>
    <row r="873" spans="2:30" ht="15.75" customHeight="1">
      <c r="B873" s="60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</row>
    <row r="874" spans="2:30" ht="15.75" customHeight="1">
      <c r="B874" s="60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</row>
    <row r="875" spans="2:30" ht="15.75" customHeight="1">
      <c r="B875" s="60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</row>
    <row r="876" spans="2:30" ht="15.75" customHeight="1">
      <c r="B876" s="60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</row>
    <row r="877" spans="2:30" ht="15.75" customHeight="1">
      <c r="B877" s="60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</row>
    <row r="878" spans="2:30" ht="15.75" customHeight="1">
      <c r="B878" s="60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</row>
    <row r="879" spans="2:30" ht="15.75" customHeight="1">
      <c r="B879" s="60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</row>
    <row r="880" spans="2:30" ht="15.75" customHeight="1">
      <c r="B880" s="60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</row>
    <row r="881" spans="2:30" ht="15.75" customHeight="1">
      <c r="B881" s="60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</row>
    <row r="882" spans="2:30" ht="15.75" customHeight="1">
      <c r="B882" s="60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</row>
    <row r="883" spans="2:30" ht="15.75" customHeight="1">
      <c r="B883" s="60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</row>
    <row r="884" spans="2:30" ht="15.75" customHeight="1">
      <c r="B884" s="60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</row>
    <row r="885" spans="2:30" ht="15.75" customHeight="1">
      <c r="B885" s="60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</row>
    <row r="886" spans="2:30" ht="15.75" customHeight="1">
      <c r="B886" s="60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</row>
    <row r="887" spans="2:30" ht="15.75" customHeight="1">
      <c r="B887" s="60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</row>
    <row r="888" spans="2:30" ht="15.75" customHeight="1">
      <c r="B888" s="60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</row>
    <row r="889" spans="2:30" ht="15.75" customHeight="1">
      <c r="B889" s="60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</row>
    <row r="890" spans="2:30" ht="15.75" customHeight="1">
      <c r="B890" s="60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</row>
    <row r="891" spans="2:30" ht="15.75" customHeight="1">
      <c r="B891" s="60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</row>
    <row r="892" spans="2:30" ht="15.75" customHeight="1">
      <c r="B892" s="60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</row>
    <row r="893" spans="2:30" ht="15.75" customHeight="1">
      <c r="B893" s="60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</row>
    <row r="894" spans="2:30" ht="15.75" customHeight="1">
      <c r="B894" s="60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</row>
    <row r="895" spans="2:30" ht="15.75" customHeight="1">
      <c r="B895" s="60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</row>
    <row r="896" spans="2:30" ht="15.75" customHeight="1">
      <c r="B896" s="60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</row>
    <row r="897" spans="2:30" ht="15.75" customHeight="1">
      <c r="B897" s="60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</row>
    <row r="898" spans="2:30" ht="15.75" customHeight="1">
      <c r="B898" s="60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</row>
    <row r="899" spans="2:30" ht="15.75" customHeight="1">
      <c r="B899" s="60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</row>
    <row r="900" spans="2:30" ht="15.75" customHeight="1">
      <c r="B900" s="60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</row>
    <row r="901" spans="2:30" ht="15.75" customHeight="1">
      <c r="B901" s="60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</row>
    <row r="902" spans="2:30" ht="15.75" customHeight="1">
      <c r="B902" s="60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</row>
    <row r="903" spans="2:30" ht="15.75" customHeight="1">
      <c r="B903" s="60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</row>
    <row r="904" spans="2:30" ht="15.75" customHeight="1">
      <c r="B904" s="60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</row>
    <row r="905" spans="2:30" ht="15.75" customHeight="1">
      <c r="B905" s="60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</row>
    <row r="906" spans="2:30" ht="15.75" customHeight="1">
      <c r="B906" s="60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</row>
    <row r="907" spans="2:30" ht="15.75" customHeight="1">
      <c r="B907" s="60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</row>
    <row r="908" spans="2:30" ht="15.75" customHeight="1">
      <c r="B908" s="60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</row>
    <row r="909" spans="2:30" ht="15.75" customHeight="1">
      <c r="B909" s="60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</row>
    <row r="910" spans="2:30" ht="15.75" customHeight="1">
      <c r="B910" s="60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</row>
    <row r="911" spans="2:30" ht="15.75" customHeight="1">
      <c r="B911" s="60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</row>
    <row r="912" spans="2:30" ht="15.75" customHeight="1">
      <c r="B912" s="60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</row>
    <row r="913" spans="2:30" ht="15.75" customHeight="1">
      <c r="B913" s="60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</row>
    <row r="914" spans="2:30" ht="15.75" customHeight="1">
      <c r="B914" s="60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</row>
    <row r="915" spans="2:30" ht="15.75" customHeight="1">
      <c r="B915" s="60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</row>
    <row r="916" spans="2:30" ht="15.75" customHeight="1">
      <c r="B916" s="60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</row>
    <row r="917" spans="2:30" ht="15.75" customHeight="1">
      <c r="B917" s="60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</row>
    <row r="918" spans="2:30" ht="15.75" customHeight="1">
      <c r="B918" s="60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</row>
    <row r="919" spans="2:30" ht="15.75" customHeight="1">
      <c r="B919" s="60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</row>
    <row r="920" spans="2:30" ht="15.75" customHeight="1">
      <c r="B920" s="60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</row>
    <row r="921" spans="2:30" ht="15.75" customHeight="1">
      <c r="B921" s="60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</row>
    <row r="922" spans="2:30" ht="15.75" customHeight="1">
      <c r="B922" s="60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</row>
    <row r="923" spans="2:30" ht="15.75" customHeight="1">
      <c r="B923" s="60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</row>
    <row r="924" spans="2:30" ht="15.75" customHeight="1">
      <c r="B924" s="60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</row>
    <row r="925" spans="2:30" ht="15.75" customHeight="1">
      <c r="B925" s="60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</row>
    <row r="926" spans="2:30" ht="15.75" customHeight="1">
      <c r="B926" s="60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</row>
    <row r="927" spans="2:30" ht="15.75" customHeight="1">
      <c r="B927" s="60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</row>
    <row r="928" spans="2:30" ht="15.75" customHeight="1">
      <c r="B928" s="60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</row>
    <row r="929" spans="2:30" ht="15.75" customHeight="1">
      <c r="B929" s="60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</row>
    <row r="930" spans="2:30" ht="15.75" customHeight="1">
      <c r="B930" s="60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</row>
    <row r="931" spans="2:30" ht="15.75" customHeight="1">
      <c r="B931" s="60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</row>
    <row r="932" spans="2:30" ht="15.75" customHeight="1">
      <c r="B932" s="60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</row>
    <row r="933" spans="2:30" ht="15.75" customHeight="1">
      <c r="B933" s="60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</row>
    <row r="934" spans="2:30" ht="15.75" customHeight="1">
      <c r="B934" s="60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</row>
    <row r="935" spans="2:30" ht="15.75" customHeight="1">
      <c r="B935" s="60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</row>
    <row r="936" spans="2:30" ht="15.75" customHeight="1">
      <c r="B936" s="60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</row>
    <row r="937" spans="2:30" ht="15.75" customHeight="1">
      <c r="B937" s="60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</row>
    <row r="938" spans="2:30" ht="15.75" customHeight="1">
      <c r="B938" s="60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</row>
    <row r="939" spans="2:30" ht="15.75" customHeight="1">
      <c r="B939" s="60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</row>
    <row r="940" spans="2:30" ht="15.75" customHeight="1">
      <c r="B940" s="60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</row>
    <row r="941" spans="2:30" ht="15.75" customHeight="1">
      <c r="B941" s="60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</row>
    <row r="942" spans="2:30" ht="15.75" customHeight="1">
      <c r="B942" s="60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</row>
    <row r="943" spans="2:30" ht="15.75" customHeight="1">
      <c r="B943" s="60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</row>
    <row r="944" spans="2:30" ht="15.75" customHeight="1">
      <c r="B944" s="60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</row>
    <row r="945" spans="2:30" ht="15.75" customHeight="1">
      <c r="B945" s="60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</row>
    <row r="946" spans="2:30" ht="15.75" customHeight="1">
      <c r="B946" s="60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</row>
    <row r="947" spans="2:30" ht="15.75" customHeight="1">
      <c r="B947" s="60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</row>
    <row r="948" spans="2:30" ht="15.75" customHeight="1">
      <c r="B948" s="60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</row>
    <row r="949" spans="2:30" ht="15.75" customHeight="1">
      <c r="B949" s="60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</row>
    <row r="950" spans="2:30" ht="15.75" customHeight="1">
      <c r="B950" s="60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</row>
    <row r="951" spans="2:30" ht="15.75" customHeight="1">
      <c r="B951" s="60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</row>
    <row r="952" spans="2:30" ht="15.75" customHeight="1">
      <c r="B952" s="60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</row>
    <row r="953" spans="2:30" ht="15.75" customHeight="1">
      <c r="B953" s="60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</row>
    <row r="954" spans="2:30" ht="15.75" customHeight="1">
      <c r="B954" s="60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</row>
    <row r="955" spans="2:30" ht="15.75" customHeight="1">
      <c r="B955" s="60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</row>
    <row r="956" spans="2:30" ht="15.75" customHeight="1">
      <c r="B956" s="60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</row>
    <row r="957" spans="2:30" ht="15.75" customHeight="1">
      <c r="B957" s="60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</row>
    <row r="958" spans="2:30" ht="15.75" customHeight="1">
      <c r="B958" s="60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</row>
    <row r="959" spans="2:30" ht="15.75" customHeight="1">
      <c r="B959" s="60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</row>
    <row r="960" spans="2:30" ht="15.75" customHeight="1">
      <c r="B960" s="60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</row>
    <row r="961" spans="2:30" ht="15.75" customHeight="1">
      <c r="B961" s="60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</row>
    <row r="962" spans="2:30" ht="15.75" customHeight="1">
      <c r="B962" s="60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</row>
    <row r="963" spans="2:30" ht="15.75" customHeight="1">
      <c r="B963" s="60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</row>
    <row r="964" spans="2:30" ht="15.75" customHeight="1">
      <c r="B964" s="60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</row>
    <row r="965" spans="2:30" ht="15.75" customHeight="1">
      <c r="B965" s="60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</row>
    <row r="966" spans="2:30" ht="15.75" customHeight="1">
      <c r="B966" s="60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</row>
    <row r="967" spans="2:30" ht="15.75" customHeight="1">
      <c r="B967" s="60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</row>
    <row r="968" spans="2:30" ht="15.75" customHeight="1">
      <c r="B968" s="60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</row>
    <row r="969" spans="2:30" ht="15.75" customHeight="1">
      <c r="B969" s="60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</row>
    <row r="970" spans="2:30" ht="15.75" customHeight="1">
      <c r="B970" s="60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</row>
    <row r="971" spans="2:30" ht="15.75" customHeight="1">
      <c r="B971" s="60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</row>
    <row r="972" spans="2:30" ht="15.75" customHeight="1">
      <c r="B972" s="60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</row>
    <row r="973" spans="2:30" ht="15.75" customHeight="1">
      <c r="B973" s="60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</row>
    <row r="974" spans="2:30" ht="15.75" customHeight="1">
      <c r="B974" s="60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</row>
    <row r="975" spans="2:30" ht="15.75" customHeight="1">
      <c r="B975" s="60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</row>
    <row r="976" spans="2:30" ht="15.75" customHeight="1">
      <c r="B976" s="60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</row>
    <row r="977" spans="2:30" ht="15.75" customHeight="1">
      <c r="B977" s="60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</row>
    <row r="978" spans="2:30" ht="15.75" customHeight="1">
      <c r="B978" s="60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</row>
    <row r="979" spans="2:30" ht="15.75" customHeight="1">
      <c r="B979" s="60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</row>
    <row r="980" spans="2:30" ht="15.75" customHeight="1">
      <c r="B980" s="60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</row>
    <row r="981" spans="2:30" ht="15.75" customHeight="1">
      <c r="B981" s="60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</row>
    <row r="982" spans="2:30" ht="15.75" customHeight="1">
      <c r="B982" s="60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</row>
    <row r="983" spans="2:30" ht="15.75" customHeight="1">
      <c r="B983" s="60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</row>
    <row r="984" spans="2:30" ht="15.75" customHeight="1">
      <c r="B984" s="60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</row>
    <row r="985" spans="2:30" ht="15.75" customHeight="1">
      <c r="B985" s="60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</row>
    <row r="986" spans="2:30" ht="15.75" customHeight="1">
      <c r="B986" s="60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</row>
    <row r="987" spans="2:30" ht="15.75" customHeight="1">
      <c r="B987" s="60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</row>
    <row r="988" spans="2:30" ht="15.75" customHeight="1">
      <c r="B988" s="60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</row>
    <row r="989" spans="2:30" ht="15.75" customHeight="1">
      <c r="B989" s="60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</row>
    <row r="990" spans="2:30" ht="15.75" customHeight="1">
      <c r="B990" s="60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</row>
    <row r="991" spans="2:30" ht="15.75" customHeight="1">
      <c r="B991" s="60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</row>
    <row r="992" spans="2:30" ht="15.75" customHeight="1">
      <c r="B992" s="60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</row>
    <row r="993" spans="2:30" ht="15.75" customHeight="1">
      <c r="B993" s="60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</row>
    <row r="994" spans="2:30" ht="15.75" customHeight="1">
      <c r="B994" s="60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</row>
    <row r="995" spans="2:30" ht="15.75" customHeight="1">
      <c r="B995" s="60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</row>
    <row r="996" spans="2:30" ht="15.75" customHeight="1">
      <c r="B996" s="60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</row>
    <row r="997" spans="2:30" ht="15.75" customHeight="1">
      <c r="B997" s="60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</row>
    <row r="998" spans="2:30" ht="15.75" customHeight="1">
      <c r="B998" s="60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</row>
    <row r="999" spans="2:30" ht="15.75" customHeight="1">
      <c r="B999" s="60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</row>
    <row r="1000" spans="2:30" ht="15.75" customHeight="1">
      <c r="B1000" s="60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</row>
    <row r="1001" spans="2:30" ht="15.75" customHeight="1">
      <c r="B1001" s="60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</row>
    <row r="1002" spans="2:30" ht="15.75" customHeight="1">
      <c r="B1002" s="60"/>
      <c r="C1002" s="61"/>
      <c r="D1002" s="61"/>
      <c r="E1002" s="61"/>
      <c r="F1002" s="61"/>
      <c r="G1002" s="61"/>
      <c r="H1002" s="61"/>
      <c r="I1002" s="61"/>
      <c r="J1002" s="61"/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</row>
    <row r="1003" spans="2:30" ht="15.75" customHeight="1">
      <c r="B1003" s="60"/>
      <c r="C1003" s="61"/>
      <c r="D1003" s="61"/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</row>
    <row r="1004" spans="2:30" ht="15.75" customHeight="1">
      <c r="B1004" s="60"/>
      <c r="C1004" s="61"/>
      <c r="D1004" s="61"/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</row>
    <row r="1005" spans="2:30" ht="15.75" customHeight="1">
      <c r="B1005" s="60"/>
      <c r="C1005" s="61"/>
      <c r="D1005" s="61"/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</row>
    <row r="1006" spans="2:30" ht="15.75" customHeight="1">
      <c r="B1006" s="60"/>
      <c r="C1006" s="61"/>
      <c r="D1006" s="61"/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</row>
    <row r="1007" spans="2:30" ht="15.75" customHeight="1">
      <c r="B1007" s="60"/>
      <c r="C1007" s="61"/>
      <c r="D1007" s="61"/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</row>
    <row r="1008" spans="2:30" ht="15.75" customHeight="1">
      <c r="B1008" s="60"/>
      <c r="C1008" s="61"/>
      <c r="D1008" s="61"/>
      <c r="E1008" s="61"/>
      <c r="F1008" s="61"/>
      <c r="G1008" s="61"/>
      <c r="H1008" s="61"/>
      <c r="I1008" s="61"/>
      <c r="J1008" s="61"/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</row>
    <row r="1009" spans="2:30" ht="15.75" customHeight="1">
      <c r="B1009" s="60"/>
      <c r="C1009" s="61"/>
      <c r="D1009" s="61"/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</row>
    <row r="1010" spans="2:30" ht="15.75" customHeight="1">
      <c r="B1010" s="60"/>
      <c r="C1010" s="61"/>
      <c r="D1010" s="61"/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</row>
    <row r="1011" spans="2:30" ht="15.75" customHeight="1">
      <c r="B1011" s="60"/>
      <c r="C1011" s="61"/>
      <c r="D1011" s="61"/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</row>
    <row r="1012" spans="2:30" ht="15.75" customHeight="1">
      <c r="B1012" s="60"/>
      <c r="C1012" s="61"/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</row>
    <row r="1013" spans="2:30" ht="15.75" customHeight="1">
      <c r="B1013" s="60"/>
      <c r="C1013" s="61"/>
      <c r="D1013" s="61"/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</row>
    <row r="1014" spans="2:30" ht="15.75" customHeight="1">
      <c r="B1014" s="60"/>
      <c r="C1014" s="61"/>
      <c r="D1014" s="61"/>
      <c r="E1014" s="61"/>
      <c r="F1014" s="61"/>
      <c r="G1014" s="61"/>
      <c r="H1014" s="61"/>
      <c r="I1014" s="61"/>
      <c r="J1014" s="61"/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</row>
    <row r="1015" spans="2:30" ht="15.75" customHeight="1">
      <c r="B1015" s="60"/>
      <c r="C1015" s="61"/>
      <c r="D1015" s="61"/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</row>
    <row r="1016" spans="2:30" ht="15.75" customHeight="1">
      <c r="B1016" s="60"/>
      <c r="C1016" s="61"/>
      <c r="D1016" s="61"/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</row>
    <row r="1017" spans="2:30" ht="15.75" customHeight="1">
      <c r="B1017" s="60"/>
      <c r="C1017" s="61"/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</row>
    <row r="1018" spans="2:30" ht="15.75" customHeight="1">
      <c r="B1018" s="60"/>
      <c r="C1018" s="61"/>
      <c r="D1018" s="61"/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</row>
    <row r="1019" spans="2:30" ht="15.75" customHeight="1">
      <c r="B1019" s="60"/>
      <c r="C1019" s="61"/>
      <c r="D1019" s="61"/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</row>
    <row r="1020" spans="2:30" ht="15.75" customHeight="1">
      <c r="B1020" s="60"/>
      <c r="C1020" s="61"/>
      <c r="D1020" s="61"/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</row>
    <row r="1021" spans="2:30" ht="15.75" customHeight="1"/>
    <row r="1022" spans="2:30" ht="15.75" customHeight="1"/>
    <row r="1023" spans="2:30" ht="15.75" customHeight="1"/>
    <row r="1024" spans="2:30" ht="15.75" customHeight="1"/>
    <row r="1025" ht="15.75" customHeight="1"/>
  </sheetData>
  <conditionalFormatting sqref="B4:B5">
    <cfRule type="cellIs" dxfId="16" priority="21" operator="lessThan">
      <formula>#REF!</formula>
    </cfRule>
  </conditionalFormatting>
  <conditionalFormatting sqref="B84:AE89">
    <cfRule type="containsText" dxfId="15" priority="13" operator="containsText" text="Checar">
      <formula>NOT(ISERROR(SEARCH("Checar",B84)))</formula>
    </cfRule>
  </conditionalFormatting>
  <conditionalFormatting sqref="C5:AE5">
    <cfRule type="cellIs" dxfId="14" priority="15" operator="lessThan">
      <formula>0</formula>
    </cfRule>
    <cfRule type="cellIs" dxfId="13" priority="16" operator="lessThan">
      <formula>0</formula>
    </cfRule>
  </conditionalFormatting>
  <conditionalFormatting sqref="D4:O4 L96:AE96 P3:R4 S4:AE4">
    <cfRule type="cellIs" dxfId="12" priority="17" operator="lessThan">
      <formula>0</formula>
    </cfRule>
    <cfRule type="cellIs" dxfId="11" priority="18" operator="lessThan">
      <formula>0</formula>
    </cfRule>
  </conditionalFormatting>
  <conditionalFormatting sqref="D4:O4 P3:R4 S4:AE4">
    <cfRule type="cellIs" dxfId="10" priority="19" operator="lessThan">
      <formula>0</formula>
    </cfRule>
    <cfRule type="cellIs" dxfId="9" priority="20" operator="lessThan">
      <formula>0</formula>
    </cfRule>
  </conditionalFormatting>
  <conditionalFormatting sqref="L7:Z8">
    <cfRule type="cellIs" dxfId="8" priority="11" operator="lessThan">
      <formula>0</formula>
    </cfRule>
    <cfRule type="cellIs" dxfId="7" priority="12" operator="lessThan">
      <formula>0</formula>
    </cfRule>
  </conditionalFormatting>
  <conditionalFormatting sqref="L7:AD8">
    <cfRule type="cellIs" dxfId="6" priority="7" operator="lessThan">
      <formula>0</formula>
    </cfRule>
    <cfRule type="cellIs" dxfId="5" priority="8" operator="lessThan">
      <formula>0</formula>
    </cfRule>
  </conditionalFormatting>
  <conditionalFormatting sqref="AA7:AE8">
    <cfRule type="cellIs" dxfId="4" priority="3" operator="lessThan">
      <formula>0</formula>
    </cfRule>
    <cfRule type="cellIs" dxfId="3" priority="4" operator="lessThan">
      <formula>0</formula>
    </cfRule>
  </conditionalFormatting>
  <conditionalFormatting sqref="AE7:AE8">
    <cfRule type="cellIs" dxfId="2" priority="1" operator="lessThan">
      <formula>0</formula>
    </cfRule>
    <cfRule type="cellIs" dxfId="1" priority="2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8352"/>
  <sheetViews>
    <sheetView workbookViewId="0"/>
  </sheetViews>
  <sheetFormatPr baseColWidth="10" defaultColWidth="8.83203125" defaultRowHeight="16"/>
  <sheetData>
    <row r="1" spans="1:31">
      <c r="A1" s="94" t="s">
        <v>136</v>
      </c>
      <c r="B1" s="94" t="s">
        <v>137</v>
      </c>
      <c r="C1" s="94" t="s">
        <v>138</v>
      </c>
      <c r="D1" s="94" t="s">
        <v>139</v>
      </c>
      <c r="E1" s="94" t="s">
        <v>140</v>
      </c>
      <c r="F1" s="94" t="s">
        <v>0</v>
      </c>
      <c r="G1" s="94" t="s">
        <v>141</v>
      </c>
      <c r="H1" s="94" t="s">
        <v>142</v>
      </c>
      <c r="I1" s="94" t="s">
        <v>143</v>
      </c>
      <c r="J1" s="94" t="s">
        <v>2</v>
      </c>
      <c r="K1" s="94" t="s">
        <v>144</v>
      </c>
      <c r="L1" s="94" t="s">
        <v>145</v>
      </c>
      <c r="M1" s="94" t="s">
        <v>146</v>
      </c>
      <c r="N1" s="94" t="s">
        <v>147</v>
      </c>
      <c r="O1" s="94" t="s">
        <v>148</v>
      </c>
      <c r="P1" s="94" t="s">
        <v>149</v>
      </c>
      <c r="Q1" s="94" t="s">
        <v>150</v>
      </c>
      <c r="R1" s="94" t="s">
        <v>151</v>
      </c>
      <c r="S1" s="94" t="s">
        <v>152</v>
      </c>
      <c r="T1" s="94" t="s">
        <v>153</v>
      </c>
      <c r="U1" s="94" t="s">
        <v>154</v>
      </c>
      <c r="V1" s="94" t="s">
        <v>155</v>
      </c>
      <c r="W1" s="94" t="s">
        <v>156</v>
      </c>
      <c r="X1" s="94" t="s">
        <v>157</v>
      </c>
      <c r="Y1" s="94" t="s">
        <v>158</v>
      </c>
      <c r="Z1" s="94" t="s">
        <v>159</v>
      </c>
      <c r="AA1" s="94" t="s">
        <v>160</v>
      </c>
      <c r="AB1" s="94" t="s">
        <v>161</v>
      </c>
      <c r="AC1" s="94" t="s">
        <v>162</v>
      </c>
      <c r="AD1" s="94" t="s">
        <v>163</v>
      </c>
      <c r="AE1" s="94" t="s">
        <v>164</v>
      </c>
    </row>
    <row r="2" spans="1:31">
      <c r="A2" t="s">
        <v>165</v>
      </c>
      <c r="C2" s="93">
        <v>45420</v>
      </c>
      <c r="D2">
        <v>-115</v>
      </c>
      <c r="E2">
        <v>0</v>
      </c>
      <c r="F2" t="s">
        <v>52</v>
      </c>
      <c r="G2">
        <v>1</v>
      </c>
      <c r="H2">
        <v>-115</v>
      </c>
      <c r="J2">
        <v>0</v>
      </c>
      <c r="L2" t="s">
        <v>166</v>
      </c>
      <c r="M2" t="s">
        <v>166</v>
      </c>
      <c r="N2">
        <v>100</v>
      </c>
      <c r="O2" t="s">
        <v>167</v>
      </c>
      <c r="P2" t="s">
        <v>166</v>
      </c>
      <c r="R2" t="s">
        <v>44</v>
      </c>
      <c r="V2" t="s">
        <v>44</v>
      </c>
      <c r="W2" t="s">
        <v>31</v>
      </c>
      <c r="X2" t="s">
        <v>168</v>
      </c>
      <c r="Y2" t="s">
        <v>168</v>
      </c>
      <c r="Z2" t="s">
        <v>168</v>
      </c>
      <c r="AA2" t="s">
        <v>31</v>
      </c>
      <c r="AD2">
        <v>0</v>
      </c>
      <c r="AE2">
        <v>0</v>
      </c>
    </row>
    <row r="3" spans="1:31">
      <c r="A3" t="s">
        <v>169</v>
      </c>
      <c r="C3" s="93">
        <v>45420</v>
      </c>
      <c r="D3">
        <v>-850</v>
      </c>
      <c r="E3">
        <v>0</v>
      </c>
      <c r="F3" t="s">
        <v>52</v>
      </c>
      <c r="G3">
        <v>1</v>
      </c>
      <c r="H3">
        <v>-850</v>
      </c>
      <c r="J3">
        <v>0</v>
      </c>
      <c r="L3" t="s">
        <v>166</v>
      </c>
      <c r="M3" t="s">
        <v>170</v>
      </c>
      <c r="N3">
        <v>100</v>
      </c>
      <c r="O3" t="s">
        <v>171</v>
      </c>
      <c r="P3" t="s">
        <v>170</v>
      </c>
      <c r="R3" t="s">
        <v>172</v>
      </c>
      <c r="V3" t="s">
        <v>172</v>
      </c>
      <c r="W3" t="s">
        <v>31</v>
      </c>
      <c r="X3" t="s">
        <v>168</v>
      </c>
      <c r="Y3" t="s">
        <v>168</v>
      </c>
      <c r="Z3" t="s">
        <v>168</v>
      </c>
      <c r="AA3" t="s">
        <v>31</v>
      </c>
      <c r="AD3">
        <v>0</v>
      </c>
      <c r="AE3">
        <v>0</v>
      </c>
    </row>
    <row r="4" spans="1:31">
      <c r="A4" t="s">
        <v>173</v>
      </c>
      <c r="C4" s="93">
        <v>45420</v>
      </c>
      <c r="D4">
        <v>-404.99</v>
      </c>
      <c r="E4">
        <v>0</v>
      </c>
      <c r="F4" t="s">
        <v>52</v>
      </c>
      <c r="G4">
        <v>1</v>
      </c>
      <c r="H4">
        <v>-404.99</v>
      </c>
      <c r="J4">
        <v>0</v>
      </c>
      <c r="L4" t="s">
        <v>166</v>
      </c>
      <c r="M4" t="s">
        <v>174</v>
      </c>
      <c r="N4">
        <v>100</v>
      </c>
      <c r="O4" t="s">
        <v>175</v>
      </c>
      <c r="P4" t="s">
        <v>174</v>
      </c>
      <c r="R4" t="s">
        <v>176</v>
      </c>
      <c r="V4" t="s">
        <v>177</v>
      </c>
      <c r="W4" t="s">
        <v>178</v>
      </c>
      <c r="X4" t="s">
        <v>179</v>
      </c>
      <c r="Y4" t="s">
        <v>180</v>
      </c>
      <c r="Z4" t="s">
        <v>180</v>
      </c>
      <c r="AA4" t="s">
        <v>20</v>
      </c>
      <c r="AD4">
        <v>0</v>
      </c>
      <c r="AE4">
        <v>0</v>
      </c>
    </row>
    <row r="5" spans="1:31">
      <c r="A5" t="s">
        <v>181</v>
      </c>
      <c r="C5" s="93">
        <v>45418</v>
      </c>
      <c r="D5">
        <v>-85</v>
      </c>
      <c r="E5">
        <v>0</v>
      </c>
      <c r="F5" t="s">
        <v>52</v>
      </c>
      <c r="G5">
        <v>1</v>
      </c>
      <c r="H5">
        <v>-85</v>
      </c>
      <c r="J5">
        <v>0</v>
      </c>
      <c r="L5" t="s">
        <v>166</v>
      </c>
      <c r="M5" t="s">
        <v>182</v>
      </c>
      <c r="N5">
        <v>100</v>
      </c>
      <c r="O5" t="s">
        <v>16</v>
      </c>
      <c r="P5" t="s">
        <v>182</v>
      </c>
      <c r="R5" t="s">
        <v>183</v>
      </c>
      <c r="V5" t="s">
        <v>183</v>
      </c>
      <c r="W5" t="s">
        <v>31</v>
      </c>
      <c r="X5" t="s">
        <v>168</v>
      </c>
      <c r="Y5" t="s">
        <v>168</v>
      </c>
      <c r="Z5" t="s">
        <v>168</v>
      </c>
      <c r="AA5" t="s">
        <v>31</v>
      </c>
      <c r="AD5">
        <v>0</v>
      </c>
      <c r="AE5">
        <v>0</v>
      </c>
    </row>
    <row r="6" spans="1:31">
      <c r="A6" t="s">
        <v>184</v>
      </c>
      <c r="C6" s="93">
        <v>45417</v>
      </c>
      <c r="D6">
        <v>-6671.35</v>
      </c>
      <c r="E6">
        <v>0</v>
      </c>
      <c r="F6" t="s">
        <v>52</v>
      </c>
      <c r="G6">
        <v>1</v>
      </c>
      <c r="H6">
        <v>-6671.35</v>
      </c>
      <c r="J6">
        <v>0</v>
      </c>
      <c r="L6" t="s">
        <v>166</v>
      </c>
      <c r="M6" t="s">
        <v>185</v>
      </c>
      <c r="N6">
        <v>100</v>
      </c>
      <c r="O6" t="s">
        <v>186</v>
      </c>
      <c r="P6" t="s">
        <v>185</v>
      </c>
      <c r="R6" t="s">
        <v>187</v>
      </c>
      <c r="V6" t="s">
        <v>187</v>
      </c>
      <c r="W6" t="s">
        <v>31</v>
      </c>
      <c r="X6" t="s">
        <v>168</v>
      </c>
      <c r="Y6" t="s">
        <v>168</v>
      </c>
      <c r="Z6" t="s">
        <v>168</v>
      </c>
      <c r="AA6" t="s">
        <v>31</v>
      </c>
      <c r="AD6">
        <v>0</v>
      </c>
      <c r="AE6">
        <v>0</v>
      </c>
    </row>
    <row r="7" spans="1:31">
      <c r="A7" t="s">
        <v>188</v>
      </c>
      <c r="C7" s="93">
        <v>45417</v>
      </c>
      <c r="D7">
        <v>-110</v>
      </c>
      <c r="E7">
        <v>0</v>
      </c>
      <c r="F7" t="s">
        <v>52</v>
      </c>
      <c r="G7">
        <v>1</v>
      </c>
      <c r="H7">
        <v>-110</v>
      </c>
      <c r="J7">
        <v>0</v>
      </c>
      <c r="L7" t="s">
        <v>166</v>
      </c>
      <c r="M7" t="s">
        <v>189</v>
      </c>
      <c r="N7">
        <v>100</v>
      </c>
      <c r="O7" t="s">
        <v>186</v>
      </c>
      <c r="P7" t="s">
        <v>189</v>
      </c>
      <c r="R7" t="s">
        <v>190</v>
      </c>
      <c r="V7" t="s">
        <v>190</v>
      </c>
      <c r="W7" t="s">
        <v>31</v>
      </c>
      <c r="X7" t="s">
        <v>168</v>
      </c>
      <c r="Y7" t="s">
        <v>168</v>
      </c>
      <c r="Z7" t="s">
        <v>168</v>
      </c>
      <c r="AA7" t="s">
        <v>31</v>
      </c>
      <c r="AD7">
        <v>0</v>
      </c>
      <c r="AE7">
        <v>0</v>
      </c>
    </row>
    <row r="8" spans="1:31">
      <c r="A8" t="s">
        <v>191</v>
      </c>
      <c r="C8" s="93">
        <v>45416</v>
      </c>
      <c r="D8">
        <v>-52.8</v>
      </c>
      <c r="E8">
        <v>0</v>
      </c>
      <c r="F8" t="s">
        <v>52</v>
      </c>
      <c r="G8">
        <v>1</v>
      </c>
      <c r="H8">
        <v>-52.8</v>
      </c>
      <c r="J8">
        <v>0</v>
      </c>
      <c r="L8" t="s">
        <v>166</v>
      </c>
      <c r="M8" t="s">
        <v>192</v>
      </c>
      <c r="N8">
        <v>100</v>
      </c>
      <c r="O8" t="s">
        <v>167</v>
      </c>
      <c r="P8" t="s">
        <v>192</v>
      </c>
      <c r="R8" t="s">
        <v>193</v>
      </c>
      <c r="V8" t="s">
        <v>194</v>
      </c>
      <c r="W8" t="s">
        <v>31</v>
      </c>
      <c r="X8" t="s">
        <v>168</v>
      </c>
      <c r="Y8" t="s">
        <v>168</v>
      </c>
      <c r="Z8" t="s">
        <v>168</v>
      </c>
      <c r="AA8" t="s">
        <v>31</v>
      </c>
      <c r="AD8">
        <v>0</v>
      </c>
      <c r="AE8">
        <v>0</v>
      </c>
    </row>
    <row r="9" spans="1:31">
      <c r="A9" t="s">
        <v>195</v>
      </c>
      <c r="C9" s="93">
        <v>45416</v>
      </c>
      <c r="D9">
        <v>-6500</v>
      </c>
      <c r="E9">
        <v>0</v>
      </c>
      <c r="F9" t="s">
        <v>52</v>
      </c>
      <c r="G9">
        <v>1</v>
      </c>
      <c r="H9">
        <v>-6500</v>
      </c>
      <c r="J9">
        <v>0</v>
      </c>
      <c r="L9" t="s">
        <v>166</v>
      </c>
      <c r="M9" t="s">
        <v>196</v>
      </c>
      <c r="N9">
        <v>100</v>
      </c>
      <c r="O9" t="s">
        <v>186</v>
      </c>
      <c r="P9" t="s">
        <v>196</v>
      </c>
      <c r="R9" t="s">
        <v>197</v>
      </c>
      <c r="V9" t="s">
        <v>197</v>
      </c>
      <c r="W9" t="s">
        <v>198</v>
      </c>
      <c r="X9" t="s">
        <v>199</v>
      </c>
      <c r="Y9" t="s">
        <v>199</v>
      </c>
      <c r="Z9" t="s">
        <v>199</v>
      </c>
      <c r="AA9" t="s">
        <v>28</v>
      </c>
      <c r="AD9">
        <v>0</v>
      </c>
      <c r="AE9">
        <v>0</v>
      </c>
    </row>
    <row r="10" spans="1:31">
      <c r="A10" t="s">
        <v>200</v>
      </c>
      <c r="C10" s="93">
        <v>45416</v>
      </c>
      <c r="D10">
        <v>-10000</v>
      </c>
      <c r="E10">
        <v>0</v>
      </c>
      <c r="F10" t="s">
        <v>52</v>
      </c>
      <c r="G10">
        <v>1</v>
      </c>
      <c r="H10">
        <v>-10000</v>
      </c>
      <c r="J10">
        <v>0</v>
      </c>
      <c r="L10" t="s">
        <v>166</v>
      </c>
      <c r="M10" t="s">
        <v>201</v>
      </c>
      <c r="N10">
        <v>100</v>
      </c>
      <c r="O10" t="s">
        <v>186</v>
      </c>
      <c r="P10" t="s">
        <v>201</v>
      </c>
      <c r="R10" t="s">
        <v>197</v>
      </c>
      <c r="V10" t="s">
        <v>197</v>
      </c>
      <c r="W10" t="s">
        <v>198</v>
      </c>
      <c r="X10" t="s">
        <v>199</v>
      </c>
      <c r="Y10" t="s">
        <v>199</v>
      </c>
      <c r="Z10" t="s">
        <v>199</v>
      </c>
      <c r="AA10" t="s">
        <v>28</v>
      </c>
      <c r="AD10">
        <v>0</v>
      </c>
      <c r="AE10">
        <v>0</v>
      </c>
    </row>
    <row r="11" spans="1:31">
      <c r="A11" t="s">
        <v>202</v>
      </c>
      <c r="C11" s="93">
        <v>45416</v>
      </c>
      <c r="D11">
        <v>-10000</v>
      </c>
      <c r="E11">
        <v>0</v>
      </c>
      <c r="F11" t="s">
        <v>52</v>
      </c>
      <c r="G11">
        <v>1</v>
      </c>
      <c r="H11">
        <v>-10000</v>
      </c>
      <c r="J11">
        <v>0</v>
      </c>
      <c r="L11" t="s">
        <v>166</v>
      </c>
      <c r="M11" t="s">
        <v>203</v>
      </c>
      <c r="N11">
        <v>100</v>
      </c>
      <c r="O11" t="s">
        <v>204</v>
      </c>
      <c r="P11" t="s">
        <v>203</v>
      </c>
      <c r="R11" t="s">
        <v>197</v>
      </c>
      <c r="V11" t="s">
        <v>197</v>
      </c>
      <c r="W11" t="s">
        <v>198</v>
      </c>
      <c r="X11" t="s">
        <v>199</v>
      </c>
      <c r="Y11" t="s">
        <v>199</v>
      </c>
      <c r="Z11" t="s">
        <v>199</v>
      </c>
      <c r="AA11" t="s">
        <v>28</v>
      </c>
      <c r="AD11">
        <v>0</v>
      </c>
      <c r="AE11">
        <v>0</v>
      </c>
    </row>
    <row r="12" spans="1:31">
      <c r="A12" t="s">
        <v>205</v>
      </c>
      <c r="C12" s="93">
        <v>45416</v>
      </c>
      <c r="D12">
        <v>-3500</v>
      </c>
      <c r="E12">
        <v>0</v>
      </c>
      <c r="F12" t="s">
        <v>52</v>
      </c>
      <c r="G12">
        <v>1</v>
      </c>
      <c r="H12">
        <v>-3500</v>
      </c>
      <c r="J12">
        <v>0</v>
      </c>
      <c r="L12" t="s">
        <v>166</v>
      </c>
      <c r="M12" t="s">
        <v>206</v>
      </c>
      <c r="N12">
        <v>100</v>
      </c>
      <c r="O12" t="s">
        <v>167</v>
      </c>
      <c r="P12" t="s">
        <v>206</v>
      </c>
      <c r="R12" t="s">
        <v>207</v>
      </c>
      <c r="V12" t="s">
        <v>208</v>
      </c>
      <c r="W12" t="s">
        <v>198</v>
      </c>
      <c r="X12" t="s">
        <v>199</v>
      </c>
      <c r="Y12" t="s">
        <v>199</v>
      </c>
      <c r="Z12" t="s">
        <v>199</v>
      </c>
      <c r="AA12" t="s">
        <v>28</v>
      </c>
      <c r="AD12">
        <v>0</v>
      </c>
      <c r="AE12">
        <v>0</v>
      </c>
    </row>
    <row r="13" spans="1:31">
      <c r="A13" t="s">
        <v>209</v>
      </c>
      <c r="C13" s="93">
        <v>45416</v>
      </c>
      <c r="D13">
        <v>-17500</v>
      </c>
      <c r="E13">
        <v>0</v>
      </c>
      <c r="F13" t="s">
        <v>52</v>
      </c>
      <c r="G13">
        <v>1</v>
      </c>
      <c r="H13">
        <v>-17500</v>
      </c>
      <c r="J13">
        <v>0</v>
      </c>
      <c r="L13" t="s">
        <v>166</v>
      </c>
      <c r="M13" t="s">
        <v>210</v>
      </c>
      <c r="N13">
        <v>100</v>
      </c>
      <c r="O13" t="s">
        <v>186</v>
      </c>
      <c r="P13" t="s">
        <v>210</v>
      </c>
      <c r="R13" t="s">
        <v>197</v>
      </c>
      <c r="V13" t="s">
        <v>197</v>
      </c>
      <c r="W13" t="s">
        <v>198</v>
      </c>
      <c r="X13" t="s">
        <v>199</v>
      </c>
      <c r="Y13" t="s">
        <v>199</v>
      </c>
      <c r="Z13" t="s">
        <v>199</v>
      </c>
      <c r="AA13" t="s">
        <v>28</v>
      </c>
      <c r="AD13">
        <v>0</v>
      </c>
      <c r="AE13">
        <v>0</v>
      </c>
    </row>
    <row r="14" spans="1:31">
      <c r="A14" t="s">
        <v>211</v>
      </c>
      <c r="C14" s="93">
        <v>45416</v>
      </c>
      <c r="D14">
        <v>-13313.44</v>
      </c>
      <c r="E14">
        <v>0</v>
      </c>
      <c r="F14" t="s">
        <v>52</v>
      </c>
      <c r="G14">
        <v>1</v>
      </c>
      <c r="H14">
        <v>-13313.44</v>
      </c>
      <c r="J14">
        <v>0</v>
      </c>
      <c r="L14" t="s">
        <v>166</v>
      </c>
      <c r="M14" t="s">
        <v>212</v>
      </c>
      <c r="N14">
        <v>100</v>
      </c>
      <c r="O14" t="s">
        <v>16</v>
      </c>
      <c r="P14" t="s">
        <v>212</v>
      </c>
      <c r="R14" t="s">
        <v>197</v>
      </c>
      <c r="V14" t="s">
        <v>197</v>
      </c>
      <c r="W14" t="s">
        <v>198</v>
      </c>
      <c r="X14" t="s">
        <v>199</v>
      </c>
      <c r="Y14" t="s">
        <v>199</v>
      </c>
      <c r="Z14" t="s">
        <v>199</v>
      </c>
      <c r="AA14" t="s">
        <v>28</v>
      </c>
      <c r="AD14">
        <v>0</v>
      </c>
      <c r="AE14">
        <v>0</v>
      </c>
    </row>
    <row r="15" spans="1:31">
      <c r="A15" t="s">
        <v>213</v>
      </c>
      <c r="C15" s="93">
        <v>45416</v>
      </c>
      <c r="D15">
        <v>-3000</v>
      </c>
      <c r="E15">
        <v>0</v>
      </c>
      <c r="F15" t="s">
        <v>52</v>
      </c>
      <c r="G15">
        <v>1</v>
      </c>
      <c r="H15">
        <v>-3000</v>
      </c>
      <c r="J15">
        <v>0</v>
      </c>
      <c r="L15" t="s">
        <v>166</v>
      </c>
      <c r="M15" t="s">
        <v>214</v>
      </c>
      <c r="N15">
        <v>100</v>
      </c>
      <c r="O15" t="s">
        <v>215</v>
      </c>
      <c r="P15" t="s">
        <v>214</v>
      </c>
      <c r="R15" t="s">
        <v>197</v>
      </c>
      <c r="V15" t="s">
        <v>197</v>
      </c>
      <c r="W15" t="s">
        <v>198</v>
      </c>
      <c r="X15" t="s">
        <v>199</v>
      </c>
      <c r="Y15" t="s">
        <v>199</v>
      </c>
      <c r="Z15" t="s">
        <v>199</v>
      </c>
      <c r="AA15" t="s">
        <v>28</v>
      </c>
      <c r="AD15">
        <v>0</v>
      </c>
      <c r="AE15">
        <v>0</v>
      </c>
    </row>
    <row r="16" spans="1:31">
      <c r="A16" t="s">
        <v>216</v>
      </c>
      <c r="C16" s="93">
        <v>45416</v>
      </c>
      <c r="D16">
        <v>-13313.44</v>
      </c>
      <c r="E16">
        <v>0</v>
      </c>
      <c r="F16" t="s">
        <v>52</v>
      </c>
      <c r="G16">
        <v>1</v>
      </c>
      <c r="H16">
        <v>-13313.44</v>
      </c>
      <c r="J16">
        <v>0</v>
      </c>
      <c r="L16" t="s">
        <v>166</v>
      </c>
      <c r="M16" t="s">
        <v>217</v>
      </c>
      <c r="N16">
        <v>100</v>
      </c>
      <c r="O16" t="s">
        <v>16</v>
      </c>
      <c r="P16" t="s">
        <v>217</v>
      </c>
      <c r="R16" t="s">
        <v>197</v>
      </c>
      <c r="V16" t="s">
        <v>197</v>
      </c>
      <c r="W16" t="s">
        <v>198</v>
      </c>
      <c r="X16" t="s">
        <v>199</v>
      </c>
      <c r="Y16" t="s">
        <v>199</v>
      </c>
      <c r="Z16" t="s">
        <v>199</v>
      </c>
      <c r="AA16" t="s">
        <v>28</v>
      </c>
      <c r="AD16">
        <v>0</v>
      </c>
      <c r="AE16">
        <v>0</v>
      </c>
    </row>
    <row r="17" spans="1:31">
      <c r="A17" t="s">
        <v>218</v>
      </c>
      <c r="C17" s="93">
        <v>45416</v>
      </c>
      <c r="D17">
        <v>-6000</v>
      </c>
      <c r="E17">
        <v>0</v>
      </c>
      <c r="F17" t="s">
        <v>52</v>
      </c>
      <c r="G17">
        <v>1</v>
      </c>
      <c r="H17">
        <v>-6000</v>
      </c>
      <c r="J17">
        <v>0</v>
      </c>
      <c r="L17" t="s">
        <v>166</v>
      </c>
      <c r="M17" t="s">
        <v>219</v>
      </c>
      <c r="N17">
        <v>100</v>
      </c>
      <c r="O17" t="s">
        <v>204</v>
      </c>
      <c r="P17" t="s">
        <v>219</v>
      </c>
      <c r="R17" t="s">
        <v>197</v>
      </c>
      <c r="V17" t="s">
        <v>197</v>
      </c>
      <c r="W17" t="s">
        <v>198</v>
      </c>
      <c r="X17" t="s">
        <v>199</v>
      </c>
      <c r="Y17" t="s">
        <v>199</v>
      </c>
      <c r="Z17" t="s">
        <v>199</v>
      </c>
      <c r="AA17" t="s">
        <v>28</v>
      </c>
      <c r="AD17">
        <v>0</v>
      </c>
      <c r="AE17">
        <v>0</v>
      </c>
    </row>
    <row r="18" spans="1:31">
      <c r="A18" t="s">
        <v>220</v>
      </c>
      <c r="C18" s="93">
        <v>45416</v>
      </c>
      <c r="D18">
        <v>-4500</v>
      </c>
      <c r="E18">
        <v>0</v>
      </c>
      <c r="F18" t="s">
        <v>52</v>
      </c>
      <c r="G18">
        <v>1</v>
      </c>
      <c r="H18">
        <v>-4500</v>
      </c>
      <c r="J18">
        <v>0</v>
      </c>
      <c r="L18" t="s">
        <v>166</v>
      </c>
      <c r="M18" t="s">
        <v>221</v>
      </c>
      <c r="N18">
        <v>100</v>
      </c>
      <c r="O18" t="s">
        <v>186</v>
      </c>
      <c r="P18" t="s">
        <v>221</v>
      </c>
      <c r="R18" t="s">
        <v>197</v>
      </c>
      <c r="V18" t="s">
        <v>197</v>
      </c>
      <c r="W18" t="s">
        <v>198</v>
      </c>
      <c r="X18" t="s">
        <v>199</v>
      </c>
      <c r="Y18" t="s">
        <v>199</v>
      </c>
      <c r="Z18" t="s">
        <v>199</v>
      </c>
      <c r="AA18" t="s">
        <v>28</v>
      </c>
      <c r="AD18">
        <v>0</v>
      </c>
      <c r="AE18">
        <v>0</v>
      </c>
    </row>
    <row r="19" spans="1:31">
      <c r="A19" t="s">
        <v>222</v>
      </c>
      <c r="C19" s="93">
        <v>45416</v>
      </c>
      <c r="D19">
        <v>-6000</v>
      </c>
      <c r="E19">
        <v>0</v>
      </c>
      <c r="F19" t="s">
        <v>52</v>
      </c>
      <c r="G19">
        <v>1</v>
      </c>
      <c r="H19">
        <v>-6000</v>
      </c>
      <c r="J19">
        <v>0</v>
      </c>
      <c r="L19" t="s">
        <v>166</v>
      </c>
      <c r="M19" t="s">
        <v>223</v>
      </c>
      <c r="N19">
        <v>100</v>
      </c>
      <c r="O19" t="s">
        <v>16</v>
      </c>
      <c r="P19" t="s">
        <v>223</v>
      </c>
      <c r="R19" t="s">
        <v>197</v>
      </c>
      <c r="V19" t="s">
        <v>197</v>
      </c>
      <c r="W19" t="s">
        <v>198</v>
      </c>
      <c r="X19" t="s">
        <v>199</v>
      </c>
      <c r="Y19" t="s">
        <v>199</v>
      </c>
      <c r="Z19" t="s">
        <v>199</v>
      </c>
      <c r="AA19" t="s">
        <v>28</v>
      </c>
      <c r="AD19">
        <v>0</v>
      </c>
      <c r="AE19">
        <v>0</v>
      </c>
    </row>
    <row r="20" spans="1:31">
      <c r="A20" t="s">
        <v>224</v>
      </c>
      <c r="C20" s="93">
        <v>45416</v>
      </c>
      <c r="D20">
        <v>-13313.44</v>
      </c>
      <c r="E20">
        <v>0</v>
      </c>
      <c r="F20" t="s">
        <v>52</v>
      </c>
      <c r="G20">
        <v>1</v>
      </c>
      <c r="H20">
        <v>-13313.44</v>
      </c>
      <c r="J20">
        <v>0</v>
      </c>
      <c r="L20" t="s">
        <v>166</v>
      </c>
      <c r="M20" t="s">
        <v>225</v>
      </c>
      <c r="N20">
        <v>100</v>
      </c>
      <c r="O20" t="s">
        <v>167</v>
      </c>
      <c r="P20" t="s">
        <v>225</v>
      </c>
      <c r="R20" t="s">
        <v>197</v>
      </c>
      <c r="V20" t="s">
        <v>197</v>
      </c>
      <c r="W20" t="s">
        <v>198</v>
      </c>
      <c r="X20" t="s">
        <v>199</v>
      </c>
      <c r="Y20" t="s">
        <v>199</v>
      </c>
      <c r="Z20" t="s">
        <v>199</v>
      </c>
      <c r="AA20" t="s">
        <v>28</v>
      </c>
      <c r="AD20">
        <v>0</v>
      </c>
      <c r="AE20">
        <v>0</v>
      </c>
    </row>
    <row r="21" spans="1:31">
      <c r="A21" t="s">
        <v>226</v>
      </c>
      <c r="C21" s="93">
        <v>45416</v>
      </c>
      <c r="D21">
        <v>-8500</v>
      </c>
      <c r="E21">
        <v>0</v>
      </c>
      <c r="F21" t="s">
        <v>52</v>
      </c>
      <c r="G21">
        <v>1</v>
      </c>
      <c r="H21">
        <v>-8500</v>
      </c>
      <c r="J21">
        <v>0</v>
      </c>
      <c r="L21" t="s">
        <v>166</v>
      </c>
      <c r="M21" t="s">
        <v>227</v>
      </c>
      <c r="N21">
        <v>100</v>
      </c>
      <c r="O21" t="s">
        <v>186</v>
      </c>
      <c r="P21" t="s">
        <v>227</v>
      </c>
      <c r="R21" t="s">
        <v>197</v>
      </c>
      <c r="V21" t="s">
        <v>197</v>
      </c>
      <c r="W21" t="s">
        <v>198</v>
      </c>
      <c r="X21" t="s">
        <v>199</v>
      </c>
      <c r="Y21" t="s">
        <v>199</v>
      </c>
      <c r="Z21" t="s">
        <v>199</v>
      </c>
      <c r="AA21" t="s">
        <v>28</v>
      </c>
      <c r="AD21">
        <v>0</v>
      </c>
      <c r="AE21">
        <v>0</v>
      </c>
    </row>
    <row r="22" spans="1:31">
      <c r="A22" t="s">
        <v>228</v>
      </c>
      <c r="C22" s="93">
        <v>45416</v>
      </c>
      <c r="D22">
        <v>-10000</v>
      </c>
      <c r="E22">
        <v>0</v>
      </c>
      <c r="F22" t="s">
        <v>52</v>
      </c>
      <c r="G22">
        <v>1</v>
      </c>
      <c r="H22">
        <v>-10000</v>
      </c>
      <c r="J22">
        <v>0</v>
      </c>
      <c r="L22" t="s">
        <v>166</v>
      </c>
      <c r="M22" t="s">
        <v>229</v>
      </c>
      <c r="N22">
        <v>100</v>
      </c>
      <c r="O22" t="s">
        <v>230</v>
      </c>
      <c r="P22" t="s">
        <v>229</v>
      </c>
      <c r="R22" t="s">
        <v>197</v>
      </c>
      <c r="V22" t="s">
        <v>197</v>
      </c>
      <c r="W22" t="s">
        <v>198</v>
      </c>
      <c r="X22" t="s">
        <v>199</v>
      </c>
      <c r="Y22" t="s">
        <v>199</v>
      </c>
      <c r="Z22" t="s">
        <v>199</v>
      </c>
      <c r="AA22" t="s">
        <v>28</v>
      </c>
      <c r="AD22">
        <v>0</v>
      </c>
      <c r="AE22">
        <v>0</v>
      </c>
    </row>
    <row r="23" spans="1:31">
      <c r="A23" t="s">
        <v>231</v>
      </c>
      <c r="C23" s="93">
        <v>45416</v>
      </c>
      <c r="D23">
        <v>-5500</v>
      </c>
      <c r="E23">
        <v>0</v>
      </c>
      <c r="F23" t="s">
        <v>52</v>
      </c>
      <c r="G23">
        <v>1</v>
      </c>
      <c r="H23">
        <v>-5500</v>
      </c>
      <c r="J23">
        <v>0</v>
      </c>
      <c r="L23" t="s">
        <v>166</v>
      </c>
      <c r="M23" t="s">
        <v>232</v>
      </c>
      <c r="N23">
        <v>100</v>
      </c>
      <c r="O23" t="s">
        <v>186</v>
      </c>
      <c r="P23" t="s">
        <v>232</v>
      </c>
      <c r="R23" t="s">
        <v>197</v>
      </c>
      <c r="V23" t="s">
        <v>197</v>
      </c>
      <c r="W23" t="s">
        <v>198</v>
      </c>
      <c r="X23" t="s">
        <v>199</v>
      </c>
      <c r="Y23" t="s">
        <v>199</v>
      </c>
      <c r="Z23" t="s">
        <v>199</v>
      </c>
      <c r="AA23" t="s">
        <v>28</v>
      </c>
      <c r="AD23">
        <v>0</v>
      </c>
      <c r="AE23">
        <v>0</v>
      </c>
    </row>
    <row r="24" spans="1:31">
      <c r="A24" t="s">
        <v>233</v>
      </c>
      <c r="C24" s="93">
        <v>45416</v>
      </c>
      <c r="D24">
        <v>-3500</v>
      </c>
      <c r="E24">
        <v>0</v>
      </c>
      <c r="F24" t="s">
        <v>52</v>
      </c>
      <c r="G24">
        <v>1</v>
      </c>
      <c r="H24">
        <v>-3500</v>
      </c>
      <c r="J24">
        <v>0</v>
      </c>
      <c r="L24" t="s">
        <v>166</v>
      </c>
      <c r="M24" t="s">
        <v>234</v>
      </c>
      <c r="N24">
        <v>100</v>
      </c>
      <c r="O24" t="s">
        <v>24</v>
      </c>
      <c r="P24" t="s">
        <v>234</v>
      </c>
      <c r="R24" t="s">
        <v>197</v>
      </c>
      <c r="V24" t="s">
        <v>197</v>
      </c>
      <c r="W24" t="s">
        <v>198</v>
      </c>
      <c r="X24" t="s">
        <v>199</v>
      </c>
      <c r="Y24" t="s">
        <v>199</v>
      </c>
      <c r="Z24" t="s">
        <v>199</v>
      </c>
      <c r="AA24" t="s">
        <v>28</v>
      </c>
      <c r="AD24">
        <v>0</v>
      </c>
      <c r="AE24">
        <v>0</v>
      </c>
    </row>
    <row r="25" spans="1:31">
      <c r="A25" t="s">
        <v>235</v>
      </c>
      <c r="C25" s="93">
        <v>45416</v>
      </c>
      <c r="D25">
        <v>-10000</v>
      </c>
      <c r="E25">
        <v>0</v>
      </c>
      <c r="F25" t="s">
        <v>52</v>
      </c>
      <c r="G25">
        <v>1</v>
      </c>
      <c r="H25">
        <v>-10000</v>
      </c>
      <c r="J25">
        <v>0</v>
      </c>
      <c r="L25" t="s">
        <v>166</v>
      </c>
      <c r="M25" t="s">
        <v>236</v>
      </c>
      <c r="N25">
        <v>100</v>
      </c>
      <c r="O25" t="s">
        <v>16</v>
      </c>
      <c r="P25" t="s">
        <v>236</v>
      </c>
      <c r="R25" t="s">
        <v>197</v>
      </c>
      <c r="V25" t="s">
        <v>197</v>
      </c>
      <c r="W25" t="s">
        <v>198</v>
      </c>
      <c r="X25" t="s">
        <v>199</v>
      </c>
      <c r="Y25" t="s">
        <v>199</v>
      </c>
      <c r="Z25" t="s">
        <v>199</v>
      </c>
      <c r="AA25" t="s">
        <v>28</v>
      </c>
      <c r="AD25">
        <v>0</v>
      </c>
      <c r="AE25">
        <v>0</v>
      </c>
    </row>
    <row r="26" spans="1:31">
      <c r="A26" t="s">
        <v>237</v>
      </c>
      <c r="C26" s="93">
        <v>45416</v>
      </c>
      <c r="D26">
        <v>-16000</v>
      </c>
      <c r="E26">
        <v>0</v>
      </c>
      <c r="F26" t="s">
        <v>52</v>
      </c>
      <c r="G26">
        <v>1</v>
      </c>
      <c r="H26">
        <v>-16000</v>
      </c>
      <c r="J26">
        <v>0</v>
      </c>
      <c r="L26" t="s">
        <v>166</v>
      </c>
      <c r="M26" t="s">
        <v>238</v>
      </c>
      <c r="N26">
        <v>100</v>
      </c>
      <c r="O26" t="s">
        <v>186</v>
      </c>
      <c r="P26" t="s">
        <v>238</v>
      </c>
      <c r="R26" t="s">
        <v>197</v>
      </c>
      <c r="V26" t="s">
        <v>197</v>
      </c>
      <c r="W26" t="s">
        <v>198</v>
      </c>
      <c r="X26" t="s">
        <v>199</v>
      </c>
      <c r="Y26" t="s">
        <v>199</v>
      </c>
      <c r="Z26" t="s">
        <v>199</v>
      </c>
      <c r="AA26" t="s">
        <v>28</v>
      </c>
      <c r="AD26">
        <v>0</v>
      </c>
      <c r="AE26">
        <v>0</v>
      </c>
    </row>
    <row r="27" spans="1:31">
      <c r="A27" t="s">
        <v>239</v>
      </c>
      <c r="C27" s="93">
        <v>45416</v>
      </c>
      <c r="D27">
        <v>-13000</v>
      </c>
      <c r="E27">
        <v>0</v>
      </c>
      <c r="F27" t="s">
        <v>52</v>
      </c>
      <c r="G27">
        <v>1</v>
      </c>
      <c r="H27">
        <v>-13000</v>
      </c>
      <c r="J27">
        <v>0</v>
      </c>
      <c r="L27" t="s">
        <v>166</v>
      </c>
      <c r="M27" t="s">
        <v>240</v>
      </c>
      <c r="N27">
        <v>100</v>
      </c>
      <c r="O27" t="s">
        <v>24</v>
      </c>
      <c r="P27" t="s">
        <v>240</v>
      </c>
      <c r="R27" t="s">
        <v>197</v>
      </c>
      <c r="V27" t="s">
        <v>197</v>
      </c>
      <c r="W27" t="s">
        <v>198</v>
      </c>
      <c r="X27" t="s">
        <v>199</v>
      </c>
      <c r="Y27" t="s">
        <v>199</v>
      </c>
      <c r="Z27" t="s">
        <v>199</v>
      </c>
      <c r="AA27" t="s">
        <v>28</v>
      </c>
      <c r="AD27">
        <v>0</v>
      </c>
      <c r="AE27">
        <v>0</v>
      </c>
    </row>
    <row r="28" spans="1:31">
      <c r="A28" t="s">
        <v>241</v>
      </c>
      <c r="C28" s="93">
        <v>45416</v>
      </c>
      <c r="D28">
        <v>-4500</v>
      </c>
      <c r="E28">
        <v>0</v>
      </c>
      <c r="F28" t="s">
        <v>52</v>
      </c>
      <c r="G28">
        <v>1</v>
      </c>
      <c r="H28">
        <v>-4500</v>
      </c>
      <c r="J28">
        <v>0</v>
      </c>
      <c r="L28" t="s">
        <v>166</v>
      </c>
      <c r="M28" t="s">
        <v>242</v>
      </c>
      <c r="N28">
        <v>100</v>
      </c>
      <c r="O28" t="s">
        <v>186</v>
      </c>
      <c r="P28" t="s">
        <v>242</v>
      </c>
      <c r="R28" t="s">
        <v>197</v>
      </c>
      <c r="V28" t="s">
        <v>197</v>
      </c>
      <c r="W28" t="s">
        <v>198</v>
      </c>
      <c r="X28" t="s">
        <v>199</v>
      </c>
      <c r="Y28" t="s">
        <v>199</v>
      </c>
      <c r="Z28" t="s">
        <v>199</v>
      </c>
      <c r="AA28" t="s">
        <v>28</v>
      </c>
      <c r="AD28">
        <v>0</v>
      </c>
      <c r="AE28">
        <v>0</v>
      </c>
    </row>
    <row r="29" spans="1:31">
      <c r="A29" t="s">
        <v>243</v>
      </c>
      <c r="C29" s="93">
        <v>45416</v>
      </c>
      <c r="D29">
        <v>-4000</v>
      </c>
      <c r="E29">
        <v>0</v>
      </c>
      <c r="F29" t="s">
        <v>52</v>
      </c>
      <c r="G29">
        <v>1</v>
      </c>
      <c r="H29">
        <v>-4000</v>
      </c>
      <c r="J29">
        <v>0</v>
      </c>
      <c r="L29" t="s">
        <v>166</v>
      </c>
      <c r="M29" t="s">
        <v>244</v>
      </c>
      <c r="N29">
        <v>100</v>
      </c>
      <c r="O29" t="s">
        <v>24</v>
      </c>
      <c r="P29" t="s">
        <v>244</v>
      </c>
      <c r="R29" t="s">
        <v>197</v>
      </c>
      <c r="V29" t="s">
        <v>197</v>
      </c>
      <c r="W29" t="s">
        <v>198</v>
      </c>
      <c r="X29" t="s">
        <v>199</v>
      </c>
      <c r="Y29" t="s">
        <v>199</v>
      </c>
      <c r="Z29" t="s">
        <v>199</v>
      </c>
      <c r="AA29" t="s">
        <v>28</v>
      </c>
      <c r="AD29">
        <v>0</v>
      </c>
      <c r="AE29">
        <v>0</v>
      </c>
    </row>
    <row r="30" spans="1:31">
      <c r="A30" t="s">
        <v>245</v>
      </c>
      <c r="C30" s="93">
        <v>45416</v>
      </c>
      <c r="D30">
        <v>-3500</v>
      </c>
      <c r="E30">
        <v>0</v>
      </c>
      <c r="F30" t="s">
        <v>52</v>
      </c>
      <c r="G30">
        <v>1</v>
      </c>
      <c r="H30">
        <v>-3500</v>
      </c>
      <c r="J30">
        <v>0</v>
      </c>
      <c r="L30" t="s">
        <v>166</v>
      </c>
      <c r="M30" t="s">
        <v>246</v>
      </c>
      <c r="N30">
        <v>100</v>
      </c>
      <c r="O30" t="s">
        <v>16</v>
      </c>
      <c r="P30" t="s">
        <v>246</v>
      </c>
      <c r="R30" t="s">
        <v>197</v>
      </c>
      <c r="V30" t="s">
        <v>197</v>
      </c>
      <c r="W30" t="s">
        <v>198</v>
      </c>
      <c r="X30" t="s">
        <v>199</v>
      </c>
      <c r="Y30" t="s">
        <v>199</v>
      </c>
      <c r="Z30" t="s">
        <v>199</v>
      </c>
      <c r="AA30" t="s">
        <v>28</v>
      </c>
      <c r="AD30">
        <v>0</v>
      </c>
      <c r="AE30">
        <v>0</v>
      </c>
    </row>
    <row r="31" spans="1:31">
      <c r="A31" t="s">
        <v>247</v>
      </c>
      <c r="C31" s="93">
        <v>45416</v>
      </c>
      <c r="D31">
        <v>-1600</v>
      </c>
      <c r="E31">
        <v>0</v>
      </c>
      <c r="F31" t="s">
        <v>52</v>
      </c>
      <c r="G31">
        <v>1</v>
      </c>
      <c r="H31">
        <v>-1600</v>
      </c>
      <c r="J31">
        <v>0</v>
      </c>
      <c r="L31" t="s">
        <v>166</v>
      </c>
      <c r="M31" t="s">
        <v>248</v>
      </c>
      <c r="N31">
        <v>100</v>
      </c>
      <c r="O31" t="s">
        <v>186</v>
      </c>
      <c r="P31" t="s">
        <v>248</v>
      </c>
      <c r="R31" t="s">
        <v>197</v>
      </c>
      <c r="V31" t="s">
        <v>197</v>
      </c>
      <c r="W31" t="s">
        <v>198</v>
      </c>
      <c r="X31" t="s">
        <v>199</v>
      </c>
      <c r="Y31" t="s">
        <v>199</v>
      </c>
      <c r="Z31" t="s">
        <v>199</v>
      </c>
      <c r="AA31" t="s">
        <v>28</v>
      </c>
      <c r="AD31">
        <v>0</v>
      </c>
      <c r="AE31">
        <v>0</v>
      </c>
    </row>
    <row r="32" spans="1:31">
      <c r="A32" t="s">
        <v>249</v>
      </c>
      <c r="C32" s="93">
        <v>45416</v>
      </c>
      <c r="D32">
        <v>-21276.6</v>
      </c>
      <c r="E32">
        <v>0</v>
      </c>
      <c r="F32" t="s">
        <v>52</v>
      </c>
      <c r="G32">
        <v>1</v>
      </c>
      <c r="H32">
        <v>-21276.6</v>
      </c>
      <c r="J32">
        <v>0</v>
      </c>
      <c r="L32" t="s">
        <v>166</v>
      </c>
      <c r="M32" t="s">
        <v>250</v>
      </c>
      <c r="N32">
        <v>100</v>
      </c>
      <c r="O32" t="s">
        <v>204</v>
      </c>
      <c r="P32" t="s">
        <v>250</v>
      </c>
      <c r="R32" t="s">
        <v>197</v>
      </c>
      <c r="V32" t="s">
        <v>197</v>
      </c>
      <c r="W32" t="s">
        <v>198</v>
      </c>
      <c r="X32" t="s">
        <v>199</v>
      </c>
      <c r="Y32" t="s">
        <v>199</v>
      </c>
      <c r="Z32" t="s">
        <v>199</v>
      </c>
      <c r="AA32" t="s">
        <v>28</v>
      </c>
      <c r="AD32">
        <v>0</v>
      </c>
      <c r="AE32">
        <v>0</v>
      </c>
    </row>
    <row r="33" spans="1:31">
      <c r="A33" t="s">
        <v>251</v>
      </c>
      <c r="C33" s="93">
        <v>45416</v>
      </c>
      <c r="D33">
        <v>-8500</v>
      </c>
      <c r="E33">
        <v>0</v>
      </c>
      <c r="F33" t="s">
        <v>52</v>
      </c>
      <c r="G33">
        <v>1</v>
      </c>
      <c r="H33">
        <v>-8500</v>
      </c>
      <c r="J33">
        <v>0</v>
      </c>
      <c r="L33" t="s">
        <v>166</v>
      </c>
      <c r="M33" t="s">
        <v>252</v>
      </c>
      <c r="N33">
        <v>100</v>
      </c>
      <c r="O33" t="s">
        <v>186</v>
      </c>
      <c r="P33" t="s">
        <v>252</v>
      </c>
      <c r="R33" t="s">
        <v>197</v>
      </c>
      <c r="V33" t="s">
        <v>197</v>
      </c>
      <c r="W33" t="s">
        <v>198</v>
      </c>
      <c r="X33" t="s">
        <v>199</v>
      </c>
      <c r="Y33" t="s">
        <v>199</v>
      </c>
      <c r="Z33" t="s">
        <v>199</v>
      </c>
      <c r="AA33" t="s">
        <v>28</v>
      </c>
      <c r="AD33">
        <v>0</v>
      </c>
      <c r="AE33">
        <v>0</v>
      </c>
    </row>
    <row r="34" spans="1:31">
      <c r="A34" t="s">
        <v>253</v>
      </c>
      <c r="C34" s="93">
        <v>45416</v>
      </c>
      <c r="D34">
        <v>-5500</v>
      </c>
      <c r="E34">
        <v>0</v>
      </c>
      <c r="F34" t="s">
        <v>52</v>
      </c>
      <c r="G34">
        <v>1</v>
      </c>
      <c r="H34">
        <v>-5500</v>
      </c>
      <c r="J34">
        <v>0</v>
      </c>
      <c r="L34" t="s">
        <v>166</v>
      </c>
      <c r="M34" t="s">
        <v>254</v>
      </c>
      <c r="N34">
        <v>100</v>
      </c>
      <c r="O34" t="s">
        <v>186</v>
      </c>
      <c r="P34" t="s">
        <v>254</v>
      </c>
      <c r="R34" t="s">
        <v>197</v>
      </c>
      <c r="V34" t="s">
        <v>197</v>
      </c>
      <c r="W34" t="s">
        <v>198</v>
      </c>
      <c r="X34" t="s">
        <v>199</v>
      </c>
      <c r="Y34" t="s">
        <v>199</v>
      </c>
      <c r="Z34" t="s">
        <v>199</v>
      </c>
      <c r="AA34" t="s">
        <v>28</v>
      </c>
      <c r="AD34">
        <v>0</v>
      </c>
      <c r="AE34">
        <v>0</v>
      </c>
    </row>
    <row r="35" spans="1:31">
      <c r="A35" t="s">
        <v>255</v>
      </c>
      <c r="C35" s="93">
        <v>45416</v>
      </c>
      <c r="D35">
        <v>-1600</v>
      </c>
      <c r="E35">
        <v>0</v>
      </c>
      <c r="F35" t="s">
        <v>52</v>
      </c>
      <c r="G35">
        <v>1</v>
      </c>
      <c r="H35">
        <v>-1600</v>
      </c>
      <c r="J35">
        <v>0</v>
      </c>
      <c r="L35" t="s">
        <v>166</v>
      </c>
      <c r="M35" t="s">
        <v>166</v>
      </c>
      <c r="N35">
        <v>100</v>
      </c>
      <c r="O35" t="s">
        <v>204</v>
      </c>
      <c r="P35" t="s">
        <v>166</v>
      </c>
      <c r="R35" t="s">
        <v>256</v>
      </c>
      <c r="V35" t="s">
        <v>197</v>
      </c>
      <c r="W35" t="s">
        <v>198</v>
      </c>
      <c r="X35" t="s">
        <v>199</v>
      </c>
      <c r="Y35" t="s">
        <v>199</v>
      </c>
      <c r="Z35" t="s">
        <v>199</v>
      </c>
      <c r="AA35" t="s">
        <v>28</v>
      </c>
      <c r="AD35">
        <v>0</v>
      </c>
      <c r="AE35">
        <v>0</v>
      </c>
    </row>
    <row r="36" spans="1:31">
      <c r="A36" t="s">
        <v>257</v>
      </c>
      <c r="C36" s="93">
        <v>45416</v>
      </c>
      <c r="D36">
        <v>-6000</v>
      </c>
      <c r="E36">
        <v>0</v>
      </c>
      <c r="F36" t="s">
        <v>52</v>
      </c>
      <c r="G36">
        <v>1</v>
      </c>
      <c r="H36">
        <v>-6000</v>
      </c>
      <c r="J36">
        <v>0</v>
      </c>
      <c r="L36" t="s">
        <v>166</v>
      </c>
      <c r="M36" t="s">
        <v>166</v>
      </c>
      <c r="N36">
        <v>100</v>
      </c>
      <c r="O36" t="s">
        <v>175</v>
      </c>
      <c r="P36" t="s">
        <v>166</v>
      </c>
      <c r="R36" t="s">
        <v>197</v>
      </c>
      <c r="V36" t="s">
        <v>197</v>
      </c>
      <c r="W36" t="s">
        <v>198</v>
      </c>
      <c r="X36" t="s">
        <v>199</v>
      </c>
      <c r="Y36" t="s">
        <v>199</v>
      </c>
      <c r="Z36" t="s">
        <v>199</v>
      </c>
      <c r="AA36" t="s">
        <v>28</v>
      </c>
      <c r="AD36">
        <v>0</v>
      </c>
      <c r="AE36">
        <v>0</v>
      </c>
    </row>
    <row r="37" spans="1:31">
      <c r="A37" t="s">
        <v>258</v>
      </c>
      <c r="C37" s="93">
        <v>45416</v>
      </c>
      <c r="D37">
        <v>-7507.49</v>
      </c>
      <c r="E37">
        <v>0</v>
      </c>
      <c r="F37" t="s">
        <v>52</v>
      </c>
      <c r="G37">
        <v>1</v>
      </c>
      <c r="H37">
        <v>-7507.49</v>
      </c>
      <c r="J37">
        <v>0</v>
      </c>
      <c r="L37" t="s">
        <v>166</v>
      </c>
      <c r="M37" t="s">
        <v>225</v>
      </c>
      <c r="N37">
        <v>100</v>
      </c>
      <c r="O37" t="s">
        <v>167</v>
      </c>
      <c r="P37" t="s">
        <v>225</v>
      </c>
      <c r="R37" t="s">
        <v>259</v>
      </c>
      <c r="V37" t="s">
        <v>260</v>
      </c>
      <c r="W37" t="s">
        <v>198</v>
      </c>
      <c r="X37" t="s">
        <v>199</v>
      </c>
      <c r="Y37" t="s">
        <v>199</v>
      </c>
      <c r="Z37" t="s">
        <v>199</v>
      </c>
      <c r="AA37" t="s">
        <v>28</v>
      </c>
      <c r="AD37">
        <v>0</v>
      </c>
      <c r="AE37">
        <v>0</v>
      </c>
    </row>
    <row r="38" spans="1:31">
      <c r="A38" t="s">
        <v>261</v>
      </c>
      <c r="C38" s="93">
        <v>45416</v>
      </c>
      <c r="D38">
        <v>-7507.49</v>
      </c>
      <c r="E38">
        <v>0</v>
      </c>
      <c r="F38" t="s">
        <v>52</v>
      </c>
      <c r="G38">
        <v>1</v>
      </c>
      <c r="H38">
        <v>-7507.49</v>
      </c>
      <c r="J38">
        <v>0</v>
      </c>
      <c r="L38" t="s">
        <v>166</v>
      </c>
      <c r="M38" t="s">
        <v>212</v>
      </c>
      <c r="N38">
        <v>100</v>
      </c>
      <c r="O38" t="s">
        <v>16</v>
      </c>
      <c r="P38" t="s">
        <v>212</v>
      </c>
      <c r="R38" t="s">
        <v>262</v>
      </c>
      <c r="V38" t="s">
        <v>260</v>
      </c>
      <c r="W38" t="s">
        <v>198</v>
      </c>
      <c r="X38" t="s">
        <v>199</v>
      </c>
      <c r="Y38" t="s">
        <v>199</v>
      </c>
      <c r="Z38" t="s">
        <v>199</v>
      </c>
      <c r="AA38" t="s">
        <v>28</v>
      </c>
      <c r="AD38">
        <v>0</v>
      </c>
      <c r="AE38">
        <v>0</v>
      </c>
    </row>
    <row r="39" spans="1:31">
      <c r="A39" t="s">
        <v>263</v>
      </c>
      <c r="C39" s="93">
        <v>45416</v>
      </c>
      <c r="D39">
        <v>-7507.49</v>
      </c>
      <c r="E39">
        <v>0</v>
      </c>
      <c r="F39" t="s">
        <v>52</v>
      </c>
      <c r="G39">
        <v>1</v>
      </c>
      <c r="H39">
        <v>-7507.49</v>
      </c>
      <c r="J39">
        <v>0</v>
      </c>
      <c r="L39" t="s">
        <v>166</v>
      </c>
      <c r="M39" t="s">
        <v>217</v>
      </c>
      <c r="N39">
        <v>100</v>
      </c>
      <c r="O39" t="s">
        <v>186</v>
      </c>
      <c r="P39" t="s">
        <v>217</v>
      </c>
      <c r="R39" t="s">
        <v>260</v>
      </c>
      <c r="V39" t="s">
        <v>260</v>
      </c>
      <c r="W39" t="s">
        <v>198</v>
      </c>
      <c r="X39" t="s">
        <v>199</v>
      </c>
      <c r="Y39" t="s">
        <v>199</v>
      </c>
      <c r="Z39" t="s">
        <v>199</v>
      </c>
      <c r="AA39" t="s">
        <v>28</v>
      </c>
      <c r="AD39">
        <v>0</v>
      </c>
      <c r="AE39">
        <v>0</v>
      </c>
    </row>
    <row r="40" spans="1:31">
      <c r="A40" t="s">
        <v>264</v>
      </c>
      <c r="C40" s="93">
        <v>45416</v>
      </c>
      <c r="D40">
        <v>-5000</v>
      </c>
      <c r="E40">
        <v>0</v>
      </c>
      <c r="F40" t="s">
        <v>52</v>
      </c>
      <c r="G40">
        <v>1</v>
      </c>
      <c r="H40">
        <v>-5000</v>
      </c>
      <c r="J40">
        <v>0</v>
      </c>
      <c r="L40" t="s">
        <v>166</v>
      </c>
      <c r="M40" t="s">
        <v>265</v>
      </c>
      <c r="N40">
        <v>100</v>
      </c>
      <c r="O40" t="s">
        <v>175</v>
      </c>
      <c r="P40" t="s">
        <v>265</v>
      </c>
      <c r="R40" t="s">
        <v>266</v>
      </c>
      <c r="V40" t="s">
        <v>266</v>
      </c>
      <c r="W40" t="s">
        <v>267</v>
      </c>
      <c r="X40" t="s">
        <v>24</v>
      </c>
      <c r="Y40" t="s">
        <v>268</v>
      </c>
      <c r="Z40" t="s">
        <v>268</v>
      </c>
      <c r="AA40" t="s">
        <v>24</v>
      </c>
      <c r="AD40">
        <v>0</v>
      </c>
      <c r="AE40">
        <v>0</v>
      </c>
    </row>
    <row r="41" spans="1:31">
      <c r="A41" t="s">
        <v>269</v>
      </c>
      <c r="C41" s="93">
        <v>45415</v>
      </c>
      <c r="D41">
        <v>-262</v>
      </c>
      <c r="E41">
        <v>0</v>
      </c>
      <c r="F41" t="s">
        <v>52</v>
      </c>
      <c r="G41">
        <v>1</v>
      </c>
      <c r="H41">
        <v>-262</v>
      </c>
      <c r="J41">
        <v>0</v>
      </c>
      <c r="L41" t="s">
        <v>166</v>
      </c>
      <c r="M41" t="s">
        <v>166</v>
      </c>
      <c r="N41">
        <v>100</v>
      </c>
      <c r="O41" t="s">
        <v>186</v>
      </c>
      <c r="P41" t="s">
        <v>166</v>
      </c>
      <c r="R41" t="s">
        <v>270</v>
      </c>
      <c r="V41" t="s">
        <v>270</v>
      </c>
      <c r="W41" t="s">
        <v>31</v>
      </c>
      <c r="X41" t="s">
        <v>168</v>
      </c>
      <c r="Y41" t="s">
        <v>168</v>
      </c>
      <c r="Z41" t="s">
        <v>168</v>
      </c>
      <c r="AA41" t="s">
        <v>31</v>
      </c>
      <c r="AD41">
        <v>0</v>
      </c>
      <c r="AE41">
        <v>0</v>
      </c>
    </row>
    <row r="42" spans="1:31">
      <c r="A42" t="s">
        <v>271</v>
      </c>
      <c r="C42" s="93">
        <v>45415</v>
      </c>
      <c r="D42">
        <v>-1540.08</v>
      </c>
      <c r="E42">
        <v>0</v>
      </c>
      <c r="F42" t="s">
        <v>52</v>
      </c>
      <c r="G42">
        <v>1</v>
      </c>
      <c r="H42">
        <v>-1540.08</v>
      </c>
      <c r="J42">
        <v>0</v>
      </c>
      <c r="L42" t="s">
        <v>166</v>
      </c>
      <c r="M42" t="s">
        <v>272</v>
      </c>
      <c r="N42">
        <v>100</v>
      </c>
      <c r="O42" t="s">
        <v>167</v>
      </c>
      <c r="P42" t="s">
        <v>272</v>
      </c>
      <c r="R42" t="s">
        <v>43</v>
      </c>
      <c r="V42" t="s">
        <v>43</v>
      </c>
      <c r="W42" t="s">
        <v>31</v>
      </c>
      <c r="X42" t="s">
        <v>168</v>
      </c>
      <c r="Y42" t="s">
        <v>168</v>
      </c>
      <c r="Z42" t="s">
        <v>168</v>
      </c>
      <c r="AA42" t="s">
        <v>31</v>
      </c>
      <c r="AD42">
        <v>0</v>
      </c>
      <c r="AE42">
        <v>0</v>
      </c>
    </row>
    <row r="43" spans="1:31">
      <c r="A43" t="s">
        <v>273</v>
      </c>
      <c r="C43" s="93">
        <v>45415</v>
      </c>
      <c r="D43">
        <v>-2130</v>
      </c>
      <c r="E43">
        <v>0</v>
      </c>
      <c r="F43" t="s">
        <v>52</v>
      </c>
      <c r="G43">
        <v>1</v>
      </c>
      <c r="H43">
        <v>-2130</v>
      </c>
      <c r="J43">
        <v>0</v>
      </c>
      <c r="L43" t="s">
        <v>166</v>
      </c>
      <c r="M43" t="s">
        <v>274</v>
      </c>
      <c r="N43">
        <v>100</v>
      </c>
      <c r="O43" t="s">
        <v>175</v>
      </c>
      <c r="P43" t="s">
        <v>274</v>
      </c>
      <c r="R43" t="s">
        <v>275</v>
      </c>
      <c r="V43" t="s">
        <v>276</v>
      </c>
      <c r="W43" t="s">
        <v>17</v>
      </c>
      <c r="X43" t="s">
        <v>277</v>
      </c>
      <c r="Y43" t="s">
        <v>268</v>
      </c>
      <c r="Z43" t="s">
        <v>268</v>
      </c>
      <c r="AA43" t="s">
        <v>17</v>
      </c>
      <c r="AD43">
        <v>0</v>
      </c>
      <c r="AE43">
        <v>0</v>
      </c>
    </row>
    <row r="44" spans="1:31">
      <c r="A44" t="s">
        <v>278</v>
      </c>
      <c r="C44" s="93">
        <v>45415</v>
      </c>
      <c r="D44">
        <v>-5000</v>
      </c>
      <c r="E44">
        <v>0</v>
      </c>
      <c r="F44" t="s">
        <v>52</v>
      </c>
      <c r="G44">
        <v>1</v>
      </c>
      <c r="H44">
        <v>-5000</v>
      </c>
      <c r="J44">
        <v>0</v>
      </c>
      <c r="L44" t="s">
        <v>166</v>
      </c>
      <c r="M44" t="s">
        <v>279</v>
      </c>
      <c r="N44">
        <v>100</v>
      </c>
      <c r="O44" t="s">
        <v>175</v>
      </c>
      <c r="P44" t="s">
        <v>279</v>
      </c>
      <c r="R44" t="s">
        <v>280</v>
      </c>
      <c r="V44" t="s">
        <v>281</v>
      </c>
      <c r="W44" t="s">
        <v>282</v>
      </c>
      <c r="X44" t="s">
        <v>283</v>
      </c>
      <c r="Y44" t="s">
        <v>268</v>
      </c>
      <c r="Z44" t="s">
        <v>268</v>
      </c>
      <c r="AA44" t="s">
        <v>23</v>
      </c>
      <c r="AD44">
        <v>0</v>
      </c>
      <c r="AE44">
        <v>0</v>
      </c>
    </row>
    <row r="45" spans="1:31">
      <c r="A45" t="s">
        <v>284</v>
      </c>
      <c r="C45" s="93">
        <v>45414</v>
      </c>
      <c r="D45">
        <v>-5500</v>
      </c>
      <c r="E45">
        <v>0</v>
      </c>
      <c r="F45" t="s">
        <v>52</v>
      </c>
      <c r="G45">
        <v>1</v>
      </c>
      <c r="H45">
        <v>-5500</v>
      </c>
      <c r="J45">
        <v>0</v>
      </c>
      <c r="L45" t="s">
        <v>166</v>
      </c>
      <c r="M45" t="s">
        <v>285</v>
      </c>
      <c r="N45">
        <v>100</v>
      </c>
      <c r="O45" t="s">
        <v>175</v>
      </c>
      <c r="P45" t="s">
        <v>285</v>
      </c>
      <c r="R45" t="s">
        <v>286</v>
      </c>
      <c r="U45" t="s">
        <v>287</v>
      </c>
      <c r="V45" t="s">
        <v>286</v>
      </c>
      <c r="W45" t="s">
        <v>288</v>
      </c>
      <c r="X45" t="s">
        <v>289</v>
      </c>
      <c r="Y45" t="s">
        <v>290</v>
      </c>
      <c r="Z45" t="s">
        <v>290</v>
      </c>
      <c r="AA45" t="s">
        <v>26</v>
      </c>
      <c r="AD45">
        <v>0</v>
      </c>
      <c r="AE45">
        <v>0</v>
      </c>
    </row>
    <row r="46" spans="1:31">
      <c r="A46" t="s">
        <v>291</v>
      </c>
      <c r="C46" s="93">
        <v>45413</v>
      </c>
      <c r="D46">
        <v>-120</v>
      </c>
      <c r="E46">
        <v>0</v>
      </c>
      <c r="F46" t="s">
        <v>52</v>
      </c>
      <c r="G46">
        <v>1</v>
      </c>
      <c r="H46">
        <v>-120</v>
      </c>
      <c r="J46">
        <v>0</v>
      </c>
      <c r="L46" t="s">
        <v>166</v>
      </c>
      <c r="M46" t="s">
        <v>292</v>
      </c>
      <c r="N46">
        <v>100</v>
      </c>
      <c r="O46" t="s">
        <v>204</v>
      </c>
      <c r="P46" t="s">
        <v>292</v>
      </c>
      <c r="R46" t="s">
        <v>293</v>
      </c>
      <c r="V46" t="s">
        <v>294</v>
      </c>
      <c r="W46" t="s">
        <v>31</v>
      </c>
      <c r="X46" t="s">
        <v>168</v>
      </c>
      <c r="Y46" t="s">
        <v>168</v>
      </c>
      <c r="Z46" t="s">
        <v>168</v>
      </c>
      <c r="AA46" t="s">
        <v>31</v>
      </c>
      <c r="AD46">
        <v>0</v>
      </c>
      <c r="AE46">
        <v>0</v>
      </c>
    </row>
    <row r="47" spans="1:31">
      <c r="A47" t="s">
        <v>295</v>
      </c>
      <c r="C47" s="93">
        <v>45413</v>
      </c>
      <c r="D47">
        <v>-1700</v>
      </c>
      <c r="E47">
        <v>0</v>
      </c>
      <c r="F47" t="s">
        <v>52</v>
      </c>
      <c r="G47">
        <v>1</v>
      </c>
      <c r="H47">
        <v>-1700</v>
      </c>
      <c r="J47">
        <v>0</v>
      </c>
      <c r="L47" t="s">
        <v>166</v>
      </c>
      <c r="M47" t="s">
        <v>296</v>
      </c>
      <c r="N47">
        <v>100</v>
      </c>
      <c r="O47" t="s">
        <v>175</v>
      </c>
      <c r="P47" t="s">
        <v>296</v>
      </c>
      <c r="R47" t="s">
        <v>297</v>
      </c>
      <c r="V47" t="s">
        <v>298</v>
      </c>
      <c r="W47" t="s">
        <v>31</v>
      </c>
      <c r="X47" t="s">
        <v>168</v>
      </c>
      <c r="Y47" t="s">
        <v>168</v>
      </c>
      <c r="Z47" t="s">
        <v>168</v>
      </c>
      <c r="AA47" t="s">
        <v>31</v>
      </c>
      <c r="AD47">
        <v>0</v>
      </c>
      <c r="AE47">
        <v>0</v>
      </c>
    </row>
    <row r="48" spans="1:31">
      <c r="A48" t="s">
        <v>299</v>
      </c>
      <c r="C48" s="93">
        <v>45411</v>
      </c>
      <c r="D48">
        <v>-400</v>
      </c>
      <c r="E48">
        <v>0</v>
      </c>
      <c r="F48" t="s">
        <v>52</v>
      </c>
      <c r="G48">
        <v>1</v>
      </c>
      <c r="H48">
        <v>-400</v>
      </c>
      <c r="J48">
        <v>0</v>
      </c>
      <c r="L48" t="s">
        <v>166</v>
      </c>
      <c r="M48" t="s">
        <v>300</v>
      </c>
      <c r="N48">
        <v>100</v>
      </c>
      <c r="O48" t="s">
        <v>175</v>
      </c>
      <c r="P48" t="s">
        <v>300</v>
      </c>
      <c r="R48" t="s">
        <v>301</v>
      </c>
      <c r="V48" t="s">
        <v>302</v>
      </c>
      <c r="W48" t="s">
        <v>178</v>
      </c>
      <c r="X48" t="s">
        <v>179</v>
      </c>
      <c r="Y48" t="s">
        <v>180</v>
      </c>
      <c r="Z48" t="s">
        <v>180</v>
      </c>
      <c r="AA48" t="s">
        <v>20</v>
      </c>
      <c r="AD48">
        <v>0</v>
      </c>
      <c r="AE48">
        <v>0</v>
      </c>
    </row>
    <row r="49" spans="1:31">
      <c r="A49" t="s">
        <v>303</v>
      </c>
      <c r="C49" s="93">
        <v>45411</v>
      </c>
      <c r="D49">
        <v>-13000</v>
      </c>
      <c r="E49">
        <v>0</v>
      </c>
      <c r="F49" t="s">
        <v>52</v>
      </c>
      <c r="G49">
        <v>1</v>
      </c>
      <c r="H49">
        <v>-13000</v>
      </c>
      <c r="J49">
        <v>0</v>
      </c>
      <c r="L49" t="s">
        <v>166</v>
      </c>
      <c r="M49" t="s">
        <v>304</v>
      </c>
      <c r="N49">
        <v>100</v>
      </c>
      <c r="O49" t="s">
        <v>175</v>
      </c>
      <c r="P49" t="s">
        <v>304</v>
      </c>
      <c r="R49" t="s">
        <v>305</v>
      </c>
      <c r="V49" t="s">
        <v>306</v>
      </c>
      <c r="W49" t="s">
        <v>178</v>
      </c>
      <c r="X49" t="s">
        <v>179</v>
      </c>
      <c r="Y49" t="s">
        <v>180</v>
      </c>
      <c r="Z49" t="s">
        <v>180</v>
      </c>
      <c r="AA49" t="s">
        <v>20</v>
      </c>
      <c r="AD49">
        <v>0</v>
      </c>
      <c r="AE49">
        <v>0</v>
      </c>
    </row>
    <row r="50" spans="1:31">
      <c r="A50" t="s">
        <v>307</v>
      </c>
      <c r="C50" s="93">
        <v>45411</v>
      </c>
      <c r="D50">
        <v>-3000</v>
      </c>
      <c r="E50">
        <v>0</v>
      </c>
      <c r="F50" t="s">
        <v>52</v>
      </c>
      <c r="G50">
        <v>1</v>
      </c>
      <c r="H50">
        <v>-3000</v>
      </c>
      <c r="J50">
        <v>0</v>
      </c>
      <c r="L50" t="s">
        <v>166</v>
      </c>
      <c r="M50" t="s">
        <v>166</v>
      </c>
      <c r="N50">
        <v>100</v>
      </c>
      <c r="O50" t="s">
        <v>175</v>
      </c>
      <c r="P50" t="s">
        <v>166</v>
      </c>
      <c r="R50" t="s">
        <v>308</v>
      </c>
      <c r="V50" t="s">
        <v>309</v>
      </c>
      <c r="W50" t="s">
        <v>309</v>
      </c>
      <c r="X50" t="s">
        <v>309</v>
      </c>
      <c r="Y50" t="s">
        <v>310</v>
      </c>
      <c r="Z50" t="s">
        <v>310</v>
      </c>
      <c r="AA50" t="s">
        <v>25</v>
      </c>
      <c r="AD50">
        <v>0</v>
      </c>
      <c r="AE50">
        <v>0</v>
      </c>
    </row>
    <row r="51" spans="1:31">
      <c r="A51" t="s">
        <v>311</v>
      </c>
      <c r="C51" s="93">
        <v>45411</v>
      </c>
      <c r="D51">
        <v>-10000</v>
      </c>
      <c r="E51">
        <v>0</v>
      </c>
      <c r="F51" t="s">
        <v>52</v>
      </c>
      <c r="G51">
        <v>1</v>
      </c>
      <c r="H51">
        <v>-10000</v>
      </c>
      <c r="J51">
        <v>0</v>
      </c>
      <c r="L51" t="s">
        <v>166</v>
      </c>
      <c r="M51" t="s">
        <v>166</v>
      </c>
      <c r="N51">
        <v>100</v>
      </c>
      <c r="O51" t="s">
        <v>16</v>
      </c>
      <c r="P51" t="s">
        <v>166</v>
      </c>
      <c r="R51" t="s">
        <v>312</v>
      </c>
      <c r="V51" t="s">
        <v>313</v>
      </c>
      <c r="W51" t="s">
        <v>313</v>
      </c>
      <c r="X51" t="s">
        <v>313</v>
      </c>
      <c r="Y51" t="s">
        <v>310</v>
      </c>
      <c r="Z51" t="s">
        <v>310</v>
      </c>
      <c r="AA51" t="s">
        <v>16</v>
      </c>
      <c r="AD51">
        <v>0</v>
      </c>
      <c r="AE51">
        <v>0</v>
      </c>
    </row>
    <row r="52" spans="1:31">
      <c r="A52" t="s">
        <v>314</v>
      </c>
      <c r="C52" s="93">
        <v>45411</v>
      </c>
      <c r="D52">
        <v>-2000</v>
      </c>
      <c r="E52">
        <v>0</v>
      </c>
      <c r="F52" t="s">
        <v>52</v>
      </c>
      <c r="G52">
        <v>1</v>
      </c>
      <c r="H52">
        <v>-2000</v>
      </c>
      <c r="J52">
        <v>0</v>
      </c>
      <c r="L52" t="s">
        <v>166</v>
      </c>
      <c r="M52" t="s">
        <v>166</v>
      </c>
      <c r="N52">
        <v>100</v>
      </c>
      <c r="O52" t="s">
        <v>175</v>
      </c>
      <c r="P52" t="s">
        <v>166</v>
      </c>
      <c r="R52" t="s">
        <v>315</v>
      </c>
      <c r="V52" t="s">
        <v>316</v>
      </c>
      <c r="W52" t="s">
        <v>316</v>
      </c>
      <c r="X52" t="s">
        <v>316</v>
      </c>
      <c r="Y52" t="s">
        <v>310</v>
      </c>
      <c r="Z52" t="s">
        <v>310</v>
      </c>
      <c r="AA52" t="s">
        <v>19</v>
      </c>
      <c r="AD52">
        <v>0</v>
      </c>
      <c r="AE52">
        <v>0</v>
      </c>
    </row>
    <row r="53" spans="1:31">
      <c r="A53" t="s">
        <v>317</v>
      </c>
      <c r="C53" s="93">
        <v>45411</v>
      </c>
      <c r="D53">
        <v>-10000</v>
      </c>
      <c r="E53">
        <v>0</v>
      </c>
      <c r="F53" t="s">
        <v>52</v>
      </c>
      <c r="G53">
        <v>1</v>
      </c>
      <c r="H53">
        <v>-10000</v>
      </c>
      <c r="J53">
        <v>0</v>
      </c>
      <c r="L53" t="s">
        <v>166</v>
      </c>
      <c r="M53" t="s">
        <v>166</v>
      </c>
      <c r="N53">
        <v>100</v>
      </c>
      <c r="O53" t="s">
        <v>24</v>
      </c>
      <c r="P53" t="s">
        <v>166</v>
      </c>
      <c r="R53" t="s">
        <v>318</v>
      </c>
      <c r="V53" t="s">
        <v>319</v>
      </c>
      <c r="W53" t="s">
        <v>319</v>
      </c>
      <c r="X53" t="s">
        <v>319</v>
      </c>
      <c r="Y53" t="s">
        <v>310</v>
      </c>
      <c r="Z53" t="s">
        <v>310</v>
      </c>
      <c r="AA53" t="s">
        <v>24</v>
      </c>
      <c r="AD53">
        <v>0</v>
      </c>
      <c r="AE53">
        <v>0</v>
      </c>
    </row>
    <row r="54" spans="1:31">
      <c r="A54" t="s">
        <v>320</v>
      </c>
      <c r="C54" s="93">
        <v>45411</v>
      </c>
      <c r="D54">
        <v>-124</v>
      </c>
      <c r="E54">
        <v>0</v>
      </c>
      <c r="F54" t="s">
        <v>52</v>
      </c>
      <c r="G54">
        <v>1</v>
      </c>
      <c r="H54">
        <v>-124</v>
      </c>
      <c r="J54">
        <v>0</v>
      </c>
      <c r="L54" t="s">
        <v>166</v>
      </c>
      <c r="M54" t="s">
        <v>321</v>
      </c>
      <c r="N54">
        <v>100</v>
      </c>
      <c r="O54" t="s">
        <v>230</v>
      </c>
      <c r="P54" t="s">
        <v>321</v>
      </c>
      <c r="R54" t="s">
        <v>322</v>
      </c>
      <c r="V54" t="s">
        <v>323</v>
      </c>
      <c r="W54" t="s">
        <v>31</v>
      </c>
      <c r="X54" t="s">
        <v>168</v>
      </c>
      <c r="Y54" t="s">
        <v>168</v>
      </c>
      <c r="Z54" t="s">
        <v>168</v>
      </c>
      <c r="AA54" t="s">
        <v>31</v>
      </c>
      <c r="AD54">
        <v>0</v>
      </c>
      <c r="AE54">
        <v>0</v>
      </c>
    </row>
    <row r="55" spans="1:31">
      <c r="A55" t="s">
        <v>324</v>
      </c>
      <c r="C55" s="93">
        <v>45411</v>
      </c>
      <c r="D55">
        <v>-500</v>
      </c>
      <c r="E55">
        <v>0</v>
      </c>
      <c r="F55" t="s">
        <v>52</v>
      </c>
      <c r="G55">
        <v>1</v>
      </c>
      <c r="H55">
        <v>-500</v>
      </c>
      <c r="J55">
        <v>0</v>
      </c>
      <c r="L55" t="s">
        <v>166</v>
      </c>
      <c r="M55" t="s">
        <v>325</v>
      </c>
      <c r="N55">
        <v>100</v>
      </c>
      <c r="O55" t="s">
        <v>167</v>
      </c>
      <c r="P55" t="s">
        <v>325</v>
      </c>
      <c r="R55" t="s">
        <v>326</v>
      </c>
      <c r="V55" t="s">
        <v>326</v>
      </c>
      <c r="W55" t="s">
        <v>31</v>
      </c>
      <c r="X55" t="s">
        <v>168</v>
      </c>
      <c r="Y55" t="s">
        <v>168</v>
      </c>
      <c r="Z55" t="s">
        <v>168</v>
      </c>
      <c r="AA55" t="s">
        <v>31</v>
      </c>
      <c r="AD55">
        <v>0</v>
      </c>
      <c r="AE55">
        <v>0</v>
      </c>
    </row>
    <row r="56" spans="1:31">
      <c r="A56" t="s">
        <v>327</v>
      </c>
      <c r="C56" s="93">
        <v>45410</v>
      </c>
      <c r="D56">
        <v>-611.38</v>
      </c>
      <c r="E56">
        <v>0</v>
      </c>
      <c r="F56" t="s">
        <v>52</v>
      </c>
      <c r="G56">
        <v>1</v>
      </c>
      <c r="H56">
        <v>-611.38</v>
      </c>
      <c r="J56">
        <v>0</v>
      </c>
      <c r="L56" t="s">
        <v>166</v>
      </c>
      <c r="M56" t="s">
        <v>328</v>
      </c>
      <c r="N56">
        <v>100</v>
      </c>
      <c r="O56" t="s">
        <v>16</v>
      </c>
      <c r="P56" t="s">
        <v>328</v>
      </c>
      <c r="R56" t="s">
        <v>329</v>
      </c>
      <c r="V56" t="s">
        <v>329</v>
      </c>
      <c r="W56" t="s">
        <v>31</v>
      </c>
      <c r="X56" t="s">
        <v>168</v>
      </c>
      <c r="Y56" t="s">
        <v>168</v>
      </c>
      <c r="Z56" t="s">
        <v>168</v>
      </c>
      <c r="AA56" t="s">
        <v>31</v>
      </c>
      <c r="AD56">
        <v>0</v>
      </c>
      <c r="AE56">
        <v>0</v>
      </c>
    </row>
    <row r="57" spans="1:31">
      <c r="A57" t="s">
        <v>330</v>
      </c>
      <c r="C57" s="93">
        <v>45408</v>
      </c>
      <c r="D57">
        <v>-811.37</v>
      </c>
      <c r="E57">
        <v>0</v>
      </c>
      <c r="F57" t="s">
        <v>52</v>
      </c>
      <c r="G57">
        <v>1</v>
      </c>
      <c r="H57">
        <v>-811.37</v>
      </c>
      <c r="J57">
        <v>0</v>
      </c>
      <c r="L57" t="s">
        <v>166</v>
      </c>
      <c r="M57" t="s">
        <v>331</v>
      </c>
      <c r="N57">
        <v>100</v>
      </c>
      <c r="O57" t="s">
        <v>16</v>
      </c>
      <c r="P57" t="s">
        <v>331</v>
      </c>
      <c r="R57" t="s">
        <v>332</v>
      </c>
      <c r="V57" t="s">
        <v>332</v>
      </c>
      <c r="W57" t="s">
        <v>31</v>
      </c>
      <c r="X57" t="s">
        <v>168</v>
      </c>
      <c r="Y57" t="s">
        <v>168</v>
      </c>
      <c r="Z57" t="s">
        <v>168</v>
      </c>
      <c r="AA57" t="s">
        <v>31</v>
      </c>
      <c r="AD57">
        <v>0</v>
      </c>
      <c r="AE57">
        <v>0</v>
      </c>
    </row>
    <row r="58" spans="1:31">
      <c r="A58" t="s">
        <v>333</v>
      </c>
      <c r="C58" s="93">
        <v>45404</v>
      </c>
      <c r="D58">
        <v>-184.27</v>
      </c>
      <c r="E58">
        <v>0</v>
      </c>
      <c r="F58" t="s">
        <v>52</v>
      </c>
      <c r="G58">
        <v>1</v>
      </c>
      <c r="H58">
        <v>-184.27</v>
      </c>
      <c r="J58">
        <v>0</v>
      </c>
      <c r="L58" t="s">
        <v>166</v>
      </c>
      <c r="M58" t="s">
        <v>334</v>
      </c>
      <c r="N58">
        <v>100</v>
      </c>
      <c r="O58" t="s">
        <v>16</v>
      </c>
      <c r="P58" t="s">
        <v>334</v>
      </c>
      <c r="R58" t="s">
        <v>335</v>
      </c>
      <c r="V58" t="s">
        <v>335</v>
      </c>
      <c r="W58" t="s">
        <v>31</v>
      </c>
      <c r="X58" t="s">
        <v>168</v>
      </c>
      <c r="Y58" t="s">
        <v>168</v>
      </c>
      <c r="Z58" t="s">
        <v>168</v>
      </c>
      <c r="AA58" t="s">
        <v>31</v>
      </c>
      <c r="AD58">
        <v>0</v>
      </c>
      <c r="AE58">
        <v>0</v>
      </c>
    </row>
    <row r="59" spans="1:31">
      <c r="A59" t="s">
        <v>336</v>
      </c>
      <c r="C59" s="93">
        <v>45404</v>
      </c>
      <c r="D59">
        <v>-52.8</v>
      </c>
      <c r="E59">
        <v>0</v>
      </c>
      <c r="F59" t="s">
        <v>52</v>
      </c>
      <c r="G59">
        <v>1</v>
      </c>
      <c r="H59">
        <v>-52.8</v>
      </c>
      <c r="J59">
        <v>0</v>
      </c>
      <c r="L59" t="s">
        <v>166</v>
      </c>
      <c r="M59" t="s">
        <v>192</v>
      </c>
      <c r="N59">
        <v>100</v>
      </c>
      <c r="O59" t="s">
        <v>167</v>
      </c>
      <c r="P59" t="s">
        <v>192</v>
      </c>
      <c r="R59" t="s">
        <v>337</v>
      </c>
      <c r="V59" t="s">
        <v>194</v>
      </c>
      <c r="W59" t="s">
        <v>31</v>
      </c>
      <c r="X59" t="s">
        <v>168</v>
      </c>
      <c r="Y59" t="s">
        <v>168</v>
      </c>
      <c r="Z59" t="s">
        <v>168</v>
      </c>
      <c r="AA59" t="s">
        <v>31</v>
      </c>
      <c r="AD59">
        <v>0</v>
      </c>
      <c r="AE59">
        <v>0</v>
      </c>
    </row>
    <row r="60" spans="1:31">
      <c r="A60" t="s">
        <v>338</v>
      </c>
      <c r="C60" s="93">
        <v>45404</v>
      </c>
      <c r="D60">
        <v>-1000</v>
      </c>
      <c r="E60">
        <v>0</v>
      </c>
      <c r="F60" t="s">
        <v>52</v>
      </c>
      <c r="G60">
        <v>1</v>
      </c>
      <c r="H60">
        <v>-1000</v>
      </c>
      <c r="J60">
        <v>0</v>
      </c>
      <c r="L60" t="s">
        <v>166</v>
      </c>
      <c r="M60" t="s">
        <v>339</v>
      </c>
      <c r="N60">
        <v>100</v>
      </c>
      <c r="O60" t="s">
        <v>186</v>
      </c>
      <c r="P60" t="s">
        <v>339</v>
      </c>
      <c r="R60" t="s">
        <v>340</v>
      </c>
      <c r="V60" t="s">
        <v>340</v>
      </c>
      <c r="W60" t="s">
        <v>31</v>
      </c>
      <c r="X60" t="s">
        <v>168</v>
      </c>
      <c r="Y60" t="s">
        <v>168</v>
      </c>
      <c r="Z60" t="s">
        <v>168</v>
      </c>
      <c r="AA60" t="s">
        <v>31</v>
      </c>
      <c r="AD60">
        <v>0</v>
      </c>
      <c r="AE60">
        <v>0</v>
      </c>
    </row>
    <row r="61" spans="1:31">
      <c r="A61" t="s">
        <v>341</v>
      </c>
      <c r="C61" s="93">
        <v>45402</v>
      </c>
      <c r="D61">
        <v>-622.63</v>
      </c>
      <c r="E61">
        <v>0</v>
      </c>
      <c r="F61" t="s">
        <v>52</v>
      </c>
      <c r="G61">
        <v>1</v>
      </c>
      <c r="H61">
        <v>-622.63</v>
      </c>
      <c r="J61">
        <v>0</v>
      </c>
      <c r="L61" t="s">
        <v>166</v>
      </c>
      <c r="M61" t="s">
        <v>342</v>
      </c>
      <c r="N61">
        <v>100</v>
      </c>
      <c r="P61" t="s">
        <v>342</v>
      </c>
      <c r="R61" t="s">
        <v>343</v>
      </c>
      <c r="V61" t="s">
        <v>343</v>
      </c>
      <c r="W61" t="s">
        <v>31</v>
      </c>
      <c r="X61" t="s">
        <v>168</v>
      </c>
      <c r="Y61" t="s">
        <v>168</v>
      </c>
      <c r="Z61" t="s">
        <v>168</v>
      </c>
      <c r="AA61" t="s">
        <v>31</v>
      </c>
      <c r="AD61">
        <v>0</v>
      </c>
      <c r="AE61">
        <v>0</v>
      </c>
    </row>
    <row r="62" spans="1:31">
      <c r="A62" t="s">
        <v>344</v>
      </c>
      <c r="C62" s="93">
        <v>45402</v>
      </c>
      <c r="D62">
        <v>-6980.61</v>
      </c>
      <c r="E62">
        <v>0</v>
      </c>
      <c r="F62" t="s">
        <v>52</v>
      </c>
      <c r="G62">
        <v>1</v>
      </c>
      <c r="H62">
        <v>-6980.61</v>
      </c>
      <c r="J62">
        <v>0</v>
      </c>
      <c r="L62" t="s">
        <v>166</v>
      </c>
      <c r="M62" t="s">
        <v>345</v>
      </c>
      <c r="N62">
        <v>100</v>
      </c>
      <c r="O62" t="s">
        <v>175</v>
      </c>
      <c r="P62" t="s">
        <v>345</v>
      </c>
      <c r="R62" t="s">
        <v>346</v>
      </c>
      <c r="V62" t="s">
        <v>347</v>
      </c>
      <c r="W62" t="s">
        <v>348</v>
      </c>
      <c r="X62" t="s">
        <v>349</v>
      </c>
      <c r="Y62" t="s">
        <v>349</v>
      </c>
      <c r="Z62" t="s">
        <v>349</v>
      </c>
      <c r="AA62" t="s">
        <v>28</v>
      </c>
      <c r="AD62">
        <v>0</v>
      </c>
      <c r="AE62">
        <v>0</v>
      </c>
    </row>
    <row r="63" spans="1:31">
      <c r="A63" t="s">
        <v>350</v>
      </c>
      <c r="C63" s="93">
        <v>45402</v>
      </c>
      <c r="D63">
        <v>-553.51</v>
      </c>
      <c r="E63">
        <v>0</v>
      </c>
      <c r="F63" t="s">
        <v>52</v>
      </c>
      <c r="G63">
        <v>1</v>
      </c>
      <c r="H63">
        <v>-553.51</v>
      </c>
      <c r="J63">
        <v>0</v>
      </c>
      <c r="L63" t="s">
        <v>166</v>
      </c>
      <c r="M63" t="s">
        <v>345</v>
      </c>
      <c r="N63">
        <v>100</v>
      </c>
      <c r="O63" t="s">
        <v>175</v>
      </c>
      <c r="P63" t="s">
        <v>345</v>
      </c>
      <c r="R63" t="s">
        <v>351</v>
      </c>
      <c r="V63" t="s">
        <v>281</v>
      </c>
      <c r="W63" t="s">
        <v>282</v>
      </c>
      <c r="X63" t="s">
        <v>283</v>
      </c>
      <c r="Y63" t="s">
        <v>268</v>
      </c>
      <c r="Z63" t="s">
        <v>268</v>
      </c>
      <c r="AA63" t="s">
        <v>23</v>
      </c>
      <c r="AD63">
        <v>0</v>
      </c>
      <c r="AE63">
        <v>0</v>
      </c>
    </row>
    <row r="64" spans="1:31">
      <c r="A64" t="s">
        <v>352</v>
      </c>
      <c r="C64" s="93">
        <v>45401</v>
      </c>
      <c r="D64">
        <v>-572.77</v>
      </c>
      <c r="E64">
        <v>0</v>
      </c>
      <c r="F64" t="s">
        <v>52</v>
      </c>
      <c r="G64">
        <v>1</v>
      </c>
      <c r="H64">
        <v>-572.77</v>
      </c>
      <c r="J64">
        <v>0</v>
      </c>
      <c r="L64" t="s">
        <v>166</v>
      </c>
      <c r="M64" t="s">
        <v>345</v>
      </c>
      <c r="N64">
        <v>100</v>
      </c>
      <c r="O64" t="s">
        <v>175</v>
      </c>
      <c r="P64" t="s">
        <v>345</v>
      </c>
      <c r="R64" t="s">
        <v>353</v>
      </c>
      <c r="V64" t="s">
        <v>354</v>
      </c>
      <c r="W64" t="s">
        <v>348</v>
      </c>
      <c r="X64" t="s">
        <v>349</v>
      </c>
      <c r="Y64" t="s">
        <v>349</v>
      </c>
      <c r="Z64" t="s">
        <v>349</v>
      </c>
      <c r="AA64" t="s">
        <v>28</v>
      </c>
      <c r="AD64">
        <v>0</v>
      </c>
      <c r="AE64">
        <v>0</v>
      </c>
    </row>
    <row r="65" spans="1:31">
      <c r="A65" t="s">
        <v>355</v>
      </c>
      <c r="C65" s="93">
        <v>45401</v>
      </c>
      <c r="D65">
        <v>-2904.3</v>
      </c>
      <c r="E65">
        <v>0</v>
      </c>
      <c r="F65" t="s">
        <v>52</v>
      </c>
      <c r="G65">
        <v>1</v>
      </c>
      <c r="H65">
        <v>-2904.3</v>
      </c>
      <c r="J65">
        <v>0</v>
      </c>
      <c r="L65" t="s">
        <v>166</v>
      </c>
      <c r="M65" t="s">
        <v>345</v>
      </c>
      <c r="N65">
        <v>100</v>
      </c>
      <c r="O65" t="s">
        <v>175</v>
      </c>
      <c r="P65" t="s">
        <v>345</v>
      </c>
      <c r="R65" t="s">
        <v>356</v>
      </c>
      <c r="V65" t="s">
        <v>357</v>
      </c>
      <c r="W65" t="s">
        <v>348</v>
      </c>
      <c r="X65" t="s">
        <v>349</v>
      </c>
      <c r="Y65" t="s">
        <v>349</v>
      </c>
      <c r="Z65" t="s">
        <v>349</v>
      </c>
      <c r="AA65" t="s">
        <v>28</v>
      </c>
      <c r="AD65">
        <v>0</v>
      </c>
      <c r="AE65">
        <v>0</v>
      </c>
    </row>
    <row r="66" spans="1:31">
      <c r="A66" t="s">
        <v>358</v>
      </c>
      <c r="C66" s="93">
        <v>45400</v>
      </c>
      <c r="D66">
        <v>-3000</v>
      </c>
      <c r="E66">
        <v>0</v>
      </c>
      <c r="F66" t="s">
        <v>52</v>
      </c>
      <c r="G66">
        <v>1</v>
      </c>
      <c r="H66">
        <v>-3000</v>
      </c>
      <c r="J66">
        <v>0</v>
      </c>
      <c r="L66" t="s">
        <v>166</v>
      </c>
      <c r="M66" t="s">
        <v>279</v>
      </c>
      <c r="N66">
        <v>100</v>
      </c>
      <c r="O66" t="s">
        <v>175</v>
      </c>
      <c r="P66" t="s">
        <v>279</v>
      </c>
      <c r="R66" t="s">
        <v>359</v>
      </c>
      <c r="V66" t="s">
        <v>42</v>
      </c>
      <c r="W66" t="s">
        <v>360</v>
      </c>
      <c r="X66" t="s">
        <v>360</v>
      </c>
      <c r="Y66" t="s">
        <v>310</v>
      </c>
      <c r="Z66" t="s">
        <v>310</v>
      </c>
      <c r="AA66" t="s">
        <v>23</v>
      </c>
      <c r="AD66">
        <v>0</v>
      </c>
      <c r="AE66">
        <v>0</v>
      </c>
    </row>
    <row r="67" spans="1:31">
      <c r="A67" t="s">
        <v>361</v>
      </c>
      <c r="C67" s="93">
        <v>45399</v>
      </c>
      <c r="D67">
        <v>-36</v>
      </c>
      <c r="E67">
        <v>0</v>
      </c>
      <c r="F67" t="s">
        <v>52</v>
      </c>
      <c r="G67">
        <v>1</v>
      </c>
      <c r="H67">
        <v>-36</v>
      </c>
      <c r="J67">
        <v>0</v>
      </c>
      <c r="L67" t="s">
        <v>166</v>
      </c>
      <c r="M67" t="s">
        <v>362</v>
      </c>
      <c r="N67">
        <v>100</v>
      </c>
      <c r="O67" t="s">
        <v>186</v>
      </c>
      <c r="P67" t="s">
        <v>362</v>
      </c>
      <c r="R67" t="s">
        <v>363</v>
      </c>
      <c r="V67" t="s">
        <v>364</v>
      </c>
      <c r="W67" t="s">
        <v>31</v>
      </c>
      <c r="X67" t="s">
        <v>168</v>
      </c>
      <c r="Y67" t="s">
        <v>168</v>
      </c>
      <c r="Z67" t="s">
        <v>168</v>
      </c>
      <c r="AA67" t="s">
        <v>31</v>
      </c>
      <c r="AD67">
        <v>0</v>
      </c>
      <c r="AE67">
        <v>0</v>
      </c>
    </row>
    <row r="68" spans="1:31">
      <c r="A68" t="s">
        <v>365</v>
      </c>
      <c r="C68" s="93">
        <v>45399</v>
      </c>
      <c r="D68">
        <v>-259</v>
      </c>
      <c r="E68">
        <v>0</v>
      </c>
      <c r="F68" t="s">
        <v>52</v>
      </c>
      <c r="G68">
        <v>1</v>
      </c>
      <c r="H68">
        <v>-259</v>
      </c>
      <c r="J68">
        <v>0</v>
      </c>
      <c r="L68" t="s">
        <v>166</v>
      </c>
      <c r="M68" t="s">
        <v>366</v>
      </c>
      <c r="N68">
        <v>100</v>
      </c>
      <c r="O68" t="s">
        <v>16</v>
      </c>
      <c r="P68" t="s">
        <v>366</v>
      </c>
      <c r="R68" t="s">
        <v>367</v>
      </c>
      <c r="V68" t="s">
        <v>368</v>
      </c>
      <c r="W68" t="s">
        <v>31</v>
      </c>
      <c r="X68" t="s">
        <v>168</v>
      </c>
      <c r="Y68" t="s">
        <v>168</v>
      </c>
      <c r="Z68" t="s">
        <v>168</v>
      </c>
      <c r="AA68" t="s">
        <v>31</v>
      </c>
      <c r="AD68">
        <v>0</v>
      </c>
      <c r="AE68">
        <v>0</v>
      </c>
    </row>
    <row r="69" spans="1:31">
      <c r="A69" t="s">
        <v>369</v>
      </c>
      <c r="C69" s="93">
        <v>45398</v>
      </c>
      <c r="D69">
        <v>-750</v>
      </c>
      <c r="E69">
        <v>0</v>
      </c>
      <c r="F69" t="s">
        <v>52</v>
      </c>
      <c r="G69">
        <v>1</v>
      </c>
      <c r="H69">
        <v>-750</v>
      </c>
      <c r="J69">
        <v>0</v>
      </c>
      <c r="L69" t="s">
        <v>166</v>
      </c>
      <c r="M69" t="s">
        <v>370</v>
      </c>
      <c r="N69">
        <v>100</v>
      </c>
      <c r="O69" t="s">
        <v>171</v>
      </c>
      <c r="P69" t="s">
        <v>370</v>
      </c>
      <c r="R69" t="s">
        <v>371</v>
      </c>
      <c r="U69" t="s">
        <v>287</v>
      </c>
      <c r="V69" t="s">
        <v>372</v>
      </c>
      <c r="W69" t="s">
        <v>288</v>
      </c>
      <c r="X69" t="s">
        <v>289</v>
      </c>
      <c r="Y69" t="s">
        <v>290</v>
      </c>
      <c r="Z69" t="s">
        <v>290</v>
      </c>
      <c r="AA69" t="s">
        <v>26</v>
      </c>
      <c r="AD69">
        <v>0</v>
      </c>
      <c r="AE69">
        <v>0</v>
      </c>
    </row>
    <row r="70" spans="1:31">
      <c r="A70" t="s">
        <v>373</v>
      </c>
      <c r="C70" s="93">
        <v>45397</v>
      </c>
      <c r="D70">
        <v>-450</v>
      </c>
      <c r="E70">
        <v>0</v>
      </c>
      <c r="F70" t="s">
        <v>52</v>
      </c>
      <c r="G70">
        <v>1</v>
      </c>
      <c r="H70">
        <v>-450</v>
      </c>
      <c r="J70">
        <v>0</v>
      </c>
      <c r="L70" t="s">
        <v>166</v>
      </c>
      <c r="M70" t="s">
        <v>374</v>
      </c>
      <c r="N70">
        <v>100</v>
      </c>
      <c r="O70" t="s">
        <v>171</v>
      </c>
      <c r="P70" t="s">
        <v>374</v>
      </c>
      <c r="R70" t="s">
        <v>375</v>
      </c>
      <c r="V70" t="s">
        <v>376</v>
      </c>
      <c r="W70" t="s">
        <v>31</v>
      </c>
      <c r="X70" t="s">
        <v>168</v>
      </c>
      <c r="Y70" t="s">
        <v>168</v>
      </c>
      <c r="Z70" t="s">
        <v>168</v>
      </c>
      <c r="AA70" t="s">
        <v>31</v>
      </c>
      <c r="AD70">
        <v>0</v>
      </c>
      <c r="AE70">
        <v>0</v>
      </c>
    </row>
    <row r="71" spans="1:31">
      <c r="A71" t="s">
        <v>377</v>
      </c>
      <c r="C71" s="93">
        <v>45397</v>
      </c>
      <c r="D71">
        <v>-75</v>
      </c>
      <c r="E71">
        <v>0</v>
      </c>
      <c r="F71" t="s">
        <v>52</v>
      </c>
      <c r="G71">
        <v>1</v>
      </c>
      <c r="H71">
        <v>-75</v>
      </c>
      <c r="J71">
        <v>0</v>
      </c>
      <c r="L71" t="s">
        <v>166</v>
      </c>
      <c r="M71" t="s">
        <v>378</v>
      </c>
      <c r="N71">
        <v>100</v>
      </c>
      <c r="O71" t="s">
        <v>186</v>
      </c>
      <c r="P71" t="s">
        <v>378</v>
      </c>
      <c r="R71" t="s">
        <v>379</v>
      </c>
      <c r="V71" t="s">
        <v>379</v>
      </c>
      <c r="W71" t="s">
        <v>31</v>
      </c>
      <c r="X71" t="s">
        <v>168</v>
      </c>
      <c r="Y71" t="s">
        <v>168</v>
      </c>
      <c r="Z71" t="s">
        <v>168</v>
      </c>
      <c r="AA71" t="s">
        <v>31</v>
      </c>
      <c r="AD71">
        <v>0</v>
      </c>
      <c r="AE71">
        <v>0</v>
      </c>
    </row>
    <row r="72" spans="1:31">
      <c r="A72" t="s">
        <v>380</v>
      </c>
      <c r="C72" s="93">
        <v>45396</v>
      </c>
      <c r="D72">
        <v>-700</v>
      </c>
      <c r="E72">
        <v>0</v>
      </c>
      <c r="F72" t="s">
        <v>52</v>
      </c>
      <c r="G72">
        <v>1</v>
      </c>
      <c r="H72">
        <v>-700</v>
      </c>
      <c r="J72">
        <v>0</v>
      </c>
      <c r="L72" t="s">
        <v>166</v>
      </c>
      <c r="M72" t="s">
        <v>381</v>
      </c>
      <c r="N72">
        <v>100</v>
      </c>
      <c r="O72" t="s">
        <v>171</v>
      </c>
      <c r="P72" t="s">
        <v>381</v>
      </c>
      <c r="R72" t="s">
        <v>382</v>
      </c>
      <c r="V72" t="s">
        <v>382</v>
      </c>
      <c r="W72" t="s">
        <v>31</v>
      </c>
      <c r="X72" t="s">
        <v>168</v>
      </c>
      <c r="Y72" t="s">
        <v>168</v>
      </c>
      <c r="Z72" t="s">
        <v>168</v>
      </c>
      <c r="AA72" t="s">
        <v>31</v>
      </c>
      <c r="AD72">
        <v>0</v>
      </c>
      <c r="AE72">
        <v>0</v>
      </c>
    </row>
    <row r="73" spans="1:31">
      <c r="A73" t="s">
        <v>383</v>
      </c>
      <c r="C73" s="93">
        <v>45395</v>
      </c>
      <c r="D73">
        <v>-335.61</v>
      </c>
      <c r="E73">
        <v>0</v>
      </c>
      <c r="F73" t="s">
        <v>52</v>
      </c>
      <c r="G73">
        <v>1</v>
      </c>
      <c r="H73">
        <v>-335.61</v>
      </c>
      <c r="J73">
        <v>0</v>
      </c>
      <c r="L73" t="s">
        <v>166</v>
      </c>
      <c r="M73" t="s">
        <v>384</v>
      </c>
      <c r="N73">
        <v>100</v>
      </c>
      <c r="O73" t="s">
        <v>175</v>
      </c>
      <c r="P73" t="s">
        <v>384</v>
      </c>
      <c r="R73" t="s">
        <v>385</v>
      </c>
      <c r="V73" t="s">
        <v>386</v>
      </c>
      <c r="W73" t="s">
        <v>178</v>
      </c>
      <c r="X73" t="s">
        <v>179</v>
      </c>
      <c r="Y73" t="s">
        <v>180</v>
      </c>
      <c r="Z73" t="s">
        <v>180</v>
      </c>
      <c r="AA73" t="s">
        <v>20</v>
      </c>
      <c r="AD73">
        <v>0</v>
      </c>
      <c r="AE73">
        <v>0</v>
      </c>
    </row>
    <row r="74" spans="1:31">
      <c r="A74" t="s">
        <v>387</v>
      </c>
      <c r="C74" s="93">
        <v>45395</v>
      </c>
      <c r="D74">
        <v>-13.82</v>
      </c>
      <c r="E74">
        <v>0</v>
      </c>
      <c r="F74" t="s">
        <v>52</v>
      </c>
      <c r="G74">
        <v>1</v>
      </c>
      <c r="H74">
        <v>-13.82</v>
      </c>
      <c r="J74">
        <v>0</v>
      </c>
      <c r="L74" t="s">
        <v>166</v>
      </c>
      <c r="M74" t="s">
        <v>388</v>
      </c>
      <c r="N74">
        <v>100</v>
      </c>
      <c r="P74" t="s">
        <v>388</v>
      </c>
      <c r="R74" t="s">
        <v>389</v>
      </c>
      <c r="V74" t="s">
        <v>390</v>
      </c>
      <c r="W74" t="s">
        <v>31</v>
      </c>
      <c r="X74" t="s">
        <v>168</v>
      </c>
      <c r="Y74" t="s">
        <v>168</v>
      </c>
      <c r="Z74" t="s">
        <v>168</v>
      </c>
      <c r="AA74" t="s">
        <v>31</v>
      </c>
      <c r="AD74">
        <v>0</v>
      </c>
      <c r="AE74">
        <v>0</v>
      </c>
    </row>
    <row r="75" spans="1:31">
      <c r="A75" t="s">
        <v>391</v>
      </c>
      <c r="C75" s="93">
        <v>45395</v>
      </c>
      <c r="D75">
        <v>-3000</v>
      </c>
      <c r="E75">
        <v>0</v>
      </c>
      <c r="F75" t="s">
        <v>52</v>
      </c>
      <c r="G75">
        <v>1</v>
      </c>
      <c r="H75">
        <v>-3000</v>
      </c>
      <c r="J75">
        <v>0</v>
      </c>
      <c r="L75" t="s">
        <v>166</v>
      </c>
      <c r="M75" t="s">
        <v>166</v>
      </c>
      <c r="N75">
        <v>100</v>
      </c>
      <c r="O75" t="s">
        <v>16</v>
      </c>
      <c r="P75" t="s">
        <v>166</v>
      </c>
      <c r="R75" t="s">
        <v>392</v>
      </c>
      <c r="V75" t="s">
        <v>393</v>
      </c>
      <c r="W75" t="s">
        <v>348</v>
      </c>
      <c r="X75" t="s">
        <v>349</v>
      </c>
      <c r="Y75" t="s">
        <v>349</v>
      </c>
      <c r="Z75" t="s">
        <v>349</v>
      </c>
      <c r="AA75" t="s">
        <v>27</v>
      </c>
      <c r="AD75">
        <v>0</v>
      </c>
      <c r="AE75">
        <v>0</v>
      </c>
    </row>
    <row r="76" spans="1:31">
      <c r="A76" t="s">
        <v>394</v>
      </c>
      <c r="C76" s="93">
        <v>45395</v>
      </c>
      <c r="D76">
        <v>-550</v>
      </c>
      <c r="E76">
        <v>0</v>
      </c>
      <c r="F76" t="s">
        <v>52</v>
      </c>
      <c r="G76">
        <v>1</v>
      </c>
      <c r="H76">
        <v>-550</v>
      </c>
      <c r="J76">
        <v>0</v>
      </c>
      <c r="L76" t="s">
        <v>166</v>
      </c>
      <c r="M76" t="s">
        <v>395</v>
      </c>
      <c r="N76">
        <v>100</v>
      </c>
      <c r="O76" t="s">
        <v>186</v>
      </c>
      <c r="P76" t="s">
        <v>395</v>
      </c>
      <c r="R76" t="s">
        <v>396</v>
      </c>
      <c r="V76" t="s">
        <v>396</v>
      </c>
      <c r="W76" t="s">
        <v>397</v>
      </c>
      <c r="X76" t="s">
        <v>168</v>
      </c>
      <c r="Y76" t="s">
        <v>168</v>
      </c>
      <c r="Z76" t="s">
        <v>168</v>
      </c>
      <c r="AA76" t="s">
        <v>31</v>
      </c>
      <c r="AD76">
        <v>0</v>
      </c>
      <c r="AE76">
        <v>0</v>
      </c>
    </row>
    <row r="77" spans="1:31">
      <c r="A77" t="s">
        <v>398</v>
      </c>
      <c r="C77" s="93">
        <v>45394</v>
      </c>
      <c r="D77">
        <v>-250</v>
      </c>
      <c r="E77">
        <v>0</v>
      </c>
      <c r="F77" t="s">
        <v>52</v>
      </c>
      <c r="G77">
        <v>1</v>
      </c>
      <c r="H77">
        <v>-250</v>
      </c>
      <c r="J77">
        <v>0</v>
      </c>
      <c r="L77" t="s">
        <v>166</v>
      </c>
      <c r="M77" t="s">
        <v>374</v>
      </c>
      <c r="N77">
        <v>100</v>
      </c>
      <c r="O77" t="s">
        <v>171</v>
      </c>
      <c r="P77" t="s">
        <v>374</v>
      </c>
      <c r="R77" t="s">
        <v>376</v>
      </c>
      <c r="V77" t="s">
        <v>376</v>
      </c>
      <c r="W77" t="s">
        <v>31</v>
      </c>
      <c r="X77" t="s">
        <v>168</v>
      </c>
      <c r="Y77" t="s">
        <v>168</v>
      </c>
      <c r="Z77" t="s">
        <v>168</v>
      </c>
      <c r="AA77" t="s">
        <v>31</v>
      </c>
      <c r="AD77">
        <v>0</v>
      </c>
      <c r="AE77">
        <v>0</v>
      </c>
    </row>
    <row r="78" spans="1:31">
      <c r="A78" t="s">
        <v>399</v>
      </c>
      <c r="C78" s="93">
        <v>45394</v>
      </c>
      <c r="D78">
        <v>-379.63</v>
      </c>
      <c r="E78">
        <v>0</v>
      </c>
      <c r="F78" t="s">
        <v>52</v>
      </c>
      <c r="G78">
        <v>1</v>
      </c>
      <c r="H78">
        <v>-379.63</v>
      </c>
      <c r="J78">
        <v>0</v>
      </c>
      <c r="L78" t="s">
        <v>166</v>
      </c>
      <c r="M78" t="s">
        <v>400</v>
      </c>
      <c r="N78">
        <v>100</v>
      </c>
      <c r="O78" t="s">
        <v>16</v>
      </c>
      <c r="P78" t="s">
        <v>400</v>
      </c>
      <c r="R78" t="s">
        <v>401</v>
      </c>
      <c r="V78" t="s">
        <v>401</v>
      </c>
      <c r="W78" t="s">
        <v>31</v>
      </c>
      <c r="X78" t="s">
        <v>168</v>
      </c>
      <c r="Y78" t="s">
        <v>168</v>
      </c>
      <c r="Z78" t="s">
        <v>168</v>
      </c>
      <c r="AA78" t="s">
        <v>31</v>
      </c>
      <c r="AD78">
        <v>0</v>
      </c>
      <c r="AE78">
        <v>0</v>
      </c>
    </row>
    <row r="79" spans="1:31">
      <c r="A79" t="s">
        <v>402</v>
      </c>
      <c r="C79" s="93">
        <v>45393</v>
      </c>
      <c r="D79">
        <v>-700</v>
      </c>
      <c r="E79">
        <v>0</v>
      </c>
      <c r="F79" t="s">
        <v>52</v>
      </c>
      <c r="G79">
        <v>1</v>
      </c>
      <c r="H79">
        <v>-700</v>
      </c>
      <c r="J79">
        <v>0</v>
      </c>
      <c r="L79" t="s">
        <v>166</v>
      </c>
      <c r="M79" t="s">
        <v>403</v>
      </c>
      <c r="N79">
        <v>100</v>
      </c>
      <c r="O79" t="s">
        <v>175</v>
      </c>
      <c r="P79" t="s">
        <v>403</v>
      </c>
      <c r="R79" t="s">
        <v>404</v>
      </c>
      <c r="V79" t="s">
        <v>302</v>
      </c>
      <c r="W79" t="s">
        <v>178</v>
      </c>
      <c r="X79" t="s">
        <v>179</v>
      </c>
      <c r="Y79" t="s">
        <v>180</v>
      </c>
      <c r="Z79" t="s">
        <v>180</v>
      </c>
      <c r="AA79" t="s">
        <v>20</v>
      </c>
      <c r="AD79">
        <v>0</v>
      </c>
      <c r="AE79">
        <v>0</v>
      </c>
    </row>
    <row r="80" spans="1:31">
      <c r="A80" t="s">
        <v>405</v>
      </c>
      <c r="C80" s="93">
        <v>45390</v>
      </c>
      <c r="D80">
        <v>-115</v>
      </c>
      <c r="E80">
        <v>0</v>
      </c>
      <c r="F80" t="s">
        <v>52</v>
      </c>
      <c r="G80">
        <v>1</v>
      </c>
      <c r="H80">
        <v>-115</v>
      </c>
      <c r="J80">
        <v>0</v>
      </c>
      <c r="L80" t="s">
        <v>166</v>
      </c>
      <c r="M80" t="s">
        <v>166</v>
      </c>
      <c r="N80">
        <v>100</v>
      </c>
      <c r="O80" t="s">
        <v>167</v>
      </c>
      <c r="P80" t="s">
        <v>166</v>
      </c>
      <c r="R80" t="s">
        <v>44</v>
      </c>
      <c r="V80" t="s">
        <v>44</v>
      </c>
      <c r="W80" t="s">
        <v>31</v>
      </c>
      <c r="X80" t="s">
        <v>168</v>
      </c>
      <c r="Y80" t="s">
        <v>168</v>
      </c>
      <c r="Z80" t="s">
        <v>168</v>
      </c>
      <c r="AA80" t="s">
        <v>31</v>
      </c>
      <c r="AD80">
        <v>0</v>
      </c>
      <c r="AE80">
        <v>0</v>
      </c>
    </row>
    <row r="81" spans="1:31">
      <c r="A81" t="s">
        <v>406</v>
      </c>
      <c r="C81" s="93">
        <v>45390</v>
      </c>
      <c r="D81">
        <v>-850</v>
      </c>
      <c r="E81">
        <v>0</v>
      </c>
      <c r="F81" t="s">
        <v>52</v>
      </c>
      <c r="G81">
        <v>1</v>
      </c>
      <c r="H81">
        <v>-850</v>
      </c>
      <c r="J81">
        <v>0</v>
      </c>
      <c r="L81" t="s">
        <v>166</v>
      </c>
      <c r="M81" t="s">
        <v>170</v>
      </c>
      <c r="N81">
        <v>100</v>
      </c>
      <c r="O81" t="s">
        <v>171</v>
      </c>
      <c r="P81" t="s">
        <v>170</v>
      </c>
      <c r="R81" t="s">
        <v>172</v>
      </c>
      <c r="V81" t="s">
        <v>172</v>
      </c>
      <c r="W81" t="s">
        <v>31</v>
      </c>
      <c r="X81" t="s">
        <v>168</v>
      </c>
      <c r="Y81" t="s">
        <v>168</v>
      </c>
      <c r="Z81" t="s">
        <v>168</v>
      </c>
      <c r="AA81" t="s">
        <v>31</v>
      </c>
      <c r="AD81">
        <v>0</v>
      </c>
      <c r="AE81">
        <v>0</v>
      </c>
    </row>
    <row r="82" spans="1:31">
      <c r="A82" t="s">
        <v>407</v>
      </c>
      <c r="C82" s="93">
        <v>45390</v>
      </c>
      <c r="D82">
        <v>-404.99</v>
      </c>
      <c r="E82">
        <v>0</v>
      </c>
      <c r="F82" t="s">
        <v>52</v>
      </c>
      <c r="G82">
        <v>1</v>
      </c>
      <c r="H82">
        <v>-404.99</v>
      </c>
      <c r="J82">
        <v>0</v>
      </c>
      <c r="L82" t="s">
        <v>166</v>
      </c>
      <c r="M82" t="s">
        <v>174</v>
      </c>
      <c r="N82">
        <v>100</v>
      </c>
      <c r="O82" t="s">
        <v>175</v>
      </c>
      <c r="P82" t="s">
        <v>174</v>
      </c>
      <c r="R82" t="s">
        <v>176</v>
      </c>
      <c r="V82" t="s">
        <v>177</v>
      </c>
      <c r="W82" t="s">
        <v>178</v>
      </c>
      <c r="X82" t="s">
        <v>179</v>
      </c>
      <c r="Y82" t="s">
        <v>180</v>
      </c>
      <c r="Z82" t="s">
        <v>180</v>
      </c>
      <c r="AA82" t="s">
        <v>20</v>
      </c>
      <c r="AD82">
        <v>0</v>
      </c>
      <c r="AE82">
        <v>0</v>
      </c>
    </row>
    <row r="83" spans="1:31">
      <c r="A83" t="s">
        <v>408</v>
      </c>
      <c r="C83" s="93">
        <v>45388</v>
      </c>
      <c r="D83">
        <v>-85</v>
      </c>
      <c r="E83">
        <v>0</v>
      </c>
      <c r="F83" t="s">
        <v>52</v>
      </c>
      <c r="G83">
        <v>1</v>
      </c>
      <c r="H83">
        <v>-85</v>
      </c>
      <c r="J83">
        <v>0</v>
      </c>
      <c r="L83" t="s">
        <v>166</v>
      </c>
      <c r="M83" t="s">
        <v>182</v>
      </c>
      <c r="N83">
        <v>100</v>
      </c>
      <c r="O83" t="s">
        <v>16</v>
      </c>
      <c r="P83" t="s">
        <v>182</v>
      </c>
      <c r="R83" t="s">
        <v>183</v>
      </c>
      <c r="V83" t="s">
        <v>183</v>
      </c>
      <c r="W83" t="s">
        <v>31</v>
      </c>
      <c r="X83" t="s">
        <v>168</v>
      </c>
      <c r="Y83" t="s">
        <v>168</v>
      </c>
      <c r="Z83" t="s">
        <v>168</v>
      </c>
      <c r="AA83" t="s">
        <v>31</v>
      </c>
      <c r="AD83">
        <v>0</v>
      </c>
      <c r="AE83">
        <v>0</v>
      </c>
    </row>
    <row r="84" spans="1:31">
      <c r="A84" t="s">
        <v>409</v>
      </c>
      <c r="C84" s="93">
        <v>45387</v>
      </c>
      <c r="D84">
        <v>-6671.35</v>
      </c>
      <c r="E84">
        <v>0</v>
      </c>
      <c r="F84" t="s">
        <v>52</v>
      </c>
      <c r="G84">
        <v>1</v>
      </c>
      <c r="H84">
        <v>-6671.35</v>
      </c>
      <c r="J84">
        <v>0</v>
      </c>
      <c r="L84" t="s">
        <v>166</v>
      </c>
      <c r="M84" t="s">
        <v>185</v>
      </c>
      <c r="N84">
        <v>100</v>
      </c>
      <c r="O84" t="s">
        <v>186</v>
      </c>
      <c r="P84" t="s">
        <v>185</v>
      </c>
      <c r="R84" t="s">
        <v>187</v>
      </c>
      <c r="V84" t="s">
        <v>187</v>
      </c>
      <c r="W84" t="s">
        <v>31</v>
      </c>
      <c r="X84" t="s">
        <v>168</v>
      </c>
      <c r="Y84" t="s">
        <v>168</v>
      </c>
      <c r="Z84" t="s">
        <v>168</v>
      </c>
      <c r="AA84" t="s">
        <v>31</v>
      </c>
      <c r="AD84">
        <v>0</v>
      </c>
      <c r="AE84">
        <v>0</v>
      </c>
    </row>
    <row r="85" spans="1:31">
      <c r="A85" t="s">
        <v>410</v>
      </c>
      <c r="C85" s="93">
        <v>45387</v>
      </c>
      <c r="D85">
        <v>-110</v>
      </c>
      <c r="E85">
        <v>0</v>
      </c>
      <c r="F85" t="s">
        <v>52</v>
      </c>
      <c r="G85">
        <v>1</v>
      </c>
      <c r="H85">
        <v>-110</v>
      </c>
      <c r="J85">
        <v>0</v>
      </c>
      <c r="L85" t="s">
        <v>166</v>
      </c>
      <c r="M85" t="s">
        <v>189</v>
      </c>
      <c r="N85">
        <v>100</v>
      </c>
      <c r="O85" t="s">
        <v>186</v>
      </c>
      <c r="P85" t="s">
        <v>189</v>
      </c>
      <c r="R85" t="s">
        <v>190</v>
      </c>
      <c r="V85" t="s">
        <v>190</v>
      </c>
      <c r="W85" t="s">
        <v>31</v>
      </c>
      <c r="X85" t="s">
        <v>168</v>
      </c>
      <c r="Y85" t="s">
        <v>168</v>
      </c>
      <c r="Z85" t="s">
        <v>168</v>
      </c>
      <c r="AA85" t="s">
        <v>31</v>
      </c>
      <c r="AD85">
        <v>0</v>
      </c>
      <c r="AE85">
        <v>0</v>
      </c>
    </row>
    <row r="86" spans="1:31">
      <c r="A86" t="s">
        <v>411</v>
      </c>
      <c r="C86" s="93">
        <v>45386</v>
      </c>
      <c r="D86">
        <v>-52.8</v>
      </c>
      <c r="E86">
        <v>0</v>
      </c>
      <c r="F86" t="s">
        <v>52</v>
      </c>
      <c r="G86">
        <v>1</v>
      </c>
      <c r="H86">
        <v>-52.8</v>
      </c>
      <c r="J86">
        <v>0</v>
      </c>
      <c r="L86" t="s">
        <v>166</v>
      </c>
      <c r="M86" t="s">
        <v>192</v>
      </c>
      <c r="N86">
        <v>100</v>
      </c>
      <c r="O86" t="s">
        <v>167</v>
      </c>
      <c r="P86" t="s">
        <v>192</v>
      </c>
      <c r="R86" t="s">
        <v>193</v>
      </c>
      <c r="V86" t="s">
        <v>194</v>
      </c>
      <c r="W86" t="s">
        <v>31</v>
      </c>
      <c r="X86" t="s">
        <v>168</v>
      </c>
      <c r="Y86" t="s">
        <v>168</v>
      </c>
      <c r="Z86" t="s">
        <v>168</v>
      </c>
      <c r="AA86" t="s">
        <v>31</v>
      </c>
      <c r="AD86">
        <v>0</v>
      </c>
      <c r="AE86">
        <v>0</v>
      </c>
    </row>
    <row r="87" spans="1:31">
      <c r="A87" t="s">
        <v>412</v>
      </c>
      <c r="C87" s="93">
        <v>45386</v>
      </c>
      <c r="D87">
        <v>-6500</v>
      </c>
      <c r="E87">
        <v>0</v>
      </c>
      <c r="F87" t="s">
        <v>52</v>
      </c>
      <c r="G87">
        <v>1</v>
      </c>
      <c r="H87">
        <v>-6500</v>
      </c>
      <c r="J87">
        <v>0</v>
      </c>
      <c r="L87" t="s">
        <v>166</v>
      </c>
      <c r="M87" t="s">
        <v>196</v>
      </c>
      <c r="N87">
        <v>100</v>
      </c>
      <c r="O87" t="s">
        <v>186</v>
      </c>
      <c r="P87" t="s">
        <v>196</v>
      </c>
      <c r="R87" t="s">
        <v>197</v>
      </c>
      <c r="V87" t="s">
        <v>197</v>
      </c>
      <c r="W87" t="s">
        <v>198</v>
      </c>
      <c r="X87" t="s">
        <v>199</v>
      </c>
      <c r="Y87" t="s">
        <v>199</v>
      </c>
      <c r="Z87" t="s">
        <v>199</v>
      </c>
      <c r="AA87" t="s">
        <v>28</v>
      </c>
      <c r="AD87">
        <v>0</v>
      </c>
      <c r="AE87">
        <v>0</v>
      </c>
    </row>
    <row r="88" spans="1:31">
      <c r="A88" t="s">
        <v>413</v>
      </c>
      <c r="C88" s="93">
        <v>45386</v>
      </c>
      <c r="D88">
        <v>-10000</v>
      </c>
      <c r="E88">
        <v>0</v>
      </c>
      <c r="F88" t="s">
        <v>52</v>
      </c>
      <c r="G88">
        <v>1</v>
      </c>
      <c r="H88">
        <v>-10000</v>
      </c>
      <c r="J88">
        <v>0</v>
      </c>
      <c r="L88" t="s">
        <v>166</v>
      </c>
      <c r="M88" t="s">
        <v>201</v>
      </c>
      <c r="N88">
        <v>100</v>
      </c>
      <c r="O88" t="s">
        <v>186</v>
      </c>
      <c r="P88" t="s">
        <v>201</v>
      </c>
      <c r="R88" t="s">
        <v>197</v>
      </c>
      <c r="V88" t="s">
        <v>197</v>
      </c>
      <c r="W88" t="s">
        <v>198</v>
      </c>
      <c r="X88" t="s">
        <v>199</v>
      </c>
      <c r="Y88" t="s">
        <v>199</v>
      </c>
      <c r="Z88" t="s">
        <v>199</v>
      </c>
      <c r="AA88" t="s">
        <v>28</v>
      </c>
      <c r="AD88">
        <v>0</v>
      </c>
      <c r="AE88">
        <v>0</v>
      </c>
    </row>
    <row r="89" spans="1:31">
      <c r="A89" t="s">
        <v>414</v>
      </c>
      <c r="C89" s="93">
        <v>45386</v>
      </c>
      <c r="D89">
        <v>-10000</v>
      </c>
      <c r="E89">
        <v>0</v>
      </c>
      <c r="F89" t="s">
        <v>52</v>
      </c>
      <c r="G89">
        <v>1</v>
      </c>
      <c r="H89">
        <v>-10000</v>
      </c>
      <c r="J89">
        <v>0</v>
      </c>
      <c r="L89" t="s">
        <v>166</v>
      </c>
      <c r="M89" t="s">
        <v>203</v>
      </c>
      <c r="N89">
        <v>100</v>
      </c>
      <c r="O89" t="s">
        <v>204</v>
      </c>
      <c r="P89" t="s">
        <v>203</v>
      </c>
      <c r="R89" t="s">
        <v>197</v>
      </c>
      <c r="V89" t="s">
        <v>197</v>
      </c>
      <c r="W89" t="s">
        <v>198</v>
      </c>
      <c r="X89" t="s">
        <v>199</v>
      </c>
      <c r="Y89" t="s">
        <v>199</v>
      </c>
      <c r="Z89" t="s">
        <v>199</v>
      </c>
      <c r="AA89" t="s">
        <v>28</v>
      </c>
      <c r="AD89">
        <v>0</v>
      </c>
      <c r="AE89">
        <v>0</v>
      </c>
    </row>
    <row r="90" spans="1:31">
      <c r="A90" t="s">
        <v>415</v>
      </c>
      <c r="C90" s="93">
        <v>45386</v>
      </c>
      <c r="D90">
        <v>-3500</v>
      </c>
      <c r="E90">
        <v>0</v>
      </c>
      <c r="F90" t="s">
        <v>52</v>
      </c>
      <c r="G90">
        <v>1</v>
      </c>
      <c r="H90">
        <v>-3500</v>
      </c>
      <c r="J90">
        <v>0</v>
      </c>
      <c r="L90" t="s">
        <v>166</v>
      </c>
      <c r="M90" t="s">
        <v>206</v>
      </c>
      <c r="N90">
        <v>100</v>
      </c>
      <c r="O90" t="s">
        <v>167</v>
      </c>
      <c r="P90" t="s">
        <v>206</v>
      </c>
      <c r="R90" t="s">
        <v>207</v>
      </c>
      <c r="V90" t="s">
        <v>208</v>
      </c>
      <c r="W90" t="s">
        <v>198</v>
      </c>
      <c r="X90" t="s">
        <v>199</v>
      </c>
      <c r="Y90" t="s">
        <v>199</v>
      </c>
      <c r="Z90" t="s">
        <v>199</v>
      </c>
      <c r="AA90" t="s">
        <v>28</v>
      </c>
      <c r="AD90">
        <v>0</v>
      </c>
      <c r="AE90">
        <v>0</v>
      </c>
    </row>
    <row r="91" spans="1:31">
      <c r="A91" t="s">
        <v>416</v>
      </c>
      <c r="C91" s="93">
        <v>45386</v>
      </c>
      <c r="D91">
        <v>-17500</v>
      </c>
      <c r="E91">
        <v>0</v>
      </c>
      <c r="F91" t="s">
        <v>52</v>
      </c>
      <c r="G91">
        <v>1</v>
      </c>
      <c r="H91">
        <v>-17500</v>
      </c>
      <c r="J91">
        <v>0</v>
      </c>
      <c r="L91" t="s">
        <v>166</v>
      </c>
      <c r="M91" t="s">
        <v>210</v>
      </c>
      <c r="N91">
        <v>100</v>
      </c>
      <c r="O91" t="s">
        <v>186</v>
      </c>
      <c r="P91" t="s">
        <v>210</v>
      </c>
      <c r="R91" t="s">
        <v>197</v>
      </c>
      <c r="V91" t="s">
        <v>197</v>
      </c>
      <c r="W91" t="s">
        <v>198</v>
      </c>
      <c r="X91" t="s">
        <v>199</v>
      </c>
      <c r="Y91" t="s">
        <v>199</v>
      </c>
      <c r="Z91" t="s">
        <v>199</v>
      </c>
      <c r="AA91" t="s">
        <v>28</v>
      </c>
      <c r="AD91">
        <v>0</v>
      </c>
      <c r="AE91">
        <v>0</v>
      </c>
    </row>
    <row r="92" spans="1:31">
      <c r="A92" t="s">
        <v>417</v>
      </c>
      <c r="C92" s="93">
        <v>45386</v>
      </c>
      <c r="D92">
        <v>-13313.44</v>
      </c>
      <c r="E92">
        <v>0</v>
      </c>
      <c r="F92" t="s">
        <v>52</v>
      </c>
      <c r="G92">
        <v>1</v>
      </c>
      <c r="H92">
        <v>-13313.44</v>
      </c>
      <c r="J92">
        <v>0</v>
      </c>
      <c r="L92" t="s">
        <v>166</v>
      </c>
      <c r="M92" t="s">
        <v>212</v>
      </c>
      <c r="N92">
        <v>100</v>
      </c>
      <c r="O92" t="s">
        <v>16</v>
      </c>
      <c r="P92" t="s">
        <v>212</v>
      </c>
      <c r="R92" t="s">
        <v>197</v>
      </c>
      <c r="V92" t="s">
        <v>197</v>
      </c>
      <c r="W92" t="s">
        <v>198</v>
      </c>
      <c r="X92" t="s">
        <v>199</v>
      </c>
      <c r="Y92" t="s">
        <v>199</v>
      </c>
      <c r="Z92" t="s">
        <v>199</v>
      </c>
      <c r="AA92" t="s">
        <v>28</v>
      </c>
      <c r="AD92">
        <v>0</v>
      </c>
      <c r="AE92">
        <v>0</v>
      </c>
    </row>
    <row r="93" spans="1:31">
      <c r="A93" t="s">
        <v>418</v>
      </c>
      <c r="C93" s="93">
        <v>45386</v>
      </c>
      <c r="D93">
        <v>-3000</v>
      </c>
      <c r="E93">
        <v>0</v>
      </c>
      <c r="F93" t="s">
        <v>52</v>
      </c>
      <c r="G93">
        <v>1</v>
      </c>
      <c r="H93">
        <v>-3000</v>
      </c>
      <c r="J93">
        <v>0</v>
      </c>
      <c r="L93" t="s">
        <v>166</v>
      </c>
      <c r="M93" t="s">
        <v>214</v>
      </c>
      <c r="N93">
        <v>100</v>
      </c>
      <c r="O93" t="s">
        <v>215</v>
      </c>
      <c r="P93" t="s">
        <v>214</v>
      </c>
      <c r="R93" t="s">
        <v>197</v>
      </c>
      <c r="V93" t="s">
        <v>197</v>
      </c>
      <c r="W93" t="s">
        <v>198</v>
      </c>
      <c r="X93" t="s">
        <v>199</v>
      </c>
      <c r="Y93" t="s">
        <v>199</v>
      </c>
      <c r="Z93" t="s">
        <v>199</v>
      </c>
      <c r="AA93" t="s">
        <v>28</v>
      </c>
      <c r="AD93">
        <v>0</v>
      </c>
      <c r="AE93">
        <v>0</v>
      </c>
    </row>
    <row r="94" spans="1:31">
      <c r="A94" t="s">
        <v>419</v>
      </c>
      <c r="C94" s="93">
        <v>45386</v>
      </c>
      <c r="D94">
        <v>-13313.44</v>
      </c>
      <c r="E94">
        <v>0</v>
      </c>
      <c r="F94" t="s">
        <v>52</v>
      </c>
      <c r="G94">
        <v>1</v>
      </c>
      <c r="H94">
        <v>-13313.44</v>
      </c>
      <c r="J94">
        <v>0</v>
      </c>
      <c r="L94" t="s">
        <v>166</v>
      </c>
      <c r="M94" t="s">
        <v>217</v>
      </c>
      <c r="N94">
        <v>100</v>
      </c>
      <c r="O94" t="s">
        <v>16</v>
      </c>
      <c r="P94" t="s">
        <v>217</v>
      </c>
      <c r="R94" t="s">
        <v>197</v>
      </c>
      <c r="V94" t="s">
        <v>197</v>
      </c>
      <c r="W94" t="s">
        <v>198</v>
      </c>
      <c r="X94" t="s">
        <v>199</v>
      </c>
      <c r="Y94" t="s">
        <v>199</v>
      </c>
      <c r="Z94" t="s">
        <v>199</v>
      </c>
      <c r="AA94" t="s">
        <v>28</v>
      </c>
      <c r="AD94">
        <v>0</v>
      </c>
      <c r="AE94">
        <v>0</v>
      </c>
    </row>
    <row r="95" spans="1:31">
      <c r="A95" t="s">
        <v>420</v>
      </c>
      <c r="C95" s="93">
        <v>45386</v>
      </c>
      <c r="D95">
        <v>-6000</v>
      </c>
      <c r="E95">
        <v>0</v>
      </c>
      <c r="F95" t="s">
        <v>52</v>
      </c>
      <c r="G95">
        <v>1</v>
      </c>
      <c r="H95">
        <v>-6000</v>
      </c>
      <c r="J95">
        <v>0</v>
      </c>
      <c r="L95" t="s">
        <v>166</v>
      </c>
      <c r="M95" t="s">
        <v>219</v>
      </c>
      <c r="N95">
        <v>100</v>
      </c>
      <c r="O95" t="s">
        <v>204</v>
      </c>
      <c r="P95" t="s">
        <v>219</v>
      </c>
      <c r="R95" t="s">
        <v>197</v>
      </c>
      <c r="V95" t="s">
        <v>197</v>
      </c>
      <c r="W95" t="s">
        <v>198</v>
      </c>
      <c r="X95" t="s">
        <v>199</v>
      </c>
      <c r="Y95" t="s">
        <v>199</v>
      </c>
      <c r="Z95" t="s">
        <v>199</v>
      </c>
      <c r="AA95" t="s">
        <v>28</v>
      </c>
      <c r="AD95">
        <v>0</v>
      </c>
      <c r="AE95">
        <v>0</v>
      </c>
    </row>
    <row r="96" spans="1:31">
      <c r="A96" t="s">
        <v>421</v>
      </c>
      <c r="C96" s="93">
        <v>45386</v>
      </c>
      <c r="D96">
        <v>-4500</v>
      </c>
      <c r="E96">
        <v>0</v>
      </c>
      <c r="F96" t="s">
        <v>52</v>
      </c>
      <c r="G96">
        <v>1</v>
      </c>
      <c r="H96">
        <v>-4500</v>
      </c>
      <c r="J96">
        <v>0</v>
      </c>
      <c r="L96" t="s">
        <v>166</v>
      </c>
      <c r="M96" t="s">
        <v>221</v>
      </c>
      <c r="N96">
        <v>100</v>
      </c>
      <c r="O96" t="s">
        <v>186</v>
      </c>
      <c r="P96" t="s">
        <v>221</v>
      </c>
      <c r="R96" t="s">
        <v>197</v>
      </c>
      <c r="V96" t="s">
        <v>197</v>
      </c>
      <c r="W96" t="s">
        <v>198</v>
      </c>
      <c r="X96" t="s">
        <v>199</v>
      </c>
      <c r="Y96" t="s">
        <v>199</v>
      </c>
      <c r="Z96" t="s">
        <v>199</v>
      </c>
      <c r="AA96" t="s">
        <v>28</v>
      </c>
      <c r="AD96">
        <v>0</v>
      </c>
      <c r="AE96">
        <v>0</v>
      </c>
    </row>
    <row r="97" spans="1:31">
      <c r="A97" t="s">
        <v>422</v>
      </c>
      <c r="C97" s="93">
        <v>45386</v>
      </c>
      <c r="D97">
        <v>-6000</v>
      </c>
      <c r="E97">
        <v>0</v>
      </c>
      <c r="F97" t="s">
        <v>52</v>
      </c>
      <c r="G97">
        <v>1</v>
      </c>
      <c r="H97">
        <v>-6000</v>
      </c>
      <c r="J97">
        <v>0</v>
      </c>
      <c r="L97" t="s">
        <v>166</v>
      </c>
      <c r="M97" t="s">
        <v>223</v>
      </c>
      <c r="N97">
        <v>100</v>
      </c>
      <c r="O97" t="s">
        <v>16</v>
      </c>
      <c r="P97" t="s">
        <v>223</v>
      </c>
      <c r="R97" t="s">
        <v>197</v>
      </c>
      <c r="V97" t="s">
        <v>197</v>
      </c>
      <c r="W97" t="s">
        <v>198</v>
      </c>
      <c r="X97" t="s">
        <v>199</v>
      </c>
      <c r="Y97" t="s">
        <v>199</v>
      </c>
      <c r="Z97" t="s">
        <v>199</v>
      </c>
      <c r="AA97" t="s">
        <v>28</v>
      </c>
      <c r="AD97">
        <v>0</v>
      </c>
      <c r="AE97">
        <v>0</v>
      </c>
    </row>
    <row r="98" spans="1:31">
      <c r="A98" t="s">
        <v>423</v>
      </c>
      <c r="C98" s="93">
        <v>45386</v>
      </c>
      <c r="D98">
        <v>-13313.44</v>
      </c>
      <c r="E98">
        <v>0</v>
      </c>
      <c r="F98" t="s">
        <v>52</v>
      </c>
      <c r="G98">
        <v>1</v>
      </c>
      <c r="H98">
        <v>-13313.44</v>
      </c>
      <c r="J98">
        <v>0</v>
      </c>
      <c r="L98" t="s">
        <v>166</v>
      </c>
      <c r="M98" t="s">
        <v>225</v>
      </c>
      <c r="N98">
        <v>100</v>
      </c>
      <c r="O98" t="s">
        <v>167</v>
      </c>
      <c r="P98" t="s">
        <v>225</v>
      </c>
      <c r="R98" t="s">
        <v>197</v>
      </c>
      <c r="V98" t="s">
        <v>197</v>
      </c>
      <c r="W98" t="s">
        <v>198</v>
      </c>
      <c r="X98" t="s">
        <v>199</v>
      </c>
      <c r="Y98" t="s">
        <v>199</v>
      </c>
      <c r="Z98" t="s">
        <v>199</v>
      </c>
      <c r="AA98" t="s">
        <v>28</v>
      </c>
      <c r="AD98">
        <v>0</v>
      </c>
      <c r="AE98">
        <v>0</v>
      </c>
    </row>
    <row r="99" spans="1:31">
      <c r="A99" t="s">
        <v>424</v>
      </c>
      <c r="C99" s="93">
        <v>45386</v>
      </c>
      <c r="D99">
        <v>-8500</v>
      </c>
      <c r="E99">
        <v>0</v>
      </c>
      <c r="F99" t="s">
        <v>52</v>
      </c>
      <c r="G99">
        <v>1</v>
      </c>
      <c r="H99">
        <v>-8500</v>
      </c>
      <c r="J99">
        <v>0</v>
      </c>
      <c r="L99" t="s">
        <v>166</v>
      </c>
      <c r="M99" t="s">
        <v>227</v>
      </c>
      <c r="N99">
        <v>100</v>
      </c>
      <c r="O99" t="s">
        <v>186</v>
      </c>
      <c r="P99" t="s">
        <v>227</v>
      </c>
      <c r="R99" t="s">
        <v>197</v>
      </c>
      <c r="V99" t="s">
        <v>197</v>
      </c>
      <c r="W99" t="s">
        <v>198</v>
      </c>
      <c r="X99" t="s">
        <v>199</v>
      </c>
      <c r="Y99" t="s">
        <v>199</v>
      </c>
      <c r="Z99" t="s">
        <v>199</v>
      </c>
      <c r="AA99" t="s">
        <v>28</v>
      </c>
      <c r="AD99">
        <v>0</v>
      </c>
      <c r="AE99">
        <v>0</v>
      </c>
    </row>
    <row r="100" spans="1:31">
      <c r="A100" t="s">
        <v>425</v>
      </c>
      <c r="C100" s="93">
        <v>45386</v>
      </c>
      <c r="D100">
        <v>-10000</v>
      </c>
      <c r="E100">
        <v>0</v>
      </c>
      <c r="F100" t="s">
        <v>52</v>
      </c>
      <c r="G100">
        <v>1</v>
      </c>
      <c r="H100">
        <v>-10000</v>
      </c>
      <c r="J100">
        <v>0</v>
      </c>
      <c r="L100" t="s">
        <v>166</v>
      </c>
      <c r="M100" t="s">
        <v>229</v>
      </c>
      <c r="N100">
        <v>100</v>
      </c>
      <c r="O100" t="s">
        <v>230</v>
      </c>
      <c r="P100" t="s">
        <v>229</v>
      </c>
      <c r="R100" t="s">
        <v>197</v>
      </c>
      <c r="V100" t="s">
        <v>197</v>
      </c>
      <c r="W100" t="s">
        <v>198</v>
      </c>
      <c r="X100" t="s">
        <v>199</v>
      </c>
      <c r="Y100" t="s">
        <v>199</v>
      </c>
      <c r="Z100" t="s">
        <v>199</v>
      </c>
      <c r="AA100" t="s">
        <v>28</v>
      </c>
      <c r="AD100">
        <v>0</v>
      </c>
      <c r="AE100">
        <v>0</v>
      </c>
    </row>
    <row r="101" spans="1:31">
      <c r="A101" t="s">
        <v>426</v>
      </c>
      <c r="C101" s="93">
        <v>45386</v>
      </c>
      <c r="D101">
        <v>-5500</v>
      </c>
      <c r="E101">
        <v>0</v>
      </c>
      <c r="F101" t="s">
        <v>52</v>
      </c>
      <c r="G101">
        <v>1</v>
      </c>
      <c r="H101">
        <v>-5500</v>
      </c>
      <c r="J101">
        <v>0</v>
      </c>
      <c r="L101" t="s">
        <v>166</v>
      </c>
      <c r="M101" t="s">
        <v>232</v>
      </c>
      <c r="N101">
        <v>100</v>
      </c>
      <c r="O101" t="s">
        <v>186</v>
      </c>
      <c r="P101" t="s">
        <v>232</v>
      </c>
      <c r="R101" t="s">
        <v>197</v>
      </c>
      <c r="V101" t="s">
        <v>197</v>
      </c>
      <c r="W101" t="s">
        <v>198</v>
      </c>
      <c r="X101" t="s">
        <v>199</v>
      </c>
      <c r="Y101" t="s">
        <v>199</v>
      </c>
      <c r="Z101" t="s">
        <v>199</v>
      </c>
      <c r="AA101" t="s">
        <v>28</v>
      </c>
      <c r="AD101">
        <v>0</v>
      </c>
      <c r="AE101">
        <v>0</v>
      </c>
    </row>
    <row r="102" spans="1:31">
      <c r="A102" t="s">
        <v>427</v>
      </c>
      <c r="C102" s="93">
        <v>45386</v>
      </c>
      <c r="D102">
        <v>-3500</v>
      </c>
      <c r="E102">
        <v>0</v>
      </c>
      <c r="F102" t="s">
        <v>52</v>
      </c>
      <c r="G102">
        <v>1</v>
      </c>
      <c r="H102">
        <v>-3500</v>
      </c>
      <c r="J102">
        <v>0</v>
      </c>
      <c r="L102" t="s">
        <v>166</v>
      </c>
      <c r="M102" t="s">
        <v>234</v>
      </c>
      <c r="N102">
        <v>100</v>
      </c>
      <c r="O102" t="s">
        <v>24</v>
      </c>
      <c r="P102" t="s">
        <v>234</v>
      </c>
      <c r="R102" t="s">
        <v>197</v>
      </c>
      <c r="V102" t="s">
        <v>197</v>
      </c>
      <c r="W102" t="s">
        <v>198</v>
      </c>
      <c r="X102" t="s">
        <v>199</v>
      </c>
      <c r="Y102" t="s">
        <v>199</v>
      </c>
      <c r="Z102" t="s">
        <v>199</v>
      </c>
      <c r="AA102" t="s">
        <v>28</v>
      </c>
      <c r="AD102">
        <v>0</v>
      </c>
      <c r="AE102">
        <v>0</v>
      </c>
    </row>
    <row r="103" spans="1:31">
      <c r="A103" t="s">
        <v>428</v>
      </c>
      <c r="C103" s="93">
        <v>45386</v>
      </c>
      <c r="D103">
        <v>-10000</v>
      </c>
      <c r="E103">
        <v>0</v>
      </c>
      <c r="F103" t="s">
        <v>52</v>
      </c>
      <c r="G103">
        <v>1</v>
      </c>
      <c r="H103">
        <v>-10000</v>
      </c>
      <c r="J103">
        <v>0</v>
      </c>
      <c r="L103" t="s">
        <v>166</v>
      </c>
      <c r="M103" t="s">
        <v>236</v>
      </c>
      <c r="N103">
        <v>100</v>
      </c>
      <c r="O103" t="s">
        <v>16</v>
      </c>
      <c r="P103" t="s">
        <v>236</v>
      </c>
      <c r="R103" t="s">
        <v>197</v>
      </c>
      <c r="V103" t="s">
        <v>197</v>
      </c>
      <c r="W103" t="s">
        <v>198</v>
      </c>
      <c r="X103" t="s">
        <v>199</v>
      </c>
      <c r="Y103" t="s">
        <v>199</v>
      </c>
      <c r="Z103" t="s">
        <v>199</v>
      </c>
      <c r="AA103" t="s">
        <v>28</v>
      </c>
      <c r="AD103">
        <v>0</v>
      </c>
      <c r="AE103">
        <v>0</v>
      </c>
    </row>
    <row r="104" spans="1:31">
      <c r="A104" t="s">
        <v>429</v>
      </c>
      <c r="C104" s="93">
        <v>45386</v>
      </c>
      <c r="D104">
        <v>-16000</v>
      </c>
      <c r="E104">
        <v>0</v>
      </c>
      <c r="F104" t="s">
        <v>52</v>
      </c>
      <c r="G104">
        <v>1</v>
      </c>
      <c r="H104">
        <v>-16000</v>
      </c>
      <c r="J104">
        <v>0</v>
      </c>
      <c r="L104" t="s">
        <v>166</v>
      </c>
      <c r="M104" t="s">
        <v>238</v>
      </c>
      <c r="N104">
        <v>100</v>
      </c>
      <c r="O104" t="s">
        <v>186</v>
      </c>
      <c r="P104" t="s">
        <v>238</v>
      </c>
      <c r="R104" t="s">
        <v>197</v>
      </c>
      <c r="V104" t="s">
        <v>197</v>
      </c>
      <c r="W104" t="s">
        <v>198</v>
      </c>
      <c r="X104" t="s">
        <v>199</v>
      </c>
      <c r="Y104" t="s">
        <v>199</v>
      </c>
      <c r="Z104" t="s">
        <v>199</v>
      </c>
      <c r="AA104" t="s">
        <v>28</v>
      </c>
      <c r="AD104">
        <v>0</v>
      </c>
      <c r="AE104">
        <v>0</v>
      </c>
    </row>
    <row r="105" spans="1:31">
      <c r="A105" t="s">
        <v>430</v>
      </c>
      <c r="C105" s="93">
        <v>45386</v>
      </c>
      <c r="D105">
        <v>-13000</v>
      </c>
      <c r="E105">
        <v>0</v>
      </c>
      <c r="F105" t="s">
        <v>52</v>
      </c>
      <c r="G105">
        <v>1</v>
      </c>
      <c r="H105">
        <v>-13000</v>
      </c>
      <c r="J105">
        <v>0</v>
      </c>
      <c r="L105" t="s">
        <v>166</v>
      </c>
      <c r="M105" t="s">
        <v>240</v>
      </c>
      <c r="N105">
        <v>100</v>
      </c>
      <c r="O105" t="s">
        <v>24</v>
      </c>
      <c r="P105" t="s">
        <v>240</v>
      </c>
      <c r="R105" t="s">
        <v>197</v>
      </c>
      <c r="V105" t="s">
        <v>197</v>
      </c>
      <c r="W105" t="s">
        <v>198</v>
      </c>
      <c r="X105" t="s">
        <v>199</v>
      </c>
      <c r="Y105" t="s">
        <v>199</v>
      </c>
      <c r="Z105" t="s">
        <v>199</v>
      </c>
      <c r="AA105" t="s">
        <v>28</v>
      </c>
      <c r="AD105">
        <v>0</v>
      </c>
      <c r="AE105">
        <v>0</v>
      </c>
    </row>
    <row r="106" spans="1:31">
      <c r="A106" t="s">
        <v>431</v>
      </c>
      <c r="C106" s="93">
        <v>45386</v>
      </c>
      <c r="D106">
        <v>-4500</v>
      </c>
      <c r="E106">
        <v>0</v>
      </c>
      <c r="F106" t="s">
        <v>52</v>
      </c>
      <c r="G106">
        <v>1</v>
      </c>
      <c r="H106">
        <v>-4500</v>
      </c>
      <c r="J106">
        <v>0</v>
      </c>
      <c r="L106" t="s">
        <v>166</v>
      </c>
      <c r="M106" t="s">
        <v>242</v>
      </c>
      <c r="N106">
        <v>100</v>
      </c>
      <c r="O106" t="s">
        <v>186</v>
      </c>
      <c r="P106" t="s">
        <v>242</v>
      </c>
      <c r="R106" t="s">
        <v>197</v>
      </c>
      <c r="V106" t="s">
        <v>197</v>
      </c>
      <c r="W106" t="s">
        <v>198</v>
      </c>
      <c r="X106" t="s">
        <v>199</v>
      </c>
      <c r="Y106" t="s">
        <v>199</v>
      </c>
      <c r="Z106" t="s">
        <v>199</v>
      </c>
      <c r="AA106" t="s">
        <v>28</v>
      </c>
      <c r="AD106">
        <v>0</v>
      </c>
      <c r="AE106">
        <v>0</v>
      </c>
    </row>
    <row r="107" spans="1:31">
      <c r="A107" t="s">
        <v>432</v>
      </c>
      <c r="C107" s="93">
        <v>45386</v>
      </c>
      <c r="D107">
        <v>-4000</v>
      </c>
      <c r="E107">
        <v>0</v>
      </c>
      <c r="F107" t="s">
        <v>52</v>
      </c>
      <c r="G107">
        <v>1</v>
      </c>
      <c r="H107">
        <v>-4000</v>
      </c>
      <c r="J107">
        <v>0</v>
      </c>
      <c r="L107" t="s">
        <v>166</v>
      </c>
      <c r="M107" t="s">
        <v>244</v>
      </c>
      <c r="N107">
        <v>100</v>
      </c>
      <c r="O107" t="s">
        <v>24</v>
      </c>
      <c r="P107" t="s">
        <v>244</v>
      </c>
      <c r="R107" t="s">
        <v>197</v>
      </c>
      <c r="V107" t="s">
        <v>197</v>
      </c>
      <c r="W107" t="s">
        <v>198</v>
      </c>
      <c r="X107" t="s">
        <v>199</v>
      </c>
      <c r="Y107" t="s">
        <v>199</v>
      </c>
      <c r="Z107" t="s">
        <v>199</v>
      </c>
      <c r="AA107" t="s">
        <v>28</v>
      </c>
      <c r="AD107">
        <v>0</v>
      </c>
      <c r="AE107">
        <v>0</v>
      </c>
    </row>
    <row r="108" spans="1:31">
      <c r="A108" t="s">
        <v>433</v>
      </c>
      <c r="C108" s="93">
        <v>45386</v>
      </c>
      <c r="D108">
        <v>-3500</v>
      </c>
      <c r="E108">
        <v>0</v>
      </c>
      <c r="F108" t="s">
        <v>52</v>
      </c>
      <c r="G108">
        <v>1</v>
      </c>
      <c r="H108">
        <v>-3500</v>
      </c>
      <c r="J108">
        <v>0</v>
      </c>
      <c r="L108" t="s">
        <v>166</v>
      </c>
      <c r="M108" t="s">
        <v>246</v>
      </c>
      <c r="N108">
        <v>100</v>
      </c>
      <c r="O108" t="s">
        <v>16</v>
      </c>
      <c r="P108" t="s">
        <v>246</v>
      </c>
      <c r="R108" t="s">
        <v>197</v>
      </c>
      <c r="V108" t="s">
        <v>197</v>
      </c>
      <c r="W108" t="s">
        <v>198</v>
      </c>
      <c r="X108" t="s">
        <v>199</v>
      </c>
      <c r="Y108" t="s">
        <v>199</v>
      </c>
      <c r="Z108" t="s">
        <v>199</v>
      </c>
      <c r="AA108" t="s">
        <v>28</v>
      </c>
      <c r="AD108">
        <v>0</v>
      </c>
      <c r="AE108">
        <v>0</v>
      </c>
    </row>
    <row r="109" spans="1:31">
      <c r="A109" t="s">
        <v>434</v>
      </c>
      <c r="C109" s="93">
        <v>45386</v>
      </c>
      <c r="D109">
        <v>-1600</v>
      </c>
      <c r="E109">
        <v>0</v>
      </c>
      <c r="F109" t="s">
        <v>52</v>
      </c>
      <c r="G109">
        <v>1</v>
      </c>
      <c r="H109">
        <v>-1600</v>
      </c>
      <c r="J109">
        <v>0</v>
      </c>
      <c r="L109" t="s">
        <v>166</v>
      </c>
      <c r="M109" t="s">
        <v>248</v>
      </c>
      <c r="N109">
        <v>100</v>
      </c>
      <c r="O109" t="s">
        <v>186</v>
      </c>
      <c r="P109" t="s">
        <v>248</v>
      </c>
      <c r="R109" t="s">
        <v>197</v>
      </c>
      <c r="V109" t="s">
        <v>197</v>
      </c>
      <c r="W109" t="s">
        <v>198</v>
      </c>
      <c r="X109" t="s">
        <v>199</v>
      </c>
      <c r="Y109" t="s">
        <v>199</v>
      </c>
      <c r="Z109" t="s">
        <v>199</v>
      </c>
      <c r="AA109" t="s">
        <v>28</v>
      </c>
      <c r="AD109">
        <v>0</v>
      </c>
      <c r="AE109">
        <v>0</v>
      </c>
    </row>
    <row r="110" spans="1:31">
      <c r="A110" t="s">
        <v>435</v>
      </c>
      <c r="C110" s="93">
        <v>45386</v>
      </c>
      <c r="D110">
        <v>-21276.6</v>
      </c>
      <c r="E110">
        <v>0</v>
      </c>
      <c r="F110" t="s">
        <v>52</v>
      </c>
      <c r="G110">
        <v>1</v>
      </c>
      <c r="H110">
        <v>-21276.6</v>
      </c>
      <c r="J110">
        <v>0</v>
      </c>
      <c r="L110" t="s">
        <v>166</v>
      </c>
      <c r="M110" t="s">
        <v>250</v>
      </c>
      <c r="N110">
        <v>100</v>
      </c>
      <c r="O110" t="s">
        <v>204</v>
      </c>
      <c r="P110" t="s">
        <v>250</v>
      </c>
      <c r="R110" t="s">
        <v>197</v>
      </c>
      <c r="V110" t="s">
        <v>197</v>
      </c>
      <c r="W110" t="s">
        <v>198</v>
      </c>
      <c r="X110" t="s">
        <v>199</v>
      </c>
      <c r="Y110" t="s">
        <v>199</v>
      </c>
      <c r="Z110" t="s">
        <v>199</v>
      </c>
      <c r="AA110" t="s">
        <v>28</v>
      </c>
      <c r="AD110">
        <v>0</v>
      </c>
      <c r="AE110">
        <v>0</v>
      </c>
    </row>
    <row r="111" spans="1:31">
      <c r="A111" t="s">
        <v>436</v>
      </c>
      <c r="C111" s="93">
        <v>45386</v>
      </c>
      <c r="D111">
        <v>-8500</v>
      </c>
      <c r="E111">
        <v>0</v>
      </c>
      <c r="F111" t="s">
        <v>52</v>
      </c>
      <c r="G111">
        <v>1</v>
      </c>
      <c r="H111">
        <v>-8500</v>
      </c>
      <c r="J111">
        <v>0</v>
      </c>
      <c r="L111" t="s">
        <v>166</v>
      </c>
      <c r="M111" t="s">
        <v>252</v>
      </c>
      <c r="N111">
        <v>100</v>
      </c>
      <c r="O111" t="s">
        <v>186</v>
      </c>
      <c r="P111" t="s">
        <v>252</v>
      </c>
      <c r="R111" t="s">
        <v>197</v>
      </c>
      <c r="V111" t="s">
        <v>197</v>
      </c>
      <c r="W111" t="s">
        <v>198</v>
      </c>
      <c r="X111" t="s">
        <v>199</v>
      </c>
      <c r="Y111" t="s">
        <v>199</v>
      </c>
      <c r="Z111" t="s">
        <v>199</v>
      </c>
      <c r="AA111" t="s">
        <v>28</v>
      </c>
      <c r="AD111">
        <v>0</v>
      </c>
      <c r="AE111">
        <v>0</v>
      </c>
    </row>
    <row r="112" spans="1:31">
      <c r="A112" t="s">
        <v>437</v>
      </c>
      <c r="C112" s="93">
        <v>45386</v>
      </c>
      <c r="D112">
        <v>-5500</v>
      </c>
      <c r="E112">
        <v>0</v>
      </c>
      <c r="F112" t="s">
        <v>52</v>
      </c>
      <c r="G112">
        <v>1</v>
      </c>
      <c r="H112">
        <v>-5500</v>
      </c>
      <c r="J112">
        <v>0</v>
      </c>
      <c r="L112" t="s">
        <v>166</v>
      </c>
      <c r="M112" t="s">
        <v>254</v>
      </c>
      <c r="N112">
        <v>100</v>
      </c>
      <c r="O112" t="s">
        <v>186</v>
      </c>
      <c r="P112" t="s">
        <v>254</v>
      </c>
      <c r="R112" t="s">
        <v>197</v>
      </c>
      <c r="V112" t="s">
        <v>197</v>
      </c>
      <c r="W112" t="s">
        <v>198</v>
      </c>
      <c r="X112" t="s">
        <v>199</v>
      </c>
      <c r="Y112" t="s">
        <v>199</v>
      </c>
      <c r="Z112" t="s">
        <v>199</v>
      </c>
      <c r="AA112" t="s">
        <v>28</v>
      </c>
      <c r="AD112">
        <v>0</v>
      </c>
      <c r="AE112">
        <v>0</v>
      </c>
    </row>
    <row r="113" spans="1:31">
      <c r="A113" t="s">
        <v>438</v>
      </c>
      <c r="C113" s="93">
        <v>45386</v>
      </c>
      <c r="D113">
        <v>-1600</v>
      </c>
      <c r="E113">
        <v>0</v>
      </c>
      <c r="F113" t="s">
        <v>52</v>
      </c>
      <c r="G113">
        <v>1</v>
      </c>
      <c r="H113">
        <v>-1600</v>
      </c>
      <c r="J113">
        <v>0</v>
      </c>
      <c r="L113" t="s">
        <v>166</v>
      </c>
      <c r="M113" t="s">
        <v>166</v>
      </c>
      <c r="N113">
        <v>100</v>
      </c>
      <c r="O113" t="s">
        <v>204</v>
      </c>
      <c r="P113" t="s">
        <v>166</v>
      </c>
      <c r="R113" t="s">
        <v>256</v>
      </c>
      <c r="V113" t="s">
        <v>197</v>
      </c>
      <c r="W113" t="s">
        <v>198</v>
      </c>
      <c r="X113" t="s">
        <v>199</v>
      </c>
      <c r="Y113" t="s">
        <v>199</v>
      </c>
      <c r="Z113" t="s">
        <v>199</v>
      </c>
      <c r="AA113" t="s">
        <v>28</v>
      </c>
      <c r="AD113">
        <v>0</v>
      </c>
      <c r="AE113">
        <v>0</v>
      </c>
    </row>
    <row r="114" spans="1:31">
      <c r="A114" t="s">
        <v>439</v>
      </c>
      <c r="C114" s="93">
        <v>45386</v>
      </c>
      <c r="D114">
        <v>-6000</v>
      </c>
      <c r="E114">
        <v>0</v>
      </c>
      <c r="F114" t="s">
        <v>52</v>
      </c>
      <c r="G114">
        <v>1</v>
      </c>
      <c r="H114">
        <v>-6000</v>
      </c>
      <c r="J114">
        <v>0</v>
      </c>
      <c r="L114" t="s">
        <v>166</v>
      </c>
      <c r="M114" t="s">
        <v>166</v>
      </c>
      <c r="N114">
        <v>100</v>
      </c>
      <c r="O114" t="s">
        <v>175</v>
      </c>
      <c r="P114" t="s">
        <v>166</v>
      </c>
      <c r="R114" t="s">
        <v>197</v>
      </c>
      <c r="V114" t="s">
        <v>197</v>
      </c>
      <c r="W114" t="s">
        <v>198</v>
      </c>
      <c r="X114" t="s">
        <v>199</v>
      </c>
      <c r="Y114" t="s">
        <v>199</v>
      </c>
      <c r="Z114" t="s">
        <v>199</v>
      </c>
      <c r="AA114" t="s">
        <v>28</v>
      </c>
      <c r="AD114">
        <v>0</v>
      </c>
      <c r="AE114">
        <v>0</v>
      </c>
    </row>
    <row r="115" spans="1:31">
      <c r="A115" t="s">
        <v>440</v>
      </c>
      <c r="C115" s="93">
        <v>45386</v>
      </c>
      <c r="D115">
        <v>-7507.49</v>
      </c>
      <c r="E115">
        <v>0</v>
      </c>
      <c r="F115" t="s">
        <v>52</v>
      </c>
      <c r="G115">
        <v>1</v>
      </c>
      <c r="H115">
        <v>-7507.49</v>
      </c>
      <c r="J115">
        <v>0</v>
      </c>
      <c r="L115" t="s">
        <v>166</v>
      </c>
      <c r="M115" t="s">
        <v>225</v>
      </c>
      <c r="N115">
        <v>100</v>
      </c>
      <c r="O115" t="s">
        <v>167</v>
      </c>
      <c r="P115" t="s">
        <v>225</v>
      </c>
      <c r="R115" t="s">
        <v>259</v>
      </c>
      <c r="V115" t="s">
        <v>260</v>
      </c>
      <c r="W115" t="s">
        <v>198</v>
      </c>
      <c r="X115" t="s">
        <v>199</v>
      </c>
      <c r="Y115" t="s">
        <v>199</v>
      </c>
      <c r="Z115" t="s">
        <v>199</v>
      </c>
      <c r="AA115" t="s">
        <v>28</v>
      </c>
      <c r="AD115">
        <v>0</v>
      </c>
      <c r="AE115">
        <v>0</v>
      </c>
    </row>
    <row r="116" spans="1:31">
      <c r="A116" t="s">
        <v>441</v>
      </c>
      <c r="C116" s="93">
        <v>45386</v>
      </c>
      <c r="D116">
        <v>-7507.49</v>
      </c>
      <c r="E116">
        <v>0</v>
      </c>
      <c r="F116" t="s">
        <v>52</v>
      </c>
      <c r="G116">
        <v>1</v>
      </c>
      <c r="H116">
        <v>-7507.49</v>
      </c>
      <c r="J116">
        <v>0</v>
      </c>
      <c r="L116" t="s">
        <v>166</v>
      </c>
      <c r="M116" t="s">
        <v>212</v>
      </c>
      <c r="N116">
        <v>100</v>
      </c>
      <c r="O116" t="s">
        <v>16</v>
      </c>
      <c r="P116" t="s">
        <v>212</v>
      </c>
      <c r="R116" t="s">
        <v>262</v>
      </c>
      <c r="V116" t="s">
        <v>260</v>
      </c>
      <c r="W116" t="s">
        <v>198</v>
      </c>
      <c r="X116" t="s">
        <v>199</v>
      </c>
      <c r="Y116" t="s">
        <v>199</v>
      </c>
      <c r="Z116" t="s">
        <v>199</v>
      </c>
      <c r="AA116" t="s">
        <v>28</v>
      </c>
      <c r="AD116">
        <v>0</v>
      </c>
      <c r="AE116">
        <v>0</v>
      </c>
    </row>
    <row r="117" spans="1:31">
      <c r="A117" t="s">
        <v>442</v>
      </c>
      <c r="C117" s="93">
        <v>45386</v>
      </c>
      <c r="D117">
        <v>-7507.49</v>
      </c>
      <c r="E117">
        <v>0</v>
      </c>
      <c r="F117" t="s">
        <v>52</v>
      </c>
      <c r="G117">
        <v>1</v>
      </c>
      <c r="H117">
        <v>-7507.49</v>
      </c>
      <c r="J117">
        <v>0</v>
      </c>
      <c r="L117" t="s">
        <v>166</v>
      </c>
      <c r="M117" t="s">
        <v>217</v>
      </c>
      <c r="N117">
        <v>100</v>
      </c>
      <c r="O117" t="s">
        <v>186</v>
      </c>
      <c r="P117" t="s">
        <v>217</v>
      </c>
      <c r="R117" t="s">
        <v>260</v>
      </c>
      <c r="V117" t="s">
        <v>260</v>
      </c>
      <c r="W117" t="s">
        <v>198</v>
      </c>
      <c r="X117" t="s">
        <v>199</v>
      </c>
      <c r="Y117" t="s">
        <v>199</v>
      </c>
      <c r="Z117" t="s">
        <v>199</v>
      </c>
      <c r="AA117" t="s">
        <v>28</v>
      </c>
      <c r="AD117">
        <v>0</v>
      </c>
      <c r="AE117">
        <v>0</v>
      </c>
    </row>
    <row r="118" spans="1:31">
      <c r="A118" t="s">
        <v>443</v>
      </c>
      <c r="C118" s="93">
        <v>45386</v>
      </c>
      <c r="D118">
        <v>-5000</v>
      </c>
      <c r="E118">
        <v>0</v>
      </c>
      <c r="F118" t="s">
        <v>52</v>
      </c>
      <c r="G118">
        <v>1</v>
      </c>
      <c r="H118">
        <v>-5000</v>
      </c>
      <c r="J118">
        <v>0</v>
      </c>
      <c r="L118" t="s">
        <v>166</v>
      </c>
      <c r="M118" t="s">
        <v>265</v>
      </c>
      <c r="N118">
        <v>100</v>
      </c>
      <c r="O118" t="s">
        <v>175</v>
      </c>
      <c r="P118" t="s">
        <v>265</v>
      </c>
      <c r="R118" t="s">
        <v>266</v>
      </c>
      <c r="V118" t="s">
        <v>266</v>
      </c>
      <c r="W118" t="s">
        <v>267</v>
      </c>
      <c r="X118" t="s">
        <v>24</v>
      </c>
      <c r="Y118" t="s">
        <v>268</v>
      </c>
      <c r="Z118" t="s">
        <v>268</v>
      </c>
      <c r="AA118" t="s">
        <v>24</v>
      </c>
      <c r="AD118">
        <v>0</v>
      </c>
      <c r="AE118">
        <v>0</v>
      </c>
    </row>
    <row r="119" spans="1:31">
      <c r="A119" t="s">
        <v>444</v>
      </c>
      <c r="C119" s="93">
        <v>45385</v>
      </c>
      <c r="D119">
        <v>-262</v>
      </c>
      <c r="E119">
        <v>0</v>
      </c>
      <c r="F119" t="s">
        <v>52</v>
      </c>
      <c r="G119">
        <v>1</v>
      </c>
      <c r="H119">
        <v>-262</v>
      </c>
      <c r="J119">
        <v>0</v>
      </c>
      <c r="L119" t="s">
        <v>166</v>
      </c>
      <c r="M119" t="s">
        <v>166</v>
      </c>
      <c r="N119">
        <v>100</v>
      </c>
      <c r="O119" t="s">
        <v>186</v>
      </c>
      <c r="P119" t="s">
        <v>166</v>
      </c>
      <c r="R119" t="s">
        <v>270</v>
      </c>
      <c r="V119" t="s">
        <v>270</v>
      </c>
      <c r="W119" t="s">
        <v>31</v>
      </c>
      <c r="X119" t="s">
        <v>168</v>
      </c>
      <c r="Y119" t="s">
        <v>168</v>
      </c>
      <c r="Z119" t="s">
        <v>168</v>
      </c>
      <c r="AA119" t="s">
        <v>31</v>
      </c>
      <c r="AD119">
        <v>0</v>
      </c>
      <c r="AE119">
        <v>0</v>
      </c>
    </row>
    <row r="120" spans="1:31">
      <c r="A120" t="s">
        <v>445</v>
      </c>
      <c r="C120" s="93">
        <v>45385</v>
      </c>
      <c r="D120">
        <v>-2130</v>
      </c>
      <c r="E120">
        <v>0</v>
      </c>
      <c r="F120" t="s">
        <v>52</v>
      </c>
      <c r="G120">
        <v>1</v>
      </c>
      <c r="H120">
        <v>-2130</v>
      </c>
      <c r="J120">
        <v>0</v>
      </c>
      <c r="L120" t="s">
        <v>166</v>
      </c>
      <c r="M120" t="s">
        <v>274</v>
      </c>
      <c r="N120">
        <v>100</v>
      </c>
      <c r="O120" t="s">
        <v>175</v>
      </c>
      <c r="P120" t="s">
        <v>274</v>
      </c>
      <c r="R120" t="s">
        <v>275</v>
      </c>
      <c r="V120" t="s">
        <v>276</v>
      </c>
      <c r="W120" t="s">
        <v>17</v>
      </c>
      <c r="X120" t="s">
        <v>277</v>
      </c>
      <c r="Y120" t="s">
        <v>268</v>
      </c>
      <c r="Z120" t="s">
        <v>268</v>
      </c>
      <c r="AA120" t="s">
        <v>17</v>
      </c>
      <c r="AD120">
        <v>0</v>
      </c>
      <c r="AE120">
        <v>0</v>
      </c>
    </row>
    <row r="121" spans="1:31">
      <c r="A121" t="s">
        <v>446</v>
      </c>
      <c r="C121" s="93">
        <v>45385</v>
      </c>
      <c r="D121">
        <v>-5000</v>
      </c>
      <c r="E121">
        <v>0</v>
      </c>
      <c r="F121" t="s">
        <v>52</v>
      </c>
      <c r="G121">
        <v>1</v>
      </c>
      <c r="H121">
        <v>-5000</v>
      </c>
      <c r="J121">
        <v>0</v>
      </c>
      <c r="L121" t="s">
        <v>166</v>
      </c>
      <c r="M121" t="s">
        <v>279</v>
      </c>
      <c r="N121">
        <v>100</v>
      </c>
      <c r="O121" t="s">
        <v>175</v>
      </c>
      <c r="P121" t="s">
        <v>279</v>
      </c>
      <c r="R121" t="s">
        <v>280</v>
      </c>
      <c r="V121" t="s">
        <v>281</v>
      </c>
      <c r="W121" t="s">
        <v>282</v>
      </c>
      <c r="X121" t="s">
        <v>283</v>
      </c>
      <c r="Y121" t="s">
        <v>268</v>
      </c>
      <c r="Z121" t="s">
        <v>268</v>
      </c>
      <c r="AA121" t="s">
        <v>23</v>
      </c>
      <c r="AD121">
        <v>0</v>
      </c>
      <c r="AE121">
        <v>0</v>
      </c>
    </row>
    <row r="122" spans="1:31">
      <c r="A122" t="s">
        <v>447</v>
      </c>
      <c r="C122" s="93">
        <v>45384</v>
      </c>
      <c r="D122">
        <v>-5500</v>
      </c>
      <c r="E122">
        <v>0</v>
      </c>
      <c r="F122" t="s">
        <v>52</v>
      </c>
      <c r="G122">
        <v>1</v>
      </c>
      <c r="H122">
        <v>-5500</v>
      </c>
      <c r="J122">
        <v>0</v>
      </c>
      <c r="L122" t="s">
        <v>166</v>
      </c>
      <c r="M122" t="s">
        <v>285</v>
      </c>
      <c r="N122">
        <v>100</v>
      </c>
      <c r="O122" t="s">
        <v>175</v>
      </c>
      <c r="P122" t="s">
        <v>285</v>
      </c>
      <c r="R122" t="s">
        <v>286</v>
      </c>
      <c r="U122" t="s">
        <v>287</v>
      </c>
      <c r="V122" t="s">
        <v>286</v>
      </c>
      <c r="W122" t="s">
        <v>288</v>
      </c>
      <c r="X122" t="s">
        <v>289</v>
      </c>
      <c r="Y122" t="s">
        <v>290</v>
      </c>
      <c r="Z122" t="s">
        <v>290</v>
      </c>
      <c r="AA122" t="s">
        <v>26</v>
      </c>
      <c r="AD122">
        <v>0</v>
      </c>
      <c r="AE122">
        <v>0</v>
      </c>
    </row>
    <row r="123" spans="1:31">
      <c r="A123" t="s">
        <v>448</v>
      </c>
      <c r="C123" s="93">
        <v>45383</v>
      </c>
      <c r="D123">
        <v>-120</v>
      </c>
      <c r="E123">
        <v>0</v>
      </c>
      <c r="F123" t="s">
        <v>52</v>
      </c>
      <c r="G123">
        <v>1</v>
      </c>
      <c r="H123">
        <v>-120</v>
      </c>
      <c r="J123">
        <v>0</v>
      </c>
      <c r="L123" t="s">
        <v>166</v>
      </c>
      <c r="M123" t="s">
        <v>292</v>
      </c>
      <c r="N123">
        <v>100</v>
      </c>
      <c r="O123" t="s">
        <v>204</v>
      </c>
      <c r="P123" t="s">
        <v>292</v>
      </c>
      <c r="R123" t="s">
        <v>449</v>
      </c>
      <c r="V123" t="s">
        <v>294</v>
      </c>
      <c r="W123" t="s">
        <v>31</v>
      </c>
      <c r="X123" t="s">
        <v>168</v>
      </c>
      <c r="Y123" t="s">
        <v>168</v>
      </c>
      <c r="Z123" t="s">
        <v>168</v>
      </c>
      <c r="AA123" t="s">
        <v>31</v>
      </c>
      <c r="AD123">
        <v>0</v>
      </c>
      <c r="AE123">
        <v>0</v>
      </c>
    </row>
    <row r="124" spans="1:31">
      <c r="A124" t="s">
        <v>450</v>
      </c>
      <c r="C124" s="93">
        <v>45383</v>
      </c>
      <c r="D124">
        <v>-1700</v>
      </c>
      <c r="E124">
        <v>0</v>
      </c>
      <c r="F124" t="s">
        <v>52</v>
      </c>
      <c r="G124">
        <v>1</v>
      </c>
      <c r="H124">
        <v>-1700</v>
      </c>
      <c r="J124">
        <v>0</v>
      </c>
      <c r="L124" t="s">
        <v>166</v>
      </c>
      <c r="M124" t="s">
        <v>296</v>
      </c>
      <c r="N124">
        <v>100</v>
      </c>
      <c r="O124" t="s">
        <v>175</v>
      </c>
      <c r="P124" t="s">
        <v>296</v>
      </c>
      <c r="R124" t="s">
        <v>297</v>
      </c>
      <c r="V124" t="s">
        <v>298</v>
      </c>
      <c r="W124" t="s">
        <v>31</v>
      </c>
      <c r="X124" t="s">
        <v>168</v>
      </c>
      <c r="Y124" t="s">
        <v>168</v>
      </c>
      <c r="Z124" t="s">
        <v>168</v>
      </c>
      <c r="AA124" t="s">
        <v>31</v>
      </c>
      <c r="AD124">
        <v>0</v>
      </c>
      <c r="AE124">
        <v>0</v>
      </c>
    </row>
    <row r="125" spans="1:31">
      <c r="A125" t="s">
        <v>451</v>
      </c>
      <c r="C125" s="93">
        <v>45380</v>
      </c>
      <c r="D125">
        <v>-400</v>
      </c>
      <c r="E125">
        <v>0</v>
      </c>
      <c r="F125" t="s">
        <v>52</v>
      </c>
      <c r="G125">
        <v>1</v>
      </c>
      <c r="H125">
        <v>-400</v>
      </c>
      <c r="J125">
        <v>0</v>
      </c>
      <c r="L125" t="s">
        <v>166</v>
      </c>
      <c r="M125" t="s">
        <v>300</v>
      </c>
      <c r="N125">
        <v>100</v>
      </c>
      <c r="O125" t="s">
        <v>175</v>
      </c>
      <c r="P125" t="s">
        <v>300</v>
      </c>
      <c r="R125" t="s">
        <v>301</v>
      </c>
      <c r="V125" t="s">
        <v>302</v>
      </c>
      <c r="W125" t="s">
        <v>178</v>
      </c>
      <c r="X125" t="s">
        <v>179</v>
      </c>
      <c r="Y125" t="s">
        <v>180</v>
      </c>
      <c r="Z125" t="s">
        <v>180</v>
      </c>
      <c r="AA125" t="s">
        <v>20</v>
      </c>
      <c r="AD125">
        <v>0</v>
      </c>
      <c r="AE125">
        <v>0</v>
      </c>
    </row>
    <row r="126" spans="1:31">
      <c r="A126" t="s">
        <v>452</v>
      </c>
      <c r="C126" s="93">
        <v>45380</v>
      </c>
      <c r="D126">
        <v>-13000</v>
      </c>
      <c r="E126">
        <v>0</v>
      </c>
      <c r="F126" t="s">
        <v>52</v>
      </c>
      <c r="G126">
        <v>1</v>
      </c>
      <c r="H126">
        <v>-13000</v>
      </c>
      <c r="J126">
        <v>0</v>
      </c>
      <c r="L126" t="s">
        <v>166</v>
      </c>
      <c r="M126" t="s">
        <v>304</v>
      </c>
      <c r="N126">
        <v>100</v>
      </c>
      <c r="O126" t="s">
        <v>175</v>
      </c>
      <c r="P126" t="s">
        <v>304</v>
      </c>
      <c r="R126" t="s">
        <v>305</v>
      </c>
      <c r="V126" t="s">
        <v>306</v>
      </c>
      <c r="W126" t="s">
        <v>178</v>
      </c>
      <c r="X126" t="s">
        <v>179</v>
      </c>
      <c r="Y126" t="s">
        <v>180</v>
      </c>
      <c r="Z126" t="s">
        <v>180</v>
      </c>
      <c r="AA126" t="s">
        <v>20</v>
      </c>
      <c r="AD126">
        <v>0</v>
      </c>
      <c r="AE126">
        <v>0</v>
      </c>
    </row>
    <row r="127" spans="1:31">
      <c r="A127" t="s">
        <v>453</v>
      </c>
      <c r="C127" s="93">
        <v>45380</v>
      </c>
      <c r="D127">
        <v>-3000</v>
      </c>
      <c r="E127">
        <v>0</v>
      </c>
      <c r="F127" t="s">
        <v>52</v>
      </c>
      <c r="G127">
        <v>1</v>
      </c>
      <c r="H127">
        <v>-3000</v>
      </c>
      <c r="J127">
        <v>0</v>
      </c>
      <c r="L127" t="s">
        <v>166</v>
      </c>
      <c r="M127" t="s">
        <v>166</v>
      </c>
      <c r="N127">
        <v>100</v>
      </c>
      <c r="O127" t="s">
        <v>175</v>
      </c>
      <c r="P127" t="s">
        <v>166</v>
      </c>
      <c r="R127" t="s">
        <v>308</v>
      </c>
      <c r="V127" t="s">
        <v>309</v>
      </c>
      <c r="W127" t="s">
        <v>309</v>
      </c>
      <c r="X127" t="s">
        <v>309</v>
      </c>
      <c r="Y127" t="s">
        <v>310</v>
      </c>
      <c r="Z127" t="s">
        <v>310</v>
      </c>
      <c r="AA127" t="s">
        <v>25</v>
      </c>
      <c r="AD127">
        <v>0</v>
      </c>
      <c r="AE127">
        <v>0</v>
      </c>
    </row>
    <row r="128" spans="1:31">
      <c r="A128" t="s">
        <v>454</v>
      </c>
      <c r="C128" s="93">
        <v>45380</v>
      </c>
      <c r="D128">
        <v>-10000</v>
      </c>
      <c r="E128">
        <v>0</v>
      </c>
      <c r="F128" t="s">
        <v>52</v>
      </c>
      <c r="G128">
        <v>1</v>
      </c>
      <c r="H128">
        <v>-10000</v>
      </c>
      <c r="J128">
        <v>0</v>
      </c>
      <c r="L128" t="s">
        <v>166</v>
      </c>
      <c r="M128" t="s">
        <v>166</v>
      </c>
      <c r="N128">
        <v>100</v>
      </c>
      <c r="O128" t="s">
        <v>16</v>
      </c>
      <c r="P128" t="s">
        <v>166</v>
      </c>
      <c r="R128" t="s">
        <v>312</v>
      </c>
      <c r="V128" t="s">
        <v>313</v>
      </c>
      <c r="W128" t="s">
        <v>313</v>
      </c>
      <c r="X128" t="s">
        <v>313</v>
      </c>
      <c r="Y128" t="s">
        <v>310</v>
      </c>
      <c r="Z128" t="s">
        <v>310</v>
      </c>
      <c r="AA128" t="s">
        <v>16</v>
      </c>
      <c r="AD128">
        <v>0</v>
      </c>
      <c r="AE128">
        <v>0</v>
      </c>
    </row>
    <row r="129" spans="1:31">
      <c r="A129" t="s">
        <v>455</v>
      </c>
      <c r="C129" s="93">
        <v>45380</v>
      </c>
      <c r="D129">
        <v>-2000</v>
      </c>
      <c r="E129">
        <v>0</v>
      </c>
      <c r="F129" t="s">
        <v>52</v>
      </c>
      <c r="G129">
        <v>1</v>
      </c>
      <c r="H129">
        <v>-2000</v>
      </c>
      <c r="J129">
        <v>0</v>
      </c>
      <c r="L129" t="s">
        <v>166</v>
      </c>
      <c r="M129" t="s">
        <v>166</v>
      </c>
      <c r="N129">
        <v>100</v>
      </c>
      <c r="O129" t="s">
        <v>175</v>
      </c>
      <c r="P129" t="s">
        <v>166</v>
      </c>
      <c r="R129" t="s">
        <v>315</v>
      </c>
      <c r="V129" t="s">
        <v>316</v>
      </c>
      <c r="W129" t="s">
        <v>316</v>
      </c>
      <c r="X129" t="s">
        <v>316</v>
      </c>
      <c r="Y129" t="s">
        <v>310</v>
      </c>
      <c r="Z129" t="s">
        <v>310</v>
      </c>
      <c r="AA129" t="s">
        <v>19</v>
      </c>
      <c r="AD129">
        <v>0</v>
      </c>
      <c r="AE129">
        <v>0</v>
      </c>
    </row>
    <row r="130" spans="1:31">
      <c r="A130" t="s">
        <v>456</v>
      </c>
      <c r="C130" s="93">
        <v>45380</v>
      </c>
      <c r="D130">
        <v>-10000</v>
      </c>
      <c r="E130">
        <v>0</v>
      </c>
      <c r="F130" t="s">
        <v>52</v>
      </c>
      <c r="G130">
        <v>1</v>
      </c>
      <c r="H130">
        <v>-10000</v>
      </c>
      <c r="J130">
        <v>0</v>
      </c>
      <c r="L130" t="s">
        <v>166</v>
      </c>
      <c r="M130" t="s">
        <v>166</v>
      </c>
      <c r="N130">
        <v>100</v>
      </c>
      <c r="O130" t="s">
        <v>24</v>
      </c>
      <c r="P130" t="s">
        <v>166</v>
      </c>
      <c r="R130" t="s">
        <v>318</v>
      </c>
      <c r="V130" t="s">
        <v>319</v>
      </c>
      <c r="W130" t="s">
        <v>319</v>
      </c>
      <c r="X130" t="s">
        <v>319</v>
      </c>
      <c r="Y130" t="s">
        <v>310</v>
      </c>
      <c r="Z130" t="s">
        <v>310</v>
      </c>
      <c r="AA130" t="s">
        <v>24</v>
      </c>
      <c r="AD130">
        <v>0</v>
      </c>
      <c r="AE130">
        <v>0</v>
      </c>
    </row>
    <row r="131" spans="1:31">
      <c r="A131" t="s">
        <v>457</v>
      </c>
      <c r="C131" s="93">
        <v>45380</v>
      </c>
      <c r="D131">
        <v>-124</v>
      </c>
      <c r="E131">
        <v>0</v>
      </c>
      <c r="F131" t="s">
        <v>52</v>
      </c>
      <c r="G131">
        <v>1</v>
      </c>
      <c r="H131">
        <v>-124</v>
      </c>
      <c r="J131">
        <v>0</v>
      </c>
      <c r="L131" t="s">
        <v>166</v>
      </c>
      <c r="M131" t="s">
        <v>321</v>
      </c>
      <c r="N131">
        <v>100</v>
      </c>
      <c r="O131" t="s">
        <v>230</v>
      </c>
      <c r="P131" t="s">
        <v>321</v>
      </c>
      <c r="R131" t="s">
        <v>322</v>
      </c>
      <c r="V131" t="s">
        <v>323</v>
      </c>
      <c r="W131" t="s">
        <v>31</v>
      </c>
      <c r="X131" t="s">
        <v>168</v>
      </c>
      <c r="Y131" t="s">
        <v>168</v>
      </c>
      <c r="Z131" t="s">
        <v>168</v>
      </c>
      <c r="AA131" t="s">
        <v>31</v>
      </c>
      <c r="AD131">
        <v>0</v>
      </c>
      <c r="AE131">
        <v>0</v>
      </c>
    </row>
    <row r="132" spans="1:31">
      <c r="A132" t="s">
        <v>458</v>
      </c>
      <c r="C132" s="93">
        <v>45380</v>
      </c>
      <c r="D132">
        <v>-500</v>
      </c>
      <c r="E132">
        <v>0</v>
      </c>
      <c r="F132" t="s">
        <v>52</v>
      </c>
      <c r="G132">
        <v>1</v>
      </c>
      <c r="H132">
        <v>-500</v>
      </c>
      <c r="J132">
        <v>0</v>
      </c>
      <c r="L132" t="s">
        <v>166</v>
      </c>
      <c r="M132" t="s">
        <v>325</v>
      </c>
      <c r="N132">
        <v>100</v>
      </c>
      <c r="O132" t="s">
        <v>167</v>
      </c>
      <c r="P132" t="s">
        <v>325</v>
      </c>
      <c r="R132" t="s">
        <v>326</v>
      </c>
      <c r="V132" t="s">
        <v>326</v>
      </c>
      <c r="W132" t="s">
        <v>31</v>
      </c>
      <c r="X132" t="s">
        <v>168</v>
      </c>
      <c r="Y132" t="s">
        <v>168</v>
      </c>
      <c r="Z132" t="s">
        <v>168</v>
      </c>
      <c r="AA132" t="s">
        <v>31</v>
      </c>
      <c r="AD132">
        <v>0</v>
      </c>
      <c r="AE132">
        <v>0</v>
      </c>
    </row>
    <row r="133" spans="1:31">
      <c r="A133" t="s">
        <v>459</v>
      </c>
      <c r="C133" s="93">
        <v>45379</v>
      </c>
      <c r="D133">
        <v>-611.38</v>
      </c>
      <c r="E133">
        <v>0</v>
      </c>
      <c r="F133" t="s">
        <v>52</v>
      </c>
      <c r="G133">
        <v>1</v>
      </c>
      <c r="H133">
        <v>-611.38</v>
      </c>
      <c r="J133">
        <v>0</v>
      </c>
      <c r="L133" t="s">
        <v>166</v>
      </c>
      <c r="M133" t="s">
        <v>328</v>
      </c>
      <c r="N133">
        <v>100</v>
      </c>
      <c r="O133" t="s">
        <v>16</v>
      </c>
      <c r="P133" t="s">
        <v>328</v>
      </c>
      <c r="R133" t="s">
        <v>329</v>
      </c>
      <c r="V133" t="s">
        <v>329</v>
      </c>
      <c r="W133" t="s">
        <v>31</v>
      </c>
      <c r="X133" t="s">
        <v>168</v>
      </c>
      <c r="Y133" t="s">
        <v>168</v>
      </c>
      <c r="Z133" t="s">
        <v>168</v>
      </c>
      <c r="AA133" t="s">
        <v>31</v>
      </c>
      <c r="AD133">
        <v>0</v>
      </c>
      <c r="AE133">
        <v>0</v>
      </c>
    </row>
    <row r="134" spans="1:31">
      <c r="A134" t="s">
        <v>460</v>
      </c>
      <c r="C134" s="93">
        <v>45377</v>
      </c>
      <c r="D134">
        <v>-811.37</v>
      </c>
      <c r="E134">
        <v>0</v>
      </c>
      <c r="F134" t="s">
        <v>52</v>
      </c>
      <c r="G134">
        <v>1</v>
      </c>
      <c r="H134">
        <v>-811.37</v>
      </c>
      <c r="J134">
        <v>0</v>
      </c>
      <c r="L134" t="s">
        <v>166</v>
      </c>
      <c r="M134" t="s">
        <v>331</v>
      </c>
      <c r="N134">
        <v>100</v>
      </c>
      <c r="O134" t="s">
        <v>16</v>
      </c>
      <c r="P134" t="s">
        <v>331</v>
      </c>
      <c r="R134" t="s">
        <v>332</v>
      </c>
      <c r="V134" t="s">
        <v>332</v>
      </c>
      <c r="W134" t="s">
        <v>31</v>
      </c>
      <c r="X134" t="s">
        <v>168</v>
      </c>
      <c r="Y134" t="s">
        <v>168</v>
      </c>
      <c r="Z134" t="s">
        <v>168</v>
      </c>
      <c r="AA134" t="s">
        <v>31</v>
      </c>
      <c r="AD134">
        <v>0</v>
      </c>
      <c r="AE134">
        <v>0</v>
      </c>
    </row>
    <row r="135" spans="1:31">
      <c r="A135" t="s">
        <v>461</v>
      </c>
      <c r="C135" s="93">
        <v>45373</v>
      </c>
      <c r="D135">
        <v>-184.27</v>
      </c>
      <c r="E135">
        <v>0</v>
      </c>
      <c r="F135" t="s">
        <v>52</v>
      </c>
      <c r="G135">
        <v>1</v>
      </c>
      <c r="H135">
        <v>-184.27</v>
      </c>
      <c r="J135">
        <v>0</v>
      </c>
      <c r="L135" t="s">
        <v>166</v>
      </c>
      <c r="M135" t="s">
        <v>334</v>
      </c>
      <c r="N135">
        <v>100</v>
      </c>
      <c r="O135" t="s">
        <v>16</v>
      </c>
      <c r="P135" t="s">
        <v>334</v>
      </c>
      <c r="R135" t="s">
        <v>335</v>
      </c>
      <c r="V135" t="s">
        <v>335</v>
      </c>
      <c r="W135" t="s">
        <v>31</v>
      </c>
      <c r="X135" t="s">
        <v>168</v>
      </c>
      <c r="Y135" t="s">
        <v>168</v>
      </c>
      <c r="Z135" t="s">
        <v>168</v>
      </c>
      <c r="AA135" t="s">
        <v>31</v>
      </c>
      <c r="AD135">
        <v>0</v>
      </c>
      <c r="AE135">
        <v>0</v>
      </c>
    </row>
    <row r="136" spans="1:31">
      <c r="A136" t="s">
        <v>462</v>
      </c>
      <c r="C136" s="93">
        <v>45373</v>
      </c>
      <c r="D136">
        <v>-52.8</v>
      </c>
      <c r="E136">
        <v>0</v>
      </c>
      <c r="F136" t="s">
        <v>52</v>
      </c>
      <c r="G136">
        <v>1</v>
      </c>
      <c r="H136">
        <v>-52.8</v>
      </c>
      <c r="J136">
        <v>0</v>
      </c>
      <c r="L136" t="s">
        <v>166</v>
      </c>
      <c r="M136" t="s">
        <v>192</v>
      </c>
      <c r="N136">
        <v>100</v>
      </c>
      <c r="O136" t="s">
        <v>167</v>
      </c>
      <c r="P136" t="s">
        <v>192</v>
      </c>
      <c r="R136" t="s">
        <v>337</v>
      </c>
      <c r="V136" t="s">
        <v>194</v>
      </c>
      <c r="W136" t="s">
        <v>31</v>
      </c>
      <c r="X136" t="s">
        <v>168</v>
      </c>
      <c r="Y136" t="s">
        <v>168</v>
      </c>
      <c r="Z136" t="s">
        <v>168</v>
      </c>
      <c r="AA136" t="s">
        <v>31</v>
      </c>
      <c r="AD136">
        <v>0</v>
      </c>
      <c r="AE136">
        <v>0</v>
      </c>
    </row>
    <row r="137" spans="1:31">
      <c r="A137" t="s">
        <v>463</v>
      </c>
      <c r="C137" s="93">
        <v>45373</v>
      </c>
      <c r="D137">
        <v>-1000</v>
      </c>
      <c r="E137">
        <v>0</v>
      </c>
      <c r="F137" t="s">
        <v>52</v>
      </c>
      <c r="G137">
        <v>1</v>
      </c>
      <c r="H137">
        <v>-1000</v>
      </c>
      <c r="J137">
        <v>0</v>
      </c>
      <c r="L137" t="s">
        <v>166</v>
      </c>
      <c r="M137" t="s">
        <v>339</v>
      </c>
      <c r="N137">
        <v>100</v>
      </c>
      <c r="O137" t="s">
        <v>186</v>
      </c>
      <c r="P137" t="s">
        <v>339</v>
      </c>
      <c r="R137" t="s">
        <v>340</v>
      </c>
      <c r="V137" t="s">
        <v>340</v>
      </c>
      <c r="W137" t="s">
        <v>31</v>
      </c>
      <c r="X137" t="s">
        <v>168</v>
      </c>
      <c r="Y137" t="s">
        <v>168</v>
      </c>
      <c r="Z137" t="s">
        <v>168</v>
      </c>
      <c r="AA137" t="s">
        <v>31</v>
      </c>
      <c r="AD137">
        <v>0</v>
      </c>
      <c r="AE137">
        <v>0</v>
      </c>
    </row>
    <row r="138" spans="1:31">
      <c r="A138" t="s">
        <v>464</v>
      </c>
      <c r="C138" s="93">
        <v>45371</v>
      </c>
      <c r="D138">
        <v>-622.63</v>
      </c>
      <c r="E138">
        <v>0</v>
      </c>
      <c r="F138" t="s">
        <v>52</v>
      </c>
      <c r="G138">
        <v>1</v>
      </c>
      <c r="H138">
        <v>-622.63</v>
      </c>
      <c r="J138">
        <v>0</v>
      </c>
      <c r="L138" t="s">
        <v>166</v>
      </c>
      <c r="M138" t="s">
        <v>342</v>
      </c>
      <c r="N138">
        <v>100</v>
      </c>
      <c r="P138" t="s">
        <v>342</v>
      </c>
      <c r="R138" t="s">
        <v>343</v>
      </c>
      <c r="V138" t="s">
        <v>343</v>
      </c>
      <c r="W138" t="s">
        <v>31</v>
      </c>
      <c r="X138" t="s">
        <v>168</v>
      </c>
      <c r="Y138" t="s">
        <v>168</v>
      </c>
      <c r="Z138" t="s">
        <v>168</v>
      </c>
      <c r="AA138" t="s">
        <v>31</v>
      </c>
      <c r="AD138">
        <v>0</v>
      </c>
      <c r="AE138">
        <v>0</v>
      </c>
    </row>
    <row r="139" spans="1:31">
      <c r="A139" t="s">
        <v>465</v>
      </c>
      <c r="C139" s="93">
        <v>45371</v>
      </c>
      <c r="D139">
        <v>-6980.61</v>
      </c>
      <c r="E139">
        <v>0</v>
      </c>
      <c r="F139" t="s">
        <v>52</v>
      </c>
      <c r="G139">
        <v>1</v>
      </c>
      <c r="H139">
        <v>-6980.61</v>
      </c>
      <c r="J139">
        <v>0</v>
      </c>
      <c r="L139" t="s">
        <v>166</v>
      </c>
      <c r="M139" t="s">
        <v>345</v>
      </c>
      <c r="N139">
        <v>100</v>
      </c>
      <c r="O139" t="s">
        <v>175</v>
      </c>
      <c r="P139" t="s">
        <v>345</v>
      </c>
      <c r="R139" t="s">
        <v>346</v>
      </c>
      <c r="V139" t="s">
        <v>347</v>
      </c>
      <c r="W139" t="s">
        <v>348</v>
      </c>
      <c r="X139" t="s">
        <v>349</v>
      </c>
      <c r="Y139" t="s">
        <v>349</v>
      </c>
      <c r="Z139" t="s">
        <v>349</v>
      </c>
      <c r="AA139" t="s">
        <v>28</v>
      </c>
      <c r="AD139">
        <v>0</v>
      </c>
      <c r="AE139">
        <v>0</v>
      </c>
    </row>
    <row r="140" spans="1:31">
      <c r="A140" t="s">
        <v>466</v>
      </c>
      <c r="C140" s="93">
        <v>45371</v>
      </c>
      <c r="D140">
        <v>-553.51</v>
      </c>
      <c r="E140">
        <v>0</v>
      </c>
      <c r="F140" t="s">
        <v>52</v>
      </c>
      <c r="G140">
        <v>1</v>
      </c>
      <c r="H140">
        <v>-553.51</v>
      </c>
      <c r="J140">
        <v>0</v>
      </c>
      <c r="L140" t="s">
        <v>166</v>
      </c>
      <c r="M140" t="s">
        <v>345</v>
      </c>
      <c r="N140">
        <v>100</v>
      </c>
      <c r="O140" t="s">
        <v>175</v>
      </c>
      <c r="P140" t="s">
        <v>345</v>
      </c>
      <c r="R140" t="s">
        <v>351</v>
      </c>
      <c r="V140" t="s">
        <v>281</v>
      </c>
      <c r="W140" t="s">
        <v>282</v>
      </c>
      <c r="X140" t="s">
        <v>283</v>
      </c>
      <c r="Y140" t="s">
        <v>268</v>
      </c>
      <c r="Z140" t="s">
        <v>268</v>
      </c>
      <c r="AA140" t="s">
        <v>23</v>
      </c>
      <c r="AD140">
        <v>0</v>
      </c>
      <c r="AE140">
        <v>0</v>
      </c>
    </row>
    <row r="141" spans="1:31">
      <c r="A141" t="s">
        <v>467</v>
      </c>
      <c r="C141" s="93">
        <v>45370</v>
      </c>
      <c r="D141">
        <v>-572.77</v>
      </c>
      <c r="E141">
        <v>0</v>
      </c>
      <c r="F141" t="s">
        <v>52</v>
      </c>
      <c r="G141">
        <v>1</v>
      </c>
      <c r="H141">
        <v>-572.77</v>
      </c>
      <c r="J141">
        <v>0</v>
      </c>
      <c r="L141" t="s">
        <v>166</v>
      </c>
      <c r="M141" t="s">
        <v>345</v>
      </c>
      <c r="N141">
        <v>100</v>
      </c>
      <c r="O141" t="s">
        <v>175</v>
      </c>
      <c r="P141" t="s">
        <v>345</v>
      </c>
      <c r="R141" t="s">
        <v>353</v>
      </c>
      <c r="V141" t="s">
        <v>354</v>
      </c>
      <c r="W141" t="s">
        <v>348</v>
      </c>
      <c r="X141" t="s">
        <v>349</v>
      </c>
      <c r="Y141" t="s">
        <v>349</v>
      </c>
      <c r="Z141" t="s">
        <v>349</v>
      </c>
      <c r="AA141" t="s">
        <v>28</v>
      </c>
      <c r="AD141">
        <v>0</v>
      </c>
      <c r="AE141">
        <v>0</v>
      </c>
    </row>
    <row r="142" spans="1:31">
      <c r="A142" t="s">
        <v>468</v>
      </c>
      <c r="C142" s="93">
        <v>45370</v>
      </c>
      <c r="D142">
        <v>-2904.3</v>
      </c>
      <c r="E142">
        <v>0</v>
      </c>
      <c r="F142" t="s">
        <v>52</v>
      </c>
      <c r="G142">
        <v>1</v>
      </c>
      <c r="H142">
        <v>-2904.3</v>
      </c>
      <c r="J142">
        <v>0</v>
      </c>
      <c r="L142" t="s">
        <v>166</v>
      </c>
      <c r="M142" t="s">
        <v>345</v>
      </c>
      <c r="N142">
        <v>100</v>
      </c>
      <c r="O142" t="s">
        <v>175</v>
      </c>
      <c r="P142" t="s">
        <v>345</v>
      </c>
      <c r="R142" t="s">
        <v>356</v>
      </c>
      <c r="V142" t="s">
        <v>357</v>
      </c>
      <c r="W142" t="s">
        <v>348</v>
      </c>
      <c r="X142" t="s">
        <v>349</v>
      </c>
      <c r="Y142" t="s">
        <v>349</v>
      </c>
      <c r="Z142" t="s">
        <v>349</v>
      </c>
      <c r="AA142" t="s">
        <v>28</v>
      </c>
      <c r="AD142">
        <v>0</v>
      </c>
      <c r="AE142">
        <v>0</v>
      </c>
    </row>
    <row r="143" spans="1:31">
      <c r="A143" t="s">
        <v>469</v>
      </c>
      <c r="C143" s="93">
        <v>45368</v>
      </c>
      <c r="D143">
        <v>-36</v>
      </c>
      <c r="E143">
        <v>0</v>
      </c>
      <c r="F143" t="s">
        <v>52</v>
      </c>
      <c r="G143">
        <v>1</v>
      </c>
      <c r="H143">
        <v>-36</v>
      </c>
      <c r="J143">
        <v>0</v>
      </c>
      <c r="L143" t="s">
        <v>166</v>
      </c>
      <c r="M143" t="s">
        <v>362</v>
      </c>
      <c r="N143">
        <v>100</v>
      </c>
      <c r="O143" t="s">
        <v>186</v>
      </c>
      <c r="P143" t="s">
        <v>362</v>
      </c>
      <c r="R143" t="s">
        <v>363</v>
      </c>
      <c r="V143" t="s">
        <v>364</v>
      </c>
      <c r="W143" t="s">
        <v>31</v>
      </c>
      <c r="X143" t="s">
        <v>168</v>
      </c>
      <c r="Y143" t="s">
        <v>168</v>
      </c>
      <c r="Z143" t="s">
        <v>168</v>
      </c>
      <c r="AA143" t="s">
        <v>31</v>
      </c>
      <c r="AD143">
        <v>0</v>
      </c>
      <c r="AE143">
        <v>0</v>
      </c>
    </row>
    <row r="144" spans="1:31">
      <c r="A144" t="s">
        <v>470</v>
      </c>
      <c r="C144" s="93">
        <v>45368</v>
      </c>
      <c r="D144">
        <v>-259</v>
      </c>
      <c r="E144">
        <v>0</v>
      </c>
      <c r="F144" t="s">
        <v>52</v>
      </c>
      <c r="G144">
        <v>1</v>
      </c>
      <c r="H144">
        <v>-259</v>
      </c>
      <c r="J144">
        <v>0</v>
      </c>
      <c r="L144" t="s">
        <v>166</v>
      </c>
      <c r="M144" t="s">
        <v>366</v>
      </c>
      <c r="N144">
        <v>100</v>
      </c>
      <c r="O144" t="s">
        <v>16</v>
      </c>
      <c r="P144" t="s">
        <v>366</v>
      </c>
      <c r="R144" t="s">
        <v>367</v>
      </c>
      <c r="V144" t="s">
        <v>368</v>
      </c>
      <c r="W144" t="s">
        <v>31</v>
      </c>
      <c r="X144" t="s">
        <v>168</v>
      </c>
      <c r="Y144" t="s">
        <v>168</v>
      </c>
      <c r="Z144" t="s">
        <v>168</v>
      </c>
      <c r="AA144" t="s">
        <v>31</v>
      </c>
      <c r="AD144">
        <v>0</v>
      </c>
      <c r="AE144">
        <v>0</v>
      </c>
    </row>
    <row r="145" spans="1:31">
      <c r="A145" t="s">
        <v>471</v>
      </c>
      <c r="C145" s="93">
        <v>45367</v>
      </c>
      <c r="D145">
        <v>-750</v>
      </c>
      <c r="E145">
        <v>0</v>
      </c>
      <c r="F145" t="s">
        <v>52</v>
      </c>
      <c r="G145">
        <v>1</v>
      </c>
      <c r="H145">
        <v>-750</v>
      </c>
      <c r="J145">
        <v>0</v>
      </c>
      <c r="L145" t="s">
        <v>166</v>
      </c>
      <c r="M145" t="s">
        <v>370</v>
      </c>
      <c r="N145">
        <v>100</v>
      </c>
      <c r="O145" t="s">
        <v>171</v>
      </c>
      <c r="P145" t="s">
        <v>370</v>
      </c>
      <c r="R145" t="s">
        <v>371</v>
      </c>
      <c r="U145" t="s">
        <v>287</v>
      </c>
      <c r="V145" t="s">
        <v>372</v>
      </c>
      <c r="W145" t="s">
        <v>288</v>
      </c>
      <c r="X145" t="s">
        <v>289</v>
      </c>
      <c r="Y145" t="s">
        <v>290</v>
      </c>
      <c r="Z145" t="s">
        <v>290</v>
      </c>
      <c r="AA145" t="s">
        <v>26</v>
      </c>
      <c r="AD145">
        <v>0</v>
      </c>
      <c r="AE145">
        <v>0</v>
      </c>
    </row>
    <row r="146" spans="1:31">
      <c r="A146" t="s">
        <v>472</v>
      </c>
      <c r="C146" s="93">
        <v>45366</v>
      </c>
      <c r="D146">
        <v>-450</v>
      </c>
      <c r="E146">
        <v>0</v>
      </c>
      <c r="F146" t="s">
        <v>52</v>
      </c>
      <c r="G146">
        <v>1</v>
      </c>
      <c r="H146">
        <v>-450</v>
      </c>
      <c r="J146">
        <v>0</v>
      </c>
      <c r="L146" t="s">
        <v>166</v>
      </c>
      <c r="M146" t="s">
        <v>374</v>
      </c>
      <c r="N146">
        <v>100</v>
      </c>
      <c r="O146" t="s">
        <v>171</v>
      </c>
      <c r="P146" t="s">
        <v>374</v>
      </c>
      <c r="R146" t="s">
        <v>375</v>
      </c>
      <c r="V146" t="s">
        <v>376</v>
      </c>
      <c r="W146" t="s">
        <v>31</v>
      </c>
      <c r="X146" t="s">
        <v>168</v>
      </c>
      <c r="Y146" t="s">
        <v>168</v>
      </c>
      <c r="Z146" t="s">
        <v>168</v>
      </c>
      <c r="AA146" t="s">
        <v>31</v>
      </c>
      <c r="AD146">
        <v>0</v>
      </c>
      <c r="AE146">
        <v>0</v>
      </c>
    </row>
    <row r="147" spans="1:31">
      <c r="A147" t="s">
        <v>473</v>
      </c>
      <c r="C147" s="93">
        <v>45366</v>
      </c>
      <c r="D147">
        <v>-75</v>
      </c>
      <c r="E147">
        <v>0</v>
      </c>
      <c r="F147" t="s">
        <v>52</v>
      </c>
      <c r="G147">
        <v>1</v>
      </c>
      <c r="H147">
        <v>-75</v>
      </c>
      <c r="J147">
        <v>0</v>
      </c>
      <c r="L147" t="s">
        <v>166</v>
      </c>
      <c r="M147" t="s">
        <v>378</v>
      </c>
      <c r="N147">
        <v>100</v>
      </c>
      <c r="O147" t="s">
        <v>186</v>
      </c>
      <c r="P147" t="s">
        <v>378</v>
      </c>
      <c r="R147" t="s">
        <v>379</v>
      </c>
      <c r="V147" t="s">
        <v>379</v>
      </c>
      <c r="W147" t="s">
        <v>31</v>
      </c>
      <c r="X147" t="s">
        <v>168</v>
      </c>
      <c r="Y147" t="s">
        <v>168</v>
      </c>
      <c r="Z147" t="s">
        <v>168</v>
      </c>
      <c r="AA147" t="s">
        <v>31</v>
      </c>
      <c r="AD147">
        <v>0</v>
      </c>
      <c r="AE147">
        <v>0</v>
      </c>
    </row>
    <row r="148" spans="1:31">
      <c r="A148" t="s">
        <v>474</v>
      </c>
      <c r="C148" s="93">
        <v>45365</v>
      </c>
      <c r="D148">
        <v>-700</v>
      </c>
      <c r="E148">
        <v>0</v>
      </c>
      <c r="F148" t="s">
        <v>52</v>
      </c>
      <c r="G148">
        <v>1</v>
      </c>
      <c r="H148">
        <v>-700</v>
      </c>
      <c r="J148">
        <v>0</v>
      </c>
      <c r="L148" t="s">
        <v>166</v>
      </c>
      <c r="M148" t="s">
        <v>381</v>
      </c>
      <c r="N148">
        <v>100</v>
      </c>
      <c r="O148" t="s">
        <v>171</v>
      </c>
      <c r="P148" t="s">
        <v>381</v>
      </c>
      <c r="R148" t="s">
        <v>382</v>
      </c>
      <c r="V148" t="s">
        <v>382</v>
      </c>
      <c r="W148" t="s">
        <v>31</v>
      </c>
      <c r="X148" t="s">
        <v>168</v>
      </c>
      <c r="Y148" t="s">
        <v>168</v>
      </c>
      <c r="Z148" t="s">
        <v>168</v>
      </c>
      <c r="AA148" t="s">
        <v>31</v>
      </c>
      <c r="AD148">
        <v>0</v>
      </c>
      <c r="AE148">
        <v>0</v>
      </c>
    </row>
    <row r="149" spans="1:31">
      <c r="A149" t="s">
        <v>475</v>
      </c>
      <c r="C149" s="93">
        <v>45364</v>
      </c>
      <c r="D149">
        <v>-335.61</v>
      </c>
      <c r="E149">
        <v>0</v>
      </c>
      <c r="F149" t="s">
        <v>52</v>
      </c>
      <c r="G149">
        <v>1</v>
      </c>
      <c r="H149">
        <v>-335.61</v>
      </c>
      <c r="J149">
        <v>0</v>
      </c>
      <c r="L149" t="s">
        <v>166</v>
      </c>
      <c r="M149" t="s">
        <v>384</v>
      </c>
      <c r="N149">
        <v>100</v>
      </c>
      <c r="O149" t="s">
        <v>175</v>
      </c>
      <c r="P149" t="s">
        <v>384</v>
      </c>
      <c r="R149" t="s">
        <v>385</v>
      </c>
      <c r="V149" t="s">
        <v>386</v>
      </c>
      <c r="W149" t="s">
        <v>178</v>
      </c>
      <c r="X149" t="s">
        <v>179</v>
      </c>
      <c r="Y149" t="s">
        <v>180</v>
      </c>
      <c r="Z149" t="s">
        <v>180</v>
      </c>
      <c r="AA149" t="s">
        <v>20</v>
      </c>
      <c r="AD149">
        <v>0</v>
      </c>
      <c r="AE149">
        <v>0</v>
      </c>
    </row>
    <row r="150" spans="1:31">
      <c r="A150" t="s">
        <v>476</v>
      </c>
      <c r="C150" s="93">
        <v>45364</v>
      </c>
      <c r="D150">
        <v>-13.82</v>
      </c>
      <c r="E150">
        <v>0</v>
      </c>
      <c r="F150" t="s">
        <v>52</v>
      </c>
      <c r="G150">
        <v>1</v>
      </c>
      <c r="H150">
        <v>-13.82</v>
      </c>
      <c r="J150">
        <v>0</v>
      </c>
      <c r="L150" t="s">
        <v>166</v>
      </c>
      <c r="M150" t="s">
        <v>388</v>
      </c>
      <c r="N150">
        <v>100</v>
      </c>
      <c r="P150" t="s">
        <v>388</v>
      </c>
      <c r="R150" t="s">
        <v>477</v>
      </c>
      <c r="V150" t="s">
        <v>390</v>
      </c>
      <c r="W150" t="s">
        <v>31</v>
      </c>
      <c r="X150" t="s">
        <v>168</v>
      </c>
      <c r="Y150" t="s">
        <v>168</v>
      </c>
      <c r="Z150" t="s">
        <v>168</v>
      </c>
      <c r="AA150" t="s">
        <v>31</v>
      </c>
      <c r="AD150">
        <v>0</v>
      </c>
      <c r="AE150">
        <v>0</v>
      </c>
    </row>
    <row r="151" spans="1:31">
      <c r="A151" t="s">
        <v>478</v>
      </c>
      <c r="C151" s="93">
        <v>45364</v>
      </c>
      <c r="D151">
        <v>-3000</v>
      </c>
      <c r="E151">
        <v>0</v>
      </c>
      <c r="F151" t="s">
        <v>52</v>
      </c>
      <c r="G151">
        <v>1</v>
      </c>
      <c r="H151">
        <v>-3000</v>
      </c>
      <c r="J151">
        <v>0</v>
      </c>
      <c r="L151" t="s">
        <v>166</v>
      </c>
      <c r="M151" t="s">
        <v>166</v>
      </c>
      <c r="N151">
        <v>100</v>
      </c>
      <c r="O151" t="s">
        <v>16</v>
      </c>
      <c r="P151" t="s">
        <v>166</v>
      </c>
      <c r="R151" t="s">
        <v>479</v>
      </c>
      <c r="V151" t="s">
        <v>393</v>
      </c>
      <c r="W151" t="s">
        <v>348</v>
      </c>
      <c r="X151" t="s">
        <v>349</v>
      </c>
      <c r="Y151" t="s">
        <v>349</v>
      </c>
      <c r="Z151" t="s">
        <v>349</v>
      </c>
      <c r="AA151" t="s">
        <v>27</v>
      </c>
      <c r="AD151">
        <v>0</v>
      </c>
      <c r="AE151">
        <v>0</v>
      </c>
    </row>
    <row r="152" spans="1:31">
      <c r="A152" t="s">
        <v>480</v>
      </c>
      <c r="C152" s="93">
        <v>45364</v>
      </c>
      <c r="D152">
        <v>-550</v>
      </c>
      <c r="E152">
        <v>0</v>
      </c>
      <c r="F152" t="s">
        <v>52</v>
      </c>
      <c r="G152">
        <v>1</v>
      </c>
      <c r="H152">
        <v>-550</v>
      </c>
      <c r="J152">
        <v>0</v>
      </c>
      <c r="L152" t="s">
        <v>166</v>
      </c>
      <c r="M152" t="s">
        <v>395</v>
      </c>
      <c r="N152">
        <v>100</v>
      </c>
      <c r="O152" t="s">
        <v>186</v>
      </c>
      <c r="P152" t="s">
        <v>395</v>
      </c>
      <c r="R152" t="s">
        <v>396</v>
      </c>
      <c r="V152" t="s">
        <v>396</v>
      </c>
      <c r="W152" t="s">
        <v>397</v>
      </c>
      <c r="X152" t="s">
        <v>168</v>
      </c>
      <c r="Y152" t="s">
        <v>168</v>
      </c>
      <c r="Z152" t="s">
        <v>168</v>
      </c>
      <c r="AA152" t="s">
        <v>31</v>
      </c>
      <c r="AD152">
        <v>0</v>
      </c>
      <c r="AE152">
        <v>0</v>
      </c>
    </row>
    <row r="153" spans="1:31">
      <c r="A153" t="s">
        <v>481</v>
      </c>
      <c r="C153" s="93">
        <v>45363</v>
      </c>
      <c r="D153">
        <v>-250</v>
      </c>
      <c r="E153">
        <v>0</v>
      </c>
      <c r="F153" t="s">
        <v>52</v>
      </c>
      <c r="G153">
        <v>1</v>
      </c>
      <c r="H153">
        <v>-250</v>
      </c>
      <c r="J153">
        <v>0</v>
      </c>
      <c r="L153" t="s">
        <v>166</v>
      </c>
      <c r="M153" t="s">
        <v>374</v>
      </c>
      <c r="N153">
        <v>100</v>
      </c>
      <c r="O153" t="s">
        <v>171</v>
      </c>
      <c r="P153" t="s">
        <v>374</v>
      </c>
      <c r="R153" t="s">
        <v>376</v>
      </c>
      <c r="V153" t="s">
        <v>376</v>
      </c>
      <c r="W153" t="s">
        <v>31</v>
      </c>
      <c r="X153" t="s">
        <v>168</v>
      </c>
      <c r="Y153" t="s">
        <v>168</v>
      </c>
      <c r="Z153" t="s">
        <v>168</v>
      </c>
      <c r="AA153" t="s">
        <v>31</v>
      </c>
      <c r="AD153">
        <v>0</v>
      </c>
      <c r="AE153">
        <v>0</v>
      </c>
    </row>
    <row r="154" spans="1:31">
      <c r="A154" t="s">
        <v>482</v>
      </c>
      <c r="C154" s="93">
        <v>45363</v>
      </c>
      <c r="D154">
        <v>-379.63</v>
      </c>
      <c r="E154">
        <v>0</v>
      </c>
      <c r="F154" t="s">
        <v>52</v>
      </c>
      <c r="G154">
        <v>1</v>
      </c>
      <c r="H154">
        <v>-379.63</v>
      </c>
      <c r="J154">
        <v>0</v>
      </c>
      <c r="L154" t="s">
        <v>166</v>
      </c>
      <c r="M154" t="s">
        <v>400</v>
      </c>
      <c r="N154">
        <v>100</v>
      </c>
      <c r="O154" t="s">
        <v>16</v>
      </c>
      <c r="P154" t="s">
        <v>400</v>
      </c>
      <c r="R154" t="s">
        <v>401</v>
      </c>
      <c r="V154" t="s">
        <v>401</v>
      </c>
      <c r="W154" t="s">
        <v>31</v>
      </c>
      <c r="X154" t="s">
        <v>168</v>
      </c>
      <c r="Y154" t="s">
        <v>168</v>
      </c>
      <c r="Z154" t="s">
        <v>168</v>
      </c>
      <c r="AA154" t="s">
        <v>31</v>
      </c>
      <c r="AD154">
        <v>0</v>
      </c>
      <c r="AE154">
        <v>0</v>
      </c>
    </row>
    <row r="155" spans="1:31">
      <c r="A155" t="s">
        <v>483</v>
      </c>
      <c r="C155" s="93">
        <v>45362</v>
      </c>
      <c r="D155">
        <v>-700</v>
      </c>
      <c r="E155">
        <v>0</v>
      </c>
      <c r="F155" t="s">
        <v>52</v>
      </c>
      <c r="G155">
        <v>1</v>
      </c>
      <c r="H155">
        <v>-700</v>
      </c>
      <c r="J155">
        <v>0</v>
      </c>
      <c r="L155" t="s">
        <v>166</v>
      </c>
      <c r="M155" t="s">
        <v>403</v>
      </c>
      <c r="N155">
        <v>100</v>
      </c>
      <c r="O155" t="s">
        <v>175</v>
      </c>
      <c r="P155" t="s">
        <v>403</v>
      </c>
      <c r="R155" t="s">
        <v>404</v>
      </c>
      <c r="V155" t="s">
        <v>302</v>
      </c>
      <c r="W155" t="s">
        <v>178</v>
      </c>
      <c r="X155" t="s">
        <v>179</v>
      </c>
      <c r="Y155" t="s">
        <v>180</v>
      </c>
      <c r="Z155" t="s">
        <v>180</v>
      </c>
      <c r="AA155" t="s">
        <v>20</v>
      </c>
      <c r="AD155">
        <v>0</v>
      </c>
      <c r="AE155">
        <v>0</v>
      </c>
    </row>
    <row r="156" spans="1:31">
      <c r="A156" t="s">
        <v>484</v>
      </c>
      <c r="C156" s="93">
        <v>45359</v>
      </c>
      <c r="D156">
        <v>-115</v>
      </c>
      <c r="E156">
        <v>0</v>
      </c>
      <c r="F156" t="s">
        <v>52</v>
      </c>
      <c r="G156">
        <v>1</v>
      </c>
      <c r="H156">
        <v>-115</v>
      </c>
      <c r="J156">
        <v>0</v>
      </c>
      <c r="L156" t="s">
        <v>166</v>
      </c>
      <c r="M156" t="s">
        <v>166</v>
      </c>
      <c r="N156">
        <v>100</v>
      </c>
      <c r="O156" t="s">
        <v>167</v>
      </c>
      <c r="P156" t="s">
        <v>166</v>
      </c>
      <c r="R156" t="s">
        <v>44</v>
      </c>
      <c r="V156" t="s">
        <v>44</v>
      </c>
      <c r="W156" t="s">
        <v>31</v>
      </c>
      <c r="X156" t="s">
        <v>168</v>
      </c>
      <c r="Y156" t="s">
        <v>168</v>
      </c>
      <c r="Z156" t="s">
        <v>168</v>
      </c>
      <c r="AA156" t="s">
        <v>31</v>
      </c>
      <c r="AD156">
        <v>0</v>
      </c>
      <c r="AE156">
        <v>0</v>
      </c>
    </row>
    <row r="157" spans="1:31">
      <c r="A157" t="s">
        <v>485</v>
      </c>
      <c r="C157" s="93">
        <v>45359</v>
      </c>
      <c r="D157">
        <v>-850</v>
      </c>
      <c r="E157">
        <v>0</v>
      </c>
      <c r="F157" t="s">
        <v>52</v>
      </c>
      <c r="G157">
        <v>1</v>
      </c>
      <c r="H157">
        <v>-850</v>
      </c>
      <c r="J157">
        <v>0</v>
      </c>
      <c r="L157" t="s">
        <v>166</v>
      </c>
      <c r="M157" t="s">
        <v>170</v>
      </c>
      <c r="N157">
        <v>100</v>
      </c>
      <c r="O157" t="s">
        <v>171</v>
      </c>
      <c r="P157" t="s">
        <v>170</v>
      </c>
      <c r="R157" t="s">
        <v>172</v>
      </c>
      <c r="V157" t="s">
        <v>172</v>
      </c>
      <c r="W157" t="s">
        <v>31</v>
      </c>
      <c r="X157" t="s">
        <v>168</v>
      </c>
      <c r="Y157" t="s">
        <v>168</v>
      </c>
      <c r="Z157" t="s">
        <v>168</v>
      </c>
      <c r="AA157" t="s">
        <v>31</v>
      </c>
      <c r="AD157">
        <v>0</v>
      </c>
      <c r="AE157">
        <v>0</v>
      </c>
    </row>
    <row r="158" spans="1:31">
      <c r="A158" t="s">
        <v>486</v>
      </c>
      <c r="C158" s="93">
        <v>45359</v>
      </c>
      <c r="D158">
        <v>-404.99</v>
      </c>
      <c r="E158">
        <v>0</v>
      </c>
      <c r="F158" t="s">
        <v>52</v>
      </c>
      <c r="G158">
        <v>1</v>
      </c>
      <c r="H158">
        <v>-404.99</v>
      </c>
      <c r="J158">
        <v>0</v>
      </c>
      <c r="L158" t="s">
        <v>166</v>
      </c>
      <c r="M158" t="s">
        <v>174</v>
      </c>
      <c r="N158">
        <v>100</v>
      </c>
      <c r="O158" t="s">
        <v>175</v>
      </c>
      <c r="P158" t="s">
        <v>174</v>
      </c>
      <c r="R158" t="s">
        <v>176</v>
      </c>
      <c r="V158" t="s">
        <v>177</v>
      </c>
      <c r="W158" t="s">
        <v>178</v>
      </c>
      <c r="X158" t="s">
        <v>179</v>
      </c>
      <c r="Y158" t="s">
        <v>180</v>
      </c>
      <c r="Z158" t="s">
        <v>180</v>
      </c>
      <c r="AA158" t="s">
        <v>20</v>
      </c>
      <c r="AD158">
        <v>0</v>
      </c>
      <c r="AE158">
        <v>0</v>
      </c>
    </row>
    <row r="159" spans="1:31">
      <c r="A159" t="s">
        <v>487</v>
      </c>
      <c r="C159" s="93">
        <v>45357</v>
      </c>
      <c r="D159">
        <v>-85</v>
      </c>
      <c r="E159">
        <v>0</v>
      </c>
      <c r="F159" t="s">
        <v>52</v>
      </c>
      <c r="G159">
        <v>1</v>
      </c>
      <c r="H159">
        <v>-85</v>
      </c>
      <c r="J159">
        <v>0</v>
      </c>
      <c r="L159" t="s">
        <v>166</v>
      </c>
      <c r="M159" t="s">
        <v>182</v>
      </c>
      <c r="N159">
        <v>100</v>
      </c>
      <c r="O159" t="s">
        <v>16</v>
      </c>
      <c r="P159" t="s">
        <v>182</v>
      </c>
      <c r="R159" t="s">
        <v>183</v>
      </c>
      <c r="V159" t="s">
        <v>183</v>
      </c>
      <c r="W159" t="s">
        <v>31</v>
      </c>
      <c r="X159" t="s">
        <v>168</v>
      </c>
      <c r="Y159" t="s">
        <v>168</v>
      </c>
      <c r="Z159" t="s">
        <v>168</v>
      </c>
      <c r="AA159" t="s">
        <v>31</v>
      </c>
      <c r="AD159">
        <v>0</v>
      </c>
      <c r="AE159">
        <v>0</v>
      </c>
    </row>
    <row r="160" spans="1:31">
      <c r="A160" t="s">
        <v>488</v>
      </c>
      <c r="C160" s="93">
        <v>45356</v>
      </c>
      <c r="D160">
        <v>-6671.35</v>
      </c>
      <c r="E160">
        <v>0</v>
      </c>
      <c r="F160" t="s">
        <v>52</v>
      </c>
      <c r="G160">
        <v>1</v>
      </c>
      <c r="H160">
        <v>-6671.35</v>
      </c>
      <c r="J160">
        <v>0</v>
      </c>
      <c r="L160" t="s">
        <v>166</v>
      </c>
      <c r="M160" t="s">
        <v>185</v>
      </c>
      <c r="N160">
        <v>100</v>
      </c>
      <c r="O160" t="s">
        <v>186</v>
      </c>
      <c r="P160" t="s">
        <v>185</v>
      </c>
      <c r="R160" t="s">
        <v>187</v>
      </c>
      <c r="V160" t="s">
        <v>187</v>
      </c>
      <c r="W160" t="s">
        <v>31</v>
      </c>
      <c r="X160" t="s">
        <v>168</v>
      </c>
      <c r="Y160" t="s">
        <v>168</v>
      </c>
      <c r="Z160" t="s">
        <v>168</v>
      </c>
      <c r="AA160" t="s">
        <v>31</v>
      </c>
      <c r="AD160">
        <v>0</v>
      </c>
      <c r="AE160">
        <v>0</v>
      </c>
    </row>
    <row r="161" spans="1:31">
      <c r="A161" t="s">
        <v>489</v>
      </c>
      <c r="C161" s="93">
        <v>45356</v>
      </c>
      <c r="D161">
        <v>-110</v>
      </c>
      <c r="E161">
        <v>0</v>
      </c>
      <c r="F161" t="s">
        <v>52</v>
      </c>
      <c r="G161">
        <v>1</v>
      </c>
      <c r="H161">
        <v>-110</v>
      </c>
      <c r="J161">
        <v>0</v>
      </c>
      <c r="L161" t="s">
        <v>166</v>
      </c>
      <c r="M161" t="s">
        <v>189</v>
      </c>
      <c r="N161">
        <v>100</v>
      </c>
      <c r="O161" t="s">
        <v>186</v>
      </c>
      <c r="P161" t="s">
        <v>189</v>
      </c>
      <c r="R161" t="s">
        <v>190</v>
      </c>
      <c r="V161" t="s">
        <v>190</v>
      </c>
      <c r="W161" t="s">
        <v>31</v>
      </c>
      <c r="X161" t="s">
        <v>168</v>
      </c>
      <c r="Y161" t="s">
        <v>168</v>
      </c>
      <c r="Z161" t="s">
        <v>168</v>
      </c>
      <c r="AA161" t="s">
        <v>31</v>
      </c>
      <c r="AD161">
        <v>0</v>
      </c>
      <c r="AE161">
        <v>0</v>
      </c>
    </row>
    <row r="162" spans="1:31">
      <c r="A162" t="s">
        <v>490</v>
      </c>
      <c r="C162" s="93">
        <v>45355</v>
      </c>
      <c r="D162">
        <v>-52.8</v>
      </c>
      <c r="E162">
        <v>0</v>
      </c>
      <c r="F162" t="s">
        <v>52</v>
      </c>
      <c r="G162">
        <v>1</v>
      </c>
      <c r="H162">
        <v>-52.8</v>
      </c>
      <c r="J162">
        <v>0</v>
      </c>
      <c r="L162" t="s">
        <v>166</v>
      </c>
      <c r="M162" t="s">
        <v>192</v>
      </c>
      <c r="N162">
        <v>100</v>
      </c>
      <c r="O162" t="s">
        <v>167</v>
      </c>
      <c r="P162" t="s">
        <v>192</v>
      </c>
      <c r="R162" t="s">
        <v>193</v>
      </c>
      <c r="V162" t="s">
        <v>194</v>
      </c>
      <c r="W162" t="s">
        <v>31</v>
      </c>
      <c r="X162" t="s">
        <v>168</v>
      </c>
      <c r="Y162" t="s">
        <v>168</v>
      </c>
      <c r="Z162" t="s">
        <v>168</v>
      </c>
      <c r="AA162" t="s">
        <v>31</v>
      </c>
      <c r="AD162">
        <v>0</v>
      </c>
      <c r="AE162">
        <v>0</v>
      </c>
    </row>
    <row r="163" spans="1:31">
      <c r="A163" t="s">
        <v>491</v>
      </c>
      <c r="C163" s="93">
        <v>45355</v>
      </c>
      <c r="D163">
        <v>-6500</v>
      </c>
      <c r="E163">
        <v>0</v>
      </c>
      <c r="F163" t="s">
        <v>52</v>
      </c>
      <c r="G163">
        <v>1</v>
      </c>
      <c r="H163">
        <v>-6500</v>
      </c>
      <c r="J163">
        <v>0</v>
      </c>
      <c r="L163" t="s">
        <v>166</v>
      </c>
      <c r="M163" t="s">
        <v>196</v>
      </c>
      <c r="N163">
        <v>100</v>
      </c>
      <c r="O163" t="s">
        <v>186</v>
      </c>
      <c r="P163" t="s">
        <v>196</v>
      </c>
      <c r="R163" t="s">
        <v>197</v>
      </c>
      <c r="V163" t="s">
        <v>197</v>
      </c>
      <c r="W163" t="s">
        <v>198</v>
      </c>
      <c r="X163" t="s">
        <v>199</v>
      </c>
      <c r="Y163" t="s">
        <v>199</v>
      </c>
      <c r="Z163" t="s">
        <v>199</v>
      </c>
      <c r="AA163" t="s">
        <v>28</v>
      </c>
      <c r="AD163">
        <v>0</v>
      </c>
      <c r="AE163">
        <v>0</v>
      </c>
    </row>
    <row r="164" spans="1:31">
      <c r="A164" t="s">
        <v>492</v>
      </c>
      <c r="C164" s="93">
        <v>45355</v>
      </c>
      <c r="D164">
        <v>-10000</v>
      </c>
      <c r="E164">
        <v>0</v>
      </c>
      <c r="F164" t="s">
        <v>52</v>
      </c>
      <c r="G164">
        <v>1</v>
      </c>
      <c r="H164">
        <v>-10000</v>
      </c>
      <c r="J164">
        <v>0</v>
      </c>
      <c r="L164" t="s">
        <v>166</v>
      </c>
      <c r="M164" t="s">
        <v>201</v>
      </c>
      <c r="N164">
        <v>100</v>
      </c>
      <c r="O164" t="s">
        <v>186</v>
      </c>
      <c r="P164" t="s">
        <v>201</v>
      </c>
      <c r="R164" t="s">
        <v>197</v>
      </c>
      <c r="V164" t="s">
        <v>197</v>
      </c>
      <c r="W164" t="s">
        <v>198</v>
      </c>
      <c r="X164" t="s">
        <v>199</v>
      </c>
      <c r="Y164" t="s">
        <v>199</v>
      </c>
      <c r="Z164" t="s">
        <v>199</v>
      </c>
      <c r="AA164" t="s">
        <v>28</v>
      </c>
      <c r="AD164">
        <v>0</v>
      </c>
      <c r="AE164">
        <v>0</v>
      </c>
    </row>
    <row r="165" spans="1:31">
      <c r="A165" t="s">
        <v>493</v>
      </c>
      <c r="C165" s="93">
        <v>45355</v>
      </c>
      <c r="D165">
        <v>-10000</v>
      </c>
      <c r="E165">
        <v>0</v>
      </c>
      <c r="F165" t="s">
        <v>52</v>
      </c>
      <c r="G165">
        <v>1</v>
      </c>
      <c r="H165">
        <v>-10000</v>
      </c>
      <c r="J165">
        <v>0</v>
      </c>
      <c r="L165" t="s">
        <v>166</v>
      </c>
      <c r="M165" t="s">
        <v>203</v>
      </c>
      <c r="N165">
        <v>100</v>
      </c>
      <c r="O165" t="s">
        <v>204</v>
      </c>
      <c r="P165" t="s">
        <v>203</v>
      </c>
      <c r="R165" t="s">
        <v>197</v>
      </c>
      <c r="V165" t="s">
        <v>197</v>
      </c>
      <c r="W165" t="s">
        <v>198</v>
      </c>
      <c r="X165" t="s">
        <v>199</v>
      </c>
      <c r="Y165" t="s">
        <v>199</v>
      </c>
      <c r="Z165" t="s">
        <v>199</v>
      </c>
      <c r="AA165" t="s">
        <v>28</v>
      </c>
      <c r="AD165">
        <v>0</v>
      </c>
      <c r="AE165">
        <v>0</v>
      </c>
    </row>
    <row r="166" spans="1:31">
      <c r="A166" t="s">
        <v>494</v>
      </c>
      <c r="C166" s="93">
        <v>45355</v>
      </c>
      <c r="D166">
        <v>-3500</v>
      </c>
      <c r="E166">
        <v>0</v>
      </c>
      <c r="F166" t="s">
        <v>52</v>
      </c>
      <c r="G166">
        <v>1</v>
      </c>
      <c r="H166">
        <v>-3500</v>
      </c>
      <c r="J166">
        <v>0</v>
      </c>
      <c r="L166" t="s">
        <v>166</v>
      </c>
      <c r="M166" t="s">
        <v>206</v>
      </c>
      <c r="N166">
        <v>100</v>
      </c>
      <c r="O166" t="s">
        <v>167</v>
      </c>
      <c r="P166" t="s">
        <v>206</v>
      </c>
      <c r="R166" t="s">
        <v>207</v>
      </c>
      <c r="V166" t="s">
        <v>208</v>
      </c>
      <c r="W166" t="s">
        <v>198</v>
      </c>
      <c r="X166" t="s">
        <v>199</v>
      </c>
      <c r="Y166" t="s">
        <v>199</v>
      </c>
      <c r="Z166" t="s">
        <v>199</v>
      </c>
      <c r="AA166" t="s">
        <v>28</v>
      </c>
      <c r="AD166">
        <v>0</v>
      </c>
      <c r="AE166">
        <v>0</v>
      </c>
    </row>
    <row r="167" spans="1:31">
      <c r="A167" t="s">
        <v>495</v>
      </c>
      <c r="C167" s="93">
        <v>45355</v>
      </c>
      <c r="D167">
        <v>-17500</v>
      </c>
      <c r="E167">
        <v>0</v>
      </c>
      <c r="F167" t="s">
        <v>52</v>
      </c>
      <c r="G167">
        <v>1</v>
      </c>
      <c r="H167">
        <v>-17500</v>
      </c>
      <c r="J167">
        <v>0</v>
      </c>
      <c r="L167" t="s">
        <v>166</v>
      </c>
      <c r="M167" t="s">
        <v>210</v>
      </c>
      <c r="N167">
        <v>100</v>
      </c>
      <c r="O167" t="s">
        <v>186</v>
      </c>
      <c r="P167" t="s">
        <v>210</v>
      </c>
      <c r="R167" t="s">
        <v>197</v>
      </c>
      <c r="V167" t="s">
        <v>197</v>
      </c>
      <c r="W167" t="s">
        <v>198</v>
      </c>
      <c r="X167" t="s">
        <v>199</v>
      </c>
      <c r="Y167" t="s">
        <v>199</v>
      </c>
      <c r="Z167" t="s">
        <v>199</v>
      </c>
      <c r="AA167" t="s">
        <v>28</v>
      </c>
      <c r="AD167">
        <v>0</v>
      </c>
      <c r="AE167">
        <v>0</v>
      </c>
    </row>
    <row r="168" spans="1:31">
      <c r="A168" t="s">
        <v>496</v>
      </c>
      <c r="C168" s="93">
        <v>45355</v>
      </c>
      <c r="D168">
        <v>-13313.44</v>
      </c>
      <c r="E168">
        <v>0</v>
      </c>
      <c r="F168" t="s">
        <v>52</v>
      </c>
      <c r="G168">
        <v>1</v>
      </c>
      <c r="H168">
        <v>-13313.44</v>
      </c>
      <c r="J168">
        <v>0</v>
      </c>
      <c r="L168" t="s">
        <v>166</v>
      </c>
      <c r="M168" t="s">
        <v>212</v>
      </c>
      <c r="N168">
        <v>100</v>
      </c>
      <c r="O168" t="s">
        <v>16</v>
      </c>
      <c r="P168" t="s">
        <v>212</v>
      </c>
      <c r="R168" t="s">
        <v>197</v>
      </c>
      <c r="V168" t="s">
        <v>197</v>
      </c>
      <c r="W168" t="s">
        <v>198</v>
      </c>
      <c r="X168" t="s">
        <v>199</v>
      </c>
      <c r="Y168" t="s">
        <v>199</v>
      </c>
      <c r="Z168" t="s">
        <v>199</v>
      </c>
      <c r="AA168" t="s">
        <v>28</v>
      </c>
      <c r="AD168">
        <v>0</v>
      </c>
      <c r="AE168">
        <v>0</v>
      </c>
    </row>
    <row r="169" spans="1:31">
      <c r="A169" t="s">
        <v>497</v>
      </c>
      <c r="C169" s="93">
        <v>45355</v>
      </c>
      <c r="D169">
        <v>-3000</v>
      </c>
      <c r="E169">
        <v>0</v>
      </c>
      <c r="F169" t="s">
        <v>52</v>
      </c>
      <c r="G169">
        <v>1</v>
      </c>
      <c r="H169">
        <v>-3000</v>
      </c>
      <c r="J169">
        <v>0</v>
      </c>
      <c r="L169" t="s">
        <v>166</v>
      </c>
      <c r="M169" t="s">
        <v>214</v>
      </c>
      <c r="N169">
        <v>100</v>
      </c>
      <c r="O169" t="s">
        <v>215</v>
      </c>
      <c r="P169" t="s">
        <v>214</v>
      </c>
      <c r="R169" t="s">
        <v>197</v>
      </c>
      <c r="V169" t="s">
        <v>197</v>
      </c>
      <c r="W169" t="s">
        <v>198</v>
      </c>
      <c r="X169" t="s">
        <v>199</v>
      </c>
      <c r="Y169" t="s">
        <v>199</v>
      </c>
      <c r="Z169" t="s">
        <v>199</v>
      </c>
      <c r="AA169" t="s">
        <v>28</v>
      </c>
      <c r="AD169">
        <v>0</v>
      </c>
      <c r="AE169">
        <v>0</v>
      </c>
    </row>
    <row r="170" spans="1:31">
      <c r="A170" t="s">
        <v>498</v>
      </c>
      <c r="C170" s="93">
        <v>45355</v>
      </c>
      <c r="D170">
        <v>-13313.44</v>
      </c>
      <c r="E170">
        <v>0</v>
      </c>
      <c r="F170" t="s">
        <v>52</v>
      </c>
      <c r="G170">
        <v>1</v>
      </c>
      <c r="H170">
        <v>-13313.44</v>
      </c>
      <c r="J170">
        <v>0</v>
      </c>
      <c r="L170" t="s">
        <v>166</v>
      </c>
      <c r="M170" t="s">
        <v>217</v>
      </c>
      <c r="N170">
        <v>100</v>
      </c>
      <c r="O170" t="s">
        <v>16</v>
      </c>
      <c r="P170" t="s">
        <v>217</v>
      </c>
      <c r="R170" t="s">
        <v>197</v>
      </c>
      <c r="V170" t="s">
        <v>197</v>
      </c>
      <c r="W170" t="s">
        <v>198</v>
      </c>
      <c r="X170" t="s">
        <v>199</v>
      </c>
      <c r="Y170" t="s">
        <v>199</v>
      </c>
      <c r="Z170" t="s">
        <v>199</v>
      </c>
      <c r="AA170" t="s">
        <v>28</v>
      </c>
      <c r="AD170">
        <v>0</v>
      </c>
      <c r="AE170">
        <v>0</v>
      </c>
    </row>
    <row r="171" spans="1:31">
      <c r="A171" t="s">
        <v>499</v>
      </c>
      <c r="C171" s="93">
        <v>45355</v>
      </c>
      <c r="D171">
        <v>-6000</v>
      </c>
      <c r="E171">
        <v>0</v>
      </c>
      <c r="F171" t="s">
        <v>52</v>
      </c>
      <c r="G171">
        <v>1</v>
      </c>
      <c r="H171">
        <v>-6000</v>
      </c>
      <c r="J171">
        <v>0</v>
      </c>
      <c r="L171" t="s">
        <v>166</v>
      </c>
      <c r="M171" t="s">
        <v>219</v>
      </c>
      <c r="N171">
        <v>100</v>
      </c>
      <c r="O171" t="s">
        <v>204</v>
      </c>
      <c r="P171" t="s">
        <v>219</v>
      </c>
      <c r="R171" t="s">
        <v>197</v>
      </c>
      <c r="V171" t="s">
        <v>197</v>
      </c>
      <c r="W171" t="s">
        <v>198</v>
      </c>
      <c r="X171" t="s">
        <v>199</v>
      </c>
      <c r="Y171" t="s">
        <v>199</v>
      </c>
      <c r="Z171" t="s">
        <v>199</v>
      </c>
      <c r="AA171" t="s">
        <v>28</v>
      </c>
      <c r="AD171">
        <v>0</v>
      </c>
      <c r="AE171">
        <v>0</v>
      </c>
    </row>
    <row r="172" spans="1:31">
      <c r="A172" t="s">
        <v>500</v>
      </c>
      <c r="C172" s="93">
        <v>45355</v>
      </c>
      <c r="D172">
        <v>-4500</v>
      </c>
      <c r="E172">
        <v>0</v>
      </c>
      <c r="F172" t="s">
        <v>52</v>
      </c>
      <c r="G172">
        <v>1</v>
      </c>
      <c r="H172">
        <v>-4500</v>
      </c>
      <c r="J172">
        <v>0</v>
      </c>
      <c r="L172" t="s">
        <v>166</v>
      </c>
      <c r="M172" t="s">
        <v>221</v>
      </c>
      <c r="N172">
        <v>100</v>
      </c>
      <c r="O172" t="s">
        <v>186</v>
      </c>
      <c r="P172" t="s">
        <v>221</v>
      </c>
      <c r="R172" t="s">
        <v>197</v>
      </c>
      <c r="V172" t="s">
        <v>197</v>
      </c>
      <c r="W172" t="s">
        <v>198</v>
      </c>
      <c r="X172" t="s">
        <v>199</v>
      </c>
      <c r="Y172" t="s">
        <v>199</v>
      </c>
      <c r="Z172" t="s">
        <v>199</v>
      </c>
      <c r="AA172" t="s">
        <v>28</v>
      </c>
      <c r="AD172">
        <v>0</v>
      </c>
      <c r="AE172">
        <v>0</v>
      </c>
    </row>
    <row r="173" spans="1:31">
      <c r="A173" t="s">
        <v>501</v>
      </c>
      <c r="C173" s="93">
        <v>45355</v>
      </c>
      <c r="D173">
        <v>-6000</v>
      </c>
      <c r="E173">
        <v>0</v>
      </c>
      <c r="F173" t="s">
        <v>52</v>
      </c>
      <c r="G173">
        <v>1</v>
      </c>
      <c r="H173">
        <v>-6000</v>
      </c>
      <c r="J173">
        <v>0</v>
      </c>
      <c r="L173" t="s">
        <v>166</v>
      </c>
      <c r="M173" t="s">
        <v>223</v>
      </c>
      <c r="N173">
        <v>100</v>
      </c>
      <c r="O173" t="s">
        <v>16</v>
      </c>
      <c r="P173" t="s">
        <v>223</v>
      </c>
      <c r="R173" t="s">
        <v>197</v>
      </c>
      <c r="V173" t="s">
        <v>197</v>
      </c>
      <c r="W173" t="s">
        <v>198</v>
      </c>
      <c r="X173" t="s">
        <v>199</v>
      </c>
      <c r="Y173" t="s">
        <v>199</v>
      </c>
      <c r="Z173" t="s">
        <v>199</v>
      </c>
      <c r="AA173" t="s">
        <v>28</v>
      </c>
      <c r="AD173">
        <v>0</v>
      </c>
      <c r="AE173">
        <v>0</v>
      </c>
    </row>
    <row r="174" spans="1:31">
      <c r="A174" t="s">
        <v>502</v>
      </c>
      <c r="C174" s="93">
        <v>45355</v>
      </c>
      <c r="D174">
        <v>-13313.44</v>
      </c>
      <c r="E174">
        <v>0</v>
      </c>
      <c r="F174" t="s">
        <v>52</v>
      </c>
      <c r="G174">
        <v>1</v>
      </c>
      <c r="H174">
        <v>-13313.44</v>
      </c>
      <c r="J174">
        <v>0</v>
      </c>
      <c r="L174" t="s">
        <v>166</v>
      </c>
      <c r="M174" t="s">
        <v>225</v>
      </c>
      <c r="N174">
        <v>100</v>
      </c>
      <c r="O174" t="s">
        <v>167</v>
      </c>
      <c r="P174" t="s">
        <v>225</v>
      </c>
      <c r="R174" t="s">
        <v>197</v>
      </c>
      <c r="V174" t="s">
        <v>197</v>
      </c>
      <c r="W174" t="s">
        <v>198</v>
      </c>
      <c r="X174" t="s">
        <v>199</v>
      </c>
      <c r="Y174" t="s">
        <v>199</v>
      </c>
      <c r="Z174" t="s">
        <v>199</v>
      </c>
      <c r="AA174" t="s">
        <v>28</v>
      </c>
      <c r="AD174">
        <v>0</v>
      </c>
      <c r="AE174">
        <v>0</v>
      </c>
    </row>
    <row r="175" spans="1:31">
      <c r="A175" t="s">
        <v>503</v>
      </c>
      <c r="C175" s="93">
        <v>45355</v>
      </c>
      <c r="D175">
        <v>-8500</v>
      </c>
      <c r="E175">
        <v>0</v>
      </c>
      <c r="F175" t="s">
        <v>52</v>
      </c>
      <c r="G175">
        <v>1</v>
      </c>
      <c r="H175">
        <v>-8500</v>
      </c>
      <c r="J175">
        <v>0</v>
      </c>
      <c r="L175" t="s">
        <v>166</v>
      </c>
      <c r="M175" t="s">
        <v>227</v>
      </c>
      <c r="N175">
        <v>100</v>
      </c>
      <c r="O175" t="s">
        <v>186</v>
      </c>
      <c r="P175" t="s">
        <v>227</v>
      </c>
      <c r="R175" t="s">
        <v>197</v>
      </c>
      <c r="V175" t="s">
        <v>197</v>
      </c>
      <c r="W175" t="s">
        <v>198</v>
      </c>
      <c r="X175" t="s">
        <v>199</v>
      </c>
      <c r="Y175" t="s">
        <v>199</v>
      </c>
      <c r="Z175" t="s">
        <v>199</v>
      </c>
      <c r="AA175" t="s">
        <v>28</v>
      </c>
      <c r="AD175">
        <v>0</v>
      </c>
      <c r="AE175">
        <v>0</v>
      </c>
    </row>
    <row r="176" spans="1:31">
      <c r="A176" t="s">
        <v>504</v>
      </c>
      <c r="C176" s="93">
        <v>45355</v>
      </c>
      <c r="D176">
        <v>-10000</v>
      </c>
      <c r="E176">
        <v>0</v>
      </c>
      <c r="F176" t="s">
        <v>52</v>
      </c>
      <c r="G176">
        <v>1</v>
      </c>
      <c r="H176">
        <v>-10000</v>
      </c>
      <c r="J176">
        <v>0</v>
      </c>
      <c r="L176" t="s">
        <v>166</v>
      </c>
      <c r="M176" t="s">
        <v>229</v>
      </c>
      <c r="N176">
        <v>100</v>
      </c>
      <c r="O176" t="s">
        <v>230</v>
      </c>
      <c r="P176" t="s">
        <v>229</v>
      </c>
      <c r="R176" t="s">
        <v>197</v>
      </c>
      <c r="V176" t="s">
        <v>197</v>
      </c>
      <c r="W176" t="s">
        <v>198</v>
      </c>
      <c r="X176" t="s">
        <v>199</v>
      </c>
      <c r="Y176" t="s">
        <v>199</v>
      </c>
      <c r="Z176" t="s">
        <v>199</v>
      </c>
      <c r="AA176" t="s">
        <v>28</v>
      </c>
      <c r="AD176">
        <v>0</v>
      </c>
      <c r="AE176">
        <v>0</v>
      </c>
    </row>
    <row r="177" spans="1:31">
      <c r="A177" t="s">
        <v>505</v>
      </c>
      <c r="C177" s="93">
        <v>45355</v>
      </c>
      <c r="D177">
        <v>-5500</v>
      </c>
      <c r="E177">
        <v>0</v>
      </c>
      <c r="F177" t="s">
        <v>52</v>
      </c>
      <c r="G177">
        <v>1</v>
      </c>
      <c r="H177">
        <v>-5500</v>
      </c>
      <c r="J177">
        <v>0</v>
      </c>
      <c r="L177" t="s">
        <v>166</v>
      </c>
      <c r="M177" t="s">
        <v>232</v>
      </c>
      <c r="N177">
        <v>100</v>
      </c>
      <c r="O177" t="s">
        <v>186</v>
      </c>
      <c r="P177" t="s">
        <v>232</v>
      </c>
      <c r="R177" t="s">
        <v>197</v>
      </c>
      <c r="V177" t="s">
        <v>197</v>
      </c>
      <c r="W177" t="s">
        <v>198</v>
      </c>
      <c r="X177" t="s">
        <v>199</v>
      </c>
      <c r="Y177" t="s">
        <v>199</v>
      </c>
      <c r="Z177" t="s">
        <v>199</v>
      </c>
      <c r="AA177" t="s">
        <v>28</v>
      </c>
      <c r="AD177">
        <v>0</v>
      </c>
      <c r="AE177">
        <v>0</v>
      </c>
    </row>
    <row r="178" spans="1:31">
      <c r="A178" t="s">
        <v>506</v>
      </c>
      <c r="C178" s="93">
        <v>45355</v>
      </c>
      <c r="D178">
        <v>-3500</v>
      </c>
      <c r="E178">
        <v>0</v>
      </c>
      <c r="F178" t="s">
        <v>52</v>
      </c>
      <c r="G178">
        <v>1</v>
      </c>
      <c r="H178">
        <v>-3500</v>
      </c>
      <c r="J178">
        <v>0</v>
      </c>
      <c r="L178" t="s">
        <v>166</v>
      </c>
      <c r="M178" t="s">
        <v>234</v>
      </c>
      <c r="N178">
        <v>100</v>
      </c>
      <c r="O178" t="s">
        <v>24</v>
      </c>
      <c r="P178" t="s">
        <v>234</v>
      </c>
      <c r="R178" t="s">
        <v>197</v>
      </c>
      <c r="V178" t="s">
        <v>197</v>
      </c>
      <c r="W178" t="s">
        <v>198</v>
      </c>
      <c r="X178" t="s">
        <v>199</v>
      </c>
      <c r="Y178" t="s">
        <v>199</v>
      </c>
      <c r="Z178" t="s">
        <v>199</v>
      </c>
      <c r="AA178" t="s">
        <v>28</v>
      </c>
      <c r="AD178">
        <v>0</v>
      </c>
      <c r="AE178">
        <v>0</v>
      </c>
    </row>
    <row r="179" spans="1:31">
      <c r="A179" t="s">
        <v>507</v>
      </c>
      <c r="C179" s="93">
        <v>45355</v>
      </c>
      <c r="D179">
        <v>-10000</v>
      </c>
      <c r="E179">
        <v>0</v>
      </c>
      <c r="F179" t="s">
        <v>52</v>
      </c>
      <c r="G179">
        <v>1</v>
      </c>
      <c r="H179">
        <v>-10000</v>
      </c>
      <c r="J179">
        <v>0</v>
      </c>
      <c r="L179" t="s">
        <v>166</v>
      </c>
      <c r="M179" t="s">
        <v>236</v>
      </c>
      <c r="N179">
        <v>100</v>
      </c>
      <c r="O179" t="s">
        <v>16</v>
      </c>
      <c r="P179" t="s">
        <v>236</v>
      </c>
      <c r="R179" t="s">
        <v>197</v>
      </c>
      <c r="V179" t="s">
        <v>197</v>
      </c>
      <c r="W179" t="s">
        <v>198</v>
      </c>
      <c r="X179" t="s">
        <v>199</v>
      </c>
      <c r="Y179" t="s">
        <v>199</v>
      </c>
      <c r="Z179" t="s">
        <v>199</v>
      </c>
      <c r="AA179" t="s">
        <v>28</v>
      </c>
      <c r="AD179">
        <v>0</v>
      </c>
      <c r="AE179">
        <v>0</v>
      </c>
    </row>
    <row r="180" spans="1:31">
      <c r="A180" t="s">
        <v>508</v>
      </c>
      <c r="C180" s="93">
        <v>45355</v>
      </c>
      <c r="D180">
        <v>-16000</v>
      </c>
      <c r="E180">
        <v>0</v>
      </c>
      <c r="F180" t="s">
        <v>52</v>
      </c>
      <c r="G180">
        <v>1</v>
      </c>
      <c r="H180">
        <v>-16000</v>
      </c>
      <c r="J180">
        <v>0</v>
      </c>
      <c r="L180" t="s">
        <v>166</v>
      </c>
      <c r="M180" t="s">
        <v>238</v>
      </c>
      <c r="N180">
        <v>100</v>
      </c>
      <c r="O180" t="s">
        <v>186</v>
      </c>
      <c r="P180" t="s">
        <v>238</v>
      </c>
      <c r="R180" t="s">
        <v>197</v>
      </c>
      <c r="V180" t="s">
        <v>197</v>
      </c>
      <c r="W180" t="s">
        <v>198</v>
      </c>
      <c r="X180" t="s">
        <v>199</v>
      </c>
      <c r="Y180" t="s">
        <v>199</v>
      </c>
      <c r="Z180" t="s">
        <v>199</v>
      </c>
      <c r="AA180" t="s">
        <v>28</v>
      </c>
      <c r="AD180">
        <v>0</v>
      </c>
      <c r="AE180">
        <v>0</v>
      </c>
    </row>
    <row r="181" spans="1:31">
      <c r="A181" t="s">
        <v>509</v>
      </c>
      <c r="C181" s="93">
        <v>45355</v>
      </c>
      <c r="D181">
        <v>-13000</v>
      </c>
      <c r="E181">
        <v>0</v>
      </c>
      <c r="F181" t="s">
        <v>52</v>
      </c>
      <c r="G181">
        <v>1</v>
      </c>
      <c r="H181">
        <v>-13000</v>
      </c>
      <c r="J181">
        <v>0</v>
      </c>
      <c r="L181" t="s">
        <v>166</v>
      </c>
      <c r="M181" t="s">
        <v>240</v>
      </c>
      <c r="N181">
        <v>100</v>
      </c>
      <c r="O181" t="s">
        <v>24</v>
      </c>
      <c r="P181" t="s">
        <v>240</v>
      </c>
      <c r="R181" t="s">
        <v>197</v>
      </c>
      <c r="V181" t="s">
        <v>197</v>
      </c>
      <c r="W181" t="s">
        <v>198</v>
      </c>
      <c r="X181" t="s">
        <v>199</v>
      </c>
      <c r="Y181" t="s">
        <v>199</v>
      </c>
      <c r="Z181" t="s">
        <v>199</v>
      </c>
      <c r="AA181" t="s">
        <v>28</v>
      </c>
      <c r="AD181">
        <v>0</v>
      </c>
      <c r="AE181">
        <v>0</v>
      </c>
    </row>
    <row r="182" spans="1:31">
      <c r="A182" t="s">
        <v>510</v>
      </c>
      <c r="C182" s="93">
        <v>45355</v>
      </c>
      <c r="D182">
        <v>-4500</v>
      </c>
      <c r="E182">
        <v>0</v>
      </c>
      <c r="F182" t="s">
        <v>52</v>
      </c>
      <c r="G182">
        <v>1</v>
      </c>
      <c r="H182">
        <v>-4500</v>
      </c>
      <c r="J182">
        <v>0</v>
      </c>
      <c r="L182" t="s">
        <v>166</v>
      </c>
      <c r="M182" t="s">
        <v>242</v>
      </c>
      <c r="N182">
        <v>100</v>
      </c>
      <c r="O182" t="s">
        <v>186</v>
      </c>
      <c r="P182" t="s">
        <v>242</v>
      </c>
      <c r="R182" t="s">
        <v>197</v>
      </c>
      <c r="V182" t="s">
        <v>197</v>
      </c>
      <c r="W182" t="s">
        <v>198</v>
      </c>
      <c r="X182" t="s">
        <v>199</v>
      </c>
      <c r="Y182" t="s">
        <v>199</v>
      </c>
      <c r="Z182" t="s">
        <v>199</v>
      </c>
      <c r="AA182" t="s">
        <v>28</v>
      </c>
      <c r="AD182">
        <v>0</v>
      </c>
      <c r="AE182">
        <v>0</v>
      </c>
    </row>
    <row r="183" spans="1:31">
      <c r="A183" t="s">
        <v>511</v>
      </c>
      <c r="C183" s="93">
        <v>45355</v>
      </c>
      <c r="D183">
        <v>-4000</v>
      </c>
      <c r="E183">
        <v>0</v>
      </c>
      <c r="F183" t="s">
        <v>52</v>
      </c>
      <c r="G183">
        <v>1</v>
      </c>
      <c r="H183">
        <v>-4000</v>
      </c>
      <c r="J183">
        <v>0</v>
      </c>
      <c r="L183" t="s">
        <v>166</v>
      </c>
      <c r="M183" t="s">
        <v>244</v>
      </c>
      <c r="N183">
        <v>100</v>
      </c>
      <c r="O183" t="s">
        <v>24</v>
      </c>
      <c r="P183" t="s">
        <v>244</v>
      </c>
      <c r="R183" t="s">
        <v>197</v>
      </c>
      <c r="V183" t="s">
        <v>197</v>
      </c>
      <c r="W183" t="s">
        <v>198</v>
      </c>
      <c r="X183" t="s">
        <v>199</v>
      </c>
      <c r="Y183" t="s">
        <v>199</v>
      </c>
      <c r="Z183" t="s">
        <v>199</v>
      </c>
      <c r="AA183" t="s">
        <v>28</v>
      </c>
      <c r="AD183">
        <v>0</v>
      </c>
      <c r="AE183">
        <v>0</v>
      </c>
    </row>
    <row r="184" spans="1:31">
      <c r="A184" t="s">
        <v>512</v>
      </c>
      <c r="C184" s="93">
        <v>45355</v>
      </c>
      <c r="D184">
        <v>-3500</v>
      </c>
      <c r="E184">
        <v>0</v>
      </c>
      <c r="F184" t="s">
        <v>52</v>
      </c>
      <c r="G184">
        <v>1</v>
      </c>
      <c r="H184">
        <v>-3500</v>
      </c>
      <c r="J184">
        <v>0</v>
      </c>
      <c r="L184" t="s">
        <v>166</v>
      </c>
      <c r="M184" t="s">
        <v>246</v>
      </c>
      <c r="N184">
        <v>100</v>
      </c>
      <c r="O184" t="s">
        <v>16</v>
      </c>
      <c r="P184" t="s">
        <v>246</v>
      </c>
      <c r="R184" t="s">
        <v>197</v>
      </c>
      <c r="V184" t="s">
        <v>197</v>
      </c>
      <c r="W184" t="s">
        <v>198</v>
      </c>
      <c r="X184" t="s">
        <v>199</v>
      </c>
      <c r="Y184" t="s">
        <v>199</v>
      </c>
      <c r="Z184" t="s">
        <v>199</v>
      </c>
      <c r="AA184" t="s">
        <v>28</v>
      </c>
      <c r="AD184">
        <v>0</v>
      </c>
      <c r="AE184">
        <v>0</v>
      </c>
    </row>
    <row r="185" spans="1:31">
      <c r="A185" t="s">
        <v>513</v>
      </c>
      <c r="C185" s="93">
        <v>45355</v>
      </c>
      <c r="D185">
        <v>-1600</v>
      </c>
      <c r="E185">
        <v>0</v>
      </c>
      <c r="F185" t="s">
        <v>52</v>
      </c>
      <c r="G185">
        <v>1</v>
      </c>
      <c r="H185">
        <v>-1600</v>
      </c>
      <c r="J185">
        <v>0</v>
      </c>
      <c r="L185" t="s">
        <v>166</v>
      </c>
      <c r="M185" t="s">
        <v>248</v>
      </c>
      <c r="N185">
        <v>100</v>
      </c>
      <c r="O185" t="s">
        <v>186</v>
      </c>
      <c r="P185" t="s">
        <v>248</v>
      </c>
      <c r="R185" t="s">
        <v>197</v>
      </c>
      <c r="V185" t="s">
        <v>197</v>
      </c>
      <c r="W185" t="s">
        <v>198</v>
      </c>
      <c r="X185" t="s">
        <v>199</v>
      </c>
      <c r="Y185" t="s">
        <v>199</v>
      </c>
      <c r="Z185" t="s">
        <v>199</v>
      </c>
      <c r="AA185" t="s">
        <v>28</v>
      </c>
      <c r="AD185">
        <v>0</v>
      </c>
      <c r="AE185">
        <v>0</v>
      </c>
    </row>
    <row r="186" spans="1:31">
      <c r="A186" t="s">
        <v>514</v>
      </c>
      <c r="C186" s="93">
        <v>45355</v>
      </c>
      <c r="D186">
        <v>-21276.6</v>
      </c>
      <c r="E186">
        <v>0</v>
      </c>
      <c r="F186" t="s">
        <v>52</v>
      </c>
      <c r="G186">
        <v>1</v>
      </c>
      <c r="H186">
        <v>-21276.6</v>
      </c>
      <c r="J186">
        <v>0</v>
      </c>
      <c r="L186" t="s">
        <v>166</v>
      </c>
      <c r="M186" t="s">
        <v>250</v>
      </c>
      <c r="N186">
        <v>100</v>
      </c>
      <c r="O186" t="s">
        <v>204</v>
      </c>
      <c r="P186" t="s">
        <v>250</v>
      </c>
      <c r="R186" t="s">
        <v>197</v>
      </c>
      <c r="V186" t="s">
        <v>197</v>
      </c>
      <c r="W186" t="s">
        <v>198</v>
      </c>
      <c r="X186" t="s">
        <v>199</v>
      </c>
      <c r="Y186" t="s">
        <v>199</v>
      </c>
      <c r="Z186" t="s">
        <v>199</v>
      </c>
      <c r="AA186" t="s">
        <v>28</v>
      </c>
      <c r="AD186">
        <v>0</v>
      </c>
      <c r="AE186">
        <v>0</v>
      </c>
    </row>
    <row r="187" spans="1:31">
      <c r="A187" t="s">
        <v>515</v>
      </c>
      <c r="C187" s="93">
        <v>45355</v>
      </c>
      <c r="D187">
        <v>-8500</v>
      </c>
      <c r="E187">
        <v>0</v>
      </c>
      <c r="F187" t="s">
        <v>52</v>
      </c>
      <c r="G187">
        <v>1</v>
      </c>
      <c r="H187">
        <v>-8500</v>
      </c>
      <c r="J187">
        <v>0</v>
      </c>
      <c r="L187" t="s">
        <v>166</v>
      </c>
      <c r="M187" t="s">
        <v>252</v>
      </c>
      <c r="N187">
        <v>100</v>
      </c>
      <c r="O187" t="s">
        <v>186</v>
      </c>
      <c r="P187" t="s">
        <v>252</v>
      </c>
      <c r="R187" t="s">
        <v>197</v>
      </c>
      <c r="V187" t="s">
        <v>197</v>
      </c>
      <c r="W187" t="s">
        <v>198</v>
      </c>
      <c r="X187" t="s">
        <v>199</v>
      </c>
      <c r="Y187" t="s">
        <v>199</v>
      </c>
      <c r="Z187" t="s">
        <v>199</v>
      </c>
      <c r="AA187" t="s">
        <v>28</v>
      </c>
      <c r="AD187">
        <v>0</v>
      </c>
      <c r="AE187">
        <v>0</v>
      </c>
    </row>
    <row r="188" spans="1:31">
      <c r="A188" t="s">
        <v>516</v>
      </c>
      <c r="C188" s="93">
        <v>45355</v>
      </c>
      <c r="D188">
        <v>-5500</v>
      </c>
      <c r="E188">
        <v>0</v>
      </c>
      <c r="F188" t="s">
        <v>52</v>
      </c>
      <c r="G188">
        <v>1</v>
      </c>
      <c r="H188">
        <v>-5500</v>
      </c>
      <c r="J188">
        <v>0</v>
      </c>
      <c r="L188" t="s">
        <v>166</v>
      </c>
      <c r="M188" t="s">
        <v>254</v>
      </c>
      <c r="N188">
        <v>100</v>
      </c>
      <c r="O188" t="s">
        <v>186</v>
      </c>
      <c r="P188" t="s">
        <v>254</v>
      </c>
      <c r="R188" t="s">
        <v>197</v>
      </c>
      <c r="V188" t="s">
        <v>197</v>
      </c>
      <c r="W188" t="s">
        <v>198</v>
      </c>
      <c r="X188" t="s">
        <v>199</v>
      </c>
      <c r="Y188" t="s">
        <v>199</v>
      </c>
      <c r="Z188" t="s">
        <v>199</v>
      </c>
      <c r="AA188" t="s">
        <v>28</v>
      </c>
      <c r="AD188">
        <v>0</v>
      </c>
      <c r="AE188">
        <v>0</v>
      </c>
    </row>
    <row r="189" spans="1:31">
      <c r="A189" t="s">
        <v>517</v>
      </c>
      <c r="C189" s="93">
        <v>45355</v>
      </c>
      <c r="D189">
        <v>-1600</v>
      </c>
      <c r="E189">
        <v>0</v>
      </c>
      <c r="F189" t="s">
        <v>52</v>
      </c>
      <c r="G189">
        <v>1</v>
      </c>
      <c r="H189">
        <v>-1600</v>
      </c>
      <c r="J189">
        <v>0</v>
      </c>
      <c r="L189" t="s">
        <v>166</v>
      </c>
      <c r="M189" t="s">
        <v>166</v>
      </c>
      <c r="N189">
        <v>100</v>
      </c>
      <c r="O189" t="s">
        <v>204</v>
      </c>
      <c r="P189" t="s">
        <v>166</v>
      </c>
      <c r="R189" t="s">
        <v>256</v>
      </c>
      <c r="V189" t="s">
        <v>197</v>
      </c>
      <c r="W189" t="s">
        <v>198</v>
      </c>
      <c r="X189" t="s">
        <v>199</v>
      </c>
      <c r="Y189" t="s">
        <v>199</v>
      </c>
      <c r="Z189" t="s">
        <v>199</v>
      </c>
      <c r="AA189" t="s">
        <v>28</v>
      </c>
      <c r="AD189">
        <v>0</v>
      </c>
      <c r="AE189">
        <v>0</v>
      </c>
    </row>
    <row r="190" spans="1:31">
      <c r="A190" t="s">
        <v>518</v>
      </c>
      <c r="C190" s="93">
        <v>45355</v>
      </c>
      <c r="D190">
        <v>-6000</v>
      </c>
      <c r="E190">
        <v>0</v>
      </c>
      <c r="F190" t="s">
        <v>52</v>
      </c>
      <c r="G190">
        <v>1</v>
      </c>
      <c r="H190">
        <v>-6000</v>
      </c>
      <c r="J190">
        <v>0</v>
      </c>
      <c r="L190" t="s">
        <v>166</v>
      </c>
      <c r="M190" t="s">
        <v>166</v>
      </c>
      <c r="N190">
        <v>100</v>
      </c>
      <c r="O190" t="s">
        <v>175</v>
      </c>
      <c r="P190" t="s">
        <v>166</v>
      </c>
      <c r="R190" t="s">
        <v>197</v>
      </c>
      <c r="V190" t="s">
        <v>197</v>
      </c>
      <c r="W190" t="s">
        <v>198</v>
      </c>
      <c r="X190" t="s">
        <v>199</v>
      </c>
      <c r="Y190" t="s">
        <v>199</v>
      </c>
      <c r="Z190" t="s">
        <v>199</v>
      </c>
      <c r="AA190" t="s">
        <v>28</v>
      </c>
      <c r="AD190">
        <v>0</v>
      </c>
      <c r="AE190">
        <v>0</v>
      </c>
    </row>
    <row r="191" spans="1:31">
      <c r="A191" t="s">
        <v>519</v>
      </c>
      <c r="C191" s="93">
        <v>45355</v>
      </c>
      <c r="D191">
        <v>-7507.49</v>
      </c>
      <c r="E191">
        <v>0</v>
      </c>
      <c r="F191" t="s">
        <v>52</v>
      </c>
      <c r="G191">
        <v>1</v>
      </c>
      <c r="H191">
        <v>-7507.49</v>
      </c>
      <c r="J191">
        <v>0</v>
      </c>
      <c r="L191" t="s">
        <v>166</v>
      </c>
      <c r="M191" t="s">
        <v>225</v>
      </c>
      <c r="N191">
        <v>100</v>
      </c>
      <c r="O191" t="s">
        <v>167</v>
      </c>
      <c r="P191" t="s">
        <v>225</v>
      </c>
      <c r="R191" t="s">
        <v>259</v>
      </c>
      <c r="V191" t="s">
        <v>260</v>
      </c>
      <c r="W191" t="s">
        <v>198</v>
      </c>
      <c r="X191" t="s">
        <v>199</v>
      </c>
      <c r="Y191" t="s">
        <v>199</v>
      </c>
      <c r="Z191" t="s">
        <v>199</v>
      </c>
      <c r="AA191" t="s">
        <v>28</v>
      </c>
      <c r="AD191">
        <v>0</v>
      </c>
      <c r="AE191">
        <v>0</v>
      </c>
    </row>
    <row r="192" spans="1:31">
      <c r="A192" t="s">
        <v>520</v>
      </c>
      <c r="C192" s="93">
        <v>45355</v>
      </c>
      <c r="D192">
        <v>-7507.49</v>
      </c>
      <c r="E192">
        <v>0</v>
      </c>
      <c r="F192" t="s">
        <v>52</v>
      </c>
      <c r="G192">
        <v>1</v>
      </c>
      <c r="H192">
        <v>-7507.49</v>
      </c>
      <c r="J192">
        <v>0</v>
      </c>
      <c r="L192" t="s">
        <v>166</v>
      </c>
      <c r="M192" t="s">
        <v>212</v>
      </c>
      <c r="N192">
        <v>100</v>
      </c>
      <c r="O192" t="s">
        <v>16</v>
      </c>
      <c r="P192" t="s">
        <v>212</v>
      </c>
      <c r="R192" t="s">
        <v>262</v>
      </c>
      <c r="V192" t="s">
        <v>260</v>
      </c>
      <c r="W192" t="s">
        <v>198</v>
      </c>
      <c r="X192" t="s">
        <v>199</v>
      </c>
      <c r="Y192" t="s">
        <v>199</v>
      </c>
      <c r="Z192" t="s">
        <v>199</v>
      </c>
      <c r="AA192" t="s">
        <v>28</v>
      </c>
      <c r="AD192">
        <v>0</v>
      </c>
      <c r="AE192">
        <v>0</v>
      </c>
    </row>
    <row r="193" spans="1:31">
      <c r="A193" t="s">
        <v>521</v>
      </c>
      <c r="C193" s="93">
        <v>45355</v>
      </c>
      <c r="D193">
        <v>-7507.49</v>
      </c>
      <c r="E193">
        <v>0</v>
      </c>
      <c r="F193" t="s">
        <v>52</v>
      </c>
      <c r="G193">
        <v>1</v>
      </c>
      <c r="H193">
        <v>-7507.49</v>
      </c>
      <c r="J193">
        <v>0</v>
      </c>
      <c r="L193" t="s">
        <v>166</v>
      </c>
      <c r="M193" t="s">
        <v>217</v>
      </c>
      <c r="N193">
        <v>100</v>
      </c>
      <c r="O193" t="s">
        <v>186</v>
      </c>
      <c r="P193" t="s">
        <v>217</v>
      </c>
      <c r="R193" t="s">
        <v>260</v>
      </c>
      <c r="V193" t="s">
        <v>260</v>
      </c>
      <c r="W193" t="s">
        <v>198</v>
      </c>
      <c r="X193" t="s">
        <v>199</v>
      </c>
      <c r="Y193" t="s">
        <v>199</v>
      </c>
      <c r="Z193" t="s">
        <v>199</v>
      </c>
      <c r="AA193" t="s">
        <v>28</v>
      </c>
      <c r="AD193">
        <v>0</v>
      </c>
      <c r="AE193">
        <v>0</v>
      </c>
    </row>
    <row r="194" spans="1:31">
      <c r="A194" t="s">
        <v>522</v>
      </c>
      <c r="C194" s="93">
        <v>45355</v>
      </c>
      <c r="D194">
        <v>-5000</v>
      </c>
      <c r="E194">
        <v>0</v>
      </c>
      <c r="F194" t="s">
        <v>52</v>
      </c>
      <c r="G194">
        <v>1</v>
      </c>
      <c r="H194">
        <v>-5000</v>
      </c>
      <c r="J194">
        <v>0</v>
      </c>
      <c r="L194" t="s">
        <v>166</v>
      </c>
      <c r="M194" t="s">
        <v>265</v>
      </c>
      <c r="N194">
        <v>100</v>
      </c>
      <c r="O194" t="s">
        <v>175</v>
      </c>
      <c r="P194" t="s">
        <v>265</v>
      </c>
      <c r="R194" t="s">
        <v>266</v>
      </c>
      <c r="V194" t="s">
        <v>266</v>
      </c>
      <c r="W194" t="s">
        <v>267</v>
      </c>
      <c r="X194" t="s">
        <v>24</v>
      </c>
      <c r="Y194" t="s">
        <v>268</v>
      </c>
      <c r="Z194" t="s">
        <v>268</v>
      </c>
      <c r="AA194" t="s">
        <v>24</v>
      </c>
      <c r="AD194">
        <v>0</v>
      </c>
      <c r="AE194">
        <v>0</v>
      </c>
    </row>
    <row r="195" spans="1:31">
      <c r="A195" t="s">
        <v>523</v>
      </c>
      <c r="C195" s="93">
        <v>45354</v>
      </c>
      <c r="D195">
        <v>-262</v>
      </c>
      <c r="E195">
        <v>0</v>
      </c>
      <c r="F195" t="s">
        <v>52</v>
      </c>
      <c r="G195">
        <v>1</v>
      </c>
      <c r="H195">
        <v>-262</v>
      </c>
      <c r="J195">
        <v>0</v>
      </c>
      <c r="L195" t="s">
        <v>166</v>
      </c>
      <c r="M195" t="s">
        <v>166</v>
      </c>
      <c r="N195">
        <v>100</v>
      </c>
      <c r="O195" t="s">
        <v>186</v>
      </c>
      <c r="P195" t="s">
        <v>166</v>
      </c>
      <c r="R195" t="s">
        <v>270</v>
      </c>
      <c r="V195" t="s">
        <v>270</v>
      </c>
      <c r="W195" t="s">
        <v>31</v>
      </c>
      <c r="X195" t="s">
        <v>168</v>
      </c>
      <c r="Y195" t="s">
        <v>168</v>
      </c>
      <c r="Z195" t="s">
        <v>168</v>
      </c>
      <c r="AA195" t="s">
        <v>31</v>
      </c>
      <c r="AD195">
        <v>0</v>
      </c>
      <c r="AE195">
        <v>0</v>
      </c>
    </row>
    <row r="196" spans="1:31">
      <c r="A196" t="s">
        <v>524</v>
      </c>
      <c r="C196" s="93">
        <v>45354</v>
      </c>
      <c r="D196">
        <v>-2130</v>
      </c>
      <c r="E196">
        <v>0</v>
      </c>
      <c r="F196" t="s">
        <v>52</v>
      </c>
      <c r="G196">
        <v>1</v>
      </c>
      <c r="H196">
        <v>-2130</v>
      </c>
      <c r="J196">
        <v>0</v>
      </c>
      <c r="L196" t="s">
        <v>166</v>
      </c>
      <c r="M196" t="s">
        <v>274</v>
      </c>
      <c r="N196">
        <v>100</v>
      </c>
      <c r="O196" t="s">
        <v>175</v>
      </c>
      <c r="P196" t="s">
        <v>274</v>
      </c>
      <c r="R196" t="s">
        <v>275</v>
      </c>
      <c r="V196" t="s">
        <v>276</v>
      </c>
      <c r="W196" t="s">
        <v>17</v>
      </c>
      <c r="X196" t="s">
        <v>277</v>
      </c>
      <c r="Y196" t="s">
        <v>268</v>
      </c>
      <c r="Z196" t="s">
        <v>268</v>
      </c>
      <c r="AA196" t="s">
        <v>17</v>
      </c>
      <c r="AD196">
        <v>0</v>
      </c>
      <c r="AE196">
        <v>0</v>
      </c>
    </row>
    <row r="197" spans="1:31">
      <c r="A197" t="s">
        <v>525</v>
      </c>
      <c r="C197" s="93">
        <v>45354</v>
      </c>
      <c r="D197">
        <v>-5000</v>
      </c>
      <c r="E197">
        <v>0</v>
      </c>
      <c r="F197" t="s">
        <v>52</v>
      </c>
      <c r="G197">
        <v>1</v>
      </c>
      <c r="H197">
        <v>-5000</v>
      </c>
      <c r="J197">
        <v>0</v>
      </c>
      <c r="L197" t="s">
        <v>166</v>
      </c>
      <c r="M197" t="s">
        <v>279</v>
      </c>
      <c r="N197">
        <v>100</v>
      </c>
      <c r="O197" t="s">
        <v>175</v>
      </c>
      <c r="P197" t="s">
        <v>279</v>
      </c>
      <c r="R197" t="s">
        <v>280</v>
      </c>
      <c r="V197" t="s">
        <v>281</v>
      </c>
      <c r="W197" t="s">
        <v>282</v>
      </c>
      <c r="X197" t="s">
        <v>283</v>
      </c>
      <c r="Y197" t="s">
        <v>268</v>
      </c>
      <c r="Z197" t="s">
        <v>268</v>
      </c>
      <c r="AA197" t="s">
        <v>23</v>
      </c>
      <c r="AD197">
        <v>0</v>
      </c>
      <c r="AE197">
        <v>0</v>
      </c>
    </row>
    <row r="198" spans="1:31">
      <c r="A198" t="s">
        <v>526</v>
      </c>
      <c r="C198" s="93">
        <v>45353</v>
      </c>
      <c r="D198">
        <v>-5500</v>
      </c>
      <c r="E198">
        <v>0</v>
      </c>
      <c r="F198" t="s">
        <v>52</v>
      </c>
      <c r="G198">
        <v>1</v>
      </c>
      <c r="H198">
        <v>-5500</v>
      </c>
      <c r="J198">
        <v>0</v>
      </c>
      <c r="L198" t="s">
        <v>166</v>
      </c>
      <c r="M198" t="s">
        <v>285</v>
      </c>
      <c r="N198">
        <v>100</v>
      </c>
      <c r="O198" t="s">
        <v>175</v>
      </c>
      <c r="P198" t="s">
        <v>285</v>
      </c>
      <c r="R198" t="s">
        <v>286</v>
      </c>
      <c r="U198" t="s">
        <v>287</v>
      </c>
      <c r="V198" t="s">
        <v>286</v>
      </c>
      <c r="W198" t="s">
        <v>288</v>
      </c>
      <c r="X198" t="s">
        <v>289</v>
      </c>
      <c r="Y198" t="s">
        <v>290</v>
      </c>
      <c r="Z198" t="s">
        <v>290</v>
      </c>
      <c r="AA198" t="s">
        <v>26</v>
      </c>
      <c r="AD198">
        <v>0</v>
      </c>
      <c r="AE198">
        <v>0</v>
      </c>
    </row>
    <row r="199" spans="1:31">
      <c r="A199" t="s">
        <v>527</v>
      </c>
      <c r="C199" s="93">
        <v>45352</v>
      </c>
      <c r="D199">
        <v>-120</v>
      </c>
      <c r="E199">
        <v>0</v>
      </c>
      <c r="F199" t="s">
        <v>52</v>
      </c>
      <c r="G199">
        <v>1</v>
      </c>
      <c r="H199">
        <v>-120</v>
      </c>
      <c r="J199">
        <v>0</v>
      </c>
      <c r="L199" t="s">
        <v>166</v>
      </c>
      <c r="M199" t="s">
        <v>292</v>
      </c>
      <c r="N199">
        <v>100</v>
      </c>
      <c r="O199" t="s">
        <v>204</v>
      </c>
      <c r="P199" t="s">
        <v>292</v>
      </c>
      <c r="R199" t="s">
        <v>528</v>
      </c>
      <c r="V199" t="s">
        <v>294</v>
      </c>
      <c r="W199" t="s">
        <v>31</v>
      </c>
      <c r="X199" t="s">
        <v>168</v>
      </c>
      <c r="Y199" t="s">
        <v>168</v>
      </c>
      <c r="Z199" t="s">
        <v>168</v>
      </c>
      <c r="AA199" t="s">
        <v>31</v>
      </c>
      <c r="AD199">
        <v>0</v>
      </c>
      <c r="AE199">
        <v>0</v>
      </c>
    </row>
    <row r="200" spans="1:31">
      <c r="A200" t="s">
        <v>529</v>
      </c>
      <c r="C200" s="93">
        <v>45352</v>
      </c>
      <c r="D200">
        <v>-1700</v>
      </c>
      <c r="E200">
        <v>0</v>
      </c>
      <c r="F200" t="s">
        <v>52</v>
      </c>
      <c r="G200">
        <v>1</v>
      </c>
      <c r="H200">
        <v>-1700</v>
      </c>
      <c r="J200">
        <v>0</v>
      </c>
      <c r="L200" t="s">
        <v>166</v>
      </c>
      <c r="M200" t="s">
        <v>296</v>
      </c>
      <c r="N200">
        <v>100</v>
      </c>
      <c r="O200" t="s">
        <v>175</v>
      </c>
      <c r="P200" t="s">
        <v>296</v>
      </c>
      <c r="R200" t="s">
        <v>297</v>
      </c>
      <c r="V200" t="s">
        <v>298</v>
      </c>
      <c r="W200" t="s">
        <v>31</v>
      </c>
      <c r="X200" t="s">
        <v>168</v>
      </c>
      <c r="Y200" t="s">
        <v>168</v>
      </c>
      <c r="Z200" t="s">
        <v>168</v>
      </c>
      <c r="AA200" t="s">
        <v>31</v>
      </c>
      <c r="AD200">
        <v>0</v>
      </c>
      <c r="AE200">
        <v>0</v>
      </c>
    </row>
    <row r="201" spans="1:31">
      <c r="A201" t="s">
        <v>530</v>
      </c>
      <c r="C201" s="93">
        <v>45351</v>
      </c>
      <c r="D201">
        <v>-400</v>
      </c>
      <c r="E201">
        <v>0</v>
      </c>
      <c r="F201" t="s">
        <v>52</v>
      </c>
      <c r="G201">
        <v>1</v>
      </c>
      <c r="H201">
        <v>-400</v>
      </c>
      <c r="J201">
        <v>0</v>
      </c>
      <c r="L201" t="s">
        <v>166</v>
      </c>
      <c r="M201" t="s">
        <v>300</v>
      </c>
      <c r="N201">
        <v>100</v>
      </c>
      <c r="O201" t="s">
        <v>175</v>
      </c>
      <c r="P201" t="s">
        <v>300</v>
      </c>
      <c r="R201" t="s">
        <v>301</v>
      </c>
      <c r="V201" t="s">
        <v>302</v>
      </c>
      <c r="W201" t="s">
        <v>178</v>
      </c>
      <c r="X201" t="s">
        <v>179</v>
      </c>
      <c r="Y201" t="s">
        <v>180</v>
      </c>
      <c r="Z201" t="s">
        <v>180</v>
      </c>
      <c r="AA201" t="s">
        <v>20</v>
      </c>
      <c r="AD201">
        <v>0</v>
      </c>
      <c r="AE201">
        <v>0</v>
      </c>
    </row>
    <row r="202" spans="1:31">
      <c r="A202" t="s">
        <v>531</v>
      </c>
      <c r="C202" s="93">
        <v>45351</v>
      </c>
      <c r="D202">
        <v>-13000</v>
      </c>
      <c r="E202">
        <v>0</v>
      </c>
      <c r="F202" t="s">
        <v>52</v>
      </c>
      <c r="G202">
        <v>1</v>
      </c>
      <c r="H202">
        <v>-13000</v>
      </c>
      <c r="J202">
        <v>0</v>
      </c>
      <c r="L202" t="s">
        <v>166</v>
      </c>
      <c r="M202" t="s">
        <v>304</v>
      </c>
      <c r="N202">
        <v>100</v>
      </c>
      <c r="O202" t="s">
        <v>175</v>
      </c>
      <c r="P202" t="s">
        <v>304</v>
      </c>
      <c r="R202" t="s">
        <v>305</v>
      </c>
      <c r="V202" t="s">
        <v>306</v>
      </c>
      <c r="W202" t="s">
        <v>178</v>
      </c>
      <c r="X202" t="s">
        <v>179</v>
      </c>
      <c r="Y202" t="s">
        <v>180</v>
      </c>
      <c r="Z202" t="s">
        <v>180</v>
      </c>
      <c r="AA202" t="s">
        <v>20</v>
      </c>
      <c r="AD202">
        <v>0</v>
      </c>
      <c r="AE202">
        <v>0</v>
      </c>
    </row>
    <row r="203" spans="1:31">
      <c r="A203" t="s">
        <v>532</v>
      </c>
      <c r="C203" s="93">
        <v>45351</v>
      </c>
      <c r="D203">
        <v>-3000</v>
      </c>
      <c r="E203">
        <v>0</v>
      </c>
      <c r="F203" t="s">
        <v>52</v>
      </c>
      <c r="G203">
        <v>1</v>
      </c>
      <c r="H203">
        <v>-3000</v>
      </c>
      <c r="J203">
        <v>0</v>
      </c>
      <c r="L203" t="s">
        <v>166</v>
      </c>
      <c r="M203" t="s">
        <v>166</v>
      </c>
      <c r="N203">
        <v>100</v>
      </c>
      <c r="O203" t="s">
        <v>175</v>
      </c>
      <c r="P203" t="s">
        <v>166</v>
      </c>
      <c r="R203" t="s">
        <v>308</v>
      </c>
      <c r="V203" t="s">
        <v>309</v>
      </c>
      <c r="W203" t="s">
        <v>309</v>
      </c>
      <c r="X203" t="s">
        <v>309</v>
      </c>
      <c r="Y203" t="s">
        <v>310</v>
      </c>
      <c r="Z203" t="s">
        <v>310</v>
      </c>
      <c r="AA203" t="s">
        <v>25</v>
      </c>
      <c r="AD203">
        <v>0</v>
      </c>
      <c r="AE203">
        <v>0</v>
      </c>
    </row>
    <row r="204" spans="1:31">
      <c r="A204" t="s">
        <v>533</v>
      </c>
      <c r="C204" s="93">
        <v>45351</v>
      </c>
      <c r="D204">
        <v>-10000</v>
      </c>
      <c r="E204">
        <v>0</v>
      </c>
      <c r="F204" t="s">
        <v>52</v>
      </c>
      <c r="G204">
        <v>1</v>
      </c>
      <c r="H204">
        <v>-10000</v>
      </c>
      <c r="J204">
        <v>0</v>
      </c>
      <c r="L204" t="s">
        <v>166</v>
      </c>
      <c r="M204" t="s">
        <v>166</v>
      </c>
      <c r="N204">
        <v>100</v>
      </c>
      <c r="O204" t="s">
        <v>16</v>
      </c>
      <c r="P204" t="s">
        <v>166</v>
      </c>
      <c r="R204" t="s">
        <v>312</v>
      </c>
      <c r="V204" t="s">
        <v>313</v>
      </c>
      <c r="W204" t="s">
        <v>313</v>
      </c>
      <c r="X204" t="s">
        <v>313</v>
      </c>
      <c r="Y204" t="s">
        <v>310</v>
      </c>
      <c r="Z204" t="s">
        <v>310</v>
      </c>
      <c r="AA204" t="s">
        <v>16</v>
      </c>
      <c r="AD204">
        <v>0</v>
      </c>
      <c r="AE204">
        <v>0</v>
      </c>
    </row>
    <row r="205" spans="1:31">
      <c r="A205" t="s">
        <v>534</v>
      </c>
      <c r="C205" s="93">
        <v>45351</v>
      </c>
      <c r="D205">
        <v>-2000</v>
      </c>
      <c r="E205">
        <v>0</v>
      </c>
      <c r="F205" t="s">
        <v>52</v>
      </c>
      <c r="G205">
        <v>1</v>
      </c>
      <c r="H205">
        <v>-2000</v>
      </c>
      <c r="J205">
        <v>0</v>
      </c>
      <c r="L205" t="s">
        <v>166</v>
      </c>
      <c r="M205" t="s">
        <v>166</v>
      </c>
      <c r="N205">
        <v>100</v>
      </c>
      <c r="O205" t="s">
        <v>175</v>
      </c>
      <c r="P205" t="s">
        <v>166</v>
      </c>
      <c r="R205" t="s">
        <v>315</v>
      </c>
      <c r="V205" t="s">
        <v>316</v>
      </c>
      <c r="W205" t="s">
        <v>316</v>
      </c>
      <c r="X205" t="s">
        <v>316</v>
      </c>
      <c r="Y205" t="s">
        <v>310</v>
      </c>
      <c r="Z205" t="s">
        <v>310</v>
      </c>
      <c r="AA205" t="s">
        <v>19</v>
      </c>
      <c r="AD205">
        <v>0</v>
      </c>
      <c r="AE205">
        <v>0</v>
      </c>
    </row>
    <row r="206" spans="1:31">
      <c r="A206" t="s">
        <v>535</v>
      </c>
      <c r="C206" s="93">
        <v>45351</v>
      </c>
      <c r="D206">
        <v>-10000</v>
      </c>
      <c r="E206">
        <v>0</v>
      </c>
      <c r="F206" t="s">
        <v>52</v>
      </c>
      <c r="G206">
        <v>1</v>
      </c>
      <c r="H206">
        <v>-10000</v>
      </c>
      <c r="J206">
        <v>0</v>
      </c>
      <c r="L206" t="s">
        <v>166</v>
      </c>
      <c r="M206" t="s">
        <v>166</v>
      </c>
      <c r="N206">
        <v>100</v>
      </c>
      <c r="O206" t="s">
        <v>24</v>
      </c>
      <c r="P206" t="s">
        <v>166</v>
      </c>
      <c r="R206" t="s">
        <v>318</v>
      </c>
      <c r="V206" t="s">
        <v>319</v>
      </c>
      <c r="W206" t="s">
        <v>319</v>
      </c>
      <c r="X206" t="s">
        <v>319</v>
      </c>
      <c r="Y206" t="s">
        <v>310</v>
      </c>
      <c r="Z206" t="s">
        <v>310</v>
      </c>
      <c r="AA206" t="s">
        <v>24</v>
      </c>
      <c r="AD206">
        <v>0</v>
      </c>
      <c r="AE206">
        <v>0</v>
      </c>
    </row>
    <row r="207" spans="1:31">
      <c r="A207" t="s">
        <v>536</v>
      </c>
      <c r="C207" s="93">
        <v>45351</v>
      </c>
      <c r="D207">
        <v>-124</v>
      </c>
      <c r="E207">
        <v>0</v>
      </c>
      <c r="F207" t="s">
        <v>52</v>
      </c>
      <c r="G207">
        <v>1</v>
      </c>
      <c r="H207">
        <v>-124</v>
      </c>
      <c r="J207">
        <v>0</v>
      </c>
      <c r="L207" t="s">
        <v>166</v>
      </c>
      <c r="M207" t="s">
        <v>321</v>
      </c>
      <c r="N207">
        <v>100</v>
      </c>
      <c r="O207" t="s">
        <v>230</v>
      </c>
      <c r="P207" t="s">
        <v>321</v>
      </c>
      <c r="R207" t="s">
        <v>322</v>
      </c>
      <c r="V207" t="s">
        <v>323</v>
      </c>
      <c r="W207" t="s">
        <v>31</v>
      </c>
      <c r="X207" t="s">
        <v>168</v>
      </c>
      <c r="Y207" t="s">
        <v>168</v>
      </c>
      <c r="Z207" t="s">
        <v>168</v>
      </c>
      <c r="AA207" t="s">
        <v>31</v>
      </c>
      <c r="AD207">
        <v>0</v>
      </c>
      <c r="AE207">
        <v>0</v>
      </c>
    </row>
    <row r="208" spans="1:31">
      <c r="A208" t="s">
        <v>537</v>
      </c>
      <c r="C208" s="93">
        <v>45351</v>
      </c>
      <c r="D208">
        <v>-500</v>
      </c>
      <c r="E208">
        <v>0</v>
      </c>
      <c r="F208" t="s">
        <v>52</v>
      </c>
      <c r="G208">
        <v>1</v>
      </c>
      <c r="H208">
        <v>-500</v>
      </c>
      <c r="J208">
        <v>0</v>
      </c>
      <c r="L208" t="s">
        <v>166</v>
      </c>
      <c r="M208" t="s">
        <v>325</v>
      </c>
      <c r="N208">
        <v>100</v>
      </c>
      <c r="O208" t="s">
        <v>167</v>
      </c>
      <c r="P208" t="s">
        <v>325</v>
      </c>
      <c r="R208" t="s">
        <v>326</v>
      </c>
      <c r="V208" t="s">
        <v>326</v>
      </c>
      <c r="W208" t="s">
        <v>31</v>
      </c>
      <c r="X208" t="s">
        <v>168</v>
      </c>
      <c r="Y208" t="s">
        <v>168</v>
      </c>
      <c r="Z208" t="s">
        <v>168</v>
      </c>
      <c r="AA208" t="s">
        <v>31</v>
      </c>
      <c r="AD208">
        <v>0</v>
      </c>
      <c r="AE208">
        <v>0</v>
      </c>
    </row>
    <row r="209" spans="1:31">
      <c r="A209" t="s">
        <v>538</v>
      </c>
      <c r="C209" s="93">
        <v>45350</v>
      </c>
      <c r="D209">
        <v>-611.38</v>
      </c>
      <c r="E209">
        <v>0</v>
      </c>
      <c r="F209" t="s">
        <v>52</v>
      </c>
      <c r="G209">
        <v>1</v>
      </c>
      <c r="H209">
        <v>-611.38</v>
      </c>
      <c r="J209">
        <v>0</v>
      </c>
      <c r="L209" t="s">
        <v>166</v>
      </c>
      <c r="M209" t="s">
        <v>328</v>
      </c>
      <c r="N209">
        <v>100</v>
      </c>
      <c r="O209" t="s">
        <v>16</v>
      </c>
      <c r="P209" t="s">
        <v>328</v>
      </c>
      <c r="R209" t="s">
        <v>329</v>
      </c>
      <c r="V209" t="s">
        <v>329</v>
      </c>
      <c r="W209" t="s">
        <v>31</v>
      </c>
      <c r="X209" t="s">
        <v>168</v>
      </c>
      <c r="Y209" t="s">
        <v>168</v>
      </c>
      <c r="Z209" t="s">
        <v>168</v>
      </c>
      <c r="AA209" t="s">
        <v>31</v>
      </c>
      <c r="AD209">
        <v>0</v>
      </c>
      <c r="AE209">
        <v>0</v>
      </c>
    </row>
    <row r="210" spans="1:31">
      <c r="A210" t="s">
        <v>539</v>
      </c>
      <c r="C210" s="93">
        <v>45348</v>
      </c>
      <c r="D210">
        <v>-811.37</v>
      </c>
      <c r="E210">
        <v>0</v>
      </c>
      <c r="F210" t="s">
        <v>52</v>
      </c>
      <c r="G210">
        <v>1</v>
      </c>
      <c r="H210">
        <v>-811.37</v>
      </c>
      <c r="J210">
        <v>0</v>
      </c>
      <c r="L210" t="s">
        <v>166</v>
      </c>
      <c r="M210" t="s">
        <v>331</v>
      </c>
      <c r="N210">
        <v>100</v>
      </c>
      <c r="O210" t="s">
        <v>16</v>
      </c>
      <c r="P210" t="s">
        <v>331</v>
      </c>
      <c r="R210" t="s">
        <v>332</v>
      </c>
      <c r="V210" t="s">
        <v>332</v>
      </c>
      <c r="W210" t="s">
        <v>31</v>
      </c>
      <c r="X210" t="s">
        <v>168</v>
      </c>
      <c r="Y210" t="s">
        <v>168</v>
      </c>
      <c r="Z210" t="s">
        <v>168</v>
      </c>
      <c r="AA210" t="s">
        <v>31</v>
      </c>
      <c r="AD210">
        <v>0</v>
      </c>
      <c r="AE210">
        <v>0</v>
      </c>
    </row>
    <row r="211" spans="1:31">
      <c r="A211" t="s">
        <v>540</v>
      </c>
      <c r="C211" s="93">
        <v>45344</v>
      </c>
      <c r="D211">
        <v>-184.27</v>
      </c>
      <c r="E211">
        <v>0</v>
      </c>
      <c r="F211" t="s">
        <v>52</v>
      </c>
      <c r="G211">
        <v>1</v>
      </c>
      <c r="H211">
        <v>-184.27</v>
      </c>
      <c r="J211">
        <v>0</v>
      </c>
      <c r="L211" t="s">
        <v>166</v>
      </c>
      <c r="M211" t="s">
        <v>334</v>
      </c>
      <c r="N211">
        <v>100</v>
      </c>
      <c r="O211" t="s">
        <v>16</v>
      </c>
      <c r="P211" t="s">
        <v>334</v>
      </c>
      <c r="R211" t="s">
        <v>335</v>
      </c>
      <c r="V211" t="s">
        <v>335</v>
      </c>
      <c r="W211" t="s">
        <v>31</v>
      </c>
      <c r="X211" t="s">
        <v>168</v>
      </c>
      <c r="Y211" t="s">
        <v>168</v>
      </c>
      <c r="Z211" t="s">
        <v>168</v>
      </c>
      <c r="AA211" t="s">
        <v>31</v>
      </c>
      <c r="AD211">
        <v>0</v>
      </c>
      <c r="AE211">
        <v>0</v>
      </c>
    </row>
    <row r="212" spans="1:31">
      <c r="A212" t="s">
        <v>541</v>
      </c>
      <c r="C212" s="93">
        <v>45344</v>
      </c>
      <c r="D212">
        <v>-52.8</v>
      </c>
      <c r="E212">
        <v>0</v>
      </c>
      <c r="F212" t="s">
        <v>52</v>
      </c>
      <c r="G212">
        <v>1</v>
      </c>
      <c r="H212">
        <v>-52.8</v>
      </c>
      <c r="J212">
        <v>0</v>
      </c>
      <c r="L212" t="s">
        <v>166</v>
      </c>
      <c r="M212" t="s">
        <v>192</v>
      </c>
      <c r="N212">
        <v>100</v>
      </c>
      <c r="O212" t="s">
        <v>167</v>
      </c>
      <c r="P212" t="s">
        <v>192</v>
      </c>
      <c r="R212" t="s">
        <v>337</v>
      </c>
      <c r="V212" t="s">
        <v>194</v>
      </c>
      <c r="W212" t="s">
        <v>31</v>
      </c>
      <c r="X212" t="s">
        <v>168</v>
      </c>
      <c r="Y212" t="s">
        <v>168</v>
      </c>
      <c r="Z212" t="s">
        <v>168</v>
      </c>
      <c r="AA212" t="s">
        <v>31</v>
      </c>
      <c r="AD212">
        <v>0</v>
      </c>
      <c r="AE212">
        <v>0</v>
      </c>
    </row>
    <row r="213" spans="1:31">
      <c r="A213" t="s">
        <v>542</v>
      </c>
      <c r="C213" s="93">
        <v>45344</v>
      </c>
      <c r="D213">
        <v>-1000</v>
      </c>
      <c r="E213">
        <v>0</v>
      </c>
      <c r="F213" t="s">
        <v>52</v>
      </c>
      <c r="G213">
        <v>1</v>
      </c>
      <c r="H213">
        <v>-1000</v>
      </c>
      <c r="J213">
        <v>0</v>
      </c>
      <c r="L213" t="s">
        <v>166</v>
      </c>
      <c r="M213" t="s">
        <v>339</v>
      </c>
      <c r="N213">
        <v>100</v>
      </c>
      <c r="O213" t="s">
        <v>186</v>
      </c>
      <c r="P213" t="s">
        <v>339</v>
      </c>
      <c r="R213" t="s">
        <v>340</v>
      </c>
      <c r="V213" t="s">
        <v>340</v>
      </c>
      <c r="W213" t="s">
        <v>31</v>
      </c>
      <c r="X213" t="s">
        <v>168</v>
      </c>
      <c r="Y213" t="s">
        <v>168</v>
      </c>
      <c r="Z213" t="s">
        <v>168</v>
      </c>
      <c r="AA213" t="s">
        <v>31</v>
      </c>
      <c r="AD213">
        <v>0</v>
      </c>
      <c r="AE213">
        <v>0</v>
      </c>
    </row>
    <row r="214" spans="1:31">
      <c r="A214" t="s">
        <v>543</v>
      </c>
      <c r="C214" s="93">
        <v>45342</v>
      </c>
      <c r="D214">
        <v>-622.63</v>
      </c>
      <c r="E214">
        <v>0</v>
      </c>
      <c r="F214" t="s">
        <v>52</v>
      </c>
      <c r="G214">
        <v>1</v>
      </c>
      <c r="H214">
        <v>-622.63</v>
      </c>
      <c r="J214">
        <v>0</v>
      </c>
      <c r="L214" t="s">
        <v>166</v>
      </c>
      <c r="M214" t="s">
        <v>342</v>
      </c>
      <c r="N214">
        <v>100</v>
      </c>
      <c r="P214" t="s">
        <v>342</v>
      </c>
      <c r="R214" t="s">
        <v>343</v>
      </c>
      <c r="V214" t="s">
        <v>343</v>
      </c>
      <c r="W214" t="s">
        <v>31</v>
      </c>
      <c r="X214" t="s">
        <v>168</v>
      </c>
      <c r="Y214" t="s">
        <v>168</v>
      </c>
      <c r="Z214" t="s">
        <v>168</v>
      </c>
      <c r="AA214" t="s">
        <v>31</v>
      </c>
      <c r="AD214">
        <v>0</v>
      </c>
      <c r="AE214">
        <v>0</v>
      </c>
    </row>
    <row r="215" spans="1:31">
      <c r="A215" t="s">
        <v>544</v>
      </c>
      <c r="C215" s="93">
        <v>45342</v>
      </c>
      <c r="D215">
        <v>-6980.61</v>
      </c>
      <c r="E215">
        <v>0</v>
      </c>
      <c r="F215" t="s">
        <v>52</v>
      </c>
      <c r="G215">
        <v>1</v>
      </c>
      <c r="H215">
        <v>-6980.61</v>
      </c>
      <c r="J215">
        <v>0</v>
      </c>
      <c r="L215" t="s">
        <v>166</v>
      </c>
      <c r="M215" t="s">
        <v>345</v>
      </c>
      <c r="N215">
        <v>100</v>
      </c>
      <c r="O215" t="s">
        <v>175</v>
      </c>
      <c r="P215" t="s">
        <v>345</v>
      </c>
      <c r="R215" t="s">
        <v>346</v>
      </c>
      <c r="V215" t="s">
        <v>347</v>
      </c>
      <c r="W215" t="s">
        <v>348</v>
      </c>
      <c r="X215" t="s">
        <v>349</v>
      </c>
      <c r="Y215" t="s">
        <v>349</v>
      </c>
      <c r="Z215" t="s">
        <v>349</v>
      </c>
      <c r="AA215" t="s">
        <v>28</v>
      </c>
      <c r="AD215">
        <v>0</v>
      </c>
      <c r="AE215">
        <v>0</v>
      </c>
    </row>
    <row r="216" spans="1:31">
      <c r="A216" t="s">
        <v>545</v>
      </c>
      <c r="C216" s="93">
        <v>45342</v>
      </c>
      <c r="D216">
        <v>-553.51</v>
      </c>
      <c r="E216">
        <v>0</v>
      </c>
      <c r="F216" t="s">
        <v>52</v>
      </c>
      <c r="G216">
        <v>1</v>
      </c>
      <c r="H216">
        <v>-553.51</v>
      </c>
      <c r="J216">
        <v>0</v>
      </c>
      <c r="L216" t="s">
        <v>166</v>
      </c>
      <c r="M216" t="s">
        <v>345</v>
      </c>
      <c r="N216">
        <v>100</v>
      </c>
      <c r="O216" t="s">
        <v>175</v>
      </c>
      <c r="P216" t="s">
        <v>345</v>
      </c>
      <c r="R216" t="s">
        <v>351</v>
      </c>
      <c r="V216" t="s">
        <v>281</v>
      </c>
      <c r="W216" t="s">
        <v>282</v>
      </c>
      <c r="X216" t="s">
        <v>283</v>
      </c>
      <c r="Y216" t="s">
        <v>268</v>
      </c>
      <c r="Z216" t="s">
        <v>268</v>
      </c>
      <c r="AA216" t="s">
        <v>23</v>
      </c>
      <c r="AD216">
        <v>0</v>
      </c>
      <c r="AE216">
        <v>0</v>
      </c>
    </row>
    <row r="217" spans="1:31">
      <c r="A217" t="s">
        <v>546</v>
      </c>
      <c r="C217" s="93">
        <v>45341</v>
      </c>
      <c r="D217">
        <v>-572.77</v>
      </c>
      <c r="E217">
        <v>0</v>
      </c>
      <c r="F217" t="s">
        <v>52</v>
      </c>
      <c r="G217">
        <v>1</v>
      </c>
      <c r="H217">
        <v>-572.77</v>
      </c>
      <c r="J217">
        <v>0</v>
      </c>
      <c r="L217" t="s">
        <v>166</v>
      </c>
      <c r="M217" t="s">
        <v>345</v>
      </c>
      <c r="N217">
        <v>100</v>
      </c>
      <c r="O217" t="s">
        <v>175</v>
      </c>
      <c r="P217" t="s">
        <v>345</v>
      </c>
      <c r="R217" t="s">
        <v>353</v>
      </c>
      <c r="V217" t="s">
        <v>354</v>
      </c>
      <c r="W217" t="s">
        <v>348</v>
      </c>
      <c r="X217" t="s">
        <v>349</v>
      </c>
      <c r="Y217" t="s">
        <v>349</v>
      </c>
      <c r="Z217" t="s">
        <v>349</v>
      </c>
      <c r="AA217" t="s">
        <v>28</v>
      </c>
      <c r="AD217">
        <v>0</v>
      </c>
      <c r="AE217">
        <v>0</v>
      </c>
    </row>
    <row r="218" spans="1:31">
      <c r="A218" t="s">
        <v>547</v>
      </c>
      <c r="C218" s="93">
        <v>45341</v>
      </c>
      <c r="D218">
        <v>-2904.3</v>
      </c>
      <c r="E218">
        <v>0</v>
      </c>
      <c r="F218" t="s">
        <v>52</v>
      </c>
      <c r="G218">
        <v>1</v>
      </c>
      <c r="H218">
        <v>-2904.3</v>
      </c>
      <c r="J218">
        <v>0</v>
      </c>
      <c r="L218" t="s">
        <v>166</v>
      </c>
      <c r="M218" t="s">
        <v>345</v>
      </c>
      <c r="N218">
        <v>100</v>
      </c>
      <c r="O218" t="s">
        <v>175</v>
      </c>
      <c r="P218" t="s">
        <v>345</v>
      </c>
      <c r="R218" t="s">
        <v>356</v>
      </c>
      <c r="V218" t="s">
        <v>357</v>
      </c>
      <c r="W218" t="s">
        <v>348</v>
      </c>
      <c r="X218" t="s">
        <v>349</v>
      </c>
      <c r="Y218" t="s">
        <v>349</v>
      </c>
      <c r="Z218" t="s">
        <v>349</v>
      </c>
      <c r="AA218" t="s">
        <v>28</v>
      </c>
      <c r="AD218">
        <v>0</v>
      </c>
      <c r="AE218">
        <v>0</v>
      </c>
    </row>
    <row r="219" spans="1:31">
      <c r="A219" t="s">
        <v>548</v>
      </c>
      <c r="C219" s="93">
        <v>45339</v>
      </c>
      <c r="D219">
        <v>-36</v>
      </c>
      <c r="E219">
        <v>0</v>
      </c>
      <c r="F219" t="s">
        <v>52</v>
      </c>
      <c r="G219">
        <v>1</v>
      </c>
      <c r="H219">
        <v>-36</v>
      </c>
      <c r="J219">
        <v>0</v>
      </c>
      <c r="L219" t="s">
        <v>166</v>
      </c>
      <c r="M219" t="s">
        <v>362</v>
      </c>
      <c r="N219">
        <v>100</v>
      </c>
      <c r="O219" t="s">
        <v>186</v>
      </c>
      <c r="P219" t="s">
        <v>362</v>
      </c>
      <c r="R219" t="s">
        <v>363</v>
      </c>
      <c r="V219" t="s">
        <v>364</v>
      </c>
      <c r="W219" t="s">
        <v>31</v>
      </c>
      <c r="X219" t="s">
        <v>168</v>
      </c>
      <c r="Y219" t="s">
        <v>168</v>
      </c>
      <c r="Z219" t="s">
        <v>168</v>
      </c>
      <c r="AA219" t="s">
        <v>31</v>
      </c>
      <c r="AD219">
        <v>0</v>
      </c>
      <c r="AE219">
        <v>0</v>
      </c>
    </row>
    <row r="220" spans="1:31">
      <c r="A220" t="s">
        <v>549</v>
      </c>
      <c r="C220" s="93">
        <v>45339</v>
      </c>
      <c r="D220">
        <v>-259</v>
      </c>
      <c r="E220">
        <v>0</v>
      </c>
      <c r="F220" t="s">
        <v>52</v>
      </c>
      <c r="G220">
        <v>1</v>
      </c>
      <c r="H220">
        <v>-259</v>
      </c>
      <c r="J220">
        <v>0</v>
      </c>
      <c r="L220" t="s">
        <v>166</v>
      </c>
      <c r="M220" t="s">
        <v>366</v>
      </c>
      <c r="N220">
        <v>100</v>
      </c>
      <c r="O220" t="s">
        <v>16</v>
      </c>
      <c r="P220" t="s">
        <v>366</v>
      </c>
      <c r="R220" t="s">
        <v>367</v>
      </c>
      <c r="V220" t="s">
        <v>368</v>
      </c>
      <c r="W220" t="s">
        <v>31</v>
      </c>
      <c r="X220" t="s">
        <v>168</v>
      </c>
      <c r="Y220" t="s">
        <v>168</v>
      </c>
      <c r="Z220" t="s">
        <v>168</v>
      </c>
      <c r="AA220" t="s">
        <v>31</v>
      </c>
      <c r="AD220">
        <v>0</v>
      </c>
      <c r="AE220">
        <v>0</v>
      </c>
    </row>
    <row r="221" spans="1:31">
      <c r="A221" t="s">
        <v>550</v>
      </c>
      <c r="C221" s="93">
        <v>45338</v>
      </c>
      <c r="D221">
        <v>-750</v>
      </c>
      <c r="E221">
        <v>0</v>
      </c>
      <c r="F221" t="s">
        <v>52</v>
      </c>
      <c r="G221">
        <v>1</v>
      </c>
      <c r="H221">
        <v>-750</v>
      </c>
      <c r="J221">
        <v>0</v>
      </c>
      <c r="L221" t="s">
        <v>166</v>
      </c>
      <c r="M221" t="s">
        <v>370</v>
      </c>
      <c r="N221">
        <v>100</v>
      </c>
      <c r="O221" t="s">
        <v>171</v>
      </c>
      <c r="P221" t="s">
        <v>370</v>
      </c>
      <c r="R221" t="s">
        <v>371</v>
      </c>
      <c r="U221" t="s">
        <v>287</v>
      </c>
      <c r="V221" t="s">
        <v>372</v>
      </c>
      <c r="W221" t="s">
        <v>288</v>
      </c>
      <c r="X221" t="s">
        <v>289</v>
      </c>
      <c r="Y221" t="s">
        <v>290</v>
      </c>
      <c r="Z221" t="s">
        <v>290</v>
      </c>
      <c r="AA221" t="s">
        <v>26</v>
      </c>
      <c r="AD221">
        <v>0</v>
      </c>
      <c r="AE221">
        <v>0</v>
      </c>
    </row>
    <row r="222" spans="1:31">
      <c r="A222" t="s">
        <v>551</v>
      </c>
      <c r="C222" s="93">
        <v>45337</v>
      </c>
      <c r="D222">
        <v>-450</v>
      </c>
      <c r="E222">
        <v>0</v>
      </c>
      <c r="F222" t="s">
        <v>52</v>
      </c>
      <c r="G222">
        <v>1</v>
      </c>
      <c r="H222">
        <v>-450</v>
      </c>
      <c r="J222">
        <v>0</v>
      </c>
      <c r="L222" t="s">
        <v>166</v>
      </c>
      <c r="M222" t="s">
        <v>374</v>
      </c>
      <c r="N222">
        <v>100</v>
      </c>
      <c r="O222" t="s">
        <v>171</v>
      </c>
      <c r="P222" t="s">
        <v>374</v>
      </c>
      <c r="R222" t="s">
        <v>375</v>
      </c>
      <c r="V222" t="s">
        <v>376</v>
      </c>
      <c r="W222" t="s">
        <v>31</v>
      </c>
      <c r="X222" t="s">
        <v>168</v>
      </c>
      <c r="Y222" t="s">
        <v>168</v>
      </c>
      <c r="Z222" t="s">
        <v>168</v>
      </c>
      <c r="AA222" t="s">
        <v>31</v>
      </c>
      <c r="AD222">
        <v>0</v>
      </c>
      <c r="AE222">
        <v>0</v>
      </c>
    </row>
    <row r="223" spans="1:31">
      <c r="A223" t="s">
        <v>552</v>
      </c>
      <c r="C223" s="93">
        <v>45337</v>
      </c>
      <c r="D223">
        <v>-75</v>
      </c>
      <c r="E223">
        <v>0</v>
      </c>
      <c r="F223" t="s">
        <v>52</v>
      </c>
      <c r="G223">
        <v>1</v>
      </c>
      <c r="H223">
        <v>-75</v>
      </c>
      <c r="J223">
        <v>0</v>
      </c>
      <c r="L223" t="s">
        <v>166</v>
      </c>
      <c r="M223" t="s">
        <v>378</v>
      </c>
      <c r="N223">
        <v>100</v>
      </c>
      <c r="O223" t="s">
        <v>186</v>
      </c>
      <c r="P223" t="s">
        <v>378</v>
      </c>
      <c r="R223" t="s">
        <v>379</v>
      </c>
      <c r="V223" t="s">
        <v>379</v>
      </c>
      <c r="W223" t="s">
        <v>31</v>
      </c>
      <c r="X223" t="s">
        <v>168</v>
      </c>
      <c r="Y223" t="s">
        <v>168</v>
      </c>
      <c r="Z223" t="s">
        <v>168</v>
      </c>
      <c r="AA223" t="s">
        <v>31</v>
      </c>
      <c r="AD223">
        <v>0</v>
      </c>
      <c r="AE223">
        <v>0</v>
      </c>
    </row>
    <row r="224" spans="1:31">
      <c r="A224" t="s">
        <v>553</v>
      </c>
      <c r="C224" s="93">
        <v>45336</v>
      </c>
      <c r="D224">
        <v>-700</v>
      </c>
      <c r="E224">
        <v>0</v>
      </c>
      <c r="F224" t="s">
        <v>52</v>
      </c>
      <c r="G224">
        <v>1</v>
      </c>
      <c r="H224">
        <v>-700</v>
      </c>
      <c r="J224">
        <v>0</v>
      </c>
      <c r="L224" t="s">
        <v>166</v>
      </c>
      <c r="M224" t="s">
        <v>381</v>
      </c>
      <c r="N224">
        <v>100</v>
      </c>
      <c r="O224" t="s">
        <v>171</v>
      </c>
      <c r="P224" t="s">
        <v>381</v>
      </c>
      <c r="R224" t="s">
        <v>382</v>
      </c>
      <c r="V224" t="s">
        <v>382</v>
      </c>
      <c r="W224" t="s">
        <v>31</v>
      </c>
      <c r="X224" t="s">
        <v>168</v>
      </c>
      <c r="Y224" t="s">
        <v>168</v>
      </c>
      <c r="Z224" t="s">
        <v>168</v>
      </c>
      <c r="AA224" t="s">
        <v>31</v>
      </c>
      <c r="AD224">
        <v>0</v>
      </c>
      <c r="AE224">
        <v>0</v>
      </c>
    </row>
    <row r="225" spans="1:31">
      <c r="A225" t="s">
        <v>554</v>
      </c>
      <c r="C225" s="93">
        <v>45335</v>
      </c>
      <c r="D225">
        <v>-335.61</v>
      </c>
      <c r="E225">
        <v>0</v>
      </c>
      <c r="F225" t="s">
        <v>52</v>
      </c>
      <c r="G225">
        <v>1</v>
      </c>
      <c r="H225">
        <v>-335.61</v>
      </c>
      <c r="J225">
        <v>0</v>
      </c>
      <c r="L225" t="s">
        <v>166</v>
      </c>
      <c r="M225" t="s">
        <v>384</v>
      </c>
      <c r="N225">
        <v>100</v>
      </c>
      <c r="O225" t="s">
        <v>175</v>
      </c>
      <c r="P225" t="s">
        <v>384</v>
      </c>
      <c r="R225" t="s">
        <v>385</v>
      </c>
      <c r="V225" t="s">
        <v>386</v>
      </c>
      <c r="W225" t="s">
        <v>178</v>
      </c>
      <c r="X225" t="s">
        <v>179</v>
      </c>
      <c r="Y225" t="s">
        <v>180</v>
      </c>
      <c r="Z225" t="s">
        <v>180</v>
      </c>
      <c r="AA225" t="s">
        <v>20</v>
      </c>
      <c r="AD225">
        <v>0</v>
      </c>
      <c r="AE225">
        <v>0</v>
      </c>
    </row>
    <row r="226" spans="1:31">
      <c r="A226" t="s">
        <v>555</v>
      </c>
      <c r="C226" s="93">
        <v>45335</v>
      </c>
      <c r="D226">
        <v>-13.82</v>
      </c>
      <c r="E226">
        <v>0</v>
      </c>
      <c r="F226" t="s">
        <v>52</v>
      </c>
      <c r="G226">
        <v>1</v>
      </c>
      <c r="H226">
        <v>-13.82</v>
      </c>
      <c r="J226">
        <v>0</v>
      </c>
      <c r="L226" t="s">
        <v>166</v>
      </c>
      <c r="M226" t="s">
        <v>388</v>
      </c>
      <c r="N226">
        <v>100</v>
      </c>
      <c r="P226" t="s">
        <v>388</v>
      </c>
      <c r="R226" t="s">
        <v>556</v>
      </c>
      <c r="V226" t="s">
        <v>390</v>
      </c>
      <c r="W226" t="s">
        <v>31</v>
      </c>
      <c r="X226" t="s">
        <v>168</v>
      </c>
      <c r="Y226" t="s">
        <v>168</v>
      </c>
      <c r="Z226" t="s">
        <v>168</v>
      </c>
      <c r="AA226" t="s">
        <v>31</v>
      </c>
      <c r="AD226">
        <v>0</v>
      </c>
      <c r="AE226">
        <v>0</v>
      </c>
    </row>
    <row r="227" spans="1:31">
      <c r="A227" t="s">
        <v>557</v>
      </c>
      <c r="C227" s="93">
        <v>45335</v>
      </c>
      <c r="D227">
        <v>-3000</v>
      </c>
      <c r="E227">
        <v>0</v>
      </c>
      <c r="F227" t="s">
        <v>52</v>
      </c>
      <c r="G227">
        <v>1</v>
      </c>
      <c r="H227">
        <v>-3000</v>
      </c>
      <c r="J227">
        <v>0</v>
      </c>
      <c r="L227" t="s">
        <v>166</v>
      </c>
      <c r="M227" t="s">
        <v>166</v>
      </c>
      <c r="N227">
        <v>100</v>
      </c>
      <c r="O227" t="s">
        <v>16</v>
      </c>
      <c r="P227" t="s">
        <v>166</v>
      </c>
      <c r="R227" t="s">
        <v>558</v>
      </c>
      <c r="V227" t="s">
        <v>393</v>
      </c>
      <c r="W227" t="s">
        <v>348</v>
      </c>
      <c r="X227" t="s">
        <v>349</v>
      </c>
      <c r="Y227" t="s">
        <v>349</v>
      </c>
      <c r="Z227" t="s">
        <v>349</v>
      </c>
      <c r="AA227" t="s">
        <v>27</v>
      </c>
      <c r="AD227">
        <v>0</v>
      </c>
      <c r="AE227">
        <v>0</v>
      </c>
    </row>
    <row r="228" spans="1:31">
      <c r="A228" t="s">
        <v>559</v>
      </c>
      <c r="C228" s="93">
        <v>45335</v>
      </c>
      <c r="D228">
        <v>-550</v>
      </c>
      <c r="E228">
        <v>0</v>
      </c>
      <c r="F228" t="s">
        <v>52</v>
      </c>
      <c r="G228">
        <v>1</v>
      </c>
      <c r="H228">
        <v>-550</v>
      </c>
      <c r="J228">
        <v>0</v>
      </c>
      <c r="L228" t="s">
        <v>166</v>
      </c>
      <c r="M228" t="s">
        <v>395</v>
      </c>
      <c r="N228">
        <v>100</v>
      </c>
      <c r="O228" t="s">
        <v>186</v>
      </c>
      <c r="P228" t="s">
        <v>395</v>
      </c>
      <c r="R228" t="s">
        <v>396</v>
      </c>
      <c r="V228" t="s">
        <v>396</v>
      </c>
      <c r="W228" t="s">
        <v>397</v>
      </c>
      <c r="X228" t="s">
        <v>168</v>
      </c>
      <c r="Y228" t="s">
        <v>168</v>
      </c>
      <c r="Z228" t="s">
        <v>168</v>
      </c>
      <c r="AA228" t="s">
        <v>31</v>
      </c>
      <c r="AD228">
        <v>0</v>
      </c>
      <c r="AE228">
        <v>0</v>
      </c>
    </row>
    <row r="229" spans="1:31">
      <c r="A229" t="s">
        <v>560</v>
      </c>
      <c r="C229" s="93">
        <v>45334</v>
      </c>
      <c r="D229">
        <v>-250</v>
      </c>
      <c r="E229">
        <v>0</v>
      </c>
      <c r="F229" t="s">
        <v>52</v>
      </c>
      <c r="G229">
        <v>1</v>
      </c>
      <c r="H229">
        <v>-250</v>
      </c>
      <c r="J229">
        <v>0</v>
      </c>
      <c r="L229" t="s">
        <v>166</v>
      </c>
      <c r="M229" t="s">
        <v>374</v>
      </c>
      <c r="N229">
        <v>100</v>
      </c>
      <c r="O229" t="s">
        <v>171</v>
      </c>
      <c r="P229" t="s">
        <v>374</v>
      </c>
      <c r="R229" t="s">
        <v>376</v>
      </c>
      <c r="V229" t="s">
        <v>376</v>
      </c>
      <c r="W229" t="s">
        <v>31</v>
      </c>
      <c r="X229" t="s">
        <v>168</v>
      </c>
      <c r="Y229" t="s">
        <v>168</v>
      </c>
      <c r="Z229" t="s">
        <v>168</v>
      </c>
      <c r="AA229" t="s">
        <v>31</v>
      </c>
      <c r="AD229">
        <v>0</v>
      </c>
      <c r="AE229">
        <v>0</v>
      </c>
    </row>
    <row r="230" spans="1:31">
      <c r="A230" t="s">
        <v>561</v>
      </c>
      <c r="C230" s="93">
        <v>45334</v>
      </c>
      <c r="D230">
        <v>-379.63</v>
      </c>
      <c r="E230">
        <v>0</v>
      </c>
      <c r="F230" t="s">
        <v>52</v>
      </c>
      <c r="G230">
        <v>1</v>
      </c>
      <c r="H230">
        <v>-379.63</v>
      </c>
      <c r="J230">
        <v>0</v>
      </c>
      <c r="L230" t="s">
        <v>166</v>
      </c>
      <c r="M230" t="s">
        <v>400</v>
      </c>
      <c r="N230">
        <v>100</v>
      </c>
      <c r="O230" t="s">
        <v>16</v>
      </c>
      <c r="P230" t="s">
        <v>400</v>
      </c>
      <c r="R230" t="s">
        <v>401</v>
      </c>
      <c r="V230" t="s">
        <v>401</v>
      </c>
      <c r="W230" t="s">
        <v>31</v>
      </c>
      <c r="X230" t="s">
        <v>168</v>
      </c>
      <c r="Y230" t="s">
        <v>168</v>
      </c>
      <c r="Z230" t="s">
        <v>168</v>
      </c>
      <c r="AA230" t="s">
        <v>31</v>
      </c>
      <c r="AD230">
        <v>0</v>
      </c>
      <c r="AE230">
        <v>0</v>
      </c>
    </row>
    <row r="231" spans="1:31">
      <c r="A231" t="s">
        <v>562</v>
      </c>
      <c r="C231" s="93">
        <v>45333</v>
      </c>
      <c r="D231">
        <v>-700</v>
      </c>
      <c r="E231">
        <v>0</v>
      </c>
      <c r="F231" t="s">
        <v>52</v>
      </c>
      <c r="G231">
        <v>1</v>
      </c>
      <c r="H231">
        <v>-700</v>
      </c>
      <c r="J231">
        <v>0</v>
      </c>
      <c r="L231" t="s">
        <v>166</v>
      </c>
      <c r="M231" t="s">
        <v>403</v>
      </c>
      <c r="N231">
        <v>100</v>
      </c>
      <c r="O231" t="s">
        <v>175</v>
      </c>
      <c r="P231" t="s">
        <v>403</v>
      </c>
      <c r="R231" t="s">
        <v>404</v>
      </c>
      <c r="V231" t="s">
        <v>302</v>
      </c>
      <c r="W231" t="s">
        <v>178</v>
      </c>
      <c r="X231" t="s">
        <v>179</v>
      </c>
      <c r="Y231" t="s">
        <v>180</v>
      </c>
      <c r="Z231" t="s">
        <v>180</v>
      </c>
      <c r="AA231" t="s">
        <v>20</v>
      </c>
      <c r="AD231">
        <v>0</v>
      </c>
      <c r="AE231">
        <v>0</v>
      </c>
    </row>
    <row r="232" spans="1:31">
      <c r="A232" t="s">
        <v>563</v>
      </c>
      <c r="C232" s="93">
        <v>45330</v>
      </c>
      <c r="D232">
        <v>-115</v>
      </c>
      <c r="E232">
        <v>0</v>
      </c>
      <c r="F232" t="s">
        <v>52</v>
      </c>
      <c r="G232">
        <v>1</v>
      </c>
      <c r="H232">
        <v>-115</v>
      </c>
      <c r="J232">
        <v>0</v>
      </c>
      <c r="L232" t="s">
        <v>166</v>
      </c>
      <c r="M232" t="s">
        <v>166</v>
      </c>
      <c r="N232">
        <v>100</v>
      </c>
      <c r="O232" t="s">
        <v>167</v>
      </c>
      <c r="P232" t="s">
        <v>166</v>
      </c>
      <c r="R232" t="s">
        <v>44</v>
      </c>
      <c r="V232" t="s">
        <v>44</v>
      </c>
      <c r="W232" t="s">
        <v>31</v>
      </c>
      <c r="X232" t="s">
        <v>168</v>
      </c>
      <c r="Y232" t="s">
        <v>168</v>
      </c>
      <c r="Z232" t="s">
        <v>168</v>
      </c>
      <c r="AA232" t="s">
        <v>31</v>
      </c>
      <c r="AD232">
        <v>0</v>
      </c>
      <c r="AE232">
        <v>0</v>
      </c>
    </row>
    <row r="233" spans="1:31">
      <c r="A233" t="s">
        <v>564</v>
      </c>
      <c r="C233" s="93">
        <v>45330</v>
      </c>
      <c r="D233">
        <v>-850</v>
      </c>
      <c r="E233">
        <v>0</v>
      </c>
      <c r="F233" t="s">
        <v>52</v>
      </c>
      <c r="G233">
        <v>1</v>
      </c>
      <c r="H233">
        <v>-850</v>
      </c>
      <c r="J233">
        <v>0</v>
      </c>
      <c r="L233" t="s">
        <v>166</v>
      </c>
      <c r="M233" t="s">
        <v>170</v>
      </c>
      <c r="N233">
        <v>100</v>
      </c>
      <c r="O233" t="s">
        <v>171</v>
      </c>
      <c r="P233" t="s">
        <v>170</v>
      </c>
      <c r="R233" t="s">
        <v>172</v>
      </c>
      <c r="V233" t="s">
        <v>172</v>
      </c>
      <c r="W233" t="s">
        <v>31</v>
      </c>
      <c r="X233" t="s">
        <v>168</v>
      </c>
      <c r="Y233" t="s">
        <v>168</v>
      </c>
      <c r="Z233" t="s">
        <v>168</v>
      </c>
      <c r="AA233" t="s">
        <v>31</v>
      </c>
      <c r="AD233">
        <v>0</v>
      </c>
      <c r="AE233">
        <v>0</v>
      </c>
    </row>
    <row r="234" spans="1:31">
      <c r="A234" t="s">
        <v>565</v>
      </c>
      <c r="C234" s="93">
        <v>45330</v>
      </c>
      <c r="D234">
        <v>-404.99</v>
      </c>
      <c r="E234">
        <v>0</v>
      </c>
      <c r="F234" t="s">
        <v>52</v>
      </c>
      <c r="G234">
        <v>1</v>
      </c>
      <c r="H234">
        <v>-404.99</v>
      </c>
      <c r="J234">
        <v>0</v>
      </c>
      <c r="L234" t="s">
        <v>166</v>
      </c>
      <c r="M234" t="s">
        <v>174</v>
      </c>
      <c r="N234">
        <v>100</v>
      </c>
      <c r="O234" t="s">
        <v>175</v>
      </c>
      <c r="P234" t="s">
        <v>174</v>
      </c>
      <c r="R234" t="s">
        <v>176</v>
      </c>
      <c r="V234" t="s">
        <v>177</v>
      </c>
      <c r="W234" t="s">
        <v>178</v>
      </c>
      <c r="X234" t="s">
        <v>179</v>
      </c>
      <c r="Y234" t="s">
        <v>180</v>
      </c>
      <c r="Z234" t="s">
        <v>180</v>
      </c>
      <c r="AA234" t="s">
        <v>20</v>
      </c>
      <c r="AD234">
        <v>0</v>
      </c>
      <c r="AE234">
        <v>0</v>
      </c>
    </row>
    <row r="235" spans="1:31">
      <c r="A235" t="s">
        <v>566</v>
      </c>
      <c r="C235" s="93">
        <v>45328</v>
      </c>
      <c r="D235">
        <v>-85</v>
      </c>
      <c r="E235">
        <v>0</v>
      </c>
      <c r="F235" t="s">
        <v>52</v>
      </c>
      <c r="G235">
        <v>1</v>
      </c>
      <c r="H235">
        <v>-85</v>
      </c>
      <c r="J235">
        <v>0</v>
      </c>
      <c r="L235" t="s">
        <v>166</v>
      </c>
      <c r="M235" t="s">
        <v>182</v>
      </c>
      <c r="N235">
        <v>100</v>
      </c>
      <c r="O235" t="s">
        <v>16</v>
      </c>
      <c r="P235" t="s">
        <v>182</v>
      </c>
      <c r="R235" t="s">
        <v>183</v>
      </c>
      <c r="V235" t="s">
        <v>183</v>
      </c>
      <c r="W235" t="s">
        <v>31</v>
      </c>
      <c r="X235" t="s">
        <v>168</v>
      </c>
      <c r="Y235" t="s">
        <v>168</v>
      </c>
      <c r="Z235" t="s">
        <v>168</v>
      </c>
      <c r="AA235" t="s">
        <v>31</v>
      </c>
      <c r="AD235">
        <v>0</v>
      </c>
      <c r="AE235">
        <v>0</v>
      </c>
    </row>
    <row r="236" spans="1:31">
      <c r="A236" t="s">
        <v>567</v>
      </c>
      <c r="C236" s="93">
        <v>45327</v>
      </c>
      <c r="D236">
        <v>-6671.35</v>
      </c>
      <c r="E236">
        <v>0</v>
      </c>
      <c r="F236" t="s">
        <v>52</v>
      </c>
      <c r="G236">
        <v>1</v>
      </c>
      <c r="H236">
        <v>-6671.35</v>
      </c>
      <c r="J236">
        <v>0</v>
      </c>
      <c r="L236" t="s">
        <v>166</v>
      </c>
      <c r="M236" t="s">
        <v>185</v>
      </c>
      <c r="N236">
        <v>100</v>
      </c>
      <c r="O236" t="s">
        <v>186</v>
      </c>
      <c r="P236" t="s">
        <v>185</v>
      </c>
      <c r="R236" t="s">
        <v>187</v>
      </c>
      <c r="V236" t="s">
        <v>187</v>
      </c>
      <c r="W236" t="s">
        <v>31</v>
      </c>
      <c r="X236" t="s">
        <v>168</v>
      </c>
      <c r="Y236" t="s">
        <v>168</v>
      </c>
      <c r="Z236" t="s">
        <v>168</v>
      </c>
      <c r="AA236" t="s">
        <v>31</v>
      </c>
      <c r="AD236">
        <v>0</v>
      </c>
      <c r="AE236">
        <v>0</v>
      </c>
    </row>
    <row r="237" spans="1:31">
      <c r="A237" t="s">
        <v>568</v>
      </c>
      <c r="C237" s="93">
        <v>45327</v>
      </c>
      <c r="D237">
        <v>-110</v>
      </c>
      <c r="E237">
        <v>0</v>
      </c>
      <c r="F237" t="s">
        <v>52</v>
      </c>
      <c r="G237">
        <v>1</v>
      </c>
      <c r="H237">
        <v>-110</v>
      </c>
      <c r="J237">
        <v>0</v>
      </c>
      <c r="L237" t="s">
        <v>166</v>
      </c>
      <c r="M237" t="s">
        <v>189</v>
      </c>
      <c r="N237">
        <v>100</v>
      </c>
      <c r="O237" t="s">
        <v>186</v>
      </c>
      <c r="P237" t="s">
        <v>189</v>
      </c>
      <c r="R237" t="s">
        <v>190</v>
      </c>
      <c r="V237" t="s">
        <v>190</v>
      </c>
      <c r="W237" t="s">
        <v>31</v>
      </c>
      <c r="X237" t="s">
        <v>168</v>
      </c>
      <c r="Y237" t="s">
        <v>168</v>
      </c>
      <c r="Z237" t="s">
        <v>168</v>
      </c>
      <c r="AA237" t="s">
        <v>31</v>
      </c>
      <c r="AD237">
        <v>0</v>
      </c>
      <c r="AE237">
        <v>0</v>
      </c>
    </row>
    <row r="238" spans="1:31">
      <c r="A238" t="s">
        <v>569</v>
      </c>
      <c r="C238" s="93">
        <v>45326</v>
      </c>
      <c r="D238">
        <v>-52.8</v>
      </c>
      <c r="E238">
        <v>0</v>
      </c>
      <c r="F238" t="s">
        <v>52</v>
      </c>
      <c r="G238">
        <v>1</v>
      </c>
      <c r="H238">
        <v>-52.8</v>
      </c>
      <c r="J238">
        <v>0</v>
      </c>
      <c r="L238" t="s">
        <v>166</v>
      </c>
      <c r="M238" t="s">
        <v>192</v>
      </c>
      <c r="N238">
        <v>100</v>
      </c>
      <c r="O238" t="s">
        <v>167</v>
      </c>
      <c r="P238" t="s">
        <v>192</v>
      </c>
      <c r="R238" t="s">
        <v>193</v>
      </c>
      <c r="V238" t="s">
        <v>194</v>
      </c>
      <c r="W238" t="s">
        <v>31</v>
      </c>
      <c r="X238" t="s">
        <v>168</v>
      </c>
      <c r="Y238" t="s">
        <v>168</v>
      </c>
      <c r="Z238" t="s">
        <v>168</v>
      </c>
      <c r="AA238" t="s">
        <v>31</v>
      </c>
      <c r="AD238">
        <v>0</v>
      </c>
      <c r="AE238">
        <v>0</v>
      </c>
    </row>
    <row r="239" spans="1:31">
      <c r="A239" t="s">
        <v>570</v>
      </c>
      <c r="C239" s="93">
        <v>45326</v>
      </c>
      <c r="D239">
        <v>-6500</v>
      </c>
      <c r="E239">
        <v>0</v>
      </c>
      <c r="F239" t="s">
        <v>52</v>
      </c>
      <c r="G239">
        <v>1</v>
      </c>
      <c r="H239">
        <v>-6500</v>
      </c>
      <c r="J239">
        <v>0</v>
      </c>
      <c r="L239" t="s">
        <v>166</v>
      </c>
      <c r="M239" t="s">
        <v>196</v>
      </c>
      <c r="N239">
        <v>100</v>
      </c>
      <c r="O239" t="s">
        <v>186</v>
      </c>
      <c r="P239" t="s">
        <v>196</v>
      </c>
      <c r="R239" t="s">
        <v>197</v>
      </c>
      <c r="V239" t="s">
        <v>197</v>
      </c>
      <c r="W239" t="s">
        <v>198</v>
      </c>
      <c r="X239" t="s">
        <v>199</v>
      </c>
      <c r="Y239" t="s">
        <v>199</v>
      </c>
      <c r="Z239" t="s">
        <v>199</v>
      </c>
      <c r="AA239" t="s">
        <v>28</v>
      </c>
      <c r="AD239">
        <v>0</v>
      </c>
      <c r="AE239">
        <v>0</v>
      </c>
    </row>
    <row r="240" spans="1:31">
      <c r="A240" t="s">
        <v>571</v>
      </c>
      <c r="C240" s="93">
        <v>45326</v>
      </c>
      <c r="D240">
        <v>-10000</v>
      </c>
      <c r="E240">
        <v>0</v>
      </c>
      <c r="F240" t="s">
        <v>52</v>
      </c>
      <c r="G240">
        <v>1</v>
      </c>
      <c r="H240">
        <v>-10000</v>
      </c>
      <c r="J240">
        <v>0</v>
      </c>
      <c r="L240" t="s">
        <v>166</v>
      </c>
      <c r="M240" t="s">
        <v>201</v>
      </c>
      <c r="N240">
        <v>100</v>
      </c>
      <c r="O240" t="s">
        <v>186</v>
      </c>
      <c r="P240" t="s">
        <v>201</v>
      </c>
      <c r="R240" t="s">
        <v>197</v>
      </c>
      <c r="V240" t="s">
        <v>197</v>
      </c>
      <c r="W240" t="s">
        <v>198</v>
      </c>
      <c r="X240" t="s">
        <v>199</v>
      </c>
      <c r="Y240" t="s">
        <v>199</v>
      </c>
      <c r="Z240" t="s">
        <v>199</v>
      </c>
      <c r="AA240" t="s">
        <v>28</v>
      </c>
      <c r="AD240">
        <v>0</v>
      </c>
      <c r="AE240">
        <v>0</v>
      </c>
    </row>
    <row r="241" spans="1:31">
      <c r="A241" t="s">
        <v>572</v>
      </c>
      <c r="C241" s="93">
        <v>45326</v>
      </c>
      <c r="D241">
        <v>-10000</v>
      </c>
      <c r="E241">
        <v>0</v>
      </c>
      <c r="F241" t="s">
        <v>52</v>
      </c>
      <c r="G241">
        <v>1</v>
      </c>
      <c r="H241">
        <v>-10000</v>
      </c>
      <c r="J241">
        <v>0</v>
      </c>
      <c r="L241" t="s">
        <v>166</v>
      </c>
      <c r="M241" t="s">
        <v>203</v>
      </c>
      <c r="N241">
        <v>100</v>
      </c>
      <c r="O241" t="s">
        <v>204</v>
      </c>
      <c r="P241" t="s">
        <v>203</v>
      </c>
      <c r="R241" t="s">
        <v>197</v>
      </c>
      <c r="V241" t="s">
        <v>197</v>
      </c>
      <c r="W241" t="s">
        <v>198</v>
      </c>
      <c r="X241" t="s">
        <v>199</v>
      </c>
      <c r="Y241" t="s">
        <v>199</v>
      </c>
      <c r="Z241" t="s">
        <v>199</v>
      </c>
      <c r="AA241" t="s">
        <v>28</v>
      </c>
      <c r="AD241">
        <v>0</v>
      </c>
      <c r="AE241">
        <v>0</v>
      </c>
    </row>
    <row r="242" spans="1:31">
      <c r="A242" t="s">
        <v>573</v>
      </c>
      <c r="C242" s="93">
        <v>45326</v>
      </c>
      <c r="D242">
        <v>-3500</v>
      </c>
      <c r="E242">
        <v>0</v>
      </c>
      <c r="F242" t="s">
        <v>52</v>
      </c>
      <c r="G242">
        <v>1</v>
      </c>
      <c r="H242">
        <v>-3500</v>
      </c>
      <c r="J242">
        <v>0</v>
      </c>
      <c r="L242" t="s">
        <v>166</v>
      </c>
      <c r="M242" t="s">
        <v>206</v>
      </c>
      <c r="N242">
        <v>100</v>
      </c>
      <c r="O242" t="s">
        <v>167</v>
      </c>
      <c r="P242" t="s">
        <v>206</v>
      </c>
      <c r="R242" t="s">
        <v>207</v>
      </c>
      <c r="V242" t="s">
        <v>208</v>
      </c>
      <c r="W242" t="s">
        <v>198</v>
      </c>
      <c r="X242" t="s">
        <v>199</v>
      </c>
      <c r="Y242" t="s">
        <v>199</v>
      </c>
      <c r="Z242" t="s">
        <v>199</v>
      </c>
      <c r="AA242" t="s">
        <v>28</v>
      </c>
      <c r="AD242">
        <v>0</v>
      </c>
      <c r="AE242">
        <v>0</v>
      </c>
    </row>
    <row r="243" spans="1:31">
      <c r="A243" t="s">
        <v>574</v>
      </c>
      <c r="C243" s="93">
        <v>45326</v>
      </c>
      <c r="D243">
        <v>-17500</v>
      </c>
      <c r="E243">
        <v>0</v>
      </c>
      <c r="F243" t="s">
        <v>52</v>
      </c>
      <c r="G243">
        <v>1</v>
      </c>
      <c r="H243">
        <v>-17500</v>
      </c>
      <c r="J243">
        <v>0</v>
      </c>
      <c r="L243" t="s">
        <v>166</v>
      </c>
      <c r="M243" t="s">
        <v>210</v>
      </c>
      <c r="N243">
        <v>100</v>
      </c>
      <c r="O243" t="s">
        <v>186</v>
      </c>
      <c r="P243" t="s">
        <v>210</v>
      </c>
      <c r="R243" t="s">
        <v>197</v>
      </c>
      <c r="V243" t="s">
        <v>197</v>
      </c>
      <c r="W243" t="s">
        <v>198</v>
      </c>
      <c r="X243" t="s">
        <v>199</v>
      </c>
      <c r="Y243" t="s">
        <v>199</v>
      </c>
      <c r="Z243" t="s">
        <v>199</v>
      </c>
      <c r="AA243" t="s">
        <v>28</v>
      </c>
      <c r="AD243">
        <v>0</v>
      </c>
      <c r="AE243">
        <v>0</v>
      </c>
    </row>
    <row r="244" spans="1:31">
      <c r="A244" t="s">
        <v>575</v>
      </c>
      <c r="C244" s="93">
        <v>45326</v>
      </c>
      <c r="D244">
        <v>-13313.44</v>
      </c>
      <c r="E244">
        <v>0</v>
      </c>
      <c r="F244" t="s">
        <v>52</v>
      </c>
      <c r="G244">
        <v>1</v>
      </c>
      <c r="H244">
        <v>-13313.44</v>
      </c>
      <c r="J244">
        <v>0</v>
      </c>
      <c r="L244" t="s">
        <v>166</v>
      </c>
      <c r="M244" t="s">
        <v>212</v>
      </c>
      <c r="N244">
        <v>100</v>
      </c>
      <c r="O244" t="s">
        <v>16</v>
      </c>
      <c r="P244" t="s">
        <v>212</v>
      </c>
      <c r="R244" t="s">
        <v>197</v>
      </c>
      <c r="V244" t="s">
        <v>197</v>
      </c>
      <c r="W244" t="s">
        <v>198</v>
      </c>
      <c r="X244" t="s">
        <v>199</v>
      </c>
      <c r="Y244" t="s">
        <v>199</v>
      </c>
      <c r="Z244" t="s">
        <v>199</v>
      </c>
      <c r="AA244" t="s">
        <v>28</v>
      </c>
      <c r="AD244">
        <v>0</v>
      </c>
      <c r="AE244">
        <v>0</v>
      </c>
    </row>
    <row r="245" spans="1:31">
      <c r="A245" t="s">
        <v>576</v>
      </c>
      <c r="C245" s="93">
        <v>45326</v>
      </c>
      <c r="D245">
        <v>-3000</v>
      </c>
      <c r="E245">
        <v>0</v>
      </c>
      <c r="F245" t="s">
        <v>52</v>
      </c>
      <c r="G245">
        <v>1</v>
      </c>
      <c r="H245">
        <v>-3000</v>
      </c>
      <c r="J245">
        <v>0</v>
      </c>
      <c r="L245" t="s">
        <v>166</v>
      </c>
      <c r="M245" t="s">
        <v>214</v>
      </c>
      <c r="N245">
        <v>100</v>
      </c>
      <c r="O245" t="s">
        <v>215</v>
      </c>
      <c r="P245" t="s">
        <v>214</v>
      </c>
      <c r="R245" t="s">
        <v>197</v>
      </c>
      <c r="V245" t="s">
        <v>197</v>
      </c>
      <c r="W245" t="s">
        <v>198</v>
      </c>
      <c r="X245" t="s">
        <v>199</v>
      </c>
      <c r="Y245" t="s">
        <v>199</v>
      </c>
      <c r="Z245" t="s">
        <v>199</v>
      </c>
      <c r="AA245" t="s">
        <v>28</v>
      </c>
      <c r="AD245">
        <v>0</v>
      </c>
      <c r="AE245">
        <v>0</v>
      </c>
    </row>
    <row r="246" spans="1:31">
      <c r="A246" t="s">
        <v>577</v>
      </c>
      <c r="C246" s="93">
        <v>45326</v>
      </c>
      <c r="D246">
        <v>-13313.44</v>
      </c>
      <c r="E246">
        <v>0</v>
      </c>
      <c r="F246" t="s">
        <v>52</v>
      </c>
      <c r="G246">
        <v>1</v>
      </c>
      <c r="H246">
        <v>-13313.44</v>
      </c>
      <c r="J246">
        <v>0</v>
      </c>
      <c r="L246" t="s">
        <v>166</v>
      </c>
      <c r="M246" t="s">
        <v>217</v>
      </c>
      <c r="N246">
        <v>100</v>
      </c>
      <c r="O246" t="s">
        <v>16</v>
      </c>
      <c r="P246" t="s">
        <v>217</v>
      </c>
      <c r="R246" t="s">
        <v>197</v>
      </c>
      <c r="V246" t="s">
        <v>197</v>
      </c>
      <c r="W246" t="s">
        <v>198</v>
      </c>
      <c r="X246" t="s">
        <v>199</v>
      </c>
      <c r="Y246" t="s">
        <v>199</v>
      </c>
      <c r="Z246" t="s">
        <v>199</v>
      </c>
      <c r="AA246" t="s">
        <v>28</v>
      </c>
      <c r="AD246">
        <v>0</v>
      </c>
      <c r="AE246">
        <v>0</v>
      </c>
    </row>
    <row r="247" spans="1:31">
      <c r="A247" t="s">
        <v>578</v>
      </c>
      <c r="C247" s="93">
        <v>45326</v>
      </c>
      <c r="D247">
        <v>-6000</v>
      </c>
      <c r="E247">
        <v>0</v>
      </c>
      <c r="F247" t="s">
        <v>52</v>
      </c>
      <c r="G247">
        <v>1</v>
      </c>
      <c r="H247">
        <v>-6000</v>
      </c>
      <c r="J247">
        <v>0</v>
      </c>
      <c r="L247" t="s">
        <v>166</v>
      </c>
      <c r="M247" t="s">
        <v>219</v>
      </c>
      <c r="N247">
        <v>100</v>
      </c>
      <c r="O247" t="s">
        <v>204</v>
      </c>
      <c r="P247" t="s">
        <v>219</v>
      </c>
      <c r="R247" t="s">
        <v>197</v>
      </c>
      <c r="V247" t="s">
        <v>197</v>
      </c>
      <c r="W247" t="s">
        <v>198</v>
      </c>
      <c r="X247" t="s">
        <v>199</v>
      </c>
      <c r="Y247" t="s">
        <v>199</v>
      </c>
      <c r="Z247" t="s">
        <v>199</v>
      </c>
      <c r="AA247" t="s">
        <v>28</v>
      </c>
      <c r="AD247">
        <v>0</v>
      </c>
      <c r="AE247">
        <v>0</v>
      </c>
    </row>
    <row r="248" spans="1:31">
      <c r="A248" t="s">
        <v>579</v>
      </c>
      <c r="C248" s="93">
        <v>45326</v>
      </c>
      <c r="D248">
        <v>-4500</v>
      </c>
      <c r="E248">
        <v>0</v>
      </c>
      <c r="F248" t="s">
        <v>52</v>
      </c>
      <c r="G248">
        <v>1</v>
      </c>
      <c r="H248">
        <v>-4500</v>
      </c>
      <c r="J248">
        <v>0</v>
      </c>
      <c r="L248" t="s">
        <v>166</v>
      </c>
      <c r="M248" t="s">
        <v>221</v>
      </c>
      <c r="N248">
        <v>100</v>
      </c>
      <c r="O248" t="s">
        <v>186</v>
      </c>
      <c r="P248" t="s">
        <v>221</v>
      </c>
      <c r="R248" t="s">
        <v>197</v>
      </c>
      <c r="V248" t="s">
        <v>197</v>
      </c>
      <c r="W248" t="s">
        <v>198</v>
      </c>
      <c r="X248" t="s">
        <v>199</v>
      </c>
      <c r="Y248" t="s">
        <v>199</v>
      </c>
      <c r="Z248" t="s">
        <v>199</v>
      </c>
      <c r="AA248" t="s">
        <v>28</v>
      </c>
      <c r="AD248">
        <v>0</v>
      </c>
      <c r="AE248">
        <v>0</v>
      </c>
    </row>
    <row r="249" spans="1:31">
      <c r="A249" t="s">
        <v>580</v>
      </c>
      <c r="C249" s="93">
        <v>45326</v>
      </c>
      <c r="D249">
        <v>-6000</v>
      </c>
      <c r="E249">
        <v>0</v>
      </c>
      <c r="F249" t="s">
        <v>52</v>
      </c>
      <c r="G249">
        <v>1</v>
      </c>
      <c r="H249">
        <v>-6000</v>
      </c>
      <c r="J249">
        <v>0</v>
      </c>
      <c r="L249" t="s">
        <v>166</v>
      </c>
      <c r="M249" t="s">
        <v>223</v>
      </c>
      <c r="N249">
        <v>100</v>
      </c>
      <c r="O249" t="s">
        <v>16</v>
      </c>
      <c r="P249" t="s">
        <v>223</v>
      </c>
      <c r="R249" t="s">
        <v>197</v>
      </c>
      <c r="V249" t="s">
        <v>197</v>
      </c>
      <c r="W249" t="s">
        <v>198</v>
      </c>
      <c r="X249" t="s">
        <v>199</v>
      </c>
      <c r="Y249" t="s">
        <v>199</v>
      </c>
      <c r="Z249" t="s">
        <v>199</v>
      </c>
      <c r="AA249" t="s">
        <v>28</v>
      </c>
      <c r="AD249">
        <v>0</v>
      </c>
      <c r="AE249">
        <v>0</v>
      </c>
    </row>
    <row r="250" spans="1:31">
      <c r="A250" t="s">
        <v>581</v>
      </c>
      <c r="C250" s="93">
        <v>45326</v>
      </c>
      <c r="D250">
        <v>-13313.44</v>
      </c>
      <c r="E250">
        <v>0</v>
      </c>
      <c r="F250" t="s">
        <v>52</v>
      </c>
      <c r="G250">
        <v>1</v>
      </c>
      <c r="H250">
        <v>-13313.44</v>
      </c>
      <c r="J250">
        <v>0</v>
      </c>
      <c r="L250" t="s">
        <v>166</v>
      </c>
      <c r="M250" t="s">
        <v>225</v>
      </c>
      <c r="N250">
        <v>100</v>
      </c>
      <c r="O250" t="s">
        <v>167</v>
      </c>
      <c r="P250" t="s">
        <v>225</v>
      </c>
      <c r="R250" t="s">
        <v>197</v>
      </c>
      <c r="V250" t="s">
        <v>197</v>
      </c>
      <c r="W250" t="s">
        <v>198</v>
      </c>
      <c r="X250" t="s">
        <v>199</v>
      </c>
      <c r="Y250" t="s">
        <v>199</v>
      </c>
      <c r="Z250" t="s">
        <v>199</v>
      </c>
      <c r="AA250" t="s">
        <v>28</v>
      </c>
      <c r="AD250">
        <v>0</v>
      </c>
      <c r="AE250">
        <v>0</v>
      </c>
    </row>
    <row r="251" spans="1:31">
      <c r="A251" t="s">
        <v>582</v>
      </c>
      <c r="C251" s="93">
        <v>45326</v>
      </c>
      <c r="D251">
        <v>-8500</v>
      </c>
      <c r="E251">
        <v>0</v>
      </c>
      <c r="F251" t="s">
        <v>52</v>
      </c>
      <c r="G251">
        <v>1</v>
      </c>
      <c r="H251">
        <v>-8500</v>
      </c>
      <c r="J251">
        <v>0</v>
      </c>
      <c r="L251" t="s">
        <v>166</v>
      </c>
      <c r="M251" t="s">
        <v>227</v>
      </c>
      <c r="N251">
        <v>100</v>
      </c>
      <c r="O251" t="s">
        <v>186</v>
      </c>
      <c r="P251" t="s">
        <v>227</v>
      </c>
      <c r="R251" t="s">
        <v>197</v>
      </c>
      <c r="V251" t="s">
        <v>197</v>
      </c>
      <c r="W251" t="s">
        <v>198</v>
      </c>
      <c r="X251" t="s">
        <v>199</v>
      </c>
      <c r="Y251" t="s">
        <v>199</v>
      </c>
      <c r="Z251" t="s">
        <v>199</v>
      </c>
      <c r="AA251" t="s">
        <v>28</v>
      </c>
      <c r="AD251">
        <v>0</v>
      </c>
      <c r="AE251">
        <v>0</v>
      </c>
    </row>
    <row r="252" spans="1:31">
      <c r="A252" t="s">
        <v>583</v>
      </c>
      <c r="C252" s="93">
        <v>45326</v>
      </c>
      <c r="D252">
        <v>-10000</v>
      </c>
      <c r="E252">
        <v>0</v>
      </c>
      <c r="F252" t="s">
        <v>52</v>
      </c>
      <c r="G252">
        <v>1</v>
      </c>
      <c r="H252">
        <v>-10000</v>
      </c>
      <c r="J252">
        <v>0</v>
      </c>
      <c r="L252" t="s">
        <v>166</v>
      </c>
      <c r="M252" t="s">
        <v>229</v>
      </c>
      <c r="N252">
        <v>100</v>
      </c>
      <c r="O252" t="s">
        <v>230</v>
      </c>
      <c r="P252" t="s">
        <v>229</v>
      </c>
      <c r="R252" t="s">
        <v>197</v>
      </c>
      <c r="V252" t="s">
        <v>197</v>
      </c>
      <c r="W252" t="s">
        <v>198</v>
      </c>
      <c r="X252" t="s">
        <v>199</v>
      </c>
      <c r="Y252" t="s">
        <v>199</v>
      </c>
      <c r="Z252" t="s">
        <v>199</v>
      </c>
      <c r="AA252" t="s">
        <v>28</v>
      </c>
      <c r="AD252">
        <v>0</v>
      </c>
      <c r="AE252">
        <v>0</v>
      </c>
    </row>
    <row r="253" spans="1:31">
      <c r="A253" t="s">
        <v>584</v>
      </c>
      <c r="C253" s="93">
        <v>45326</v>
      </c>
      <c r="D253">
        <v>-5500</v>
      </c>
      <c r="E253">
        <v>0</v>
      </c>
      <c r="F253" t="s">
        <v>52</v>
      </c>
      <c r="G253">
        <v>1</v>
      </c>
      <c r="H253">
        <v>-5500</v>
      </c>
      <c r="J253">
        <v>0</v>
      </c>
      <c r="L253" t="s">
        <v>166</v>
      </c>
      <c r="M253" t="s">
        <v>232</v>
      </c>
      <c r="N253">
        <v>100</v>
      </c>
      <c r="O253" t="s">
        <v>186</v>
      </c>
      <c r="P253" t="s">
        <v>232</v>
      </c>
      <c r="R253" t="s">
        <v>197</v>
      </c>
      <c r="V253" t="s">
        <v>197</v>
      </c>
      <c r="W253" t="s">
        <v>198</v>
      </c>
      <c r="X253" t="s">
        <v>199</v>
      </c>
      <c r="Y253" t="s">
        <v>199</v>
      </c>
      <c r="Z253" t="s">
        <v>199</v>
      </c>
      <c r="AA253" t="s">
        <v>28</v>
      </c>
      <c r="AD253">
        <v>0</v>
      </c>
      <c r="AE253">
        <v>0</v>
      </c>
    </row>
    <row r="254" spans="1:31">
      <c r="A254" t="s">
        <v>585</v>
      </c>
      <c r="C254" s="93">
        <v>45326</v>
      </c>
      <c r="D254">
        <v>-3500</v>
      </c>
      <c r="E254">
        <v>0</v>
      </c>
      <c r="F254" t="s">
        <v>52</v>
      </c>
      <c r="G254">
        <v>1</v>
      </c>
      <c r="H254">
        <v>-3500</v>
      </c>
      <c r="J254">
        <v>0</v>
      </c>
      <c r="L254" t="s">
        <v>166</v>
      </c>
      <c r="M254" t="s">
        <v>234</v>
      </c>
      <c r="N254">
        <v>100</v>
      </c>
      <c r="O254" t="s">
        <v>24</v>
      </c>
      <c r="P254" t="s">
        <v>234</v>
      </c>
      <c r="R254" t="s">
        <v>197</v>
      </c>
      <c r="V254" t="s">
        <v>197</v>
      </c>
      <c r="W254" t="s">
        <v>198</v>
      </c>
      <c r="X254" t="s">
        <v>199</v>
      </c>
      <c r="Y254" t="s">
        <v>199</v>
      </c>
      <c r="Z254" t="s">
        <v>199</v>
      </c>
      <c r="AA254" t="s">
        <v>28</v>
      </c>
      <c r="AD254">
        <v>0</v>
      </c>
      <c r="AE254">
        <v>0</v>
      </c>
    </row>
    <row r="255" spans="1:31">
      <c r="A255" t="s">
        <v>586</v>
      </c>
      <c r="C255" s="93">
        <v>45326</v>
      </c>
      <c r="D255">
        <v>-10000</v>
      </c>
      <c r="E255">
        <v>0</v>
      </c>
      <c r="F255" t="s">
        <v>52</v>
      </c>
      <c r="G255">
        <v>1</v>
      </c>
      <c r="H255">
        <v>-10000</v>
      </c>
      <c r="J255">
        <v>0</v>
      </c>
      <c r="L255" t="s">
        <v>166</v>
      </c>
      <c r="M255" t="s">
        <v>236</v>
      </c>
      <c r="N255">
        <v>100</v>
      </c>
      <c r="O255" t="s">
        <v>16</v>
      </c>
      <c r="P255" t="s">
        <v>236</v>
      </c>
      <c r="R255" t="s">
        <v>197</v>
      </c>
      <c r="V255" t="s">
        <v>197</v>
      </c>
      <c r="W255" t="s">
        <v>198</v>
      </c>
      <c r="X255" t="s">
        <v>199</v>
      </c>
      <c r="Y255" t="s">
        <v>199</v>
      </c>
      <c r="Z255" t="s">
        <v>199</v>
      </c>
      <c r="AA255" t="s">
        <v>28</v>
      </c>
      <c r="AD255">
        <v>0</v>
      </c>
      <c r="AE255">
        <v>0</v>
      </c>
    </row>
    <row r="256" spans="1:31">
      <c r="A256" t="s">
        <v>587</v>
      </c>
      <c r="C256" s="93">
        <v>45326</v>
      </c>
      <c r="D256">
        <v>-16000</v>
      </c>
      <c r="E256">
        <v>0</v>
      </c>
      <c r="F256" t="s">
        <v>52</v>
      </c>
      <c r="G256">
        <v>1</v>
      </c>
      <c r="H256">
        <v>-16000</v>
      </c>
      <c r="J256">
        <v>0</v>
      </c>
      <c r="L256" t="s">
        <v>166</v>
      </c>
      <c r="M256" t="s">
        <v>238</v>
      </c>
      <c r="N256">
        <v>100</v>
      </c>
      <c r="O256" t="s">
        <v>186</v>
      </c>
      <c r="P256" t="s">
        <v>238</v>
      </c>
      <c r="R256" t="s">
        <v>197</v>
      </c>
      <c r="V256" t="s">
        <v>197</v>
      </c>
      <c r="W256" t="s">
        <v>198</v>
      </c>
      <c r="X256" t="s">
        <v>199</v>
      </c>
      <c r="Y256" t="s">
        <v>199</v>
      </c>
      <c r="Z256" t="s">
        <v>199</v>
      </c>
      <c r="AA256" t="s">
        <v>28</v>
      </c>
      <c r="AD256">
        <v>0</v>
      </c>
      <c r="AE256">
        <v>0</v>
      </c>
    </row>
    <row r="257" spans="1:31">
      <c r="A257" t="s">
        <v>588</v>
      </c>
      <c r="C257" s="93">
        <v>45326</v>
      </c>
      <c r="D257">
        <v>-13000</v>
      </c>
      <c r="E257">
        <v>0</v>
      </c>
      <c r="F257" t="s">
        <v>52</v>
      </c>
      <c r="G257">
        <v>1</v>
      </c>
      <c r="H257">
        <v>-13000</v>
      </c>
      <c r="J257">
        <v>0</v>
      </c>
      <c r="L257" t="s">
        <v>166</v>
      </c>
      <c r="M257" t="s">
        <v>240</v>
      </c>
      <c r="N257">
        <v>100</v>
      </c>
      <c r="O257" t="s">
        <v>24</v>
      </c>
      <c r="P257" t="s">
        <v>240</v>
      </c>
      <c r="R257" t="s">
        <v>197</v>
      </c>
      <c r="V257" t="s">
        <v>197</v>
      </c>
      <c r="W257" t="s">
        <v>198</v>
      </c>
      <c r="X257" t="s">
        <v>199</v>
      </c>
      <c r="Y257" t="s">
        <v>199</v>
      </c>
      <c r="Z257" t="s">
        <v>199</v>
      </c>
      <c r="AA257" t="s">
        <v>28</v>
      </c>
      <c r="AD257">
        <v>0</v>
      </c>
      <c r="AE257">
        <v>0</v>
      </c>
    </row>
    <row r="258" spans="1:31">
      <c r="A258" t="s">
        <v>589</v>
      </c>
      <c r="C258" s="93">
        <v>45326</v>
      </c>
      <c r="D258">
        <v>-4500</v>
      </c>
      <c r="E258">
        <v>0</v>
      </c>
      <c r="F258" t="s">
        <v>52</v>
      </c>
      <c r="G258">
        <v>1</v>
      </c>
      <c r="H258">
        <v>-4500</v>
      </c>
      <c r="J258">
        <v>0</v>
      </c>
      <c r="L258" t="s">
        <v>166</v>
      </c>
      <c r="M258" t="s">
        <v>242</v>
      </c>
      <c r="N258">
        <v>100</v>
      </c>
      <c r="O258" t="s">
        <v>186</v>
      </c>
      <c r="P258" t="s">
        <v>242</v>
      </c>
      <c r="R258" t="s">
        <v>197</v>
      </c>
      <c r="V258" t="s">
        <v>197</v>
      </c>
      <c r="W258" t="s">
        <v>198</v>
      </c>
      <c r="X258" t="s">
        <v>199</v>
      </c>
      <c r="Y258" t="s">
        <v>199</v>
      </c>
      <c r="Z258" t="s">
        <v>199</v>
      </c>
      <c r="AA258" t="s">
        <v>28</v>
      </c>
      <c r="AD258">
        <v>0</v>
      </c>
      <c r="AE258">
        <v>0</v>
      </c>
    </row>
    <row r="259" spans="1:31">
      <c r="A259" t="s">
        <v>590</v>
      </c>
      <c r="C259" s="93">
        <v>45326</v>
      </c>
      <c r="D259">
        <v>-4000</v>
      </c>
      <c r="E259">
        <v>0</v>
      </c>
      <c r="F259" t="s">
        <v>52</v>
      </c>
      <c r="G259">
        <v>1</v>
      </c>
      <c r="H259">
        <v>-4000</v>
      </c>
      <c r="J259">
        <v>0</v>
      </c>
      <c r="L259" t="s">
        <v>166</v>
      </c>
      <c r="M259" t="s">
        <v>244</v>
      </c>
      <c r="N259">
        <v>100</v>
      </c>
      <c r="O259" t="s">
        <v>24</v>
      </c>
      <c r="P259" t="s">
        <v>244</v>
      </c>
      <c r="R259" t="s">
        <v>197</v>
      </c>
      <c r="V259" t="s">
        <v>197</v>
      </c>
      <c r="W259" t="s">
        <v>198</v>
      </c>
      <c r="X259" t="s">
        <v>199</v>
      </c>
      <c r="Y259" t="s">
        <v>199</v>
      </c>
      <c r="Z259" t="s">
        <v>199</v>
      </c>
      <c r="AA259" t="s">
        <v>28</v>
      </c>
      <c r="AD259">
        <v>0</v>
      </c>
      <c r="AE259">
        <v>0</v>
      </c>
    </row>
    <row r="260" spans="1:31">
      <c r="A260" t="s">
        <v>591</v>
      </c>
      <c r="C260" s="93">
        <v>45326</v>
      </c>
      <c r="D260">
        <v>-3500</v>
      </c>
      <c r="E260">
        <v>0</v>
      </c>
      <c r="F260" t="s">
        <v>52</v>
      </c>
      <c r="G260">
        <v>1</v>
      </c>
      <c r="H260">
        <v>-3500</v>
      </c>
      <c r="J260">
        <v>0</v>
      </c>
      <c r="L260" t="s">
        <v>166</v>
      </c>
      <c r="M260" t="s">
        <v>246</v>
      </c>
      <c r="N260">
        <v>100</v>
      </c>
      <c r="O260" t="s">
        <v>16</v>
      </c>
      <c r="P260" t="s">
        <v>246</v>
      </c>
      <c r="R260" t="s">
        <v>197</v>
      </c>
      <c r="V260" t="s">
        <v>197</v>
      </c>
      <c r="W260" t="s">
        <v>198</v>
      </c>
      <c r="X260" t="s">
        <v>199</v>
      </c>
      <c r="Y260" t="s">
        <v>199</v>
      </c>
      <c r="Z260" t="s">
        <v>199</v>
      </c>
      <c r="AA260" t="s">
        <v>28</v>
      </c>
      <c r="AD260">
        <v>0</v>
      </c>
      <c r="AE260">
        <v>0</v>
      </c>
    </row>
    <row r="261" spans="1:31">
      <c r="A261" t="s">
        <v>592</v>
      </c>
      <c r="C261" s="93">
        <v>45326</v>
      </c>
      <c r="D261">
        <v>-1600</v>
      </c>
      <c r="E261">
        <v>0</v>
      </c>
      <c r="F261" t="s">
        <v>52</v>
      </c>
      <c r="G261">
        <v>1</v>
      </c>
      <c r="H261">
        <v>-1600</v>
      </c>
      <c r="J261">
        <v>0</v>
      </c>
      <c r="L261" t="s">
        <v>166</v>
      </c>
      <c r="M261" t="s">
        <v>248</v>
      </c>
      <c r="N261">
        <v>100</v>
      </c>
      <c r="O261" t="s">
        <v>186</v>
      </c>
      <c r="P261" t="s">
        <v>248</v>
      </c>
      <c r="R261" t="s">
        <v>197</v>
      </c>
      <c r="V261" t="s">
        <v>197</v>
      </c>
      <c r="W261" t="s">
        <v>198</v>
      </c>
      <c r="X261" t="s">
        <v>199</v>
      </c>
      <c r="Y261" t="s">
        <v>199</v>
      </c>
      <c r="Z261" t="s">
        <v>199</v>
      </c>
      <c r="AA261" t="s">
        <v>28</v>
      </c>
      <c r="AD261">
        <v>0</v>
      </c>
      <c r="AE261">
        <v>0</v>
      </c>
    </row>
    <row r="262" spans="1:31">
      <c r="A262" t="s">
        <v>593</v>
      </c>
      <c r="C262" s="93">
        <v>45326</v>
      </c>
      <c r="D262">
        <v>-21276.6</v>
      </c>
      <c r="E262">
        <v>0</v>
      </c>
      <c r="F262" t="s">
        <v>52</v>
      </c>
      <c r="G262">
        <v>1</v>
      </c>
      <c r="H262">
        <v>-21276.6</v>
      </c>
      <c r="J262">
        <v>0</v>
      </c>
      <c r="L262" t="s">
        <v>166</v>
      </c>
      <c r="M262" t="s">
        <v>250</v>
      </c>
      <c r="N262">
        <v>100</v>
      </c>
      <c r="O262" t="s">
        <v>204</v>
      </c>
      <c r="P262" t="s">
        <v>250</v>
      </c>
      <c r="R262" t="s">
        <v>197</v>
      </c>
      <c r="V262" t="s">
        <v>197</v>
      </c>
      <c r="W262" t="s">
        <v>198</v>
      </c>
      <c r="X262" t="s">
        <v>199</v>
      </c>
      <c r="Y262" t="s">
        <v>199</v>
      </c>
      <c r="Z262" t="s">
        <v>199</v>
      </c>
      <c r="AA262" t="s">
        <v>28</v>
      </c>
      <c r="AD262">
        <v>0</v>
      </c>
      <c r="AE262">
        <v>0</v>
      </c>
    </row>
    <row r="263" spans="1:31">
      <c r="A263" t="s">
        <v>594</v>
      </c>
      <c r="C263" s="93">
        <v>45326</v>
      </c>
      <c r="D263">
        <v>-8500</v>
      </c>
      <c r="E263">
        <v>0</v>
      </c>
      <c r="F263" t="s">
        <v>52</v>
      </c>
      <c r="G263">
        <v>1</v>
      </c>
      <c r="H263">
        <v>-8500</v>
      </c>
      <c r="J263">
        <v>0</v>
      </c>
      <c r="L263" t="s">
        <v>166</v>
      </c>
      <c r="M263" t="s">
        <v>252</v>
      </c>
      <c r="N263">
        <v>100</v>
      </c>
      <c r="O263" t="s">
        <v>186</v>
      </c>
      <c r="P263" t="s">
        <v>252</v>
      </c>
      <c r="R263" t="s">
        <v>197</v>
      </c>
      <c r="V263" t="s">
        <v>197</v>
      </c>
      <c r="W263" t="s">
        <v>198</v>
      </c>
      <c r="X263" t="s">
        <v>199</v>
      </c>
      <c r="Y263" t="s">
        <v>199</v>
      </c>
      <c r="Z263" t="s">
        <v>199</v>
      </c>
      <c r="AA263" t="s">
        <v>28</v>
      </c>
      <c r="AD263">
        <v>0</v>
      </c>
      <c r="AE263">
        <v>0</v>
      </c>
    </row>
    <row r="264" spans="1:31">
      <c r="A264" t="s">
        <v>595</v>
      </c>
      <c r="C264" s="93">
        <v>45326</v>
      </c>
      <c r="D264">
        <v>-5500</v>
      </c>
      <c r="E264">
        <v>0</v>
      </c>
      <c r="F264" t="s">
        <v>52</v>
      </c>
      <c r="G264">
        <v>1</v>
      </c>
      <c r="H264">
        <v>-5500</v>
      </c>
      <c r="J264">
        <v>0</v>
      </c>
      <c r="L264" t="s">
        <v>166</v>
      </c>
      <c r="M264" t="s">
        <v>254</v>
      </c>
      <c r="N264">
        <v>100</v>
      </c>
      <c r="O264" t="s">
        <v>186</v>
      </c>
      <c r="P264" t="s">
        <v>254</v>
      </c>
      <c r="R264" t="s">
        <v>197</v>
      </c>
      <c r="V264" t="s">
        <v>197</v>
      </c>
      <c r="W264" t="s">
        <v>198</v>
      </c>
      <c r="X264" t="s">
        <v>199</v>
      </c>
      <c r="Y264" t="s">
        <v>199</v>
      </c>
      <c r="Z264" t="s">
        <v>199</v>
      </c>
      <c r="AA264" t="s">
        <v>28</v>
      </c>
      <c r="AD264">
        <v>0</v>
      </c>
      <c r="AE264">
        <v>0</v>
      </c>
    </row>
    <row r="265" spans="1:31">
      <c r="A265" t="s">
        <v>596</v>
      </c>
      <c r="C265" s="93">
        <v>45326</v>
      </c>
      <c r="D265">
        <v>-1600</v>
      </c>
      <c r="E265">
        <v>0</v>
      </c>
      <c r="F265" t="s">
        <v>52</v>
      </c>
      <c r="G265">
        <v>1</v>
      </c>
      <c r="H265">
        <v>-1600</v>
      </c>
      <c r="J265">
        <v>0</v>
      </c>
      <c r="L265" t="s">
        <v>166</v>
      </c>
      <c r="M265" t="s">
        <v>166</v>
      </c>
      <c r="N265">
        <v>100</v>
      </c>
      <c r="O265" t="s">
        <v>204</v>
      </c>
      <c r="P265" t="s">
        <v>166</v>
      </c>
      <c r="R265" t="s">
        <v>256</v>
      </c>
      <c r="V265" t="s">
        <v>197</v>
      </c>
      <c r="W265" t="s">
        <v>198</v>
      </c>
      <c r="X265" t="s">
        <v>199</v>
      </c>
      <c r="Y265" t="s">
        <v>199</v>
      </c>
      <c r="Z265" t="s">
        <v>199</v>
      </c>
      <c r="AA265" t="s">
        <v>28</v>
      </c>
      <c r="AD265">
        <v>0</v>
      </c>
      <c r="AE265">
        <v>0</v>
      </c>
    </row>
    <row r="266" spans="1:31">
      <c r="A266" t="s">
        <v>597</v>
      </c>
      <c r="C266" s="93">
        <v>45326</v>
      </c>
      <c r="D266">
        <v>-6000</v>
      </c>
      <c r="E266">
        <v>0</v>
      </c>
      <c r="F266" t="s">
        <v>52</v>
      </c>
      <c r="G266">
        <v>1</v>
      </c>
      <c r="H266">
        <v>-6000</v>
      </c>
      <c r="J266">
        <v>0</v>
      </c>
      <c r="L266" t="s">
        <v>166</v>
      </c>
      <c r="M266" t="s">
        <v>166</v>
      </c>
      <c r="N266">
        <v>100</v>
      </c>
      <c r="O266" t="s">
        <v>175</v>
      </c>
      <c r="P266" t="s">
        <v>166</v>
      </c>
      <c r="R266" t="s">
        <v>197</v>
      </c>
      <c r="V266" t="s">
        <v>197</v>
      </c>
      <c r="W266" t="s">
        <v>198</v>
      </c>
      <c r="X266" t="s">
        <v>199</v>
      </c>
      <c r="Y266" t="s">
        <v>199</v>
      </c>
      <c r="Z266" t="s">
        <v>199</v>
      </c>
      <c r="AA266" t="s">
        <v>28</v>
      </c>
      <c r="AD266">
        <v>0</v>
      </c>
      <c r="AE266">
        <v>0</v>
      </c>
    </row>
    <row r="267" spans="1:31">
      <c r="A267" t="s">
        <v>598</v>
      </c>
      <c r="C267" s="93">
        <v>45326</v>
      </c>
      <c r="D267">
        <v>-7507.49</v>
      </c>
      <c r="E267">
        <v>0</v>
      </c>
      <c r="F267" t="s">
        <v>52</v>
      </c>
      <c r="G267">
        <v>1</v>
      </c>
      <c r="H267">
        <v>-7507.49</v>
      </c>
      <c r="J267">
        <v>0</v>
      </c>
      <c r="L267" t="s">
        <v>166</v>
      </c>
      <c r="M267" t="s">
        <v>225</v>
      </c>
      <c r="N267">
        <v>100</v>
      </c>
      <c r="O267" t="s">
        <v>167</v>
      </c>
      <c r="P267" t="s">
        <v>225</v>
      </c>
      <c r="R267" t="s">
        <v>259</v>
      </c>
      <c r="V267" t="s">
        <v>260</v>
      </c>
      <c r="W267" t="s">
        <v>198</v>
      </c>
      <c r="X267" t="s">
        <v>199</v>
      </c>
      <c r="Y267" t="s">
        <v>199</v>
      </c>
      <c r="Z267" t="s">
        <v>199</v>
      </c>
      <c r="AA267" t="s">
        <v>28</v>
      </c>
      <c r="AD267">
        <v>0</v>
      </c>
      <c r="AE267">
        <v>0</v>
      </c>
    </row>
    <row r="268" spans="1:31">
      <c r="A268" t="s">
        <v>599</v>
      </c>
      <c r="C268" s="93">
        <v>45326</v>
      </c>
      <c r="D268">
        <v>-7507.49</v>
      </c>
      <c r="E268">
        <v>0</v>
      </c>
      <c r="F268" t="s">
        <v>52</v>
      </c>
      <c r="G268">
        <v>1</v>
      </c>
      <c r="H268">
        <v>-7507.49</v>
      </c>
      <c r="J268">
        <v>0</v>
      </c>
      <c r="L268" t="s">
        <v>166</v>
      </c>
      <c r="M268" t="s">
        <v>212</v>
      </c>
      <c r="N268">
        <v>100</v>
      </c>
      <c r="O268" t="s">
        <v>16</v>
      </c>
      <c r="P268" t="s">
        <v>212</v>
      </c>
      <c r="R268" t="s">
        <v>262</v>
      </c>
      <c r="V268" t="s">
        <v>260</v>
      </c>
      <c r="W268" t="s">
        <v>198</v>
      </c>
      <c r="X268" t="s">
        <v>199</v>
      </c>
      <c r="Y268" t="s">
        <v>199</v>
      </c>
      <c r="Z268" t="s">
        <v>199</v>
      </c>
      <c r="AA268" t="s">
        <v>28</v>
      </c>
      <c r="AD268">
        <v>0</v>
      </c>
      <c r="AE268">
        <v>0</v>
      </c>
    </row>
    <row r="269" spans="1:31">
      <c r="A269" t="s">
        <v>600</v>
      </c>
      <c r="C269" s="93">
        <v>45326</v>
      </c>
      <c r="D269">
        <v>-7507.49</v>
      </c>
      <c r="E269">
        <v>0</v>
      </c>
      <c r="F269" t="s">
        <v>52</v>
      </c>
      <c r="G269">
        <v>1</v>
      </c>
      <c r="H269">
        <v>-7507.49</v>
      </c>
      <c r="J269">
        <v>0</v>
      </c>
      <c r="L269" t="s">
        <v>166</v>
      </c>
      <c r="M269" t="s">
        <v>217</v>
      </c>
      <c r="N269">
        <v>100</v>
      </c>
      <c r="O269" t="s">
        <v>186</v>
      </c>
      <c r="P269" t="s">
        <v>217</v>
      </c>
      <c r="R269" t="s">
        <v>260</v>
      </c>
      <c r="V269" t="s">
        <v>260</v>
      </c>
      <c r="W269" t="s">
        <v>198</v>
      </c>
      <c r="X269" t="s">
        <v>199</v>
      </c>
      <c r="Y269" t="s">
        <v>199</v>
      </c>
      <c r="Z269" t="s">
        <v>199</v>
      </c>
      <c r="AA269" t="s">
        <v>28</v>
      </c>
      <c r="AD269">
        <v>0</v>
      </c>
      <c r="AE269">
        <v>0</v>
      </c>
    </row>
    <row r="270" spans="1:31">
      <c r="A270" t="s">
        <v>601</v>
      </c>
      <c r="C270" s="93">
        <v>45326</v>
      </c>
      <c r="D270">
        <v>-5000</v>
      </c>
      <c r="E270">
        <v>0</v>
      </c>
      <c r="F270" t="s">
        <v>52</v>
      </c>
      <c r="G270">
        <v>1</v>
      </c>
      <c r="H270">
        <v>-5000</v>
      </c>
      <c r="J270">
        <v>0</v>
      </c>
      <c r="L270" t="s">
        <v>166</v>
      </c>
      <c r="M270" t="s">
        <v>265</v>
      </c>
      <c r="N270">
        <v>100</v>
      </c>
      <c r="O270" t="s">
        <v>175</v>
      </c>
      <c r="P270" t="s">
        <v>265</v>
      </c>
      <c r="R270" t="s">
        <v>266</v>
      </c>
      <c r="V270" t="s">
        <v>266</v>
      </c>
      <c r="W270" t="s">
        <v>267</v>
      </c>
      <c r="X270" t="s">
        <v>24</v>
      </c>
      <c r="Y270" t="s">
        <v>268</v>
      </c>
      <c r="Z270" t="s">
        <v>268</v>
      </c>
      <c r="AA270" t="s">
        <v>24</v>
      </c>
      <c r="AD270">
        <v>0</v>
      </c>
      <c r="AE270">
        <v>0</v>
      </c>
    </row>
    <row r="271" spans="1:31">
      <c r="A271" t="s">
        <v>602</v>
      </c>
      <c r="C271" s="93">
        <v>45325</v>
      </c>
      <c r="D271">
        <v>-262</v>
      </c>
      <c r="E271">
        <v>0</v>
      </c>
      <c r="F271" t="s">
        <v>52</v>
      </c>
      <c r="G271">
        <v>1</v>
      </c>
      <c r="H271">
        <v>-262</v>
      </c>
      <c r="J271">
        <v>0</v>
      </c>
      <c r="L271" t="s">
        <v>166</v>
      </c>
      <c r="M271" t="s">
        <v>166</v>
      </c>
      <c r="N271">
        <v>100</v>
      </c>
      <c r="O271" t="s">
        <v>186</v>
      </c>
      <c r="P271" t="s">
        <v>166</v>
      </c>
      <c r="R271" t="s">
        <v>270</v>
      </c>
      <c r="V271" t="s">
        <v>270</v>
      </c>
      <c r="W271" t="s">
        <v>31</v>
      </c>
      <c r="X271" t="s">
        <v>168</v>
      </c>
      <c r="Y271" t="s">
        <v>168</v>
      </c>
      <c r="Z271" t="s">
        <v>168</v>
      </c>
      <c r="AA271" t="s">
        <v>31</v>
      </c>
      <c r="AD271">
        <v>0</v>
      </c>
      <c r="AE271">
        <v>0</v>
      </c>
    </row>
    <row r="272" spans="1:31">
      <c r="A272" t="s">
        <v>603</v>
      </c>
      <c r="C272" s="93">
        <v>45325</v>
      </c>
      <c r="D272">
        <v>-2130</v>
      </c>
      <c r="E272">
        <v>0</v>
      </c>
      <c r="F272" t="s">
        <v>52</v>
      </c>
      <c r="G272">
        <v>1</v>
      </c>
      <c r="H272">
        <v>-2130</v>
      </c>
      <c r="J272">
        <v>0</v>
      </c>
      <c r="L272" t="s">
        <v>166</v>
      </c>
      <c r="M272" t="s">
        <v>274</v>
      </c>
      <c r="N272">
        <v>100</v>
      </c>
      <c r="O272" t="s">
        <v>175</v>
      </c>
      <c r="P272" t="s">
        <v>274</v>
      </c>
      <c r="R272" t="s">
        <v>275</v>
      </c>
      <c r="V272" t="s">
        <v>276</v>
      </c>
      <c r="W272" t="s">
        <v>17</v>
      </c>
      <c r="X272" t="s">
        <v>277</v>
      </c>
      <c r="Y272" t="s">
        <v>268</v>
      </c>
      <c r="Z272" t="s">
        <v>268</v>
      </c>
      <c r="AA272" t="s">
        <v>17</v>
      </c>
      <c r="AD272">
        <v>0</v>
      </c>
      <c r="AE272">
        <v>0</v>
      </c>
    </row>
    <row r="273" spans="1:31">
      <c r="A273" t="s">
        <v>604</v>
      </c>
      <c r="C273" s="93">
        <v>45325</v>
      </c>
      <c r="D273">
        <v>-5000</v>
      </c>
      <c r="E273">
        <v>0</v>
      </c>
      <c r="F273" t="s">
        <v>52</v>
      </c>
      <c r="G273">
        <v>1</v>
      </c>
      <c r="H273">
        <v>-5000</v>
      </c>
      <c r="J273">
        <v>0</v>
      </c>
      <c r="L273" t="s">
        <v>166</v>
      </c>
      <c r="M273" t="s">
        <v>279</v>
      </c>
      <c r="N273">
        <v>100</v>
      </c>
      <c r="O273" t="s">
        <v>175</v>
      </c>
      <c r="P273" t="s">
        <v>279</v>
      </c>
      <c r="R273" t="s">
        <v>280</v>
      </c>
      <c r="V273" t="s">
        <v>281</v>
      </c>
      <c r="W273" t="s">
        <v>282</v>
      </c>
      <c r="X273" t="s">
        <v>283</v>
      </c>
      <c r="Y273" t="s">
        <v>268</v>
      </c>
      <c r="Z273" t="s">
        <v>268</v>
      </c>
      <c r="AA273" t="s">
        <v>23</v>
      </c>
      <c r="AD273">
        <v>0</v>
      </c>
      <c r="AE273">
        <v>0</v>
      </c>
    </row>
    <row r="274" spans="1:31">
      <c r="A274" t="s">
        <v>605</v>
      </c>
      <c r="C274" s="93">
        <v>45324</v>
      </c>
      <c r="D274">
        <v>-5500</v>
      </c>
      <c r="E274">
        <v>0</v>
      </c>
      <c r="F274" t="s">
        <v>52</v>
      </c>
      <c r="G274">
        <v>1</v>
      </c>
      <c r="H274">
        <v>-5500</v>
      </c>
      <c r="J274">
        <v>0</v>
      </c>
      <c r="L274" t="s">
        <v>166</v>
      </c>
      <c r="M274" t="s">
        <v>285</v>
      </c>
      <c r="N274">
        <v>100</v>
      </c>
      <c r="O274" t="s">
        <v>175</v>
      </c>
      <c r="P274" t="s">
        <v>285</v>
      </c>
      <c r="R274" t="s">
        <v>286</v>
      </c>
      <c r="U274" t="s">
        <v>287</v>
      </c>
      <c r="V274" t="s">
        <v>286</v>
      </c>
      <c r="W274" t="s">
        <v>288</v>
      </c>
      <c r="X274" t="s">
        <v>289</v>
      </c>
      <c r="Y274" t="s">
        <v>290</v>
      </c>
      <c r="Z274" t="s">
        <v>290</v>
      </c>
      <c r="AA274" t="s">
        <v>26</v>
      </c>
      <c r="AD274">
        <v>0</v>
      </c>
      <c r="AE274">
        <v>0</v>
      </c>
    </row>
    <row r="275" spans="1:31">
      <c r="A275" t="s">
        <v>606</v>
      </c>
      <c r="C275" s="93">
        <v>45323</v>
      </c>
      <c r="D275">
        <v>-120</v>
      </c>
      <c r="E275">
        <v>0</v>
      </c>
      <c r="F275" t="s">
        <v>52</v>
      </c>
      <c r="G275">
        <v>1</v>
      </c>
      <c r="H275">
        <v>-120</v>
      </c>
      <c r="J275">
        <v>0</v>
      </c>
      <c r="L275" t="s">
        <v>166</v>
      </c>
      <c r="M275" t="s">
        <v>292</v>
      </c>
      <c r="N275">
        <v>100</v>
      </c>
      <c r="O275" t="s">
        <v>204</v>
      </c>
      <c r="P275" t="s">
        <v>292</v>
      </c>
      <c r="R275" t="s">
        <v>607</v>
      </c>
      <c r="V275" t="s">
        <v>294</v>
      </c>
      <c r="W275" t="s">
        <v>31</v>
      </c>
      <c r="X275" t="s">
        <v>168</v>
      </c>
      <c r="Y275" t="s">
        <v>168</v>
      </c>
      <c r="Z275" t="s">
        <v>168</v>
      </c>
      <c r="AA275" t="s">
        <v>31</v>
      </c>
      <c r="AD275">
        <v>0</v>
      </c>
      <c r="AE275">
        <v>0</v>
      </c>
    </row>
    <row r="276" spans="1:31">
      <c r="A276" t="s">
        <v>608</v>
      </c>
      <c r="C276" s="93">
        <v>45323</v>
      </c>
      <c r="D276">
        <v>-1700</v>
      </c>
      <c r="E276">
        <v>0</v>
      </c>
      <c r="F276" t="s">
        <v>52</v>
      </c>
      <c r="G276">
        <v>1</v>
      </c>
      <c r="H276">
        <v>-1700</v>
      </c>
      <c r="J276">
        <v>0</v>
      </c>
      <c r="L276" t="s">
        <v>166</v>
      </c>
      <c r="M276" t="s">
        <v>296</v>
      </c>
      <c r="N276">
        <v>100</v>
      </c>
      <c r="O276" t="s">
        <v>175</v>
      </c>
      <c r="P276" t="s">
        <v>296</v>
      </c>
      <c r="R276" t="s">
        <v>297</v>
      </c>
      <c r="V276" t="s">
        <v>298</v>
      </c>
      <c r="W276" t="s">
        <v>31</v>
      </c>
      <c r="X276" t="s">
        <v>168</v>
      </c>
      <c r="Y276" t="s">
        <v>168</v>
      </c>
      <c r="Z276" t="s">
        <v>168</v>
      </c>
      <c r="AA276" t="s">
        <v>31</v>
      </c>
      <c r="AD276">
        <v>0</v>
      </c>
      <c r="AE276">
        <v>0</v>
      </c>
    </row>
    <row r="277" spans="1:31">
      <c r="A277" t="s">
        <v>609</v>
      </c>
      <c r="C277" s="93">
        <v>45321</v>
      </c>
      <c r="D277">
        <v>-400</v>
      </c>
      <c r="E277">
        <v>0</v>
      </c>
      <c r="F277" t="s">
        <v>52</v>
      </c>
      <c r="G277">
        <v>1</v>
      </c>
      <c r="H277">
        <v>-400</v>
      </c>
      <c r="J277">
        <v>0</v>
      </c>
      <c r="L277" t="s">
        <v>166</v>
      </c>
      <c r="M277" t="s">
        <v>300</v>
      </c>
      <c r="N277">
        <v>100</v>
      </c>
      <c r="O277" t="s">
        <v>175</v>
      </c>
      <c r="P277" t="s">
        <v>300</v>
      </c>
      <c r="R277" t="s">
        <v>301</v>
      </c>
      <c r="V277" t="s">
        <v>302</v>
      </c>
      <c r="W277" t="s">
        <v>178</v>
      </c>
      <c r="X277" t="s">
        <v>179</v>
      </c>
      <c r="Y277" t="s">
        <v>180</v>
      </c>
      <c r="Z277" t="s">
        <v>180</v>
      </c>
      <c r="AA277" t="s">
        <v>20</v>
      </c>
      <c r="AD277">
        <v>0</v>
      </c>
      <c r="AE277">
        <v>0</v>
      </c>
    </row>
    <row r="278" spans="1:31">
      <c r="A278" t="s">
        <v>610</v>
      </c>
      <c r="C278" s="93">
        <v>45321</v>
      </c>
      <c r="D278">
        <v>-3000</v>
      </c>
      <c r="E278">
        <v>0</v>
      </c>
      <c r="F278" t="s">
        <v>52</v>
      </c>
      <c r="G278">
        <v>1</v>
      </c>
      <c r="H278">
        <v>-3000</v>
      </c>
      <c r="J278">
        <v>0</v>
      </c>
      <c r="L278" t="s">
        <v>166</v>
      </c>
      <c r="M278" t="s">
        <v>166</v>
      </c>
      <c r="N278">
        <v>100</v>
      </c>
      <c r="O278" t="s">
        <v>175</v>
      </c>
      <c r="P278" t="s">
        <v>166</v>
      </c>
      <c r="R278" t="s">
        <v>308</v>
      </c>
      <c r="V278" t="s">
        <v>309</v>
      </c>
      <c r="W278" t="s">
        <v>309</v>
      </c>
      <c r="X278" t="s">
        <v>309</v>
      </c>
      <c r="Y278" t="s">
        <v>310</v>
      </c>
      <c r="Z278" t="s">
        <v>310</v>
      </c>
      <c r="AA278" t="s">
        <v>25</v>
      </c>
      <c r="AD278">
        <v>0</v>
      </c>
      <c r="AE278">
        <v>0</v>
      </c>
    </row>
    <row r="279" spans="1:31">
      <c r="A279" t="s">
        <v>611</v>
      </c>
      <c r="C279" s="93">
        <v>45321</v>
      </c>
      <c r="D279">
        <v>-10000</v>
      </c>
      <c r="E279">
        <v>0</v>
      </c>
      <c r="F279" t="s">
        <v>52</v>
      </c>
      <c r="G279">
        <v>1</v>
      </c>
      <c r="H279">
        <v>-10000</v>
      </c>
      <c r="J279">
        <v>0</v>
      </c>
      <c r="L279" t="s">
        <v>166</v>
      </c>
      <c r="M279" t="s">
        <v>166</v>
      </c>
      <c r="N279">
        <v>100</v>
      </c>
      <c r="O279" t="s">
        <v>16</v>
      </c>
      <c r="P279" t="s">
        <v>166</v>
      </c>
      <c r="R279" t="s">
        <v>312</v>
      </c>
      <c r="V279" t="s">
        <v>313</v>
      </c>
      <c r="W279" t="s">
        <v>313</v>
      </c>
      <c r="X279" t="s">
        <v>313</v>
      </c>
      <c r="Y279" t="s">
        <v>310</v>
      </c>
      <c r="Z279" t="s">
        <v>310</v>
      </c>
      <c r="AA279" t="s">
        <v>16</v>
      </c>
      <c r="AD279">
        <v>0</v>
      </c>
      <c r="AE279">
        <v>0</v>
      </c>
    </row>
    <row r="280" spans="1:31">
      <c r="A280" t="s">
        <v>612</v>
      </c>
      <c r="C280" s="93">
        <v>45321</v>
      </c>
      <c r="D280">
        <v>-2000</v>
      </c>
      <c r="E280">
        <v>0</v>
      </c>
      <c r="F280" t="s">
        <v>52</v>
      </c>
      <c r="G280">
        <v>1</v>
      </c>
      <c r="H280">
        <v>-2000</v>
      </c>
      <c r="J280">
        <v>0</v>
      </c>
      <c r="L280" t="s">
        <v>166</v>
      </c>
      <c r="M280" t="s">
        <v>166</v>
      </c>
      <c r="N280">
        <v>100</v>
      </c>
      <c r="O280" t="s">
        <v>175</v>
      </c>
      <c r="P280" t="s">
        <v>166</v>
      </c>
      <c r="R280" t="s">
        <v>315</v>
      </c>
      <c r="V280" t="s">
        <v>316</v>
      </c>
      <c r="W280" t="s">
        <v>316</v>
      </c>
      <c r="X280" t="s">
        <v>316</v>
      </c>
      <c r="Y280" t="s">
        <v>310</v>
      </c>
      <c r="Z280" t="s">
        <v>310</v>
      </c>
      <c r="AA280" t="s">
        <v>19</v>
      </c>
      <c r="AD280">
        <v>0</v>
      </c>
      <c r="AE280">
        <v>0</v>
      </c>
    </row>
    <row r="281" spans="1:31">
      <c r="A281" t="s">
        <v>613</v>
      </c>
      <c r="C281" s="93">
        <v>45321</v>
      </c>
      <c r="D281">
        <v>-10000</v>
      </c>
      <c r="E281">
        <v>0</v>
      </c>
      <c r="F281" t="s">
        <v>52</v>
      </c>
      <c r="G281">
        <v>1</v>
      </c>
      <c r="H281">
        <v>-10000</v>
      </c>
      <c r="J281">
        <v>0</v>
      </c>
      <c r="L281" t="s">
        <v>166</v>
      </c>
      <c r="M281" t="s">
        <v>166</v>
      </c>
      <c r="N281">
        <v>100</v>
      </c>
      <c r="O281" t="s">
        <v>24</v>
      </c>
      <c r="P281" t="s">
        <v>166</v>
      </c>
      <c r="R281" t="s">
        <v>318</v>
      </c>
      <c r="V281" t="s">
        <v>319</v>
      </c>
      <c r="W281" t="s">
        <v>319</v>
      </c>
      <c r="X281" t="s">
        <v>319</v>
      </c>
      <c r="Y281" t="s">
        <v>310</v>
      </c>
      <c r="Z281" t="s">
        <v>310</v>
      </c>
      <c r="AA281" t="s">
        <v>24</v>
      </c>
      <c r="AD281">
        <v>0</v>
      </c>
      <c r="AE281">
        <v>0</v>
      </c>
    </row>
    <row r="282" spans="1:31">
      <c r="A282" t="s">
        <v>614</v>
      </c>
      <c r="C282" s="93">
        <v>45321</v>
      </c>
      <c r="D282">
        <v>-124</v>
      </c>
      <c r="E282">
        <v>0</v>
      </c>
      <c r="F282" t="s">
        <v>52</v>
      </c>
      <c r="G282">
        <v>1</v>
      </c>
      <c r="H282">
        <v>-124</v>
      </c>
      <c r="J282">
        <v>0</v>
      </c>
      <c r="L282" t="s">
        <v>166</v>
      </c>
      <c r="M282" t="s">
        <v>321</v>
      </c>
      <c r="N282">
        <v>100</v>
      </c>
      <c r="O282" t="s">
        <v>230</v>
      </c>
      <c r="P282" t="s">
        <v>321</v>
      </c>
      <c r="R282" t="s">
        <v>322</v>
      </c>
      <c r="V282" t="s">
        <v>323</v>
      </c>
      <c r="W282" t="s">
        <v>31</v>
      </c>
      <c r="X282" t="s">
        <v>168</v>
      </c>
      <c r="Y282" t="s">
        <v>168</v>
      </c>
      <c r="Z282" t="s">
        <v>168</v>
      </c>
      <c r="AA282" t="s">
        <v>31</v>
      </c>
      <c r="AD282">
        <v>0</v>
      </c>
      <c r="AE282">
        <v>0</v>
      </c>
    </row>
    <row r="283" spans="1:31">
      <c r="A283" t="s">
        <v>615</v>
      </c>
      <c r="C283" s="93">
        <v>45321</v>
      </c>
      <c r="D283">
        <v>-500</v>
      </c>
      <c r="E283">
        <v>0</v>
      </c>
      <c r="F283" t="s">
        <v>52</v>
      </c>
      <c r="G283">
        <v>1</v>
      </c>
      <c r="H283">
        <v>-500</v>
      </c>
      <c r="J283">
        <v>0</v>
      </c>
      <c r="L283" t="s">
        <v>166</v>
      </c>
      <c r="M283" t="s">
        <v>325</v>
      </c>
      <c r="N283">
        <v>100</v>
      </c>
      <c r="O283" t="s">
        <v>167</v>
      </c>
      <c r="P283" t="s">
        <v>325</v>
      </c>
      <c r="R283" t="s">
        <v>326</v>
      </c>
      <c r="V283" t="s">
        <v>326</v>
      </c>
      <c r="W283" t="s">
        <v>31</v>
      </c>
      <c r="X283" t="s">
        <v>168</v>
      </c>
      <c r="Y283" t="s">
        <v>168</v>
      </c>
      <c r="Z283" t="s">
        <v>168</v>
      </c>
      <c r="AA283" t="s">
        <v>31</v>
      </c>
      <c r="AD283">
        <v>0</v>
      </c>
      <c r="AE283">
        <v>0</v>
      </c>
    </row>
    <row r="284" spans="1:31">
      <c r="A284" t="s">
        <v>616</v>
      </c>
      <c r="C284" s="93">
        <v>45320</v>
      </c>
      <c r="D284">
        <v>-13000</v>
      </c>
      <c r="E284">
        <v>0</v>
      </c>
      <c r="F284" t="s">
        <v>52</v>
      </c>
      <c r="G284">
        <v>1</v>
      </c>
      <c r="H284">
        <v>-13000</v>
      </c>
      <c r="J284">
        <v>0</v>
      </c>
      <c r="L284" t="s">
        <v>166</v>
      </c>
      <c r="M284" t="s">
        <v>304</v>
      </c>
      <c r="N284">
        <v>100</v>
      </c>
      <c r="O284" t="s">
        <v>175</v>
      </c>
      <c r="P284" t="s">
        <v>304</v>
      </c>
      <c r="R284" t="s">
        <v>305</v>
      </c>
      <c r="V284" t="s">
        <v>306</v>
      </c>
      <c r="W284" t="s">
        <v>178</v>
      </c>
      <c r="X284" t="s">
        <v>179</v>
      </c>
      <c r="Y284" t="s">
        <v>180</v>
      </c>
      <c r="Z284" t="s">
        <v>180</v>
      </c>
      <c r="AA284" t="s">
        <v>20</v>
      </c>
      <c r="AD284">
        <v>0</v>
      </c>
      <c r="AE284">
        <v>0</v>
      </c>
    </row>
    <row r="285" spans="1:31">
      <c r="A285" t="s">
        <v>617</v>
      </c>
      <c r="C285" s="93">
        <v>45319</v>
      </c>
      <c r="D285">
        <v>-611.38</v>
      </c>
      <c r="E285">
        <v>0</v>
      </c>
      <c r="F285" t="s">
        <v>52</v>
      </c>
      <c r="G285">
        <v>1</v>
      </c>
      <c r="H285">
        <v>-611.38</v>
      </c>
      <c r="J285">
        <v>0</v>
      </c>
      <c r="L285" t="s">
        <v>166</v>
      </c>
      <c r="M285" t="s">
        <v>328</v>
      </c>
      <c r="N285">
        <v>100</v>
      </c>
      <c r="O285" t="s">
        <v>16</v>
      </c>
      <c r="P285" t="s">
        <v>328</v>
      </c>
      <c r="R285" t="s">
        <v>329</v>
      </c>
      <c r="V285" t="s">
        <v>329</v>
      </c>
      <c r="W285" t="s">
        <v>31</v>
      </c>
      <c r="X285" t="s">
        <v>168</v>
      </c>
      <c r="Y285" t="s">
        <v>168</v>
      </c>
      <c r="Z285" t="s">
        <v>168</v>
      </c>
      <c r="AA285" t="s">
        <v>31</v>
      </c>
      <c r="AD285">
        <v>0</v>
      </c>
      <c r="AE285">
        <v>0</v>
      </c>
    </row>
    <row r="286" spans="1:31">
      <c r="A286" t="s">
        <v>618</v>
      </c>
      <c r="C286" s="93">
        <v>45317</v>
      </c>
      <c r="D286">
        <v>-811.37</v>
      </c>
      <c r="E286">
        <v>0</v>
      </c>
      <c r="F286" t="s">
        <v>52</v>
      </c>
      <c r="G286">
        <v>1</v>
      </c>
      <c r="H286">
        <v>-811.37</v>
      </c>
      <c r="J286">
        <v>0</v>
      </c>
      <c r="L286" t="s">
        <v>166</v>
      </c>
      <c r="M286" t="s">
        <v>331</v>
      </c>
      <c r="N286">
        <v>100</v>
      </c>
      <c r="O286" t="s">
        <v>16</v>
      </c>
      <c r="P286" t="s">
        <v>331</v>
      </c>
      <c r="R286" t="s">
        <v>332</v>
      </c>
      <c r="V286" t="s">
        <v>332</v>
      </c>
      <c r="W286" t="s">
        <v>31</v>
      </c>
      <c r="X286" t="s">
        <v>168</v>
      </c>
      <c r="Y286" t="s">
        <v>168</v>
      </c>
      <c r="Z286" t="s">
        <v>168</v>
      </c>
      <c r="AA286" t="s">
        <v>31</v>
      </c>
      <c r="AD286">
        <v>0</v>
      </c>
      <c r="AE286">
        <v>0</v>
      </c>
    </row>
    <row r="287" spans="1:31">
      <c r="A287" t="s">
        <v>619</v>
      </c>
      <c r="C287" s="93">
        <v>45313</v>
      </c>
      <c r="D287">
        <v>-184.27</v>
      </c>
      <c r="E287">
        <v>0</v>
      </c>
      <c r="F287" t="s">
        <v>52</v>
      </c>
      <c r="G287">
        <v>1</v>
      </c>
      <c r="H287">
        <v>-184.27</v>
      </c>
      <c r="J287">
        <v>0</v>
      </c>
      <c r="L287" t="s">
        <v>166</v>
      </c>
      <c r="M287" t="s">
        <v>334</v>
      </c>
      <c r="N287">
        <v>100</v>
      </c>
      <c r="O287" t="s">
        <v>16</v>
      </c>
      <c r="P287" t="s">
        <v>334</v>
      </c>
      <c r="R287" t="s">
        <v>335</v>
      </c>
      <c r="V287" t="s">
        <v>335</v>
      </c>
      <c r="W287" t="s">
        <v>31</v>
      </c>
      <c r="X287" t="s">
        <v>168</v>
      </c>
      <c r="Y287" t="s">
        <v>168</v>
      </c>
      <c r="Z287" t="s">
        <v>168</v>
      </c>
      <c r="AA287" t="s">
        <v>31</v>
      </c>
      <c r="AD287">
        <v>0</v>
      </c>
      <c r="AE287">
        <v>0</v>
      </c>
    </row>
    <row r="288" spans="1:31">
      <c r="A288" t="s">
        <v>620</v>
      </c>
      <c r="C288" s="93">
        <v>45313</v>
      </c>
      <c r="D288">
        <v>-52.8</v>
      </c>
      <c r="E288">
        <v>0</v>
      </c>
      <c r="F288" t="s">
        <v>52</v>
      </c>
      <c r="G288">
        <v>1</v>
      </c>
      <c r="H288">
        <v>-52.8</v>
      </c>
      <c r="J288">
        <v>0</v>
      </c>
      <c r="L288" t="s">
        <v>166</v>
      </c>
      <c r="M288" t="s">
        <v>192</v>
      </c>
      <c r="N288">
        <v>100</v>
      </c>
      <c r="O288" t="s">
        <v>167</v>
      </c>
      <c r="P288" t="s">
        <v>192</v>
      </c>
      <c r="R288" t="s">
        <v>337</v>
      </c>
      <c r="V288" t="s">
        <v>194</v>
      </c>
      <c r="W288" t="s">
        <v>31</v>
      </c>
      <c r="X288" t="s">
        <v>168</v>
      </c>
      <c r="Y288" t="s">
        <v>168</v>
      </c>
      <c r="Z288" t="s">
        <v>168</v>
      </c>
      <c r="AA288" t="s">
        <v>31</v>
      </c>
      <c r="AD288">
        <v>0</v>
      </c>
      <c r="AE288">
        <v>0</v>
      </c>
    </row>
    <row r="289" spans="1:31">
      <c r="A289" t="s">
        <v>621</v>
      </c>
      <c r="C289" s="93">
        <v>45313</v>
      </c>
      <c r="D289">
        <v>-1000</v>
      </c>
      <c r="E289">
        <v>0</v>
      </c>
      <c r="F289" t="s">
        <v>52</v>
      </c>
      <c r="G289">
        <v>1</v>
      </c>
      <c r="H289">
        <v>-1000</v>
      </c>
      <c r="J289">
        <v>0</v>
      </c>
      <c r="L289" t="s">
        <v>166</v>
      </c>
      <c r="M289" t="s">
        <v>339</v>
      </c>
      <c r="N289">
        <v>100</v>
      </c>
      <c r="O289" t="s">
        <v>186</v>
      </c>
      <c r="P289" t="s">
        <v>339</v>
      </c>
      <c r="R289" t="s">
        <v>340</v>
      </c>
      <c r="V289" t="s">
        <v>340</v>
      </c>
      <c r="W289" t="s">
        <v>31</v>
      </c>
      <c r="X289" t="s">
        <v>168</v>
      </c>
      <c r="Y289" t="s">
        <v>168</v>
      </c>
      <c r="Z289" t="s">
        <v>168</v>
      </c>
      <c r="AA289" t="s">
        <v>31</v>
      </c>
      <c r="AD289">
        <v>0</v>
      </c>
      <c r="AE289">
        <v>0</v>
      </c>
    </row>
    <row r="290" spans="1:31">
      <c r="A290" t="s">
        <v>622</v>
      </c>
      <c r="C290" s="93">
        <v>45311</v>
      </c>
      <c r="D290">
        <v>-622.63</v>
      </c>
      <c r="E290">
        <v>0</v>
      </c>
      <c r="F290" t="s">
        <v>52</v>
      </c>
      <c r="G290">
        <v>1</v>
      </c>
      <c r="H290">
        <v>-622.63</v>
      </c>
      <c r="J290">
        <v>0</v>
      </c>
      <c r="L290" t="s">
        <v>166</v>
      </c>
      <c r="M290" t="s">
        <v>342</v>
      </c>
      <c r="N290">
        <v>100</v>
      </c>
      <c r="P290" t="s">
        <v>342</v>
      </c>
      <c r="R290" t="s">
        <v>343</v>
      </c>
      <c r="V290" t="s">
        <v>343</v>
      </c>
      <c r="W290" t="s">
        <v>31</v>
      </c>
      <c r="X290" t="s">
        <v>168</v>
      </c>
      <c r="Y290" t="s">
        <v>168</v>
      </c>
      <c r="Z290" t="s">
        <v>168</v>
      </c>
      <c r="AA290" t="s">
        <v>31</v>
      </c>
      <c r="AD290">
        <v>0</v>
      </c>
      <c r="AE290">
        <v>0</v>
      </c>
    </row>
    <row r="291" spans="1:31">
      <c r="A291" t="s">
        <v>623</v>
      </c>
      <c r="C291" s="93">
        <v>45311</v>
      </c>
      <c r="D291">
        <v>-6980.61</v>
      </c>
      <c r="E291">
        <v>0</v>
      </c>
      <c r="F291" t="s">
        <v>52</v>
      </c>
      <c r="G291">
        <v>1</v>
      </c>
      <c r="H291">
        <v>-6980.61</v>
      </c>
      <c r="J291">
        <v>0</v>
      </c>
      <c r="L291" t="s">
        <v>166</v>
      </c>
      <c r="M291" t="s">
        <v>345</v>
      </c>
      <c r="N291">
        <v>100</v>
      </c>
      <c r="O291" t="s">
        <v>175</v>
      </c>
      <c r="P291" t="s">
        <v>345</v>
      </c>
      <c r="R291" t="s">
        <v>346</v>
      </c>
      <c r="V291" t="s">
        <v>347</v>
      </c>
      <c r="W291" t="s">
        <v>348</v>
      </c>
      <c r="X291" t="s">
        <v>349</v>
      </c>
      <c r="Y291" t="s">
        <v>349</v>
      </c>
      <c r="Z291" t="s">
        <v>349</v>
      </c>
      <c r="AA291" t="s">
        <v>28</v>
      </c>
      <c r="AD291">
        <v>0</v>
      </c>
      <c r="AE291">
        <v>0</v>
      </c>
    </row>
    <row r="292" spans="1:31">
      <c r="A292" t="s">
        <v>624</v>
      </c>
      <c r="C292" s="93">
        <v>45311</v>
      </c>
      <c r="D292">
        <v>-553.51</v>
      </c>
      <c r="E292">
        <v>0</v>
      </c>
      <c r="F292" t="s">
        <v>52</v>
      </c>
      <c r="G292">
        <v>1</v>
      </c>
      <c r="H292">
        <v>-553.51</v>
      </c>
      <c r="J292">
        <v>0</v>
      </c>
      <c r="L292" t="s">
        <v>166</v>
      </c>
      <c r="M292" t="s">
        <v>345</v>
      </c>
      <c r="N292">
        <v>100</v>
      </c>
      <c r="O292" t="s">
        <v>175</v>
      </c>
      <c r="P292" t="s">
        <v>345</v>
      </c>
      <c r="R292" t="s">
        <v>351</v>
      </c>
      <c r="V292" t="s">
        <v>281</v>
      </c>
      <c r="W292" t="s">
        <v>282</v>
      </c>
      <c r="X292" t="s">
        <v>283</v>
      </c>
      <c r="Y292" t="s">
        <v>268</v>
      </c>
      <c r="Z292" t="s">
        <v>268</v>
      </c>
      <c r="AA292" t="s">
        <v>23</v>
      </c>
      <c r="AD292">
        <v>0</v>
      </c>
      <c r="AE292">
        <v>0</v>
      </c>
    </row>
    <row r="293" spans="1:31">
      <c r="A293" t="s">
        <v>625</v>
      </c>
      <c r="C293" s="93">
        <v>45310</v>
      </c>
      <c r="D293">
        <v>-572.77</v>
      </c>
      <c r="E293">
        <v>0</v>
      </c>
      <c r="F293" t="s">
        <v>52</v>
      </c>
      <c r="G293">
        <v>1</v>
      </c>
      <c r="H293">
        <v>-572.77</v>
      </c>
      <c r="J293">
        <v>0</v>
      </c>
      <c r="L293" t="s">
        <v>166</v>
      </c>
      <c r="M293" t="s">
        <v>345</v>
      </c>
      <c r="N293">
        <v>100</v>
      </c>
      <c r="O293" t="s">
        <v>175</v>
      </c>
      <c r="P293" t="s">
        <v>345</v>
      </c>
      <c r="R293" t="s">
        <v>353</v>
      </c>
      <c r="V293" t="s">
        <v>354</v>
      </c>
      <c r="W293" t="s">
        <v>348</v>
      </c>
      <c r="X293" t="s">
        <v>349</v>
      </c>
      <c r="Y293" t="s">
        <v>349</v>
      </c>
      <c r="Z293" t="s">
        <v>349</v>
      </c>
      <c r="AA293" t="s">
        <v>28</v>
      </c>
      <c r="AD293">
        <v>0</v>
      </c>
      <c r="AE293">
        <v>0</v>
      </c>
    </row>
    <row r="294" spans="1:31">
      <c r="A294" t="s">
        <v>626</v>
      </c>
      <c r="C294" s="93">
        <v>45310</v>
      </c>
      <c r="D294">
        <v>-2904.3</v>
      </c>
      <c r="E294">
        <v>0</v>
      </c>
      <c r="F294" t="s">
        <v>52</v>
      </c>
      <c r="G294">
        <v>1</v>
      </c>
      <c r="H294">
        <v>-2904.3</v>
      </c>
      <c r="J294">
        <v>0</v>
      </c>
      <c r="L294" t="s">
        <v>166</v>
      </c>
      <c r="M294" t="s">
        <v>345</v>
      </c>
      <c r="N294">
        <v>100</v>
      </c>
      <c r="O294" t="s">
        <v>175</v>
      </c>
      <c r="P294" t="s">
        <v>345</v>
      </c>
      <c r="R294" t="s">
        <v>356</v>
      </c>
      <c r="V294" t="s">
        <v>357</v>
      </c>
      <c r="W294" t="s">
        <v>348</v>
      </c>
      <c r="X294" t="s">
        <v>349</v>
      </c>
      <c r="Y294" t="s">
        <v>349</v>
      </c>
      <c r="Z294" t="s">
        <v>349</v>
      </c>
      <c r="AA294" t="s">
        <v>28</v>
      </c>
      <c r="AD294">
        <v>0</v>
      </c>
      <c r="AE294">
        <v>0</v>
      </c>
    </row>
    <row r="295" spans="1:31">
      <c r="A295" t="s">
        <v>627</v>
      </c>
      <c r="C295" s="93">
        <v>45309</v>
      </c>
      <c r="D295">
        <v>-3000</v>
      </c>
      <c r="E295">
        <v>0</v>
      </c>
      <c r="F295" t="s">
        <v>52</v>
      </c>
      <c r="G295">
        <v>1</v>
      </c>
      <c r="H295">
        <v>-3000</v>
      </c>
      <c r="J295">
        <v>0</v>
      </c>
      <c r="L295" t="s">
        <v>166</v>
      </c>
      <c r="M295" t="s">
        <v>279</v>
      </c>
      <c r="N295">
        <v>100</v>
      </c>
      <c r="O295" t="s">
        <v>175</v>
      </c>
      <c r="P295" t="s">
        <v>279</v>
      </c>
      <c r="R295" t="s">
        <v>359</v>
      </c>
      <c r="V295" t="s">
        <v>42</v>
      </c>
      <c r="W295" t="s">
        <v>360</v>
      </c>
      <c r="X295" t="s">
        <v>360</v>
      </c>
      <c r="Y295" t="s">
        <v>310</v>
      </c>
      <c r="Z295" t="s">
        <v>310</v>
      </c>
      <c r="AA295" t="s">
        <v>23</v>
      </c>
      <c r="AD295">
        <v>0</v>
      </c>
      <c r="AE295">
        <v>0</v>
      </c>
    </row>
    <row r="296" spans="1:31">
      <c r="A296" t="s">
        <v>628</v>
      </c>
      <c r="C296" s="93">
        <v>45308</v>
      </c>
      <c r="D296">
        <v>-36</v>
      </c>
      <c r="E296">
        <v>0</v>
      </c>
      <c r="F296" t="s">
        <v>52</v>
      </c>
      <c r="G296">
        <v>1</v>
      </c>
      <c r="H296">
        <v>-36</v>
      </c>
      <c r="J296">
        <v>0</v>
      </c>
      <c r="L296" t="s">
        <v>166</v>
      </c>
      <c r="M296" t="s">
        <v>362</v>
      </c>
      <c r="N296">
        <v>100</v>
      </c>
      <c r="O296" t="s">
        <v>186</v>
      </c>
      <c r="P296" t="s">
        <v>362</v>
      </c>
      <c r="R296" t="s">
        <v>363</v>
      </c>
      <c r="V296" t="s">
        <v>364</v>
      </c>
      <c r="W296" t="s">
        <v>31</v>
      </c>
      <c r="X296" t="s">
        <v>168</v>
      </c>
      <c r="Y296" t="s">
        <v>168</v>
      </c>
      <c r="Z296" t="s">
        <v>168</v>
      </c>
      <c r="AA296" t="s">
        <v>31</v>
      </c>
      <c r="AD296">
        <v>0</v>
      </c>
      <c r="AE296">
        <v>0</v>
      </c>
    </row>
    <row r="297" spans="1:31">
      <c r="A297" t="s">
        <v>629</v>
      </c>
      <c r="C297" s="93">
        <v>45308</v>
      </c>
      <c r="D297">
        <v>-259</v>
      </c>
      <c r="E297">
        <v>0</v>
      </c>
      <c r="F297" t="s">
        <v>52</v>
      </c>
      <c r="G297">
        <v>1</v>
      </c>
      <c r="H297">
        <v>-259</v>
      </c>
      <c r="J297">
        <v>0</v>
      </c>
      <c r="L297" t="s">
        <v>166</v>
      </c>
      <c r="M297" t="s">
        <v>366</v>
      </c>
      <c r="N297">
        <v>100</v>
      </c>
      <c r="O297" t="s">
        <v>16</v>
      </c>
      <c r="P297" t="s">
        <v>366</v>
      </c>
      <c r="R297" t="s">
        <v>367</v>
      </c>
      <c r="V297" t="s">
        <v>368</v>
      </c>
      <c r="W297" t="s">
        <v>31</v>
      </c>
      <c r="X297" t="s">
        <v>168</v>
      </c>
      <c r="Y297" t="s">
        <v>168</v>
      </c>
      <c r="Z297" t="s">
        <v>168</v>
      </c>
      <c r="AA297" t="s">
        <v>31</v>
      </c>
      <c r="AD297">
        <v>0</v>
      </c>
      <c r="AE297">
        <v>0</v>
      </c>
    </row>
    <row r="298" spans="1:31">
      <c r="A298" t="s">
        <v>630</v>
      </c>
      <c r="C298" s="93">
        <v>45307</v>
      </c>
      <c r="D298">
        <v>-750</v>
      </c>
      <c r="E298">
        <v>0</v>
      </c>
      <c r="F298" t="s">
        <v>52</v>
      </c>
      <c r="G298">
        <v>1</v>
      </c>
      <c r="H298">
        <v>-750</v>
      </c>
      <c r="J298">
        <v>0</v>
      </c>
      <c r="L298" t="s">
        <v>166</v>
      </c>
      <c r="M298" t="s">
        <v>370</v>
      </c>
      <c r="N298">
        <v>100</v>
      </c>
      <c r="O298" t="s">
        <v>171</v>
      </c>
      <c r="P298" t="s">
        <v>370</v>
      </c>
      <c r="R298" t="s">
        <v>371</v>
      </c>
      <c r="U298" t="s">
        <v>287</v>
      </c>
      <c r="V298" t="s">
        <v>372</v>
      </c>
      <c r="W298" t="s">
        <v>288</v>
      </c>
      <c r="X298" t="s">
        <v>289</v>
      </c>
      <c r="Y298" t="s">
        <v>290</v>
      </c>
      <c r="Z298" t="s">
        <v>290</v>
      </c>
      <c r="AA298" t="s">
        <v>26</v>
      </c>
      <c r="AD298">
        <v>0</v>
      </c>
      <c r="AE298">
        <v>0</v>
      </c>
    </row>
    <row r="299" spans="1:31">
      <c r="A299" t="s">
        <v>631</v>
      </c>
      <c r="C299" s="93">
        <v>45306</v>
      </c>
      <c r="D299">
        <v>-450</v>
      </c>
      <c r="E299">
        <v>0</v>
      </c>
      <c r="F299" t="s">
        <v>52</v>
      </c>
      <c r="G299">
        <v>1</v>
      </c>
      <c r="H299">
        <v>-450</v>
      </c>
      <c r="J299">
        <v>0</v>
      </c>
      <c r="L299" t="s">
        <v>166</v>
      </c>
      <c r="M299" t="s">
        <v>374</v>
      </c>
      <c r="N299">
        <v>100</v>
      </c>
      <c r="O299" t="s">
        <v>171</v>
      </c>
      <c r="P299" t="s">
        <v>374</v>
      </c>
      <c r="R299" t="s">
        <v>375</v>
      </c>
      <c r="V299" t="s">
        <v>376</v>
      </c>
      <c r="W299" t="s">
        <v>31</v>
      </c>
      <c r="X299" t="s">
        <v>168</v>
      </c>
      <c r="Y299" t="s">
        <v>168</v>
      </c>
      <c r="Z299" t="s">
        <v>168</v>
      </c>
      <c r="AA299" t="s">
        <v>31</v>
      </c>
      <c r="AD299">
        <v>0</v>
      </c>
      <c r="AE299">
        <v>0</v>
      </c>
    </row>
    <row r="300" spans="1:31">
      <c r="A300" t="s">
        <v>632</v>
      </c>
      <c r="C300" s="93">
        <v>45306</v>
      </c>
      <c r="D300">
        <v>-75</v>
      </c>
      <c r="E300">
        <v>0</v>
      </c>
      <c r="F300" t="s">
        <v>52</v>
      </c>
      <c r="G300">
        <v>1</v>
      </c>
      <c r="H300">
        <v>-75</v>
      </c>
      <c r="J300">
        <v>0</v>
      </c>
      <c r="L300" t="s">
        <v>166</v>
      </c>
      <c r="M300" t="s">
        <v>378</v>
      </c>
      <c r="N300">
        <v>100</v>
      </c>
      <c r="O300" t="s">
        <v>186</v>
      </c>
      <c r="P300" t="s">
        <v>378</v>
      </c>
      <c r="R300" t="s">
        <v>379</v>
      </c>
      <c r="V300" t="s">
        <v>379</v>
      </c>
      <c r="W300" t="s">
        <v>31</v>
      </c>
      <c r="X300" t="s">
        <v>168</v>
      </c>
      <c r="Y300" t="s">
        <v>168</v>
      </c>
      <c r="Z300" t="s">
        <v>168</v>
      </c>
      <c r="AA300" t="s">
        <v>31</v>
      </c>
      <c r="AD300">
        <v>0</v>
      </c>
      <c r="AE300">
        <v>0</v>
      </c>
    </row>
    <row r="301" spans="1:31">
      <c r="A301" t="s">
        <v>633</v>
      </c>
      <c r="C301" s="93">
        <v>45305</v>
      </c>
      <c r="D301">
        <v>-700</v>
      </c>
      <c r="E301">
        <v>0</v>
      </c>
      <c r="F301" t="s">
        <v>52</v>
      </c>
      <c r="G301">
        <v>1</v>
      </c>
      <c r="H301">
        <v>-700</v>
      </c>
      <c r="J301">
        <v>0</v>
      </c>
      <c r="L301" t="s">
        <v>166</v>
      </c>
      <c r="M301" t="s">
        <v>381</v>
      </c>
      <c r="N301">
        <v>100</v>
      </c>
      <c r="O301" t="s">
        <v>171</v>
      </c>
      <c r="P301" t="s">
        <v>381</v>
      </c>
      <c r="R301" t="s">
        <v>382</v>
      </c>
      <c r="V301" t="s">
        <v>382</v>
      </c>
      <c r="W301" t="s">
        <v>31</v>
      </c>
      <c r="X301" t="s">
        <v>168</v>
      </c>
      <c r="Y301" t="s">
        <v>168</v>
      </c>
      <c r="Z301" t="s">
        <v>168</v>
      </c>
      <c r="AA301" t="s">
        <v>31</v>
      </c>
      <c r="AD301">
        <v>0</v>
      </c>
      <c r="AE301">
        <v>0</v>
      </c>
    </row>
    <row r="302" spans="1:31">
      <c r="A302" t="s">
        <v>634</v>
      </c>
      <c r="C302" s="93">
        <v>45304</v>
      </c>
      <c r="D302">
        <v>-335.61</v>
      </c>
      <c r="E302">
        <v>0</v>
      </c>
      <c r="F302" t="s">
        <v>52</v>
      </c>
      <c r="G302">
        <v>1</v>
      </c>
      <c r="H302">
        <v>-335.61</v>
      </c>
      <c r="J302">
        <v>0</v>
      </c>
      <c r="L302" t="s">
        <v>166</v>
      </c>
      <c r="M302" t="s">
        <v>384</v>
      </c>
      <c r="N302">
        <v>100</v>
      </c>
      <c r="O302" t="s">
        <v>175</v>
      </c>
      <c r="P302" t="s">
        <v>384</v>
      </c>
      <c r="R302" t="s">
        <v>385</v>
      </c>
      <c r="V302" t="s">
        <v>386</v>
      </c>
      <c r="W302" t="s">
        <v>178</v>
      </c>
      <c r="X302" t="s">
        <v>179</v>
      </c>
      <c r="Y302" t="s">
        <v>180</v>
      </c>
      <c r="Z302" t="s">
        <v>180</v>
      </c>
      <c r="AA302" t="s">
        <v>20</v>
      </c>
      <c r="AD302">
        <v>0</v>
      </c>
      <c r="AE302">
        <v>0</v>
      </c>
    </row>
    <row r="303" spans="1:31">
      <c r="A303" t="s">
        <v>635</v>
      </c>
      <c r="C303" s="93">
        <v>45304</v>
      </c>
      <c r="D303">
        <v>-13.82</v>
      </c>
      <c r="E303">
        <v>0</v>
      </c>
      <c r="F303" t="s">
        <v>52</v>
      </c>
      <c r="G303">
        <v>1</v>
      </c>
      <c r="H303">
        <v>-13.82</v>
      </c>
      <c r="J303">
        <v>0</v>
      </c>
      <c r="L303" t="s">
        <v>166</v>
      </c>
      <c r="M303" t="s">
        <v>388</v>
      </c>
      <c r="N303">
        <v>100</v>
      </c>
      <c r="P303" t="s">
        <v>388</v>
      </c>
      <c r="R303" t="s">
        <v>636</v>
      </c>
      <c r="V303" t="s">
        <v>390</v>
      </c>
      <c r="W303" t="s">
        <v>31</v>
      </c>
      <c r="X303" t="s">
        <v>168</v>
      </c>
      <c r="Y303" t="s">
        <v>168</v>
      </c>
      <c r="Z303" t="s">
        <v>168</v>
      </c>
      <c r="AA303" t="s">
        <v>31</v>
      </c>
      <c r="AD303">
        <v>0</v>
      </c>
      <c r="AE303">
        <v>0</v>
      </c>
    </row>
    <row r="304" spans="1:31">
      <c r="A304" t="s">
        <v>637</v>
      </c>
      <c r="C304" s="93">
        <v>45304</v>
      </c>
      <c r="D304">
        <v>-3000</v>
      </c>
      <c r="E304">
        <v>0</v>
      </c>
      <c r="F304" t="s">
        <v>52</v>
      </c>
      <c r="G304">
        <v>1</v>
      </c>
      <c r="H304">
        <v>-3000</v>
      </c>
      <c r="J304">
        <v>0</v>
      </c>
      <c r="L304" t="s">
        <v>166</v>
      </c>
      <c r="M304" t="s">
        <v>166</v>
      </c>
      <c r="N304">
        <v>100</v>
      </c>
      <c r="O304" t="s">
        <v>16</v>
      </c>
      <c r="P304" t="s">
        <v>166</v>
      </c>
      <c r="R304" t="s">
        <v>638</v>
      </c>
      <c r="V304" t="s">
        <v>393</v>
      </c>
      <c r="W304" t="s">
        <v>348</v>
      </c>
      <c r="X304" t="s">
        <v>349</v>
      </c>
      <c r="Y304" t="s">
        <v>349</v>
      </c>
      <c r="Z304" t="s">
        <v>349</v>
      </c>
      <c r="AA304" t="s">
        <v>27</v>
      </c>
      <c r="AD304">
        <v>0</v>
      </c>
      <c r="AE304">
        <v>0</v>
      </c>
    </row>
    <row r="305" spans="1:31">
      <c r="A305" t="s">
        <v>639</v>
      </c>
      <c r="C305" s="93">
        <v>45304</v>
      </c>
      <c r="D305">
        <v>-550</v>
      </c>
      <c r="E305">
        <v>0</v>
      </c>
      <c r="F305" t="s">
        <v>52</v>
      </c>
      <c r="G305">
        <v>1</v>
      </c>
      <c r="H305">
        <v>-550</v>
      </c>
      <c r="J305">
        <v>0</v>
      </c>
      <c r="L305" t="s">
        <v>166</v>
      </c>
      <c r="M305" t="s">
        <v>395</v>
      </c>
      <c r="N305">
        <v>100</v>
      </c>
      <c r="O305" t="s">
        <v>186</v>
      </c>
      <c r="P305" t="s">
        <v>395</v>
      </c>
      <c r="R305" t="s">
        <v>396</v>
      </c>
      <c r="V305" t="s">
        <v>396</v>
      </c>
      <c r="W305" t="s">
        <v>397</v>
      </c>
      <c r="X305" t="s">
        <v>168</v>
      </c>
      <c r="Y305" t="s">
        <v>168</v>
      </c>
      <c r="Z305" t="s">
        <v>168</v>
      </c>
      <c r="AA305" t="s">
        <v>31</v>
      </c>
      <c r="AD305">
        <v>0</v>
      </c>
      <c r="AE305">
        <v>0</v>
      </c>
    </row>
    <row r="306" spans="1:31">
      <c r="A306" t="s">
        <v>640</v>
      </c>
      <c r="C306" s="93">
        <v>45303</v>
      </c>
      <c r="D306">
        <v>-250</v>
      </c>
      <c r="E306">
        <v>0</v>
      </c>
      <c r="F306" t="s">
        <v>52</v>
      </c>
      <c r="G306">
        <v>1</v>
      </c>
      <c r="H306">
        <v>-250</v>
      </c>
      <c r="J306">
        <v>0</v>
      </c>
      <c r="L306" t="s">
        <v>166</v>
      </c>
      <c r="M306" t="s">
        <v>374</v>
      </c>
      <c r="N306">
        <v>100</v>
      </c>
      <c r="O306" t="s">
        <v>171</v>
      </c>
      <c r="P306" t="s">
        <v>374</v>
      </c>
      <c r="R306" t="s">
        <v>376</v>
      </c>
      <c r="V306" t="s">
        <v>376</v>
      </c>
      <c r="W306" t="s">
        <v>31</v>
      </c>
      <c r="X306" t="s">
        <v>168</v>
      </c>
      <c r="Y306" t="s">
        <v>168</v>
      </c>
      <c r="Z306" t="s">
        <v>168</v>
      </c>
      <c r="AA306" t="s">
        <v>31</v>
      </c>
      <c r="AD306">
        <v>0</v>
      </c>
      <c r="AE306">
        <v>0</v>
      </c>
    </row>
    <row r="307" spans="1:31">
      <c r="A307" t="s">
        <v>641</v>
      </c>
      <c r="C307" s="93">
        <v>45303</v>
      </c>
      <c r="D307">
        <v>-379.63</v>
      </c>
      <c r="E307">
        <v>0</v>
      </c>
      <c r="F307" t="s">
        <v>52</v>
      </c>
      <c r="G307">
        <v>1</v>
      </c>
      <c r="H307">
        <v>-379.63</v>
      </c>
      <c r="J307">
        <v>0</v>
      </c>
      <c r="L307" t="s">
        <v>166</v>
      </c>
      <c r="M307" t="s">
        <v>400</v>
      </c>
      <c r="N307">
        <v>100</v>
      </c>
      <c r="O307" t="s">
        <v>16</v>
      </c>
      <c r="P307" t="s">
        <v>400</v>
      </c>
      <c r="R307" t="s">
        <v>401</v>
      </c>
      <c r="V307" t="s">
        <v>401</v>
      </c>
      <c r="W307" t="s">
        <v>31</v>
      </c>
      <c r="X307" t="s">
        <v>168</v>
      </c>
      <c r="Y307" t="s">
        <v>168</v>
      </c>
      <c r="Z307" t="s">
        <v>168</v>
      </c>
      <c r="AA307" t="s">
        <v>31</v>
      </c>
      <c r="AD307">
        <v>0</v>
      </c>
      <c r="AE307">
        <v>0</v>
      </c>
    </row>
    <row r="308" spans="1:31">
      <c r="A308" t="s">
        <v>642</v>
      </c>
      <c r="C308" s="93">
        <v>45302</v>
      </c>
      <c r="D308">
        <v>-700</v>
      </c>
      <c r="E308">
        <v>0</v>
      </c>
      <c r="F308" t="s">
        <v>52</v>
      </c>
      <c r="G308">
        <v>1</v>
      </c>
      <c r="H308">
        <v>-700</v>
      </c>
      <c r="J308">
        <v>0</v>
      </c>
      <c r="L308" t="s">
        <v>166</v>
      </c>
      <c r="M308" t="s">
        <v>403</v>
      </c>
      <c r="N308">
        <v>100</v>
      </c>
      <c r="O308" t="s">
        <v>175</v>
      </c>
      <c r="P308" t="s">
        <v>403</v>
      </c>
      <c r="R308" t="s">
        <v>404</v>
      </c>
      <c r="V308" t="s">
        <v>302</v>
      </c>
      <c r="W308" t="s">
        <v>178</v>
      </c>
      <c r="X308" t="s">
        <v>179</v>
      </c>
      <c r="Y308" t="s">
        <v>180</v>
      </c>
      <c r="Z308" t="s">
        <v>180</v>
      </c>
      <c r="AA308" t="s">
        <v>20</v>
      </c>
      <c r="AD308">
        <v>0</v>
      </c>
      <c r="AE308">
        <v>0</v>
      </c>
    </row>
    <row r="309" spans="1:31">
      <c r="A309" t="s">
        <v>643</v>
      </c>
      <c r="C309" s="93">
        <v>45299</v>
      </c>
      <c r="D309">
        <v>-115</v>
      </c>
      <c r="E309">
        <v>0</v>
      </c>
      <c r="F309" t="s">
        <v>52</v>
      </c>
      <c r="G309">
        <v>1</v>
      </c>
      <c r="H309">
        <v>-115</v>
      </c>
      <c r="J309">
        <v>0</v>
      </c>
      <c r="L309" t="s">
        <v>166</v>
      </c>
      <c r="M309" t="s">
        <v>166</v>
      </c>
      <c r="N309">
        <v>100</v>
      </c>
      <c r="O309" t="s">
        <v>167</v>
      </c>
      <c r="P309" t="s">
        <v>166</v>
      </c>
      <c r="R309" t="s">
        <v>44</v>
      </c>
      <c r="V309" t="s">
        <v>44</v>
      </c>
      <c r="W309" t="s">
        <v>31</v>
      </c>
      <c r="X309" t="s">
        <v>168</v>
      </c>
      <c r="Y309" t="s">
        <v>168</v>
      </c>
      <c r="Z309" t="s">
        <v>168</v>
      </c>
      <c r="AA309" t="s">
        <v>31</v>
      </c>
      <c r="AD309">
        <v>0</v>
      </c>
      <c r="AE309">
        <v>0</v>
      </c>
    </row>
    <row r="310" spans="1:31">
      <c r="A310" t="s">
        <v>644</v>
      </c>
      <c r="C310" s="93">
        <v>45299</v>
      </c>
      <c r="D310">
        <v>-850</v>
      </c>
      <c r="E310">
        <v>0</v>
      </c>
      <c r="F310" t="s">
        <v>52</v>
      </c>
      <c r="G310">
        <v>1</v>
      </c>
      <c r="H310">
        <v>-850</v>
      </c>
      <c r="J310">
        <v>0</v>
      </c>
      <c r="L310" t="s">
        <v>166</v>
      </c>
      <c r="M310" t="s">
        <v>170</v>
      </c>
      <c r="N310">
        <v>100</v>
      </c>
      <c r="O310" t="s">
        <v>171</v>
      </c>
      <c r="P310" t="s">
        <v>170</v>
      </c>
      <c r="R310" t="s">
        <v>172</v>
      </c>
      <c r="V310" t="s">
        <v>172</v>
      </c>
      <c r="W310" t="s">
        <v>31</v>
      </c>
      <c r="X310" t="s">
        <v>168</v>
      </c>
      <c r="Y310" t="s">
        <v>168</v>
      </c>
      <c r="Z310" t="s">
        <v>168</v>
      </c>
      <c r="AA310" t="s">
        <v>31</v>
      </c>
      <c r="AD310">
        <v>0</v>
      </c>
      <c r="AE310">
        <v>0</v>
      </c>
    </row>
    <row r="311" spans="1:31">
      <c r="A311" t="s">
        <v>645</v>
      </c>
      <c r="C311" s="93">
        <v>45299</v>
      </c>
      <c r="D311">
        <v>-404.99</v>
      </c>
      <c r="E311">
        <v>0</v>
      </c>
      <c r="F311" t="s">
        <v>52</v>
      </c>
      <c r="G311">
        <v>1</v>
      </c>
      <c r="H311">
        <v>-404.99</v>
      </c>
      <c r="J311">
        <v>0</v>
      </c>
      <c r="L311" t="s">
        <v>166</v>
      </c>
      <c r="M311" t="s">
        <v>174</v>
      </c>
      <c r="N311">
        <v>100</v>
      </c>
      <c r="O311" t="s">
        <v>175</v>
      </c>
      <c r="P311" t="s">
        <v>174</v>
      </c>
      <c r="R311" t="s">
        <v>176</v>
      </c>
      <c r="V311" t="s">
        <v>177</v>
      </c>
      <c r="W311" t="s">
        <v>178</v>
      </c>
      <c r="X311" t="s">
        <v>179</v>
      </c>
      <c r="Y311" t="s">
        <v>180</v>
      </c>
      <c r="Z311" t="s">
        <v>180</v>
      </c>
      <c r="AA311" t="s">
        <v>20</v>
      </c>
      <c r="AD311">
        <v>0</v>
      </c>
      <c r="AE311">
        <v>0</v>
      </c>
    </row>
    <row r="312" spans="1:31">
      <c r="A312" t="s">
        <v>646</v>
      </c>
      <c r="C312" s="93">
        <v>45297</v>
      </c>
      <c r="D312">
        <v>-85</v>
      </c>
      <c r="E312">
        <v>0</v>
      </c>
      <c r="F312" t="s">
        <v>52</v>
      </c>
      <c r="G312">
        <v>1</v>
      </c>
      <c r="H312">
        <v>-85</v>
      </c>
      <c r="J312">
        <v>0</v>
      </c>
      <c r="L312" t="s">
        <v>166</v>
      </c>
      <c r="M312" t="s">
        <v>182</v>
      </c>
      <c r="N312">
        <v>100</v>
      </c>
      <c r="O312" t="s">
        <v>16</v>
      </c>
      <c r="P312" t="s">
        <v>182</v>
      </c>
      <c r="R312" t="s">
        <v>183</v>
      </c>
      <c r="V312" t="s">
        <v>183</v>
      </c>
      <c r="W312" t="s">
        <v>31</v>
      </c>
      <c r="X312" t="s">
        <v>168</v>
      </c>
      <c r="Y312" t="s">
        <v>168</v>
      </c>
      <c r="Z312" t="s">
        <v>168</v>
      </c>
      <c r="AA312" t="s">
        <v>31</v>
      </c>
      <c r="AD312">
        <v>0</v>
      </c>
      <c r="AE312">
        <v>0</v>
      </c>
    </row>
    <row r="313" spans="1:31">
      <c r="A313" t="s">
        <v>647</v>
      </c>
      <c r="C313" s="93">
        <v>45296</v>
      </c>
      <c r="D313">
        <v>-6671.35</v>
      </c>
      <c r="E313">
        <v>0</v>
      </c>
      <c r="F313" t="s">
        <v>52</v>
      </c>
      <c r="G313">
        <v>1</v>
      </c>
      <c r="H313">
        <v>-6671.35</v>
      </c>
      <c r="J313">
        <v>0</v>
      </c>
      <c r="L313" t="s">
        <v>166</v>
      </c>
      <c r="M313" t="s">
        <v>185</v>
      </c>
      <c r="N313">
        <v>100</v>
      </c>
      <c r="O313" t="s">
        <v>186</v>
      </c>
      <c r="P313" t="s">
        <v>185</v>
      </c>
      <c r="R313" t="s">
        <v>187</v>
      </c>
      <c r="V313" t="s">
        <v>187</v>
      </c>
      <c r="W313" t="s">
        <v>31</v>
      </c>
      <c r="X313" t="s">
        <v>168</v>
      </c>
      <c r="Y313" t="s">
        <v>168</v>
      </c>
      <c r="Z313" t="s">
        <v>168</v>
      </c>
      <c r="AA313" t="s">
        <v>31</v>
      </c>
      <c r="AD313">
        <v>0</v>
      </c>
      <c r="AE313">
        <v>0</v>
      </c>
    </row>
    <row r="314" spans="1:31">
      <c r="A314" t="s">
        <v>648</v>
      </c>
      <c r="C314" s="93">
        <v>45296</v>
      </c>
      <c r="D314">
        <v>-110</v>
      </c>
      <c r="E314">
        <v>0</v>
      </c>
      <c r="F314" t="s">
        <v>52</v>
      </c>
      <c r="G314">
        <v>1</v>
      </c>
      <c r="H314">
        <v>-110</v>
      </c>
      <c r="J314">
        <v>0</v>
      </c>
      <c r="L314" t="s">
        <v>166</v>
      </c>
      <c r="M314" t="s">
        <v>189</v>
      </c>
      <c r="N314">
        <v>100</v>
      </c>
      <c r="O314" t="s">
        <v>186</v>
      </c>
      <c r="P314" t="s">
        <v>189</v>
      </c>
      <c r="R314" t="s">
        <v>190</v>
      </c>
      <c r="V314" t="s">
        <v>190</v>
      </c>
      <c r="W314" t="s">
        <v>31</v>
      </c>
      <c r="X314" t="s">
        <v>168</v>
      </c>
      <c r="Y314" t="s">
        <v>168</v>
      </c>
      <c r="Z314" t="s">
        <v>168</v>
      </c>
      <c r="AA314" t="s">
        <v>31</v>
      </c>
      <c r="AD314">
        <v>0</v>
      </c>
      <c r="AE314">
        <v>0</v>
      </c>
    </row>
    <row r="315" spans="1:31">
      <c r="A315" t="s">
        <v>649</v>
      </c>
      <c r="C315" s="93">
        <v>45295</v>
      </c>
      <c r="D315">
        <v>-52.8</v>
      </c>
      <c r="E315">
        <v>0</v>
      </c>
      <c r="F315" t="s">
        <v>52</v>
      </c>
      <c r="G315">
        <v>1</v>
      </c>
      <c r="H315">
        <v>-52.8</v>
      </c>
      <c r="J315">
        <v>0</v>
      </c>
      <c r="L315" t="s">
        <v>166</v>
      </c>
      <c r="M315" t="s">
        <v>192</v>
      </c>
      <c r="N315">
        <v>100</v>
      </c>
      <c r="O315" t="s">
        <v>167</v>
      </c>
      <c r="P315" t="s">
        <v>192</v>
      </c>
      <c r="R315" t="s">
        <v>193</v>
      </c>
      <c r="V315" t="s">
        <v>194</v>
      </c>
      <c r="W315" t="s">
        <v>31</v>
      </c>
      <c r="X315" t="s">
        <v>168</v>
      </c>
      <c r="Y315" t="s">
        <v>168</v>
      </c>
      <c r="Z315" t="s">
        <v>168</v>
      </c>
      <c r="AA315" t="s">
        <v>31</v>
      </c>
      <c r="AD315">
        <v>0</v>
      </c>
      <c r="AE315">
        <v>0</v>
      </c>
    </row>
    <row r="316" spans="1:31">
      <c r="A316" t="s">
        <v>650</v>
      </c>
      <c r="C316" s="93">
        <v>45295</v>
      </c>
      <c r="D316">
        <v>-6500</v>
      </c>
      <c r="E316">
        <v>0</v>
      </c>
      <c r="F316" t="s">
        <v>52</v>
      </c>
      <c r="G316">
        <v>1</v>
      </c>
      <c r="H316">
        <v>-6500</v>
      </c>
      <c r="J316">
        <v>0</v>
      </c>
      <c r="L316" t="s">
        <v>166</v>
      </c>
      <c r="M316" t="s">
        <v>196</v>
      </c>
      <c r="N316">
        <v>100</v>
      </c>
      <c r="O316" t="s">
        <v>186</v>
      </c>
      <c r="P316" t="s">
        <v>196</v>
      </c>
      <c r="R316" t="s">
        <v>197</v>
      </c>
      <c r="V316" t="s">
        <v>197</v>
      </c>
      <c r="W316" t="s">
        <v>198</v>
      </c>
      <c r="X316" t="s">
        <v>199</v>
      </c>
      <c r="Y316" t="s">
        <v>199</v>
      </c>
      <c r="Z316" t="s">
        <v>199</v>
      </c>
      <c r="AA316" t="s">
        <v>28</v>
      </c>
      <c r="AD316">
        <v>0</v>
      </c>
      <c r="AE316">
        <v>0</v>
      </c>
    </row>
    <row r="317" spans="1:31">
      <c r="A317" t="s">
        <v>651</v>
      </c>
      <c r="C317" s="93">
        <v>45295</v>
      </c>
      <c r="D317">
        <v>-10000</v>
      </c>
      <c r="E317">
        <v>0</v>
      </c>
      <c r="F317" t="s">
        <v>52</v>
      </c>
      <c r="G317">
        <v>1</v>
      </c>
      <c r="H317">
        <v>-10000</v>
      </c>
      <c r="J317">
        <v>0</v>
      </c>
      <c r="L317" t="s">
        <v>166</v>
      </c>
      <c r="M317" t="s">
        <v>201</v>
      </c>
      <c r="N317">
        <v>100</v>
      </c>
      <c r="O317" t="s">
        <v>186</v>
      </c>
      <c r="P317" t="s">
        <v>201</v>
      </c>
      <c r="R317" t="s">
        <v>197</v>
      </c>
      <c r="V317" t="s">
        <v>197</v>
      </c>
      <c r="W317" t="s">
        <v>198</v>
      </c>
      <c r="X317" t="s">
        <v>199</v>
      </c>
      <c r="Y317" t="s">
        <v>199</v>
      </c>
      <c r="Z317" t="s">
        <v>199</v>
      </c>
      <c r="AA317" t="s">
        <v>28</v>
      </c>
      <c r="AD317">
        <v>0</v>
      </c>
      <c r="AE317">
        <v>0</v>
      </c>
    </row>
    <row r="318" spans="1:31">
      <c r="A318" t="s">
        <v>652</v>
      </c>
      <c r="C318" s="93">
        <v>45295</v>
      </c>
      <c r="D318">
        <v>-10000</v>
      </c>
      <c r="E318">
        <v>0</v>
      </c>
      <c r="F318" t="s">
        <v>52</v>
      </c>
      <c r="G318">
        <v>1</v>
      </c>
      <c r="H318">
        <v>-10000</v>
      </c>
      <c r="J318">
        <v>0</v>
      </c>
      <c r="L318" t="s">
        <v>166</v>
      </c>
      <c r="M318" t="s">
        <v>203</v>
      </c>
      <c r="N318">
        <v>100</v>
      </c>
      <c r="O318" t="s">
        <v>204</v>
      </c>
      <c r="P318" t="s">
        <v>203</v>
      </c>
      <c r="R318" t="s">
        <v>197</v>
      </c>
      <c r="V318" t="s">
        <v>197</v>
      </c>
      <c r="W318" t="s">
        <v>198</v>
      </c>
      <c r="X318" t="s">
        <v>199</v>
      </c>
      <c r="Y318" t="s">
        <v>199</v>
      </c>
      <c r="Z318" t="s">
        <v>199</v>
      </c>
      <c r="AA318" t="s">
        <v>28</v>
      </c>
      <c r="AD318">
        <v>0</v>
      </c>
      <c r="AE318">
        <v>0</v>
      </c>
    </row>
    <row r="319" spans="1:31">
      <c r="A319" t="s">
        <v>653</v>
      </c>
      <c r="C319" s="93">
        <v>45295</v>
      </c>
      <c r="D319">
        <v>-3500</v>
      </c>
      <c r="E319">
        <v>0</v>
      </c>
      <c r="F319" t="s">
        <v>52</v>
      </c>
      <c r="G319">
        <v>1</v>
      </c>
      <c r="H319">
        <v>-3500</v>
      </c>
      <c r="J319">
        <v>0</v>
      </c>
      <c r="L319" t="s">
        <v>166</v>
      </c>
      <c r="M319" t="s">
        <v>206</v>
      </c>
      <c r="N319">
        <v>100</v>
      </c>
      <c r="O319" t="s">
        <v>167</v>
      </c>
      <c r="P319" t="s">
        <v>206</v>
      </c>
      <c r="R319" t="s">
        <v>207</v>
      </c>
      <c r="V319" t="s">
        <v>208</v>
      </c>
      <c r="W319" t="s">
        <v>198</v>
      </c>
      <c r="X319" t="s">
        <v>199</v>
      </c>
      <c r="Y319" t="s">
        <v>199</v>
      </c>
      <c r="Z319" t="s">
        <v>199</v>
      </c>
      <c r="AA319" t="s">
        <v>28</v>
      </c>
      <c r="AD319">
        <v>0</v>
      </c>
      <c r="AE319">
        <v>0</v>
      </c>
    </row>
    <row r="320" spans="1:31">
      <c r="A320" t="s">
        <v>654</v>
      </c>
      <c r="C320" s="93">
        <v>45295</v>
      </c>
      <c r="D320">
        <v>-17500</v>
      </c>
      <c r="E320">
        <v>0</v>
      </c>
      <c r="F320" t="s">
        <v>52</v>
      </c>
      <c r="G320">
        <v>1</v>
      </c>
      <c r="H320">
        <v>-17500</v>
      </c>
      <c r="J320">
        <v>0</v>
      </c>
      <c r="L320" t="s">
        <v>166</v>
      </c>
      <c r="M320" t="s">
        <v>210</v>
      </c>
      <c r="N320">
        <v>100</v>
      </c>
      <c r="O320" t="s">
        <v>186</v>
      </c>
      <c r="P320" t="s">
        <v>210</v>
      </c>
      <c r="R320" t="s">
        <v>197</v>
      </c>
      <c r="V320" t="s">
        <v>197</v>
      </c>
      <c r="W320" t="s">
        <v>198</v>
      </c>
      <c r="X320" t="s">
        <v>199</v>
      </c>
      <c r="Y320" t="s">
        <v>199</v>
      </c>
      <c r="Z320" t="s">
        <v>199</v>
      </c>
      <c r="AA320" t="s">
        <v>28</v>
      </c>
      <c r="AD320">
        <v>0</v>
      </c>
      <c r="AE320">
        <v>0</v>
      </c>
    </row>
    <row r="321" spans="1:31">
      <c r="A321" t="s">
        <v>655</v>
      </c>
      <c r="C321" s="93">
        <v>45295</v>
      </c>
      <c r="D321">
        <v>-13313.44</v>
      </c>
      <c r="E321">
        <v>0</v>
      </c>
      <c r="F321" t="s">
        <v>52</v>
      </c>
      <c r="G321">
        <v>1</v>
      </c>
      <c r="H321">
        <v>-13313.44</v>
      </c>
      <c r="J321">
        <v>0</v>
      </c>
      <c r="L321" t="s">
        <v>166</v>
      </c>
      <c r="M321" t="s">
        <v>212</v>
      </c>
      <c r="N321">
        <v>100</v>
      </c>
      <c r="O321" t="s">
        <v>16</v>
      </c>
      <c r="P321" t="s">
        <v>212</v>
      </c>
      <c r="R321" t="s">
        <v>197</v>
      </c>
      <c r="V321" t="s">
        <v>197</v>
      </c>
      <c r="W321" t="s">
        <v>198</v>
      </c>
      <c r="X321" t="s">
        <v>199</v>
      </c>
      <c r="Y321" t="s">
        <v>199</v>
      </c>
      <c r="Z321" t="s">
        <v>199</v>
      </c>
      <c r="AA321" t="s">
        <v>28</v>
      </c>
      <c r="AD321">
        <v>0</v>
      </c>
      <c r="AE321">
        <v>0</v>
      </c>
    </row>
    <row r="322" spans="1:31">
      <c r="A322" t="s">
        <v>656</v>
      </c>
      <c r="C322" s="93">
        <v>45295</v>
      </c>
      <c r="D322">
        <v>-3000</v>
      </c>
      <c r="E322">
        <v>0</v>
      </c>
      <c r="F322" t="s">
        <v>52</v>
      </c>
      <c r="G322">
        <v>1</v>
      </c>
      <c r="H322">
        <v>-3000</v>
      </c>
      <c r="J322">
        <v>0</v>
      </c>
      <c r="L322" t="s">
        <v>166</v>
      </c>
      <c r="M322" t="s">
        <v>214</v>
      </c>
      <c r="N322">
        <v>100</v>
      </c>
      <c r="O322" t="s">
        <v>215</v>
      </c>
      <c r="P322" t="s">
        <v>214</v>
      </c>
      <c r="R322" t="s">
        <v>197</v>
      </c>
      <c r="V322" t="s">
        <v>197</v>
      </c>
      <c r="W322" t="s">
        <v>198</v>
      </c>
      <c r="X322" t="s">
        <v>199</v>
      </c>
      <c r="Y322" t="s">
        <v>199</v>
      </c>
      <c r="Z322" t="s">
        <v>199</v>
      </c>
      <c r="AA322" t="s">
        <v>28</v>
      </c>
      <c r="AD322">
        <v>0</v>
      </c>
      <c r="AE322">
        <v>0</v>
      </c>
    </row>
    <row r="323" spans="1:31">
      <c r="A323" t="s">
        <v>657</v>
      </c>
      <c r="C323" s="93">
        <v>45295</v>
      </c>
      <c r="D323">
        <v>-13313.44</v>
      </c>
      <c r="E323">
        <v>0</v>
      </c>
      <c r="F323" t="s">
        <v>52</v>
      </c>
      <c r="G323">
        <v>1</v>
      </c>
      <c r="H323">
        <v>-13313.44</v>
      </c>
      <c r="J323">
        <v>0</v>
      </c>
      <c r="L323" t="s">
        <v>166</v>
      </c>
      <c r="M323" t="s">
        <v>217</v>
      </c>
      <c r="N323">
        <v>100</v>
      </c>
      <c r="O323" t="s">
        <v>16</v>
      </c>
      <c r="P323" t="s">
        <v>217</v>
      </c>
      <c r="R323" t="s">
        <v>197</v>
      </c>
      <c r="V323" t="s">
        <v>197</v>
      </c>
      <c r="W323" t="s">
        <v>198</v>
      </c>
      <c r="X323" t="s">
        <v>199</v>
      </c>
      <c r="Y323" t="s">
        <v>199</v>
      </c>
      <c r="Z323" t="s">
        <v>199</v>
      </c>
      <c r="AA323" t="s">
        <v>28</v>
      </c>
      <c r="AD323">
        <v>0</v>
      </c>
      <c r="AE323">
        <v>0</v>
      </c>
    </row>
    <row r="324" spans="1:31">
      <c r="A324" t="s">
        <v>658</v>
      </c>
      <c r="C324" s="93">
        <v>45295</v>
      </c>
      <c r="D324">
        <v>-6000</v>
      </c>
      <c r="E324">
        <v>0</v>
      </c>
      <c r="F324" t="s">
        <v>52</v>
      </c>
      <c r="G324">
        <v>1</v>
      </c>
      <c r="H324">
        <v>-6000</v>
      </c>
      <c r="J324">
        <v>0</v>
      </c>
      <c r="L324" t="s">
        <v>166</v>
      </c>
      <c r="M324" t="s">
        <v>219</v>
      </c>
      <c r="N324">
        <v>100</v>
      </c>
      <c r="O324" t="s">
        <v>204</v>
      </c>
      <c r="P324" t="s">
        <v>219</v>
      </c>
      <c r="R324" t="s">
        <v>197</v>
      </c>
      <c r="V324" t="s">
        <v>197</v>
      </c>
      <c r="W324" t="s">
        <v>198</v>
      </c>
      <c r="X324" t="s">
        <v>199</v>
      </c>
      <c r="Y324" t="s">
        <v>199</v>
      </c>
      <c r="Z324" t="s">
        <v>199</v>
      </c>
      <c r="AA324" t="s">
        <v>28</v>
      </c>
      <c r="AD324">
        <v>0</v>
      </c>
      <c r="AE324">
        <v>0</v>
      </c>
    </row>
    <row r="325" spans="1:31">
      <c r="A325" t="s">
        <v>659</v>
      </c>
      <c r="C325" s="93">
        <v>45295</v>
      </c>
      <c r="D325">
        <v>-4500</v>
      </c>
      <c r="E325">
        <v>0</v>
      </c>
      <c r="F325" t="s">
        <v>52</v>
      </c>
      <c r="G325">
        <v>1</v>
      </c>
      <c r="H325">
        <v>-4500</v>
      </c>
      <c r="J325">
        <v>0</v>
      </c>
      <c r="L325" t="s">
        <v>166</v>
      </c>
      <c r="M325" t="s">
        <v>221</v>
      </c>
      <c r="N325">
        <v>100</v>
      </c>
      <c r="O325" t="s">
        <v>186</v>
      </c>
      <c r="P325" t="s">
        <v>221</v>
      </c>
      <c r="R325" t="s">
        <v>197</v>
      </c>
      <c r="V325" t="s">
        <v>197</v>
      </c>
      <c r="W325" t="s">
        <v>198</v>
      </c>
      <c r="X325" t="s">
        <v>199</v>
      </c>
      <c r="Y325" t="s">
        <v>199</v>
      </c>
      <c r="Z325" t="s">
        <v>199</v>
      </c>
      <c r="AA325" t="s">
        <v>28</v>
      </c>
      <c r="AD325">
        <v>0</v>
      </c>
      <c r="AE325">
        <v>0</v>
      </c>
    </row>
    <row r="326" spans="1:31">
      <c r="A326" t="s">
        <v>660</v>
      </c>
      <c r="C326" s="93">
        <v>45295</v>
      </c>
      <c r="D326">
        <v>-6000</v>
      </c>
      <c r="E326">
        <v>0</v>
      </c>
      <c r="F326" t="s">
        <v>52</v>
      </c>
      <c r="G326">
        <v>1</v>
      </c>
      <c r="H326">
        <v>-6000</v>
      </c>
      <c r="J326">
        <v>0</v>
      </c>
      <c r="L326" t="s">
        <v>166</v>
      </c>
      <c r="M326" t="s">
        <v>223</v>
      </c>
      <c r="N326">
        <v>100</v>
      </c>
      <c r="O326" t="s">
        <v>16</v>
      </c>
      <c r="P326" t="s">
        <v>223</v>
      </c>
      <c r="R326" t="s">
        <v>197</v>
      </c>
      <c r="V326" t="s">
        <v>197</v>
      </c>
      <c r="W326" t="s">
        <v>198</v>
      </c>
      <c r="X326" t="s">
        <v>199</v>
      </c>
      <c r="Y326" t="s">
        <v>199</v>
      </c>
      <c r="Z326" t="s">
        <v>199</v>
      </c>
      <c r="AA326" t="s">
        <v>28</v>
      </c>
      <c r="AD326">
        <v>0</v>
      </c>
      <c r="AE326">
        <v>0</v>
      </c>
    </row>
    <row r="327" spans="1:31">
      <c r="A327" t="s">
        <v>661</v>
      </c>
      <c r="C327" s="93">
        <v>45295</v>
      </c>
      <c r="D327">
        <v>-13313.44</v>
      </c>
      <c r="E327">
        <v>0</v>
      </c>
      <c r="F327" t="s">
        <v>52</v>
      </c>
      <c r="G327">
        <v>1</v>
      </c>
      <c r="H327">
        <v>-13313.44</v>
      </c>
      <c r="J327">
        <v>0</v>
      </c>
      <c r="L327" t="s">
        <v>166</v>
      </c>
      <c r="M327" t="s">
        <v>225</v>
      </c>
      <c r="N327">
        <v>100</v>
      </c>
      <c r="O327" t="s">
        <v>167</v>
      </c>
      <c r="P327" t="s">
        <v>225</v>
      </c>
      <c r="R327" t="s">
        <v>197</v>
      </c>
      <c r="V327" t="s">
        <v>197</v>
      </c>
      <c r="W327" t="s">
        <v>198</v>
      </c>
      <c r="X327" t="s">
        <v>199</v>
      </c>
      <c r="Y327" t="s">
        <v>199</v>
      </c>
      <c r="Z327" t="s">
        <v>199</v>
      </c>
      <c r="AA327" t="s">
        <v>28</v>
      </c>
      <c r="AD327">
        <v>0</v>
      </c>
      <c r="AE327">
        <v>0</v>
      </c>
    </row>
    <row r="328" spans="1:31">
      <c r="A328" t="s">
        <v>662</v>
      </c>
      <c r="C328" s="93">
        <v>45295</v>
      </c>
      <c r="D328">
        <v>-8500</v>
      </c>
      <c r="E328">
        <v>0</v>
      </c>
      <c r="F328" t="s">
        <v>52</v>
      </c>
      <c r="G328">
        <v>1</v>
      </c>
      <c r="H328">
        <v>-8500</v>
      </c>
      <c r="J328">
        <v>0</v>
      </c>
      <c r="L328" t="s">
        <v>166</v>
      </c>
      <c r="M328" t="s">
        <v>227</v>
      </c>
      <c r="N328">
        <v>100</v>
      </c>
      <c r="O328" t="s">
        <v>186</v>
      </c>
      <c r="P328" t="s">
        <v>227</v>
      </c>
      <c r="R328" t="s">
        <v>197</v>
      </c>
      <c r="V328" t="s">
        <v>197</v>
      </c>
      <c r="W328" t="s">
        <v>198</v>
      </c>
      <c r="X328" t="s">
        <v>199</v>
      </c>
      <c r="Y328" t="s">
        <v>199</v>
      </c>
      <c r="Z328" t="s">
        <v>199</v>
      </c>
      <c r="AA328" t="s">
        <v>28</v>
      </c>
      <c r="AD328">
        <v>0</v>
      </c>
      <c r="AE328">
        <v>0</v>
      </c>
    </row>
    <row r="329" spans="1:31">
      <c r="A329" t="s">
        <v>663</v>
      </c>
      <c r="C329" s="93">
        <v>45295</v>
      </c>
      <c r="D329">
        <v>-10000</v>
      </c>
      <c r="E329">
        <v>0</v>
      </c>
      <c r="F329" t="s">
        <v>52</v>
      </c>
      <c r="G329">
        <v>1</v>
      </c>
      <c r="H329">
        <v>-10000</v>
      </c>
      <c r="J329">
        <v>0</v>
      </c>
      <c r="L329" t="s">
        <v>166</v>
      </c>
      <c r="M329" t="s">
        <v>229</v>
      </c>
      <c r="N329">
        <v>100</v>
      </c>
      <c r="O329" t="s">
        <v>230</v>
      </c>
      <c r="P329" t="s">
        <v>229</v>
      </c>
      <c r="R329" t="s">
        <v>197</v>
      </c>
      <c r="V329" t="s">
        <v>197</v>
      </c>
      <c r="W329" t="s">
        <v>198</v>
      </c>
      <c r="X329" t="s">
        <v>199</v>
      </c>
      <c r="Y329" t="s">
        <v>199</v>
      </c>
      <c r="Z329" t="s">
        <v>199</v>
      </c>
      <c r="AA329" t="s">
        <v>28</v>
      </c>
      <c r="AD329">
        <v>0</v>
      </c>
      <c r="AE329">
        <v>0</v>
      </c>
    </row>
    <row r="330" spans="1:31">
      <c r="A330" t="s">
        <v>664</v>
      </c>
      <c r="C330" s="93">
        <v>45295</v>
      </c>
      <c r="D330">
        <v>-5500</v>
      </c>
      <c r="E330">
        <v>0</v>
      </c>
      <c r="F330" t="s">
        <v>52</v>
      </c>
      <c r="G330">
        <v>1</v>
      </c>
      <c r="H330">
        <v>-5500</v>
      </c>
      <c r="J330">
        <v>0</v>
      </c>
      <c r="L330" t="s">
        <v>166</v>
      </c>
      <c r="M330" t="s">
        <v>232</v>
      </c>
      <c r="N330">
        <v>100</v>
      </c>
      <c r="O330" t="s">
        <v>186</v>
      </c>
      <c r="P330" t="s">
        <v>232</v>
      </c>
      <c r="R330" t="s">
        <v>197</v>
      </c>
      <c r="V330" t="s">
        <v>197</v>
      </c>
      <c r="W330" t="s">
        <v>198</v>
      </c>
      <c r="X330" t="s">
        <v>199</v>
      </c>
      <c r="Y330" t="s">
        <v>199</v>
      </c>
      <c r="Z330" t="s">
        <v>199</v>
      </c>
      <c r="AA330" t="s">
        <v>28</v>
      </c>
      <c r="AD330">
        <v>0</v>
      </c>
      <c r="AE330">
        <v>0</v>
      </c>
    </row>
    <row r="331" spans="1:31">
      <c r="A331" t="s">
        <v>665</v>
      </c>
      <c r="C331" s="93">
        <v>45295</v>
      </c>
      <c r="D331">
        <v>-3500</v>
      </c>
      <c r="E331">
        <v>0</v>
      </c>
      <c r="F331" t="s">
        <v>52</v>
      </c>
      <c r="G331">
        <v>1</v>
      </c>
      <c r="H331">
        <v>-3500</v>
      </c>
      <c r="J331">
        <v>0</v>
      </c>
      <c r="L331" t="s">
        <v>166</v>
      </c>
      <c r="M331" t="s">
        <v>234</v>
      </c>
      <c r="N331">
        <v>100</v>
      </c>
      <c r="O331" t="s">
        <v>24</v>
      </c>
      <c r="P331" t="s">
        <v>234</v>
      </c>
      <c r="R331" t="s">
        <v>197</v>
      </c>
      <c r="V331" t="s">
        <v>197</v>
      </c>
      <c r="W331" t="s">
        <v>198</v>
      </c>
      <c r="X331" t="s">
        <v>199</v>
      </c>
      <c r="Y331" t="s">
        <v>199</v>
      </c>
      <c r="Z331" t="s">
        <v>199</v>
      </c>
      <c r="AA331" t="s">
        <v>28</v>
      </c>
      <c r="AD331">
        <v>0</v>
      </c>
      <c r="AE331">
        <v>0</v>
      </c>
    </row>
    <row r="332" spans="1:31">
      <c r="A332" t="s">
        <v>666</v>
      </c>
      <c r="C332" s="93">
        <v>45295</v>
      </c>
      <c r="D332">
        <v>-10000</v>
      </c>
      <c r="E332">
        <v>0</v>
      </c>
      <c r="F332" t="s">
        <v>52</v>
      </c>
      <c r="G332">
        <v>1</v>
      </c>
      <c r="H332">
        <v>-10000</v>
      </c>
      <c r="J332">
        <v>0</v>
      </c>
      <c r="L332" t="s">
        <v>166</v>
      </c>
      <c r="M332" t="s">
        <v>236</v>
      </c>
      <c r="N332">
        <v>100</v>
      </c>
      <c r="O332" t="s">
        <v>16</v>
      </c>
      <c r="P332" t="s">
        <v>236</v>
      </c>
      <c r="R332" t="s">
        <v>197</v>
      </c>
      <c r="V332" t="s">
        <v>197</v>
      </c>
      <c r="W332" t="s">
        <v>198</v>
      </c>
      <c r="X332" t="s">
        <v>199</v>
      </c>
      <c r="Y332" t="s">
        <v>199</v>
      </c>
      <c r="Z332" t="s">
        <v>199</v>
      </c>
      <c r="AA332" t="s">
        <v>28</v>
      </c>
      <c r="AD332">
        <v>0</v>
      </c>
      <c r="AE332">
        <v>0</v>
      </c>
    </row>
    <row r="333" spans="1:31">
      <c r="A333" t="s">
        <v>667</v>
      </c>
      <c r="C333" s="93">
        <v>45295</v>
      </c>
      <c r="D333">
        <v>-16000</v>
      </c>
      <c r="E333">
        <v>0</v>
      </c>
      <c r="F333" t="s">
        <v>52</v>
      </c>
      <c r="G333">
        <v>1</v>
      </c>
      <c r="H333">
        <v>-16000</v>
      </c>
      <c r="J333">
        <v>0</v>
      </c>
      <c r="L333" t="s">
        <v>166</v>
      </c>
      <c r="M333" t="s">
        <v>238</v>
      </c>
      <c r="N333">
        <v>100</v>
      </c>
      <c r="O333" t="s">
        <v>186</v>
      </c>
      <c r="P333" t="s">
        <v>238</v>
      </c>
      <c r="R333" t="s">
        <v>197</v>
      </c>
      <c r="V333" t="s">
        <v>197</v>
      </c>
      <c r="W333" t="s">
        <v>198</v>
      </c>
      <c r="X333" t="s">
        <v>199</v>
      </c>
      <c r="Y333" t="s">
        <v>199</v>
      </c>
      <c r="Z333" t="s">
        <v>199</v>
      </c>
      <c r="AA333" t="s">
        <v>28</v>
      </c>
      <c r="AD333">
        <v>0</v>
      </c>
      <c r="AE333">
        <v>0</v>
      </c>
    </row>
    <row r="334" spans="1:31">
      <c r="A334" t="s">
        <v>668</v>
      </c>
      <c r="C334" s="93">
        <v>45295</v>
      </c>
      <c r="D334">
        <v>-13000</v>
      </c>
      <c r="E334">
        <v>0</v>
      </c>
      <c r="F334" t="s">
        <v>52</v>
      </c>
      <c r="G334">
        <v>1</v>
      </c>
      <c r="H334">
        <v>-13000</v>
      </c>
      <c r="J334">
        <v>0</v>
      </c>
      <c r="L334" t="s">
        <v>166</v>
      </c>
      <c r="M334" t="s">
        <v>240</v>
      </c>
      <c r="N334">
        <v>100</v>
      </c>
      <c r="O334" t="s">
        <v>24</v>
      </c>
      <c r="P334" t="s">
        <v>240</v>
      </c>
      <c r="R334" t="s">
        <v>197</v>
      </c>
      <c r="V334" t="s">
        <v>197</v>
      </c>
      <c r="W334" t="s">
        <v>198</v>
      </c>
      <c r="X334" t="s">
        <v>199</v>
      </c>
      <c r="Y334" t="s">
        <v>199</v>
      </c>
      <c r="Z334" t="s">
        <v>199</v>
      </c>
      <c r="AA334" t="s">
        <v>28</v>
      </c>
      <c r="AD334">
        <v>0</v>
      </c>
      <c r="AE334">
        <v>0</v>
      </c>
    </row>
    <row r="335" spans="1:31">
      <c r="A335" t="s">
        <v>669</v>
      </c>
      <c r="C335" s="93">
        <v>45295</v>
      </c>
      <c r="D335">
        <v>-4500</v>
      </c>
      <c r="E335">
        <v>0</v>
      </c>
      <c r="F335" t="s">
        <v>52</v>
      </c>
      <c r="G335">
        <v>1</v>
      </c>
      <c r="H335">
        <v>-4500</v>
      </c>
      <c r="J335">
        <v>0</v>
      </c>
      <c r="L335" t="s">
        <v>166</v>
      </c>
      <c r="M335" t="s">
        <v>242</v>
      </c>
      <c r="N335">
        <v>100</v>
      </c>
      <c r="O335" t="s">
        <v>186</v>
      </c>
      <c r="P335" t="s">
        <v>242</v>
      </c>
      <c r="R335" t="s">
        <v>197</v>
      </c>
      <c r="V335" t="s">
        <v>197</v>
      </c>
      <c r="W335" t="s">
        <v>198</v>
      </c>
      <c r="X335" t="s">
        <v>199</v>
      </c>
      <c r="Y335" t="s">
        <v>199</v>
      </c>
      <c r="Z335" t="s">
        <v>199</v>
      </c>
      <c r="AA335" t="s">
        <v>28</v>
      </c>
      <c r="AD335">
        <v>0</v>
      </c>
      <c r="AE335">
        <v>0</v>
      </c>
    </row>
    <row r="336" spans="1:31">
      <c r="A336" t="s">
        <v>670</v>
      </c>
      <c r="C336" s="93">
        <v>45295</v>
      </c>
      <c r="D336">
        <v>-4000</v>
      </c>
      <c r="E336">
        <v>0</v>
      </c>
      <c r="F336" t="s">
        <v>52</v>
      </c>
      <c r="G336">
        <v>1</v>
      </c>
      <c r="H336">
        <v>-4000</v>
      </c>
      <c r="J336">
        <v>0</v>
      </c>
      <c r="L336" t="s">
        <v>166</v>
      </c>
      <c r="M336" t="s">
        <v>244</v>
      </c>
      <c r="N336">
        <v>100</v>
      </c>
      <c r="O336" t="s">
        <v>24</v>
      </c>
      <c r="P336" t="s">
        <v>244</v>
      </c>
      <c r="R336" t="s">
        <v>197</v>
      </c>
      <c r="V336" t="s">
        <v>197</v>
      </c>
      <c r="W336" t="s">
        <v>198</v>
      </c>
      <c r="X336" t="s">
        <v>199</v>
      </c>
      <c r="Y336" t="s">
        <v>199</v>
      </c>
      <c r="Z336" t="s">
        <v>199</v>
      </c>
      <c r="AA336" t="s">
        <v>28</v>
      </c>
      <c r="AD336">
        <v>0</v>
      </c>
      <c r="AE336">
        <v>0</v>
      </c>
    </row>
    <row r="337" spans="1:31">
      <c r="A337" t="s">
        <v>671</v>
      </c>
      <c r="C337" s="93">
        <v>45295</v>
      </c>
      <c r="D337">
        <v>-3500</v>
      </c>
      <c r="E337">
        <v>0</v>
      </c>
      <c r="F337" t="s">
        <v>52</v>
      </c>
      <c r="G337">
        <v>1</v>
      </c>
      <c r="H337">
        <v>-3500</v>
      </c>
      <c r="J337">
        <v>0</v>
      </c>
      <c r="L337" t="s">
        <v>166</v>
      </c>
      <c r="M337" t="s">
        <v>246</v>
      </c>
      <c r="N337">
        <v>100</v>
      </c>
      <c r="O337" t="s">
        <v>16</v>
      </c>
      <c r="P337" t="s">
        <v>246</v>
      </c>
      <c r="R337" t="s">
        <v>197</v>
      </c>
      <c r="V337" t="s">
        <v>197</v>
      </c>
      <c r="W337" t="s">
        <v>198</v>
      </c>
      <c r="X337" t="s">
        <v>199</v>
      </c>
      <c r="Y337" t="s">
        <v>199</v>
      </c>
      <c r="Z337" t="s">
        <v>199</v>
      </c>
      <c r="AA337" t="s">
        <v>28</v>
      </c>
      <c r="AD337">
        <v>0</v>
      </c>
      <c r="AE337">
        <v>0</v>
      </c>
    </row>
    <row r="338" spans="1:31">
      <c r="A338" t="s">
        <v>672</v>
      </c>
      <c r="C338" s="93">
        <v>45295</v>
      </c>
      <c r="D338">
        <v>-1600</v>
      </c>
      <c r="E338">
        <v>0</v>
      </c>
      <c r="F338" t="s">
        <v>52</v>
      </c>
      <c r="G338">
        <v>1</v>
      </c>
      <c r="H338">
        <v>-1600</v>
      </c>
      <c r="J338">
        <v>0</v>
      </c>
      <c r="L338" t="s">
        <v>166</v>
      </c>
      <c r="M338" t="s">
        <v>248</v>
      </c>
      <c r="N338">
        <v>100</v>
      </c>
      <c r="O338" t="s">
        <v>186</v>
      </c>
      <c r="P338" t="s">
        <v>248</v>
      </c>
      <c r="R338" t="s">
        <v>197</v>
      </c>
      <c r="V338" t="s">
        <v>197</v>
      </c>
      <c r="W338" t="s">
        <v>198</v>
      </c>
      <c r="X338" t="s">
        <v>199</v>
      </c>
      <c r="Y338" t="s">
        <v>199</v>
      </c>
      <c r="Z338" t="s">
        <v>199</v>
      </c>
      <c r="AA338" t="s">
        <v>28</v>
      </c>
      <c r="AD338">
        <v>0</v>
      </c>
      <c r="AE338">
        <v>0</v>
      </c>
    </row>
    <row r="339" spans="1:31">
      <c r="A339" t="s">
        <v>673</v>
      </c>
      <c r="C339" s="93">
        <v>45295</v>
      </c>
      <c r="D339">
        <v>-21276.6</v>
      </c>
      <c r="E339">
        <v>0</v>
      </c>
      <c r="F339" t="s">
        <v>52</v>
      </c>
      <c r="G339">
        <v>1</v>
      </c>
      <c r="H339">
        <v>-21276.6</v>
      </c>
      <c r="J339">
        <v>0</v>
      </c>
      <c r="L339" t="s">
        <v>166</v>
      </c>
      <c r="M339" t="s">
        <v>250</v>
      </c>
      <c r="N339">
        <v>100</v>
      </c>
      <c r="O339" t="s">
        <v>204</v>
      </c>
      <c r="P339" t="s">
        <v>250</v>
      </c>
      <c r="R339" t="s">
        <v>197</v>
      </c>
      <c r="V339" t="s">
        <v>197</v>
      </c>
      <c r="W339" t="s">
        <v>198</v>
      </c>
      <c r="X339" t="s">
        <v>199</v>
      </c>
      <c r="Y339" t="s">
        <v>199</v>
      </c>
      <c r="Z339" t="s">
        <v>199</v>
      </c>
      <c r="AA339" t="s">
        <v>28</v>
      </c>
      <c r="AD339">
        <v>0</v>
      </c>
      <c r="AE339">
        <v>0</v>
      </c>
    </row>
    <row r="340" spans="1:31">
      <c r="A340" t="s">
        <v>674</v>
      </c>
      <c r="C340" s="93">
        <v>45295</v>
      </c>
      <c r="D340">
        <v>-8500</v>
      </c>
      <c r="E340">
        <v>0</v>
      </c>
      <c r="F340" t="s">
        <v>52</v>
      </c>
      <c r="G340">
        <v>1</v>
      </c>
      <c r="H340">
        <v>-8500</v>
      </c>
      <c r="J340">
        <v>0</v>
      </c>
      <c r="L340" t="s">
        <v>166</v>
      </c>
      <c r="M340" t="s">
        <v>252</v>
      </c>
      <c r="N340">
        <v>100</v>
      </c>
      <c r="O340" t="s">
        <v>186</v>
      </c>
      <c r="P340" t="s">
        <v>252</v>
      </c>
      <c r="R340" t="s">
        <v>197</v>
      </c>
      <c r="V340" t="s">
        <v>197</v>
      </c>
      <c r="W340" t="s">
        <v>198</v>
      </c>
      <c r="X340" t="s">
        <v>199</v>
      </c>
      <c r="Y340" t="s">
        <v>199</v>
      </c>
      <c r="Z340" t="s">
        <v>199</v>
      </c>
      <c r="AA340" t="s">
        <v>28</v>
      </c>
      <c r="AD340">
        <v>0</v>
      </c>
      <c r="AE340">
        <v>0</v>
      </c>
    </row>
    <row r="341" spans="1:31">
      <c r="A341" t="s">
        <v>675</v>
      </c>
      <c r="C341" s="93">
        <v>45295</v>
      </c>
      <c r="D341">
        <v>-5500</v>
      </c>
      <c r="E341">
        <v>0</v>
      </c>
      <c r="F341" t="s">
        <v>52</v>
      </c>
      <c r="G341">
        <v>1</v>
      </c>
      <c r="H341">
        <v>-5500</v>
      </c>
      <c r="J341">
        <v>0</v>
      </c>
      <c r="L341" t="s">
        <v>166</v>
      </c>
      <c r="M341" t="s">
        <v>254</v>
      </c>
      <c r="N341">
        <v>100</v>
      </c>
      <c r="O341" t="s">
        <v>186</v>
      </c>
      <c r="P341" t="s">
        <v>254</v>
      </c>
      <c r="R341" t="s">
        <v>197</v>
      </c>
      <c r="V341" t="s">
        <v>197</v>
      </c>
      <c r="W341" t="s">
        <v>198</v>
      </c>
      <c r="X341" t="s">
        <v>199</v>
      </c>
      <c r="Y341" t="s">
        <v>199</v>
      </c>
      <c r="Z341" t="s">
        <v>199</v>
      </c>
      <c r="AA341" t="s">
        <v>28</v>
      </c>
      <c r="AD341">
        <v>0</v>
      </c>
      <c r="AE341">
        <v>0</v>
      </c>
    </row>
    <row r="342" spans="1:31">
      <c r="A342" t="s">
        <v>676</v>
      </c>
      <c r="C342" s="93">
        <v>45295</v>
      </c>
      <c r="D342">
        <v>-1600</v>
      </c>
      <c r="E342">
        <v>0</v>
      </c>
      <c r="F342" t="s">
        <v>52</v>
      </c>
      <c r="G342">
        <v>1</v>
      </c>
      <c r="H342">
        <v>-1600</v>
      </c>
      <c r="J342">
        <v>0</v>
      </c>
      <c r="L342" t="s">
        <v>166</v>
      </c>
      <c r="M342" t="s">
        <v>166</v>
      </c>
      <c r="N342">
        <v>100</v>
      </c>
      <c r="O342" t="s">
        <v>204</v>
      </c>
      <c r="P342" t="s">
        <v>166</v>
      </c>
      <c r="R342" t="s">
        <v>256</v>
      </c>
      <c r="V342" t="s">
        <v>197</v>
      </c>
      <c r="W342" t="s">
        <v>198</v>
      </c>
      <c r="X342" t="s">
        <v>199</v>
      </c>
      <c r="Y342" t="s">
        <v>199</v>
      </c>
      <c r="Z342" t="s">
        <v>199</v>
      </c>
      <c r="AA342" t="s">
        <v>28</v>
      </c>
      <c r="AD342">
        <v>0</v>
      </c>
      <c r="AE342">
        <v>0</v>
      </c>
    </row>
    <row r="343" spans="1:31">
      <c r="A343" t="s">
        <v>677</v>
      </c>
      <c r="C343" s="93">
        <v>45295</v>
      </c>
      <c r="D343">
        <v>-6000</v>
      </c>
      <c r="E343">
        <v>0</v>
      </c>
      <c r="F343" t="s">
        <v>52</v>
      </c>
      <c r="G343">
        <v>1</v>
      </c>
      <c r="H343">
        <v>-6000</v>
      </c>
      <c r="J343">
        <v>0</v>
      </c>
      <c r="L343" t="s">
        <v>166</v>
      </c>
      <c r="M343" t="s">
        <v>166</v>
      </c>
      <c r="N343">
        <v>100</v>
      </c>
      <c r="O343" t="s">
        <v>175</v>
      </c>
      <c r="P343" t="s">
        <v>166</v>
      </c>
      <c r="R343" t="s">
        <v>197</v>
      </c>
      <c r="V343" t="s">
        <v>197</v>
      </c>
      <c r="W343" t="s">
        <v>198</v>
      </c>
      <c r="X343" t="s">
        <v>199</v>
      </c>
      <c r="Y343" t="s">
        <v>199</v>
      </c>
      <c r="Z343" t="s">
        <v>199</v>
      </c>
      <c r="AA343" t="s">
        <v>28</v>
      </c>
      <c r="AD343">
        <v>0</v>
      </c>
      <c r="AE343">
        <v>0</v>
      </c>
    </row>
    <row r="344" spans="1:31">
      <c r="A344" t="s">
        <v>678</v>
      </c>
      <c r="C344" s="93">
        <v>45295</v>
      </c>
      <c r="D344">
        <v>-7507.49</v>
      </c>
      <c r="E344">
        <v>0</v>
      </c>
      <c r="F344" t="s">
        <v>52</v>
      </c>
      <c r="G344">
        <v>1</v>
      </c>
      <c r="H344">
        <v>-7507.49</v>
      </c>
      <c r="J344">
        <v>0</v>
      </c>
      <c r="L344" t="s">
        <v>166</v>
      </c>
      <c r="M344" t="s">
        <v>225</v>
      </c>
      <c r="N344">
        <v>100</v>
      </c>
      <c r="O344" t="s">
        <v>167</v>
      </c>
      <c r="P344" t="s">
        <v>225</v>
      </c>
      <c r="R344" t="s">
        <v>259</v>
      </c>
      <c r="V344" t="s">
        <v>260</v>
      </c>
      <c r="W344" t="s">
        <v>198</v>
      </c>
      <c r="X344" t="s">
        <v>199</v>
      </c>
      <c r="Y344" t="s">
        <v>199</v>
      </c>
      <c r="Z344" t="s">
        <v>199</v>
      </c>
      <c r="AA344" t="s">
        <v>28</v>
      </c>
      <c r="AD344">
        <v>0</v>
      </c>
      <c r="AE344">
        <v>0</v>
      </c>
    </row>
    <row r="345" spans="1:31">
      <c r="A345" t="s">
        <v>679</v>
      </c>
      <c r="C345" s="93">
        <v>45295</v>
      </c>
      <c r="D345">
        <v>-7507.49</v>
      </c>
      <c r="E345">
        <v>0</v>
      </c>
      <c r="F345" t="s">
        <v>52</v>
      </c>
      <c r="G345">
        <v>1</v>
      </c>
      <c r="H345">
        <v>-7507.49</v>
      </c>
      <c r="J345">
        <v>0</v>
      </c>
      <c r="L345" t="s">
        <v>166</v>
      </c>
      <c r="M345" t="s">
        <v>212</v>
      </c>
      <c r="N345">
        <v>100</v>
      </c>
      <c r="O345" t="s">
        <v>16</v>
      </c>
      <c r="P345" t="s">
        <v>212</v>
      </c>
      <c r="R345" t="s">
        <v>262</v>
      </c>
      <c r="V345" t="s">
        <v>260</v>
      </c>
      <c r="W345" t="s">
        <v>198</v>
      </c>
      <c r="X345" t="s">
        <v>199</v>
      </c>
      <c r="Y345" t="s">
        <v>199</v>
      </c>
      <c r="Z345" t="s">
        <v>199</v>
      </c>
      <c r="AA345" t="s">
        <v>28</v>
      </c>
      <c r="AD345">
        <v>0</v>
      </c>
      <c r="AE345">
        <v>0</v>
      </c>
    </row>
    <row r="346" spans="1:31">
      <c r="A346" t="s">
        <v>680</v>
      </c>
      <c r="C346" s="93">
        <v>45295</v>
      </c>
      <c r="D346">
        <v>-7507.49</v>
      </c>
      <c r="E346">
        <v>0</v>
      </c>
      <c r="F346" t="s">
        <v>52</v>
      </c>
      <c r="G346">
        <v>1</v>
      </c>
      <c r="H346">
        <v>-7507.49</v>
      </c>
      <c r="J346">
        <v>0</v>
      </c>
      <c r="L346" t="s">
        <v>166</v>
      </c>
      <c r="M346" t="s">
        <v>217</v>
      </c>
      <c r="N346">
        <v>100</v>
      </c>
      <c r="O346" t="s">
        <v>186</v>
      </c>
      <c r="P346" t="s">
        <v>217</v>
      </c>
      <c r="R346" t="s">
        <v>260</v>
      </c>
      <c r="V346" t="s">
        <v>260</v>
      </c>
      <c r="W346" t="s">
        <v>198</v>
      </c>
      <c r="X346" t="s">
        <v>199</v>
      </c>
      <c r="Y346" t="s">
        <v>199</v>
      </c>
      <c r="Z346" t="s">
        <v>199</v>
      </c>
      <c r="AA346" t="s">
        <v>28</v>
      </c>
      <c r="AD346">
        <v>0</v>
      </c>
      <c r="AE346">
        <v>0</v>
      </c>
    </row>
    <row r="347" spans="1:31">
      <c r="A347" t="s">
        <v>681</v>
      </c>
      <c r="C347" s="93">
        <v>45295</v>
      </c>
      <c r="D347">
        <v>-5000</v>
      </c>
      <c r="E347">
        <v>0</v>
      </c>
      <c r="F347" t="s">
        <v>52</v>
      </c>
      <c r="G347">
        <v>1</v>
      </c>
      <c r="H347">
        <v>-5000</v>
      </c>
      <c r="J347">
        <v>0</v>
      </c>
      <c r="L347" t="s">
        <v>166</v>
      </c>
      <c r="M347" t="s">
        <v>265</v>
      </c>
      <c r="N347">
        <v>100</v>
      </c>
      <c r="O347" t="s">
        <v>175</v>
      </c>
      <c r="P347" t="s">
        <v>265</v>
      </c>
      <c r="R347" t="s">
        <v>266</v>
      </c>
      <c r="V347" t="s">
        <v>266</v>
      </c>
      <c r="W347" t="s">
        <v>267</v>
      </c>
      <c r="X347" t="s">
        <v>24</v>
      </c>
      <c r="Y347" t="s">
        <v>268</v>
      </c>
      <c r="Z347" t="s">
        <v>268</v>
      </c>
      <c r="AA347" t="s">
        <v>24</v>
      </c>
      <c r="AD347">
        <v>0</v>
      </c>
      <c r="AE347">
        <v>0</v>
      </c>
    </row>
    <row r="348" spans="1:31">
      <c r="A348" t="s">
        <v>682</v>
      </c>
      <c r="C348" s="93">
        <v>45294</v>
      </c>
      <c r="D348">
        <v>-262</v>
      </c>
      <c r="E348">
        <v>0</v>
      </c>
      <c r="F348" t="s">
        <v>52</v>
      </c>
      <c r="G348">
        <v>1</v>
      </c>
      <c r="H348">
        <v>-262</v>
      </c>
      <c r="J348">
        <v>0</v>
      </c>
      <c r="L348" t="s">
        <v>166</v>
      </c>
      <c r="M348" t="s">
        <v>166</v>
      </c>
      <c r="N348">
        <v>100</v>
      </c>
      <c r="O348" t="s">
        <v>186</v>
      </c>
      <c r="P348" t="s">
        <v>166</v>
      </c>
      <c r="R348" t="s">
        <v>270</v>
      </c>
      <c r="V348" t="s">
        <v>270</v>
      </c>
      <c r="W348" t="s">
        <v>31</v>
      </c>
      <c r="X348" t="s">
        <v>168</v>
      </c>
      <c r="Y348" t="s">
        <v>168</v>
      </c>
      <c r="Z348" t="s">
        <v>168</v>
      </c>
      <c r="AA348" t="s">
        <v>31</v>
      </c>
      <c r="AD348">
        <v>0</v>
      </c>
      <c r="AE348">
        <v>0</v>
      </c>
    </row>
    <row r="349" spans="1:31">
      <c r="A349" t="s">
        <v>683</v>
      </c>
      <c r="C349" s="93">
        <v>45294</v>
      </c>
      <c r="D349">
        <v>-2130</v>
      </c>
      <c r="E349">
        <v>0</v>
      </c>
      <c r="F349" t="s">
        <v>52</v>
      </c>
      <c r="G349">
        <v>1</v>
      </c>
      <c r="H349">
        <v>-2130</v>
      </c>
      <c r="J349">
        <v>0</v>
      </c>
      <c r="L349" t="s">
        <v>166</v>
      </c>
      <c r="M349" t="s">
        <v>274</v>
      </c>
      <c r="N349">
        <v>100</v>
      </c>
      <c r="O349" t="s">
        <v>175</v>
      </c>
      <c r="P349" t="s">
        <v>274</v>
      </c>
      <c r="R349" t="s">
        <v>275</v>
      </c>
      <c r="V349" t="s">
        <v>276</v>
      </c>
      <c r="W349" t="s">
        <v>17</v>
      </c>
      <c r="X349" t="s">
        <v>277</v>
      </c>
      <c r="Y349" t="s">
        <v>268</v>
      </c>
      <c r="Z349" t="s">
        <v>268</v>
      </c>
      <c r="AA349" t="s">
        <v>17</v>
      </c>
      <c r="AD349">
        <v>0</v>
      </c>
      <c r="AE349">
        <v>0</v>
      </c>
    </row>
    <row r="350" spans="1:31">
      <c r="A350" t="s">
        <v>684</v>
      </c>
      <c r="C350" s="93">
        <v>45294</v>
      </c>
      <c r="D350">
        <v>-5000</v>
      </c>
      <c r="E350">
        <v>0</v>
      </c>
      <c r="F350" t="s">
        <v>52</v>
      </c>
      <c r="G350">
        <v>1</v>
      </c>
      <c r="H350">
        <v>-5000</v>
      </c>
      <c r="J350">
        <v>0</v>
      </c>
      <c r="L350" t="s">
        <v>166</v>
      </c>
      <c r="M350" t="s">
        <v>279</v>
      </c>
      <c r="N350">
        <v>100</v>
      </c>
      <c r="O350" t="s">
        <v>175</v>
      </c>
      <c r="P350" t="s">
        <v>279</v>
      </c>
      <c r="R350" t="s">
        <v>280</v>
      </c>
      <c r="V350" t="s">
        <v>281</v>
      </c>
      <c r="W350" t="s">
        <v>282</v>
      </c>
      <c r="X350" t="s">
        <v>283</v>
      </c>
      <c r="Y350" t="s">
        <v>268</v>
      </c>
      <c r="Z350" t="s">
        <v>268</v>
      </c>
      <c r="AA350" t="s">
        <v>23</v>
      </c>
      <c r="AD350">
        <v>0</v>
      </c>
      <c r="AE350">
        <v>0</v>
      </c>
    </row>
    <row r="351" spans="1:31">
      <c r="A351" t="s">
        <v>685</v>
      </c>
      <c r="C351" s="93">
        <v>45293</v>
      </c>
      <c r="D351">
        <v>-5500</v>
      </c>
      <c r="E351">
        <v>0</v>
      </c>
      <c r="F351" t="s">
        <v>52</v>
      </c>
      <c r="G351">
        <v>1</v>
      </c>
      <c r="H351">
        <v>-5500</v>
      </c>
      <c r="J351">
        <v>0</v>
      </c>
      <c r="L351" t="s">
        <v>166</v>
      </c>
      <c r="M351" t="s">
        <v>285</v>
      </c>
      <c r="N351">
        <v>100</v>
      </c>
      <c r="O351" t="s">
        <v>175</v>
      </c>
      <c r="P351" t="s">
        <v>285</v>
      </c>
      <c r="R351" t="s">
        <v>286</v>
      </c>
      <c r="U351" t="s">
        <v>287</v>
      </c>
      <c r="V351" t="s">
        <v>286</v>
      </c>
      <c r="W351" t="s">
        <v>288</v>
      </c>
      <c r="X351" t="s">
        <v>289</v>
      </c>
      <c r="Y351" t="s">
        <v>290</v>
      </c>
      <c r="Z351" t="s">
        <v>290</v>
      </c>
      <c r="AA351" t="s">
        <v>26</v>
      </c>
      <c r="AD351">
        <v>0</v>
      </c>
      <c r="AE351">
        <v>0</v>
      </c>
    </row>
    <row r="352" spans="1:31">
      <c r="A352" t="s">
        <v>686</v>
      </c>
      <c r="C352" s="93">
        <v>45292</v>
      </c>
      <c r="D352">
        <v>-120</v>
      </c>
      <c r="E352">
        <v>0</v>
      </c>
      <c r="F352" t="s">
        <v>52</v>
      </c>
      <c r="G352">
        <v>1</v>
      </c>
      <c r="H352">
        <v>-120</v>
      </c>
      <c r="J352">
        <v>0</v>
      </c>
      <c r="L352" t="s">
        <v>166</v>
      </c>
      <c r="M352" t="s">
        <v>292</v>
      </c>
      <c r="N352">
        <v>100</v>
      </c>
      <c r="O352" t="s">
        <v>204</v>
      </c>
      <c r="P352" t="s">
        <v>292</v>
      </c>
      <c r="R352" t="s">
        <v>687</v>
      </c>
      <c r="V352" t="s">
        <v>294</v>
      </c>
      <c r="W352" t="s">
        <v>31</v>
      </c>
      <c r="X352" t="s">
        <v>168</v>
      </c>
      <c r="Y352" t="s">
        <v>168</v>
      </c>
      <c r="Z352" t="s">
        <v>168</v>
      </c>
      <c r="AA352" t="s">
        <v>31</v>
      </c>
      <c r="AD352">
        <v>0</v>
      </c>
      <c r="AE352">
        <v>0</v>
      </c>
    </row>
    <row r="353" spans="1:31">
      <c r="A353" t="s">
        <v>688</v>
      </c>
      <c r="C353" s="93">
        <v>45292</v>
      </c>
      <c r="D353">
        <v>-1700</v>
      </c>
      <c r="E353">
        <v>0</v>
      </c>
      <c r="F353" t="s">
        <v>52</v>
      </c>
      <c r="G353">
        <v>1</v>
      </c>
      <c r="H353">
        <v>-1700</v>
      </c>
      <c r="J353">
        <v>0</v>
      </c>
      <c r="L353" t="s">
        <v>166</v>
      </c>
      <c r="M353" t="s">
        <v>296</v>
      </c>
      <c r="N353">
        <v>100</v>
      </c>
      <c r="O353" t="s">
        <v>175</v>
      </c>
      <c r="P353" t="s">
        <v>296</v>
      </c>
      <c r="R353" t="s">
        <v>297</v>
      </c>
      <c r="V353" t="s">
        <v>298</v>
      </c>
      <c r="W353" t="s">
        <v>31</v>
      </c>
      <c r="X353" t="s">
        <v>168</v>
      </c>
      <c r="Y353" t="s">
        <v>168</v>
      </c>
      <c r="Z353" t="s">
        <v>168</v>
      </c>
      <c r="AA353" t="s">
        <v>31</v>
      </c>
      <c r="AD353">
        <v>0</v>
      </c>
      <c r="AE353">
        <v>0</v>
      </c>
    </row>
    <row r="354" spans="1:31">
      <c r="A354" t="s">
        <v>689</v>
      </c>
      <c r="C354" s="93">
        <v>45290</v>
      </c>
      <c r="D354">
        <v>-400</v>
      </c>
      <c r="E354">
        <v>0</v>
      </c>
      <c r="F354" t="s">
        <v>52</v>
      </c>
      <c r="G354">
        <v>1</v>
      </c>
      <c r="H354">
        <v>-400</v>
      </c>
      <c r="J354">
        <v>0</v>
      </c>
      <c r="L354" t="s">
        <v>166</v>
      </c>
      <c r="M354" t="s">
        <v>300</v>
      </c>
      <c r="N354">
        <v>100</v>
      </c>
      <c r="O354" t="s">
        <v>175</v>
      </c>
      <c r="P354" t="s">
        <v>300</v>
      </c>
      <c r="R354" t="s">
        <v>301</v>
      </c>
      <c r="V354" t="s">
        <v>302</v>
      </c>
      <c r="W354" t="s">
        <v>178</v>
      </c>
      <c r="X354" t="s">
        <v>179</v>
      </c>
      <c r="Y354" t="s">
        <v>180</v>
      </c>
      <c r="Z354" t="s">
        <v>180</v>
      </c>
      <c r="AA354" t="s">
        <v>20</v>
      </c>
      <c r="AD354">
        <v>0</v>
      </c>
      <c r="AE354">
        <v>0</v>
      </c>
    </row>
    <row r="355" spans="1:31">
      <c r="A355" t="s">
        <v>690</v>
      </c>
      <c r="C355" s="93">
        <v>45290</v>
      </c>
      <c r="D355">
        <v>-3000</v>
      </c>
      <c r="E355">
        <v>0</v>
      </c>
      <c r="F355" t="s">
        <v>52</v>
      </c>
      <c r="G355">
        <v>1</v>
      </c>
      <c r="H355">
        <v>-3000</v>
      </c>
      <c r="J355">
        <v>0</v>
      </c>
      <c r="L355" t="s">
        <v>166</v>
      </c>
      <c r="M355" t="s">
        <v>166</v>
      </c>
      <c r="N355">
        <v>100</v>
      </c>
      <c r="O355" t="s">
        <v>175</v>
      </c>
      <c r="P355" t="s">
        <v>166</v>
      </c>
      <c r="R355" t="s">
        <v>308</v>
      </c>
      <c r="V355" t="s">
        <v>309</v>
      </c>
      <c r="W355" t="s">
        <v>309</v>
      </c>
      <c r="X355" t="s">
        <v>309</v>
      </c>
      <c r="Y355" t="s">
        <v>310</v>
      </c>
      <c r="Z355" t="s">
        <v>310</v>
      </c>
      <c r="AA355" t="s">
        <v>25</v>
      </c>
      <c r="AD355">
        <v>0</v>
      </c>
      <c r="AE355">
        <v>0</v>
      </c>
    </row>
    <row r="356" spans="1:31">
      <c r="A356" t="s">
        <v>691</v>
      </c>
      <c r="C356" s="93">
        <v>45290</v>
      </c>
      <c r="D356">
        <v>-10000</v>
      </c>
      <c r="E356">
        <v>0</v>
      </c>
      <c r="F356" t="s">
        <v>52</v>
      </c>
      <c r="G356">
        <v>1</v>
      </c>
      <c r="H356">
        <v>-10000</v>
      </c>
      <c r="J356">
        <v>0</v>
      </c>
      <c r="L356" t="s">
        <v>166</v>
      </c>
      <c r="M356" t="s">
        <v>166</v>
      </c>
      <c r="N356">
        <v>100</v>
      </c>
      <c r="O356" t="s">
        <v>16</v>
      </c>
      <c r="P356" t="s">
        <v>166</v>
      </c>
      <c r="R356" t="s">
        <v>312</v>
      </c>
      <c r="V356" t="s">
        <v>313</v>
      </c>
      <c r="W356" t="s">
        <v>313</v>
      </c>
      <c r="X356" t="s">
        <v>313</v>
      </c>
      <c r="Y356" t="s">
        <v>310</v>
      </c>
      <c r="Z356" t="s">
        <v>310</v>
      </c>
      <c r="AA356" t="s">
        <v>16</v>
      </c>
      <c r="AD356">
        <v>0</v>
      </c>
      <c r="AE356">
        <v>0</v>
      </c>
    </row>
    <row r="357" spans="1:31">
      <c r="A357" t="s">
        <v>692</v>
      </c>
      <c r="C357" s="93">
        <v>45290</v>
      </c>
      <c r="D357">
        <v>-2000</v>
      </c>
      <c r="E357">
        <v>0</v>
      </c>
      <c r="F357" t="s">
        <v>52</v>
      </c>
      <c r="G357">
        <v>1</v>
      </c>
      <c r="H357">
        <v>-2000</v>
      </c>
      <c r="J357">
        <v>0</v>
      </c>
      <c r="L357" t="s">
        <v>166</v>
      </c>
      <c r="M357" t="s">
        <v>166</v>
      </c>
      <c r="N357">
        <v>100</v>
      </c>
      <c r="O357" t="s">
        <v>175</v>
      </c>
      <c r="P357" t="s">
        <v>166</v>
      </c>
      <c r="R357" t="s">
        <v>315</v>
      </c>
      <c r="V357" t="s">
        <v>316</v>
      </c>
      <c r="W357" t="s">
        <v>316</v>
      </c>
      <c r="X357" t="s">
        <v>316</v>
      </c>
      <c r="Y357" t="s">
        <v>310</v>
      </c>
      <c r="Z357" t="s">
        <v>310</v>
      </c>
      <c r="AA357" t="s">
        <v>19</v>
      </c>
      <c r="AD357">
        <v>0</v>
      </c>
      <c r="AE357">
        <v>0</v>
      </c>
    </row>
    <row r="358" spans="1:31">
      <c r="A358" t="s">
        <v>693</v>
      </c>
      <c r="C358" s="93">
        <v>45290</v>
      </c>
      <c r="D358">
        <v>-10000</v>
      </c>
      <c r="E358">
        <v>0</v>
      </c>
      <c r="F358" t="s">
        <v>52</v>
      </c>
      <c r="G358">
        <v>1</v>
      </c>
      <c r="H358">
        <v>-10000</v>
      </c>
      <c r="J358">
        <v>0</v>
      </c>
      <c r="L358" t="s">
        <v>166</v>
      </c>
      <c r="M358" t="s">
        <v>166</v>
      </c>
      <c r="N358">
        <v>100</v>
      </c>
      <c r="O358" t="s">
        <v>24</v>
      </c>
      <c r="P358" t="s">
        <v>166</v>
      </c>
      <c r="R358" t="s">
        <v>318</v>
      </c>
      <c r="V358" t="s">
        <v>319</v>
      </c>
      <c r="W358" t="s">
        <v>319</v>
      </c>
      <c r="X358" t="s">
        <v>319</v>
      </c>
      <c r="Y358" t="s">
        <v>310</v>
      </c>
      <c r="Z358" t="s">
        <v>310</v>
      </c>
      <c r="AA358" t="s">
        <v>24</v>
      </c>
      <c r="AD358">
        <v>0</v>
      </c>
      <c r="AE358">
        <v>0</v>
      </c>
    </row>
    <row r="359" spans="1:31">
      <c r="A359" t="s">
        <v>694</v>
      </c>
      <c r="C359" s="93">
        <v>45290</v>
      </c>
      <c r="D359">
        <v>-124</v>
      </c>
      <c r="E359">
        <v>0</v>
      </c>
      <c r="F359" t="s">
        <v>52</v>
      </c>
      <c r="G359">
        <v>1</v>
      </c>
      <c r="H359">
        <v>-124</v>
      </c>
      <c r="J359">
        <v>0</v>
      </c>
      <c r="L359" t="s">
        <v>166</v>
      </c>
      <c r="M359" t="s">
        <v>321</v>
      </c>
      <c r="N359">
        <v>100</v>
      </c>
      <c r="O359" t="s">
        <v>230</v>
      </c>
      <c r="P359" t="s">
        <v>321</v>
      </c>
      <c r="R359" t="s">
        <v>322</v>
      </c>
      <c r="V359" t="s">
        <v>323</v>
      </c>
      <c r="W359" t="s">
        <v>31</v>
      </c>
      <c r="X359" t="s">
        <v>168</v>
      </c>
      <c r="Y359" t="s">
        <v>168</v>
      </c>
      <c r="Z359" t="s">
        <v>168</v>
      </c>
      <c r="AA359" t="s">
        <v>31</v>
      </c>
      <c r="AD359">
        <v>0</v>
      </c>
      <c r="AE359">
        <v>0</v>
      </c>
    </row>
    <row r="360" spans="1:31">
      <c r="A360" t="s">
        <v>695</v>
      </c>
      <c r="C360" s="93">
        <v>45290</v>
      </c>
      <c r="D360">
        <v>-500</v>
      </c>
      <c r="E360">
        <v>0</v>
      </c>
      <c r="F360" t="s">
        <v>52</v>
      </c>
      <c r="G360">
        <v>1</v>
      </c>
      <c r="H360">
        <v>-500</v>
      </c>
      <c r="J360">
        <v>0</v>
      </c>
      <c r="L360" t="s">
        <v>166</v>
      </c>
      <c r="M360" t="s">
        <v>325</v>
      </c>
      <c r="N360">
        <v>100</v>
      </c>
      <c r="O360" t="s">
        <v>167</v>
      </c>
      <c r="P360" t="s">
        <v>325</v>
      </c>
      <c r="R360" t="s">
        <v>326</v>
      </c>
      <c r="V360" t="s">
        <v>326</v>
      </c>
      <c r="W360" t="s">
        <v>31</v>
      </c>
      <c r="X360" t="s">
        <v>168</v>
      </c>
      <c r="Y360" t="s">
        <v>168</v>
      </c>
      <c r="Z360" t="s">
        <v>168</v>
      </c>
      <c r="AA360" t="s">
        <v>31</v>
      </c>
      <c r="AD360">
        <v>0</v>
      </c>
      <c r="AE360">
        <v>0</v>
      </c>
    </row>
    <row r="361" spans="1:31">
      <c r="A361" t="s">
        <v>696</v>
      </c>
      <c r="C361" s="93">
        <v>45289</v>
      </c>
      <c r="D361">
        <v>-13000</v>
      </c>
      <c r="E361">
        <v>0</v>
      </c>
      <c r="F361" t="s">
        <v>52</v>
      </c>
      <c r="G361">
        <v>1</v>
      </c>
      <c r="H361">
        <v>-13000</v>
      </c>
      <c r="J361">
        <v>0</v>
      </c>
      <c r="L361" t="s">
        <v>166</v>
      </c>
      <c r="M361" t="s">
        <v>304</v>
      </c>
      <c r="N361">
        <v>100</v>
      </c>
      <c r="O361" t="s">
        <v>175</v>
      </c>
      <c r="P361" t="s">
        <v>304</v>
      </c>
      <c r="R361" t="s">
        <v>305</v>
      </c>
      <c r="V361" t="s">
        <v>306</v>
      </c>
      <c r="W361" t="s">
        <v>178</v>
      </c>
      <c r="X361" t="s">
        <v>179</v>
      </c>
      <c r="Y361" t="s">
        <v>180</v>
      </c>
      <c r="Z361" t="s">
        <v>180</v>
      </c>
      <c r="AA361" t="s">
        <v>20</v>
      </c>
      <c r="AD361">
        <v>0</v>
      </c>
      <c r="AE361">
        <v>0</v>
      </c>
    </row>
    <row r="362" spans="1:31">
      <c r="A362" t="s">
        <v>697</v>
      </c>
      <c r="C362" s="93">
        <v>45288</v>
      </c>
      <c r="D362">
        <v>-611.38</v>
      </c>
      <c r="E362">
        <v>0</v>
      </c>
      <c r="F362" t="s">
        <v>52</v>
      </c>
      <c r="G362">
        <v>1</v>
      </c>
      <c r="H362">
        <v>-611.38</v>
      </c>
      <c r="J362">
        <v>0</v>
      </c>
      <c r="L362" t="s">
        <v>166</v>
      </c>
      <c r="M362" t="s">
        <v>328</v>
      </c>
      <c r="N362">
        <v>100</v>
      </c>
      <c r="O362" t="s">
        <v>16</v>
      </c>
      <c r="P362" t="s">
        <v>328</v>
      </c>
      <c r="R362" t="s">
        <v>329</v>
      </c>
      <c r="V362" t="s">
        <v>329</v>
      </c>
      <c r="W362" t="s">
        <v>31</v>
      </c>
      <c r="X362" t="s">
        <v>168</v>
      </c>
      <c r="Y362" t="s">
        <v>168</v>
      </c>
      <c r="Z362" t="s">
        <v>168</v>
      </c>
      <c r="AA362" t="s">
        <v>31</v>
      </c>
      <c r="AD362">
        <v>0</v>
      </c>
      <c r="AE362">
        <v>0</v>
      </c>
    </row>
    <row r="363" spans="1:31">
      <c r="A363" t="s">
        <v>698</v>
      </c>
      <c r="C363" s="93">
        <v>45286</v>
      </c>
      <c r="D363">
        <v>-811.37</v>
      </c>
      <c r="E363">
        <v>0</v>
      </c>
      <c r="F363" t="s">
        <v>52</v>
      </c>
      <c r="G363">
        <v>1</v>
      </c>
      <c r="H363">
        <v>-811.37</v>
      </c>
      <c r="J363">
        <v>0</v>
      </c>
      <c r="L363" t="s">
        <v>166</v>
      </c>
      <c r="M363" t="s">
        <v>331</v>
      </c>
      <c r="N363">
        <v>100</v>
      </c>
      <c r="O363" t="s">
        <v>16</v>
      </c>
      <c r="P363" t="s">
        <v>331</v>
      </c>
      <c r="R363" t="s">
        <v>332</v>
      </c>
      <c r="V363" t="s">
        <v>332</v>
      </c>
      <c r="W363" t="s">
        <v>31</v>
      </c>
      <c r="X363" t="s">
        <v>168</v>
      </c>
      <c r="Y363" t="s">
        <v>168</v>
      </c>
      <c r="Z363" t="s">
        <v>168</v>
      </c>
      <c r="AA363" t="s">
        <v>31</v>
      </c>
      <c r="AD363">
        <v>0</v>
      </c>
      <c r="AE363">
        <v>0</v>
      </c>
    </row>
    <row r="364" spans="1:31">
      <c r="A364" t="s">
        <v>699</v>
      </c>
      <c r="C364" s="93">
        <v>45282</v>
      </c>
      <c r="D364">
        <v>-184.27</v>
      </c>
      <c r="E364">
        <v>0</v>
      </c>
      <c r="F364" t="s">
        <v>52</v>
      </c>
      <c r="G364">
        <v>1</v>
      </c>
      <c r="H364">
        <v>-184.27</v>
      </c>
      <c r="J364">
        <v>0</v>
      </c>
      <c r="L364" t="s">
        <v>166</v>
      </c>
      <c r="M364" t="s">
        <v>334</v>
      </c>
      <c r="N364">
        <v>100</v>
      </c>
      <c r="O364" t="s">
        <v>16</v>
      </c>
      <c r="P364" t="s">
        <v>334</v>
      </c>
      <c r="R364" t="s">
        <v>335</v>
      </c>
      <c r="V364" t="s">
        <v>335</v>
      </c>
      <c r="W364" t="s">
        <v>31</v>
      </c>
      <c r="X364" t="s">
        <v>168</v>
      </c>
      <c r="Y364" t="s">
        <v>168</v>
      </c>
      <c r="Z364" t="s">
        <v>168</v>
      </c>
      <c r="AA364" t="s">
        <v>31</v>
      </c>
      <c r="AD364">
        <v>0</v>
      </c>
      <c r="AE364">
        <v>0</v>
      </c>
    </row>
    <row r="365" spans="1:31">
      <c r="A365" t="s">
        <v>700</v>
      </c>
      <c r="C365" s="93">
        <v>45282</v>
      </c>
      <c r="D365">
        <v>-52.8</v>
      </c>
      <c r="E365">
        <v>0</v>
      </c>
      <c r="F365" t="s">
        <v>52</v>
      </c>
      <c r="G365">
        <v>1</v>
      </c>
      <c r="H365">
        <v>-52.8</v>
      </c>
      <c r="J365">
        <v>0</v>
      </c>
      <c r="L365" t="s">
        <v>166</v>
      </c>
      <c r="M365" t="s">
        <v>192</v>
      </c>
      <c r="N365">
        <v>100</v>
      </c>
      <c r="O365" t="s">
        <v>167</v>
      </c>
      <c r="P365" t="s">
        <v>192</v>
      </c>
      <c r="R365" t="s">
        <v>337</v>
      </c>
      <c r="V365" t="s">
        <v>194</v>
      </c>
      <c r="W365" t="s">
        <v>31</v>
      </c>
      <c r="X365" t="s">
        <v>168</v>
      </c>
      <c r="Y365" t="s">
        <v>168</v>
      </c>
      <c r="Z365" t="s">
        <v>168</v>
      </c>
      <c r="AA365" t="s">
        <v>31</v>
      </c>
      <c r="AD365">
        <v>0</v>
      </c>
      <c r="AE365">
        <v>0</v>
      </c>
    </row>
    <row r="366" spans="1:31">
      <c r="A366" t="s">
        <v>701</v>
      </c>
      <c r="C366" s="93">
        <v>45282</v>
      </c>
      <c r="D366">
        <v>-1000</v>
      </c>
      <c r="E366">
        <v>0</v>
      </c>
      <c r="F366" t="s">
        <v>52</v>
      </c>
      <c r="G366">
        <v>1</v>
      </c>
      <c r="H366">
        <v>-1000</v>
      </c>
      <c r="J366">
        <v>0</v>
      </c>
      <c r="L366" t="s">
        <v>166</v>
      </c>
      <c r="M366" t="s">
        <v>339</v>
      </c>
      <c r="N366">
        <v>100</v>
      </c>
      <c r="O366" t="s">
        <v>186</v>
      </c>
      <c r="P366" t="s">
        <v>339</v>
      </c>
      <c r="R366" t="s">
        <v>340</v>
      </c>
      <c r="V366" t="s">
        <v>340</v>
      </c>
      <c r="W366" t="s">
        <v>31</v>
      </c>
      <c r="X366" t="s">
        <v>168</v>
      </c>
      <c r="Y366" t="s">
        <v>168</v>
      </c>
      <c r="Z366" t="s">
        <v>168</v>
      </c>
      <c r="AA366" t="s">
        <v>31</v>
      </c>
      <c r="AD366">
        <v>0</v>
      </c>
      <c r="AE366">
        <v>0</v>
      </c>
    </row>
    <row r="367" spans="1:31">
      <c r="A367" t="s">
        <v>702</v>
      </c>
      <c r="C367" s="93">
        <v>45280</v>
      </c>
      <c r="D367">
        <v>-622.63</v>
      </c>
      <c r="E367">
        <v>0</v>
      </c>
      <c r="F367" t="s">
        <v>52</v>
      </c>
      <c r="G367">
        <v>1</v>
      </c>
      <c r="H367">
        <v>-622.63</v>
      </c>
      <c r="J367">
        <v>0</v>
      </c>
      <c r="L367" t="s">
        <v>166</v>
      </c>
      <c r="M367" t="s">
        <v>342</v>
      </c>
      <c r="N367">
        <v>100</v>
      </c>
      <c r="P367" t="s">
        <v>342</v>
      </c>
      <c r="R367" t="s">
        <v>343</v>
      </c>
      <c r="V367" t="s">
        <v>343</v>
      </c>
      <c r="W367" t="s">
        <v>31</v>
      </c>
      <c r="X367" t="s">
        <v>168</v>
      </c>
      <c r="Y367" t="s">
        <v>168</v>
      </c>
      <c r="Z367" t="s">
        <v>168</v>
      </c>
      <c r="AA367" t="s">
        <v>31</v>
      </c>
      <c r="AD367">
        <v>0</v>
      </c>
      <c r="AE367">
        <v>0</v>
      </c>
    </row>
    <row r="368" spans="1:31">
      <c r="A368" t="s">
        <v>703</v>
      </c>
      <c r="C368" s="93">
        <v>45280</v>
      </c>
      <c r="D368">
        <v>-6980.61</v>
      </c>
      <c r="E368">
        <v>0</v>
      </c>
      <c r="F368" t="s">
        <v>52</v>
      </c>
      <c r="G368">
        <v>1</v>
      </c>
      <c r="H368">
        <v>-6980.61</v>
      </c>
      <c r="J368">
        <v>0</v>
      </c>
      <c r="L368" t="s">
        <v>166</v>
      </c>
      <c r="M368" t="s">
        <v>345</v>
      </c>
      <c r="N368">
        <v>100</v>
      </c>
      <c r="O368" t="s">
        <v>175</v>
      </c>
      <c r="P368" t="s">
        <v>345</v>
      </c>
      <c r="R368" t="s">
        <v>346</v>
      </c>
      <c r="V368" t="s">
        <v>347</v>
      </c>
      <c r="W368" t="s">
        <v>348</v>
      </c>
      <c r="X368" t="s">
        <v>349</v>
      </c>
      <c r="Y368" t="s">
        <v>349</v>
      </c>
      <c r="Z368" t="s">
        <v>349</v>
      </c>
      <c r="AA368" t="s">
        <v>28</v>
      </c>
      <c r="AD368">
        <v>0</v>
      </c>
      <c r="AE368">
        <v>0</v>
      </c>
    </row>
    <row r="369" spans="1:31">
      <c r="A369" t="s">
        <v>704</v>
      </c>
      <c r="C369" s="93">
        <v>45280</v>
      </c>
      <c r="D369">
        <v>-553.51</v>
      </c>
      <c r="E369">
        <v>0</v>
      </c>
      <c r="F369" t="s">
        <v>52</v>
      </c>
      <c r="G369">
        <v>1</v>
      </c>
      <c r="H369">
        <v>-553.51</v>
      </c>
      <c r="J369">
        <v>0</v>
      </c>
      <c r="L369" t="s">
        <v>166</v>
      </c>
      <c r="M369" t="s">
        <v>345</v>
      </c>
      <c r="N369">
        <v>100</v>
      </c>
      <c r="O369" t="s">
        <v>175</v>
      </c>
      <c r="P369" t="s">
        <v>345</v>
      </c>
      <c r="R369" t="s">
        <v>351</v>
      </c>
      <c r="V369" t="s">
        <v>281</v>
      </c>
      <c r="W369" t="s">
        <v>282</v>
      </c>
      <c r="X369" t="s">
        <v>283</v>
      </c>
      <c r="Y369" t="s">
        <v>268</v>
      </c>
      <c r="Z369" t="s">
        <v>268</v>
      </c>
      <c r="AA369" t="s">
        <v>23</v>
      </c>
      <c r="AD369">
        <v>0</v>
      </c>
      <c r="AE369">
        <v>0</v>
      </c>
    </row>
    <row r="370" spans="1:31">
      <c r="A370" t="s">
        <v>705</v>
      </c>
      <c r="C370" s="93">
        <v>45279</v>
      </c>
      <c r="D370">
        <v>-572.77</v>
      </c>
      <c r="E370">
        <v>0</v>
      </c>
      <c r="F370" t="s">
        <v>52</v>
      </c>
      <c r="G370">
        <v>1</v>
      </c>
      <c r="H370">
        <v>-572.77</v>
      </c>
      <c r="J370">
        <v>0</v>
      </c>
      <c r="L370" t="s">
        <v>166</v>
      </c>
      <c r="M370" t="s">
        <v>345</v>
      </c>
      <c r="N370">
        <v>100</v>
      </c>
      <c r="O370" t="s">
        <v>175</v>
      </c>
      <c r="P370" t="s">
        <v>345</v>
      </c>
      <c r="R370" t="s">
        <v>353</v>
      </c>
      <c r="V370" t="s">
        <v>354</v>
      </c>
      <c r="W370" t="s">
        <v>348</v>
      </c>
      <c r="X370" t="s">
        <v>349</v>
      </c>
      <c r="Y370" t="s">
        <v>349</v>
      </c>
      <c r="Z370" t="s">
        <v>349</v>
      </c>
      <c r="AA370" t="s">
        <v>28</v>
      </c>
      <c r="AD370">
        <v>0</v>
      </c>
      <c r="AE370">
        <v>0</v>
      </c>
    </row>
    <row r="371" spans="1:31">
      <c r="A371" t="s">
        <v>706</v>
      </c>
      <c r="C371" s="93">
        <v>45279</v>
      </c>
      <c r="D371">
        <v>-2904.3</v>
      </c>
      <c r="E371">
        <v>0</v>
      </c>
      <c r="F371" t="s">
        <v>52</v>
      </c>
      <c r="G371">
        <v>1</v>
      </c>
      <c r="H371">
        <v>-2904.3</v>
      </c>
      <c r="J371">
        <v>0</v>
      </c>
      <c r="L371" t="s">
        <v>166</v>
      </c>
      <c r="M371" t="s">
        <v>345</v>
      </c>
      <c r="N371">
        <v>100</v>
      </c>
      <c r="O371" t="s">
        <v>175</v>
      </c>
      <c r="P371" t="s">
        <v>345</v>
      </c>
      <c r="R371" t="s">
        <v>356</v>
      </c>
      <c r="V371" t="s">
        <v>357</v>
      </c>
      <c r="W371" t="s">
        <v>348</v>
      </c>
      <c r="X371" t="s">
        <v>349</v>
      </c>
      <c r="Y371" t="s">
        <v>349</v>
      </c>
      <c r="Z371" t="s">
        <v>349</v>
      </c>
      <c r="AA371" t="s">
        <v>28</v>
      </c>
      <c r="AD371">
        <v>0</v>
      </c>
      <c r="AE371">
        <v>0</v>
      </c>
    </row>
    <row r="372" spans="1:31">
      <c r="A372" t="s">
        <v>707</v>
      </c>
      <c r="C372" s="93">
        <v>45277</v>
      </c>
      <c r="D372">
        <v>-36</v>
      </c>
      <c r="E372">
        <v>0</v>
      </c>
      <c r="F372" t="s">
        <v>52</v>
      </c>
      <c r="G372">
        <v>1</v>
      </c>
      <c r="H372">
        <v>-36</v>
      </c>
      <c r="J372">
        <v>0</v>
      </c>
      <c r="L372" t="s">
        <v>166</v>
      </c>
      <c r="M372" t="s">
        <v>362</v>
      </c>
      <c r="N372">
        <v>100</v>
      </c>
      <c r="O372" t="s">
        <v>186</v>
      </c>
      <c r="P372" t="s">
        <v>362</v>
      </c>
      <c r="R372" t="s">
        <v>363</v>
      </c>
      <c r="V372" t="s">
        <v>364</v>
      </c>
      <c r="W372" t="s">
        <v>31</v>
      </c>
      <c r="X372" t="s">
        <v>168</v>
      </c>
      <c r="Y372" t="s">
        <v>168</v>
      </c>
      <c r="Z372" t="s">
        <v>168</v>
      </c>
      <c r="AA372" t="s">
        <v>31</v>
      </c>
      <c r="AD372">
        <v>0</v>
      </c>
      <c r="AE372">
        <v>0</v>
      </c>
    </row>
    <row r="373" spans="1:31">
      <c r="A373" t="s">
        <v>708</v>
      </c>
      <c r="C373" s="93">
        <v>45277</v>
      </c>
      <c r="D373">
        <v>-259</v>
      </c>
      <c r="E373">
        <v>0</v>
      </c>
      <c r="F373" t="s">
        <v>52</v>
      </c>
      <c r="G373">
        <v>1</v>
      </c>
      <c r="H373">
        <v>-259</v>
      </c>
      <c r="J373">
        <v>0</v>
      </c>
      <c r="L373" t="s">
        <v>166</v>
      </c>
      <c r="M373" t="s">
        <v>366</v>
      </c>
      <c r="N373">
        <v>100</v>
      </c>
      <c r="O373" t="s">
        <v>16</v>
      </c>
      <c r="P373" t="s">
        <v>366</v>
      </c>
      <c r="R373" t="s">
        <v>367</v>
      </c>
      <c r="V373" t="s">
        <v>368</v>
      </c>
      <c r="W373" t="s">
        <v>31</v>
      </c>
      <c r="X373" t="s">
        <v>168</v>
      </c>
      <c r="Y373" t="s">
        <v>168</v>
      </c>
      <c r="Z373" t="s">
        <v>168</v>
      </c>
      <c r="AA373" t="s">
        <v>31</v>
      </c>
      <c r="AD373">
        <v>0</v>
      </c>
      <c r="AE373">
        <v>0</v>
      </c>
    </row>
    <row r="374" spans="1:31">
      <c r="A374" t="s">
        <v>709</v>
      </c>
      <c r="C374" s="93">
        <v>45276</v>
      </c>
      <c r="D374">
        <v>-750</v>
      </c>
      <c r="E374">
        <v>0</v>
      </c>
      <c r="F374" t="s">
        <v>52</v>
      </c>
      <c r="G374">
        <v>1</v>
      </c>
      <c r="H374">
        <v>-750</v>
      </c>
      <c r="J374">
        <v>0</v>
      </c>
      <c r="L374" t="s">
        <v>166</v>
      </c>
      <c r="M374" t="s">
        <v>370</v>
      </c>
      <c r="N374">
        <v>100</v>
      </c>
      <c r="O374" t="s">
        <v>171</v>
      </c>
      <c r="P374" t="s">
        <v>370</v>
      </c>
      <c r="R374" t="s">
        <v>371</v>
      </c>
      <c r="U374" t="s">
        <v>287</v>
      </c>
      <c r="V374" t="s">
        <v>372</v>
      </c>
      <c r="W374" t="s">
        <v>288</v>
      </c>
      <c r="X374" t="s">
        <v>289</v>
      </c>
      <c r="Y374" t="s">
        <v>290</v>
      </c>
      <c r="Z374" t="s">
        <v>290</v>
      </c>
      <c r="AA374" t="s">
        <v>26</v>
      </c>
      <c r="AD374">
        <v>0</v>
      </c>
      <c r="AE374">
        <v>0</v>
      </c>
    </row>
    <row r="375" spans="1:31">
      <c r="A375" t="s">
        <v>710</v>
      </c>
      <c r="C375" s="93">
        <v>45275</v>
      </c>
      <c r="D375">
        <v>-450</v>
      </c>
      <c r="E375">
        <v>0</v>
      </c>
      <c r="F375" t="s">
        <v>52</v>
      </c>
      <c r="G375">
        <v>1</v>
      </c>
      <c r="H375">
        <v>-450</v>
      </c>
      <c r="J375">
        <v>0</v>
      </c>
      <c r="L375" t="s">
        <v>166</v>
      </c>
      <c r="M375" t="s">
        <v>374</v>
      </c>
      <c r="N375">
        <v>100</v>
      </c>
      <c r="O375" t="s">
        <v>171</v>
      </c>
      <c r="P375" t="s">
        <v>374</v>
      </c>
      <c r="R375" t="s">
        <v>375</v>
      </c>
      <c r="V375" t="s">
        <v>376</v>
      </c>
      <c r="W375" t="s">
        <v>31</v>
      </c>
      <c r="X375" t="s">
        <v>168</v>
      </c>
      <c r="Y375" t="s">
        <v>168</v>
      </c>
      <c r="Z375" t="s">
        <v>168</v>
      </c>
      <c r="AA375" t="s">
        <v>31</v>
      </c>
      <c r="AD375">
        <v>0</v>
      </c>
      <c r="AE375">
        <v>0</v>
      </c>
    </row>
    <row r="376" spans="1:31">
      <c r="A376" t="s">
        <v>711</v>
      </c>
      <c r="C376" s="93">
        <v>45275</v>
      </c>
      <c r="D376">
        <v>-75</v>
      </c>
      <c r="E376">
        <v>0</v>
      </c>
      <c r="F376" t="s">
        <v>52</v>
      </c>
      <c r="G376">
        <v>1</v>
      </c>
      <c r="H376">
        <v>-75</v>
      </c>
      <c r="J376">
        <v>0</v>
      </c>
      <c r="L376" t="s">
        <v>166</v>
      </c>
      <c r="M376" t="s">
        <v>378</v>
      </c>
      <c r="N376">
        <v>100</v>
      </c>
      <c r="O376" t="s">
        <v>186</v>
      </c>
      <c r="P376" t="s">
        <v>378</v>
      </c>
      <c r="R376" t="s">
        <v>379</v>
      </c>
      <c r="V376" t="s">
        <v>379</v>
      </c>
      <c r="W376" t="s">
        <v>31</v>
      </c>
      <c r="X376" t="s">
        <v>168</v>
      </c>
      <c r="Y376" t="s">
        <v>168</v>
      </c>
      <c r="Z376" t="s">
        <v>168</v>
      </c>
      <c r="AA376" t="s">
        <v>31</v>
      </c>
      <c r="AD376">
        <v>0</v>
      </c>
      <c r="AE376">
        <v>0</v>
      </c>
    </row>
    <row r="377" spans="1:31">
      <c r="A377" t="s">
        <v>712</v>
      </c>
      <c r="C377" s="93">
        <v>45274</v>
      </c>
      <c r="D377">
        <v>-700</v>
      </c>
      <c r="E377">
        <v>0</v>
      </c>
      <c r="F377" t="s">
        <v>52</v>
      </c>
      <c r="G377">
        <v>1</v>
      </c>
      <c r="H377">
        <v>-700</v>
      </c>
      <c r="J377">
        <v>0</v>
      </c>
      <c r="L377" t="s">
        <v>166</v>
      </c>
      <c r="M377" t="s">
        <v>381</v>
      </c>
      <c r="N377">
        <v>100</v>
      </c>
      <c r="O377" t="s">
        <v>171</v>
      </c>
      <c r="P377" t="s">
        <v>381</v>
      </c>
      <c r="R377" t="s">
        <v>382</v>
      </c>
      <c r="V377" t="s">
        <v>382</v>
      </c>
      <c r="W377" t="s">
        <v>31</v>
      </c>
      <c r="X377" t="s">
        <v>168</v>
      </c>
      <c r="Y377" t="s">
        <v>168</v>
      </c>
      <c r="Z377" t="s">
        <v>168</v>
      </c>
      <c r="AA377" t="s">
        <v>31</v>
      </c>
      <c r="AD377">
        <v>0</v>
      </c>
      <c r="AE377">
        <v>0</v>
      </c>
    </row>
    <row r="378" spans="1:31">
      <c r="A378" t="s">
        <v>713</v>
      </c>
      <c r="C378" s="93">
        <v>45273</v>
      </c>
      <c r="D378">
        <v>-335.61</v>
      </c>
      <c r="E378">
        <v>0</v>
      </c>
      <c r="F378" t="s">
        <v>52</v>
      </c>
      <c r="G378">
        <v>1</v>
      </c>
      <c r="H378">
        <v>-335.61</v>
      </c>
      <c r="J378">
        <v>0</v>
      </c>
      <c r="L378" t="s">
        <v>166</v>
      </c>
      <c r="M378" t="s">
        <v>384</v>
      </c>
      <c r="N378">
        <v>100</v>
      </c>
      <c r="O378" t="s">
        <v>175</v>
      </c>
      <c r="P378" t="s">
        <v>384</v>
      </c>
      <c r="R378" t="s">
        <v>385</v>
      </c>
      <c r="V378" t="s">
        <v>386</v>
      </c>
      <c r="W378" t="s">
        <v>178</v>
      </c>
      <c r="X378" t="s">
        <v>179</v>
      </c>
      <c r="Y378" t="s">
        <v>180</v>
      </c>
      <c r="Z378" t="s">
        <v>180</v>
      </c>
      <c r="AA378" t="s">
        <v>20</v>
      </c>
      <c r="AD378">
        <v>0</v>
      </c>
      <c r="AE378">
        <v>0</v>
      </c>
    </row>
    <row r="379" spans="1:31">
      <c r="A379" t="s">
        <v>714</v>
      </c>
      <c r="C379" s="93">
        <v>45273</v>
      </c>
      <c r="D379">
        <v>-13.82</v>
      </c>
      <c r="E379">
        <v>0</v>
      </c>
      <c r="F379" t="s">
        <v>52</v>
      </c>
      <c r="G379">
        <v>1</v>
      </c>
      <c r="H379">
        <v>-13.82</v>
      </c>
      <c r="J379">
        <v>0</v>
      </c>
      <c r="L379" t="s">
        <v>166</v>
      </c>
      <c r="M379" t="s">
        <v>388</v>
      </c>
      <c r="N379">
        <v>100</v>
      </c>
      <c r="P379" t="s">
        <v>388</v>
      </c>
      <c r="R379" t="s">
        <v>715</v>
      </c>
      <c r="V379" t="s">
        <v>390</v>
      </c>
      <c r="W379" t="s">
        <v>31</v>
      </c>
      <c r="X379" t="s">
        <v>168</v>
      </c>
      <c r="Y379" t="s">
        <v>168</v>
      </c>
      <c r="Z379" t="s">
        <v>168</v>
      </c>
      <c r="AA379" t="s">
        <v>31</v>
      </c>
      <c r="AD379">
        <v>0</v>
      </c>
      <c r="AE379">
        <v>0</v>
      </c>
    </row>
    <row r="380" spans="1:31">
      <c r="A380" t="s">
        <v>716</v>
      </c>
      <c r="C380" s="93">
        <v>45273</v>
      </c>
      <c r="D380">
        <v>-3000</v>
      </c>
      <c r="E380">
        <v>0</v>
      </c>
      <c r="F380" t="s">
        <v>52</v>
      </c>
      <c r="G380">
        <v>1</v>
      </c>
      <c r="H380">
        <v>-3000</v>
      </c>
      <c r="J380">
        <v>0</v>
      </c>
      <c r="L380" t="s">
        <v>166</v>
      </c>
      <c r="M380" t="s">
        <v>166</v>
      </c>
      <c r="N380">
        <v>100</v>
      </c>
      <c r="O380" t="s">
        <v>16</v>
      </c>
      <c r="P380" t="s">
        <v>166</v>
      </c>
      <c r="R380" t="s">
        <v>717</v>
      </c>
      <c r="V380" t="s">
        <v>393</v>
      </c>
      <c r="W380" t="s">
        <v>348</v>
      </c>
      <c r="X380" t="s">
        <v>349</v>
      </c>
      <c r="Y380" t="s">
        <v>349</v>
      </c>
      <c r="Z380" t="s">
        <v>349</v>
      </c>
      <c r="AA380" t="s">
        <v>27</v>
      </c>
      <c r="AD380">
        <v>0</v>
      </c>
      <c r="AE380">
        <v>0</v>
      </c>
    </row>
    <row r="381" spans="1:31">
      <c r="A381" t="s">
        <v>718</v>
      </c>
      <c r="C381" s="93">
        <v>45273</v>
      </c>
      <c r="D381">
        <v>-550</v>
      </c>
      <c r="E381">
        <v>0</v>
      </c>
      <c r="F381" t="s">
        <v>52</v>
      </c>
      <c r="G381">
        <v>1</v>
      </c>
      <c r="H381">
        <v>-550</v>
      </c>
      <c r="J381">
        <v>0</v>
      </c>
      <c r="L381" t="s">
        <v>166</v>
      </c>
      <c r="M381" t="s">
        <v>395</v>
      </c>
      <c r="N381">
        <v>100</v>
      </c>
      <c r="O381" t="s">
        <v>186</v>
      </c>
      <c r="P381" t="s">
        <v>395</v>
      </c>
      <c r="R381" t="s">
        <v>396</v>
      </c>
      <c r="V381" t="s">
        <v>396</v>
      </c>
      <c r="W381" t="s">
        <v>397</v>
      </c>
      <c r="X381" t="s">
        <v>168</v>
      </c>
      <c r="Y381" t="s">
        <v>168</v>
      </c>
      <c r="Z381" t="s">
        <v>168</v>
      </c>
      <c r="AA381" t="s">
        <v>31</v>
      </c>
      <c r="AD381">
        <v>0</v>
      </c>
      <c r="AE381">
        <v>0</v>
      </c>
    </row>
    <row r="382" spans="1:31">
      <c r="A382" t="s">
        <v>719</v>
      </c>
      <c r="C382" s="93">
        <v>45272</v>
      </c>
      <c r="D382">
        <v>-250</v>
      </c>
      <c r="E382">
        <v>0</v>
      </c>
      <c r="F382" t="s">
        <v>52</v>
      </c>
      <c r="G382">
        <v>1</v>
      </c>
      <c r="H382">
        <v>-250</v>
      </c>
      <c r="J382">
        <v>0</v>
      </c>
      <c r="L382" t="s">
        <v>166</v>
      </c>
      <c r="M382" t="s">
        <v>374</v>
      </c>
      <c r="N382">
        <v>100</v>
      </c>
      <c r="O382" t="s">
        <v>171</v>
      </c>
      <c r="P382" t="s">
        <v>374</v>
      </c>
      <c r="R382" t="s">
        <v>376</v>
      </c>
      <c r="V382" t="s">
        <v>376</v>
      </c>
      <c r="W382" t="s">
        <v>31</v>
      </c>
      <c r="X382" t="s">
        <v>168</v>
      </c>
      <c r="Y382" t="s">
        <v>168</v>
      </c>
      <c r="Z382" t="s">
        <v>168</v>
      </c>
      <c r="AA382" t="s">
        <v>31</v>
      </c>
      <c r="AD382">
        <v>0</v>
      </c>
      <c r="AE382">
        <v>0</v>
      </c>
    </row>
    <row r="383" spans="1:31">
      <c r="A383" t="s">
        <v>720</v>
      </c>
      <c r="C383" s="93">
        <v>45272</v>
      </c>
      <c r="D383">
        <v>-379.63</v>
      </c>
      <c r="E383">
        <v>0</v>
      </c>
      <c r="F383" t="s">
        <v>52</v>
      </c>
      <c r="G383">
        <v>1</v>
      </c>
      <c r="H383">
        <v>-379.63</v>
      </c>
      <c r="J383">
        <v>0</v>
      </c>
      <c r="L383" t="s">
        <v>166</v>
      </c>
      <c r="M383" t="s">
        <v>400</v>
      </c>
      <c r="N383">
        <v>100</v>
      </c>
      <c r="O383" t="s">
        <v>16</v>
      </c>
      <c r="P383" t="s">
        <v>400</v>
      </c>
      <c r="R383" t="s">
        <v>401</v>
      </c>
      <c r="V383" t="s">
        <v>401</v>
      </c>
      <c r="W383" t="s">
        <v>31</v>
      </c>
      <c r="X383" t="s">
        <v>168</v>
      </c>
      <c r="Y383" t="s">
        <v>168</v>
      </c>
      <c r="Z383" t="s">
        <v>168</v>
      </c>
      <c r="AA383" t="s">
        <v>31</v>
      </c>
      <c r="AD383">
        <v>0</v>
      </c>
      <c r="AE383">
        <v>0</v>
      </c>
    </row>
    <row r="384" spans="1:31">
      <c r="A384" t="s">
        <v>721</v>
      </c>
      <c r="C384" s="93">
        <v>45271</v>
      </c>
      <c r="D384">
        <v>-700</v>
      </c>
      <c r="E384">
        <v>0</v>
      </c>
      <c r="F384" t="s">
        <v>52</v>
      </c>
      <c r="G384">
        <v>1</v>
      </c>
      <c r="H384">
        <v>-700</v>
      </c>
      <c r="J384">
        <v>0</v>
      </c>
      <c r="L384" t="s">
        <v>166</v>
      </c>
      <c r="M384" t="s">
        <v>403</v>
      </c>
      <c r="N384">
        <v>100</v>
      </c>
      <c r="O384" t="s">
        <v>175</v>
      </c>
      <c r="P384" t="s">
        <v>403</v>
      </c>
      <c r="R384" t="s">
        <v>404</v>
      </c>
      <c r="V384" t="s">
        <v>302</v>
      </c>
      <c r="W384" t="s">
        <v>178</v>
      </c>
      <c r="X384" t="s">
        <v>179</v>
      </c>
      <c r="Y384" t="s">
        <v>180</v>
      </c>
      <c r="Z384" t="s">
        <v>180</v>
      </c>
      <c r="AA384" t="s">
        <v>20</v>
      </c>
      <c r="AD384">
        <v>0</v>
      </c>
      <c r="AE384">
        <v>0</v>
      </c>
    </row>
    <row r="385" spans="1:31">
      <c r="A385" t="s">
        <v>722</v>
      </c>
      <c r="C385" s="93">
        <v>45268</v>
      </c>
      <c r="D385">
        <v>-115</v>
      </c>
      <c r="E385">
        <v>0</v>
      </c>
      <c r="F385" t="s">
        <v>52</v>
      </c>
      <c r="G385">
        <v>1</v>
      </c>
      <c r="H385">
        <v>-115</v>
      </c>
      <c r="J385">
        <v>0</v>
      </c>
      <c r="L385" t="s">
        <v>166</v>
      </c>
      <c r="M385" t="s">
        <v>166</v>
      </c>
      <c r="N385">
        <v>100</v>
      </c>
      <c r="O385" t="s">
        <v>167</v>
      </c>
      <c r="P385" t="s">
        <v>166</v>
      </c>
      <c r="R385" t="s">
        <v>44</v>
      </c>
      <c r="V385" t="s">
        <v>44</v>
      </c>
      <c r="W385" t="s">
        <v>31</v>
      </c>
      <c r="X385" t="s">
        <v>168</v>
      </c>
      <c r="Y385" t="s">
        <v>168</v>
      </c>
      <c r="Z385" t="s">
        <v>168</v>
      </c>
      <c r="AA385" t="s">
        <v>31</v>
      </c>
      <c r="AD385">
        <v>0</v>
      </c>
      <c r="AE385">
        <v>0</v>
      </c>
    </row>
    <row r="386" spans="1:31">
      <c r="A386" t="s">
        <v>723</v>
      </c>
      <c r="C386" s="93">
        <v>45268</v>
      </c>
      <c r="D386">
        <v>-850</v>
      </c>
      <c r="E386">
        <v>0</v>
      </c>
      <c r="F386" t="s">
        <v>52</v>
      </c>
      <c r="G386">
        <v>1</v>
      </c>
      <c r="H386">
        <v>-850</v>
      </c>
      <c r="J386">
        <v>0</v>
      </c>
      <c r="L386" t="s">
        <v>166</v>
      </c>
      <c r="M386" t="s">
        <v>170</v>
      </c>
      <c r="N386">
        <v>100</v>
      </c>
      <c r="O386" t="s">
        <v>171</v>
      </c>
      <c r="P386" t="s">
        <v>170</v>
      </c>
      <c r="R386" t="s">
        <v>172</v>
      </c>
      <c r="V386" t="s">
        <v>172</v>
      </c>
      <c r="W386" t="s">
        <v>31</v>
      </c>
      <c r="X386" t="s">
        <v>168</v>
      </c>
      <c r="Y386" t="s">
        <v>168</v>
      </c>
      <c r="Z386" t="s">
        <v>168</v>
      </c>
      <c r="AA386" t="s">
        <v>31</v>
      </c>
      <c r="AD386">
        <v>0</v>
      </c>
      <c r="AE386">
        <v>0</v>
      </c>
    </row>
    <row r="387" spans="1:31">
      <c r="A387" t="s">
        <v>724</v>
      </c>
      <c r="C387" s="93">
        <v>45268</v>
      </c>
      <c r="D387">
        <v>-404.99</v>
      </c>
      <c r="E387">
        <v>0</v>
      </c>
      <c r="F387" t="s">
        <v>52</v>
      </c>
      <c r="G387">
        <v>1</v>
      </c>
      <c r="H387">
        <v>-404.99</v>
      </c>
      <c r="J387">
        <v>0</v>
      </c>
      <c r="L387" t="s">
        <v>166</v>
      </c>
      <c r="M387" t="s">
        <v>174</v>
      </c>
      <c r="N387">
        <v>100</v>
      </c>
      <c r="O387" t="s">
        <v>175</v>
      </c>
      <c r="P387" t="s">
        <v>174</v>
      </c>
      <c r="R387" t="s">
        <v>176</v>
      </c>
      <c r="V387" t="s">
        <v>177</v>
      </c>
      <c r="W387" t="s">
        <v>178</v>
      </c>
      <c r="X387" t="s">
        <v>179</v>
      </c>
      <c r="Y387" t="s">
        <v>180</v>
      </c>
      <c r="Z387" t="s">
        <v>180</v>
      </c>
      <c r="AA387" t="s">
        <v>20</v>
      </c>
      <c r="AD387">
        <v>0</v>
      </c>
      <c r="AE387">
        <v>0</v>
      </c>
    </row>
    <row r="388" spans="1:31">
      <c r="A388" t="s">
        <v>725</v>
      </c>
      <c r="C388" s="93">
        <v>45266</v>
      </c>
      <c r="D388">
        <v>-85</v>
      </c>
      <c r="E388">
        <v>0</v>
      </c>
      <c r="F388" t="s">
        <v>52</v>
      </c>
      <c r="G388">
        <v>1</v>
      </c>
      <c r="H388">
        <v>-85</v>
      </c>
      <c r="J388">
        <v>0</v>
      </c>
      <c r="L388" t="s">
        <v>166</v>
      </c>
      <c r="M388" t="s">
        <v>182</v>
      </c>
      <c r="N388">
        <v>100</v>
      </c>
      <c r="O388" t="s">
        <v>16</v>
      </c>
      <c r="P388" t="s">
        <v>182</v>
      </c>
      <c r="R388" t="s">
        <v>183</v>
      </c>
      <c r="V388" t="s">
        <v>183</v>
      </c>
      <c r="W388" t="s">
        <v>31</v>
      </c>
      <c r="X388" t="s">
        <v>168</v>
      </c>
      <c r="Y388" t="s">
        <v>168</v>
      </c>
      <c r="Z388" t="s">
        <v>168</v>
      </c>
      <c r="AA388" t="s">
        <v>31</v>
      </c>
      <c r="AD388">
        <v>0</v>
      </c>
      <c r="AE388">
        <v>0</v>
      </c>
    </row>
    <row r="389" spans="1:31">
      <c r="A389" t="s">
        <v>726</v>
      </c>
      <c r="C389" s="93">
        <v>45265</v>
      </c>
      <c r="D389">
        <v>-6671.35</v>
      </c>
      <c r="E389">
        <v>0</v>
      </c>
      <c r="F389" t="s">
        <v>52</v>
      </c>
      <c r="G389">
        <v>1</v>
      </c>
      <c r="H389">
        <v>-6671.35</v>
      </c>
      <c r="J389">
        <v>0</v>
      </c>
      <c r="L389" t="s">
        <v>166</v>
      </c>
      <c r="M389" t="s">
        <v>185</v>
      </c>
      <c r="N389">
        <v>100</v>
      </c>
      <c r="O389" t="s">
        <v>186</v>
      </c>
      <c r="P389" t="s">
        <v>185</v>
      </c>
      <c r="R389" t="s">
        <v>187</v>
      </c>
      <c r="V389" t="s">
        <v>187</v>
      </c>
      <c r="W389" t="s">
        <v>31</v>
      </c>
      <c r="X389" t="s">
        <v>168</v>
      </c>
      <c r="Y389" t="s">
        <v>168</v>
      </c>
      <c r="Z389" t="s">
        <v>168</v>
      </c>
      <c r="AA389" t="s">
        <v>31</v>
      </c>
      <c r="AD389">
        <v>0</v>
      </c>
      <c r="AE389">
        <v>0</v>
      </c>
    </row>
    <row r="390" spans="1:31">
      <c r="A390" t="s">
        <v>727</v>
      </c>
      <c r="C390" s="93">
        <v>45265</v>
      </c>
      <c r="D390">
        <v>-110</v>
      </c>
      <c r="E390">
        <v>0</v>
      </c>
      <c r="F390" t="s">
        <v>52</v>
      </c>
      <c r="G390">
        <v>1</v>
      </c>
      <c r="H390">
        <v>-110</v>
      </c>
      <c r="J390">
        <v>0</v>
      </c>
      <c r="L390" t="s">
        <v>166</v>
      </c>
      <c r="M390" t="s">
        <v>189</v>
      </c>
      <c r="N390">
        <v>100</v>
      </c>
      <c r="O390" t="s">
        <v>186</v>
      </c>
      <c r="P390" t="s">
        <v>189</v>
      </c>
      <c r="R390" t="s">
        <v>190</v>
      </c>
      <c r="V390" t="s">
        <v>190</v>
      </c>
      <c r="W390" t="s">
        <v>31</v>
      </c>
      <c r="X390" t="s">
        <v>168</v>
      </c>
      <c r="Y390" t="s">
        <v>168</v>
      </c>
      <c r="Z390" t="s">
        <v>168</v>
      </c>
      <c r="AA390" t="s">
        <v>31</v>
      </c>
      <c r="AD390">
        <v>0</v>
      </c>
      <c r="AE390">
        <v>0</v>
      </c>
    </row>
    <row r="391" spans="1:31">
      <c r="A391" t="s">
        <v>728</v>
      </c>
      <c r="C391" s="93">
        <v>45264</v>
      </c>
      <c r="D391">
        <v>-52.8</v>
      </c>
      <c r="E391">
        <v>0</v>
      </c>
      <c r="F391" t="s">
        <v>52</v>
      </c>
      <c r="G391">
        <v>1</v>
      </c>
      <c r="H391">
        <v>-52.8</v>
      </c>
      <c r="J391">
        <v>0</v>
      </c>
      <c r="L391" t="s">
        <v>166</v>
      </c>
      <c r="M391" t="s">
        <v>192</v>
      </c>
      <c r="N391">
        <v>100</v>
      </c>
      <c r="O391" t="s">
        <v>167</v>
      </c>
      <c r="P391" t="s">
        <v>192</v>
      </c>
      <c r="R391" t="s">
        <v>193</v>
      </c>
      <c r="V391" t="s">
        <v>194</v>
      </c>
      <c r="W391" t="s">
        <v>31</v>
      </c>
      <c r="X391" t="s">
        <v>168</v>
      </c>
      <c r="Y391" t="s">
        <v>168</v>
      </c>
      <c r="Z391" t="s">
        <v>168</v>
      </c>
      <c r="AA391" t="s">
        <v>31</v>
      </c>
      <c r="AD391">
        <v>0</v>
      </c>
      <c r="AE391">
        <v>0</v>
      </c>
    </row>
    <row r="392" spans="1:31">
      <c r="A392" t="s">
        <v>729</v>
      </c>
      <c r="C392" s="93">
        <v>45264</v>
      </c>
      <c r="D392">
        <v>-6500</v>
      </c>
      <c r="E392">
        <v>0</v>
      </c>
      <c r="F392" t="s">
        <v>52</v>
      </c>
      <c r="G392">
        <v>1</v>
      </c>
      <c r="H392">
        <v>-6500</v>
      </c>
      <c r="J392">
        <v>0</v>
      </c>
      <c r="L392" t="s">
        <v>166</v>
      </c>
      <c r="M392" t="s">
        <v>196</v>
      </c>
      <c r="N392">
        <v>100</v>
      </c>
      <c r="O392" t="s">
        <v>186</v>
      </c>
      <c r="P392" t="s">
        <v>196</v>
      </c>
      <c r="R392" t="s">
        <v>197</v>
      </c>
      <c r="V392" t="s">
        <v>197</v>
      </c>
      <c r="W392" t="s">
        <v>198</v>
      </c>
      <c r="X392" t="s">
        <v>199</v>
      </c>
      <c r="Y392" t="s">
        <v>199</v>
      </c>
      <c r="Z392" t="s">
        <v>199</v>
      </c>
      <c r="AA392" t="s">
        <v>28</v>
      </c>
      <c r="AD392">
        <v>0</v>
      </c>
      <c r="AE392">
        <v>0</v>
      </c>
    </row>
    <row r="393" spans="1:31">
      <c r="A393" t="s">
        <v>730</v>
      </c>
      <c r="C393" s="93">
        <v>45264</v>
      </c>
      <c r="D393">
        <v>-10000</v>
      </c>
      <c r="E393">
        <v>0</v>
      </c>
      <c r="F393" t="s">
        <v>52</v>
      </c>
      <c r="G393">
        <v>1</v>
      </c>
      <c r="H393">
        <v>-10000</v>
      </c>
      <c r="J393">
        <v>0</v>
      </c>
      <c r="L393" t="s">
        <v>166</v>
      </c>
      <c r="M393" t="s">
        <v>201</v>
      </c>
      <c r="N393">
        <v>100</v>
      </c>
      <c r="O393" t="s">
        <v>186</v>
      </c>
      <c r="P393" t="s">
        <v>201</v>
      </c>
      <c r="R393" t="s">
        <v>197</v>
      </c>
      <c r="V393" t="s">
        <v>197</v>
      </c>
      <c r="W393" t="s">
        <v>198</v>
      </c>
      <c r="X393" t="s">
        <v>199</v>
      </c>
      <c r="Y393" t="s">
        <v>199</v>
      </c>
      <c r="Z393" t="s">
        <v>199</v>
      </c>
      <c r="AA393" t="s">
        <v>28</v>
      </c>
      <c r="AD393">
        <v>0</v>
      </c>
      <c r="AE393">
        <v>0</v>
      </c>
    </row>
    <row r="394" spans="1:31">
      <c r="A394" t="s">
        <v>731</v>
      </c>
      <c r="C394" s="93">
        <v>45264</v>
      </c>
      <c r="D394">
        <v>-10000</v>
      </c>
      <c r="E394">
        <v>0</v>
      </c>
      <c r="F394" t="s">
        <v>52</v>
      </c>
      <c r="G394">
        <v>1</v>
      </c>
      <c r="H394">
        <v>-10000</v>
      </c>
      <c r="J394">
        <v>0</v>
      </c>
      <c r="L394" t="s">
        <v>166</v>
      </c>
      <c r="M394" t="s">
        <v>203</v>
      </c>
      <c r="N394">
        <v>100</v>
      </c>
      <c r="O394" t="s">
        <v>204</v>
      </c>
      <c r="P394" t="s">
        <v>203</v>
      </c>
      <c r="R394" t="s">
        <v>197</v>
      </c>
      <c r="V394" t="s">
        <v>197</v>
      </c>
      <c r="W394" t="s">
        <v>198</v>
      </c>
      <c r="X394" t="s">
        <v>199</v>
      </c>
      <c r="Y394" t="s">
        <v>199</v>
      </c>
      <c r="Z394" t="s">
        <v>199</v>
      </c>
      <c r="AA394" t="s">
        <v>28</v>
      </c>
      <c r="AD394">
        <v>0</v>
      </c>
      <c r="AE394">
        <v>0</v>
      </c>
    </row>
    <row r="395" spans="1:31">
      <c r="A395" t="s">
        <v>732</v>
      </c>
      <c r="C395" s="93">
        <v>45264</v>
      </c>
      <c r="D395">
        <v>-3500</v>
      </c>
      <c r="E395">
        <v>0</v>
      </c>
      <c r="F395" t="s">
        <v>52</v>
      </c>
      <c r="G395">
        <v>1</v>
      </c>
      <c r="H395">
        <v>-3500</v>
      </c>
      <c r="J395">
        <v>0</v>
      </c>
      <c r="L395" t="s">
        <v>166</v>
      </c>
      <c r="M395" t="s">
        <v>206</v>
      </c>
      <c r="N395">
        <v>100</v>
      </c>
      <c r="O395" t="s">
        <v>167</v>
      </c>
      <c r="P395" t="s">
        <v>206</v>
      </c>
      <c r="R395" t="s">
        <v>207</v>
      </c>
      <c r="V395" t="s">
        <v>208</v>
      </c>
      <c r="W395" t="s">
        <v>198</v>
      </c>
      <c r="X395" t="s">
        <v>199</v>
      </c>
      <c r="Y395" t="s">
        <v>199</v>
      </c>
      <c r="Z395" t="s">
        <v>199</v>
      </c>
      <c r="AA395" t="s">
        <v>28</v>
      </c>
      <c r="AD395">
        <v>0</v>
      </c>
      <c r="AE395">
        <v>0</v>
      </c>
    </row>
    <row r="396" spans="1:31">
      <c r="A396" t="s">
        <v>733</v>
      </c>
      <c r="C396" s="93">
        <v>45264</v>
      </c>
      <c r="D396">
        <v>-17500</v>
      </c>
      <c r="E396">
        <v>0</v>
      </c>
      <c r="F396" t="s">
        <v>52</v>
      </c>
      <c r="G396">
        <v>1</v>
      </c>
      <c r="H396">
        <v>-17500</v>
      </c>
      <c r="J396">
        <v>0</v>
      </c>
      <c r="L396" t="s">
        <v>166</v>
      </c>
      <c r="M396" t="s">
        <v>210</v>
      </c>
      <c r="N396">
        <v>100</v>
      </c>
      <c r="O396" t="s">
        <v>186</v>
      </c>
      <c r="P396" t="s">
        <v>210</v>
      </c>
      <c r="R396" t="s">
        <v>197</v>
      </c>
      <c r="V396" t="s">
        <v>197</v>
      </c>
      <c r="W396" t="s">
        <v>198</v>
      </c>
      <c r="X396" t="s">
        <v>199</v>
      </c>
      <c r="Y396" t="s">
        <v>199</v>
      </c>
      <c r="Z396" t="s">
        <v>199</v>
      </c>
      <c r="AA396" t="s">
        <v>28</v>
      </c>
      <c r="AD396">
        <v>0</v>
      </c>
      <c r="AE396">
        <v>0</v>
      </c>
    </row>
    <row r="397" spans="1:31">
      <c r="A397" t="s">
        <v>734</v>
      </c>
      <c r="C397" s="93">
        <v>45264</v>
      </c>
      <c r="D397">
        <v>-13313.44</v>
      </c>
      <c r="E397">
        <v>0</v>
      </c>
      <c r="F397" t="s">
        <v>52</v>
      </c>
      <c r="G397">
        <v>1</v>
      </c>
      <c r="H397">
        <v>-13313.44</v>
      </c>
      <c r="J397">
        <v>0</v>
      </c>
      <c r="L397" t="s">
        <v>166</v>
      </c>
      <c r="M397" t="s">
        <v>212</v>
      </c>
      <c r="N397">
        <v>100</v>
      </c>
      <c r="O397" t="s">
        <v>16</v>
      </c>
      <c r="P397" t="s">
        <v>212</v>
      </c>
      <c r="R397" t="s">
        <v>197</v>
      </c>
      <c r="V397" t="s">
        <v>197</v>
      </c>
      <c r="W397" t="s">
        <v>198</v>
      </c>
      <c r="X397" t="s">
        <v>199</v>
      </c>
      <c r="Y397" t="s">
        <v>199</v>
      </c>
      <c r="Z397" t="s">
        <v>199</v>
      </c>
      <c r="AA397" t="s">
        <v>28</v>
      </c>
      <c r="AD397">
        <v>0</v>
      </c>
      <c r="AE397">
        <v>0</v>
      </c>
    </row>
    <row r="398" spans="1:31">
      <c r="A398" t="s">
        <v>735</v>
      </c>
      <c r="C398" s="93">
        <v>45264</v>
      </c>
      <c r="D398">
        <v>-3000</v>
      </c>
      <c r="E398">
        <v>0</v>
      </c>
      <c r="F398" t="s">
        <v>52</v>
      </c>
      <c r="G398">
        <v>1</v>
      </c>
      <c r="H398">
        <v>-3000</v>
      </c>
      <c r="J398">
        <v>0</v>
      </c>
      <c r="L398" t="s">
        <v>166</v>
      </c>
      <c r="M398" t="s">
        <v>214</v>
      </c>
      <c r="N398">
        <v>100</v>
      </c>
      <c r="O398" t="s">
        <v>215</v>
      </c>
      <c r="P398" t="s">
        <v>214</v>
      </c>
      <c r="R398" t="s">
        <v>197</v>
      </c>
      <c r="V398" t="s">
        <v>197</v>
      </c>
      <c r="W398" t="s">
        <v>198</v>
      </c>
      <c r="X398" t="s">
        <v>199</v>
      </c>
      <c r="Y398" t="s">
        <v>199</v>
      </c>
      <c r="Z398" t="s">
        <v>199</v>
      </c>
      <c r="AA398" t="s">
        <v>28</v>
      </c>
      <c r="AD398">
        <v>0</v>
      </c>
      <c r="AE398">
        <v>0</v>
      </c>
    </row>
    <row r="399" spans="1:31">
      <c r="A399" t="s">
        <v>736</v>
      </c>
      <c r="C399" s="93">
        <v>45264</v>
      </c>
      <c r="D399">
        <v>-13313.44</v>
      </c>
      <c r="E399">
        <v>0</v>
      </c>
      <c r="F399" t="s">
        <v>52</v>
      </c>
      <c r="G399">
        <v>1</v>
      </c>
      <c r="H399">
        <v>-13313.44</v>
      </c>
      <c r="J399">
        <v>0</v>
      </c>
      <c r="L399" t="s">
        <v>166</v>
      </c>
      <c r="M399" t="s">
        <v>217</v>
      </c>
      <c r="N399">
        <v>100</v>
      </c>
      <c r="O399" t="s">
        <v>16</v>
      </c>
      <c r="P399" t="s">
        <v>217</v>
      </c>
      <c r="R399" t="s">
        <v>197</v>
      </c>
      <c r="V399" t="s">
        <v>197</v>
      </c>
      <c r="W399" t="s">
        <v>198</v>
      </c>
      <c r="X399" t="s">
        <v>199</v>
      </c>
      <c r="Y399" t="s">
        <v>199</v>
      </c>
      <c r="Z399" t="s">
        <v>199</v>
      </c>
      <c r="AA399" t="s">
        <v>28</v>
      </c>
      <c r="AD399">
        <v>0</v>
      </c>
      <c r="AE399">
        <v>0</v>
      </c>
    </row>
    <row r="400" spans="1:31">
      <c r="A400" t="s">
        <v>737</v>
      </c>
      <c r="C400" s="93">
        <v>45264</v>
      </c>
      <c r="D400">
        <v>-6000</v>
      </c>
      <c r="E400">
        <v>0</v>
      </c>
      <c r="F400" t="s">
        <v>52</v>
      </c>
      <c r="G400">
        <v>1</v>
      </c>
      <c r="H400">
        <v>-6000</v>
      </c>
      <c r="J400">
        <v>0</v>
      </c>
      <c r="L400" t="s">
        <v>166</v>
      </c>
      <c r="M400" t="s">
        <v>219</v>
      </c>
      <c r="N400">
        <v>100</v>
      </c>
      <c r="O400" t="s">
        <v>204</v>
      </c>
      <c r="P400" t="s">
        <v>219</v>
      </c>
      <c r="R400" t="s">
        <v>197</v>
      </c>
      <c r="V400" t="s">
        <v>197</v>
      </c>
      <c r="W400" t="s">
        <v>198</v>
      </c>
      <c r="X400" t="s">
        <v>199</v>
      </c>
      <c r="Y400" t="s">
        <v>199</v>
      </c>
      <c r="Z400" t="s">
        <v>199</v>
      </c>
      <c r="AA400" t="s">
        <v>28</v>
      </c>
      <c r="AD400">
        <v>0</v>
      </c>
      <c r="AE400">
        <v>0</v>
      </c>
    </row>
    <row r="401" spans="1:31">
      <c r="A401" t="s">
        <v>738</v>
      </c>
      <c r="C401" s="93">
        <v>45264</v>
      </c>
      <c r="D401">
        <v>-4500</v>
      </c>
      <c r="E401">
        <v>0</v>
      </c>
      <c r="F401" t="s">
        <v>52</v>
      </c>
      <c r="G401">
        <v>1</v>
      </c>
      <c r="H401">
        <v>-4500</v>
      </c>
      <c r="J401">
        <v>0</v>
      </c>
      <c r="L401" t="s">
        <v>166</v>
      </c>
      <c r="M401" t="s">
        <v>221</v>
      </c>
      <c r="N401">
        <v>100</v>
      </c>
      <c r="O401" t="s">
        <v>186</v>
      </c>
      <c r="P401" t="s">
        <v>221</v>
      </c>
      <c r="R401" t="s">
        <v>197</v>
      </c>
      <c r="V401" t="s">
        <v>197</v>
      </c>
      <c r="W401" t="s">
        <v>198</v>
      </c>
      <c r="X401" t="s">
        <v>199</v>
      </c>
      <c r="Y401" t="s">
        <v>199</v>
      </c>
      <c r="Z401" t="s">
        <v>199</v>
      </c>
      <c r="AA401" t="s">
        <v>28</v>
      </c>
      <c r="AD401">
        <v>0</v>
      </c>
      <c r="AE401">
        <v>0</v>
      </c>
    </row>
    <row r="402" spans="1:31">
      <c r="A402" t="s">
        <v>739</v>
      </c>
      <c r="C402" s="93">
        <v>45264</v>
      </c>
      <c r="D402">
        <v>-6000</v>
      </c>
      <c r="E402">
        <v>0</v>
      </c>
      <c r="F402" t="s">
        <v>52</v>
      </c>
      <c r="G402">
        <v>1</v>
      </c>
      <c r="H402">
        <v>-6000</v>
      </c>
      <c r="J402">
        <v>0</v>
      </c>
      <c r="L402" t="s">
        <v>166</v>
      </c>
      <c r="M402" t="s">
        <v>223</v>
      </c>
      <c r="N402">
        <v>100</v>
      </c>
      <c r="O402" t="s">
        <v>16</v>
      </c>
      <c r="P402" t="s">
        <v>223</v>
      </c>
      <c r="R402" t="s">
        <v>197</v>
      </c>
      <c r="V402" t="s">
        <v>197</v>
      </c>
      <c r="W402" t="s">
        <v>198</v>
      </c>
      <c r="X402" t="s">
        <v>199</v>
      </c>
      <c r="Y402" t="s">
        <v>199</v>
      </c>
      <c r="Z402" t="s">
        <v>199</v>
      </c>
      <c r="AA402" t="s">
        <v>28</v>
      </c>
      <c r="AD402">
        <v>0</v>
      </c>
      <c r="AE402">
        <v>0</v>
      </c>
    </row>
    <row r="403" spans="1:31">
      <c r="A403" t="s">
        <v>740</v>
      </c>
      <c r="C403" s="93">
        <v>45264</v>
      </c>
      <c r="D403">
        <v>-13313.44</v>
      </c>
      <c r="E403">
        <v>0</v>
      </c>
      <c r="F403" t="s">
        <v>52</v>
      </c>
      <c r="G403">
        <v>1</v>
      </c>
      <c r="H403">
        <v>-13313.44</v>
      </c>
      <c r="J403">
        <v>0</v>
      </c>
      <c r="L403" t="s">
        <v>166</v>
      </c>
      <c r="M403" t="s">
        <v>225</v>
      </c>
      <c r="N403">
        <v>100</v>
      </c>
      <c r="O403" t="s">
        <v>167</v>
      </c>
      <c r="P403" t="s">
        <v>225</v>
      </c>
      <c r="R403" t="s">
        <v>197</v>
      </c>
      <c r="V403" t="s">
        <v>197</v>
      </c>
      <c r="W403" t="s">
        <v>198</v>
      </c>
      <c r="X403" t="s">
        <v>199</v>
      </c>
      <c r="Y403" t="s">
        <v>199</v>
      </c>
      <c r="Z403" t="s">
        <v>199</v>
      </c>
      <c r="AA403" t="s">
        <v>28</v>
      </c>
      <c r="AD403">
        <v>0</v>
      </c>
      <c r="AE403">
        <v>0</v>
      </c>
    </row>
    <row r="404" spans="1:31">
      <c r="A404" t="s">
        <v>741</v>
      </c>
      <c r="C404" s="93">
        <v>45264</v>
      </c>
      <c r="D404">
        <v>-8500</v>
      </c>
      <c r="E404">
        <v>0</v>
      </c>
      <c r="F404" t="s">
        <v>52</v>
      </c>
      <c r="G404">
        <v>1</v>
      </c>
      <c r="H404">
        <v>-8500</v>
      </c>
      <c r="J404">
        <v>0</v>
      </c>
      <c r="L404" t="s">
        <v>166</v>
      </c>
      <c r="M404" t="s">
        <v>227</v>
      </c>
      <c r="N404">
        <v>100</v>
      </c>
      <c r="O404" t="s">
        <v>186</v>
      </c>
      <c r="P404" t="s">
        <v>227</v>
      </c>
      <c r="R404" t="s">
        <v>197</v>
      </c>
      <c r="V404" t="s">
        <v>197</v>
      </c>
      <c r="W404" t="s">
        <v>198</v>
      </c>
      <c r="X404" t="s">
        <v>199</v>
      </c>
      <c r="Y404" t="s">
        <v>199</v>
      </c>
      <c r="Z404" t="s">
        <v>199</v>
      </c>
      <c r="AA404" t="s">
        <v>28</v>
      </c>
      <c r="AD404">
        <v>0</v>
      </c>
      <c r="AE404">
        <v>0</v>
      </c>
    </row>
    <row r="405" spans="1:31">
      <c r="A405" t="s">
        <v>742</v>
      </c>
      <c r="C405" s="93">
        <v>45264</v>
      </c>
      <c r="D405">
        <v>-10000</v>
      </c>
      <c r="E405">
        <v>0</v>
      </c>
      <c r="F405" t="s">
        <v>52</v>
      </c>
      <c r="G405">
        <v>1</v>
      </c>
      <c r="H405">
        <v>-10000</v>
      </c>
      <c r="J405">
        <v>0</v>
      </c>
      <c r="L405" t="s">
        <v>166</v>
      </c>
      <c r="M405" t="s">
        <v>229</v>
      </c>
      <c r="N405">
        <v>100</v>
      </c>
      <c r="O405" t="s">
        <v>230</v>
      </c>
      <c r="P405" t="s">
        <v>229</v>
      </c>
      <c r="R405" t="s">
        <v>197</v>
      </c>
      <c r="V405" t="s">
        <v>197</v>
      </c>
      <c r="W405" t="s">
        <v>198</v>
      </c>
      <c r="X405" t="s">
        <v>199</v>
      </c>
      <c r="Y405" t="s">
        <v>199</v>
      </c>
      <c r="Z405" t="s">
        <v>199</v>
      </c>
      <c r="AA405" t="s">
        <v>28</v>
      </c>
      <c r="AD405">
        <v>0</v>
      </c>
      <c r="AE405">
        <v>0</v>
      </c>
    </row>
    <row r="406" spans="1:31">
      <c r="A406" t="s">
        <v>743</v>
      </c>
      <c r="C406" s="93">
        <v>45264</v>
      </c>
      <c r="D406">
        <v>-5500</v>
      </c>
      <c r="E406">
        <v>0</v>
      </c>
      <c r="F406" t="s">
        <v>52</v>
      </c>
      <c r="G406">
        <v>1</v>
      </c>
      <c r="H406">
        <v>-5500</v>
      </c>
      <c r="J406">
        <v>0</v>
      </c>
      <c r="L406" t="s">
        <v>166</v>
      </c>
      <c r="M406" t="s">
        <v>232</v>
      </c>
      <c r="N406">
        <v>100</v>
      </c>
      <c r="O406" t="s">
        <v>186</v>
      </c>
      <c r="P406" t="s">
        <v>232</v>
      </c>
      <c r="R406" t="s">
        <v>197</v>
      </c>
      <c r="V406" t="s">
        <v>197</v>
      </c>
      <c r="W406" t="s">
        <v>198</v>
      </c>
      <c r="X406" t="s">
        <v>199</v>
      </c>
      <c r="Y406" t="s">
        <v>199</v>
      </c>
      <c r="Z406" t="s">
        <v>199</v>
      </c>
      <c r="AA406" t="s">
        <v>28</v>
      </c>
      <c r="AD406">
        <v>0</v>
      </c>
      <c r="AE406">
        <v>0</v>
      </c>
    </row>
    <row r="407" spans="1:31">
      <c r="A407" t="s">
        <v>744</v>
      </c>
      <c r="C407" s="93">
        <v>45264</v>
      </c>
      <c r="D407">
        <v>-3500</v>
      </c>
      <c r="E407">
        <v>0</v>
      </c>
      <c r="F407" t="s">
        <v>52</v>
      </c>
      <c r="G407">
        <v>1</v>
      </c>
      <c r="H407">
        <v>-3500</v>
      </c>
      <c r="J407">
        <v>0</v>
      </c>
      <c r="L407" t="s">
        <v>166</v>
      </c>
      <c r="M407" t="s">
        <v>234</v>
      </c>
      <c r="N407">
        <v>100</v>
      </c>
      <c r="O407" t="s">
        <v>24</v>
      </c>
      <c r="P407" t="s">
        <v>234</v>
      </c>
      <c r="R407" t="s">
        <v>197</v>
      </c>
      <c r="V407" t="s">
        <v>197</v>
      </c>
      <c r="W407" t="s">
        <v>198</v>
      </c>
      <c r="X407" t="s">
        <v>199</v>
      </c>
      <c r="Y407" t="s">
        <v>199</v>
      </c>
      <c r="Z407" t="s">
        <v>199</v>
      </c>
      <c r="AA407" t="s">
        <v>28</v>
      </c>
      <c r="AD407">
        <v>0</v>
      </c>
      <c r="AE407">
        <v>0</v>
      </c>
    </row>
    <row r="408" spans="1:31">
      <c r="A408" t="s">
        <v>745</v>
      </c>
      <c r="C408" s="93">
        <v>45264</v>
      </c>
      <c r="D408">
        <v>-10000</v>
      </c>
      <c r="E408">
        <v>0</v>
      </c>
      <c r="F408" t="s">
        <v>52</v>
      </c>
      <c r="G408">
        <v>1</v>
      </c>
      <c r="H408">
        <v>-10000</v>
      </c>
      <c r="J408">
        <v>0</v>
      </c>
      <c r="L408" t="s">
        <v>166</v>
      </c>
      <c r="M408" t="s">
        <v>236</v>
      </c>
      <c r="N408">
        <v>100</v>
      </c>
      <c r="O408" t="s">
        <v>16</v>
      </c>
      <c r="P408" t="s">
        <v>236</v>
      </c>
      <c r="R408" t="s">
        <v>197</v>
      </c>
      <c r="V408" t="s">
        <v>197</v>
      </c>
      <c r="W408" t="s">
        <v>198</v>
      </c>
      <c r="X408" t="s">
        <v>199</v>
      </c>
      <c r="Y408" t="s">
        <v>199</v>
      </c>
      <c r="Z408" t="s">
        <v>199</v>
      </c>
      <c r="AA408" t="s">
        <v>28</v>
      </c>
      <c r="AD408">
        <v>0</v>
      </c>
      <c r="AE408">
        <v>0</v>
      </c>
    </row>
    <row r="409" spans="1:31">
      <c r="A409" t="s">
        <v>746</v>
      </c>
      <c r="C409" s="93">
        <v>45264</v>
      </c>
      <c r="D409">
        <v>-16000</v>
      </c>
      <c r="E409">
        <v>0</v>
      </c>
      <c r="F409" t="s">
        <v>52</v>
      </c>
      <c r="G409">
        <v>1</v>
      </c>
      <c r="H409">
        <v>-16000</v>
      </c>
      <c r="J409">
        <v>0</v>
      </c>
      <c r="L409" t="s">
        <v>166</v>
      </c>
      <c r="M409" t="s">
        <v>238</v>
      </c>
      <c r="N409">
        <v>100</v>
      </c>
      <c r="O409" t="s">
        <v>186</v>
      </c>
      <c r="P409" t="s">
        <v>238</v>
      </c>
      <c r="R409" t="s">
        <v>197</v>
      </c>
      <c r="V409" t="s">
        <v>197</v>
      </c>
      <c r="W409" t="s">
        <v>198</v>
      </c>
      <c r="X409" t="s">
        <v>199</v>
      </c>
      <c r="Y409" t="s">
        <v>199</v>
      </c>
      <c r="Z409" t="s">
        <v>199</v>
      </c>
      <c r="AA409" t="s">
        <v>28</v>
      </c>
      <c r="AD409">
        <v>0</v>
      </c>
      <c r="AE409">
        <v>0</v>
      </c>
    </row>
    <row r="410" spans="1:31">
      <c r="A410" t="s">
        <v>747</v>
      </c>
      <c r="C410" s="93">
        <v>45264</v>
      </c>
      <c r="D410">
        <v>-13000</v>
      </c>
      <c r="E410">
        <v>0</v>
      </c>
      <c r="F410" t="s">
        <v>52</v>
      </c>
      <c r="G410">
        <v>1</v>
      </c>
      <c r="H410">
        <v>-13000</v>
      </c>
      <c r="J410">
        <v>0</v>
      </c>
      <c r="L410" t="s">
        <v>166</v>
      </c>
      <c r="M410" t="s">
        <v>240</v>
      </c>
      <c r="N410">
        <v>100</v>
      </c>
      <c r="O410" t="s">
        <v>24</v>
      </c>
      <c r="P410" t="s">
        <v>240</v>
      </c>
      <c r="R410" t="s">
        <v>197</v>
      </c>
      <c r="V410" t="s">
        <v>197</v>
      </c>
      <c r="W410" t="s">
        <v>198</v>
      </c>
      <c r="X410" t="s">
        <v>199</v>
      </c>
      <c r="Y410" t="s">
        <v>199</v>
      </c>
      <c r="Z410" t="s">
        <v>199</v>
      </c>
      <c r="AA410" t="s">
        <v>28</v>
      </c>
      <c r="AD410">
        <v>0</v>
      </c>
      <c r="AE410">
        <v>0</v>
      </c>
    </row>
    <row r="411" spans="1:31">
      <c r="A411" t="s">
        <v>748</v>
      </c>
      <c r="C411" s="93">
        <v>45264</v>
      </c>
      <c r="D411">
        <v>-4500</v>
      </c>
      <c r="E411">
        <v>0</v>
      </c>
      <c r="F411" t="s">
        <v>52</v>
      </c>
      <c r="G411">
        <v>1</v>
      </c>
      <c r="H411">
        <v>-4500</v>
      </c>
      <c r="J411">
        <v>0</v>
      </c>
      <c r="L411" t="s">
        <v>166</v>
      </c>
      <c r="M411" t="s">
        <v>242</v>
      </c>
      <c r="N411">
        <v>100</v>
      </c>
      <c r="O411" t="s">
        <v>186</v>
      </c>
      <c r="P411" t="s">
        <v>242</v>
      </c>
      <c r="R411" t="s">
        <v>197</v>
      </c>
      <c r="V411" t="s">
        <v>197</v>
      </c>
      <c r="W411" t="s">
        <v>198</v>
      </c>
      <c r="X411" t="s">
        <v>199</v>
      </c>
      <c r="Y411" t="s">
        <v>199</v>
      </c>
      <c r="Z411" t="s">
        <v>199</v>
      </c>
      <c r="AA411" t="s">
        <v>28</v>
      </c>
      <c r="AD411">
        <v>0</v>
      </c>
      <c r="AE411">
        <v>0</v>
      </c>
    </row>
    <row r="412" spans="1:31">
      <c r="A412" t="s">
        <v>749</v>
      </c>
      <c r="C412" s="93">
        <v>45264</v>
      </c>
      <c r="D412">
        <v>-4000</v>
      </c>
      <c r="E412">
        <v>0</v>
      </c>
      <c r="F412" t="s">
        <v>52</v>
      </c>
      <c r="G412">
        <v>1</v>
      </c>
      <c r="H412">
        <v>-4000</v>
      </c>
      <c r="J412">
        <v>0</v>
      </c>
      <c r="L412" t="s">
        <v>166</v>
      </c>
      <c r="M412" t="s">
        <v>244</v>
      </c>
      <c r="N412">
        <v>100</v>
      </c>
      <c r="O412" t="s">
        <v>24</v>
      </c>
      <c r="P412" t="s">
        <v>244</v>
      </c>
      <c r="R412" t="s">
        <v>197</v>
      </c>
      <c r="V412" t="s">
        <v>197</v>
      </c>
      <c r="W412" t="s">
        <v>198</v>
      </c>
      <c r="X412" t="s">
        <v>199</v>
      </c>
      <c r="Y412" t="s">
        <v>199</v>
      </c>
      <c r="Z412" t="s">
        <v>199</v>
      </c>
      <c r="AA412" t="s">
        <v>28</v>
      </c>
      <c r="AD412">
        <v>0</v>
      </c>
      <c r="AE412">
        <v>0</v>
      </c>
    </row>
    <row r="413" spans="1:31">
      <c r="A413" t="s">
        <v>750</v>
      </c>
      <c r="C413" s="93">
        <v>45264</v>
      </c>
      <c r="D413">
        <v>-3500</v>
      </c>
      <c r="E413">
        <v>0</v>
      </c>
      <c r="F413" t="s">
        <v>52</v>
      </c>
      <c r="G413">
        <v>1</v>
      </c>
      <c r="H413">
        <v>-3500</v>
      </c>
      <c r="J413">
        <v>0</v>
      </c>
      <c r="L413" t="s">
        <v>166</v>
      </c>
      <c r="M413" t="s">
        <v>246</v>
      </c>
      <c r="N413">
        <v>100</v>
      </c>
      <c r="O413" t="s">
        <v>16</v>
      </c>
      <c r="P413" t="s">
        <v>246</v>
      </c>
      <c r="R413" t="s">
        <v>197</v>
      </c>
      <c r="V413" t="s">
        <v>197</v>
      </c>
      <c r="W413" t="s">
        <v>198</v>
      </c>
      <c r="X413" t="s">
        <v>199</v>
      </c>
      <c r="Y413" t="s">
        <v>199</v>
      </c>
      <c r="Z413" t="s">
        <v>199</v>
      </c>
      <c r="AA413" t="s">
        <v>28</v>
      </c>
      <c r="AD413">
        <v>0</v>
      </c>
      <c r="AE413">
        <v>0</v>
      </c>
    </row>
    <row r="414" spans="1:31">
      <c r="A414" t="s">
        <v>751</v>
      </c>
      <c r="C414" s="93">
        <v>45264</v>
      </c>
      <c r="D414">
        <v>-1600</v>
      </c>
      <c r="E414">
        <v>0</v>
      </c>
      <c r="F414" t="s">
        <v>52</v>
      </c>
      <c r="G414">
        <v>1</v>
      </c>
      <c r="H414">
        <v>-1600</v>
      </c>
      <c r="J414">
        <v>0</v>
      </c>
      <c r="L414" t="s">
        <v>166</v>
      </c>
      <c r="M414" t="s">
        <v>248</v>
      </c>
      <c r="N414">
        <v>100</v>
      </c>
      <c r="O414" t="s">
        <v>186</v>
      </c>
      <c r="P414" t="s">
        <v>248</v>
      </c>
      <c r="R414" t="s">
        <v>197</v>
      </c>
      <c r="V414" t="s">
        <v>197</v>
      </c>
      <c r="W414" t="s">
        <v>198</v>
      </c>
      <c r="X414" t="s">
        <v>199</v>
      </c>
      <c r="Y414" t="s">
        <v>199</v>
      </c>
      <c r="Z414" t="s">
        <v>199</v>
      </c>
      <c r="AA414" t="s">
        <v>28</v>
      </c>
      <c r="AD414">
        <v>0</v>
      </c>
      <c r="AE414">
        <v>0</v>
      </c>
    </row>
    <row r="415" spans="1:31">
      <c r="A415" t="s">
        <v>752</v>
      </c>
      <c r="C415" s="93">
        <v>45264</v>
      </c>
      <c r="D415">
        <v>-21276.6</v>
      </c>
      <c r="E415">
        <v>0</v>
      </c>
      <c r="F415" t="s">
        <v>52</v>
      </c>
      <c r="G415">
        <v>1</v>
      </c>
      <c r="H415">
        <v>-21276.6</v>
      </c>
      <c r="J415">
        <v>0</v>
      </c>
      <c r="L415" t="s">
        <v>166</v>
      </c>
      <c r="M415" t="s">
        <v>250</v>
      </c>
      <c r="N415">
        <v>100</v>
      </c>
      <c r="O415" t="s">
        <v>204</v>
      </c>
      <c r="P415" t="s">
        <v>250</v>
      </c>
      <c r="R415" t="s">
        <v>197</v>
      </c>
      <c r="V415" t="s">
        <v>197</v>
      </c>
      <c r="W415" t="s">
        <v>198</v>
      </c>
      <c r="X415" t="s">
        <v>199</v>
      </c>
      <c r="Y415" t="s">
        <v>199</v>
      </c>
      <c r="Z415" t="s">
        <v>199</v>
      </c>
      <c r="AA415" t="s">
        <v>28</v>
      </c>
      <c r="AD415">
        <v>0</v>
      </c>
      <c r="AE415">
        <v>0</v>
      </c>
    </row>
    <row r="416" spans="1:31">
      <c r="A416" t="s">
        <v>753</v>
      </c>
      <c r="C416" s="93">
        <v>45264</v>
      </c>
      <c r="D416">
        <v>-8500</v>
      </c>
      <c r="E416">
        <v>0</v>
      </c>
      <c r="F416" t="s">
        <v>52</v>
      </c>
      <c r="G416">
        <v>1</v>
      </c>
      <c r="H416">
        <v>-8500</v>
      </c>
      <c r="J416">
        <v>0</v>
      </c>
      <c r="L416" t="s">
        <v>166</v>
      </c>
      <c r="M416" t="s">
        <v>252</v>
      </c>
      <c r="N416">
        <v>100</v>
      </c>
      <c r="O416" t="s">
        <v>186</v>
      </c>
      <c r="P416" t="s">
        <v>252</v>
      </c>
      <c r="R416" t="s">
        <v>197</v>
      </c>
      <c r="V416" t="s">
        <v>197</v>
      </c>
      <c r="W416" t="s">
        <v>198</v>
      </c>
      <c r="X416" t="s">
        <v>199</v>
      </c>
      <c r="Y416" t="s">
        <v>199</v>
      </c>
      <c r="Z416" t="s">
        <v>199</v>
      </c>
      <c r="AA416" t="s">
        <v>28</v>
      </c>
      <c r="AD416">
        <v>0</v>
      </c>
      <c r="AE416">
        <v>0</v>
      </c>
    </row>
    <row r="417" spans="1:31">
      <c r="A417" t="s">
        <v>754</v>
      </c>
      <c r="C417" s="93">
        <v>45264</v>
      </c>
      <c r="D417">
        <v>-5500</v>
      </c>
      <c r="E417">
        <v>0</v>
      </c>
      <c r="F417" t="s">
        <v>52</v>
      </c>
      <c r="G417">
        <v>1</v>
      </c>
      <c r="H417">
        <v>-5500</v>
      </c>
      <c r="J417">
        <v>0</v>
      </c>
      <c r="L417" t="s">
        <v>166</v>
      </c>
      <c r="M417" t="s">
        <v>254</v>
      </c>
      <c r="N417">
        <v>100</v>
      </c>
      <c r="O417" t="s">
        <v>186</v>
      </c>
      <c r="P417" t="s">
        <v>254</v>
      </c>
      <c r="R417" t="s">
        <v>197</v>
      </c>
      <c r="V417" t="s">
        <v>197</v>
      </c>
      <c r="W417" t="s">
        <v>198</v>
      </c>
      <c r="X417" t="s">
        <v>199</v>
      </c>
      <c r="Y417" t="s">
        <v>199</v>
      </c>
      <c r="Z417" t="s">
        <v>199</v>
      </c>
      <c r="AA417" t="s">
        <v>28</v>
      </c>
      <c r="AD417">
        <v>0</v>
      </c>
      <c r="AE417">
        <v>0</v>
      </c>
    </row>
    <row r="418" spans="1:31">
      <c r="A418" t="s">
        <v>755</v>
      </c>
      <c r="C418" s="93">
        <v>45264</v>
      </c>
      <c r="D418">
        <v>-1600</v>
      </c>
      <c r="E418">
        <v>0</v>
      </c>
      <c r="F418" t="s">
        <v>52</v>
      </c>
      <c r="G418">
        <v>1</v>
      </c>
      <c r="H418">
        <v>-1600</v>
      </c>
      <c r="J418">
        <v>0</v>
      </c>
      <c r="L418" t="s">
        <v>166</v>
      </c>
      <c r="M418" t="s">
        <v>166</v>
      </c>
      <c r="N418">
        <v>100</v>
      </c>
      <c r="O418" t="s">
        <v>204</v>
      </c>
      <c r="P418" t="s">
        <v>166</v>
      </c>
      <c r="R418" t="s">
        <v>256</v>
      </c>
      <c r="V418" t="s">
        <v>197</v>
      </c>
      <c r="W418" t="s">
        <v>198</v>
      </c>
      <c r="X418" t="s">
        <v>199</v>
      </c>
      <c r="Y418" t="s">
        <v>199</v>
      </c>
      <c r="Z418" t="s">
        <v>199</v>
      </c>
      <c r="AA418" t="s">
        <v>28</v>
      </c>
      <c r="AD418">
        <v>0</v>
      </c>
      <c r="AE418">
        <v>0</v>
      </c>
    </row>
    <row r="419" spans="1:31">
      <c r="A419" t="s">
        <v>756</v>
      </c>
      <c r="C419" s="93">
        <v>45264</v>
      </c>
      <c r="D419">
        <v>-6000</v>
      </c>
      <c r="E419">
        <v>0</v>
      </c>
      <c r="F419" t="s">
        <v>52</v>
      </c>
      <c r="G419">
        <v>1</v>
      </c>
      <c r="H419">
        <v>-6000</v>
      </c>
      <c r="J419">
        <v>0</v>
      </c>
      <c r="L419" t="s">
        <v>166</v>
      </c>
      <c r="M419" t="s">
        <v>166</v>
      </c>
      <c r="N419">
        <v>100</v>
      </c>
      <c r="O419" t="s">
        <v>175</v>
      </c>
      <c r="P419" t="s">
        <v>166</v>
      </c>
      <c r="R419" t="s">
        <v>197</v>
      </c>
      <c r="V419" t="s">
        <v>197</v>
      </c>
      <c r="W419" t="s">
        <v>198</v>
      </c>
      <c r="X419" t="s">
        <v>199</v>
      </c>
      <c r="Y419" t="s">
        <v>199</v>
      </c>
      <c r="Z419" t="s">
        <v>199</v>
      </c>
      <c r="AA419" t="s">
        <v>28</v>
      </c>
      <c r="AD419">
        <v>0</v>
      </c>
      <c r="AE419">
        <v>0</v>
      </c>
    </row>
    <row r="420" spans="1:31">
      <c r="A420" t="s">
        <v>757</v>
      </c>
      <c r="C420" s="93">
        <v>45264</v>
      </c>
      <c r="D420">
        <v>-7507.49</v>
      </c>
      <c r="E420">
        <v>0</v>
      </c>
      <c r="F420" t="s">
        <v>52</v>
      </c>
      <c r="G420">
        <v>1</v>
      </c>
      <c r="H420">
        <v>-7507.49</v>
      </c>
      <c r="J420">
        <v>0</v>
      </c>
      <c r="L420" t="s">
        <v>166</v>
      </c>
      <c r="M420" t="s">
        <v>225</v>
      </c>
      <c r="N420">
        <v>100</v>
      </c>
      <c r="O420" t="s">
        <v>167</v>
      </c>
      <c r="P420" t="s">
        <v>225</v>
      </c>
      <c r="R420" t="s">
        <v>259</v>
      </c>
      <c r="V420" t="s">
        <v>260</v>
      </c>
      <c r="W420" t="s">
        <v>198</v>
      </c>
      <c r="X420" t="s">
        <v>199</v>
      </c>
      <c r="Y420" t="s">
        <v>199</v>
      </c>
      <c r="Z420" t="s">
        <v>199</v>
      </c>
      <c r="AA420" t="s">
        <v>28</v>
      </c>
      <c r="AD420">
        <v>0</v>
      </c>
      <c r="AE420">
        <v>0</v>
      </c>
    </row>
    <row r="421" spans="1:31">
      <c r="A421" t="s">
        <v>758</v>
      </c>
      <c r="C421" s="93">
        <v>45264</v>
      </c>
      <c r="D421">
        <v>-7507.49</v>
      </c>
      <c r="E421">
        <v>0</v>
      </c>
      <c r="F421" t="s">
        <v>52</v>
      </c>
      <c r="G421">
        <v>1</v>
      </c>
      <c r="H421">
        <v>-7507.49</v>
      </c>
      <c r="J421">
        <v>0</v>
      </c>
      <c r="L421" t="s">
        <v>166</v>
      </c>
      <c r="M421" t="s">
        <v>212</v>
      </c>
      <c r="N421">
        <v>100</v>
      </c>
      <c r="O421" t="s">
        <v>16</v>
      </c>
      <c r="P421" t="s">
        <v>212</v>
      </c>
      <c r="R421" t="s">
        <v>262</v>
      </c>
      <c r="V421" t="s">
        <v>260</v>
      </c>
      <c r="W421" t="s">
        <v>198</v>
      </c>
      <c r="X421" t="s">
        <v>199</v>
      </c>
      <c r="Y421" t="s">
        <v>199</v>
      </c>
      <c r="Z421" t="s">
        <v>199</v>
      </c>
      <c r="AA421" t="s">
        <v>28</v>
      </c>
      <c r="AD421">
        <v>0</v>
      </c>
      <c r="AE421">
        <v>0</v>
      </c>
    </row>
    <row r="422" spans="1:31">
      <c r="A422" t="s">
        <v>759</v>
      </c>
      <c r="C422" s="93">
        <v>45264</v>
      </c>
      <c r="D422">
        <v>-7507.49</v>
      </c>
      <c r="E422">
        <v>0</v>
      </c>
      <c r="F422" t="s">
        <v>52</v>
      </c>
      <c r="G422">
        <v>1</v>
      </c>
      <c r="H422">
        <v>-7507.49</v>
      </c>
      <c r="J422">
        <v>0</v>
      </c>
      <c r="L422" t="s">
        <v>166</v>
      </c>
      <c r="M422" t="s">
        <v>217</v>
      </c>
      <c r="N422">
        <v>100</v>
      </c>
      <c r="O422" t="s">
        <v>186</v>
      </c>
      <c r="P422" t="s">
        <v>217</v>
      </c>
      <c r="R422" t="s">
        <v>260</v>
      </c>
      <c r="V422" t="s">
        <v>260</v>
      </c>
      <c r="W422" t="s">
        <v>198</v>
      </c>
      <c r="X422" t="s">
        <v>199</v>
      </c>
      <c r="Y422" t="s">
        <v>199</v>
      </c>
      <c r="Z422" t="s">
        <v>199</v>
      </c>
      <c r="AA422" t="s">
        <v>28</v>
      </c>
      <c r="AD422">
        <v>0</v>
      </c>
      <c r="AE422">
        <v>0</v>
      </c>
    </row>
    <row r="423" spans="1:31">
      <c r="A423" t="s">
        <v>760</v>
      </c>
      <c r="C423" s="93">
        <v>45264</v>
      </c>
      <c r="D423">
        <v>-5000</v>
      </c>
      <c r="E423">
        <v>0</v>
      </c>
      <c r="F423" t="s">
        <v>52</v>
      </c>
      <c r="G423">
        <v>1</v>
      </c>
      <c r="H423">
        <v>-5000</v>
      </c>
      <c r="J423">
        <v>0</v>
      </c>
      <c r="L423" t="s">
        <v>166</v>
      </c>
      <c r="M423" t="s">
        <v>265</v>
      </c>
      <c r="N423">
        <v>100</v>
      </c>
      <c r="O423" t="s">
        <v>175</v>
      </c>
      <c r="P423" t="s">
        <v>265</v>
      </c>
      <c r="R423" t="s">
        <v>266</v>
      </c>
      <c r="V423" t="s">
        <v>266</v>
      </c>
      <c r="W423" t="s">
        <v>267</v>
      </c>
      <c r="X423" t="s">
        <v>24</v>
      </c>
      <c r="Y423" t="s">
        <v>268</v>
      </c>
      <c r="Z423" t="s">
        <v>268</v>
      </c>
      <c r="AA423" t="s">
        <v>24</v>
      </c>
      <c r="AD423">
        <v>0</v>
      </c>
      <c r="AE423">
        <v>0</v>
      </c>
    </row>
    <row r="424" spans="1:31">
      <c r="A424" t="s">
        <v>761</v>
      </c>
      <c r="C424" s="93">
        <v>45263</v>
      </c>
      <c r="D424">
        <v>-262</v>
      </c>
      <c r="E424">
        <v>0</v>
      </c>
      <c r="F424" t="s">
        <v>52</v>
      </c>
      <c r="G424">
        <v>1</v>
      </c>
      <c r="H424">
        <v>-262</v>
      </c>
      <c r="J424">
        <v>0</v>
      </c>
      <c r="L424" t="s">
        <v>166</v>
      </c>
      <c r="M424" t="s">
        <v>166</v>
      </c>
      <c r="N424">
        <v>100</v>
      </c>
      <c r="O424" t="s">
        <v>186</v>
      </c>
      <c r="P424" t="s">
        <v>166</v>
      </c>
      <c r="R424" t="s">
        <v>270</v>
      </c>
      <c r="V424" t="s">
        <v>270</v>
      </c>
      <c r="W424" t="s">
        <v>31</v>
      </c>
      <c r="X424" t="s">
        <v>168</v>
      </c>
      <c r="Y424" t="s">
        <v>168</v>
      </c>
      <c r="Z424" t="s">
        <v>168</v>
      </c>
      <c r="AA424" t="s">
        <v>31</v>
      </c>
      <c r="AD424">
        <v>0</v>
      </c>
      <c r="AE424">
        <v>0</v>
      </c>
    </row>
    <row r="425" spans="1:31">
      <c r="A425" t="s">
        <v>762</v>
      </c>
      <c r="C425" s="93">
        <v>45263</v>
      </c>
      <c r="D425">
        <v>-2130</v>
      </c>
      <c r="E425">
        <v>0</v>
      </c>
      <c r="F425" t="s">
        <v>52</v>
      </c>
      <c r="G425">
        <v>1</v>
      </c>
      <c r="H425">
        <v>-2130</v>
      </c>
      <c r="J425">
        <v>0</v>
      </c>
      <c r="L425" t="s">
        <v>166</v>
      </c>
      <c r="M425" t="s">
        <v>274</v>
      </c>
      <c r="N425">
        <v>100</v>
      </c>
      <c r="O425" t="s">
        <v>175</v>
      </c>
      <c r="P425" t="s">
        <v>274</v>
      </c>
      <c r="R425" t="s">
        <v>275</v>
      </c>
      <c r="V425" t="s">
        <v>276</v>
      </c>
      <c r="W425" t="s">
        <v>17</v>
      </c>
      <c r="X425" t="s">
        <v>277</v>
      </c>
      <c r="Y425" t="s">
        <v>268</v>
      </c>
      <c r="Z425" t="s">
        <v>268</v>
      </c>
      <c r="AA425" t="s">
        <v>17</v>
      </c>
      <c r="AD425">
        <v>0</v>
      </c>
      <c r="AE425">
        <v>0</v>
      </c>
    </row>
    <row r="426" spans="1:31">
      <c r="A426" t="s">
        <v>763</v>
      </c>
      <c r="C426" s="93">
        <v>45263</v>
      </c>
      <c r="D426">
        <v>-5000</v>
      </c>
      <c r="E426">
        <v>0</v>
      </c>
      <c r="F426" t="s">
        <v>52</v>
      </c>
      <c r="G426">
        <v>1</v>
      </c>
      <c r="H426">
        <v>-5000</v>
      </c>
      <c r="J426">
        <v>0</v>
      </c>
      <c r="L426" t="s">
        <v>166</v>
      </c>
      <c r="M426" t="s">
        <v>279</v>
      </c>
      <c r="N426">
        <v>100</v>
      </c>
      <c r="O426" t="s">
        <v>175</v>
      </c>
      <c r="P426" t="s">
        <v>279</v>
      </c>
      <c r="R426" t="s">
        <v>280</v>
      </c>
      <c r="V426" t="s">
        <v>281</v>
      </c>
      <c r="W426" t="s">
        <v>282</v>
      </c>
      <c r="X426" t="s">
        <v>283</v>
      </c>
      <c r="Y426" t="s">
        <v>268</v>
      </c>
      <c r="Z426" t="s">
        <v>268</v>
      </c>
      <c r="AA426" t="s">
        <v>23</v>
      </c>
      <c r="AD426">
        <v>0</v>
      </c>
      <c r="AE426">
        <v>0</v>
      </c>
    </row>
    <row r="427" spans="1:31">
      <c r="A427" t="s">
        <v>764</v>
      </c>
      <c r="C427" s="93">
        <v>45262</v>
      </c>
      <c r="D427">
        <v>-5500</v>
      </c>
      <c r="E427">
        <v>0</v>
      </c>
      <c r="F427" t="s">
        <v>52</v>
      </c>
      <c r="G427">
        <v>1</v>
      </c>
      <c r="H427">
        <v>-5500</v>
      </c>
      <c r="J427">
        <v>0</v>
      </c>
      <c r="L427" t="s">
        <v>166</v>
      </c>
      <c r="M427" t="s">
        <v>285</v>
      </c>
      <c r="N427">
        <v>100</v>
      </c>
      <c r="O427" t="s">
        <v>175</v>
      </c>
      <c r="P427" t="s">
        <v>285</v>
      </c>
      <c r="R427" t="s">
        <v>286</v>
      </c>
      <c r="U427" t="s">
        <v>287</v>
      </c>
      <c r="V427" t="s">
        <v>286</v>
      </c>
      <c r="W427" t="s">
        <v>288</v>
      </c>
      <c r="X427" t="s">
        <v>289</v>
      </c>
      <c r="Y427" t="s">
        <v>290</v>
      </c>
      <c r="Z427" t="s">
        <v>290</v>
      </c>
      <c r="AA427" t="s">
        <v>26</v>
      </c>
      <c r="AD427">
        <v>0</v>
      </c>
      <c r="AE427">
        <v>0</v>
      </c>
    </row>
    <row r="428" spans="1:31">
      <c r="A428" t="s">
        <v>765</v>
      </c>
      <c r="C428" s="93">
        <v>45261</v>
      </c>
      <c r="D428">
        <v>-120</v>
      </c>
      <c r="E428">
        <v>0</v>
      </c>
      <c r="F428" t="s">
        <v>52</v>
      </c>
      <c r="G428">
        <v>1</v>
      </c>
      <c r="H428">
        <v>-120</v>
      </c>
      <c r="J428">
        <v>0</v>
      </c>
      <c r="L428" t="s">
        <v>166</v>
      </c>
      <c r="M428" t="s">
        <v>292</v>
      </c>
      <c r="N428">
        <v>100</v>
      </c>
      <c r="O428" t="s">
        <v>204</v>
      </c>
      <c r="P428" t="s">
        <v>292</v>
      </c>
      <c r="R428" t="s">
        <v>766</v>
      </c>
      <c r="V428" t="s">
        <v>294</v>
      </c>
      <c r="W428" t="s">
        <v>31</v>
      </c>
      <c r="X428" t="s">
        <v>168</v>
      </c>
      <c r="Y428" t="s">
        <v>168</v>
      </c>
      <c r="Z428" t="s">
        <v>168</v>
      </c>
      <c r="AA428" t="s">
        <v>31</v>
      </c>
      <c r="AD428">
        <v>0</v>
      </c>
      <c r="AE428">
        <v>0</v>
      </c>
    </row>
    <row r="429" spans="1:31">
      <c r="A429" t="s">
        <v>767</v>
      </c>
      <c r="C429" s="93">
        <v>45261</v>
      </c>
      <c r="D429">
        <v>-1700</v>
      </c>
      <c r="E429">
        <v>0</v>
      </c>
      <c r="F429" t="s">
        <v>52</v>
      </c>
      <c r="G429">
        <v>1</v>
      </c>
      <c r="H429">
        <v>-1700</v>
      </c>
      <c r="J429">
        <v>0</v>
      </c>
      <c r="L429" t="s">
        <v>166</v>
      </c>
      <c r="M429" t="s">
        <v>296</v>
      </c>
      <c r="N429">
        <v>100</v>
      </c>
      <c r="O429" t="s">
        <v>175</v>
      </c>
      <c r="P429" t="s">
        <v>296</v>
      </c>
      <c r="R429" t="s">
        <v>297</v>
      </c>
      <c r="V429" t="s">
        <v>298</v>
      </c>
      <c r="W429" t="s">
        <v>31</v>
      </c>
      <c r="X429" t="s">
        <v>168</v>
      </c>
      <c r="Y429" t="s">
        <v>168</v>
      </c>
      <c r="Z429" t="s">
        <v>168</v>
      </c>
      <c r="AA429" t="s">
        <v>31</v>
      </c>
      <c r="AD429">
        <v>0</v>
      </c>
      <c r="AE429">
        <v>0</v>
      </c>
    </row>
    <row r="430" spans="1:31">
      <c r="A430" t="s">
        <v>768</v>
      </c>
      <c r="C430" s="93">
        <v>45260</v>
      </c>
      <c r="D430">
        <v>-400</v>
      </c>
      <c r="E430">
        <v>0</v>
      </c>
      <c r="F430" t="s">
        <v>52</v>
      </c>
      <c r="G430">
        <v>1</v>
      </c>
      <c r="H430">
        <v>-400</v>
      </c>
      <c r="J430">
        <v>0</v>
      </c>
      <c r="L430" t="s">
        <v>166</v>
      </c>
      <c r="M430" t="s">
        <v>300</v>
      </c>
      <c r="N430">
        <v>100</v>
      </c>
      <c r="O430" t="s">
        <v>175</v>
      </c>
      <c r="P430" t="s">
        <v>300</v>
      </c>
      <c r="R430" t="s">
        <v>301</v>
      </c>
      <c r="V430" t="s">
        <v>302</v>
      </c>
      <c r="W430" t="s">
        <v>178</v>
      </c>
      <c r="X430" t="s">
        <v>179</v>
      </c>
      <c r="Y430" t="s">
        <v>180</v>
      </c>
      <c r="Z430" t="s">
        <v>180</v>
      </c>
      <c r="AA430" t="s">
        <v>20</v>
      </c>
      <c r="AD430">
        <v>0</v>
      </c>
      <c r="AE430">
        <v>0</v>
      </c>
    </row>
    <row r="431" spans="1:31">
      <c r="A431" t="s">
        <v>769</v>
      </c>
      <c r="C431" s="93">
        <v>45260</v>
      </c>
      <c r="D431">
        <v>-3000</v>
      </c>
      <c r="E431">
        <v>0</v>
      </c>
      <c r="F431" t="s">
        <v>52</v>
      </c>
      <c r="G431">
        <v>1</v>
      </c>
      <c r="H431">
        <v>-3000</v>
      </c>
      <c r="J431">
        <v>0</v>
      </c>
      <c r="L431" t="s">
        <v>166</v>
      </c>
      <c r="M431" t="s">
        <v>166</v>
      </c>
      <c r="N431">
        <v>100</v>
      </c>
      <c r="O431" t="s">
        <v>175</v>
      </c>
      <c r="P431" t="s">
        <v>166</v>
      </c>
      <c r="R431" t="s">
        <v>308</v>
      </c>
      <c r="V431" t="s">
        <v>309</v>
      </c>
      <c r="W431" t="s">
        <v>309</v>
      </c>
      <c r="X431" t="s">
        <v>309</v>
      </c>
      <c r="Y431" t="s">
        <v>310</v>
      </c>
      <c r="Z431" t="s">
        <v>310</v>
      </c>
      <c r="AA431" t="s">
        <v>25</v>
      </c>
      <c r="AD431">
        <v>0</v>
      </c>
      <c r="AE431">
        <v>0</v>
      </c>
    </row>
    <row r="432" spans="1:31">
      <c r="A432" t="s">
        <v>770</v>
      </c>
      <c r="C432" s="93">
        <v>45260</v>
      </c>
      <c r="D432">
        <v>-10000</v>
      </c>
      <c r="E432">
        <v>0</v>
      </c>
      <c r="F432" t="s">
        <v>52</v>
      </c>
      <c r="G432">
        <v>1</v>
      </c>
      <c r="H432">
        <v>-10000</v>
      </c>
      <c r="J432">
        <v>0</v>
      </c>
      <c r="L432" t="s">
        <v>166</v>
      </c>
      <c r="M432" t="s">
        <v>166</v>
      </c>
      <c r="N432">
        <v>100</v>
      </c>
      <c r="O432" t="s">
        <v>16</v>
      </c>
      <c r="P432" t="s">
        <v>166</v>
      </c>
      <c r="R432" t="s">
        <v>312</v>
      </c>
      <c r="V432" t="s">
        <v>313</v>
      </c>
      <c r="W432" t="s">
        <v>313</v>
      </c>
      <c r="X432" t="s">
        <v>313</v>
      </c>
      <c r="Y432" t="s">
        <v>310</v>
      </c>
      <c r="Z432" t="s">
        <v>310</v>
      </c>
      <c r="AA432" t="s">
        <v>16</v>
      </c>
      <c r="AD432">
        <v>0</v>
      </c>
      <c r="AE432">
        <v>0</v>
      </c>
    </row>
    <row r="433" spans="1:31">
      <c r="A433" t="s">
        <v>771</v>
      </c>
      <c r="C433" s="93">
        <v>45260</v>
      </c>
      <c r="D433">
        <v>-2000</v>
      </c>
      <c r="E433">
        <v>0</v>
      </c>
      <c r="F433" t="s">
        <v>52</v>
      </c>
      <c r="G433">
        <v>1</v>
      </c>
      <c r="H433">
        <v>-2000</v>
      </c>
      <c r="J433">
        <v>0</v>
      </c>
      <c r="L433" t="s">
        <v>166</v>
      </c>
      <c r="M433" t="s">
        <v>166</v>
      </c>
      <c r="N433">
        <v>100</v>
      </c>
      <c r="O433" t="s">
        <v>175</v>
      </c>
      <c r="P433" t="s">
        <v>166</v>
      </c>
      <c r="R433" t="s">
        <v>315</v>
      </c>
      <c r="V433" t="s">
        <v>316</v>
      </c>
      <c r="W433" t="s">
        <v>316</v>
      </c>
      <c r="X433" t="s">
        <v>316</v>
      </c>
      <c r="Y433" t="s">
        <v>310</v>
      </c>
      <c r="Z433" t="s">
        <v>310</v>
      </c>
      <c r="AA433" t="s">
        <v>19</v>
      </c>
      <c r="AD433">
        <v>0</v>
      </c>
      <c r="AE433">
        <v>0</v>
      </c>
    </row>
    <row r="434" spans="1:31">
      <c r="A434" t="s">
        <v>772</v>
      </c>
      <c r="C434" s="93">
        <v>45260</v>
      </c>
      <c r="D434">
        <v>-10000</v>
      </c>
      <c r="E434">
        <v>0</v>
      </c>
      <c r="F434" t="s">
        <v>52</v>
      </c>
      <c r="G434">
        <v>1</v>
      </c>
      <c r="H434">
        <v>-10000</v>
      </c>
      <c r="J434">
        <v>0</v>
      </c>
      <c r="L434" t="s">
        <v>166</v>
      </c>
      <c r="M434" t="s">
        <v>166</v>
      </c>
      <c r="N434">
        <v>100</v>
      </c>
      <c r="O434" t="s">
        <v>24</v>
      </c>
      <c r="P434" t="s">
        <v>166</v>
      </c>
      <c r="R434" t="s">
        <v>318</v>
      </c>
      <c r="V434" t="s">
        <v>319</v>
      </c>
      <c r="W434" t="s">
        <v>319</v>
      </c>
      <c r="X434" t="s">
        <v>319</v>
      </c>
      <c r="Y434" t="s">
        <v>310</v>
      </c>
      <c r="Z434" t="s">
        <v>310</v>
      </c>
      <c r="AA434" t="s">
        <v>24</v>
      </c>
      <c r="AD434">
        <v>0</v>
      </c>
      <c r="AE434">
        <v>0</v>
      </c>
    </row>
    <row r="435" spans="1:31">
      <c r="A435" t="s">
        <v>773</v>
      </c>
      <c r="C435" s="93">
        <v>45260</v>
      </c>
      <c r="D435">
        <v>-124</v>
      </c>
      <c r="E435">
        <v>0</v>
      </c>
      <c r="F435" t="s">
        <v>52</v>
      </c>
      <c r="G435">
        <v>1</v>
      </c>
      <c r="H435">
        <v>-124</v>
      </c>
      <c r="J435">
        <v>0</v>
      </c>
      <c r="L435" t="s">
        <v>166</v>
      </c>
      <c r="M435" t="s">
        <v>321</v>
      </c>
      <c r="N435">
        <v>100</v>
      </c>
      <c r="O435" t="s">
        <v>230</v>
      </c>
      <c r="P435" t="s">
        <v>321</v>
      </c>
      <c r="R435" t="s">
        <v>322</v>
      </c>
      <c r="V435" t="s">
        <v>323</v>
      </c>
      <c r="W435" t="s">
        <v>31</v>
      </c>
      <c r="X435" t="s">
        <v>168</v>
      </c>
      <c r="Y435" t="s">
        <v>168</v>
      </c>
      <c r="Z435" t="s">
        <v>168</v>
      </c>
      <c r="AA435" t="s">
        <v>31</v>
      </c>
      <c r="AD435">
        <v>0</v>
      </c>
      <c r="AE435">
        <v>0</v>
      </c>
    </row>
    <row r="436" spans="1:31">
      <c r="A436" t="s">
        <v>774</v>
      </c>
      <c r="C436" s="93">
        <v>45260</v>
      </c>
      <c r="D436">
        <v>-500</v>
      </c>
      <c r="E436">
        <v>0</v>
      </c>
      <c r="F436" t="s">
        <v>52</v>
      </c>
      <c r="G436">
        <v>1</v>
      </c>
      <c r="H436">
        <v>-500</v>
      </c>
      <c r="J436">
        <v>0</v>
      </c>
      <c r="L436" t="s">
        <v>166</v>
      </c>
      <c r="M436" t="s">
        <v>325</v>
      </c>
      <c r="N436">
        <v>100</v>
      </c>
      <c r="O436" t="s">
        <v>167</v>
      </c>
      <c r="P436" t="s">
        <v>325</v>
      </c>
      <c r="R436" t="s">
        <v>326</v>
      </c>
      <c r="V436" t="s">
        <v>326</v>
      </c>
      <c r="W436" t="s">
        <v>31</v>
      </c>
      <c r="X436" t="s">
        <v>168</v>
      </c>
      <c r="Y436" t="s">
        <v>168</v>
      </c>
      <c r="Z436" t="s">
        <v>168</v>
      </c>
      <c r="AA436" t="s">
        <v>31</v>
      </c>
      <c r="AD436">
        <v>0</v>
      </c>
      <c r="AE436">
        <v>0</v>
      </c>
    </row>
    <row r="437" spans="1:31">
      <c r="A437" t="s">
        <v>775</v>
      </c>
      <c r="C437" s="93">
        <v>45259</v>
      </c>
      <c r="D437">
        <v>-13000</v>
      </c>
      <c r="E437">
        <v>0</v>
      </c>
      <c r="F437" t="s">
        <v>52</v>
      </c>
      <c r="G437">
        <v>1</v>
      </c>
      <c r="H437">
        <v>-13000</v>
      </c>
      <c r="J437">
        <v>0</v>
      </c>
      <c r="L437" t="s">
        <v>166</v>
      </c>
      <c r="M437" t="s">
        <v>304</v>
      </c>
      <c r="N437">
        <v>100</v>
      </c>
      <c r="O437" t="s">
        <v>175</v>
      </c>
      <c r="P437" t="s">
        <v>304</v>
      </c>
      <c r="R437" t="s">
        <v>305</v>
      </c>
      <c r="V437" t="s">
        <v>306</v>
      </c>
      <c r="W437" t="s">
        <v>178</v>
      </c>
      <c r="X437" t="s">
        <v>179</v>
      </c>
      <c r="Y437" t="s">
        <v>180</v>
      </c>
      <c r="Z437" t="s">
        <v>180</v>
      </c>
      <c r="AA437" t="s">
        <v>20</v>
      </c>
      <c r="AD437">
        <v>0</v>
      </c>
      <c r="AE437">
        <v>0</v>
      </c>
    </row>
    <row r="438" spans="1:31">
      <c r="A438" t="s">
        <v>776</v>
      </c>
      <c r="C438" s="93">
        <v>45258</v>
      </c>
      <c r="D438">
        <v>-611.38</v>
      </c>
      <c r="E438">
        <v>0</v>
      </c>
      <c r="F438" t="s">
        <v>52</v>
      </c>
      <c r="G438">
        <v>1</v>
      </c>
      <c r="H438">
        <v>-611.38</v>
      </c>
      <c r="J438">
        <v>0</v>
      </c>
      <c r="L438" t="s">
        <v>166</v>
      </c>
      <c r="M438" t="s">
        <v>328</v>
      </c>
      <c r="N438">
        <v>100</v>
      </c>
      <c r="O438" t="s">
        <v>16</v>
      </c>
      <c r="P438" t="s">
        <v>328</v>
      </c>
      <c r="R438" t="s">
        <v>329</v>
      </c>
      <c r="V438" t="s">
        <v>329</v>
      </c>
      <c r="W438" t="s">
        <v>31</v>
      </c>
      <c r="X438" t="s">
        <v>168</v>
      </c>
      <c r="Y438" t="s">
        <v>168</v>
      </c>
      <c r="Z438" t="s">
        <v>168</v>
      </c>
      <c r="AA438" t="s">
        <v>31</v>
      </c>
      <c r="AD438">
        <v>0</v>
      </c>
      <c r="AE438">
        <v>0</v>
      </c>
    </row>
    <row r="439" spans="1:31">
      <c r="A439" t="s">
        <v>777</v>
      </c>
      <c r="C439" s="93">
        <v>45256</v>
      </c>
      <c r="D439">
        <v>-811.37</v>
      </c>
      <c r="E439">
        <v>0</v>
      </c>
      <c r="F439" t="s">
        <v>52</v>
      </c>
      <c r="G439">
        <v>1</v>
      </c>
      <c r="H439">
        <v>-811.37</v>
      </c>
      <c r="J439">
        <v>0</v>
      </c>
      <c r="L439" t="s">
        <v>166</v>
      </c>
      <c r="M439" t="s">
        <v>331</v>
      </c>
      <c r="N439">
        <v>100</v>
      </c>
      <c r="O439" t="s">
        <v>16</v>
      </c>
      <c r="P439" t="s">
        <v>331</v>
      </c>
      <c r="R439" t="s">
        <v>332</v>
      </c>
      <c r="V439" t="s">
        <v>332</v>
      </c>
      <c r="W439" t="s">
        <v>31</v>
      </c>
      <c r="X439" t="s">
        <v>168</v>
      </c>
      <c r="Y439" t="s">
        <v>168</v>
      </c>
      <c r="Z439" t="s">
        <v>168</v>
      </c>
      <c r="AA439" t="s">
        <v>31</v>
      </c>
      <c r="AD439">
        <v>0</v>
      </c>
      <c r="AE439">
        <v>0</v>
      </c>
    </row>
    <row r="440" spans="1:31">
      <c r="A440" t="s">
        <v>778</v>
      </c>
      <c r="C440" s="93">
        <v>45252</v>
      </c>
      <c r="D440">
        <v>-184.27</v>
      </c>
      <c r="E440">
        <v>0</v>
      </c>
      <c r="F440" t="s">
        <v>52</v>
      </c>
      <c r="G440">
        <v>1</v>
      </c>
      <c r="H440">
        <v>-184.27</v>
      </c>
      <c r="J440">
        <v>0</v>
      </c>
      <c r="L440" t="s">
        <v>166</v>
      </c>
      <c r="M440" t="s">
        <v>334</v>
      </c>
      <c r="N440">
        <v>100</v>
      </c>
      <c r="O440" t="s">
        <v>16</v>
      </c>
      <c r="P440" t="s">
        <v>334</v>
      </c>
      <c r="R440" t="s">
        <v>335</v>
      </c>
      <c r="V440" t="s">
        <v>335</v>
      </c>
      <c r="W440" t="s">
        <v>31</v>
      </c>
      <c r="X440" t="s">
        <v>168</v>
      </c>
      <c r="Y440" t="s">
        <v>168</v>
      </c>
      <c r="Z440" t="s">
        <v>168</v>
      </c>
      <c r="AA440" t="s">
        <v>31</v>
      </c>
      <c r="AD440">
        <v>0</v>
      </c>
      <c r="AE440">
        <v>0</v>
      </c>
    </row>
    <row r="441" spans="1:31">
      <c r="A441" t="s">
        <v>779</v>
      </c>
      <c r="C441" s="93">
        <v>45252</v>
      </c>
      <c r="D441">
        <v>-52.8</v>
      </c>
      <c r="E441">
        <v>0</v>
      </c>
      <c r="F441" t="s">
        <v>52</v>
      </c>
      <c r="G441">
        <v>1</v>
      </c>
      <c r="H441">
        <v>-52.8</v>
      </c>
      <c r="J441">
        <v>0</v>
      </c>
      <c r="L441" t="s">
        <v>166</v>
      </c>
      <c r="M441" t="s">
        <v>192</v>
      </c>
      <c r="N441">
        <v>100</v>
      </c>
      <c r="O441" t="s">
        <v>167</v>
      </c>
      <c r="P441" t="s">
        <v>192</v>
      </c>
      <c r="R441" t="s">
        <v>337</v>
      </c>
      <c r="V441" t="s">
        <v>194</v>
      </c>
      <c r="W441" t="s">
        <v>31</v>
      </c>
      <c r="X441" t="s">
        <v>168</v>
      </c>
      <c r="Y441" t="s">
        <v>168</v>
      </c>
      <c r="Z441" t="s">
        <v>168</v>
      </c>
      <c r="AA441" t="s">
        <v>31</v>
      </c>
      <c r="AD441">
        <v>0</v>
      </c>
      <c r="AE441">
        <v>0</v>
      </c>
    </row>
    <row r="442" spans="1:31">
      <c r="A442" t="s">
        <v>780</v>
      </c>
      <c r="C442" s="93">
        <v>45252</v>
      </c>
      <c r="D442">
        <v>-1000</v>
      </c>
      <c r="E442">
        <v>0</v>
      </c>
      <c r="F442" t="s">
        <v>52</v>
      </c>
      <c r="G442">
        <v>1</v>
      </c>
      <c r="H442">
        <v>-1000</v>
      </c>
      <c r="J442">
        <v>0</v>
      </c>
      <c r="L442" t="s">
        <v>166</v>
      </c>
      <c r="M442" t="s">
        <v>339</v>
      </c>
      <c r="N442">
        <v>100</v>
      </c>
      <c r="O442" t="s">
        <v>186</v>
      </c>
      <c r="P442" t="s">
        <v>339</v>
      </c>
      <c r="R442" t="s">
        <v>340</v>
      </c>
      <c r="V442" t="s">
        <v>340</v>
      </c>
      <c r="W442" t="s">
        <v>31</v>
      </c>
      <c r="X442" t="s">
        <v>168</v>
      </c>
      <c r="Y442" t="s">
        <v>168</v>
      </c>
      <c r="Z442" t="s">
        <v>168</v>
      </c>
      <c r="AA442" t="s">
        <v>31</v>
      </c>
      <c r="AD442">
        <v>0</v>
      </c>
      <c r="AE442">
        <v>0</v>
      </c>
    </row>
    <row r="443" spans="1:31">
      <c r="A443" t="s">
        <v>781</v>
      </c>
      <c r="C443" s="93">
        <v>45250</v>
      </c>
      <c r="D443">
        <v>-622.63</v>
      </c>
      <c r="E443">
        <v>0</v>
      </c>
      <c r="F443" t="s">
        <v>52</v>
      </c>
      <c r="G443">
        <v>1</v>
      </c>
      <c r="H443">
        <v>-622.63</v>
      </c>
      <c r="J443">
        <v>0</v>
      </c>
      <c r="L443" t="s">
        <v>166</v>
      </c>
      <c r="M443" t="s">
        <v>342</v>
      </c>
      <c r="N443">
        <v>100</v>
      </c>
      <c r="P443" t="s">
        <v>342</v>
      </c>
      <c r="R443" t="s">
        <v>343</v>
      </c>
      <c r="V443" t="s">
        <v>343</v>
      </c>
      <c r="W443" t="s">
        <v>31</v>
      </c>
      <c r="X443" t="s">
        <v>168</v>
      </c>
      <c r="Y443" t="s">
        <v>168</v>
      </c>
      <c r="Z443" t="s">
        <v>168</v>
      </c>
      <c r="AA443" t="s">
        <v>31</v>
      </c>
      <c r="AD443">
        <v>0</v>
      </c>
      <c r="AE443">
        <v>0</v>
      </c>
    </row>
    <row r="444" spans="1:31">
      <c r="A444" t="s">
        <v>782</v>
      </c>
      <c r="C444" s="93">
        <v>45250</v>
      </c>
      <c r="D444">
        <v>-6980.61</v>
      </c>
      <c r="E444">
        <v>0</v>
      </c>
      <c r="F444" t="s">
        <v>52</v>
      </c>
      <c r="G444">
        <v>1</v>
      </c>
      <c r="H444">
        <v>-6980.61</v>
      </c>
      <c r="J444">
        <v>0</v>
      </c>
      <c r="L444" t="s">
        <v>166</v>
      </c>
      <c r="M444" t="s">
        <v>345</v>
      </c>
      <c r="N444">
        <v>100</v>
      </c>
      <c r="O444" t="s">
        <v>175</v>
      </c>
      <c r="P444" t="s">
        <v>345</v>
      </c>
      <c r="R444" t="s">
        <v>346</v>
      </c>
      <c r="V444" t="s">
        <v>347</v>
      </c>
      <c r="W444" t="s">
        <v>348</v>
      </c>
      <c r="X444" t="s">
        <v>349</v>
      </c>
      <c r="Y444" t="s">
        <v>349</v>
      </c>
      <c r="Z444" t="s">
        <v>349</v>
      </c>
      <c r="AA444" t="s">
        <v>28</v>
      </c>
      <c r="AD444">
        <v>0</v>
      </c>
      <c r="AE444">
        <v>0</v>
      </c>
    </row>
    <row r="445" spans="1:31">
      <c r="A445" t="s">
        <v>783</v>
      </c>
      <c r="C445" s="93">
        <v>45250</v>
      </c>
      <c r="D445">
        <v>-553.51</v>
      </c>
      <c r="E445">
        <v>0</v>
      </c>
      <c r="F445" t="s">
        <v>52</v>
      </c>
      <c r="G445">
        <v>1</v>
      </c>
      <c r="H445">
        <v>-553.51</v>
      </c>
      <c r="J445">
        <v>0</v>
      </c>
      <c r="L445" t="s">
        <v>166</v>
      </c>
      <c r="M445" t="s">
        <v>345</v>
      </c>
      <c r="N445">
        <v>100</v>
      </c>
      <c r="O445" t="s">
        <v>175</v>
      </c>
      <c r="P445" t="s">
        <v>345</v>
      </c>
      <c r="R445" t="s">
        <v>351</v>
      </c>
      <c r="V445" t="s">
        <v>281</v>
      </c>
      <c r="W445" t="s">
        <v>282</v>
      </c>
      <c r="X445" t="s">
        <v>283</v>
      </c>
      <c r="Y445" t="s">
        <v>268</v>
      </c>
      <c r="Z445" t="s">
        <v>268</v>
      </c>
      <c r="AA445" t="s">
        <v>23</v>
      </c>
      <c r="AD445">
        <v>0</v>
      </c>
      <c r="AE445">
        <v>0</v>
      </c>
    </row>
    <row r="446" spans="1:31">
      <c r="A446" t="s">
        <v>784</v>
      </c>
      <c r="C446" s="93">
        <v>45249</v>
      </c>
      <c r="D446">
        <v>-572.77</v>
      </c>
      <c r="E446">
        <v>0</v>
      </c>
      <c r="F446" t="s">
        <v>52</v>
      </c>
      <c r="G446">
        <v>1</v>
      </c>
      <c r="H446">
        <v>-572.77</v>
      </c>
      <c r="J446">
        <v>0</v>
      </c>
      <c r="L446" t="s">
        <v>166</v>
      </c>
      <c r="M446" t="s">
        <v>345</v>
      </c>
      <c r="N446">
        <v>100</v>
      </c>
      <c r="O446" t="s">
        <v>175</v>
      </c>
      <c r="P446" t="s">
        <v>345</v>
      </c>
      <c r="R446" t="s">
        <v>353</v>
      </c>
      <c r="V446" t="s">
        <v>354</v>
      </c>
      <c r="W446" t="s">
        <v>348</v>
      </c>
      <c r="X446" t="s">
        <v>349</v>
      </c>
      <c r="Y446" t="s">
        <v>349</v>
      </c>
      <c r="Z446" t="s">
        <v>349</v>
      </c>
      <c r="AA446" t="s">
        <v>28</v>
      </c>
      <c r="AD446">
        <v>0</v>
      </c>
      <c r="AE446">
        <v>0</v>
      </c>
    </row>
    <row r="447" spans="1:31">
      <c r="A447" t="s">
        <v>785</v>
      </c>
      <c r="C447" s="93">
        <v>45249</v>
      </c>
      <c r="D447">
        <v>-2904.3</v>
      </c>
      <c r="E447">
        <v>0</v>
      </c>
      <c r="F447" t="s">
        <v>52</v>
      </c>
      <c r="G447">
        <v>1</v>
      </c>
      <c r="H447">
        <v>-2904.3</v>
      </c>
      <c r="J447">
        <v>0</v>
      </c>
      <c r="L447" t="s">
        <v>166</v>
      </c>
      <c r="M447" t="s">
        <v>345</v>
      </c>
      <c r="N447">
        <v>100</v>
      </c>
      <c r="O447" t="s">
        <v>175</v>
      </c>
      <c r="P447" t="s">
        <v>345</v>
      </c>
      <c r="R447" t="s">
        <v>356</v>
      </c>
      <c r="V447" t="s">
        <v>357</v>
      </c>
      <c r="W447" t="s">
        <v>348</v>
      </c>
      <c r="X447" t="s">
        <v>349</v>
      </c>
      <c r="Y447" t="s">
        <v>349</v>
      </c>
      <c r="Z447" t="s">
        <v>349</v>
      </c>
      <c r="AA447" t="s">
        <v>28</v>
      </c>
      <c r="AD447">
        <v>0</v>
      </c>
      <c r="AE447">
        <v>0</v>
      </c>
    </row>
    <row r="448" spans="1:31">
      <c r="A448" t="s">
        <v>786</v>
      </c>
      <c r="C448" s="93">
        <v>45247</v>
      </c>
      <c r="D448">
        <v>-36</v>
      </c>
      <c r="E448">
        <v>0</v>
      </c>
      <c r="F448" t="s">
        <v>52</v>
      </c>
      <c r="G448">
        <v>1</v>
      </c>
      <c r="H448">
        <v>-36</v>
      </c>
      <c r="J448">
        <v>0</v>
      </c>
      <c r="L448" t="s">
        <v>166</v>
      </c>
      <c r="M448" t="s">
        <v>362</v>
      </c>
      <c r="N448">
        <v>100</v>
      </c>
      <c r="O448" t="s">
        <v>186</v>
      </c>
      <c r="P448" t="s">
        <v>362</v>
      </c>
      <c r="R448" t="s">
        <v>363</v>
      </c>
      <c r="V448" t="s">
        <v>364</v>
      </c>
      <c r="W448" t="s">
        <v>31</v>
      </c>
      <c r="X448" t="s">
        <v>168</v>
      </c>
      <c r="Y448" t="s">
        <v>168</v>
      </c>
      <c r="Z448" t="s">
        <v>168</v>
      </c>
      <c r="AA448" t="s">
        <v>31</v>
      </c>
      <c r="AD448">
        <v>0</v>
      </c>
      <c r="AE448">
        <v>0</v>
      </c>
    </row>
    <row r="449" spans="1:31">
      <c r="A449" t="s">
        <v>787</v>
      </c>
      <c r="C449" s="93">
        <v>45247</v>
      </c>
      <c r="D449">
        <v>-259</v>
      </c>
      <c r="E449">
        <v>0</v>
      </c>
      <c r="F449" t="s">
        <v>52</v>
      </c>
      <c r="G449">
        <v>1</v>
      </c>
      <c r="H449">
        <v>-259</v>
      </c>
      <c r="J449">
        <v>0</v>
      </c>
      <c r="L449" t="s">
        <v>166</v>
      </c>
      <c r="M449" t="s">
        <v>366</v>
      </c>
      <c r="N449">
        <v>100</v>
      </c>
      <c r="O449" t="s">
        <v>16</v>
      </c>
      <c r="P449" t="s">
        <v>366</v>
      </c>
      <c r="R449" t="s">
        <v>367</v>
      </c>
      <c r="V449" t="s">
        <v>368</v>
      </c>
      <c r="W449" t="s">
        <v>31</v>
      </c>
      <c r="X449" t="s">
        <v>168</v>
      </c>
      <c r="Y449" t="s">
        <v>168</v>
      </c>
      <c r="Z449" t="s">
        <v>168</v>
      </c>
      <c r="AA449" t="s">
        <v>31</v>
      </c>
      <c r="AD449">
        <v>0</v>
      </c>
      <c r="AE449">
        <v>0</v>
      </c>
    </row>
    <row r="450" spans="1:31">
      <c r="A450" t="s">
        <v>788</v>
      </c>
      <c r="C450" s="93">
        <v>45246</v>
      </c>
      <c r="D450">
        <v>-750</v>
      </c>
      <c r="E450">
        <v>0</v>
      </c>
      <c r="F450" t="s">
        <v>52</v>
      </c>
      <c r="G450">
        <v>1</v>
      </c>
      <c r="H450">
        <v>-750</v>
      </c>
      <c r="J450">
        <v>0</v>
      </c>
      <c r="L450" t="s">
        <v>166</v>
      </c>
      <c r="M450" t="s">
        <v>370</v>
      </c>
      <c r="N450">
        <v>100</v>
      </c>
      <c r="O450" t="s">
        <v>171</v>
      </c>
      <c r="P450" t="s">
        <v>370</v>
      </c>
      <c r="R450" t="s">
        <v>371</v>
      </c>
      <c r="U450" t="s">
        <v>287</v>
      </c>
      <c r="V450" t="s">
        <v>372</v>
      </c>
      <c r="W450" t="s">
        <v>288</v>
      </c>
      <c r="X450" t="s">
        <v>289</v>
      </c>
      <c r="Y450" t="s">
        <v>290</v>
      </c>
      <c r="Z450" t="s">
        <v>290</v>
      </c>
      <c r="AA450" t="s">
        <v>26</v>
      </c>
      <c r="AD450">
        <v>0</v>
      </c>
      <c r="AE450">
        <v>0</v>
      </c>
    </row>
    <row r="451" spans="1:31">
      <c r="A451" t="s">
        <v>789</v>
      </c>
      <c r="C451" s="93">
        <v>45245</v>
      </c>
      <c r="D451">
        <v>-450</v>
      </c>
      <c r="E451">
        <v>0</v>
      </c>
      <c r="F451" t="s">
        <v>52</v>
      </c>
      <c r="G451">
        <v>1</v>
      </c>
      <c r="H451">
        <v>-450</v>
      </c>
      <c r="J451">
        <v>0</v>
      </c>
      <c r="L451" t="s">
        <v>166</v>
      </c>
      <c r="M451" t="s">
        <v>374</v>
      </c>
      <c r="N451">
        <v>100</v>
      </c>
      <c r="O451" t="s">
        <v>171</v>
      </c>
      <c r="P451" t="s">
        <v>374</v>
      </c>
      <c r="R451" t="s">
        <v>375</v>
      </c>
      <c r="V451" t="s">
        <v>376</v>
      </c>
      <c r="W451" t="s">
        <v>31</v>
      </c>
      <c r="X451" t="s">
        <v>168</v>
      </c>
      <c r="Y451" t="s">
        <v>168</v>
      </c>
      <c r="Z451" t="s">
        <v>168</v>
      </c>
      <c r="AA451" t="s">
        <v>31</v>
      </c>
      <c r="AD451">
        <v>0</v>
      </c>
      <c r="AE451">
        <v>0</v>
      </c>
    </row>
    <row r="452" spans="1:31">
      <c r="A452" t="s">
        <v>790</v>
      </c>
      <c r="C452" s="93">
        <v>45245</v>
      </c>
      <c r="D452">
        <v>-75</v>
      </c>
      <c r="E452">
        <v>0</v>
      </c>
      <c r="F452" t="s">
        <v>52</v>
      </c>
      <c r="G452">
        <v>1</v>
      </c>
      <c r="H452">
        <v>-75</v>
      </c>
      <c r="J452">
        <v>0</v>
      </c>
      <c r="L452" t="s">
        <v>166</v>
      </c>
      <c r="M452" t="s">
        <v>378</v>
      </c>
      <c r="N452">
        <v>100</v>
      </c>
      <c r="O452" t="s">
        <v>186</v>
      </c>
      <c r="P452" t="s">
        <v>378</v>
      </c>
      <c r="R452" t="s">
        <v>379</v>
      </c>
      <c r="V452" t="s">
        <v>379</v>
      </c>
      <c r="W452" t="s">
        <v>31</v>
      </c>
      <c r="X452" t="s">
        <v>168</v>
      </c>
      <c r="Y452" t="s">
        <v>168</v>
      </c>
      <c r="Z452" t="s">
        <v>168</v>
      </c>
      <c r="AA452" t="s">
        <v>31</v>
      </c>
      <c r="AD452">
        <v>0</v>
      </c>
      <c r="AE452">
        <v>0</v>
      </c>
    </row>
    <row r="453" spans="1:31">
      <c r="A453" t="s">
        <v>791</v>
      </c>
      <c r="C453" s="93">
        <v>45244</v>
      </c>
      <c r="D453">
        <v>-700</v>
      </c>
      <c r="E453">
        <v>0</v>
      </c>
      <c r="F453" t="s">
        <v>52</v>
      </c>
      <c r="G453">
        <v>1</v>
      </c>
      <c r="H453">
        <v>-700</v>
      </c>
      <c r="J453">
        <v>0</v>
      </c>
      <c r="L453" t="s">
        <v>166</v>
      </c>
      <c r="M453" t="s">
        <v>381</v>
      </c>
      <c r="N453">
        <v>100</v>
      </c>
      <c r="O453" t="s">
        <v>171</v>
      </c>
      <c r="P453" t="s">
        <v>381</v>
      </c>
      <c r="R453" t="s">
        <v>382</v>
      </c>
      <c r="V453" t="s">
        <v>382</v>
      </c>
      <c r="W453" t="s">
        <v>31</v>
      </c>
      <c r="X453" t="s">
        <v>168</v>
      </c>
      <c r="Y453" t="s">
        <v>168</v>
      </c>
      <c r="Z453" t="s">
        <v>168</v>
      </c>
      <c r="AA453" t="s">
        <v>31</v>
      </c>
      <c r="AD453">
        <v>0</v>
      </c>
      <c r="AE453">
        <v>0</v>
      </c>
    </row>
    <row r="454" spans="1:31">
      <c r="A454" t="s">
        <v>792</v>
      </c>
      <c r="C454" s="93">
        <v>45243</v>
      </c>
      <c r="D454">
        <v>-335.61</v>
      </c>
      <c r="E454">
        <v>0</v>
      </c>
      <c r="F454" t="s">
        <v>52</v>
      </c>
      <c r="G454">
        <v>1</v>
      </c>
      <c r="H454">
        <v>-335.61</v>
      </c>
      <c r="J454">
        <v>0</v>
      </c>
      <c r="L454" t="s">
        <v>166</v>
      </c>
      <c r="M454" t="s">
        <v>384</v>
      </c>
      <c r="N454">
        <v>100</v>
      </c>
      <c r="O454" t="s">
        <v>175</v>
      </c>
      <c r="P454" t="s">
        <v>384</v>
      </c>
      <c r="R454" t="s">
        <v>385</v>
      </c>
      <c r="V454" t="s">
        <v>386</v>
      </c>
      <c r="W454" t="s">
        <v>178</v>
      </c>
      <c r="X454" t="s">
        <v>179</v>
      </c>
      <c r="Y454" t="s">
        <v>180</v>
      </c>
      <c r="Z454" t="s">
        <v>180</v>
      </c>
      <c r="AA454" t="s">
        <v>20</v>
      </c>
      <c r="AD454">
        <v>0</v>
      </c>
      <c r="AE454">
        <v>0</v>
      </c>
    </row>
    <row r="455" spans="1:31">
      <c r="A455" t="s">
        <v>793</v>
      </c>
      <c r="C455" s="93">
        <v>45243</v>
      </c>
      <c r="D455">
        <v>-13.82</v>
      </c>
      <c r="E455">
        <v>0</v>
      </c>
      <c r="F455" t="s">
        <v>52</v>
      </c>
      <c r="G455">
        <v>1</v>
      </c>
      <c r="H455">
        <v>-13.82</v>
      </c>
      <c r="J455">
        <v>0</v>
      </c>
      <c r="L455" t="s">
        <v>166</v>
      </c>
      <c r="M455" t="s">
        <v>388</v>
      </c>
      <c r="N455">
        <v>100</v>
      </c>
      <c r="P455" t="s">
        <v>388</v>
      </c>
      <c r="R455" t="s">
        <v>794</v>
      </c>
      <c r="V455" t="s">
        <v>390</v>
      </c>
      <c r="W455" t="s">
        <v>31</v>
      </c>
      <c r="X455" t="s">
        <v>168</v>
      </c>
      <c r="Y455" t="s">
        <v>168</v>
      </c>
      <c r="Z455" t="s">
        <v>168</v>
      </c>
      <c r="AA455" t="s">
        <v>31</v>
      </c>
      <c r="AD455">
        <v>0</v>
      </c>
      <c r="AE455">
        <v>0</v>
      </c>
    </row>
    <row r="456" spans="1:31">
      <c r="A456" t="s">
        <v>795</v>
      </c>
      <c r="C456" s="93">
        <v>45243</v>
      </c>
      <c r="D456">
        <v>-3000</v>
      </c>
      <c r="E456">
        <v>0</v>
      </c>
      <c r="F456" t="s">
        <v>52</v>
      </c>
      <c r="G456">
        <v>1</v>
      </c>
      <c r="H456">
        <v>-3000</v>
      </c>
      <c r="J456">
        <v>0</v>
      </c>
      <c r="L456" t="s">
        <v>166</v>
      </c>
      <c r="M456" t="s">
        <v>166</v>
      </c>
      <c r="N456">
        <v>100</v>
      </c>
      <c r="O456" t="s">
        <v>16</v>
      </c>
      <c r="P456" t="s">
        <v>166</v>
      </c>
      <c r="R456" t="s">
        <v>796</v>
      </c>
      <c r="V456" t="s">
        <v>393</v>
      </c>
      <c r="W456" t="s">
        <v>348</v>
      </c>
      <c r="X456" t="s">
        <v>349</v>
      </c>
      <c r="Y456" t="s">
        <v>349</v>
      </c>
      <c r="Z456" t="s">
        <v>349</v>
      </c>
      <c r="AA456" t="s">
        <v>27</v>
      </c>
      <c r="AD456">
        <v>0</v>
      </c>
      <c r="AE456">
        <v>0</v>
      </c>
    </row>
    <row r="457" spans="1:31">
      <c r="A457" t="s">
        <v>797</v>
      </c>
      <c r="C457" s="93">
        <v>45243</v>
      </c>
      <c r="D457">
        <v>-550</v>
      </c>
      <c r="E457">
        <v>0</v>
      </c>
      <c r="F457" t="s">
        <v>52</v>
      </c>
      <c r="G457">
        <v>1</v>
      </c>
      <c r="H457">
        <v>-550</v>
      </c>
      <c r="J457">
        <v>0</v>
      </c>
      <c r="L457" t="s">
        <v>166</v>
      </c>
      <c r="M457" t="s">
        <v>395</v>
      </c>
      <c r="N457">
        <v>100</v>
      </c>
      <c r="O457" t="s">
        <v>186</v>
      </c>
      <c r="P457" t="s">
        <v>395</v>
      </c>
      <c r="R457" t="s">
        <v>396</v>
      </c>
      <c r="V457" t="s">
        <v>396</v>
      </c>
      <c r="W457" t="s">
        <v>397</v>
      </c>
      <c r="X457" t="s">
        <v>168</v>
      </c>
      <c r="Y457" t="s">
        <v>168</v>
      </c>
      <c r="Z457" t="s">
        <v>168</v>
      </c>
      <c r="AA457" t="s">
        <v>31</v>
      </c>
      <c r="AD457">
        <v>0</v>
      </c>
      <c r="AE457">
        <v>0</v>
      </c>
    </row>
    <row r="458" spans="1:31">
      <c r="A458" t="s">
        <v>798</v>
      </c>
      <c r="C458" s="93">
        <v>45242</v>
      </c>
      <c r="D458">
        <v>-250</v>
      </c>
      <c r="E458">
        <v>0</v>
      </c>
      <c r="F458" t="s">
        <v>52</v>
      </c>
      <c r="G458">
        <v>1</v>
      </c>
      <c r="H458">
        <v>-250</v>
      </c>
      <c r="J458">
        <v>0</v>
      </c>
      <c r="L458" t="s">
        <v>166</v>
      </c>
      <c r="M458" t="s">
        <v>374</v>
      </c>
      <c r="N458">
        <v>100</v>
      </c>
      <c r="O458" t="s">
        <v>171</v>
      </c>
      <c r="P458" t="s">
        <v>374</v>
      </c>
      <c r="R458" t="s">
        <v>376</v>
      </c>
      <c r="V458" t="s">
        <v>376</v>
      </c>
      <c r="W458" t="s">
        <v>31</v>
      </c>
      <c r="X458" t="s">
        <v>168</v>
      </c>
      <c r="Y458" t="s">
        <v>168</v>
      </c>
      <c r="Z458" t="s">
        <v>168</v>
      </c>
      <c r="AA458" t="s">
        <v>31</v>
      </c>
      <c r="AD458">
        <v>0</v>
      </c>
      <c r="AE458">
        <v>0</v>
      </c>
    </row>
    <row r="459" spans="1:31">
      <c r="A459" t="s">
        <v>799</v>
      </c>
      <c r="C459" s="93">
        <v>45242</v>
      </c>
      <c r="D459">
        <v>-379.63</v>
      </c>
      <c r="E459">
        <v>0</v>
      </c>
      <c r="F459" t="s">
        <v>52</v>
      </c>
      <c r="G459">
        <v>1</v>
      </c>
      <c r="H459">
        <v>-379.63</v>
      </c>
      <c r="J459">
        <v>0</v>
      </c>
      <c r="L459" t="s">
        <v>166</v>
      </c>
      <c r="M459" t="s">
        <v>400</v>
      </c>
      <c r="N459">
        <v>100</v>
      </c>
      <c r="O459" t="s">
        <v>16</v>
      </c>
      <c r="P459" t="s">
        <v>400</v>
      </c>
      <c r="R459" t="s">
        <v>401</v>
      </c>
      <c r="V459" t="s">
        <v>401</v>
      </c>
      <c r="W459" t="s">
        <v>31</v>
      </c>
      <c r="X459" t="s">
        <v>168</v>
      </c>
      <c r="Y459" t="s">
        <v>168</v>
      </c>
      <c r="Z459" t="s">
        <v>168</v>
      </c>
      <c r="AA459" t="s">
        <v>31</v>
      </c>
      <c r="AD459">
        <v>0</v>
      </c>
      <c r="AE459">
        <v>0</v>
      </c>
    </row>
    <row r="460" spans="1:31">
      <c r="A460" t="s">
        <v>800</v>
      </c>
      <c r="C460" s="93">
        <v>45241</v>
      </c>
      <c r="D460">
        <v>-700</v>
      </c>
      <c r="E460">
        <v>0</v>
      </c>
      <c r="F460" t="s">
        <v>52</v>
      </c>
      <c r="G460">
        <v>1</v>
      </c>
      <c r="H460">
        <v>-700</v>
      </c>
      <c r="J460">
        <v>0</v>
      </c>
      <c r="L460" t="s">
        <v>166</v>
      </c>
      <c r="M460" t="s">
        <v>403</v>
      </c>
      <c r="N460">
        <v>100</v>
      </c>
      <c r="O460" t="s">
        <v>175</v>
      </c>
      <c r="P460" t="s">
        <v>403</v>
      </c>
      <c r="R460" t="s">
        <v>404</v>
      </c>
      <c r="V460" t="s">
        <v>302</v>
      </c>
      <c r="W460" t="s">
        <v>178</v>
      </c>
      <c r="X460" t="s">
        <v>179</v>
      </c>
      <c r="Y460" t="s">
        <v>180</v>
      </c>
      <c r="Z460" t="s">
        <v>180</v>
      </c>
      <c r="AA460" t="s">
        <v>20</v>
      </c>
      <c r="AD460">
        <v>0</v>
      </c>
      <c r="AE460">
        <v>0</v>
      </c>
    </row>
    <row r="461" spans="1:31">
      <c r="A461" t="s">
        <v>801</v>
      </c>
      <c r="C461" s="93">
        <v>45238</v>
      </c>
      <c r="D461">
        <v>-115</v>
      </c>
      <c r="E461">
        <v>0</v>
      </c>
      <c r="F461" t="s">
        <v>52</v>
      </c>
      <c r="G461">
        <v>1</v>
      </c>
      <c r="H461">
        <v>-115</v>
      </c>
      <c r="J461">
        <v>0</v>
      </c>
      <c r="L461" t="s">
        <v>166</v>
      </c>
      <c r="M461" t="s">
        <v>166</v>
      </c>
      <c r="N461">
        <v>100</v>
      </c>
      <c r="O461" t="s">
        <v>167</v>
      </c>
      <c r="P461" t="s">
        <v>166</v>
      </c>
      <c r="R461" t="s">
        <v>44</v>
      </c>
      <c r="V461" t="s">
        <v>44</v>
      </c>
      <c r="W461" t="s">
        <v>31</v>
      </c>
      <c r="X461" t="s">
        <v>168</v>
      </c>
      <c r="Y461" t="s">
        <v>168</v>
      </c>
      <c r="Z461" t="s">
        <v>168</v>
      </c>
      <c r="AA461" t="s">
        <v>31</v>
      </c>
      <c r="AD461">
        <v>0</v>
      </c>
      <c r="AE461">
        <v>0</v>
      </c>
    </row>
    <row r="462" spans="1:31">
      <c r="A462" t="s">
        <v>802</v>
      </c>
      <c r="C462" s="93">
        <v>45238</v>
      </c>
      <c r="D462">
        <v>-850</v>
      </c>
      <c r="E462">
        <v>0</v>
      </c>
      <c r="F462" t="s">
        <v>52</v>
      </c>
      <c r="G462">
        <v>1</v>
      </c>
      <c r="H462">
        <v>-850</v>
      </c>
      <c r="J462">
        <v>0</v>
      </c>
      <c r="L462" t="s">
        <v>166</v>
      </c>
      <c r="M462" t="s">
        <v>170</v>
      </c>
      <c r="N462">
        <v>100</v>
      </c>
      <c r="O462" t="s">
        <v>171</v>
      </c>
      <c r="P462" t="s">
        <v>170</v>
      </c>
      <c r="R462" t="s">
        <v>172</v>
      </c>
      <c r="V462" t="s">
        <v>172</v>
      </c>
      <c r="W462" t="s">
        <v>31</v>
      </c>
      <c r="X462" t="s">
        <v>168</v>
      </c>
      <c r="Y462" t="s">
        <v>168</v>
      </c>
      <c r="Z462" t="s">
        <v>168</v>
      </c>
      <c r="AA462" t="s">
        <v>31</v>
      </c>
      <c r="AD462">
        <v>0</v>
      </c>
      <c r="AE462">
        <v>0</v>
      </c>
    </row>
    <row r="463" spans="1:31">
      <c r="A463" t="s">
        <v>803</v>
      </c>
      <c r="C463" s="93">
        <v>45238</v>
      </c>
      <c r="D463">
        <v>-404.99</v>
      </c>
      <c r="E463">
        <v>0</v>
      </c>
      <c r="F463" t="s">
        <v>52</v>
      </c>
      <c r="G463">
        <v>1</v>
      </c>
      <c r="H463">
        <v>-404.99</v>
      </c>
      <c r="J463">
        <v>0</v>
      </c>
      <c r="L463" t="s">
        <v>166</v>
      </c>
      <c r="M463" t="s">
        <v>174</v>
      </c>
      <c r="N463">
        <v>100</v>
      </c>
      <c r="O463" t="s">
        <v>175</v>
      </c>
      <c r="P463" t="s">
        <v>174</v>
      </c>
      <c r="R463" t="s">
        <v>176</v>
      </c>
      <c r="V463" t="s">
        <v>177</v>
      </c>
      <c r="W463" t="s">
        <v>178</v>
      </c>
      <c r="X463" t="s">
        <v>179</v>
      </c>
      <c r="Y463" t="s">
        <v>180</v>
      </c>
      <c r="Z463" t="s">
        <v>180</v>
      </c>
      <c r="AA463" t="s">
        <v>20</v>
      </c>
      <c r="AD463">
        <v>0</v>
      </c>
      <c r="AE463">
        <v>0</v>
      </c>
    </row>
    <row r="464" spans="1:31">
      <c r="A464" t="s">
        <v>804</v>
      </c>
      <c r="C464" s="93">
        <v>45236</v>
      </c>
      <c r="D464">
        <v>-85</v>
      </c>
      <c r="E464">
        <v>0</v>
      </c>
      <c r="F464" t="s">
        <v>52</v>
      </c>
      <c r="G464">
        <v>1</v>
      </c>
      <c r="H464">
        <v>-85</v>
      </c>
      <c r="J464">
        <v>0</v>
      </c>
      <c r="L464" t="s">
        <v>166</v>
      </c>
      <c r="M464" t="s">
        <v>182</v>
      </c>
      <c r="N464">
        <v>100</v>
      </c>
      <c r="O464" t="s">
        <v>16</v>
      </c>
      <c r="P464" t="s">
        <v>182</v>
      </c>
      <c r="R464" t="s">
        <v>183</v>
      </c>
      <c r="V464" t="s">
        <v>183</v>
      </c>
      <c r="W464" t="s">
        <v>31</v>
      </c>
      <c r="X464" t="s">
        <v>168</v>
      </c>
      <c r="Y464" t="s">
        <v>168</v>
      </c>
      <c r="Z464" t="s">
        <v>168</v>
      </c>
      <c r="AA464" t="s">
        <v>31</v>
      </c>
      <c r="AD464">
        <v>0</v>
      </c>
      <c r="AE464">
        <v>0</v>
      </c>
    </row>
    <row r="465" spans="1:31">
      <c r="A465" t="s">
        <v>805</v>
      </c>
      <c r="C465" s="93">
        <v>45235</v>
      </c>
      <c r="D465">
        <v>-6671.35</v>
      </c>
      <c r="E465">
        <v>0</v>
      </c>
      <c r="F465" t="s">
        <v>52</v>
      </c>
      <c r="G465">
        <v>1</v>
      </c>
      <c r="H465">
        <v>-6671.35</v>
      </c>
      <c r="J465">
        <v>0</v>
      </c>
      <c r="L465" t="s">
        <v>166</v>
      </c>
      <c r="M465" t="s">
        <v>185</v>
      </c>
      <c r="N465">
        <v>100</v>
      </c>
      <c r="O465" t="s">
        <v>186</v>
      </c>
      <c r="P465" t="s">
        <v>185</v>
      </c>
      <c r="R465" t="s">
        <v>187</v>
      </c>
      <c r="V465" t="s">
        <v>187</v>
      </c>
      <c r="W465" t="s">
        <v>31</v>
      </c>
      <c r="X465" t="s">
        <v>168</v>
      </c>
      <c r="Y465" t="s">
        <v>168</v>
      </c>
      <c r="Z465" t="s">
        <v>168</v>
      </c>
      <c r="AA465" t="s">
        <v>31</v>
      </c>
      <c r="AD465">
        <v>0</v>
      </c>
      <c r="AE465">
        <v>0</v>
      </c>
    </row>
    <row r="466" spans="1:31">
      <c r="A466" t="s">
        <v>806</v>
      </c>
      <c r="C466" s="93">
        <v>45235</v>
      </c>
      <c r="D466">
        <v>-110</v>
      </c>
      <c r="E466">
        <v>0</v>
      </c>
      <c r="F466" t="s">
        <v>52</v>
      </c>
      <c r="G466">
        <v>1</v>
      </c>
      <c r="H466">
        <v>-110</v>
      </c>
      <c r="J466">
        <v>0</v>
      </c>
      <c r="L466" t="s">
        <v>166</v>
      </c>
      <c r="M466" t="s">
        <v>189</v>
      </c>
      <c r="N466">
        <v>100</v>
      </c>
      <c r="O466" t="s">
        <v>186</v>
      </c>
      <c r="P466" t="s">
        <v>189</v>
      </c>
      <c r="R466" t="s">
        <v>190</v>
      </c>
      <c r="V466" t="s">
        <v>190</v>
      </c>
      <c r="W466" t="s">
        <v>31</v>
      </c>
      <c r="X466" t="s">
        <v>168</v>
      </c>
      <c r="Y466" t="s">
        <v>168</v>
      </c>
      <c r="Z466" t="s">
        <v>168</v>
      </c>
      <c r="AA466" t="s">
        <v>31</v>
      </c>
      <c r="AD466">
        <v>0</v>
      </c>
      <c r="AE466">
        <v>0</v>
      </c>
    </row>
    <row r="467" spans="1:31">
      <c r="A467" t="s">
        <v>807</v>
      </c>
      <c r="C467" s="93">
        <v>45234</v>
      </c>
      <c r="D467">
        <v>-52.8</v>
      </c>
      <c r="E467">
        <v>0</v>
      </c>
      <c r="F467" t="s">
        <v>52</v>
      </c>
      <c r="G467">
        <v>1</v>
      </c>
      <c r="H467">
        <v>-52.8</v>
      </c>
      <c r="J467">
        <v>0</v>
      </c>
      <c r="L467" t="s">
        <v>166</v>
      </c>
      <c r="M467" t="s">
        <v>192</v>
      </c>
      <c r="N467">
        <v>100</v>
      </c>
      <c r="O467" t="s">
        <v>167</v>
      </c>
      <c r="P467" t="s">
        <v>192</v>
      </c>
      <c r="R467" t="s">
        <v>193</v>
      </c>
      <c r="V467" t="s">
        <v>194</v>
      </c>
      <c r="W467" t="s">
        <v>31</v>
      </c>
      <c r="X467" t="s">
        <v>168</v>
      </c>
      <c r="Y467" t="s">
        <v>168</v>
      </c>
      <c r="Z467" t="s">
        <v>168</v>
      </c>
      <c r="AA467" t="s">
        <v>31</v>
      </c>
      <c r="AD467">
        <v>0</v>
      </c>
      <c r="AE467">
        <v>0</v>
      </c>
    </row>
    <row r="468" spans="1:31">
      <c r="A468" t="s">
        <v>808</v>
      </c>
      <c r="C468" s="93">
        <v>45234</v>
      </c>
      <c r="D468">
        <v>-6500</v>
      </c>
      <c r="E468">
        <v>0</v>
      </c>
      <c r="F468" t="s">
        <v>52</v>
      </c>
      <c r="G468">
        <v>1</v>
      </c>
      <c r="H468">
        <v>-6500</v>
      </c>
      <c r="J468">
        <v>0</v>
      </c>
      <c r="L468" t="s">
        <v>166</v>
      </c>
      <c r="M468" t="s">
        <v>196</v>
      </c>
      <c r="N468">
        <v>100</v>
      </c>
      <c r="O468" t="s">
        <v>186</v>
      </c>
      <c r="P468" t="s">
        <v>196</v>
      </c>
      <c r="R468" t="s">
        <v>197</v>
      </c>
      <c r="V468" t="s">
        <v>197</v>
      </c>
      <c r="W468" t="s">
        <v>198</v>
      </c>
      <c r="X468" t="s">
        <v>199</v>
      </c>
      <c r="Y468" t="s">
        <v>199</v>
      </c>
      <c r="Z468" t="s">
        <v>199</v>
      </c>
      <c r="AA468" t="s">
        <v>28</v>
      </c>
      <c r="AD468">
        <v>0</v>
      </c>
      <c r="AE468">
        <v>0</v>
      </c>
    </row>
    <row r="469" spans="1:31">
      <c r="A469" t="s">
        <v>809</v>
      </c>
      <c r="C469" s="93">
        <v>45234</v>
      </c>
      <c r="D469">
        <v>-10000</v>
      </c>
      <c r="E469">
        <v>0</v>
      </c>
      <c r="F469" t="s">
        <v>52</v>
      </c>
      <c r="G469">
        <v>1</v>
      </c>
      <c r="H469">
        <v>-10000</v>
      </c>
      <c r="J469">
        <v>0</v>
      </c>
      <c r="L469" t="s">
        <v>166</v>
      </c>
      <c r="M469" t="s">
        <v>201</v>
      </c>
      <c r="N469">
        <v>100</v>
      </c>
      <c r="O469" t="s">
        <v>186</v>
      </c>
      <c r="P469" t="s">
        <v>201</v>
      </c>
      <c r="R469" t="s">
        <v>197</v>
      </c>
      <c r="V469" t="s">
        <v>197</v>
      </c>
      <c r="W469" t="s">
        <v>198</v>
      </c>
      <c r="X469" t="s">
        <v>199</v>
      </c>
      <c r="Y469" t="s">
        <v>199</v>
      </c>
      <c r="Z469" t="s">
        <v>199</v>
      </c>
      <c r="AA469" t="s">
        <v>28</v>
      </c>
      <c r="AD469">
        <v>0</v>
      </c>
      <c r="AE469">
        <v>0</v>
      </c>
    </row>
    <row r="470" spans="1:31">
      <c r="A470" t="s">
        <v>810</v>
      </c>
      <c r="C470" s="93">
        <v>45234</v>
      </c>
      <c r="D470">
        <v>-10000</v>
      </c>
      <c r="E470">
        <v>0</v>
      </c>
      <c r="F470" t="s">
        <v>52</v>
      </c>
      <c r="G470">
        <v>1</v>
      </c>
      <c r="H470">
        <v>-10000</v>
      </c>
      <c r="J470">
        <v>0</v>
      </c>
      <c r="L470" t="s">
        <v>166</v>
      </c>
      <c r="M470" t="s">
        <v>203</v>
      </c>
      <c r="N470">
        <v>100</v>
      </c>
      <c r="O470" t="s">
        <v>204</v>
      </c>
      <c r="P470" t="s">
        <v>203</v>
      </c>
      <c r="R470" t="s">
        <v>197</v>
      </c>
      <c r="V470" t="s">
        <v>197</v>
      </c>
      <c r="W470" t="s">
        <v>198</v>
      </c>
      <c r="X470" t="s">
        <v>199</v>
      </c>
      <c r="Y470" t="s">
        <v>199</v>
      </c>
      <c r="Z470" t="s">
        <v>199</v>
      </c>
      <c r="AA470" t="s">
        <v>28</v>
      </c>
      <c r="AD470">
        <v>0</v>
      </c>
      <c r="AE470">
        <v>0</v>
      </c>
    </row>
    <row r="471" spans="1:31">
      <c r="A471" t="s">
        <v>811</v>
      </c>
      <c r="C471" s="93">
        <v>45234</v>
      </c>
      <c r="D471">
        <v>-3500</v>
      </c>
      <c r="E471">
        <v>0</v>
      </c>
      <c r="F471" t="s">
        <v>52</v>
      </c>
      <c r="G471">
        <v>1</v>
      </c>
      <c r="H471">
        <v>-3500</v>
      </c>
      <c r="J471">
        <v>0</v>
      </c>
      <c r="L471" t="s">
        <v>166</v>
      </c>
      <c r="M471" t="s">
        <v>206</v>
      </c>
      <c r="N471">
        <v>100</v>
      </c>
      <c r="O471" t="s">
        <v>167</v>
      </c>
      <c r="P471" t="s">
        <v>206</v>
      </c>
      <c r="R471" t="s">
        <v>207</v>
      </c>
      <c r="V471" t="s">
        <v>208</v>
      </c>
      <c r="W471" t="s">
        <v>198</v>
      </c>
      <c r="X471" t="s">
        <v>199</v>
      </c>
      <c r="Y471" t="s">
        <v>199</v>
      </c>
      <c r="Z471" t="s">
        <v>199</v>
      </c>
      <c r="AA471" t="s">
        <v>28</v>
      </c>
      <c r="AD471">
        <v>0</v>
      </c>
      <c r="AE471">
        <v>0</v>
      </c>
    </row>
    <row r="472" spans="1:31">
      <c r="A472" t="s">
        <v>812</v>
      </c>
      <c r="C472" s="93">
        <v>45234</v>
      </c>
      <c r="D472">
        <v>-17500</v>
      </c>
      <c r="E472">
        <v>0</v>
      </c>
      <c r="F472" t="s">
        <v>52</v>
      </c>
      <c r="G472">
        <v>1</v>
      </c>
      <c r="H472">
        <v>-17500</v>
      </c>
      <c r="J472">
        <v>0</v>
      </c>
      <c r="L472" t="s">
        <v>166</v>
      </c>
      <c r="M472" t="s">
        <v>210</v>
      </c>
      <c r="N472">
        <v>100</v>
      </c>
      <c r="O472" t="s">
        <v>186</v>
      </c>
      <c r="P472" t="s">
        <v>210</v>
      </c>
      <c r="R472" t="s">
        <v>197</v>
      </c>
      <c r="V472" t="s">
        <v>197</v>
      </c>
      <c r="W472" t="s">
        <v>198</v>
      </c>
      <c r="X472" t="s">
        <v>199</v>
      </c>
      <c r="Y472" t="s">
        <v>199</v>
      </c>
      <c r="Z472" t="s">
        <v>199</v>
      </c>
      <c r="AA472" t="s">
        <v>28</v>
      </c>
      <c r="AD472">
        <v>0</v>
      </c>
      <c r="AE472">
        <v>0</v>
      </c>
    </row>
    <row r="473" spans="1:31">
      <c r="A473" t="s">
        <v>813</v>
      </c>
      <c r="C473" s="93">
        <v>45234</v>
      </c>
      <c r="D473">
        <v>-13313.44</v>
      </c>
      <c r="E473">
        <v>0</v>
      </c>
      <c r="F473" t="s">
        <v>52</v>
      </c>
      <c r="G473">
        <v>1</v>
      </c>
      <c r="H473">
        <v>-13313.44</v>
      </c>
      <c r="J473">
        <v>0</v>
      </c>
      <c r="L473" t="s">
        <v>166</v>
      </c>
      <c r="M473" t="s">
        <v>212</v>
      </c>
      <c r="N473">
        <v>100</v>
      </c>
      <c r="O473" t="s">
        <v>16</v>
      </c>
      <c r="P473" t="s">
        <v>212</v>
      </c>
      <c r="R473" t="s">
        <v>197</v>
      </c>
      <c r="V473" t="s">
        <v>197</v>
      </c>
      <c r="W473" t="s">
        <v>198</v>
      </c>
      <c r="X473" t="s">
        <v>199</v>
      </c>
      <c r="Y473" t="s">
        <v>199</v>
      </c>
      <c r="Z473" t="s">
        <v>199</v>
      </c>
      <c r="AA473" t="s">
        <v>28</v>
      </c>
      <c r="AD473">
        <v>0</v>
      </c>
      <c r="AE473">
        <v>0</v>
      </c>
    </row>
    <row r="474" spans="1:31">
      <c r="A474" t="s">
        <v>814</v>
      </c>
      <c r="C474" s="93">
        <v>45234</v>
      </c>
      <c r="D474">
        <v>-3000</v>
      </c>
      <c r="E474">
        <v>0</v>
      </c>
      <c r="F474" t="s">
        <v>52</v>
      </c>
      <c r="G474">
        <v>1</v>
      </c>
      <c r="H474">
        <v>-3000</v>
      </c>
      <c r="J474">
        <v>0</v>
      </c>
      <c r="L474" t="s">
        <v>166</v>
      </c>
      <c r="M474" t="s">
        <v>214</v>
      </c>
      <c r="N474">
        <v>100</v>
      </c>
      <c r="O474" t="s">
        <v>215</v>
      </c>
      <c r="P474" t="s">
        <v>214</v>
      </c>
      <c r="R474" t="s">
        <v>197</v>
      </c>
      <c r="V474" t="s">
        <v>197</v>
      </c>
      <c r="W474" t="s">
        <v>198</v>
      </c>
      <c r="X474" t="s">
        <v>199</v>
      </c>
      <c r="Y474" t="s">
        <v>199</v>
      </c>
      <c r="Z474" t="s">
        <v>199</v>
      </c>
      <c r="AA474" t="s">
        <v>28</v>
      </c>
      <c r="AD474">
        <v>0</v>
      </c>
      <c r="AE474">
        <v>0</v>
      </c>
    </row>
    <row r="475" spans="1:31">
      <c r="A475" t="s">
        <v>815</v>
      </c>
      <c r="C475" s="93">
        <v>45234</v>
      </c>
      <c r="D475">
        <v>-13313.44</v>
      </c>
      <c r="E475">
        <v>0</v>
      </c>
      <c r="F475" t="s">
        <v>52</v>
      </c>
      <c r="G475">
        <v>1</v>
      </c>
      <c r="H475">
        <v>-13313.44</v>
      </c>
      <c r="J475">
        <v>0</v>
      </c>
      <c r="L475" t="s">
        <v>166</v>
      </c>
      <c r="M475" t="s">
        <v>217</v>
      </c>
      <c r="N475">
        <v>100</v>
      </c>
      <c r="O475" t="s">
        <v>16</v>
      </c>
      <c r="P475" t="s">
        <v>217</v>
      </c>
      <c r="R475" t="s">
        <v>197</v>
      </c>
      <c r="V475" t="s">
        <v>197</v>
      </c>
      <c r="W475" t="s">
        <v>198</v>
      </c>
      <c r="X475" t="s">
        <v>199</v>
      </c>
      <c r="Y475" t="s">
        <v>199</v>
      </c>
      <c r="Z475" t="s">
        <v>199</v>
      </c>
      <c r="AA475" t="s">
        <v>28</v>
      </c>
      <c r="AD475">
        <v>0</v>
      </c>
      <c r="AE475">
        <v>0</v>
      </c>
    </row>
    <row r="476" spans="1:31">
      <c r="A476" t="s">
        <v>816</v>
      </c>
      <c r="C476" s="93">
        <v>45234</v>
      </c>
      <c r="D476">
        <v>-6000</v>
      </c>
      <c r="E476">
        <v>0</v>
      </c>
      <c r="F476" t="s">
        <v>52</v>
      </c>
      <c r="G476">
        <v>1</v>
      </c>
      <c r="H476">
        <v>-6000</v>
      </c>
      <c r="J476">
        <v>0</v>
      </c>
      <c r="L476" t="s">
        <v>166</v>
      </c>
      <c r="M476" t="s">
        <v>219</v>
      </c>
      <c r="N476">
        <v>100</v>
      </c>
      <c r="O476" t="s">
        <v>204</v>
      </c>
      <c r="P476" t="s">
        <v>219</v>
      </c>
      <c r="R476" t="s">
        <v>197</v>
      </c>
      <c r="V476" t="s">
        <v>197</v>
      </c>
      <c r="W476" t="s">
        <v>198</v>
      </c>
      <c r="X476" t="s">
        <v>199</v>
      </c>
      <c r="Y476" t="s">
        <v>199</v>
      </c>
      <c r="Z476" t="s">
        <v>199</v>
      </c>
      <c r="AA476" t="s">
        <v>28</v>
      </c>
      <c r="AD476">
        <v>0</v>
      </c>
      <c r="AE476">
        <v>0</v>
      </c>
    </row>
    <row r="477" spans="1:31">
      <c r="A477" t="s">
        <v>817</v>
      </c>
      <c r="C477" s="93">
        <v>45234</v>
      </c>
      <c r="D477">
        <v>-4500</v>
      </c>
      <c r="E477">
        <v>0</v>
      </c>
      <c r="F477" t="s">
        <v>52</v>
      </c>
      <c r="G477">
        <v>1</v>
      </c>
      <c r="H477">
        <v>-4500</v>
      </c>
      <c r="J477">
        <v>0</v>
      </c>
      <c r="L477" t="s">
        <v>166</v>
      </c>
      <c r="M477" t="s">
        <v>221</v>
      </c>
      <c r="N477">
        <v>100</v>
      </c>
      <c r="O477" t="s">
        <v>186</v>
      </c>
      <c r="P477" t="s">
        <v>221</v>
      </c>
      <c r="R477" t="s">
        <v>197</v>
      </c>
      <c r="V477" t="s">
        <v>197</v>
      </c>
      <c r="W477" t="s">
        <v>198</v>
      </c>
      <c r="X477" t="s">
        <v>199</v>
      </c>
      <c r="Y477" t="s">
        <v>199</v>
      </c>
      <c r="Z477" t="s">
        <v>199</v>
      </c>
      <c r="AA477" t="s">
        <v>28</v>
      </c>
      <c r="AD477">
        <v>0</v>
      </c>
      <c r="AE477">
        <v>0</v>
      </c>
    </row>
    <row r="478" spans="1:31">
      <c r="A478" t="s">
        <v>818</v>
      </c>
      <c r="C478" s="93">
        <v>45234</v>
      </c>
      <c r="D478">
        <v>-6000</v>
      </c>
      <c r="E478">
        <v>0</v>
      </c>
      <c r="F478" t="s">
        <v>52</v>
      </c>
      <c r="G478">
        <v>1</v>
      </c>
      <c r="H478">
        <v>-6000</v>
      </c>
      <c r="J478">
        <v>0</v>
      </c>
      <c r="L478" t="s">
        <v>166</v>
      </c>
      <c r="M478" t="s">
        <v>223</v>
      </c>
      <c r="N478">
        <v>100</v>
      </c>
      <c r="O478" t="s">
        <v>16</v>
      </c>
      <c r="P478" t="s">
        <v>223</v>
      </c>
      <c r="R478" t="s">
        <v>197</v>
      </c>
      <c r="V478" t="s">
        <v>197</v>
      </c>
      <c r="W478" t="s">
        <v>198</v>
      </c>
      <c r="X478" t="s">
        <v>199</v>
      </c>
      <c r="Y478" t="s">
        <v>199</v>
      </c>
      <c r="Z478" t="s">
        <v>199</v>
      </c>
      <c r="AA478" t="s">
        <v>28</v>
      </c>
      <c r="AD478">
        <v>0</v>
      </c>
      <c r="AE478">
        <v>0</v>
      </c>
    </row>
    <row r="479" spans="1:31">
      <c r="A479" t="s">
        <v>819</v>
      </c>
      <c r="C479" s="93">
        <v>45234</v>
      </c>
      <c r="D479">
        <v>-13313.44</v>
      </c>
      <c r="E479">
        <v>0</v>
      </c>
      <c r="F479" t="s">
        <v>52</v>
      </c>
      <c r="G479">
        <v>1</v>
      </c>
      <c r="H479">
        <v>-13313.44</v>
      </c>
      <c r="J479">
        <v>0</v>
      </c>
      <c r="L479" t="s">
        <v>166</v>
      </c>
      <c r="M479" t="s">
        <v>225</v>
      </c>
      <c r="N479">
        <v>100</v>
      </c>
      <c r="O479" t="s">
        <v>167</v>
      </c>
      <c r="P479" t="s">
        <v>225</v>
      </c>
      <c r="R479" t="s">
        <v>197</v>
      </c>
      <c r="V479" t="s">
        <v>197</v>
      </c>
      <c r="W479" t="s">
        <v>198</v>
      </c>
      <c r="X479" t="s">
        <v>199</v>
      </c>
      <c r="Y479" t="s">
        <v>199</v>
      </c>
      <c r="Z479" t="s">
        <v>199</v>
      </c>
      <c r="AA479" t="s">
        <v>28</v>
      </c>
      <c r="AD479">
        <v>0</v>
      </c>
      <c r="AE479">
        <v>0</v>
      </c>
    </row>
    <row r="480" spans="1:31">
      <c r="A480" t="s">
        <v>820</v>
      </c>
      <c r="C480" s="93">
        <v>45234</v>
      </c>
      <c r="D480">
        <v>-8500</v>
      </c>
      <c r="E480">
        <v>0</v>
      </c>
      <c r="F480" t="s">
        <v>52</v>
      </c>
      <c r="G480">
        <v>1</v>
      </c>
      <c r="H480">
        <v>-8500</v>
      </c>
      <c r="J480">
        <v>0</v>
      </c>
      <c r="L480" t="s">
        <v>166</v>
      </c>
      <c r="M480" t="s">
        <v>227</v>
      </c>
      <c r="N480">
        <v>100</v>
      </c>
      <c r="O480" t="s">
        <v>186</v>
      </c>
      <c r="P480" t="s">
        <v>227</v>
      </c>
      <c r="R480" t="s">
        <v>197</v>
      </c>
      <c r="V480" t="s">
        <v>197</v>
      </c>
      <c r="W480" t="s">
        <v>198</v>
      </c>
      <c r="X480" t="s">
        <v>199</v>
      </c>
      <c r="Y480" t="s">
        <v>199</v>
      </c>
      <c r="Z480" t="s">
        <v>199</v>
      </c>
      <c r="AA480" t="s">
        <v>28</v>
      </c>
      <c r="AD480">
        <v>0</v>
      </c>
      <c r="AE480">
        <v>0</v>
      </c>
    </row>
    <row r="481" spans="1:31">
      <c r="A481" t="s">
        <v>821</v>
      </c>
      <c r="C481" s="93">
        <v>45234</v>
      </c>
      <c r="D481">
        <v>-10000</v>
      </c>
      <c r="E481">
        <v>0</v>
      </c>
      <c r="F481" t="s">
        <v>52</v>
      </c>
      <c r="G481">
        <v>1</v>
      </c>
      <c r="H481">
        <v>-10000</v>
      </c>
      <c r="J481">
        <v>0</v>
      </c>
      <c r="L481" t="s">
        <v>166</v>
      </c>
      <c r="M481" t="s">
        <v>229</v>
      </c>
      <c r="N481">
        <v>100</v>
      </c>
      <c r="O481" t="s">
        <v>230</v>
      </c>
      <c r="P481" t="s">
        <v>229</v>
      </c>
      <c r="R481" t="s">
        <v>197</v>
      </c>
      <c r="V481" t="s">
        <v>197</v>
      </c>
      <c r="W481" t="s">
        <v>198</v>
      </c>
      <c r="X481" t="s">
        <v>199</v>
      </c>
      <c r="Y481" t="s">
        <v>199</v>
      </c>
      <c r="Z481" t="s">
        <v>199</v>
      </c>
      <c r="AA481" t="s">
        <v>28</v>
      </c>
      <c r="AD481">
        <v>0</v>
      </c>
      <c r="AE481">
        <v>0</v>
      </c>
    </row>
    <row r="482" spans="1:31">
      <c r="A482" t="s">
        <v>822</v>
      </c>
      <c r="C482" s="93">
        <v>45234</v>
      </c>
      <c r="D482">
        <v>-5500</v>
      </c>
      <c r="E482">
        <v>0</v>
      </c>
      <c r="F482" t="s">
        <v>52</v>
      </c>
      <c r="G482">
        <v>1</v>
      </c>
      <c r="H482">
        <v>-5500</v>
      </c>
      <c r="J482">
        <v>0</v>
      </c>
      <c r="L482" t="s">
        <v>166</v>
      </c>
      <c r="M482" t="s">
        <v>232</v>
      </c>
      <c r="N482">
        <v>100</v>
      </c>
      <c r="O482" t="s">
        <v>186</v>
      </c>
      <c r="P482" t="s">
        <v>232</v>
      </c>
      <c r="R482" t="s">
        <v>197</v>
      </c>
      <c r="V482" t="s">
        <v>197</v>
      </c>
      <c r="W482" t="s">
        <v>198</v>
      </c>
      <c r="X482" t="s">
        <v>199</v>
      </c>
      <c r="Y482" t="s">
        <v>199</v>
      </c>
      <c r="Z482" t="s">
        <v>199</v>
      </c>
      <c r="AA482" t="s">
        <v>28</v>
      </c>
      <c r="AD482">
        <v>0</v>
      </c>
      <c r="AE482">
        <v>0</v>
      </c>
    </row>
    <row r="483" spans="1:31">
      <c r="A483" t="s">
        <v>823</v>
      </c>
      <c r="C483" s="93">
        <v>45234</v>
      </c>
      <c r="D483">
        <v>-3500</v>
      </c>
      <c r="E483">
        <v>0</v>
      </c>
      <c r="F483" t="s">
        <v>52</v>
      </c>
      <c r="G483">
        <v>1</v>
      </c>
      <c r="H483">
        <v>-3500</v>
      </c>
      <c r="J483">
        <v>0</v>
      </c>
      <c r="L483" t="s">
        <v>166</v>
      </c>
      <c r="M483" t="s">
        <v>234</v>
      </c>
      <c r="N483">
        <v>100</v>
      </c>
      <c r="O483" t="s">
        <v>24</v>
      </c>
      <c r="P483" t="s">
        <v>234</v>
      </c>
      <c r="R483" t="s">
        <v>197</v>
      </c>
      <c r="V483" t="s">
        <v>197</v>
      </c>
      <c r="W483" t="s">
        <v>198</v>
      </c>
      <c r="X483" t="s">
        <v>199</v>
      </c>
      <c r="Y483" t="s">
        <v>199</v>
      </c>
      <c r="Z483" t="s">
        <v>199</v>
      </c>
      <c r="AA483" t="s">
        <v>28</v>
      </c>
      <c r="AD483">
        <v>0</v>
      </c>
      <c r="AE483">
        <v>0</v>
      </c>
    </row>
    <row r="484" spans="1:31">
      <c r="A484" t="s">
        <v>824</v>
      </c>
      <c r="C484" s="93">
        <v>45234</v>
      </c>
      <c r="D484">
        <v>-10000</v>
      </c>
      <c r="E484">
        <v>0</v>
      </c>
      <c r="F484" t="s">
        <v>52</v>
      </c>
      <c r="G484">
        <v>1</v>
      </c>
      <c r="H484">
        <v>-10000</v>
      </c>
      <c r="J484">
        <v>0</v>
      </c>
      <c r="L484" t="s">
        <v>166</v>
      </c>
      <c r="M484" t="s">
        <v>236</v>
      </c>
      <c r="N484">
        <v>100</v>
      </c>
      <c r="O484" t="s">
        <v>16</v>
      </c>
      <c r="P484" t="s">
        <v>236</v>
      </c>
      <c r="R484" t="s">
        <v>197</v>
      </c>
      <c r="V484" t="s">
        <v>197</v>
      </c>
      <c r="W484" t="s">
        <v>198</v>
      </c>
      <c r="X484" t="s">
        <v>199</v>
      </c>
      <c r="Y484" t="s">
        <v>199</v>
      </c>
      <c r="Z484" t="s">
        <v>199</v>
      </c>
      <c r="AA484" t="s">
        <v>28</v>
      </c>
      <c r="AD484">
        <v>0</v>
      </c>
      <c r="AE484">
        <v>0</v>
      </c>
    </row>
    <row r="485" spans="1:31">
      <c r="A485" t="s">
        <v>825</v>
      </c>
      <c r="C485" s="93">
        <v>45234</v>
      </c>
      <c r="D485">
        <v>-16000</v>
      </c>
      <c r="E485">
        <v>0</v>
      </c>
      <c r="F485" t="s">
        <v>52</v>
      </c>
      <c r="G485">
        <v>1</v>
      </c>
      <c r="H485">
        <v>-16000</v>
      </c>
      <c r="J485">
        <v>0</v>
      </c>
      <c r="L485" t="s">
        <v>166</v>
      </c>
      <c r="M485" t="s">
        <v>238</v>
      </c>
      <c r="N485">
        <v>100</v>
      </c>
      <c r="O485" t="s">
        <v>186</v>
      </c>
      <c r="P485" t="s">
        <v>238</v>
      </c>
      <c r="R485" t="s">
        <v>197</v>
      </c>
      <c r="V485" t="s">
        <v>197</v>
      </c>
      <c r="W485" t="s">
        <v>198</v>
      </c>
      <c r="X485" t="s">
        <v>199</v>
      </c>
      <c r="Y485" t="s">
        <v>199</v>
      </c>
      <c r="Z485" t="s">
        <v>199</v>
      </c>
      <c r="AA485" t="s">
        <v>28</v>
      </c>
      <c r="AD485">
        <v>0</v>
      </c>
      <c r="AE485">
        <v>0</v>
      </c>
    </row>
    <row r="486" spans="1:31">
      <c r="A486" t="s">
        <v>826</v>
      </c>
      <c r="C486" s="93">
        <v>45234</v>
      </c>
      <c r="D486">
        <v>-13000</v>
      </c>
      <c r="E486">
        <v>0</v>
      </c>
      <c r="F486" t="s">
        <v>52</v>
      </c>
      <c r="G486">
        <v>1</v>
      </c>
      <c r="H486">
        <v>-13000</v>
      </c>
      <c r="J486">
        <v>0</v>
      </c>
      <c r="L486" t="s">
        <v>166</v>
      </c>
      <c r="M486" t="s">
        <v>240</v>
      </c>
      <c r="N486">
        <v>100</v>
      </c>
      <c r="O486" t="s">
        <v>24</v>
      </c>
      <c r="P486" t="s">
        <v>240</v>
      </c>
      <c r="R486" t="s">
        <v>197</v>
      </c>
      <c r="V486" t="s">
        <v>197</v>
      </c>
      <c r="W486" t="s">
        <v>198</v>
      </c>
      <c r="X486" t="s">
        <v>199</v>
      </c>
      <c r="Y486" t="s">
        <v>199</v>
      </c>
      <c r="Z486" t="s">
        <v>199</v>
      </c>
      <c r="AA486" t="s">
        <v>28</v>
      </c>
      <c r="AD486">
        <v>0</v>
      </c>
      <c r="AE486">
        <v>0</v>
      </c>
    </row>
    <row r="487" spans="1:31">
      <c r="A487" t="s">
        <v>827</v>
      </c>
      <c r="C487" s="93">
        <v>45234</v>
      </c>
      <c r="D487">
        <v>-4500</v>
      </c>
      <c r="E487">
        <v>0</v>
      </c>
      <c r="F487" t="s">
        <v>52</v>
      </c>
      <c r="G487">
        <v>1</v>
      </c>
      <c r="H487">
        <v>-4500</v>
      </c>
      <c r="J487">
        <v>0</v>
      </c>
      <c r="L487" t="s">
        <v>166</v>
      </c>
      <c r="M487" t="s">
        <v>242</v>
      </c>
      <c r="N487">
        <v>100</v>
      </c>
      <c r="O487" t="s">
        <v>186</v>
      </c>
      <c r="P487" t="s">
        <v>242</v>
      </c>
      <c r="R487" t="s">
        <v>197</v>
      </c>
      <c r="V487" t="s">
        <v>197</v>
      </c>
      <c r="W487" t="s">
        <v>198</v>
      </c>
      <c r="X487" t="s">
        <v>199</v>
      </c>
      <c r="Y487" t="s">
        <v>199</v>
      </c>
      <c r="Z487" t="s">
        <v>199</v>
      </c>
      <c r="AA487" t="s">
        <v>28</v>
      </c>
      <c r="AD487">
        <v>0</v>
      </c>
      <c r="AE487">
        <v>0</v>
      </c>
    </row>
    <row r="488" spans="1:31">
      <c r="A488" t="s">
        <v>828</v>
      </c>
      <c r="C488" s="93">
        <v>45234</v>
      </c>
      <c r="D488">
        <v>-4000</v>
      </c>
      <c r="E488">
        <v>0</v>
      </c>
      <c r="F488" t="s">
        <v>52</v>
      </c>
      <c r="G488">
        <v>1</v>
      </c>
      <c r="H488">
        <v>-4000</v>
      </c>
      <c r="J488">
        <v>0</v>
      </c>
      <c r="L488" t="s">
        <v>166</v>
      </c>
      <c r="M488" t="s">
        <v>244</v>
      </c>
      <c r="N488">
        <v>100</v>
      </c>
      <c r="O488" t="s">
        <v>24</v>
      </c>
      <c r="P488" t="s">
        <v>244</v>
      </c>
      <c r="R488" t="s">
        <v>197</v>
      </c>
      <c r="V488" t="s">
        <v>197</v>
      </c>
      <c r="W488" t="s">
        <v>198</v>
      </c>
      <c r="X488" t="s">
        <v>199</v>
      </c>
      <c r="Y488" t="s">
        <v>199</v>
      </c>
      <c r="Z488" t="s">
        <v>199</v>
      </c>
      <c r="AA488" t="s">
        <v>28</v>
      </c>
      <c r="AD488">
        <v>0</v>
      </c>
      <c r="AE488">
        <v>0</v>
      </c>
    </row>
    <row r="489" spans="1:31">
      <c r="A489" t="s">
        <v>829</v>
      </c>
      <c r="C489" s="93">
        <v>45234</v>
      </c>
      <c r="D489">
        <v>-3500</v>
      </c>
      <c r="E489">
        <v>0</v>
      </c>
      <c r="F489" t="s">
        <v>52</v>
      </c>
      <c r="G489">
        <v>1</v>
      </c>
      <c r="H489">
        <v>-3500</v>
      </c>
      <c r="J489">
        <v>0</v>
      </c>
      <c r="L489" t="s">
        <v>166</v>
      </c>
      <c r="M489" t="s">
        <v>246</v>
      </c>
      <c r="N489">
        <v>100</v>
      </c>
      <c r="O489" t="s">
        <v>16</v>
      </c>
      <c r="P489" t="s">
        <v>246</v>
      </c>
      <c r="R489" t="s">
        <v>197</v>
      </c>
      <c r="V489" t="s">
        <v>197</v>
      </c>
      <c r="W489" t="s">
        <v>198</v>
      </c>
      <c r="X489" t="s">
        <v>199</v>
      </c>
      <c r="Y489" t="s">
        <v>199</v>
      </c>
      <c r="Z489" t="s">
        <v>199</v>
      </c>
      <c r="AA489" t="s">
        <v>28</v>
      </c>
      <c r="AD489">
        <v>0</v>
      </c>
      <c r="AE489">
        <v>0</v>
      </c>
    </row>
    <row r="490" spans="1:31">
      <c r="A490" t="s">
        <v>830</v>
      </c>
      <c r="C490" s="93">
        <v>45234</v>
      </c>
      <c r="D490">
        <v>-1600</v>
      </c>
      <c r="E490">
        <v>0</v>
      </c>
      <c r="F490" t="s">
        <v>52</v>
      </c>
      <c r="G490">
        <v>1</v>
      </c>
      <c r="H490">
        <v>-1600</v>
      </c>
      <c r="J490">
        <v>0</v>
      </c>
      <c r="L490" t="s">
        <v>166</v>
      </c>
      <c r="M490" t="s">
        <v>248</v>
      </c>
      <c r="N490">
        <v>100</v>
      </c>
      <c r="O490" t="s">
        <v>186</v>
      </c>
      <c r="P490" t="s">
        <v>248</v>
      </c>
      <c r="R490" t="s">
        <v>197</v>
      </c>
      <c r="V490" t="s">
        <v>197</v>
      </c>
      <c r="W490" t="s">
        <v>198</v>
      </c>
      <c r="X490" t="s">
        <v>199</v>
      </c>
      <c r="Y490" t="s">
        <v>199</v>
      </c>
      <c r="Z490" t="s">
        <v>199</v>
      </c>
      <c r="AA490" t="s">
        <v>28</v>
      </c>
      <c r="AD490">
        <v>0</v>
      </c>
      <c r="AE490">
        <v>0</v>
      </c>
    </row>
    <row r="491" spans="1:31">
      <c r="A491" t="s">
        <v>831</v>
      </c>
      <c r="C491" s="93">
        <v>45234</v>
      </c>
      <c r="D491">
        <v>-21276.6</v>
      </c>
      <c r="E491">
        <v>0</v>
      </c>
      <c r="F491" t="s">
        <v>52</v>
      </c>
      <c r="G491">
        <v>1</v>
      </c>
      <c r="H491">
        <v>-21276.6</v>
      </c>
      <c r="J491">
        <v>0</v>
      </c>
      <c r="L491" t="s">
        <v>166</v>
      </c>
      <c r="M491" t="s">
        <v>250</v>
      </c>
      <c r="N491">
        <v>100</v>
      </c>
      <c r="O491" t="s">
        <v>204</v>
      </c>
      <c r="P491" t="s">
        <v>250</v>
      </c>
      <c r="R491" t="s">
        <v>197</v>
      </c>
      <c r="V491" t="s">
        <v>197</v>
      </c>
      <c r="W491" t="s">
        <v>198</v>
      </c>
      <c r="X491" t="s">
        <v>199</v>
      </c>
      <c r="Y491" t="s">
        <v>199</v>
      </c>
      <c r="Z491" t="s">
        <v>199</v>
      </c>
      <c r="AA491" t="s">
        <v>28</v>
      </c>
      <c r="AD491">
        <v>0</v>
      </c>
      <c r="AE491">
        <v>0</v>
      </c>
    </row>
    <row r="492" spans="1:31">
      <c r="A492" t="s">
        <v>832</v>
      </c>
      <c r="C492" s="93">
        <v>45234</v>
      </c>
      <c r="D492">
        <v>-8500</v>
      </c>
      <c r="E492">
        <v>0</v>
      </c>
      <c r="F492" t="s">
        <v>52</v>
      </c>
      <c r="G492">
        <v>1</v>
      </c>
      <c r="H492">
        <v>-8500</v>
      </c>
      <c r="J492">
        <v>0</v>
      </c>
      <c r="L492" t="s">
        <v>166</v>
      </c>
      <c r="M492" t="s">
        <v>252</v>
      </c>
      <c r="N492">
        <v>100</v>
      </c>
      <c r="O492" t="s">
        <v>186</v>
      </c>
      <c r="P492" t="s">
        <v>252</v>
      </c>
      <c r="R492" t="s">
        <v>197</v>
      </c>
      <c r="V492" t="s">
        <v>197</v>
      </c>
      <c r="W492" t="s">
        <v>198</v>
      </c>
      <c r="X492" t="s">
        <v>199</v>
      </c>
      <c r="Y492" t="s">
        <v>199</v>
      </c>
      <c r="Z492" t="s">
        <v>199</v>
      </c>
      <c r="AA492" t="s">
        <v>28</v>
      </c>
      <c r="AD492">
        <v>0</v>
      </c>
      <c r="AE492">
        <v>0</v>
      </c>
    </row>
    <row r="493" spans="1:31">
      <c r="A493" t="s">
        <v>833</v>
      </c>
      <c r="C493" s="93">
        <v>45234</v>
      </c>
      <c r="D493">
        <v>-5500</v>
      </c>
      <c r="E493">
        <v>0</v>
      </c>
      <c r="F493" t="s">
        <v>52</v>
      </c>
      <c r="G493">
        <v>1</v>
      </c>
      <c r="H493">
        <v>-5500</v>
      </c>
      <c r="J493">
        <v>0</v>
      </c>
      <c r="L493" t="s">
        <v>166</v>
      </c>
      <c r="M493" t="s">
        <v>254</v>
      </c>
      <c r="N493">
        <v>100</v>
      </c>
      <c r="O493" t="s">
        <v>186</v>
      </c>
      <c r="P493" t="s">
        <v>254</v>
      </c>
      <c r="R493" t="s">
        <v>197</v>
      </c>
      <c r="V493" t="s">
        <v>197</v>
      </c>
      <c r="W493" t="s">
        <v>198</v>
      </c>
      <c r="X493" t="s">
        <v>199</v>
      </c>
      <c r="Y493" t="s">
        <v>199</v>
      </c>
      <c r="Z493" t="s">
        <v>199</v>
      </c>
      <c r="AA493" t="s">
        <v>28</v>
      </c>
      <c r="AD493">
        <v>0</v>
      </c>
      <c r="AE493">
        <v>0</v>
      </c>
    </row>
    <row r="494" spans="1:31">
      <c r="A494" t="s">
        <v>834</v>
      </c>
      <c r="C494" s="93">
        <v>45234</v>
      </c>
      <c r="D494">
        <v>-1600</v>
      </c>
      <c r="E494">
        <v>0</v>
      </c>
      <c r="F494" t="s">
        <v>52</v>
      </c>
      <c r="G494">
        <v>1</v>
      </c>
      <c r="H494">
        <v>-1600</v>
      </c>
      <c r="J494">
        <v>0</v>
      </c>
      <c r="L494" t="s">
        <v>166</v>
      </c>
      <c r="M494" t="s">
        <v>166</v>
      </c>
      <c r="N494">
        <v>100</v>
      </c>
      <c r="O494" t="s">
        <v>204</v>
      </c>
      <c r="P494" t="s">
        <v>166</v>
      </c>
      <c r="R494" t="s">
        <v>256</v>
      </c>
      <c r="V494" t="s">
        <v>197</v>
      </c>
      <c r="W494" t="s">
        <v>198</v>
      </c>
      <c r="X494" t="s">
        <v>199</v>
      </c>
      <c r="Y494" t="s">
        <v>199</v>
      </c>
      <c r="Z494" t="s">
        <v>199</v>
      </c>
      <c r="AA494" t="s">
        <v>28</v>
      </c>
      <c r="AD494">
        <v>0</v>
      </c>
      <c r="AE494">
        <v>0</v>
      </c>
    </row>
    <row r="495" spans="1:31">
      <c r="A495" t="s">
        <v>835</v>
      </c>
      <c r="C495" s="93">
        <v>45234</v>
      </c>
      <c r="D495">
        <v>-6000</v>
      </c>
      <c r="E495">
        <v>0</v>
      </c>
      <c r="F495" t="s">
        <v>52</v>
      </c>
      <c r="G495">
        <v>1</v>
      </c>
      <c r="H495">
        <v>-6000</v>
      </c>
      <c r="J495">
        <v>0</v>
      </c>
      <c r="L495" t="s">
        <v>166</v>
      </c>
      <c r="M495" t="s">
        <v>166</v>
      </c>
      <c r="N495">
        <v>100</v>
      </c>
      <c r="O495" t="s">
        <v>175</v>
      </c>
      <c r="P495" t="s">
        <v>166</v>
      </c>
      <c r="R495" t="s">
        <v>197</v>
      </c>
      <c r="V495" t="s">
        <v>197</v>
      </c>
      <c r="W495" t="s">
        <v>198</v>
      </c>
      <c r="X495" t="s">
        <v>199</v>
      </c>
      <c r="Y495" t="s">
        <v>199</v>
      </c>
      <c r="Z495" t="s">
        <v>199</v>
      </c>
      <c r="AA495" t="s">
        <v>28</v>
      </c>
      <c r="AD495">
        <v>0</v>
      </c>
      <c r="AE495">
        <v>0</v>
      </c>
    </row>
    <row r="496" spans="1:31">
      <c r="A496" t="s">
        <v>836</v>
      </c>
      <c r="C496" s="93">
        <v>45234</v>
      </c>
      <c r="D496">
        <v>-7507.49</v>
      </c>
      <c r="E496">
        <v>0</v>
      </c>
      <c r="F496" t="s">
        <v>52</v>
      </c>
      <c r="G496">
        <v>1</v>
      </c>
      <c r="H496">
        <v>-7507.49</v>
      </c>
      <c r="J496">
        <v>0</v>
      </c>
      <c r="L496" t="s">
        <v>166</v>
      </c>
      <c r="M496" t="s">
        <v>225</v>
      </c>
      <c r="N496">
        <v>100</v>
      </c>
      <c r="O496" t="s">
        <v>167</v>
      </c>
      <c r="P496" t="s">
        <v>225</v>
      </c>
      <c r="R496" t="s">
        <v>259</v>
      </c>
      <c r="V496" t="s">
        <v>260</v>
      </c>
      <c r="W496" t="s">
        <v>198</v>
      </c>
      <c r="X496" t="s">
        <v>199</v>
      </c>
      <c r="Y496" t="s">
        <v>199</v>
      </c>
      <c r="Z496" t="s">
        <v>199</v>
      </c>
      <c r="AA496" t="s">
        <v>28</v>
      </c>
      <c r="AD496">
        <v>0</v>
      </c>
      <c r="AE496">
        <v>0</v>
      </c>
    </row>
    <row r="497" spans="1:31">
      <c r="A497" t="s">
        <v>837</v>
      </c>
      <c r="C497" s="93">
        <v>45234</v>
      </c>
      <c r="D497">
        <v>-7507.49</v>
      </c>
      <c r="E497">
        <v>0</v>
      </c>
      <c r="F497" t="s">
        <v>52</v>
      </c>
      <c r="G497">
        <v>1</v>
      </c>
      <c r="H497">
        <v>-7507.49</v>
      </c>
      <c r="J497">
        <v>0</v>
      </c>
      <c r="L497" t="s">
        <v>166</v>
      </c>
      <c r="M497" t="s">
        <v>212</v>
      </c>
      <c r="N497">
        <v>100</v>
      </c>
      <c r="O497" t="s">
        <v>16</v>
      </c>
      <c r="P497" t="s">
        <v>212</v>
      </c>
      <c r="R497" t="s">
        <v>262</v>
      </c>
      <c r="V497" t="s">
        <v>260</v>
      </c>
      <c r="W497" t="s">
        <v>198</v>
      </c>
      <c r="X497" t="s">
        <v>199</v>
      </c>
      <c r="Y497" t="s">
        <v>199</v>
      </c>
      <c r="Z497" t="s">
        <v>199</v>
      </c>
      <c r="AA497" t="s">
        <v>28</v>
      </c>
      <c r="AD497">
        <v>0</v>
      </c>
      <c r="AE497">
        <v>0</v>
      </c>
    </row>
    <row r="498" spans="1:31">
      <c r="A498" t="s">
        <v>838</v>
      </c>
      <c r="C498" s="93">
        <v>45234</v>
      </c>
      <c r="D498">
        <v>-7507.49</v>
      </c>
      <c r="E498">
        <v>0</v>
      </c>
      <c r="F498" t="s">
        <v>52</v>
      </c>
      <c r="G498">
        <v>1</v>
      </c>
      <c r="H498">
        <v>-7507.49</v>
      </c>
      <c r="J498">
        <v>0</v>
      </c>
      <c r="L498" t="s">
        <v>166</v>
      </c>
      <c r="M498" t="s">
        <v>217</v>
      </c>
      <c r="N498">
        <v>100</v>
      </c>
      <c r="O498" t="s">
        <v>186</v>
      </c>
      <c r="P498" t="s">
        <v>217</v>
      </c>
      <c r="R498" t="s">
        <v>260</v>
      </c>
      <c r="V498" t="s">
        <v>260</v>
      </c>
      <c r="W498" t="s">
        <v>198</v>
      </c>
      <c r="X498" t="s">
        <v>199</v>
      </c>
      <c r="Y498" t="s">
        <v>199</v>
      </c>
      <c r="Z498" t="s">
        <v>199</v>
      </c>
      <c r="AA498" t="s">
        <v>28</v>
      </c>
      <c r="AD498">
        <v>0</v>
      </c>
      <c r="AE498">
        <v>0</v>
      </c>
    </row>
    <row r="499" spans="1:31">
      <c r="A499" t="s">
        <v>839</v>
      </c>
      <c r="C499" s="93">
        <v>45234</v>
      </c>
      <c r="D499">
        <v>-5000</v>
      </c>
      <c r="E499">
        <v>0</v>
      </c>
      <c r="F499" t="s">
        <v>52</v>
      </c>
      <c r="G499">
        <v>1</v>
      </c>
      <c r="H499">
        <v>-5000</v>
      </c>
      <c r="J499">
        <v>0</v>
      </c>
      <c r="L499" t="s">
        <v>166</v>
      </c>
      <c r="M499" t="s">
        <v>265</v>
      </c>
      <c r="N499">
        <v>100</v>
      </c>
      <c r="O499" t="s">
        <v>175</v>
      </c>
      <c r="P499" t="s">
        <v>265</v>
      </c>
      <c r="R499" t="s">
        <v>266</v>
      </c>
      <c r="V499" t="s">
        <v>266</v>
      </c>
      <c r="W499" t="s">
        <v>267</v>
      </c>
      <c r="X499" t="s">
        <v>24</v>
      </c>
      <c r="Y499" t="s">
        <v>268</v>
      </c>
      <c r="Z499" t="s">
        <v>268</v>
      </c>
      <c r="AA499" t="s">
        <v>24</v>
      </c>
      <c r="AD499">
        <v>0</v>
      </c>
      <c r="AE499">
        <v>0</v>
      </c>
    </row>
    <row r="500" spans="1:31">
      <c r="A500" t="s">
        <v>840</v>
      </c>
      <c r="C500" s="93">
        <v>45233</v>
      </c>
      <c r="D500">
        <v>-262</v>
      </c>
      <c r="E500">
        <v>0</v>
      </c>
      <c r="F500" t="s">
        <v>52</v>
      </c>
      <c r="G500">
        <v>1</v>
      </c>
      <c r="H500">
        <v>-262</v>
      </c>
      <c r="J500">
        <v>0</v>
      </c>
      <c r="L500" t="s">
        <v>166</v>
      </c>
      <c r="M500" t="s">
        <v>166</v>
      </c>
      <c r="N500">
        <v>100</v>
      </c>
      <c r="O500" t="s">
        <v>186</v>
      </c>
      <c r="P500" t="s">
        <v>166</v>
      </c>
      <c r="R500" t="s">
        <v>270</v>
      </c>
      <c r="V500" t="s">
        <v>270</v>
      </c>
      <c r="W500" t="s">
        <v>31</v>
      </c>
      <c r="X500" t="s">
        <v>168</v>
      </c>
      <c r="Y500" t="s">
        <v>168</v>
      </c>
      <c r="Z500" t="s">
        <v>168</v>
      </c>
      <c r="AA500" t="s">
        <v>31</v>
      </c>
      <c r="AD500">
        <v>0</v>
      </c>
      <c r="AE500">
        <v>0</v>
      </c>
    </row>
    <row r="501" spans="1:31">
      <c r="A501" t="s">
        <v>841</v>
      </c>
      <c r="C501" s="93">
        <v>45233</v>
      </c>
      <c r="D501">
        <v>-2130</v>
      </c>
      <c r="E501">
        <v>0</v>
      </c>
      <c r="F501" t="s">
        <v>52</v>
      </c>
      <c r="G501">
        <v>1</v>
      </c>
      <c r="H501">
        <v>-2130</v>
      </c>
      <c r="J501">
        <v>0</v>
      </c>
      <c r="L501" t="s">
        <v>166</v>
      </c>
      <c r="M501" t="s">
        <v>274</v>
      </c>
      <c r="N501">
        <v>100</v>
      </c>
      <c r="O501" t="s">
        <v>175</v>
      </c>
      <c r="P501" t="s">
        <v>274</v>
      </c>
      <c r="R501" t="s">
        <v>275</v>
      </c>
      <c r="V501" t="s">
        <v>276</v>
      </c>
      <c r="W501" t="s">
        <v>17</v>
      </c>
      <c r="X501" t="s">
        <v>277</v>
      </c>
      <c r="Y501" t="s">
        <v>268</v>
      </c>
      <c r="Z501" t="s">
        <v>268</v>
      </c>
      <c r="AA501" t="s">
        <v>17</v>
      </c>
      <c r="AD501">
        <v>0</v>
      </c>
      <c r="AE501">
        <v>0</v>
      </c>
    </row>
    <row r="502" spans="1:31">
      <c r="A502" t="s">
        <v>842</v>
      </c>
      <c r="C502" s="93">
        <v>45233</v>
      </c>
      <c r="D502">
        <v>-5000</v>
      </c>
      <c r="E502">
        <v>0</v>
      </c>
      <c r="F502" t="s">
        <v>52</v>
      </c>
      <c r="G502">
        <v>1</v>
      </c>
      <c r="H502">
        <v>-5000</v>
      </c>
      <c r="J502">
        <v>0</v>
      </c>
      <c r="L502" t="s">
        <v>166</v>
      </c>
      <c r="M502" t="s">
        <v>279</v>
      </c>
      <c r="N502">
        <v>100</v>
      </c>
      <c r="O502" t="s">
        <v>175</v>
      </c>
      <c r="P502" t="s">
        <v>279</v>
      </c>
      <c r="R502" t="s">
        <v>280</v>
      </c>
      <c r="V502" t="s">
        <v>281</v>
      </c>
      <c r="W502" t="s">
        <v>282</v>
      </c>
      <c r="X502" t="s">
        <v>283</v>
      </c>
      <c r="Y502" t="s">
        <v>268</v>
      </c>
      <c r="Z502" t="s">
        <v>268</v>
      </c>
      <c r="AA502" t="s">
        <v>23</v>
      </c>
      <c r="AD502">
        <v>0</v>
      </c>
      <c r="AE502">
        <v>0</v>
      </c>
    </row>
    <row r="503" spans="1:31">
      <c r="A503" t="s">
        <v>843</v>
      </c>
      <c r="C503" s="93">
        <v>45232</v>
      </c>
      <c r="D503">
        <v>-5500</v>
      </c>
      <c r="E503">
        <v>0</v>
      </c>
      <c r="F503" t="s">
        <v>52</v>
      </c>
      <c r="G503">
        <v>1</v>
      </c>
      <c r="H503">
        <v>-5500</v>
      </c>
      <c r="J503">
        <v>0</v>
      </c>
      <c r="L503" t="s">
        <v>166</v>
      </c>
      <c r="M503" t="s">
        <v>285</v>
      </c>
      <c r="N503">
        <v>100</v>
      </c>
      <c r="O503" t="s">
        <v>175</v>
      </c>
      <c r="P503" t="s">
        <v>285</v>
      </c>
      <c r="R503" t="s">
        <v>286</v>
      </c>
      <c r="U503" t="s">
        <v>287</v>
      </c>
      <c r="V503" t="s">
        <v>286</v>
      </c>
      <c r="W503" t="s">
        <v>288</v>
      </c>
      <c r="X503" t="s">
        <v>289</v>
      </c>
      <c r="Y503" t="s">
        <v>290</v>
      </c>
      <c r="Z503" t="s">
        <v>290</v>
      </c>
      <c r="AA503" t="s">
        <v>26</v>
      </c>
      <c r="AD503">
        <v>0</v>
      </c>
      <c r="AE503">
        <v>0</v>
      </c>
    </row>
    <row r="504" spans="1:31">
      <c r="A504" t="s">
        <v>844</v>
      </c>
      <c r="C504" s="93">
        <v>45231</v>
      </c>
      <c r="D504">
        <v>-120</v>
      </c>
      <c r="E504">
        <v>0</v>
      </c>
      <c r="F504" t="s">
        <v>52</v>
      </c>
      <c r="G504">
        <v>1</v>
      </c>
      <c r="H504">
        <v>-120</v>
      </c>
      <c r="J504">
        <v>0</v>
      </c>
      <c r="L504" t="s">
        <v>166</v>
      </c>
      <c r="M504" t="s">
        <v>292</v>
      </c>
      <c r="N504">
        <v>100</v>
      </c>
      <c r="O504" t="s">
        <v>204</v>
      </c>
      <c r="P504" t="s">
        <v>292</v>
      </c>
      <c r="R504" t="s">
        <v>845</v>
      </c>
      <c r="V504" t="s">
        <v>294</v>
      </c>
      <c r="W504" t="s">
        <v>31</v>
      </c>
      <c r="X504" t="s">
        <v>168</v>
      </c>
      <c r="Y504" t="s">
        <v>168</v>
      </c>
      <c r="Z504" t="s">
        <v>168</v>
      </c>
      <c r="AA504" t="s">
        <v>31</v>
      </c>
      <c r="AD504">
        <v>0</v>
      </c>
      <c r="AE504">
        <v>0</v>
      </c>
    </row>
    <row r="505" spans="1:31">
      <c r="A505" t="s">
        <v>846</v>
      </c>
      <c r="C505" s="93">
        <v>45231</v>
      </c>
      <c r="D505">
        <v>-1700</v>
      </c>
      <c r="E505">
        <v>0</v>
      </c>
      <c r="F505" t="s">
        <v>52</v>
      </c>
      <c r="G505">
        <v>1</v>
      </c>
      <c r="H505">
        <v>-1700</v>
      </c>
      <c r="J505">
        <v>0</v>
      </c>
      <c r="L505" t="s">
        <v>166</v>
      </c>
      <c r="M505" t="s">
        <v>296</v>
      </c>
      <c r="N505">
        <v>100</v>
      </c>
      <c r="O505" t="s">
        <v>175</v>
      </c>
      <c r="P505" t="s">
        <v>296</v>
      </c>
      <c r="R505" t="s">
        <v>297</v>
      </c>
      <c r="V505" t="s">
        <v>298</v>
      </c>
      <c r="W505" t="s">
        <v>31</v>
      </c>
      <c r="X505" t="s">
        <v>168</v>
      </c>
      <c r="Y505" t="s">
        <v>168</v>
      </c>
      <c r="Z505" t="s">
        <v>168</v>
      </c>
      <c r="AA505" t="s">
        <v>31</v>
      </c>
      <c r="AD505">
        <v>0</v>
      </c>
      <c r="AE505">
        <v>0</v>
      </c>
    </row>
    <row r="506" spans="1:31">
      <c r="A506" t="s">
        <v>847</v>
      </c>
      <c r="C506" s="93">
        <v>45229</v>
      </c>
      <c r="D506">
        <v>-400</v>
      </c>
      <c r="E506">
        <v>0</v>
      </c>
      <c r="F506" t="s">
        <v>52</v>
      </c>
      <c r="G506">
        <v>1</v>
      </c>
      <c r="H506">
        <v>-400</v>
      </c>
      <c r="J506">
        <v>0</v>
      </c>
      <c r="L506" t="s">
        <v>166</v>
      </c>
      <c r="M506" t="s">
        <v>300</v>
      </c>
      <c r="N506">
        <v>100</v>
      </c>
      <c r="O506" t="s">
        <v>175</v>
      </c>
      <c r="P506" t="s">
        <v>300</v>
      </c>
      <c r="R506" t="s">
        <v>301</v>
      </c>
      <c r="V506" t="s">
        <v>302</v>
      </c>
      <c r="W506" t="s">
        <v>178</v>
      </c>
      <c r="X506" t="s">
        <v>179</v>
      </c>
      <c r="Y506" t="s">
        <v>180</v>
      </c>
      <c r="Z506" t="s">
        <v>180</v>
      </c>
      <c r="AA506" t="s">
        <v>20</v>
      </c>
      <c r="AD506">
        <v>0</v>
      </c>
      <c r="AE506">
        <v>0</v>
      </c>
    </row>
    <row r="507" spans="1:31">
      <c r="A507" t="s">
        <v>848</v>
      </c>
      <c r="C507" s="93">
        <v>45229</v>
      </c>
      <c r="D507">
        <v>-3000</v>
      </c>
      <c r="E507">
        <v>0</v>
      </c>
      <c r="F507" t="s">
        <v>52</v>
      </c>
      <c r="G507">
        <v>1</v>
      </c>
      <c r="H507">
        <v>-3000</v>
      </c>
      <c r="J507">
        <v>0</v>
      </c>
      <c r="L507" t="s">
        <v>166</v>
      </c>
      <c r="M507" t="s">
        <v>166</v>
      </c>
      <c r="N507">
        <v>100</v>
      </c>
      <c r="O507" t="s">
        <v>175</v>
      </c>
      <c r="P507" t="s">
        <v>166</v>
      </c>
      <c r="R507" t="s">
        <v>308</v>
      </c>
      <c r="V507" t="s">
        <v>309</v>
      </c>
      <c r="W507" t="s">
        <v>309</v>
      </c>
      <c r="X507" t="s">
        <v>309</v>
      </c>
      <c r="Y507" t="s">
        <v>310</v>
      </c>
      <c r="Z507" t="s">
        <v>310</v>
      </c>
      <c r="AA507" t="s">
        <v>25</v>
      </c>
      <c r="AD507">
        <v>0</v>
      </c>
      <c r="AE507">
        <v>0</v>
      </c>
    </row>
    <row r="508" spans="1:31">
      <c r="A508" t="s">
        <v>849</v>
      </c>
      <c r="C508" s="93">
        <v>45229</v>
      </c>
      <c r="D508">
        <v>-10000</v>
      </c>
      <c r="E508">
        <v>0</v>
      </c>
      <c r="F508" t="s">
        <v>52</v>
      </c>
      <c r="G508">
        <v>1</v>
      </c>
      <c r="H508">
        <v>-10000</v>
      </c>
      <c r="J508">
        <v>0</v>
      </c>
      <c r="L508" t="s">
        <v>166</v>
      </c>
      <c r="M508" t="s">
        <v>166</v>
      </c>
      <c r="N508">
        <v>100</v>
      </c>
      <c r="O508" t="s">
        <v>16</v>
      </c>
      <c r="P508" t="s">
        <v>166</v>
      </c>
      <c r="R508" t="s">
        <v>312</v>
      </c>
      <c r="V508" t="s">
        <v>313</v>
      </c>
      <c r="W508" t="s">
        <v>313</v>
      </c>
      <c r="X508" t="s">
        <v>313</v>
      </c>
      <c r="Y508" t="s">
        <v>310</v>
      </c>
      <c r="Z508" t="s">
        <v>310</v>
      </c>
      <c r="AA508" t="s">
        <v>16</v>
      </c>
      <c r="AD508">
        <v>0</v>
      </c>
      <c r="AE508">
        <v>0</v>
      </c>
    </row>
    <row r="509" spans="1:31">
      <c r="A509" t="s">
        <v>850</v>
      </c>
      <c r="C509" s="93">
        <v>45229</v>
      </c>
      <c r="D509">
        <v>-2000</v>
      </c>
      <c r="E509">
        <v>0</v>
      </c>
      <c r="F509" t="s">
        <v>52</v>
      </c>
      <c r="G509">
        <v>1</v>
      </c>
      <c r="H509">
        <v>-2000</v>
      </c>
      <c r="J509">
        <v>0</v>
      </c>
      <c r="L509" t="s">
        <v>166</v>
      </c>
      <c r="M509" t="s">
        <v>166</v>
      </c>
      <c r="N509">
        <v>100</v>
      </c>
      <c r="O509" t="s">
        <v>175</v>
      </c>
      <c r="P509" t="s">
        <v>166</v>
      </c>
      <c r="R509" t="s">
        <v>315</v>
      </c>
      <c r="V509" t="s">
        <v>316</v>
      </c>
      <c r="W509" t="s">
        <v>316</v>
      </c>
      <c r="X509" t="s">
        <v>316</v>
      </c>
      <c r="Y509" t="s">
        <v>310</v>
      </c>
      <c r="Z509" t="s">
        <v>310</v>
      </c>
      <c r="AA509" t="s">
        <v>19</v>
      </c>
      <c r="AD509">
        <v>0</v>
      </c>
      <c r="AE509">
        <v>0</v>
      </c>
    </row>
    <row r="510" spans="1:31">
      <c r="A510" t="s">
        <v>851</v>
      </c>
      <c r="C510" s="93">
        <v>45229</v>
      </c>
      <c r="D510">
        <v>-10000</v>
      </c>
      <c r="E510">
        <v>0</v>
      </c>
      <c r="F510" t="s">
        <v>52</v>
      </c>
      <c r="G510">
        <v>1</v>
      </c>
      <c r="H510">
        <v>-10000</v>
      </c>
      <c r="J510">
        <v>0</v>
      </c>
      <c r="L510" t="s">
        <v>166</v>
      </c>
      <c r="M510" t="s">
        <v>166</v>
      </c>
      <c r="N510">
        <v>100</v>
      </c>
      <c r="O510" t="s">
        <v>24</v>
      </c>
      <c r="P510" t="s">
        <v>166</v>
      </c>
      <c r="R510" t="s">
        <v>318</v>
      </c>
      <c r="V510" t="s">
        <v>319</v>
      </c>
      <c r="W510" t="s">
        <v>319</v>
      </c>
      <c r="X510" t="s">
        <v>319</v>
      </c>
      <c r="Y510" t="s">
        <v>310</v>
      </c>
      <c r="Z510" t="s">
        <v>310</v>
      </c>
      <c r="AA510" t="s">
        <v>24</v>
      </c>
      <c r="AD510">
        <v>0</v>
      </c>
      <c r="AE510">
        <v>0</v>
      </c>
    </row>
    <row r="511" spans="1:31">
      <c r="A511" t="s">
        <v>852</v>
      </c>
      <c r="C511" s="93">
        <v>45229</v>
      </c>
      <c r="D511">
        <v>-124</v>
      </c>
      <c r="E511">
        <v>0</v>
      </c>
      <c r="F511" t="s">
        <v>52</v>
      </c>
      <c r="G511">
        <v>1</v>
      </c>
      <c r="H511">
        <v>-124</v>
      </c>
      <c r="J511">
        <v>0</v>
      </c>
      <c r="L511" t="s">
        <v>166</v>
      </c>
      <c r="M511" t="s">
        <v>321</v>
      </c>
      <c r="N511">
        <v>100</v>
      </c>
      <c r="O511" t="s">
        <v>230</v>
      </c>
      <c r="P511" t="s">
        <v>321</v>
      </c>
      <c r="R511" t="s">
        <v>322</v>
      </c>
      <c r="V511" t="s">
        <v>323</v>
      </c>
      <c r="W511" t="s">
        <v>31</v>
      </c>
      <c r="X511" t="s">
        <v>168</v>
      </c>
      <c r="Y511" t="s">
        <v>168</v>
      </c>
      <c r="Z511" t="s">
        <v>168</v>
      </c>
      <c r="AA511" t="s">
        <v>31</v>
      </c>
      <c r="AD511">
        <v>0</v>
      </c>
      <c r="AE511">
        <v>0</v>
      </c>
    </row>
    <row r="512" spans="1:31">
      <c r="A512" t="s">
        <v>853</v>
      </c>
      <c r="C512" s="93">
        <v>45229</v>
      </c>
      <c r="D512">
        <v>-500</v>
      </c>
      <c r="E512">
        <v>0</v>
      </c>
      <c r="F512" t="s">
        <v>52</v>
      </c>
      <c r="G512">
        <v>1</v>
      </c>
      <c r="H512">
        <v>-500</v>
      </c>
      <c r="J512">
        <v>0</v>
      </c>
      <c r="L512" t="s">
        <v>166</v>
      </c>
      <c r="M512" t="s">
        <v>325</v>
      </c>
      <c r="N512">
        <v>100</v>
      </c>
      <c r="O512" t="s">
        <v>167</v>
      </c>
      <c r="P512" t="s">
        <v>325</v>
      </c>
      <c r="R512" t="s">
        <v>326</v>
      </c>
      <c r="V512" t="s">
        <v>326</v>
      </c>
      <c r="W512" t="s">
        <v>31</v>
      </c>
      <c r="X512" t="s">
        <v>168</v>
      </c>
      <c r="Y512" t="s">
        <v>168</v>
      </c>
      <c r="Z512" t="s">
        <v>168</v>
      </c>
      <c r="AA512" t="s">
        <v>31</v>
      </c>
      <c r="AD512">
        <v>0</v>
      </c>
      <c r="AE512">
        <v>0</v>
      </c>
    </row>
    <row r="513" spans="1:31">
      <c r="A513" t="s">
        <v>854</v>
      </c>
      <c r="C513" s="93">
        <v>45228</v>
      </c>
      <c r="D513">
        <v>-13000</v>
      </c>
      <c r="E513">
        <v>0</v>
      </c>
      <c r="F513" t="s">
        <v>52</v>
      </c>
      <c r="G513">
        <v>1</v>
      </c>
      <c r="H513">
        <v>-13000</v>
      </c>
      <c r="J513">
        <v>0</v>
      </c>
      <c r="L513" t="s">
        <v>166</v>
      </c>
      <c r="M513" t="s">
        <v>304</v>
      </c>
      <c r="N513">
        <v>100</v>
      </c>
      <c r="O513" t="s">
        <v>175</v>
      </c>
      <c r="P513" t="s">
        <v>304</v>
      </c>
      <c r="R513" t="s">
        <v>305</v>
      </c>
      <c r="V513" t="s">
        <v>306</v>
      </c>
      <c r="W513" t="s">
        <v>178</v>
      </c>
      <c r="X513" t="s">
        <v>179</v>
      </c>
      <c r="Y513" t="s">
        <v>180</v>
      </c>
      <c r="Z513" t="s">
        <v>180</v>
      </c>
      <c r="AA513" t="s">
        <v>20</v>
      </c>
      <c r="AD513">
        <v>0</v>
      </c>
      <c r="AE513">
        <v>0</v>
      </c>
    </row>
    <row r="514" spans="1:31">
      <c r="A514" t="s">
        <v>855</v>
      </c>
      <c r="C514" s="93">
        <v>45227</v>
      </c>
      <c r="D514">
        <v>-611.38</v>
      </c>
      <c r="E514">
        <v>0</v>
      </c>
      <c r="F514" t="s">
        <v>52</v>
      </c>
      <c r="G514">
        <v>1</v>
      </c>
      <c r="H514">
        <v>-611.38</v>
      </c>
      <c r="J514">
        <v>0</v>
      </c>
      <c r="L514" t="s">
        <v>166</v>
      </c>
      <c r="M514" t="s">
        <v>328</v>
      </c>
      <c r="N514">
        <v>100</v>
      </c>
      <c r="O514" t="s">
        <v>16</v>
      </c>
      <c r="P514" t="s">
        <v>328</v>
      </c>
      <c r="R514" t="s">
        <v>329</v>
      </c>
      <c r="V514" t="s">
        <v>329</v>
      </c>
      <c r="W514" t="s">
        <v>31</v>
      </c>
      <c r="X514" t="s">
        <v>168</v>
      </c>
      <c r="Y514" t="s">
        <v>168</v>
      </c>
      <c r="Z514" t="s">
        <v>168</v>
      </c>
      <c r="AA514" t="s">
        <v>31</v>
      </c>
      <c r="AD514">
        <v>0</v>
      </c>
      <c r="AE514">
        <v>0</v>
      </c>
    </row>
    <row r="515" spans="1:31">
      <c r="A515" t="s">
        <v>856</v>
      </c>
      <c r="C515" s="93">
        <v>45225</v>
      </c>
      <c r="D515">
        <v>-811.37</v>
      </c>
      <c r="E515">
        <v>0</v>
      </c>
      <c r="F515" t="s">
        <v>52</v>
      </c>
      <c r="G515">
        <v>1</v>
      </c>
      <c r="H515">
        <v>-811.37</v>
      </c>
      <c r="J515">
        <v>0</v>
      </c>
      <c r="L515" t="s">
        <v>166</v>
      </c>
      <c r="M515" t="s">
        <v>331</v>
      </c>
      <c r="N515">
        <v>100</v>
      </c>
      <c r="O515" t="s">
        <v>16</v>
      </c>
      <c r="P515" t="s">
        <v>331</v>
      </c>
      <c r="R515" t="s">
        <v>332</v>
      </c>
      <c r="V515" t="s">
        <v>332</v>
      </c>
      <c r="W515" t="s">
        <v>31</v>
      </c>
      <c r="X515" t="s">
        <v>168</v>
      </c>
      <c r="Y515" t="s">
        <v>168</v>
      </c>
      <c r="Z515" t="s">
        <v>168</v>
      </c>
      <c r="AA515" t="s">
        <v>31</v>
      </c>
      <c r="AD515">
        <v>0</v>
      </c>
      <c r="AE515">
        <v>0</v>
      </c>
    </row>
    <row r="516" spans="1:31">
      <c r="A516" t="s">
        <v>857</v>
      </c>
      <c r="C516" s="93">
        <v>45221</v>
      </c>
      <c r="D516">
        <v>-184.27</v>
      </c>
      <c r="E516">
        <v>0</v>
      </c>
      <c r="F516" t="s">
        <v>52</v>
      </c>
      <c r="G516">
        <v>1</v>
      </c>
      <c r="H516">
        <v>-184.27</v>
      </c>
      <c r="J516">
        <v>0</v>
      </c>
      <c r="L516" t="s">
        <v>166</v>
      </c>
      <c r="M516" t="s">
        <v>334</v>
      </c>
      <c r="N516">
        <v>100</v>
      </c>
      <c r="O516" t="s">
        <v>16</v>
      </c>
      <c r="P516" t="s">
        <v>334</v>
      </c>
      <c r="R516" t="s">
        <v>335</v>
      </c>
      <c r="V516" t="s">
        <v>335</v>
      </c>
      <c r="W516" t="s">
        <v>31</v>
      </c>
      <c r="X516" t="s">
        <v>168</v>
      </c>
      <c r="Y516" t="s">
        <v>168</v>
      </c>
      <c r="Z516" t="s">
        <v>168</v>
      </c>
      <c r="AA516" t="s">
        <v>31</v>
      </c>
      <c r="AD516">
        <v>0</v>
      </c>
      <c r="AE516">
        <v>0</v>
      </c>
    </row>
    <row r="517" spans="1:31">
      <c r="A517" t="s">
        <v>858</v>
      </c>
      <c r="C517" s="93">
        <v>45221</v>
      </c>
      <c r="D517">
        <v>-52.8</v>
      </c>
      <c r="E517">
        <v>0</v>
      </c>
      <c r="F517" t="s">
        <v>52</v>
      </c>
      <c r="G517">
        <v>1</v>
      </c>
      <c r="H517">
        <v>-52.8</v>
      </c>
      <c r="J517">
        <v>0</v>
      </c>
      <c r="L517" t="s">
        <v>166</v>
      </c>
      <c r="M517" t="s">
        <v>192</v>
      </c>
      <c r="N517">
        <v>100</v>
      </c>
      <c r="O517" t="s">
        <v>167</v>
      </c>
      <c r="P517" t="s">
        <v>192</v>
      </c>
      <c r="R517" t="s">
        <v>337</v>
      </c>
      <c r="V517" t="s">
        <v>194</v>
      </c>
      <c r="W517" t="s">
        <v>31</v>
      </c>
      <c r="X517" t="s">
        <v>168</v>
      </c>
      <c r="Y517" t="s">
        <v>168</v>
      </c>
      <c r="Z517" t="s">
        <v>168</v>
      </c>
      <c r="AA517" t="s">
        <v>31</v>
      </c>
      <c r="AD517">
        <v>0</v>
      </c>
      <c r="AE517">
        <v>0</v>
      </c>
    </row>
    <row r="518" spans="1:31">
      <c r="A518" t="s">
        <v>859</v>
      </c>
      <c r="C518" s="93">
        <v>45221</v>
      </c>
      <c r="D518">
        <v>-1000</v>
      </c>
      <c r="E518">
        <v>0</v>
      </c>
      <c r="F518" t="s">
        <v>52</v>
      </c>
      <c r="G518">
        <v>1</v>
      </c>
      <c r="H518">
        <v>-1000</v>
      </c>
      <c r="J518">
        <v>0</v>
      </c>
      <c r="L518" t="s">
        <v>166</v>
      </c>
      <c r="M518" t="s">
        <v>339</v>
      </c>
      <c r="N518">
        <v>100</v>
      </c>
      <c r="O518" t="s">
        <v>186</v>
      </c>
      <c r="P518" t="s">
        <v>339</v>
      </c>
      <c r="R518" t="s">
        <v>340</v>
      </c>
      <c r="V518" t="s">
        <v>340</v>
      </c>
      <c r="W518" t="s">
        <v>31</v>
      </c>
      <c r="X518" t="s">
        <v>168</v>
      </c>
      <c r="Y518" t="s">
        <v>168</v>
      </c>
      <c r="Z518" t="s">
        <v>168</v>
      </c>
      <c r="AA518" t="s">
        <v>31</v>
      </c>
      <c r="AD518">
        <v>0</v>
      </c>
      <c r="AE518">
        <v>0</v>
      </c>
    </row>
    <row r="519" spans="1:31">
      <c r="A519" t="s">
        <v>860</v>
      </c>
      <c r="C519" s="93">
        <v>45219</v>
      </c>
      <c r="D519">
        <v>-622.63</v>
      </c>
      <c r="E519">
        <v>0</v>
      </c>
      <c r="F519" t="s">
        <v>52</v>
      </c>
      <c r="G519">
        <v>1</v>
      </c>
      <c r="H519">
        <v>-622.63</v>
      </c>
      <c r="J519">
        <v>0</v>
      </c>
      <c r="L519" t="s">
        <v>166</v>
      </c>
      <c r="M519" t="s">
        <v>342</v>
      </c>
      <c r="N519">
        <v>100</v>
      </c>
      <c r="P519" t="s">
        <v>342</v>
      </c>
      <c r="R519" t="s">
        <v>343</v>
      </c>
      <c r="V519" t="s">
        <v>343</v>
      </c>
      <c r="W519" t="s">
        <v>31</v>
      </c>
      <c r="X519" t="s">
        <v>168</v>
      </c>
      <c r="Y519" t="s">
        <v>168</v>
      </c>
      <c r="Z519" t="s">
        <v>168</v>
      </c>
      <c r="AA519" t="s">
        <v>31</v>
      </c>
      <c r="AD519">
        <v>0</v>
      </c>
      <c r="AE519">
        <v>0</v>
      </c>
    </row>
    <row r="520" spans="1:31">
      <c r="A520" t="s">
        <v>861</v>
      </c>
      <c r="C520" s="93">
        <v>45219</v>
      </c>
      <c r="D520">
        <v>-6980.61</v>
      </c>
      <c r="E520">
        <v>0</v>
      </c>
      <c r="F520" t="s">
        <v>52</v>
      </c>
      <c r="G520">
        <v>1</v>
      </c>
      <c r="H520">
        <v>-6980.61</v>
      </c>
      <c r="J520">
        <v>0</v>
      </c>
      <c r="L520" t="s">
        <v>166</v>
      </c>
      <c r="M520" t="s">
        <v>345</v>
      </c>
      <c r="N520">
        <v>100</v>
      </c>
      <c r="O520" t="s">
        <v>175</v>
      </c>
      <c r="P520" t="s">
        <v>345</v>
      </c>
      <c r="R520" t="s">
        <v>346</v>
      </c>
      <c r="V520" t="s">
        <v>347</v>
      </c>
      <c r="W520" t="s">
        <v>348</v>
      </c>
      <c r="X520" t="s">
        <v>349</v>
      </c>
      <c r="Y520" t="s">
        <v>349</v>
      </c>
      <c r="Z520" t="s">
        <v>349</v>
      </c>
      <c r="AA520" t="s">
        <v>28</v>
      </c>
      <c r="AD520">
        <v>0</v>
      </c>
      <c r="AE520">
        <v>0</v>
      </c>
    </row>
    <row r="521" spans="1:31">
      <c r="A521" t="s">
        <v>862</v>
      </c>
      <c r="C521" s="93">
        <v>45219</v>
      </c>
      <c r="D521">
        <v>-553.51</v>
      </c>
      <c r="E521">
        <v>0</v>
      </c>
      <c r="F521" t="s">
        <v>52</v>
      </c>
      <c r="G521">
        <v>1</v>
      </c>
      <c r="H521">
        <v>-553.51</v>
      </c>
      <c r="J521">
        <v>0</v>
      </c>
      <c r="L521" t="s">
        <v>166</v>
      </c>
      <c r="M521" t="s">
        <v>345</v>
      </c>
      <c r="N521">
        <v>100</v>
      </c>
      <c r="O521" t="s">
        <v>175</v>
      </c>
      <c r="P521" t="s">
        <v>345</v>
      </c>
      <c r="R521" t="s">
        <v>351</v>
      </c>
      <c r="V521" t="s">
        <v>281</v>
      </c>
      <c r="W521" t="s">
        <v>282</v>
      </c>
      <c r="X521" t="s">
        <v>283</v>
      </c>
      <c r="Y521" t="s">
        <v>268</v>
      </c>
      <c r="Z521" t="s">
        <v>268</v>
      </c>
      <c r="AA521" t="s">
        <v>23</v>
      </c>
      <c r="AD521">
        <v>0</v>
      </c>
      <c r="AE521">
        <v>0</v>
      </c>
    </row>
    <row r="522" spans="1:31">
      <c r="A522" t="s">
        <v>863</v>
      </c>
      <c r="C522" s="93">
        <v>45218</v>
      </c>
      <c r="D522">
        <v>-572.77</v>
      </c>
      <c r="E522">
        <v>0</v>
      </c>
      <c r="F522" t="s">
        <v>52</v>
      </c>
      <c r="G522">
        <v>1</v>
      </c>
      <c r="H522">
        <v>-572.77</v>
      </c>
      <c r="J522">
        <v>0</v>
      </c>
      <c r="L522" t="s">
        <v>166</v>
      </c>
      <c r="M522" t="s">
        <v>345</v>
      </c>
      <c r="N522">
        <v>100</v>
      </c>
      <c r="O522" t="s">
        <v>175</v>
      </c>
      <c r="P522" t="s">
        <v>345</v>
      </c>
      <c r="R522" t="s">
        <v>353</v>
      </c>
      <c r="V522" t="s">
        <v>354</v>
      </c>
      <c r="W522" t="s">
        <v>348</v>
      </c>
      <c r="X522" t="s">
        <v>349</v>
      </c>
      <c r="Y522" t="s">
        <v>349</v>
      </c>
      <c r="Z522" t="s">
        <v>349</v>
      </c>
      <c r="AA522" t="s">
        <v>28</v>
      </c>
      <c r="AD522">
        <v>0</v>
      </c>
      <c r="AE522">
        <v>0</v>
      </c>
    </row>
    <row r="523" spans="1:31">
      <c r="A523" t="s">
        <v>864</v>
      </c>
      <c r="C523" s="93">
        <v>45218</v>
      </c>
      <c r="D523">
        <v>-2904.3</v>
      </c>
      <c r="E523">
        <v>0</v>
      </c>
      <c r="F523" t="s">
        <v>52</v>
      </c>
      <c r="G523">
        <v>1</v>
      </c>
      <c r="H523">
        <v>-2904.3</v>
      </c>
      <c r="J523">
        <v>0</v>
      </c>
      <c r="L523" t="s">
        <v>166</v>
      </c>
      <c r="M523" t="s">
        <v>345</v>
      </c>
      <c r="N523">
        <v>100</v>
      </c>
      <c r="O523" t="s">
        <v>175</v>
      </c>
      <c r="P523" t="s">
        <v>345</v>
      </c>
      <c r="R523" t="s">
        <v>356</v>
      </c>
      <c r="V523" t="s">
        <v>357</v>
      </c>
      <c r="W523" t="s">
        <v>348</v>
      </c>
      <c r="X523" t="s">
        <v>349</v>
      </c>
      <c r="Y523" t="s">
        <v>349</v>
      </c>
      <c r="Z523" t="s">
        <v>349</v>
      </c>
      <c r="AA523" t="s">
        <v>28</v>
      </c>
      <c r="AD523">
        <v>0</v>
      </c>
      <c r="AE523">
        <v>0</v>
      </c>
    </row>
    <row r="524" spans="1:31">
      <c r="A524" t="s">
        <v>865</v>
      </c>
      <c r="C524" s="93">
        <v>45217</v>
      </c>
      <c r="D524">
        <v>-3000</v>
      </c>
      <c r="E524">
        <v>0</v>
      </c>
      <c r="F524" t="s">
        <v>52</v>
      </c>
      <c r="G524">
        <v>1</v>
      </c>
      <c r="H524">
        <v>-3000</v>
      </c>
      <c r="J524">
        <v>0</v>
      </c>
      <c r="L524" t="s">
        <v>166</v>
      </c>
      <c r="M524" t="s">
        <v>279</v>
      </c>
      <c r="N524">
        <v>100</v>
      </c>
      <c r="O524" t="s">
        <v>175</v>
      </c>
      <c r="P524" t="s">
        <v>279</v>
      </c>
      <c r="R524" t="s">
        <v>359</v>
      </c>
      <c r="V524" t="s">
        <v>42</v>
      </c>
      <c r="W524" t="s">
        <v>360</v>
      </c>
      <c r="X524" t="s">
        <v>360</v>
      </c>
      <c r="Y524" t="s">
        <v>310</v>
      </c>
      <c r="Z524" t="s">
        <v>310</v>
      </c>
      <c r="AA524" t="s">
        <v>23</v>
      </c>
      <c r="AD524">
        <v>0</v>
      </c>
      <c r="AE524">
        <v>0</v>
      </c>
    </row>
    <row r="525" spans="1:31">
      <c r="A525" t="s">
        <v>866</v>
      </c>
      <c r="C525" s="93">
        <v>45216</v>
      </c>
      <c r="D525">
        <v>-36</v>
      </c>
      <c r="E525">
        <v>0</v>
      </c>
      <c r="F525" t="s">
        <v>52</v>
      </c>
      <c r="G525">
        <v>1</v>
      </c>
      <c r="H525">
        <v>-36</v>
      </c>
      <c r="J525">
        <v>0</v>
      </c>
      <c r="L525" t="s">
        <v>166</v>
      </c>
      <c r="M525" t="s">
        <v>362</v>
      </c>
      <c r="N525">
        <v>100</v>
      </c>
      <c r="O525" t="s">
        <v>186</v>
      </c>
      <c r="P525" t="s">
        <v>362</v>
      </c>
      <c r="R525" t="s">
        <v>363</v>
      </c>
      <c r="V525" t="s">
        <v>364</v>
      </c>
      <c r="W525" t="s">
        <v>31</v>
      </c>
      <c r="X525" t="s">
        <v>168</v>
      </c>
      <c r="Y525" t="s">
        <v>168</v>
      </c>
      <c r="Z525" t="s">
        <v>168</v>
      </c>
      <c r="AA525" t="s">
        <v>31</v>
      </c>
      <c r="AD525">
        <v>0</v>
      </c>
      <c r="AE525">
        <v>0</v>
      </c>
    </row>
    <row r="526" spans="1:31">
      <c r="A526" t="s">
        <v>867</v>
      </c>
      <c r="C526" s="93">
        <v>45216</v>
      </c>
      <c r="D526">
        <v>-259</v>
      </c>
      <c r="E526">
        <v>0</v>
      </c>
      <c r="F526" t="s">
        <v>52</v>
      </c>
      <c r="G526">
        <v>1</v>
      </c>
      <c r="H526">
        <v>-259</v>
      </c>
      <c r="J526">
        <v>0</v>
      </c>
      <c r="L526" t="s">
        <v>166</v>
      </c>
      <c r="M526" t="s">
        <v>366</v>
      </c>
      <c r="N526">
        <v>100</v>
      </c>
      <c r="O526" t="s">
        <v>16</v>
      </c>
      <c r="P526" t="s">
        <v>366</v>
      </c>
      <c r="R526" t="s">
        <v>367</v>
      </c>
      <c r="V526" t="s">
        <v>368</v>
      </c>
      <c r="W526" t="s">
        <v>31</v>
      </c>
      <c r="X526" t="s">
        <v>168</v>
      </c>
      <c r="Y526" t="s">
        <v>168</v>
      </c>
      <c r="Z526" t="s">
        <v>168</v>
      </c>
      <c r="AA526" t="s">
        <v>31</v>
      </c>
      <c r="AD526">
        <v>0</v>
      </c>
      <c r="AE526">
        <v>0</v>
      </c>
    </row>
    <row r="527" spans="1:31">
      <c r="A527" t="s">
        <v>868</v>
      </c>
      <c r="C527" s="93">
        <v>45215</v>
      </c>
      <c r="D527">
        <v>-750</v>
      </c>
      <c r="E527">
        <v>0</v>
      </c>
      <c r="F527" t="s">
        <v>52</v>
      </c>
      <c r="G527">
        <v>1</v>
      </c>
      <c r="H527">
        <v>-750</v>
      </c>
      <c r="J527">
        <v>0</v>
      </c>
      <c r="L527" t="s">
        <v>166</v>
      </c>
      <c r="M527" t="s">
        <v>370</v>
      </c>
      <c r="N527">
        <v>100</v>
      </c>
      <c r="O527" t="s">
        <v>171</v>
      </c>
      <c r="P527" t="s">
        <v>370</v>
      </c>
      <c r="R527" t="s">
        <v>371</v>
      </c>
      <c r="U527" t="s">
        <v>287</v>
      </c>
      <c r="V527" t="s">
        <v>372</v>
      </c>
      <c r="W527" t="s">
        <v>288</v>
      </c>
      <c r="X527" t="s">
        <v>289</v>
      </c>
      <c r="Y527" t="s">
        <v>290</v>
      </c>
      <c r="Z527" t="s">
        <v>290</v>
      </c>
      <c r="AA527" t="s">
        <v>26</v>
      </c>
      <c r="AD527">
        <v>0</v>
      </c>
      <c r="AE527">
        <v>0</v>
      </c>
    </row>
    <row r="528" spans="1:31">
      <c r="A528" t="s">
        <v>869</v>
      </c>
      <c r="C528" s="93">
        <v>45214</v>
      </c>
      <c r="D528">
        <v>-450</v>
      </c>
      <c r="E528">
        <v>0</v>
      </c>
      <c r="F528" t="s">
        <v>52</v>
      </c>
      <c r="G528">
        <v>1</v>
      </c>
      <c r="H528">
        <v>-450</v>
      </c>
      <c r="J528">
        <v>0</v>
      </c>
      <c r="L528" t="s">
        <v>166</v>
      </c>
      <c r="M528" t="s">
        <v>374</v>
      </c>
      <c r="N528">
        <v>100</v>
      </c>
      <c r="O528" t="s">
        <v>171</v>
      </c>
      <c r="P528" t="s">
        <v>374</v>
      </c>
      <c r="R528" t="s">
        <v>375</v>
      </c>
      <c r="V528" t="s">
        <v>376</v>
      </c>
      <c r="W528" t="s">
        <v>31</v>
      </c>
      <c r="X528" t="s">
        <v>168</v>
      </c>
      <c r="Y528" t="s">
        <v>168</v>
      </c>
      <c r="Z528" t="s">
        <v>168</v>
      </c>
      <c r="AA528" t="s">
        <v>31</v>
      </c>
      <c r="AD528">
        <v>0</v>
      </c>
      <c r="AE528">
        <v>0</v>
      </c>
    </row>
    <row r="529" spans="1:31">
      <c r="A529" t="s">
        <v>870</v>
      </c>
      <c r="C529" s="93">
        <v>45214</v>
      </c>
      <c r="D529">
        <v>-75</v>
      </c>
      <c r="E529">
        <v>0</v>
      </c>
      <c r="F529" t="s">
        <v>52</v>
      </c>
      <c r="G529">
        <v>1</v>
      </c>
      <c r="H529">
        <v>-75</v>
      </c>
      <c r="J529">
        <v>0</v>
      </c>
      <c r="L529" t="s">
        <v>166</v>
      </c>
      <c r="M529" t="s">
        <v>378</v>
      </c>
      <c r="N529">
        <v>100</v>
      </c>
      <c r="O529" t="s">
        <v>186</v>
      </c>
      <c r="P529" t="s">
        <v>378</v>
      </c>
      <c r="R529" t="s">
        <v>379</v>
      </c>
      <c r="V529" t="s">
        <v>379</v>
      </c>
      <c r="W529" t="s">
        <v>31</v>
      </c>
      <c r="X529" t="s">
        <v>168</v>
      </c>
      <c r="Y529" t="s">
        <v>168</v>
      </c>
      <c r="Z529" t="s">
        <v>168</v>
      </c>
      <c r="AA529" t="s">
        <v>31</v>
      </c>
      <c r="AD529">
        <v>0</v>
      </c>
      <c r="AE529">
        <v>0</v>
      </c>
    </row>
    <row r="530" spans="1:31">
      <c r="A530" t="s">
        <v>871</v>
      </c>
      <c r="C530" s="93">
        <v>45213</v>
      </c>
      <c r="D530">
        <v>-700</v>
      </c>
      <c r="E530">
        <v>0</v>
      </c>
      <c r="F530" t="s">
        <v>52</v>
      </c>
      <c r="G530">
        <v>1</v>
      </c>
      <c r="H530">
        <v>-700</v>
      </c>
      <c r="J530">
        <v>0</v>
      </c>
      <c r="L530" t="s">
        <v>166</v>
      </c>
      <c r="M530" t="s">
        <v>381</v>
      </c>
      <c r="N530">
        <v>100</v>
      </c>
      <c r="O530" t="s">
        <v>171</v>
      </c>
      <c r="P530" t="s">
        <v>381</v>
      </c>
      <c r="R530" t="s">
        <v>382</v>
      </c>
      <c r="V530" t="s">
        <v>382</v>
      </c>
      <c r="W530" t="s">
        <v>31</v>
      </c>
      <c r="X530" t="s">
        <v>168</v>
      </c>
      <c r="Y530" t="s">
        <v>168</v>
      </c>
      <c r="Z530" t="s">
        <v>168</v>
      </c>
      <c r="AA530" t="s">
        <v>31</v>
      </c>
      <c r="AD530">
        <v>0</v>
      </c>
      <c r="AE530">
        <v>0</v>
      </c>
    </row>
    <row r="531" spans="1:31">
      <c r="A531" t="s">
        <v>872</v>
      </c>
      <c r="C531" s="93">
        <v>45212</v>
      </c>
      <c r="D531">
        <v>-335.61</v>
      </c>
      <c r="E531">
        <v>0</v>
      </c>
      <c r="F531" t="s">
        <v>52</v>
      </c>
      <c r="G531">
        <v>1</v>
      </c>
      <c r="H531">
        <v>-335.61</v>
      </c>
      <c r="J531">
        <v>0</v>
      </c>
      <c r="L531" t="s">
        <v>166</v>
      </c>
      <c r="M531" t="s">
        <v>384</v>
      </c>
      <c r="N531">
        <v>100</v>
      </c>
      <c r="O531" t="s">
        <v>175</v>
      </c>
      <c r="P531" t="s">
        <v>384</v>
      </c>
      <c r="R531" t="s">
        <v>385</v>
      </c>
      <c r="V531" t="s">
        <v>386</v>
      </c>
      <c r="W531" t="s">
        <v>178</v>
      </c>
      <c r="X531" t="s">
        <v>179</v>
      </c>
      <c r="Y531" t="s">
        <v>180</v>
      </c>
      <c r="Z531" t="s">
        <v>180</v>
      </c>
      <c r="AA531" t="s">
        <v>20</v>
      </c>
      <c r="AD531">
        <v>0</v>
      </c>
      <c r="AE531">
        <v>0</v>
      </c>
    </row>
    <row r="532" spans="1:31">
      <c r="A532" t="s">
        <v>873</v>
      </c>
      <c r="C532" s="93">
        <v>45212</v>
      </c>
      <c r="D532">
        <v>-13.82</v>
      </c>
      <c r="E532">
        <v>0</v>
      </c>
      <c r="F532" t="s">
        <v>52</v>
      </c>
      <c r="G532">
        <v>1</v>
      </c>
      <c r="H532">
        <v>-13.82</v>
      </c>
      <c r="J532">
        <v>0</v>
      </c>
      <c r="L532" t="s">
        <v>166</v>
      </c>
      <c r="M532" t="s">
        <v>388</v>
      </c>
      <c r="N532">
        <v>100</v>
      </c>
      <c r="P532" t="s">
        <v>388</v>
      </c>
      <c r="R532" t="s">
        <v>874</v>
      </c>
      <c r="V532" t="s">
        <v>390</v>
      </c>
      <c r="W532" t="s">
        <v>31</v>
      </c>
      <c r="X532" t="s">
        <v>168</v>
      </c>
      <c r="Y532" t="s">
        <v>168</v>
      </c>
      <c r="Z532" t="s">
        <v>168</v>
      </c>
      <c r="AA532" t="s">
        <v>31</v>
      </c>
      <c r="AD532">
        <v>0</v>
      </c>
      <c r="AE532">
        <v>0</v>
      </c>
    </row>
    <row r="533" spans="1:31">
      <c r="A533" t="s">
        <v>875</v>
      </c>
      <c r="C533" s="93">
        <v>45212</v>
      </c>
      <c r="D533">
        <v>-3000</v>
      </c>
      <c r="E533">
        <v>0</v>
      </c>
      <c r="F533" t="s">
        <v>52</v>
      </c>
      <c r="G533">
        <v>1</v>
      </c>
      <c r="H533">
        <v>-3000</v>
      </c>
      <c r="J533">
        <v>0</v>
      </c>
      <c r="L533" t="s">
        <v>166</v>
      </c>
      <c r="M533" t="s">
        <v>166</v>
      </c>
      <c r="N533">
        <v>100</v>
      </c>
      <c r="O533" t="s">
        <v>16</v>
      </c>
      <c r="P533" t="s">
        <v>166</v>
      </c>
      <c r="R533" t="s">
        <v>876</v>
      </c>
      <c r="V533" t="s">
        <v>393</v>
      </c>
      <c r="W533" t="s">
        <v>348</v>
      </c>
      <c r="X533" t="s">
        <v>349</v>
      </c>
      <c r="Y533" t="s">
        <v>349</v>
      </c>
      <c r="Z533" t="s">
        <v>349</v>
      </c>
      <c r="AA533" t="s">
        <v>27</v>
      </c>
      <c r="AD533">
        <v>0</v>
      </c>
      <c r="AE533">
        <v>0</v>
      </c>
    </row>
    <row r="534" spans="1:31">
      <c r="A534" t="s">
        <v>877</v>
      </c>
      <c r="C534" s="93">
        <v>45212</v>
      </c>
      <c r="D534">
        <v>-550</v>
      </c>
      <c r="E534">
        <v>0</v>
      </c>
      <c r="F534" t="s">
        <v>52</v>
      </c>
      <c r="G534">
        <v>1</v>
      </c>
      <c r="H534">
        <v>-550</v>
      </c>
      <c r="J534">
        <v>0</v>
      </c>
      <c r="L534" t="s">
        <v>166</v>
      </c>
      <c r="M534" t="s">
        <v>395</v>
      </c>
      <c r="N534">
        <v>100</v>
      </c>
      <c r="O534" t="s">
        <v>186</v>
      </c>
      <c r="P534" t="s">
        <v>395</v>
      </c>
      <c r="R534" t="s">
        <v>396</v>
      </c>
      <c r="V534" t="s">
        <v>396</v>
      </c>
      <c r="W534" t="s">
        <v>397</v>
      </c>
      <c r="X534" t="s">
        <v>168</v>
      </c>
      <c r="Y534" t="s">
        <v>168</v>
      </c>
      <c r="Z534" t="s">
        <v>168</v>
      </c>
      <c r="AA534" t="s">
        <v>31</v>
      </c>
      <c r="AD534">
        <v>0</v>
      </c>
      <c r="AE534">
        <v>0</v>
      </c>
    </row>
    <row r="535" spans="1:31">
      <c r="A535" t="s">
        <v>878</v>
      </c>
      <c r="C535" s="93">
        <v>45211</v>
      </c>
      <c r="D535">
        <v>-250</v>
      </c>
      <c r="E535">
        <v>0</v>
      </c>
      <c r="F535" t="s">
        <v>52</v>
      </c>
      <c r="G535">
        <v>1</v>
      </c>
      <c r="H535">
        <v>-250</v>
      </c>
      <c r="J535">
        <v>0</v>
      </c>
      <c r="L535" t="s">
        <v>166</v>
      </c>
      <c r="M535" t="s">
        <v>374</v>
      </c>
      <c r="N535">
        <v>100</v>
      </c>
      <c r="O535" t="s">
        <v>171</v>
      </c>
      <c r="P535" t="s">
        <v>374</v>
      </c>
      <c r="R535" t="s">
        <v>376</v>
      </c>
      <c r="V535" t="s">
        <v>376</v>
      </c>
      <c r="W535" t="s">
        <v>31</v>
      </c>
      <c r="X535" t="s">
        <v>168</v>
      </c>
      <c r="Y535" t="s">
        <v>168</v>
      </c>
      <c r="Z535" t="s">
        <v>168</v>
      </c>
      <c r="AA535" t="s">
        <v>31</v>
      </c>
      <c r="AD535">
        <v>0</v>
      </c>
      <c r="AE535">
        <v>0</v>
      </c>
    </row>
    <row r="536" spans="1:31">
      <c r="A536" t="s">
        <v>879</v>
      </c>
      <c r="C536" s="93">
        <v>45211</v>
      </c>
      <c r="D536">
        <v>-379.63</v>
      </c>
      <c r="E536">
        <v>0</v>
      </c>
      <c r="F536" t="s">
        <v>52</v>
      </c>
      <c r="G536">
        <v>1</v>
      </c>
      <c r="H536">
        <v>-379.63</v>
      </c>
      <c r="J536">
        <v>0</v>
      </c>
      <c r="L536" t="s">
        <v>166</v>
      </c>
      <c r="M536" t="s">
        <v>400</v>
      </c>
      <c r="N536">
        <v>100</v>
      </c>
      <c r="O536" t="s">
        <v>16</v>
      </c>
      <c r="P536" t="s">
        <v>400</v>
      </c>
      <c r="R536" t="s">
        <v>401</v>
      </c>
      <c r="V536" t="s">
        <v>401</v>
      </c>
      <c r="W536" t="s">
        <v>31</v>
      </c>
      <c r="X536" t="s">
        <v>168</v>
      </c>
      <c r="Y536" t="s">
        <v>168</v>
      </c>
      <c r="Z536" t="s">
        <v>168</v>
      </c>
      <c r="AA536" t="s">
        <v>31</v>
      </c>
      <c r="AD536">
        <v>0</v>
      </c>
      <c r="AE536">
        <v>0</v>
      </c>
    </row>
    <row r="537" spans="1:31">
      <c r="A537" t="s">
        <v>880</v>
      </c>
      <c r="C537" s="93">
        <v>45210</v>
      </c>
      <c r="D537">
        <v>-700</v>
      </c>
      <c r="E537">
        <v>0</v>
      </c>
      <c r="F537" t="s">
        <v>52</v>
      </c>
      <c r="G537">
        <v>1</v>
      </c>
      <c r="H537">
        <v>-700</v>
      </c>
      <c r="J537">
        <v>0</v>
      </c>
      <c r="L537" t="s">
        <v>166</v>
      </c>
      <c r="M537" t="s">
        <v>403</v>
      </c>
      <c r="N537">
        <v>100</v>
      </c>
      <c r="O537" t="s">
        <v>175</v>
      </c>
      <c r="P537" t="s">
        <v>403</v>
      </c>
      <c r="R537" t="s">
        <v>404</v>
      </c>
      <c r="V537" t="s">
        <v>302</v>
      </c>
      <c r="W537" t="s">
        <v>178</v>
      </c>
      <c r="X537" t="s">
        <v>179</v>
      </c>
      <c r="Y537" t="s">
        <v>180</v>
      </c>
      <c r="Z537" t="s">
        <v>180</v>
      </c>
      <c r="AA537" t="s">
        <v>20</v>
      </c>
      <c r="AD537">
        <v>0</v>
      </c>
      <c r="AE537">
        <v>0</v>
      </c>
    </row>
    <row r="538" spans="1:31">
      <c r="A538" t="s">
        <v>881</v>
      </c>
      <c r="C538" s="93">
        <v>45207</v>
      </c>
      <c r="D538">
        <v>-115</v>
      </c>
      <c r="E538">
        <v>0</v>
      </c>
      <c r="F538" t="s">
        <v>52</v>
      </c>
      <c r="G538">
        <v>1</v>
      </c>
      <c r="H538">
        <v>-115</v>
      </c>
      <c r="J538">
        <v>0</v>
      </c>
      <c r="L538" t="s">
        <v>166</v>
      </c>
      <c r="M538" t="s">
        <v>166</v>
      </c>
      <c r="N538">
        <v>100</v>
      </c>
      <c r="O538" t="s">
        <v>167</v>
      </c>
      <c r="P538" t="s">
        <v>166</v>
      </c>
      <c r="R538" t="s">
        <v>44</v>
      </c>
      <c r="V538" t="s">
        <v>44</v>
      </c>
      <c r="W538" t="s">
        <v>31</v>
      </c>
      <c r="X538" t="s">
        <v>168</v>
      </c>
      <c r="Y538" t="s">
        <v>168</v>
      </c>
      <c r="Z538" t="s">
        <v>168</v>
      </c>
      <c r="AA538" t="s">
        <v>31</v>
      </c>
      <c r="AD538">
        <v>0</v>
      </c>
      <c r="AE538">
        <v>0</v>
      </c>
    </row>
    <row r="539" spans="1:31">
      <c r="A539" t="s">
        <v>882</v>
      </c>
      <c r="C539" s="93">
        <v>45207</v>
      </c>
      <c r="D539">
        <v>-850</v>
      </c>
      <c r="E539">
        <v>0</v>
      </c>
      <c r="F539" t="s">
        <v>52</v>
      </c>
      <c r="G539">
        <v>1</v>
      </c>
      <c r="H539">
        <v>-850</v>
      </c>
      <c r="J539">
        <v>0</v>
      </c>
      <c r="L539" t="s">
        <v>166</v>
      </c>
      <c r="M539" t="s">
        <v>170</v>
      </c>
      <c r="N539">
        <v>100</v>
      </c>
      <c r="O539" t="s">
        <v>171</v>
      </c>
      <c r="P539" t="s">
        <v>170</v>
      </c>
      <c r="R539" t="s">
        <v>172</v>
      </c>
      <c r="V539" t="s">
        <v>172</v>
      </c>
      <c r="W539" t="s">
        <v>31</v>
      </c>
      <c r="X539" t="s">
        <v>168</v>
      </c>
      <c r="Y539" t="s">
        <v>168</v>
      </c>
      <c r="Z539" t="s">
        <v>168</v>
      </c>
      <c r="AA539" t="s">
        <v>31</v>
      </c>
      <c r="AD539">
        <v>0</v>
      </c>
      <c r="AE539">
        <v>0</v>
      </c>
    </row>
    <row r="540" spans="1:31">
      <c r="A540" t="s">
        <v>883</v>
      </c>
      <c r="C540" s="93">
        <v>45207</v>
      </c>
      <c r="D540">
        <v>-404.99</v>
      </c>
      <c r="E540">
        <v>0</v>
      </c>
      <c r="F540" t="s">
        <v>52</v>
      </c>
      <c r="G540">
        <v>1</v>
      </c>
      <c r="H540">
        <v>-404.99</v>
      </c>
      <c r="J540">
        <v>0</v>
      </c>
      <c r="L540" t="s">
        <v>166</v>
      </c>
      <c r="M540" t="s">
        <v>174</v>
      </c>
      <c r="N540">
        <v>100</v>
      </c>
      <c r="O540" t="s">
        <v>175</v>
      </c>
      <c r="P540" t="s">
        <v>174</v>
      </c>
      <c r="R540" t="s">
        <v>176</v>
      </c>
      <c r="V540" t="s">
        <v>177</v>
      </c>
      <c r="W540" t="s">
        <v>178</v>
      </c>
      <c r="X540" t="s">
        <v>179</v>
      </c>
      <c r="Y540" t="s">
        <v>180</v>
      </c>
      <c r="Z540" t="s">
        <v>180</v>
      </c>
      <c r="AA540" t="s">
        <v>20</v>
      </c>
      <c r="AD540">
        <v>0</v>
      </c>
      <c r="AE540">
        <v>0</v>
      </c>
    </row>
    <row r="541" spans="1:31">
      <c r="A541" t="s">
        <v>884</v>
      </c>
      <c r="C541" s="93">
        <v>45205</v>
      </c>
      <c r="D541">
        <v>-85</v>
      </c>
      <c r="E541">
        <v>0</v>
      </c>
      <c r="F541" t="s">
        <v>52</v>
      </c>
      <c r="G541">
        <v>1</v>
      </c>
      <c r="H541">
        <v>-85</v>
      </c>
      <c r="J541">
        <v>0</v>
      </c>
      <c r="L541" t="s">
        <v>166</v>
      </c>
      <c r="M541" t="s">
        <v>182</v>
      </c>
      <c r="N541">
        <v>100</v>
      </c>
      <c r="O541" t="s">
        <v>16</v>
      </c>
      <c r="P541" t="s">
        <v>182</v>
      </c>
      <c r="R541" t="s">
        <v>183</v>
      </c>
      <c r="V541" t="s">
        <v>183</v>
      </c>
      <c r="W541" t="s">
        <v>31</v>
      </c>
      <c r="X541" t="s">
        <v>168</v>
      </c>
      <c r="Y541" t="s">
        <v>168</v>
      </c>
      <c r="Z541" t="s">
        <v>168</v>
      </c>
      <c r="AA541" t="s">
        <v>31</v>
      </c>
      <c r="AD541">
        <v>0</v>
      </c>
      <c r="AE541">
        <v>0</v>
      </c>
    </row>
    <row r="542" spans="1:31">
      <c r="A542" t="s">
        <v>885</v>
      </c>
      <c r="C542" s="93">
        <v>45204</v>
      </c>
      <c r="D542">
        <v>-6671.35</v>
      </c>
      <c r="E542">
        <v>0</v>
      </c>
      <c r="F542" t="s">
        <v>52</v>
      </c>
      <c r="G542">
        <v>1</v>
      </c>
      <c r="H542">
        <v>-6671.35</v>
      </c>
      <c r="J542">
        <v>0</v>
      </c>
      <c r="L542" t="s">
        <v>166</v>
      </c>
      <c r="M542" t="s">
        <v>185</v>
      </c>
      <c r="N542">
        <v>100</v>
      </c>
      <c r="O542" t="s">
        <v>186</v>
      </c>
      <c r="P542" t="s">
        <v>185</v>
      </c>
      <c r="R542" t="s">
        <v>187</v>
      </c>
      <c r="V542" t="s">
        <v>187</v>
      </c>
      <c r="W542" t="s">
        <v>31</v>
      </c>
      <c r="X542" t="s">
        <v>168</v>
      </c>
      <c r="Y542" t="s">
        <v>168</v>
      </c>
      <c r="Z542" t="s">
        <v>168</v>
      </c>
      <c r="AA542" t="s">
        <v>31</v>
      </c>
      <c r="AD542">
        <v>0</v>
      </c>
      <c r="AE542">
        <v>0</v>
      </c>
    </row>
    <row r="543" spans="1:31">
      <c r="A543" t="s">
        <v>886</v>
      </c>
      <c r="C543" s="93">
        <v>45204</v>
      </c>
      <c r="D543">
        <v>-110</v>
      </c>
      <c r="E543">
        <v>0</v>
      </c>
      <c r="F543" t="s">
        <v>52</v>
      </c>
      <c r="G543">
        <v>1</v>
      </c>
      <c r="H543">
        <v>-110</v>
      </c>
      <c r="J543">
        <v>0</v>
      </c>
      <c r="L543" t="s">
        <v>166</v>
      </c>
      <c r="M543" t="s">
        <v>189</v>
      </c>
      <c r="N543">
        <v>100</v>
      </c>
      <c r="O543" t="s">
        <v>186</v>
      </c>
      <c r="P543" t="s">
        <v>189</v>
      </c>
      <c r="R543" t="s">
        <v>190</v>
      </c>
      <c r="V543" t="s">
        <v>190</v>
      </c>
      <c r="W543" t="s">
        <v>31</v>
      </c>
      <c r="X543" t="s">
        <v>168</v>
      </c>
      <c r="Y543" t="s">
        <v>168</v>
      </c>
      <c r="Z543" t="s">
        <v>168</v>
      </c>
      <c r="AA543" t="s">
        <v>31</v>
      </c>
      <c r="AD543">
        <v>0</v>
      </c>
      <c r="AE543">
        <v>0</v>
      </c>
    </row>
    <row r="544" spans="1:31">
      <c r="A544" t="s">
        <v>887</v>
      </c>
      <c r="C544" s="93">
        <v>45203</v>
      </c>
      <c r="D544">
        <v>-52.8</v>
      </c>
      <c r="E544">
        <v>0</v>
      </c>
      <c r="F544" t="s">
        <v>52</v>
      </c>
      <c r="G544">
        <v>1</v>
      </c>
      <c r="H544">
        <v>-52.8</v>
      </c>
      <c r="J544">
        <v>0</v>
      </c>
      <c r="L544" t="s">
        <v>166</v>
      </c>
      <c r="M544" t="s">
        <v>192</v>
      </c>
      <c r="N544">
        <v>100</v>
      </c>
      <c r="O544" t="s">
        <v>167</v>
      </c>
      <c r="P544" t="s">
        <v>192</v>
      </c>
      <c r="R544" t="s">
        <v>193</v>
      </c>
      <c r="V544" t="s">
        <v>194</v>
      </c>
      <c r="W544" t="s">
        <v>31</v>
      </c>
      <c r="X544" t="s">
        <v>168</v>
      </c>
      <c r="Y544" t="s">
        <v>168</v>
      </c>
      <c r="Z544" t="s">
        <v>168</v>
      </c>
      <c r="AA544" t="s">
        <v>31</v>
      </c>
      <c r="AD544">
        <v>0</v>
      </c>
      <c r="AE544">
        <v>0</v>
      </c>
    </row>
    <row r="545" spans="1:31">
      <c r="A545" t="s">
        <v>888</v>
      </c>
      <c r="C545" s="93">
        <v>45203</v>
      </c>
      <c r="D545">
        <v>-6500</v>
      </c>
      <c r="E545">
        <v>0</v>
      </c>
      <c r="F545" t="s">
        <v>52</v>
      </c>
      <c r="G545">
        <v>1</v>
      </c>
      <c r="H545">
        <v>-6500</v>
      </c>
      <c r="J545">
        <v>0</v>
      </c>
      <c r="L545" t="s">
        <v>166</v>
      </c>
      <c r="M545" t="s">
        <v>196</v>
      </c>
      <c r="N545">
        <v>100</v>
      </c>
      <c r="O545" t="s">
        <v>186</v>
      </c>
      <c r="P545" t="s">
        <v>196</v>
      </c>
      <c r="R545" t="s">
        <v>197</v>
      </c>
      <c r="V545" t="s">
        <v>197</v>
      </c>
      <c r="W545" t="s">
        <v>198</v>
      </c>
      <c r="X545" t="s">
        <v>199</v>
      </c>
      <c r="Y545" t="s">
        <v>199</v>
      </c>
      <c r="Z545" t="s">
        <v>199</v>
      </c>
      <c r="AA545" t="s">
        <v>28</v>
      </c>
      <c r="AD545">
        <v>0</v>
      </c>
      <c r="AE545">
        <v>0</v>
      </c>
    </row>
    <row r="546" spans="1:31">
      <c r="A546" t="s">
        <v>889</v>
      </c>
      <c r="C546" s="93">
        <v>45203</v>
      </c>
      <c r="D546">
        <v>-10000</v>
      </c>
      <c r="E546">
        <v>0</v>
      </c>
      <c r="F546" t="s">
        <v>52</v>
      </c>
      <c r="G546">
        <v>1</v>
      </c>
      <c r="H546">
        <v>-10000</v>
      </c>
      <c r="J546">
        <v>0</v>
      </c>
      <c r="L546" t="s">
        <v>166</v>
      </c>
      <c r="M546" t="s">
        <v>201</v>
      </c>
      <c r="N546">
        <v>100</v>
      </c>
      <c r="O546" t="s">
        <v>186</v>
      </c>
      <c r="P546" t="s">
        <v>201</v>
      </c>
      <c r="R546" t="s">
        <v>197</v>
      </c>
      <c r="V546" t="s">
        <v>197</v>
      </c>
      <c r="W546" t="s">
        <v>198</v>
      </c>
      <c r="X546" t="s">
        <v>199</v>
      </c>
      <c r="Y546" t="s">
        <v>199</v>
      </c>
      <c r="Z546" t="s">
        <v>199</v>
      </c>
      <c r="AA546" t="s">
        <v>28</v>
      </c>
      <c r="AD546">
        <v>0</v>
      </c>
      <c r="AE546">
        <v>0</v>
      </c>
    </row>
    <row r="547" spans="1:31">
      <c r="A547" t="s">
        <v>890</v>
      </c>
      <c r="C547" s="93">
        <v>45203</v>
      </c>
      <c r="D547">
        <v>-10000</v>
      </c>
      <c r="E547">
        <v>0</v>
      </c>
      <c r="F547" t="s">
        <v>52</v>
      </c>
      <c r="G547">
        <v>1</v>
      </c>
      <c r="H547">
        <v>-10000</v>
      </c>
      <c r="J547">
        <v>0</v>
      </c>
      <c r="L547" t="s">
        <v>166</v>
      </c>
      <c r="M547" t="s">
        <v>203</v>
      </c>
      <c r="N547">
        <v>100</v>
      </c>
      <c r="O547" t="s">
        <v>204</v>
      </c>
      <c r="P547" t="s">
        <v>203</v>
      </c>
      <c r="R547" t="s">
        <v>197</v>
      </c>
      <c r="V547" t="s">
        <v>197</v>
      </c>
      <c r="W547" t="s">
        <v>198</v>
      </c>
      <c r="X547" t="s">
        <v>199</v>
      </c>
      <c r="Y547" t="s">
        <v>199</v>
      </c>
      <c r="Z547" t="s">
        <v>199</v>
      </c>
      <c r="AA547" t="s">
        <v>28</v>
      </c>
      <c r="AD547">
        <v>0</v>
      </c>
      <c r="AE547">
        <v>0</v>
      </c>
    </row>
    <row r="548" spans="1:31">
      <c r="A548" t="s">
        <v>891</v>
      </c>
      <c r="C548" s="93">
        <v>45203</v>
      </c>
      <c r="D548">
        <v>-3500</v>
      </c>
      <c r="E548">
        <v>0</v>
      </c>
      <c r="F548" t="s">
        <v>52</v>
      </c>
      <c r="G548">
        <v>1</v>
      </c>
      <c r="H548">
        <v>-3500</v>
      </c>
      <c r="J548">
        <v>0</v>
      </c>
      <c r="L548" t="s">
        <v>166</v>
      </c>
      <c r="M548" t="s">
        <v>206</v>
      </c>
      <c r="N548">
        <v>100</v>
      </c>
      <c r="O548" t="s">
        <v>167</v>
      </c>
      <c r="P548" t="s">
        <v>206</v>
      </c>
      <c r="R548" t="s">
        <v>207</v>
      </c>
      <c r="V548" t="s">
        <v>208</v>
      </c>
      <c r="W548" t="s">
        <v>198</v>
      </c>
      <c r="X548" t="s">
        <v>199</v>
      </c>
      <c r="Y548" t="s">
        <v>199</v>
      </c>
      <c r="Z548" t="s">
        <v>199</v>
      </c>
      <c r="AA548" t="s">
        <v>28</v>
      </c>
      <c r="AD548">
        <v>0</v>
      </c>
      <c r="AE548">
        <v>0</v>
      </c>
    </row>
    <row r="549" spans="1:31">
      <c r="A549" t="s">
        <v>892</v>
      </c>
      <c r="C549" s="93">
        <v>45203</v>
      </c>
      <c r="D549">
        <v>-17500</v>
      </c>
      <c r="E549">
        <v>0</v>
      </c>
      <c r="F549" t="s">
        <v>52</v>
      </c>
      <c r="G549">
        <v>1</v>
      </c>
      <c r="H549">
        <v>-17500</v>
      </c>
      <c r="J549">
        <v>0</v>
      </c>
      <c r="L549" t="s">
        <v>166</v>
      </c>
      <c r="M549" t="s">
        <v>210</v>
      </c>
      <c r="N549">
        <v>100</v>
      </c>
      <c r="O549" t="s">
        <v>186</v>
      </c>
      <c r="P549" t="s">
        <v>210</v>
      </c>
      <c r="R549" t="s">
        <v>197</v>
      </c>
      <c r="V549" t="s">
        <v>197</v>
      </c>
      <c r="W549" t="s">
        <v>198</v>
      </c>
      <c r="X549" t="s">
        <v>199</v>
      </c>
      <c r="Y549" t="s">
        <v>199</v>
      </c>
      <c r="Z549" t="s">
        <v>199</v>
      </c>
      <c r="AA549" t="s">
        <v>28</v>
      </c>
      <c r="AD549">
        <v>0</v>
      </c>
      <c r="AE549">
        <v>0</v>
      </c>
    </row>
    <row r="550" spans="1:31">
      <c r="A550" t="s">
        <v>893</v>
      </c>
      <c r="C550" s="93">
        <v>45203</v>
      </c>
      <c r="D550">
        <v>-13313.44</v>
      </c>
      <c r="E550">
        <v>0</v>
      </c>
      <c r="F550" t="s">
        <v>52</v>
      </c>
      <c r="G550">
        <v>1</v>
      </c>
      <c r="H550">
        <v>-13313.44</v>
      </c>
      <c r="J550">
        <v>0</v>
      </c>
      <c r="L550" t="s">
        <v>166</v>
      </c>
      <c r="M550" t="s">
        <v>212</v>
      </c>
      <c r="N550">
        <v>100</v>
      </c>
      <c r="O550" t="s">
        <v>16</v>
      </c>
      <c r="P550" t="s">
        <v>212</v>
      </c>
      <c r="R550" t="s">
        <v>197</v>
      </c>
      <c r="V550" t="s">
        <v>197</v>
      </c>
      <c r="W550" t="s">
        <v>198</v>
      </c>
      <c r="X550" t="s">
        <v>199</v>
      </c>
      <c r="Y550" t="s">
        <v>199</v>
      </c>
      <c r="Z550" t="s">
        <v>199</v>
      </c>
      <c r="AA550" t="s">
        <v>28</v>
      </c>
      <c r="AD550">
        <v>0</v>
      </c>
      <c r="AE550">
        <v>0</v>
      </c>
    </row>
    <row r="551" spans="1:31">
      <c r="A551" t="s">
        <v>894</v>
      </c>
      <c r="C551" s="93">
        <v>45203</v>
      </c>
      <c r="D551">
        <v>-3000</v>
      </c>
      <c r="E551">
        <v>0</v>
      </c>
      <c r="F551" t="s">
        <v>52</v>
      </c>
      <c r="G551">
        <v>1</v>
      </c>
      <c r="H551">
        <v>-3000</v>
      </c>
      <c r="J551">
        <v>0</v>
      </c>
      <c r="L551" t="s">
        <v>166</v>
      </c>
      <c r="M551" t="s">
        <v>214</v>
      </c>
      <c r="N551">
        <v>100</v>
      </c>
      <c r="O551" t="s">
        <v>215</v>
      </c>
      <c r="P551" t="s">
        <v>214</v>
      </c>
      <c r="R551" t="s">
        <v>197</v>
      </c>
      <c r="V551" t="s">
        <v>197</v>
      </c>
      <c r="W551" t="s">
        <v>198</v>
      </c>
      <c r="X551" t="s">
        <v>199</v>
      </c>
      <c r="Y551" t="s">
        <v>199</v>
      </c>
      <c r="Z551" t="s">
        <v>199</v>
      </c>
      <c r="AA551" t="s">
        <v>28</v>
      </c>
      <c r="AD551">
        <v>0</v>
      </c>
      <c r="AE551">
        <v>0</v>
      </c>
    </row>
    <row r="552" spans="1:31">
      <c r="A552" t="s">
        <v>895</v>
      </c>
      <c r="C552" s="93">
        <v>45203</v>
      </c>
      <c r="D552">
        <v>-13313.44</v>
      </c>
      <c r="E552">
        <v>0</v>
      </c>
      <c r="F552" t="s">
        <v>52</v>
      </c>
      <c r="G552">
        <v>1</v>
      </c>
      <c r="H552">
        <v>-13313.44</v>
      </c>
      <c r="J552">
        <v>0</v>
      </c>
      <c r="L552" t="s">
        <v>166</v>
      </c>
      <c r="M552" t="s">
        <v>217</v>
      </c>
      <c r="N552">
        <v>100</v>
      </c>
      <c r="O552" t="s">
        <v>16</v>
      </c>
      <c r="P552" t="s">
        <v>217</v>
      </c>
      <c r="R552" t="s">
        <v>197</v>
      </c>
      <c r="V552" t="s">
        <v>197</v>
      </c>
      <c r="W552" t="s">
        <v>198</v>
      </c>
      <c r="X552" t="s">
        <v>199</v>
      </c>
      <c r="Y552" t="s">
        <v>199</v>
      </c>
      <c r="Z552" t="s">
        <v>199</v>
      </c>
      <c r="AA552" t="s">
        <v>28</v>
      </c>
      <c r="AD552">
        <v>0</v>
      </c>
      <c r="AE552">
        <v>0</v>
      </c>
    </row>
    <row r="553" spans="1:31">
      <c r="A553" t="s">
        <v>896</v>
      </c>
      <c r="C553" s="93">
        <v>45203</v>
      </c>
      <c r="D553">
        <v>-6000</v>
      </c>
      <c r="E553">
        <v>0</v>
      </c>
      <c r="F553" t="s">
        <v>52</v>
      </c>
      <c r="G553">
        <v>1</v>
      </c>
      <c r="H553">
        <v>-6000</v>
      </c>
      <c r="J553">
        <v>0</v>
      </c>
      <c r="L553" t="s">
        <v>166</v>
      </c>
      <c r="M553" t="s">
        <v>219</v>
      </c>
      <c r="N553">
        <v>100</v>
      </c>
      <c r="O553" t="s">
        <v>204</v>
      </c>
      <c r="P553" t="s">
        <v>219</v>
      </c>
      <c r="R553" t="s">
        <v>197</v>
      </c>
      <c r="V553" t="s">
        <v>197</v>
      </c>
      <c r="W553" t="s">
        <v>198</v>
      </c>
      <c r="X553" t="s">
        <v>199</v>
      </c>
      <c r="Y553" t="s">
        <v>199</v>
      </c>
      <c r="Z553" t="s">
        <v>199</v>
      </c>
      <c r="AA553" t="s">
        <v>28</v>
      </c>
      <c r="AD553">
        <v>0</v>
      </c>
      <c r="AE553">
        <v>0</v>
      </c>
    </row>
    <row r="554" spans="1:31">
      <c r="A554" t="s">
        <v>897</v>
      </c>
      <c r="C554" s="93">
        <v>45203</v>
      </c>
      <c r="D554">
        <v>-4500</v>
      </c>
      <c r="E554">
        <v>0</v>
      </c>
      <c r="F554" t="s">
        <v>52</v>
      </c>
      <c r="G554">
        <v>1</v>
      </c>
      <c r="H554">
        <v>-4500</v>
      </c>
      <c r="J554">
        <v>0</v>
      </c>
      <c r="L554" t="s">
        <v>166</v>
      </c>
      <c r="M554" t="s">
        <v>221</v>
      </c>
      <c r="N554">
        <v>100</v>
      </c>
      <c r="O554" t="s">
        <v>186</v>
      </c>
      <c r="P554" t="s">
        <v>221</v>
      </c>
      <c r="R554" t="s">
        <v>197</v>
      </c>
      <c r="V554" t="s">
        <v>197</v>
      </c>
      <c r="W554" t="s">
        <v>198</v>
      </c>
      <c r="X554" t="s">
        <v>199</v>
      </c>
      <c r="Y554" t="s">
        <v>199</v>
      </c>
      <c r="Z554" t="s">
        <v>199</v>
      </c>
      <c r="AA554" t="s">
        <v>28</v>
      </c>
      <c r="AD554">
        <v>0</v>
      </c>
      <c r="AE554">
        <v>0</v>
      </c>
    </row>
    <row r="555" spans="1:31">
      <c r="A555" t="s">
        <v>898</v>
      </c>
      <c r="C555" s="93">
        <v>45203</v>
      </c>
      <c r="D555">
        <v>-6000</v>
      </c>
      <c r="E555">
        <v>0</v>
      </c>
      <c r="F555" t="s">
        <v>52</v>
      </c>
      <c r="G555">
        <v>1</v>
      </c>
      <c r="H555">
        <v>-6000</v>
      </c>
      <c r="J555">
        <v>0</v>
      </c>
      <c r="L555" t="s">
        <v>166</v>
      </c>
      <c r="M555" t="s">
        <v>223</v>
      </c>
      <c r="N555">
        <v>100</v>
      </c>
      <c r="O555" t="s">
        <v>16</v>
      </c>
      <c r="P555" t="s">
        <v>223</v>
      </c>
      <c r="R555" t="s">
        <v>197</v>
      </c>
      <c r="V555" t="s">
        <v>197</v>
      </c>
      <c r="W555" t="s">
        <v>198</v>
      </c>
      <c r="X555" t="s">
        <v>199</v>
      </c>
      <c r="Y555" t="s">
        <v>199</v>
      </c>
      <c r="Z555" t="s">
        <v>199</v>
      </c>
      <c r="AA555" t="s">
        <v>28</v>
      </c>
      <c r="AD555">
        <v>0</v>
      </c>
      <c r="AE555">
        <v>0</v>
      </c>
    </row>
    <row r="556" spans="1:31">
      <c r="A556" t="s">
        <v>899</v>
      </c>
      <c r="C556" s="93">
        <v>45203</v>
      </c>
      <c r="D556">
        <v>-13313.44</v>
      </c>
      <c r="E556">
        <v>0</v>
      </c>
      <c r="F556" t="s">
        <v>52</v>
      </c>
      <c r="G556">
        <v>1</v>
      </c>
      <c r="H556">
        <v>-13313.44</v>
      </c>
      <c r="J556">
        <v>0</v>
      </c>
      <c r="L556" t="s">
        <v>166</v>
      </c>
      <c r="M556" t="s">
        <v>225</v>
      </c>
      <c r="N556">
        <v>100</v>
      </c>
      <c r="O556" t="s">
        <v>167</v>
      </c>
      <c r="P556" t="s">
        <v>225</v>
      </c>
      <c r="R556" t="s">
        <v>197</v>
      </c>
      <c r="V556" t="s">
        <v>197</v>
      </c>
      <c r="W556" t="s">
        <v>198</v>
      </c>
      <c r="X556" t="s">
        <v>199</v>
      </c>
      <c r="Y556" t="s">
        <v>199</v>
      </c>
      <c r="Z556" t="s">
        <v>199</v>
      </c>
      <c r="AA556" t="s">
        <v>28</v>
      </c>
      <c r="AD556">
        <v>0</v>
      </c>
      <c r="AE556">
        <v>0</v>
      </c>
    </row>
    <row r="557" spans="1:31">
      <c r="A557" t="s">
        <v>900</v>
      </c>
      <c r="C557" s="93">
        <v>45203</v>
      </c>
      <c r="D557">
        <v>-8500</v>
      </c>
      <c r="E557">
        <v>0</v>
      </c>
      <c r="F557" t="s">
        <v>52</v>
      </c>
      <c r="G557">
        <v>1</v>
      </c>
      <c r="H557">
        <v>-8500</v>
      </c>
      <c r="J557">
        <v>0</v>
      </c>
      <c r="L557" t="s">
        <v>166</v>
      </c>
      <c r="M557" t="s">
        <v>227</v>
      </c>
      <c r="N557">
        <v>100</v>
      </c>
      <c r="O557" t="s">
        <v>186</v>
      </c>
      <c r="P557" t="s">
        <v>227</v>
      </c>
      <c r="R557" t="s">
        <v>197</v>
      </c>
      <c r="V557" t="s">
        <v>197</v>
      </c>
      <c r="W557" t="s">
        <v>198</v>
      </c>
      <c r="X557" t="s">
        <v>199</v>
      </c>
      <c r="Y557" t="s">
        <v>199</v>
      </c>
      <c r="Z557" t="s">
        <v>199</v>
      </c>
      <c r="AA557" t="s">
        <v>28</v>
      </c>
      <c r="AD557">
        <v>0</v>
      </c>
      <c r="AE557">
        <v>0</v>
      </c>
    </row>
    <row r="558" spans="1:31">
      <c r="A558" t="s">
        <v>901</v>
      </c>
      <c r="C558" s="93">
        <v>45203</v>
      </c>
      <c r="D558">
        <v>-10000</v>
      </c>
      <c r="E558">
        <v>0</v>
      </c>
      <c r="F558" t="s">
        <v>52</v>
      </c>
      <c r="G558">
        <v>1</v>
      </c>
      <c r="H558">
        <v>-10000</v>
      </c>
      <c r="J558">
        <v>0</v>
      </c>
      <c r="L558" t="s">
        <v>166</v>
      </c>
      <c r="M558" t="s">
        <v>229</v>
      </c>
      <c r="N558">
        <v>100</v>
      </c>
      <c r="O558" t="s">
        <v>230</v>
      </c>
      <c r="P558" t="s">
        <v>229</v>
      </c>
      <c r="R558" t="s">
        <v>197</v>
      </c>
      <c r="V558" t="s">
        <v>197</v>
      </c>
      <c r="W558" t="s">
        <v>198</v>
      </c>
      <c r="X558" t="s">
        <v>199</v>
      </c>
      <c r="Y558" t="s">
        <v>199</v>
      </c>
      <c r="Z558" t="s">
        <v>199</v>
      </c>
      <c r="AA558" t="s">
        <v>28</v>
      </c>
      <c r="AD558">
        <v>0</v>
      </c>
      <c r="AE558">
        <v>0</v>
      </c>
    </row>
    <row r="559" spans="1:31">
      <c r="A559" t="s">
        <v>902</v>
      </c>
      <c r="C559" s="93">
        <v>45203</v>
      </c>
      <c r="D559">
        <v>-5500</v>
      </c>
      <c r="E559">
        <v>0</v>
      </c>
      <c r="F559" t="s">
        <v>52</v>
      </c>
      <c r="G559">
        <v>1</v>
      </c>
      <c r="H559">
        <v>-5500</v>
      </c>
      <c r="J559">
        <v>0</v>
      </c>
      <c r="L559" t="s">
        <v>166</v>
      </c>
      <c r="M559" t="s">
        <v>232</v>
      </c>
      <c r="N559">
        <v>100</v>
      </c>
      <c r="O559" t="s">
        <v>186</v>
      </c>
      <c r="P559" t="s">
        <v>232</v>
      </c>
      <c r="R559" t="s">
        <v>197</v>
      </c>
      <c r="V559" t="s">
        <v>197</v>
      </c>
      <c r="W559" t="s">
        <v>198</v>
      </c>
      <c r="X559" t="s">
        <v>199</v>
      </c>
      <c r="Y559" t="s">
        <v>199</v>
      </c>
      <c r="Z559" t="s">
        <v>199</v>
      </c>
      <c r="AA559" t="s">
        <v>28</v>
      </c>
      <c r="AD559">
        <v>0</v>
      </c>
      <c r="AE559">
        <v>0</v>
      </c>
    </row>
    <row r="560" spans="1:31">
      <c r="A560" t="s">
        <v>903</v>
      </c>
      <c r="C560" s="93">
        <v>45203</v>
      </c>
      <c r="D560">
        <v>-3500</v>
      </c>
      <c r="E560">
        <v>0</v>
      </c>
      <c r="F560" t="s">
        <v>52</v>
      </c>
      <c r="G560">
        <v>1</v>
      </c>
      <c r="H560">
        <v>-3500</v>
      </c>
      <c r="J560">
        <v>0</v>
      </c>
      <c r="L560" t="s">
        <v>166</v>
      </c>
      <c r="M560" t="s">
        <v>234</v>
      </c>
      <c r="N560">
        <v>100</v>
      </c>
      <c r="O560" t="s">
        <v>24</v>
      </c>
      <c r="P560" t="s">
        <v>234</v>
      </c>
      <c r="R560" t="s">
        <v>197</v>
      </c>
      <c r="V560" t="s">
        <v>197</v>
      </c>
      <c r="W560" t="s">
        <v>198</v>
      </c>
      <c r="X560" t="s">
        <v>199</v>
      </c>
      <c r="Y560" t="s">
        <v>199</v>
      </c>
      <c r="Z560" t="s">
        <v>199</v>
      </c>
      <c r="AA560" t="s">
        <v>28</v>
      </c>
      <c r="AD560">
        <v>0</v>
      </c>
      <c r="AE560">
        <v>0</v>
      </c>
    </row>
    <row r="561" spans="1:31">
      <c r="A561" t="s">
        <v>904</v>
      </c>
      <c r="C561" s="93">
        <v>45203</v>
      </c>
      <c r="D561">
        <v>-10000</v>
      </c>
      <c r="E561">
        <v>0</v>
      </c>
      <c r="F561" t="s">
        <v>52</v>
      </c>
      <c r="G561">
        <v>1</v>
      </c>
      <c r="H561">
        <v>-10000</v>
      </c>
      <c r="J561">
        <v>0</v>
      </c>
      <c r="L561" t="s">
        <v>166</v>
      </c>
      <c r="M561" t="s">
        <v>236</v>
      </c>
      <c r="N561">
        <v>100</v>
      </c>
      <c r="O561" t="s">
        <v>16</v>
      </c>
      <c r="P561" t="s">
        <v>236</v>
      </c>
      <c r="R561" t="s">
        <v>197</v>
      </c>
      <c r="V561" t="s">
        <v>197</v>
      </c>
      <c r="W561" t="s">
        <v>198</v>
      </c>
      <c r="X561" t="s">
        <v>199</v>
      </c>
      <c r="Y561" t="s">
        <v>199</v>
      </c>
      <c r="Z561" t="s">
        <v>199</v>
      </c>
      <c r="AA561" t="s">
        <v>28</v>
      </c>
      <c r="AD561">
        <v>0</v>
      </c>
      <c r="AE561">
        <v>0</v>
      </c>
    </row>
    <row r="562" spans="1:31">
      <c r="A562" t="s">
        <v>905</v>
      </c>
      <c r="C562" s="93">
        <v>45203</v>
      </c>
      <c r="D562">
        <v>-16000</v>
      </c>
      <c r="E562">
        <v>0</v>
      </c>
      <c r="F562" t="s">
        <v>52</v>
      </c>
      <c r="G562">
        <v>1</v>
      </c>
      <c r="H562">
        <v>-16000</v>
      </c>
      <c r="J562">
        <v>0</v>
      </c>
      <c r="L562" t="s">
        <v>166</v>
      </c>
      <c r="M562" t="s">
        <v>238</v>
      </c>
      <c r="N562">
        <v>100</v>
      </c>
      <c r="O562" t="s">
        <v>186</v>
      </c>
      <c r="P562" t="s">
        <v>238</v>
      </c>
      <c r="R562" t="s">
        <v>197</v>
      </c>
      <c r="V562" t="s">
        <v>197</v>
      </c>
      <c r="W562" t="s">
        <v>198</v>
      </c>
      <c r="X562" t="s">
        <v>199</v>
      </c>
      <c r="Y562" t="s">
        <v>199</v>
      </c>
      <c r="Z562" t="s">
        <v>199</v>
      </c>
      <c r="AA562" t="s">
        <v>28</v>
      </c>
      <c r="AD562">
        <v>0</v>
      </c>
      <c r="AE562">
        <v>0</v>
      </c>
    </row>
    <row r="563" spans="1:31">
      <c r="A563" t="s">
        <v>906</v>
      </c>
      <c r="C563" s="93">
        <v>45203</v>
      </c>
      <c r="D563">
        <v>-13000</v>
      </c>
      <c r="E563">
        <v>0</v>
      </c>
      <c r="F563" t="s">
        <v>52</v>
      </c>
      <c r="G563">
        <v>1</v>
      </c>
      <c r="H563">
        <v>-13000</v>
      </c>
      <c r="J563">
        <v>0</v>
      </c>
      <c r="L563" t="s">
        <v>166</v>
      </c>
      <c r="M563" t="s">
        <v>240</v>
      </c>
      <c r="N563">
        <v>100</v>
      </c>
      <c r="O563" t="s">
        <v>24</v>
      </c>
      <c r="P563" t="s">
        <v>240</v>
      </c>
      <c r="R563" t="s">
        <v>197</v>
      </c>
      <c r="V563" t="s">
        <v>197</v>
      </c>
      <c r="W563" t="s">
        <v>198</v>
      </c>
      <c r="X563" t="s">
        <v>199</v>
      </c>
      <c r="Y563" t="s">
        <v>199</v>
      </c>
      <c r="Z563" t="s">
        <v>199</v>
      </c>
      <c r="AA563" t="s">
        <v>28</v>
      </c>
      <c r="AD563">
        <v>0</v>
      </c>
      <c r="AE563">
        <v>0</v>
      </c>
    </row>
    <row r="564" spans="1:31">
      <c r="A564" t="s">
        <v>907</v>
      </c>
      <c r="C564" s="93">
        <v>45203</v>
      </c>
      <c r="D564">
        <v>-4500</v>
      </c>
      <c r="E564">
        <v>0</v>
      </c>
      <c r="F564" t="s">
        <v>52</v>
      </c>
      <c r="G564">
        <v>1</v>
      </c>
      <c r="H564">
        <v>-4500</v>
      </c>
      <c r="J564">
        <v>0</v>
      </c>
      <c r="L564" t="s">
        <v>166</v>
      </c>
      <c r="M564" t="s">
        <v>242</v>
      </c>
      <c r="N564">
        <v>100</v>
      </c>
      <c r="O564" t="s">
        <v>186</v>
      </c>
      <c r="P564" t="s">
        <v>242</v>
      </c>
      <c r="R564" t="s">
        <v>197</v>
      </c>
      <c r="V564" t="s">
        <v>197</v>
      </c>
      <c r="W564" t="s">
        <v>198</v>
      </c>
      <c r="X564" t="s">
        <v>199</v>
      </c>
      <c r="Y564" t="s">
        <v>199</v>
      </c>
      <c r="Z564" t="s">
        <v>199</v>
      </c>
      <c r="AA564" t="s">
        <v>28</v>
      </c>
      <c r="AD564">
        <v>0</v>
      </c>
      <c r="AE564">
        <v>0</v>
      </c>
    </row>
    <row r="565" spans="1:31">
      <c r="A565" t="s">
        <v>908</v>
      </c>
      <c r="C565" s="93">
        <v>45203</v>
      </c>
      <c r="D565">
        <v>-4000</v>
      </c>
      <c r="E565">
        <v>0</v>
      </c>
      <c r="F565" t="s">
        <v>52</v>
      </c>
      <c r="G565">
        <v>1</v>
      </c>
      <c r="H565">
        <v>-4000</v>
      </c>
      <c r="J565">
        <v>0</v>
      </c>
      <c r="L565" t="s">
        <v>166</v>
      </c>
      <c r="M565" t="s">
        <v>244</v>
      </c>
      <c r="N565">
        <v>100</v>
      </c>
      <c r="O565" t="s">
        <v>24</v>
      </c>
      <c r="P565" t="s">
        <v>244</v>
      </c>
      <c r="R565" t="s">
        <v>197</v>
      </c>
      <c r="V565" t="s">
        <v>197</v>
      </c>
      <c r="W565" t="s">
        <v>198</v>
      </c>
      <c r="X565" t="s">
        <v>199</v>
      </c>
      <c r="Y565" t="s">
        <v>199</v>
      </c>
      <c r="Z565" t="s">
        <v>199</v>
      </c>
      <c r="AA565" t="s">
        <v>28</v>
      </c>
      <c r="AD565">
        <v>0</v>
      </c>
      <c r="AE565">
        <v>0</v>
      </c>
    </row>
    <row r="566" spans="1:31">
      <c r="A566" t="s">
        <v>909</v>
      </c>
      <c r="C566" s="93">
        <v>45203</v>
      </c>
      <c r="D566">
        <v>-3500</v>
      </c>
      <c r="E566">
        <v>0</v>
      </c>
      <c r="F566" t="s">
        <v>52</v>
      </c>
      <c r="G566">
        <v>1</v>
      </c>
      <c r="H566">
        <v>-3500</v>
      </c>
      <c r="J566">
        <v>0</v>
      </c>
      <c r="L566" t="s">
        <v>166</v>
      </c>
      <c r="M566" t="s">
        <v>246</v>
      </c>
      <c r="N566">
        <v>100</v>
      </c>
      <c r="O566" t="s">
        <v>16</v>
      </c>
      <c r="P566" t="s">
        <v>246</v>
      </c>
      <c r="R566" t="s">
        <v>197</v>
      </c>
      <c r="V566" t="s">
        <v>197</v>
      </c>
      <c r="W566" t="s">
        <v>198</v>
      </c>
      <c r="X566" t="s">
        <v>199</v>
      </c>
      <c r="Y566" t="s">
        <v>199</v>
      </c>
      <c r="Z566" t="s">
        <v>199</v>
      </c>
      <c r="AA566" t="s">
        <v>28</v>
      </c>
      <c r="AD566">
        <v>0</v>
      </c>
      <c r="AE566">
        <v>0</v>
      </c>
    </row>
    <row r="567" spans="1:31">
      <c r="A567" t="s">
        <v>910</v>
      </c>
      <c r="C567" s="93">
        <v>45203</v>
      </c>
      <c r="D567">
        <v>-1600</v>
      </c>
      <c r="E567">
        <v>0</v>
      </c>
      <c r="F567" t="s">
        <v>52</v>
      </c>
      <c r="G567">
        <v>1</v>
      </c>
      <c r="H567">
        <v>-1600</v>
      </c>
      <c r="J567">
        <v>0</v>
      </c>
      <c r="L567" t="s">
        <v>166</v>
      </c>
      <c r="M567" t="s">
        <v>248</v>
      </c>
      <c r="N567">
        <v>100</v>
      </c>
      <c r="O567" t="s">
        <v>186</v>
      </c>
      <c r="P567" t="s">
        <v>248</v>
      </c>
      <c r="R567" t="s">
        <v>197</v>
      </c>
      <c r="V567" t="s">
        <v>197</v>
      </c>
      <c r="W567" t="s">
        <v>198</v>
      </c>
      <c r="X567" t="s">
        <v>199</v>
      </c>
      <c r="Y567" t="s">
        <v>199</v>
      </c>
      <c r="Z567" t="s">
        <v>199</v>
      </c>
      <c r="AA567" t="s">
        <v>28</v>
      </c>
      <c r="AD567">
        <v>0</v>
      </c>
      <c r="AE567">
        <v>0</v>
      </c>
    </row>
    <row r="568" spans="1:31">
      <c r="A568" t="s">
        <v>911</v>
      </c>
      <c r="C568" s="93">
        <v>45203</v>
      </c>
      <c r="D568">
        <v>-21276.6</v>
      </c>
      <c r="E568">
        <v>0</v>
      </c>
      <c r="F568" t="s">
        <v>52</v>
      </c>
      <c r="G568">
        <v>1</v>
      </c>
      <c r="H568">
        <v>-21276.6</v>
      </c>
      <c r="J568">
        <v>0</v>
      </c>
      <c r="L568" t="s">
        <v>166</v>
      </c>
      <c r="M568" t="s">
        <v>250</v>
      </c>
      <c r="N568">
        <v>100</v>
      </c>
      <c r="O568" t="s">
        <v>204</v>
      </c>
      <c r="P568" t="s">
        <v>250</v>
      </c>
      <c r="R568" t="s">
        <v>197</v>
      </c>
      <c r="V568" t="s">
        <v>197</v>
      </c>
      <c r="W568" t="s">
        <v>198</v>
      </c>
      <c r="X568" t="s">
        <v>199</v>
      </c>
      <c r="Y568" t="s">
        <v>199</v>
      </c>
      <c r="Z568" t="s">
        <v>199</v>
      </c>
      <c r="AA568" t="s">
        <v>28</v>
      </c>
      <c r="AD568">
        <v>0</v>
      </c>
      <c r="AE568">
        <v>0</v>
      </c>
    </row>
    <row r="569" spans="1:31">
      <c r="A569" t="s">
        <v>912</v>
      </c>
      <c r="C569" s="93">
        <v>45203</v>
      </c>
      <c r="D569">
        <v>-8500</v>
      </c>
      <c r="E569">
        <v>0</v>
      </c>
      <c r="F569" t="s">
        <v>52</v>
      </c>
      <c r="G569">
        <v>1</v>
      </c>
      <c r="H569">
        <v>-8500</v>
      </c>
      <c r="J569">
        <v>0</v>
      </c>
      <c r="L569" t="s">
        <v>166</v>
      </c>
      <c r="M569" t="s">
        <v>252</v>
      </c>
      <c r="N569">
        <v>100</v>
      </c>
      <c r="O569" t="s">
        <v>186</v>
      </c>
      <c r="P569" t="s">
        <v>252</v>
      </c>
      <c r="R569" t="s">
        <v>197</v>
      </c>
      <c r="V569" t="s">
        <v>197</v>
      </c>
      <c r="W569" t="s">
        <v>198</v>
      </c>
      <c r="X569" t="s">
        <v>199</v>
      </c>
      <c r="Y569" t="s">
        <v>199</v>
      </c>
      <c r="Z569" t="s">
        <v>199</v>
      </c>
      <c r="AA569" t="s">
        <v>28</v>
      </c>
      <c r="AD569">
        <v>0</v>
      </c>
      <c r="AE569">
        <v>0</v>
      </c>
    </row>
    <row r="570" spans="1:31">
      <c r="A570" t="s">
        <v>913</v>
      </c>
      <c r="C570" s="93">
        <v>45203</v>
      </c>
      <c r="D570">
        <v>-5500</v>
      </c>
      <c r="E570">
        <v>0</v>
      </c>
      <c r="F570" t="s">
        <v>52</v>
      </c>
      <c r="G570">
        <v>1</v>
      </c>
      <c r="H570">
        <v>-5500</v>
      </c>
      <c r="J570">
        <v>0</v>
      </c>
      <c r="L570" t="s">
        <v>166</v>
      </c>
      <c r="M570" t="s">
        <v>254</v>
      </c>
      <c r="N570">
        <v>100</v>
      </c>
      <c r="O570" t="s">
        <v>186</v>
      </c>
      <c r="P570" t="s">
        <v>254</v>
      </c>
      <c r="R570" t="s">
        <v>197</v>
      </c>
      <c r="V570" t="s">
        <v>197</v>
      </c>
      <c r="W570" t="s">
        <v>198</v>
      </c>
      <c r="X570" t="s">
        <v>199</v>
      </c>
      <c r="Y570" t="s">
        <v>199</v>
      </c>
      <c r="Z570" t="s">
        <v>199</v>
      </c>
      <c r="AA570" t="s">
        <v>28</v>
      </c>
      <c r="AD570">
        <v>0</v>
      </c>
      <c r="AE570">
        <v>0</v>
      </c>
    </row>
    <row r="571" spans="1:31">
      <c r="A571" t="s">
        <v>914</v>
      </c>
      <c r="C571" s="93">
        <v>45203</v>
      </c>
      <c r="D571">
        <v>-1600</v>
      </c>
      <c r="E571">
        <v>0</v>
      </c>
      <c r="F571" t="s">
        <v>52</v>
      </c>
      <c r="G571">
        <v>1</v>
      </c>
      <c r="H571">
        <v>-1600</v>
      </c>
      <c r="J571">
        <v>0</v>
      </c>
      <c r="L571" t="s">
        <v>166</v>
      </c>
      <c r="M571" t="s">
        <v>166</v>
      </c>
      <c r="N571">
        <v>100</v>
      </c>
      <c r="O571" t="s">
        <v>204</v>
      </c>
      <c r="P571" t="s">
        <v>166</v>
      </c>
      <c r="R571" t="s">
        <v>256</v>
      </c>
      <c r="V571" t="s">
        <v>197</v>
      </c>
      <c r="W571" t="s">
        <v>198</v>
      </c>
      <c r="X571" t="s">
        <v>199</v>
      </c>
      <c r="Y571" t="s">
        <v>199</v>
      </c>
      <c r="Z571" t="s">
        <v>199</v>
      </c>
      <c r="AA571" t="s">
        <v>28</v>
      </c>
      <c r="AD571">
        <v>0</v>
      </c>
      <c r="AE571">
        <v>0</v>
      </c>
    </row>
    <row r="572" spans="1:31">
      <c r="A572" t="s">
        <v>915</v>
      </c>
      <c r="C572" s="93">
        <v>45203</v>
      </c>
      <c r="D572">
        <v>-6000</v>
      </c>
      <c r="E572">
        <v>0</v>
      </c>
      <c r="F572" t="s">
        <v>52</v>
      </c>
      <c r="G572">
        <v>1</v>
      </c>
      <c r="H572">
        <v>-6000</v>
      </c>
      <c r="J572">
        <v>0</v>
      </c>
      <c r="L572" t="s">
        <v>166</v>
      </c>
      <c r="M572" t="s">
        <v>166</v>
      </c>
      <c r="N572">
        <v>100</v>
      </c>
      <c r="O572" t="s">
        <v>175</v>
      </c>
      <c r="P572" t="s">
        <v>166</v>
      </c>
      <c r="R572" t="s">
        <v>197</v>
      </c>
      <c r="V572" t="s">
        <v>197</v>
      </c>
      <c r="W572" t="s">
        <v>198</v>
      </c>
      <c r="X572" t="s">
        <v>199</v>
      </c>
      <c r="Y572" t="s">
        <v>199</v>
      </c>
      <c r="Z572" t="s">
        <v>199</v>
      </c>
      <c r="AA572" t="s">
        <v>28</v>
      </c>
      <c r="AD572">
        <v>0</v>
      </c>
      <c r="AE572">
        <v>0</v>
      </c>
    </row>
    <row r="573" spans="1:31">
      <c r="A573" t="s">
        <v>916</v>
      </c>
      <c r="C573" s="93">
        <v>45203</v>
      </c>
      <c r="D573">
        <v>-7507.49</v>
      </c>
      <c r="E573">
        <v>0</v>
      </c>
      <c r="F573" t="s">
        <v>52</v>
      </c>
      <c r="G573">
        <v>1</v>
      </c>
      <c r="H573">
        <v>-7507.49</v>
      </c>
      <c r="J573">
        <v>0</v>
      </c>
      <c r="L573" t="s">
        <v>166</v>
      </c>
      <c r="M573" t="s">
        <v>225</v>
      </c>
      <c r="N573">
        <v>100</v>
      </c>
      <c r="O573" t="s">
        <v>167</v>
      </c>
      <c r="P573" t="s">
        <v>225</v>
      </c>
      <c r="R573" t="s">
        <v>259</v>
      </c>
      <c r="V573" t="s">
        <v>260</v>
      </c>
      <c r="W573" t="s">
        <v>198</v>
      </c>
      <c r="X573" t="s">
        <v>199</v>
      </c>
      <c r="Y573" t="s">
        <v>199</v>
      </c>
      <c r="Z573" t="s">
        <v>199</v>
      </c>
      <c r="AA573" t="s">
        <v>28</v>
      </c>
      <c r="AD573">
        <v>0</v>
      </c>
      <c r="AE573">
        <v>0</v>
      </c>
    </row>
    <row r="574" spans="1:31">
      <c r="A574" t="s">
        <v>917</v>
      </c>
      <c r="C574" s="93">
        <v>45203</v>
      </c>
      <c r="D574">
        <v>-7507.49</v>
      </c>
      <c r="E574">
        <v>0</v>
      </c>
      <c r="F574" t="s">
        <v>52</v>
      </c>
      <c r="G574">
        <v>1</v>
      </c>
      <c r="H574">
        <v>-7507.49</v>
      </c>
      <c r="J574">
        <v>0</v>
      </c>
      <c r="L574" t="s">
        <v>166</v>
      </c>
      <c r="M574" t="s">
        <v>212</v>
      </c>
      <c r="N574">
        <v>100</v>
      </c>
      <c r="O574" t="s">
        <v>16</v>
      </c>
      <c r="P574" t="s">
        <v>212</v>
      </c>
      <c r="R574" t="s">
        <v>262</v>
      </c>
      <c r="V574" t="s">
        <v>260</v>
      </c>
      <c r="W574" t="s">
        <v>198</v>
      </c>
      <c r="X574" t="s">
        <v>199</v>
      </c>
      <c r="Y574" t="s">
        <v>199</v>
      </c>
      <c r="Z574" t="s">
        <v>199</v>
      </c>
      <c r="AA574" t="s">
        <v>28</v>
      </c>
      <c r="AD574">
        <v>0</v>
      </c>
      <c r="AE574">
        <v>0</v>
      </c>
    </row>
    <row r="575" spans="1:31">
      <c r="A575" t="s">
        <v>918</v>
      </c>
      <c r="C575" s="93">
        <v>45203</v>
      </c>
      <c r="D575">
        <v>-7507.49</v>
      </c>
      <c r="E575">
        <v>0</v>
      </c>
      <c r="F575" t="s">
        <v>52</v>
      </c>
      <c r="G575">
        <v>1</v>
      </c>
      <c r="H575">
        <v>-7507.49</v>
      </c>
      <c r="J575">
        <v>0</v>
      </c>
      <c r="L575" t="s">
        <v>166</v>
      </c>
      <c r="M575" t="s">
        <v>217</v>
      </c>
      <c r="N575">
        <v>100</v>
      </c>
      <c r="O575" t="s">
        <v>186</v>
      </c>
      <c r="P575" t="s">
        <v>217</v>
      </c>
      <c r="R575" t="s">
        <v>260</v>
      </c>
      <c r="V575" t="s">
        <v>260</v>
      </c>
      <c r="W575" t="s">
        <v>198</v>
      </c>
      <c r="X575" t="s">
        <v>199</v>
      </c>
      <c r="Y575" t="s">
        <v>199</v>
      </c>
      <c r="Z575" t="s">
        <v>199</v>
      </c>
      <c r="AA575" t="s">
        <v>28</v>
      </c>
      <c r="AD575">
        <v>0</v>
      </c>
      <c r="AE575">
        <v>0</v>
      </c>
    </row>
    <row r="576" spans="1:31">
      <c r="A576" t="s">
        <v>919</v>
      </c>
      <c r="C576" s="93">
        <v>45203</v>
      </c>
      <c r="D576">
        <v>-5000</v>
      </c>
      <c r="E576">
        <v>0</v>
      </c>
      <c r="F576" t="s">
        <v>52</v>
      </c>
      <c r="G576">
        <v>1</v>
      </c>
      <c r="H576">
        <v>-5000</v>
      </c>
      <c r="J576">
        <v>0</v>
      </c>
      <c r="L576" t="s">
        <v>166</v>
      </c>
      <c r="M576" t="s">
        <v>265</v>
      </c>
      <c r="N576">
        <v>100</v>
      </c>
      <c r="O576" t="s">
        <v>175</v>
      </c>
      <c r="P576" t="s">
        <v>265</v>
      </c>
      <c r="R576" t="s">
        <v>266</v>
      </c>
      <c r="V576" t="s">
        <v>266</v>
      </c>
      <c r="W576" t="s">
        <v>267</v>
      </c>
      <c r="X576" t="s">
        <v>24</v>
      </c>
      <c r="Y576" t="s">
        <v>268</v>
      </c>
      <c r="Z576" t="s">
        <v>268</v>
      </c>
      <c r="AA576" t="s">
        <v>24</v>
      </c>
      <c r="AD576">
        <v>0</v>
      </c>
      <c r="AE576">
        <v>0</v>
      </c>
    </row>
    <row r="577" spans="1:31">
      <c r="A577" t="s">
        <v>920</v>
      </c>
      <c r="C577" s="93">
        <v>45202</v>
      </c>
      <c r="D577">
        <v>-262</v>
      </c>
      <c r="E577">
        <v>0</v>
      </c>
      <c r="F577" t="s">
        <v>52</v>
      </c>
      <c r="G577">
        <v>1</v>
      </c>
      <c r="H577">
        <v>-262</v>
      </c>
      <c r="J577">
        <v>0</v>
      </c>
      <c r="L577" t="s">
        <v>166</v>
      </c>
      <c r="M577" t="s">
        <v>166</v>
      </c>
      <c r="N577">
        <v>100</v>
      </c>
      <c r="O577" t="s">
        <v>186</v>
      </c>
      <c r="P577" t="s">
        <v>166</v>
      </c>
      <c r="R577" t="s">
        <v>270</v>
      </c>
      <c r="V577" t="s">
        <v>270</v>
      </c>
      <c r="W577" t="s">
        <v>31</v>
      </c>
      <c r="X577" t="s">
        <v>168</v>
      </c>
      <c r="Y577" t="s">
        <v>168</v>
      </c>
      <c r="Z577" t="s">
        <v>168</v>
      </c>
      <c r="AA577" t="s">
        <v>31</v>
      </c>
      <c r="AD577">
        <v>0</v>
      </c>
      <c r="AE577">
        <v>0</v>
      </c>
    </row>
    <row r="578" spans="1:31">
      <c r="A578" t="s">
        <v>921</v>
      </c>
      <c r="C578" s="93">
        <v>45202</v>
      </c>
      <c r="D578">
        <v>-2130</v>
      </c>
      <c r="E578">
        <v>0</v>
      </c>
      <c r="F578" t="s">
        <v>52</v>
      </c>
      <c r="G578">
        <v>1</v>
      </c>
      <c r="H578">
        <v>-2130</v>
      </c>
      <c r="J578">
        <v>0</v>
      </c>
      <c r="L578" t="s">
        <v>166</v>
      </c>
      <c r="M578" t="s">
        <v>274</v>
      </c>
      <c r="N578">
        <v>100</v>
      </c>
      <c r="O578" t="s">
        <v>175</v>
      </c>
      <c r="P578" t="s">
        <v>274</v>
      </c>
      <c r="R578" t="s">
        <v>275</v>
      </c>
      <c r="V578" t="s">
        <v>276</v>
      </c>
      <c r="W578" t="s">
        <v>17</v>
      </c>
      <c r="X578" t="s">
        <v>277</v>
      </c>
      <c r="Y578" t="s">
        <v>268</v>
      </c>
      <c r="Z578" t="s">
        <v>268</v>
      </c>
      <c r="AA578" t="s">
        <v>17</v>
      </c>
      <c r="AD578">
        <v>0</v>
      </c>
      <c r="AE578">
        <v>0</v>
      </c>
    </row>
    <row r="579" spans="1:31">
      <c r="A579" t="s">
        <v>922</v>
      </c>
      <c r="C579" s="93">
        <v>45202</v>
      </c>
      <c r="D579">
        <v>-5000</v>
      </c>
      <c r="E579">
        <v>0</v>
      </c>
      <c r="F579" t="s">
        <v>52</v>
      </c>
      <c r="G579">
        <v>1</v>
      </c>
      <c r="H579">
        <v>-5000</v>
      </c>
      <c r="J579">
        <v>0</v>
      </c>
      <c r="L579" t="s">
        <v>166</v>
      </c>
      <c r="M579" t="s">
        <v>279</v>
      </c>
      <c r="N579">
        <v>100</v>
      </c>
      <c r="O579" t="s">
        <v>175</v>
      </c>
      <c r="P579" t="s">
        <v>279</v>
      </c>
      <c r="R579" t="s">
        <v>280</v>
      </c>
      <c r="V579" t="s">
        <v>281</v>
      </c>
      <c r="W579" t="s">
        <v>282</v>
      </c>
      <c r="X579" t="s">
        <v>283</v>
      </c>
      <c r="Y579" t="s">
        <v>268</v>
      </c>
      <c r="Z579" t="s">
        <v>268</v>
      </c>
      <c r="AA579" t="s">
        <v>23</v>
      </c>
      <c r="AD579">
        <v>0</v>
      </c>
      <c r="AE579">
        <v>0</v>
      </c>
    </row>
    <row r="580" spans="1:31">
      <c r="A580" t="s">
        <v>923</v>
      </c>
      <c r="C580" s="93">
        <v>45201</v>
      </c>
      <c r="D580">
        <v>-5500</v>
      </c>
      <c r="E580">
        <v>0</v>
      </c>
      <c r="F580" t="s">
        <v>52</v>
      </c>
      <c r="G580">
        <v>1</v>
      </c>
      <c r="H580">
        <v>-5500</v>
      </c>
      <c r="J580">
        <v>0</v>
      </c>
      <c r="L580" t="s">
        <v>166</v>
      </c>
      <c r="M580" t="s">
        <v>285</v>
      </c>
      <c r="N580">
        <v>100</v>
      </c>
      <c r="O580" t="s">
        <v>175</v>
      </c>
      <c r="P580" t="s">
        <v>285</v>
      </c>
      <c r="R580" t="s">
        <v>286</v>
      </c>
      <c r="U580" t="s">
        <v>287</v>
      </c>
      <c r="V580" t="s">
        <v>286</v>
      </c>
      <c r="W580" t="s">
        <v>288</v>
      </c>
      <c r="X580" t="s">
        <v>289</v>
      </c>
      <c r="Y580" t="s">
        <v>290</v>
      </c>
      <c r="Z580" t="s">
        <v>290</v>
      </c>
      <c r="AA580" t="s">
        <v>26</v>
      </c>
      <c r="AD580">
        <v>0</v>
      </c>
      <c r="AE580">
        <v>0</v>
      </c>
    </row>
    <row r="581" spans="1:31">
      <c r="A581" t="s">
        <v>924</v>
      </c>
      <c r="C581" s="93">
        <v>45200</v>
      </c>
      <c r="D581">
        <v>-120</v>
      </c>
      <c r="E581">
        <v>0</v>
      </c>
      <c r="F581" t="s">
        <v>52</v>
      </c>
      <c r="G581">
        <v>1</v>
      </c>
      <c r="H581">
        <v>-120</v>
      </c>
      <c r="J581">
        <v>0</v>
      </c>
      <c r="L581" t="s">
        <v>166</v>
      </c>
      <c r="M581" t="s">
        <v>292</v>
      </c>
      <c r="N581">
        <v>100</v>
      </c>
      <c r="O581" t="s">
        <v>204</v>
      </c>
      <c r="P581" t="s">
        <v>292</v>
      </c>
      <c r="R581" t="s">
        <v>925</v>
      </c>
      <c r="V581" t="s">
        <v>294</v>
      </c>
      <c r="W581" t="s">
        <v>31</v>
      </c>
      <c r="X581" t="s">
        <v>168</v>
      </c>
      <c r="Y581" t="s">
        <v>168</v>
      </c>
      <c r="Z581" t="s">
        <v>168</v>
      </c>
      <c r="AA581" t="s">
        <v>31</v>
      </c>
      <c r="AD581">
        <v>0</v>
      </c>
      <c r="AE581">
        <v>0</v>
      </c>
    </row>
    <row r="582" spans="1:31">
      <c r="A582" t="s">
        <v>926</v>
      </c>
      <c r="C582" s="93">
        <v>45200</v>
      </c>
      <c r="D582">
        <v>-1700</v>
      </c>
      <c r="E582">
        <v>0</v>
      </c>
      <c r="F582" t="s">
        <v>52</v>
      </c>
      <c r="G582">
        <v>1</v>
      </c>
      <c r="H582">
        <v>-1700</v>
      </c>
      <c r="J582">
        <v>0</v>
      </c>
      <c r="L582" t="s">
        <v>166</v>
      </c>
      <c r="M582" t="s">
        <v>296</v>
      </c>
      <c r="N582">
        <v>100</v>
      </c>
      <c r="O582" t="s">
        <v>175</v>
      </c>
      <c r="P582" t="s">
        <v>296</v>
      </c>
      <c r="R582" t="s">
        <v>297</v>
      </c>
      <c r="V582" t="s">
        <v>298</v>
      </c>
      <c r="W582" t="s">
        <v>31</v>
      </c>
      <c r="X582" t="s">
        <v>168</v>
      </c>
      <c r="Y582" t="s">
        <v>168</v>
      </c>
      <c r="Z582" t="s">
        <v>168</v>
      </c>
      <c r="AA582" t="s">
        <v>31</v>
      </c>
      <c r="AD582">
        <v>0</v>
      </c>
      <c r="AE582">
        <v>0</v>
      </c>
    </row>
    <row r="583" spans="1:31">
      <c r="A583" t="s">
        <v>927</v>
      </c>
      <c r="C583" s="93">
        <v>45199</v>
      </c>
      <c r="D583">
        <v>-400</v>
      </c>
      <c r="E583">
        <v>0</v>
      </c>
      <c r="F583" t="s">
        <v>52</v>
      </c>
      <c r="G583">
        <v>1</v>
      </c>
      <c r="H583">
        <v>-400</v>
      </c>
      <c r="J583">
        <v>0</v>
      </c>
      <c r="L583" t="s">
        <v>166</v>
      </c>
      <c r="M583" t="s">
        <v>300</v>
      </c>
      <c r="N583">
        <v>100</v>
      </c>
      <c r="O583" t="s">
        <v>175</v>
      </c>
      <c r="P583" t="s">
        <v>300</v>
      </c>
      <c r="R583" t="s">
        <v>301</v>
      </c>
      <c r="V583" t="s">
        <v>302</v>
      </c>
      <c r="W583" t="s">
        <v>178</v>
      </c>
      <c r="X583" t="s">
        <v>179</v>
      </c>
      <c r="Y583" t="s">
        <v>180</v>
      </c>
      <c r="Z583" t="s">
        <v>180</v>
      </c>
      <c r="AA583" t="s">
        <v>20</v>
      </c>
      <c r="AD583">
        <v>0</v>
      </c>
      <c r="AE583">
        <v>0</v>
      </c>
    </row>
    <row r="584" spans="1:31">
      <c r="A584" t="s">
        <v>928</v>
      </c>
      <c r="C584" s="93">
        <v>45199</v>
      </c>
      <c r="D584">
        <v>-3000</v>
      </c>
      <c r="E584">
        <v>0</v>
      </c>
      <c r="F584" t="s">
        <v>52</v>
      </c>
      <c r="G584">
        <v>1</v>
      </c>
      <c r="H584">
        <v>-3000</v>
      </c>
      <c r="J584">
        <v>0</v>
      </c>
      <c r="L584" t="s">
        <v>166</v>
      </c>
      <c r="M584" t="s">
        <v>166</v>
      </c>
      <c r="N584">
        <v>100</v>
      </c>
      <c r="O584" t="s">
        <v>175</v>
      </c>
      <c r="P584" t="s">
        <v>166</v>
      </c>
      <c r="R584" t="s">
        <v>308</v>
      </c>
      <c r="V584" t="s">
        <v>309</v>
      </c>
      <c r="W584" t="s">
        <v>309</v>
      </c>
      <c r="X584" t="s">
        <v>309</v>
      </c>
      <c r="Y584" t="s">
        <v>310</v>
      </c>
      <c r="Z584" t="s">
        <v>310</v>
      </c>
      <c r="AA584" t="s">
        <v>25</v>
      </c>
      <c r="AD584">
        <v>0</v>
      </c>
      <c r="AE584">
        <v>0</v>
      </c>
    </row>
    <row r="585" spans="1:31">
      <c r="A585" t="s">
        <v>929</v>
      </c>
      <c r="C585" s="93">
        <v>45199</v>
      </c>
      <c r="D585">
        <v>-10000</v>
      </c>
      <c r="E585">
        <v>0</v>
      </c>
      <c r="F585" t="s">
        <v>52</v>
      </c>
      <c r="G585">
        <v>1</v>
      </c>
      <c r="H585">
        <v>-10000</v>
      </c>
      <c r="J585">
        <v>0</v>
      </c>
      <c r="L585" t="s">
        <v>166</v>
      </c>
      <c r="M585" t="s">
        <v>166</v>
      </c>
      <c r="N585">
        <v>100</v>
      </c>
      <c r="O585" t="s">
        <v>16</v>
      </c>
      <c r="P585" t="s">
        <v>166</v>
      </c>
      <c r="R585" t="s">
        <v>312</v>
      </c>
      <c r="V585" t="s">
        <v>313</v>
      </c>
      <c r="W585" t="s">
        <v>313</v>
      </c>
      <c r="X585" t="s">
        <v>313</v>
      </c>
      <c r="Y585" t="s">
        <v>310</v>
      </c>
      <c r="Z585" t="s">
        <v>310</v>
      </c>
      <c r="AA585" t="s">
        <v>16</v>
      </c>
      <c r="AD585">
        <v>0</v>
      </c>
      <c r="AE585">
        <v>0</v>
      </c>
    </row>
    <row r="586" spans="1:31">
      <c r="A586" t="s">
        <v>930</v>
      </c>
      <c r="C586" s="93">
        <v>45199</v>
      </c>
      <c r="D586">
        <v>-2000</v>
      </c>
      <c r="E586">
        <v>0</v>
      </c>
      <c r="F586" t="s">
        <v>52</v>
      </c>
      <c r="G586">
        <v>1</v>
      </c>
      <c r="H586">
        <v>-2000</v>
      </c>
      <c r="J586">
        <v>0</v>
      </c>
      <c r="L586" t="s">
        <v>166</v>
      </c>
      <c r="M586" t="s">
        <v>166</v>
      </c>
      <c r="N586">
        <v>100</v>
      </c>
      <c r="O586" t="s">
        <v>175</v>
      </c>
      <c r="P586" t="s">
        <v>166</v>
      </c>
      <c r="R586" t="s">
        <v>315</v>
      </c>
      <c r="V586" t="s">
        <v>316</v>
      </c>
      <c r="W586" t="s">
        <v>316</v>
      </c>
      <c r="X586" t="s">
        <v>316</v>
      </c>
      <c r="Y586" t="s">
        <v>310</v>
      </c>
      <c r="Z586" t="s">
        <v>310</v>
      </c>
      <c r="AA586" t="s">
        <v>19</v>
      </c>
      <c r="AD586">
        <v>0</v>
      </c>
      <c r="AE586">
        <v>0</v>
      </c>
    </row>
    <row r="587" spans="1:31">
      <c r="A587" t="s">
        <v>931</v>
      </c>
      <c r="C587" s="93">
        <v>45199</v>
      </c>
      <c r="D587">
        <v>-10000</v>
      </c>
      <c r="E587">
        <v>0</v>
      </c>
      <c r="F587" t="s">
        <v>52</v>
      </c>
      <c r="G587">
        <v>1</v>
      </c>
      <c r="H587">
        <v>-10000</v>
      </c>
      <c r="J587">
        <v>0</v>
      </c>
      <c r="L587" t="s">
        <v>166</v>
      </c>
      <c r="M587" t="s">
        <v>166</v>
      </c>
      <c r="N587">
        <v>100</v>
      </c>
      <c r="O587" t="s">
        <v>24</v>
      </c>
      <c r="P587" t="s">
        <v>166</v>
      </c>
      <c r="R587" t="s">
        <v>318</v>
      </c>
      <c r="V587" t="s">
        <v>319</v>
      </c>
      <c r="W587" t="s">
        <v>319</v>
      </c>
      <c r="X587" t="s">
        <v>319</v>
      </c>
      <c r="Y587" t="s">
        <v>310</v>
      </c>
      <c r="Z587" t="s">
        <v>310</v>
      </c>
      <c r="AA587" t="s">
        <v>24</v>
      </c>
      <c r="AD587">
        <v>0</v>
      </c>
      <c r="AE587">
        <v>0</v>
      </c>
    </row>
    <row r="588" spans="1:31">
      <c r="A588" t="s">
        <v>932</v>
      </c>
      <c r="C588" s="93">
        <v>45199</v>
      </c>
      <c r="D588">
        <v>-124</v>
      </c>
      <c r="E588">
        <v>0</v>
      </c>
      <c r="F588" t="s">
        <v>52</v>
      </c>
      <c r="G588">
        <v>1</v>
      </c>
      <c r="H588">
        <v>-124</v>
      </c>
      <c r="J588">
        <v>0</v>
      </c>
      <c r="L588" t="s">
        <v>166</v>
      </c>
      <c r="M588" t="s">
        <v>321</v>
      </c>
      <c r="N588">
        <v>100</v>
      </c>
      <c r="O588" t="s">
        <v>230</v>
      </c>
      <c r="P588" t="s">
        <v>321</v>
      </c>
      <c r="R588" t="s">
        <v>322</v>
      </c>
      <c r="V588" t="s">
        <v>323</v>
      </c>
      <c r="W588" t="s">
        <v>31</v>
      </c>
      <c r="X588" t="s">
        <v>168</v>
      </c>
      <c r="Y588" t="s">
        <v>168</v>
      </c>
      <c r="Z588" t="s">
        <v>168</v>
      </c>
      <c r="AA588" t="s">
        <v>31</v>
      </c>
      <c r="AD588">
        <v>0</v>
      </c>
      <c r="AE588">
        <v>0</v>
      </c>
    </row>
    <row r="589" spans="1:31">
      <c r="A589" t="s">
        <v>933</v>
      </c>
      <c r="C589" s="93">
        <v>45199</v>
      </c>
      <c r="D589">
        <v>-500</v>
      </c>
      <c r="E589">
        <v>0</v>
      </c>
      <c r="F589" t="s">
        <v>52</v>
      </c>
      <c r="G589">
        <v>1</v>
      </c>
      <c r="H589">
        <v>-500</v>
      </c>
      <c r="J589">
        <v>0</v>
      </c>
      <c r="L589" t="s">
        <v>166</v>
      </c>
      <c r="M589" t="s">
        <v>325</v>
      </c>
      <c r="N589">
        <v>100</v>
      </c>
      <c r="O589" t="s">
        <v>167</v>
      </c>
      <c r="P589" t="s">
        <v>325</v>
      </c>
      <c r="R589" t="s">
        <v>326</v>
      </c>
      <c r="V589" t="s">
        <v>326</v>
      </c>
      <c r="W589" t="s">
        <v>31</v>
      </c>
      <c r="X589" t="s">
        <v>168</v>
      </c>
      <c r="Y589" t="s">
        <v>168</v>
      </c>
      <c r="Z589" t="s">
        <v>168</v>
      </c>
      <c r="AA589" t="s">
        <v>31</v>
      </c>
      <c r="AD589">
        <v>0</v>
      </c>
      <c r="AE589">
        <v>0</v>
      </c>
    </row>
    <row r="590" spans="1:31">
      <c r="A590" t="s">
        <v>934</v>
      </c>
      <c r="C590" s="93">
        <v>45198</v>
      </c>
      <c r="D590">
        <v>-13000</v>
      </c>
      <c r="E590">
        <v>0</v>
      </c>
      <c r="F590" t="s">
        <v>52</v>
      </c>
      <c r="G590">
        <v>1</v>
      </c>
      <c r="H590">
        <v>-13000</v>
      </c>
      <c r="J590">
        <v>0</v>
      </c>
      <c r="L590" t="s">
        <v>166</v>
      </c>
      <c r="M590" t="s">
        <v>304</v>
      </c>
      <c r="N590">
        <v>100</v>
      </c>
      <c r="O590" t="s">
        <v>175</v>
      </c>
      <c r="P590" t="s">
        <v>304</v>
      </c>
      <c r="R590" t="s">
        <v>305</v>
      </c>
      <c r="V590" t="s">
        <v>306</v>
      </c>
      <c r="W590" t="s">
        <v>178</v>
      </c>
      <c r="X590" t="s">
        <v>179</v>
      </c>
      <c r="Y590" t="s">
        <v>180</v>
      </c>
      <c r="Z590" t="s">
        <v>180</v>
      </c>
      <c r="AA590" t="s">
        <v>20</v>
      </c>
      <c r="AD590">
        <v>0</v>
      </c>
      <c r="AE590">
        <v>0</v>
      </c>
    </row>
    <row r="591" spans="1:31">
      <c r="A591" t="s">
        <v>935</v>
      </c>
      <c r="C591" s="93">
        <v>45197</v>
      </c>
      <c r="D591">
        <v>-611.38</v>
      </c>
      <c r="E591">
        <v>0</v>
      </c>
      <c r="F591" t="s">
        <v>52</v>
      </c>
      <c r="G591">
        <v>1</v>
      </c>
      <c r="H591">
        <v>-611.38</v>
      </c>
      <c r="J591">
        <v>0</v>
      </c>
      <c r="L591" t="s">
        <v>166</v>
      </c>
      <c r="M591" t="s">
        <v>328</v>
      </c>
      <c r="N591">
        <v>100</v>
      </c>
      <c r="O591" t="s">
        <v>16</v>
      </c>
      <c r="P591" t="s">
        <v>328</v>
      </c>
      <c r="R591" t="s">
        <v>329</v>
      </c>
      <c r="V591" t="s">
        <v>329</v>
      </c>
      <c r="W591" t="s">
        <v>31</v>
      </c>
      <c r="X591" t="s">
        <v>168</v>
      </c>
      <c r="Y591" t="s">
        <v>168</v>
      </c>
      <c r="Z591" t="s">
        <v>168</v>
      </c>
      <c r="AA591" t="s">
        <v>31</v>
      </c>
      <c r="AD591">
        <v>0</v>
      </c>
      <c r="AE591">
        <v>0</v>
      </c>
    </row>
    <row r="592" spans="1:31">
      <c r="A592" t="s">
        <v>936</v>
      </c>
      <c r="C592" s="93">
        <v>45195</v>
      </c>
      <c r="D592">
        <v>-811.37</v>
      </c>
      <c r="E592">
        <v>0</v>
      </c>
      <c r="F592" t="s">
        <v>52</v>
      </c>
      <c r="G592">
        <v>1</v>
      </c>
      <c r="H592">
        <v>-811.37</v>
      </c>
      <c r="J592">
        <v>0</v>
      </c>
      <c r="L592" t="s">
        <v>166</v>
      </c>
      <c r="M592" t="s">
        <v>331</v>
      </c>
      <c r="N592">
        <v>100</v>
      </c>
      <c r="O592" t="s">
        <v>16</v>
      </c>
      <c r="P592" t="s">
        <v>331</v>
      </c>
      <c r="R592" t="s">
        <v>332</v>
      </c>
      <c r="V592" t="s">
        <v>332</v>
      </c>
      <c r="W592" t="s">
        <v>31</v>
      </c>
      <c r="X592" t="s">
        <v>168</v>
      </c>
      <c r="Y592" t="s">
        <v>168</v>
      </c>
      <c r="Z592" t="s">
        <v>168</v>
      </c>
      <c r="AA592" t="s">
        <v>31</v>
      </c>
      <c r="AD592">
        <v>0</v>
      </c>
      <c r="AE592">
        <v>0</v>
      </c>
    </row>
    <row r="593" spans="1:31">
      <c r="A593" t="s">
        <v>937</v>
      </c>
      <c r="C593" s="93">
        <v>45191</v>
      </c>
      <c r="D593">
        <v>-184.27</v>
      </c>
      <c r="E593">
        <v>0</v>
      </c>
      <c r="F593" t="s">
        <v>52</v>
      </c>
      <c r="G593">
        <v>1</v>
      </c>
      <c r="H593">
        <v>-184.27</v>
      </c>
      <c r="J593">
        <v>0</v>
      </c>
      <c r="L593" t="s">
        <v>166</v>
      </c>
      <c r="M593" t="s">
        <v>334</v>
      </c>
      <c r="N593">
        <v>100</v>
      </c>
      <c r="O593" t="s">
        <v>16</v>
      </c>
      <c r="P593" t="s">
        <v>334</v>
      </c>
      <c r="R593" t="s">
        <v>335</v>
      </c>
      <c r="V593" t="s">
        <v>335</v>
      </c>
      <c r="W593" t="s">
        <v>31</v>
      </c>
      <c r="X593" t="s">
        <v>168</v>
      </c>
      <c r="Y593" t="s">
        <v>168</v>
      </c>
      <c r="Z593" t="s">
        <v>168</v>
      </c>
      <c r="AA593" t="s">
        <v>31</v>
      </c>
      <c r="AD593">
        <v>0</v>
      </c>
      <c r="AE593">
        <v>0</v>
      </c>
    </row>
    <row r="594" spans="1:31">
      <c r="A594" t="s">
        <v>938</v>
      </c>
      <c r="C594" s="93">
        <v>45191</v>
      </c>
      <c r="D594">
        <v>-52.8</v>
      </c>
      <c r="E594">
        <v>0</v>
      </c>
      <c r="F594" t="s">
        <v>52</v>
      </c>
      <c r="G594">
        <v>1</v>
      </c>
      <c r="H594">
        <v>-52.8</v>
      </c>
      <c r="J594">
        <v>0</v>
      </c>
      <c r="L594" t="s">
        <v>166</v>
      </c>
      <c r="M594" t="s">
        <v>192</v>
      </c>
      <c r="N594">
        <v>100</v>
      </c>
      <c r="O594" t="s">
        <v>167</v>
      </c>
      <c r="P594" t="s">
        <v>192</v>
      </c>
      <c r="R594" t="s">
        <v>337</v>
      </c>
      <c r="V594" t="s">
        <v>194</v>
      </c>
      <c r="W594" t="s">
        <v>31</v>
      </c>
      <c r="X594" t="s">
        <v>168</v>
      </c>
      <c r="Y594" t="s">
        <v>168</v>
      </c>
      <c r="Z594" t="s">
        <v>168</v>
      </c>
      <c r="AA594" t="s">
        <v>31</v>
      </c>
      <c r="AD594">
        <v>0</v>
      </c>
      <c r="AE594">
        <v>0</v>
      </c>
    </row>
    <row r="595" spans="1:31">
      <c r="A595" t="s">
        <v>939</v>
      </c>
      <c r="C595" s="93">
        <v>45191</v>
      </c>
      <c r="D595">
        <v>-1000</v>
      </c>
      <c r="E595">
        <v>0</v>
      </c>
      <c r="F595" t="s">
        <v>52</v>
      </c>
      <c r="G595">
        <v>1</v>
      </c>
      <c r="H595">
        <v>-1000</v>
      </c>
      <c r="J595">
        <v>0</v>
      </c>
      <c r="L595" t="s">
        <v>166</v>
      </c>
      <c r="M595" t="s">
        <v>339</v>
      </c>
      <c r="N595">
        <v>100</v>
      </c>
      <c r="O595" t="s">
        <v>186</v>
      </c>
      <c r="P595" t="s">
        <v>339</v>
      </c>
      <c r="R595" t="s">
        <v>340</v>
      </c>
      <c r="V595" t="s">
        <v>340</v>
      </c>
      <c r="W595" t="s">
        <v>31</v>
      </c>
      <c r="X595" t="s">
        <v>168</v>
      </c>
      <c r="Y595" t="s">
        <v>168</v>
      </c>
      <c r="Z595" t="s">
        <v>168</v>
      </c>
      <c r="AA595" t="s">
        <v>31</v>
      </c>
      <c r="AD595">
        <v>0</v>
      </c>
      <c r="AE595">
        <v>0</v>
      </c>
    </row>
    <row r="596" spans="1:31">
      <c r="A596" t="s">
        <v>940</v>
      </c>
      <c r="C596" s="93">
        <v>45189</v>
      </c>
      <c r="D596">
        <v>-622.63</v>
      </c>
      <c r="E596">
        <v>0</v>
      </c>
      <c r="F596" t="s">
        <v>52</v>
      </c>
      <c r="G596">
        <v>1</v>
      </c>
      <c r="H596">
        <v>-622.63</v>
      </c>
      <c r="J596">
        <v>0</v>
      </c>
      <c r="L596" t="s">
        <v>166</v>
      </c>
      <c r="M596" t="s">
        <v>342</v>
      </c>
      <c r="N596">
        <v>100</v>
      </c>
      <c r="P596" t="s">
        <v>342</v>
      </c>
      <c r="R596" t="s">
        <v>343</v>
      </c>
      <c r="V596" t="s">
        <v>343</v>
      </c>
      <c r="W596" t="s">
        <v>31</v>
      </c>
      <c r="X596" t="s">
        <v>168</v>
      </c>
      <c r="Y596" t="s">
        <v>168</v>
      </c>
      <c r="Z596" t="s">
        <v>168</v>
      </c>
      <c r="AA596" t="s">
        <v>31</v>
      </c>
      <c r="AD596">
        <v>0</v>
      </c>
      <c r="AE596">
        <v>0</v>
      </c>
    </row>
    <row r="597" spans="1:31">
      <c r="A597" t="s">
        <v>941</v>
      </c>
      <c r="C597" s="93">
        <v>45189</v>
      </c>
      <c r="D597">
        <v>-6980.61</v>
      </c>
      <c r="E597">
        <v>0</v>
      </c>
      <c r="F597" t="s">
        <v>52</v>
      </c>
      <c r="G597">
        <v>1</v>
      </c>
      <c r="H597">
        <v>-6980.61</v>
      </c>
      <c r="J597">
        <v>0</v>
      </c>
      <c r="L597" t="s">
        <v>166</v>
      </c>
      <c r="M597" t="s">
        <v>345</v>
      </c>
      <c r="N597">
        <v>100</v>
      </c>
      <c r="O597" t="s">
        <v>175</v>
      </c>
      <c r="P597" t="s">
        <v>345</v>
      </c>
      <c r="R597" t="s">
        <v>346</v>
      </c>
      <c r="V597" t="s">
        <v>347</v>
      </c>
      <c r="W597" t="s">
        <v>348</v>
      </c>
      <c r="X597" t="s">
        <v>349</v>
      </c>
      <c r="Y597" t="s">
        <v>349</v>
      </c>
      <c r="Z597" t="s">
        <v>349</v>
      </c>
      <c r="AA597" t="s">
        <v>28</v>
      </c>
      <c r="AD597">
        <v>0</v>
      </c>
      <c r="AE597">
        <v>0</v>
      </c>
    </row>
    <row r="598" spans="1:31">
      <c r="A598" t="s">
        <v>942</v>
      </c>
      <c r="C598" s="93">
        <v>45189</v>
      </c>
      <c r="D598">
        <v>-553.51</v>
      </c>
      <c r="E598">
        <v>0</v>
      </c>
      <c r="F598" t="s">
        <v>52</v>
      </c>
      <c r="G598">
        <v>1</v>
      </c>
      <c r="H598">
        <v>-553.51</v>
      </c>
      <c r="J598">
        <v>0</v>
      </c>
      <c r="L598" t="s">
        <v>166</v>
      </c>
      <c r="M598" t="s">
        <v>345</v>
      </c>
      <c r="N598">
        <v>100</v>
      </c>
      <c r="O598" t="s">
        <v>175</v>
      </c>
      <c r="P598" t="s">
        <v>345</v>
      </c>
      <c r="R598" t="s">
        <v>351</v>
      </c>
      <c r="V598" t="s">
        <v>281</v>
      </c>
      <c r="W598" t="s">
        <v>282</v>
      </c>
      <c r="X598" t="s">
        <v>283</v>
      </c>
      <c r="Y598" t="s">
        <v>268</v>
      </c>
      <c r="Z598" t="s">
        <v>268</v>
      </c>
      <c r="AA598" t="s">
        <v>23</v>
      </c>
      <c r="AD598">
        <v>0</v>
      </c>
      <c r="AE598">
        <v>0</v>
      </c>
    </row>
    <row r="599" spans="1:31">
      <c r="A599" t="s">
        <v>943</v>
      </c>
      <c r="C599" s="93">
        <v>45188</v>
      </c>
      <c r="D599">
        <v>-572.77</v>
      </c>
      <c r="E599">
        <v>0</v>
      </c>
      <c r="F599" t="s">
        <v>52</v>
      </c>
      <c r="G599">
        <v>1</v>
      </c>
      <c r="H599">
        <v>-572.77</v>
      </c>
      <c r="J599">
        <v>0</v>
      </c>
      <c r="L599" t="s">
        <v>166</v>
      </c>
      <c r="M599" t="s">
        <v>345</v>
      </c>
      <c r="N599">
        <v>100</v>
      </c>
      <c r="O599" t="s">
        <v>175</v>
      </c>
      <c r="P599" t="s">
        <v>345</v>
      </c>
      <c r="R599" t="s">
        <v>353</v>
      </c>
      <c r="V599" t="s">
        <v>354</v>
      </c>
      <c r="W599" t="s">
        <v>348</v>
      </c>
      <c r="X599" t="s">
        <v>349</v>
      </c>
      <c r="Y599" t="s">
        <v>349</v>
      </c>
      <c r="Z599" t="s">
        <v>349</v>
      </c>
      <c r="AA599" t="s">
        <v>28</v>
      </c>
      <c r="AD599">
        <v>0</v>
      </c>
      <c r="AE599">
        <v>0</v>
      </c>
    </row>
    <row r="600" spans="1:31">
      <c r="A600" t="s">
        <v>944</v>
      </c>
      <c r="C600" s="93">
        <v>45188</v>
      </c>
      <c r="D600">
        <v>-2904.3</v>
      </c>
      <c r="E600">
        <v>0</v>
      </c>
      <c r="F600" t="s">
        <v>52</v>
      </c>
      <c r="G600">
        <v>1</v>
      </c>
      <c r="H600">
        <v>-2904.3</v>
      </c>
      <c r="J600">
        <v>0</v>
      </c>
      <c r="L600" t="s">
        <v>166</v>
      </c>
      <c r="M600" t="s">
        <v>345</v>
      </c>
      <c r="N600">
        <v>100</v>
      </c>
      <c r="O600" t="s">
        <v>175</v>
      </c>
      <c r="P600" t="s">
        <v>345</v>
      </c>
      <c r="R600" t="s">
        <v>356</v>
      </c>
      <c r="V600" t="s">
        <v>357</v>
      </c>
      <c r="W600" t="s">
        <v>348</v>
      </c>
      <c r="X600" t="s">
        <v>349</v>
      </c>
      <c r="Y600" t="s">
        <v>349</v>
      </c>
      <c r="Z600" t="s">
        <v>349</v>
      </c>
      <c r="AA600" t="s">
        <v>28</v>
      </c>
      <c r="AD600">
        <v>0</v>
      </c>
      <c r="AE600">
        <v>0</v>
      </c>
    </row>
    <row r="601" spans="1:31">
      <c r="A601" t="s">
        <v>945</v>
      </c>
      <c r="C601" s="93">
        <v>45186</v>
      </c>
      <c r="D601">
        <v>-36</v>
      </c>
      <c r="E601">
        <v>0</v>
      </c>
      <c r="F601" t="s">
        <v>52</v>
      </c>
      <c r="G601">
        <v>1</v>
      </c>
      <c r="H601">
        <v>-36</v>
      </c>
      <c r="J601">
        <v>0</v>
      </c>
      <c r="L601" t="s">
        <v>166</v>
      </c>
      <c r="M601" t="s">
        <v>362</v>
      </c>
      <c r="N601">
        <v>100</v>
      </c>
      <c r="O601" t="s">
        <v>186</v>
      </c>
      <c r="P601" t="s">
        <v>362</v>
      </c>
      <c r="R601" t="s">
        <v>363</v>
      </c>
      <c r="V601" t="s">
        <v>364</v>
      </c>
      <c r="W601" t="s">
        <v>31</v>
      </c>
      <c r="X601" t="s">
        <v>168</v>
      </c>
      <c r="Y601" t="s">
        <v>168</v>
      </c>
      <c r="Z601" t="s">
        <v>168</v>
      </c>
      <c r="AA601" t="s">
        <v>31</v>
      </c>
      <c r="AD601">
        <v>0</v>
      </c>
      <c r="AE601">
        <v>0</v>
      </c>
    </row>
    <row r="602" spans="1:31">
      <c r="A602" t="s">
        <v>946</v>
      </c>
      <c r="C602" s="93">
        <v>45186</v>
      </c>
      <c r="D602">
        <v>-259</v>
      </c>
      <c r="E602">
        <v>0</v>
      </c>
      <c r="F602" t="s">
        <v>52</v>
      </c>
      <c r="G602">
        <v>1</v>
      </c>
      <c r="H602">
        <v>-259</v>
      </c>
      <c r="J602">
        <v>0</v>
      </c>
      <c r="L602" t="s">
        <v>166</v>
      </c>
      <c r="M602" t="s">
        <v>366</v>
      </c>
      <c r="N602">
        <v>100</v>
      </c>
      <c r="O602" t="s">
        <v>16</v>
      </c>
      <c r="P602" t="s">
        <v>366</v>
      </c>
      <c r="R602" t="s">
        <v>367</v>
      </c>
      <c r="V602" t="s">
        <v>368</v>
      </c>
      <c r="W602" t="s">
        <v>31</v>
      </c>
      <c r="X602" t="s">
        <v>168</v>
      </c>
      <c r="Y602" t="s">
        <v>168</v>
      </c>
      <c r="Z602" t="s">
        <v>168</v>
      </c>
      <c r="AA602" t="s">
        <v>31</v>
      </c>
      <c r="AD602">
        <v>0</v>
      </c>
      <c r="AE602">
        <v>0</v>
      </c>
    </row>
    <row r="603" spans="1:31">
      <c r="A603" t="s">
        <v>947</v>
      </c>
      <c r="C603" s="93">
        <v>45185</v>
      </c>
      <c r="D603">
        <v>-750</v>
      </c>
      <c r="E603">
        <v>0</v>
      </c>
      <c r="F603" t="s">
        <v>52</v>
      </c>
      <c r="G603">
        <v>1</v>
      </c>
      <c r="H603">
        <v>-750</v>
      </c>
      <c r="J603">
        <v>0</v>
      </c>
      <c r="L603" t="s">
        <v>166</v>
      </c>
      <c r="M603" t="s">
        <v>370</v>
      </c>
      <c r="N603">
        <v>100</v>
      </c>
      <c r="O603" t="s">
        <v>171</v>
      </c>
      <c r="P603" t="s">
        <v>370</v>
      </c>
      <c r="R603" t="s">
        <v>371</v>
      </c>
      <c r="U603" t="s">
        <v>287</v>
      </c>
      <c r="V603" t="s">
        <v>372</v>
      </c>
      <c r="W603" t="s">
        <v>288</v>
      </c>
      <c r="X603" t="s">
        <v>289</v>
      </c>
      <c r="Y603" t="s">
        <v>290</v>
      </c>
      <c r="Z603" t="s">
        <v>290</v>
      </c>
      <c r="AA603" t="s">
        <v>26</v>
      </c>
      <c r="AD603">
        <v>0</v>
      </c>
      <c r="AE603">
        <v>0</v>
      </c>
    </row>
    <row r="604" spans="1:31">
      <c r="A604" t="s">
        <v>948</v>
      </c>
      <c r="C604" s="93">
        <v>45184</v>
      </c>
      <c r="D604">
        <v>-450</v>
      </c>
      <c r="E604">
        <v>0</v>
      </c>
      <c r="F604" t="s">
        <v>52</v>
      </c>
      <c r="G604">
        <v>1</v>
      </c>
      <c r="H604">
        <v>-450</v>
      </c>
      <c r="J604">
        <v>0</v>
      </c>
      <c r="L604" t="s">
        <v>166</v>
      </c>
      <c r="M604" t="s">
        <v>374</v>
      </c>
      <c r="N604">
        <v>100</v>
      </c>
      <c r="O604" t="s">
        <v>171</v>
      </c>
      <c r="P604" t="s">
        <v>374</v>
      </c>
      <c r="R604" t="s">
        <v>375</v>
      </c>
      <c r="V604" t="s">
        <v>376</v>
      </c>
      <c r="W604" t="s">
        <v>31</v>
      </c>
      <c r="X604" t="s">
        <v>168</v>
      </c>
      <c r="Y604" t="s">
        <v>168</v>
      </c>
      <c r="Z604" t="s">
        <v>168</v>
      </c>
      <c r="AA604" t="s">
        <v>31</v>
      </c>
      <c r="AD604">
        <v>0</v>
      </c>
      <c r="AE604">
        <v>0</v>
      </c>
    </row>
    <row r="605" spans="1:31">
      <c r="A605" t="s">
        <v>949</v>
      </c>
      <c r="C605" s="93">
        <v>45184</v>
      </c>
      <c r="D605">
        <v>-75</v>
      </c>
      <c r="E605">
        <v>0</v>
      </c>
      <c r="F605" t="s">
        <v>52</v>
      </c>
      <c r="G605">
        <v>1</v>
      </c>
      <c r="H605">
        <v>-75</v>
      </c>
      <c r="J605">
        <v>0</v>
      </c>
      <c r="L605" t="s">
        <v>166</v>
      </c>
      <c r="M605" t="s">
        <v>378</v>
      </c>
      <c r="N605">
        <v>100</v>
      </c>
      <c r="O605" t="s">
        <v>186</v>
      </c>
      <c r="P605" t="s">
        <v>378</v>
      </c>
      <c r="R605" t="s">
        <v>379</v>
      </c>
      <c r="V605" t="s">
        <v>379</v>
      </c>
      <c r="W605" t="s">
        <v>31</v>
      </c>
      <c r="X605" t="s">
        <v>168</v>
      </c>
      <c r="Y605" t="s">
        <v>168</v>
      </c>
      <c r="Z605" t="s">
        <v>168</v>
      </c>
      <c r="AA605" t="s">
        <v>31</v>
      </c>
      <c r="AD605">
        <v>0</v>
      </c>
      <c r="AE605">
        <v>0</v>
      </c>
    </row>
    <row r="606" spans="1:31">
      <c r="A606" t="s">
        <v>950</v>
      </c>
      <c r="C606" s="93">
        <v>45183</v>
      </c>
      <c r="D606">
        <v>-700</v>
      </c>
      <c r="E606">
        <v>0</v>
      </c>
      <c r="F606" t="s">
        <v>52</v>
      </c>
      <c r="G606">
        <v>1</v>
      </c>
      <c r="H606">
        <v>-700</v>
      </c>
      <c r="J606">
        <v>0</v>
      </c>
      <c r="L606" t="s">
        <v>166</v>
      </c>
      <c r="M606" t="s">
        <v>381</v>
      </c>
      <c r="N606">
        <v>100</v>
      </c>
      <c r="O606" t="s">
        <v>171</v>
      </c>
      <c r="P606" t="s">
        <v>381</v>
      </c>
      <c r="R606" t="s">
        <v>382</v>
      </c>
      <c r="V606" t="s">
        <v>382</v>
      </c>
      <c r="W606" t="s">
        <v>31</v>
      </c>
      <c r="X606" t="s">
        <v>168</v>
      </c>
      <c r="Y606" t="s">
        <v>168</v>
      </c>
      <c r="Z606" t="s">
        <v>168</v>
      </c>
      <c r="AA606" t="s">
        <v>31</v>
      </c>
      <c r="AD606">
        <v>0</v>
      </c>
      <c r="AE606">
        <v>0</v>
      </c>
    </row>
    <row r="607" spans="1:31">
      <c r="A607" t="s">
        <v>951</v>
      </c>
      <c r="C607" s="93">
        <v>45182</v>
      </c>
      <c r="D607">
        <v>-335.61</v>
      </c>
      <c r="E607">
        <v>0</v>
      </c>
      <c r="F607" t="s">
        <v>52</v>
      </c>
      <c r="G607">
        <v>1</v>
      </c>
      <c r="H607">
        <v>-335.61</v>
      </c>
      <c r="J607">
        <v>0</v>
      </c>
      <c r="L607" t="s">
        <v>166</v>
      </c>
      <c r="M607" t="s">
        <v>384</v>
      </c>
      <c r="N607">
        <v>100</v>
      </c>
      <c r="O607" t="s">
        <v>175</v>
      </c>
      <c r="P607" t="s">
        <v>384</v>
      </c>
      <c r="R607" t="s">
        <v>385</v>
      </c>
      <c r="V607" t="s">
        <v>386</v>
      </c>
      <c r="W607" t="s">
        <v>178</v>
      </c>
      <c r="X607" t="s">
        <v>179</v>
      </c>
      <c r="Y607" t="s">
        <v>180</v>
      </c>
      <c r="Z607" t="s">
        <v>180</v>
      </c>
      <c r="AA607" t="s">
        <v>20</v>
      </c>
      <c r="AD607">
        <v>0</v>
      </c>
      <c r="AE607">
        <v>0</v>
      </c>
    </row>
    <row r="608" spans="1:31">
      <c r="A608" t="s">
        <v>952</v>
      </c>
      <c r="C608" s="93">
        <v>45182</v>
      </c>
      <c r="D608">
        <v>-13.82</v>
      </c>
      <c r="E608">
        <v>0</v>
      </c>
      <c r="F608" t="s">
        <v>52</v>
      </c>
      <c r="G608">
        <v>1</v>
      </c>
      <c r="H608">
        <v>-13.82</v>
      </c>
      <c r="J608">
        <v>0</v>
      </c>
      <c r="L608" t="s">
        <v>166</v>
      </c>
      <c r="M608" t="s">
        <v>388</v>
      </c>
      <c r="N608">
        <v>100</v>
      </c>
      <c r="P608" t="s">
        <v>388</v>
      </c>
      <c r="R608" t="s">
        <v>953</v>
      </c>
      <c r="V608" t="s">
        <v>390</v>
      </c>
      <c r="W608" t="s">
        <v>31</v>
      </c>
      <c r="X608" t="s">
        <v>168</v>
      </c>
      <c r="Y608" t="s">
        <v>168</v>
      </c>
      <c r="Z608" t="s">
        <v>168</v>
      </c>
      <c r="AA608" t="s">
        <v>31</v>
      </c>
      <c r="AD608">
        <v>0</v>
      </c>
      <c r="AE608">
        <v>0</v>
      </c>
    </row>
    <row r="609" spans="1:31">
      <c r="A609" t="s">
        <v>954</v>
      </c>
      <c r="C609" s="93">
        <v>45182</v>
      </c>
      <c r="D609">
        <v>-3000</v>
      </c>
      <c r="E609">
        <v>0</v>
      </c>
      <c r="F609" t="s">
        <v>52</v>
      </c>
      <c r="G609">
        <v>1</v>
      </c>
      <c r="H609">
        <v>-3000</v>
      </c>
      <c r="J609">
        <v>0</v>
      </c>
      <c r="L609" t="s">
        <v>166</v>
      </c>
      <c r="M609" t="s">
        <v>166</v>
      </c>
      <c r="N609">
        <v>100</v>
      </c>
      <c r="O609" t="s">
        <v>16</v>
      </c>
      <c r="P609" t="s">
        <v>166</v>
      </c>
      <c r="R609" t="s">
        <v>955</v>
      </c>
      <c r="V609" t="s">
        <v>393</v>
      </c>
      <c r="W609" t="s">
        <v>348</v>
      </c>
      <c r="X609" t="s">
        <v>349</v>
      </c>
      <c r="Y609" t="s">
        <v>349</v>
      </c>
      <c r="Z609" t="s">
        <v>349</v>
      </c>
      <c r="AA609" t="s">
        <v>27</v>
      </c>
      <c r="AD609">
        <v>0</v>
      </c>
      <c r="AE609">
        <v>0</v>
      </c>
    </row>
    <row r="610" spans="1:31">
      <c r="A610" t="s">
        <v>956</v>
      </c>
      <c r="C610" s="93">
        <v>45182</v>
      </c>
      <c r="D610">
        <v>-550</v>
      </c>
      <c r="E610">
        <v>0</v>
      </c>
      <c r="F610" t="s">
        <v>52</v>
      </c>
      <c r="G610">
        <v>1</v>
      </c>
      <c r="H610">
        <v>-550</v>
      </c>
      <c r="J610">
        <v>0</v>
      </c>
      <c r="L610" t="s">
        <v>166</v>
      </c>
      <c r="M610" t="s">
        <v>395</v>
      </c>
      <c r="N610">
        <v>100</v>
      </c>
      <c r="O610" t="s">
        <v>186</v>
      </c>
      <c r="P610" t="s">
        <v>395</v>
      </c>
      <c r="R610" t="s">
        <v>396</v>
      </c>
      <c r="V610" t="s">
        <v>396</v>
      </c>
      <c r="W610" t="s">
        <v>397</v>
      </c>
      <c r="X610" t="s">
        <v>168</v>
      </c>
      <c r="Y610" t="s">
        <v>168</v>
      </c>
      <c r="Z610" t="s">
        <v>168</v>
      </c>
      <c r="AA610" t="s">
        <v>31</v>
      </c>
      <c r="AD610">
        <v>0</v>
      </c>
      <c r="AE610">
        <v>0</v>
      </c>
    </row>
    <row r="611" spans="1:31">
      <c r="A611" t="s">
        <v>957</v>
      </c>
      <c r="C611" s="93">
        <v>45181</v>
      </c>
      <c r="D611">
        <v>-250</v>
      </c>
      <c r="E611">
        <v>0</v>
      </c>
      <c r="F611" t="s">
        <v>52</v>
      </c>
      <c r="G611">
        <v>1</v>
      </c>
      <c r="H611">
        <v>-250</v>
      </c>
      <c r="J611">
        <v>0</v>
      </c>
      <c r="L611" t="s">
        <v>166</v>
      </c>
      <c r="M611" t="s">
        <v>374</v>
      </c>
      <c r="N611">
        <v>100</v>
      </c>
      <c r="O611" t="s">
        <v>171</v>
      </c>
      <c r="P611" t="s">
        <v>374</v>
      </c>
      <c r="R611" t="s">
        <v>376</v>
      </c>
      <c r="V611" t="s">
        <v>376</v>
      </c>
      <c r="W611" t="s">
        <v>31</v>
      </c>
      <c r="X611" t="s">
        <v>168</v>
      </c>
      <c r="Y611" t="s">
        <v>168</v>
      </c>
      <c r="Z611" t="s">
        <v>168</v>
      </c>
      <c r="AA611" t="s">
        <v>31</v>
      </c>
      <c r="AD611">
        <v>0</v>
      </c>
      <c r="AE611">
        <v>0</v>
      </c>
    </row>
    <row r="612" spans="1:31">
      <c r="A612" t="s">
        <v>958</v>
      </c>
      <c r="C612" s="93">
        <v>45181</v>
      </c>
      <c r="D612">
        <v>-379.63</v>
      </c>
      <c r="E612">
        <v>0</v>
      </c>
      <c r="F612" t="s">
        <v>52</v>
      </c>
      <c r="G612">
        <v>1</v>
      </c>
      <c r="H612">
        <v>-379.63</v>
      </c>
      <c r="J612">
        <v>0</v>
      </c>
      <c r="L612" t="s">
        <v>166</v>
      </c>
      <c r="M612" t="s">
        <v>400</v>
      </c>
      <c r="N612">
        <v>100</v>
      </c>
      <c r="O612" t="s">
        <v>16</v>
      </c>
      <c r="P612" t="s">
        <v>400</v>
      </c>
      <c r="R612" t="s">
        <v>401</v>
      </c>
      <c r="V612" t="s">
        <v>401</v>
      </c>
      <c r="W612" t="s">
        <v>31</v>
      </c>
      <c r="X612" t="s">
        <v>168</v>
      </c>
      <c r="Y612" t="s">
        <v>168</v>
      </c>
      <c r="Z612" t="s">
        <v>168</v>
      </c>
      <c r="AA612" t="s">
        <v>31</v>
      </c>
      <c r="AD612">
        <v>0</v>
      </c>
      <c r="AE612">
        <v>0</v>
      </c>
    </row>
    <row r="613" spans="1:31">
      <c r="A613" t="s">
        <v>959</v>
      </c>
      <c r="C613" s="93">
        <v>45180</v>
      </c>
      <c r="D613">
        <v>-700</v>
      </c>
      <c r="E613">
        <v>0</v>
      </c>
      <c r="F613" t="s">
        <v>52</v>
      </c>
      <c r="G613">
        <v>1</v>
      </c>
      <c r="H613">
        <v>-700</v>
      </c>
      <c r="J613">
        <v>0</v>
      </c>
      <c r="L613" t="s">
        <v>166</v>
      </c>
      <c r="M613" t="s">
        <v>403</v>
      </c>
      <c r="N613">
        <v>100</v>
      </c>
      <c r="O613" t="s">
        <v>175</v>
      </c>
      <c r="P613" t="s">
        <v>403</v>
      </c>
      <c r="R613" t="s">
        <v>404</v>
      </c>
      <c r="V613" t="s">
        <v>302</v>
      </c>
      <c r="W613" t="s">
        <v>178</v>
      </c>
      <c r="X613" t="s">
        <v>179</v>
      </c>
      <c r="Y613" t="s">
        <v>180</v>
      </c>
      <c r="Z613" t="s">
        <v>180</v>
      </c>
      <c r="AA613" t="s">
        <v>20</v>
      </c>
      <c r="AD613">
        <v>0</v>
      </c>
      <c r="AE613">
        <v>0</v>
      </c>
    </row>
    <row r="614" spans="1:31">
      <c r="A614" t="s">
        <v>960</v>
      </c>
      <c r="C614" s="93">
        <v>45177</v>
      </c>
      <c r="D614">
        <v>-115</v>
      </c>
      <c r="E614">
        <v>0</v>
      </c>
      <c r="F614" t="s">
        <v>52</v>
      </c>
      <c r="G614">
        <v>1</v>
      </c>
      <c r="H614">
        <v>-115</v>
      </c>
      <c r="J614">
        <v>0</v>
      </c>
      <c r="L614" t="s">
        <v>166</v>
      </c>
      <c r="M614" t="s">
        <v>166</v>
      </c>
      <c r="N614">
        <v>100</v>
      </c>
      <c r="O614" t="s">
        <v>167</v>
      </c>
      <c r="P614" t="s">
        <v>166</v>
      </c>
      <c r="R614" t="s">
        <v>44</v>
      </c>
      <c r="V614" t="s">
        <v>44</v>
      </c>
      <c r="W614" t="s">
        <v>31</v>
      </c>
      <c r="X614" t="s">
        <v>168</v>
      </c>
      <c r="Y614" t="s">
        <v>168</v>
      </c>
      <c r="Z614" t="s">
        <v>168</v>
      </c>
      <c r="AA614" t="s">
        <v>31</v>
      </c>
      <c r="AD614">
        <v>0</v>
      </c>
      <c r="AE614">
        <v>0</v>
      </c>
    </row>
    <row r="615" spans="1:31">
      <c r="A615" t="s">
        <v>961</v>
      </c>
      <c r="C615" s="93">
        <v>45177</v>
      </c>
      <c r="D615">
        <v>-850</v>
      </c>
      <c r="E615">
        <v>0</v>
      </c>
      <c r="F615" t="s">
        <v>52</v>
      </c>
      <c r="G615">
        <v>1</v>
      </c>
      <c r="H615">
        <v>-850</v>
      </c>
      <c r="J615">
        <v>0</v>
      </c>
      <c r="L615" t="s">
        <v>166</v>
      </c>
      <c r="M615" t="s">
        <v>170</v>
      </c>
      <c r="N615">
        <v>100</v>
      </c>
      <c r="O615" t="s">
        <v>171</v>
      </c>
      <c r="P615" t="s">
        <v>170</v>
      </c>
      <c r="R615" t="s">
        <v>172</v>
      </c>
      <c r="V615" t="s">
        <v>172</v>
      </c>
      <c r="W615" t="s">
        <v>31</v>
      </c>
      <c r="X615" t="s">
        <v>168</v>
      </c>
      <c r="Y615" t="s">
        <v>168</v>
      </c>
      <c r="Z615" t="s">
        <v>168</v>
      </c>
      <c r="AA615" t="s">
        <v>31</v>
      </c>
      <c r="AD615">
        <v>0</v>
      </c>
      <c r="AE615">
        <v>0</v>
      </c>
    </row>
    <row r="616" spans="1:31">
      <c r="A616" t="s">
        <v>962</v>
      </c>
      <c r="C616" s="93">
        <v>45177</v>
      </c>
      <c r="D616">
        <v>-404.99</v>
      </c>
      <c r="E616">
        <v>0</v>
      </c>
      <c r="F616" t="s">
        <v>52</v>
      </c>
      <c r="G616">
        <v>1</v>
      </c>
      <c r="H616">
        <v>-404.99</v>
      </c>
      <c r="J616">
        <v>0</v>
      </c>
      <c r="L616" t="s">
        <v>166</v>
      </c>
      <c r="M616" t="s">
        <v>174</v>
      </c>
      <c r="N616">
        <v>100</v>
      </c>
      <c r="O616" t="s">
        <v>175</v>
      </c>
      <c r="P616" t="s">
        <v>174</v>
      </c>
      <c r="R616" t="s">
        <v>176</v>
      </c>
      <c r="V616" t="s">
        <v>177</v>
      </c>
      <c r="W616" t="s">
        <v>178</v>
      </c>
      <c r="X616" t="s">
        <v>179</v>
      </c>
      <c r="Y616" t="s">
        <v>180</v>
      </c>
      <c r="Z616" t="s">
        <v>180</v>
      </c>
      <c r="AA616" t="s">
        <v>20</v>
      </c>
      <c r="AD616">
        <v>0</v>
      </c>
      <c r="AE616">
        <v>0</v>
      </c>
    </row>
    <row r="617" spans="1:31">
      <c r="A617" t="s">
        <v>963</v>
      </c>
      <c r="C617" s="93">
        <v>45175</v>
      </c>
      <c r="D617">
        <v>-85</v>
      </c>
      <c r="E617">
        <v>0</v>
      </c>
      <c r="F617" t="s">
        <v>52</v>
      </c>
      <c r="G617">
        <v>1</v>
      </c>
      <c r="H617">
        <v>-85</v>
      </c>
      <c r="J617">
        <v>0</v>
      </c>
      <c r="L617" t="s">
        <v>166</v>
      </c>
      <c r="M617" t="s">
        <v>182</v>
      </c>
      <c r="N617">
        <v>100</v>
      </c>
      <c r="O617" t="s">
        <v>16</v>
      </c>
      <c r="P617" t="s">
        <v>182</v>
      </c>
      <c r="R617" t="s">
        <v>183</v>
      </c>
      <c r="V617" t="s">
        <v>183</v>
      </c>
      <c r="W617" t="s">
        <v>31</v>
      </c>
      <c r="X617" t="s">
        <v>168</v>
      </c>
      <c r="Y617" t="s">
        <v>168</v>
      </c>
      <c r="Z617" t="s">
        <v>168</v>
      </c>
      <c r="AA617" t="s">
        <v>31</v>
      </c>
      <c r="AD617">
        <v>0</v>
      </c>
      <c r="AE617">
        <v>0</v>
      </c>
    </row>
    <row r="618" spans="1:31">
      <c r="A618" t="s">
        <v>964</v>
      </c>
      <c r="C618" s="93">
        <v>45174</v>
      </c>
      <c r="D618">
        <v>-6671.35</v>
      </c>
      <c r="E618">
        <v>0</v>
      </c>
      <c r="F618" t="s">
        <v>52</v>
      </c>
      <c r="G618">
        <v>1</v>
      </c>
      <c r="H618">
        <v>-6671.35</v>
      </c>
      <c r="J618">
        <v>0</v>
      </c>
      <c r="L618" t="s">
        <v>166</v>
      </c>
      <c r="M618" t="s">
        <v>185</v>
      </c>
      <c r="N618">
        <v>100</v>
      </c>
      <c r="O618" t="s">
        <v>186</v>
      </c>
      <c r="P618" t="s">
        <v>185</v>
      </c>
      <c r="R618" t="s">
        <v>187</v>
      </c>
      <c r="V618" t="s">
        <v>187</v>
      </c>
      <c r="W618" t="s">
        <v>31</v>
      </c>
      <c r="X618" t="s">
        <v>168</v>
      </c>
      <c r="Y618" t="s">
        <v>168</v>
      </c>
      <c r="Z618" t="s">
        <v>168</v>
      </c>
      <c r="AA618" t="s">
        <v>31</v>
      </c>
      <c r="AD618">
        <v>0</v>
      </c>
      <c r="AE618">
        <v>0</v>
      </c>
    </row>
    <row r="619" spans="1:31">
      <c r="A619" t="s">
        <v>965</v>
      </c>
      <c r="C619" s="93">
        <v>45174</v>
      </c>
      <c r="D619">
        <v>-110</v>
      </c>
      <c r="E619">
        <v>0</v>
      </c>
      <c r="F619" t="s">
        <v>52</v>
      </c>
      <c r="G619">
        <v>1</v>
      </c>
      <c r="H619">
        <v>-110</v>
      </c>
      <c r="J619">
        <v>0</v>
      </c>
      <c r="L619" t="s">
        <v>166</v>
      </c>
      <c r="M619" t="s">
        <v>189</v>
      </c>
      <c r="N619">
        <v>100</v>
      </c>
      <c r="O619" t="s">
        <v>186</v>
      </c>
      <c r="P619" t="s">
        <v>189</v>
      </c>
      <c r="R619" t="s">
        <v>190</v>
      </c>
      <c r="V619" t="s">
        <v>190</v>
      </c>
      <c r="W619" t="s">
        <v>31</v>
      </c>
      <c r="X619" t="s">
        <v>168</v>
      </c>
      <c r="Y619" t="s">
        <v>168</v>
      </c>
      <c r="Z619" t="s">
        <v>168</v>
      </c>
      <c r="AA619" t="s">
        <v>31</v>
      </c>
      <c r="AD619">
        <v>0</v>
      </c>
      <c r="AE619">
        <v>0</v>
      </c>
    </row>
    <row r="620" spans="1:31">
      <c r="A620" t="s">
        <v>966</v>
      </c>
      <c r="C620" s="93">
        <v>45173</v>
      </c>
      <c r="D620">
        <v>-52.8</v>
      </c>
      <c r="E620">
        <v>0</v>
      </c>
      <c r="F620" t="s">
        <v>52</v>
      </c>
      <c r="G620">
        <v>1</v>
      </c>
      <c r="H620">
        <v>-52.8</v>
      </c>
      <c r="J620">
        <v>0</v>
      </c>
      <c r="L620" t="s">
        <v>166</v>
      </c>
      <c r="M620" t="s">
        <v>192</v>
      </c>
      <c r="N620">
        <v>100</v>
      </c>
      <c r="O620" t="s">
        <v>167</v>
      </c>
      <c r="P620" t="s">
        <v>192</v>
      </c>
      <c r="R620" t="s">
        <v>193</v>
      </c>
      <c r="V620" t="s">
        <v>194</v>
      </c>
      <c r="W620" t="s">
        <v>31</v>
      </c>
      <c r="X620" t="s">
        <v>168</v>
      </c>
      <c r="Y620" t="s">
        <v>168</v>
      </c>
      <c r="Z620" t="s">
        <v>168</v>
      </c>
      <c r="AA620" t="s">
        <v>31</v>
      </c>
      <c r="AD620">
        <v>0</v>
      </c>
      <c r="AE620">
        <v>0</v>
      </c>
    </row>
    <row r="621" spans="1:31">
      <c r="A621" t="s">
        <v>967</v>
      </c>
      <c r="C621" s="93">
        <v>45173</v>
      </c>
      <c r="D621">
        <v>-6500</v>
      </c>
      <c r="E621">
        <v>0</v>
      </c>
      <c r="F621" t="s">
        <v>52</v>
      </c>
      <c r="G621">
        <v>1</v>
      </c>
      <c r="H621">
        <v>-6500</v>
      </c>
      <c r="J621">
        <v>0</v>
      </c>
      <c r="L621" t="s">
        <v>166</v>
      </c>
      <c r="M621" t="s">
        <v>196</v>
      </c>
      <c r="N621">
        <v>100</v>
      </c>
      <c r="O621" t="s">
        <v>186</v>
      </c>
      <c r="P621" t="s">
        <v>196</v>
      </c>
      <c r="R621" t="s">
        <v>197</v>
      </c>
      <c r="V621" t="s">
        <v>197</v>
      </c>
      <c r="W621" t="s">
        <v>198</v>
      </c>
      <c r="X621" t="s">
        <v>199</v>
      </c>
      <c r="Y621" t="s">
        <v>199</v>
      </c>
      <c r="Z621" t="s">
        <v>199</v>
      </c>
      <c r="AA621" t="s">
        <v>28</v>
      </c>
      <c r="AD621">
        <v>0</v>
      </c>
      <c r="AE621">
        <v>0</v>
      </c>
    </row>
    <row r="622" spans="1:31">
      <c r="A622" t="s">
        <v>968</v>
      </c>
      <c r="C622" s="93">
        <v>45173</v>
      </c>
      <c r="D622">
        <v>-10000</v>
      </c>
      <c r="E622">
        <v>0</v>
      </c>
      <c r="F622" t="s">
        <v>52</v>
      </c>
      <c r="G622">
        <v>1</v>
      </c>
      <c r="H622">
        <v>-10000</v>
      </c>
      <c r="J622">
        <v>0</v>
      </c>
      <c r="L622" t="s">
        <v>166</v>
      </c>
      <c r="M622" t="s">
        <v>201</v>
      </c>
      <c r="N622">
        <v>100</v>
      </c>
      <c r="O622" t="s">
        <v>186</v>
      </c>
      <c r="P622" t="s">
        <v>201</v>
      </c>
      <c r="R622" t="s">
        <v>197</v>
      </c>
      <c r="V622" t="s">
        <v>197</v>
      </c>
      <c r="W622" t="s">
        <v>198</v>
      </c>
      <c r="X622" t="s">
        <v>199</v>
      </c>
      <c r="Y622" t="s">
        <v>199</v>
      </c>
      <c r="Z622" t="s">
        <v>199</v>
      </c>
      <c r="AA622" t="s">
        <v>28</v>
      </c>
      <c r="AD622">
        <v>0</v>
      </c>
      <c r="AE622">
        <v>0</v>
      </c>
    </row>
    <row r="623" spans="1:31">
      <c r="A623" t="s">
        <v>969</v>
      </c>
      <c r="C623" s="93">
        <v>45173</v>
      </c>
      <c r="D623">
        <v>-10000</v>
      </c>
      <c r="E623">
        <v>0</v>
      </c>
      <c r="F623" t="s">
        <v>52</v>
      </c>
      <c r="G623">
        <v>1</v>
      </c>
      <c r="H623">
        <v>-10000</v>
      </c>
      <c r="J623">
        <v>0</v>
      </c>
      <c r="L623" t="s">
        <v>166</v>
      </c>
      <c r="M623" t="s">
        <v>203</v>
      </c>
      <c r="N623">
        <v>100</v>
      </c>
      <c r="O623" t="s">
        <v>204</v>
      </c>
      <c r="P623" t="s">
        <v>203</v>
      </c>
      <c r="R623" t="s">
        <v>197</v>
      </c>
      <c r="V623" t="s">
        <v>197</v>
      </c>
      <c r="W623" t="s">
        <v>198</v>
      </c>
      <c r="X623" t="s">
        <v>199</v>
      </c>
      <c r="Y623" t="s">
        <v>199</v>
      </c>
      <c r="Z623" t="s">
        <v>199</v>
      </c>
      <c r="AA623" t="s">
        <v>28</v>
      </c>
      <c r="AD623">
        <v>0</v>
      </c>
      <c r="AE623">
        <v>0</v>
      </c>
    </row>
    <row r="624" spans="1:31">
      <c r="A624" t="s">
        <v>970</v>
      </c>
      <c r="C624" s="93">
        <v>45173</v>
      </c>
      <c r="D624">
        <v>-3500</v>
      </c>
      <c r="E624">
        <v>0</v>
      </c>
      <c r="F624" t="s">
        <v>52</v>
      </c>
      <c r="G624">
        <v>1</v>
      </c>
      <c r="H624">
        <v>-3500</v>
      </c>
      <c r="J624">
        <v>0</v>
      </c>
      <c r="L624" t="s">
        <v>166</v>
      </c>
      <c r="M624" t="s">
        <v>206</v>
      </c>
      <c r="N624">
        <v>100</v>
      </c>
      <c r="O624" t="s">
        <v>167</v>
      </c>
      <c r="P624" t="s">
        <v>206</v>
      </c>
      <c r="R624" t="s">
        <v>207</v>
      </c>
      <c r="V624" t="s">
        <v>208</v>
      </c>
      <c r="W624" t="s">
        <v>198</v>
      </c>
      <c r="X624" t="s">
        <v>199</v>
      </c>
      <c r="Y624" t="s">
        <v>199</v>
      </c>
      <c r="Z624" t="s">
        <v>199</v>
      </c>
      <c r="AA624" t="s">
        <v>28</v>
      </c>
      <c r="AD624">
        <v>0</v>
      </c>
      <c r="AE624">
        <v>0</v>
      </c>
    </row>
    <row r="625" spans="1:31">
      <c r="A625" t="s">
        <v>971</v>
      </c>
      <c r="C625" s="93">
        <v>45173</v>
      </c>
      <c r="D625">
        <v>-17500</v>
      </c>
      <c r="E625">
        <v>0</v>
      </c>
      <c r="F625" t="s">
        <v>52</v>
      </c>
      <c r="G625">
        <v>1</v>
      </c>
      <c r="H625">
        <v>-17500</v>
      </c>
      <c r="J625">
        <v>0</v>
      </c>
      <c r="L625" t="s">
        <v>166</v>
      </c>
      <c r="M625" t="s">
        <v>210</v>
      </c>
      <c r="N625">
        <v>100</v>
      </c>
      <c r="O625" t="s">
        <v>186</v>
      </c>
      <c r="P625" t="s">
        <v>210</v>
      </c>
      <c r="R625" t="s">
        <v>197</v>
      </c>
      <c r="V625" t="s">
        <v>197</v>
      </c>
      <c r="W625" t="s">
        <v>198</v>
      </c>
      <c r="X625" t="s">
        <v>199</v>
      </c>
      <c r="Y625" t="s">
        <v>199</v>
      </c>
      <c r="Z625" t="s">
        <v>199</v>
      </c>
      <c r="AA625" t="s">
        <v>28</v>
      </c>
      <c r="AD625">
        <v>0</v>
      </c>
      <c r="AE625">
        <v>0</v>
      </c>
    </row>
    <row r="626" spans="1:31">
      <c r="A626" t="s">
        <v>972</v>
      </c>
      <c r="C626" s="93">
        <v>45173</v>
      </c>
      <c r="D626">
        <v>-13313.44</v>
      </c>
      <c r="E626">
        <v>0</v>
      </c>
      <c r="F626" t="s">
        <v>52</v>
      </c>
      <c r="G626">
        <v>1</v>
      </c>
      <c r="H626">
        <v>-13313.44</v>
      </c>
      <c r="J626">
        <v>0</v>
      </c>
      <c r="L626" t="s">
        <v>166</v>
      </c>
      <c r="M626" t="s">
        <v>212</v>
      </c>
      <c r="N626">
        <v>100</v>
      </c>
      <c r="O626" t="s">
        <v>16</v>
      </c>
      <c r="P626" t="s">
        <v>212</v>
      </c>
      <c r="R626" t="s">
        <v>197</v>
      </c>
      <c r="V626" t="s">
        <v>197</v>
      </c>
      <c r="W626" t="s">
        <v>198</v>
      </c>
      <c r="X626" t="s">
        <v>199</v>
      </c>
      <c r="Y626" t="s">
        <v>199</v>
      </c>
      <c r="Z626" t="s">
        <v>199</v>
      </c>
      <c r="AA626" t="s">
        <v>28</v>
      </c>
      <c r="AD626">
        <v>0</v>
      </c>
      <c r="AE626">
        <v>0</v>
      </c>
    </row>
    <row r="627" spans="1:31">
      <c r="A627" t="s">
        <v>973</v>
      </c>
      <c r="C627" s="93">
        <v>45173</v>
      </c>
      <c r="D627">
        <v>-3000</v>
      </c>
      <c r="E627">
        <v>0</v>
      </c>
      <c r="F627" t="s">
        <v>52</v>
      </c>
      <c r="G627">
        <v>1</v>
      </c>
      <c r="H627">
        <v>-3000</v>
      </c>
      <c r="J627">
        <v>0</v>
      </c>
      <c r="L627" t="s">
        <v>166</v>
      </c>
      <c r="M627" t="s">
        <v>214</v>
      </c>
      <c r="N627">
        <v>100</v>
      </c>
      <c r="O627" t="s">
        <v>215</v>
      </c>
      <c r="P627" t="s">
        <v>214</v>
      </c>
      <c r="R627" t="s">
        <v>197</v>
      </c>
      <c r="V627" t="s">
        <v>197</v>
      </c>
      <c r="W627" t="s">
        <v>198</v>
      </c>
      <c r="X627" t="s">
        <v>199</v>
      </c>
      <c r="Y627" t="s">
        <v>199</v>
      </c>
      <c r="Z627" t="s">
        <v>199</v>
      </c>
      <c r="AA627" t="s">
        <v>28</v>
      </c>
      <c r="AD627">
        <v>0</v>
      </c>
      <c r="AE627">
        <v>0</v>
      </c>
    </row>
    <row r="628" spans="1:31">
      <c r="A628" t="s">
        <v>974</v>
      </c>
      <c r="C628" s="93">
        <v>45173</v>
      </c>
      <c r="D628">
        <v>-13313.44</v>
      </c>
      <c r="E628">
        <v>0</v>
      </c>
      <c r="F628" t="s">
        <v>52</v>
      </c>
      <c r="G628">
        <v>1</v>
      </c>
      <c r="H628">
        <v>-13313.44</v>
      </c>
      <c r="J628">
        <v>0</v>
      </c>
      <c r="L628" t="s">
        <v>166</v>
      </c>
      <c r="M628" t="s">
        <v>217</v>
      </c>
      <c r="N628">
        <v>100</v>
      </c>
      <c r="O628" t="s">
        <v>16</v>
      </c>
      <c r="P628" t="s">
        <v>217</v>
      </c>
      <c r="R628" t="s">
        <v>197</v>
      </c>
      <c r="V628" t="s">
        <v>197</v>
      </c>
      <c r="W628" t="s">
        <v>198</v>
      </c>
      <c r="X628" t="s">
        <v>199</v>
      </c>
      <c r="Y628" t="s">
        <v>199</v>
      </c>
      <c r="Z628" t="s">
        <v>199</v>
      </c>
      <c r="AA628" t="s">
        <v>28</v>
      </c>
      <c r="AD628">
        <v>0</v>
      </c>
      <c r="AE628">
        <v>0</v>
      </c>
    </row>
    <row r="629" spans="1:31">
      <c r="A629" t="s">
        <v>975</v>
      </c>
      <c r="C629" s="93">
        <v>45173</v>
      </c>
      <c r="D629">
        <v>-6000</v>
      </c>
      <c r="E629">
        <v>0</v>
      </c>
      <c r="F629" t="s">
        <v>52</v>
      </c>
      <c r="G629">
        <v>1</v>
      </c>
      <c r="H629">
        <v>-6000</v>
      </c>
      <c r="J629">
        <v>0</v>
      </c>
      <c r="L629" t="s">
        <v>166</v>
      </c>
      <c r="M629" t="s">
        <v>219</v>
      </c>
      <c r="N629">
        <v>100</v>
      </c>
      <c r="O629" t="s">
        <v>204</v>
      </c>
      <c r="P629" t="s">
        <v>219</v>
      </c>
      <c r="R629" t="s">
        <v>197</v>
      </c>
      <c r="V629" t="s">
        <v>197</v>
      </c>
      <c r="W629" t="s">
        <v>198</v>
      </c>
      <c r="X629" t="s">
        <v>199</v>
      </c>
      <c r="Y629" t="s">
        <v>199</v>
      </c>
      <c r="Z629" t="s">
        <v>199</v>
      </c>
      <c r="AA629" t="s">
        <v>28</v>
      </c>
      <c r="AD629">
        <v>0</v>
      </c>
      <c r="AE629">
        <v>0</v>
      </c>
    </row>
    <row r="630" spans="1:31">
      <c r="A630" t="s">
        <v>976</v>
      </c>
      <c r="C630" s="93">
        <v>45173</v>
      </c>
      <c r="D630">
        <v>-4500</v>
      </c>
      <c r="E630">
        <v>0</v>
      </c>
      <c r="F630" t="s">
        <v>52</v>
      </c>
      <c r="G630">
        <v>1</v>
      </c>
      <c r="H630">
        <v>-4500</v>
      </c>
      <c r="J630">
        <v>0</v>
      </c>
      <c r="L630" t="s">
        <v>166</v>
      </c>
      <c r="M630" t="s">
        <v>221</v>
      </c>
      <c r="N630">
        <v>100</v>
      </c>
      <c r="O630" t="s">
        <v>186</v>
      </c>
      <c r="P630" t="s">
        <v>221</v>
      </c>
      <c r="R630" t="s">
        <v>197</v>
      </c>
      <c r="V630" t="s">
        <v>197</v>
      </c>
      <c r="W630" t="s">
        <v>198</v>
      </c>
      <c r="X630" t="s">
        <v>199</v>
      </c>
      <c r="Y630" t="s">
        <v>199</v>
      </c>
      <c r="Z630" t="s">
        <v>199</v>
      </c>
      <c r="AA630" t="s">
        <v>28</v>
      </c>
      <c r="AD630">
        <v>0</v>
      </c>
      <c r="AE630">
        <v>0</v>
      </c>
    </row>
    <row r="631" spans="1:31">
      <c r="A631" t="s">
        <v>977</v>
      </c>
      <c r="C631" s="93">
        <v>45173</v>
      </c>
      <c r="D631">
        <v>-6000</v>
      </c>
      <c r="E631">
        <v>0</v>
      </c>
      <c r="F631" t="s">
        <v>52</v>
      </c>
      <c r="G631">
        <v>1</v>
      </c>
      <c r="H631">
        <v>-6000</v>
      </c>
      <c r="J631">
        <v>0</v>
      </c>
      <c r="L631" t="s">
        <v>166</v>
      </c>
      <c r="M631" t="s">
        <v>223</v>
      </c>
      <c r="N631">
        <v>100</v>
      </c>
      <c r="O631" t="s">
        <v>16</v>
      </c>
      <c r="P631" t="s">
        <v>223</v>
      </c>
      <c r="R631" t="s">
        <v>197</v>
      </c>
      <c r="V631" t="s">
        <v>197</v>
      </c>
      <c r="W631" t="s">
        <v>198</v>
      </c>
      <c r="X631" t="s">
        <v>199</v>
      </c>
      <c r="Y631" t="s">
        <v>199</v>
      </c>
      <c r="Z631" t="s">
        <v>199</v>
      </c>
      <c r="AA631" t="s">
        <v>28</v>
      </c>
      <c r="AD631">
        <v>0</v>
      </c>
      <c r="AE631">
        <v>0</v>
      </c>
    </row>
    <row r="632" spans="1:31">
      <c r="A632" t="s">
        <v>978</v>
      </c>
      <c r="C632" s="93">
        <v>45173</v>
      </c>
      <c r="D632">
        <v>-13313.44</v>
      </c>
      <c r="E632">
        <v>0</v>
      </c>
      <c r="F632" t="s">
        <v>52</v>
      </c>
      <c r="G632">
        <v>1</v>
      </c>
      <c r="H632">
        <v>-13313.44</v>
      </c>
      <c r="J632">
        <v>0</v>
      </c>
      <c r="L632" t="s">
        <v>166</v>
      </c>
      <c r="M632" t="s">
        <v>225</v>
      </c>
      <c r="N632">
        <v>100</v>
      </c>
      <c r="O632" t="s">
        <v>167</v>
      </c>
      <c r="P632" t="s">
        <v>225</v>
      </c>
      <c r="R632" t="s">
        <v>197</v>
      </c>
      <c r="V632" t="s">
        <v>197</v>
      </c>
      <c r="W632" t="s">
        <v>198</v>
      </c>
      <c r="X632" t="s">
        <v>199</v>
      </c>
      <c r="Y632" t="s">
        <v>199</v>
      </c>
      <c r="Z632" t="s">
        <v>199</v>
      </c>
      <c r="AA632" t="s">
        <v>28</v>
      </c>
      <c r="AD632">
        <v>0</v>
      </c>
      <c r="AE632">
        <v>0</v>
      </c>
    </row>
    <row r="633" spans="1:31">
      <c r="A633" t="s">
        <v>979</v>
      </c>
      <c r="C633" s="93">
        <v>45173</v>
      </c>
      <c r="D633">
        <v>-8500</v>
      </c>
      <c r="E633">
        <v>0</v>
      </c>
      <c r="F633" t="s">
        <v>52</v>
      </c>
      <c r="G633">
        <v>1</v>
      </c>
      <c r="H633">
        <v>-8500</v>
      </c>
      <c r="J633">
        <v>0</v>
      </c>
      <c r="L633" t="s">
        <v>166</v>
      </c>
      <c r="M633" t="s">
        <v>227</v>
      </c>
      <c r="N633">
        <v>100</v>
      </c>
      <c r="O633" t="s">
        <v>186</v>
      </c>
      <c r="P633" t="s">
        <v>227</v>
      </c>
      <c r="R633" t="s">
        <v>197</v>
      </c>
      <c r="V633" t="s">
        <v>197</v>
      </c>
      <c r="W633" t="s">
        <v>198</v>
      </c>
      <c r="X633" t="s">
        <v>199</v>
      </c>
      <c r="Y633" t="s">
        <v>199</v>
      </c>
      <c r="Z633" t="s">
        <v>199</v>
      </c>
      <c r="AA633" t="s">
        <v>28</v>
      </c>
      <c r="AD633">
        <v>0</v>
      </c>
      <c r="AE633">
        <v>0</v>
      </c>
    </row>
    <row r="634" spans="1:31">
      <c r="A634" t="s">
        <v>980</v>
      </c>
      <c r="C634" s="93">
        <v>45173</v>
      </c>
      <c r="D634">
        <v>-10000</v>
      </c>
      <c r="E634">
        <v>0</v>
      </c>
      <c r="F634" t="s">
        <v>52</v>
      </c>
      <c r="G634">
        <v>1</v>
      </c>
      <c r="H634">
        <v>-10000</v>
      </c>
      <c r="J634">
        <v>0</v>
      </c>
      <c r="L634" t="s">
        <v>166</v>
      </c>
      <c r="M634" t="s">
        <v>229</v>
      </c>
      <c r="N634">
        <v>100</v>
      </c>
      <c r="O634" t="s">
        <v>230</v>
      </c>
      <c r="P634" t="s">
        <v>229</v>
      </c>
      <c r="R634" t="s">
        <v>197</v>
      </c>
      <c r="V634" t="s">
        <v>197</v>
      </c>
      <c r="W634" t="s">
        <v>198</v>
      </c>
      <c r="X634" t="s">
        <v>199</v>
      </c>
      <c r="Y634" t="s">
        <v>199</v>
      </c>
      <c r="Z634" t="s">
        <v>199</v>
      </c>
      <c r="AA634" t="s">
        <v>28</v>
      </c>
      <c r="AD634">
        <v>0</v>
      </c>
      <c r="AE634">
        <v>0</v>
      </c>
    </row>
    <row r="635" spans="1:31">
      <c r="A635" t="s">
        <v>981</v>
      </c>
      <c r="C635" s="93">
        <v>45173</v>
      </c>
      <c r="D635">
        <v>-5500</v>
      </c>
      <c r="E635">
        <v>0</v>
      </c>
      <c r="F635" t="s">
        <v>52</v>
      </c>
      <c r="G635">
        <v>1</v>
      </c>
      <c r="H635">
        <v>-5500</v>
      </c>
      <c r="J635">
        <v>0</v>
      </c>
      <c r="L635" t="s">
        <v>166</v>
      </c>
      <c r="M635" t="s">
        <v>232</v>
      </c>
      <c r="N635">
        <v>100</v>
      </c>
      <c r="O635" t="s">
        <v>186</v>
      </c>
      <c r="P635" t="s">
        <v>232</v>
      </c>
      <c r="R635" t="s">
        <v>197</v>
      </c>
      <c r="V635" t="s">
        <v>197</v>
      </c>
      <c r="W635" t="s">
        <v>198</v>
      </c>
      <c r="X635" t="s">
        <v>199</v>
      </c>
      <c r="Y635" t="s">
        <v>199</v>
      </c>
      <c r="Z635" t="s">
        <v>199</v>
      </c>
      <c r="AA635" t="s">
        <v>28</v>
      </c>
      <c r="AD635">
        <v>0</v>
      </c>
      <c r="AE635">
        <v>0</v>
      </c>
    </row>
    <row r="636" spans="1:31">
      <c r="A636" t="s">
        <v>982</v>
      </c>
      <c r="C636" s="93">
        <v>45173</v>
      </c>
      <c r="D636">
        <v>-3500</v>
      </c>
      <c r="E636">
        <v>0</v>
      </c>
      <c r="F636" t="s">
        <v>52</v>
      </c>
      <c r="G636">
        <v>1</v>
      </c>
      <c r="H636">
        <v>-3500</v>
      </c>
      <c r="J636">
        <v>0</v>
      </c>
      <c r="L636" t="s">
        <v>166</v>
      </c>
      <c r="M636" t="s">
        <v>234</v>
      </c>
      <c r="N636">
        <v>100</v>
      </c>
      <c r="O636" t="s">
        <v>24</v>
      </c>
      <c r="P636" t="s">
        <v>234</v>
      </c>
      <c r="R636" t="s">
        <v>197</v>
      </c>
      <c r="V636" t="s">
        <v>197</v>
      </c>
      <c r="W636" t="s">
        <v>198</v>
      </c>
      <c r="X636" t="s">
        <v>199</v>
      </c>
      <c r="Y636" t="s">
        <v>199</v>
      </c>
      <c r="Z636" t="s">
        <v>199</v>
      </c>
      <c r="AA636" t="s">
        <v>28</v>
      </c>
      <c r="AD636">
        <v>0</v>
      </c>
      <c r="AE636">
        <v>0</v>
      </c>
    </row>
    <row r="637" spans="1:31">
      <c r="A637" t="s">
        <v>983</v>
      </c>
      <c r="C637" s="93">
        <v>45173</v>
      </c>
      <c r="D637">
        <v>-10000</v>
      </c>
      <c r="E637">
        <v>0</v>
      </c>
      <c r="F637" t="s">
        <v>52</v>
      </c>
      <c r="G637">
        <v>1</v>
      </c>
      <c r="H637">
        <v>-10000</v>
      </c>
      <c r="J637">
        <v>0</v>
      </c>
      <c r="L637" t="s">
        <v>166</v>
      </c>
      <c r="M637" t="s">
        <v>236</v>
      </c>
      <c r="N637">
        <v>100</v>
      </c>
      <c r="O637" t="s">
        <v>16</v>
      </c>
      <c r="P637" t="s">
        <v>236</v>
      </c>
      <c r="R637" t="s">
        <v>197</v>
      </c>
      <c r="V637" t="s">
        <v>197</v>
      </c>
      <c r="W637" t="s">
        <v>198</v>
      </c>
      <c r="X637" t="s">
        <v>199</v>
      </c>
      <c r="Y637" t="s">
        <v>199</v>
      </c>
      <c r="Z637" t="s">
        <v>199</v>
      </c>
      <c r="AA637" t="s">
        <v>28</v>
      </c>
      <c r="AD637">
        <v>0</v>
      </c>
      <c r="AE637">
        <v>0</v>
      </c>
    </row>
    <row r="638" spans="1:31">
      <c r="A638" t="s">
        <v>984</v>
      </c>
      <c r="C638" s="93">
        <v>45173</v>
      </c>
      <c r="D638">
        <v>-16000</v>
      </c>
      <c r="E638">
        <v>0</v>
      </c>
      <c r="F638" t="s">
        <v>52</v>
      </c>
      <c r="G638">
        <v>1</v>
      </c>
      <c r="H638">
        <v>-16000</v>
      </c>
      <c r="J638">
        <v>0</v>
      </c>
      <c r="L638" t="s">
        <v>166</v>
      </c>
      <c r="M638" t="s">
        <v>238</v>
      </c>
      <c r="N638">
        <v>100</v>
      </c>
      <c r="O638" t="s">
        <v>186</v>
      </c>
      <c r="P638" t="s">
        <v>238</v>
      </c>
      <c r="R638" t="s">
        <v>197</v>
      </c>
      <c r="V638" t="s">
        <v>197</v>
      </c>
      <c r="W638" t="s">
        <v>198</v>
      </c>
      <c r="X638" t="s">
        <v>199</v>
      </c>
      <c r="Y638" t="s">
        <v>199</v>
      </c>
      <c r="Z638" t="s">
        <v>199</v>
      </c>
      <c r="AA638" t="s">
        <v>28</v>
      </c>
      <c r="AD638">
        <v>0</v>
      </c>
      <c r="AE638">
        <v>0</v>
      </c>
    </row>
    <row r="639" spans="1:31">
      <c r="A639" t="s">
        <v>985</v>
      </c>
      <c r="C639" s="93">
        <v>45173</v>
      </c>
      <c r="D639">
        <v>-13000</v>
      </c>
      <c r="E639">
        <v>0</v>
      </c>
      <c r="F639" t="s">
        <v>52</v>
      </c>
      <c r="G639">
        <v>1</v>
      </c>
      <c r="H639">
        <v>-13000</v>
      </c>
      <c r="J639">
        <v>0</v>
      </c>
      <c r="L639" t="s">
        <v>166</v>
      </c>
      <c r="M639" t="s">
        <v>240</v>
      </c>
      <c r="N639">
        <v>100</v>
      </c>
      <c r="O639" t="s">
        <v>24</v>
      </c>
      <c r="P639" t="s">
        <v>240</v>
      </c>
      <c r="R639" t="s">
        <v>197</v>
      </c>
      <c r="V639" t="s">
        <v>197</v>
      </c>
      <c r="W639" t="s">
        <v>198</v>
      </c>
      <c r="X639" t="s">
        <v>199</v>
      </c>
      <c r="Y639" t="s">
        <v>199</v>
      </c>
      <c r="Z639" t="s">
        <v>199</v>
      </c>
      <c r="AA639" t="s">
        <v>28</v>
      </c>
      <c r="AD639">
        <v>0</v>
      </c>
      <c r="AE639">
        <v>0</v>
      </c>
    </row>
    <row r="640" spans="1:31">
      <c r="A640" t="s">
        <v>986</v>
      </c>
      <c r="C640" s="93">
        <v>45173</v>
      </c>
      <c r="D640">
        <v>-4500</v>
      </c>
      <c r="E640">
        <v>0</v>
      </c>
      <c r="F640" t="s">
        <v>52</v>
      </c>
      <c r="G640">
        <v>1</v>
      </c>
      <c r="H640">
        <v>-4500</v>
      </c>
      <c r="J640">
        <v>0</v>
      </c>
      <c r="L640" t="s">
        <v>166</v>
      </c>
      <c r="M640" t="s">
        <v>242</v>
      </c>
      <c r="N640">
        <v>100</v>
      </c>
      <c r="O640" t="s">
        <v>186</v>
      </c>
      <c r="P640" t="s">
        <v>242</v>
      </c>
      <c r="R640" t="s">
        <v>197</v>
      </c>
      <c r="V640" t="s">
        <v>197</v>
      </c>
      <c r="W640" t="s">
        <v>198</v>
      </c>
      <c r="X640" t="s">
        <v>199</v>
      </c>
      <c r="Y640" t="s">
        <v>199</v>
      </c>
      <c r="Z640" t="s">
        <v>199</v>
      </c>
      <c r="AA640" t="s">
        <v>28</v>
      </c>
      <c r="AD640">
        <v>0</v>
      </c>
      <c r="AE640">
        <v>0</v>
      </c>
    </row>
    <row r="641" spans="1:31">
      <c r="A641" t="s">
        <v>987</v>
      </c>
      <c r="C641" s="93">
        <v>45173</v>
      </c>
      <c r="D641">
        <v>-4000</v>
      </c>
      <c r="E641">
        <v>0</v>
      </c>
      <c r="F641" t="s">
        <v>52</v>
      </c>
      <c r="G641">
        <v>1</v>
      </c>
      <c r="H641">
        <v>-4000</v>
      </c>
      <c r="J641">
        <v>0</v>
      </c>
      <c r="L641" t="s">
        <v>166</v>
      </c>
      <c r="M641" t="s">
        <v>244</v>
      </c>
      <c r="N641">
        <v>100</v>
      </c>
      <c r="O641" t="s">
        <v>24</v>
      </c>
      <c r="P641" t="s">
        <v>244</v>
      </c>
      <c r="R641" t="s">
        <v>197</v>
      </c>
      <c r="V641" t="s">
        <v>197</v>
      </c>
      <c r="W641" t="s">
        <v>198</v>
      </c>
      <c r="X641" t="s">
        <v>199</v>
      </c>
      <c r="Y641" t="s">
        <v>199</v>
      </c>
      <c r="Z641" t="s">
        <v>199</v>
      </c>
      <c r="AA641" t="s">
        <v>28</v>
      </c>
      <c r="AD641">
        <v>0</v>
      </c>
      <c r="AE641">
        <v>0</v>
      </c>
    </row>
    <row r="642" spans="1:31">
      <c r="A642" t="s">
        <v>988</v>
      </c>
      <c r="C642" s="93">
        <v>45173</v>
      </c>
      <c r="D642">
        <v>-3500</v>
      </c>
      <c r="E642">
        <v>0</v>
      </c>
      <c r="F642" t="s">
        <v>52</v>
      </c>
      <c r="G642">
        <v>1</v>
      </c>
      <c r="H642">
        <v>-3500</v>
      </c>
      <c r="J642">
        <v>0</v>
      </c>
      <c r="L642" t="s">
        <v>166</v>
      </c>
      <c r="M642" t="s">
        <v>246</v>
      </c>
      <c r="N642">
        <v>100</v>
      </c>
      <c r="O642" t="s">
        <v>16</v>
      </c>
      <c r="P642" t="s">
        <v>246</v>
      </c>
      <c r="R642" t="s">
        <v>197</v>
      </c>
      <c r="V642" t="s">
        <v>197</v>
      </c>
      <c r="W642" t="s">
        <v>198</v>
      </c>
      <c r="X642" t="s">
        <v>199</v>
      </c>
      <c r="Y642" t="s">
        <v>199</v>
      </c>
      <c r="Z642" t="s">
        <v>199</v>
      </c>
      <c r="AA642" t="s">
        <v>28</v>
      </c>
      <c r="AD642">
        <v>0</v>
      </c>
      <c r="AE642">
        <v>0</v>
      </c>
    </row>
    <row r="643" spans="1:31">
      <c r="A643" t="s">
        <v>989</v>
      </c>
      <c r="C643" s="93">
        <v>45173</v>
      </c>
      <c r="D643">
        <v>-1600</v>
      </c>
      <c r="E643">
        <v>0</v>
      </c>
      <c r="F643" t="s">
        <v>52</v>
      </c>
      <c r="G643">
        <v>1</v>
      </c>
      <c r="H643">
        <v>-1600</v>
      </c>
      <c r="J643">
        <v>0</v>
      </c>
      <c r="L643" t="s">
        <v>166</v>
      </c>
      <c r="M643" t="s">
        <v>248</v>
      </c>
      <c r="N643">
        <v>100</v>
      </c>
      <c r="O643" t="s">
        <v>186</v>
      </c>
      <c r="P643" t="s">
        <v>248</v>
      </c>
      <c r="R643" t="s">
        <v>197</v>
      </c>
      <c r="V643" t="s">
        <v>197</v>
      </c>
      <c r="W643" t="s">
        <v>198</v>
      </c>
      <c r="X643" t="s">
        <v>199</v>
      </c>
      <c r="Y643" t="s">
        <v>199</v>
      </c>
      <c r="Z643" t="s">
        <v>199</v>
      </c>
      <c r="AA643" t="s">
        <v>28</v>
      </c>
      <c r="AD643">
        <v>0</v>
      </c>
      <c r="AE643">
        <v>0</v>
      </c>
    </row>
    <row r="644" spans="1:31">
      <c r="A644" t="s">
        <v>990</v>
      </c>
      <c r="C644" s="93">
        <v>45173</v>
      </c>
      <c r="D644">
        <v>-21276.6</v>
      </c>
      <c r="E644">
        <v>0</v>
      </c>
      <c r="F644" t="s">
        <v>52</v>
      </c>
      <c r="G644">
        <v>1</v>
      </c>
      <c r="H644">
        <v>-21276.6</v>
      </c>
      <c r="J644">
        <v>0</v>
      </c>
      <c r="L644" t="s">
        <v>166</v>
      </c>
      <c r="M644" t="s">
        <v>250</v>
      </c>
      <c r="N644">
        <v>100</v>
      </c>
      <c r="O644" t="s">
        <v>204</v>
      </c>
      <c r="P644" t="s">
        <v>250</v>
      </c>
      <c r="R644" t="s">
        <v>197</v>
      </c>
      <c r="V644" t="s">
        <v>197</v>
      </c>
      <c r="W644" t="s">
        <v>198</v>
      </c>
      <c r="X644" t="s">
        <v>199</v>
      </c>
      <c r="Y644" t="s">
        <v>199</v>
      </c>
      <c r="Z644" t="s">
        <v>199</v>
      </c>
      <c r="AA644" t="s">
        <v>28</v>
      </c>
      <c r="AD644">
        <v>0</v>
      </c>
      <c r="AE644">
        <v>0</v>
      </c>
    </row>
    <row r="645" spans="1:31">
      <c r="A645" t="s">
        <v>991</v>
      </c>
      <c r="C645" s="93">
        <v>45173</v>
      </c>
      <c r="D645">
        <v>-8500</v>
      </c>
      <c r="E645">
        <v>0</v>
      </c>
      <c r="F645" t="s">
        <v>52</v>
      </c>
      <c r="G645">
        <v>1</v>
      </c>
      <c r="H645">
        <v>-8500</v>
      </c>
      <c r="J645">
        <v>0</v>
      </c>
      <c r="L645" t="s">
        <v>166</v>
      </c>
      <c r="M645" t="s">
        <v>252</v>
      </c>
      <c r="N645">
        <v>100</v>
      </c>
      <c r="O645" t="s">
        <v>186</v>
      </c>
      <c r="P645" t="s">
        <v>252</v>
      </c>
      <c r="R645" t="s">
        <v>197</v>
      </c>
      <c r="V645" t="s">
        <v>197</v>
      </c>
      <c r="W645" t="s">
        <v>198</v>
      </c>
      <c r="X645" t="s">
        <v>199</v>
      </c>
      <c r="Y645" t="s">
        <v>199</v>
      </c>
      <c r="Z645" t="s">
        <v>199</v>
      </c>
      <c r="AA645" t="s">
        <v>28</v>
      </c>
      <c r="AD645">
        <v>0</v>
      </c>
      <c r="AE645">
        <v>0</v>
      </c>
    </row>
    <row r="646" spans="1:31">
      <c r="A646" t="s">
        <v>992</v>
      </c>
      <c r="C646" s="93">
        <v>45173</v>
      </c>
      <c r="D646">
        <v>-5500</v>
      </c>
      <c r="E646">
        <v>0</v>
      </c>
      <c r="F646" t="s">
        <v>52</v>
      </c>
      <c r="G646">
        <v>1</v>
      </c>
      <c r="H646">
        <v>-5500</v>
      </c>
      <c r="J646">
        <v>0</v>
      </c>
      <c r="L646" t="s">
        <v>166</v>
      </c>
      <c r="M646" t="s">
        <v>254</v>
      </c>
      <c r="N646">
        <v>100</v>
      </c>
      <c r="O646" t="s">
        <v>186</v>
      </c>
      <c r="P646" t="s">
        <v>254</v>
      </c>
      <c r="R646" t="s">
        <v>197</v>
      </c>
      <c r="V646" t="s">
        <v>197</v>
      </c>
      <c r="W646" t="s">
        <v>198</v>
      </c>
      <c r="X646" t="s">
        <v>199</v>
      </c>
      <c r="Y646" t="s">
        <v>199</v>
      </c>
      <c r="Z646" t="s">
        <v>199</v>
      </c>
      <c r="AA646" t="s">
        <v>28</v>
      </c>
      <c r="AD646">
        <v>0</v>
      </c>
      <c r="AE646">
        <v>0</v>
      </c>
    </row>
    <row r="647" spans="1:31">
      <c r="A647" t="s">
        <v>993</v>
      </c>
      <c r="C647" s="93">
        <v>45173</v>
      </c>
      <c r="D647">
        <v>-1600</v>
      </c>
      <c r="E647">
        <v>0</v>
      </c>
      <c r="F647" t="s">
        <v>52</v>
      </c>
      <c r="G647">
        <v>1</v>
      </c>
      <c r="H647">
        <v>-1600</v>
      </c>
      <c r="J647">
        <v>0</v>
      </c>
      <c r="L647" t="s">
        <v>166</v>
      </c>
      <c r="M647" t="s">
        <v>166</v>
      </c>
      <c r="N647">
        <v>100</v>
      </c>
      <c r="O647" t="s">
        <v>204</v>
      </c>
      <c r="P647" t="s">
        <v>166</v>
      </c>
      <c r="R647" t="s">
        <v>256</v>
      </c>
      <c r="V647" t="s">
        <v>197</v>
      </c>
      <c r="W647" t="s">
        <v>198</v>
      </c>
      <c r="X647" t="s">
        <v>199</v>
      </c>
      <c r="Y647" t="s">
        <v>199</v>
      </c>
      <c r="Z647" t="s">
        <v>199</v>
      </c>
      <c r="AA647" t="s">
        <v>28</v>
      </c>
      <c r="AD647">
        <v>0</v>
      </c>
      <c r="AE647">
        <v>0</v>
      </c>
    </row>
    <row r="648" spans="1:31">
      <c r="A648" t="s">
        <v>994</v>
      </c>
      <c r="C648" s="93">
        <v>45173</v>
      </c>
      <c r="D648">
        <v>-6000</v>
      </c>
      <c r="E648">
        <v>0</v>
      </c>
      <c r="F648" t="s">
        <v>52</v>
      </c>
      <c r="G648">
        <v>1</v>
      </c>
      <c r="H648">
        <v>-6000</v>
      </c>
      <c r="J648">
        <v>0</v>
      </c>
      <c r="L648" t="s">
        <v>166</v>
      </c>
      <c r="M648" t="s">
        <v>166</v>
      </c>
      <c r="N648">
        <v>100</v>
      </c>
      <c r="O648" t="s">
        <v>175</v>
      </c>
      <c r="P648" t="s">
        <v>166</v>
      </c>
      <c r="R648" t="s">
        <v>197</v>
      </c>
      <c r="V648" t="s">
        <v>197</v>
      </c>
      <c r="W648" t="s">
        <v>198</v>
      </c>
      <c r="X648" t="s">
        <v>199</v>
      </c>
      <c r="Y648" t="s">
        <v>199</v>
      </c>
      <c r="Z648" t="s">
        <v>199</v>
      </c>
      <c r="AA648" t="s">
        <v>28</v>
      </c>
      <c r="AD648">
        <v>0</v>
      </c>
      <c r="AE648">
        <v>0</v>
      </c>
    </row>
    <row r="649" spans="1:31">
      <c r="A649" t="s">
        <v>995</v>
      </c>
      <c r="C649" s="93">
        <v>45173</v>
      </c>
      <c r="D649">
        <v>-7507.49</v>
      </c>
      <c r="E649">
        <v>0</v>
      </c>
      <c r="F649" t="s">
        <v>52</v>
      </c>
      <c r="G649">
        <v>1</v>
      </c>
      <c r="H649">
        <v>-7507.49</v>
      </c>
      <c r="J649">
        <v>0</v>
      </c>
      <c r="L649" t="s">
        <v>166</v>
      </c>
      <c r="M649" t="s">
        <v>225</v>
      </c>
      <c r="N649">
        <v>100</v>
      </c>
      <c r="O649" t="s">
        <v>167</v>
      </c>
      <c r="P649" t="s">
        <v>225</v>
      </c>
      <c r="R649" t="s">
        <v>259</v>
      </c>
      <c r="V649" t="s">
        <v>260</v>
      </c>
      <c r="W649" t="s">
        <v>198</v>
      </c>
      <c r="X649" t="s">
        <v>199</v>
      </c>
      <c r="Y649" t="s">
        <v>199</v>
      </c>
      <c r="Z649" t="s">
        <v>199</v>
      </c>
      <c r="AA649" t="s">
        <v>28</v>
      </c>
      <c r="AD649">
        <v>0</v>
      </c>
      <c r="AE649">
        <v>0</v>
      </c>
    </row>
    <row r="650" spans="1:31">
      <c r="A650" t="s">
        <v>996</v>
      </c>
      <c r="C650" s="93">
        <v>45173</v>
      </c>
      <c r="D650">
        <v>-7507.49</v>
      </c>
      <c r="E650">
        <v>0</v>
      </c>
      <c r="F650" t="s">
        <v>52</v>
      </c>
      <c r="G650">
        <v>1</v>
      </c>
      <c r="H650">
        <v>-7507.49</v>
      </c>
      <c r="J650">
        <v>0</v>
      </c>
      <c r="L650" t="s">
        <v>166</v>
      </c>
      <c r="M650" t="s">
        <v>212</v>
      </c>
      <c r="N650">
        <v>100</v>
      </c>
      <c r="O650" t="s">
        <v>16</v>
      </c>
      <c r="P650" t="s">
        <v>212</v>
      </c>
      <c r="R650" t="s">
        <v>262</v>
      </c>
      <c r="V650" t="s">
        <v>260</v>
      </c>
      <c r="W650" t="s">
        <v>198</v>
      </c>
      <c r="X650" t="s">
        <v>199</v>
      </c>
      <c r="Y650" t="s">
        <v>199</v>
      </c>
      <c r="Z650" t="s">
        <v>199</v>
      </c>
      <c r="AA650" t="s">
        <v>28</v>
      </c>
      <c r="AD650">
        <v>0</v>
      </c>
      <c r="AE650">
        <v>0</v>
      </c>
    </row>
    <row r="651" spans="1:31">
      <c r="A651" t="s">
        <v>997</v>
      </c>
      <c r="C651" s="93">
        <v>45173</v>
      </c>
      <c r="D651">
        <v>-7507.49</v>
      </c>
      <c r="E651">
        <v>0</v>
      </c>
      <c r="F651" t="s">
        <v>52</v>
      </c>
      <c r="G651">
        <v>1</v>
      </c>
      <c r="H651">
        <v>-7507.49</v>
      </c>
      <c r="J651">
        <v>0</v>
      </c>
      <c r="L651" t="s">
        <v>166</v>
      </c>
      <c r="M651" t="s">
        <v>217</v>
      </c>
      <c r="N651">
        <v>100</v>
      </c>
      <c r="O651" t="s">
        <v>186</v>
      </c>
      <c r="P651" t="s">
        <v>217</v>
      </c>
      <c r="R651" t="s">
        <v>260</v>
      </c>
      <c r="V651" t="s">
        <v>260</v>
      </c>
      <c r="W651" t="s">
        <v>198</v>
      </c>
      <c r="X651" t="s">
        <v>199</v>
      </c>
      <c r="Y651" t="s">
        <v>199</v>
      </c>
      <c r="Z651" t="s">
        <v>199</v>
      </c>
      <c r="AA651" t="s">
        <v>28</v>
      </c>
      <c r="AD651">
        <v>0</v>
      </c>
      <c r="AE651">
        <v>0</v>
      </c>
    </row>
    <row r="652" spans="1:31">
      <c r="A652" t="s">
        <v>998</v>
      </c>
      <c r="C652" s="93">
        <v>45173</v>
      </c>
      <c r="D652">
        <v>-5000</v>
      </c>
      <c r="E652">
        <v>0</v>
      </c>
      <c r="F652" t="s">
        <v>52</v>
      </c>
      <c r="G652">
        <v>1</v>
      </c>
      <c r="H652">
        <v>-5000</v>
      </c>
      <c r="J652">
        <v>0</v>
      </c>
      <c r="L652" t="s">
        <v>166</v>
      </c>
      <c r="M652" t="s">
        <v>265</v>
      </c>
      <c r="N652">
        <v>100</v>
      </c>
      <c r="O652" t="s">
        <v>175</v>
      </c>
      <c r="P652" t="s">
        <v>265</v>
      </c>
      <c r="R652" t="s">
        <v>266</v>
      </c>
      <c r="V652" t="s">
        <v>266</v>
      </c>
      <c r="W652" t="s">
        <v>267</v>
      </c>
      <c r="X652" t="s">
        <v>24</v>
      </c>
      <c r="Y652" t="s">
        <v>268</v>
      </c>
      <c r="Z652" t="s">
        <v>268</v>
      </c>
      <c r="AA652" t="s">
        <v>24</v>
      </c>
      <c r="AD652">
        <v>0</v>
      </c>
      <c r="AE652">
        <v>0</v>
      </c>
    </row>
    <row r="653" spans="1:31">
      <c r="A653" t="s">
        <v>999</v>
      </c>
      <c r="C653" s="93">
        <v>45172</v>
      </c>
      <c r="D653">
        <v>-262</v>
      </c>
      <c r="E653">
        <v>0</v>
      </c>
      <c r="F653" t="s">
        <v>52</v>
      </c>
      <c r="G653">
        <v>1</v>
      </c>
      <c r="H653">
        <v>-262</v>
      </c>
      <c r="J653">
        <v>0</v>
      </c>
      <c r="L653" t="s">
        <v>166</v>
      </c>
      <c r="M653" t="s">
        <v>166</v>
      </c>
      <c r="N653">
        <v>100</v>
      </c>
      <c r="O653" t="s">
        <v>186</v>
      </c>
      <c r="P653" t="s">
        <v>166</v>
      </c>
      <c r="R653" t="s">
        <v>270</v>
      </c>
      <c r="V653" t="s">
        <v>270</v>
      </c>
      <c r="W653" t="s">
        <v>31</v>
      </c>
      <c r="X653" t="s">
        <v>168</v>
      </c>
      <c r="Y653" t="s">
        <v>168</v>
      </c>
      <c r="Z653" t="s">
        <v>168</v>
      </c>
      <c r="AA653" t="s">
        <v>31</v>
      </c>
      <c r="AD653">
        <v>0</v>
      </c>
      <c r="AE653">
        <v>0</v>
      </c>
    </row>
    <row r="654" spans="1:31">
      <c r="A654" t="s">
        <v>1000</v>
      </c>
      <c r="C654" s="93">
        <v>45172</v>
      </c>
      <c r="D654">
        <v>-2130</v>
      </c>
      <c r="E654">
        <v>0</v>
      </c>
      <c r="F654" t="s">
        <v>52</v>
      </c>
      <c r="G654">
        <v>1</v>
      </c>
      <c r="H654">
        <v>-2130</v>
      </c>
      <c r="J654">
        <v>0</v>
      </c>
      <c r="L654" t="s">
        <v>166</v>
      </c>
      <c r="M654" t="s">
        <v>274</v>
      </c>
      <c r="N654">
        <v>100</v>
      </c>
      <c r="O654" t="s">
        <v>175</v>
      </c>
      <c r="P654" t="s">
        <v>274</v>
      </c>
      <c r="R654" t="s">
        <v>275</v>
      </c>
      <c r="V654" t="s">
        <v>276</v>
      </c>
      <c r="W654" t="s">
        <v>17</v>
      </c>
      <c r="X654" t="s">
        <v>277</v>
      </c>
      <c r="Y654" t="s">
        <v>268</v>
      </c>
      <c r="Z654" t="s">
        <v>268</v>
      </c>
      <c r="AA654" t="s">
        <v>17</v>
      </c>
      <c r="AD654">
        <v>0</v>
      </c>
      <c r="AE654">
        <v>0</v>
      </c>
    </row>
    <row r="655" spans="1:31">
      <c r="A655" t="s">
        <v>1001</v>
      </c>
      <c r="C655" s="93">
        <v>45172</v>
      </c>
      <c r="D655">
        <v>-5000</v>
      </c>
      <c r="E655">
        <v>0</v>
      </c>
      <c r="F655" t="s">
        <v>52</v>
      </c>
      <c r="G655">
        <v>1</v>
      </c>
      <c r="H655">
        <v>-5000</v>
      </c>
      <c r="J655">
        <v>0</v>
      </c>
      <c r="L655" t="s">
        <v>166</v>
      </c>
      <c r="M655" t="s">
        <v>279</v>
      </c>
      <c r="N655">
        <v>100</v>
      </c>
      <c r="O655" t="s">
        <v>175</v>
      </c>
      <c r="P655" t="s">
        <v>279</v>
      </c>
      <c r="R655" t="s">
        <v>280</v>
      </c>
      <c r="V655" t="s">
        <v>281</v>
      </c>
      <c r="W655" t="s">
        <v>282</v>
      </c>
      <c r="X655" t="s">
        <v>283</v>
      </c>
      <c r="Y655" t="s">
        <v>268</v>
      </c>
      <c r="Z655" t="s">
        <v>268</v>
      </c>
      <c r="AA655" t="s">
        <v>23</v>
      </c>
      <c r="AD655">
        <v>0</v>
      </c>
      <c r="AE655">
        <v>0</v>
      </c>
    </row>
    <row r="656" spans="1:31">
      <c r="A656" t="s">
        <v>1002</v>
      </c>
      <c r="C656" s="93">
        <v>45171</v>
      </c>
      <c r="D656">
        <v>-5500</v>
      </c>
      <c r="E656">
        <v>0</v>
      </c>
      <c r="F656" t="s">
        <v>52</v>
      </c>
      <c r="G656">
        <v>1</v>
      </c>
      <c r="H656">
        <v>-5500</v>
      </c>
      <c r="J656">
        <v>0</v>
      </c>
      <c r="L656" t="s">
        <v>166</v>
      </c>
      <c r="M656" t="s">
        <v>285</v>
      </c>
      <c r="N656">
        <v>100</v>
      </c>
      <c r="O656" t="s">
        <v>175</v>
      </c>
      <c r="P656" t="s">
        <v>285</v>
      </c>
      <c r="R656" t="s">
        <v>286</v>
      </c>
      <c r="U656" t="s">
        <v>287</v>
      </c>
      <c r="V656" t="s">
        <v>286</v>
      </c>
      <c r="W656" t="s">
        <v>288</v>
      </c>
      <c r="X656" t="s">
        <v>289</v>
      </c>
      <c r="Y656" t="s">
        <v>290</v>
      </c>
      <c r="Z656" t="s">
        <v>290</v>
      </c>
      <c r="AA656" t="s">
        <v>26</v>
      </c>
      <c r="AD656">
        <v>0</v>
      </c>
      <c r="AE656">
        <v>0</v>
      </c>
    </row>
    <row r="657" spans="1:31">
      <c r="A657" t="s">
        <v>1003</v>
      </c>
      <c r="C657" s="93">
        <v>45170</v>
      </c>
      <c r="D657">
        <v>-120</v>
      </c>
      <c r="E657">
        <v>0</v>
      </c>
      <c r="F657" t="s">
        <v>52</v>
      </c>
      <c r="G657">
        <v>1</v>
      </c>
      <c r="H657">
        <v>-120</v>
      </c>
      <c r="J657">
        <v>0</v>
      </c>
      <c r="L657" t="s">
        <v>166</v>
      </c>
      <c r="M657" t="s">
        <v>292</v>
      </c>
      <c r="N657">
        <v>100</v>
      </c>
      <c r="O657" t="s">
        <v>204</v>
      </c>
      <c r="P657" t="s">
        <v>292</v>
      </c>
      <c r="R657" t="s">
        <v>1004</v>
      </c>
      <c r="V657" t="s">
        <v>294</v>
      </c>
      <c r="W657" t="s">
        <v>31</v>
      </c>
      <c r="X657" t="s">
        <v>168</v>
      </c>
      <c r="Y657" t="s">
        <v>168</v>
      </c>
      <c r="Z657" t="s">
        <v>168</v>
      </c>
      <c r="AA657" t="s">
        <v>31</v>
      </c>
      <c r="AD657">
        <v>0</v>
      </c>
      <c r="AE657">
        <v>0</v>
      </c>
    </row>
    <row r="658" spans="1:31">
      <c r="A658" t="s">
        <v>1005</v>
      </c>
      <c r="C658" s="93">
        <v>45170</v>
      </c>
      <c r="D658">
        <v>-1700</v>
      </c>
      <c r="E658">
        <v>0</v>
      </c>
      <c r="F658" t="s">
        <v>52</v>
      </c>
      <c r="G658">
        <v>1</v>
      </c>
      <c r="H658">
        <v>-1700</v>
      </c>
      <c r="J658">
        <v>0</v>
      </c>
      <c r="L658" t="s">
        <v>166</v>
      </c>
      <c r="M658" t="s">
        <v>296</v>
      </c>
      <c r="N658">
        <v>100</v>
      </c>
      <c r="O658" t="s">
        <v>175</v>
      </c>
      <c r="P658" t="s">
        <v>296</v>
      </c>
      <c r="R658" t="s">
        <v>297</v>
      </c>
      <c r="V658" t="s">
        <v>298</v>
      </c>
      <c r="W658" t="s">
        <v>31</v>
      </c>
      <c r="X658" t="s">
        <v>168</v>
      </c>
      <c r="Y658" t="s">
        <v>168</v>
      </c>
      <c r="Z658" t="s">
        <v>168</v>
      </c>
      <c r="AA658" t="s">
        <v>31</v>
      </c>
      <c r="AD658">
        <v>0</v>
      </c>
      <c r="AE658">
        <v>0</v>
      </c>
    </row>
    <row r="659" spans="1:31">
      <c r="A659" t="s">
        <v>1006</v>
      </c>
      <c r="C659" s="93">
        <v>45169</v>
      </c>
      <c r="D659">
        <v>-10000</v>
      </c>
      <c r="E659">
        <v>0</v>
      </c>
      <c r="F659" t="s">
        <v>52</v>
      </c>
      <c r="G659">
        <v>1</v>
      </c>
      <c r="H659">
        <v>-10000</v>
      </c>
      <c r="J659">
        <v>0</v>
      </c>
      <c r="L659" t="s">
        <v>166</v>
      </c>
      <c r="M659" t="s">
        <v>166</v>
      </c>
      <c r="N659">
        <v>100</v>
      </c>
      <c r="O659" t="s">
        <v>175</v>
      </c>
      <c r="P659" t="s">
        <v>166</v>
      </c>
      <c r="R659" t="s">
        <v>1007</v>
      </c>
      <c r="V659" t="s">
        <v>309</v>
      </c>
      <c r="W659" t="s">
        <v>309</v>
      </c>
      <c r="X659" t="s">
        <v>309</v>
      </c>
      <c r="Y659" t="s">
        <v>310</v>
      </c>
      <c r="Z659" t="s">
        <v>310</v>
      </c>
      <c r="AA659" t="s">
        <v>25</v>
      </c>
      <c r="AD659">
        <v>0</v>
      </c>
      <c r="AE659">
        <v>0</v>
      </c>
    </row>
    <row r="660" spans="1:31">
      <c r="A660" t="s">
        <v>1008</v>
      </c>
      <c r="C660" s="93">
        <v>45168</v>
      </c>
      <c r="D660">
        <v>-400</v>
      </c>
      <c r="E660">
        <v>0</v>
      </c>
      <c r="F660" t="s">
        <v>52</v>
      </c>
      <c r="G660">
        <v>1</v>
      </c>
      <c r="H660">
        <v>-400</v>
      </c>
      <c r="J660">
        <v>0</v>
      </c>
      <c r="L660" t="s">
        <v>166</v>
      </c>
      <c r="M660" t="s">
        <v>300</v>
      </c>
      <c r="N660">
        <v>100</v>
      </c>
      <c r="O660" t="s">
        <v>175</v>
      </c>
      <c r="P660" t="s">
        <v>300</v>
      </c>
      <c r="R660" t="s">
        <v>301</v>
      </c>
      <c r="V660" t="s">
        <v>302</v>
      </c>
      <c r="W660" t="s">
        <v>178</v>
      </c>
      <c r="X660" t="s">
        <v>179</v>
      </c>
      <c r="Y660" t="s">
        <v>180</v>
      </c>
      <c r="Z660" t="s">
        <v>180</v>
      </c>
      <c r="AA660" t="s">
        <v>20</v>
      </c>
      <c r="AD660">
        <v>0</v>
      </c>
      <c r="AE660">
        <v>0</v>
      </c>
    </row>
    <row r="661" spans="1:31">
      <c r="A661" t="s">
        <v>1009</v>
      </c>
      <c r="C661" s="93">
        <v>45168</v>
      </c>
      <c r="D661">
        <v>-3000</v>
      </c>
      <c r="E661">
        <v>0</v>
      </c>
      <c r="F661" t="s">
        <v>52</v>
      </c>
      <c r="G661">
        <v>1</v>
      </c>
      <c r="H661">
        <v>-3000</v>
      </c>
      <c r="J661">
        <v>0</v>
      </c>
      <c r="L661" t="s">
        <v>166</v>
      </c>
      <c r="M661" t="s">
        <v>166</v>
      </c>
      <c r="N661">
        <v>100</v>
      </c>
      <c r="O661" t="s">
        <v>175</v>
      </c>
      <c r="P661" t="s">
        <v>166</v>
      </c>
      <c r="R661" t="s">
        <v>308</v>
      </c>
      <c r="V661" t="s">
        <v>309</v>
      </c>
      <c r="W661" t="s">
        <v>309</v>
      </c>
      <c r="X661" t="s">
        <v>309</v>
      </c>
      <c r="Y661" t="s">
        <v>310</v>
      </c>
      <c r="Z661" t="s">
        <v>310</v>
      </c>
      <c r="AA661" t="s">
        <v>25</v>
      </c>
      <c r="AD661">
        <v>0</v>
      </c>
      <c r="AE661">
        <v>0</v>
      </c>
    </row>
    <row r="662" spans="1:31">
      <c r="A662" t="s">
        <v>1010</v>
      </c>
      <c r="C662" s="93">
        <v>45168</v>
      </c>
      <c r="D662">
        <v>-10000</v>
      </c>
      <c r="E662">
        <v>0</v>
      </c>
      <c r="F662" t="s">
        <v>52</v>
      </c>
      <c r="G662">
        <v>1</v>
      </c>
      <c r="H662">
        <v>-10000</v>
      </c>
      <c r="J662">
        <v>0</v>
      </c>
      <c r="L662" t="s">
        <v>166</v>
      </c>
      <c r="M662" t="s">
        <v>166</v>
      </c>
      <c r="N662">
        <v>100</v>
      </c>
      <c r="O662" t="s">
        <v>16</v>
      </c>
      <c r="P662" t="s">
        <v>166</v>
      </c>
      <c r="R662" t="s">
        <v>312</v>
      </c>
      <c r="V662" t="s">
        <v>313</v>
      </c>
      <c r="W662" t="s">
        <v>313</v>
      </c>
      <c r="X662" t="s">
        <v>313</v>
      </c>
      <c r="Y662" t="s">
        <v>310</v>
      </c>
      <c r="Z662" t="s">
        <v>310</v>
      </c>
      <c r="AA662" t="s">
        <v>16</v>
      </c>
      <c r="AD662">
        <v>0</v>
      </c>
      <c r="AE662">
        <v>0</v>
      </c>
    </row>
    <row r="663" spans="1:31">
      <c r="A663" t="s">
        <v>1011</v>
      </c>
      <c r="C663" s="93">
        <v>45168</v>
      </c>
      <c r="D663">
        <v>-2000</v>
      </c>
      <c r="E663">
        <v>0</v>
      </c>
      <c r="F663" t="s">
        <v>52</v>
      </c>
      <c r="G663">
        <v>1</v>
      </c>
      <c r="H663">
        <v>-2000</v>
      </c>
      <c r="J663">
        <v>0</v>
      </c>
      <c r="L663" t="s">
        <v>166</v>
      </c>
      <c r="M663" t="s">
        <v>166</v>
      </c>
      <c r="N663">
        <v>100</v>
      </c>
      <c r="O663" t="s">
        <v>175</v>
      </c>
      <c r="P663" t="s">
        <v>166</v>
      </c>
      <c r="R663" t="s">
        <v>315</v>
      </c>
      <c r="V663" t="s">
        <v>316</v>
      </c>
      <c r="W663" t="s">
        <v>316</v>
      </c>
      <c r="X663" t="s">
        <v>316</v>
      </c>
      <c r="Y663" t="s">
        <v>310</v>
      </c>
      <c r="Z663" t="s">
        <v>310</v>
      </c>
      <c r="AA663" t="s">
        <v>19</v>
      </c>
      <c r="AD663">
        <v>0</v>
      </c>
      <c r="AE663">
        <v>0</v>
      </c>
    </row>
    <row r="664" spans="1:31">
      <c r="A664" t="s">
        <v>1012</v>
      </c>
      <c r="C664" s="93">
        <v>45168</v>
      </c>
      <c r="D664">
        <v>-10000</v>
      </c>
      <c r="E664">
        <v>0</v>
      </c>
      <c r="F664" t="s">
        <v>52</v>
      </c>
      <c r="G664">
        <v>1</v>
      </c>
      <c r="H664">
        <v>-10000</v>
      </c>
      <c r="J664">
        <v>0</v>
      </c>
      <c r="L664" t="s">
        <v>166</v>
      </c>
      <c r="M664" t="s">
        <v>166</v>
      </c>
      <c r="N664">
        <v>100</v>
      </c>
      <c r="O664" t="s">
        <v>24</v>
      </c>
      <c r="P664" t="s">
        <v>166</v>
      </c>
      <c r="R664" t="s">
        <v>318</v>
      </c>
      <c r="V664" t="s">
        <v>319</v>
      </c>
      <c r="W664" t="s">
        <v>319</v>
      </c>
      <c r="X664" t="s">
        <v>319</v>
      </c>
      <c r="Y664" t="s">
        <v>310</v>
      </c>
      <c r="Z664" t="s">
        <v>310</v>
      </c>
      <c r="AA664" t="s">
        <v>24</v>
      </c>
      <c r="AD664">
        <v>0</v>
      </c>
      <c r="AE664">
        <v>0</v>
      </c>
    </row>
    <row r="665" spans="1:31">
      <c r="A665" t="s">
        <v>1013</v>
      </c>
      <c r="C665" s="93">
        <v>45168</v>
      </c>
      <c r="D665">
        <v>-124</v>
      </c>
      <c r="E665">
        <v>0</v>
      </c>
      <c r="F665" t="s">
        <v>52</v>
      </c>
      <c r="G665">
        <v>1</v>
      </c>
      <c r="H665">
        <v>-124</v>
      </c>
      <c r="J665">
        <v>0</v>
      </c>
      <c r="L665" t="s">
        <v>166</v>
      </c>
      <c r="M665" t="s">
        <v>321</v>
      </c>
      <c r="N665">
        <v>100</v>
      </c>
      <c r="O665" t="s">
        <v>230</v>
      </c>
      <c r="P665" t="s">
        <v>321</v>
      </c>
      <c r="R665" t="s">
        <v>322</v>
      </c>
      <c r="V665" t="s">
        <v>323</v>
      </c>
      <c r="W665" t="s">
        <v>31</v>
      </c>
      <c r="X665" t="s">
        <v>168</v>
      </c>
      <c r="Y665" t="s">
        <v>168</v>
      </c>
      <c r="Z665" t="s">
        <v>168</v>
      </c>
      <c r="AA665" t="s">
        <v>31</v>
      </c>
      <c r="AD665">
        <v>0</v>
      </c>
      <c r="AE665">
        <v>0</v>
      </c>
    </row>
    <row r="666" spans="1:31">
      <c r="A666" t="s">
        <v>1014</v>
      </c>
      <c r="C666" s="93">
        <v>45168</v>
      </c>
      <c r="D666">
        <v>-500</v>
      </c>
      <c r="E666">
        <v>0</v>
      </c>
      <c r="F666" t="s">
        <v>52</v>
      </c>
      <c r="G666">
        <v>1</v>
      </c>
      <c r="H666">
        <v>-500</v>
      </c>
      <c r="J666">
        <v>0</v>
      </c>
      <c r="L666" t="s">
        <v>166</v>
      </c>
      <c r="M666" t="s">
        <v>325</v>
      </c>
      <c r="N666">
        <v>100</v>
      </c>
      <c r="O666" t="s">
        <v>167</v>
      </c>
      <c r="P666" t="s">
        <v>325</v>
      </c>
      <c r="R666" t="s">
        <v>326</v>
      </c>
      <c r="V666" t="s">
        <v>326</v>
      </c>
      <c r="W666" t="s">
        <v>31</v>
      </c>
      <c r="X666" t="s">
        <v>168</v>
      </c>
      <c r="Y666" t="s">
        <v>168</v>
      </c>
      <c r="Z666" t="s">
        <v>168</v>
      </c>
      <c r="AA666" t="s">
        <v>31</v>
      </c>
      <c r="AD666">
        <v>0</v>
      </c>
      <c r="AE666">
        <v>0</v>
      </c>
    </row>
    <row r="667" spans="1:31">
      <c r="A667" t="s">
        <v>1015</v>
      </c>
      <c r="C667" s="93">
        <v>45167</v>
      </c>
      <c r="D667">
        <v>-13000</v>
      </c>
      <c r="E667">
        <v>0</v>
      </c>
      <c r="F667" t="s">
        <v>52</v>
      </c>
      <c r="G667">
        <v>1</v>
      </c>
      <c r="H667">
        <v>-13000</v>
      </c>
      <c r="J667">
        <v>0</v>
      </c>
      <c r="L667" t="s">
        <v>166</v>
      </c>
      <c r="M667" t="s">
        <v>304</v>
      </c>
      <c r="N667">
        <v>100</v>
      </c>
      <c r="O667" t="s">
        <v>175</v>
      </c>
      <c r="P667" t="s">
        <v>304</v>
      </c>
      <c r="R667" t="s">
        <v>305</v>
      </c>
      <c r="V667" t="s">
        <v>306</v>
      </c>
      <c r="W667" t="s">
        <v>178</v>
      </c>
      <c r="X667" t="s">
        <v>179</v>
      </c>
      <c r="Y667" t="s">
        <v>180</v>
      </c>
      <c r="Z667" t="s">
        <v>180</v>
      </c>
      <c r="AA667" t="s">
        <v>20</v>
      </c>
      <c r="AD667">
        <v>0</v>
      </c>
      <c r="AE667">
        <v>0</v>
      </c>
    </row>
    <row r="668" spans="1:31">
      <c r="A668" t="s">
        <v>1016</v>
      </c>
      <c r="C668" s="93">
        <v>45166</v>
      </c>
      <c r="D668">
        <v>-611.38</v>
      </c>
      <c r="E668">
        <v>0</v>
      </c>
      <c r="F668" t="s">
        <v>52</v>
      </c>
      <c r="G668">
        <v>1</v>
      </c>
      <c r="H668">
        <v>-611.38</v>
      </c>
      <c r="J668">
        <v>0</v>
      </c>
      <c r="L668" t="s">
        <v>166</v>
      </c>
      <c r="M668" t="s">
        <v>328</v>
      </c>
      <c r="N668">
        <v>100</v>
      </c>
      <c r="O668" t="s">
        <v>16</v>
      </c>
      <c r="P668" t="s">
        <v>328</v>
      </c>
      <c r="R668" t="s">
        <v>329</v>
      </c>
      <c r="V668" t="s">
        <v>329</v>
      </c>
      <c r="W668" t="s">
        <v>31</v>
      </c>
      <c r="X668" t="s">
        <v>168</v>
      </c>
      <c r="Y668" t="s">
        <v>168</v>
      </c>
      <c r="Z668" t="s">
        <v>168</v>
      </c>
      <c r="AA668" t="s">
        <v>31</v>
      </c>
      <c r="AD668">
        <v>0</v>
      </c>
      <c r="AE668">
        <v>0</v>
      </c>
    </row>
    <row r="669" spans="1:31">
      <c r="A669" t="s">
        <v>1017</v>
      </c>
      <c r="C669" s="93">
        <v>45164</v>
      </c>
      <c r="D669">
        <v>-811.37</v>
      </c>
      <c r="E669">
        <v>0</v>
      </c>
      <c r="F669" t="s">
        <v>52</v>
      </c>
      <c r="G669">
        <v>1</v>
      </c>
      <c r="H669">
        <v>-811.37</v>
      </c>
      <c r="J669">
        <v>0</v>
      </c>
      <c r="L669" t="s">
        <v>166</v>
      </c>
      <c r="M669" t="s">
        <v>331</v>
      </c>
      <c r="N669">
        <v>100</v>
      </c>
      <c r="O669" t="s">
        <v>16</v>
      </c>
      <c r="P669" t="s">
        <v>331</v>
      </c>
      <c r="R669" t="s">
        <v>332</v>
      </c>
      <c r="V669" t="s">
        <v>332</v>
      </c>
      <c r="W669" t="s">
        <v>31</v>
      </c>
      <c r="X669" t="s">
        <v>168</v>
      </c>
      <c r="Y669" t="s">
        <v>168</v>
      </c>
      <c r="Z669" t="s">
        <v>168</v>
      </c>
      <c r="AA669" t="s">
        <v>31</v>
      </c>
      <c r="AD669">
        <v>0</v>
      </c>
      <c r="AE669">
        <v>0</v>
      </c>
    </row>
    <row r="670" spans="1:31">
      <c r="A670" t="s">
        <v>1018</v>
      </c>
      <c r="C670" s="93">
        <v>45160</v>
      </c>
      <c r="D670">
        <v>-184.27</v>
      </c>
      <c r="E670">
        <v>0</v>
      </c>
      <c r="F670" t="s">
        <v>52</v>
      </c>
      <c r="G670">
        <v>1</v>
      </c>
      <c r="H670">
        <v>-184.27</v>
      </c>
      <c r="J670">
        <v>0</v>
      </c>
      <c r="L670" t="s">
        <v>166</v>
      </c>
      <c r="M670" t="s">
        <v>334</v>
      </c>
      <c r="N670">
        <v>100</v>
      </c>
      <c r="O670" t="s">
        <v>16</v>
      </c>
      <c r="P670" t="s">
        <v>334</v>
      </c>
      <c r="R670" t="s">
        <v>335</v>
      </c>
      <c r="V670" t="s">
        <v>335</v>
      </c>
      <c r="W670" t="s">
        <v>31</v>
      </c>
      <c r="X670" t="s">
        <v>168</v>
      </c>
      <c r="Y670" t="s">
        <v>168</v>
      </c>
      <c r="Z670" t="s">
        <v>168</v>
      </c>
      <c r="AA670" t="s">
        <v>31</v>
      </c>
      <c r="AD670">
        <v>0</v>
      </c>
      <c r="AE670">
        <v>0</v>
      </c>
    </row>
    <row r="671" spans="1:31">
      <c r="A671" t="s">
        <v>1019</v>
      </c>
      <c r="C671" s="93">
        <v>45160</v>
      </c>
      <c r="D671">
        <v>-52.8</v>
      </c>
      <c r="E671">
        <v>0</v>
      </c>
      <c r="F671" t="s">
        <v>52</v>
      </c>
      <c r="G671">
        <v>1</v>
      </c>
      <c r="H671">
        <v>-52.8</v>
      </c>
      <c r="J671">
        <v>0</v>
      </c>
      <c r="L671" t="s">
        <v>166</v>
      </c>
      <c r="M671" t="s">
        <v>192</v>
      </c>
      <c r="N671">
        <v>100</v>
      </c>
      <c r="O671" t="s">
        <v>167</v>
      </c>
      <c r="P671" t="s">
        <v>192</v>
      </c>
      <c r="R671" t="s">
        <v>337</v>
      </c>
      <c r="V671" t="s">
        <v>194</v>
      </c>
      <c r="W671" t="s">
        <v>31</v>
      </c>
      <c r="X671" t="s">
        <v>168</v>
      </c>
      <c r="Y671" t="s">
        <v>168</v>
      </c>
      <c r="Z671" t="s">
        <v>168</v>
      </c>
      <c r="AA671" t="s">
        <v>31</v>
      </c>
      <c r="AD671">
        <v>0</v>
      </c>
      <c r="AE671">
        <v>0</v>
      </c>
    </row>
    <row r="672" spans="1:31">
      <c r="A672" t="s">
        <v>1020</v>
      </c>
      <c r="C672" s="93">
        <v>45160</v>
      </c>
      <c r="D672">
        <v>-1000</v>
      </c>
      <c r="E672">
        <v>0</v>
      </c>
      <c r="F672" t="s">
        <v>52</v>
      </c>
      <c r="G672">
        <v>1</v>
      </c>
      <c r="H672">
        <v>-1000</v>
      </c>
      <c r="J672">
        <v>0</v>
      </c>
      <c r="L672" t="s">
        <v>166</v>
      </c>
      <c r="M672" t="s">
        <v>339</v>
      </c>
      <c r="N672">
        <v>100</v>
      </c>
      <c r="O672" t="s">
        <v>186</v>
      </c>
      <c r="P672" t="s">
        <v>339</v>
      </c>
      <c r="R672" t="s">
        <v>340</v>
      </c>
      <c r="V672" t="s">
        <v>340</v>
      </c>
      <c r="W672" t="s">
        <v>31</v>
      </c>
      <c r="X672" t="s">
        <v>168</v>
      </c>
      <c r="Y672" t="s">
        <v>168</v>
      </c>
      <c r="Z672" t="s">
        <v>168</v>
      </c>
      <c r="AA672" t="s">
        <v>31</v>
      </c>
      <c r="AD672">
        <v>0</v>
      </c>
      <c r="AE672">
        <v>0</v>
      </c>
    </row>
    <row r="673" spans="1:31">
      <c r="A673" t="s">
        <v>1021</v>
      </c>
      <c r="C673" s="93">
        <v>45158</v>
      </c>
      <c r="D673">
        <v>-622.63</v>
      </c>
      <c r="E673">
        <v>0</v>
      </c>
      <c r="F673" t="s">
        <v>52</v>
      </c>
      <c r="G673">
        <v>1</v>
      </c>
      <c r="H673">
        <v>-622.63</v>
      </c>
      <c r="J673">
        <v>0</v>
      </c>
      <c r="L673" t="s">
        <v>166</v>
      </c>
      <c r="M673" t="s">
        <v>342</v>
      </c>
      <c r="N673">
        <v>100</v>
      </c>
      <c r="P673" t="s">
        <v>342</v>
      </c>
      <c r="R673" t="s">
        <v>343</v>
      </c>
      <c r="V673" t="s">
        <v>343</v>
      </c>
      <c r="W673" t="s">
        <v>31</v>
      </c>
      <c r="X673" t="s">
        <v>168</v>
      </c>
      <c r="Y673" t="s">
        <v>168</v>
      </c>
      <c r="Z673" t="s">
        <v>168</v>
      </c>
      <c r="AA673" t="s">
        <v>31</v>
      </c>
      <c r="AD673">
        <v>0</v>
      </c>
      <c r="AE673">
        <v>0</v>
      </c>
    </row>
    <row r="674" spans="1:31">
      <c r="A674" t="s">
        <v>1022</v>
      </c>
      <c r="C674" s="93">
        <v>45158</v>
      </c>
      <c r="D674">
        <v>-6980.61</v>
      </c>
      <c r="E674">
        <v>0</v>
      </c>
      <c r="F674" t="s">
        <v>52</v>
      </c>
      <c r="G674">
        <v>1</v>
      </c>
      <c r="H674">
        <v>-6980.61</v>
      </c>
      <c r="J674">
        <v>0</v>
      </c>
      <c r="L674" t="s">
        <v>166</v>
      </c>
      <c r="M674" t="s">
        <v>345</v>
      </c>
      <c r="N674">
        <v>100</v>
      </c>
      <c r="O674" t="s">
        <v>175</v>
      </c>
      <c r="P674" t="s">
        <v>345</v>
      </c>
      <c r="R674" t="s">
        <v>346</v>
      </c>
      <c r="V674" t="s">
        <v>347</v>
      </c>
      <c r="W674" t="s">
        <v>348</v>
      </c>
      <c r="X674" t="s">
        <v>349</v>
      </c>
      <c r="Y674" t="s">
        <v>349</v>
      </c>
      <c r="Z674" t="s">
        <v>349</v>
      </c>
      <c r="AA674" t="s">
        <v>28</v>
      </c>
      <c r="AD674">
        <v>0</v>
      </c>
      <c r="AE674">
        <v>0</v>
      </c>
    </row>
    <row r="675" spans="1:31">
      <c r="A675" t="s">
        <v>1023</v>
      </c>
      <c r="C675" s="93">
        <v>45158</v>
      </c>
      <c r="D675">
        <v>-553.51</v>
      </c>
      <c r="E675">
        <v>0</v>
      </c>
      <c r="F675" t="s">
        <v>52</v>
      </c>
      <c r="G675">
        <v>1</v>
      </c>
      <c r="H675">
        <v>-553.51</v>
      </c>
      <c r="J675">
        <v>0</v>
      </c>
      <c r="L675" t="s">
        <v>166</v>
      </c>
      <c r="M675" t="s">
        <v>345</v>
      </c>
      <c r="N675">
        <v>100</v>
      </c>
      <c r="O675" t="s">
        <v>175</v>
      </c>
      <c r="P675" t="s">
        <v>345</v>
      </c>
      <c r="R675" t="s">
        <v>351</v>
      </c>
      <c r="V675" t="s">
        <v>281</v>
      </c>
      <c r="W675" t="s">
        <v>282</v>
      </c>
      <c r="X675" t="s">
        <v>283</v>
      </c>
      <c r="Y675" t="s">
        <v>268</v>
      </c>
      <c r="Z675" t="s">
        <v>268</v>
      </c>
      <c r="AA675" t="s">
        <v>23</v>
      </c>
      <c r="AD675">
        <v>0</v>
      </c>
      <c r="AE675">
        <v>0</v>
      </c>
    </row>
    <row r="676" spans="1:31">
      <c r="A676" t="s">
        <v>1024</v>
      </c>
      <c r="C676" s="93">
        <v>45157</v>
      </c>
      <c r="D676">
        <v>-572.77</v>
      </c>
      <c r="E676">
        <v>0</v>
      </c>
      <c r="F676" t="s">
        <v>52</v>
      </c>
      <c r="G676">
        <v>1</v>
      </c>
      <c r="H676">
        <v>-572.77</v>
      </c>
      <c r="J676">
        <v>0</v>
      </c>
      <c r="L676" t="s">
        <v>166</v>
      </c>
      <c r="M676" t="s">
        <v>345</v>
      </c>
      <c r="N676">
        <v>100</v>
      </c>
      <c r="O676" t="s">
        <v>175</v>
      </c>
      <c r="P676" t="s">
        <v>345</v>
      </c>
      <c r="R676" t="s">
        <v>353</v>
      </c>
      <c r="V676" t="s">
        <v>354</v>
      </c>
      <c r="W676" t="s">
        <v>348</v>
      </c>
      <c r="X676" t="s">
        <v>349</v>
      </c>
      <c r="Y676" t="s">
        <v>349</v>
      </c>
      <c r="Z676" t="s">
        <v>349</v>
      </c>
      <c r="AA676" t="s">
        <v>28</v>
      </c>
      <c r="AD676">
        <v>0</v>
      </c>
      <c r="AE676">
        <v>0</v>
      </c>
    </row>
    <row r="677" spans="1:31">
      <c r="A677" t="s">
        <v>1025</v>
      </c>
      <c r="C677" s="93">
        <v>45157</v>
      </c>
      <c r="D677">
        <v>-2904.3</v>
      </c>
      <c r="E677">
        <v>0</v>
      </c>
      <c r="F677" t="s">
        <v>52</v>
      </c>
      <c r="G677">
        <v>1</v>
      </c>
      <c r="H677">
        <v>-2904.3</v>
      </c>
      <c r="J677">
        <v>0</v>
      </c>
      <c r="L677" t="s">
        <v>166</v>
      </c>
      <c r="M677" t="s">
        <v>345</v>
      </c>
      <c r="N677">
        <v>100</v>
      </c>
      <c r="O677" t="s">
        <v>175</v>
      </c>
      <c r="P677" t="s">
        <v>345</v>
      </c>
      <c r="R677" t="s">
        <v>356</v>
      </c>
      <c r="V677" t="s">
        <v>357</v>
      </c>
      <c r="W677" t="s">
        <v>348</v>
      </c>
      <c r="X677" t="s">
        <v>349</v>
      </c>
      <c r="Y677" t="s">
        <v>349</v>
      </c>
      <c r="Z677" t="s">
        <v>349</v>
      </c>
      <c r="AA677" t="s">
        <v>28</v>
      </c>
      <c r="AD677">
        <v>0</v>
      </c>
      <c r="AE677">
        <v>0</v>
      </c>
    </row>
    <row r="678" spans="1:31">
      <c r="A678" t="s">
        <v>1026</v>
      </c>
      <c r="C678" s="93">
        <v>45155</v>
      </c>
      <c r="D678">
        <v>-36</v>
      </c>
      <c r="E678">
        <v>0</v>
      </c>
      <c r="F678" t="s">
        <v>52</v>
      </c>
      <c r="G678">
        <v>1</v>
      </c>
      <c r="H678">
        <v>-36</v>
      </c>
      <c r="J678">
        <v>0</v>
      </c>
      <c r="L678" t="s">
        <v>166</v>
      </c>
      <c r="M678" t="s">
        <v>362</v>
      </c>
      <c r="N678">
        <v>100</v>
      </c>
      <c r="O678" t="s">
        <v>186</v>
      </c>
      <c r="P678" t="s">
        <v>362</v>
      </c>
      <c r="R678" t="s">
        <v>363</v>
      </c>
      <c r="V678" t="s">
        <v>364</v>
      </c>
      <c r="W678" t="s">
        <v>31</v>
      </c>
      <c r="X678" t="s">
        <v>168</v>
      </c>
      <c r="Y678" t="s">
        <v>168</v>
      </c>
      <c r="Z678" t="s">
        <v>168</v>
      </c>
      <c r="AA678" t="s">
        <v>31</v>
      </c>
      <c r="AD678">
        <v>0</v>
      </c>
      <c r="AE678">
        <v>0</v>
      </c>
    </row>
    <row r="679" spans="1:31">
      <c r="A679" t="s">
        <v>1027</v>
      </c>
      <c r="C679" s="93">
        <v>45155</v>
      </c>
      <c r="D679">
        <v>-259</v>
      </c>
      <c r="E679">
        <v>0</v>
      </c>
      <c r="F679" t="s">
        <v>52</v>
      </c>
      <c r="G679">
        <v>1</v>
      </c>
      <c r="H679">
        <v>-259</v>
      </c>
      <c r="J679">
        <v>0</v>
      </c>
      <c r="L679" t="s">
        <v>166</v>
      </c>
      <c r="M679" t="s">
        <v>366</v>
      </c>
      <c r="N679">
        <v>100</v>
      </c>
      <c r="O679" t="s">
        <v>16</v>
      </c>
      <c r="P679" t="s">
        <v>366</v>
      </c>
      <c r="R679" t="s">
        <v>367</v>
      </c>
      <c r="V679" t="s">
        <v>368</v>
      </c>
      <c r="W679" t="s">
        <v>31</v>
      </c>
      <c r="X679" t="s">
        <v>168</v>
      </c>
      <c r="Y679" t="s">
        <v>168</v>
      </c>
      <c r="Z679" t="s">
        <v>168</v>
      </c>
      <c r="AA679" t="s">
        <v>31</v>
      </c>
      <c r="AD679">
        <v>0</v>
      </c>
      <c r="AE679">
        <v>0</v>
      </c>
    </row>
    <row r="680" spans="1:31">
      <c r="A680" t="s">
        <v>1028</v>
      </c>
      <c r="C680" s="93">
        <v>45154</v>
      </c>
      <c r="D680">
        <v>-750</v>
      </c>
      <c r="E680">
        <v>0</v>
      </c>
      <c r="F680" t="s">
        <v>52</v>
      </c>
      <c r="G680">
        <v>1</v>
      </c>
      <c r="H680">
        <v>-750</v>
      </c>
      <c r="J680">
        <v>0</v>
      </c>
      <c r="L680" t="s">
        <v>166</v>
      </c>
      <c r="M680" t="s">
        <v>370</v>
      </c>
      <c r="N680">
        <v>100</v>
      </c>
      <c r="O680" t="s">
        <v>171</v>
      </c>
      <c r="P680" t="s">
        <v>370</v>
      </c>
      <c r="R680" t="s">
        <v>371</v>
      </c>
      <c r="U680" t="s">
        <v>287</v>
      </c>
      <c r="V680" t="s">
        <v>372</v>
      </c>
      <c r="W680" t="s">
        <v>288</v>
      </c>
      <c r="X680" t="s">
        <v>289</v>
      </c>
      <c r="Y680" t="s">
        <v>290</v>
      </c>
      <c r="Z680" t="s">
        <v>290</v>
      </c>
      <c r="AA680" t="s">
        <v>26</v>
      </c>
      <c r="AD680">
        <v>0</v>
      </c>
      <c r="AE680">
        <v>0</v>
      </c>
    </row>
    <row r="681" spans="1:31">
      <c r="A681" t="s">
        <v>1029</v>
      </c>
      <c r="C681" s="93">
        <v>45153</v>
      </c>
      <c r="D681">
        <v>-450</v>
      </c>
      <c r="E681">
        <v>0</v>
      </c>
      <c r="F681" t="s">
        <v>52</v>
      </c>
      <c r="G681">
        <v>1</v>
      </c>
      <c r="H681">
        <v>-450</v>
      </c>
      <c r="J681">
        <v>0</v>
      </c>
      <c r="L681" t="s">
        <v>166</v>
      </c>
      <c r="M681" t="s">
        <v>374</v>
      </c>
      <c r="N681">
        <v>100</v>
      </c>
      <c r="O681" t="s">
        <v>171</v>
      </c>
      <c r="P681" t="s">
        <v>374</v>
      </c>
      <c r="R681" t="s">
        <v>375</v>
      </c>
      <c r="V681" t="s">
        <v>376</v>
      </c>
      <c r="W681" t="s">
        <v>31</v>
      </c>
      <c r="X681" t="s">
        <v>168</v>
      </c>
      <c r="Y681" t="s">
        <v>168</v>
      </c>
      <c r="Z681" t="s">
        <v>168</v>
      </c>
      <c r="AA681" t="s">
        <v>31</v>
      </c>
      <c r="AD681">
        <v>0</v>
      </c>
      <c r="AE681">
        <v>0</v>
      </c>
    </row>
    <row r="682" spans="1:31">
      <c r="A682" t="s">
        <v>1030</v>
      </c>
      <c r="C682" s="93">
        <v>45153</v>
      </c>
      <c r="D682">
        <v>-75</v>
      </c>
      <c r="E682">
        <v>0</v>
      </c>
      <c r="F682" t="s">
        <v>52</v>
      </c>
      <c r="G682">
        <v>1</v>
      </c>
      <c r="H682">
        <v>-75</v>
      </c>
      <c r="J682">
        <v>0</v>
      </c>
      <c r="L682" t="s">
        <v>166</v>
      </c>
      <c r="M682" t="s">
        <v>378</v>
      </c>
      <c r="N682">
        <v>100</v>
      </c>
      <c r="O682" t="s">
        <v>186</v>
      </c>
      <c r="P682" t="s">
        <v>378</v>
      </c>
      <c r="R682" t="s">
        <v>379</v>
      </c>
      <c r="V682" t="s">
        <v>379</v>
      </c>
      <c r="W682" t="s">
        <v>31</v>
      </c>
      <c r="X682" t="s">
        <v>168</v>
      </c>
      <c r="Y682" t="s">
        <v>168</v>
      </c>
      <c r="Z682" t="s">
        <v>168</v>
      </c>
      <c r="AA682" t="s">
        <v>31</v>
      </c>
      <c r="AD682">
        <v>0</v>
      </c>
      <c r="AE682">
        <v>0</v>
      </c>
    </row>
    <row r="683" spans="1:31">
      <c r="A683" t="s">
        <v>1031</v>
      </c>
      <c r="C683" s="93">
        <v>45152</v>
      </c>
      <c r="D683">
        <v>-700</v>
      </c>
      <c r="E683">
        <v>0</v>
      </c>
      <c r="F683" t="s">
        <v>52</v>
      </c>
      <c r="G683">
        <v>1</v>
      </c>
      <c r="H683">
        <v>-700</v>
      </c>
      <c r="J683">
        <v>0</v>
      </c>
      <c r="L683" t="s">
        <v>166</v>
      </c>
      <c r="M683" t="s">
        <v>381</v>
      </c>
      <c r="N683">
        <v>100</v>
      </c>
      <c r="O683" t="s">
        <v>171</v>
      </c>
      <c r="P683" t="s">
        <v>381</v>
      </c>
      <c r="R683" t="s">
        <v>382</v>
      </c>
      <c r="V683" t="s">
        <v>382</v>
      </c>
      <c r="W683" t="s">
        <v>31</v>
      </c>
      <c r="X683" t="s">
        <v>168</v>
      </c>
      <c r="Y683" t="s">
        <v>168</v>
      </c>
      <c r="Z683" t="s">
        <v>168</v>
      </c>
      <c r="AA683" t="s">
        <v>31</v>
      </c>
      <c r="AD683">
        <v>0</v>
      </c>
      <c r="AE683">
        <v>0</v>
      </c>
    </row>
    <row r="684" spans="1:31">
      <c r="A684" t="s">
        <v>1032</v>
      </c>
      <c r="C684" s="93">
        <v>45151</v>
      </c>
      <c r="D684">
        <v>-335.61</v>
      </c>
      <c r="E684">
        <v>0</v>
      </c>
      <c r="F684" t="s">
        <v>52</v>
      </c>
      <c r="G684">
        <v>1</v>
      </c>
      <c r="H684">
        <v>-335.61</v>
      </c>
      <c r="J684">
        <v>0</v>
      </c>
      <c r="L684" t="s">
        <v>166</v>
      </c>
      <c r="M684" t="s">
        <v>384</v>
      </c>
      <c r="N684">
        <v>100</v>
      </c>
      <c r="O684" t="s">
        <v>175</v>
      </c>
      <c r="P684" t="s">
        <v>384</v>
      </c>
      <c r="R684" t="s">
        <v>385</v>
      </c>
      <c r="V684" t="s">
        <v>386</v>
      </c>
      <c r="W684" t="s">
        <v>178</v>
      </c>
      <c r="X684" t="s">
        <v>179</v>
      </c>
      <c r="Y684" t="s">
        <v>180</v>
      </c>
      <c r="Z684" t="s">
        <v>180</v>
      </c>
      <c r="AA684" t="s">
        <v>20</v>
      </c>
      <c r="AD684">
        <v>0</v>
      </c>
      <c r="AE684">
        <v>0</v>
      </c>
    </row>
    <row r="685" spans="1:31">
      <c r="A685" t="s">
        <v>1033</v>
      </c>
      <c r="C685" s="93">
        <v>45151</v>
      </c>
      <c r="D685">
        <v>-13.82</v>
      </c>
      <c r="E685">
        <v>0</v>
      </c>
      <c r="F685" t="s">
        <v>52</v>
      </c>
      <c r="G685">
        <v>1</v>
      </c>
      <c r="H685">
        <v>-13.82</v>
      </c>
      <c r="J685">
        <v>0</v>
      </c>
      <c r="L685" t="s">
        <v>166</v>
      </c>
      <c r="M685" t="s">
        <v>388</v>
      </c>
      <c r="N685">
        <v>100</v>
      </c>
      <c r="P685" t="s">
        <v>388</v>
      </c>
      <c r="R685" t="s">
        <v>1034</v>
      </c>
      <c r="V685" t="s">
        <v>390</v>
      </c>
      <c r="W685" t="s">
        <v>31</v>
      </c>
      <c r="X685" t="s">
        <v>168</v>
      </c>
      <c r="Y685" t="s">
        <v>168</v>
      </c>
      <c r="Z685" t="s">
        <v>168</v>
      </c>
      <c r="AA685" t="s">
        <v>31</v>
      </c>
      <c r="AD685">
        <v>0</v>
      </c>
      <c r="AE685">
        <v>0</v>
      </c>
    </row>
    <row r="686" spans="1:31">
      <c r="A686" t="s">
        <v>1035</v>
      </c>
      <c r="C686" s="93">
        <v>45151</v>
      </c>
      <c r="D686">
        <v>-3000</v>
      </c>
      <c r="E686">
        <v>0</v>
      </c>
      <c r="F686" t="s">
        <v>52</v>
      </c>
      <c r="G686">
        <v>1</v>
      </c>
      <c r="H686">
        <v>-3000</v>
      </c>
      <c r="J686">
        <v>0</v>
      </c>
      <c r="L686" t="s">
        <v>166</v>
      </c>
      <c r="M686" t="s">
        <v>166</v>
      </c>
      <c r="N686">
        <v>100</v>
      </c>
      <c r="O686" t="s">
        <v>16</v>
      </c>
      <c r="P686" t="s">
        <v>166</v>
      </c>
      <c r="R686" t="s">
        <v>1036</v>
      </c>
      <c r="V686" t="s">
        <v>393</v>
      </c>
      <c r="W686" t="s">
        <v>348</v>
      </c>
      <c r="X686" t="s">
        <v>349</v>
      </c>
      <c r="Y686" t="s">
        <v>349</v>
      </c>
      <c r="Z686" t="s">
        <v>349</v>
      </c>
      <c r="AA686" t="s">
        <v>27</v>
      </c>
      <c r="AD686">
        <v>0</v>
      </c>
      <c r="AE686">
        <v>0</v>
      </c>
    </row>
    <row r="687" spans="1:31">
      <c r="A687" t="s">
        <v>1037</v>
      </c>
      <c r="C687" s="93">
        <v>45151</v>
      </c>
      <c r="D687">
        <v>-550</v>
      </c>
      <c r="E687">
        <v>0</v>
      </c>
      <c r="F687" t="s">
        <v>52</v>
      </c>
      <c r="G687">
        <v>1</v>
      </c>
      <c r="H687">
        <v>-550</v>
      </c>
      <c r="J687">
        <v>0</v>
      </c>
      <c r="L687" t="s">
        <v>166</v>
      </c>
      <c r="M687" t="s">
        <v>395</v>
      </c>
      <c r="N687">
        <v>100</v>
      </c>
      <c r="O687" t="s">
        <v>186</v>
      </c>
      <c r="P687" t="s">
        <v>395</v>
      </c>
      <c r="R687" t="s">
        <v>396</v>
      </c>
      <c r="V687" t="s">
        <v>396</v>
      </c>
      <c r="W687" t="s">
        <v>397</v>
      </c>
      <c r="X687" t="s">
        <v>168</v>
      </c>
      <c r="Y687" t="s">
        <v>168</v>
      </c>
      <c r="Z687" t="s">
        <v>168</v>
      </c>
      <c r="AA687" t="s">
        <v>31</v>
      </c>
      <c r="AD687">
        <v>0</v>
      </c>
      <c r="AE687">
        <v>0</v>
      </c>
    </row>
    <row r="688" spans="1:31">
      <c r="A688" t="s">
        <v>1038</v>
      </c>
      <c r="C688" s="93">
        <v>45150</v>
      </c>
      <c r="D688">
        <v>-250</v>
      </c>
      <c r="E688">
        <v>0</v>
      </c>
      <c r="F688" t="s">
        <v>52</v>
      </c>
      <c r="G688">
        <v>1</v>
      </c>
      <c r="H688">
        <v>-250</v>
      </c>
      <c r="J688">
        <v>0</v>
      </c>
      <c r="L688" t="s">
        <v>166</v>
      </c>
      <c r="M688" t="s">
        <v>374</v>
      </c>
      <c r="N688">
        <v>100</v>
      </c>
      <c r="O688" t="s">
        <v>171</v>
      </c>
      <c r="P688" t="s">
        <v>374</v>
      </c>
      <c r="R688" t="s">
        <v>376</v>
      </c>
      <c r="V688" t="s">
        <v>376</v>
      </c>
      <c r="W688" t="s">
        <v>31</v>
      </c>
      <c r="X688" t="s">
        <v>168</v>
      </c>
      <c r="Y688" t="s">
        <v>168</v>
      </c>
      <c r="Z688" t="s">
        <v>168</v>
      </c>
      <c r="AA688" t="s">
        <v>31</v>
      </c>
      <c r="AD688">
        <v>0</v>
      </c>
      <c r="AE688">
        <v>0</v>
      </c>
    </row>
    <row r="689" spans="1:31">
      <c r="A689" t="s">
        <v>1039</v>
      </c>
      <c r="C689" s="93">
        <v>45150</v>
      </c>
      <c r="D689">
        <v>-379.63</v>
      </c>
      <c r="E689">
        <v>0</v>
      </c>
      <c r="F689" t="s">
        <v>52</v>
      </c>
      <c r="G689">
        <v>1</v>
      </c>
      <c r="H689">
        <v>-379.63</v>
      </c>
      <c r="J689">
        <v>0</v>
      </c>
      <c r="L689" t="s">
        <v>166</v>
      </c>
      <c r="M689" t="s">
        <v>400</v>
      </c>
      <c r="N689">
        <v>100</v>
      </c>
      <c r="O689" t="s">
        <v>16</v>
      </c>
      <c r="P689" t="s">
        <v>400</v>
      </c>
      <c r="R689" t="s">
        <v>401</v>
      </c>
      <c r="V689" t="s">
        <v>401</v>
      </c>
      <c r="W689" t="s">
        <v>31</v>
      </c>
      <c r="X689" t="s">
        <v>168</v>
      </c>
      <c r="Y689" t="s">
        <v>168</v>
      </c>
      <c r="Z689" t="s">
        <v>168</v>
      </c>
      <c r="AA689" t="s">
        <v>31</v>
      </c>
      <c r="AD689">
        <v>0</v>
      </c>
      <c r="AE689">
        <v>0</v>
      </c>
    </row>
    <row r="690" spans="1:31">
      <c r="A690" t="s">
        <v>1040</v>
      </c>
      <c r="C690" s="93">
        <v>45149</v>
      </c>
      <c r="D690">
        <v>-700</v>
      </c>
      <c r="E690">
        <v>0</v>
      </c>
      <c r="F690" t="s">
        <v>52</v>
      </c>
      <c r="G690">
        <v>1</v>
      </c>
      <c r="H690">
        <v>-700</v>
      </c>
      <c r="J690">
        <v>0</v>
      </c>
      <c r="L690" t="s">
        <v>166</v>
      </c>
      <c r="M690" t="s">
        <v>403</v>
      </c>
      <c r="N690">
        <v>100</v>
      </c>
      <c r="O690" t="s">
        <v>175</v>
      </c>
      <c r="P690" t="s">
        <v>403</v>
      </c>
      <c r="R690" t="s">
        <v>404</v>
      </c>
      <c r="V690" t="s">
        <v>302</v>
      </c>
      <c r="W690" t="s">
        <v>178</v>
      </c>
      <c r="X690" t="s">
        <v>179</v>
      </c>
      <c r="Y690" t="s">
        <v>180</v>
      </c>
      <c r="Z690" t="s">
        <v>180</v>
      </c>
      <c r="AA690" t="s">
        <v>20</v>
      </c>
      <c r="AD690">
        <v>0</v>
      </c>
      <c r="AE690">
        <v>0</v>
      </c>
    </row>
    <row r="691" spans="1:31">
      <c r="A691" t="s">
        <v>1041</v>
      </c>
      <c r="C691" s="93">
        <v>45146</v>
      </c>
      <c r="D691">
        <v>-115</v>
      </c>
      <c r="E691">
        <v>0</v>
      </c>
      <c r="F691" t="s">
        <v>52</v>
      </c>
      <c r="G691">
        <v>1</v>
      </c>
      <c r="H691">
        <v>-115</v>
      </c>
      <c r="J691">
        <v>0</v>
      </c>
      <c r="L691" t="s">
        <v>166</v>
      </c>
      <c r="M691" t="s">
        <v>166</v>
      </c>
      <c r="N691">
        <v>100</v>
      </c>
      <c r="O691" t="s">
        <v>167</v>
      </c>
      <c r="P691" t="s">
        <v>166</v>
      </c>
      <c r="R691" t="s">
        <v>44</v>
      </c>
      <c r="V691" t="s">
        <v>44</v>
      </c>
      <c r="W691" t="s">
        <v>31</v>
      </c>
      <c r="X691" t="s">
        <v>168</v>
      </c>
      <c r="Y691" t="s">
        <v>168</v>
      </c>
      <c r="Z691" t="s">
        <v>168</v>
      </c>
      <c r="AA691" t="s">
        <v>31</v>
      </c>
      <c r="AD691">
        <v>0</v>
      </c>
      <c r="AE691">
        <v>0</v>
      </c>
    </row>
    <row r="692" spans="1:31">
      <c r="A692" t="s">
        <v>1042</v>
      </c>
      <c r="C692" s="93">
        <v>45146</v>
      </c>
      <c r="D692">
        <v>-850</v>
      </c>
      <c r="E692">
        <v>0</v>
      </c>
      <c r="F692" t="s">
        <v>52</v>
      </c>
      <c r="G692">
        <v>1</v>
      </c>
      <c r="H692">
        <v>-850</v>
      </c>
      <c r="J692">
        <v>0</v>
      </c>
      <c r="L692" t="s">
        <v>166</v>
      </c>
      <c r="M692" t="s">
        <v>170</v>
      </c>
      <c r="N692">
        <v>100</v>
      </c>
      <c r="O692" t="s">
        <v>171</v>
      </c>
      <c r="P692" t="s">
        <v>170</v>
      </c>
      <c r="R692" t="s">
        <v>172</v>
      </c>
      <c r="V692" t="s">
        <v>172</v>
      </c>
      <c r="W692" t="s">
        <v>31</v>
      </c>
      <c r="X692" t="s">
        <v>168</v>
      </c>
      <c r="Y692" t="s">
        <v>168</v>
      </c>
      <c r="Z692" t="s">
        <v>168</v>
      </c>
      <c r="AA692" t="s">
        <v>31</v>
      </c>
      <c r="AD692">
        <v>0</v>
      </c>
      <c r="AE692">
        <v>0</v>
      </c>
    </row>
    <row r="693" spans="1:31">
      <c r="A693" t="s">
        <v>1043</v>
      </c>
      <c r="C693" s="93">
        <v>45146</v>
      </c>
      <c r="D693">
        <v>-404.99</v>
      </c>
      <c r="E693">
        <v>0</v>
      </c>
      <c r="F693" t="s">
        <v>52</v>
      </c>
      <c r="G693">
        <v>1</v>
      </c>
      <c r="H693">
        <v>-404.99</v>
      </c>
      <c r="J693">
        <v>0</v>
      </c>
      <c r="L693" t="s">
        <v>166</v>
      </c>
      <c r="M693" t="s">
        <v>174</v>
      </c>
      <c r="N693">
        <v>100</v>
      </c>
      <c r="O693" t="s">
        <v>175</v>
      </c>
      <c r="P693" t="s">
        <v>174</v>
      </c>
      <c r="R693" t="s">
        <v>176</v>
      </c>
      <c r="V693" t="s">
        <v>177</v>
      </c>
      <c r="W693" t="s">
        <v>178</v>
      </c>
      <c r="X693" t="s">
        <v>179</v>
      </c>
      <c r="Y693" t="s">
        <v>180</v>
      </c>
      <c r="Z693" t="s">
        <v>180</v>
      </c>
      <c r="AA693" t="s">
        <v>20</v>
      </c>
      <c r="AD693">
        <v>0</v>
      </c>
      <c r="AE693">
        <v>0</v>
      </c>
    </row>
    <row r="694" spans="1:31">
      <c r="A694" t="s">
        <v>1044</v>
      </c>
      <c r="C694" s="93">
        <v>45144</v>
      </c>
      <c r="D694">
        <v>-85</v>
      </c>
      <c r="E694">
        <v>0</v>
      </c>
      <c r="F694" t="s">
        <v>52</v>
      </c>
      <c r="G694">
        <v>1</v>
      </c>
      <c r="H694">
        <v>-85</v>
      </c>
      <c r="J694">
        <v>0</v>
      </c>
      <c r="L694" t="s">
        <v>166</v>
      </c>
      <c r="M694" t="s">
        <v>182</v>
      </c>
      <c r="N694">
        <v>100</v>
      </c>
      <c r="O694" t="s">
        <v>16</v>
      </c>
      <c r="P694" t="s">
        <v>182</v>
      </c>
      <c r="R694" t="s">
        <v>183</v>
      </c>
      <c r="V694" t="s">
        <v>183</v>
      </c>
      <c r="W694" t="s">
        <v>31</v>
      </c>
      <c r="X694" t="s">
        <v>168</v>
      </c>
      <c r="Y694" t="s">
        <v>168</v>
      </c>
      <c r="Z694" t="s">
        <v>168</v>
      </c>
      <c r="AA694" t="s">
        <v>31</v>
      </c>
      <c r="AD694">
        <v>0</v>
      </c>
      <c r="AE694">
        <v>0</v>
      </c>
    </row>
    <row r="695" spans="1:31">
      <c r="A695" t="s">
        <v>1045</v>
      </c>
      <c r="C695" s="93">
        <v>45143</v>
      </c>
      <c r="D695">
        <v>-6671.35</v>
      </c>
      <c r="E695">
        <v>0</v>
      </c>
      <c r="F695" t="s">
        <v>52</v>
      </c>
      <c r="G695">
        <v>1</v>
      </c>
      <c r="H695">
        <v>-6671.35</v>
      </c>
      <c r="J695">
        <v>0</v>
      </c>
      <c r="L695" t="s">
        <v>166</v>
      </c>
      <c r="M695" t="s">
        <v>185</v>
      </c>
      <c r="N695">
        <v>100</v>
      </c>
      <c r="O695" t="s">
        <v>186</v>
      </c>
      <c r="P695" t="s">
        <v>185</v>
      </c>
      <c r="R695" t="s">
        <v>187</v>
      </c>
      <c r="V695" t="s">
        <v>187</v>
      </c>
      <c r="W695" t="s">
        <v>31</v>
      </c>
      <c r="X695" t="s">
        <v>168</v>
      </c>
      <c r="Y695" t="s">
        <v>168</v>
      </c>
      <c r="Z695" t="s">
        <v>168</v>
      </c>
      <c r="AA695" t="s">
        <v>31</v>
      </c>
      <c r="AD695">
        <v>0</v>
      </c>
      <c r="AE695">
        <v>0</v>
      </c>
    </row>
    <row r="696" spans="1:31">
      <c r="A696" t="s">
        <v>1046</v>
      </c>
      <c r="C696" s="93">
        <v>45143</v>
      </c>
      <c r="D696">
        <v>-110</v>
      </c>
      <c r="E696">
        <v>0</v>
      </c>
      <c r="F696" t="s">
        <v>52</v>
      </c>
      <c r="G696">
        <v>1</v>
      </c>
      <c r="H696">
        <v>-110</v>
      </c>
      <c r="J696">
        <v>0</v>
      </c>
      <c r="L696" t="s">
        <v>166</v>
      </c>
      <c r="M696" t="s">
        <v>189</v>
      </c>
      <c r="N696">
        <v>100</v>
      </c>
      <c r="O696" t="s">
        <v>186</v>
      </c>
      <c r="P696" t="s">
        <v>189</v>
      </c>
      <c r="R696" t="s">
        <v>190</v>
      </c>
      <c r="V696" t="s">
        <v>190</v>
      </c>
      <c r="W696" t="s">
        <v>31</v>
      </c>
      <c r="X696" t="s">
        <v>168</v>
      </c>
      <c r="Y696" t="s">
        <v>168</v>
      </c>
      <c r="Z696" t="s">
        <v>168</v>
      </c>
      <c r="AA696" t="s">
        <v>31</v>
      </c>
      <c r="AD696">
        <v>0</v>
      </c>
      <c r="AE696">
        <v>0</v>
      </c>
    </row>
    <row r="697" spans="1:31">
      <c r="A697" t="s">
        <v>1047</v>
      </c>
      <c r="C697" s="93">
        <v>45142</v>
      </c>
      <c r="D697">
        <v>-52.8</v>
      </c>
      <c r="E697">
        <v>0</v>
      </c>
      <c r="F697" t="s">
        <v>52</v>
      </c>
      <c r="G697">
        <v>1</v>
      </c>
      <c r="H697">
        <v>-52.8</v>
      </c>
      <c r="J697">
        <v>0</v>
      </c>
      <c r="L697" t="s">
        <v>166</v>
      </c>
      <c r="M697" t="s">
        <v>192</v>
      </c>
      <c r="N697">
        <v>100</v>
      </c>
      <c r="O697" t="s">
        <v>167</v>
      </c>
      <c r="P697" t="s">
        <v>192</v>
      </c>
      <c r="R697" t="s">
        <v>193</v>
      </c>
      <c r="V697" t="s">
        <v>194</v>
      </c>
      <c r="W697" t="s">
        <v>31</v>
      </c>
      <c r="X697" t="s">
        <v>168</v>
      </c>
      <c r="Y697" t="s">
        <v>168</v>
      </c>
      <c r="Z697" t="s">
        <v>168</v>
      </c>
      <c r="AA697" t="s">
        <v>31</v>
      </c>
      <c r="AD697">
        <v>0</v>
      </c>
      <c r="AE697">
        <v>0</v>
      </c>
    </row>
    <row r="698" spans="1:31">
      <c r="A698" t="s">
        <v>1048</v>
      </c>
      <c r="C698" s="93">
        <v>45142</v>
      </c>
      <c r="D698">
        <v>-6500</v>
      </c>
      <c r="E698">
        <v>0</v>
      </c>
      <c r="F698" t="s">
        <v>52</v>
      </c>
      <c r="G698">
        <v>1</v>
      </c>
      <c r="H698">
        <v>-6500</v>
      </c>
      <c r="J698">
        <v>0</v>
      </c>
      <c r="L698" t="s">
        <v>166</v>
      </c>
      <c r="M698" t="s">
        <v>196</v>
      </c>
      <c r="N698">
        <v>100</v>
      </c>
      <c r="O698" t="s">
        <v>186</v>
      </c>
      <c r="P698" t="s">
        <v>196</v>
      </c>
      <c r="R698" t="s">
        <v>197</v>
      </c>
      <c r="V698" t="s">
        <v>197</v>
      </c>
      <c r="W698" t="s">
        <v>198</v>
      </c>
      <c r="X698" t="s">
        <v>199</v>
      </c>
      <c r="Y698" t="s">
        <v>199</v>
      </c>
      <c r="Z698" t="s">
        <v>199</v>
      </c>
      <c r="AA698" t="s">
        <v>28</v>
      </c>
      <c r="AD698">
        <v>0</v>
      </c>
      <c r="AE698">
        <v>0</v>
      </c>
    </row>
    <row r="699" spans="1:31">
      <c r="A699" t="s">
        <v>1049</v>
      </c>
      <c r="C699" s="93">
        <v>45142</v>
      </c>
      <c r="D699">
        <v>-10000</v>
      </c>
      <c r="E699">
        <v>0</v>
      </c>
      <c r="F699" t="s">
        <v>52</v>
      </c>
      <c r="G699">
        <v>1</v>
      </c>
      <c r="H699">
        <v>-10000</v>
      </c>
      <c r="J699">
        <v>0</v>
      </c>
      <c r="L699" t="s">
        <v>166</v>
      </c>
      <c r="M699" t="s">
        <v>201</v>
      </c>
      <c r="N699">
        <v>100</v>
      </c>
      <c r="O699" t="s">
        <v>186</v>
      </c>
      <c r="P699" t="s">
        <v>201</v>
      </c>
      <c r="R699" t="s">
        <v>197</v>
      </c>
      <c r="V699" t="s">
        <v>197</v>
      </c>
      <c r="W699" t="s">
        <v>198</v>
      </c>
      <c r="X699" t="s">
        <v>199</v>
      </c>
      <c r="Y699" t="s">
        <v>199</v>
      </c>
      <c r="Z699" t="s">
        <v>199</v>
      </c>
      <c r="AA699" t="s">
        <v>28</v>
      </c>
      <c r="AD699">
        <v>0</v>
      </c>
      <c r="AE699">
        <v>0</v>
      </c>
    </row>
    <row r="700" spans="1:31">
      <c r="A700" t="s">
        <v>1050</v>
      </c>
      <c r="C700" s="93">
        <v>45142</v>
      </c>
      <c r="D700">
        <v>-10000</v>
      </c>
      <c r="E700">
        <v>0</v>
      </c>
      <c r="F700" t="s">
        <v>52</v>
      </c>
      <c r="G700">
        <v>1</v>
      </c>
      <c r="H700">
        <v>-10000</v>
      </c>
      <c r="J700">
        <v>0</v>
      </c>
      <c r="L700" t="s">
        <v>166</v>
      </c>
      <c r="M700" t="s">
        <v>203</v>
      </c>
      <c r="N700">
        <v>100</v>
      </c>
      <c r="O700" t="s">
        <v>204</v>
      </c>
      <c r="P700" t="s">
        <v>203</v>
      </c>
      <c r="R700" t="s">
        <v>197</v>
      </c>
      <c r="V700" t="s">
        <v>197</v>
      </c>
      <c r="W700" t="s">
        <v>198</v>
      </c>
      <c r="X700" t="s">
        <v>199</v>
      </c>
      <c r="Y700" t="s">
        <v>199</v>
      </c>
      <c r="Z700" t="s">
        <v>199</v>
      </c>
      <c r="AA700" t="s">
        <v>28</v>
      </c>
      <c r="AD700">
        <v>0</v>
      </c>
      <c r="AE700">
        <v>0</v>
      </c>
    </row>
    <row r="701" spans="1:31">
      <c r="A701" t="s">
        <v>1051</v>
      </c>
      <c r="C701" s="93">
        <v>45142</v>
      </c>
      <c r="D701">
        <v>-3500</v>
      </c>
      <c r="E701">
        <v>0</v>
      </c>
      <c r="F701" t="s">
        <v>52</v>
      </c>
      <c r="G701">
        <v>1</v>
      </c>
      <c r="H701">
        <v>-3500</v>
      </c>
      <c r="J701">
        <v>0</v>
      </c>
      <c r="L701" t="s">
        <v>166</v>
      </c>
      <c r="M701" t="s">
        <v>206</v>
      </c>
      <c r="N701">
        <v>100</v>
      </c>
      <c r="O701" t="s">
        <v>167</v>
      </c>
      <c r="P701" t="s">
        <v>206</v>
      </c>
      <c r="R701" t="s">
        <v>207</v>
      </c>
      <c r="V701" t="s">
        <v>208</v>
      </c>
      <c r="W701" t="s">
        <v>198</v>
      </c>
      <c r="X701" t="s">
        <v>199</v>
      </c>
      <c r="Y701" t="s">
        <v>199</v>
      </c>
      <c r="Z701" t="s">
        <v>199</v>
      </c>
      <c r="AA701" t="s">
        <v>28</v>
      </c>
      <c r="AD701">
        <v>0</v>
      </c>
      <c r="AE701">
        <v>0</v>
      </c>
    </row>
    <row r="702" spans="1:31">
      <c r="A702" t="s">
        <v>1052</v>
      </c>
      <c r="C702" s="93">
        <v>45142</v>
      </c>
      <c r="D702">
        <v>-17500</v>
      </c>
      <c r="E702">
        <v>0</v>
      </c>
      <c r="F702" t="s">
        <v>52</v>
      </c>
      <c r="G702">
        <v>1</v>
      </c>
      <c r="H702">
        <v>-17500</v>
      </c>
      <c r="J702">
        <v>0</v>
      </c>
      <c r="L702" t="s">
        <v>166</v>
      </c>
      <c r="M702" t="s">
        <v>210</v>
      </c>
      <c r="N702">
        <v>100</v>
      </c>
      <c r="O702" t="s">
        <v>186</v>
      </c>
      <c r="P702" t="s">
        <v>210</v>
      </c>
      <c r="R702" t="s">
        <v>197</v>
      </c>
      <c r="V702" t="s">
        <v>197</v>
      </c>
      <c r="W702" t="s">
        <v>198</v>
      </c>
      <c r="X702" t="s">
        <v>199</v>
      </c>
      <c r="Y702" t="s">
        <v>199</v>
      </c>
      <c r="Z702" t="s">
        <v>199</v>
      </c>
      <c r="AA702" t="s">
        <v>28</v>
      </c>
      <c r="AD702">
        <v>0</v>
      </c>
      <c r="AE702">
        <v>0</v>
      </c>
    </row>
    <row r="703" spans="1:31">
      <c r="A703" t="s">
        <v>1053</v>
      </c>
      <c r="C703" s="93">
        <v>45142</v>
      </c>
      <c r="D703">
        <v>-13313.44</v>
      </c>
      <c r="E703">
        <v>0</v>
      </c>
      <c r="F703" t="s">
        <v>52</v>
      </c>
      <c r="G703">
        <v>1</v>
      </c>
      <c r="H703">
        <v>-13313.44</v>
      </c>
      <c r="J703">
        <v>0</v>
      </c>
      <c r="L703" t="s">
        <v>166</v>
      </c>
      <c r="M703" t="s">
        <v>212</v>
      </c>
      <c r="N703">
        <v>100</v>
      </c>
      <c r="O703" t="s">
        <v>16</v>
      </c>
      <c r="P703" t="s">
        <v>212</v>
      </c>
      <c r="R703" t="s">
        <v>197</v>
      </c>
      <c r="V703" t="s">
        <v>197</v>
      </c>
      <c r="W703" t="s">
        <v>198</v>
      </c>
      <c r="X703" t="s">
        <v>199</v>
      </c>
      <c r="Y703" t="s">
        <v>199</v>
      </c>
      <c r="Z703" t="s">
        <v>199</v>
      </c>
      <c r="AA703" t="s">
        <v>28</v>
      </c>
      <c r="AD703">
        <v>0</v>
      </c>
      <c r="AE703">
        <v>0</v>
      </c>
    </row>
    <row r="704" spans="1:31">
      <c r="A704" t="s">
        <v>1054</v>
      </c>
      <c r="C704" s="93">
        <v>45142</v>
      </c>
      <c r="D704">
        <v>-3000</v>
      </c>
      <c r="E704">
        <v>0</v>
      </c>
      <c r="F704" t="s">
        <v>52</v>
      </c>
      <c r="G704">
        <v>1</v>
      </c>
      <c r="H704">
        <v>-3000</v>
      </c>
      <c r="J704">
        <v>0</v>
      </c>
      <c r="L704" t="s">
        <v>166</v>
      </c>
      <c r="M704" t="s">
        <v>214</v>
      </c>
      <c r="N704">
        <v>100</v>
      </c>
      <c r="O704" t="s">
        <v>215</v>
      </c>
      <c r="P704" t="s">
        <v>214</v>
      </c>
      <c r="R704" t="s">
        <v>197</v>
      </c>
      <c r="V704" t="s">
        <v>197</v>
      </c>
      <c r="W704" t="s">
        <v>198</v>
      </c>
      <c r="X704" t="s">
        <v>199</v>
      </c>
      <c r="Y704" t="s">
        <v>199</v>
      </c>
      <c r="Z704" t="s">
        <v>199</v>
      </c>
      <c r="AA704" t="s">
        <v>28</v>
      </c>
      <c r="AD704">
        <v>0</v>
      </c>
      <c r="AE704">
        <v>0</v>
      </c>
    </row>
    <row r="705" spans="1:31">
      <c r="A705" t="s">
        <v>1055</v>
      </c>
      <c r="C705" s="93">
        <v>45142</v>
      </c>
      <c r="D705">
        <v>-13313.44</v>
      </c>
      <c r="E705">
        <v>0</v>
      </c>
      <c r="F705" t="s">
        <v>52</v>
      </c>
      <c r="G705">
        <v>1</v>
      </c>
      <c r="H705">
        <v>-13313.44</v>
      </c>
      <c r="J705">
        <v>0</v>
      </c>
      <c r="L705" t="s">
        <v>166</v>
      </c>
      <c r="M705" t="s">
        <v>217</v>
      </c>
      <c r="N705">
        <v>100</v>
      </c>
      <c r="O705" t="s">
        <v>16</v>
      </c>
      <c r="P705" t="s">
        <v>217</v>
      </c>
      <c r="R705" t="s">
        <v>197</v>
      </c>
      <c r="V705" t="s">
        <v>197</v>
      </c>
      <c r="W705" t="s">
        <v>198</v>
      </c>
      <c r="X705" t="s">
        <v>199</v>
      </c>
      <c r="Y705" t="s">
        <v>199</v>
      </c>
      <c r="Z705" t="s">
        <v>199</v>
      </c>
      <c r="AA705" t="s">
        <v>28</v>
      </c>
      <c r="AD705">
        <v>0</v>
      </c>
      <c r="AE705">
        <v>0</v>
      </c>
    </row>
    <row r="706" spans="1:31">
      <c r="A706" t="s">
        <v>1056</v>
      </c>
      <c r="C706" s="93">
        <v>45142</v>
      </c>
      <c r="D706">
        <v>-6000</v>
      </c>
      <c r="E706">
        <v>0</v>
      </c>
      <c r="F706" t="s">
        <v>52</v>
      </c>
      <c r="G706">
        <v>1</v>
      </c>
      <c r="H706">
        <v>-6000</v>
      </c>
      <c r="J706">
        <v>0</v>
      </c>
      <c r="L706" t="s">
        <v>166</v>
      </c>
      <c r="M706" t="s">
        <v>219</v>
      </c>
      <c r="N706">
        <v>100</v>
      </c>
      <c r="O706" t="s">
        <v>204</v>
      </c>
      <c r="P706" t="s">
        <v>219</v>
      </c>
      <c r="R706" t="s">
        <v>197</v>
      </c>
      <c r="V706" t="s">
        <v>197</v>
      </c>
      <c r="W706" t="s">
        <v>198</v>
      </c>
      <c r="X706" t="s">
        <v>199</v>
      </c>
      <c r="Y706" t="s">
        <v>199</v>
      </c>
      <c r="Z706" t="s">
        <v>199</v>
      </c>
      <c r="AA706" t="s">
        <v>28</v>
      </c>
      <c r="AD706">
        <v>0</v>
      </c>
      <c r="AE706">
        <v>0</v>
      </c>
    </row>
    <row r="707" spans="1:31">
      <c r="A707" t="s">
        <v>1057</v>
      </c>
      <c r="C707" s="93">
        <v>45142</v>
      </c>
      <c r="D707">
        <v>-4500</v>
      </c>
      <c r="E707">
        <v>0</v>
      </c>
      <c r="F707" t="s">
        <v>52</v>
      </c>
      <c r="G707">
        <v>1</v>
      </c>
      <c r="H707">
        <v>-4500</v>
      </c>
      <c r="J707">
        <v>0</v>
      </c>
      <c r="L707" t="s">
        <v>166</v>
      </c>
      <c r="M707" t="s">
        <v>221</v>
      </c>
      <c r="N707">
        <v>100</v>
      </c>
      <c r="O707" t="s">
        <v>186</v>
      </c>
      <c r="P707" t="s">
        <v>221</v>
      </c>
      <c r="R707" t="s">
        <v>197</v>
      </c>
      <c r="V707" t="s">
        <v>197</v>
      </c>
      <c r="W707" t="s">
        <v>198</v>
      </c>
      <c r="X707" t="s">
        <v>199</v>
      </c>
      <c r="Y707" t="s">
        <v>199</v>
      </c>
      <c r="Z707" t="s">
        <v>199</v>
      </c>
      <c r="AA707" t="s">
        <v>28</v>
      </c>
      <c r="AD707">
        <v>0</v>
      </c>
      <c r="AE707">
        <v>0</v>
      </c>
    </row>
    <row r="708" spans="1:31">
      <c r="A708" t="s">
        <v>1058</v>
      </c>
      <c r="C708" s="93">
        <v>45142</v>
      </c>
      <c r="D708">
        <v>-6000</v>
      </c>
      <c r="E708">
        <v>0</v>
      </c>
      <c r="F708" t="s">
        <v>52</v>
      </c>
      <c r="G708">
        <v>1</v>
      </c>
      <c r="H708">
        <v>-6000</v>
      </c>
      <c r="J708">
        <v>0</v>
      </c>
      <c r="L708" t="s">
        <v>166</v>
      </c>
      <c r="M708" t="s">
        <v>223</v>
      </c>
      <c r="N708">
        <v>100</v>
      </c>
      <c r="O708" t="s">
        <v>16</v>
      </c>
      <c r="P708" t="s">
        <v>223</v>
      </c>
      <c r="R708" t="s">
        <v>197</v>
      </c>
      <c r="V708" t="s">
        <v>197</v>
      </c>
      <c r="W708" t="s">
        <v>198</v>
      </c>
      <c r="X708" t="s">
        <v>199</v>
      </c>
      <c r="Y708" t="s">
        <v>199</v>
      </c>
      <c r="Z708" t="s">
        <v>199</v>
      </c>
      <c r="AA708" t="s">
        <v>28</v>
      </c>
      <c r="AD708">
        <v>0</v>
      </c>
      <c r="AE708">
        <v>0</v>
      </c>
    </row>
    <row r="709" spans="1:31">
      <c r="A709" t="s">
        <v>1059</v>
      </c>
      <c r="C709" s="93">
        <v>45142</v>
      </c>
      <c r="D709">
        <v>-13313.44</v>
      </c>
      <c r="E709">
        <v>0</v>
      </c>
      <c r="F709" t="s">
        <v>52</v>
      </c>
      <c r="G709">
        <v>1</v>
      </c>
      <c r="H709">
        <v>-13313.44</v>
      </c>
      <c r="J709">
        <v>0</v>
      </c>
      <c r="L709" t="s">
        <v>166</v>
      </c>
      <c r="M709" t="s">
        <v>225</v>
      </c>
      <c r="N709">
        <v>100</v>
      </c>
      <c r="O709" t="s">
        <v>167</v>
      </c>
      <c r="P709" t="s">
        <v>225</v>
      </c>
      <c r="R709" t="s">
        <v>197</v>
      </c>
      <c r="V709" t="s">
        <v>197</v>
      </c>
      <c r="W709" t="s">
        <v>198</v>
      </c>
      <c r="X709" t="s">
        <v>199</v>
      </c>
      <c r="Y709" t="s">
        <v>199</v>
      </c>
      <c r="Z709" t="s">
        <v>199</v>
      </c>
      <c r="AA709" t="s">
        <v>28</v>
      </c>
      <c r="AD709">
        <v>0</v>
      </c>
      <c r="AE709">
        <v>0</v>
      </c>
    </row>
    <row r="710" spans="1:31">
      <c r="A710" t="s">
        <v>1060</v>
      </c>
      <c r="C710" s="93">
        <v>45142</v>
      </c>
      <c r="D710">
        <v>-8500</v>
      </c>
      <c r="E710">
        <v>0</v>
      </c>
      <c r="F710" t="s">
        <v>52</v>
      </c>
      <c r="G710">
        <v>1</v>
      </c>
      <c r="H710">
        <v>-8500</v>
      </c>
      <c r="J710">
        <v>0</v>
      </c>
      <c r="L710" t="s">
        <v>166</v>
      </c>
      <c r="M710" t="s">
        <v>227</v>
      </c>
      <c r="N710">
        <v>100</v>
      </c>
      <c r="O710" t="s">
        <v>186</v>
      </c>
      <c r="P710" t="s">
        <v>227</v>
      </c>
      <c r="R710" t="s">
        <v>197</v>
      </c>
      <c r="V710" t="s">
        <v>197</v>
      </c>
      <c r="W710" t="s">
        <v>198</v>
      </c>
      <c r="X710" t="s">
        <v>199</v>
      </c>
      <c r="Y710" t="s">
        <v>199</v>
      </c>
      <c r="Z710" t="s">
        <v>199</v>
      </c>
      <c r="AA710" t="s">
        <v>28</v>
      </c>
      <c r="AD710">
        <v>0</v>
      </c>
      <c r="AE710">
        <v>0</v>
      </c>
    </row>
    <row r="711" spans="1:31">
      <c r="A711" t="s">
        <v>1061</v>
      </c>
      <c r="C711" s="93">
        <v>45142</v>
      </c>
      <c r="D711">
        <v>-10000</v>
      </c>
      <c r="E711">
        <v>0</v>
      </c>
      <c r="F711" t="s">
        <v>52</v>
      </c>
      <c r="G711">
        <v>1</v>
      </c>
      <c r="H711">
        <v>-10000</v>
      </c>
      <c r="J711">
        <v>0</v>
      </c>
      <c r="L711" t="s">
        <v>166</v>
      </c>
      <c r="M711" t="s">
        <v>229</v>
      </c>
      <c r="N711">
        <v>100</v>
      </c>
      <c r="O711" t="s">
        <v>230</v>
      </c>
      <c r="P711" t="s">
        <v>229</v>
      </c>
      <c r="R711" t="s">
        <v>197</v>
      </c>
      <c r="V711" t="s">
        <v>197</v>
      </c>
      <c r="W711" t="s">
        <v>198</v>
      </c>
      <c r="X711" t="s">
        <v>199</v>
      </c>
      <c r="Y711" t="s">
        <v>199</v>
      </c>
      <c r="Z711" t="s">
        <v>199</v>
      </c>
      <c r="AA711" t="s">
        <v>28</v>
      </c>
      <c r="AD711">
        <v>0</v>
      </c>
      <c r="AE711">
        <v>0</v>
      </c>
    </row>
    <row r="712" spans="1:31">
      <c r="A712" t="s">
        <v>1062</v>
      </c>
      <c r="C712" s="93">
        <v>45142</v>
      </c>
      <c r="D712">
        <v>-5500</v>
      </c>
      <c r="E712">
        <v>0</v>
      </c>
      <c r="F712" t="s">
        <v>52</v>
      </c>
      <c r="G712">
        <v>1</v>
      </c>
      <c r="H712">
        <v>-5500</v>
      </c>
      <c r="J712">
        <v>0</v>
      </c>
      <c r="L712" t="s">
        <v>166</v>
      </c>
      <c r="M712" t="s">
        <v>232</v>
      </c>
      <c r="N712">
        <v>100</v>
      </c>
      <c r="O712" t="s">
        <v>186</v>
      </c>
      <c r="P712" t="s">
        <v>232</v>
      </c>
      <c r="R712" t="s">
        <v>197</v>
      </c>
      <c r="V712" t="s">
        <v>197</v>
      </c>
      <c r="W712" t="s">
        <v>198</v>
      </c>
      <c r="X712" t="s">
        <v>199</v>
      </c>
      <c r="Y712" t="s">
        <v>199</v>
      </c>
      <c r="Z712" t="s">
        <v>199</v>
      </c>
      <c r="AA712" t="s">
        <v>28</v>
      </c>
      <c r="AD712">
        <v>0</v>
      </c>
      <c r="AE712">
        <v>0</v>
      </c>
    </row>
    <row r="713" spans="1:31">
      <c r="A713" t="s">
        <v>1063</v>
      </c>
      <c r="C713" s="93">
        <v>45142</v>
      </c>
      <c r="D713">
        <v>-3500</v>
      </c>
      <c r="E713">
        <v>0</v>
      </c>
      <c r="F713" t="s">
        <v>52</v>
      </c>
      <c r="G713">
        <v>1</v>
      </c>
      <c r="H713">
        <v>-3500</v>
      </c>
      <c r="J713">
        <v>0</v>
      </c>
      <c r="L713" t="s">
        <v>166</v>
      </c>
      <c r="M713" t="s">
        <v>234</v>
      </c>
      <c r="N713">
        <v>100</v>
      </c>
      <c r="O713" t="s">
        <v>24</v>
      </c>
      <c r="P713" t="s">
        <v>234</v>
      </c>
      <c r="R713" t="s">
        <v>197</v>
      </c>
      <c r="V713" t="s">
        <v>197</v>
      </c>
      <c r="W713" t="s">
        <v>198</v>
      </c>
      <c r="X713" t="s">
        <v>199</v>
      </c>
      <c r="Y713" t="s">
        <v>199</v>
      </c>
      <c r="Z713" t="s">
        <v>199</v>
      </c>
      <c r="AA713" t="s">
        <v>28</v>
      </c>
      <c r="AD713">
        <v>0</v>
      </c>
      <c r="AE713">
        <v>0</v>
      </c>
    </row>
    <row r="714" spans="1:31">
      <c r="A714" t="s">
        <v>1064</v>
      </c>
      <c r="C714" s="93">
        <v>45142</v>
      </c>
      <c r="D714">
        <v>-10000</v>
      </c>
      <c r="E714">
        <v>0</v>
      </c>
      <c r="F714" t="s">
        <v>52</v>
      </c>
      <c r="G714">
        <v>1</v>
      </c>
      <c r="H714">
        <v>-10000</v>
      </c>
      <c r="J714">
        <v>0</v>
      </c>
      <c r="L714" t="s">
        <v>166</v>
      </c>
      <c r="M714" t="s">
        <v>236</v>
      </c>
      <c r="N714">
        <v>100</v>
      </c>
      <c r="O714" t="s">
        <v>16</v>
      </c>
      <c r="P714" t="s">
        <v>236</v>
      </c>
      <c r="R714" t="s">
        <v>197</v>
      </c>
      <c r="V714" t="s">
        <v>197</v>
      </c>
      <c r="W714" t="s">
        <v>198</v>
      </c>
      <c r="X714" t="s">
        <v>199</v>
      </c>
      <c r="Y714" t="s">
        <v>199</v>
      </c>
      <c r="Z714" t="s">
        <v>199</v>
      </c>
      <c r="AA714" t="s">
        <v>28</v>
      </c>
      <c r="AD714">
        <v>0</v>
      </c>
      <c r="AE714">
        <v>0</v>
      </c>
    </row>
    <row r="715" spans="1:31">
      <c r="A715" t="s">
        <v>1065</v>
      </c>
      <c r="C715" s="93">
        <v>45142</v>
      </c>
      <c r="D715">
        <v>-16000</v>
      </c>
      <c r="E715">
        <v>0</v>
      </c>
      <c r="F715" t="s">
        <v>52</v>
      </c>
      <c r="G715">
        <v>1</v>
      </c>
      <c r="H715">
        <v>-16000</v>
      </c>
      <c r="J715">
        <v>0</v>
      </c>
      <c r="L715" t="s">
        <v>166</v>
      </c>
      <c r="M715" t="s">
        <v>238</v>
      </c>
      <c r="N715">
        <v>100</v>
      </c>
      <c r="O715" t="s">
        <v>186</v>
      </c>
      <c r="P715" t="s">
        <v>238</v>
      </c>
      <c r="R715" t="s">
        <v>197</v>
      </c>
      <c r="V715" t="s">
        <v>197</v>
      </c>
      <c r="W715" t="s">
        <v>198</v>
      </c>
      <c r="X715" t="s">
        <v>199</v>
      </c>
      <c r="Y715" t="s">
        <v>199</v>
      </c>
      <c r="Z715" t="s">
        <v>199</v>
      </c>
      <c r="AA715" t="s">
        <v>28</v>
      </c>
      <c r="AD715">
        <v>0</v>
      </c>
      <c r="AE715">
        <v>0</v>
      </c>
    </row>
    <row r="716" spans="1:31">
      <c r="A716" t="s">
        <v>1066</v>
      </c>
      <c r="C716" s="93">
        <v>45142</v>
      </c>
      <c r="D716">
        <v>-13000</v>
      </c>
      <c r="E716">
        <v>0</v>
      </c>
      <c r="F716" t="s">
        <v>52</v>
      </c>
      <c r="G716">
        <v>1</v>
      </c>
      <c r="H716">
        <v>-13000</v>
      </c>
      <c r="J716">
        <v>0</v>
      </c>
      <c r="L716" t="s">
        <v>166</v>
      </c>
      <c r="M716" t="s">
        <v>240</v>
      </c>
      <c r="N716">
        <v>100</v>
      </c>
      <c r="O716" t="s">
        <v>24</v>
      </c>
      <c r="P716" t="s">
        <v>240</v>
      </c>
      <c r="R716" t="s">
        <v>197</v>
      </c>
      <c r="V716" t="s">
        <v>197</v>
      </c>
      <c r="W716" t="s">
        <v>198</v>
      </c>
      <c r="X716" t="s">
        <v>199</v>
      </c>
      <c r="Y716" t="s">
        <v>199</v>
      </c>
      <c r="Z716" t="s">
        <v>199</v>
      </c>
      <c r="AA716" t="s">
        <v>28</v>
      </c>
      <c r="AD716">
        <v>0</v>
      </c>
      <c r="AE716">
        <v>0</v>
      </c>
    </row>
    <row r="717" spans="1:31">
      <c r="A717" t="s">
        <v>1067</v>
      </c>
      <c r="C717" s="93">
        <v>45142</v>
      </c>
      <c r="D717">
        <v>-4500</v>
      </c>
      <c r="E717">
        <v>0</v>
      </c>
      <c r="F717" t="s">
        <v>52</v>
      </c>
      <c r="G717">
        <v>1</v>
      </c>
      <c r="H717">
        <v>-4500</v>
      </c>
      <c r="J717">
        <v>0</v>
      </c>
      <c r="L717" t="s">
        <v>166</v>
      </c>
      <c r="M717" t="s">
        <v>242</v>
      </c>
      <c r="N717">
        <v>100</v>
      </c>
      <c r="O717" t="s">
        <v>186</v>
      </c>
      <c r="P717" t="s">
        <v>242</v>
      </c>
      <c r="R717" t="s">
        <v>197</v>
      </c>
      <c r="V717" t="s">
        <v>197</v>
      </c>
      <c r="W717" t="s">
        <v>198</v>
      </c>
      <c r="X717" t="s">
        <v>199</v>
      </c>
      <c r="Y717" t="s">
        <v>199</v>
      </c>
      <c r="Z717" t="s">
        <v>199</v>
      </c>
      <c r="AA717" t="s">
        <v>28</v>
      </c>
      <c r="AD717">
        <v>0</v>
      </c>
      <c r="AE717">
        <v>0</v>
      </c>
    </row>
    <row r="718" spans="1:31">
      <c r="A718" t="s">
        <v>1068</v>
      </c>
      <c r="C718" s="93">
        <v>45142</v>
      </c>
      <c r="D718">
        <v>-4000</v>
      </c>
      <c r="E718">
        <v>0</v>
      </c>
      <c r="F718" t="s">
        <v>52</v>
      </c>
      <c r="G718">
        <v>1</v>
      </c>
      <c r="H718">
        <v>-4000</v>
      </c>
      <c r="J718">
        <v>0</v>
      </c>
      <c r="L718" t="s">
        <v>166</v>
      </c>
      <c r="M718" t="s">
        <v>244</v>
      </c>
      <c r="N718">
        <v>100</v>
      </c>
      <c r="O718" t="s">
        <v>24</v>
      </c>
      <c r="P718" t="s">
        <v>244</v>
      </c>
      <c r="R718" t="s">
        <v>197</v>
      </c>
      <c r="V718" t="s">
        <v>197</v>
      </c>
      <c r="W718" t="s">
        <v>198</v>
      </c>
      <c r="X718" t="s">
        <v>199</v>
      </c>
      <c r="Y718" t="s">
        <v>199</v>
      </c>
      <c r="Z718" t="s">
        <v>199</v>
      </c>
      <c r="AA718" t="s">
        <v>28</v>
      </c>
      <c r="AD718">
        <v>0</v>
      </c>
      <c r="AE718">
        <v>0</v>
      </c>
    </row>
    <row r="719" spans="1:31">
      <c r="A719" t="s">
        <v>1069</v>
      </c>
      <c r="C719" s="93">
        <v>45142</v>
      </c>
      <c r="D719">
        <v>-3500</v>
      </c>
      <c r="E719">
        <v>0</v>
      </c>
      <c r="F719" t="s">
        <v>52</v>
      </c>
      <c r="G719">
        <v>1</v>
      </c>
      <c r="H719">
        <v>-3500</v>
      </c>
      <c r="J719">
        <v>0</v>
      </c>
      <c r="L719" t="s">
        <v>166</v>
      </c>
      <c r="M719" t="s">
        <v>246</v>
      </c>
      <c r="N719">
        <v>100</v>
      </c>
      <c r="O719" t="s">
        <v>16</v>
      </c>
      <c r="P719" t="s">
        <v>246</v>
      </c>
      <c r="R719" t="s">
        <v>197</v>
      </c>
      <c r="V719" t="s">
        <v>197</v>
      </c>
      <c r="W719" t="s">
        <v>198</v>
      </c>
      <c r="X719" t="s">
        <v>199</v>
      </c>
      <c r="Y719" t="s">
        <v>199</v>
      </c>
      <c r="Z719" t="s">
        <v>199</v>
      </c>
      <c r="AA719" t="s">
        <v>28</v>
      </c>
      <c r="AD719">
        <v>0</v>
      </c>
      <c r="AE719">
        <v>0</v>
      </c>
    </row>
    <row r="720" spans="1:31">
      <c r="A720" t="s">
        <v>1070</v>
      </c>
      <c r="C720" s="93">
        <v>45142</v>
      </c>
      <c r="D720">
        <v>-1600</v>
      </c>
      <c r="E720">
        <v>0</v>
      </c>
      <c r="F720" t="s">
        <v>52</v>
      </c>
      <c r="G720">
        <v>1</v>
      </c>
      <c r="H720">
        <v>-1600</v>
      </c>
      <c r="J720">
        <v>0</v>
      </c>
      <c r="L720" t="s">
        <v>166</v>
      </c>
      <c r="M720" t="s">
        <v>248</v>
      </c>
      <c r="N720">
        <v>100</v>
      </c>
      <c r="O720" t="s">
        <v>186</v>
      </c>
      <c r="P720" t="s">
        <v>248</v>
      </c>
      <c r="R720" t="s">
        <v>197</v>
      </c>
      <c r="V720" t="s">
        <v>197</v>
      </c>
      <c r="W720" t="s">
        <v>198</v>
      </c>
      <c r="X720" t="s">
        <v>199</v>
      </c>
      <c r="Y720" t="s">
        <v>199</v>
      </c>
      <c r="Z720" t="s">
        <v>199</v>
      </c>
      <c r="AA720" t="s">
        <v>28</v>
      </c>
      <c r="AD720">
        <v>0</v>
      </c>
      <c r="AE720">
        <v>0</v>
      </c>
    </row>
    <row r="721" spans="1:31">
      <c r="A721" t="s">
        <v>1071</v>
      </c>
      <c r="C721" s="93">
        <v>45142</v>
      </c>
      <c r="D721">
        <v>-21276.6</v>
      </c>
      <c r="E721">
        <v>0</v>
      </c>
      <c r="F721" t="s">
        <v>52</v>
      </c>
      <c r="G721">
        <v>1</v>
      </c>
      <c r="H721">
        <v>-21276.6</v>
      </c>
      <c r="J721">
        <v>0</v>
      </c>
      <c r="L721" t="s">
        <v>166</v>
      </c>
      <c r="M721" t="s">
        <v>250</v>
      </c>
      <c r="N721">
        <v>100</v>
      </c>
      <c r="O721" t="s">
        <v>204</v>
      </c>
      <c r="P721" t="s">
        <v>250</v>
      </c>
      <c r="R721" t="s">
        <v>197</v>
      </c>
      <c r="V721" t="s">
        <v>197</v>
      </c>
      <c r="W721" t="s">
        <v>198</v>
      </c>
      <c r="X721" t="s">
        <v>199</v>
      </c>
      <c r="Y721" t="s">
        <v>199</v>
      </c>
      <c r="Z721" t="s">
        <v>199</v>
      </c>
      <c r="AA721" t="s">
        <v>28</v>
      </c>
      <c r="AD721">
        <v>0</v>
      </c>
      <c r="AE721">
        <v>0</v>
      </c>
    </row>
    <row r="722" spans="1:31">
      <c r="A722" t="s">
        <v>1072</v>
      </c>
      <c r="C722" s="93">
        <v>45142</v>
      </c>
      <c r="D722">
        <v>-8500</v>
      </c>
      <c r="E722">
        <v>0</v>
      </c>
      <c r="F722" t="s">
        <v>52</v>
      </c>
      <c r="G722">
        <v>1</v>
      </c>
      <c r="H722">
        <v>-8500</v>
      </c>
      <c r="J722">
        <v>0</v>
      </c>
      <c r="L722" t="s">
        <v>166</v>
      </c>
      <c r="M722" t="s">
        <v>252</v>
      </c>
      <c r="N722">
        <v>100</v>
      </c>
      <c r="O722" t="s">
        <v>186</v>
      </c>
      <c r="P722" t="s">
        <v>252</v>
      </c>
      <c r="R722" t="s">
        <v>197</v>
      </c>
      <c r="V722" t="s">
        <v>197</v>
      </c>
      <c r="W722" t="s">
        <v>198</v>
      </c>
      <c r="X722" t="s">
        <v>199</v>
      </c>
      <c r="Y722" t="s">
        <v>199</v>
      </c>
      <c r="Z722" t="s">
        <v>199</v>
      </c>
      <c r="AA722" t="s">
        <v>28</v>
      </c>
      <c r="AD722">
        <v>0</v>
      </c>
      <c r="AE722">
        <v>0</v>
      </c>
    </row>
    <row r="723" spans="1:31">
      <c r="A723" t="s">
        <v>1073</v>
      </c>
      <c r="C723" s="93">
        <v>45142</v>
      </c>
      <c r="D723">
        <v>-5500</v>
      </c>
      <c r="E723">
        <v>0</v>
      </c>
      <c r="F723" t="s">
        <v>52</v>
      </c>
      <c r="G723">
        <v>1</v>
      </c>
      <c r="H723">
        <v>-5500</v>
      </c>
      <c r="J723">
        <v>0</v>
      </c>
      <c r="L723" t="s">
        <v>166</v>
      </c>
      <c r="M723" t="s">
        <v>254</v>
      </c>
      <c r="N723">
        <v>100</v>
      </c>
      <c r="O723" t="s">
        <v>186</v>
      </c>
      <c r="P723" t="s">
        <v>254</v>
      </c>
      <c r="R723" t="s">
        <v>197</v>
      </c>
      <c r="V723" t="s">
        <v>197</v>
      </c>
      <c r="W723" t="s">
        <v>198</v>
      </c>
      <c r="X723" t="s">
        <v>199</v>
      </c>
      <c r="Y723" t="s">
        <v>199</v>
      </c>
      <c r="Z723" t="s">
        <v>199</v>
      </c>
      <c r="AA723" t="s">
        <v>28</v>
      </c>
      <c r="AD723">
        <v>0</v>
      </c>
      <c r="AE723">
        <v>0</v>
      </c>
    </row>
    <row r="724" spans="1:31">
      <c r="A724" t="s">
        <v>1074</v>
      </c>
      <c r="C724" s="93">
        <v>45142</v>
      </c>
      <c r="D724">
        <v>-1600</v>
      </c>
      <c r="E724">
        <v>0</v>
      </c>
      <c r="F724" t="s">
        <v>52</v>
      </c>
      <c r="G724">
        <v>1</v>
      </c>
      <c r="H724">
        <v>-1600</v>
      </c>
      <c r="J724">
        <v>0</v>
      </c>
      <c r="L724" t="s">
        <v>166</v>
      </c>
      <c r="M724" t="s">
        <v>166</v>
      </c>
      <c r="N724">
        <v>100</v>
      </c>
      <c r="O724" t="s">
        <v>204</v>
      </c>
      <c r="P724" t="s">
        <v>166</v>
      </c>
      <c r="R724" t="s">
        <v>256</v>
      </c>
      <c r="V724" t="s">
        <v>197</v>
      </c>
      <c r="W724" t="s">
        <v>198</v>
      </c>
      <c r="X724" t="s">
        <v>199</v>
      </c>
      <c r="Y724" t="s">
        <v>199</v>
      </c>
      <c r="Z724" t="s">
        <v>199</v>
      </c>
      <c r="AA724" t="s">
        <v>28</v>
      </c>
      <c r="AD724">
        <v>0</v>
      </c>
      <c r="AE724">
        <v>0</v>
      </c>
    </row>
    <row r="725" spans="1:31">
      <c r="A725" t="s">
        <v>1075</v>
      </c>
      <c r="C725" s="93">
        <v>45142</v>
      </c>
      <c r="D725">
        <v>-6000</v>
      </c>
      <c r="E725">
        <v>0</v>
      </c>
      <c r="F725" t="s">
        <v>52</v>
      </c>
      <c r="G725">
        <v>1</v>
      </c>
      <c r="H725">
        <v>-6000</v>
      </c>
      <c r="J725">
        <v>0</v>
      </c>
      <c r="L725" t="s">
        <v>166</v>
      </c>
      <c r="M725" t="s">
        <v>166</v>
      </c>
      <c r="N725">
        <v>100</v>
      </c>
      <c r="O725" t="s">
        <v>175</v>
      </c>
      <c r="P725" t="s">
        <v>166</v>
      </c>
      <c r="R725" t="s">
        <v>197</v>
      </c>
      <c r="V725" t="s">
        <v>197</v>
      </c>
      <c r="W725" t="s">
        <v>198</v>
      </c>
      <c r="X725" t="s">
        <v>199</v>
      </c>
      <c r="Y725" t="s">
        <v>199</v>
      </c>
      <c r="Z725" t="s">
        <v>199</v>
      </c>
      <c r="AA725" t="s">
        <v>28</v>
      </c>
      <c r="AD725">
        <v>0</v>
      </c>
      <c r="AE725">
        <v>0</v>
      </c>
    </row>
    <row r="726" spans="1:31">
      <c r="A726" t="s">
        <v>1076</v>
      </c>
      <c r="C726" s="93">
        <v>45142</v>
      </c>
      <c r="D726">
        <v>-7507.49</v>
      </c>
      <c r="E726">
        <v>0</v>
      </c>
      <c r="F726" t="s">
        <v>52</v>
      </c>
      <c r="G726">
        <v>1</v>
      </c>
      <c r="H726">
        <v>-7507.49</v>
      </c>
      <c r="J726">
        <v>0</v>
      </c>
      <c r="L726" t="s">
        <v>166</v>
      </c>
      <c r="M726" t="s">
        <v>225</v>
      </c>
      <c r="N726">
        <v>100</v>
      </c>
      <c r="O726" t="s">
        <v>167</v>
      </c>
      <c r="P726" t="s">
        <v>225</v>
      </c>
      <c r="R726" t="s">
        <v>259</v>
      </c>
      <c r="V726" t="s">
        <v>260</v>
      </c>
      <c r="W726" t="s">
        <v>198</v>
      </c>
      <c r="X726" t="s">
        <v>199</v>
      </c>
      <c r="Y726" t="s">
        <v>199</v>
      </c>
      <c r="Z726" t="s">
        <v>199</v>
      </c>
      <c r="AA726" t="s">
        <v>28</v>
      </c>
      <c r="AD726">
        <v>0</v>
      </c>
      <c r="AE726">
        <v>0</v>
      </c>
    </row>
    <row r="727" spans="1:31">
      <c r="A727" t="s">
        <v>1077</v>
      </c>
      <c r="C727" s="93">
        <v>45142</v>
      </c>
      <c r="D727">
        <v>-7507.49</v>
      </c>
      <c r="E727">
        <v>0</v>
      </c>
      <c r="F727" t="s">
        <v>52</v>
      </c>
      <c r="G727">
        <v>1</v>
      </c>
      <c r="H727">
        <v>-7507.49</v>
      </c>
      <c r="J727">
        <v>0</v>
      </c>
      <c r="L727" t="s">
        <v>166</v>
      </c>
      <c r="M727" t="s">
        <v>212</v>
      </c>
      <c r="N727">
        <v>100</v>
      </c>
      <c r="O727" t="s">
        <v>16</v>
      </c>
      <c r="P727" t="s">
        <v>212</v>
      </c>
      <c r="R727" t="s">
        <v>262</v>
      </c>
      <c r="V727" t="s">
        <v>260</v>
      </c>
      <c r="W727" t="s">
        <v>198</v>
      </c>
      <c r="X727" t="s">
        <v>199</v>
      </c>
      <c r="Y727" t="s">
        <v>199</v>
      </c>
      <c r="Z727" t="s">
        <v>199</v>
      </c>
      <c r="AA727" t="s">
        <v>28</v>
      </c>
      <c r="AD727">
        <v>0</v>
      </c>
      <c r="AE727">
        <v>0</v>
      </c>
    </row>
    <row r="728" spans="1:31">
      <c r="A728" t="s">
        <v>1078</v>
      </c>
      <c r="C728" s="93">
        <v>45142</v>
      </c>
      <c r="D728">
        <v>-7507.49</v>
      </c>
      <c r="E728">
        <v>0</v>
      </c>
      <c r="F728" t="s">
        <v>52</v>
      </c>
      <c r="G728">
        <v>1</v>
      </c>
      <c r="H728">
        <v>-7507.49</v>
      </c>
      <c r="J728">
        <v>0</v>
      </c>
      <c r="L728" t="s">
        <v>166</v>
      </c>
      <c r="M728" t="s">
        <v>217</v>
      </c>
      <c r="N728">
        <v>100</v>
      </c>
      <c r="O728" t="s">
        <v>186</v>
      </c>
      <c r="P728" t="s">
        <v>217</v>
      </c>
      <c r="R728" t="s">
        <v>260</v>
      </c>
      <c r="V728" t="s">
        <v>260</v>
      </c>
      <c r="W728" t="s">
        <v>198</v>
      </c>
      <c r="X728" t="s">
        <v>199</v>
      </c>
      <c r="Y728" t="s">
        <v>199</v>
      </c>
      <c r="Z728" t="s">
        <v>199</v>
      </c>
      <c r="AA728" t="s">
        <v>28</v>
      </c>
      <c r="AD728">
        <v>0</v>
      </c>
      <c r="AE728">
        <v>0</v>
      </c>
    </row>
    <row r="729" spans="1:31">
      <c r="A729" t="s">
        <v>1079</v>
      </c>
      <c r="C729" s="93">
        <v>45142</v>
      </c>
      <c r="D729">
        <v>-5000</v>
      </c>
      <c r="E729">
        <v>0</v>
      </c>
      <c r="F729" t="s">
        <v>52</v>
      </c>
      <c r="G729">
        <v>1</v>
      </c>
      <c r="H729">
        <v>-5000</v>
      </c>
      <c r="J729">
        <v>0</v>
      </c>
      <c r="L729" t="s">
        <v>166</v>
      </c>
      <c r="M729" t="s">
        <v>265</v>
      </c>
      <c r="N729">
        <v>100</v>
      </c>
      <c r="O729" t="s">
        <v>175</v>
      </c>
      <c r="P729" t="s">
        <v>265</v>
      </c>
      <c r="R729" t="s">
        <v>266</v>
      </c>
      <c r="V729" t="s">
        <v>266</v>
      </c>
      <c r="W729" t="s">
        <v>267</v>
      </c>
      <c r="X729" t="s">
        <v>24</v>
      </c>
      <c r="Y729" t="s">
        <v>268</v>
      </c>
      <c r="Z729" t="s">
        <v>268</v>
      </c>
      <c r="AA729" t="s">
        <v>24</v>
      </c>
      <c r="AD729">
        <v>0</v>
      </c>
      <c r="AE729">
        <v>0</v>
      </c>
    </row>
    <row r="730" spans="1:31">
      <c r="A730" t="s">
        <v>1080</v>
      </c>
      <c r="C730" s="93">
        <v>45141</v>
      </c>
      <c r="D730">
        <v>-262</v>
      </c>
      <c r="E730">
        <v>0</v>
      </c>
      <c r="F730" t="s">
        <v>52</v>
      </c>
      <c r="G730">
        <v>1</v>
      </c>
      <c r="H730">
        <v>-262</v>
      </c>
      <c r="J730">
        <v>0</v>
      </c>
      <c r="L730" t="s">
        <v>166</v>
      </c>
      <c r="M730" t="s">
        <v>166</v>
      </c>
      <c r="N730">
        <v>100</v>
      </c>
      <c r="O730" t="s">
        <v>186</v>
      </c>
      <c r="P730" t="s">
        <v>166</v>
      </c>
      <c r="R730" t="s">
        <v>270</v>
      </c>
      <c r="V730" t="s">
        <v>270</v>
      </c>
      <c r="W730" t="s">
        <v>31</v>
      </c>
      <c r="X730" t="s">
        <v>168</v>
      </c>
      <c r="Y730" t="s">
        <v>168</v>
      </c>
      <c r="Z730" t="s">
        <v>168</v>
      </c>
      <c r="AA730" t="s">
        <v>31</v>
      </c>
      <c r="AD730">
        <v>0</v>
      </c>
      <c r="AE730">
        <v>0</v>
      </c>
    </row>
    <row r="731" spans="1:31">
      <c r="A731" t="s">
        <v>1081</v>
      </c>
      <c r="C731" s="93">
        <v>45141</v>
      </c>
      <c r="D731">
        <v>-2130</v>
      </c>
      <c r="E731">
        <v>0</v>
      </c>
      <c r="F731" t="s">
        <v>52</v>
      </c>
      <c r="G731">
        <v>1</v>
      </c>
      <c r="H731">
        <v>-2130</v>
      </c>
      <c r="J731">
        <v>0</v>
      </c>
      <c r="L731" t="s">
        <v>166</v>
      </c>
      <c r="M731" t="s">
        <v>274</v>
      </c>
      <c r="N731">
        <v>100</v>
      </c>
      <c r="O731" t="s">
        <v>175</v>
      </c>
      <c r="P731" t="s">
        <v>274</v>
      </c>
      <c r="R731" t="s">
        <v>275</v>
      </c>
      <c r="V731" t="s">
        <v>276</v>
      </c>
      <c r="W731" t="s">
        <v>17</v>
      </c>
      <c r="X731" t="s">
        <v>277</v>
      </c>
      <c r="Y731" t="s">
        <v>268</v>
      </c>
      <c r="Z731" t="s">
        <v>268</v>
      </c>
      <c r="AA731" t="s">
        <v>17</v>
      </c>
      <c r="AD731">
        <v>0</v>
      </c>
      <c r="AE731">
        <v>0</v>
      </c>
    </row>
    <row r="732" spans="1:31">
      <c r="A732" t="s">
        <v>1082</v>
      </c>
      <c r="C732" s="93">
        <v>45141</v>
      </c>
      <c r="D732">
        <v>-5000</v>
      </c>
      <c r="E732">
        <v>0</v>
      </c>
      <c r="F732" t="s">
        <v>52</v>
      </c>
      <c r="G732">
        <v>1</v>
      </c>
      <c r="H732">
        <v>-5000</v>
      </c>
      <c r="J732">
        <v>0</v>
      </c>
      <c r="L732" t="s">
        <v>166</v>
      </c>
      <c r="M732" t="s">
        <v>279</v>
      </c>
      <c r="N732">
        <v>100</v>
      </c>
      <c r="O732" t="s">
        <v>175</v>
      </c>
      <c r="P732" t="s">
        <v>279</v>
      </c>
      <c r="R732" t="s">
        <v>280</v>
      </c>
      <c r="V732" t="s">
        <v>281</v>
      </c>
      <c r="W732" t="s">
        <v>282</v>
      </c>
      <c r="X732" t="s">
        <v>283</v>
      </c>
      <c r="Y732" t="s">
        <v>268</v>
      </c>
      <c r="Z732" t="s">
        <v>268</v>
      </c>
      <c r="AA732" t="s">
        <v>23</v>
      </c>
      <c r="AD732">
        <v>0</v>
      </c>
      <c r="AE732">
        <v>0</v>
      </c>
    </row>
    <row r="733" spans="1:31">
      <c r="A733" t="s">
        <v>1083</v>
      </c>
      <c r="C733" s="93">
        <v>45140</v>
      </c>
      <c r="D733">
        <v>-5500</v>
      </c>
      <c r="E733">
        <v>0</v>
      </c>
      <c r="F733" t="s">
        <v>52</v>
      </c>
      <c r="G733">
        <v>1</v>
      </c>
      <c r="H733">
        <v>-5500</v>
      </c>
      <c r="J733">
        <v>0</v>
      </c>
      <c r="L733" t="s">
        <v>166</v>
      </c>
      <c r="M733" t="s">
        <v>285</v>
      </c>
      <c r="N733">
        <v>100</v>
      </c>
      <c r="O733" t="s">
        <v>175</v>
      </c>
      <c r="P733" t="s">
        <v>285</v>
      </c>
      <c r="R733" t="s">
        <v>286</v>
      </c>
      <c r="U733" t="s">
        <v>287</v>
      </c>
      <c r="V733" t="s">
        <v>286</v>
      </c>
      <c r="W733" t="s">
        <v>288</v>
      </c>
      <c r="X733" t="s">
        <v>289</v>
      </c>
      <c r="Y733" t="s">
        <v>290</v>
      </c>
      <c r="Z733" t="s">
        <v>290</v>
      </c>
      <c r="AA733" t="s">
        <v>26</v>
      </c>
      <c r="AD733">
        <v>0</v>
      </c>
      <c r="AE733">
        <v>0</v>
      </c>
    </row>
    <row r="734" spans="1:31">
      <c r="A734" t="s">
        <v>1084</v>
      </c>
      <c r="C734" s="93">
        <v>45139</v>
      </c>
      <c r="D734">
        <v>-120</v>
      </c>
      <c r="E734">
        <v>0</v>
      </c>
      <c r="F734" t="s">
        <v>52</v>
      </c>
      <c r="G734">
        <v>1</v>
      </c>
      <c r="H734">
        <v>-120</v>
      </c>
      <c r="J734">
        <v>0</v>
      </c>
      <c r="L734" t="s">
        <v>166</v>
      </c>
      <c r="M734" t="s">
        <v>292</v>
      </c>
      <c r="N734">
        <v>100</v>
      </c>
      <c r="O734" t="s">
        <v>204</v>
      </c>
      <c r="P734" t="s">
        <v>292</v>
      </c>
      <c r="R734" t="s">
        <v>1085</v>
      </c>
      <c r="V734" t="s">
        <v>294</v>
      </c>
      <c r="W734" t="s">
        <v>31</v>
      </c>
      <c r="X734" t="s">
        <v>168</v>
      </c>
      <c r="Y734" t="s">
        <v>168</v>
      </c>
      <c r="Z734" t="s">
        <v>168</v>
      </c>
      <c r="AA734" t="s">
        <v>31</v>
      </c>
      <c r="AD734">
        <v>0</v>
      </c>
      <c r="AE734">
        <v>0</v>
      </c>
    </row>
    <row r="735" spans="1:31">
      <c r="A735" t="s">
        <v>1086</v>
      </c>
      <c r="C735" s="93">
        <v>45139</v>
      </c>
      <c r="D735">
        <v>-1700</v>
      </c>
      <c r="E735">
        <v>0</v>
      </c>
      <c r="F735" t="s">
        <v>52</v>
      </c>
      <c r="G735">
        <v>1</v>
      </c>
      <c r="H735">
        <v>-1700</v>
      </c>
      <c r="J735">
        <v>0</v>
      </c>
      <c r="L735" t="s">
        <v>166</v>
      </c>
      <c r="M735" t="s">
        <v>296</v>
      </c>
      <c r="N735">
        <v>100</v>
      </c>
      <c r="O735" t="s">
        <v>175</v>
      </c>
      <c r="P735" t="s">
        <v>296</v>
      </c>
      <c r="R735" t="s">
        <v>297</v>
      </c>
      <c r="V735" t="s">
        <v>298</v>
      </c>
      <c r="W735" t="s">
        <v>31</v>
      </c>
      <c r="X735" t="s">
        <v>168</v>
      </c>
      <c r="Y735" t="s">
        <v>168</v>
      </c>
      <c r="Z735" t="s">
        <v>168</v>
      </c>
      <c r="AA735" t="s">
        <v>31</v>
      </c>
      <c r="AD735">
        <v>0</v>
      </c>
      <c r="AE735">
        <v>0</v>
      </c>
    </row>
    <row r="736" spans="1:31">
      <c r="A736" t="s">
        <v>1087</v>
      </c>
      <c r="C736" s="93">
        <v>45137</v>
      </c>
      <c r="D736">
        <v>-400</v>
      </c>
      <c r="E736">
        <v>0</v>
      </c>
      <c r="F736" t="s">
        <v>52</v>
      </c>
      <c r="G736">
        <v>1</v>
      </c>
      <c r="H736">
        <v>-400</v>
      </c>
      <c r="J736">
        <v>0</v>
      </c>
      <c r="L736" t="s">
        <v>166</v>
      </c>
      <c r="M736" t="s">
        <v>300</v>
      </c>
      <c r="N736">
        <v>100</v>
      </c>
      <c r="O736" t="s">
        <v>175</v>
      </c>
      <c r="P736" t="s">
        <v>300</v>
      </c>
      <c r="R736" t="s">
        <v>301</v>
      </c>
      <c r="V736" t="s">
        <v>302</v>
      </c>
      <c r="W736" t="s">
        <v>178</v>
      </c>
      <c r="X736" t="s">
        <v>179</v>
      </c>
      <c r="Y736" t="s">
        <v>180</v>
      </c>
      <c r="Z736" t="s">
        <v>180</v>
      </c>
      <c r="AA736" t="s">
        <v>20</v>
      </c>
      <c r="AD736">
        <v>0</v>
      </c>
      <c r="AE736">
        <v>0</v>
      </c>
    </row>
    <row r="737" spans="1:31">
      <c r="A737" t="s">
        <v>1088</v>
      </c>
      <c r="C737" s="93">
        <v>45137</v>
      </c>
      <c r="D737">
        <v>-3000</v>
      </c>
      <c r="E737">
        <v>0</v>
      </c>
      <c r="F737" t="s">
        <v>52</v>
      </c>
      <c r="G737">
        <v>1</v>
      </c>
      <c r="H737">
        <v>-3000</v>
      </c>
      <c r="J737">
        <v>0</v>
      </c>
      <c r="L737" t="s">
        <v>166</v>
      </c>
      <c r="M737" t="s">
        <v>166</v>
      </c>
      <c r="N737">
        <v>100</v>
      </c>
      <c r="O737" t="s">
        <v>175</v>
      </c>
      <c r="P737" t="s">
        <v>166</v>
      </c>
      <c r="R737" t="s">
        <v>308</v>
      </c>
      <c r="V737" t="s">
        <v>309</v>
      </c>
      <c r="W737" t="s">
        <v>309</v>
      </c>
      <c r="X737" t="s">
        <v>309</v>
      </c>
      <c r="Y737" t="s">
        <v>310</v>
      </c>
      <c r="Z737" t="s">
        <v>310</v>
      </c>
      <c r="AA737" t="s">
        <v>25</v>
      </c>
      <c r="AD737">
        <v>0</v>
      </c>
      <c r="AE737">
        <v>0</v>
      </c>
    </row>
    <row r="738" spans="1:31">
      <c r="A738" t="s">
        <v>1089</v>
      </c>
      <c r="C738" s="93">
        <v>45137</v>
      </c>
      <c r="D738">
        <v>-10000</v>
      </c>
      <c r="E738">
        <v>0</v>
      </c>
      <c r="F738" t="s">
        <v>52</v>
      </c>
      <c r="G738">
        <v>1</v>
      </c>
      <c r="H738">
        <v>-10000</v>
      </c>
      <c r="J738">
        <v>0</v>
      </c>
      <c r="L738" t="s">
        <v>166</v>
      </c>
      <c r="M738" t="s">
        <v>166</v>
      </c>
      <c r="N738">
        <v>100</v>
      </c>
      <c r="O738" t="s">
        <v>16</v>
      </c>
      <c r="P738" t="s">
        <v>166</v>
      </c>
      <c r="R738" t="s">
        <v>312</v>
      </c>
      <c r="V738" t="s">
        <v>313</v>
      </c>
      <c r="W738" t="s">
        <v>313</v>
      </c>
      <c r="X738" t="s">
        <v>313</v>
      </c>
      <c r="Y738" t="s">
        <v>310</v>
      </c>
      <c r="Z738" t="s">
        <v>310</v>
      </c>
      <c r="AA738" t="s">
        <v>16</v>
      </c>
      <c r="AD738">
        <v>0</v>
      </c>
      <c r="AE738">
        <v>0</v>
      </c>
    </row>
    <row r="739" spans="1:31">
      <c r="A739" t="s">
        <v>1090</v>
      </c>
      <c r="C739" s="93">
        <v>45137</v>
      </c>
      <c r="D739">
        <v>-2000</v>
      </c>
      <c r="E739">
        <v>0</v>
      </c>
      <c r="F739" t="s">
        <v>52</v>
      </c>
      <c r="G739">
        <v>1</v>
      </c>
      <c r="H739">
        <v>-2000</v>
      </c>
      <c r="J739">
        <v>0</v>
      </c>
      <c r="L739" t="s">
        <v>166</v>
      </c>
      <c r="M739" t="s">
        <v>166</v>
      </c>
      <c r="N739">
        <v>100</v>
      </c>
      <c r="O739" t="s">
        <v>175</v>
      </c>
      <c r="P739" t="s">
        <v>166</v>
      </c>
      <c r="R739" t="s">
        <v>315</v>
      </c>
      <c r="V739" t="s">
        <v>316</v>
      </c>
      <c r="W739" t="s">
        <v>316</v>
      </c>
      <c r="X739" t="s">
        <v>316</v>
      </c>
      <c r="Y739" t="s">
        <v>310</v>
      </c>
      <c r="Z739" t="s">
        <v>310</v>
      </c>
      <c r="AA739" t="s">
        <v>19</v>
      </c>
      <c r="AD739">
        <v>0</v>
      </c>
      <c r="AE739">
        <v>0</v>
      </c>
    </row>
    <row r="740" spans="1:31">
      <c r="A740" t="s">
        <v>1091</v>
      </c>
      <c r="C740" s="93">
        <v>45137</v>
      </c>
      <c r="D740">
        <v>-10000</v>
      </c>
      <c r="E740">
        <v>0</v>
      </c>
      <c r="F740" t="s">
        <v>52</v>
      </c>
      <c r="G740">
        <v>1</v>
      </c>
      <c r="H740">
        <v>-10000</v>
      </c>
      <c r="J740">
        <v>0</v>
      </c>
      <c r="L740" t="s">
        <v>166</v>
      </c>
      <c r="M740" t="s">
        <v>166</v>
      </c>
      <c r="N740">
        <v>100</v>
      </c>
      <c r="O740" t="s">
        <v>24</v>
      </c>
      <c r="P740" t="s">
        <v>166</v>
      </c>
      <c r="R740" t="s">
        <v>318</v>
      </c>
      <c r="V740" t="s">
        <v>319</v>
      </c>
      <c r="W740" t="s">
        <v>319</v>
      </c>
      <c r="X740" t="s">
        <v>319</v>
      </c>
      <c r="Y740" t="s">
        <v>310</v>
      </c>
      <c r="Z740" t="s">
        <v>310</v>
      </c>
      <c r="AA740" t="s">
        <v>24</v>
      </c>
      <c r="AD740">
        <v>0</v>
      </c>
      <c r="AE740">
        <v>0</v>
      </c>
    </row>
    <row r="741" spans="1:31">
      <c r="A741" t="s">
        <v>1092</v>
      </c>
      <c r="C741" s="93">
        <v>45137</v>
      </c>
      <c r="D741">
        <v>-124</v>
      </c>
      <c r="E741">
        <v>0</v>
      </c>
      <c r="F741" t="s">
        <v>52</v>
      </c>
      <c r="G741">
        <v>1</v>
      </c>
      <c r="H741">
        <v>-124</v>
      </c>
      <c r="J741">
        <v>0</v>
      </c>
      <c r="L741" t="s">
        <v>166</v>
      </c>
      <c r="M741" t="s">
        <v>321</v>
      </c>
      <c r="N741">
        <v>100</v>
      </c>
      <c r="O741" t="s">
        <v>230</v>
      </c>
      <c r="P741" t="s">
        <v>321</v>
      </c>
      <c r="R741" t="s">
        <v>322</v>
      </c>
      <c r="V741" t="s">
        <v>323</v>
      </c>
      <c r="W741" t="s">
        <v>31</v>
      </c>
      <c r="X741" t="s">
        <v>168</v>
      </c>
      <c r="Y741" t="s">
        <v>168</v>
      </c>
      <c r="Z741" t="s">
        <v>168</v>
      </c>
      <c r="AA741" t="s">
        <v>31</v>
      </c>
      <c r="AD741">
        <v>0</v>
      </c>
      <c r="AE741">
        <v>0</v>
      </c>
    </row>
    <row r="742" spans="1:31">
      <c r="A742" t="s">
        <v>1093</v>
      </c>
      <c r="C742" s="93">
        <v>45137</v>
      </c>
      <c r="D742">
        <v>-500</v>
      </c>
      <c r="E742">
        <v>0</v>
      </c>
      <c r="F742" t="s">
        <v>52</v>
      </c>
      <c r="G742">
        <v>1</v>
      </c>
      <c r="H742">
        <v>-500</v>
      </c>
      <c r="J742">
        <v>0</v>
      </c>
      <c r="L742" t="s">
        <v>166</v>
      </c>
      <c r="M742" t="s">
        <v>325</v>
      </c>
      <c r="N742">
        <v>100</v>
      </c>
      <c r="O742" t="s">
        <v>167</v>
      </c>
      <c r="P742" t="s">
        <v>325</v>
      </c>
      <c r="R742" t="s">
        <v>326</v>
      </c>
      <c r="V742" t="s">
        <v>326</v>
      </c>
      <c r="W742" t="s">
        <v>31</v>
      </c>
      <c r="X742" t="s">
        <v>168</v>
      </c>
      <c r="Y742" t="s">
        <v>168</v>
      </c>
      <c r="Z742" t="s">
        <v>168</v>
      </c>
      <c r="AA742" t="s">
        <v>31</v>
      </c>
      <c r="AD742">
        <v>0</v>
      </c>
      <c r="AE742">
        <v>0</v>
      </c>
    </row>
    <row r="743" spans="1:31">
      <c r="A743" t="s">
        <v>1094</v>
      </c>
      <c r="C743" s="93">
        <v>45137</v>
      </c>
      <c r="D743">
        <v>-10000</v>
      </c>
      <c r="E743">
        <v>0</v>
      </c>
      <c r="F743" t="s">
        <v>52</v>
      </c>
      <c r="G743">
        <v>1</v>
      </c>
      <c r="H743">
        <v>-10000</v>
      </c>
      <c r="J743">
        <v>0</v>
      </c>
      <c r="L743" t="s">
        <v>166</v>
      </c>
      <c r="M743" t="s">
        <v>166</v>
      </c>
      <c r="N743">
        <v>100</v>
      </c>
      <c r="O743" t="s">
        <v>175</v>
      </c>
      <c r="P743" t="s">
        <v>166</v>
      </c>
      <c r="R743" t="s">
        <v>1007</v>
      </c>
      <c r="V743" t="s">
        <v>309</v>
      </c>
      <c r="W743" t="s">
        <v>309</v>
      </c>
      <c r="X743" t="s">
        <v>309</v>
      </c>
      <c r="Y743" t="s">
        <v>310</v>
      </c>
      <c r="Z743" t="s">
        <v>310</v>
      </c>
      <c r="AA743" t="s">
        <v>25</v>
      </c>
      <c r="AD743">
        <v>0</v>
      </c>
      <c r="AE743">
        <v>0</v>
      </c>
    </row>
    <row r="744" spans="1:31">
      <c r="A744" t="s">
        <v>1095</v>
      </c>
      <c r="C744" s="93">
        <v>45136</v>
      </c>
      <c r="D744">
        <v>-13000</v>
      </c>
      <c r="E744">
        <v>0</v>
      </c>
      <c r="F744" t="s">
        <v>52</v>
      </c>
      <c r="G744">
        <v>1</v>
      </c>
      <c r="H744">
        <v>-13000</v>
      </c>
      <c r="J744">
        <v>0</v>
      </c>
      <c r="L744" t="s">
        <v>166</v>
      </c>
      <c r="M744" t="s">
        <v>304</v>
      </c>
      <c r="N744">
        <v>100</v>
      </c>
      <c r="O744" t="s">
        <v>175</v>
      </c>
      <c r="P744" t="s">
        <v>304</v>
      </c>
      <c r="R744" t="s">
        <v>305</v>
      </c>
      <c r="V744" t="s">
        <v>306</v>
      </c>
      <c r="W744" t="s">
        <v>178</v>
      </c>
      <c r="X744" t="s">
        <v>179</v>
      </c>
      <c r="Y744" t="s">
        <v>180</v>
      </c>
      <c r="Z744" t="s">
        <v>180</v>
      </c>
      <c r="AA744" t="s">
        <v>20</v>
      </c>
      <c r="AD744">
        <v>0</v>
      </c>
      <c r="AE744">
        <v>0</v>
      </c>
    </row>
    <row r="745" spans="1:31">
      <c r="A745" t="s">
        <v>1096</v>
      </c>
      <c r="C745" s="93">
        <v>45135</v>
      </c>
      <c r="D745">
        <v>-611.38</v>
      </c>
      <c r="E745">
        <v>0</v>
      </c>
      <c r="F745" t="s">
        <v>52</v>
      </c>
      <c r="G745">
        <v>1</v>
      </c>
      <c r="H745">
        <v>-611.38</v>
      </c>
      <c r="J745">
        <v>0</v>
      </c>
      <c r="L745" t="s">
        <v>166</v>
      </c>
      <c r="M745" t="s">
        <v>328</v>
      </c>
      <c r="N745">
        <v>100</v>
      </c>
      <c r="O745" t="s">
        <v>16</v>
      </c>
      <c r="P745" t="s">
        <v>328</v>
      </c>
      <c r="R745" t="s">
        <v>329</v>
      </c>
      <c r="V745" t="s">
        <v>329</v>
      </c>
      <c r="W745" t="s">
        <v>31</v>
      </c>
      <c r="X745" t="s">
        <v>168</v>
      </c>
      <c r="Y745" t="s">
        <v>168</v>
      </c>
      <c r="Z745" t="s">
        <v>168</v>
      </c>
      <c r="AA745" t="s">
        <v>31</v>
      </c>
      <c r="AD745">
        <v>0</v>
      </c>
      <c r="AE745">
        <v>0</v>
      </c>
    </row>
    <row r="746" spans="1:31">
      <c r="A746" t="s">
        <v>1097</v>
      </c>
      <c r="C746" s="93">
        <v>45133</v>
      </c>
      <c r="D746">
        <v>-811.37</v>
      </c>
      <c r="E746">
        <v>0</v>
      </c>
      <c r="F746" t="s">
        <v>52</v>
      </c>
      <c r="G746">
        <v>1</v>
      </c>
      <c r="H746">
        <v>-811.37</v>
      </c>
      <c r="J746">
        <v>0</v>
      </c>
      <c r="L746" t="s">
        <v>166</v>
      </c>
      <c r="M746" t="s">
        <v>331</v>
      </c>
      <c r="N746">
        <v>100</v>
      </c>
      <c r="O746" t="s">
        <v>16</v>
      </c>
      <c r="P746" t="s">
        <v>331</v>
      </c>
      <c r="R746" t="s">
        <v>332</v>
      </c>
      <c r="V746" t="s">
        <v>332</v>
      </c>
      <c r="W746" t="s">
        <v>31</v>
      </c>
      <c r="X746" t="s">
        <v>168</v>
      </c>
      <c r="Y746" t="s">
        <v>168</v>
      </c>
      <c r="Z746" t="s">
        <v>168</v>
      </c>
      <c r="AA746" t="s">
        <v>31</v>
      </c>
      <c r="AD746">
        <v>0</v>
      </c>
      <c r="AE746">
        <v>0</v>
      </c>
    </row>
    <row r="747" spans="1:31">
      <c r="A747" t="s">
        <v>1098</v>
      </c>
      <c r="C747" s="93">
        <v>45129</v>
      </c>
      <c r="D747">
        <v>-184.27</v>
      </c>
      <c r="E747">
        <v>0</v>
      </c>
      <c r="F747" t="s">
        <v>52</v>
      </c>
      <c r="G747">
        <v>1</v>
      </c>
      <c r="H747">
        <v>-184.27</v>
      </c>
      <c r="J747">
        <v>0</v>
      </c>
      <c r="L747" t="s">
        <v>166</v>
      </c>
      <c r="M747" t="s">
        <v>334</v>
      </c>
      <c r="N747">
        <v>100</v>
      </c>
      <c r="O747" t="s">
        <v>16</v>
      </c>
      <c r="P747" t="s">
        <v>334</v>
      </c>
      <c r="R747" t="s">
        <v>335</v>
      </c>
      <c r="V747" t="s">
        <v>335</v>
      </c>
      <c r="W747" t="s">
        <v>31</v>
      </c>
      <c r="X747" t="s">
        <v>168</v>
      </c>
      <c r="Y747" t="s">
        <v>168</v>
      </c>
      <c r="Z747" t="s">
        <v>168</v>
      </c>
      <c r="AA747" t="s">
        <v>31</v>
      </c>
      <c r="AD747">
        <v>0</v>
      </c>
      <c r="AE747">
        <v>0</v>
      </c>
    </row>
    <row r="748" spans="1:31">
      <c r="A748" t="s">
        <v>1099</v>
      </c>
      <c r="C748" s="93">
        <v>45129</v>
      </c>
      <c r="D748">
        <v>-52.8</v>
      </c>
      <c r="E748">
        <v>0</v>
      </c>
      <c r="F748" t="s">
        <v>52</v>
      </c>
      <c r="G748">
        <v>1</v>
      </c>
      <c r="H748">
        <v>-52.8</v>
      </c>
      <c r="J748">
        <v>0</v>
      </c>
      <c r="L748" t="s">
        <v>166</v>
      </c>
      <c r="M748" t="s">
        <v>192</v>
      </c>
      <c r="N748">
        <v>100</v>
      </c>
      <c r="O748" t="s">
        <v>167</v>
      </c>
      <c r="P748" t="s">
        <v>192</v>
      </c>
      <c r="R748" t="s">
        <v>337</v>
      </c>
      <c r="V748" t="s">
        <v>194</v>
      </c>
      <c r="W748" t="s">
        <v>31</v>
      </c>
      <c r="X748" t="s">
        <v>168</v>
      </c>
      <c r="Y748" t="s">
        <v>168</v>
      </c>
      <c r="Z748" t="s">
        <v>168</v>
      </c>
      <c r="AA748" t="s">
        <v>31</v>
      </c>
      <c r="AD748">
        <v>0</v>
      </c>
      <c r="AE748">
        <v>0</v>
      </c>
    </row>
    <row r="749" spans="1:31">
      <c r="A749" t="s">
        <v>1100</v>
      </c>
      <c r="C749" s="93">
        <v>45129</v>
      </c>
      <c r="D749">
        <v>-1000</v>
      </c>
      <c r="E749">
        <v>0</v>
      </c>
      <c r="F749" t="s">
        <v>52</v>
      </c>
      <c r="G749">
        <v>1</v>
      </c>
      <c r="H749">
        <v>-1000</v>
      </c>
      <c r="J749">
        <v>0</v>
      </c>
      <c r="L749" t="s">
        <v>166</v>
      </c>
      <c r="M749" t="s">
        <v>339</v>
      </c>
      <c r="N749">
        <v>100</v>
      </c>
      <c r="O749" t="s">
        <v>186</v>
      </c>
      <c r="P749" t="s">
        <v>339</v>
      </c>
      <c r="R749" t="s">
        <v>340</v>
      </c>
      <c r="V749" t="s">
        <v>340</v>
      </c>
      <c r="W749" t="s">
        <v>31</v>
      </c>
      <c r="X749" t="s">
        <v>168</v>
      </c>
      <c r="Y749" t="s">
        <v>168</v>
      </c>
      <c r="Z749" t="s">
        <v>168</v>
      </c>
      <c r="AA749" t="s">
        <v>31</v>
      </c>
      <c r="AD749">
        <v>0</v>
      </c>
      <c r="AE749">
        <v>0</v>
      </c>
    </row>
    <row r="750" spans="1:31">
      <c r="A750" t="s">
        <v>1101</v>
      </c>
      <c r="C750" s="93">
        <v>45127</v>
      </c>
      <c r="D750">
        <v>-622.63</v>
      </c>
      <c r="E750">
        <v>0</v>
      </c>
      <c r="F750" t="s">
        <v>52</v>
      </c>
      <c r="G750">
        <v>1</v>
      </c>
      <c r="H750">
        <v>-622.63</v>
      </c>
      <c r="J750">
        <v>0</v>
      </c>
      <c r="L750" t="s">
        <v>166</v>
      </c>
      <c r="M750" t="s">
        <v>342</v>
      </c>
      <c r="N750">
        <v>100</v>
      </c>
      <c r="P750" t="s">
        <v>342</v>
      </c>
      <c r="R750" t="s">
        <v>343</v>
      </c>
      <c r="V750" t="s">
        <v>343</v>
      </c>
      <c r="W750" t="s">
        <v>31</v>
      </c>
      <c r="X750" t="s">
        <v>168</v>
      </c>
      <c r="Y750" t="s">
        <v>168</v>
      </c>
      <c r="Z750" t="s">
        <v>168</v>
      </c>
      <c r="AA750" t="s">
        <v>31</v>
      </c>
      <c r="AD750">
        <v>0</v>
      </c>
      <c r="AE750">
        <v>0</v>
      </c>
    </row>
    <row r="751" spans="1:31">
      <c r="A751" t="s">
        <v>1102</v>
      </c>
      <c r="C751" s="93">
        <v>45127</v>
      </c>
      <c r="D751">
        <v>-6980.61</v>
      </c>
      <c r="E751">
        <v>0</v>
      </c>
      <c r="F751" t="s">
        <v>52</v>
      </c>
      <c r="G751">
        <v>1</v>
      </c>
      <c r="H751">
        <v>-6980.61</v>
      </c>
      <c r="J751">
        <v>0</v>
      </c>
      <c r="L751" t="s">
        <v>166</v>
      </c>
      <c r="M751" t="s">
        <v>345</v>
      </c>
      <c r="N751">
        <v>100</v>
      </c>
      <c r="O751" t="s">
        <v>175</v>
      </c>
      <c r="P751" t="s">
        <v>345</v>
      </c>
      <c r="R751" t="s">
        <v>346</v>
      </c>
      <c r="V751" t="s">
        <v>347</v>
      </c>
      <c r="W751" t="s">
        <v>348</v>
      </c>
      <c r="X751" t="s">
        <v>349</v>
      </c>
      <c r="Y751" t="s">
        <v>349</v>
      </c>
      <c r="Z751" t="s">
        <v>349</v>
      </c>
      <c r="AA751" t="s">
        <v>28</v>
      </c>
      <c r="AD751">
        <v>0</v>
      </c>
      <c r="AE751">
        <v>0</v>
      </c>
    </row>
    <row r="752" spans="1:31">
      <c r="A752" t="s">
        <v>1103</v>
      </c>
      <c r="C752" s="93">
        <v>45127</v>
      </c>
      <c r="D752">
        <v>-553.51</v>
      </c>
      <c r="E752">
        <v>0</v>
      </c>
      <c r="F752" t="s">
        <v>52</v>
      </c>
      <c r="G752">
        <v>1</v>
      </c>
      <c r="H752">
        <v>-553.51</v>
      </c>
      <c r="J752">
        <v>0</v>
      </c>
      <c r="L752" t="s">
        <v>166</v>
      </c>
      <c r="M752" t="s">
        <v>345</v>
      </c>
      <c r="N752">
        <v>100</v>
      </c>
      <c r="O752" t="s">
        <v>175</v>
      </c>
      <c r="P752" t="s">
        <v>345</v>
      </c>
      <c r="R752" t="s">
        <v>351</v>
      </c>
      <c r="V752" t="s">
        <v>281</v>
      </c>
      <c r="W752" t="s">
        <v>282</v>
      </c>
      <c r="X752" t="s">
        <v>283</v>
      </c>
      <c r="Y752" t="s">
        <v>268</v>
      </c>
      <c r="Z752" t="s">
        <v>268</v>
      </c>
      <c r="AA752" t="s">
        <v>23</v>
      </c>
      <c r="AD752">
        <v>0</v>
      </c>
      <c r="AE752">
        <v>0</v>
      </c>
    </row>
    <row r="753" spans="1:31">
      <c r="A753" t="s">
        <v>1104</v>
      </c>
      <c r="C753" s="93">
        <v>45126</v>
      </c>
      <c r="D753">
        <v>-572.77</v>
      </c>
      <c r="E753">
        <v>0</v>
      </c>
      <c r="F753" t="s">
        <v>52</v>
      </c>
      <c r="G753">
        <v>1</v>
      </c>
      <c r="H753">
        <v>-572.77</v>
      </c>
      <c r="J753">
        <v>0</v>
      </c>
      <c r="L753" t="s">
        <v>166</v>
      </c>
      <c r="M753" t="s">
        <v>345</v>
      </c>
      <c r="N753">
        <v>100</v>
      </c>
      <c r="O753" t="s">
        <v>175</v>
      </c>
      <c r="P753" t="s">
        <v>345</v>
      </c>
      <c r="R753" t="s">
        <v>353</v>
      </c>
      <c r="V753" t="s">
        <v>354</v>
      </c>
      <c r="W753" t="s">
        <v>348</v>
      </c>
      <c r="X753" t="s">
        <v>349</v>
      </c>
      <c r="Y753" t="s">
        <v>349</v>
      </c>
      <c r="Z753" t="s">
        <v>349</v>
      </c>
      <c r="AA753" t="s">
        <v>28</v>
      </c>
      <c r="AD753">
        <v>0</v>
      </c>
      <c r="AE753">
        <v>0</v>
      </c>
    </row>
    <row r="754" spans="1:31">
      <c r="A754" t="s">
        <v>1105</v>
      </c>
      <c r="C754" s="93">
        <v>45126</v>
      </c>
      <c r="D754">
        <v>-2904.3</v>
      </c>
      <c r="E754">
        <v>0</v>
      </c>
      <c r="F754" t="s">
        <v>52</v>
      </c>
      <c r="G754">
        <v>1</v>
      </c>
      <c r="H754">
        <v>-2904.3</v>
      </c>
      <c r="J754">
        <v>0</v>
      </c>
      <c r="L754" t="s">
        <v>166</v>
      </c>
      <c r="M754" t="s">
        <v>345</v>
      </c>
      <c r="N754">
        <v>100</v>
      </c>
      <c r="O754" t="s">
        <v>175</v>
      </c>
      <c r="P754" t="s">
        <v>345</v>
      </c>
      <c r="R754" t="s">
        <v>356</v>
      </c>
      <c r="V754" t="s">
        <v>357</v>
      </c>
      <c r="W754" t="s">
        <v>348</v>
      </c>
      <c r="X754" t="s">
        <v>349</v>
      </c>
      <c r="Y754" t="s">
        <v>349</v>
      </c>
      <c r="Z754" t="s">
        <v>349</v>
      </c>
      <c r="AA754" t="s">
        <v>28</v>
      </c>
      <c r="AD754">
        <v>0</v>
      </c>
      <c r="AE754">
        <v>0</v>
      </c>
    </row>
    <row r="755" spans="1:31">
      <c r="A755" t="s">
        <v>1106</v>
      </c>
      <c r="C755" s="93">
        <v>45125</v>
      </c>
      <c r="D755">
        <v>-3000</v>
      </c>
      <c r="E755">
        <v>0</v>
      </c>
      <c r="F755" t="s">
        <v>52</v>
      </c>
      <c r="G755">
        <v>1</v>
      </c>
      <c r="H755">
        <v>-3000</v>
      </c>
      <c r="J755">
        <v>0</v>
      </c>
      <c r="L755" t="s">
        <v>166</v>
      </c>
      <c r="M755" t="s">
        <v>279</v>
      </c>
      <c r="N755">
        <v>100</v>
      </c>
      <c r="O755" t="s">
        <v>175</v>
      </c>
      <c r="P755" t="s">
        <v>279</v>
      </c>
      <c r="R755" t="s">
        <v>359</v>
      </c>
      <c r="V755" t="s">
        <v>42</v>
      </c>
      <c r="W755" t="s">
        <v>360</v>
      </c>
      <c r="X755" t="s">
        <v>360</v>
      </c>
      <c r="Y755" t="s">
        <v>310</v>
      </c>
      <c r="Z755" t="s">
        <v>310</v>
      </c>
      <c r="AA755" t="s">
        <v>23</v>
      </c>
      <c r="AD755">
        <v>0</v>
      </c>
      <c r="AE755">
        <v>0</v>
      </c>
    </row>
    <row r="756" spans="1:31">
      <c r="A756" t="s">
        <v>1107</v>
      </c>
      <c r="C756" s="93">
        <v>45124</v>
      </c>
      <c r="D756">
        <v>-36</v>
      </c>
      <c r="E756">
        <v>0</v>
      </c>
      <c r="F756" t="s">
        <v>52</v>
      </c>
      <c r="G756">
        <v>1</v>
      </c>
      <c r="H756">
        <v>-36</v>
      </c>
      <c r="J756">
        <v>0</v>
      </c>
      <c r="L756" t="s">
        <v>166</v>
      </c>
      <c r="M756" t="s">
        <v>362</v>
      </c>
      <c r="N756">
        <v>100</v>
      </c>
      <c r="O756" t="s">
        <v>186</v>
      </c>
      <c r="P756" t="s">
        <v>362</v>
      </c>
      <c r="R756" t="s">
        <v>363</v>
      </c>
      <c r="V756" t="s">
        <v>364</v>
      </c>
      <c r="W756" t="s">
        <v>31</v>
      </c>
      <c r="X756" t="s">
        <v>168</v>
      </c>
      <c r="Y756" t="s">
        <v>168</v>
      </c>
      <c r="Z756" t="s">
        <v>168</v>
      </c>
      <c r="AA756" t="s">
        <v>31</v>
      </c>
      <c r="AD756">
        <v>0</v>
      </c>
      <c r="AE756">
        <v>0</v>
      </c>
    </row>
    <row r="757" spans="1:31">
      <c r="A757" t="s">
        <v>1108</v>
      </c>
      <c r="C757" s="93">
        <v>45124</v>
      </c>
      <c r="D757">
        <v>-259</v>
      </c>
      <c r="E757">
        <v>0</v>
      </c>
      <c r="F757" t="s">
        <v>52</v>
      </c>
      <c r="G757">
        <v>1</v>
      </c>
      <c r="H757">
        <v>-259</v>
      </c>
      <c r="J757">
        <v>0</v>
      </c>
      <c r="L757" t="s">
        <v>166</v>
      </c>
      <c r="M757" t="s">
        <v>366</v>
      </c>
      <c r="N757">
        <v>100</v>
      </c>
      <c r="O757" t="s">
        <v>16</v>
      </c>
      <c r="P757" t="s">
        <v>366</v>
      </c>
      <c r="R757" t="s">
        <v>367</v>
      </c>
      <c r="V757" t="s">
        <v>368</v>
      </c>
      <c r="W757" t="s">
        <v>31</v>
      </c>
      <c r="X757" t="s">
        <v>168</v>
      </c>
      <c r="Y757" t="s">
        <v>168</v>
      </c>
      <c r="Z757" t="s">
        <v>168</v>
      </c>
      <c r="AA757" t="s">
        <v>31</v>
      </c>
      <c r="AD757">
        <v>0</v>
      </c>
      <c r="AE757">
        <v>0</v>
      </c>
    </row>
    <row r="758" spans="1:31">
      <c r="A758" t="s">
        <v>1109</v>
      </c>
      <c r="C758" s="93">
        <v>45123</v>
      </c>
      <c r="D758">
        <v>-750</v>
      </c>
      <c r="E758">
        <v>0</v>
      </c>
      <c r="F758" t="s">
        <v>52</v>
      </c>
      <c r="G758">
        <v>1</v>
      </c>
      <c r="H758">
        <v>-750</v>
      </c>
      <c r="J758">
        <v>0</v>
      </c>
      <c r="L758" t="s">
        <v>166</v>
      </c>
      <c r="M758" t="s">
        <v>370</v>
      </c>
      <c r="N758">
        <v>100</v>
      </c>
      <c r="O758" t="s">
        <v>171</v>
      </c>
      <c r="P758" t="s">
        <v>370</v>
      </c>
      <c r="R758" t="s">
        <v>371</v>
      </c>
      <c r="U758" t="s">
        <v>287</v>
      </c>
      <c r="V758" t="s">
        <v>372</v>
      </c>
      <c r="W758" t="s">
        <v>288</v>
      </c>
      <c r="X758" t="s">
        <v>289</v>
      </c>
      <c r="Y758" t="s">
        <v>290</v>
      </c>
      <c r="Z758" t="s">
        <v>290</v>
      </c>
      <c r="AA758" t="s">
        <v>26</v>
      </c>
      <c r="AD758">
        <v>0</v>
      </c>
      <c r="AE758">
        <v>0</v>
      </c>
    </row>
    <row r="759" spans="1:31">
      <c r="A759" t="s">
        <v>1110</v>
      </c>
      <c r="C759" s="93">
        <v>45122</v>
      </c>
      <c r="D759">
        <v>-450</v>
      </c>
      <c r="E759">
        <v>0</v>
      </c>
      <c r="F759" t="s">
        <v>52</v>
      </c>
      <c r="G759">
        <v>1</v>
      </c>
      <c r="H759">
        <v>-450</v>
      </c>
      <c r="J759">
        <v>0</v>
      </c>
      <c r="L759" t="s">
        <v>166</v>
      </c>
      <c r="M759" t="s">
        <v>374</v>
      </c>
      <c r="N759">
        <v>100</v>
      </c>
      <c r="O759" t="s">
        <v>171</v>
      </c>
      <c r="P759" t="s">
        <v>374</v>
      </c>
      <c r="R759" t="s">
        <v>375</v>
      </c>
      <c r="V759" t="s">
        <v>376</v>
      </c>
      <c r="W759" t="s">
        <v>31</v>
      </c>
      <c r="X759" t="s">
        <v>168</v>
      </c>
      <c r="Y759" t="s">
        <v>168</v>
      </c>
      <c r="Z759" t="s">
        <v>168</v>
      </c>
      <c r="AA759" t="s">
        <v>31</v>
      </c>
      <c r="AD759">
        <v>0</v>
      </c>
      <c r="AE759">
        <v>0</v>
      </c>
    </row>
    <row r="760" spans="1:31">
      <c r="A760" t="s">
        <v>1111</v>
      </c>
      <c r="C760" s="93">
        <v>45122</v>
      </c>
      <c r="D760">
        <v>-75</v>
      </c>
      <c r="E760">
        <v>0</v>
      </c>
      <c r="F760" t="s">
        <v>52</v>
      </c>
      <c r="G760">
        <v>1</v>
      </c>
      <c r="H760">
        <v>-75</v>
      </c>
      <c r="J760">
        <v>0</v>
      </c>
      <c r="L760" t="s">
        <v>166</v>
      </c>
      <c r="M760" t="s">
        <v>378</v>
      </c>
      <c r="N760">
        <v>100</v>
      </c>
      <c r="O760" t="s">
        <v>186</v>
      </c>
      <c r="P760" t="s">
        <v>378</v>
      </c>
      <c r="R760" t="s">
        <v>379</v>
      </c>
      <c r="V760" t="s">
        <v>379</v>
      </c>
      <c r="W760" t="s">
        <v>31</v>
      </c>
      <c r="X760" t="s">
        <v>168</v>
      </c>
      <c r="Y760" t="s">
        <v>168</v>
      </c>
      <c r="Z760" t="s">
        <v>168</v>
      </c>
      <c r="AA760" t="s">
        <v>31</v>
      </c>
      <c r="AD760">
        <v>0</v>
      </c>
      <c r="AE760">
        <v>0</v>
      </c>
    </row>
    <row r="761" spans="1:31">
      <c r="A761" t="s">
        <v>1112</v>
      </c>
      <c r="C761" s="93">
        <v>45121</v>
      </c>
      <c r="D761">
        <v>-700</v>
      </c>
      <c r="E761">
        <v>0</v>
      </c>
      <c r="F761" t="s">
        <v>52</v>
      </c>
      <c r="G761">
        <v>1</v>
      </c>
      <c r="H761">
        <v>-700</v>
      </c>
      <c r="J761">
        <v>0</v>
      </c>
      <c r="L761" t="s">
        <v>166</v>
      </c>
      <c r="M761" t="s">
        <v>381</v>
      </c>
      <c r="N761">
        <v>100</v>
      </c>
      <c r="O761" t="s">
        <v>171</v>
      </c>
      <c r="P761" t="s">
        <v>381</v>
      </c>
      <c r="R761" t="s">
        <v>382</v>
      </c>
      <c r="V761" t="s">
        <v>382</v>
      </c>
      <c r="W761" t="s">
        <v>31</v>
      </c>
      <c r="X761" t="s">
        <v>168</v>
      </c>
      <c r="Y761" t="s">
        <v>168</v>
      </c>
      <c r="Z761" t="s">
        <v>168</v>
      </c>
      <c r="AA761" t="s">
        <v>31</v>
      </c>
      <c r="AD761">
        <v>0</v>
      </c>
      <c r="AE761">
        <v>0</v>
      </c>
    </row>
    <row r="762" spans="1:31">
      <c r="A762" t="s">
        <v>1113</v>
      </c>
      <c r="C762" s="93">
        <v>45120</v>
      </c>
      <c r="D762">
        <v>-335.61</v>
      </c>
      <c r="E762">
        <v>0</v>
      </c>
      <c r="F762" t="s">
        <v>52</v>
      </c>
      <c r="G762">
        <v>1</v>
      </c>
      <c r="H762">
        <v>-335.61</v>
      </c>
      <c r="J762">
        <v>0</v>
      </c>
      <c r="L762" t="s">
        <v>166</v>
      </c>
      <c r="M762" t="s">
        <v>384</v>
      </c>
      <c r="N762">
        <v>100</v>
      </c>
      <c r="O762" t="s">
        <v>175</v>
      </c>
      <c r="P762" t="s">
        <v>384</v>
      </c>
      <c r="R762" t="s">
        <v>385</v>
      </c>
      <c r="V762" t="s">
        <v>386</v>
      </c>
      <c r="W762" t="s">
        <v>178</v>
      </c>
      <c r="X762" t="s">
        <v>179</v>
      </c>
      <c r="Y762" t="s">
        <v>180</v>
      </c>
      <c r="Z762" t="s">
        <v>180</v>
      </c>
      <c r="AA762" t="s">
        <v>20</v>
      </c>
      <c r="AD762">
        <v>0</v>
      </c>
      <c r="AE762">
        <v>0</v>
      </c>
    </row>
    <row r="763" spans="1:31">
      <c r="A763" t="s">
        <v>1114</v>
      </c>
      <c r="C763" s="93">
        <v>45120</v>
      </c>
      <c r="D763">
        <v>-13.82</v>
      </c>
      <c r="E763">
        <v>0</v>
      </c>
      <c r="F763" t="s">
        <v>52</v>
      </c>
      <c r="G763">
        <v>1</v>
      </c>
      <c r="H763">
        <v>-13.82</v>
      </c>
      <c r="J763">
        <v>0</v>
      </c>
      <c r="L763" t="s">
        <v>166</v>
      </c>
      <c r="M763" t="s">
        <v>388</v>
      </c>
      <c r="N763">
        <v>100</v>
      </c>
      <c r="P763" t="s">
        <v>388</v>
      </c>
      <c r="R763" t="s">
        <v>1115</v>
      </c>
      <c r="V763" t="s">
        <v>390</v>
      </c>
      <c r="W763" t="s">
        <v>31</v>
      </c>
      <c r="X763" t="s">
        <v>168</v>
      </c>
      <c r="Y763" t="s">
        <v>168</v>
      </c>
      <c r="Z763" t="s">
        <v>168</v>
      </c>
      <c r="AA763" t="s">
        <v>31</v>
      </c>
      <c r="AD763">
        <v>0</v>
      </c>
      <c r="AE763">
        <v>0</v>
      </c>
    </row>
    <row r="764" spans="1:31">
      <c r="A764" t="s">
        <v>1116</v>
      </c>
      <c r="C764" s="93">
        <v>45120</v>
      </c>
      <c r="D764">
        <v>-3000</v>
      </c>
      <c r="E764">
        <v>0</v>
      </c>
      <c r="F764" t="s">
        <v>52</v>
      </c>
      <c r="G764">
        <v>1</v>
      </c>
      <c r="H764">
        <v>-3000</v>
      </c>
      <c r="J764">
        <v>0</v>
      </c>
      <c r="L764" t="s">
        <v>166</v>
      </c>
      <c r="M764" t="s">
        <v>166</v>
      </c>
      <c r="N764">
        <v>100</v>
      </c>
      <c r="O764" t="s">
        <v>16</v>
      </c>
      <c r="P764" t="s">
        <v>166</v>
      </c>
      <c r="R764" t="s">
        <v>1117</v>
      </c>
      <c r="V764" t="s">
        <v>393</v>
      </c>
      <c r="W764" t="s">
        <v>348</v>
      </c>
      <c r="X764" t="s">
        <v>349</v>
      </c>
      <c r="Y764" t="s">
        <v>349</v>
      </c>
      <c r="Z764" t="s">
        <v>349</v>
      </c>
      <c r="AA764" t="s">
        <v>27</v>
      </c>
      <c r="AD764">
        <v>0</v>
      </c>
      <c r="AE764">
        <v>0</v>
      </c>
    </row>
    <row r="765" spans="1:31">
      <c r="A765" t="s">
        <v>1118</v>
      </c>
      <c r="C765" s="93">
        <v>45120</v>
      </c>
      <c r="D765">
        <v>-550</v>
      </c>
      <c r="E765">
        <v>0</v>
      </c>
      <c r="F765" t="s">
        <v>52</v>
      </c>
      <c r="G765">
        <v>1</v>
      </c>
      <c r="H765">
        <v>-550</v>
      </c>
      <c r="J765">
        <v>0</v>
      </c>
      <c r="L765" t="s">
        <v>166</v>
      </c>
      <c r="M765" t="s">
        <v>395</v>
      </c>
      <c r="N765">
        <v>100</v>
      </c>
      <c r="O765" t="s">
        <v>186</v>
      </c>
      <c r="P765" t="s">
        <v>395</v>
      </c>
      <c r="R765" t="s">
        <v>396</v>
      </c>
      <c r="V765" t="s">
        <v>396</v>
      </c>
      <c r="W765" t="s">
        <v>397</v>
      </c>
      <c r="X765" t="s">
        <v>168</v>
      </c>
      <c r="Y765" t="s">
        <v>168</v>
      </c>
      <c r="Z765" t="s">
        <v>168</v>
      </c>
      <c r="AA765" t="s">
        <v>31</v>
      </c>
      <c r="AD765">
        <v>0</v>
      </c>
      <c r="AE765">
        <v>0</v>
      </c>
    </row>
    <row r="766" spans="1:31">
      <c r="A766" t="s">
        <v>1119</v>
      </c>
      <c r="C766" s="93">
        <v>45119</v>
      </c>
      <c r="D766">
        <v>-250</v>
      </c>
      <c r="E766">
        <v>0</v>
      </c>
      <c r="F766" t="s">
        <v>52</v>
      </c>
      <c r="G766">
        <v>1</v>
      </c>
      <c r="H766">
        <v>-250</v>
      </c>
      <c r="J766">
        <v>0</v>
      </c>
      <c r="L766" t="s">
        <v>166</v>
      </c>
      <c r="M766" t="s">
        <v>374</v>
      </c>
      <c r="N766">
        <v>100</v>
      </c>
      <c r="O766" t="s">
        <v>171</v>
      </c>
      <c r="P766" t="s">
        <v>374</v>
      </c>
      <c r="R766" t="s">
        <v>376</v>
      </c>
      <c r="V766" t="s">
        <v>376</v>
      </c>
      <c r="W766" t="s">
        <v>31</v>
      </c>
      <c r="X766" t="s">
        <v>168</v>
      </c>
      <c r="Y766" t="s">
        <v>168</v>
      </c>
      <c r="Z766" t="s">
        <v>168</v>
      </c>
      <c r="AA766" t="s">
        <v>31</v>
      </c>
      <c r="AD766">
        <v>0</v>
      </c>
      <c r="AE766">
        <v>0</v>
      </c>
    </row>
    <row r="767" spans="1:31">
      <c r="A767" t="s">
        <v>1120</v>
      </c>
      <c r="C767" s="93">
        <v>45119</v>
      </c>
      <c r="D767">
        <v>-379.63</v>
      </c>
      <c r="E767">
        <v>0</v>
      </c>
      <c r="F767" t="s">
        <v>52</v>
      </c>
      <c r="G767">
        <v>1</v>
      </c>
      <c r="H767">
        <v>-379.63</v>
      </c>
      <c r="J767">
        <v>0</v>
      </c>
      <c r="L767" t="s">
        <v>166</v>
      </c>
      <c r="M767" t="s">
        <v>400</v>
      </c>
      <c r="N767">
        <v>100</v>
      </c>
      <c r="O767" t="s">
        <v>16</v>
      </c>
      <c r="P767" t="s">
        <v>400</v>
      </c>
      <c r="R767" t="s">
        <v>401</v>
      </c>
      <c r="V767" t="s">
        <v>401</v>
      </c>
      <c r="W767" t="s">
        <v>31</v>
      </c>
      <c r="X767" t="s">
        <v>168</v>
      </c>
      <c r="Y767" t="s">
        <v>168</v>
      </c>
      <c r="Z767" t="s">
        <v>168</v>
      </c>
      <c r="AA767" t="s">
        <v>31</v>
      </c>
      <c r="AD767">
        <v>0</v>
      </c>
      <c r="AE767">
        <v>0</v>
      </c>
    </row>
    <row r="768" spans="1:31">
      <c r="A768" t="s">
        <v>1121</v>
      </c>
      <c r="C768" s="93">
        <v>45118</v>
      </c>
      <c r="D768">
        <v>-700</v>
      </c>
      <c r="E768">
        <v>0</v>
      </c>
      <c r="F768" t="s">
        <v>52</v>
      </c>
      <c r="G768">
        <v>1</v>
      </c>
      <c r="H768">
        <v>-700</v>
      </c>
      <c r="J768">
        <v>0</v>
      </c>
      <c r="L768" t="s">
        <v>166</v>
      </c>
      <c r="M768" t="s">
        <v>403</v>
      </c>
      <c r="N768">
        <v>100</v>
      </c>
      <c r="O768" t="s">
        <v>175</v>
      </c>
      <c r="P768" t="s">
        <v>403</v>
      </c>
      <c r="R768" t="s">
        <v>404</v>
      </c>
      <c r="V768" t="s">
        <v>302</v>
      </c>
      <c r="W768" t="s">
        <v>178</v>
      </c>
      <c r="X768" t="s">
        <v>179</v>
      </c>
      <c r="Y768" t="s">
        <v>180</v>
      </c>
      <c r="Z768" t="s">
        <v>180</v>
      </c>
      <c r="AA768" t="s">
        <v>20</v>
      </c>
      <c r="AD768">
        <v>0</v>
      </c>
      <c r="AE768">
        <v>0</v>
      </c>
    </row>
    <row r="769" spans="1:31">
      <c r="A769" t="s">
        <v>1122</v>
      </c>
      <c r="C769" s="93">
        <v>45115</v>
      </c>
      <c r="D769">
        <v>-115</v>
      </c>
      <c r="E769">
        <v>0</v>
      </c>
      <c r="F769" t="s">
        <v>52</v>
      </c>
      <c r="G769">
        <v>1</v>
      </c>
      <c r="H769">
        <v>-115</v>
      </c>
      <c r="J769">
        <v>0</v>
      </c>
      <c r="L769" t="s">
        <v>166</v>
      </c>
      <c r="M769" t="s">
        <v>166</v>
      </c>
      <c r="N769">
        <v>100</v>
      </c>
      <c r="O769" t="s">
        <v>167</v>
      </c>
      <c r="P769" t="s">
        <v>166</v>
      </c>
      <c r="R769" t="s">
        <v>44</v>
      </c>
      <c r="V769" t="s">
        <v>44</v>
      </c>
      <c r="W769" t="s">
        <v>31</v>
      </c>
      <c r="X769" t="s">
        <v>168</v>
      </c>
      <c r="Y769" t="s">
        <v>168</v>
      </c>
      <c r="Z769" t="s">
        <v>168</v>
      </c>
      <c r="AA769" t="s">
        <v>31</v>
      </c>
      <c r="AD769">
        <v>0</v>
      </c>
      <c r="AE769">
        <v>0</v>
      </c>
    </row>
    <row r="770" spans="1:31">
      <c r="A770" t="s">
        <v>1123</v>
      </c>
      <c r="C770" s="93">
        <v>45115</v>
      </c>
      <c r="D770">
        <v>-850</v>
      </c>
      <c r="E770">
        <v>0</v>
      </c>
      <c r="F770" t="s">
        <v>52</v>
      </c>
      <c r="G770">
        <v>1</v>
      </c>
      <c r="H770">
        <v>-850</v>
      </c>
      <c r="J770">
        <v>0</v>
      </c>
      <c r="L770" t="s">
        <v>166</v>
      </c>
      <c r="M770" t="s">
        <v>170</v>
      </c>
      <c r="N770">
        <v>100</v>
      </c>
      <c r="O770" t="s">
        <v>171</v>
      </c>
      <c r="P770" t="s">
        <v>170</v>
      </c>
      <c r="R770" t="s">
        <v>172</v>
      </c>
      <c r="V770" t="s">
        <v>172</v>
      </c>
      <c r="W770" t="s">
        <v>31</v>
      </c>
      <c r="X770" t="s">
        <v>168</v>
      </c>
      <c r="Y770" t="s">
        <v>168</v>
      </c>
      <c r="Z770" t="s">
        <v>168</v>
      </c>
      <c r="AA770" t="s">
        <v>31</v>
      </c>
      <c r="AD770">
        <v>0</v>
      </c>
      <c r="AE770">
        <v>0</v>
      </c>
    </row>
    <row r="771" spans="1:31">
      <c r="A771" t="s">
        <v>1124</v>
      </c>
      <c r="C771" s="93">
        <v>45115</v>
      </c>
      <c r="D771">
        <v>-404.99</v>
      </c>
      <c r="E771">
        <v>0</v>
      </c>
      <c r="F771" t="s">
        <v>52</v>
      </c>
      <c r="G771">
        <v>1</v>
      </c>
      <c r="H771">
        <v>-404.99</v>
      </c>
      <c r="J771">
        <v>0</v>
      </c>
      <c r="L771" t="s">
        <v>166</v>
      </c>
      <c r="M771" t="s">
        <v>174</v>
      </c>
      <c r="N771">
        <v>100</v>
      </c>
      <c r="O771" t="s">
        <v>175</v>
      </c>
      <c r="P771" t="s">
        <v>174</v>
      </c>
      <c r="R771" t="s">
        <v>176</v>
      </c>
      <c r="V771" t="s">
        <v>177</v>
      </c>
      <c r="W771" t="s">
        <v>178</v>
      </c>
      <c r="X771" t="s">
        <v>179</v>
      </c>
      <c r="Y771" t="s">
        <v>180</v>
      </c>
      <c r="Z771" t="s">
        <v>180</v>
      </c>
      <c r="AA771" t="s">
        <v>20</v>
      </c>
      <c r="AD771">
        <v>0</v>
      </c>
      <c r="AE771">
        <v>0</v>
      </c>
    </row>
    <row r="772" spans="1:31">
      <c r="A772" t="s">
        <v>1125</v>
      </c>
      <c r="C772" s="93">
        <v>45113</v>
      </c>
      <c r="D772">
        <v>-85</v>
      </c>
      <c r="E772">
        <v>0</v>
      </c>
      <c r="F772" t="s">
        <v>52</v>
      </c>
      <c r="G772">
        <v>1</v>
      </c>
      <c r="H772">
        <v>-85</v>
      </c>
      <c r="J772">
        <v>0</v>
      </c>
      <c r="L772" t="s">
        <v>166</v>
      </c>
      <c r="M772" t="s">
        <v>182</v>
      </c>
      <c r="N772">
        <v>100</v>
      </c>
      <c r="O772" t="s">
        <v>16</v>
      </c>
      <c r="P772" t="s">
        <v>182</v>
      </c>
      <c r="R772" t="s">
        <v>183</v>
      </c>
      <c r="V772" t="s">
        <v>183</v>
      </c>
      <c r="W772" t="s">
        <v>31</v>
      </c>
      <c r="X772" t="s">
        <v>168</v>
      </c>
      <c r="Y772" t="s">
        <v>168</v>
      </c>
      <c r="Z772" t="s">
        <v>168</v>
      </c>
      <c r="AA772" t="s">
        <v>31</v>
      </c>
      <c r="AD772">
        <v>0</v>
      </c>
      <c r="AE772">
        <v>0</v>
      </c>
    </row>
    <row r="773" spans="1:31">
      <c r="A773" t="s">
        <v>1126</v>
      </c>
      <c r="C773" s="93">
        <v>45112</v>
      </c>
      <c r="D773">
        <v>90000</v>
      </c>
      <c r="E773">
        <v>0</v>
      </c>
      <c r="F773" t="s">
        <v>52</v>
      </c>
      <c r="G773">
        <v>1</v>
      </c>
      <c r="H773">
        <v>90000</v>
      </c>
      <c r="J773">
        <v>0</v>
      </c>
      <c r="L773" t="s">
        <v>1127</v>
      </c>
      <c r="M773" t="s">
        <v>1128</v>
      </c>
      <c r="N773">
        <v>100</v>
      </c>
      <c r="O773" t="s">
        <v>175</v>
      </c>
      <c r="P773" t="s">
        <v>1127</v>
      </c>
      <c r="R773" t="s">
        <v>1129</v>
      </c>
      <c r="T773" t="s">
        <v>1128</v>
      </c>
      <c r="U773" t="s">
        <v>117</v>
      </c>
      <c r="V773" t="s">
        <v>1130</v>
      </c>
      <c r="W773" t="s">
        <v>1131</v>
      </c>
      <c r="X773" t="s">
        <v>1132</v>
      </c>
      <c r="Y773" t="s">
        <v>1133</v>
      </c>
      <c r="Z773" t="s">
        <v>1133</v>
      </c>
      <c r="AA773" t="s">
        <v>30</v>
      </c>
      <c r="AD773">
        <v>0</v>
      </c>
      <c r="AE773">
        <v>0</v>
      </c>
    </row>
    <row r="774" spans="1:31">
      <c r="A774" t="s">
        <v>1134</v>
      </c>
      <c r="C774" s="93">
        <v>45112</v>
      </c>
      <c r="D774">
        <v>-6671.35</v>
      </c>
      <c r="E774">
        <v>0</v>
      </c>
      <c r="F774" t="s">
        <v>52</v>
      </c>
      <c r="G774">
        <v>1</v>
      </c>
      <c r="H774">
        <v>-6671.35</v>
      </c>
      <c r="J774">
        <v>0</v>
      </c>
      <c r="L774" t="s">
        <v>166</v>
      </c>
      <c r="M774" t="s">
        <v>185</v>
      </c>
      <c r="N774">
        <v>100</v>
      </c>
      <c r="O774" t="s">
        <v>186</v>
      </c>
      <c r="P774" t="s">
        <v>185</v>
      </c>
      <c r="R774" t="s">
        <v>187</v>
      </c>
      <c r="V774" t="s">
        <v>187</v>
      </c>
      <c r="W774" t="s">
        <v>31</v>
      </c>
      <c r="X774" t="s">
        <v>168</v>
      </c>
      <c r="Y774" t="s">
        <v>168</v>
      </c>
      <c r="Z774" t="s">
        <v>168</v>
      </c>
      <c r="AA774" t="s">
        <v>31</v>
      </c>
      <c r="AD774">
        <v>0</v>
      </c>
      <c r="AE774">
        <v>0</v>
      </c>
    </row>
    <row r="775" spans="1:31">
      <c r="A775" t="s">
        <v>1135</v>
      </c>
      <c r="C775" s="93">
        <v>45112</v>
      </c>
      <c r="D775">
        <v>-110</v>
      </c>
      <c r="E775">
        <v>0</v>
      </c>
      <c r="F775" t="s">
        <v>52</v>
      </c>
      <c r="G775">
        <v>1</v>
      </c>
      <c r="H775">
        <v>-110</v>
      </c>
      <c r="J775">
        <v>0</v>
      </c>
      <c r="L775" t="s">
        <v>166</v>
      </c>
      <c r="M775" t="s">
        <v>189</v>
      </c>
      <c r="N775">
        <v>100</v>
      </c>
      <c r="O775" t="s">
        <v>186</v>
      </c>
      <c r="P775" t="s">
        <v>189</v>
      </c>
      <c r="R775" t="s">
        <v>190</v>
      </c>
      <c r="V775" t="s">
        <v>190</v>
      </c>
      <c r="W775" t="s">
        <v>31</v>
      </c>
      <c r="X775" t="s">
        <v>168</v>
      </c>
      <c r="Y775" t="s">
        <v>168</v>
      </c>
      <c r="Z775" t="s">
        <v>168</v>
      </c>
      <c r="AA775" t="s">
        <v>31</v>
      </c>
      <c r="AD775">
        <v>0</v>
      </c>
      <c r="AE775">
        <v>0</v>
      </c>
    </row>
    <row r="776" spans="1:31">
      <c r="A776" t="s">
        <v>1136</v>
      </c>
      <c r="C776" s="93">
        <v>45111</v>
      </c>
      <c r="D776">
        <v>-52.8</v>
      </c>
      <c r="E776">
        <v>0</v>
      </c>
      <c r="F776" t="s">
        <v>52</v>
      </c>
      <c r="G776">
        <v>1</v>
      </c>
      <c r="H776">
        <v>-52.8</v>
      </c>
      <c r="J776">
        <v>0</v>
      </c>
      <c r="L776" t="s">
        <v>166</v>
      </c>
      <c r="M776" t="s">
        <v>192</v>
      </c>
      <c r="N776">
        <v>100</v>
      </c>
      <c r="O776" t="s">
        <v>167</v>
      </c>
      <c r="P776" t="s">
        <v>192</v>
      </c>
      <c r="R776" t="s">
        <v>193</v>
      </c>
      <c r="V776" t="s">
        <v>194</v>
      </c>
      <c r="W776" t="s">
        <v>31</v>
      </c>
      <c r="X776" t="s">
        <v>168</v>
      </c>
      <c r="Y776" t="s">
        <v>168</v>
      </c>
      <c r="Z776" t="s">
        <v>168</v>
      </c>
      <c r="AA776" t="s">
        <v>31</v>
      </c>
      <c r="AD776">
        <v>0</v>
      </c>
      <c r="AE776">
        <v>0</v>
      </c>
    </row>
    <row r="777" spans="1:31">
      <c r="A777" t="s">
        <v>1137</v>
      </c>
      <c r="C777" s="93">
        <v>45111</v>
      </c>
      <c r="D777">
        <v>-6500</v>
      </c>
      <c r="E777">
        <v>0</v>
      </c>
      <c r="F777" t="s">
        <v>52</v>
      </c>
      <c r="G777">
        <v>1</v>
      </c>
      <c r="H777">
        <v>-6500</v>
      </c>
      <c r="J777">
        <v>0</v>
      </c>
      <c r="L777" t="s">
        <v>166</v>
      </c>
      <c r="M777" t="s">
        <v>196</v>
      </c>
      <c r="N777">
        <v>100</v>
      </c>
      <c r="O777" t="s">
        <v>186</v>
      </c>
      <c r="P777" t="s">
        <v>196</v>
      </c>
      <c r="R777" t="s">
        <v>197</v>
      </c>
      <c r="V777" t="s">
        <v>197</v>
      </c>
      <c r="W777" t="s">
        <v>198</v>
      </c>
      <c r="X777" t="s">
        <v>199</v>
      </c>
      <c r="Y777" t="s">
        <v>199</v>
      </c>
      <c r="Z777" t="s">
        <v>199</v>
      </c>
      <c r="AA777" t="s">
        <v>28</v>
      </c>
      <c r="AD777">
        <v>0</v>
      </c>
      <c r="AE777">
        <v>0</v>
      </c>
    </row>
    <row r="778" spans="1:31">
      <c r="A778" t="s">
        <v>1138</v>
      </c>
      <c r="C778" s="93">
        <v>45111</v>
      </c>
      <c r="D778">
        <v>-10000</v>
      </c>
      <c r="E778">
        <v>0</v>
      </c>
      <c r="F778" t="s">
        <v>52</v>
      </c>
      <c r="G778">
        <v>1</v>
      </c>
      <c r="H778">
        <v>-10000</v>
      </c>
      <c r="J778">
        <v>0</v>
      </c>
      <c r="L778" t="s">
        <v>166</v>
      </c>
      <c r="M778" t="s">
        <v>201</v>
      </c>
      <c r="N778">
        <v>100</v>
      </c>
      <c r="O778" t="s">
        <v>186</v>
      </c>
      <c r="P778" t="s">
        <v>201</v>
      </c>
      <c r="R778" t="s">
        <v>197</v>
      </c>
      <c r="V778" t="s">
        <v>197</v>
      </c>
      <c r="W778" t="s">
        <v>198</v>
      </c>
      <c r="X778" t="s">
        <v>199</v>
      </c>
      <c r="Y778" t="s">
        <v>199</v>
      </c>
      <c r="Z778" t="s">
        <v>199</v>
      </c>
      <c r="AA778" t="s">
        <v>28</v>
      </c>
      <c r="AD778">
        <v>0</v>
      </c>
      <c r="AE778">
        <v>0</v>
      </c>
    </row>
    <row r="779" spans="1:31">
      <c r="A779" t="s">
        <v>1139</v>
      </c>
      <c r="C779" s="93">
        <v>45111</v>
      </c>
      <c r="D779">
        <v>-10000</v>
      </c>
      <c r="E779">
        <v>0</v>
      </c>
      <c r="F779" t="s">
        <v>52</v>
      </c>
      <c r="G779">
        <v>1</v>
      </c>
      <c r="H779">
        <v>-10000</v>
      </c>
      <c r="J779">
        <v>0</v>
      </c>
      <c r="L779" t="s">
        <v>166</v>
      </c>
      <c r="M779" t="s">
        <v>203</v>
      </c>
      <c r="N779">
        <v>100</v>
      </c>
      <c r="O779" t="s">
        <v>204</v>
      </c>
      <c r="P779" t="s">
        <v>203</v>
      </c>
      <c r="R779" t="s">
        <v>197</v>
      </c>
      <c r="V779" t="s">
        <v>197</v>
      </c>
      <c r="W779" t="s">
        <v>198</v>
      </c>
      <c r="X779" t="s">
        <v>199</v>
      </c>
      <c r="Y779" t="s">
        <v>199</v>
      </c>
      <c r="Z779" t="s">
        <v>199</v>
      </c>
      <c r="AA779" t="s">
        <v>28</v>
      </c>
      <c r="AD779">
        <v>0</v>
      </c>
      <c r="AE779">
        <v>0</v>
      </c>
    </row>
    <row r="780" spans="1:31">
      <c r="A780" t="s">
        <v>1140</v>
      </c>
      <c r="C780" s="93">
        <v>45111</v>
      </c>
      <c r="D780">
        <v>-3500</v>
      </c>
      <c r="E780">
        <v>0</v>
      </c>
      <c r="F780" t="s">
        <v>52</v>
      </c>
      <c r="G780">
        <v>1</v>
      </c>
      <c r="H780">
        <v>-3500</v>
      </c>
      <c r="J780">
        <v>0</v>
      </c>
      <c r="L780" t="s">
        <v>166</v>
      </c>
      <c r="M780" t="s">
        <v>206</v>
      </c>
      <c r="N780">
        <v>100</v>
      </c>
      <c r="O780" t="s">
        <v>167</v>
      </c>
      <c r="P780" t="s">
        <v>206</v>
      </c>
      <c r="R780" t="s">
        <v>207</v>
      </c>
      <c r="V780" t="s">
        <v>208</v>
      </c>
      <c r="W780" t="s">
        <v>198</v>
      </c>
      <c r="X780" t="s">
        <v>199</v>
      </c>
      <c r="Y780" t="s">
        <v>199</v>
      </c>
      <c r="Z780" t="s">
        <v>199</v>
      </c>
      <c r="AA780" t="s">
        <v>28</v>
      </c>
      <c r="AD780">
        <v>0</v>
      </c>
      <c r="AE780">
        <v>0</v>
      </c>
    </row>
    <row r="781" spans="1:31">
      <c r="A781" t="s">
        <v>1141</v>
      </c>
      <c r="C781" s="93">
        <v>45111</v>
      </c>
      <c r="D781">
        <v>-17500</v>
      </c>
      <c r="E781">
        <v>0</v>
      </c>
      <c r="F781" t="s">
        <v>52</v>
      </c>
      <c r="G781">
        <v>1</v>
      </c>
      <c r="H781">
        <v>-17500</v>
      </c>
      <c r="J781">
        <v>0</v>
      </c>
      <c r="L781" t="s">
        <v>166</v>
      </c>
      <c r="M781" t="s">
        <v>210</v>
      </c>
      <c r="N781">
        <v>100</v>
      </c>
      <c r="O781" t="s">
        <v>186</v>
      </c>
      <c r="P781" t="s">
        <v>210</v>
      </c>
      <c r="R781" t="s">
        <v>197</v>
      </c>
      <c r="V781" t="s">
        <v>197</v>
      </c>
      <c r="W781" t="s">
        <v>198</v>
      </c>
      <c r="X781" t="s">
        <v>199</v>
      </c>
      <c r="Y781" t="s">
        <v>199</v>
      </c>
      <c r="Z781" t="s">
        <v>199</v>
      </c>
      <c r="AA781" t="s">
        <v>28</v>
      </c>
      <c r="AD781">
        <v>0</v>
      </c>
      <c r="AE781">
        <v>0</v>
      </c>
    </row>
    <row r="782" spans="1:31">
      <c r="A782" t="s">
        <v>1142</v>
      </c>
      <c r="C782" s="93">
        <v>45111</v>
      </c>
      <c r="D782">
        <v>-13313.44</v>
      </c>
      <c r="E782">
        <v>0</v>
      </c>
      <c r="F782" t="s">
        <v>52</v>
      </c>
      <c r="G782">
        <v>1</v>
      </c>
      <c r="H782">
        <v>-13313.44</v>
      </c>
      <c r="J782">
        <v>0</v>
      </c>
      <c r="L782" t="s">
        <v>166</v>
      </c>
      <c r="M782" t="s">
        <v>212</v>
      </c>
      <c r="N782">
        <v>100</v>
      </c>
      <c r="O782" t="s">
        <v>16</v>
      </c>
      <c r="P782" t="s">
        <v>212</v>
      </c>
      <c r="R782" t="s">
        <v>197</v>
      </c>
      <c r="V782" t="s">
        <v>197</v>
      </c>
      <c r="W782" t="s">
        <v>198</v>
      </c>
      <c r="X782" t="s">
        <v>199</v>
      </c>
      <c r="Y782" t="s">
        <v>199</v>
      </c>
      <c r="Z782" t="s">
        <v>199</v>
      </c>
      <c r="AA782" t="s">
        <v>28</v>
      </c>
      <c r="AD782">
        <v>0</v>
      </c>
      <c r="AE782">
        <v>0</v>
      </c>
    </row>
    <row r="783" spans="1:31">
      <c r="A783" t="s">
        <v>1143</v>
      </c>
      <c r="C783" s="93">
        <v>45111</v>
      </c>
      <c r="D783">
        <v>-3000</v>
      </c>
      <c r="E783">
        <v>0</v>
      </c>
      <c r="F783" t="s">
        <v>52</v>
      </c>
      <c r="G783">
        <v>1</v>
      </c>
      <c r="H783">
        <v>-3000</v>
      </c>
      <c r="J783">
        <v>0</v>
      </c>
      <c r="L783" t="s">
        <v>166</v>
      </c>
      <c r="M783" t="s">
        <v>214</v>
      </c>
      <c r="N783">
        <v>100</v>
      </c>
      <c r="O783" t="s">
        <v>215</v>
      </c>
      <c r="P783" t="s">
        <v>214</v>
      </c>
      <c r="R783" t="s">
        <v>197</v>
      </c>
      <c r="V783" t="s">
        <v>197</v>
      </c>
      <c r="W783" t="s">
        <v>198</v>
      </c>
      <c r="X783" t="s">
        <v>199</v>
      </c>
      <c r="Y783" t="s">
        <v>199</v>
      </c>
      <c r="Z783" t="s">
        <v>199</v>
      </c>
      <c r="AA783" t="s">
        <v>28</v>
      </c>
      <c r="AD783">
        <v>0</v>
      </c>
      <c r="AE783">
        <v>0</v>
      </c>
    </row>
    <row r="784" spans="1:31">
      <c r="A784" t="s">
        <v>1144</v>
      </c>
      <c r="C784" s="93">
        <v>45111</v>
      </c>
      <c r="D784">
        <v>-13313.44</v>
      </c>
      <c r="E784">
        <v>0</v>
      </c>
      <c r="F784" t="s">
        <v>52</v>
      </c>
      <c r="G784">
        <v>1</v>
      </c>
      <c r="H784">
        <v>-13313.44</v>
      </c>
      <c r="J784">
        <v>0</v>
      </c>
      <c r="L784" t="s">
        <v>166</v>
      </c>
      <c r="M784" t="s">
        <v>217</v>
      </c>
      <c r="N784">
        <v>100</v>
      </c>
      <c r="O784" t="s">
        <v>16</v>
      </c>
      <c r="P784" t="s">
        <v>217</v>
      </c>
      <c r="R784" t="s">
        <v>197</v>
      </c>
      <c r="V784" t="s">
        <v>197</v>
      </c>
      <c r="W784" t="s">
        <v>198</v>
      </c>
      <c r="X784" t="s">
        <v>199</v>
      </c>
      <c r="Y784" t="s">
        <v>199</v>
      </c>
      <c r="Z784" t="s">
        <v>199</v>
      </c>
      <c r="AA784" t="s">
        <v>28</v>
      </c>
      <c r="AD784">
        <v>0</v>
      </c>
      <c r="AE784">
        <v>0</v>
      </c>
    </row>
    <row r="785" spans="1:31">
      <c r="A785" t="s">
        <v>1145</v>
      </c>
      <c r="C785" s="93">
        <v>45111</v>
      </c>
      <c r="D785">
        <v>-6000</v>
      </c>
      <c r="E785">
        <v>0</v>
      </c>
      <c r="F785" t="s">
        <v>52</v>
      </c>
      <c r="G785">
        <v>1</v>
      </c>
      <c r="H785">
        <v>-6000</v>
      </c>
      <c r="J785">
        <v>0</v>
      </c>
      <c r="L785" t="s">
        <v>166</v>
      </c>
      <c r="M785" t="s">
        <v>219</v>
      </c>
      <c r="N785">
        <v>100</v>
      </c>
      <c r="O785" t="s">
        <v>204</v>
      </c>
      <c r="P785" t="s">
        <v>219</v>
      </c>
      <c r="R785" t="s">
        <v>197</v>
      </c>
      <c r="V785" t="s">
        <v>197</v>
      </c>
      <c r="W785" t="s">
        <v>198</v>
      </c>
      <c r="X785" t="s">
        <v>199</v>
      </c>
      <c r="Y785" t="s">
        <v>199</v>
      </c>
      <c r="Z785" t="s">
        <v>199</v>
      </c>
      <c r="AA785" t="s">
        <v>28</v>
      </c>
      <c r="AD785">
        <v>0</v>
      </c>
      <c r="AE785">
        <v>0</v>
      </c>
    </row>
    <row r="786" spans="1:31">
      <c r="A786" t="s">
        <v>1146</v>
      </c>
      <c r="C786" s="93">
        <v>45111</v>
      </c>
      <c r="D786">
        <v>-4500</v>
      </c>
      <c r="E786">
        <v>0</v>
      </c>
      <c r="F786" t="s">
        <v>52</v>
      </c>
      <c r="G786">
        <v>1</v>
      </c>
      <c r="H786">
        <v>-4500</v>
      </c>
      <c r="J786">
        <v>0</v>
      </c>
      <c r="L786" t="s">
        <v>166</v>
      </c>
      <c r="M786" t="s">
        <v>221</v>
      </c>
      <c r="N786">
        <v>100</v>
      </c>
      <c r="O786" t="s">
        <v>186</v>
      </c>
      <c r="P786" t="s">
        <v>221</v>
      </c>
      <c r="R786" t="s">
        <v>197</v>
      </c>
      <c r="V786" t="s">
        <v>197</v>
      </c>
      <c r="W786" t="s">
        <v>198</v>
      </c>
      <c r="X786" t="s">
        <v>199</v>
      </c>
      <c r="Y786" t="s">
        <v>199</v>
      </c>
      <c r="Z786" t="s">
        <v>199</v>
      </c>
      <c r="AA786" t="s">
        <v>28</v>
      </c>
      <c r="AD786">
        <v>0</v>
      </c>
      <c r="AE786">
        <v>0</v>
      </c>
    </row>
    <row r="787" spans="1:31">
      <c r="A787" t="s">
        <v>1147</v>
      </c>
      <c r="C787" s="93">
        <v>45111</v>
      </c>
      <c r="D787">
        <v>-6000</v>
      </c>
      <c r="E787">
        <v>0</v>
      </c>
      <c r="F787" t="s">
        <v>52</v>
      </c>
      <c r="G787">
        <v>1</v>
      </c>
      <c r="H787">
        <v>-6000</v>
      </c>
      <c r="J787">
        <v>0</v>
      </c>
      <c r="L787" t="s">
        <v>166</v>
      </c>
      <c r="M787" t="s">
        <v>223</v>
      </c>
      <c r="N787">
        <v>100</v>
      </c>
      <c r="O787" t="s">
        <v>16</v>
      </c>
      <c r="P787" t="s">
        <v>223</v>
      </c>
      <c r="R787" t="s">
        <v>197</v>
      </c>
      <c r="V787" t="s">
        <v>197</v>
      </c>
      <c r="W787" t="s">
        <v>198</v>
      </c>
      <c r="X787" t="s">
        <v>199</v>
      </c>
      <c r="Y787" t="s">
        <v>199</v>
      </c>
      <c r="Z787" t="s">
        <v>199</v>
      </c>
      <c r="AA787" t="s">
        <v>28</v>
      </c>
      <c r="AD787">
        <v>0</v>
      </c>
      <c r="AE787">
        <v>0</v>
      </c>
    </row>
    <row r="788" spans="1:31">
      <c r="A788" t="s">
        <v>1148</v>
      </c>
      <c r="C788" s="93">
        <v>45111</v>
      </c>
      <c r="D788">
        <v>-13313.44</v>
      </c>
      <c r="E788">
        <v>0</v>
      </c>
      <c r="F788" t="s">
        <v>52</v>
      </c>
      <c r="G788">
        <v>1</v>
      </c>
      <c r="H788">
        <v>-13313.44</v>
      </c>
      <c r="J788">
        <v>0</v>
      </c>
      <c r="L788" t="s">
        <v>166</v>
      </c>
      <c r="M788" t="s">
        <v>225</v>
      </c>
      <c r="N788">
        <v>100</v>
      </c>
      <c r="O788" t="s">
        <v>167</v>
      </c>
      <c r="P788" t="s">
        <v>225</v>
      </c>
      <c r="R788" t="s">
        <v>197</v>
      </c>
      <c r="V788" t="s">
        <v>197</v>
      </c>
      <c r="W788" t="s">
        <v>198</v>
      </c>
      <c r="X788" t="s">
        <v>199</v>
      </c>
      <c r="Y788" t="s">
        <v>199</v>
      </c>
      <c r="Z788" t="s">
        <v>199</v>
      </c>
      <c r="AA788" t="s">
        <v>28</v>
      </c>
      <c r="AD788">
        <v>0</v>
      </c>
      <c r="AE788">
        <v>0</v>
      </c>
    </row>
    <row r="789" spans="1:31">
      <c r="A789" t="s">
        <v>1149</v>
      </c>
      <c r="C789" s="93">
        <v>45111</v>
      </c>
      <c r="D789">
        <v>-8500</v>
      </c>
      <c r="E789">
        <v>0</v>
      </c>
      <c r="F789" t="s">
        <v>52</v>
      </c>
      <c r="G789">
        <v>1</v>
      </c>
      <c r="H789">
        <v>-8500</v>
      </c>
      <c r="J789">
        <v>0</v>
      </c>
      <c r="L789" t="s">
        <v>166</v>
      </c>
      <c r="M789" t="s">
        <v>227</v>
      </c>
      <c r="N789">
        <v>100</v>
      </c>
      <c r="O789" t="s">
        <v>186</v>
      </c>
      <c r="P789" t="s">
        <v>227</v>
      </c>
      <c r="R789" t="s">
        <v>197</v>
      </c>
      <c r="V789" t="s">
        <v>197</v>
      </c>
      <c r="W789" t="s">
        <v>198</v>
      </c>
      <c r="X789" t="s">
        <v>199</v>
      </c>
      <c r="Y789" t="s">
        <v>199</v>
      </c>
      <c r="Z789" t="s">
        <v>199</v>
      </c>
      <c r="AA789" t="s">
        <v>28</v>
      </c>
      <c r="AD789">
        <v>0</v>
      </c>
      <c r="AE789">
        <v>0</v>
      </c>
    </row>
    <row r="790" spans="1:31">
      <c r="A790" t="s">
        <v>1150</v>
      </c>
      <c r="C790" s="93">
        <v>45111</v>
      </c>
      <c r="D790">
        <v>-10000</v>
      </c>
      <c r="E790">
        <v>0</v>
      </c>
      <c r="F790" t="s">
        <v>52</v>
      </c>
      <c r="G790">
        <v>1</v>
      </c>
      <c r="H790">
        <v>-10000</v>
      </c>
      <c r="J790">
        <v>0</v>
      </c>
      <c r="L790" t="s">
        <v>166</v>
      </c>
      <c r="M790" t="s">
        <v>229</v>
      </c>
      <c r="N790">
        <v>100</v>
      </c>
      <c r="O790" t="s">
        <v>230</v>
      </c>
      <c r="P790" t="s">
        <v>229</v>
      </c>
      <c r="R790" t="s">
        <v>197</v>
      </c>
      <c r="V790" t="s">
        <v>197</v>
      </c>
      <c r="W790" t="s">
        <v>198</v>
      </c>
      <c r="X790" t="s">
        <v>199</v>
      </c>
      <c r="Y790" t="s">
        <v>199</v>
      </c>
      <c r="Z790" t="s">
        <v>199</v>
      </c>
      <c r="AA790" t="s">
        <v>28</v>
      </c>
      <c r="AD790">
        <v>0</v>
      </c>
      <c r="AE790">
        <v>0</v>
      </c>
    </row>
    <row r="791" spans="1:31">
      <c r="A791" t="s">
        <v>1151</v>
      </c>
      <c r="C791" s="93">
        <v>45111</v>
      </c>
      <c r="D791">
        <v>-5500</v>
      </c>
      <c r="E791">
        <v>0</v>
      </c>
      <c r="F791" t="s">
        <v>52</v>
      </c>
      <c r="G791">
        <v>1</v>
      </c>
      <c r="H791">
        <v>-5500</v>
      </c>
      <c r="J791">
        <v>0</v>
      </c>
      <c r="L791" t="s">
        <v>166</v>
      </c>
      <c r="M791" t="s">
        <v>232</v>
      </c>
      <c r="N791">
        <v>100</v>
      </c>
      <c r="O791" t="s">
        <v>186</v>
      </c>
      <c r="P791" t="s">
        <v>232</v>
      </c>
      <c r="R791" t="s">
        <v>197</v>
      </c>
      <c r="V791" t="s">
        <v>197</v>
      </c>
      <c r="W791" t="s">
        <v>198</v>
      </c>
      <c r="X791" t="s">
        <v>199</v>
      </c>
      <c r="Y791" t="s">
        <v>199</v>
      </c>
      <c r="Z791" t="s">
        <v>199</v>
      </c>
      <c r="AA791" t="s">
        <v>28</v>
      </c>
      <c r="AD791">
        <v>0</v>
      </c>
      <c r="AE791">
        <v>0</v>
      </c>
    </row>
    <row r="792" spans="1:31">
      <c r="A792" t="s">
        <v>1152</v>
      </c>
      <c r="C792" s="93">
        <v>45111</v>
      </c>
      <c r="D792">
        <v>-3500</v>
      </c>
      <c r="E792">
        <v>0</v>
      </c>
      <c r="F792" t="s">
        <v>52</v>
      </c>
      <c r="G792">
        <v>1</v>
      </c>
      <c r="H792">
        <v>-3500</v>
      </c>
      <c r="J792">
        <v>0</v>
      </c>
      <c r="L792" t="s">
        <v>166</v>
      </c>
      <c r="M792" t="s">
        <v>234</v>
      </c>
      <c r="N792">
        <v>100</v>
      </c>
      <c r="O792" t="s">
        <v>24</v>
      </c>
      <c r="P792" t="s">
        <v>234</v>
      </c>
      <c r="R792" t="s">
        <v>197</v>
      </c>
      <c r="V792" t="s">
        <v>197</v>
      </c>
      <c r="W792" t="s">
        <v>198</v>
      </c>
      <c r="X792" t="s">
        <v>199</v>
      </c>
      <c r="Y792" t="s">
        <v>199</v>
      </c>
      <c r="Z792" t="s">
        <v>199</v>
      </c>
      <c r="AA792" t="s">
        <v>28</v>
      </c>
      <c r="AD792">
        <v>0</v>
      </c>
      <c r="AE792">
        <v>0</v>
      </c>
    </row>
    <row r="793" spans="1:31">
      <c r="A793" t="s">
        <v>1153</v>
      </c>
      <c r="C793" s="93">
        <v>45111</v>
      </c>
      <c r="D793">
        <v>-10000</v>
      </c>
      <c r="E793">
        <v>0</v>
      </c>
      <c r="F793" t="s">
        <v>52</v>
      </c>
      <c r="G793">
        <v>1</v>
      </c>
      <c r="H793">
        <v>-10000</v>
      </c>
      <c r="J793">
        <v>0</v>
      </c>
      <c r="L793" t="s">
        <v>166</v>
      </c>
      <c r="M793" t="s">
        <v>236</v>
      </c>
      <c r="N793">
        <v>100</v>
      </c>
      <c r="O793" t="s">
        <v>16</v>
      </c>
      <c r="P793" t="s">
        <v>236</v>
      </c>
      <c r="R793" t="s">
        <v>197</v>
      </c>
      <c r="V793" t="s">
        <v>197</v>
      </c>
      <c r="W793" t="s">
        <v>198</v>
      </c>
      <c r="X793" t="s">
        <v>199</v>
      </c>
      <c r="Y793" t="s">
        <v>199</v>
      </c>
      <c r="Z793" t="s">
        <v>199</v>
      </c>
      <c r="AA793" t="s">
        <v>28</v>
      </c>
      <c r="AD793">
        <v>0</v>
      </c>
      <c r="AE793">
        <v>0</v>
      </c>
    </row>
    <row r="794" spans="1:31">
      <c r="A794" t="s">
        <v>1154</v>
      </c>
      <c r="C794" s="93">
        <v>45111</v>
      </c>
      <c r="D794">
        <v>-16000</v>
      </c>
      <c r="E794">
        <v>0</v>
      </c>
      <c r="F794" t="s">
        <v>52</v>
      </c>
      <c r="G794">
        <v>1</v>
      </c>
      <c r="H794">
        <v>-16000</v>
      </c>
      <c r="J794">
        <v>0</v>
      </c>
      <c r="L794" t="s">
        <v>166</v>
      </c>
      <c r="M794" t="s">
        <v>238</v>
      </c>
      <c r="N794">
        <v>100</v>
      </c>
      <c r="O794" t="s">
        <v>186</v>
      </c>
      <c r="P794" t="s">
        <v>238</v>
      </c>
      <c r="R794" t="s">
        <v>197</v>
      </c>
      <c r="V794" t="s">
        <v>197</v>
      </c>
      <c r="W794" t="s">
        <v>198</v>
      </c>
      <c r="X794" t="s">
        <v>199</v>
      </c>
      <c r="Y794" t="s">
        <v>199</v>
      </c>
      <c r="Z794" t="s">
        <v>199</v>
      </c>
      <c r="AA794" t="s">
        <v>28</v>
      </c>
      <c r="AD794">
        <v>0</v>
      </c>
      <c r="AE794">
        <v>0</v>
      </c>
    </row>
    <row r="795" spans="1:31">
      <c r="A795" t="s">
        <v>1155</v>
      </c>
      <c r="C795" s="93">
        <v>45111</v>
      </c>
      <c r="D795">
        <v>-13000</v>
      </c>
      <c r="E795">
        <v>0</v>
      </c>
      <c r="F795" t="s">
        <v>52</v>
      </c>
      <c r="G795">
        <v>1</v>
      </c>
      <c r="H795">
        <v>-13000</v>
      </c>
      <c r="J795">
        <v>0</v>
      </c>
      <c r="L795" t="s">
        <v>166</v>
      </c>
      <c r="M795" t="s">
        <v>240</v>
      </c>
      <c r="N795">
        <v>100</v>
      </c>
      <c r="O795" t="s">
        <v>24</v>
      </c>
      <c r="P795" t="s">
        <v>240</v>
      </c>
      <c r="R795" t="s">
        <v>197</v>
      </c>
      <c r="V795" t="s">
        <v>197</v>
      </c>
      <c r="W795" t="s">
        <v>198</v>
      </c>
      <c r="X795" t="s">
        <v>199</v>
      </c>
      <c r="Y795" t="s">
        <v>199</v>
      </c>
      <c r="Z795" t="s">
        <v>199</v>
      </c>
      <c r="AA795" t="s">
        <v>28</v>
      </c>
      <c r="AD795">
        <v>0</v>
      </c>
      <c r="AE795">
        <v>0</v>
      </c>
    </row>
    <row r="796" spans="1:31">
      <c r="A796" t="s">
        <v>1156</v>
      </c>
      <c r="C796" s="93">
        <v>45111</v>
      </c>
      <c r="D796">
        <v>-4500</v>
      </c>
      <c r="E796">
        <v>0</v>
      </c>
      <c r="F796" t="s">
        <v>52</v>
      </c>
      <c r="G796">
        <v>1</v>
      </c>
      <c r="H796">
        <v>-4500</v>
      </c>
      <c r="J796">
        <v>0</v>
      </c>
      <c r="L796" t="s">
        <v>166</v>
      </c>
      <c r="M796" t="s">
        <v>242</v>
      </c>
      <c r="N796">
        <v>100</v>
      </c>
      <c r="O796" t="s">
        <v>186</v>
      </c>
      <c r="P796" t="s">
        <v>242</v>
      </c>
      <c r="R796" t="s">
        <v>197</v>
      </c>
      <c r="V796" t="s">
        <v>197</v>
      </c>
      <c r="W796" t="s">
        <v>198</v>
      </c>
      <c r="X796" t="s">
        <v>199</v>
      </c>
      <c r="Y796" t="s">
        <v>199</v>
      </c>
      <c r="Z796" t="s">
        <v>199</v>
      </c>
      <c r="AA796" t="s">
        <v>28</v>
      </c>
      <c r="AD796">
        <v>0</v>
      </c>
      <c r="AE796">
        <v>0</v>
      </c>
    </row>
    <row r="797" spans="1:31">
      <c r="A797" t="s">
        <v>1157</v>
      </c>
      <c r="C797" s="93">
        <v>45111</v>
      </c>
      <c r="D797">
        <v>-4000</v>
      </c>
      <c r="E797">
        <v>0</v>
      </c>
      <c r="F797" t="s">
        <v>52</v>
      </c>
      <c r="G797">
        <v>1</v>
      </c>
      <c r="H797">
        <v>-4000</v>
      </c>
      <c r="J797">
        <v>0</v>
      </c>
      <c r="L797" t="s">
        <v>166</v>
      </c>
      <c r="M797" t="s">
        <v>244</v>
      </c>
      <c r="N797">
        <v>100</v>
      </c>
      <c r="O797" t="s">
        <v>24</v>
      </c>
      <c r="P797" t="s">
        <v>244</v>
      </c>
      <c r="R797" t="s">
        <v>197</v>
      </c>
      <c r="V797" t="s">
        <v>197</v>
      </c>
      <c r="W797" t="s">
        <v>198</v>
      </c>
      <c r="X797" t="s">
        <v>199</v>
      </c>
      <c r="Y797" t="s">
        <v>199</v>
      </c>
      <c r="Z797" t="s">
        <v>199</v>
      </c>
      <c r="AA797" t="s">
        <v>28</v>
      </c>
      <c r="AD797">
        <v>0</v>
      </c>
      <c r="AE797">
        <v>0</v>
      </c>
    </row>
    <row r="798" spans="1:31">
      <c r="A798" t="s">
        <v>1158</v>
      </c>
      <c r="C798" s="93">
        <v>45111</v>
      </c>
      <c r="D798">
        <v>-3500</v>
      </c>
      <c r="E798">
        <v>0</v>
      </c>
      <c r="F798" t="s">
        <v>52</v>
      </c>
      <c r="G798">
        <v>1</v>
      </c>
      <c r="H798">
        <v>-3500</v>
      </c>
      <c r="J798">
        <v>0</v>
      </c>
      <c r="L798" t="s">
        <v>166</v>
      </c>
      <c r="M798" t="s">
        <v>246</v>
      </c>
      <c r="N798">
        <v>100</v>
      </c>
      <c r="O798" t="s">
        <v>16</v>
      </c>
      <c r="P798" t="s">
        <v>246</v>
      </c>
      <c r="R798" t="s">
        <v>197</v>
      </c>
      <c r="V798" t="s">
        <v>197</v>
      </c>
      <c r="W798" t="s">
        <v>198</v>
      </c>
      <c r="X798" t="s">
        <v>199</v>
      </c>
      <c r="Y798" t="s">
        <v>199</v>
      </c>
      <c r="Z798" t="s">
        <v>199</v>
      </c>
      <c r="AA798" t="s">
        <v>28</v>
      </c>
      <c r="AD798">
        <v>0</v>
      </c>
      <c r="AE798">
        <v>0</v>
      </c>
    </row>
    <row r="799" spans="1:31">
      <c r="A799" t="s">
        <v>1159</v>
      </c>
      <c r="C799" s="93">
        <v>45111</v>
      </c>
      <c r="D799">
        <v>-1600</v>
      </c>
      <c r="E799">
        <v>0</v>
      </c>
      <c r="F799" t="s">
        <v>52</v>
      </c>
      <c r="G799">
        <v>1</v>
      </c>
      <c r="H799">
        <v>-1600</v>
      </c>
      <c r="J799">
        <v>0</v>
      </c>
      <c r="L799" t="s">
        <v>166</v>
      </c>
      <c r="M799" t="s">
        <v>248</v>
      </c>
      <c r="N799">
        <v>100</v>
      </c>
      <c r="O799" t="s">
        <v>186</v>
      </c>
      <c r="P799" t="s">
        <v>248</v>
      </c>
      <c r="R799" t="s">
        <v>197</v>
      </c>
      <c r="V799" t="s">
        <v>197</v>
      </c>
      <c r="W799" t="s">
        <v>198</v>
      </c>
      <c r="X799" t="s">
        <v>199</v>
      </c>
      <c r="Y799" t="s">
        <v>199</v>
      </c>
      <c r="Z799" t="s">
        <v>199</v>
      </c>
      <c r="AA799" t="s">
        <v>28</v>
      </c>
      <c r="AD799">
        <v>0</v>
      </c>
      <c r="AE799">
        <v>0</v>
      </c>
    </row>
    <row r="800" spans="1:31">
      <c r="A800" t="s">
        <v>1160</v>
      </c>
      <c r="C800" s="93">
        <v>45111</v>
      </c>
      <c r="D800">
        <v>-21276.6</v>
      </c>
      <c r="E800">
        <v>0</v>
      </c>
      <c r="F800" t="s">
        <v>52</v>
      </c>
      <c r="G800">
        <v>1</v>
      </c>
      <c r="H800">
        <v>-21276.6</v>
      </c>
      <c r="J800">
        <v>0</v>
      </c>
      <c r="L800" t="s">
        <v>166</v>
      </c>
      <c r="M800" t="s">
        <v>250</v>
      </c>
      <c r="N800">
        <v>100</v>
      </c>
      <c r="O800" t="s">
        <v>204</v>
      </c>
      <c r="P800" t="s">
        <v>250</v>
      </c>
      <c r="R800" t="s">
        <v>197</v>
      </c>
      <c r="V800" t="s">
        <v>197</v>
      </c>
      <c r="W800" t="s">
        <v>198</v>
      </c>
      <c r="X800" t="s">
        <v>199</v>
      </c>
      <c r="Y800" t="s">
        <v>199</v>
      </c>
      <c r="Z800" t="s">
        <v>199</v>
      </c>
      <c r="AA800" t="s">
        <v>28</v>
      </c>
      <c r="AD800">
        <v>0</v>
      </c>
      <c r="AE800">
        <v>0</v>
      </c>
    </row>
    <row r="801" spans="1:31">
      <c r="A801" t="s">
        <v>1161</v>
      </c>
      <c r="C801" s="93">
        <v>45111</v>
      </c>
      <c r="D801">
        <v>-8500</v>
      </c>
      <c r="E801">
        <v>0</v>
      </c>
      <c r="F801" t="s">
        <v>52</v>
      </c>
      <c r="G801">
        <v>1</v>
      </c>
      <c r="H801">
        <v>-8500</v>
      </c>
      <c r="J801">
        <v>0</v>
      </c>
      <c r="L801" t="s">
        <v>166</v>
      </c>
      <c r="M801" t="s">
        <v>252</v>
      </c>
      <c r="N801">
        <v>100</v>
      </c>
      <c r="O801" t="s">
        <v>186</v>
      </c>
      <c r="P801" t="s">
        <v>252</v>
      </c>
      <c r="R801" t="s">
        <v>197</v>
      </c>
      <c r="V801" t="s">
        <v>197</v>
      </c>
      <c r="W801" t="s">
        <v>198</v>
      </c>
      <c r="X801" t="s">
        <v>199</v>
      </c>
      <c r="Y801" t="s">
        <v>199</v>
      </c>
      <c r="Z801" t="s">
        <v>199</v>
      </c>
      <c r="AA801" t="s">
        <v>28</v>
      </c>
      <c r="AD801">
        <v>0</v>
      </c>
      <c r="AE801">
        <v>0</v>
      </c>
    </row>
    <row r="802" spans="1:31">
      <c r="A802" t="s">
        <v>1162</v>
      </c>
      <c r="C802" s="93">
        <v>45111</v>
      </c>
      <c r="D802">
        <v>-5500</v>
      </c>
      <c r="E802">
        <v>0</v>
      </c>
      <c r="F802" t="s">
        <v>52</v>
      </c>
      <c r="G802">
        <v>1</v>
      </c>
      <c r="H802">
        <v>-5500</v>
      </c>
      <c r="J802">
        <v>0</v>
      </c>
      <c r="L802" t="s">
        <v>166</v>
      </c>
      <c r="M802" t="s">
        <v>254</v>
      </c>
      <c r="N802">
        <v>100</v>
      </c>
      <c r="O802" t="s">
        <v>186</v>
      </c>
      <c r="P802" t="s">
        <v>254</v>
      </c>
      <c r="R802" t="s">
        <v>197</v>
      </c>
      <c r="V802" t="s">
        <v>197</v>
      </c>
      <c r="W802" t="s">
        <v>198</v>
      </c>
      <c r="X802" t="s">
        <v>199</v>
      </c>
      <c r="Y802" t="s">
        <v>199</v>
      </c>
      <c r="Z802" t="s">
        <v>199</v>
      </c>
      <c r="AA802" t="s">
        <v>28</v>
      </c>
      <c r="AD802">
        <v>0</v>
      </c>
      <c r="AE802">
        <v>0</v>
      </c>
    </row>
    <row r="803" spans="1:31">
      <c r="A803" t="s">
        <v>1163</v>
      </c>
      <c r="C803" s="93">
        <v>45111</v>
      </c>
      <c r="D803">
        <v>-1600</v>
      </c>
      <c r="E803">
        <v>0</v>
      </c>
      <c r="F803" t="s">
        <v>52</v>
      </c>
      <c r="G803">
        <v>1</v>
      </c>
      <c r="H803">
        <v>-1600</v>
      </c>
      <c r="J803">
        <v>0</v>
      </c>
      <c r="L803" t="s">
        <v>166</v>
      </c>
      <c r="M803" t="s">
        <v>166</v>
      </c>
      <c r="N803">
        <v>100</v>
      </c>
      <c r="O803" t="s">
        <v>204</v>
      </c>
      <c r="P803" t="s">
        <v>166</v>
      </c>
      <c r="R803" t="s">
        <v>256</v>
      </c>
      <c r="V803" t="s">
        <v>197</v>
      </c>
      <c r="W803" t="s">
        <v>198</v>
      </c>
      <c r="X803" t="s">
        <v>199</v>
      </c>
      <c r="Y803" t="s">
        <v>199</v>
      </c>
      <c r="Z803" t="s">
        <v>199</v>
      </c>
      <c r="AA803" t="s">
        <v>28</v>
      </c>
      <c r="AD803">
        <v>0</v>
      </c>
      <c r="AE803">
        <v>0</v>
      </c>
    </row>
    <row r="804" spans="1:31">
      <c r="A804" t="s">
        <v>1164</v>
      </c>
      <c r="C804" s="93">
        <v>45111</v>
      </c>
      <c r="D804">
        <v>-6000</v>
      </c>
      <c r="E804">
        <v>0</v>
      </c>
      <c r="F804" t="s">
        <v>52</v>
      </c>
      <c r="G804">
        <v>1</v>
      </c>
      <c r="H804">
        <v>-6000</v>
      </c>
      <c r="J804">
        <v>0</v>
      </c>
      <c r="L804" t="s">
        <v>166</v>
      </c>
      <c r="M804" t="s">
        <v>166</v>
      </c>
      <c r="N804">
        <v>100</v>
      </c>
      <c r="O804" t="s">
        <v>175</v>
      </c>
      <c r="P804" t="s">
        <v>166</v>
      </c>
      <c r="R804" t="s">
        <v>197</v>
      </c>
      <c r="V804" t="s">
        <v>197</v>
      </c>
      <c r="W804" t="s">
        <v>198</v>
      </c>
      <c r="X804" t="s">
        <v>199</v>
      </c>
      <c r="Y804" t="s">
        <v>199</v>
      </c>
      <c r="Z804" t="s">
        <v>199</v>
      </c>
      <c r="AA804" t="s">
        <v>28</v>
      </c>
      <c r="AD804">
        <v>0</v>
      </c>
      <c r="AE804">
        <v>0</v>
      </c>
    </row>
    <row r="805" spans="1:31">
      <c r="A805" t="s">
        <v>1165</v>
      </c>
      <c r="C805" s="93">
        <v>45111</v>
      </c>
      <c r="D805">
        <v>-7507.49</v>
      </c>
      <c r="E805">
        <v>0</v>
      </c>
      <c r="F805" t="s">
        <v>52</v>
      </c>
      <c r="G805">
        <v>1</v>
      </c>
      <c r="H805">
        <v>-7507.49</v>
      </c>
      <c r="J805">
        <v>0</v>
      </c>
      <c r="L805" t="s">
        <v>166</v>
      </c>
      <c r="M805" t="s">
        <v>225</v>
      </c>
      <c r="N805">
        <v>100</v>
      </c>
      <c r="O805" t="s">
        <v>167</v>
      </c>
      <c r="P805" t="s">
        <v>225</v>
      </c>
      <c r="R805" t="s">
        <v>259</v>
      </c>
      <c r="V805" t="s">
        <v>260</v>
      </c>
      <c r="W805" t="s">
        <v>198</v>
      </c>
      <c r="X805" t="s">
        <v>199</v>
      </c>
      <c r="Y805" t="s">
        <v>199</v>
      </c>
      <c r="Z805" t="s">
        <v>199</v>
      </c>
      <c r="AA805" t="s">
        <v>28</v>
      </c>
      <c r="AD805">
        <v>0</v>
      </c>
      <c r="AE805">
        <v>0</v>
      </c>
    </row>
    <row r="806" spans="1:31">
      <c r="A806" t="s">
        <v>1166</v>
      </c>
      <c r="C806" s="93">
        <v>45111</v>
      </c>
      <c r="D806">
        <v>-7507.49</v>
      </c>
      <c r="E806">
        <v>0</v>
      </c>
      <c r="F806" t="s">
        <v>52</v>
      </c>
      <c r="G806">
        <v>1</v>
      </c>
      <c r="H806">
        <v>-7507.49</v>
      </c>
      <c r="J806">
        <v>0</v>
      </c>
      <c r="L806" t="s">
        <v>166</v>
      </c>
      <c r="M806" t="s">
        <v>212</v>
      </c>
      <c r="N806">
        <v>100</v>
      </c>
      <c r="O806" t="s">
        <v>16</v>
      </c>
      <c r="P806" t="s">
        <v>212</v>
      </c>
      <c r="R806" t="s">
        <v>262</v>
      </c>
      <c r="V806" t="s">
        <v>260</v>
      </c>
      <c r="W806" t="s">
        <v>198</v>
      </c>
      <c r="X806" t="s">
        <v>199</v>
      </c>
      <c r="Y806" t="s">
        <v>199</v>
      </c>
      <c r="Z806" t="s">
        <v>199</v>
      </c>
      <c r="AA806" t="s">
        <v>28</v>
      </c>
      <c r="AD806">
        <v>0</v>
      </c>
      <c r="AE806">
        <v>0</v>
      </c>
    </row>
    <row r="807" spans="1:31">
      <c r="A807" t="s">
        <v>1167</v>
      </c>
      <c r="C807" s="93">
        <v>45111</v>
      </c>
      <c r="D807">
        <v>-7507.49</v>
      </c>
      <c r="E807">
        <v>0</v>
      </c>
      <c r="F807" t="s">
        <v>52</v>
      </c>
      <c r="G807">
        <v>1</v>
      </c>
      <c r="H807">
        <v>-7507.49</v>
      </c>
      <c r="J807">
        <v>0</v>
      </c>
      <c r="L807" t="s">
        <v>166</v>
      </c>
      <c r="M807" t="s">
        <v>217</v>
      </c>
      <c r="N807">
        <v>100</v>
      </c>
      <c r="O807" t="s">
        <v>186</v>
      </c>
      <c r="P807" t="s">
        <v>217</v>
      </c>
      <c r="R807" t="s">
        <v>260</v>
      </c>
      <c r="V807" t="s">
        <v>260</v>
      </c>
      <c r="W807" t="s">
        <v>198</v>
      </c>
      <c r="X807" t="s">
        <v>199</v>
      </c>
      <c r="Y807" t="s">
        <v>199</v>
      </c>
      <c r="Z807" t="s">
        <v>199</v>
      </c>
      <c r="AA807" t="s">
        <v>28</v>
      </c>
      <c r="AD807">
        <v>0</v>
      </c>
      <c r="AE807">
        <v>0</v>
      </c>
    </row>
    <row r="808" spans="1:31">
      <c r="A808" t="s">
        <v>1168</v>
      </c>
      <c r="C808" s="93">
        <v>45111</v>
      </c>
      <c r="D808">
        <v>-5000</v>
      </c>
      <c r="E808">
        <v>0</v>
      </c>
      <c r="F808" t="s">
        <v>52</v>
      </c>
      <c r="G808">
        <v>1</v>
      </c>
      <c r="H808">
        <v>-5000</v>
      </c>
      <c r="J808">
        <v>0</v>
      </c>
      <c r="L808" t="s">
        <v>166</v>
      </c>
      <c r="M808" t="s">
        <v>265</v>
      </c>
      <c r="N808">
        <v>100</v>
      </c>
      <c r="O808" t="s">
        <v>175</v>
      </c>
      <c r="P808" t="s">
        <v>265</v>
      </c>
      <c r="R808" t="s">
        <v>266</v>
      </c>
      <c r="V808" t="s">
        <v>266</v>
      </c>
      <c r="W808" t="s">
        <v>267</v>
      </c>
      <c r="X808" t="s">
        <v>24</v>
      </c>
      <c r="Y808" t="s">
        <v>268</v>
      </c>
      <c r="Z808" t="s">
        <v>268</v>
      </c>
      <c r="AA808" t="s">
        <v>24</v>
      </c>
      <c r="AD808">
        <v>0</v>
      </c>
      <c r="AE808">
        <v>0</v>
      </c>
    </row>
    <row r="809" spans="1:31">
      <c r="A809" t="s">
        <v>1169</v>
      </c>
      <c r="C809" s="93">
        <v>45110</v>
      </c>
      <c r="D809">
        <v>-262</v>
      </c>
      <c r="E809">
        <v>0</v>
      </c>
      <c r="F809" t="s">
        <v>52</v>
      </c>
      <c r="G809">
        <v>1</v>
      </c>
      <c r="H809">
        <v>-262</v>
      </c>
      <c r="J809">
        <v>0</v>
      </c>
      <c r="L809" t="s">
        <v>166</v>
      </c>
      <c r="M809" t="s">
        <v>166</v>
      </c>
      <c r="N809">
        <v>100</v>
      </c>
      <c r="O809" t="s">
        <v>186</v>
      </c>
      <c r="P809" t="s">
        <v>166</v>
      </c>
      <c r="R809" t="s">
        <v>270</v>
      </c>
      <c r="V809" t="s">
        <v>270</v>
      </c>
      <c r="W809" t="s">
        <v>31</v>
      </c>
      <c r="X809" t="s">
        <v>168</v>
      </c>
      <c r="Y809" t="s">
        <v>168</v>
      </c>
      <c r="Z809" t="s">
        <v>168</v>
      </c>
      <c r="AA809" t="s">
        <v>31</v>
      </c>
      <c r="AD809">
        <v>0</v>
      </c>
      <c r="AE809">
        <v>0</v>
      </c>
    </row>
    <row r="810" spans="1:31">
      <c r="A810" t="s">
        <v>1170</v>
      </c>
      <c r="C810" s="93">
        <v>45110</v>
      </c>
      <c r="D810">
        <v>-2130</v>
      </c>
      <c r="E810">
        <v>0</v>
      </c>
      <c r="F810" t="s">
        <v>52</v>
      </c>
      <c r="G810">
        <v>1</v>
      </c>
      <c r="H810">
        <v>-2130</v>
      </c>
      <c r="J810">
        <v>0</v>
      </c>
      <c r="L810" t="s">
        <v>166</v>
      </c>
      <c r="M810" t="s">
        <v>274</v>
      </c>
      <c r="N810">
        <v>100</v>
      </c>
      <c r="O810" t="s">
        <v>175</v>
      </c>
      <c r="P810" t="s">
        <v>274</v>
      </c>
      <c r="R810" t="s">
        <v>275</v>
      </c>
      <c r="V810" t="s">
        <v>276</v>
      </c>
      <c r="W810" t="s">
        <v>17</v>
      </c>
      <c r="X810" t="s">
        <v>277</v>
      </c>
      <c r="Y810" t="s">
        <v>268</v>
      </c>
      <c r="Z810" t="s">
        <v>268</v>
      </c>
      <c r="AA810" t="s">
        <v>17</v>
      </c>
      <c r="AD810">
        <v>0</v>
      </c>
      <c r="AE810">
        <v>0</v>
      </c>
    </row>
    <row r="811" spans="1:31">
      <c r="A811" t="s">
        <v>1171</v>
      </c>
      <c r="C811" s="93">
        <v>45110</v>
      </c>
      <c r="D811">
        <v>-5000</v>
      </c>
      <c r="E811">
        <v>0</v>
      </c>
      <c r="F811" t="s">
        <v>52</v>
      </c>
      <c r="G811">
        <v>1</v>
      </c>
      <c r="H811">
        <v>-5000</v>
      </c>
      <c r="J811">
        <v>0</v>
      </c>
      <c r="L811" t="s">
        <v>166</v>
      </c>
      <c r="M811" t="s">
        <v>279</v>
      </c>
      <c r="N811">
        <v>100</v>
      </c>
      <c r="O811" t="s">
        <v>175</v>
      </c>
      <c r="P811" t="s">
        <v>279</v>
      </c>
      <c r="R811" t="s">
        <v>280</v>
      </c>
      <c r="V811" t="s">
        <v>281</v>
      </c>
      <c r="W811" t="s">
        <v>282</v>
      </c>
      <c r="X811" t="s">
        <v>283</v>
      </c>
      <c r="Y811" t="s">
        <v>268</v>
      </c>
      <c r="Z811" t="s">
        <v>268</v>
      </c>
      <c r="AA811" t="s">
        <v>23</v>
      </c>
      <c r="AD811">
        <v>0</v>
      </c>
      <c r="AE811">
        <v>0</v>
      </c>
    </row>
    <row r="812" spans="1:31">
      <c r="A812" t="s">
        <v>1172</v>
      </c>
      <c r="C812" s="93">
        <v>45109</v>
      </c>
      <c r="D812">
        <v>-5500</v>
      </c>
      <c r="E812">
        <v>0</v>
      </c>
      <c r="F812" t="s">
        <v>52</v>
      </c>
      <c r="G812">
        <v>1</v>
      </c>
      <c r="H812">
        <v>-5500</v>
      </c>
      <c r="J812">
        <v>0</v>
      </c>
      <c r="L812" t="s">
        <v>166</v>
      </c>
      <c r="M812" t="s">
        <v>285</v>
      </c>
      <c r="N812">
        <v>100</v>
      </c>
      <c r="O812" t="s">
        <v>175</v>
      </c>
      <c r="P812" t="s">
        <v>285</v>
      </c>
      <c r="R812" t="s">
        <v>286</v>
      </c>
      <c r="U812" t="s">
        <v>287</v>
      </c>
      <c r="V812" t="s">
        <v>286</v>
      </c>
      <c r="W812" t="s">
        <v>288</v>
      </c>
      <c r="X812" t="s">
        <v>289</v>
      </c>
      <c r="Y812" t="s">
        <v>290</v>
      </c>
      <c r="Z812" t="s">
        <v>290</v>
      </c>
      <c r="AA812" t="s">
        <v>26</v>
      </c>
      <c r="AD812">
        <v>0</v>
      </c>
      <c r="AE812">
        <v>0</v>
      </c>
    </row>
    <row r="813" spans="1:31">
      <c r="A813" t="s">
        <v>1173</v>
      </c>
      <c r="C813" s="93">
        <v>45108</v>
      </c>
      <c r="D813">
        <v>-120</v>
      </c>
      <c r="E813">
        <v>0</v>
      </c>
      <c r="F813" t="s">
        <v>52</v>
      </c>
      <c r="G813">
        <v>1</v>
      </c>
      <c r="H813">
        <v>-120</v>
      </c>
      <c r="J813">
        <v>0</v>
      </c>
      <c r="L813" t="s">
        <v>166</v>
      </c>
      <c r="M813" t="s">
        <v>292</v>
      </c>
      <c r="N813">
        <v>100</v>
      </c>
      <c r="O813" t="s">
        <v>204</v>
      </c>
      <c r="P813" t="s">
        <v>292</v>
      </c>
      <c r="R813" t="s">
        <v>1174</v>
      </c>
      <c r="V813" t="s">
        <v>294</v>
      </c>
      <c r="W813" t="s">
        <v>31</v>
      </c>
      <c r="X813" t="s">
        <v>168</v>
      </c>
      <c r="Y813" t="s">
        <v>168</v>
      </c>
      <c r="Z813" t="s">
        <v>168</v>
      </c>
      <c r="AA813" t="s">
        <v>31</v>
      </c>
      <c r="AD813">
        <v>0</v>
      </c>
      <c r="AE813">
        <v>0</v>
      </c>
    </row>
    <row r="814" spans="1:31">
      <c r="A814" t="s">
        <v>1175</v>
      </c>
      <c r="C814" s="93">
        <v>45108</v>
      </c>
      <c r="D814">
        <v>-1700</v>
      </c>
      <c r="E814">
        <v>0</v>
      </c>
      <c r="F814" t="s">
        <v>52</v>
      </c>
      <c r="G814">
        <v>1</v>
      </c>
      <c r="H814">
        <v>-1700</v>
      </c>
      <c r="J814">
        <v>0</v>
      </c>
      <c r="L814" t="s">
        <v>166</v>
      </c>
      <c r="M814" t="s">
        <v>296</v>
      </c>
      <c r="N814">
        <v>100</v>
      </c>
      <c r="O814" t="s">
        <v>175</v>
      </c>
      <c r="P814" t="s">
        <v>296</v>
      </c>
      <c r="R814" t="s">
        <v>297</v>
      </c>
      <c r="V814" t="s">
        <v>298</v>
      </c>
      <c r="W814" t="s">
        <v>31</v>
      </c>
      <c r="X814" t="s">
        <v>168</v>
      </c>
      <c r="Y814" t="s">
        <v>168</v>
      </c>
      <c r="Z814" t="s">
        <v>168</v>
      </c>
      <c r="AA814" t="s">
        <v>31</v>
      </c>
      <c r="AD814">
        <v>0</v>
      </c>
      <c r="AE814">
        <v>0</v>
      </c>
    </row>
    <row r="815" spans="1:31">
      <c r="A815" t="s">
        <v>1176</v>
      </c>
      <c r="C815" s="93">
        <v>45107</v>
      </c>
      <c r="D815">
        <v>-400</v>
      </c>
      <c r="E815">
        <v>0</v>
      </c>
      <c r="F815" t="s">
        <v>52</v>
      </c>
      <c r="G815">
        <v>1</v>
      </c>
      <c r="H815">
        <v>-400</v>
      </c>
      <c r="J815">
        <v>0</v>
      </c>
      <c r="L815" t="s">
        <v>166</v>
      </c>
      <c r="M815" t="s">
        <v>300</v>
      </c>
      <c r="N815">
        <v>100</v>
      </c>
      <c r="O815" t="s">
        <v>175</v>
      </c>
      <c r="P815" t="s">
        <v>300</v>
      </c>
      <c r="R815" t="s">
        <v>301</v>
      </c>
      <c r="V815" t="s">
        <v>302</v>
      </c>
      <c r="W815" t="s">
        <v>178</v>
      </c>
      <c r="X815" t="s">
        <v>179</v>
      </c>
      <c r="Y815" t="s">
        <v>180</v>
      </c>
      <c r="Z815" t="s">
        <v>180</v>
      </c>
      <c r="AA815" t="s">
        <v>20</v>
      </c>
      <c r="AD815">
        <v>0</v>
      </c>
      <c r="AE815">
        <v>0</v>
      </c>
    </row>
    <row r="816" spans="1:31">
      <c r="A816" t="s">
        <v>1177</v>
      </c>
      <c r="C816" s="93">
        <v>45107</v>
      </c>
      <c r="D816">
        <v>-3000</v>
      </c>
      <c r="E816">
        <v>0</v>
      </c>
      <c r="F816" t="s">
        <v>52</v>
      </c>
      <c r="G816">
        <v>1</v>
      </c>
      <c r="H816">
        <v>-3000</v>
      </c>
      <c r="J816">
        <v>0</v>
      </c>
      <c r="L816" t="s">
        <v>166</v>
      </c>
      <c r="M816" t="s">
        <v>166</v>
      </c>
      <c r="N816">
        <v>100</v>
      </c>
      <c r="O816" t="s">
        <v>175</v>
      </c>
      <c r="P816" t="s">
        <v>166</v>
      </c>
      <c r="R816" t="s">
        <v>308</v>
      </c>
      <c r="V816" t="s">
        <v>309</v>
      </c>
      <c r="W816" t="s">
        <v>309</v>
      </c>
      <c r="X816" t="s">
        <v>309</v>
      </c>
      <c r="Y816" t="s">
        <v>310</v>
      </c>
      <c r="Z816" t="s">
        <v>310</v>
      </c>
      <c r="AA816" t="s">
        <v>25</v>
      </c>
      <c r="AD816">
        <v>0</v>
      </c>
      <c r="AE816">
        <v>0</v>
      </c>
    </row>
    <row r="817" spans="1:31">
      <c r="A817" t="s">
        <v>1178</v>
      </c>
      <c r="C817" s="93">
        <v>45107</v>
      </c>
      <c r="D817">
        <v>-10000</v>
      </c>
      <c r="E817">
        <v>0</v>
      </c>
      <c r="F817" t="s">
        <v>52</v>
      </c>
      <c r="G817">
        <v>1</v>
      </c>
      <c r="H817">
        <v>-10000</v>
      </c>
      <c r="J817">
        <v>0</v>
      </c>
      <c r="L817" t="s">
        <v>166</v>
      </c>
      <c r="M817" t="s">
        <v>166</v>
      </c>
      <c r="N817">
        <v>100</v>
      </c>
      <c r="O817" t="s">
        <v>16</v>
      </c>
      <c r="P817" t="s">
        <v>166</v>
      </c>
      <c r="R817" t="s">
        <v>312</v>
      </c>
      <c r="V817" t="s">
        <v>313</v>
      </c>
      <c r="W817" t="s">
        <v>313</v>
      </c>
      <c r="X817" t="s">
        <v>313</v>
      </c>
      <c r="Y817" t="s">
        <v>310</v>
      </c>
      <c r="Z817" t="s">
        <v>310</v>
      </c>
      <c r="AA817" t="s">
        <v>16</v>
      </c>
      <c r="AD817">
        <v>0</v>
      </c>
      <c r="AE817">
        <v>0</v>
      </c>
    </row>
    <row r="818" spans="1:31">
      <c r="A818" t="s">
        <v>1179</v>
      </c>
      <c r="C818" s="93">
        <v>45107</v>
      </c>
      <c r="D818">
        <v>-2000</v>
      </c>
      <c r="E818">
        <v>0</v>
      </c>
      <c r="F818" t="s">
        <v>52</v>
      </c>
      <c r="G818">
        <v>1</v>
      </c>
      <c r="H818">
        <v>-2000</v>
      </c>
      <c r="J818">
        <v>0</v>
      </c>
      <c r="L818" t="s">
        <v>166</v>
      </c>
      <c r="M818" t="s">
        <v>166</v>
      </c>
      <c r="N818">
        <v>100</v>
      </c>
      <c r="O818" t="s">
        <v>175</v>
      </c>
      <c r="P818" t="s">
        <v>166</v>
      </c>
      <c r="R818" t="s">
        <v>315</v>
      </c>
      <c r="V818" t="s">
        <v>316</v>
      </c>
      <c r="W818" t="s">
        <v>316</v>
      </c>
      <c r="X818" t="s">
        <v>316</v>
      </c>
      <c r="Y818" t="s">
        <v>310</v>
      </c>
      <c r="Z818" t="s">
        <v>310</v>
      </c>
      <c r="AA818" t="s">
        <v>19</v>
      </c>
      <c r="AD818">
        <v>0</v>
      </c>
      <c r="AE818">
        <v>0</v>
      </c>
    </row>
    <row r="819" spans="1:31">
      <c r="A819" t="s">
        <v>1180</v>
      </c>
      <c r="C819" s="93">
        <v>45107</v>
      </c>
      <c r="D819">
        <v>-10000</v>
      </c>
      <c r="E819">
        <v>0</v>
      </c>
      <c r="F819" t="s">
        <v>52</v>
      </c>
      <c r="G819">
        <v>1</v>
      </c>
      <c r="H819">
        <v>-10000</v>
      </c>
      <c r="J819">
        <v>0</v>
      </c>
      <c r="L819" t="s">
        <v>166</v>
      </c>
      <c r="M819" t="s">
        <v>166</v>
      </c>
      <c r="N819">
        <v>100</v>
      </c>
      <c r="O819" t="s">
        <v>24</v>
      </c>
      <c r="P819" t="s">
        <v>166</v>
      </c>
      <c r="R819" t="s">
        <v>318</v>
      </c>
      <c r="V819" t="s">
        <v>319</v>
      </c>
      <c r="W819" t="s">
        <v>319</v>
      </c>
      <c r="X819" t="s">
        <v>319</v>
      </c>
      <c r="Y819" t="s">
        <v>310</v>
      </c>
      <c r="Z819" t="s">
        <v>310</v>
      </c>
      <c r="AA819" t="s">
        <v>24</v>
      </c>
      <c r="AD819">
        <v>0</v>
      </c>
      <c r="AE819">
        <v>0</v>
      </c>
    </row>
    <row r="820" spans="1:31">
      <c r="A820" t="s">
        <v>1181</v>
      </c>
      <c r="C820" s="93">
        <v>45107</v>
      </c>
      <c r="D820">
        <v>-124</v>
      </c>
      <c r="E820">
        <v>0</v>
      </c>
      <c r="F820" t="s">
        <v>52</v>
      </c>
      <c r="G820">
        <v>1</v>
      </c>
      <c r="H820">
        <v>-124</v>
      </c>
      <c r="J820">
        <v>0</v>
      </c>
      <c r="L820" t="s">
        <v>166</v>
      </c>
      <c r="M820" t="s">
        <v>321</v>
      </c>
      <c r="N820">
        <v>100</v>
      </c>
      <c r="O820" t="s">
        <v>230</v>
      </c>
      <c r="P820" t="s">
        <v>321</v>
      </c>
      <c r="R820" t="s">
        <v>322</v>
      </c>
      <c r="V820" t="s">
        <v>323</v>
      </c>
      <c r="W820" t="s">
        <v>31</v>
      </c>
      <c r="X820" t="s">
        <v>168</v>
      </c>
      <c r="Y820" t="s">
        <v>168</v>
      </c>
      <c r="Z820" t="s">
        <v>168</v>
      </c>
      <c r="AA820" t="s">
        <v>31</v>
      </c>
      <c r="AD820">
        <v>0</v>
      </c>
      <c r="AE820">
        <v>0</v>
      </c>
    </row>
    <row r="821" spans="1:31">
      <c r="A821" t="s">
        <v>1182</v>
      </c>
      <c r="C821" s="93">
        <v>45107</v>
      </c>
      <c r="D821">
        <v>-500</v>
      </c>
      <c r="E821">
        <v>0</v>
      </c>
      <c r="F821" t="s">
        <v>52</v>
      </c>
      <c r="G821">
        <v>1</v>
      </c>
      <c r="H821">
        <v>-500</v>
      </c>
      <c r="J821">
        <v>0</v>
      </c>
      <c r="L821" t="s">
        <v>166</v>
      </c>
      <c r="M821" t="s">
        <v>325</v>
      </c>
      <c r="N821">
        <v>100</v>
      </c>
      <c r="O821" t="s">
        <v>167</v>
      </c>
      <c r="P821" t="s">
        <v>325</v>
      </c>
      <c r="R821" t="s">
        <v>326</v>
      </c>
      <c r="V821" t="s">
        <v>326</v>
      </c>
      <c r="W821" t="s">
        <v>31</v>
      </c>
      <c r="X821" t="s">
        <v>168</v>
      </c>
      <c r="Y821" t="s">
        <v>168</v>
      </c>
      <c r="Z821" t="s">
        <v>168</v>
      </c>
      <c r="AA821" t="s">
        <v>31</v>
      </c>
      <c r="AD821">
        <v>0</v>
      </c>
      <c r="AE821">
        <v>0</v>
      </c>
    </row>
    <row r="822" spans="1:31">
      <c r="A822" t="s">
        <v>1183</v>
      </c>
      <c r="C822" s="93">
        <v>45106</v>
      </c>
      <c r="D822">
        <v>-13000</v>
      </c>
      <c r="E822">
        <v>0</v>
      </c>
      <c r="F822" t="s">
        <v>52</v>
      </c>
      <c r="G822">
        <v>1</v>
      </c>
      <c r="H822">
        <v>-13000</v>
      </c>
      <c r="J822">
        <v>0</v>
      </c>
      <c r="L822" t="s">
        <v>166</v>
      </c>
      <c r="M822" t="s">
        <v>304</v>
      </c>
      <c r="N822">
        <v>100</v>
      </c>
      <c r="O822" t="s">
        <v>175</v>
      </c>
      <c r="P822" t="s">
        <v>304</v>
      </c>
      <c r="R822" t="s">
        <v>305</v>
      </c>
      <c r="V822" t="s">
        <v>306</v>
      </c>
      <c r="W822" t="s">
        <v>178</v>
      </c>
      <c r="X822" t="s">
        <v>179</v>
      </c>
      <c r="Y822" t="s">
        <v>180</v>
      </c>
      <c r="Z822" t="s">
        <v>180</v>
      </c>
      <c r="AA822" t="s">
        <v>20</v>
      </c>
      <c r="AD822">
        <v>0</v>
      </c>
      <c r="AE822">
        <v>0</v>
      </c>
    </row>
    <row r="823" spans="1:31">
      <c r="A823" t="s">
        <v>1184</v>
      </c>
      <c r="C823" s="93">
        <v>45105</v>
      </c>
      <c r="D823">
        <v>-611.38</v>
      </c>
      <c r="E823">
        <v>0</v>
      </c>
      <c r="F823" t="s">
        <v>52</v>
      </c>
      <c r="G823">
        <v>1</v>
      </c>
      <c r="H823">
        <v>-611.38</v>
      </c>
      <c r="J823">
        <v>0</v>
      </c>
      <c r="L823" t="s">
        <v>166</v>
      </c>
      <c r="M823" t="s">
        <v>328</v>
      </c>
      <c r="N823">
        <v>100</v>
      </c>
      <c r="O823" t="s">
        <v>16</v>
      </c>
      <c r="P823" t="s">
        <v>328</v>
      </c>
      <c r="R823" t="s">
        <v>329</v>
      </c>
      <c r="V823" t="s">
        <v>329</v>
      </c>
      <c r="W823" t="s">
        <v>31</v>
      </c>
      <c r="X823" t="s">
        <v>168</v>
      </c>
      <c r="Y823" t="s">
        <v>168</v>
      </c>
      <c r="Z823" t="s">
        <v>168</v>
      </c>
      <c r="AA823" t="s">
        <v>31</v>
      </c>
      <c r="AD823">
        <v>0</v>
      </c>
      <c r="AE823">
        <v>0</v>
      </c>
    </row>
    <row r="824" spans="1:31">
      <c r="A824" t="s">
        <v>1185</v>
      </c>
      <c r="C824" s="93">
        <v>45103</v>
      </c>
      <c r="D824">
        <v>-811.37</v>
      </c>
      <c r="E824">
        <v>0</v>
      </c>
      <c r="F824" t="s">
        <v>52</v>
      </c>
      <c r="G824">
        <v>1</v>
      </c>
      <c r="H824">
        <v>-811.37</v>
      </c>
      <c r="J824">
        <v>0</v>
      </c>
      <c r="L824" t="s">
        <v>166</v>
      </c>
      <c r="M824" t="s">
        <v>331</v>
      </c>
      <c r="N824">
        <v>100</v>
      </c>
      <c r="O824" t="s">
        <v>16</v>
      </c>
      <c r="P824" t="s">
        <v>331</v>
      </c>
      <c r="R824" t="s">
        <v>332</v>
      </c>
      <c r="V824" t="s">
        <v>332</v>
      </c>
      <c r="W824" t="s">
        <v>31</v>
      </c>
      <c r="X824" t="s">
        <v>168</v>
      </c>
      <c r="Y824" t="s">
        <v>168</v>
      </c>
      <c r="Z824" t="s">
        <v>168</v>
      </c>
      <c r="AA824" t="s">
        <v>31</v>
      </c>
      <c r="AD824">
        <v>0</v>
      </c>
      <c r="AE824">
        <v>0</v>
      </c>
    </row>
    <row r="825" spans="1:31">
      <c r="A825" t="s">
        <v>1186</v>
      </c>
      <c r="C825" s="93">
        <v>45099</v>
      </c>
      <c r="D825">
        <v>-184.27</v>
      </c>
      <c r="E825">
        <v>0</v>
      </c>
      <c r="F825" t="s">
        <v>52</v>
      </c>
      <c r="G825">
        <v>1</v>
      </c>
      <c r="H825">
        <v>-184.27</v>
      </c>
      <c r="J825">
        <v>0</v>
      </c>
      <c r="L825" t="s">
        <v>166</v>
      </c>
      <c r="M825" t="s">
        <v>334</v>
      </c>
      <c r="N825">
        <v>100</v>
      </c>
      <c r="O825" t="s">
        <v>16</v>
      </c>
      <c r="P825" t="s">
        <v>334</v>
      </c>
      <c r="R825" t="s">
        <v>335</v>
      </c>
      <c r="V825" t="s">
        <v>335</v>
      </c>
      <c r="W825" t="s">
        <v>31</v>
      </c>
      <c r="X825" t="s">
        <v>168</v>
      </c>
      <c r="Y825" t="s">
        <v>168</v>
      </c>
      <c r="Z825" t="s">
        <v>168</v>
      </c>
      <c r="AA825" t="s">
        <v>31</v>
      </c>
      <c r="AD825">
        <v>0</v>
      </c>
      <c r="AE825">
        <v>0</v>
      </c>
    </row>
    <row r="826" spans="1:31">
      <c r="A826" t="s">
        <v>1187</v>
      </c>
      <c r="C826" s="93">
        <v>45099</v>
      </c>
      <c r="D826">
        <v>-52.8</v>
      </c>
      <c r="E826">
        <v>0</v>
      </c>
      <c r="F826" t="s">
        <v>52</v>
      </c>
      <c r="G826">
        <v>1</v>
      </c>
      <c r="H826">
        <v>-52.8</v>
      </c>
      <c r="J826">
        <v>0</v>
      </c>
      <c r="L826" t="s">
        <v>166</v>
      </c>
      <c r="M826" t="s">
        <v>192</v>
      </c>
      <c r="N826">
        <v>100</v>
      </c>
      <c r="O826" t="s">
        <v>167</v>
      </c>
      <c r="P826" t="s">
        <v>192</v>
      </c>
      <c r="R826" t="s">
        <v>337</v>
      </c>
      <c r="V826" t="s">
        <v>194</v>
      </c>
      <c r="W826" t="s">
        <v>31</v>
      </c>
      <c r="X826" t="s">
        <v>168</v>
      </c>
      <c r="Y826" t="s">
        <v>168</v>
      </c>
      <c r="Z826" t="s">
        <v>168</v>
      </c>
      <c r="AA826" t="s">
        <v>31</v>
      </c>
      <c r="AD826">
        <v>0</v>
      </c>
      <c r="AE826">
        <v>0</v>
      </c>
    </row>
    <row r="827" spans="1:31">
      <c r="A827" t="s">
        <v>1188</v>
      </c>
      <c r="C827" s="93">
        <v>45099</v>
      </c>
      <c r="D827">
        <v>-1000</v>
      </c>
      <c r="E827">
        <v>0</v>
      </c>
      <c r="F827" t="s">
        <v>52</v>
      </c>
      <c r="G827">
        <v>1</v>
      </c>
      <c r="H827">
        <v>-1000</v>
      </c>
      <c r="J827">
        <v>0</v>
      </c>
      <c r="L827" t="s">
        <v>166</v>
      </c>
      <c r="M827" t="s">
        <v>339</v>
      </c>
      <c r="N827">
        <v>100</v>
      </c>
      <c r="O827" t="s">
        <v>186</v>
      </c>
      <c r="P827" t="s">
        <v>339</v>
      </c>
      <c r="R827" t="s">
        <v>340</v>
      </c>
      <c r="V827" t="s">
        <v>340</v>
      </c>
      <c r="W827" t="s">
        <v>31</v>
      </c>
      <c r="X827" t="s">
        <v>168</v>
      </c>
      <c r="Y827" t="s">
        <v>168</v>
      </c>
      <c r="Z827" t="s">
        <v>168</v>
      </c>
      <c r="AA827" t="s">
        <v>31</v>
      </c>
      <c r="AD827">
        <v>0</v>
      </c>
      <c r="AE827">
        <v>0</v>
      </c>
    </row>
    <row r="828" spans="1:31">
      <c r="A828" t="s">
        <v>1189</v>
      </c>
      <c r="C828" s="93">
        <v>45097</v>
      </c>
      <c r="D828">
        <v>-622.63</v>
      </c>
      <c r="E828">
        <v>0</v>
      </c>
      <c r="F828" t="s">
        <v>52</v>
      </c>
      <c r="G828">
        <v>1</v>
      </c>
      <c r="H828">
        <v>-622.63</v>
      </c>
      <c r="J828">
        <v>0</v>
      </c>
      <c r="L828" t="s">
        <v>166</v>
      </c>
      <c r="M828" t="s">
        <v>342</v>
      </c>
      <c r="N828">
        <v>100</v>
      </c>
      <c r="P828" t="s">
        <v>342</v>
      </c>
      <c r="R828" t="s">
        <v>343</v>
      </c>
      <c r="V828" t="s">
        <v>343</v>
      </c>
      <c r="W828" t="s">
        <v>31</v>
      </c>
      <c r="X828" t="s">
        <v>168</v>
      </c>
      <c r="Y828" t="s">
        <v>168</v>
      </c>
      <c r="Z828" t="s">
        <v>168</v>
      </c>
      <c r="AA828" t="s">
        <v>31</v>
      </c>
      <c r="AD828">
        <v>0</v>
      </c>
      <c r="AE828">
        <v>0</v>
      </c>
    </row>
    <row r="829" spans="1:31">
      <c r="A829" t="s">
        <v>1190</v>
      </c>
      <c r="C829" s="93">
        <v>45097</v>
      </c>
      <c r="D829">
        <v>-6980.61</v>
      </c>
      <c r="E829">
        <v>0</v>
      </c>
      <c r="F829" t="s">
        <v>52</v>
      </c>
      <c r="G829">
        <v>1</v>
      </c>
      <c r="H829">
        <v>-6980.61</v>
      </c>
      <c r="J829">
        <v>0</v>
      </c>
      <c r="L829" t="s">
        <v>166</v>
      </c>
      <c r="M829" t="s">
        <v>345</v>
      </c>
      <c r="N829">
        <v>100</v>
      </c>
      <c r="O829" t="s">
        <v>175</v>
      </c>
      <c r="P829" t="s">
        <v>345</v>
      </c>
      <c r="R829" t="s">
        <v>346</v>
      </c>
      <c r="V829" t="s">
        <v>347</v>
      </c>
      <c r="W829" t="s">
        <v>348</v>
      </c>
      <c r="X829" t="s">
        <v>349</v>
      </c>
      <c r="Y829" t="s">
        <v>349</v>
      </c>
      <c r="Z829" t="s">
        <v>349</v>
      </c>
      <c r="AA829" t="s">
        <v>28</v>
      </c>
      <c r="AD829">
        <v>0</v>
      </c>
      <c r="AE829">
        <v>0</v>
      </c>
    </row>
    <row r="830" spans="1:31">
      <c r="A830" t="s">
        <v>1191</v>
      </c>
      <c r="C830" s="93">
        <v>45097</v>
      </c>
      <c r="D830">
        <v>-553.51</v>
      </c>
      <c r="E830">
        <v>0</v>
      </c>
      <c r="F830" t="s">
        <v>52</v>
      </c>
      <c r="G830">
        <v>1</v>
      </c>
      <c r="H830">
        <v>-553.51</v>
      </c>
      <c r="J830">
        <v>0</v>
      </c>
      <c r="L830" t="s">
        <v>166</v>
      </c>
      <c r="M830" t="s">
        <v>345</v>
      </c>
      <c r="N830">
        <v>100</v>
      </c>
      <c r="O830" t="s">
        <v>175</v>
      </c>
      <c r="P830" t="s">
        <v>345</v>
      </c>
      <c r="R830" t="s">
        <v>351</v>
      </c>
      <c r="V830" t="s">
        <v>281</v>
      </c>
      <c r="W830" t="s">
        <v>282</v>
      </c>
      <c r="X830" t="s">
        <v>283</v>
      </c>
      <c r="Y830" t="s">
        <v>268</v>
      </c>
      <c r="Z830" t="s">
        <v>268</v>
      </c>
      <c r="AA830" t="s">
        <v>23</v>
      </c>
      <c r="AD830">
        <v>0</v>
      </c>
      <c r="AE830">
        <v>0</v>
      </c>
    </row>
    <row r="831" spans="1:31">
      <c r="A831" t="s">
        <v>1192</v>
      </c>
      <c r="C831" s="93">
        <v>45097</v>
      </c>
      <c r="D831">
        <v>-1454.12</v>
      </c>
      <c r="E831">
        <v>0</v>
      </c>
      <c r="F831" t="s">
        <v>52</v>
      </c>
      <c r="G831">
        <v>1</v>
      </c>
      <c r="H831">
        <v>-1454.12</v>
      </c>
      <c r="J831">
        <v>0</v>
      </c>
      <c r="L831" t="s">
        <v>166</v>
      </c>
      <c r="M831" t="s">
        <v>166</v>
      </c>
      <c r="N831">
        <v>100</v>
      </c>
      <c r="O831" t="s">
        <v>175</v>
      </c>
      <c r="P831" t="s">
        <v>166</v>
      </c>
      <c r="R831" t="s">
        <v>1193</v>
      </c>
      <c r="V831" t="s">
        <v>1194</v>
      </c>
      <c r="W831" t="s">
        <v>348</v>
      </c>
      <c r="X831" t="s">
        <v>349</v>
      </c>
      <c r="Y831" t="s">
        <v>349</v>
      </c>
      <c r="Z831" t="s">
        <v>349</v>
      </c>
      <c r="AA831" t="s">
        <v>21</v>
      </c>
      <c r="AD831">
        <v>0</v>
      </c>
      <c r="AE831">
        <v>0</v>
      </c>
    </row>
    <row r="832" spans="1:31">
      <c r="A832" t="s">
        <v>1195</v>
      </c>
      <c r="C832" s="93">
        <v>45097</v>
      </c>
      <c r="D832">
        <v>-2585.1</v>
      </c>
      <c r="E832">
        <v>0</v>
      </c>
      <c r="F832" t="s">
        <v>52</v>
      </c>
      <c r="G832">
        <v>1</v>
      </c>
      <c r="H832">
        <v>-2585.1</v>
      </c>
      <c r="J832">
        <v>0</v>
      </c>
      <c r="L832" t="s">
        <v>166</v>
      </c>
      <c r="M832" t="s">
        <v>166</v>
      </c>
      <c r="N832">
        <v>100</v>
      </c>
      <c r="O832" t="s">
        <v>175</v>
      </c>
      <c r="P832" t="s">
        <v>166</v>
      </c>
      <c r="R832" t="s">
        <v>1196</v>
      </c>
      <c r="V832" t="s">
        <v>1196</v>
      </c>
      <c r="W832" t="s">
        <v>348</v>
      </c>
      <c r="X832" t="s">
        <v>349</v>
      </c>
      <c r="Y832" t="s">
        <v>349</v>
      </c>
      <c r="Z832" t="s">
        <v>349</v>
      </c>
      <c r="AA832" t="s">
        <v>21</v>
      </c>
      <c r="AD832">
        <v>0</v>
      </c>
      <c r="AE832">
        <v>0</v>
      </c>
    </row>
    <row r="833" spans="1:31">
      <c r="A833" t="s">
        <v>1197</v>
      </c>
      <c r="C833" s="93">
        <v>45096</v>
      </c>
      <c r="D833">
        <v>-572.77</v>
      </c>
      <c r="E833">
        <v>0</v>
      </c>
      <c r="F833" t="s">
        <v>52</v>
      </c>
      <c r="G833">
        <v>1</v>
      </c>
      <c r="H833">
        <v>-572.77</v>
      </c>
      <c r="J833">
        <v>0</v>
      </c>
      <c r="L833" t="s">
        <v>166</v>
      </c>
      <c r="M833" t="s">
        <v>345</v>
      </c>
      <c r="N833">
        <v>100</v>
      </c>
      <c r="O833" t="s">
        <v>175</v>
      </c>
      <c r="P833" t="s">
        <v>345</v>
      </c>
      <c r="R833" t="s">
        <v>353</v>
      </c>
      <c r="V833" t="s">
        <v>354</v>
      </c>
      <c r="W833" t="s">
        <v>348</v>
      </c>
      <c r="X833" t="s">
        <v>349</v>
      </c>
      <c r="Y833" t="s">
        <v>349</v>
      </c>
      <c r="Z833" t="s">
        <v>349</v>
      </c>
      <c r="AA833" t="s">
        <v>28</v>
      </c>
      <c r="AD833">
        <v>0</v>
      </c>
      <c r="AE833">
        <v>0</v>
      </c>
    </row>
    <row r="834" spans="1:31">
      <c r="A834" t="s">
        <v>1198</v>
      </c>
      <c r="C834" s="93">
        <v>45096</v>
      </c>
      <c r="D834">
        <v>-2904.3</v>
      </c>
      <c r="E834">
        <v>0</v>
      </c>
      <c r="F834" t="s">
        <v>52</v>
      </c>
      <c r="G834">
        <v>1</v>
      </c>
      <c r="H834">
        <v>-2904.3</v>
      </c>
      <c r="J834">
        <v>0</v>
      </c>
      <c r="L834" t="s">
        <v>166</v>
      </c>
      <c r="M834" t="s">
        <v>345</v>
      </c>
      <c r="N834">
        <v>100</v>
      </c>
      <c r="O834" t="s">
        <v>175</v>
      </c>
      <c r="P834" t="s">
        <v>345</v>
      </c>
      <c r="R834" t="s">
        <v>356</v>
      </c>
      <c r="V834" t="s">
        <v>357</v>
      </c>
      <c r="W834" t="s">
        <v>348</v>
      </c>
      <c r="X834" t="s">
        <v>349</v>
      </c>
      <c r="Y834" t="s">
        <v>349</v>
      </c>
      <c r="Z834" t="s">
        <v>349</v>
      </c>
      <c r="AA834" t="s">
        <v>28</v>
      </c>
      <c r="AD834">
        <v>0</v>
      </c>
      <c r="AE834">
        <v>0</v>
      </c>
    </row>
    <row r="835" spans="1:31">
      <c r="A835" t="s">
        <v>1199</v>
      </c>
      <c r="C835" s="93">
        <v>45094</v>
      </c>
      <c r="D835">
        <v>-36</v>
      </c>
      <c r="E835">
        <v>0</v>
      </c>
      <c r="F835" t="s">
        <v>52</v>
      </c>
      <c r="G835">
        <v>1</v>
      </c>
      <c r="H835">
        <v>-36</v>
      </c>
      <c r="J835">
        <v>0</v>
      </c>
      <c r="L835" t="s">
        <v>166</v>
      </c>
      <c r="M835" t="s">
        <v>362</v>
      </c>
      <c r="N835">
        <v>100</v>
      </c>
      <c r="O835" t="s">
        <v>186</v>
      </c>
      <c r="P835" t="s">
        <v>362</v>
      </c>
      <c r="R835" t="s">
        <v>363</v>
      </c>
      <c r="V835" t="s">
        <v>364</v>
      </c>
      <c r="W835" t="s">
        <v>31</v>
      </c>
      <c r="X835" t="s">
        <v>168</v>
      </c>
      <c r="Y835" t="s">
        <v>168</v>
      </c>
      <c r="Z835" t="s">
        <v>168</v>
      </c>
      <c r="AA835" t="s">
        <v>31</v>
      </c>
      <c r="AD835">
        <v>0</v>
      </c>
      <c r="AE835">
        <v>0</v>
      </c>
    </row>
    <row r="836" spans="1:31">
      <c r="A836" t="s">
        <v>1200</v>
      </c>
      <c r="C836" s="93">
        <v>45094</v>
      </c>
      <c r="D836">
        <v>-259</v>
      </c>
      <c r="E836">
        <v>0</v>
      </c>
      <c r="F836" t="s">
        <v>52</v>
      </c>
      <c r="G836">
        <v>1</v>
      </c>
      <c r="H836">
        <v>-259</v>
      </c>
      <c r="J836">
        <v>0</v>
      </c>
      <c r="L836" t="s">
        <v>166</v>
      </c>
      <c r="M836" t="s">
        <v>366</v>
      </c>
      <c r="N836">
        <v>100</v>
      </c>
      <c r="O836" t="s">
        <v>16</v>
      </c>
      <c r="P836" t="s">
        <v>366</v>
      </c>
      <c r="R836" t="s">
        <v>367</v>
      </c>
      <c r="V836" t="s">
        <v>368</v>
      </c>
      <c r="W836" t="s">
        <v>31</v>
      </c>
      <c r="X836" t="s">
        <v>168</v>
      </c>
      <c r="Y836" t="s">
        <v>168</v>
      </c>
      <c r="Z836" t="s">
        <v>168</v>
      </c>
      <c r="AA836" t="s">
        <v>31</v>
      </c>
      <c r="AD836">
        <v>0</v>
      </c>
      <c r="AE836">
        <v>0</v>
      </c>
    </row>
    <row r="837" spans="1:31">
      <c r="A837" t="s">
        <v>1201</v>
      </c>
      <c r="C837" s="93">
        <v>45093</v>
      </c>
      <c r="D837">
        <v>-750</v>
      </c>
      <c r="E837">
        <v>0</v>
      </c>
      <c r="F837" t="s">
        <v>52</v>
      </c>
      <c r="G837">
        <v>1</v>
      </c>
      <c r="H837">
        <v>-750</v>
      </c>
      <c r="J837">
        <v>0</v>
      </c>
      <c r="L837" t="s">
        <v>166</v>
      </c>
      <c r="M837" t="s">
        <v>370</v>
      </c>
      <c r="N837">
        <v>100</v>
      </c>
      <c r="O837" t="s">
        <v>171</v>
      </c>
      <c r="P837" t="s">
        <v>370</v>
      </c>
      <c r="R837" t="s">
        <v>371</v>
      </c>
      <c r="U837" t="s">
        <v>287</v>
      </c>
      <c r="V837" t="s">
        <v>372</v>
      </c>
      <c r="W837" t="s">
        <v>288</v>
      </c>
      <c r="X837" t="s">
        <v>289</v>
      </c>
      <c r="Y837" t="s">
        <v>290</v>
      </c>
      <c r="Z837" t="s">
        <v>290</v>
      </c>
      <c r="AA837" t="s">
        <v>26</v>
      </c>
      <c r="AD837">
        <v>0</v>
      </c>
      <c r="AE837">
        <v>0</v>
      </c>
    </row>
    <row r="838" spans="1:31">
      <c r="A838" t="s">
        <v>1202</v>
      </c>
      <c r="C838" s="93">
        <v>45092</v>
      </c>
      <c r="D838">
        <v>-450</v>
      </c>
      <c r="E838">
        <v>0</v>
      </c>
      <c r="F838" t="s">
        <v>52</v>
      </c>
      <c r="G838">
        <v>1</v>
      </c>
      <c r="H838">
        <v>-450</v>
      </c>
      <c r="J838">
        <v>0</v>
      </c>
      <c r="L838" t="s">
        <v>166</v>
      </c>
      <c r="M838" t="s">
        <v>374</v>
      </c>
      <c r="N838">
        <v>100</v>
      </c>
      <c r="O838" t="s">
        <v>171</v>
      </c>
      <c r="P838" t="s">
        <v>374</v>
      </c>
      <c r="R838" t="s">
        <v>375</v>
      </c>
      <c r="V838" t="s">
        <v>376</v>
      </c>
      <c r="W838" t="s">
        <v>31</v>
      </c>
      <c r="X838" t="s">
        <v>168</v>
      </c>
      <c r="Y838" t="s">
        <v>168</v>
      </c>
      <c r="Z838" t="s">
        <v>168</v>
      </c>
      <c r="AA838" t="s">
        <v>31</v>
      </c>
      <c r="AD838">
        <v>0</v>
      </c>
      <c r="AE838">
        <v>0</v>
      </c>
    </row>
    <row r="839" spans="1:31">
      <c r="A839" t="s">
        <v>1203</v>
      </c>
      <c r="C839" s="93">
        <v>45092</v>
      </c>
      <c r="D839">
        <v>-75</v>
      </c>
      <c r="E839">
        <v>0</v>
      </c>
      <c r="F839" t="s">
        <v>52</v>
      </c>
      <c r="G839">
        <v>1</v>
      </c>
      <c r="H839">
        <v>-75</v>
      </c>
      <c r="J839">
        <v>0</v>
      </c>
      <c r="L839" t="s">
        <v>166</v>
      </c>
      <c r="M839" t="s">
        <v>378</v>
      </c>
      <c r="N839">
        <v>100</v>
      </c>
      <c r="O839" t="s">
        <v>186</v>
      </c>
      <c r="P839" t="s">
        <v>378</v>
      </c>
      <c r="R839" t="s">
        <v>379</v>
      </c>
      <c r="V839" t="s">
        <v>379</v>
      </c>
      <c r="W839" t="s">
        <v>31</v>
      </c>
      <c r="X839" t="s">
        <v>168</v>
      </c>
      <c r="Y839" t="s">
        <v>168</v>
      </c>
      <c r="Z839" t="s">
        <v>168</v>
      </c>
      <c r="AA839" t="s">
        <v>31</v>
      </c>
      <c r="AD839">
        <v>0</v>
      </c>
      <c r="AE839">
        <v>0</v>
      </c>
    </row>
    <row r="840" spans="1:31">
      <c r="A840" t="s">
        <v>1204</v>
      </c>
      <c r="C840" s="93">
        <v>45092</v>
      </c>
      <c r="D840">
        <v>-6033.3</v>
      </c>
      <c r="E840">
        <v>0</v>
      </c>
      <c r="F840" t="s">
        <v>52</v>
      </c>
      <c r="G840">
        <v>1</v>
      </c>
      <c r="H840">
        <v>-6033.3</v>
      </c>
      <c r="J840">
        <v>0</v>
      </c>
      <c r="L840" t="s">
        <v>166</v>
      </c>
      <c r="M840" t="s">
        <v>1205</v>
      </c>
      <c r="N840">
        <v>100</v>
      </c>
      <c r="O840" t="s">
        <v>175</v>
      </c>
      <c r="P840" t="s">
        <v>1205</v>
      </c>
      <c r="R840" t="s">
        <v>1206</v>
      </c>
      <c r="S840" t="s">
        <v>1207</v>
      </c>
      <c r="V840" t="s">
        <v>197</v>
      </c>
      <c r="W840" t="s">
        <v>198</v>
      </c>
      <c r="X840" t="s">
        <v>199</v>
      </c>
      <c r="Y840" t="s">
        <v>199</v>
      </c>
      <c r="Z840" t="s">
        <v>199</v>
      </c>
      <c r="AA840" t="s">
        <v>28</v>
      </c>
      <c r="AD840">
        <v>0</v>
      </c>
      <c r="AE840">
        <v>0</v>
      </c>
    </row>
    <row r="841" spans="1:31">
      <c r="A841" t="s">
        <v>1208</v>
      </c>
      <c r="C841" s="93">
        <v>45091</v>
      </c>
      <c r="D841">
        <v>-700</v>
      </c>
      <c r="E841">
        <v>0</v>
      </c>
      <c r="F841" t="s">
        <v>52</v>
      </c>
      <c r="G841">
        <v>1</v>
      </c>
      <c r="H841">
        <v>-700</v>
      </c>
      <c r="J841">
        <v>0</v>
      </c>
      <c r="L841" t="s">
        <v>166</v>
      </c>
      <c r="M841" t="s">
        <v>381</v>
      </c>
      <c r="N841">
        <v>100</v>
      </c>
      <c r="O841" t="s">
        <v>171</v>
      </c>
      <c r="P841" t="s">
        <v>381</v>
      </c>
      <c r="R841" t="s">
        <v>382</v>
      </c>
      <c r="V841" t="s">
        <v>382</v>
      </c>
      <c r="W841" t="s">
        <v>31</v>
      </c>
      <c r="X841" t="s">
        <v>168</v>
      </c>
      <c r="Y841" t="s">
        <v>168</v>
      </c>
      <c r="Z841" t="s">
        <v>168</v>
      </c>
      <c r="AA841" t="s">
        <v>31</v>
      </c>
      <c r="AD841">
        <v>0</v>
      </c>
      <c r="AE841">
        <v>0</v>
      </c>
    </row>
    <row r="842" spans="1:31">
      <c r="A842" t="s">
        <v>1209</v>
      </c>
      <c r="C842" s="93">
        <v>45090</v>
      </c>
      <c r="D842">
        <v>-335.61</v>
      </c>
      <c r="E842">
        <v>0</v>
      </c>
      <c r="F842" t="s">
        <v>52</v>
      </c>
      <c r="G842">
        <v>1</v>
      </c>
      <c r="H842">
        <v>-335.61</v>
      </c>
      <c r="J842">
        <v>0</v>
      </c>
      <c r="L842" t="s">
        <v>166</v>
      </c>
      <c r="M842" t="s">
        <v>384</v>
      </c>
      <c r="N842">
        <v>100</v>
      </c>
      <c r="O842" t="s">
        <v>175</v>
      </c>
      <c r="P842" t="s">
        <v>384</v>
      </c>
      <c r="R842" t="s">
        <v>385</v>
      </c>
      <c r="V842" t="s">
        <v>386</v>
      </c>
      <c r="W842" t="s">
        <v>178</v>
      </c>
      <c r="X842" t="s">
        <v>179</v>
      </c>
      <c r="Y842" t="s">
        <v>180</v>
      </c>
      <c r="Z842" t="s">
        <v>180</v>
      </c>
      <c r="AA842" t="s">
        <v>20</v>
      </c>
      <c r="AD842">
        <v>0</v>
      </c>
      <c r="AE842">
        <v>0</v>
      </c>
    </row>
    <row r="843" spans="1:31">
      <c r="A843" t="s">
        <v>1210</v>
      </c>
      <c r="C843" s="93">
        <v>45090</v>
      </c>
      <c r="D843">
        <v>-13.82</v>
      </c>
      <c r="E843">
        <v>0</v>
      </c>
      <c r="F843" t="s">
        <v>52</v>
      </c>
      <c r="G843">
        <v>1</v>
      </c>
      <c r="H843">
        <v>-13.82</v>
      </c>
      <c r="J843">
        <v>0</v>
      </c>
      <c r="L843" t="s">
        <v>166</v>
      </c>
      <c r="M843" t="s">
        <v>388</v>
      </c>
      <c r="N843">
        <v>100</v>
      </c>
      <c r="P843" t="s">
        <v>388</v>
      </c>
      <c r="R843" t="s">
        <v>1211</v>
      </c>
      <c r="V843" t="s">
        <v>390</v>
      </c>
      <c r="W843" t="s">
        <v>31</v>
      </c>
      <c r="X843" t="s">
        <v>168</v>
      </c>
      <c r="Y843" t="s">
        <v>168</v>
      </c>
      <c r="Z843" t="s">
        <v>168</v>
      </c>
      <c r="AA843" t="s">
        <v>31</v>
      </c>
      <c r="AD843">
        <v>0</v>
      </c>
      <c r="AE843">
        <v>0</v>
      </c>
    </row>
    <row r="844" spans="1:31">
      <c r="A844" t="s">
        <v>1212</v>
      </c>
      <c r="C844" s="93">
        <v>45090</v>
      </c>
      <c r="D844">
        <v>-3000</v>
      </c>
      <c r="E844">
        <v>0</v>
      </c>
      <c r="F844" t="s">
        <v>52</v>
      </c>
      <c r="G844">
        <v>1</v>
      </c>
      <c r="H844">
        <v>-3000</v>
      </c>
      <c r="J844">
        <v>0</v>
      </c>
      <c r="L844" t="s">
        <v>166</v>
      </c>
      <c r="M844" t="s">
        <v>166</v>
      </c>
      <c r="N844">
        <v>100</v>
      </c>
      <c r="O844" t="s">
        <v>16</v>
      </c>
      <c r="P844" t="s">
        <v>166</v>
      </c>
      <c r="R844" t="s">
        <v>1213</v>
      </c>
      <c r="V844" t="s">
        <v>393</v>
      </c>
      <c r="W844" t="s">
        <v>348</v>
      </c>
      <c r="X844" t="s">
        <v>349</v>
      </c>
      <c r="Y844" t="s">
        <v>349</v>
      </c>
      <c r="Z844" t="s">
        <v>349</v>
      </c>
      <c r="AA844" t="s">
        <v>27</v>
      </c>
      <c r="AD844">
        <v>0</v>
      </c>
      <c r="AE844">
        <v>0</v>
      </c>
    </row>
    <row r="845" spans="1:31">
      <c r="A845" t="s">
        <v>1214</v>
      </c>
      <c r="C845" s="93">
        <v>45090</v>
      </c>
      <c r="D845">
        <v>-550</v>
      </c>
      <c r="E845">
        <v>0</v>
      </c>
      <c r="F845" t="s">
        <v>52</v>
      </c>
      <c r="G845">
        <v>1</v>
      </c>
      <c r="H845">
        <v>-550</v>
      </c>
      <c r="J845">
        <v>0</v>
      </c>
      <c r="L845" t="s">
        <v>166</v>
      </c>
      <c r="M845" t="s">
        <v>395</v>
      </c>
      <c r="N845">
        <v>100</v>
      </c>
      <c r="O845" t="s">
        <v>186</v>
      </c>
      <c r="P845" t="s">
        <v>395</v>
      </c>
      <c r="R845" t="s">
        <v>396</v>
      </c>
      <c r="V845" t="s">
        <v>396</v>
      </c>
      <c r="W845" t="s">
        <v>397</v>
      </c>
      <c r="X845" t="s">
        <v>168</v>
      </c>
      <c r="Y845" t="s">
        <v>168</v>
      </c>
      <c r="Z845" t="s">
        <v>168</v>
      </c>
      <c r="AA845" t="s">
        <v>31</v>
      </c>
      <c r="AD845">
        <v>0</v>
      </c>
      <c r="AE845">
        <v>0</v>
      </c>
    </row>
    <row r="846" spans="1:31">
      <c r="A846" t="s">
        <v>1215</v>
      </c>
      <c r="C846" s="93">
        <v>45089</v>
      </c>
      <c r="D846">
        <v>-250</v>
      </c>
      <c r="E846">
        <v>0</v>
      </c>
      <c r="F846" t="s">
        <v>52</v>
      </c>
      <c r="G846">
        <v>1</v>
      </c>
      <c r="H846">
        <v>-250</v>
      </c>
      <c r="J846">
        <v>0</v>
      </c>
      <c r="L846" t="s">
        <v>166</v>
      </c>
      <c r="M846" t="s">
        <v>374</v>
      </c>
      <c r="N846">
        <v>100</v>
      </c>
      <c r="O846" t="s">
        <v>171</v>
      </c>
      <c r="P846" t="s">
        <v>374</v>
      </c>
      <c r="R846" t="s">
        <v>376</v>
      </c>
      <c r="V846" t="s">
        <v>376</v>
      </c>
      <c r="W846" t="s">
        <v>31</v>
      </c>
      <c r="X846" t="s">
        <v>168</v>
      </c>
      <c r="Y846" t="s">
        <v>168</v>
      </c>
      <c r="Z846" t="s">
        <v>168</v>
      </c>
      <c r="AA846" t="s">
        <v>31</v>
      </c>
      <c r="AD846">
        <v>0</v>
      </c>
      <c r="AE846">
        <v>0</v>
      </c>
    </row>
    <row r="847" spans="1:31">
      <c r="A847" t="s">
        <v>1216</v>
      </c>
      <c r="C847" s="93">
        <v>45089</v>
      </c>
      <c r="D847">
        <v>-379.63</v>
      </c>
      <c r="E847">
        <v>0</v>
      </c>
      <c r="F847" t="s">
        <v>52</v>
      </c>
      <c r="G847">
        <v>1</v>
      </c>
      <c r="H847">
        <v>-379.63</v>
      </c>
      <c r="J847">
        <v>0</v>
      </c>
      <c r="L847" t="s">
        <v>166</v>
      </c>
      <c r="M847" t="s">
        <v>400</v>
      </c>
      <c r="N847">
        <v>100</v>
      </c>
      <c r="O847" t="s">
        <v>16</v>
      </c>
      <c r="P847" t="s">
        <v>400</v>
      </c>
      <c r="R847" t="s">
        <v>401</v>
      </c>
      <c r="V847" t="s">
        <v>401</v>
      </c>
      <c r="W847" t="s">
        <v>31</v>
      </c>
      <c r="X847" t="s">
        <v>168</v>
      </c>
      <c r="Y847" t="s">
        <v>168</v>
      </c>
      <c r="Z847" t="s">
        <v>168</v>
      </c>
      <c r="AA847" t="s">
        <v>31</v>
      </c>
      <c r="AD847">
        <v>0</v>
      </c>
      <c r="AE847">
        <v>0</v>
      </c>
    </row>
    <row r="848" spans="1:31">
      <c r="A848" t="s">
        <v>1217</v>
      </c>
      <c r="C848" s="93">
        <v>45088</v>
      </c>
      <c r="D848">
        <v>-700</v>
      </c>
      <c r="E848">
        <v>0</v>
      </c>
      <c r="F848" t="s">
        <v>52</v>
      </c>
      <c r="G848">
        <v>1</v>
      </c>
      <c r="H848">
        <v>-700</v>
      </c>
      <c r="J848">
        <v>0</v>
      </c>
      <c r="L848" t="s">
        <v>166</v>
      </c>
      <c r="M848" t="s">
        <v>403</v>
      </c>
      <c r="N848">
        <v>100</v>
      </c>
      <c r="O848" t="s">
        <v>175</v>
      </c>
      <c r="P848" t="s">
        <v>403</v>
      </c>
      <c r="R848" t="s">
        <v>404</v>
      </c>
      <c r="V848" t="s">
        <v>302</v>
      </c>
      <c r="W848" t="s">
        <v>178</v>
      </c>
      <c r="X848" t="s">
        <v>179</v>
      </c>
      <c r="Y848" t="s">
        <v>180</v>
      </c>
      <c r="Z848" t="s">
        <v>180</v>
      </c>
      <c r="AA848" t="s">
        <v>20</v>
      </c>
      <c r="AD848">
        <v>0</v>
      </c>
      <c r="AE848">
        <v>0</v>
      </c>
    </row>
    <row r="849" spans="1:31">
      <c r="A849" t="s">
        <v>1218</v>
      </c>
      <c r="C849" s="93">
        <v>45085</v>
      </c>
      <c r="D849">
        <v>-115</v>
      </c>
      <c r="E849">
        <v>0</v>
      </c>
      <c r="F849" t="s">
        <v>52</v>
      </c>
      <c r="G849">
        <v>1</v>
      </c>
      <c r="H849">
        <v>-115</v>
      </c>
      <c r="J849">
        <v>0</v>
      </c>
      <c r="L849" t="s">
        <v>166</v>
      </c>
      <c r="M849" t="s">
        <v>166</v>
      </c>
      <c r="N849">
        <v>100</v>
      </c>
      <c r="O849" t="s">
        <v>167</v>
      </c>
      <c r="P849" t="s">
        <v>166</v>
      </c>
      <c r="R849" t="s">
        <v>44</v>
      </c>
      <c r="V849" t="s">
        <v>44</v>
      </c>
      <c r="W849" t="s">
        <v>31</v>
      </c>
      <c r="X849" t="s">
        <v>168</v>
      </c>
      <c r="Y849" t="s">
        <v>168</v>
      </c>
      <c r="Z849" t="s">
        <v>168</v>
      </c>
      <c r="AA849" t="s">
        <v>31</v>
      </c>
      <c r="AD849">
        <v>0</v>
      </c>
      <c r="AE849">
        <v>0</v>
      </c>
    </row>
    <row r="850" spans="1:31">
      <c r="A850" t="s">
        <v>1219</v>
      </c>
      <c r="C850" s="93">
        <v>45085</v>
      </c>
      <c r="D850">
        <v>-850</v>
      </c>
      <c r="E850">
        <v>0</v>
      </c>
      <c r="F850" t="s">
        <v>52</v>
      </c>
      <c r="G850">
        <v>1</v>
      </c>
      <c r="H850">
        <v>-850</v>
      </c>
      <c r="J850">
        <v>0</v>
      </c>
      <c r="L850" t="s">
        <v>166</v>
      </c>
      <c r="M850" t="s">
        <v>170</v>
      </c>
      <c r="N850">
        <v>100</v>
      </c>
      <c r="O850" t="s">
        <v>171</v>
      </c>
      <c r="P850" t="s">
        <v>170</v>
      </c>
      <c r="R850" t="s">
        <v>172</v>
      </c>
      <c r="V850" t="s">
        <v>172</v>
      </c>
      <c r="W850" t="s">
        <v>31</v>
      </c>
      <c r="X850" t="s">
        <v>168</v>
      </c>
      <c r="Y850" t="s">
        <v>168</v>
      </c>
      <c r="Z850" t="s">
        <v>168</v>
      </c>
      <c r="AA850" t="s">
        <v>31</v>
      </c>
      <c r="AD850">
        <v>0</v>
      </c>
      <c r="AE850">
        <v>0</v>
      </c>
    </row>
    <row r="851" spans="1:31">
      <c r="A851" t="s">
        <v>1220</v>
      </c>
      <c r="C851" s="93">
        <v>45085</v>
      </c>
      <c r="D851">
        <v>-404.99</v>
      </c>
      <c r="E851">
        <v>0</v>
      </c>
      <c r="F851" t="s">
        <v>52</v>
      </c>
      <c r="G851">
        <v>1</v>
      </c>
      <c r="H851">
        <v>-404.99</v>
      </c>
      <c r="J851">
        <v>0</v>
      </c>
      <c r="L851" t="s">
        <v>166</v>
      </c>
      <c r="M851" t="s">
        <v>174</v>
      </c>
      <c r="N851">
        <v>100</v>
      </c>
      <c r="O851" t="s">
        <v>175</v>
      </c>
      <c r="P851" t="s">
        <v>174</v>
      </c>
      <c r="R851" t="s">
        <v>176</v>
      </c>
      <c r="V851" t="s">
        <v>177</v>
      </c>
      <c r="W851" t="s">
        <v>178</v>
      </c>
      <c r="X851" t="s">
        <v>179</v>
      </c>
      <c r="Y851" t="s">
        <v>180</v>
      </c>
      <c r="Z851" t="s">
        <v>180</v>
      </c>
      <c r="AA851" t="s">
        <v>20</v>
      </c>
      <c r="AD851">
        <v>0</v>
      </c>
      <c r="AE851">
        <v>0</v>
      </c>
    </row>
    <row r="852" spans="1:31">
      <c r="A852" t="s">
        <v>1221</v>
      </c>
      <c r="C852" s="93">
        <v>45083</v>
      </c>
      <c r="D852">
        <v>-85</v>
      </c>
      <c r="E852">
        <v>0</v>
      </c>
      <c r="F852" t="s">
        <v>52</v>
      </c>
      <c r="G852">
        <v>1</v>
      </c>
      <c r="H852">
        <v>-85</v>
      </c>
      <c r="J852">
        <v>0</v>
      </c>
      <c r="L852" t="s">
        <v>166</v>
      </c>
      <c r="M852" t="s">
        <v>182</v>
      </c>
      <c r="N852">
        <v>100</v>
      </c>
      <c r="O852" t="s">
        <v>16</v>
      </c>
      <c r="P852" t="s">
        <v>182</v>
      </c>
      <c r="R852" t="s">
        <v>183</v>
      </c>
      <c r="V852" t="s">
        <v>183</v>
      </c>
      <c r="W852" t="s">
        <v>31</v>
      </c>
      <c r="X852" t="s">
        <v>168</v>
      </c>
      <c r="Y852" t="s">
        <v>168</v>
      </c>
      <c r="Z852" t="s">
        <v>168</v>
      </c>
      <c r="AA852" t="s">
        <v>31</v>
      </c>
      <c r="AD852">
        <v>0</v>
      </c>
      <c r="AE852">
        <v>0</v>
      </c>
    </row>
    <row r="853" spans="1:31">
      <c r="A853" t="s">
        <v>1222</v>
      </c>
      <c r="C853" s="93">
        <v>45082</v>
      </c>
      <c r="D853">
        <v>-6505.98</v>
      </c>
      <c r="E853">
        <v>0</v>
      </c>
      <c r="F853" t="s">
        <v>52</v>
      </c>
      <c r="G853">
        <v>1</v>
      </c>
      <c r="H853">
        <v>-6505.98</v>
      </c>
      <c r="J853">
        <v>0</v>
      </c>
      <c r="L853" t="s">
        <v>166</v>
      </c>
      <c r="M853" t="s">
        <v>185</v>
      </c>
      <c r="N853">
        <v>100</v>
      </c>
      <c r="O853" t="s">
        <v>186</v>
      </c>
      <c r="P853" t="s">
        <v>185</v>
      </c>
      <c r="R853" t="s">
        <v>187</v>
      </c>
      <c r="V853" t="s">
        <v>187</v>
      </c>
      <c r="W853" t="s">
        <v>31</v>
      </c>
      <c r="X853" t="s">
        <v>168</v>
      </c>
      <c r="Y853" t="s">
        <v>168</v>
      </c>
      <c r="Z853" t="s">
        <v>168</v>
      </c>
      <c r="AA853" t="s">
        <v>31</v>
      </c>
      <c r="AD853">
        <v>0</v>
      </c>
      <c r="AE853">
        <v>0</v>
      </c>
    </row>
    <row r="854" spans="1:31">
      <c r="A854" t="s">
        <v>1223</v>
      </c>
      <c r="C854" s="93">
        <v>45082</v>
      </c>
      <c r="D854">
        <v>-110</v>
      </c>
      <c r="E854">
        <v>0</v>
      </c>
      <c r="F854" t="s">
        <v>52</v>
      </c>
      <c r="G854">
        <v>1</v>
      </c>
      <c r="H854">
        <v>-110</v>
      </c>
      <c r="J854">
        <v>0</v>
      </c>
      <c r="L854" t="s">
        <v>166</v>
      </c>
      <c r="M854" t="s">
        <v>189</v>
      </c>
      <c r="N854">
        <v>100</v>
      </c>
      <c r="O854" t="s">
        <v>186</v>
      </c>
      <c r="P854" t="s">
        <v>189</v>
      </c>
      <c r="R854" t="s">
        <v>190</v>
      </c>
      <c r="V854" t="s">
        <v>190</v>
      </c>
      <c r="W854" t="s">
        <v>31</v>
      </c>
      <c r="X854" t="s">
        <v>168</v>
      </c>
      <c r="Y854" t="s">
        <v>168</v>
      </c>
      <c r="Z854" t="s">
        <v>168</v>
      </c>
      <c r="AA854" t="s">
        <v>31</v>
      </c>
      <c r="AD854">
        <v>0</v>
      </c>
      <c r="AE854">
        <v>0</v>
      </c>
    </row>
    <row r="855" spans="1:31">
      <c r="A855" t="s">
        <v>1224</v>
      </c>
      <c r="C855" s="93">
        <v>45081</v>
      </c>
      <c r="D855">
        <v>-52.8</v>
      </c>
      <c r="E855">
        <v>0</v>
      </c>
      <c r="F855" t="s">
        <v>52</v>
      </c>
      <c r="G855">
        <v>1</v>
      </c>
      <c r="H855">
        <v>-52.8</v>
      </c>
      <c r="J855">
        <v>0</v>
      </c>
      <c r="L855" t="s">
        <v>166</v>
      </c>
      <c r="M855" t="s">
        <v>192</v>
      </c>
      <c r="N855">
        <v>100</v>
      </c>
      <c r="O855" t="s">
        <v>167</v>
      </c>
      <c r="P855" t="s">
        <v>192</v>
      </c>
      <c r="R855" t="s">
        <v>193</v>
      </c>
      <c r="V855" t="s">
        <v>194</v>
      </c>
      <c r="W855" t="s">
        <v>31</v>
      </c>
      <c r="X855" t="s">
        <v>168</v>
      </c>
      <c r="Y855" t="s">
        <v>168</v>
      </c>
      <c r="Z855" t="s">
        <v>168</v>
      </c>
      <c r="AA855" t="s">
        <v>31</v>
      </c>
      <c r="AD855">
        <v>0</v>
      </c>
      <c r="AE855">
        <v>0</v>
      </c>
    </row>
    <row r="856" spans="1:31">
      <c r="A856" t="s">
        <v>1225</v>
      </c>
      <c r="C856" s="93">
        <v>45081</v>
      </c>
      <c r="D856">
        <v>-6500</v>
      </c>
      <c r="E856">
        <v>0</v>
      </c>
      <c r="F856" t="s">
        <v>52</v>
      </c>
      <c r="G856">
        <v>1</v>
      </c>
      <c r="H856">
        <v>-6500</v>
      </c>
      <c r="J856">
        <v>0</v>
      </c>
      <c r="L856" t="s">
        <v>166</v>
      </c>
      <c r="M856" t="s">
        <v>196</v>
      </c>
      <c r="N856">
        <v>100</v>
      </c>
      <c r="O856" t="s">
        <v>186</v>
      </c>
      <c r="P856" t="s">
        <v>196</v>
      </c>
      <c r="R856" t="s">
        <v>197</v>
      </c>
      <c r="V856" t="s">
        <v>197</v>
      </c>
      <c r="W856" t="s">
        <v>198</v>
      </c>
      <c r="X856" t="s">
        <v>199</v>
      </c>
      <c r="Y856" t="s">
        <v>199</v>
      </c>
      <c r="Z856" t="s">
        <v>199</v>
      </c>
      <c r="AA856" t="s">
        <v>28</v>
      </c>
      <c r="AD856">
        <v>0</v>
      </c>
      <c r="AE856">
        <v>0</v>
      </c>
    </row>
    <row r="857" spans="1:31">
      <c r="A857" t="s">
        <v>1226</v>
      </c>
      <c r="C857" s="93">
        <v>45081</v>
      </c>
      <c r="D857">
        <v>-10000</v>
      </c>
      <c r="E857">
        <v>0</v>
      </c>
      <c r="F857" t="s">
        <v>52</v>
      </c>
      <c r="G857">
        <v>1</v>
      </c>
      <c r="H857">
        <v>-10000</v>
      </c>
      <c r="J857">
        <v>0</v>
      </c>
      <c r="L857" t="s">
        <v>166</v>
      </c>
      <c r="M857" t="s">
        <v>201</v>
      </c>
      <c r="N857">
        <v>100</v>
      </c>
      <c r="O857" t="s">
        <v>186</v>
      </c>
      <c r="P857" t="s">
        <v>201</v>
      </c>
      <c r="R857" t="s">
        <v>197</v>
      </c>
      <c r="V857" t="s">
        <v>197</v>
      </c>
      <c r="W857" t="s">
        <v>198</v>
      </c>
      <c r="X857" t="s">
        <v>199</v>
      </c>
      <c r="Y857" t="s">
        <v>199</v>
      </c>
      <c r="Z857" t="s">
        <v>199</v>
      </c>
      <c r="AA857" t="s">
        <v>28</v>
      </c>
      <c r="AD857">
        <v>0</v>
      </c>
      <c r="AE857">
        <v>0</v>
      </c>
    </row>
    <row r="858" spans="1:31">
      <c r="A858" t="s">
        <v>1227</v>
      </c>
      <c r="C858" s="93">
        <v>45081</v>
      </c>
      <c r="D858">
        <v>-10000</v>
      </c>
      <c r="E858">
        <v>0</v>
      </c>
      <c r="F858" t="s">
        <v>52</v>
      </c>
      <c r="G858">
        <v>1</v>
      </c>
      <c r="H858">
        <v>-10000</v>
      </c>
      <c r="J858">
        <v>0</v>
      </c>
      <c r="L858" t="s">
        <v>166</v>
      </c>
      <c r="M858" t="s">
        <v>203</v>
      </c>
      <c r="N858">
        <v>100</v>
      </c>
      <c r="O858" t="s">
        <v>204</v>
      </c>
      <c r="P858" t="s">
        <v>203</v>
      </c>
      <c r="R858" t="s">
        <v>197</v>
      </c>
      <c r="V858" t="s">
        <v>197</v>
      </c>
      <c r="W858" t="s">
        <v>198</v>
      </c>
      <c r="X858" t="s">
        <v>199</v>
      </c>
      <c r="Y858" t="s">
        <v>199</v>
      </c>
      <c r="Z858" t="s">
        <v>199</v>
      </c>
      <c r="AA858" t="s">
        <v>28</v>
      </c>
      <c r="AD858">
        <v>0</v>
      </c>
      <c r="AE858">
        <v>0</v>
      </c>
    </row>
    <row r="859" spans="1:31">
      <c r="A859" t="s">
        <v>1228</v>
      </c>
      <c r="C859" s="93">
        <v>45081</v>
      </c>
      <c r="D859">
        <v>-3500</v>
      </c>
      <c r="E859">
        <v>0</v>
      </c>
      <c r="F859" t="s">
        <v>52</v>
      </c>
      <c r="G859">
        <v>1</v>
      </c>
      <c r="H859">
        <v>-3500</v>
      </c>
      <c r="J859">
        <v>0</v>
      </c>
      <c r="L859" t="s">
        <v>166</v>
      </c>
      <c r="M859" t="s">
        <v>206</v>
      </c>
      <c r="N859">
        <v>100</v>
      </c>
      <c r="O859" t="s">
        <v>167</v>
      </c>
      <c r="P859" t="s">
        <v>206</v>
      </c>
      <c r="R859" t="s">
        <v>207</v>
      </c>
      <c r="V859" t="s">
        <v>208</v>
      </c>
      <c r="W859" t="s">
        <v>198</v>
      </c>
      <c r="X859" t="s">
        <v>199</v>
      </c>
      <c r="Y859" t="s">
        <v>199</v>
      </c>
      <c r="Z859" t="s">
        <v>199</v>
      </c>
      <c r="AA859" t="s">
        <v>28</v>
      </c>
      <c r="AD859">
        <v>0</v>
      </c>
      <c r="AE859">
        <v>0</v>
      </c>
    </row>
    <row r="860" spans="1:31">
      <c r="A860" t="s">
        <v>1229</v>
      </c>
      <c r="C860" s="93">
        <v>45081</v>
      </c>
      <c r="D860">
        <v>-17500</v>
      </c>
      <c r="E860">
        <v>0</v>
      </c>
      <c r="F860" t="s">
        <v>52</v>
      </c>
      <c r="G860">
        <v>1</v>
      </c>
      <c r="H860">
        <v>-17500</v>
      </c>
      <c r="J860">
        <v>0</v>
      </c>
      <c r="L860" t="s">
        <v>166</v>
      </c>
      <c r="M860" t="s">
        <v>210</v>
      </c>
      <c r="N860">
        <v>100</v>
      </c>
      <c r="O860" t="s">
        <v>186</v>
      </c>
      <c r="P860" t="s">
        <v>210</v>
      </c>
      <c r="R860" t="s">
        <v>197</v>
      </c>
      <c r="V860" t="s">
        <v>197</v>
      </c>
      <c r="W860" t="s">
        <v>198</v>
      </c>
      <c r="X860" t="s">
        <v>199</v>
      </c>
      <c r="Y860" t="s">
        <v>199</v>
      </c>
      <c r="Z860" t="s">
        <v>199</v>
      </c>
      <c r="AA860" t="s">
        <v>28</v>
      </c>
      <c r="AD860">
        <v>0</v>
      </c>
      <c r="AE860">
        <v>0</v>
      </c>
    </row>
    <row r="861" spans="1:31">
      <c r="A861" t="s">
        <v>1230</v>
      </c>
      <c r="C861" s="93">
        <v>45081</v>
      </c>
      <c r="D861">
        <v>-13313.44</v>
      </c>
      <c r="E861">
        <v>0</v>
      </c>
      <c r="F861" t="s">
        <v>52</v>
      </c>
      <c r="G861">
        <v>1</v>
      </c>
      <c r="H861">
        <v>-13313.44</v>
      </c>
      <c r="J861">
        <v>0</v>
      </c>
      <c r="L861" t="s">
        <v>166</v>
      </c>
      <c r="M861" t="s">
        <v>212</v>
      </c>
      <c r="N861">
        <v>100</v>
      </c>
      <c r="O861" t="s">
        <v>16</v>
      </c>
      <c r="P861" t="s">
        <v>212</v>
      </c>
      <c r="R861" t="s">
        <v>197</v>
      </c>
      <c r="V861" t="s">
        <v>197</v>
      </c>
      <c r="W861" t="s">
        <v>198</v>
      </c>
      <c r="X861" t="s">
        <v>199</v>
      </c>
      <c r="Y861" t="s">
        <v>199</v>
      </c>
      <c r="Z861" t="s">
        <v>199</v>
      </c>
      <c r="AA861" t="s">
        <v>28</v>
      </c>
      <c r="AD861">
        <v>0</v>
      </c>
      <c r="AE861">
        <v>0</v>
      </c>
    </row>
    <row r="862" spans="1:31">
      <c r="A862" t="s">
        <v>1231</v>
      </c>
      <c r="C862" s="93">
        <v>45081</v>
      </c>
      <c r="D862">
        <v>-3000</v>
      </c>
      <c r="E862">
        <v>0</v>
      </c>
      <c r="F862" t="s">
        <v>52</v>
      </c>
      <c r="G862">
        <v>1</v>
      </c>
      <c r="H862">
        <v>-3000</v>
      </c>
      <c r="J862">
        <v>0</v>
      </c>
      <c r="L862" t="s">
        <v>166</v>
      </c>
      <c r="M862" t="s">
        <v>214</v>
      </c>
      <c r="N862">
        <v>100</v>
      </c>
      <c r="O862" t="s">
        <v>215</v>
      </c>
      <c r="P862" t="s">
        <v>214</v>
      </c>
      <c r="R862" t="s">
        <v>197</v>
      </c>
      <c r="V862" t="s">
        <v>197</v>
      </c>
      <c r="W862" t="s">
        <v>198</v>
      </c>
      <c r="X862" t="s">
        <v>199</v>
      </c>
      <c r="Y862" t="s">
        <v>199</v>
      </c>
      <c r="Z862" t="s">
        <v>199</v>
      </c>
      <c r="AA862" t="s">
        <v>28</v>
      </c>
      <c r="AD862">
        <v>0</v>
      </c>
      <c r="AE862">
        <v>0</v>
      </c>
    </row>
    <row r="863" spans="1:31">
      <c r="A863" t="s">
        <v>1232</v>
      </c>
      <c r="C863" s="93">
        <v>45081</v>
      </c>
      <c r="D863">
        <v>-13313.44</v>
      </c>
      <c r="E863">
        <v>0</v>
      </c>
      <c r="F863" t="s">
        <v>52</v>
      </c>
      <c r="G863">
        <v>1</v>
      </c>
      <c r="H863">
        <v>-13313.44</v>
      </c>
      <c r="J863">
        <v>0</v>
      </c>
      <c r="L863" t="s">
        <v>166</v>
      </c>
      <c r="M863" t="s">
        <v>217</v>
      </c>
      <c r="N863">
        <v>100</v>
      </c>
      <c r="O863" t="s">
        <v>16</v>
      </c>
      <c r="P863" t="s">
        <v>217</v>
      </c>
      <c r="R863" t="s">
        <v>197</v>
      </c>
      <c r="V863" t="s">
        <v>197</v>
      </c>
      <c r="W863" t="s">
        <v>198</v>
      </c>
      <c r="X863" t="s">
        <v>199</v>
      </c>
      <c r="Y863" t="s">
        <v>199</v>
      </c>
      <c r="Z863" t="s">
        <v>199</v>
      </c>
      <c r="AA863" t="s">
        <v>28</v>
      </c>
      <c r="AD863">
        <v>0</v>
      </c>
      <c r="AE863">
        <v>0</v>
      </c>
    </row>
    <row r="864" spans="1:31">
      <c r="A864" t="s">
        <v>1233</v>
      </c>
      <c r="C864" s="93">
        <v>45081</v>
      </c>
      <c r="D864">
        <v>-6000</v>
      </c>
      <c r="E864">
        <v>0</v>
      </c>
      <c r="F864" t="s">
        <v>52</v>
      </c>
      <c r="G864">
        <v>1</v>
      </c>
      <c r="H864">
        <v>-6000</v>
      </c>
      <c r="J864">
        <v>0</v>
      </c>
      <c r="L864" t="s">
        <v>166</v>
      </c>
      <c r="M864" t="s">
        <v>219</v>
      </c>
      <c r="N864">
        <v>100</v>
      </c>
      <c r="O864" t="s">
        <v>204</v>
      </c>
      <c r="P864" t="s">
        <v>219</v>
      </c>
      <c r="R864" t="s">
        <v>197</v>
      </c>
      <c r="V864" t="s">
        <v>197</v>
      </c>
      <c r="W864" t="s">
        <v>198</v>
      </c>
      <c r="X864" t="s">
        <v>199</v>
      </c>
      <c r="Y864" t="s">
        <v>199</v>
      </c>
      <c r="Z864" t="s">
        <v>199</v>
      </c>
      <c r="AA864" t="s">
        <v>28</v>
      </c>
      <c r="AD864">
        <v>0</v>
      </c>
      <c r="AE864">
        <v>0</v>
      </c>
    </row>
    <row r="865" spans="1:31">
      <c r="A865" t="s">
        <v>1234</v>
      </c>
      <c r="C865" s="93">
        <v>45081</v>
      </c>
      <c r="D865">
        <v>-4500</v>
      </c>
      <c r="E865">
        <v>0</v>
      </c>
      <c r="F865" t="s">
        <v>52</v>
      </c>
      <c r="G865">
        <v>1</v>
      </c>
      <c r="H865">
        <v>-4500</v>
      </c>
      <c r="J865">
        <v>0</v>
      </c>
      <c r="L865" t="s">
        <v>166</v>
      </c>
      <c r="M865" t="s">
        <v>221</v>
      </c>
      <c r="N865">
        <v>100</v>
      </c>
      <c r="O865" t="s">
        <v>186</v>
      </c>
      <c r="P865" t="s">
        <v>221</v>
      </c>
      <c r="R865" t="s">
        <v>197</v>
      </c>
      <c r="V865" t="s">
        <v>197</v>
      </c>
      <c r="W865" t="s">
        <v>198</v>
      </c>
      <c r="X865" t="s">
        <v>199</v>
      </c>
      <c r="Y865" t="s">
        <v>199</v>
      </c>
      <c r="Z865" t="s">
        <v>199</v>
      </c>
      <c r="AA865" t="s">
        <v>28</v>
      </c>
      <c r="AD865">
        <v>0</v>
      </c>
      <c r="AE865">
        <v>0</v>
      </c>
    </row>
    <row r="866" spans="1:31">
      <c r="A866" t="s">
        <v>1235</v>
      </c>
      <c r="C866" s="93">
        <v>45081</v>
      </c>
      <c r="D866">
        <v>-6000</v>
      </c>
      <c r="E866">
        <v>0</v>
      </c>
      <c r="F866" t="s">
        <v>52</v>
      </c>
      <c r="G866">
        <v>1</v>
      </c>
      <c r="H866">
        <v>-6000</v>
      </c>
      <c r="J866">
        <v>0</v>
      </c>
      <c r="L866" t="s">
        <v>166</v>
      </c>
      <c r="M866" t="s">
        <v>223</v>
      </c>
      <c r="N866">
        <v>100</v>
      </c>
      <c r="O866" t="s">
        <v>16</v>
      </c>
      <c r="P866" t="s">
        <v>223</v>
      </c>
      <c r="R866" t="s">
        <v>197</v>
      </c>
      <c r="V866" t="s">
        <v>197</v>
      </c>
      <c r="W866" t="s">
        <v>198</v>
      </c>
      <c r="X866" t="s">
        <v>199</v>
      </c>
      <c r="Y866" t="s">
        <v>199</v>
      </c>
      <c r="Z866" t="s">
        <v>199</v>
      </c>
      <c r="AA866" t="s">
        <v>28</v>
      </c>
      <c r="AD866">
        <v>0</v>
      </c>
      <c r="AE866">
        <v>0</v>
      </c>
    </row>
    <row r="867" spans="1:31">
      <c r="A867" t="s">
        <v>1236</v>
      </c>
      <c r="C867" s="93">
        <v>45081</v>
      </c>
      <c r="D867">
        <v>-13313.44</v>
      </c>
      <c r="E867">
        <v>0</v>
      </c>
      <c r="F867" t="s">
        <v>52</v>
      </c>
      <c r="G867">
        <v>1</v>
      </c>
      <c r="H867">
        <v>-13313.44</v>
      </c>
      <c r="J867">
        <v>0</v>
      </c>
      <c r="L867" t="s">
        <v>166</v>
      </c>
      <c r="M867" t="s">
        <v>225</v>
      </c>
      <c r="N867">
        <v>100</v>
      </c>
      <c r="O867" t="s">
        <v>167</v>
      </c>
      <c r="P867" t="s">
        <v>225</v>
      </c>
      <c r="R867" t="s">
        <v>197</v>
      </c>
      <c r="V867" t="s">
        <v>197</v>
      </c>
      <c r="W867" t="s">
        <v>198</v>
      </c>
      <c r="X867" t="s">
        <v>199</v>
      </c>
      <c r="Y867" t="s">
        <v>199</v>
      </c>
      <c r="Z867" t="s">
        <v>199</v>
      </c>
      <c r="AA867" t="s">
        <v>28</v>
      </c>
      <c r="AD867">
        <v>0</v>
      </c>
      <c r="AE867">
        <v>0</v>
      </c>
    </row>
    <row r="868" spans="1:31">
      <c r="A868" t="s">
        <v>1237</v>
      </c>
      <c r="C868" s="93">
        <v>45081</v>
      </c>
      <c r="D868">
        <v>-8500</v>
      </c>
      <c r="E868">
        <v>0</v>
      </c>
      <c r="F868" t="s">
        <v>52</v>
      </c>
      <c r="G868">
        <v>1</v>
      </c>
      <c r="H868">
        <v>-8500</v>
      </c>
      <c r="J868">
        <v>0</v>
      </c>
      <c r="L868" t="s">
        <v>166</v>
      </c>
      <c r="M868" t="s">
        <v>227</v>
      </c>
      <c r="N868">
        <v>100</v>
      </c>
      <c r="O868" t="s">
        <v>186</v>
      </c>
      <c r="P868" t="s">
        <v>227</v>
      </c>
      <c r="R868" t="s">
        <v>197</v>
      </c>
      <c r="V868" t="s">
        <v>197</v>
      </c>
      <c r="W868" t="s">
        <v>198</v>
      </c>
      <c r="X868" t="s">
        <v>199</v>
      </c>
      <c r="Y868" t="s">
        <v>199</v>
      </c>
      <c r="Z868" t="s">
        <v>199</v>
      </c>
      <c r="AA868" t="s">
        <v>28</v>
      </c>
      <c r="AD868">
        <v>0</v>
      </c>
      <c r="AE868">
        <v>0</v>
      </c>
    </row>
    <row r="869" spans="1:31">
      <c r="A869" t="s">
        <v>1238</v>
      </c>
      <c r="C869" s="93">
        <v>45081</v>
      </c>
      <c r="D869">
        <v>-15000</v>
      </c>
      <c r="E869">
        <v>0</v>
      </c>
      <c r="F869" t="s">
        <v>52</v>
      </c>
      <c r="G869">
        <v>1</v>
      </c>
      <c r="H869">
        <v>-15000</v>
      </c>
      <c r="J869">
        <v>0</v>
      </c>
      <c r="L869" t="s">
        <v>166</v>
      </c>
      <c r="M869" t="s">
        <v>1239</v>
      </c>
      <c r="N869">
        <v>100</v>
      </c>
      <c r="O869" t="s">
        <v>171</v>
      </c>
      <c r="P869" t="s">
        <v>1239</v>
      </c>
      <c r="R869" t="s">
        <v>197</v>
      </c>
      <c r="V869" t="s">
        <v>197</v>
      </c>
      <c r="W869" t="s">
        <v>198</v>
      </c>
      <c r="X869" t="s">
        <v>199</v>
      </c>
      <c r="Y869" t="s">
        <v>199</v>
      </c>
      <c r="Z869" t="s">
        <v>199</v>
      </c>
      <c r="AA869" t="s">
        <v>28</v>
      </c>
      <c r="AD869">
        <v>0</v>
      </c>
      <c r="AE869">
        <v>0</v>
      </c>
    </row>
    <row r="870" spans="1:31">
      <c r="A870" t="s">
        <v>1240</v>
      </c>
      <c r="C870" s="93">
        <v>45081</v>
      </c>
      <c r="D870">
        <v>-10000</v>
      </c>
      <c r="E870">
        <v>0</v>
      </c>
      <c r="F870" t="s">
        <v>52</v>
      </c>
      <c r="G870">
        <v>1</v>
      </c>
      <c r="H870">
        <v>-10000</v>
      </c>
      <c r="J870">
        <v>0</v>
      </c>
      <c r="L870" t="s">
        <v>166</v>
      </c>
      <c r="M870" t="s">
        <v>229</v>
      </c>
      <c r="N870">
        <v>100</v>
      </c>
      <c r="O870" t="s">
        <v>230</v>
      </c>
      <c r="P870" t="s">
        <v>229</v>
      </c>
      <c r="R870" t="s">
        <v>197</v>
      </c>
      <c r="V870" t="s">
        <v>197</v>
      </c>
      <c r="W870" t="s">
        <v>198</v>
      </c>
      <c r="X870" t="s">
        <v>199</v>
      </c>
      <c r="Y870" t="s">
        <v>199</v>
      </c>
      <c r="Z870" t="s">
        <v>199</v>
      </c>
      <c r="AA870" t="s">
        <v>28</v>
      </c>
      <c r="AD870">
        <v>0</v>
      </c>
      <c r="AE870">
        <v>0</v>
      </c>
    </row>
    <row r="871" spans="1:31">
      <c r="A871" t="s">
        <v>1241</v>
      </c>
      <c r="C871" s="93">
        <v>45081</v>
      </c>
      <c r="D871">
        <v>-5500</v>
      </c>
      <c r="E871">
        <v>0</v>
      </c>
      <c r="F871" t="s">
        <v>52</v>
      </c>
      <c r="G871">
        <v>1</v>
      </c>
      <c r="H871">
        <v>-5500</v>
      </c>
      <c r="J871">
        <v>0</v>
      </c>
      <c r="L871" t="s">
        <v>166</v>
      </c>
      <c r="M871" t="s">
        <v>232</v>
      </c>
      <c r="N871">
        <v>100</v>
      </c>
      <c r="O871" t="s">
        <v>186</v>
      </c>
      <c r="P871" t="s">
        <v>232</v>
      </c>
      <c r="R871" t="s">
        <v>197</v>
      </c>
      <c r="V871" t="s">
        <v>197</v>
      </c>
      <c r="W871" t="s">
        <v>198</v>
      </c>
      <c r="X871" t="s">
        <v>199</v>
      </c>
      <c r="Y871" t="s">
        <v>199</v>
      </c>
      <c r="Z871" t="s">
        <v>199</v>
      </c>
      <c r="AA871" t="s">
        <v>28</v>
      </c>
      <c r="AD871">
        <v>0</v>
      </c>
      <c r="AE871">
        <v>0</v>
      </c>
    </row>
    <row r="872" spans="1:31">
      <c r="A872" t="s">
        <v>1242</v>
      </c>
      <c r="C872" s="93">
        <v>45081</v>
      </c>
      <c r="D872">
        <v>-3500</v>
      </c>
      <c r="E872">
        <v>0</v>
      </c>
      <c r="F872" t="s">
        <v>52</v>
      </c>
      <c r="G872">
        <v>1</v>
      </c>
      <c r="H872">
        <v>-3500</v>
      </c>
      <c r="J872">
        <v>0</v>
      </c>
      <c r="L872" t="s">
        <v>166</v>
      </c>
      <c r="M872" t="s">
        <v>234</v>
      </c>
      <c r="N872">
        <v>100</v>
      </c>
      <c r="O872" t="s">
        <v>24</v>
      </c>
      <c r="P872" t="s">
        <v>234</v>
      </c>
      <c r="R872" t="s">
        <v>197</v>
      </c>
      <c r="V872" t="s">
        <v>197</v>
      </c>
      <c r="W872" t="s">
        <v>198</v>
      </c>
      <c r="X872" t="s">
        <v>199</v>
      </c>
      <c r="Y872" t="s">
        <v>199</v>
      </c>
      <c r="Z872" t="s">
        <v>199</v>
      </c>
      <c r="AA872" t="s">
        <v>28</v>
      </c>
      <c r="AD872">
        <v>0</v>
      </c>
      <c r="AE872">
        <v>0</v>
      </c>
    </row>
    <row r="873" spans="1:31">
      <c r="A873" t="s">
        <v>1243</v>
      </c>
      <c r="C873" s="93">
        <v>45081</v>
      </c>
      <c r="D873">
        <v>-10000</v>
      </c>
      <c r="E873">
        <v>0</v>
      </c>
      <c r="F873" t="s">
        <v>52</v>
      </c>
      <c r="G873">
        <v>1</v>
      </c>
      <c r="H873">
        <v>-10000</v>
      </c>
      <c r="J873">
        <v>0</v>
      </c>
      <c r="L873" t="s">
        <v>166</v>
      </c>
      <c r="M873" t="s">
        <v>236</v>
      </c>
      <c r="N873">
        <v>100</v>
      </c>
      <c r="O873" t="s">
        <v>16</v>
      </c>
      <c r="P873" t="s">
        <v>236</v>
      </c>
      <c r="R873" t="s">
        <v>197</v>
      </c>
      <c r="V873" t="s">
        <v>197</v>
      </c>
      <c r="W873" t="s">
        <v>198</v>
      </c>
      <c r="X873" t="s">
        <v>199</v>
      </c>
      <c r="Y873" t="s">
        <v>199</v>
      </c>
      <c r="Z873" t="s">
        <v>199</v>
      </c>
      <c r="AA873" t="s">
        <v>28</v>
      </c>
      <c r="AD873">
        <v>0</v>
      </c>
      <c r="AE873">
        <v>0</v>
      </c>
    </row>
    <row r="874" spans="1:31">
      <c r="A874" t="s">
        <v>1244</v>
      </c>
      <c r="C874" s="93">
        <v>45081</v>
      </c>
      <c r="D874">
        <v>-16000</v>
      </c>
      <c r="E874">
        <v>0</v>
      </c>
      <c r="F874" t="s">
        <v>52</v>
      </c>
      <c r="G874">
        <v>1</v>
      </c>
      <c r="H874">
        <v>-16000</v>
      </c>
      <c r="J874">
        <v>0</v>
      </c>
      <c r="L874" t="s">
        <v>166</v>
      </c>
      <c r="M874" t="s">
        <v>238</v>
      </c>
      <c r="N874">
        <v>100</v>
      </c>
      <c r="O874" t="s">
        <v>186</v>
      </c>
      <c r="P874" t="s">
        <v>238</v>
      </c>
      <c r="R874" t="s">
        <v>197</v>
      </c>
      <c r="V874" t="s">
        <v>197</v>
      </c>
      <c r="W874" t="s">
        <v>198</v>
      </c>
      <c r="X874" t="s">
        <v>199</v>
      </c>
      <c r="Y874" t="s">
        <v>199</v>
      </c>
      <c r="Z874" t="s">
        <v>199</v>
      </c>
      <c r="AA874" t="s">
        <v>28</v>
      </c>
      <c r="AD874">
        <v>0</v>
      </c>
      <c r="AE874">
        <v>0</v>
      </c>
    </row>
    <row r="875" spans="1:31">
      <c r="A875" t="s">
        <v>1245</v>
      </c>
      <c r="C875" s="93">
        <v>45081</v>
      </c>
      <c r="D875">
        <v>-13000</v>
      </c>
      <c r="E875">
        <v>0</v>
      </c>
      <c r="F875" t="s">
        <v>52</v>
      </c>
      <c r="G875">
        <v>1</v>
      </c>
      <c r="H875">
        <v>-13000</v>
      </c>
      <c r="J875">
        <v>0</v>
      </c>
      <c r="L875" t="s">
        <v>166</v>
      </c>
      <c r="M875" t="s">
        <v>240</v>
      </c>
      <c r="N875">
        <v>100</v>
      </c>
      <c r="O875" t="s">
        <v>24</v>
      </c>
      <c r="P875" t="s">
        <v>240</v>
      </c>
      <c r="R875" t="s">
        <v>197</v>
      </c>
      <c r="V875" t="s">
        <v>197</v>
      </c>
      <c r="W875" t="s">
        <v>198</v>
      </c>
      <c r="X875" t="s">
        <v>199</v>
      </c>
      <c r="Y875" t="s">
        <v>199</v>
      </c>
      <c r="Z875" t="s">
        <v>199</v>
      </c>
      <c r="AA875" t="s">
        <v>28</v>
      </c>
      <c r="AD875">
        <v>0</v>
      </c>
      <c r="AE875">
        <v>0</v>
      </c>
    </row>
    <row r="876" spans="1:31">
      <c r="A876" t="s">
        <v>1246</v>
      </c>
      <c r="C876" s="93">
        <v>45081</v>
      </c>
      <c r="D876">
        <v>-4500</v>
      </c>
      <c r="E876">
        <v>0</v>
      </c>
      <c r="F876" t="s">
        <v>52</v>
      </c>
      <c r="G876">
        <v>1</v>
      </c>
      <c r="H876">
        <v>-4500</v>
      </c>
      <c r="J876">
        <v>0</v>
      </c>
      <c r="L876" t="s">
        <v>166</v>
      </c>
      <c r="M876" t="s">
        <v>242</v>
      </c>
      <c r="N876">
        <v>100</v>
      </c>
      <c r="O876" t="s">
        <v>186</v>
      </c>
      <c r="P876" t="s">
        <v>242</v>
      </c>
      <c r="R876" t="s">
        <v>197</v>
      </c>
      <c r="V876" t="s">
        <v>197</v>
      </c>
      <c r="W876" t="s">
        <v>198</v>
      </c>
      <c r="X876" t="s">
        <v>199</v>
      </c>
      <c r="Y876" t="s">
        <v>199</v>
      </c>
      <c r="Z876" t="s">
        <v>199</v>
      </c>
      <c r="AA876" t="s">
        <v>28</v>
      </c>
      <c r="AD876">
        <v>0</v>
      </c>
      <c r="AE876">
        <v>0</v>
      </c>
    </row>
    <row r="877" spans="1:31">
      <c r="A877" t="s">
        <v>1247</v>
      </c>
      <c r="C877" s="93">
        <v>45081</v>
      </c>
      <c r="D877">
        <v>-4000</v>
      </c>
      <c r="E877">
        <v>0</v>
      </c>
      <c r="F877" t="s">
        <v>52</v>
      </c>
      <c r="G877">
        <v>1</v>
      </c>
      <c r="H877">
        <v>-4000</v>
      </c>
      <c r="J877">
        <v>0</v>
      </c>
      <c r="L877" t="s">
        <v>166</v>
      </c>
      <c r="M877" t="s">
        <v>244</v>
      </c>
      <c r="N877">
        <v>100</v>
      </c>
      <c r="O877" t="s">
        <v>24</v>
      </c>
      <c r="P877" t="s">
        <v>244</v>
      </c>
      <c r="R877" t="s">
        <v>197</v>
      </c>
      <c r="V877" t="s">
        <v>197</v>
      </c>
      <c r="W877" t="s">
        <v>198</v>
      </c>
      <c r="X877" t="s">
        <v>199</v>
      </c>
      <c r="Y877" t="s">
        <v>199</v>
      </c>
      <c r="Z877" t="s">
        <v>199</v>
      </c>
      <c r="AA877" t="s">
        <v>28</v>
      </c>
      <c r="AD877">
        <v>0</v>
      </c>
      <c r="AE877">
        <v>0</v>
      </c>
    </row>
    <row r="878" spans="1:31">
      <c r="A878" t="s">
        <v>1248</v>
      </c>
      <c r="C878" s="93">
        <v>45081</v>
      </c>
      <c r="D878">
        <v>-3500</v>
      </c>
      <c r="E878">
        <v>0</v>
      </c>
      <c r="F878" t="s">
        <v>52</v>
      </c>
      <c r="G878">
        <v>1</v>
      </c>
      <c r="H878">
        <v>-3500</v>
      </c>
      <c r="J878">
        <v>0</v>
      </c>
      <c r="L878" t="s">
        <v>166</v>
      </c>
      <c r="M878" t="s">
        <v>246</v>
      </c>
      <c r="N878">
        <v>100</v>
      </c>
      <c r="O878" t="s">
        <v>16</v>
      </c>
      <c r="P878" t="s">
        <v>246</v>
      </c>
      <c r="R878" t="s">
        <v>197</v>
      </c>
      <c r="V878" t="s">
        <v>197</v>
      </c>
      <c r="W878" t="s">
        <v>198</v>
      </c>
      <c r="X878" t="s">
        <v>199</v>
      </c>
      <c r="Y878" t="s">
        <v>199</v>
      </c>
      <c r="Z878" t="s">
        <v>199</v>
      </c>
      <c r="AA878" t="s">
        <v>28</v>
      </c>
      <c r="AD878">
        <v>0</v>
      </c>
      <c r="AE878">
        <v>0</v>
      </c>
    </row>
    <row r="879" spans="1:31">
      <c r="A879" t="s">
        <v>1249</v>
      </c>
      <c r="C879" s="93">
        <v>45081</v>
      </c>
      <c r="D879">
        <v>-1600</v>
      </c>
      <c r="E879">
        <v>0</v>
      </c>
      <c r="F879" t="s">
        <v>52</v>
      </c>
      <c r="G879">
        <v>1</v>
      </c>
      <c r="H879">
        <v>-1600</v>
      </c>
      <c r="J879">
        <v>0</v>
      </c>
      <c r="L879" t="s">
        <v>166</v>
      </c>
      <c r="M879" t="s">
        <v>248</v>
      </c>
      <c r="N879">
        <v>100</v>
      </c>
      <c r="O879" t="s">
        <v>186</v>
      </c>
      <c r="P879" t="s">
        <v>248</v>
      </c>
      <c r="R879" t="s">
        <v>197</v>
      </c>
      <c r="V879" t="s">
        <v>197</v>
      </c>
      <c r="W879" t="s">
        <v>198</v>
      </c>
      <c r="X879" t="s">
        <v>199</v>
      </c>
      <c r="Y879" t="s">
        <v>199</v>
      </c>
      <c r="Z879" t="s">
        <v>199</v>
      </c>
      <c r="AA879" t="s">
        <v>28</v>
      </c>
      <c r="AD879">
        <v>0</v>
      </c>
      <c r="AE879">
        <v>0</v>
      </c>
    </row>
    <row r="880" spans="1:31">
      <c r="A880" t="s">
        <v>1250</v>
      </c>
      <c r="C880" s="93">
        <v>45081</v>
      </c>
      <c r="D880">
        <v>-21276.6</v>
      </c>
      <c r="E880">
        <v>0</v>
      </c>
      <c r="F880" t="s">
        <v>52</v>
      </c>
      <c r="G880">
        <v>1</v>
      </c>
      <c r="H880">
        <v>-21276.6</v>
      </c>
      <c r="J880">
        <v>0</v>
      </c>
      <c r="L880" t="s">
        <v>166</v>
      </c>
      <c r="M880" t="s">
        <v>250</v>
      </c>
      <c r="N880">
        <v>100</v>
      </c>
      <c r="O880" t="s">
        <v>204</v>
      </c>
      <c r="P880" t="s">
        <v>250</v>
      </c>
      <c r="R880" t="s">
        <v>197</v>
      </c>
      <c r="V880" t="s">
        <v>197</v>
      </c>
      <c r="W880" t="s">
        <v>198</v>
      </c>
      <c r="X880" t="s">
        <v>199</v>
      </c>
      <c r="Y880" t="s">
        <v>199</v>
      </c>
      <c r="Z880" t="s">
        <v>199</v>
      </c>
      <c r="AA880" t="s">
        <v>28</v>
      </c>
      <c r="AD880">
        <v>0</v>
      </c>
      <c r="AE880">
        <v>0</v>
      </c>
    </row>
    <row r="881" spans="1:31">
      <c r="A881" t="s">
        <v>1251</v>
      </c>
      <c r="C881" s="93">
        <v>45081</v>
      </c>
      <c r="D881">
        <v>-8500</v>
      </c>
      <c r="E881">
        <v>0</v>
      </c>
      <c r="F881" t="s">
        <v>52</v>
      </c>
      <c r="G881">
        <v>1</v>
      </c>
      <c r="H881">
        <v>-8500</v>
      </c>
      <c r="J881">
        <v>0</v>
      </c>
      <c r="L881" t="s">
        <v>166</v>
      </c>
      <c r="M881" t="s">
        <v>252</v>
      </c>
      <c r="N881">
        <v>100</v>
      </c>
      <c r="O881" t="s">
        <v>186</v>
      </c>
      <c r="P881" t="s">
        <v>252</v>
      </c>
      <c r="R881" t="s">
        <v>197</v>
      </c>
      <c r="V881" t="s">
        <v>197</v>
      </c>
      <c r="W881" t="s">
        <v>198</v>
      </c>
      <c r="X881" t="s">
        <v>199</v>
      </c>
      <c r="Y881" t="s">
        <v>199</v>
      </c>
      <c r="Z881" t="s">
        <v>199</v>
      </c>
      <c r="AA881" t="s">
        <v>28</v>
      </c>
      <c r="AD881">
        <v>0</v>
      </c>
      <c r="AE881">
        <v>0</v>
      </c>
    </row>
    <row r="882" spans="1:31">
      <c r="A882" t="s">
        <v>1252</v>
      </c>
      <c r="C882" s="93">
        <v>45081</v>
      </c>
      <c r="D882">
        <v>-5500</v>
      </c>
      <c r="E882">
        <v>0</v>
      </c>
      <c r="F882" t="s">
        <v>52</v>
      </c>
      <c r="G882">
        <v>1</v>
      </c>
      <c r="H882">
        <v>-5500</v>
      </c>
      <c r="J882">
        <v>0</v>
      </c>
      <c r="L882" t="s">
        <v>166</v>
      </c>
      <c r="M882" t="s">
        <v>254</v>
      </c>
      <c r="N882">
        <v>100</v>
      </c>
      <c r="O882" t="s">
        <v>186</v>
      </c>
      <c r="P882" t="s">
        <v>254</v>
      </c>
      <c r="R882" t="s">
        <v>197</v>
      </c>
      <c r="V882" t="s">
        <v>197</v>
      </c>
      <c r="W882" t="s">
        <v>198</v>
      </c>
      <c r="X882" t="s">
        <v>199</v>
      </c>
      <c r="Y882" t="s">
        <v>199</v>
      </c>
      <c r="Z882" t="s">
        <v>199</v>
      </c>
      <c r="AA882" t="s">
        <v>28</v>
      </c>
      <c r="AD882">
        <v>0</v>
      </c>
      <c r="AE882">
        <v>0</v>
      </c>
    </row>
    <row r="883" spans="1:31">
      <c r="A883" t="s">
        <v>1253</v>
      </c>
      <c r="C883" s="93">
        <v>45081</v>
      </c>
      <c r="D883">
        <v>-1600</v>
      </c>
      <c r="E883">
        <v>0</v>
      </c>
      <c r="F883" t="s">
        <v>52</v>
      </c>
      <c r="G883">
        <v>1</v>
      </c>
      <c r="H883">
        <v>-1600</v>
      </c>
      <c r="J883">
        <v>0</v>
      </c>
      <c r="L883" t="s">
        <v>166</v>
      </c>
      <c r="M883" t="s">
        <v>166</v>
      </c>
      <c r="N883">
        <v>100</v>
      </c>
      <c r="O883" t="s">
        <v>204</v>
      </c>
      <c r="P883" t="s">
        <v>166</v>
      </c>
      <c r="R883" t="s">
        <v>256</v>
      </c>
      <c r="V883" t="s">
        <v>197</v>
      </c>
      <c r="W883" t="s">
        <v>198</v>
      </c>
      <c r="X883" t="s">
        <v>199</v>
      </c>
      <c r="Y883" t="s">
        <v>199</v>
      </c>
      <c r="Z883" t="s">
        <v>199</v>
      </c>
      <c r="AA883" t="s">
        <v>28</v>
      </c>
      <c r="AD883">
        <v>0</v>
      </c>
      <c r="AE883">
        <v>0</v>
      </c>
    </row>
    <row r="884" spans="1:31">
      <c r="A884" t="s">
        <v>1254</v>
      </c>
      <c r="C884" s="93">
        <v>45081</v>
      </c>
      <c r="D884">
        <v>-6000</v>
      </c>
      <c r="E884">
        <v>0</v>
      </c>
      <c r="F884" t="s">
        <v>52</v>
      </c>
      <c r="G884">
        <v>1</v>
      </c>
      <c r="H884">
        <v>-6000</v>
      </c>
      <c r="J884">
        <v>0</v>
      </c>
      <c r="L884" t="s">
        <v>166</v>
      </c>
      <c r="M884" t="s">
        <v>166</v>
      </c>
      <c r="N884">
        <v>100</v>
      </c>
      <c r="O884" t="s">
        <v>175</v>
      </c>
      <c r="P884" t="s">
        <v>166</v>
      </c>
      <c r="R884" t="s">
        <v>197</v>
      </c>
      <c r="V884" t="s">
        <v>197</v>
      </c>
      <c r="W884" t="s">
        <v>198</v>
      </c>
      <c r="X884" t="s">
        <v>199</v>
      </c>
      <c r="Y884" t="s">
        <v>199</v>
      </c>
      <c r="Z884" t="s">
        <v>199</v>
      </c>
      <c r="AA884" t="s">
        <v>28</v>
      </c>
      <c r="AD884">
        <v>0</v>
      </c>
      <c r="AE884">
        <v>0</v>
      </c>
    </row>
    <row r="885" spans="1:31">
      <c r="A885" t="s">
        <v>1255</v>
      </c>
      <c r="C885" s="93">
        <v>45081</v>
      </c>
      <c r="D885">
        <v>-7507.49</v>
      </c>
      <c r="E885">
        <v>0</v>
      </c>
      <c r="F885" t="s">
        <v>52</v>
      </c>
      <c r="G885">
        <v>1</v>
      </c>
      <c r="H885">
        <v>-7507.49</v>
      </c>
      <c r="J885">
        <v>0</v>
      </c>
      <c r="L885" t="s">
        <v>166</v>
      </c>
      <c r="M885" t="s">
        <v>225</v>
      </c>
      <c r="N885">
        <v>100</v>
      </c>
      <c r="O885" t="s">
        <v>167</v>
      </c>
      <c r="P885" t="s">
        <v>225</v>
      </c>
      <c r="R885" t="s">
        <v>259</v>
      </c>
      <c r="V885" t="s">
        <v>260</v>
      </c>
      <c r="W885" t="s">
        <v>198</v>
      </c>
      <c r="X885" t="s">
        <v>199</v>
      </c>
      <c r="Y885" t="s">
        <v>199</v>
      </c>
      <c r="Z885" t="s">
        <v>199</v>
      </c>
      <c r="AA885" t="s">
        <v>28</v>
      </c>
      <c r="AD885">
        <v>0</v>
      </c>
      <c r="AE885">
        <v>0</v>
      </c>
    </row>
    <row r="886" spans="1:31">
      <c r="A886" t="s">
        <v>1256</v>
      </c>
      <c r="C886" s="93">
        <v>45081</v>
      </c>
      <c r="D886">
        <v>-7507.49</v>
      </c>
      <c r="E886">
        <v>0</v>
      </c>
      <c r="F886" t="s">
        <v>52</v>
      </c>
      <c r="G886">
        <v>1</v>
      </c>
      <c r="H886">
        <v>-7507.49</v>
      </c>
      <c r="J886">
        <v>0</v>
      </c>
      <c r="L886" t="s">
        <v>166</v>
      </c>
      <c r="M886" t="s">
        <v>212</v>
      </c>
      <c r="N886">
        <v>100</v>
      </c>
      <c r="O886" t="s">
        <v>16</v>
      </c>
      <c r="P886" t="s">
        <v>212</v>
      </c>
      <c r="R886" t="s">
        <v>262</v>
      </c>
      <c r="V886" t="s">
        <v>260</v>
      </c>
      <c r="W886" t="s">
        <v>198</v>
      </c>
      <c r="X886" t="s">
        <v>199</v>
      </c>
      <c r="Y886" t="s">
        <v>199</v>
      </c>
      <c r="Z886" t="s">
        <v>199</v>
      </c>
      <c r="AA886" t="s">
        <v>28</v>
      </c>
      <c r="AD886">
        <v>0</v>
      </c>
      <c r="AE886">
        <v>0</v>
      </c>
    </row>
    <row r="887" spans="1:31">
      <c r="A887" t="s">
        <v>1257</v>
      </c>
      <c r="C887" s="93">
        <v>45081</v>
      </c>
      <c r="D887">
        <v>-7507.49</v>
      </c>
      <c r="E887">
        <v>0</v>
      </c>
      <c r="F887" t="s">
        <v>52</v>
      </c>
      <c r="G887">
        <v>1</v>
      </c>
      <c r="H887">
        <v>-7507.49</v>
      </c>
      <c r="J887">
        <v>0</v>
      </c>
      <c r="L887" t="s">
        <v>166</v>
      </c>
      <c r="M887" t="s">
        <v>217</v>
      </c>
      <c r="N887">
        <v>100</v>
      </c>
      <c r="O887" t="s">
        <v>186</v>
      </c>
      <c r="P887" t="s">
        <v>217</v>
      </c>
      <c r="R887" t="s">
        <v>260</v>
      </c>
      <c r="V887" t="s">
        <v>260</v>
      </c>
      <c r="W887" t="s">
        <v>198</v>
      </c>
      <c r="X887" t="s">
        <v>199</v>
      </c>
      <c r="Y887" t="s">
        <v>199</v>
      </c>
      <c r="Z887" t="s">
        <v>199</v>
      </c>
      <c r="AA887" t="s">
        <v>28</v>
      </c>
      <c r="AD887">
        <v>0</v>
      </c>
      <c r="AE887">
        <v>0</v>
      </c>
    </row>
    <row r="888" spans="1:31">
      <c r="A888" t="s">
        <v>1258</v>
      </c>
      <c r="C888" s="93">
        <v>45081</v>
      </c>
      <c r="D888">
        <v>-5000</v>
      </c>
      <c r="E888">
        <v>0</v>
      </c>
      <c r="F888" t="s">
        <v>52</v>
      </c>
      <c r="G888">
        <v>1</v>
      </c>
      <c r="H888">
        <v>-5000</v>
      </c>
      <c r="J888">
        <v>0</v>
      </c>
      <c r="L888" t="s">
        <v>166</v>
      </c>
      <c r="M888" t="s">
        <v>265</v>
      </c>
      <c r="N888">
        <v>100</v>
      </c>
      <c r="O888" t="s">
        <v>175</v>
      </c>
      <c r="P888" t="s">
        <v>265</v>
      </c>
      <c r="R888" t="s">
        <v>266</v>
      </c>
      <c r="V888" t="s">
        <v>266</v>
      </c>
      <c r="W888" t="s">
        <v>267</v>
      </c>
      <c r="X888" t="s">
        <v>24</v>
      </c>
      <c r="Y888" t="s">
        <v>268</v>
      </c>
      <c r="Z888" t="s">
        <v>268</v>
      </c>
      <c r="AA888" t="s">
        <v>24</v>
      </c>
      <c r="AD888">
        <v>0</v>
      </c>
      <c r="AE888">
        <v>0</v>
      </c>
    </row>
    <row r="889" spans="1:31">
      <c r="A889" t="s">
        <v>1259</v>
      </c>
      <c r="C889" s="93">
        <v>45080</v>
      </c>
      <c r="D889">
        <v>-262</v>
      </c>
      <c r="E889">
        <v>0</v>
      </c>
      <c r="F889" t="s">
        <v>52</v>
      </c>
      <c r="G889">
        <v>1</v>
      </c>
      <c r="H889">
        <v>-262</v>
      </c>
      <c r="J889">
        <v>0</v>
      </c>
      <c r="L889" t="s">
        <v>166</v>
      </c>
      <c r="M889" t="s">
        <v>166</v>
      </c>
      <c r="N889">
        <v>100</v>
      </c>
      <c r="O889" t="s">
        <v>186</v>
      </c>
      <c r="P889" t="s">
        <v>166</v>
      </c>
      <c r="R889" t="s">
        <v>270</v>
      </c>
      <c r="V889" t="s">
        <v>270</v>
      </c>
      <c r="W889" t="s">
        <v>31</v>
      </c>
      <c r="X889" t="s">
        <v>168</v>
      </c>
      <c r="Y889" t="s">
        <v>168</v>
      </c>
      <c r="Z889" t="s">
        <v>168</v>
      </c>
      <c r="AA889" t="s">
        <v>31</v>
      </c>
      <c r="AD889">
        <v>0</v>
      </c>
      <c r="AE889">
        <v>0</v>
      </c>
    </row>
    <row r="890" spans="1:31">
      <c r="A890" t="s">
        <v>1260</v>
      </c>
      <c r="C890" s="93">
        <v>45080</v>
      </c>
      <c r="D890">
        <v>-1700</v>
      </c>
      <c r="E890">
        <v>0</v>
      </c>
      <c r="F890" t="s">
        <v>52</v>
      </c>
      <c r="G890">
        <v>1</v>
      </c>
      <c r="H890">
        <v>-1700</v>
      </c>
      <c r="J890">
        <v>0</v>
      </c>
      <c r="L890" t="s">
        <v>166</v>
      </c>
      <c r="M890" t="s">
        <v>1261</v>
      </c>
      <c r="N890">
        <v>100</v>
      </c>
      <c r="O890" t="s">
        <v>175</v>
      </c>
      <c r="P890" t="s">
        <v>1261</v>
      </c>
      <c r="R890" t="s">
        <v>1262</v>
      </c>
      <c r="V890" t="s">
        <v>276</v>
      </c>
      <c r="W890" t="s">
        <v>17</v>
      </c>
      <c r="X890" t="s">
        <v>277</v>
      </c>
      <c r="Y890" t="s">
        <v>268</v>
      </c>
      <c r="Z890" t="s">
        <v>268</v>
      </c>
      <c r="AA890" t="s">
        <v>17</v>
      </c>
      <c r="AD890">
        <v>0</v>
      </c>
      <c r="AE890">
        <v>0</v>
      </c>
    </row>
    <row r="891" spans="1:31">
      <c r="A891" t="s">
        <v>1263</v>
      </c>
      <c r="C891" s="93">
        <v>45080</v>
      </c>
      <c r="D891">
        <v>-5000</v>
      </c>
      <c r="E891">
        <v>0</v>
      </c>
      <c r="F891" t="s">
        <v>52</v>
      </c>
      <c r="G891">
        <v>1</v>
      </c>
      <c r="H891">
        <v>-5000</v>
      </c>
      <c r="J891">
        <v>0</v>
      </c>
      <c r="L891" t="s">
        <v>166</v>
      </c>
      <c r="M891" t="s">
        <v>279</v>
      </c>
      <c r="N891">
        <v>100</v>
      </c>
      <c r="O891" t="s">
        <v>175</v>
      </c>
      <c r="P891" t="s">
        <v>279</v>
      </c>
      <c r="R891" t="s">
        <v>280</v>
      </c>
      <c r="V891" t="s">
        <v>281</v>
      </c>
      <c r="W891" t="s">
        <v>282</v>
      </c>
      <c r="X891" t="s">
        <v>283</v>
      </c>
      <c r="Y891" t="s">
        <v>268</v>
      </c>
      <c r="Z891" t="s">
        <v>268</v>
      </c>
      <c r="AA891" t="s">
        <v>23</v>
      </c>
      <c r="AD891">
        <v>0</v>
      </c>
      <c r="AE891">
        <v>0</v>
      </c>
    </row>
    <row r="892" spans="1:31">
      <c r="A892" t="s">
        <v>1264</v>
      </c>
      <c r="C892" s="93">
        <v>45079</v>
      </c>
      <c r="D892">
        <v>-5500</v>
      </c>
      <c r="E892">
        <v>0</v>
      </c>
      <c r="F892" t="s">
        <v>52</v>
      </c>
      <c r="G892">
        <v>1</v>
      </c>
      <c r="H892">
        <v>-5500</v>
      </c>
      <c r="J892">
        <v>0</v>
      </c>
      <c r="L892" t="s">
        <v>166</v>
      </c>
      <c r="M892" t="s">
        <v>285</v>
      </c>
      <c r="N892">
        <v>100</v>
      </c>
      <c r="O892" t="s">
        <v>175</v>
      </c>
      <c r="P892" t="s">
        <v>285</v>
      </c>
      <c r="R892" t="s">
        <v>286</v>
      </c>
      <c r="U892" t="s">
        <v>287</v>
      </c>
      <c r="V892" t="s">
        <v>286</v>
      </c>
      <c r="W892" t="s">
        <v>288</v>
      </c>
      <c r="X892" t="s">
        <v>289</v>
      </c>
      <c r="Y892" t="s">
        <v>290</v>
      </c>
      <c r="Z892" t="s">
        <v>290</v>
      </c>
      <c r="AA892" t="s">
        <v>26</v>
      </c>
      <c r="AD892">
        <v>0</v>
      </c>
      <c r="AE892">
        <v>0</v>
      </c>
    </row>
    <row r="893" spans="1:31">
      <c r="A893" t="s">
        <v>1265</v>
      </c>
      <c r="C893" s="93">
        <v>45078</v>
      </c>
      <c r="D893">
        <v>-120</v>
      </c>
      <c r="E893">
        <v>0</v>
      </c>
      <c r="F893" t="s">
        <v>52</v>
      </c>
      <c r="G893">
        <v>1</v>
      </c>
      <c r="H893">
        <v>-120</v>
      </c>
      <c r="J893">
        <v>0</v>
      </c>
      <c r="L893" t="s">
        <v>166</v>
      </c>
      <c r="M893" t="s">
        <v>292</v>
      </c>
      <c r="N893">
        <v>100</v>
      </c>
      <c r="O893" t="s">
        <v>204</v>
      </c>
      <c r="P893" t="s">
        <v>292</v>
      </c>
      <c r="R893" t="s">
        <v>1266</v>
      </c>
      <c r="V893" t="s">
        <v>294</v>
      </c>
      <c r="W893" t="s">
        <v>31</v>
      </c>
      <c r="X893" t="s">
        <v>168</v>
      </c>
      <c r="Y893" t="s">
        <v>168</v>
      </c>
      <c r="Z893" t="s">
        <v>168</v>
      </c>
      <c r="AA893" t="s">
        <v>31</v>
      </c>
      <c r="AD893">
        <v>0</v>
      </c>
      <c r="AE893">
        <v>0</v>
      </c>
    </row>
    <row r="894" spans="1:31">
      <c r="A894" t="s">
        <v>1267</v>
      </c>
      <c r="C894" s="93">
        <v>45078</v>
      </c>
      <c r="D894">
        <v>-1700</v>
      </c>
      <c r="E894">
        <v>0</v>
      </c>
      <c r="F894" t="s">
        <v>52</v>
      </c>
      <c r="G894">
        <v>1</v>
      </c>
      <c r="H894">
        <v>-1700</v>
      </c>
      <c r="J894">
        <v>0</v>
      </c>
      <c r="L894" t="s">
        <v>166</v>
      </c>
      <c r="M894" t="s">
        <v>296</v>
      </c>
      <c r="N894">
        <v>100</v>
      </c>
      <c r="O894" t="s">
        <v>175</v>
      </c>
      <c r="P894" t="s">
        <v>296</v>
      </c>
      <c r="R894" t="s">
        <v>297</v>
      </c>
      <c r="V894" t="s">
        <v>298</v>
      </c>
      <c r="W894" t="s">
        <v>31</v>
      </c>
      <c r="X894" t="s">
        <v>168</v>
      </c>
      <c r="Y894" t="s">
        <v>168</v>
      </c>
      <c r="Z894" t="s">
        <v>168</v>
      </c>
      <c r="AA894" t="s">
        <v>31</v>
      </c>
      <c r="AD894">
        <v>0</v>
      </c>
      <c r="AE894">
        <v>0</v>
      </c>
    </row>
    <row r="895" spans="1:31">
      <c r="A895" t="s">
        <v>1268</v>
      </c>
      <c r="C895" s="93">
        <v>45077</v>
      </c>
      <c r="D895">
        <v>-400</v>
      </c>
      <c r="E895">
        <v>0</v>
      </c>
      <c r="F895" t="s">
        <v>52</v>
      </c>
      <c r="G895">
        <v>1</v>
      </c>
      <c r="H895">
        <v>-400</v>
      </c>
      <c r="J895">
        <v>0</v>
      </c>
      <c r="L895" t="s">
        <v>166</v>
      </c>
      <c r="M895" t="s">
        <v>300</v>
      </c>
      <c r="N895">
        <v>100</v>
      </c>
      <c r="O895" t="s">
        <v>175</v>
      </c>
      <c r="P895" t="s">
        <v>300</v>
      </c>
      <c r="R895" t="s">
        <v>301</v>
      </c>
      <c r="V895" t="s">
        <v>302</v>
      </c>
      <c r="W895" t="s">
        <v>178</v>
      </c>
      <c r="X895" t="s">
        <v>179</v>
      </c>
      <c r="Y895" t="s">
        <v>180</v>
      </c>
      <c r="Z895" t="s">
        <v>180</v>
      </c>
      <c r="AA895" t="s">
        <v>20</v>
      </c>
      <c r="AD895">
        <v>0</v>
      </c>
      <c r="AE895">
        <v>0</v>
      </c>
    </row>
    <row r="896" spans="1:31">
      <c r="A896" t="s">
        <v>1269</v>
      </c>
      <c r="C896" s="93">
        <v>45077</v>
      </c>
      <c r="D896">
        <v>-1700</v>
      </c>
      <c r="E896">
        <v>0</v>
      </c>
      <c r="F896" t="s">
        <v>52</v>
      </c>
      <c r="G896">
        <v>1</v>
      </c>
      <c r="H896">
        <v>-1700</v>
      </c>
      <c r="J896">
        <v>0</v>
      </c>
      <c r="L896" t="s">
        <v>166</v>
      </c>
      <c r="M896" t="s">
        <v>296</v>
      </c>
      <c r="N896">
        <v>100</v>
      </c>
      <c r="O896" t="s">
        <v>175</v>
      </c>
      <c r="P896" t="s">
        <v>296</v>
      </c>
      <c r="R896" t="s">
        <v>297</v>
      </c>
      <c r="V896" t="s">
        <v>298</v>
      </c>
      <c r="W896" t="s">
        <v>31</v>
      </c>
      <c r="X896" t="s">
        <v>168</v>
      </c>
      <c r="Y896" t="s">
        <v>168</v>
      </c>
      <c r="Z896" t="s">
        <v>168</v>
      </c>
      <c r="AA896" t="s">
        <v>31</v>
      </c>
      <c r="AD896">
        <v>0</v>
      </c>
      <c r="AE896">
        <v>0</v>
      </c>
    </row>
    <row r="897" spans="1:31">
      <c r="A897" t="s">
        <v>1270</v>
      </c>
      <c r="C897" s="93">
        <v>45077</v>
      </c>
      <c r="D897">
        <v>-327.64999999999998</v>
      </c>
      <c r="E897">
        <v>0</v>
      </c>
      <c r="F897" t="s">
        <v>52</v>
      </c>
      <c r="G897">
        <v>1</v>
      </c>
      <c r="H897">
        <v>-327.64999999999998</v>
      </c>
      <c r="J897">
        <v>0</v>
      </c>
      <c r="L897" t="s">
        <v>166</v>
      </c>
      <c r="M897" t="s">
        <v>279</v>
      </c>
      <c r="N897">
        <v>100</v>
      </c>
      <c r="O897" t="s">
        <v>175</v>
      </c>
      <c r="P897" t="s">
        <v>279</v>
      </c>
      <c r="R897" t="s">
        <v>1271</v>
      </c>
      <c r="V897" t="s">
        <v>281</v>
      </c>
      <c r="W897" t="s">
        <v>282</v>
      </c>
      <c r="X897" t="s">
        <v>283</v>
      </c>
      <c r="Y897" t="s">
        <v>268</v>
      </c>
      <c r="Z897" t="s">
        <v>268</v>
      </c>
      <c r="AA897" t="s">
        <v>23</v>
      </c>
      <c r="AD897">
        <v>0</v>
      </c>
      <c r="AE897">
        <v>0</v>
      </c>
    </row>
    <row r="898" spans="1:31">
      <c r="A898" t="s">
        <v>1272</v>
      </c>
      <c r="C898" s="93">
        <v>45077</v>
      </c>
      <c r="D898">
        <v>-3000</v>
      </c>
      <c r="E898">
        <v>0</v>
      </c>
      <c r="F898" t="s">
        <v>52</v>
      </c>
      <c r="G898">
        <v>1</v>
      </c>
      <c r="H898">
        <v>-3000</v>
      </c>
      <c r="J898">
        <v>0</v>
      </c>
      <c r="L898" t="s">
        <v>166</v>
      </c>
      <c r="M898" t="s">
        <v>279</v>
      </c>
      <c r="N898">
        <v>100</v>
      </c>
      <c r="O898" t="s">
        <v>175</v>
      </c>
      <c r="P898" t="s">
        <v>279</v>
      </c>
      <c r="R898" t="s">
        <v>1273</v>
      </c>
      <c r="V898" t="s">
        <v>1274</v>
      </c>
      <c r="W898" t="s">
        <v>1275</v>
      </c>
      <c r="X898" t="s">
        <v>283</v>
      </c>
      <c r="Y898" t="s">
        <v>268</v>
      </c>
      <c r="Z898" t="s">
        <v>268</v>
      </c>
      <c r="AA898" t="s">
        <v>23</v>
      </c>
      <c r="AD898">
        <v>0</v>
      </c>
      <c r="AE898">
        <v>0</v>
      </c>
    </row>
    <row r="899" spans="1:31">
      <c r="A899" t="s">
        <v>1276</v>
      </c>
      <c r="C899" s="93">
        <v>45076</v>
      </c>
      <c r="D899">
        <v>-3000</v>
      </c>
      <c r="E899">
        <v>0</v>
      </c>
      <c r="F899" t="s">
        <v>52</v>
      </c>
      <c r="G899">
        <v>1</v>
      </c>
      <c r="H899">
        <v>-3000</v>
      </c>
      <c r="J899">
        <v>0</v>
      </c>
      <c r="L899" t="s">
        <v>166</v>
      </c>
      <c r="M899" t="s">
        <v>345</v>
      </c>
      <c r="N899">
        <v>100</v>
      </c>
      <c r="O899" t="s">
        <v>175</v>
      </c>
      <c r="P899" t="s">
        <v>345</v>
      </c>
      <c r="R899" t="s">
        <v>1277</v>
      </c>
      <c r="V899" t="s">
        <v>393</v>
      </c>
      <c r="W899" t="s">
        <v>348</v>
      </c>
      <c r="X899" t="s">
        <v>349</v>
      </c>
      <c r="Y899" t="s">
        <v>349</v>
      </c>
      <c r="Z899" t="s">
        <v>349</v>
      </c>
      <c r="AA899" t="s">
        <v>27</v>
      </c>
      <c r="AD899">
        <v>0</v>
      </c>
      <c r="AE899">
        <v>0</v>
      </c>
    </row>
    <row r="900" spans="1:31">
      <c r="A900" t="s">
        <v>1278</v>
      </c>
      <c r="C900" s="93">
        <v>45076</v>
      </c>
      <c r="D900">
        <v>-1058.56</v>
      </c>
      <c r="E900">
        <v>0</v>
      </c>
      <c r="F900" t="s">
        <v>52</v>
      </c>
      <c r="G900">
        <v>1</v>
      </c>
      <c r="H900">
        <v>-1058.56</v>
      </c>
      <c r="J900">
        <v>0</v>
      </c>
      <c r="L900" t="s">
        <v>166</v>
      </c>
      <c r="M900" t="s">
        <v>166</v>
      </c>
      <c r="N900">
        <v>100</v>
      </c>
      <c r="O900" t="s">
        <v>175</v>
      </c>
      <c r="P900" t="s">
        <v>166</v>
      </c>
      <c r="R900" t="s">
        <v>308</v>
      </c>
      <c r="V900" t="s">
        <v>309</v>
      </c>
      <c r="W900" t="s">
        <v>309</v>
      </c>
      <c r="X900" t="s">
        <v>309</v>
      </c>
      <c r="Y900" t="s">
        <v>310</v>
      </c>
      <c r="Z900" t="s">
        <v>310</v>
      </c>
      <c r="AA900" t="s">
        <v>25</v>
      </c>
      <c r="AD900">
        <v>0</v>
      </c>
      <c r="AE900">
        <v>0</v>
      </c>
    </row>
    <row r="901" spans="1:31">
      <c r="A901" t="s">
        <v>1279</v>
      </c>
      <c r="C901" s="93">
        <v>45076</v>
      </c>
      <c r="D901">
        <v>-9532.0499999999993</v>
      </c>
      <c r="E901">
        <v>0</v>
      </c>
      <c r="F901" t="s">
        <v>52</v>
      </c>
      <c r="G901">
        <v>1</v>
      </c>
      <c r="H901">
        <v>-9532.0499999999993</v>
      </c>
      <c r="J901">
        <v>0</v>
      </c>
      <c r="L901" t="s">
        <v>166</v>
      </c>
      <c r="M901" t="s">
        <v>166</v>
      </c>
      <c r="N901">
        <v>100</v>
      </c>
      <c r="O901" t="s">
        <v>16</v>
      </c>
      <c r="P901" t="s">
        <v>166</v>
      </c>
      <c r="R901" t="s">
        <v>312</v>
      </c>
      <c r="V901" t="s">
        <v>313</v>
      </c>
      <c r="W901" t="s">
        <v>313</v>
      </c>
      <c r="X901" t="s">
        <v>313</v>
      </c>
      <c r="Y901" t="s">
        <v>310</v>
      </c>
      <c r="Z901" t="s">
        <v>310</v>
      </c>
      <c r="AA901" t="s">
        <v>16</v>
      </c>
      <c r="AD901">
        <v>0</v>
      </c>
      <c r="AE901">
        <v>0</v>
      </c>
    </row>
    <row r="902" spans="1:31">
      <c r="A902" t="s">
        <v>1280</v>
      </c>
      <c r="C902" s="93">
        <v>45076</v>
      </c>
      <c r="D902">
        <v>-2000</v>
      </c>
      <c r="E902">
        <v>0</v>
      </c>
      <c r="F902" t="s">
        <v>52</v>
      </c>
      <c r="G902">
        <v>1</v>
      </c>
      <c r="H902">
        <v>-2000</v>
      </c>
      <c r="J902">
        <v>0</v>
      </c>
      <c r="L902" t="s">
        <v>166</v>
      </c>
      <c r="M902" t="s">
        <v>166</v>
      </c>
      <c r="N902">
        <v>100</v>
      </c>
      <c r="O902" t="s">
        <v>175</v>
      </c>
      <c r="P902" t="s">
        <v>166</v>
      </c>
      <c r="R902" t="s">
        <v>315</v>
      </c>
      <c r="V902" t="s">
        <v>316</v>
      </c>
      <c r="W902" t="s">
        <v>316</v>
      </c>
      <c r="X902" t="s">
        <v>316</v>
      </c>
      <c r="Y902" t="s">
        <v>310</v>
      </c>
      <c r="Z902" t="s">
        <v>310</v>
      </c>
      <c r="AA902" t="s">
        <v>19</v>
      </c>
      <c r="AD902">
        <v>0</v>
      </c>
      <c r="AE902">
        <v>0</v>
      </c>
    </row>
    <row r="903" spans="1:31">
      <c r="A903" t="s">
        <v>1281</v>
      </c>
      <c r="C903" s="93">
        <v>45076</v>
      </c>
      <c r="D903">
        <v>-8065</v>
      </c>
      <c r="E903">
        <v>0</v>
      </c>
      <c r="F903" t="s">
        <v>52</v>
      </c>
      <c r="G903">
        <v>1</v>
      </c>
      <c r="H903">
        <v>-8065</v>
      </c>
      <c r="J903">
        <v>0</v>
      </c>
      <c r="L903" t="s">
        <v>166</v>
      </c>
      <c r="M903" t="s">
        <v>166</v>
      </c>
      <c r="N903">
        <v>100</v>
      </c>
      <c r="O903" t="s">
        <v>175</v>
      </c>
      <c r="P903" t="s">
        <v>166</v>
      </c>
      <c r="R903" t="s">
        <v>1282</v>
      </c>
      <c r="V903" t="s">
        <v>1283</v>
      </c>
      <c r="W903" t="s">
        <v>1284</v>
      </c>
      <c r="X903" t="s">
        <v>277</v>
      </c>
      <c r="Y903" t="s">
        <v>268</v>
      </c>
      <c r="Z903" t="s">
        <v>268</v>
      </c>
      <c r="AA903" t="s">
        <v>23</v>
      </c>
      <c r="AD903">
        <v>0</v>
      </c>
      <c r="AE903">
        <v>0</v>
      </c>
    </row>
    <row r="904" spans="1:31">
      <c r="A904" t="s">
        <v>1285</v>
      </c>
      <c r="C904" s="93">
        <v>45076</v>
      </c>
      <c r="D904">
        <v>-9190</v>
      </c>
      <c r="E904">
        <v>0</v>
      </c>
      <c r="F904" t="s">
        <v>52</v>
      </c>
      <c r="G904">
        <v>1</v>
      </c>
      <c r="H904">
        <v>-9190</v>
      </c>
      <c r="J904">
        <v>0</v>
      </c>
      <c r="L904" t="s">
        <v>166</v>
      </c>
      <c r="M904" t="s">
        <v>166</v>
      </c>
      <c r="N904">
        <v>100</v>
      </c>
      <c r="O904" t="s">
        <v>24</v>
      </c>
      <c r="P904" t="s">
        <v>166</v>
      </c>
      <c r="R904" t="s">
        <v>1286</v>
      </c>
      <c r="V904" t="s">
        <v>319</v>
      </c>
      <c r="W904" t="s">
        <v>319</v>
      </c>
      <c r="X904" t="s">
        <v>319</v>
      </c>
      <c r="Y904" t="s">
        <v>310</v>
      </c>
      <c r="Z904" t="s">
        <v>310</v>
      </c>
      <c r="AA904" t="s">
        <v>24</v>
      </c>
      <c r="AD904">
        <v>0</v>
      </c>
      <c r="AE904">
        <v>0</v>
      </c>
    </row>
    <row r="905" spans="1:31">
      <c r="A905" t="s">
        <v>1287</v>
      </c>
      <c r="C905" s="93">
        <v>45076</v>
      </c>
      <c r="D905">
        <v>-124</v>
      </c>
      <c r="E905">
        <v>0</v>
      </c>
      <c r="F905" t="s">
        <v>52</v>
      </c>
      <c r="G905">
        <v>1</v>
      </c>
      <c r="H905">
        <v>-124</v>
      </c>
      <c r="J905">
        <v>0</v>
      </c>
      <c r="L905" t="s">
        <v>166</v>
      </c>
      <c r="M905" t="s">
        <v>321</v>
      </c>
      <c r="N905">
        <v>100</v>
      </c>
      <c r="O905" t="s">
        <v>230</v>
      </c>
      <c r="P905" t="s">
        <v>321</v>
      </c>
      <c r="R905" t="s">
        <v>322</v>
      </c>
      <c r="V905" t="s">
        <v>323</v>
      </c>
      <c r="W905" t="s">
        <v>31</v>
      </c>
      <c r="X905" t="s">
        <v>168</v>
      </c>
      <c r="Y905" t="s">
        <v>168</v>
      </c>
      <c r="Z905" t="s">
        <v>168</v>
      </c>
      <c r="AA905" t="s">
        <v>31</v>
      </c>
      <c r="AD905">
        <v>0</v>
      </c>
      <c r="AE905">
        <v>0</v>
      </c>
    </row>
    <row r="906" spans="1:31">
      <c r="A906" t="s">
        <v>1288</v>
      </c>
      <c r="C906" s="93">
        <v>45076</v>
      </c>
      <c r="D906">
        <v>-500</v>
      </c>
      <c r="E906">
        <v>0</v>
      </c>
      <c r="F906" t="s">
        <v>52</v>
      </c>
      <c r="G906">
        <v>1</v>
      </c>
      <c r="H906">
        <v>-500</v>
      </c>
      <c r="J906">
        <v>0</v>
      </c>
      <c r="L906" t="s">
        <v>166</v>
      </c>
      <c r="M906" t="s">
        <v>325</v>
      </c>
      <c r="N906">
        <v>100</v>
      </c>
      <c r="O906" t="s">
        <v>167</v>
      </c>
      <c r="P906" t="s">
        <v>325</v>
      </c>
      <c r="R906" t="s">
        <v>326</v>
      </c>
      <c r="V906" t="s">
        <v>326</v>
      </c>
      <c r="W906" t="s">
        <v>31</v>
      </c>
      <c r="X906" t="s">
        <v>168</v>
      </c>
      <c r="Y906" t="s">
        <v>168</v>
      </c>
      <c r="Z906" t="s">
        <v>168</v>
      </c>
      <c r="AA906" t="s">
        <v>31</v>
      </c>
      <c r="AD906">
        <v>0</v>
      </c>
      <c r="AE906">
        <v>0</v>
      </c>
    </row>
    <row r="907" spans="1:31">
      <c r="A907" t="s">
        <v>1289</v>
      </c>
      <c r="C907" s="93">
        <v>45075</v>
      </c>
      <c r="D907">
        <v>-13000</v>
      </c>
      <c r="E907">
        <v>0</v>
      </c>
      <c r="F907" t="s">
        <v>52</v>
      </c>
      <c r="G907">
        <v>1</v>
      </c>
      <c r="H907">
        <v>-13000</v>
      </c>
      <c r="J907">
        <v>0</v>
      </c>
      <c r="L907" t="s">
        <v>166</v>
      </c>
      <c r="M907" t="s">
        <v>304</v>
      </c>
      <c r="N907">
        <v>100</v>
      </c>
      <c r="O907" t="s">
        <v>175</v>
      </c>
      <c r="P907" t="s">
        <v>304</v>
      </c>
      <c r="R907" t="s">
        <v>305</v>
      </c>
      <c r="V907" t="s">
        <v>306</v>
      </c>
      <c r="W907" t="s">
        <v>178</v>
      </c>
      <c r="X907" t="s">
        <v>179</v>
      </c>
      <c r="Y907" t="s">
        <v>180</v>
      </c>
      <c r="Z907" t="s">
        <v>180</v>
      </c>
      <c r="AA907" t="s">
        <v>20</v>
      </c>
      <c r="AD907">
        <v>0</v>
      </c>
      <c r="AE907">
        <v>0</v>
      </c>
    </row>
    <row r="908" spans="1:31">
      <c r="A908" t="s">
        <v>1290</v>
      </c>
      <c r="C908" s="93">
        <v>45074</v>
      </c>
      <c r="D908">
        <v>-611.38</v>
      </c>
      <c r="E908">
        <v>0</v>
      </c>
      <c r="F908" t="s">
        <v>52</v>
      </c>
      <c r="G908">
        <v>1</v>
      </c>
      <c r="H908">
        <v>-611.38</v>
      </c>
      <c r="J908">
        <v>0</v>
      </c>
      <c r="L908" t="s">
        <v>166</v>
      </c>
      <c r="M908" t="s">
        <v>328</v>
      </c>
      <c r="N908">
        <v>100</v>
      </c>
      <c r="O908" t="s">
        <v>16</v>
      </c>
      <c r="P908" t="s">
        <v>328</v>
      </c>
      <c r="R908" t="s">
        <v>329</v>
      </c>
      <c r="V908" t="s">
        <v>329</v>
      </c>
      <c r="W908" t="s">
        <v>31</v>
      </c>
      <c r="X908" t="s">
        <v>168</v>
      </c>
      <c r="Y908" t="s">
        <v>168</v>
      </c>
      <c r="Z908" t="s">
        <v>168</v>
      </c>
      <c r="AA908" t="s">
        <v>31</v>
      </c>
      <c r="AD908">
        <v>0</v>
      </c>
      <c r="AE908">
        <v>0</v>
      </c>
    </row>
    <row r="909" spans="1:31">
      <c r="A909" t="s">
        <v>1291</v>
      </c>
      <c r="C909" s="93">
        <v>45072</v>
      </c>
      <c r="D909">
        <v>-811.37</v>
      </c>
      <c r="E909">
        <v>0</v>
      </c>
      <c r="F909" t="s">
        <v>52</v>
      </c>
      <c r="G909">
        <v>1</v>
      </c>
      <c r="H909">
        <v>-811.37</v>
      </c>
      <c r="J909">
        <v>0</v>
      </c>
      <c r="L909" t="s">
        <v>166</v>
      </c>
      <c r="M909" t="s">
        <v>331</v>
      </c>
      <c r="N909">
        <v>100</v>
      </c>
      <c r="O909" t="s">
        <v>16</v>
      </c>
      <c r="P909" t="s">
        <v>331</v>
      </c>
      <c r="R909" t="s">
        <v>332</v>
      </c>
      <c r="V909" t="s">
        <v>332</v>
      </c>
      <c r="W909" t="s">
        <v>31</v>
      </c>
      <c r="X909" t="s">
        <v>168</v>
      </c>
      <c r="Y909" t="s">
        <v>168</v>
      </c>
      <c r="Z909" t="s">
        <v>168</v>
      </c>
      <c r="AA909" t="s">
        <v>31</v>
      </c>
      <c r="AD909">
        <v>0</v>
      </c>
      <c r="AE909">
        <v>0</v>
      </c>
    </row>
    <row r="910" spans="1:31">
      <c r="A910" t="s">
        <v>1292</v>
      </c>
      <c r="C910" s="93">
        <v>45068</v>
      </c>
      <c r="D910">
        <v>-184.27</v>
      </c>
      <c r="E910">
        <v>0</v>
      </c>
      <c r="F910" t="s">
        <v>52</v>
      </c>
      <c r="G910">
        <v>1</v>
      </c>
      <c r="H910">
        <v>-184.27</v>
      </c>
      <c r="J910">
        <v>0</v>
      </c>
      <c r="L910" t="s">
        <v>166</v>
      </c>
      <c r="M910" t="s">
        <v>334</v>
      </c>
      <c r="N910">
        <v>100</v>
      </c>
      <c r="O910" t="s">
        <v>16</v>
      </c>
      <c r="P910" t="s">
        <v>334</v>
      </c>
      <c r="R910" t="s">
        <v>335</v>
      </c>
      <c r="V910" t="s">
        <v>335</v>
      </c>
      <c r="W910" t="s">
        <v>31</v>
      </c>
      <c r="X910" t="s">
        <v>168</v>
      </c>
      <c r="Y910" t="s">
        <v>168</v>
      </c>
      <c r="Z910" t="s">
        <v>168</v>
      </c>
      <c r="AA910" t="s">
        <v>31</v>
      </c>
      <c r="AD910">
        <v>0</v>
      </c>
      <c r="AE910">
        <v>0</v>
      </c>
    </row>
    <row r="911" spans="1:31">
      <c r="A911" t="s">
        <v>1293</v>
      </c>
      <c r="C911" s="93">
        <v>45068</v>
      </c>
      <c r="D911">
        <v>-52.8</v>
      </c>
      <c r="E911">
        <v>0</v>
      </c>
      <c r="F911" t="s">
        <v>52</v>
      </c>
      <c r="G911">
        <v>1</v>
      </c>
      <c r="H911">
        <v>-52.8</v>
      </c>
      <c r="J911">
        <v>0</v>
      </c>
      <c r="L911" t="s">
        <v>166</v>
      </c>
      <c r="M911" t="s">
        <v>192</v>
      </c>
      <c r="N911">
        <v>100</v>
      </c>
      <c r="O911" t="s">
        <v>167</v>
      </c>
      <c r="P911" t="s">
        <v>192</v>
      </c>
      <c r="R911" t="s">
        <v>337</v>
      </c>
      <c r="V911" t="s">
        <v>194</v>
      </c>
      <c r="W911" t="s">
        <v>31</v>
      </c>
      <c r="X911" t="s">
        <v>168</v>
      </c>
      <c r="Y911" t="s">
        <v>168</v>
      </c>
      <c r="Z911" t="s">
        <v>168</v>
      </c>
      <c r="AA911" t="s">
        <v>31</v>
      </c>
      <c r="AD911">
        <v>0</v>
      </c>
      <c r="AE911">
        <v>0</v>
      </c>
    </row>
    <row r="912" spans="1:31">
      <c r="A912" t="s">
        <v>1294</v>
      </c>
      <c r="C912" s="93">
        <v>45068</v>
      </c>
      <c r="D912">
        <v>-1000</v>
      </c>
      <c r="E912">
        <v>0</v>
      </c>
      <c r="F912" t="s">
        <v>52</v>
      </c>
      <c r="G912">
        <v>1</v>
      </c>
      <c r="H912">
        <v>-1000</v>
      </c>
      <c r="J912">
        <v>0</v>
      </c>
      <c r="L912" t="s">
        <v>166</v>
      </c>
      <c r="M912" t="s">
        <v>339</v>
      </c>
      <c r="N912">
        <v>100</v>
      </c>
      <c r="O912" t="s">
        <v>186</v>
      </c>
      <c r="P912" t="s">
        <v>339</v>
      </c>
      <c r="R912" t="s">
        <v>340</v>
      </c>
      <c r="V912" t="s">
        <v>340</v>
      </c>
      <c r="W912" t="s">
        <v>31</v>
      </c>
      <c r="X912" t="s">
        <v>168</v>
      </c>
      <c r="Y912" t="s">
        <v>168</v>
      </c>
      <c r="Z912" t="s">
        <v>168</v>
      </c>
      <c r="AA912" t="s">
        <v>31</v>
      </c>
      <c r="AD912">
        <v>0</v>
      </c>
      <c r="AE912">
        <v>0</v>
      </c>
    </row>
    <row r="913" spans="1:31">
      <c r="A913" t="s">
        <v>1295</v>
      </c>
      <c r="C913" s="93">
        <v>45066</v>
      </c>
      <c r="D913">
        <v>-622.63</v>
      </c>
      <c r="E913">
        <v>0</v>
      </c>
      <c r="F913" t="s">
        <v>52</v>
      </c>
      <c r="G913">
        <v>1</v>
      </c>
      <c r="H913">
        <v>-622.63</v>
      </c>
      <c r="J913">
        <v>0</v>
      </c>
      <c r="L913" t="s">
        <v>166</v>
      </c>
      <c r="M913" t="s">
        <v>342</v>
      </c>
      <c r="N913">
        <v>100</v>
      </c>
      <c r="P913" t="s">
        <v>342</v>
      </c>
      <c r="R913" t="s">
        <v>343</v>
      </c>
      <c r="V913" t="s">
        <v>343</v>
      </c>
      <c r="W913" t="s">
        <v>31</v>
      </c>
      <c r="X913" t="s">
        <v>168</v>
      </c>
      <c r="Y913" t="s">
        <v>168</v>
      </c>
      <c r="Z913" t="s">
        <v>168</v>
      </c>
      <c r="AA913" t="s">
        <v>31</v>
      </c>
      <c r="AD913">
        <v>0</v>
      </c>
      <c r="AE913">
        <v>0</v>
      </c>
    </row>
    <row r="914" spans="1:31">
      <c r="A914" t="s">
        <v>1296</v>
      </c>
      <c r="C914" s="93">
        <v>45066</v>
      </c>
      <c r="D914">
        <v>-6980.61</v>
      </c>
      <c r="E914">
        <v>0</v>
      </c>
      <c r="F914" t="s">
        <v>52</v>
      </c>
      <c r="G914">
        <v>1</v>
      </c>
      <c r="H914">
        <v>-6980.61</v>
      </c>
      <c r="J914">
        <v>0</v>
      </c>
      <c r="L914" t="s">
        <v>166</v>
      </c>
      <c r="M914" t="s">
        <v>345</v>
      </c>
      <c r="N914">
        <v>100</v>
      </c>
      <c r="O914" t="s">
        <v>175</v>
      </c>
      <c r="P914" t="s">
        <v>345</v>
      </c>
      <c r="R914" t="s">
        <v>346</v>
      </c>
      <c r="V914" t="s">
        <v>347</v>
      </c>
      <c r="W914" t="s">
        <v>348</v>
      </c>
      <c r="X914" t="s">
        <v>349</v>
      </c>
      <c r="Y914" t="s">
        <v>349</v>
      </c>
      <c r="Z914" t="s">
        <v>349</v>
      </c>
      <c r="AA914" t="s">
        <v>28</v>
      </c>
      <c r="AD914">
        <v>0</v>
      </c>
      <c r="AE914">
        <v>0</v>
      </c>
    </row>
    <row r="915" spans="1:31">
      <c r="A915" t="s">
        <v>1297</v>
      </c>
      <c r="C915" s="93">
        <v>45066</v>
      </c>
      <c r="D915">
        <v>-1009.8</v>
      </c>
      <c r="E915">
        <v>0</v>
      </c>
      <c r="F915" t="s">
        <v>52</v>
      </c>
      <c r="G915">
        <v>1</v>
      </c>
      <c r="H915">
        <v>-1009.8</v>
      </c>
      <c r="J915">
        <v>0</v>
      </c>
      <c r="L915" t="s">
        <v>166</v>
      </c>
      <c r="M915" t="s">
        <v>345</v>
      </c>
      <c r="N915">
        <v>100</v>
      </c>
      <c r="O915" t="s">
        <v>175</v>
      </c>
      <c r="P915" t="s">
        <v>345</v>
      </c>
      <c r="R915" t="s">
        <v>1298</v>
      </c>
      <c r="V915" t="s">
        <v>1299</v>
      </c>
      <c r="W915" t="s">
        <v>348</v>
      </c>
      <c r="X915" t="s">
        <v>349</v>
      </c>
      <c r="Y915" t="s">
        <v>349</v>
      </c>
      <c r="Z915" t="s">
        <v>349</v>
      </c>
      <c r="AA915" t="s">
        <v>21</v>
      </c>
      <c r="AD915">
        <v>0</v>
      </c>
      <c r="AE915">
        <v>0</v>
      </c>
    </row>
    <row r="916" spans="1:31">
      <c r="A916" t="s">
        <v>1300</v>
      </c>
      <c r="C916" s="93">
        <v>45066</v>
      </c>
      <c r="D916">
        <v>-553.51</v>
      </c>
      <c r="E916">
        <v>0</v>
      </c>
      <c r="F916" t="s">
        <v>52</v>
      </c>
      <c r="G916">
        <v>1</v>
      </c>
      <c r="H916">
        <v>-553.51</v>
      </c>
      <c r="J916">
        <v>0</v>
      </c>
      <c r="L916" t="s">
        <v>166</v>
      </c>
      <c r="M916" t="s">
        <v>345</v>
      </c>
      <c r="N916">
        <v>100</v>
      </c>
      <c r="O916" t="s">
        <v>175</v>
      </c>
      <c r="P916" t="s">
        <v>345</v>
      </c>
      <c r="R916" t="s">
        <v>351</v>
      </c>
      <c r="V916" t="s">
        <v>281</v>
      </c>
      <c r="W916" t="s">
        <v>282</v>
      </c>
      <c r="X916" t="s">
        <v>283</v>
      </c>
      <c r="Y916" t="s">
        <v>268</v>
      </c>
      <c r="Z916" t="s">
        <v>268</v>
      </c>
      <c r="AA916" t="s">
        <v>23</v>
      </c>
      <c r="AD916">
        <v>0</v>
      </c>
      <c r="AE916">
        <v>0</v>
      </c>
    </row>
    <row r="917" spans="1:31">
      <c r="A917" t="s">
        <v>1301</v>
      </c>
      <c r="C917" s="93">
        <v>45066</v>
      </c>
      <c r="D917">
        <v>-982.95</v>
      </c>
      <c r="E917">
        <v>0</v>
      </c>
      <c r="F917" t="s">
        <v>52</v>
      </c>
      <c r="G917">
        <v>1</v>
      </c>
      <c r="H917">
        <v>-982.95</v>
      </c>
      <c r="J917">
        <v>0</v>
      </c>
      <c r="L917" t="s">
        <v>166</v>
      </c>
      <c r="M917" t="s">
        <v>279</v>
      </c>
      <c r="N917">
        <v>100</v>
      </c>
      <c r="O917" t="s">
        <v>175</v>
      </c>
      <c r="P917" t="s">
        <v>279</v>
      </c>
      <c r="R917" t="s">
        <v>1302</v>
      </c>
      <c r="S917" t="s">
        <v>1303</v>
      </c>
      <c r="V917" t="s">
        <v>1304</v>
      </c>
      <c r="W917" t="s">
        <v>1284</v>
      </c>
      <c r="X917" t="s">
        <v>277</v>
      </c>
      <c r="Y917" t="s">
        <v>268</v>
      </c>
      <c r="Z917" t="s">
        <v>268</v>
      </c>
      <c r="AA917" t="s">
        <v>23</v>
      </c>
      <c r="AD917">
        <v>0</v>
      </c>
      <c r="AE917">
        <v>0</v>
      </c>
    </row>
    <row r="918" spans="1:31">
      <c r="A918" t="s">
        <v>1305</v>
      </c>
      <c r="C918" s="93">
        <v>45066</v>
      </c>
      <c r="D918">
        <v>-98.3</v>
      </c>
      <c r="E918">
        <v>0</v>
      </c>
      <c r="F918" t="s">
        <v>52</v>
      </c>
      <c r="G918">
        <v>1</v>
      </c>
      <c r="H918">
        <v>-98.3</v>
      </c>
      <c r="J918">
        <v>0</v>
      </c>
      <c r="L918" t="s">
        <v>166</v>
      </c>
      <c r="M918" t="s">
        <v>279</v>
      </c>
      <c r="N918">
        <v>100</v>
      </c>
      <c r="O918" t="s">
        <v>175</v>
      </c>
      <c r="P918" t="s">
        <v>279</v>
      </c>
      <c r="R918" t="s">
        <v>1306</v>
      </c>
      <c r="S918" t="s">
        <v>1307</v>
      </c>
      <c r="V918" t="s">
        <v>1308</v>
      </c>
      <c r="W918" t="s">
        <v>1309</v>
      </c>
      <c r="X918" t="s">
        <v>283</v>
      </c>
      <c r="Y918" t="s">
        <v>268</v>
      </c>
      <c r="Z918" t="s">
        <v>268</v>
      </c>
      <c r="AA918" t="s">
        <v>23</v>
      </c>
      <c r="AD918">
        <v>0</v>
      </c>
      <c r="AE918">
        <v>0</v>
      </c>
    </row>
    <row r="919" spans="1:31">
      <c r="A919" t="s">
        <v>1310</v>
      </c>
      <c r="C919" s="93">
        <v>45066</v>
      </c>
      <c r="D919">
        <v>-196.59</v>
      </c>
      <c r="E919">
        <v>0</v>
      </c>
      <c r="F919" t="s">
        <v>52</v>
      </c>
      <c r="G919">
        <v>1</v>
      </c>
      <c r="H919">
        <v>-196.59</v>
      </c>
      <c r="J919">
        <v>0</v>
      </c>
      <c r="L919" t="s">
        <v>166</v>
      </c>
      <c r="M919" t="s">
        <v>279</v>
      </c>
      <c r="N919">
        <v>100</v>
      </c>
      <c r="O919" t="s">
        <v>175</v>
      </c>
      <c r="P919" t="s">
        <v>279</v>
      </c>
      <c r="R919" t="s">
        <v>1311</v>
      </c>
      <c r="S919" t="s">
        <v>1312</v>
      </c>
      <c r="V919" t="s">
        <v>1308</v>
      </c>
      <c r="W919" t="s">
        <v>1309</v>
      </c>
      <c r="X919" t="s">
        <v>283</v>
      </c>
      <c r="Y919" t="s">
        <v>268</v>
      </c>
      <c r="Z919" t="s">
        <v>268</v>
      </c>
      <c r="AA919" t="s">
        <v>23</v>
      </c>
      <c r="AD919">
        <v>0</v>
      </c>
      <c r="AE919">
        <v>0</v>
      </c>
    </row>
    <row r="920" spans="1:31">
      <c r="A920" t="s">
        <v>1313</v>
      </c>
      <c r="C920" s="93">
        <v>45066</v>
      </c>
      <c r="D920">
        <v>-1514.7</v>
      </c>
      <c r="E920">
        <v>0</v>
      </c>
      <c r="F920" t="s">
        <v>52</v>
      </c>
      <c r="G920">
        <v>1</v>
      </c>
      <c r="H920">
        <v>-1514.7</v>
      </c>
      <c r="J920">
        <v>0</v>
      </c>
      <c r="L920" t="s">
        <v>166</v>
      </c>
      <c r="M920" t="s">
        <v>345</v>
      </c>
      <c r="N920">
        <v>100</v>
      </c>
      <c r="O920" t="s">
        <v>175</v>
      </c>
      <c r="P920" t="s">
        <v>345</v>
      </c>
      <c r="R920" t="s">
        <v>1314</v>
      </c>
      <c r="V920" t="s">
        <v>1314</v>
      </c>
      <c r="W920" t="s">
        <v>348</v>
      </c>
      <c r="X920" t="s">
        <v>349</v>
      </c>
      <c r="Y920" t="s">
        <v>349</v>
      </c>
      <c r="Z920" t="s">
        <v>349</v>
      </c>
      <c r="AA920" t="s">
        <v>21</v>
      </c>
      <c r="AD920">
        <v>0</v>
      </c>
      <c r="AE920">
        <v>0</v>
      </c>
    </row>
    <row r="921" spans="1:31">
      <c r="A921" t="s">
        <v>1315</v>
      </c>
      <c r="C921" s="93">
        <v>45066</v>
      </c>
      <c r="D921">
        <v>-328.19</v>
      </c>
      <c r="E921">
        <v>0</v>
      </c>
      <c r="F921" t="s">
        <v>52</v>
      </c>
      <c r="G921">
        <v>1</v>
      </c>
      <c r="H921">
        <v>-328.19</v>
      </c>
      <c r="J921">
        <v>0</v>
      </c>
      <c r="L921" t="s">
        <v>166</v>
      </c>
      <c r="M921" t="s">
        <v>345</v>
      </c>
      <c r="N921">
        <v>100</v>
      </c>
      <c r="O921" t="s">
        <v>175</v>
      </c>
      <c r="P921" t="s">
        <v>345</v>
      </c>
      <c r="R921" t="s">
        <v>1316</v>
      </c>
      <c r="V921" t="s">
        <v>1316</v>
      </c>
      <c r="W921" t="s">
        <v>348</v>
      </c>
      <c r="X921" t="s">
        <v>349</v>
      </c>
      <c r="Y921" t="s">
        <v>349</v>
      </c>
      <c r="Z921" t="s">
        <v>349</v>
      </c>
      <c r="AA921" t="s">
        <v>21</v>
      </c>
      <c r="AD921">
        <v>0</v>
      </c>
      <c r="AE921">
        <v>0</v>
      </c>
    </row>
    <row r="922" spans="1:31">
      <c r="A922" t="s">
        <v>1317</v>
      </c>
      <c r="C922" s="93">
        <v>45065</v>
      </c>
      <c r="D922">
        <v>-572.77</v>
      </c>
      <c r="E922">
        <v>0</v>
      </c>
      <c r="F922" t="s">
        <v>52</v>
      </c>
      <c r="G922">
        <v>1</v>
      </c>
      <c r="H922">
        <v>-572.77</v>
      </c>
      <c r="J922">
        <v>0</v>
      </c>
      <c r="L922" t="s">
        <v>166</v>
      </c>
      <c r="M922" t="s">
        <v>345</v>
      </c>
      <c r="N922">
        <v>100</v>
      </c>
      <c r="O922" t="s">
        <v>175</v>
      </c>
      <c r="P922" t="s">
        <v>345</v>
      </c>
      <c r="R922" t="s">
        <v>353</v>
      </c>
      <c r="V922" t="s">
        <v>354</v>
      </c>
      <c r="W922" t="s">
        <v>348</v>
      </c>
      <c r="X922" t="s">
        <v>349</v>
      </c>
      <c r="Y922" t="s">
        <v>349</v>
      </c>
      <c r="Z922" t="s">
        <v>349</v>
      </c>
      <c r="AA922" t="s">
        <v>28</v>
      </c>
      <c r="AD922">
        <v>0</v>
      </c>
      <c r="AE922">
        <v>0</v>
      </c>
    </row>
    <row r="923" spans="1:31">
      <c r="A923" t="s">
        <v>1318</v>
      </c>
      <c r="C923" s="93">
        <v>45065</v>
      </c>
      <c r="D923">
        <v>-2904.3</v>
      </c>
      <c r="E923">
        <v>0</v>
      </c>
      <c r="F923" t="s">
        <v>52</v>
      </c>
      <c r="G923">
        <v>1</v>
      </c>
      <c r="H923">
        <v>-2904.3</v>
      </c>
      <c r="J923">
        <v>0</v>
      </c>
      <c r="L923" t="s">
        <v>166</v>
      </c>
      <c r="M923" t="s">
        <v>345</v>
      </c>
      <c r="N923">
        <v>100</v>
      </c>
      <c r="O923" t="s">
        <v>175</v>
      </c>
      <c r="P923" t="s">
        <v>345</v>
      </c>
      <c r="R923" t="s">
        <v>356</v>
      </c>
      <c r="V923" t="s">
        <v>357</v>
      </c>
      <c r="W923" t="s">
        <v>348</v>
      </c>
      <c r="X923" t="s">
        <v>349</v>
      </c>
      <c r="Y923" t="s">
        <v>349</v>
      </c>
      <c r="Z923" t="s">
        <v>349</v>
      </c>
      <c r="AA923" t="s">
        <v>28</v>
      </c>
      <c r="AD923">
        <v>0</v>
      </c>
      <c r="AE923">
        <v>0</v>
      </c>
    </row>
    <row r="924" spans="1:31">
      <c r="A924" t="s">
        <v>1319</v>
      </c>
      <c r="C924" s="93">
        <v>45063</v>
      </c>
      <c r="D924">
        <v>-36</v>
      </c>
      <c r="E924">
        <v>0</v>
      </c>
      <c r="F924" t="s">
        <v>52</v>
      </c>
      <c r="G924">
        <v>1</v>
      </c>
      <c r="H924">
        <v>-36</v>
      </c>
      <c r="J924">
        <v>0</v>
      </c>
      <c r="L924" t="s">
        <v>166</v>
      </c>
      <c r="M924" t="s">
        <v>362</v>
      </c>
      <c r="N924">
        <v>100</v>
      </c>
      <c r="O924" t="s">
        <v>186</v>
      </c>
      <c r="P924" t="s">
        <v>362</v>
      </c>
      <c r="R924" t="s">
        <v>363</v>
      </c>
      <c r="V924" t="s">
        <v>364</v>
      </c>
      <c r="W924" t="s">
        <v>31</v>
      </c>
      <c r="X924" t="s">
        <v>168</v>
      </c>
      <c r="Y924" t="s">
        <v>168</v>
      </c>
      <c r="Z924" t="s">
        <v>168</v>
      </c>
      <c r="AA924" t="s">
        <v>31</v>
      </c>
      <c r="AD924">
        <v>0</v>
      </c>
      <c r="AE924">
        <v>0</v>
      </c>
    </row>
    <row r="925" spans="1:31">
      <c r="A925" t="s">
        <v>1320</v>
      </c>
      <c r="C925" s="93">
        <v>45063</v>
      </c>
      <c r="D925">
        <v>-259</v>
      </c>
      <c r="E925">
        <v>0</v>
      </c>
      <c r="F925" t="s">
        <v>52</v>
      </c>
      <c r="G925">
        <v>1</v>
      </c>
      <c r="H925">
        <v>-259</v>
      </c>
      <c r="J925">
        <v>0</v>
      </c>
      <c r="L925" t="s">
        <v>166</v>
      </c>
      <c r="M925" t="s">
        <v>366</v>
      </c>
      <c r="N925">
        <v>100</v>
      </c>
      <c r="O925" t="s">
        <v>16</v>
      </c>
      <c r="P925" t="s">
        <v>366</v>
      </c>
      <c r="R925" t="s">
        <v>367</v>
      </c>
      <c r="V925" t="s">
        <v>368</v>
      </c>
      <c r="W925" t="s">
        <v>31</v>
      </c>
      <c r="X925" t="s">
        <v>168</v>
      </c>
      <c r="Y925" t="s">
        <v>168</v>
      </c>
      <c r="Z925" t="s">
        <v>168</v>
      </c>
      <c r="AA925" t="s">
        <v>31</v>
      </c>
      <c r="AD925">
        <v>0</v>
      </c>
      <c r="AE925">
        <v>0</v>
      </c>
    </row>
    <row r="926" spans="1:31">
      <c r="A926" t="s">
        <v>1321</v>
      </c>
      <c r="C926" s="93">
        <v>45062</v>
      </c>
      <c r="D926">
        <v>-750</v>
      </c>
      <c r="E926">
        <v>0</v>
      </c>
      <c r="F926" t="s">
        <v>52</v>
      </c>
      <c r="G926">
        <v>1</v>
      </c>
      <c r="H926">
        <v>-750</v>
      </c>
      <c r="J926">
        <v>0</v>
      </c>
      <c r="L926" t="s">
        <v>166</v>
      </c>
      <c r="M926" t="s">
        <v>370</v>
      </c>
      <c r="N926">
        <v>100</v>
      </c>
      <c r="O926" t="s">
        <v>171</v>
      </c>
      <c r="P926" t="s">
        <v>370</v>
      </c>
      <c r="R926" t="s">
        <v>371</v>
      </c>
      <c r="U926" t="s">
        <v>287</v>
      </c>
      <c r="V926" t="s">
        <v>372</v>
      </c>
      <c r="W926" t="s">
        <v>288</v>
      </c>
      <c r="X926" t="s">
        <v>289</v>
      </c>
      <c r="Y926" t="s">
        <v>290</v>
      </c>
      <c r="Z926" t="s">
        <v>290</v>
      </c>
      <c r="AA926" t="s">
        <v>26</v>
      </c>
      <c r="AD926">
        <v>0</v>
      </c>
      <c r="AE926">
        <v>0</v>
      </c>
    </row>
    <row r="927" spans="1:31">
      <c r="A927" t="s">
        <v>1322</v>
      </c>
      <c r="C927" s="93">
        <v>45061</v>
      </c>
      <c r="D927">
        <v>-450</v>
      </c>
      <c r="E927">
        <v>0</v>
      </c>
      <c r="F927" t="s">
        <v>52</v>
      </c>
      <c r="G927">
        <v>1</v>
      </c>
      <c r="H927">
        <v>-450</v>
      </c>
      <c r="J927">
        <v>0</v>
      </c>
      <c r="L927" t="s">
        <v>166</v>
      </c>
      <c r="M927" t="s">
        <v>374</v>
      </c>
      <c r="N927">
        <v>100</v>
      </c>
      <c r="O927" t="s">
        <v>171</v>
      </c>
      <c r="P927" t="s">
        <v>374</v>
      </c>
      <c r="R927" t="s">
        <v>375</v>
      </c>
      <c r="V927" t="s">
        <v>376</v>
      </c>
      <c r="W927" t="s">
        <v>31</v>
      </c>
      <c r="X927" t="s">
        <v>168</v>
      </c>
      <c r="Y927" t="s">
        <v>168</v>
      </c>
      <c r="Z927" t="s">
        <v>168</v>
      </c>
      <c r="AA927" t="s">
        <v>31</v>
      </c>
      <c r="AD927">
        <v>0</v>
      </c>
      <c r="AE927">
        <v>0</v>
      </c>
    </row>
    <row r="928" spans="1:31">
      <c r="A928" t="s">
        <v>1323</v>
      </c>
      <c r="C928" s="93">
        <v>45061</v>
      </c>
      <c r="D928">
        <v>-75</v>
      </c>
      <c r="E928">
        <v>0</v>
      </c>
      <c r="F928" t="s">
        <v>52</v>
      </c>
      <c r="G928">
        <v>1</v>
      </c>
      <c r="H928">
        <v>-75</v>
      </c>
      <c r="J928">
        <v>0</v>
      </c>
      <c r="L928" t="s">
        <v>166</v>
      </c>
      <c r="M928" t="s">
        <v>378</v>
      </c>
      <c r="N928">
        <v>100</v>
      </c>
      <c r="O928" t="s">
        <v>186</v>
      </c>
      <c r="P928" t="s">
        <v>378</v>
      </c>
      <c r="R928" t="s">
        <v>379</v>
      </c>
      <c r="V928" t="s">
        <v>379</v>
      </c>
      <c r="W928" t="s">
        <v>31</v>
      </c>
      <c r="X928" t="s">
        <v>168</v>
      </c>
      <c r="Y928" t="s">
        <v>168</v>
      </c>
      <c r="Z928" t="s">
        <v>168</v>
      </c>
      <c r="AA928" t="s">
        <v>31</v>
      </c>
      <c r="AD928">
        <v>0</v>
      </c>
      <c r="AE928">
        <v>0</v>
      </c>
    </row>
    <row r="929" spans="1:31">
      <c r="A929" t="s">
        <v>1324</v>
      </c>
      <c r="C929" s="93">
        <v>45060</v>
      </c>
      <c r="D929">
        <v>-700</v>
      </c>
      <c r="E929">
        <v>0</v>
      </c>
      <c r="F929" t="s">
        <v>52</v>
      </c>
      <c r="G929">
        <v>1</v>
      </c>
      <c r="H929">
        <v>-700</v>
      </c>
      <c r="J929">
        <v>0</v>
      </c>
      <c r="L929" t="s">
        <v>166</v>
      </c>
      <c r="M929" t="s">
        <v>381</v>
      </c>
      <c r="N929">
        <v>100</v>
      </c>
      <c r="O929" t="s">
        <v>171</v>
      </c>
      <c r="P929" t="s">
        <v>381</v>
      </c>
      <c r="R929" t="s">
        <v>382</v>
      </c>
      <c r="V929" t="s">
        <v>382</v>
      </c>
      <c r="W929" t="s">
        <v>31</v>
      </c>
      <c r="X929" t="s">
        <v>168</v>
      </c>
      <c r="Y929" t="s">
        <v>168</v>
      </c>
      <c r="Z929" t="s">
        <v>168</v>
      </c>
      <c r="AA929" t="s">
        <v>31</v>
      </c>
      <c r="AD929">
        <v>0</v>
      </c>
      <c r="AE929">
        <v>0</v>
      </c>
    </row>
    <row r="930" spans="1:31">
      <c r="A930" t="s">
        <v>1325</v>
      </c>
      <c r="C930" s="93">
        <v>45059</v>
      </c>
      <c r="D930">
        <v>-335.61</v>
      </c>
      <c r="E930">
        <v>0</v>
      </c>
      <c r="F930" t="s">
        <v>52</v>
      </c>
      <c r="G930">
        <v>1</v>
      </c>
      <c r="H930">
        <v>-335.61</v>
      </c>
      <c r="J930">
        <v>0</v>
      </c>
      <c r="L930" t="s">
        <v>166</v>
      </c>
      <c r="M930" t="s">
        <v>384</v>
      </c>
      <c r="N930">
        <v>100</v>
      </c>
      <c r="O930" t="s">
        <v>175</v>
      </c>
      <c r="P930" t="s">
        <v>384</v>
      </c>
      <c r="R930" t="s">
        <v>385</v>
      </c>
      <c r="V930" t="s">
        <v>386</v>
      </c>
      <c r="W930" t="s">
        <v>178</v>
      </c>
      <c r="X930" t="s">
        <v>179</v>
      </c>
      <c r="Y930" t="s">
        <v>180</v>
      </c>
      <c r="Z930" t="s">
        <v>180</v>
      </c>
      <c r="AA930" t="s">
        <v>20</v>
      </c>
      <c r="AD930">
        <v>0</v>
      </c>
      <c r="AE930">
        <v>0</v>
      </c>
    </row>
    <row r="931" spans="1:31">
      <c r="A931" t="s">
        <v>1326</v>
      </c>
      <c r="C931" s="93">
        <v>45059</v>
      </c>
      <c r="D931">
        <v>-13.82</v>
      </c>
      <c r="E931">
        <v>0</v>
      </c>
      <c r="F931" t="s">
        <v>52</v>
      </c>
      <c r="G931">
        <v>1</v>
      </c>
      <c r="H931">
        <v>-13.82</v>
      </c>
      <c r="J931">
        <v>0</v>
      </c>
      <c r="L931" t="s">
        <v>166</v>
      </c>
      <c r="M931" t="s">
        <v>388</v>
      </c>
      <c r="N931">
        <v>100</v>
      </c>
      <c r="P931" t="s">
        <v>388</v>
      </c>
      <c r="R931" t="s">
        <v>1327</v>
      </c>
      <c r="V931" t="s">
        <v>390</v>
      </c>
      <c r="W931" t="s">
        <v>31</v>
      </c>
      <c r="X931" t="s">
        <v>168</v>
      </c>
      <c r="Y931" t="s">
        <v>168</v>
      </c>
      <c r="Z931" t="s">
        <v>168</v>
      </c>
      <c r="AA931" t="s">
        <v>31</v>
      </c>
      <c r="AD931">
        <v>0</v>
      </c>
      <c r="AE931">
        <v>0</v>
      </c>
    </row>
    <row r="932" spans="1:31">
      <c r="A932" t="s">
        <v>1328</v>
      </c>
      <c r="C932" s="93">
        <v>45059</v>
      </c>
      <c r="D932">
        <v>-550</v>
      </c>
      <c r="E932">
        <v>0</v>
      </c>
      <c r="F932" t="s">
        <v>52</v>
      </c>
      <c r="G932">
        <v>1</v>
      </c>
      <c r="H932">
        <v>-550</v>
      </c>
      <c r="J932">
        <v>0</v>
      </c>
      <c r="L932" t="s">
        <v>166</v>
      </c>
      <c r="M932" t="s">
        <v>395</v>
      </c>
      <c r="N932">
        <v>100</v>
      </c>
      <c r="O932" t="s">
        <v>186</v>
      </c>
      <c r="P932" t="s">
        <v>395</v>
      </c>
      <c r="R932" t="s">
        <v>396</v>
      </c>
      <c r="V932" t="s">
        <v>396</v>
      </c>
      <c r="W932" t="s">
        <v>397</v>
      </c>
      <c r="X932" t="s">
        <v>168</v>
      </c>
      <c r="Y932" t="s">
        <v>168</v>
      </c>
      <c r="Z932" t="s">
        <v>168</v>
      </c>
      <c r="AA932" t="s">
        <v>31</v>
      </c>
      <c r="AD932">
        <v>0</v>
      </c>
      <c r="AE932">
        <v>0</v>
      </c>
    </row>
    <row r="933" spans="1:31">
      <c r="A933" t="s">
        <v>1329</v>
      </c>
      <c r="C933" s="93">
        <v>45058</v>
      </c>
      <c r="D933">
        <v>-250</v>
      </c>
      <c r="E933">
        <v>0</v>
      </c>
      <c r="F933" t="s">
        <v>52</v>
      </c>
      <c r="G933">
        <v>1</v>
      </c>
      <c r="H933">
        <v>-250</v>
      </c>
      <c r="J933">
        <v>0</v>
      </c>
      <c r="L933" t="s">
        <v>166</v>
      </c>
      <c r="M933" t="s">
        <v>374</v>
      </c>
      <c r="N933">
        <v>100</v>
      </c>
      <c r="O933" t="s">
        <v>171</v>
      </c>
      <c r="P933" t="s">
        <v>374</v>
      </c>
      <c r="R933" t="s">
        <v>376</v>
      </c>
      <c r="V933" t="s">
        <v>376</v>
      </c>
      <c r="W933" t="s">
        <v>31</v>
      </c>
      <c r="X933" t="s">
        <v>168</v>
      </c>
      <c r="Y933" t="s">
        <v>168</v>
      </c>
      <c r="Z933" t="s">
        <v>168</v>
      </c>
      <c r="AA933" t="s">
        <v>31</v>
      </c>
      <c r="AD933">
        <v>0</v>
      </c>
      <c r="AE933">
        <v>0</v>
      </c>
    </row>
    <row r="934" spans="1:31">
      <c r="A934" t="s">
        <v>1330</v>
      </c>
      <c r="C934" s="93">
        <v>45058</v>
      </c>
      <c r="D934">
        <v>-379.63</v>
      </c>
      <c r="E934">
        <v>0</v>
      </c>
      <c r="F934" t="s">
        <v>52</v>
      </c>
      <c r="G934">
        <v>1</v>
      </c>
      <c r="H934">
        <v>-379.63</v>
      </c>
      <c r="J934">
        <v>0</v>
      </c>
      <c r="L934" t="s">
        <v>166</v>
      </c>
      <c r="M934" t="s">
        <v>400</v>
      </c>
      <c r="N934">
        <v>100</v>
      </c>
      <c r="O934" t="s">
        <v>16</v>
      </c>
      <c r="P934" t="s">
        <v>400</v>
      </c>
      <c r="R934" t="s">
        <v>401</v>
      </c>
      <c r="V934" t="s">
        <v>401</v>
      </c>
      <c r="W934" t="s">
        <v>31</v>
      </c>
      <c r="X934" t="s">
        <v>168</v>
      </c>
      <c r="Y934" t="s">
        <v>168</v>
      </c>
      <c r="Z934" t="s">
        <v>168</v>
      </c>
      <c r="AA934" t="s">
        <v>31</v>
      </c>
      <c r="AD934">
        <v>0</v>
      </c>
      <c r="AE934">
        <v>0</v>
      </c>
    </row>
    <row r="935" spans="1:31">
      <c r="A935" t="s">
        <v>1331</v>
      </c>
      <c r="C935" s="93">
        <v>45057</v>
      </c>
      <c r="D935">
        <v>-700</v>
      </c>
      <c r="E935">
        <v>0</v>
      </c>
      <c r="F935" t="s">
        <v>52</v>
      </c>
      <c r="G935">
        <v>1</v>
      </c>
      <c r="H935">
        <v>-700</v>
      </c>
      <c r="J935">
        <v>0</v>
      </c>
      <c r="L935" t="s">
        <v>166</v>
      </c>
      <c r="M935" t="s">
        <v>403</v>
      </c>
      <c r="N935">
        <v>100</v>
      </c>
      <c r="O935" t="s">
        <v>175</v>
      </c>
      <c r="P935" t="s">
        <v>403</v>
      </c>
      <c r="R935" t="s">
        <v>404</v>
      </c>
      <c r="V935" t="s">
        <v>302</v>
      </c>
      <c r="W935" t="s">
        <v>178</v>
      </c>
      <c r="X935" t="s">
        <v>179</v>
      </c>
      <c r="Y935" t="s">
        <v>180</v>
      </c>
      <c r="Z935" t="s">
        <v>180</v>
      </c>
      <c r="AA935" t="s">
        <v>20</v>
      </c>
      <c r="AD935">
        <v>0</v>
      </c>
      <c r="AE935">
        <v>0</v>
      </c>
    </row>
    <row r="936" spans="1:31">
      <c r="A936" t="s">
        <v>1332</v>
      </c>
      <c r="C936" s="93">
        <v>45055</v>
      </c>
      <c r="D936">
        <v>-2967.16</v>
      </c>
      <c r="E936">
        <v>0</v>
      </c>
      <c r="F936" t="s">
        <v>52</v>
      </c>
      <c r="G936">
        <v>1</v>
      </c>
      <c r="H936">
        <v>-2967.16</v>
      </c>
      <c r="J936">
        <v>0</v>
      </c>
      <c r="L936" t="s">
        <v>166</v>
      </c>
      <c r="M936" t="s">
        <v>1333</v>
      </c>
      <c r="N936">
        <v>100</v>
      </c>
      <c r="O936" t="s">
        <v>175</v>
      </c>
      <c r="P936" t="s">
        <v>1333</v>
      </c>
      <c r="R936" t="s">
        <v>1334</v>
      </c>
      <c r="U936" t="s">
        <v>111</v>
      </c>
      <c r="V936" t="s">
        <v>1335</v>
      </c>
      <c r="W936" t="s">
        <v>1336</v>
      </c>
      <c r="X936" t="s">
        <v>1337</v>
      </c>
      <c r="Y936" t="s">
        <v>1338</v>
      </c>
      <c r="Z936" t="s">
        <v>1338</v>
      </c>
      <c r="AA936" t="s">
        <v>18</v>
      </c>
      <c r="AD936">
        <v>0</v>
      </c>
      <c r="AE936">
        <v>0</v>
      </c>
    </row>
    <row r="937" spans="1:31">
      <c r="A937" t="s">
        <v>1339</v>
      </c>
      <c r="C937" s="93">
        <v>45055</v>
      </c>
      <c r="D937">
        <v>-4600</v>
      </c>
      <c r="E937">
        <v>0</v>
      </c>
      <c r="F937" t="s">
        <v>52</v>
      </c>
      <c r="G937">
        <v>1</v>
      </c>
      <c r="H937">
        <v>-4600</v>
      </c>
      <c r="J937">
        <v>0</v>
      </c>
      <c r="L937" t="s">
        <v>166</v>
      </c>
      <c r="M937" t="s">
        <v>203</v>
      </c>
      <c r="N937">
        <v>100</v>
      </c>
      <c r="O937" t="s">
        <v>175</v>
      </c>
      <c r="P937" t="s">
        <v>203</v>
      </c>
      <c r="R937" t="s">
        <v>197</v>
      </c>
      <c r="V937" t="s">
        <v>197</v>
      </c>
      <c r="W937" t="s">
        <v>198</v>
      </c>
      <c r="X937" t="s">
        <v>199</v>
      </c>
      <c r="Y937" t="s">
        <v>199</v>
      </c>
      <c r="Z937" t="s">
        <v>199</v>
      </c>
      <c r="AA937" t="s">
        <v>28</v>
      </c>
      <c r="AD937">
        <v>0</v>
      </c>
      <c r="AE937">
        <v>0</v>
      </c>
    </row>
    <row r="938" spans="1:31">
      <c r="A938" t="s">
        <v>1340</v>
      </c>
      <c r="C938" s="93">
        <v>45055</v>
      </c>
      <c r="D938">
        <v>-6671.35</v>
      </c>
      <c r="E938">
        <v>0</v>
      </c>
      <c r="F938" t="s">
        <v>52</v>
      </c>
      <c r="G938">
        <v>1</v>
      </c>
      <c r="H938">
        <v>-6671.35</v>
      </c>
      <c r="J938">
        <v>0</v>
      </c>
      <c r="L938" t="s">
        <v>166</v>
      </c>
      <c r="M938" t="s">
        <v>185</v>
      </c>
      <c r="N938">
        <v>100</v>
      </c>
      <c r="O938" t="s">
        <v>186</v>
      </c>
      <c r="P938" t="s">
        <v>185</v>
      </c>
      <c r="R938" t="s">
        <v>187</v>
      </c>
      <c r="V938" t="s">
        <v>187</v>
      </c>
      <c r="W938" t="s">
        <v>31</v>
      </c>
      <c r="X938" t="s">
        <v>168</v>
      </c>
      <c r="Y938" t="s">
        <v>168</v>
      </c>
      <c r="Z938" t="s">
        <v>168</v>
      </c>
      <c r="AA938" t="s">
        <v>31</v>
      </c>
      <c r="AD938">
        <v>0</v>
      </c>
      <c r="AE938">
        <v>0</v>
      </c>
    </row>
    <row r="939" spans="1:31">
      <c r="A939" t="s">
        <v>1341</v>
      </c>
      <c r="C939" s="93">
        <v>45055</v>
      </c>
      <c r="D939">
        <v>-5000</v>
      </c>
      <c r="E939">
        <v>0</v>
      </c>
      <c r="F939" t="s">
        <v>52</v>
      </c>
      <c r="G939">
        <v>1</v>
      </c>
      <c r="H939">
        <v>-5000</v>
      </c>
      <c r="J939">
        <v>0</v>
      </c>
      <c r="L939" t="s">
        <v>166</v>
      </c>
      <c r="M939" t="s">
        <v>265</v>
      </c>
      <c r="N939">
        <v>100</v>
      </c>
      <c r="O939" t="s">
        <v>175</v>
      </c>
      <c r="P939" t="s">
        <v>265</v>
      </c>
      <c r="R939" t="s">
        <v>266</v>
      </c>
      <c r="V939" t="s">
        <v>266</v>
      </c>
      <c r="W939" t="s">
        <v>267</v>
      </c>
      <c r="X939" t="s">
        <v>24</v>
      </c>
      <c r="Y939" t="s">
        <v>268</v>
      </c>
      <c r="Z939" t="s">
        <v>268</v>
      </c>
      <c r="AA939" t="s">
        <v>24</v>
      </c>
      <c r="AD939">
        <v>0</v>
      </c>
      <c r="AE939">
        <v>0</v>
      </c>
    </row>
    <row r="940" spans="1:31">
      <c r="A940" t="s">
        <v>1342</v>
      </c>
      <c r="B940" s="93">
        <v>45054</v>
      </c>
      <c r="C940" s="93">
        <v>45050</v>
      </c>
      <c r="D940">
        <v>-3000</v>
      </c>
      <c r="E940">
        <v>-3000</v>
      </c>
      <c r="F940" t="s">
        <v>52</v>
      </c>
      <c r="G940">
        <v>1</v>
      </c>
      <c r="H940">
        <v>-3000</v>
      </c>
      <c r="I940">
        <v>-3000</v>
      </c>
      <c r="J940">
        <v>1</v>
      </c>
      <c r="L940" t="s">
        <v>166</v>
      </c>
      <c r="M940" t="s">
        <v>214</v>
      </c>
      <c r="N940">
        <v>100</v>
      </c>
      <c r="O940" t="s">
        <v>215</v>
      </c>
      <c r="P940" t="s">
        <v>214</v>
      </c>
      <c r="R940" t="s">
        <v>197</v>
      </c>
      <c r="S940" t="s">
        <v>1343</v>
      </c>
      <c r="T940" t="s">
        <v>1128</v>
      </c>
      <c r="V940" t="s">
        <v>197</v>
      </c>
      <c r="W940" t="s">
        <v>198</v>
      </c>
      <c r="X940" t="s">
        <v>199</v>
      </c>
      <c r="Y940" t="s">
        <v>199</v>
      </c>
      <c r="Z940" t="s">
        <v>199</v>
      </c>
      <c r="AA940" t="s">
        <v>28</v>
      </c>
      <c r="AD940">
        <v>0</v>
      </c>
      <c r="AE940">
        <v>0</v>
      </c>
    </row>
    <row r="941" spans="1:31">
      <c r="A941" t="s">
        <v>1344</v>
      </c>
      <c r="B941" s="93">
        <v>45054</v>
      </c>
      <c r="C941" s="93">
        <v>45054</v>
      </c>
      <c r="D941">
        <v>-1414.19</v>
      </c>
      <c r="E941">
        <v>-1414.19</v>
      </c>
      <c r="F941" t="s">
        <v>52</v>
      </c>
      <c r="G941">
        <v>1</v>
      </c>
      <c r="H941">
        <v>-1414.19</v>
      </c>
      <c r="I941">
        <v>-1414.19</v>
      </c>
      <c r="J941">
        <v>1</v>
      </c>
      <c r="L941" t="s">
        <v>166</v>
      </c>
      <c r="M941" t="s">
        <v>345</v>
      </c>
      <c r="N941">
        <v>100</v>
      </c>
      <c r="O941" t="s">
        <v>175</v>
      </c>
      <c r="P941" t="s">
        <v>345</v>
      </c>
      <c r="R941" t="s">
        <v>1299</v>
      </c>
      <c r="T941" t="s">
        <v>1128</v>
      </c>
      <c r="V941" t="s">
        <v>1299</v>
      </c>
      <c r="W941" t="s">
        <v>348</v>
      </c>
      <c r="X941" t="s">
        <v>349</v>
      </c>
      <c r="Y941" t="s">
        <v>349</v>
      </c>
      <c r="Z941" t="s">
        <v>349</v>
      </c>
      <c r="AA941" t="s">
        <v>21</v>
      </c>
      <c r="AD941">
        <v>0</v>
      </c>
      <c r="AE941">
        <v>0</v>
      </c>
    </row>
    <row r="942" spans="1:31">
      <c r="A942" t="s">
        <v>1345</v>
      </c>
      <c r="B942" s="93">
        <v>45054</v>
      </c>
      <c r="C942" s="93">
        <v>45054</v>
      </c>
      <c r="D942">
        <v>-10000</v>
      </c>
      <c r="E942">
        <v>-10000</v>
      </c>
      <c r="F942" t="s">
        <v>52</v>
      </c>
      <c r="G942">
        <v>1</v>
      </c>
      <c r="H942">
        <v>-10000</v>
      </c>
      <c r="I942">
        <v>-10000</v>
      </c>
      <c r="J942">
        <v>1</v>
      </c>
      <c r="L942" t="s">
        <v>166</v>
      </c>
      <c r="M942" t="s">
        <v>166</v>
      </c>
      <c r="N942">
        <v>100</v>
      </c>
      <c r="O942" t="s">
        <v>175</v>
      </c>
      <c r="P942" t="s">
        <v>166</v>
      </c>
      <c r="R942" t="s">
        <v>1346</v>
      </c>
      <c r="T942" t="s">
        <v>1128</v>
      </c>
      <c r="V942" t="s">
        <v>1347</v>
      </c>
      <c r="W942" t="s">
        <v>1347</v>
      </c>
      <c r="X942" t="s">
        <v>277</v>
      </c>
      <c r="Y942" t="s">
        <v>180</v>
      </c>
      <c r="Z942" t="s">
        <v>180</v>
      </c>
      <c r="AA942" t="s">
        <v>25</v>
      </c>
      <c r="AD942">
        <v>0</v>
      </c>
      <c r="AE942">
        <v>0</v>
      </c>
    </row>
    <row r="943" spans="1:31">
      <c r="A943" t="s">
        <v>1348</v>
      </c>
      <c r="B943" s="93">
        <v>45054</v>
      </c>
      <c r="C943" s="93">
        <v>45054</v>
      </c>
      <c r="D943">
        <v>-10000</v>
      </c>
      <c r="E943">
        <v>-10000</v>
      </c>
      <c r="F943" t="s">
        <v>52</v>
      </c>
      <c r="G943">
        <v>1</v>
      </c>
      <c r="H943">
        <v>-10000</v>
      </c>
      <c r="I943">
        <v>-10000</v>
      </c>
      <c r="J943">
        <v>1</v>
      </c>
      <c r="L943" t="s">
        <v>166</v>
      </c>
      <c r="M943" t="s">
        <v>166</v>
      </c>
      <c r="N943">
        <v>100</v>
      </c>
      <c r="O943" t="s">
        <v>175</v>
      </c>
      <c r="P943" t="s">
        <v>166</v>
      </c>
      <c r="R943" t="s">
        <v>1346</v>
      </c>
      <c r="T943" t="s">
        <v>58</v>
      </c>
      <c r="V943" t="s">
        <v>1347</v>
      </c>
      <c r="W943" t="s">
        <v>1347</v>
      </c>
      <c r="X943" t="s">
        <v>277</v>
      </c>
      <c r="Y943" t="s">
        <v>180</v>
      </c>
      <c r="Z943" t="s">
        <v>180</v>
      </c>
      <c r="AA943" t="s">
        <v>25</v>
      </c>
      <c r="AD943">
        <v>0</v>
      </c>
      <c r="AE943">
        <v>0</v>
      </c>
    </row>
    <row r="944" spans="1:31">
      <c r="A944" t="s">
        <v>1349</v>
      </c>
      <c r="B944" s="93">
        <v>45054</v>
      </c>
      <c r="C944" s="93">
        <v>45054</v>
      </c>
      <c r="D944">
        <v>-34.229999999999997</v>
      </c>
      <c r="E944">
        <v>-34.229999999999997</v>
      </c>
      <c r="F944" t="s">
        <v>52</v>
      </c>
      <c r="G944">
        <v>1</v>
      </c>
      <c r="H944">
        <v>-34.229999999999997</v>
      </c>
      <c r="I944">
        <v>-34.229999999999997</v>
      </c>
      <c r="J944">
        <v>1</v>
      </c>
      <c r="L944" t="s">
        <v>166</v>
      </c>
      <c r="M944" t="s">
        <v>1350</v>
      </c>
      <c r="N944">
        <v>100</v>
      </c>
      <c r="O944" t="s">
        <v>175</v>
      </c>
      <c r="P944" t="s">
        <v>1350</v>
      </c>
      <c r="R944" t="s">
        <v>1351</v>
      </c>
      <c r="T944" t="s">
        <v>59</v>
      </c>
      <c r="V944" t="s">
        <v>1352</v>
      </c>
      <c r="W944" t="s">
        <v>1353</v>
      </c>
      <c r="X944" t="s">
        <v>179</v>
      </c>
      <c r="Y944" t="s">
        <v>180</v>
      </c>
      <c r="Z944" t="s">
        <v>180</v>
      </c>
      <c r="AA944" t="s">
        <v>25</v>
      </c>
      <c r="AD944">
        <v>0</v>
      </c>
      <c r="AE944">
        <v>0</v>
      </c>
    </row>
    <row r="945" spans="1:31">
      <c r="A945" t="s">
        <v>1354</v>
      </c>
      <c r="B945" s="93">
        <v>45054</v>
      </c>
      <c r="C945" s="93">
        <v>45054</v>
      </c>
      <c r="D945">
        <v>-89.68</v>
      </c>
      <c r="E945">
        <v>-89.68</v>
      </c>
      <c r="F945" t="s">
        <v>52</v>
      </c>
      <c r="G945">
        <v>1</v>
      </c>
      <c r="H945">
        <v>-89.68</v>
      </c>
      <c r="I945">
        <v>-89.68</v>
      </c>
      <c r="J945">
        <v>1</v>
      </c>
      <c r="L945" t="s">
        <v>166</v>
      </c>
      <c r="M945" t="s">
        <v>1350</v>
      </c>
      <c r="N945">
        <v>100</v>
      </c>
      <c r="O945" t="s">
        <v>175</v>
      </c>
      <c r="P945" t="s">
        <v>1350</v>
      </c>
      <c r="R945" t="s">
        <v>1355</v>
      </c>
      <c r="T945" t="s">
        <v>59</v>
      </c>
      <c r="V945" t="s">
        <v>1352</v>
      </c>
      <c r="W945" t="s">
        <v>1353</v>
      </c>
      <c r="X945" t="s">
        <v>179</v>
      </c>
      <c r="Y945" t="s">
        <v>180</v>
      </c>
      <c r="Z945" t="s">
        <v>180</v>
      </c>
      <c r="AA945" t="s">
        <v>25</v>
      </c>
      <c r="AD945">
        <v>0</v>
      </c>
      <c r="AE945">
        <v>0</v>
      </c>
    </row>
    <row r="946" spans="1:31">
      <c r="A946" t="s">
        <v>1356</v>
      </c>
      <c r="B946" s="93">
        <v>45054</v>
      </c>
      <c r="C946" s="93">
        <v>45054</v>
      </c>
      <c r="D946">
        <v>-81.87</v>
      </c>
      <c r="E946">
        <v>-81.87</v>
      </c>
      <c r="F946" t="s">
        <v>52</v>
      </c>
      <c r="G946">
        <v>1</v>
      </c>
      <c r="H946">
        <v>-81.87</v>
      </c>
      <c r="I946">
        <v>-81.87</v>
      </c>
      <c r="J946">
        <v>1</v>
      </c>
      <c r="L946" t="s">
        <v>166</v>
      </c>
      <c r="M946" t="s">
        <v>1350</v>
      </c>
      <c r="N946">
        <v>100</v>
      </c>
      <c r="O946" t="s">
        <v>175</v>
      </c>
      <c r="P946" t="s">
        <v>1350</v>
      </c>
      <c r="R946" t="s">
        <v>1357</v>
      </c>
      <c r="T946" t="s">
        <v>59</v>
      </c>
      <c r="V946" t="s">
        <v>1352</v>
      </c>
      <c r="W946" t="s">
        <v>1353</v>
      </c>
      <c r="X946" t="s">
        <v>179</v>
      </c>
      <c r="Y946" t="s">
        <v>180</v>
      </c>
      <c r="Z946" t="s">
        <v>180</v>
      </c>
      <c r="AA946" t="s">
        <v>25</v>
      </c>
      <c r="AD946">
        <v>0</v>
      </c>
      <c r="AE946">
        <v>0</v>
      </c>
    </row>
    <row r="947" spans="1:31">
      <c r="A947" t="s">
        <v>1358</v>
      </c>
      <c r="B947" s="93">
        <v>45054</v>
      </c>
      <c r="C947" s="93">
        <v>45054</v>
      </c>
      <c r="D947">
        <v>-87.9</v>
      </c>
      <c r="E947">
        <v>-87.9</v>
      </c>
      <c r="F947" t="s">
        <v>52</v>
      </c>
      <c r="G947">
        <v>1</v>
      </c>
      <c r="H947">
        <v>-87.9</v>
      </c>
      <c r="I947">
        <v>-87.9</v>
      </c>
      <c r="J947">
        <v>1</v>
      </c>
      <c r="L947" t="s">
        <v>166</v>
      </c>
      <c r="M947" t="s">
        <v>1350</v>
      </c>
      <c r="N947">
        <v>100</v>
      </c>
      <c r="O947" t="s">
        <v>175</v>
      </c>
      <c r="P947" t="s">
        <v>1350</v>
      </c>
      <c r="R947" t="s">
        <v>1359</v>
      </c>
      <c r="T947" t="s">
        <v>59</v>
      </c>
      <c r="V947" t="s">
        <v>1352</v>
      </c>
      <c r="W947" t="s">
        <v>1353</v>
      </c>
      <c r="X947" t="s">
        <v>179</v>
      </c>
      <c r="Y947" t="s">
        <v>180</v>
      </c>
      <c r="Z947" t="s">
        <v>180</v>
      </c>
      <c r="AA947" t="s">
        <v>25</v>
      </c>
      <c r="AD947">
        <v>0</v>
      </c>
      <c r="AE947">
        <v>0</v>
      </c>
    </row>
    <row r="948" spans="1:31">
      <c r="A948" t="s">
        <v>1360</v>
      </c>
      <c r="B948" s="93">
        <v>45054</v>
      </c>
      <c r="C948" s="93">
        <v>45054</v>
      </c>
      <c r="D948">
        <v>-8916.43</v>
      </c>
      <c r="E948">
        <v>-8916.43</v>
      </c>
      <c r="F948" t="s">
        <v>52</v>
      </c>
      <c r="G948">
        <v>1</v>
      </c>
      <c r="H948">
        <v>-8916.43</v>
      </c>
      <c r="I948">
        <v>-8916.43</v>
      </c>
      <c r="J948">
        <v>1</v>
      </c>
      <c r="L948" t="s">
        <v>166</v>
      </c>
      <c r="M948" t="s">
        <v>1361</v>
      </c>
      <c r="N948">
        <v>100</v>
      </c>
      <c r="O948" t="s">
        <v>175</v>
      </c>
      <c r="P948" t="s">
        <v>1361</v>
      </c>
      <c r="R948" t="s">
        <v>1362</v>
      </c>
      <c r="T948" t="s">
        <v>1363</v>
      </c>
      <c r="V948" t="s">
        <v>1352</v>
      </c>
      <c r="W948" t="s">
        <v>1353</v>
      </c>
      <c r="X948" t="s">
        <v>179</v>
      </c>
      <c r="Y948" t="s">
        <v>180</v>
      </c>
      <c r="Z948" t="s">
        <v>180</v>
      </c>
      <c r="AA948" t="s">
        <v>25</v>
      </c>
      <c r="AD948">
        <v>0</v>
      </c>
      <c r="AE948">
        <v>0</v>
      </c>
    </row>
    <row r="949" spans="1:31">
      <c r="A949" t="s">
        <v>1364</v>
      </c>
      <c r="B949" s="93">
        <v>45054</v>
      </c>
      <c r="C949" s="93">
        <v>45054</v>
      </c>
      <c r="D949">
        <v>-2819.32</v>
      </c>
      <c r="E949">
        <v>-2819.32</v>
      </c>
      <c r="F949" t="s">
        <v>52</v>
      </c>
      <c r="G949">
        <v>1</v>
      </c>
      <c r="H949">
        <v>-2819.32</v>
      </c>
      <c r="I949">
        <v>-2819.32</v>
      </c>
      <c r="J949">
        <v>1</v>
      </c>
      <c r="L949" t="s">
        <v>166</v>
      </c>
      <c r="M949" t="s">
        <v>1365</v>
      </c>
      <c r="N949">
        <v>100</v>
      </c>
      <c r="O949" t="s">
        <v>175</v>
      </c>
      <c r="P949" t="s">
        <v>1365</v>
      </c>
      <c r="R949" t="s">
        <v>1366</v>
      </c>
      <c r="T949" t="s">
        <v>1363</v>
      </c>
      <c r="V949" t="s">
        <v>1353</v>
      </c>
      <c r="W949" t="s">
        <v>1353</v>
      </c>
      <c r="X949" t="s">
        <v>179</v>
      </c>
      <c r="Y949" t="s">
        <v>180</v>
      </c>
      <c r="Z949" t="s">
        <v>180</v>
      </c>
      <c r="AA949" t="s">
        <v>25</v>
      </c>
      <c r="AD949">
        <v>0</v>
      </c>
      <c r="AE949">
        <v>0</v>
      </c>
    </row>
    <row r="950" spans="1:31">
      <c r="A950" t="s">
        <v>1367</v>
      </c>
      <c r="B950" s="93">
        <v>45054</v>
      </c>
      <c r="C950" s="93">
        <v>45054</v>
      </c>
      <c r="D950">
        <v>-115</v>
      </c>
      <c r="E950">
        <v>-101.27</v>
      </c>
      <c r="F950" t="s">
        <v>52</v>
      </c>
      <c r="G950">
        <v>1</v>
      </c>
      <c r="H950">
        <v>-115</v>
      </c>
      <c r="I950">
        <v>-101.27</v>
      </c>
      <c r="J950">
        <v>1</v>
      </c>
      <c r="L950" t="s">
        <v>166</v>
      </c>
      <c r="M950" t="s">
        <v>166</v>
      </c>
      <c r="N950">
        <v>100</v>
      </c>
      <c r="O950" t="s">
        <v>167</v>
      </c>
      <c r="P950" t="s">
        <v>166</v>
      </c>
      <c r="R950" t="s">
        <v>44</v>
      </c>
      <c r="T950" t="s">
        <v>1363</v>
      </c>
      <c r="V950" t="s">
        <v>44</v>
      </c>
      <c r="W950" t="s">
        <v>31</v>
      </c>
      <c r="X950" t="s">
        <v>168</v>
      </c>
      <c r="Y950" t="s">
        <v>168</v>
      </c>
      <c r="Z950" t="s">
        <v>168</v>
      </c>
      <c r="AA950" t="s">
        <v>31</v>
      </c>
      <c r="AD950">
        <v>0</v>
      </c>
      <c r="AE950">
        <v>0</v>
      </c>
    </row>
    <row r="951" spans="1:31">
      <c r="A951" t="s">
        <v>1368</v>
      </c>
      <c r="B951" s="93">
        <v>45054</v>
      </c>
      <c r="C951" s="93">
        <v>45074</v>
      </c>
      <c r="D951">
        <v>-611.38</v>
      </c>
      <c r="E951">
        <v>-581.59</v>
      </c>
      <c r="F951" t="s">
        <v>52</v>
      </c>
      <c r="G951">
        <v>1</v>
      </c>
      <c r="H951">
        <v>-611.38</v>
      </c>
      <c r="I951">
        <v>-581.59</v>
      </c>
      <c r="J951">
        <v>1</v>
      </c>
      <c r="L951" t="s">
        <v>166</v>
      </c>
      <c r="M951" t="s">
        <v>328</v>
      </c>
      <c r="N951">
        <v>100</v>
      </c>
      <c r="O951" t="s">
        <v>16</v>
      </c>
      <c r="P951" t="s">
        <v>328</v>
      </c>
      <c r="R951" t="s">
        <v>329</v>
      </c>
      <c r="T951" t="s">
        <v>58</v>
      </c>
      <c r="V951" t="s">
        <v>329</v>
      </c>
      <c r="W951" t="s">
        <v>31</v>
      </c>
      <c r="X951" t="s">
        <v>168</v>
      </c>
      <c r="Y951" t="s">
        <v>168</v>
      </c>
      <c r="Z951" t="s">
        <v>168</v>
      </c>
      <c r="AA951" t="s">
        <v>31</v>
      </c>
      <c r="AD951">
        <v>0</v>
      </c>
      <c r="AE951">
        <v>0</v>
      </c>
    </row>
    <row r="952" spans="1:31">
      <c r="A952" t="s">
        <v>1369</v>
      </c>
      <c r="B952" s="93">
        <v>45054</v>
      </c>
      <c r="C952" s="93">
        <v>45050</v>
      </c>
      <c r="D952">
        <v>-4000</v>
      </c>
      <c r="E952">
        <v>-4000</v>
      </c>
      <c r="F952" t="s">
        <v>52</v>
      </c>
      <c r="G952">
        <v>1</v>
      </c>
      <c r="H952">
        <v>-4000</v>
      </c>
      <c r="I952">
        <v>-4000</v>
      </c>
      <c r="J952">
        <v>1</v>
      </c>
      <c r="L952" t="s">
        <v>166</v>
      </c>
      <c r="M952" t="s">
        <v>244</v>
      </c>
      <c r="N952">
        <v>100</v>
      </c>
      <c r="O952" t="s">
        <v>175</v>
      </c>
      <c r="P952" t="s">
        <v>244</v>
      </c>
      <c r="R952" t="s">
        <v>197</v>
      </c>
      <c r="T952" t="s">
        <v>1128</v>
      </c>
      <c r="V952" t="s">
        <v>197</v>
      </c>
      <c r="W952" t="s">
        <v>198</v>
      </c>
      <c r="X952" t="s">
        <v>199</v>
      </c>
      <c r="Y952" t="s">
        <v>199</v>
      </c>
      <c r="Z952" t="s">
        <v>199</v>
      </c>
      <c r="AA952" t="s">
        <v>28</v>
      </c>
      <c r="AD952">
        <v>0</v>
      </c>
      <c r="AE952">
        <v>0</v>
      </c>
    </row>
    <row r="953" spans="1:31">
      <c r="A953" t="s">
        <v>1370</v>
      </c>
      <c r="B953" s="93">
        <v>45054</v>
      </c>
      <c r="C953" s="93">
        <v>45050</v>
      </c>
      <c r="D953">
        <v>-2500</v>
      </c>
      <c r="E953">
        <v>-2500</v>
      </c>
      <c r="F953" t="s">
        <v>52</v>
      </c>
      <c r="G953">
        <v>1</v>
      </c>
      <c r="H953">
        <v>-2500</v>
      </c>
      <c r="I953">
        <v>-2500</v>
      </c>
      <c r="J953">
        <v>1</v>
      </c>
      <c r="L953" t="s">
        <v>166</v>
      </c>
      <c r="M953" t="s">
        <v>234</v>
      </c>
      <c r="N953">
        <v>100</v>
      </c>
      <c r="O953" t="s">
        <v>175</v>
      </c>
      <c r="P953" t="s">
        <v>234</v>
      </c>
      <c r="R953" t="s">
        <v>197</v>
      </c>
      <c r="S953" t="s">
        <v>1371</v>
      </c>
      <c r="T953" t="s">
        <v>1128</v>
      </c>
      <c r="V953" t="s">
        <v>197</v>
      </c>
      <c r="W953" t="s">
        <v>198</v>
      </c>
      <c r="X953" t="s">
        <v>199</v>
      </c>
      <c r="Y953" t="s">
        <v>199</v>
      </c>
      <c r="Z953" t="s">
        <v>199</v>
      </c>
      <c r="AA953" t="s">
        <v>28</v>
      </c>
      <c r="AD953">
        <v>0</v>
      </c>
      <c r="AE953">
        <v>0</v>
      </c>
    </row>
    <row r="954" spans="1:31">
      <c r="A954" t="s">
        <v>1372</v>
      </c>
      <c r="B954" s="93">
        <v>45054</v>
      </c>
      <c r="C954" s="93">
        <v>45050</v>
      </c>
      <c r="D954">
        <v>-9000</v>
      </c>
      <c r="E954">
        <v>-9000</v>
      </c>
      <c r="F954" t="s">
        <v>52</v>
      </c>
      <c r="G954">
        <v>1</v>
      </c>
      <c r="H954">
        <v>-9000</v>
      </c>
      <c r="I954">
        <v>-9000</v>
      </c>
      <c r="J954">
        <v>1</v>
      </c>
      <c r="L954" t="s">
        <v>166</v>
      </c>
      <c r="M954" t="s">
        <v>236</v>
      </c>
      <c r="N954">
        <v>100</v>
      </c>
      <c r="O954" t="s">
        <v>175</v>
      </c>
      <c r="P954" t="s">
        <v>236</v>
      </c>
      <c r="R954" t="s">
        <v>197</v>
      </c>
      <c r="S954" t="s">
        <v>1343</v>
      </c>
      <c r="T954" t="s">
        <v>1128</v>
      </c>
      <c r="V954" t="s">
        <v>197</v>
      </c>
      <c r="W954" t="s">
        <v>198</v>
      </c>
      <c r="X954" t="s">
        <v>199</v>
      </c>
      <c r="Y954" t="s">
        <v>199</v>
      </c>
      <c r="Z954" t="s">
        <v>199</v>
      </c>
      <c r="AA954" t="s">
        <v>28</v>
      </c>
      <c r="AD954">
        <v>0</v>
      </c>
      <c r="AE954">
        <v>0</v>
      </c>
    </row>
    <row r="955" spans="1:31">
      <c r="A955" t="s">
        <v>1373</v>
      </c>
      <c r="B955" s="93">
        <v>45054</v>
      </c>
      <c r="C955" s="93">
        <v>45054</v>
      </c>
      <c r="D955">
        <v>2967.16</v>
      </c>
      <c r="E955">
        <v>2967.16</v>
      </c>
      <c r="F955" t="s">
        <v>52</v>
      </c>
      <c r="G955">
        <v>1</v>
      </c>
      <c r="H955">
        <v>2967.16</v>
      </c>
      <c r="I955">
        <v>2967.16</v>
      </c>
      <c r="J955">
        <v>1</v>
      </c>
      <c r="L955" t="s">
        <v>166</v>
      </c>
      <c r="M955" t="s">
        <v>1128</v>
      </c>
      <c r="N955">
        <v>100</v>
      </c>
      <c r="O955" t="s">
        <v>16</v>
      </c>
      <c r="P955" t="s">
        <v>166</v>
      </c>
      <c r="R955" t="s">
        <v>1334</v>
      </c>
      <c r="T955" t="s">
        <v>1128</v>
      </c>
      <c r="U955" t="s">
        <v>111</v>
      </c>
      <c r="V955" t="s">
        <v>1335</v>
      </c>
      <c r="W955" t="s">
        <v>1336</v>
      </c>
      <c r="X955" t="s">
        <v>1337</v>
      </c>
      <c r="Y955" t="s">
        <v>1338</v>
      </c>
      <c r="Z955" t="s">
        <v>1338</v>
      </c>
      <c r="AA955" t="s">
        <v>18</v>
      </c>
      <c r="AD955">
        <v>0</v>
      </c>
      <c r="AE955">
        <v>0</v>
      </c>
    </row>
    <row r="956" spans="1:31">
      <c r="A956" t="s">
        <v>1374</v>
      </c>
      <c r="B956" s="93">
        <v>45054</v>
      </c>
      <c r="C956" s="93">
        <v>45054</v>
      </c>
      <c r="D956">
        <v>0.91</v>
      </c>
      <c r="E956">
        <v>0.91</v>
      </c>
      <c r="F956" t="s">
        <v>52</v>
      </c>
      <c r="G956">
        <v>1</v>
      </c>
      <c r="H956">
        <v>0.91</v>
      </c>
      <c r="I956">
        <v>0.91</v>
      </c>
      <c r="J956">
        <v>1</v>
      </c>
      <c r="L956" t="s">
        <v>166</v>
      </c>
      <c r="M956" t="s">
        <v>1128</v>
      </c>
      <c r="N956">
        <v>100</v>
      </c>
      <c r="O956" t="s">
        <v>16</v>
      </c>
      <c r="P956" t="s">
        <v>166</v>
      </c>
      <c r="R956" t="s">
        <v>1375</v>
      </c>
      <c r="T956" t="s">
        <v>1128</v>
      </c>
      <c r="V956" t="s">
        <v>1376</v>
      </c>
      <c r="W956" t="s">
        <v>1376</v>
      </c>
      <c r="X956" t="s">
        <v>1377</v>
      </c>
      <c r="Y956" t="s">
        <v>1377</v>
      </c>
      <c r="Z956" t="s">
        <v>1377</v>
      </c>
      <c r="AA956" t="s">
        <v>29</v>
      </c>
      <c r="AD956">
        <v>0</v>
      </c>
      <c r="AE956">
        <v>0</v>
      </c>
    </row>
    <row r="957" spans="1:31">
      <c r="A957" t="s">
        <v>1378</v>
      </c>
      <c r="B957" s="93">
        <v>45054</v>
      </c>
      <c r="C957" s="93">
        <v>45054</v>
      </c>
      <c r="D957">
        <v>10000</v>
      </c>
      <c r="E957">
        <v>10000</v>
      </c>
      <c r="F957" t="s">
        <v>52</v>
      </c>
      <c r="G957">
        <v>1</v>
      </c>
      <c r="H957">
        <v>10000</v>
      </c>
      <c r="I957">
        <v>10000</v>
      </c>
      <c r="J957">
        <v>1</v>
      </c>
      <c r="L957" t="s">
        <v>166</v>
      </c>
      <c r="M957" t="s">
        <v>1363</v>
      </c>
      <c r="N957">
        <v>100</v>
      </c>
      <c r="O957" t="s">
        <v>175</v>
      </c>
      <c r="P957" t="s">
        <v>166</v>
      </c>
      <c r="R957" t="s">
        <v>1346</v>
      </c>
      <c r="T957" t="s">
        <v>1363</v>
      </c>
      <c r="V957" t="s">
        <v>1347</v>
      </c>
      <c r="W957" t="s">
        <v>1347</v>
      </c>
      <c r="X957" t="s">
        <v>277</v>
      </c>
      <c r="Y957" t="s">
        <v>180</v>
      </c>
      <c r="Z957" t="s">
        <v>180</v>
      </c>
      <c r="AA957" t="s">
        <v>25</v>
      </c>
      <c r="AD957">
        <v>0</v>
      </c>
      <c r="AE957">
        <v>0</v>
      </c>
    </row>
    <row r="958" spans="1:31">
      <c r="A958" t="s">
        <v>1379</v>
      </c>
      <c r="B958" s="93">
        <v>45054</v>
      </c>
      <c r="C958" s="93">
        <v>45054</v>
      </c>
      <c r="D958">
        <v>10000</v>
      </c>
      <c r="E958">
        <v>10000</v>
      </c>
      <c r="F958" t="s">
        <v>52</v>
      </c>
      <c r="G958">
        <v>1</v>
      </c>
      <c r="H958">
        <v>10000</v>
      </c>
      <c r="I958">
        <v>10000</v>
      </c>
      <c r="J958">
        <v>1</v>
      </c>
      <c r="L958" t="s">
        <v>166</v>
      </c>
      <c r="M958" t="s">
        <v>58</v>
      </c>
      <c r="N958">
        <v>100</v>
      </c>
      <c r="O958" t="s">
        <v>175</v>
      </c>
      <c r="P958" t="s">
        <v>166</v>
      </c>
      <c r="R958" t="s">
        <v>1346</v>
      </c>
      <c r="T958" t="s">
        <v>58</v>
      </c>
      <c r="V958" t="s">
        <v>1347</v>
      </c>
      <c r="W958" t="s">
        <v>1347</v>
      </c>
      <c r="X958" t="s">
        <v>277</v>
      </c>
      <c r="Y958" t="s">
        <v>180</v>
      </c>
      <c r="Z958" t="s">
        <v>180</v>
      </c>
      <c r="AA958" t="s">
        <v>25</v>
      </c>
      <c r="AD958">
        <v>0</v>
      </c>
      <c r="AE958">
        <v>0</v>
      </c>
    </row>
    <row r="959" spans="1:31">
      <c r="A959" t="s">
        <v>1380</v>
      </c>
      <c r="B959" s="93">
        <v>45054</v>
      </c>
      <c r="C959" s="93">
        <v>45054</v>
      </c>
      <c r="D959">
        <v>-850</v>
      </c>
      <c r="E959">
        <v>-886.97</v>
      </c>
      <c r="F959" t="s">
        <v>52</v>
      </c>
      <c r="G959">
        <v>1</v>
      </c>
      <c r="H959">
        <v>-850</v>
      </c>
      <c r="I959">
        <v>-886.97</v>
      </c>
      <c r="J959">
        <v>1</v>
      </c>
      <c r="L959" t="s">
        <v>166</v>
      </c>
      <c r="M959" t="s">
        <v>170</v>
      </c>
      <c r="N959">
        <v>100</v>
      </c>
      <c r="O959" t="s">
        <v>171</v>
      </c>
      <c r="P959" t="s">
        <v>170</v>
      </c>
      <c r="R959" t="s">
        <v>172</v>
      </c>
      <c r="T959" t="s">
        <v>1363</v>
      </c>
      <c r="V959" t="s">
        <v>172</v>
      </c>
      <c r="W959" t="s">
        <v>31</v>
      </c>
      <c r="X959" t="s">
        <v>168</v>
      </c>
      <c r="Y959" t="s">
        <v>168</v>
      </c>
      <c r="Z959" t="s">
        <v>168</v>
      </c>
      <c r="AA959" t="s">
        <v>31</v>
      </c>
      <c r="AD959">
        <v>0</v>
      </c>
      <c r="AE959">
        <v>0</v>
      </c>
    </row>
    <row r="960" spans="1:31">
      <c r="A960" t="s">
        <v>1381</v>
      </c>
      <c r="B960" s="93">
        <v>45054</v>
      </c>
      <c r="C960" s="93">
        <v>45054</v>
      </c>
      <c r="D960">
        <v>-404.99</v>
      </c>
      <c r="E960">
        <v>-273.20999999999998</v>
      </c>
      <c r="F960" t="s">
        <v>52</v>
      </c>
      <c r="G960">
        <v>1</v>
      </c>
      <c r="H960">
        <v>-404.99</v>
      </c>
      <c r="I960">
        <v>-273.20999999999998</v>
      </c>
      <c r="J960">
        <v>1</v>
      </c>
      <c r="L960" t="s">
        <v>166</v>
      </c>
      <c r="M960" t="s">
        <v>174</v>
      </c>
      <c r="N960">
        <v>100</v>
      </c>
      <c r="O960" t="s">
        <v>175</v>
      </c>
      <c r="P960" t="s">
        <v>174</v>
      </c>
      <c r="R960" t="s">
        <v>176</v>
      </c>
      <c r="T960" t="s">
        <v>1128</v>
      </c>
      <c r="V960" t="s">
        <v>177</v>
      </c>
      <c r="W960" t="s">
        <v>178</v>
      </c>
      <c r="X960" t="s">
        <v>179</v>
      </c>
      <c r="Y960" t="s">
        <v>180</v>
      </c>
      <c r="Z960" t="s">
        <v>180</v>
      </c>
      <c r="AA960" t="s">
        <v>20</v>
      </c>
      <c r="AD960">
        <v>0</v>
      </c>
      <c r="AE960">
        <v>0</v>
      </c>
    </row>
    <row r="961" spans="1:31">
      <c r="A961" t="s">
        <v>1382</v>
      </c>
      <c r="B961" s="93">
        <v>45053</v>
      </c>
      <c r="C961" s="93">
        <v>45053</v>
      </c>
      <c r="D961">
        <v>-16.100000000000001</v>
      </c>
      <c r="E961">
        <v>-16.100000000000001</v>
      </c>
      <c r="F961" t="s">
        <v>52</v>
      </c>
      <c r="G961">
        <v>1</v>
      </c>
      <c r="H961">
        <v>-16.100000000000001</v>
      </c>
      <c r="I961">
        <v>-16.100000000000001</v>
      </c>
      <c r="J961">
        <v>1</v>
      </c>
      <c r="L961" t="s">
        <v>166</v>
      </c>
      <c r="M961" t="s">
        <v>1383</v>
      </c>
      <c r="N961">
        <v>100</v>
      </c>
      <c r="O961" t="s">
        <v>16</v>
      </c>
      <c r="P961" t="s">
        <v>1383</v>
      </c>
      <c r="R961" t="s">
        <v>1384</v>
      </c>
      <c r="T961" t="s">
        <v>1363</v>
      </c>
      <c r="V961" t="s">
        <v>1385</v>
      </c>
      <c r="W961" t="s">
        <v>1385</v>
      </c>
      <c r="X961" t="s">
        <v>1386</v>
      </c>
      <c r="Y961" t="s">
        <v>1387</v>
      </c>
      <c r="Z961" t="s">
        <v>1387</v>
      </c>
      <c r="AA961" t="s">
        <v>16</v>
      </c>
      <c r="AD961">
        <v>0</v>
      </c>
      <c r="AE961">
        <v>0</v>
      </c>
    </row>
    <row r="962" spans="1:31">
      <c r="A962" t="s">
        <v>1388</v>
      </c>
      <c r="B962" s="93">
        <v>45053</v>
      </c>
      <c r="C962" s="93">
        <v>45053</v>
      </c>
      <c r="D962">
        <v>-10.6</v>
      </c>
      <c r="E962">
        <v>-10.6</v>
      </c>
      <c r="F962" t="s">
        <v>52</v>
      </c>
      <c r="G962">
        <v>1</v>
      </c>
      <c r="H962">
        <v>-10.6</v>
      </c>
      <c r="I962">
        <v>-10.6</v>
      </c>
      <c r="J962">
        <v>1</v>
      </c>
      <c r="L962" t="s">
        <v>166</v>
      </c>
      <c r="M962" t="s">
        <v>1383</v>
      </c>
      <c r="N962">
        <v>100</v>
      </c>
      <c r="O962" t="s">
        <v>16</v>
      </c>
      <c r="P962" t="s">
        <v>1383</v>
      </c>
      <c r="R962" t="s">
        <v>1384</v>
      </c>
      <c r="T962" t="s">
        <v>1363</v>
      </c>
      <c r="V962" t="s">
        <v>1385</v>
      </c>
      <c r="W962" t="s">
        <v>1385</v>
      </c>
      <c r="X962" t="s">
        <v>1386</v>
      </c>
      <c r="Y962" t="s">
        <v>1387</v>
      </c>
      <c r="Z962" t="s">
        <v>1387</v>
      </c>
      <c r="AA962" t="s">
        <v>16</v>
      </c>
      <c r="AD962">
        <v>0</v>
      </c>
      <c r="AE962">
        <v>0</v>
      </c>
    </row>
    <row r="963" spans="1:31">
      <c r="A963" t="s">
        <v>1389</v>
      </c>
      <c r="B963" s="93">
        <v>45053</v>
      </c>
      <c r="C963" s="93">
        <v>45052</v>
      </c>
      <c r="D963">
        <v>-57.03</v>
      </c>
      <c r="E963">
        <v>-57.03</v>
      </c>
      <c r="F963" t="s">
        <v>52</v>
      </c>
      <c r="G963">
        <v>1</v>
      </c>
      <c r="H963">
        <v>-57.03</v>
      </c>
      <c r="I963">
        <v>-57.03</v>
      </c>
      <c r="J963">
        <v>1</v>
      </c>
      <c r="L963" t="s">
        <v>166</v>
      </c>
      <c r="M963" t="s">
        <v>1390</v>
      </c>
      <c r="N963">
        <v>100</v>
      </c>
      <c r="O963" t="s">
        <v>16</v>
      </c>
      <c r="P963" t="s">
        <v>1390</v>
      </c>
      <c r="R963" t="s">
        <v>1391</v>
      </c>
      <c r="T963" t="s">
        <v>58</v>
      </c>
      <c r="V963" t="s">
        <v>1391</v>
      </c>
      <c r="W963" t="s">
        <v>31</v>
      </c>
      <c r="X963" t="s">
        <v>168</v>
      </c>
      <c r="Y963" t="s">
        <v>168</v>
      </c>
      <c r="Z963" t="s">
        <v>168</v>
      </c>
      <c r="AA963" t="s">
        <v>31</v>
      </c>
      <c r="AD963">
        <v>0</v>
      </c>
      <c r="AE963">
        <v>0</v>
      </c>
    </row>
    <row r="964" spans="1:31">
      <c r="A964" t="s">
        <v>1392</v>
      </c>
      <c r="B964" s="93">
        <v>45051</v>
      </c>
      <c r="C964" s="93">
        <v>45050</v>
      </c>
      <c r="D964">
        <v>-6500</v>
      </c>
      <c r="E964">
        <v>-6500</v>
      </c>
      <c r="F964" t="s">
        <v>52</v>
      </c>
      <c r="G964">
        <v>1</v>
      </c>
      <c r="H964">
        <v>-6500</v>
      </c>
      <c r="I964">
        <v>-6500</v>
      </c>
      <c r="J964">
        <v>1</v>
      </c>
      <c r="L964" t="s">
        <v>166</v>
      </c>
      <c r="M964" t="s">
        <v>227</v>
      </c>
      <c r="N964">
        <v>100</v>
      </c>
      <c r="O964" t="s">
        <v>186</v>
      </c>
      <c r="P964" t="s">
        <v>227</v>
      </c>
      <c r="R964" t="s">
        <v>197</v>
      </c>
      <c r="T964" t="s">
        <v>1128</v>
      </c>
      <c r="V964" t="s">
        <v>197</v>
      </c>
      <c r="W964" t="s">
        <v>198</v>
      </c>
      <c r="X964" t="s">
        <v>199</v>
      </c>
      <c r="Y964" t="s">
        <v>199</v>
      </c>
      <c r="Z964" t="s">
        <v>199</v>
      </c>
      <c r="AA964" t="s">
        <v>28</v>
      </c>
      <c r="AD964">
        <v>0</v>
      </c>
      <c r="AE964">
        <v>0</v>
      </c>
    </row>
    <row r="965" spans="1:31">
      <c r="A965" t="s">
        <v>1393</v>
      </c>
      <c r="B965" s="93">
        <v>45051</v>
      </c>
      <c r="C965" s="93">
        <v>45051</v>
      </c>
      <c r="D965">
        <v>-15.39</v>
      </c>
      <c r="E965">
        <v>-15.39</v>
      </c>
      <c r="F965" t="s">
        <v>52</v>
      </c>
      <c r="G965">
        <v>1</v>
      </c>
      <c r="H965">
        <v>-15.39</v>
      </c>
      <c r="I965">
        <v>-15.39</v>
      </c>
      <c r="J965">
        <v>1</v>
      </c>
      <c r="L965" t="s">
        <v>166</v>
      </c>
      <c r="M965" t="s">
        <v>1383</v>
      </c>
      <c r="N965">
        <v>100</v>
      </c>
      <c r="O965" t="s">
        <v>16</v>
      </c>
      <c r="P965" t="s">
        <v>1383</v>
      </c>
      <c r="R965" t="s">
        <v>1384</v>
      </c>
      <c r="T965" t="s">
        <v>1363</v>
      </c>
      <c r="V965" t="s">
        <v>1385</v>
      </c>
      <c r="W965" t="s">
        <v>1385</v>
      </c>
      <c r="X965" t="s">
        <v>1386</v>
      </c>
      <c r="Y965" t="s">
        <v>1387</v>
      </c>
      <c r="Z965" t="s">
        <v>1387</v>
      </c>
      <c r="AA965" t="s">
        <v>16</v>
      </c>
      <c r="AD965">
        <v>0</v>
      </c>
      <c r="AE965">
        <v>0</v>
      </c>
    </row>
    <row r="966" spans="1:31">
      <c r="A966" t="s">
        <v>1394</v>
      </c>
      <c r="B966" s="93">
        <v>45051</v>
      </c>
      <c r="C966" s="93">
        <v>45059</v>
      </c>
      <c r="D966">
        <v>-2951.41</v>
      </c>
      <c r="E966">
        <v>-2951.41</v>
      </c>
      <c r="F966" t="s">
        <v>52</v>
      </c>
      <c r="G966">
        <v>1</v>
      </c>
      <c r="H966">
        <v>-2951.41</v>
      </c>
      <c r="I966">
        <v>-2951.41</v>
      </c>
      <c r="J966">
        <v>1</v>
      </c>
      <c r="L966" t="s">
        <v>166</v>
      </c>
      <c r="M966" t="s">
        <v>166</v>
      </c>
      <c r="N966">
        <v>100</v>
      </c>
      <c r="O966" t="s">
        <v>16</v>
      </c>
      <c r="P966" t="s">
        <v>166</v>
      </c>
      <c r="R966" t="s">
        <v>1395</v>
      </c>
      <c r="T966" t="s">
        <v>56</v>
      </c>
      <c r="V966" t="s">
        <v>393</v>
      </c>
      <c r="W966" t="s">
        <v>348</v>
      </c>
      <c r="X966" t="s">
        <v>349</v>
      </c>
      <c r="Y966" t="s">
        <v>349</v>
      </c>
      <c r="Z966" t="s">
        <v>349</v>
      </c>
      <c r="AA966" t="s">
        <v>27</v>
      </c>
      <c r="AD966">
        <v>0</v>
      </c>
      <c r="AE966">
        <v>0</v>
      </c>
    </row>
    <row r="967" spans="1:31">
      <c r="A967" t="s">
        <v>1396</v>
      </c>
      <c r="B967" s="93">
        <v>45051</v>
      </c>
      <c r="C967" s="93">
        <v>45050</v>
      </c>
      <c r="D967">
        <v>-5000</v>
      </c>
      <c r="E967">
        <v>-5000</v>
      </c>
      <c r="F967" t="s">
        <v>52</v>
      </c>
      <c r="G967">
        <v>1</v>
      </c>
      <c r="H967">
        <v>-5000</v>
      </c>
      <c r="I967">
        <v>-5000</v>
      </c>
      <c r="J967">
        <v>1</v>
      </c>
      <c r="L967" t="s">
        <v>166</v>
      </c>
      <c r="M967" t="s">
        <v>279</v>
      </c>
      <c r="N967">
        <v>100</v>
      </c>
      <c r="O967" t="s">
        <v>175</v>
      </c>
      <c r="P967" t="s">
        <v>279</v>
      </c>
      <c r="R967" t="s">
        <v>280</v>
      </c>
      <c r="T967" t="s">
        <v>1128</v>
      </c>
      <c r="V967" t="s">
        <v>281</v>
      </c>
      <c r="W967" t="s">
        <v>282</v>
      </c>
      <c r="X967" t="s">
        <v>283</v>
      </c>
      <c r="Y967" t="s">
        <v>268</v>
      </c>
      <c r="Z967" t="s">
        <v>268</v>
      </c>
      <c r="AA967" t="s">
        <v>23</v>
      </c>
      <c r="AD967">
        <v>0</v>
      </c>
      <c r="AE967">
        <v>0</v>
      </c>
    </row>
    <row r="968" spans="1:31">
      <c r="A968" t="s">
        <v>1397</v>
      </c>
      <c r="B968" s="93">
        <v>45050</v>
      </c>
      <c r="C968" s="93">
        <v>45050</v>
      </c>
      <c r="D968">
        <v>-6400</v>
      </c>
      <c r="E968">
        <v>-6400</v>
      </c>
      <c r="F968" t="s">
        <v>52</v>
      </c>
      <c r="G968">
        <v>1</v>
      </c>
      <c r="H968">
        <v>-6400</v>
      </c>
      <c r="I968">
        <v>-6400</v>
      </c>
      <c r="J968">
        <v>1</v>
      </c>
      <c r="L968" t="s">
        <v>166</v>
      </c>
      <c r="M968" t="s">
        <v>246</v>
      </c>
      <c r="N968">
        <v>100</v>
      </c>
      <c r="O968" t="s">
        <v>16</v>
      </c>
      <c r="P968" t="s">
        <v>246</v>
      </c>
      <c r="R968" t="s">
        <v>197</v>
      </c>
      <c r="S968" t="s">
        <v>1398</v>
      </c>
      <c r="T968" t="s">
        <v>1128</v>
      </c>
      <c r="V968" t="s">
        <v>197</v>
      </c>
      <c r="W968" t="s">
        <v>198</v>
      </c>
      <c r="X968" t="s">
        <v>199</v>
      </c>
      <c r="Y968" t="s">
        <v>199</v>
      </c>
      <c r="Z968" t="s">
        <v>199</v>
      </c>
      <c r="AA968" t="s">
        <v>28</v>
      </c>
      <c r="AD968">
        <v>0</v>
      </c>
      <c r="AE968">
        <v>0</v>
      </c>
    </row>
    <row r="969" spans="1:31">
      <c r="A969" t="s">
        <v>1399</v>
      </c>
      <c r="B969" s="93">
        <v>45050</v>
      </c>
      <c r="C969" s="93">
        <v>45050</v>
      </c>
      <c r="D969">
        <v>-64333.84</v>
      </c>
      <c r="E969">
        <v>-64333.84</v>
      </c>
      <c r="F969" t="s">
        <v>52</v>
      </c>
      <c r="G969">
        <v>1</v>
      </c>
      <c r="H969">
        <v>-64333.84</v>
      </c>
      <c r="I969">
        <v>-64333.84</v>
      </c>
      <c r="J969">
        <v>1</v>
      </c>
      <c r="L969" t="s">
        <v>166</v>
      </c>
      <c r="M969" t="s">
        <v>166</v>
      </c>
      <c r="N969">
        <v>100</v>
      </c>
      <c r="O969" t="s">
        <v>175</v>
      </c>
      <c r="P969" t="s">
        <v>166</v>
      </c>
      <c r="R969" t="s">
        <v>1346</v>
      </c>
      <c r="T969" t="s">
        <v>1400</v>
      </c>
      <c r="V969" t="s">
        <v>1347</v>
      </c>
      <c r="W969" t="s">
        <v>1347</v>
      </c>
      <c r="X969" t="s">
        <v>277</v>
      </c>
      <c r="Y969" t="s">
        <v>180</v>
      </c>
      <c r="Z969" t="s">
        <v>180</v>
      </c>
      <c r="AA969" t="s">
        <v>25</v>
      </c>
      <c r="AD969">
        <v>0</v>
      </c>
      <c r="AE969">
        <v>0</v>
      </c>
    </row>
    <row r="970" spans="1:31">
      <c r="A970" t="s">
        <v>1401</v>
      </c>
      <c r="B970" s="93">
        <v>45050</v>
      </c>
      <c r="C970" s="93">
        <v>45050</v>
      </c>
      <c r="D970">
        <v>-200021.15</v>
      </c>
      <c r="E970">
        <v>-200021.15</v>
      </c>
      <c r="F970" t="s">
        <v>52</v>
      </c>
      <c r="G970">
        <v>1</v>
      </c>
      <c r="H970">
        <v>-200021.15</v>
      </c>
      <c r="I970">
        <v>-200021.15</v>
      </c>
      <c r="J970">
        <v>1</v>
      </c>
      <c r="L970" t="s">
        <v>166</v>
      </c>
      <c r="M970" t="s">
        <v>166</v>
      </c>
      <c r="N970">
        <v>100</v>
      </c>
      <c r="O970" t="s">
        <v>175</v>
      </c>
      <c r="P970" t="s">
        <v>166</v>
      </c>
      <c r="R970" t="s">
        <v>1346</v>
      </c>
      <c r="T970" t="s">
        <v>1402</v>
      </c>
      <c r="V970" t="s">
        <v>1347</v>
      </c>
      <c r="W970" t="s">
        <v>1347</v>
      </c>
      <c r="X970" t="s">
        <v>277</v>
      </c>
      <c r="Y970" t="s">
        <v>180</v>
      </c>
      <c r="Z970" t="s">
        <v>180</v>
      </c>
      <c r="AA970" t="s">
        <v>25</v>
      </c>
      <c r="AD970">
        <v>0</v>
      </c>
      <c r="AE970">
        <v>0</v>
      </c>
    </row>
    <row r="971" spans="1:31">
      <c r="A971" t="s">
        <v>1403</v>
      </c>
      <c r="B971" s="93">
        <v>45050</v>
      </c>
      <c r="C971" s="93">
        <v>45050</v>
      </c>
      <c r="D971">
        <v>-70.650000000000006</v>
      </c>
      <c r="E971">
        <v>-70.650000000000006</v>
      </c>
      <c r="F971" t="s">
        <v>52</v>
      </c>
      <c r="G971">
        <v>1</v>
      </c>
      <c r="H971">
        <v>-70.650000000000006</v>
      </c>
      <c r="I971">
        <v>-70.650000000000006</v>
      </c>
      <c r="J971">
        <v>1</v>
      </c>
      <c r="L971" t="s">
        <v>166</v>
      </c>
      <c r="M971" t="s">
        <v>1383</v>
      </c>
      <c r="N971">
        <v>100</v>
      </c>
      <c r="O971" t="s">
        <v>175</v>
      </c>
      <c r="P971" t="s">
        <v>1383</v>
      </c>
      <c r="R971" t="s">
        <v>1384</v>
      </c>
      <c r="T971" t="s">
        <v>1363</v>
      </c>
      <c r="V971" t="s">
        <v>1385</v>
      </c>
      <c r="W971" t="s">
        <v>1385</v>
      </c>
      <c r="X971" t="s">
        <v>1386</v>
      </c>
      <c r="Y971" t="s">
        <v>1387</v>
      </c>
      <c r="Z971" t="s">
        <v>1387</v>
      </c>
      <c r="AA971" t="s">
        <v>16</v>
      </c>
      <c r="AD971">
        <v>0</v>
      </c>
      <c r="AE971">
        <v>0</v>
      </c>
    </row>
    <row r="972" spans="1:31">
      <c r="A972" t="s">
        <v>1404</v>
      </c>
      <c r="B972" s="93">
        <v>45050</v>
      </c>
      <c r="C972" s="93">
        <v>45050</v>
      </c>
      <c r="D972">
        <v>-4.57</v>
      </c>
      <c r="E972">
        <v>-4.57</v>
      </c>
      <c r="F972" t="s">
        <v>52</v>
      </c>
      <c r="G972">
        <v>1</v>
      </c>
      <c r="H972">
        <v>-4.57</v>
      </c>
      <c r="I972">
        <v>-4.57</v>
      </c>
      <c r="J972">
        <v>1</v>
      </c>
      <c r="L972" t="s">
        <v>166</v>
      </c>
      <c r="M972" t="s">
        <v>1383</v>
      </c>
      <c r="N972">
        <v>100</v>
      </c>
      <c r="O972" t="s">
        <v>175</v>
      </c>
      <c r="P972" t="s">
        <v>1383</v>
      </c>
      <c r="R972" t="s">
        <v>1384</v>
      </c>
      <c r="T972" t="s">
        <v>1363</v>
      </c>
      <c r="V972" t="s">
        <v>1385</v>
      </c>
      <c r="W972" t="s">
        <v>1385</v>
      </c>
      <c r="X972" t="s">
        <v>1386</v>
      </c>
      <c r="Y972" t="s">
        <v>1387</v>
      </c>
      <c r="Z972" t="s">
        <v>1387</v>
      </c>
      <c r="AA972" t="s">
        <v>16</v>
      </c>
      <c r="AD972">
        <v>0</v>
      </c>
      <c r="AE972">
        <v>0</v>
      </c>
    </row>
    <row r="973" spans="1:31">
      <c r="A973" t="s">
        <v>1405</v>
      </c>
      <c r="B973" s="93">
        <v>45050</v>
      </c>
      <c r="C973" s="93">
        <v>45050</v>
      </c>
      <c r="D973">
        <v>-148.55000000000001</v>
      </c>
      <c r="E973">
        <v>-148.55000000000001</v>
      </c>
      <c r="F973" t="s">
        <v>52</v>
      </c>
      <c r="G973">
        <v>1</v>
      </c>
      <c r="H973">
        <v>-148.55000000000001</v>
      </c>
      <c r="I973">
        <v>-148.55000000000001</v>
      </c>
      <c r="J973">
        <v>1</v>
      </c>
      <c r="L973" t="s">
        <v>166</v>
      </c>
      <c r="M973" t="s">
        <v>374</v>
      </c>
      <c r="N973">
        <v>100</v>
      </c>
      <c r="O973" t="s">
        <v>171</v>
      </c>
      <c r="P973" t="s">
        <v>374</v>
      </c>
      <c r="R973" t="s">
        <v>376</v>
      </c>
      <c r="T973" t="s">
        <v>1363</v>
      </c>
      <c r="V973" t="s">
        <v>376</v>
      </c>
      <c r="W973" t="s">
        <v>31</v>
      </c>
      <c r="X973" t="s">
        <v>168</v>
      </c>
      <c r="Y973" t="s">
        <v>168</v>
      </c>
      <c r="Z973" t="s">
        <v>168</v>
      </c>
      <c r="AA973" t="s">
        <v>31</v>
      </c>
      <c r="AD973">
        <v>0</v>
      </c>
      <c r="AE973">
        <v>0</v>
      </c>
    </row>
    <row r="974" spans="1:31">
      <c r="A974" t="s">
        <v>1406</v>
      </c>
      <c r="B974" s="93">
        <v>45050</v>
      </c>
      <c r="C974" s="93">
        <v>45050</v>
      </c>
      <c r="D974">
        <v>-7.99</v>
      </c>
      <c r="E974">
        <v>-7.99</v>
      </c>
      <c r="F974" t="s">
        <v>52</v>
      </c>
      <c r="G974">
        <v>1</v>
      </c>
      <c r="H974">
        <v>-7.99</v>
      </c>
      <c r="I974">
        <v>-7.99</v>
      </c>
      <c r="J974">
        <v>1</v>
      </c>
      <c r="L974" t="s">
        <v>166</v>
      </c>
      <c r="M974" t="s">
        <v>374</v>
      </c>
      <c r="N974">
        <v>100</v>
      </c>
      <c r="O974" t="s">
        <v>171</v>
      </c>
      <c r="P974" t="s">
        <v>374</v>
      </c>
      <c r="R974" t="s">
        <v>1407</v>
      </c>
      <c r="T974" t="s">
        <v>1363</v>
      </c>
      <c r="V974" t="s">
        <v>1408</v>
      </c>
      <c r="W974" t="s">
        <v>1409</v>
      </c>
      <c r="X974" t="s">
        <v>349</v>
      </c>
      <c r="Y974" t="s">
        <v>349</v>
      </c>
      <c r="Z974" t="s">
        <v>349</v>
      </c>
      <c r="AA974" t="s">
        <v>21</v>
      </c>
      <c r="AD974">
        <v>0</v>
      </c>
      <c r="AE974">
        <v>0</v>
      </c>
    </row>
    <row r="975" spans="1:31">
      <c r="A975" t="s">
        <v>1410</v>
      </c>
      <c r="B975" s="93">
        <v>45050</v>
      </c>
      <c r="C975" s="93">
        <v>45050</v>
      </c>
      <c r="D975">
        <v>-43.36</v>
      </c>
      <c r="E975">
        <v>-43.36</v>
      </c>
      <c r="F975" t="s">
        <v>52</v>
      </c>
      <c r="G975">
        <v>1</v>
      </c>
      <c r="H975">
        <v>-43.36</v>
      </c>
      <c r="I975">
        <v>-43.36</v>
      </c>
      <c r="J975">
        <v>1</v>
      </c>
      <c r="L975" t="s">
        <v>166</v>
      </c>
      <c r="M975" t="s">
        <v>166</v>
      </c>
      <c r="N975">
        <v>100</v>
      </c>
      <c r="O975" t="s">
        <v>16</v>
      </c>
      <c r="P975" t="s">
        <v>166</v>
      </c>
      <c r="R975" t="s">
        <v>1411</v>
      </c>
      <c r="T975" t="s">
        <v>58</v>
      </c>
      <c r="V975" t="s">
        <v>1412</v>
      </c>
      <c r="W975" t="s">
        <v>1413</v>
      </c>
      <c r="X975" t="s">
        <v>16</v>
      </c>
      <c r="Y975" t="s">
        <v>268</v>
      </c>
      <c r="Z975" t="s">
        <v>268</v>
      </c>
      <c r="AA975" t="s">
        <v>16</v>
      </c>
      <c r="AD975">
        <v>0</v>
      </c>
      <c r="AE975">
        <v>0</v>
      </c>
    </row>
    <row r="976" spans="1:31">
      <c r="A976" t="s">
        <v>1414</v>
      </c>
      <c r="B976" s="93">
        <v>45050</v>
      </c>
      <c r="C976" s="93">
        <v>45050</v>
      </c>
      <c r="D976">
        <v>-6500</v>
      </c>
      <c r="E976">
        <v>-6500</v>
      </c>
      <c r="F976" t="s">
        <v>52</v>
      </c>
      <c r="G976">
        <v>1</v>
      </c>
      <c r="H976">
        <v>-6500</v>
      </c>
      <c r="I976">
        <v>-6500</v>
      </c>
      <c r="J976">
        <v>1</v>
      </c>
      <c r="L976" t="s">
        <v>166</v>
      </c>
      <c r="M976" t="s">
        <v>196</v>
      </c>
      <c r="N976">
        <v>100</v>
      </c>
      <c r="O976" t="s">
        <v>175</v>
      </c>
      <c r="P976" t="s">
        <v>196</v>
      </c>
      <c r="R976" t="s">
        <v>197</v>
      </c>
      <c r="S976" t="s">
        <v>1415</v>
      </c>
      <c r="T976" t="s">
        <v>1128</v>
      </c>
      <c r="V976" t="s">
        <v>197</v>
      </c>
      <c r="W976" t="s">
        <v>198</v>
      </c>
      <c r="X976" t="s">
        <v>199</v>
      </c>
      <c r="Y976" t="s">
        <v>199</v>
      </c>
      <c r="Z976" t="s">
        <v>199</v>
      </c>
      <c r="AA976" t="s">
        <v>28</v>
      </c>
      <c r="AD976">
        <v>0</v>
      </c>
      <c r="AE976">
        <v>0</v>
      </c>
    </row>
    <row r="977" spans="1:31">
      <c r="A977" t="s">
        <v>1416</v>
      </c>
      <c r="B977" s="93">
        <v>45050</v>
      </c>
      <c r="C977" s="93">
        <v>45050</v>
      </c>
      <c r="D977">
        <v>-10000</v>
      </c>
      <c r="E977">
        <v>-10000</v>
      </c>
      <c r="F977" t="s">
        <v>52</v>
      </c>
      <c r="G977">
        <v>1</v>
      </c>
      <c r="H977">
        <v>-10000</v>
      </c>
      <c r="I977">
        <v>-10000</v>
      </c>
      <c r="J977">
        <v>1</v>
      </c>
      <c r="L977" t="s">
        <v>166</v>
      </c>
      <c r="M977" t="s">
        <v>201</v>
      </c>
      <c r="N977">
        <v>100</v>
      </c>
      <c r="O977" t="s">
        <v>175</v>
      </c>
      <c r="P977" t="s">
        <v>201</v>
      </c>
      <c r="R977" t="s">
        <v>197</v>
      </c>
      <c r="T977" t="s">
        <v>1128</v>
      </c>
      <c r="V977" t="s">
        <v>197</v>
      </c>
      <c r="W977" t="s">
        <v>198</v>
      </c>
      <c r="X977" t="s">
        <v>199</v>
      </c>
      <c r="Y977" t="s">
        <v>199</v>
      </c>
      <c r="Z977" t="s">
        <v>199</v>
      </c>
      <c r="AA977" t="s">
        <v>28</v>
      </c>
      <c r="AD977">
        <v>0</v>
      </c>
      <c r="AE977">
        <v>0</v>
      </c>
    </row>
    <row r="978" spans="1:31">
      <c r="A978" t="s">
        <v>1417</v>
      </c>
      <c r="B978" s="93">
        <v>45050</v>
      </c>
      <c r="C978" s="93">
        <v>45050</v>
      </c>
      <c r="D978">
        <v>-7933.33</v>
      </c>
      <c r="E978">
        <v>-7933.33</v>
      </c>
      <c r="F978" t="s">
        <v>52</v>
      </c>
      <c r="G978">
        <v>1</v>
      </c>
      <c r="H978">
        <v>-7933.33</v>
      </c>
      <c r="I978">
        <v>-7933.33</v>
      </c>
      <c r="J978">
        <v>1</v>
      </c>
      <c r="L978" t="s">
        <v>166</v>
      </c>
      <c r="M978" t="s">
        <v>252</v>
      </c>
      <c r="N978">
        <v>100</v>
      </c>
      <c r="O978" t="s">
        <v>175</v>
      </c>
      <c r="P978" t="s">
        <v>252</v>
      </c>
      <c r="R978" t="s">
        <v>197</v>
      </c>
      <c r="T978" t="s">
        <v>1128</v>
      </c>
      <c r="V978" t="s">
        <v>197</v>
      </c>
      <c r="W978" t="s">
        <v>198</v>
      </c>
      <c r="X978" t="s">
        <v>199</v>
      </c>
      <c r="Y978" t="s">
        <v>199</v>
      </c>
      <c r="Z978" t="s">
        <v>199</v>
      </c>
      <c r="AA978" t="s">
        <v>28</v>
      </c>
      <c r="AD978">
        <v>0</v>
      </c>
      <c r="AE978">
        <v>0</v>
      </c>
    </row>
    <row r="979" spans="1:31">
      <c r="A979" t="s">
        <v>1418</v>
      </c>
      <c r="B979" s="93">
        <v>45050</v>
      </c>
      <c r="C979" s="93">
        <v>45050</v>
      </c>
      <c r="D979">
        <v>-3666.66</v>
      </c>
      <c r="E979">
        <v>-3666.66</v>
      </c>
      <c r="F979" t="s">
        <v>52</v>
      </c>
      <c r="G979">
        <v>1</v>
      </c>
      <c r="H979">
        <v>-3666.66</v>
      </c>
      <c r="I979">
        <v>-3666.66</v>
      </c>
      <c r="J979">
        <v>1</v>
      </c>
      <c r="L979" t="s">
        <v>166</v>
      </c>
      <c r="M979" t="s">
        <v>254</v>
      </c>
      <c r="N979">
        <v>100</v>
      </c>
      <c r="O979" t="s">
        <v>175</v>
      </c>
      <c r="P979" t="s">
        <v>254</v>
      </c>
      <c r="R979" t="s">
        <v>197</v>
      </c>
      <c r="S979" t="s">
        <v>1343</v>
      </c>
      <c r="T979" t="s">
        <v>1128</v>
      </c>
      <c r="V979" t="s">
        <v>197</v>
      </c>
      <c r="W979" t="s">
        <v>198</v>
      </c>
      <c r="X979" t="s">
        <v>199</v>
      </c>
      <c r="Y979" t="s">
        <v>199</v>
      </c>
      <c r="Z979" t="s">
        <v>199</v>
      </c>
      <c r="AA979" t="s">
        <v>28</v>
      </c>
      <c r="AD979">
        <v>0</v>
      </c>
      <c r="AE979">
        <v>0</v>
      </c>
    </row>
    <row r="980" spans="1:31">
      <c r="A980" t="s">
        <v>1419</v>
      </c>
      <c r="B980" s="93">
        <v>45050</v>
      </c>
      <c r="C980" s="93">
        <v>45050</v>
      </c>
      <c r="D980">
        <v>-13313.44</v>
      </c>
      <c r="E980">
        <v>-13313.44</v>
      </c>
      <c r="F980" t="s">
        <v>52</v>
      </c>
      <c r="G980">
        <v>1</v>
      </c>
      <c r="H980">
        <v>-13313.44</v>
      </c>
      <c r="I980">
        <v>-13313.44</v>
      </c>
      <c r="J980">
        <v>1</v>
      </c>
      <c r="L980" t="s">
        <v>166</v>
      </c>
      <c r="M980" t="s">
        <v>212</v>
      </c>
      <c r="N980">
        <v>100</v>
      </c>
      <c r="O980" t="s">
        <v>175</v>
      </c>
      <c r="P980" t="s">
        <v>212</v>
      </c>
      <c r="R980" t="s">
        <v>197</v>
      </c>
      <c r="T980" t="s">
        <v>1128</v>
      </c>
      <c r="V980" t="s">
        <v>197</v>
      </c>
      <c r="W980" t="s">
        <v>198</v>
      </c>
      <c r="X980" t="s">
        <v>199</v>
      </c>
      <c r="Y980" t="s">
        <v>199</v>
      </c>
      <c r="Z980" t="s">
        <v>199</v>
      </c>
      <c r="AA980" t="s">
        <v>28</v>
      </c>
      <c r="AD980">
        <v>0</v>
      </c>
      <c r="AE980">
        <v>0</v>
      </c>
    </row>
    <row r="981" spans="1:31">
      <c r="A981" t="s">
        <v>1420</v>
      </c>
      <c r="B981" s="93">
        <v>45050</v>
      </c>
      <c r="C981" s="93">
        <v>45050</v>
      </c>
      <c r="D981">
        <v>-13313.44</v>
      </c>
      <c r="E981">
        <v>-13313.44</v>
      </c>
      <c r="F981" t="s">
        <v>52</v>
      </c>
      <c r="G981">
        <v>1</v>
      </c>
      <c r="H981">
        <v>-13313.44</v>
      </c>
      <c r="I981">
        <v>-13313.44</v>
      </c>
      <c r="J981">
        <v>1</v>
      </c>
      <c r="L981" t="s">
        <v>166</v>
      </c>
      <c r="M981" t="s">
        <v>217</v>
      </c>
      <c r="N981">
        <v>100</v>
      </c>
      <c r="O981" t="s">
        <v>175</v>
      </c>
      <c r="P981" t="s">
        <v>217</v>
      </c>
      <c r="R981" t="s">
        <v>197</v>
      </c>
      <c r="T981" t="s">
        <v>1128</v>
      </c>
      <c r="V981" t="s">
        <v>197</v>
      </c>
      <c r="W981" t="s">
        <v>198</v>
      </c>
      <c r="X981" t="s">
        <v>199</v>
      </c>
      <c r="Y981" t="s">
        <v>199</v>
      </c>
      <c r="Z981" t="s">
        <v>199</v>
      </c>
      <c r="AA981" t="s">
        <v>28</v>
      </c>
      <c r="AD981">
        <v>0</v>
      </c>
      <c r="AE981">
        <v>0</v>
      </c>
    </row>
    <row r="982" spans="1:31">
      <c r="A982" t="s">
        <v>1421</v>
      </c>
      <c r="B982" s="93">
        <v>45050</v>
      </c>
      <c r="C982" s="93">
        <v>45050</v>
      </c>
      <c r="D982">
        <v>-6000</v>
      </c>
      <c r="E982">
        <v>-6000</v>
      </c>
      <c r="F982" t="s">
        <v>52</v>
      </c>
      <c r="G982">
        <v>1</v>
      </c>
      <c r="H982">
        <v>-6000</v>
      </c>
      <c r="I982">
        <v>-6000</v>
      </c>
      <c r="J982">
        <v>1</v>
      </c>
      <c r="L982" t="s">
        <v>166</v>
      </c>
      <c r="M982" t="s">
        <v>219</v>
      </c>
      <c r="N982">
        <v>100</v>
      </c>
      <c r="O982" t="s">
        <v>175</v>
      </c>
      <c r="P982" t="s">
        <v>219</v>
      </c>
      <c r="R982" t="s">
        <v>197</v>
      </c>
      <c r="S982" t="s">
        <v>1422</v>
      </c>
      <c r="T982" t="s">
        <v>1128</v>
      </c>
      <c r="V982" t="s">
        <v>197</v>
      </c>
      <c r="W982" t="s">
        <v>198</v>
      </c>
      <c r="X982" t="s">
        <v>199</v>
      </c>
      <c r="Y982" t="s">
        <v>199</v>
      </c>
      <c r="Z982" t="s">
        <v>199</v>
      </c>
      <c r="AA982" t="s">
        <v>28</v>
      </c>
      <c r="AD982">
        <v>0</v>
      </c>
      <c r="AE982">
        <v>0</v>
      </c>
    </row>
    <row r="983" spans="1:31">
      <c r="A983" t="s">
        <v>1423</v>
      </c>
      <c r="B983" s="93">
        <v>45050</v>
      </c>
      <c r="C983" s="93">
        <v>45050</v>
      </c>
      <c r="D983">
        <v>-4000</v>
      </c>
      <c r="E983">
        <v>-4000</v>
      </c>
      <c r="F983" t="s">
        <v>52</v>
      </c>
      <c r="G983">
        <v>1</v>
      </c>
      <c r="H983">
        <v>-4000</v>
      </c>
      <c r="I983">
        <v>-4000</v>
      </c>
      <c r="J983">
        <v>1</v>
      </c>
      <c r="L983" t="s">
        <v>166</v>
      </c>
      <c r="M983" t="s">
        <v>221</v>
      </c>
      <c r="N983">
        <v>100</v>
      </c>
      <c r="O983" t="s">
        <v>175</v>
      </c>
      <c r="P983" t="s">
        <v>221</v>
      </c>
      <c r="R983" t="s">
        <v>197</v>
      </c>
      <c r="T983" t="s">
        <v>1128</v>
      </c>
      <c r="V983" t="s">
        <v>197</v>
      </c>
      <c r="W983" t="s">
        <v>198</v>
      </c>
      <c r="X983" t="s">
        <v>199</v>
      </c>
      <c r="Y983" t="s">
        <v>199</v>
      </c>
      <c r="Z983" t="s">
        <v>199</v>
      </c>
      <c r="AA983" t="s">
        <v>28</v>
      </c>
      <c r="AD983">
        <v>0</v>
      </c>
      <c r="AE983">
        <v>0</v>
      </c>
    </row>
    <row r="984" spans="1:31">
      <c r="A984" t="s">
        <v>1424</v>
      </c>
      <c r="B984" s="93">
        <v>45050</v>
      </c>
      <c r="C984" s="93">
        <v>45050</v>
      </c>
      <c r="D984">
        <v>-6000</v>
      </c>
      <c r="E984">
        <v>-6000</v>
      </c>
      <c r="F984" t="s">
        <v>52</v>
      </c>
      <c r="G984">
        <v>1</v>
      </c>
      <c r="H984">
        <v>-6000</v>
      </c>
      <c r="I984">
        <v>-6000</v>
      </c>
      <c r="J984">
        <v>1</v>
      </c>
      <c r="L984" t="s">
        <v>166</v>
      </c>
      <c r="M984" t="s">
        <v>223</v>
      </c>
      <c r="N984">
        <v>100</v>
      </c>
      <c r="O984" t="s">
        <v>175</v>
      </c>
      <c r="P984" t="s">
        <v>223</v>
      </c>
      <c r="R984" t="s">
        <v>197</v>
      </c>
      <c r="S984" t="s">
        <v>1425</v>
      </c>
      <c r="T984" t="s">
        <v>1128</v>
      </c>
      <c r="V984" t="s">
        <v>197</v>
      </c>
      <c r="W984" t="s">
        <v>198</v>
      </c>
      <c r="X984" t="s">
        <v>199</v>
      </c>
      <c r="Y984" t="s">
        <v>199</v>
      </c>
      <c r="Z984" t="s">
        <v>199</v>
      </c>
      <c r="AA984" t="s">
        <v>28</v>
      </c>
      <c r="AD984">
        <v>0</v>
      </c>
      <c r="AE984">
        <v>0</v>
      </c>
    </row>
    <row r="985" spans="1:31">
      <c r="A985" t="s">
        <v>1426</v>
      </c>
      <c r="B985" s="93">
        <v>45050</v>
      </c>
      <c r="C985" s="93">
        <v>45050</v>
      </c>
      <c r="D985">
        <v>-13313.44</v>
      </c>
      <c r="E985">
        <v>-13313.44</v>
      </c>
      <c r="F985" t="s">
        <v>52</v>
      </c>
      <c r="G985">
        <v>1</v>
      </c>
      <c r="H985">
        <v>-13313.44</v>
      </c>
      <c r="I985">
        <v>-13313.44</v>
      </c>
      <c r="J985">
        <v>1</v>
      </c>
      <c r="L985" t="s">
        <v>166</v>
      </c>
      <c r="M985" t="s">
        <v>225</v>
      </c>
      <c r="N985">
        <v>100</v>
      </c>
      <c r="O985" t="s">
        <v>175</v>
      </c>
      <c r="P985" t="s">
        <v>225</v>
      </c>
      <c r="R985" t="s">
        <v>197</v>
      </c>
      <c r="S985" t="s">
        <v>1427</v>
      </c>
      <c r="T985" t="s">
        <v>1128</v>
      </c>
      <c r="V985" t="s">
        <v>197</v>
      </c>
      <c r="W985" t="s">
        <v>198</v>
      </c>
      <c r="X985" t="s">
        <v>199</v>
      </c>
      <c r="Y985" t="s">
        <v>199</v>
      </c>
      <c r="Z985" t="s">
        <v>199</v>
      </c>
      <c r="AA985" t="s">
        <v>28</v>
      </c>
      <c r="AD985">
        <v>0</v>
      </c>
      <c r="AE985">
        <v>0</v>
      </c>
    </row>
    <row r="986" spans="1:31">
      <c r="A986" t="s">
        <v>1428</v>
      </c>
      <c r="B986" s="93">
        <v>45050</v>
      </c>
      <c r="C986" s="93">
        <v>45050</v>
      </c>
      <c r="D986">
        <v>-11500</v>
      </c>
      <c r="E986">
        <v>-11500</v>
      </c>
      <c r="F986" t="s">
        <v>52</v>
      </c>
      <c r="G986">
        <v>1</v>
      </c>
      <c r="H986">
        <v>-11500</v>
      </c>
      <c r="I986">
        <v>-11500</v>
      </c>
      <c r="J986">
        <v>1</v>
      </c>
      <c r="L986" t="s">
        <v>166</v>
      </c>
      <c r="M986" t="s">
        <v>1239</v>
      </c>
      <c r="N986">
        <v>100</v>
      </c>
      <c r="O986" t="s">
        <v>175</v>
      </c>
      <c r="P986" t="s">
        <v>1239</v>
      </c>
      <c r="R986" t="s">
        <v>197</v>
      </c>
      <c r="S986" t="s">
        <v>1429</v>
      </c>
      <c r="T986" t="s">
        <v>1128</v>
      </c>
      <c r="V986" t="s">
        <v>197</v>
      </c>
      <c r="W986" t="s">
        <v>198</v>
      </c>
      <c r="X986" t="s">
        <v>199</v>
      </c>
      <c r="Y986" t="s">
        <v>199</v>
      </c>
      <c r="Z986" t="s">
        <v>199</v>
      </c>
      <c r="AA986" t="s">
        <v>28</v>
      </c>
      <c r="AD986">
        <v>0</v>
      </c>
      <c r="AE986">
        <v>0</v>
      </c>
    </row>
    <row r="987" spans="1:31">
      <c r="A987" t="s">
        <v>1430</v>
      </c>
      <c r="B987" s="93">
        <v>45050</v>
      </c>
      <c r="C987" s="93">
        <v>45050</v>
      </c>
      <c r="D987">
        <v>-6500</v>
      </c>
      <c r="E987">
        <v>-6500</v>
      </c>
      <c r="F987" t="s">
        <v>52</v>
      </c>
      <c r="G987">
        <v>1</v>
      </c>
      <c r="H987">
        <v>-6500</v>
      </c>
      <c r="I987">
        <v>-6500</v>
      </c>
      <c r="J987">
        <v>1</v>
      </c>
      <c r="L987" t="s">
        <v>166</v>
      </c>
      <c r="M987" t="s">
        <v>229</v>
      </c>
      <c r="N987">
        <v>100</v>
      </c>
      <c r="O987" t="s">
        <v>175</v>
      </c>
      <c r="P987" t="s">
        <v>229</v>
      </c>
      <c r="R987" t="s">
        <v>197</v>
      </c>
      <c r="T987" t="s">
        <v>1128</v>
      </c>
      <c r="V987" t="s">
        <v>197</v>
      </c>
      <c r="W987" t="s">
        <v>198</v>
      </c>
      <c r="X987" t="s">
        <v>199</v>
      </c>
      <c r="Y987" t="s">
        <v>199</v>
      </c>
      <c r="Z987" t="s">
        <v>199</v>
      </c>
      <c r="AA987" t="s">
        <v>28</v>
      </c>
      <c r="AD987">
        <v>0</v>
      </c>
      <c r="AE987">
        <v>0</v>
      </c>
    </row>
    <row r="988" spans="1:31">
      <c r="A988" t="s">
        <v>1431</v>
      </c>
      <c r="B988" s="93">
        <v>45050</v>
      </c>
      <c r="C988" s="93">
        <v>45050</v>
      </c>
      <c r="D988">
        <v>-4500</v>
      </c>
      <c r="E988">
        <v>-4500</v>
      </c>
      <c r="F988" t="s">
        <v>52</v>
      </c>
      <c r="G988">
        <v>1</v>
      </c>
      <c r="H988">
        <v>-4500</v>
      </c>
      <c r="I988">
        <v>-4500</v>
      </c>
      <c r="J988">
        <v>1</v>
      </c>
      <c r="L988" t="s">
        <v>166</v>
      </c>
      <c r="M988" t="s">
        <v>232</v>
      </c>
      <c r="N988">
        <v>100</v>
      </c>
      <c r="O988" t="s">
        <v>175</v>
      </c>
      <c r="P988" t="s">
        <v>232</v>
      </c>
      <c r="R988" t="s">
        <v>197</v>
      </c>
      <c r="S988" t="s">
        <v>1432</v>
      </c>
      <c r="T988" t="s">
        <v>1128</v>
      </c>
      <c r="V988" t="s">
        <v>197</v>
      </c>
      <c r="W988" t="s">
        <v>198</v>
      </c>
      <c r="X988" t="s">
        <v>199</v>
      </c>
      <c r="Y988" t="s">
        <v>199</v>
      </c>
      <c r="Z988" t="s">
        <v>199</v>
      </c>
      <c r="AA988" t="s">
        <v>28</v>
      </c>
      <c r="AD988">
        <v>0</v>
      </c>
      <c r="AE988">
        <v>0</v>
      </c>
    </row>
    <row r="989" spans="1:31">
      <c r="A989" t="s">
        <v>1433</v>
      </c>
      <c r="B989" s="93">
        <v>45050</v>
      </c>
      <c r="C989" s="93">
        <v>45050</v>
      </c>
      <c r="D989">
        <v>-10000</v>
      </c>
      <c r="E989">
        <v>-10000</v>
      </c>
      <c r="F989" t="s">
        <v>52</v>
      </c>
      <c r="G989">
        <v>1</v>
      </c>
      <c r="H989">
        <v>-10000</v>
      </c>
      <c r="I989">
        <v>-10000</v>
      </c>
      <c r="J989">
        <v>1</v>
      </c>
      <c r="L989" t="s">
        <v>166</v>
      </c>
      <c r="M989" t="s">
        <v>238</v>
      </c>
      <c r="N989">
        <v>100</v>
      </c>
      <c r="O989" t="s">
        <v>175</v>
      </c>
      <c r="P989" t="s">
        <v>238</v>
      </c>
      <c r="R989" t="s">
        <v>197</v>
      </c>
      <c r="S989" t="s">
        <v>1434</v>
      </c>
      <c r="T989" t="s">
        <v>1128</v>
      </c>
      <c r="V989" t="s">
        <v>197</v>
      </c>
      <c r="W989" t="s">
        <v>198</v>
      </c>
      <c r="X989" t="s">
        <v>199</v>
      </c>
      <c r="Y989" t="s">
        <v>199</v>
      </c>
      <c r="Z989" t="s">
        <v>199</v>
      </c>
      <c r="AA989" t="s">
        <v>28</v>
      </c>
      <c r="AD989">
        <v>0</v>
      </c>
      <c r="AE989">
        <v>0</v>
      </c>
    </row>
    <row r="990" spans="1:31">
      <c r="A990" t="s">
        <v>1435</v>
      </c>
      <c r="B990" s="93">
        <v>45050</v>
      </c>
      <c r="C990" s="93">
        <v>45050</v>
      </c>
      <c r="D990">
        <v>-9000</v>
      </c>
      <c r="E990">
        <v>-9000</v>
      </c>
      <c r="F990" t="s">
        <v>52</v>
      </c>
      <c r="G990">
        <v>1</v>
      </c>
      <c r="H990">
        <v>-9000</v>
      </c>
      <c r="I990">
        <v>-9000</v>
      </c>
      <c r="J990">
        <v>1</v>
      </c>
      <c r="L990" t="s">
        <v>166</v>
      </c>
      <c r="M990" t="s">
        <v>240</v>
      </c>
      <c r="N990">
        <v>100</v>
      </c>
      <c r="O990" t="s">
        <v>175</v>
      </c>
      <c r="P990" t="s">
        <v>240</v>
      </c>
      <c r="R990" t="s">
        <v>197</v>
      </c>
      <c r="S990" t="s">
        <v>1436</v>
      </c>
      <c r="T990" t="s">
        <v>1128</v>
      </c>
      <c r="V990" t="s">
        <v>197</v>
      </c>
      <c r="W990" t="s">
        <v>198</v>
      </c>
      <c r="X990" t="s">
        <v>199</v>
      </c>
      <c r="Y990" t="s">
        <v>199</v>
      </c>
      <c r="Z990" t="s">
        <v>199</v>
      </c>
      <c r="AA990" t="s">
        <v>28</v>
      </c>
      <c r="AD990">
        <v>0</v>
      </c>
      <c r="AE990">
        <v>0</v>
      </c>
    </row>
    <row r="991" spans="1:31">
      <c r="A991" t="s">
        <v>1437</v>
      </c>
      <c r="B991" s="93">
        <v>45050</v>
      </c>
      <c r="C991" s="93">
        <v>45050</v>
      </c>
      <c r="D991">
        <v>-3500</v>
      </c>
      <c r="E991">
        <v>-3500</v>
      </c>
      <c r="F991" t="s">
        <v>52</v>
      </c>
      <c r="G991">
        <v>1</v>
      </c>
      <c r="H991">
        <v>-3500</v>
      </c>
      <c r="I991">
        <v>-3500</v>
      </c>
      <c r="J991">
        <v>1</v>
      </c>
      <c r="L991" t="s">
        <v>166</v>
      </c>
      <c r="M991" t="s">
        <v>242</v>
      </c>
      <c r="N991">
        <v>100</v>
      </c>
      <c r="O991" t="s">
        <v>175</v>
      </c>
      <c r="P991" t="s">
        <v>242</v>
      </c>
      <c r="R991" t="s">
        <v>197</v>
      </c>
      <c r="S991" t="s">
        <v>1427</v>
      </c>
      <c r="T991" t="s">
        <v>1128</v>
      </c>
      <c r="V991" t="s">
        <v>197</v>
      </c>
      <c r="W991" t="s">
        <v>198</v>
      </c>
      <c r="X991" t="s">
        <v>199</v>
      </c>
      <c r="Y991" t="s">
        <v>199</v>
      </c>
      <c r="Z991" t="s">
        <v>199</v>
      </c>
      <c r="AA991" t="s">
        <v>28</v>
      </c>
      <c r="AD991">
        <v>0</v>
      </c>
      <c r="AE991">
        <v>0</v>
      </c>
    </row>
    <row r="992" spans="1:31">
      <c r="A992" t="s">
        <v>1438</v>
      </c>
      <c r="B992" s="93">
        <v>45050</v>
      </c>
      <c r="C992" s="93">
        <v>45050</v>
      </c>
      <c r="D992">
        <v>-1600</v>
      </c>
      <c r="E992">
        <v>-1600</v>
      </c>
      <c r="F992" t="s">
        <v>52</v>
      </c>
      <c r="G992">
        <v>1</v>
      </c>
      <c r="H992">
        <v>-1600</v>
      </c>
      <c r="I992">
        <v>-1600</v>
      </c>
      <c r="J992">
        <v>1</v>
      </c>
      <c r="L992" t="s">
        <v>166</v>
      </c>
      <c r="M992" t="s">
        <v>246</v>
      </c>
      <c r="N992">
        <v>100</v>
      </c>
      <c r="O992" t="s">
        <v>175</v>
      </c>
      <c r="P992" t="s">
        <v>246</v>
      </c>
      <c r="R992" t="s">
        <v>197</v>
      </c>
      <c r="S992" t="s">
        <v>1439</v>
      </c>
      <c r="T992" t="s">
        <v>1128</v>
      </c>
      <c r="V992" t="s">
        <v>197</v>
      </c>
      <c r="W992" t="s">
        <v>198</v>
      </c>
      <c r="X992" t="s">
        <v>199</v>
      </c>
      <c r="Y992" t="s">
        <v>199</v>
      </c>
      <c r="Z992" t="s">
        <v>199</v>
      </c>
      <c r="AA992" t="s">
        <v>28</v>
      </c>
      <c r="AD992">
        <v>0</v>
      </c>
      <c r="AE992">
        <v>0</v>
      </c>
    </row>
    <row r="993" spans="1:31">
      <c r="A993" t="s">
        <v>1440</v>
      </c>
      <c r="B993" s="93">
        <v>45050</v>
      </c>
      <c r="C993" s="93">
        <v>45050</v>
      </c>
      <c r="D993">
        <v>-1600</v>
      </c>
      <c r="E993">
        <v>-1600</v>
      </c>
      <c r="F993" t="s">
        <v>52</v>
      </c>
      <c r="G993">
        <v>1</v>
      </c>
      <c r="H993">
        <v>-1600</v>
      </c>
      <c r="I993">
        <v>-1600</v>
      </c>
      <c r="J993">
        <v>1</v>
      </c>
      <c r="L993" t="s">
        <v>166</v>
      </c>
      <c r="M993" t="s">
        <v>248</v>
      </c>
      <c r="N993">
        <v>100</v>
      </c>
      <c r="O993" t="s">
        <v>175</v>
      </c>
      <c r="P993" t="s">
        <v>248</v>
      </c>
      <c r="R993" t="s">
        <v>197</v>
      </c>
      <c r="S993" t="s">
        <v>1207</v>
      </c>
      <c r="T993" t="s">
        <v>1128</v>
      </c>
      <c r="V993" t="s">
        <v>197</v>
      </c>
      <c r="W993" t="s">
        <v>198</v>
      </c>
      <c r="X993" t="s">
        <v>199</v>
      </c>
      <c r="Y993" t="s">
        <v>199</v>
      </c>
      <c r="Z993" t="s">
        <v>199</v>
      </c>
      <c r="AA993" t="s">
        <v>28</v>
      </c>
      <c r="AD993">
        <v>0</v>
      </c>
      <c r="AE993">
        <v>0</v>
      </c>
    </row>
    <row r="994" spans="1:31">
      <c r="A994" t="s">
        <v>1441</v>
      </c>
      <c r="B994" s="93">
        <v>45050</v>
      </c>
      <c r="C994" s="93">
        <v>45050</v>
      </c>
      <c r="D994">
        <v>-10000</v>
      </c>
      <c r="E994">
        <v>-10000</v>
      </c>
      <c r="F994" t="s">
        <v>52</v>
      </c>
      <c r="G994">
        <v>1</v>
      </c>
      <c r="H994">
        <v>-10000</v>
      </c>
      <c r="I994">
        <v>-10000</v>
      </c>
      <c r="J994">
        <v>1</v>
      </c>
      <c r="L994" t="s">
        <v>166</v>
      </c>
      <c r="M994" t="s">
        <v>1442</v>
      </c>
      <c r="N994">
        <v>100</v>
      </c>
      <c r="O994" t="s">
        <v>175</v>
      </c>
      <c r="P994" t="s">
        <v>1442</v>
      </c>
      <c r="R994" t="s">
        <v>197</v>
      </c>
      <c r="S994" t="s">
        <v>1443</v>
      </c>
      <c r="T994" t="s">
        <v>1128</v>
      </c>
      <c r="V994" t="s">
        <v>197</v>
      </c>
      <c r="W994" t="s">
        <v>198</v>
      </c>
      <c r="X994" t="s">
        <v>199</v>
      </c>
      <c r="Y994" t="s">
        <v>199</v>
      </c>
      <c r="Z994" t="s">
        <v>199</v>
      </c>
      <c r="AA994" t="s">
        <v>28</v>
      </c>
      <c r="AD994">
        <v>0</v>
      </c>
      <c r="AE994">
        <v>0</v>
      </c>
    </row>
    <row r="995" spans="1:31">
      <c r="A995" t="s">
        <v>1444</v>
      </c>
      <c r="B995" s="93">
        <v>45050</v>
      </c>
      <c r="C995" s="93">
        <v>45050</v>
      </c>
      <c r="D995">
        <v>-21276.6</v>
      </c>
      <c r="E995">
        <v>-21276.6</v>
      </c>
      <c r="F995" t="s">
        <v>52</v>
      </c>
      <c r="G995">
        <v>1</v>
      </c>
      <c r="H995">
        <v>-21276.6</v>
      </c>
      <c r="I995">
        <v>-21276.6</v>
      </c>
      <c r="J995">
        <v>1</v>
      </c>
      <c r="L995" t="s">
        <v>166</v>
      </c>
      <c r="M995" t="s">
        <v>250</v>
      </c>
      <c r="N995">
        <v>100</v>
      </c>
      <c r="O995" t="s">
        <v>175</v>
      </c>
      <c r="P995" t="s">
        <v>250</v>
      </c>
      <c r="R995" t="s">
        <v>197</v>
      </c>
      <c r="S995" t="s">
        <v>1445</v>
      </c>
      <c r="T995" t="s">
        <v>1128</v>
      </c>
      <c r="V995" t="s">
        <v>197</v>
      </c>
      <c r="W995" t="s">
        <v>198</v>
      </c>
      <c r="X995" t="s">
        <v>199</v>
      </c>
      <c r="Y995" t="s">
        <v>199</v>
      </c>
      <c r="Z995" t="s">
        <v>199</v>
      </c>
      <c r="AA995" t="s">
        <v>28</v>
      </c>
      <c r="AD995">
        <v>0</v>
      </c>
      <c r="AE995">
        <v>0</v>
      </c>
    </row>
    <row r="996" spans="1:31">
      <c r="A996" t="s">
        <v>1446</v>
      </c>
      <c r="B996" s="93">
        <v>45050</v>
      </c>
      <c r="C996" s="93">
        <v>45050</v>
      </c>
      <c r="D996">
        <v>-3500</v>
      </c>
      <c r="E996">
        <v>-3500</v>
      </c>
      <c r="F996" t="s">
        <v>52</v>
      </c>
      <c r="G996">
        <v>1</v>
      </c>
      <c r="H996">
        <v>-3500</v>
      </c>
      <c r="I996">
        <v>-3500</v>
      </c>
      <c r="J996">
        <v>1</v>
      </c>
      <c r="L996" t="s">
        <v>166</v>
      </c>
      <c r="M996" t="s">
        <v>206</v>
      </c>
      <c r="N996">
        <v>100</v>
      </c>
      <c r="O996" t="s">
        <v>167</v>
      </c>
      <c r="P996" t="s">
        <v>206</v>
      </c>
      <c r="R996" t="s">
        <v>207</v>
      </c>
      <c r="T996" t="s">
        <v>1128</v>
      </c>
      <c r="V996" t="s">
        <v>208</v>
      </c>
      <c r="W996" t="s">
        <v>198</v>
      </c>
      <c r="X996" t="s">
        <v>199</v>
      </c>
      <c r="Y996" t="s">
        <v>199</v>
      </c>
      <c r="Z996" t="s">
        <v>199</v>
      </c>
      <c r="AA996" t="s">
        <v>28</v>
      </c>
      <c r="AD996">
        <v>0</v>
      </c>
      <c r="AE996">
        <v>0</v>
      </c>
    </row>
    <row r="997" spans="1:31">
      <c r="A997" t="s">
        <v>1447</v>
      </c>
      <c r="B997" s="93">
        <v>45050</v>
      </c>
      <c r="C997" s="93">
        <v>45050</v>
      </c>
      <c r="D997">
        <v>-17500</v>
      </c>
      <c r="E997">
        <v>-17500</v>
      </c>
      <c r="F997" t="s">
        <v>52</v>
      </c>
      <c r="G997">
        <v>1</v>
      </c>
      <c r="H997">
        <v>-17500</v>
      </c>
      <c r="I997">
        <v>-17500</v>
      </c>
      <c r="J997">
        <v>1</v>
      </c>
      <c r="L997" t="s">
        <v>166</v>
      </c>
      <c r="M997" t="s">
        <v>210</v>
      </c>
      <c r="N997">
        <v>100</v>
      </c>
      <c r="O997" t="s">
        <v>186</v>
      </c>
      <c r="P997" t="s">
        <v>210</v>
      </c>
      <c r="R997" t="s">
        <v>197</v>
      </c>
      <c r="S997" t="s">
        <v>1371</v>
      </c>
      <c r="T997" t="s">
        <v>1128</v>
      </c>
      <c r="V997" t="s">
        <v>197</v>
      </c>
      <c r="W997" t="s">
        <v>198</v>
      </c>
      <c r="X997" t="s">
        <v>199</v>
      </c>
      <c r="Y997" t="s">
        <v>199</v>
      </c>
      <c r="Z997" t="s">
        <v>199</v>
      </c>
      <c r="AA997" t="s">
        <v>28</v>
      </c>
      <c r="AD997">
        <v>0</v>
      </c>
      <c r="AE997">
        <v>0</v>
      </c>
    </row>
    <row r="998" spans="1:31">
      <c r="A998" t="s">
        <v>1448</v>
      </c>
      <c r="B998" s="93">
        <v>45050</v>
      </c>
      <c r="C998" s="93">
        <v>45050</v>
      </c>
      <c r="D998">
        <v>200021.15</v>
      </c>
      <c r="E998">
        <v>200021.15</v>
      </c>
      <c r="F998" t="s">
        <v>52</v>
      </c>
      <c r="G998">
        <v>1</v>
      </c>
      <c r="H998">
        <v>200021.15</v>
      </c>
      <c r="I998">
        <v>200021.15</v>
      </c>
      <c r="J998">
        <v>1</v>
      </c>
      <c r="L998" t="s">
        <v>166</v>
      </c>
      <c r="M998" t="s">
        <v>1128</v>
      </c>
      <c r="N998">
        <v>100</v>
      </c>
      <c r="O998" t="s">
        <v>175</v>
      </c>
      <c r="P998" t="s">
        <v>166</v>
      </c>
      <c r="R998" t="s">
        <v>1346</v>
      </c>
      <c r="T998" t="s">
        <v>1128</v>
      </c>
      <c r="V998" t="s">
        <v>1347</v>
      </c>
      <c r="W998" t="s">
        <v>1347</v>
      </c>
      <c r="X998" t="s">
        <v>277</v>
      </c>
      <c r="Y998" t="s">
        <v>180</v>
      </c>
      <c r="Z998" t="s">
        <v>180</v>
      </c>
      <c r="AA998" t="s">
        <v>25</v>
      </c>
      <c r="AD998">
        <v>0</v>
      </c>
      <c r="AE998">
        <v>0</v>
      </c>
    </row>
    <row r="999" spans="1:31">
      <c r="A999" t="s">
        <v>1449</v>
      </c>
      <c r="B999" s="93">
        <v>45050</v>
      </c>
      <c r="C999" s="93">
        <v>45050</v>
      </c>
      <c r="D999">
        <v>64333.84</v>
      </c>
      <c r="E999">
        <v>64333.84</v>
      </c>
      <c r="F999" t="s">
        <v>52</v>
      </c>
      <c r="G999">
        <v>1</v>
      </c>
      <c r="H999">
        <v>64333.84</v>
      </c>
      <c r="I999">
        <v>64333.84</v>
      </c>
      <c r="J999">
        <v>1</v>
      </c>
      <c r="M999" t="s">
        <v>1128</v>
      </c>
      <c r="N999">
        <v>100</v>
      </c>
      <c r="O999" t="s">
        <v>175</v>
      </c>
      <c r="R999" t="s">
        <v>1346</v>
      </c>
      <c r="T999" t="s">
        <v>1128</v>
      </c>
      <c r="V999" t="s">
        <v>1347</v>
      </c>
      <c r="W999" t="s">
        <v>1347</v>
      </c>
      <c r="X999" t="s">
        <v>277</v>
      </c>
      <c r="Y999" t="s">
        <v>180</v>
      </c>
      <c r="Z999" t="s">
        <v>180</v>
      </c>
      <c r="AA999" t="s">
        <v>25</v>
      </c>
      <c r="AD999">
        <v>0</v>
      </c>
      <c r="AE999">
        <v>0</v>
      </c>
    </row>
    <row r="1000" spans="1:31">
      <c r="A1000" t="s">
        <v>1450</v>
      </c>
      <c r="B1000" s="93">
        <v>45050</v>
      </c>
      <c r="C1000" s="93">
        <v>45050</v>
      </c>
      <c r="D1000">
        <v>2373.33</v>
      </c>
      <c r="E1000">
        <v>2373.33</v>
      </c>
      <c r="F1000" t="s">
        <v>52</v>
      </c>
      <c r="G1000">
        <v>1</v>
      </c>
      <c r="H1000">
        <v>2373.33</v>
      </c>
      <c r="I1000">
        <v>2373.33</v>
      </c>
      <c r="J1000">
        <v>1</v>
      </c>
      <c r="L1000" t="s">
        <v>166</v>
      </c>
      <c r="M1000" t="s">
        <v>1400</v>
      </c>
      <c r="N1000">
        <v>100</v>
      </c>
      <c r="O1000" t="s">
        <v>175</v>
      </c>
      <c r="P1000" t="s">
        <v>166</v>
      </c>
      <c r="R1000" t="s">
        <v>1451</v>
      </c>
      <c r="T1000" t="s">
        <v>1400</v>
      </c>
      <c r="V1000" t="s">
        <v>1376</v>
      </c>
      <c r="W1000" t="s">
        <v>1376</v>
      </c>
      <c r="X1000" t="s">
        <v>1377</v>
      </c>
      <c r="Y1000" t="s">
        <v>1377</v>
      </c>
      <c r="Z1000" t="s">
        <v>1377</v>
      </c>
      <c r="AA1000" t="s">
        <v>29</v>
      </c>
      <c r="AD1000">
        <v>0</v>
      </c>
      <c r="AE1000">
        <v>0</v>
      </c>
    </row>
    <row r="1001" spans="1:31">
      <c r="A1001" t="s">
        <v>1452</v>
      </c>
      <c r="B1001" s="93">
        <v>45050</v>
      </c>
      <c r="C1001" s="93">
        <v>45050</v>
      </c>
      <c r="D1001">
        <v>-4500</v>
      </c>
      <c r="E1001">
        <v>-4500</v>
      </c>
      <c r="F1001" t="s">
        <v>52</v>
      </c>
      <c r="G1001">
        <v>1</v>
      </c>
      <c r="H1001">
        <v>-4500</v>
      </c>
      <c r="I1001">
        <v>-4500</v>
      </c>
      <c r="J1001">
        <v>1</v>
      </c>
      <c r="L1001" t="s">
        <v>166</v>
      </c>
      <c r="M1001" t="s">
        <v>1453</v>
      </c>
      <c r="N1001">
        <v>100</v>
      </c>
      <c r="O1001" t="s">
        <v>186</v>
      </c>
      <c r="P1001" t="s">
        <v>1453</v>
      </c>
      <c r="R1001" t="s">
        <v>1454</v>
      </c>
      <c r="S1001" t="s">
        <v>1455</v>
      </c>
      <c r="T1001" t="s">
        <v>1128</v>
      </c>
      <c r="V1001" t="s">
        <v>197</v>
      </c>
      <c r="W1001" t="s">
        <v>198</v>
      </c>
      <c r="X1001" t="s">
        <v>199</v>
      </c>
      <c r="Y1001" t="s">
        <v>199</v>
      </c>
      <c r="Z1001" t="s">
        <v>199</v>
      </c>
      <c r="AA1001" t="s">
        <v>28</v>
      </c>
      <c r="AD1001">
        <v>0</v>
      </c>
      <c r="AE1001">
        <v>0</v>
      </c>
    </row>
    <row r="1002" spans="1:31">
      <c r="A1002" t="s">
        <v>1456</v>
      </c>
      <c r="B1002" s="93">
        <v>45050</v>
      </c>
      <c r="C1002" s="93">
        <v>45050</v>
      </c>
      <c r="D1002">
        <v>-7507.49</v>
      </c>
      <c r="E1002">
        <v>-7507.49</v>
      </c>
      <c r="F1002" t="s">
        <v>52</v>
      </c>
      <c r="G1002">
        <v>1</v>
      </c>
      <c r="H1002">
        <v>-7507.49</v>
      </c>
      <c r="I1002">
        <v>-7507.49</v>
      </c>
      <c r="J1002">
        <v>1</v>
      </c>
      <c r="L1002" t="s">
        <v>166</v>
      </c>
      <c r="M1002" t="s">
        <v>225</v>
      </c>
      <c r="N1002">
        <v>100</v>
      </c>
      <c r="O1002" t="s">
        <v>167</v>
      </c>
      <c r="P1002" t="s">
        <v>225</v>
      </c>
      <c r="R1002" t="s">
        <v>259</v>
      </c>
      <c r="T1002" t="s">
        <v>1128</v>
      </c>
      <c r="V1002" t="s">
        <v>260</v>
      </c>
      <c r="W1002" t="s">
        <v>198</v>
      </c>
      <c r="X1002" t="s">
        <v>199</v>
      </c>
      <c r="Y1002" t="s">
        <v>199</v>
      </c>
      <c r="Z1002" t="s">
        <v>199</v>
      </c>
      <c r="AA1002" t="s">
        <v>28</v>
      </c>
      <c r="AD1002">
        <v>0</v>
      </c>
      <c r="AE1002">
        <v>0</v>
      </c>
    </row>
    <row r="1003" spans="1:31">
      <c r="A1003" t="s">
        <v>1457</v>
      </c>
      <c r="B1003" s="93">
        <v>45050</v>
      </c>
      <c r="C1003" s="93">
        <v>45050</v>
      </c>
      <c r="D1003">
        <v>-7507.49</v>
      </c>
      <c r="E1003">
        <v>-7507.49</v>
      </c>
      <c r="F1003" t="s">
        <v>52</v>
      </c>
      <c r="G1003">
        <v>1</v>
      </c>
      <c r="H1003">
        <v>-7507.49</v>
      </c>
      <c r="I1003">
        <v>-7507.49</v>
      </c>
      <c r="J1003">
        <v>1</v>
      </c>
      <c r="L1003" t="s">
        <v>166</v>
      </c>
      <c r="M1003" t="s">
        <v>212</v>
      </c>
      <c r="N1003">
        <v>100</v>
      </c>
      <c r="O1003" t="s">
        <v>16</v>
      </c>
      <c r="P1003" t="s">
        <v>212</v>
      </c>
      <c r="R1003" t="s">
        <v>262</v>
      </c>
      <c r="T1003" t="s">
        <v>1128</v>
      </c>
      <c r="V1003" t="s">
        <v>260</v>
      </c>
      <c r="W1003" t="s">
        <v>198</v>
      </c>
      <c r="X1003" t="s">
        <v>199</v>
      </c>
      <c r="Y1003" t="s">
        <v>199</v>
      </c>
      <c r="Z1003" t="s">
        <v>199</v>
      </c>
      <c r="AA1003" t="s">
        <v>28</v>
      </c>
      <c r="AD1003">
        <v>0</v>
      </c>
      <c r="AE1003">
        <v>0</v>
      </c>
    </row>
    <row r="1004" spans="1:31">
      <c r="A1004" t="s">
        <v>1458</v>
      </c>
      <c r="B1004" s="93">
        <v>45050</v>
      </c>
      <c r="C1004" s="93">
        <v>45050</v>
      </c>
      <c r="D1004">
        <v>-7507.49</v>
      </c>
      <c r="E1004">
        <v>-7507.49</v>
      </c>
      <c r="F1004" t="s">
        <v>52</v>
      </c>
      <c r="G1004">
        <v>1</v>
      </c>
      <c r="H1004">
        <v>-7507.49</v>
      </c>
      <c r="I1004">
        <v>-7507.49</v>
      </c>
      <c r="J1004">
        <v>1</v>
      </c>
      <c r="L1004" t="s">
        <v>166</v>
      </c>
      <c r="M1004" t="s">
        <v>217</v>
      </c>
      <c r="N1004">
        <v>100</v>
      </c>
      <c r="O1004" t="s">
        <v>186</v>
      </c>
      <c r="P1004" t="s">
        <v>217</v>
      </c>
      <c r="R1004" t="s">
        <v>260</v>
      </c>
      <c r="T1004" t="s">
        <v>1128</v>
      </c>
      <c r="V1004" t="s">
        <v>260</v>
      </c>
      <c r="W1004" t="s">
        <v>198</v>
      </c>
      <c r="X1004" t="s">
        <v>199</v>
      </c>
      <c r="Y1004" t="s">
        <v>199</v>
      </c>
      <c r="Z1004" t="s">
        <v>199</v>
      </c>
      <c r="AA1004" t="s">
        <v>28</v>
      </c>
      <c r="AD1004">
        <v>0</v>
      </c>
      <c r="AE1004">
        <v>0</v>
      </c>
    </row>
    <row r="1005" spans="1:31">
      <c r="A1005" t="s">
        <v>1459</v>
      </c>
      <c r="B1005" s="93">
        <v>45049</v>
      </c>
      <c r="C1005" s="93">
        <v>45049</v>
      </c>
      <c r="D1005">
        <v>-700</v>
      </c>
      <c r="E1005">
        <v>-700</v>
      </c>
      <c r="F1005" t="s">
        <v>52</v>
      </c>
      <c r="G1005">
        <v>1</v>
      </c>
      <c r="H1005">
        <v>-700</v>
      </c>
      <c r="I1005">
        <v>-700</v>
      </c>
      <c r="J1005">
        <v>1</v>
      </c>
      <c r="L1005" t="s">
        <v>166</v>
      </c>
      <c r="M1005" t="s">
        <v>210</v>
      </c>
      <c r="N1005">
        <v>100</v>
      </c>
      <c r="O1005" t="s">
        <v>175</v>
      </c>
      <c r="P1005" t="s">
        <v>210</v>
      </c>
      <c r="R1005" t="s">
        <v>1460</v>
      </c>
      <c r="T1005" t="s">
        <v>1128</v>
      </c>
      <c r="V1005" t="s">
        <v>1461</v>
      </c>
      <c r="W1005" t="s">
        <v>1461</v>
      </c>
      <c r="X1005" t="s">
        <v>1377</v>
      </c>
      <c r="Y1005" t="s">
        <v>1377</v>
      </c>
      <c r="Z1005" t="s">
        <v>1377</v>
      </c>
      <c r="AA1005" t="s">
        <v>29</v>
      </c>
      <c r="AD1005">
        <v>0</v>
      </c>
      <c r="AE1005">
        <v>0</v>
      </c>
    </row>
    <row r="1006" spans="1:31">
      <c r="A1006" t="s">
        <v>1462</v>
      </c>
      <c r="B1006" s="93">
        <v>45049</v>
      </c>
      <c r="C1006" s="93">
        <v>45049</v>
      </c>
      <c r="D1006">
        <v>-810</v>
      </c>
      <c r="E1006">
        <v>-810</v>
      </c>
      <c r="F1006" t="s">
        <v>52</v>
      </c>
      <c r="G1006">
        <v>1</v>
      </c>
      <c r="H1006">
        <v>-810</v>
      </c>
      <c r="I1006">
        <v>-810</v>
      </c>
      <c r="J1006">
        <v>1</v>
      </c>
      <c r="L1006" t="s">
        <v>166</v>
      </c>
      <c r="M1006" t="s">
        <v>1463</v>
      </c>
      <c r="N1006">
        <v>100</v>
      </c>
      <c r="O1006" t="s">
        <v>24</v>
      </c>
      <c r="P1006" t="s">
        <v>1463</v>
      </c>
      <c r="R1006" t="s">
        <v>1464</v>
      </c>
      <c r="T1006" t="s">
        <v>1128</v>
      </c>
      <c r="V1006" t="s">
        <v>1465</v>
      </c>
      <c r="W1006" t="s">
        <v>267</v>
      </c>
      <c r="X1006" t="s">
        <v>24</v>
      </c>
      <c r="Y1006" t="s">
        <v>268</v>
      </c>
      <c r="Z1006" t="s">
        <v>268</v>
      </c>
      <c r="AA1006" t="s">
        <v>24</v>
      </c>
      <c r="AD1006">
        <v>0</v>
      </c>
      <c r="AE1006">
        <v>0</v>
      </c>
    </row>
    <row r="1007" spans="1:31">
      <c r="A1007" t="s">
        <v>1466</v>
      </c>
      <c r="B1007" s="93">
        <v>45049</v>
      </c>
      <c r="C1007" s="93">
        <v>45049</v>
      </c>
      <c r="D1007">
        <v>-261.74</v>
      </c>
      <c r="E1007">
        <v>-261.74</v>
      </c>
      <c r="F1007" t="s">
        <v>52</v>
      </c>
      <c r="G1007">
        <v>1</v>
      </c>
      <c r="H1007">
        <v>-261.74</v>
      </c>
      <c r="I1007">
        <v>-261.74</v>
      </c>
      <c r="J1007">
        <v>1</v>
      </c>
      <c r="L1007" t="s">
        <v>166</v>
      </c>
      <c r="M1007" t="s">
        <v>166</v>
      </c>
      <c r="N1007">
        <v>100</v>
      </c>
      <c r="O1007" t="s">
        <v>186</v>
      </c>
      <c r="P1007" t="s">
        <v>166</v>
      </c>
      <c r="R1007" t="s">
        <v>270</v>
      </c>
      <c r="T1007" t="s">
        <v>59</v>
      </c>
      <c r="V1007" t="s">
        <v>270</v>
      </c>
      <c r="W1007" t="s">
        <v>31</v>
      </c>
      <c r="X1007" t="s">
        <v>168</v>
      </c>
      <c r="Y1007" t="s">
        <v>168</v>
      </c>
      <c r="Z1007" t="s">
        <v>168</v>
      </c>
      <c r="AA1007" t="s">
        <v>31</v>
      </c>
      <c r="AD1007">
        <v>0</v>
      </c>
      <c r="AE1007">
        <v>0</v>
      </c>
    </row>
    <row r="1008" spans="1:31">
      <c r="A1008" t="s">
        <v>1467</v>
      </c>
      <c r="B1008" s="93">
        <v>45049</v>
      </c>
      <c r="C1008" s="93">
        <v>45780</v>
      </c>
      <c r="D1008">
        <v>-1540.08</v>
      </c>
      <c r="E1008">
        <v>-1594.12</v>
      </c>
      <c r="F1008" t="s">
        <v>52</v>
      </c>
      <c r="G1008">
        <v>1</v>
      </c>
      <c r="H1008">
        <v>-1540.08</v>
      </c>
      <c r="I1008">
        <v>-1594.12</v>
      </c>
      <c r="J1008">
        <v>1</v>
      </c>
      <c r="L1008" t="s">
        <v>166</v>
      </c>
      <c r="M1008" t="s">
        <v>272</v>
      </c>
      <c r="N1008">
        <v>100</v>
      </c>
      <c r="O1008" t="s">
        <v>167</v>
      </c>
      <c r="P1008" t="s">
        <v>272</v>
      </c>
      <c r="R1008" t="s">
        <v>43</v>
      </c>
      <c r="T1008" t="s">
        <v>1363</v>
      </c>
      <c r="V1008" t="s">
        <v>43</v>
      </c>
      <c r="W1008" t="s">
        <v>31</v>
      </c>
      <c r="X1008" t="s">
        <v>168</v>
      </c>
      <c r="Y1008" t="s">
        <v>168</v>
      </c>
      <c r="Z1008" t="s">
        <v>168</v>
      </c>
      <c r="AA1008" t="s">
        <v>31</v>
      </c>
      <c r="AD1008">
        <v>0</v>
      </c>
      <c r="AE1008">
        <v>0</v>
      </c>
    </row>
    <row r="1009" spans="1:31">
      <c r="A1009" t="s">
        <v>1468</v>
      </c>
      <c r="B1009" s="93">
        <v>45049</v>
      </c>
      <c r="C1009" s="93">
        <v>45049</v>
      </c>
      <c r="D1009">
        <v>-82.86</v>
      </c>
      <c r="E1009">
        <v>-82.86</v>
      </c>
      <c r="F1009" t="s">
        <v>52</v>
      </c>
      <c r="G1009">
        <v>1</v>
      </c>
      <c r="H1009">
        <v>-82.86</v>
      </c>
      <c r="I1009">
        <v>-82.86</v>
      </c>
      <c r="J1009">
        <v>1</v>
      </c>
      <c r="L1009" t="s">
        <v>166</v>
      </c>
      <c r="M1009" t="s">
        <v>272</v>
      </c>
      <c r="N1009">
        <v>100</v>
      </c>
      <c r="O1009" t="s">
        <v>167</v>
      </c>
      <c r="P1009" t="s">
        <v>272</v>
      </c>
      <c r="R1009" t="s">
        <v>1469</v>
      </c>
      <c r="T1009" t="s">
        <v>1363</v>
      </c>
      <c r="V1009" t="s">
        <v>1408</v>
      </c>
      <c r="W1009" t="s">
        <v>1409</v>
      </c>
      <c r="X1009" t="s">
        <v>349</v>
      </c>
      <c r="Y1009" t="s">
        <v>349</v>
      </c>
      <c r="Z1009" t="s">
        <v>349</v>
      </c>
      <c r="AA1009" t="s">
        <v>21</v>
      </c>
      <c r="AD1009">
        <v>0</v>
      </c>
      <c r="AE1009">
        <v>0</v>
      </c>
    </row>
    <row r="1010" spans="1:31">
      <c r="A1010" t="s">
        <v>1470</v>
      </c>
      <c r="B1010" s="93">
        <v>45049</v>
      </c>
      <c r="C1010" s="93">
        <v>45049</v>
      </c>
      <c r="D1010">
        <v>-82.86</v>
      </c>
      <c r="E1010">
        <v>-82.86</v>
      </c>
      <c r="F1010" t="s">
        <v>52</v>
      </c>
      <c r="G1010">
        <v>1</v>
      </c>
      <c r="H1010">
        <v>-82.86</v>
      </c>
      <c r="I1010">
        <v>-82.86</v>
      </c>
      <c r="J1010">
        <v>1</v>
      </c>
      <c r="L1010" t="s">
        <v>166</v>
      </c>
      <c r="M1010" t="s">
        <v>1383</v>
      </c>
      <c r="N1010">
        <v>100</v>
      </c>
      <c r="O1010" t="s">
        <v>175</v>
      </c>
      <c r="P1010" t="s">
        <v>1383</v>
      </c>
      <c r="R1010" t="s">
        <v>1384</v>
      </c>
      <c r="T1010" t="s">
        <v>1363</v>
      </c>
      <c r="V1010" t="s">
        <v>1385</v>
      </c>
      <c r="W1010" t="s">
        <v>1385</v>
      </c>
      <c r="X1010" t="s">
        <v>1386</v>
      </c>
      <c r="Y1010" t="s">
        <v>1387</v>
      </c>
      <c r="Z1010" t="s">
        <v>1387</v>
      </c>
      <c r="AA1010" t="s">
        <v>16</v>
      </c>
      <c r="AD1010">
        <v>0</v>
      </c>
      <c r="AE1010">
        <v>0</v>
      </c>
    </row>
    <row r="1011" spans="1:31">
      <c r="A1011" t="s">
        <v>1471</v>
      </c>
      <c r="B1011" s="93">
        <v>45049</v>
      </c>
      <c r="C1011" s="93">
        <v>45049</v>
      </c>
      <c r="D1011">
        <v>-12.7</v>
      </c>
      <c r="E1011">
        <v>-12.7</v>
      </c>
      <c r="F1011" t="s">
        <v>52</v>
      </c>
      <c r="G1011">
        <v>1</v>
      </c>
      <c r="H1011">
        <v>-12.7</v>
      </c>
      <c r="I1011">
        <v>-12.7</v>
      </c>
      <c r="J1011">
        <v>1</v>
      </c>
      <c r="L1011" t="s">
        <v>166</v>
      </c>
      <c r="M1011" t="s">
        <v>1383</v>
      </c>
      <c r="N1011">
        <v>100</v>
      </c>
      <c r="O1011" t="s">
        <v>175</v>
      </c>
      <c r="P1011" t="s">
        <v>1383</v>
      </c>
      <c r="R1011" t="s">
        <v>1384</v>
      </c>
      <c r="T1011" t="s">
        <v>1363</v>
      </c>
      <c r="V1011" t="s">
        <v>1385</v>
      </c>
      <c r="W1011" t="s">
        <v>1385</v>
      </c>
      <c r="X1011" t="s">
        <v>1386</v>
      </c>
      <c r="Y1011" t="s">
        <v>1387</v>
      </c>
      <c r="Z1011" t="s">
        <v>1387</v>
      </c>
      <c r="AA1011" t="s">
        <v>16</v>
      </c>
      <c r="AD1011">
        <v>0</v>
      </c>
      <c r="AE1011">
        <v>0</v>
      </c>
    </row>
    <row r="1012" spans="1:31">
      <c r="A1012" t="s">
        <v>1472</v>
      </c>
      <c r="B1012" s="93">
        <v>45049</v>
      </c>
      <c r="C1012" s="93">
        <v>45049</v>
      </c>
      <c r="D1012">
        <v>0.16</v>
      </c>
      <c r="E1012">
        <v>0.16</v>
      </c>
      <c r="F1012" t="s">
        <v>52</v>
      </c>
      <c r="G1012">
        <v>1</v>
      </c>
      <c r="H1012">
        <v>0.16</v>
      </c>
      <c r="I1012">
        <v>0.16</v>
      </c>
      <c r="J1012">
        <v>1</v>
      </c>
      <c r="L1012" t="s">
        <v>166</v>
      </c>
      <c r="M1012" t="s">
        <v>58</v>
      </c>
      <c r="N1012">
        <v>100</v>
      </c>
      <c r="O1012" t="s">
        <v>175</v>
      </c>
      <c r="P1012" t="s">
        <v>166</v>
      </c>
      <c r="R1012" t="s">
        <v>1473</v>
      </c>
      <c r="T1012" t="s">
        <v>58</v>
      </c>
      <c r="V1012" t="s">
        <v>1376</v>
      </c>
      <c r="W1012" t="s">
        <v>1376</v>
      </c>
      <c r="X1012" t="s">
        <v>1377</v>
      </c>
      <c r="Y1012" t="s">
        <v>1377</v>
      </c>
      <c r="Z1012" t="s">
        <v>1377</v>
      </c>
      <c r="AA1012" t="s">
        <v>29</v>
      </c>
      <c r="AD1012">
        <v>0</v>
      </c>
      <c r="AE1012">
        <v>0</v>
      </c>
    </row>
    <row r="1013" spans="1:31">
      <c r="A1013" t="s">
        <v>1474</v>
      </c>
      <c r="B1013" s="93">
        <v>45049</v>
      </c>
      <c r="C1013" s="93">
        <v>45049</v>
      </c>
      <c r="D1013">
        <v>-200</v>
      </c>
      <c r="E1013">
        <v>-200</v>
      </c>
      <c r="F1013" t="s">
        <v>52</v>
      </c>
      <c r="G1013">
        <v>1</v>
      </c>
      <c r="H1013">
        <v>-200</v>
      </c>
      <c r="I1013">
        <v>-200</v>
      </c>
      <c r="J1013">
        <v>1</v>
      </c>
      <c r="L1013" t="s">
        <v>166</v>
      </c>
      <c r="M1013" t="s">
        <v>300</v>
      </c>
      <c r="N1013">
        <v>100</v>
      </c>
      <c r="O1013" t="s">
        <v>175</v>
      </c>
      <c r="P1013" t="s">
        <v>300</v>
      </c>
      <c r="R1013" t="s">
        <v>301</v>
      </c>
      <c r="T1013" t="s">
        <v>1128</v>
      </c>
      <c r="V1013" t="s">
        <v>302</v>
      </c>
      <c r="W1013" t="s">
        <v>178</v>
      </c>
      <c r="X1013" t="s">
        <v>179</v>
      </c>
      <c r="Y1013" t="s">
        <v>180</v>
      </c>
      <c r="Z1013" t="s">
        <v>180</v>
      </c>
      <c r="AA1013" t="s">
        <v>20</v>
      </c>
      <c r="AD1013">
        <v>0</v>
      </c>
      <c r="AE1013">
        <v>0</v>
      </c>
    </row>
    <row r="1014" spans="1:31">
      <c r="A1014" t="s">
        <v>1475</v>
      </c>
      <c r="B1014" s="93">
        <v>45049</v>
      </c>
      <c r="C1014" s="93">
        <v>45049</v>
      </c>
      <c r="D1014">
        <v>-51.34</v>
      </c>
      <c r="E1014">
        <v>-55.7</v>
      </c>
      <c r="F1014" t="s">
        <v>52</v>
      </c>
      <c r="G1014">
        <v>1</v>
      </c>
      <c r="H1014">
        <v>-51.34</v>
      </c>
      <c r="I1014">
        <v>-55.7</v>
      </c>
      <c r="J1014">
        <v>1</v>
      </c>
      <c r="L1014" t="s">
        <v>166</v>
      </c>
      <c r="M1014" t="s">
        <v>166</v>
      </c>
      <c r="N1014">
        <v>100</v>
      </c>
      <c r="O1014" t="s">
        <v>230</v>
      </c>
      <c r="P1014" t="s">
        <v>166</v>
      </c>
      <c r="R1014" t="s">
        <v>1476</v>
      </c>
      <c r="T1014" t="s">
        <v>1363</v>
      </c>
      <c r="V1014" t="s">
        <v>197</v>
      </c>
      <c r="W1014" t="s">
        <v>198</v>
      </c>
      <c r="X1014" t="s">
        <v>199</v>
      </c>
      <c r="Y1014" t="s">
        <v>199</v>
      </c>
      <c r="Z1014" t="s">
        <v>199</v>
      </c>
      <c r="AA1014" t="s">
        <v>28</v>
      </c>
      <c r="AD1014">
        <v>0</v>
      </c>
      <c r="AE1014">
        <v>0</v>
      </c>
    </row>
    <row r="1015" spans="1:31">
      <c r="A1015" t="s">
        <v>1477</v>
      </c>
      <c r="B1015" s="93">
        <v>45049</v>
      </c>
      <c r="C1015" s="93">
        <v>45049</v>
      </c>
      <c r="D1015">
        <v>-51.34</v>
      </c>
      <c r="E1015">
        <v>-51.34</v>
      </c>
      <c r="F1015" t="s">
        <v>52</v>
      </c>
      <c r="G1015">
        <v>1</v>
      </c>
      <c r="H1015">
        <v>-51.34</v>
      </c>
      <c r="I1015">
        <v>-51.34</v>
      </c>
      <c r="J1015">
        <v>1</v>
      </c>
      <c r="L1015" t="s">
        <v>166</v>
      </c>
      <c r="M1015" t="s">
        <v>166</v>
      </c>
      <c r="N1015">
        <v>100</v>
      </c>
      <c r="O1015" t="s">
        <v>230</v>
      </c>
      <c r="P1015" t="s">
        <v>166</v>
      </c>
      <c r="R1015" t="s">
        <v>1476</v>
      </c>
      <c r="T1015" t="s">
        <v>1363</v>
      </c>
      <c r="V1015" t="s">
        <v>1476</v>
      </c>
      <c r="W1015" t="s">
        <v>31</v>
      </c>
      <c r="X1015" t="s">
        <v>168</v>
      </c>
      <c r="Y1015" t="s">
        <v>168</v>
      </c>
      <c r="Z1015" t="s">
        <v>168</v>
      </c>
      <c r="AA1015" t="s">
        <v>31</v>
      </c>
      <c r="AD1015">
        <v>0</v>
      </c>
      <c r="AE1015">
        <v>0</v>
      </c>
    </row>
    <row r="1016" spans="1:31">
      <c r="A1016" t="s">
        <v>1478</v>
      </c>
      <c r="B1016" s="93">
        <v>45049</v>
      </c>
      <c r="C1016" s="93">
        <v>45049</v>
      </c>
      <c r="D1016">
        <v>-108.19</v>
      </c>
      <c r="E1016">
        <v>-108.19</v>
      </c>
      <c r="F1016" t="s">
        <v>52</v>
      </c>
      <c r="G1016">
        <v>1</v>
      </c>
      <c r="H1016">
        <v>-108.19</v>
      </c>
      <c r="I1016">
        <v>-108.19</v>
      </c>
      <c r="J1016">
        <v>1</v>
      </c>
      <c r="L1016" t="s">
        <v>166</v>
      </c>
      <c r="M1016" t="s">
        <v>292</v>
      </c>
      <c r="N1016">
        <v>100</v>
      </c>
      <c r="O1016" t="s">
        <v>204</v>
      </c>
      <c r="P1016" t="s">
        <v>292</v>
      </c>
      <c r="R1016" t="s">
        <v>294</v>
      </c>
      <c r="T1016" t="s">
        <v>58</v>
      </c>
      <c r="V1016" t="s">
        <v>294</v>
      </c>
      <c r="W1016" t="s">
        <v>31</v>
      </c>
      <c r="X1016" t="s">
        <v>168</v>
      </c>
      <c r="Y1016" t="s">
        <v>168</v>
      </c>
      <c r="Z1016" t="s">
        <v>168</v>
      </c>
      <c r="AA1016" t="s">
        <v>31</v>
      </c>
      <c r="AD1016">
        <v>0</v>
      </c>
      <c r="AE1016">
        <v>0</v>
      </c>
    </row>
    <row r="1017" spans="1:31">
      <c r="A1017" t="s">
        <v>1479</v>
      </c>
      <c r="B1017" s="93">
        <v>45049</v>
      </c>
      <c r="C1017" s="93">
        <v>45049</v>
      </c>
      <c r="D1017">
        <v>-32</v>
      </c>
      <c r="E1017">
        <v>-32</v>
      </c>
      <c r="F1017" t="s">
        <v>52</v>
      </c>
      <c r="G1017">
        <v>1</v>
      </c>
      <c r="H1017">
        <v>-32</v>
      </c>
      <c r="I1017">
        <v>-32</v>
      </c>
      <c r="J1017">
        <v>1</v>
      </c>
      <c r="L1017" t="s">
        <v>166</v>
      </c>
      <c r="M1017" t="s">
        <v>166</v>
      </c>
      <c r="N1017">
        <v>100</v>
      </c>
      <c r="O1017" t="s">
        <v>16</v>
      </c>
      <c r="P1017" t="s">
        <v>166</v>
      </c>
      <c r="R1017" t="s">
        <v>1480</v>
      </c>
      <c r="T1017" t="s">
        <v>58</v>
      </c>
      <c r="V1017" t="s">
        <v>1481</v>
      </c>
      <c r="W1017" t="s">
        <v>1413</v>
      </c>
      <c r="X1017" t="s">
        <v>16</v>
      </c>
      <c r="Y1017" t="s">
        <v>268</v>
      </c>
      <c r="Z1017" t="s">
        <v>268</v>
      </c>
      <c r="AA1017" t="s">
        <v>16</v>
      </c>
      <c r="AD1017">
        <v>0</v>
      </c>
      <c r="AE1017">
        <v>0</v>
      </c>
    </row>
    <row r="1018" spans="1:31">
      <c r="A1018" t="s">
        <v>1482</v>
      </c>
      <c r="B1018" s="93">
        <v>45048</v>
      </c>
      <c r="C1018" s="93">
        <v>45048</v>
      </c>
      <c r="D1018">
        <v>-5500</v>
      </c>
      <c r="E1018">
        <v>-5100.1000000000004</v>
      </c>
      <c r="F1018" t="s">
        <v>52</v>
      </c>
      <c r="G1018">
        <v>1</v>
      </c>
      <c r="H1018">
        <v>-5500</v>
      </c>
      <c r="I1018">
        <v>-5100.1000000000004</v>
      </c>
      <c r="J1018">
        <v>1</v>
      </c>
      <c r="L1018" t="s">
        <v>166</v>
      </c>
      <c r="M1018" t="s">
        <v>285</v>
      </c>
      <c r="N1018">
        <v>100</v>
      </c>
      <c r="O1018" t="s">
        <v>175</v>
      </c>
      <c r="P1018" t="s">
        <v>285</v>
      </c>
      <c r="R1018" t="s">
        <v>286</v>
      </c>
      <c r="T1018" t="s">
        <v>1363</v>
      </c>
      <c r="U1018" t="s">
        <v>287</v>
      </c>
      <c r="V1018" t="s">
        <v>286</v>
      </c>
      <c r="W1018" t="s">
        <v>288</v>
      </c>
      <c r="X1018" t="s">
        <v>289</v>
      </c>
      <c r="Y1018" t="s">
        <v>290</v>
      </c>
      <c r="Z1018" t="s">
        <v>290</v>
      </c>
      <c r="AA1018" t="s">
        <v>26</v>
      </c>
      <c r="AD1018">
        <v>0</v>
      </c>
      <c r="AE1018">
        <v>0</v>
      </c>
    </row>
    <row r="1019" spans="1:31">
      <c r="A1019" t="s">
        <v>1483</v>
      </c>
      <c r="B1019" s="93">
        <v>45048</v>
      </c>
      <c r="C1019" s="93">
        <v>45049</v>
      </c>
      <c r="D1019">
        <v>-1700</v>
      </c>
      <c r="E1019">
        <v>-1700</v>
      </c>
      <c r="F1019" t="s">
        <v>52</v>
      </c>
      <c r="G1019">
        <v>1</v>
      </c>
      <c r="H1019">
        <v>-1700</v>
      </c>
      <c r="I1019">
        <v>-1700</v>
      </c>
      <c r="J1019">
        <v>1</v>
      </c>
      <c r="L1019" t="s">
        <v>166</v>
      </c>
      <c r="M1019" t="s">
        <v>1261</v>
      </c>
      <c r="N1019">
        <v>100</v>
      </c>
      <c r="O1019" t="s">
        <v>175</v>
      </c>
      <c r="P1019" t="s">
        <v>1261</v>
      </c>
      <c r="R1019" t="s">
        <v>1484</v>
      </c>
      <c r="T1019" t="s">
        <v>1128</v>
      </c>
      <c r="V1019" t="s">
        <v>276</v>
      </c>
      <c r="W1019" t="s">
        <v>17</v>
      </c>
      <c r="X1019" t="s">
        <v>277</v>
      </c>
      <c r="Y1019" t="s">
        <v>268</v>
      </c>
      <c r="Z1019" t="s">
        <v>268</v>
      </c>
      <c r="AA1019" t="s">
        <v>17</v>
      </c>
      <c r="AD1019">
        <v>0</v>
      </c>
      <c r="AE1019">
        <v>0</v>
      </c>
    </row>
    <row r="1020" spans="1:31">
      <c r="A1020" t="s">
        <v>1485</v>
      </c>
      <c r="B1020" s="93">
        <v>45048</v>
      </c>
      <c r="C1020" s="93">
        <v>45046</v>
      </c>
      <c r="D1020">
        <v>-124</v>
      </c>
      <c r="E1020">
        <v>-124</v>
      </c>
      <c r="F1020" t="s">
        <v>52</v>
      </c>
      <c r="G1020">
        <v>1</v>
      </c>
      <c r="H1020">
        <v>-124</v>
      </c>
      <c r="I1020">
        <v>-124</v>
      </c>
      <c r="J1020">
        <v>1</v>
      </c>
      <c r="L1020" t="s">
        <v>166</v>
      </c>
      <c r="M1020" t="s">
        <v>321</v>
      </c>
      <c r="N1020">
        <v>100</v>
      </c>
      <c r="O1020" t="s">
        <v>230</v>
      </c>
      <c r="P1020" t="s">
        <v>321</v>
      </c>
      <c r="R1020" t="s">
        <v>322</v>
      </c>
      <c r="T1020" t="s">
        <v>59</v>
      </c>
      <c r="V1020" t="s">
        <v>323</v>
      </c>
      <c r="W1020" t="s">
        <v>31</v>
      </c>
      <c r="X1020" t="s">
        <v>168</v>
      </c>
      <c r="Y1020" t="s">
        <v>168</v>
      </c>
      <c r="Z1020" t="s">
        <v>168</v>
      </c>
      <c r="AA1020" t="s">
        <v>31</v>
      </c>
      <c r="AD1020">
        <v>0</v>
      </c>
      <c r="AE1020">
        <v>0</v>
      </c>
    </row>
    <row r="1021" spans="1:31">
      <c r="A1021" t="s">
        <v>1486</v>
      </c>
      <c r="B1021" s="93">
        <v>45048</v>
      </c>
      <c r="C1021" s="93">
        <v>45048</v>
      </c>
      <c r="D1021">
        <v>12000</v>
      </c>
      <c r="E1021">
        <v>12000</v>
      </c>
      <c r="F1021" t="s">
        <v>52</v>
      </c>
      <c r="G1021">
        <v>1</v>
      </c>
      <c r="H1021">
        <v>12000</v>
      </c>
      <c r="I1021">
        <v>12000</v>
      </c>
      <c r="J1021">
        <v>1</v>
      </c>
      <c r="L1021" t="s">
        <v>166</v>
      </c>
      <c r="M1021" t="s">
        <v>1363</v>
      </c>
      <c r="N1021">
        <v>100</v>
      </c>
      <c r="O1021" t="s">
        <v>16</v>
      </c>
      <c r="P1021" t="s">
        <v>166</v>
      </c>
      <c r="R1021" t="s">
        <v>1346</v>
      </c>
      <c r="T1021" t="s">
        <v>1363</v>
      </c>
      <c r="V1021" t="s">
        <v>1347</v>
      </c>
      <c r="W1021" t="s">
        <v>1347</v>
      </c>
      <c r="X1021" t="s">
        <v>277</v>
      </c>
      <c r="Y1021" t="s">
        <v>180</v>
      </c>
      <c r="Z1021" t="s">
        <v>180</v>
      </c>
      <c r="AA1021" t="s">
        <v>25</v>
      </c>
      <c r="AD1021">
        <v>0</v>
      </c>
      <c r="AE1021">
        <v>0</v>
      </c>
    </row>
    <row r="1022" spans="1:31">
      <c r="A1022" t="s">
        <v>1487</v>
      </c>
      <c r="B1022" s="93">
        <v>45048</v>
      </c>
      <c r="C1022" s="93">
        <v>45048</v>
      </c>
      <c r="D1022">
        <v>15000</v>
      </c>
      <c r="E1022">
        <v>15000</v>
      </c>
      <c r="F1022" t="s">
        <v>52</v>
      </c>
      <c r="G1022">
        <v>1</v>
      </c>
      <c r="H1022">
        <v>15000</v>
      </c>
      <c r="I1022">
        <v>15000</v>
      </c>
      <c r="J1022">
        <v>1</v>
      </c>
      <c r="L1022" t="s">
        <v>166</v>
      </c>
      <c r="M1022" t="s">
        <v>58</v>
      </c>
      <c r="N1022">
        <v>100</v>
      </c>
      <c r="O1022" t="s">
        <v>16</v>
      </c>
      <c r="P1022" t="s">
        <v>166</v>
      </c>
      <c r="R1022" t="s">
        <v>1488</v>
      </c>
      <c r="T1022" t="s">
        <v>58</v>
      </c>
      <c r="V1022" t="s">
        <v>1347</v>
      </c>
      <c r="W1022" t="s">
        <v>1347</v>
      </c>
      <c r="X1022" t="s">
        <v>277</v>
      </c>
      <c r="Y1022" t="s">
        <v>180</v>
      </c>
      <c r="Z1022" t="s">
        <v>180</v>
      </c>
      <c r="AA1022" t="s">
        <v>25</v>
      </c>
      <c r="AD1022">
        <v>0</v>
      </c>
      <c r="AE1022">
        <v>0</v>
      </c>
    </row>
    <row r="1023" spans="1:31">
      <c r="A1023" t="s">
        <v>1489</v>
      </c>
      <c r="B1023" s="93">
        <v>45048</v>
      </c>
      <c r="C1023" s="93">
        <v>45048</v>
      </c>
      <c r="D1023">
        <v>2000</v>
      </c>
      <c r="E1023">
        <v>2000</v>
      </c>
      <c r="F1023" t="s">
        <v>52</v>
      </c>
      <c r="G1023">
        <v>1</v>
      </c>
      <c r="H1023">
        <v>2000</v>
      </c>
      <c r="I1023">
        <v>2000</v>
      </c>
      <c r="J1023">
        <v>1</v>
      </c>
      <c r="L1023" t="s">
        <v>166</v>
      </c>
      <c r="M1023" t="s">
        <v>59</v>
      </c>
      <c r="N1023">
        <v>100</v>
      </c>
      <c r="O1023" t="s">
        <v>16</v>
      </c>
      <c r="P1023" t="s">
        <v>166</v>
      </c>
      <c r="R1023" t="s">
        <v>1346</v>
      </c>
      <c r="T1023" t="s">
        <v>59</v>
      </c>
      <c r="V1023" t="s">
        <v>1347</v>
      </c>
      <c r="W1023" t="s">
        <v>1347</v>
      </c>
      <c r="X1023" t="s">
        <v>277</v>
      </c>
      <c r="Y1023" t="s">
        <v>180</v>
      </c>
      <c r="Z1023" t="s">
        <v>180</v>
      </c>
      <c r="AA1023" t="s">
        <v>25</v>
      </c>
      <c r="AD1023">
        <v>0</v>
      </c>
      <c r="AE1023">
        <v>0</v>
      </c>
    </row>
    <row r="1024" spans="1:31">
      <c r="A1024" t="s">
        <v>1490</v>
      </c>
      <c r="B1024" s="93">
        <v>45048</v>
      </c>
      <c r="C1024" s="93">
        <v>45048</v>
      </c>
      <c r="D1024">
        <v>-100.06</v>
      </c>
      <c r="E1024">
        <v>-100.06</v>
      </c>
      <c r="F1024" t="s">
        <v>52</v>
      </c>
      <c r="G1024">
        <v>1</v>
      </c>
      <c r="H1024">
        <v>-100.06</v>
      </c>
      <c r="I1024">
        <v>-100.06</v>
      </c>
      <c r="J1024">
        <v>1</v>
      </c>
      <c r="L1024" t="s">
        <v>166</v>
      </c>
      <c r="M1024" t="s">
        <v>374</v>
      </c>
      <c r="N1024">
        <v>100</v>
      </c>
      <c r="O1024" t="s">
        <v>171</v>
      </c>
      <c r="P1024" t="s">
        <v>374</v>
      </c>
      <c r="R1024" t="s">
        <v>376</v>
      </c>
      <c r="T1024" t="s">
        <v>1363</v>
      </c>
      <c r="V1024" t="s">
        <v>376</v>
      </c>
      <c r="W1024" t="s">
        <v>31</v>
      </c>
      <c r="X1024" t="s">
        <v>168</v>
      </c>
      <c r="Y1024" t="s">
        <v>168</v>
      </c>
      <c r="Z1024" t="s">
        <v>168</v>
      </c>
      <c r="AA1024" t="s">
        <v>31</v>
      </c>
      <c r="AD1024">
        <v>0</v>
      </c>
      <c r="AE1024">
        <v>0</v>
      </c>
    </row>
    <row r="1025" spans="1:31">
      <c r="A1025" t="s">
        <v>1491</v>
      </c>
      <c r="B1025" s="93">
        <v>45048</v>
      </c>
      <c r="C1025" s="93">
        <v>45048</v>
      </c>
      <c r="D1025">
        <v>-5.83</v>
      </c>
      <c r="E1025">
        <v>-5.38</v>
      </c>
      <c r="F1025" t="s">
        <v>52</v>
      </c>
      <c r="G1025">
        <v>1</v>
      </c>
      <c r="H1025">
        <v>-5.83</v>
      </c>
      <c r="I1025">
        <v>-5.38</v>
      </c>
      <c r="J1025">
        <v>1</v>
      </c>
      <c r="L1025" t="s">
        <v>166</v>
      </c>
      <c r="M1025" t="s">
        <v>166</v>
      </c>
      <c r="N1025">
        <v>100</v>
      </c>
      <c r="O1025" t="s">
        <v>171</v>
      </c>
      <c r="P1025" t="s">
        <v>166</v>
      </c>
      <c r="R1025" t="s">
        <v>1407</v>
      </c>
      <c r="T1025" t="s">
        <v>1363</v>
      </c>
      <c r="V1025" t="s">
        <v>1408</v>
      </c>
      <c r="W1025" t="s">
        <v>1409</v>
      </c>
      <c r="X1025" t="s">
        <v>349</v>
      </c>
      <c r="Y1025" t="s">
        <v>349</v>
      </c>
      <c r="Z1025" t="s">
        <v>349</v>
      </c>
      <c r="AA1025" t="s">
        <v>21</v>
      </c>
      <c r="AD1025">
        <v>0</v>
      </c>
      <c r="AE1025">
        <v>0</v>
      </c>
    </row>
    <row r="1026" spans="1:31">
      <c r="A1026" t="s">
        <v>1492</v>
      </c>
      <c r="B1026" s="93">
        <v>45048</v>
      </c>
      <c r="C1026" s="93">
        <v>45048</v>
      </c>
      <c r="D1026">
        <v>-93.4</v>
      </c>
      <c r="E1026">
        <v>-93.4</v>
      </c>
      <c r="F1026" t="s">
        <v>52</v>
      </c>
      <c r="G1026">
        <v>1</v>
      </c>
      <c r="H1026">
        <v>-93.4</v>
      </c>
      <c r="I1026">
        <v>-93.4</v>
      </c>
      <c r="J1026">
        <v>1</v>
      </c>
      <c r="L1026" t="s">
        <v>166</v>
      </c>
      <c r="M1026" t="s">
        <v>1383</v>
      </c>
      <c r="N1026">
        <v>100</v>
      </c>
      <c r="O1026" t="s">
        <v>16</v>
      </c>
      <c r="P1026" t="s">
        <v>1383</v>
      </c>
      <c r="R1026" t="s">
        <v>1493</v>
      </c>
      <c r="T1026" t="s">
        <v>1363</v>
      </c>
      <c r="V1026" t="s">
        <v>1494</v>
      </c>
      <c r="W1026" t="s">
        <v>1413</v>
      </c>
      <c r="X1026" t="s">
        <v>16</v>
      </c>
      <c r="Y1026" t="s">
        <v>268</v>
      </c>
      <c r="Z1026" t="s">
        <v>268</v>
      </c>
      <c r="AA1026" t="s">
        <v>16</v>
      </c>
      <c r="AD1026">
        <v>0</v>
      </c>
      <c r="AE1026">
        <v>0</v>
      </c>
    </row>
    <row r="1027" spans="1:31">
      <c r="A1027" t="s">
        <v>1495</v>
      </c>
      <c r="B1027" s="93">
        <v>45048</v>
      </c>
      <c r="C1027" s="93">
        <v>45048</v>
      </c>
      <c r="D1027">
        <v>-12000</v>
      </c>
      <c r="E1027">
        <v>-12000</v>
      </c>
      <c r="F1027" t="s">
        <v>52</v>
      </c>
      <c r="G1027">
        <v>1</v>
      </c>
      <c r="H1027">
        <v>-12000</v>
      </c>
      <c r="I1027">
        <v>-12000</v>
      </c>
      <c r="J1027">
        <v>1</v>
      </c>
      <c r="L1027" t="s">
        <v>166</v>
      </c>
      <c r="M1027" t="s">
        <v>166</v>
      </c>
      <c r="N1027">
        <v>100</v>
      </c>
      <c r="O1027" t="s">
        <v>175</v>
      </c>
      <c r="P1027" t="s">
        <v>166</v>
      </c>
      <c r="R1027" t="s">
        <v>1488</v>
      </c>
      <c r="T1027" t="s">
        <v>58</v>
      </c>
      <c r="V1027" t="s">
        <v>1347</v>
      </c>
      <c r="W1027" t="s">
        <v>1347</v>
      </c>
      <c r="X1027" t="s">
        <v>277</v>
      </c>
      <c r="Y1027" t="s">
        <v>180</v>
      </c>
      <c r="Z1027" t="s">
        <v>180</v>
      </c>
      <c r="AA1027" t="s">
        <v>25</v>
      </c>
      <c r="AD1027">
        <v>0</v>
      </c>
      <c r="AE1027">
        <v>0</v>
      </c>
    </row>
    <row r="1028" spans="1:31">
      <c r="A1028" t="s">
        <v>1496</v>
      </c>
      <c r="B1028" s="93">
        <v>45048</v>
      </c>
      <c r="C1028" s="93">
        <v>45048</v>
      </c>
      <c r="D1028">
        <v>-71.53</v>
      </c>
      <c r="E1028">
        <v>-71.53</v>
      </c>
      <c r="F1028" t="s">
        <v>52</v>
      </c>
      <c r="G1028">
        <v>1</v>
      </c>
      <c r="H1028">
        <v>-71.53</v>
      </c>
      <c r="I1028">
        <v>-71.53</v>
      </c>
      <c r="J1028">
        <v>1</v>
      </c>
      <c r="L1028" t="s">
        <v>166</v>
      </c>
      <c r="M1028" t="s">
        <v>1361</v>
      </c>
      <c r="N1028">
        <v>100</v>
      </c>
      <c r="O1028" t="s">
        <v>175</v>
      </c>
      <c r="P1028" t="s">
        <v>1361</v>
      </c>
      <c r="R1028" t="s">
        <v>1497</v>
      </c>
      <c r="T1028" t="s">
        <v>58</v>
      </c>
      <c r="V1028" t="s">
        <v>1498</v>
      </c>
      <c r="W1028" t="s">
        <v>31</v>
      </c>
      <c r="X1028" t="s">
        <v>168</v>
      </c>
      <c r="Y1028" t="s">
        <v>168</v>
      </c>
      <c r="Z1028" t="s">
        <v>168</v>
      </c>
      <c r="AA1028" t="s">
        <v>31</v>
      </c>
      <c r="AD1028">
        <v>0</v>
      </c>
      <c r="AE1028">
        <v>0</v>
      </c>
    </row>
    <row r="1029" spans="1:31">
      <c r="A1029" t="s">
        <v>1499</v>
      </c>
      <c r="B1029" s="93">
        <v>45048</v>
      </c>
      <c r="C1029" s="93">
        <v>45048</v>
      </c>
      <c r="D1029">
        <v>-30</v>
      </c>
      <c r="E1029">
        <v>-30</v>
      </c>
      <c r="F1029" t="s">
        <v>52</v>
      </c>
      <c r="G1029">
        <v>1</v>
      </c>
      <c r="H1029">
        <v>-30</v>
      </c>
      <c r="I1029">
        <v>-30</v>
      </c>
      <c r="J1029">
        <v>1</v>
      </c>
      <c r="L1029" t="s">
        <v>166</v>
      </c>
      <c r="M1029" t="s">
        <v>166</v>
      </c>
      <c r="N1029">
        <v>100</v>
      </c>
      <c r="O1029" t="s">
        <v>16</v>
      </c>
      <c r="P1029" t="s">
        <v>166</v>
      </c>
      <c r="R1029" t="s">
        <v>1480</v>
      </c>
      <c r="T1029" t="s">
        <v>58</v>
      </c>
      <c r="V1029" t="s">
        <v>1481</v>
      </c>
      <c r="W1029" t="s">
        <v>1413</v>
      </c>
      <c r="X1029" t="s">
        <v>16</v>
      </c>
      <c r="Y1029" t="s">
        <v>268</v>
      </c>
      <c r="Z1029" t="s">
        <v>268</v>
      </c>
      <c r="AA1029" t="s">
        <v>16</v>
      </c>
      <c r="AD1029">
        <v>0</v>
      </c>
      <c r="AE1029">
        <v>0</v>
      </c>
    </row>
    <row r="1030" spans="1:31">
      <c r="A1030" t="s">
        <v>1500</v>
      </c>
      <c r="B1030" s="93">
        <v>45048</v>
      </c>
      <c r="C1030" s="93">
        <v>45048</v>
      </c>
      <c r="D1030">
        <v>-15000</v>
      </c>
      <c r="E1030">
        <v>-15000</v>
      </c>
      <c r="F1030" t="s">
        <v>52</v>
      </c>
      <c r="G1030">
        <v>1</v>
      </c>
      <c r="H1030">
        <v>-15000</v>
      </c>
      <c r="I1030">
        <v>-15000</v>
      </c>
      <c r="J1030">
        <v>1</v>
      </c>
      <c r="L1030" t="s">
        <v>166</v>
      </c>
      <c r="M1030" t="s">
        <v>166</v>
      </c>
      <c r="N1030">
        <v>100</v>
      </c>
      <c r="O1030" t="s">
        <v>215</v>
      </c>
      <c r="P1030" t="s">
        <v>166</v>
      </c>
      <c r="R1030" t="s">
        <v>1346</v>
      </c>
      <c r="T1030" t="s">
        <v>1128</v>
      </c>
      <c r="V1030" t="s">
        <v>1347</v>
      </c>
      <c r="W1030" t="s">
        <v>1347</v>
      </c>
      <c r="X1030" t="s">
        <v>277</v>
      </c>
      <c r="Y1030" t="s">
        <v>180</v>
      </c>
      <c r="Z1030" t="s">
        <v>180</v>
      </c>
      <c r="AA1030" t="s">
        <v>25</v>
      </c>
      <c r="AD1030">
        <v>0</v>
      </c>
      <c r="AE1030">
        <v>0</v>
      </c>
    </row>
    <row r="1031" spans="1:31">
      <c r="A1031" t="s">
        <v>1501</v>
      </c>
      <c r="B1031" s="93">
        <v>45048</v>
      </c>
      <c r="C1031" s="93">
        <v>45048</v>
      </c>
      <c r="D1031">
        <v>-2000</v>
      </c>
      <c r="E1031">
        <v>-2000</v>
      </c>
      <c r="F1031" t="s">
        <v>52</v>
      </c>
      <c r="G1031">
        <v>1</v>
      </c>
      <c r="H1031">
        <v>-2000</v>
      </c>
      <c r="I1031">
        <v>-2000</v>
      </c>
      <c r="J1031">
        <v>1</v>
      </c>
      <c r="L1031" t="s">
        <v>166</v>
      </c>
      <c r="M1031" t="s">
        <v>166</v>
      </c>
      <c r="N1031">
        <v>100</v>
      </c>
      <c r="O1031" t="s">
        <v>215</v>
      </c>
      <c r="P1031" t="s">
        <v>166</v>
      </c>
      <c r="R1031" t="s">
        <v>1502</v>
      </c>
      <c r="T1031" t="s">
        <v>1128</v>
      </c>
      <c r="V1031" t="s">
        <v>1347</v>
      </c>
      <c r="W1031" t="s">
        <v>1347</v>
      </c>
      <c r="X1031" t="s">
        <v>277</v>
      </c>
      <c r="Y1031" t="s">
        <v>180</v>
      </c>
      <c r="Z1031" t="s">
        <v>180</v>
      </c>
      <c r="AA1031" t="s">
        <v>25</v>
      </c>
      <c r="AD1031">
        <v>0</v>
      </c>
      <c r="AE1031">
        <v>0</v>
      </c>
    </row>
    <row r="1032" spans="1:31">
      <c r="A1032" t="s">
        <v>1503</v>
      </c>
      <c r="B1032" s="93">
        <v>45046</v>
      </c>
      <c r="C1032" s="93">
        <v>45046</v>
      </c>
      <c r="D1032">
        <v>2.46</v>
      </c>
      <c r="E1032">
        <v>2.46</v>
      </c>
      <c r="F1032" t="s">
        <v>52</v>
      </c>
      <c r="G1032">
        <v>1</v>
      </c>
      <c r="H1032">
        <v>2.46</v>
      </c>
      <c r="I1032">
        <v>2.46</v>
      </c>
      <c r="J1032">
        <v>1</v>
      </c>
      <c r="L1032" t="s">
        <v>166</v>
      </c>
      <c r="M1032" t="s">
        <v>1128</v>
      </c>
      <c r="N1032">
        <v>100</v>
      </c>
      <c r="O1032" t="s">
        <v>16</v>
      </c>
      <c r="P1032" t="s">
        <v>166</v>
      </c>
      <c r="R1032" t="s">
        <v>1473</v>
      </c>
      <c r="T1032" t="s">
        <v>1128</v>
      </c>
      <c r="V1032" t="s">
        <v>1376</v>
      </c>
      <c r="W1032" t="s">
        <v>1376</v>
      </c>
      <c r="X1032" t="s">
        <v>1377</v>
      </c>
      <c r="Y1032" t="s">
        <v>1377</v>
      </c>
      <c r="Z1032" t="s">
        <v>1377</v>
      </c>
      <c r="AA1032" t="s">
        <v>29</v>
      </c>
      <c r="AD1032">
        <v>0</v>
      </c>
      <c r="AE1032">
        <v>0</v>
      </c>
    </row>
    <row r="1033" spans="1:31">
      <c r="A1033" t="s">
        <v>1504</v>
      </c>
      <c r="B1033" s="93">
        <v>45046</v>
      </c>
      <c r="C1033" s="93">
        <v>45046</v>
      </c>
      <c r="D1033">
        <v>-195000</v>
      </c>
      <c r="E1033">
        <v>-195000</v>
      </c>
      <c r="F1033" t="s">
        <v>52</v>
      </c>
      <c r="G1033">
        <v>1</v>
      </c>
      <c r="H1033">
        <v>-195000</v>
      </c>
      <c r="I1033">
        <v>-195000</v>
      </c>
      <c r="J1033">
        <v>1</v>
      </c>
      <c r="L1033" t="s">
        <v>166</v>
      </c>
      <c r="M1033" t="s">
        <v>166</v>
      </c>
      <c r="N1033">
        <v>100</v>
      </c>
      <c r="O1033" t="s">
        <v>175</v>
      </c>
      <c r="P1033" t="s">
        <v>166</v>
      </c>
      <c r="R1033" t="s">
        <v>1346</v>
      </c>
      <c r="T1033" t="s">
        <v>1402</v>
      </c>
      <c r="V1033" t="s">
        <v>1347</v>
      </c>
      <c r="W1033" t="s">
        <v>1347</v>
      </c>
      <c r="X1033" t="s">
        <v>277</v>
      </c>
      <c r="Y1033" t="s">
        <v>180</v>
      </c>
      <c r="Z1033" t="s">
        <v>180</v>
      </c>
      <c r="AA1033" t="s">
        <v>25</v>
      </c>
      <c r="AD1033">
        <v>0</v>
      </c>
      <c r="AE1033">
        <v>0</v>
      </c>
    </row>
    <row r="1034" spans="1:31">
      <c r="A1034" t="s">
        <v>1505</v>
      </c>
      <c r="B1034" s="93">
        <v>45044</v>
      </c>
      <c r="C1034" s="93">
        <v>45044</v>
      </c>
      <c r="D1034">
        <v>-12586.23</v>
      </c>
      <c r="E1034">
        <v>-12586.23</v>
      </c>
      <c r="F1034" t="s">
        <v>52</v>
      </c>
      <c r="G1034">
        <v>1</v>
      </c>
      <c r="H1034">
        <v>-12586.23</v>
      </c>
      <c r="I1034">
        <v>-12586.23</v>
      </c>
      <c r="J1034">
        <v>1</v>
      </c>
      <c r="L1034" t="s">
        <v>166</v>
      </c>
      <c r="M1034" t="s">
        <v>304</v>
      </c>
      <c r="N1034">
        <v>100</v>
      </c>
      <c r="P1034" t="s">
        <v>304</v>
      </c>
      <c r="R1034" t="s">
        <v>305</v>
      </c>
      <c r="T1034" t="s">
        <v>1128</v>
      </c>
      <c r="V1034" t="s">
        <v>306</v>
      </c>
      <c r="W1034" t="s">
        <v>178</v>
      </c>
      <c r="X1034" t="s">
        <v>179</v>
      </c>
      <c r="Y1034" t="s">
        <v>180</v>
      </c>
      <c r="Z1034" t="s">
        <v>180</v>
      </c>
      <c r="AA1034" t="s">
        <v>20</v>
      </c>
      <c r="AD1034">
        <v>0</v>
      </c>
      <c r="AE1034">
        <v>0</v>
      </c>
    </row>
    <row r="1035" spans="1:31">
      <c r="A1035" t="s">
        <v>1506</v>
      </c>
      <c r="B1035" s="93">
        <v>45044</v>
      </c>
      <c r="C1035" s="93">
        <v>45043</v>
      </c>
      <c r="D1035">
        <v>195000</v>
      </c>
      <c r="E1035">
        <v>195000</v>
      </c>
      <c r="F1035" t="s">
        <v>52</v>
      </c>
      <c r="G1035">
        <v>1</v>
      </c>
      <c r="H1035">
        <v>195000</v>
      </c>
      <c r="I1035">
        <v>195000</v>
      </c>
      <c r="J1035">
        <v>1</v>
      </c>
      <c r="L1035" t="s">
        <v>166</v>
      </c>
      <c r="M1035" t="s">
        <v>1128</v>
      </c>
      <c r="N1035">
        <v>100</v>
      </c>
      <c r="O1035" t="s">
        <v>175</v>
      </c>
      <c r="P1035" t="s">
        <v>166</v>
      </c>
      <c r="R1035" t="s">
        <v>1346</v>
      </c>
      <c r="T1035" t="s">
        <v>1128</v>
      </c>
      <c r="V1035" t="s">
        <v>1347</v>
      </c>
      <c r="W1035" t="s">
        <v>1347</v>
      </c>
      <c r="X1035" t="s">
        <v>277</v>
      </c>
      <c r="Y1035" t="s">
        <v>180</v>
      </c>
      <c r="Z1035" t="s">
        <v>180</v>
      </c>
      <c r="AA1035" t="s">
        <v>25</v>
      </c>
      <c r="AD1035">
        <v>0</v>
      </c>
      <c r="AE1035">
        <v>0</v>
      </c>
    </row>
    <row r="1036" spans="1:31">
      <c r="A1036" t="s">
        <v>1507</v>
      </c>
      <c r="B1036" s="93">
        <v>45044</v>
      </c>
      <c r="C1036" s="93">
        <v>45044</v>
      </c>
      <c r="D1036">
        <v>4000</v>
      </c>
      <c r="E1036">
        <v>4000</v>
      </c>
      <c r="F1036" t="s">
        <v>52</v>
      </c>
      <c r="G1036">
        <v>1</v>
      </c>
      <c r="H1036">
        <v>4000</v>
      </c>
      <c r="I1036">
        <v>4000</v>
      </c>
      <c r="J1036">
        <v>1</v>
      </c>
      <c r="L1036" t="s">
        <v>166</v>
      </c>
      <c r="M1036" t="s">
        <v>56</v>
      </c>
      <c r="N1036">
        <v>100</v>
      </c>
      <c r="O1036" t="s">
        <v>16</v>
      </c>
      <c r="P1036" t="s">
        <v>166</v>
      </c>
      <c r="R1036" t="s">
        <v>1488</v>
      </c>
      <c r="T1036" t="s">
        <v>56</v>
      </c>
      <c r="V1036" t="s">
        <v>1347</v>
      </c>
      <c r="W1036" t="s">
        <v>1347</v>
      </c>
      <c r="X1036" t="s">
        <v>277</v>
      </c>
      <c r="Y1036" t="s">
        <v>180</v>
      </c>
      <c r="Z1036" t="s">
        <v>180</v>
      </c>
      <c r="AA1036" t="s">
        <v>25</v>
      </c>
      <c r="AD1036">
        <v>0</v>
      </c>
      <c r="AE1036">
        <v>0</v>
      </c>
    </row>
    <row r="1037" spans="1:31">
      <c r="A1037" t="s">
        <v>1508</v>
      </c>
      <c r="B1037" s="93">
        <v>45044</v>
      </c>
      <c r="C1037" s="93">
        <v>45044</v>
      </c>
      <c r="D1037">
        <v>3000</v>
      </c>
      <c r="E1037">
        <v>3000</v>
      </c>
      <c r="F1037" t="s">
        <v>52</v>
      </c>
      <c r="G1037">
        <v>1</v>
      </c>
      <c r="H1037">
        <v>3000</v>
      </c>
      <c r="I1037">
        <v>3000</v>
      </c>
      <c r="J1037">
        <v>1</v>
      </c>
      <c r="L1037" t="s">
        <v>166</v>
      </c>
      <c r="M1037" t="s">
        <v>58</v>
      </c>
      <c r="N1037">
        <v>100</v>
      </c>
      <c r="O1037" t="s">
        <v>16</v>
      </c>
      <c r="P1037" t="s">
        <v>166</v>
      </c>
      <c r="R1037" t="s">
        <v>1488</v>
      </c>
      <c r="T1037" t="s">
        <v>58</v>
      </c>
      <c r="V1037" t="s">
        <v>1347</v>
      </c>
      <c r="W1037" t="s">
        <v>1347</v>
      </c>
      <c r="X1037" t="s">
        <v>277</v>
      </c>
      <c r="Y1037" t="s">
        <v>180</v>
      </c>
      <c r="Z1037" t="s">
        <v>180</v>
      </c>
      <c r="AA1037" t="s">
        <v>25</v>
      </c>
      <c r="AD1037">
        <v>0</v>
      </c>
      <c r="AE1037">
        <v>0</v>
      </c>
    </row>
    <row r="1038" spans="1:31">
      <c r="A1038" t="s">
        <v>1509</v>
      </c>
      <c r="B1038" s="93">
        <v>45044</v>
      </c>
      <c r="C1038" s="93">
        <v>45044</v>
      </c>
      <c r="D1038">
        <v>3000</v>
      </c>
      <c r="E1038">
        <v>3000</v>
      </c>
      <c r="F1038" t="s">
        <v>52</v>
      </c>
      <c r="G1038">
        <v>1</v>
      </c>
      <c r="H1038">
        <v>3000</v>
      </c>
      <c r="I1038">
        <v>3000</v>
      </c>
      <c r="J1038">
        <v>1</v>
      </c>
      <c r="L1038" t="s">
        <v>166</v>
      </c>
      <c r="M1038" t="s">
        <v>1363</v>
      </c>
      <c r="N1038">
        <v>100</v>
      </c>
      <c r="O1038" t="s">
        <v>175</v>
      </c>
      <c r="P1038" t="s">
        <v>166</v>
      </c>
      <c r="R1038" t="s">
        <v>1346</v>
      </c>
      <c r="T1038" t="s">
        <v>1363</v>
      </c>
      <c r="V1038" t="s">
        <v>1347</v>
      </c>
      <c r="W1038" t="s">
        <v>1347</v>
      </c>
      <c r="X1038" t="s">
        <v>277</v>
      </c>
      <c r="Y1038" t="s">
        <v>180</v>
      </c>
      <c r="Z1038" t="s">
        <v>180</v>
      </c>
      <c r="AA1038" t="s">
        <v>25</v>
      </c>
      <c r="AD1038">
        <v>0</v>
      </c>
      <c r="AE1038">
        <v>0</v>
      </c>
    </row>
    <row r="1039" spans="1:31">
      <c r="A1039" t="s">
        <v>1510</v>
      </c>
      <c r="B1039" s="93">
        <v>45044</v>
      </c>
      <c r="C1039" s="93">
        <v>45044</v>
      </c>
      <c r="D1039">
        <v>-492.3</v>
      </c>
      <c r="E1039">
        <v>-492.3</v>
      </c>
      <c r="F1039" t="s">
        <v>52</v>
      </c>
      <c r="G1039">
        <v>1</v>
      </c>
      <c r="H1039">
        <v>-492.3</v>
      </c>
      <c r="I1039">
        <v>-492.3</v>
      </c>
      <c r="J1039">
        <v>1</v>
      </c>
      <c r="L1039" t="s">
        <v>166</v>
      </c>
      <c r="M1039" t="s">
        <v>345</v>
      </c>
      <c r="N1039">
        <v>100</v>
      </c>
      <c r="O1039" t="s">
        <v>175</v>
      </c>
      <c r="P1039" t="s">
        <v>345</v>
      </c>
      <c r="R1039" t="s">
        <v>1511</v>
      </c>
      <c r="T1039" t="s">
        <v>1128</v>
      </c>
      <c r="V1039" t="s">
        <v>260</v>
      </c>
      <c r="W1039" t="s">
        <v>198</v>
      </c>
      <c r="X1039" t="s">
        <v>199</v>
      </c>
      <c r="Y1039" t="s">
        <v>199</v>
      </c>
      <c r="Z1039" t="s">
        <v>199</v>
      </c>
      <c r="AA1039" t="s">
        <v>28</v>
      </c>
      <c r="AD1039">
        <v>0</v>
      </c>
      <c r="AE1039">
        <v>0</v>
      </c>
    </row>
    <row r="1040" spans="1:31">
      <c r="A1040" t="s">
        <v>1512</v>
      </c>
      <c r="B1040" s="93">
        <v>45044</v>
      </c>
      <c r="C1040" s="93">
        <v>45044</v>
      </c>
      <c r="D1040">
        <v>-46642.14</v>
      </c>
      <c r="E1040">
        <v>-46642.14</v>
      </c>
      <c r="F1040" t="s">
        <v>52</v>
      </c>
      <c r="G1040">
        <v>1</v>
      </c>
      <c r="H1040">
        <v>-46642.14</v>
      </c>
      <c r="I1040">
        <v>-46642.14</v>
      </c>
      <c r="J1040">
        <v>1</v>
      </c>
      <c r="L1040" t="s">
        <v>166</v>
      </c>
      <c r="M1040" t="s">
        <v>345</v>
      </c>
      <c r="N1040">
        <v>100</v>
      </c>
      <c r="O1040" t="s">
        <v>175</v>
      </c>
      <c r="P1040" t="s">
        <v>345</v>
      </c>
      <c r="R1040" t="s">
        <v>1513</v>
      </c>
      <c r="T1040" t="s">
        <v>1128</v>
      </c>
      <c r="V1040" t="s">
        <v>1196</v>
      </c>
      <c r="W1040" t="s">
        <v>348</v>
      </c>
      <c r="X1040" t="s">
        <v>349</v>
      </c>
      <c r="Y1040" t="s">
        <v>349</v>
      </c>
      <c r="Z1040" t="s">
        <v>349</v>
      </c>
      <c r="AA1040" t="s">
        <v>21</v>
      </c>
      <c r="AD1040">
        <v>0</v>
      </c>
      <c r="AE1040">
        <v>0</v>
      </c>
    </row>
    <row r="1041" spans="1:31">
      <c r="A1041" t="s">
        <v>1514</v>
      </c>
      <c r="B1041" s="93">
        <v>45044</v>
      </c>
      <c r="C1041" s="93">
        <v>45044</v>
      </c>
      <c r="D1041">
        <v>-90.98</v>
      </c>
      <c r="E1041">
        <v>-90.98</v>
      </c>
      <c r="F1041" t="s">
        <v>52</v>
      </c>
      <c r="G1041">
        <v>1</v>
      </c>
      <c r="H1041">
        <v>-90.98</v>
      </c>
      <c r="I1041">
        <v>-90.98</v>
      </c>
      <c r="J1041">
        <v>1</v>
      </c>
      <c r="L1041" t="s">
        <v>166</v>
      </c>
      <c r="M1041" t="s">
        <v>345</v>
      </c>
      <c r="N1041">
        <v>100</v>
      </c>
      <c r="O1041" t="s">
        <v>175</v>
      </c>
      <c r="P1041" t="s">
        <v>345</v>
      </c>
      <c r="R1041" t="s">
        <v>357</v>
      </c>
      <c r="T1041" t="s">
        <v>1128</v>
      </c>
      <c r="V1041" t="s">
        <v>357</v>
      </c>
      <c r="W1041" t="s">
        <v>348</v>
      </c>
      <c r="X1041" t="s">
        <v>349</v>
      </c>
      <c r="Y1041" t="s">
        <v>349</v>
      </c>
      <c r="Z1041" t="s">
        <v>349</v>
      </c>
      <c r="AA1041" t="s">
        <v>28</v>
      </c>
      <c r="AD1041">
        <v>0</v>
      </c>
      <c r="AE1041">
        <v>0</v>
      </c>
    </row>
    <row r="1042" spans="1:31">
      <c r="A1042" t="s">
        <v>1515</v>
      </c>
      <c r="B1042" s="93">
        <v>45044</v>
      </c>
      <c r="C1042" s="93">
        <v>45044</v>
      </c>
      <c r="D1042">
        <v>-4164.58</v>
      </c>
      <c r="E1042">
        <v>-4164.58</v>
      </c>
      <c r="F1042" t="s">
        <v>52</v>
      </c>
      <c r="G1042">
        <v>1</v>
      </c>
      <c r="H1042">
        <v>-4164.58</v>
      </c>
      <c r="I1042">
        <v>-4164.58</v>
      </c>
      <c r="J1042">
        <v>1</v>
      </c>
      <c r="L1042" t="s">
        <v>166</v>
      </c>
      <c r="M1042" t="s">
        <v>345</v>
      </c>
      <c r="N1042">
        <v>100</v>
      </c>
      <c r="O1042" t="s">
        <v>175</v>
      </c>
      <c r="P1042" t="s">
        <v>345</v>
      </c>
      <c r="R1042" t="s">
        <v>357</v>
      </c>
      <c r="T1042" t="s">
        <v>1128</v>
      </c>
      <c r="V1042" t="s">
        <v>357</v>
      </c>
      <c r="W1042" t="s">
        <v>348</v>
      </c>
      <c r="X1042" t="s">
        <v>349</v>
      </c>
      <c r="Y1042" t="s">
        <v>349</v>
      </c>
      <c r="Z1042" t="s">
        <v>349</v>
      </c>
      <c r="AA1042" t="s">
        <v>28</v>
      </c>
      <c r="AD1042">
        <v>0</v>
      </c>
      <c r="AE1042">
        <v>0</v>
      </c>
    </row>
    <row r="1043" spans="1:31">
      <c r="A1043" t="s">
        <v>1516</v>
      </c>
      <c r="B1043" s="93">
        <v>45044</v>
      </c>
      <c r="C1043" s="93">
        <v>45044</v>
      </c>
      <c r="D1043">
        <v>-2014.02</v>
      </c>
      <c r="E1043">
        <v>-2014.02</v>
      </c>
      <c r="F1043" t="s">
        <v>52</v>
      </c>
      <c r="G1043">
        <v>1</v>
      </c>
      <c r="H1043">
        <v>-2014.02</v>
      </c>
      <c r="I1043">
        <v>-2014.02</v>
      </c>
      <c r="J1043">
        <v>1</v>
      </c>
      <c r="L1043" t="s">
        <v>166</v>
      </c>
      <c r="M1043" t="s">
        <v>345</v>
      </c>
      <c r="N1043">
        <v>100</v>
      </c>
      <c r="O1043" t="s">
        <v>175</v>
      </c>
      <c r="P1043" t="s">
        <v>345</v>
      </c>
      <c r="R1043" t="s">
        <v>1314</v>
      </c>
      <c r="T1043" t="s">
        <v>1128</v>
      </c>
      <c r="V1043" t="s">
        <v>1314</v>
      </c>
      <c r="W1043" t="s">
        <v>348</v>
      </c>
      <c r="X1043" t="s">
        <v>349</v>
      </c>
      <c r="Y1043" t="s">
        <v>349</v>
      </c>
      <c r="Z1043" t="s">
        <v>349</v>
      </c>
      <c r="AA1043" t="s">
        <v>21</v>
      </c>
      <c r="AD1043">
        <v>0</v>
      </c>
      <c r="AE1043">
        <v>0</v>
      </c>
    </row>
    <row r="1044" spans="1:31">
      <c r="A1044" t="s">
        <v>1517</v>
      </c>
      <c r="B1044" s="93">
        <v>45044</v>
      </c>
      <c r="C1044" s="93">
        <v>45044</v>
      </c>
      <c r="D1044">
        <v>-895.11</v>
      </c>
      <c r="E1044">
        <v>-895.11</v>
      </c>
      <c r="F1044" t="s">
        <v>52</v>
      </c>
      <c r="G1044">
        <v>1</v>
      </c>
      <c r="H1044">
        <v>-895.11</v>
      </c>
      <c r="I1044">
        <v>-895.11</v>
      </c>
      <c r="J1044">
        <v>1</v>
      </c>
      <c r="L1044" t="s">
        <v>166</v>
      </c>
      <c r="M1044" t="s">
        <v>345</v>
      </c>
      <c r="N1044">
        <v>100</v>
      </c>
      <c r="O1044" t="s">
        <v>175</v>
      </c>
      <c r="P1044" t="s">
        <v>345</v>
      </c>
      <c r="R1044" t="s">
        <v>1518</v>
      </c>
      <c r="T1044" t="s">
        <v>1128</v>
      </c>
      <c r="V1044" t="s">
        <v>260</v>
      </c>
      <c r="W1044" t="s">
        <v>198</v>
      </c>
      <c r="X1044" t="s">
        <v>199</v>
      </c>
      <c r="Y1044" t="s">
        <v>199</v>
      </c>
      <c r="Z1044" t="s">
        <v>199</v>
      </c>
      <c r="AA1044" t="s">
        <v>28</v>
      </c>
      <c r="AD1044">
        <v>0</v>
      </c>
      <c r="AE1044">
        <v>0</v>
      </c>
    </row>
    <row r="1045" spans="1:31">
      <c r="A1045" t="s">
        <v>1519</v>
      </c>
      <c r="B1045" s="93">
        <v>45044</v>
      </c>
      <c r="C1045" s="93">
        <v>45044</v>
      </c>
      <c r="D1045">
        <v>-51190.65</v>
      </c>
      <c r="E1045">
        <v>-51190.65</v>
      </c>
      <c r="F1045" t="s">
        <v>52</v>
      </c>
      <c r="G1045">
        <v>1</v>
      </c>
      <c r="H1045">
        <v>-51190.65</v>
      </c>
      <c r="I1045">
        <v>-51190.65</v>
      </c>
      <c r="J1045">
        <v>1</v>
      </c>
      <c r="L1045" t="s">
        <v>166</v>
      </c>
      <c r="M1045" t="s">
        <v>345</v>
      </c>
      <c r="N1045">
        <v>100</v>
      </c>
      <c r="O1045" t="s">
        <v>175</v>
      </c>
      <c r="P1045" t="s">
        <v>345</v>
      </c>
      <c r="R1045" t="s">
        <v>1196</v>
      </c>
      <c r="T1045" t="s">
        <v>1128</v>
      </c>
      <c r="V1045" t="s">
        <v>1196</v>
      </c>
      <c r="W1045" t="s">
        <v>348</v>
      </c>
      <c r="X1045" t="s">
        <v>349</v>
      </c>
      <c r="Y1045" t="s">
        <v>349</v>
      </c>
      <c r="Z1045" t="s">
        <v>349</v>
      </c>
      <c r="AA1045" t="s">
        <v>21</v>
      </c>
      <c r="AD1045">
        <v>0</v>
      </c>
      <c r="AE1045">
        <v>0</v>
      </c>
    </row>
    <row r="1046" spans="1:31">
      <c r="A1046" t="s">
        <v>1520</v>
      </c>
      <c r="B1046" s="93">
        <v>45044</v>
      </c>
      <c r="C1046" s="93">
        <v>45044</v>
      </c>
      <c r="D1046">
        <v>-19485.400000000001</v>
      </c>
      <c r="E1046">
        <v>-19485.400000000001</v>
      </c>
      <c r="F1046" t="s">
        <v>52</v>
      </c>
      <c r="G1046">
        <v>1</v>
      </c>
      <c r="H1046">
        <v>-19485.400000000001</v>
      </c>
      <c r="I1046">
        <v>-19485.400000000001</v>
      </c>
      <c r="J1046">
        <v>1</v>
      </c>
      <c r="L1046" t="s">
        <v>166</v>
      </c>
      <c r="M1046" t="s">
        <v>345</v>
      </c>
      <c r="N1046">
        <v>100</v>
      </c>
      <c r="O1046" t="s">
        <v>175</v>
      </c>
      <c r="P1046" t="s">
        <v>345</v>
      </c>
      <c r="R1046" t="s">
        <v>1194</v>
      </c>
      <c r="T1046" t="s">
        <v>1128</v>
      </c>
      <c r="V1046" t="s">
        <v>1194</v>
      </c>
      <c r="W1046" t="s">
        <v>348</v>
      </c>
      <c r="X1046" t="s">
        <v>349</v>
      </c>
      <c r="Y1046" t="s">
        <v>349</v>
      </c>
      <c r="Z1046" t="s">
        <v>349</v>
      </c>
      <c r="AA1046" t="s">
        <v>21</v>
      </c>
      <c r="AD1046">
        <v>0</v>
      </c>
      <c r="AE1046">
        <v>0</v>
      </c>
    </row>
    <row r="1047" spans="1:31">
      <c r="A1047" t="s">
        <v>1521</v>
      </c>
      <c r="B1047" s="93">
        <v>45044</v>
      </c>
      <c r="C1047" s="93">
        <v>45044</v>
      </c>
      <c r="D1047">
        <v>-282.08999999999997</v>
      </c>
      <c r="E1047">
        <v>-282.08999999999997</v>
      </c>
      <c r="F1047" t="s">
        <v>52</v>
      </c>
      <c r="G1047">
        <v>1</v>
      </c>
      <c r="H1047">
        <v>-282.08999999999997</v>
      </c>
      <c r="I1047">
        <v>-282.08999999999997</v>
      </c>
      <c r="J1047">
        <v>1</v>
      </c>
      <c r="L1047" t="s">
        <v>166</v>
      </c>
      <c r="M1047" t="s">
        <v>345</v>
      </c>
      <c r="N1047">
        <v>100</v>
      </c>
      <c r="O1047" t="s">
        <v>175</v>
      </c>
      <c r="P1047" t="s">
        <v>345</v>
      </c>
      <c r="R1047" t="s">
        <v>1522</v>
      </c>
      <c r="T1047" t="s">
        <v>1128</v>
      </c>
      <c r="V1047" t="s">
        <v>1522</v>
      </c>
      <c r="W1047" t="s">
        <v>348</v>
      </c>
      <c r="X1047" t="s">
        <v>349</v>
      </c>
      <c r="Y1047" t="s">
        <v>349</v>
      </c>
      <c r="Z1047" t="s">
        <v>349</v>
      </c>
      <c r="AA1047" t="s">
        <v>21</v>
      </c>
      <c r="AD1047">
        <v>0</v>
      </c>
      <c r="AE1047">
        <v>0</v>
      </c>
    </row>
    <row r="1048" spans="1:31">
      <c r="A1048" t="s">
        <v>1523</v>
      </c>
      <c r="B1048" s="93">
        <v>45044</v>
      </c>
      <c r="C1048" s="93">
        <v>45044</v>
      </c>
      <c r="D1048">
        <v>-436.37</v>
      </c>
      <c r="E1048">
        <v>-436.37</v>
      </c>
      <c r="F1048" t="s">
        <v>52</v>
      </c>
      <c r="G1048">
        <v>1</v>
      </c>
      <c r="H1048">
        <v>-436.37</v>
      </c>
      <c r="I1048">
        <v>-436.37</v>
      </c>
      <c r="J1048">
        <v>1</v>
      </c>
      <c r="L1048" t="s">
        <v>166</v>
      </c>
      <c r="M1048" t="s">
        <v>345</v>
      </c>
      <c r="N1048">
        <v>100</v>
      </c>
      <c r="O1048" t="s">
        <v>175</v>
      </c>
      <c r="P1048" t="s">
        <v>345</v>
      </c>
      <c r="R1048" t="s">
        <v>1316</v>
      </c>
      <c r="T1048" t="s">
        <v>1128</v>
      </c>
      <c r="V1048" t="s">
        <v>1316</v>
      </c>
      <c r="W1048" t="s">
        <v>348</v>
      </c>
      <c r="X1048" t="s">
        <v>349</v>
      </c>
      <c r="Y1048" t="s">
        <v>349</v>
      </c>
      <c r="Z1048" t="s">
        <v>349</v>
      </c>
      <c r="AA1048" t="s">
        <v>21</v>
      </c>
      <c r="AD1048">
        <v>0</v>
      </c>
      <c r="AE1048">
        <v>0</v>
      </c>
    </row>
    <row r="1049" spans="1:31">
      <c r="A1049" t="s">
        <v>1524</v>
      </c>
      <c r="B1049" s="93">
        <v>45044</v>
      </c>
      <c r="C1049" s="93">
        <v>45044</v>
      </c>
      <c r="D1049">
        <v>-12910.21</v>
      </c>
      <c r="E1049">
        <v>-12910.21</v>
      </c>
      <c r="F1049" t="s">
        <v>52</v>
      </c>
      <c r="G1049">
        <v>1</v>
      </c>
      <c r="H1049">
        <v>-12910.21</v>
      </c>
      <c r="I1049">
        <v>-12910.21</v>
      </c>
      <c r="J1049">
        <v>1</v>
      </c>
      <c r="L1049" t="s">
        <v>166</v>
      </c>
      <c r="M1049" t="s">
        <v>345</v>
      </c>
      <c r="N1049">
        <v>100</v>
      </c>
      <c r="O1049" t="s">
        <v>175</v>
      </c>
      <c r="P1049" t="s">
        <v>345</v>
      </c>
      <c r="R1049" t="s">
        <v>1525</v>
      </c>
      <c r="T1049" t="s">
        <v>1128</v>
      </c>
      <c r="V1049" t="s">
        <v>1522</v>
      </c>
      <c r="W1049" t="s">
        <v>348</v>
      </c>
      <c r="X1049" t="s">
        <v>349</v>
      </c>
      <c r="Y1049" t="s">
        <v>349</v>
      </c>
      <c r="Z1049" t="s">
        <v>349</v>
      </c>
      <c r="AA1049" t="s">
        <v>21</v>
      </c>
      <c r="AD1049">
        <v>0</v>
      </c>
      <c r="AE1049">
        <v>0</v>
      </c>
    </row>
    <row r="1050" spans="1:31">
      <c r="A1050" t="s">
        <v>1526</v>
      </c>
      <c r="B1050" s="93">
        <v>45044</v>
      </c>
      <c r="C1050" s="93">
        <v>45044</v>
      </c>
      <c r="D1050">
        <v>-17754.03</v>
      </c>
      <c r="E1050">
        <v>-17754.03</v>
      </c>
      <c r="F1050" t="s">
        <v>52</v>
      </c>
      <c r="G1050">
        <v>1</v>
      </c>
      <c r="H1050">
        <v>-17754.03</v>
      </c>
      <c r="I1050">
        <v>-17754.03</v>
      </c>
      <c r="J1050">
        <v>1</v>
      </c>
      <c r="L1050" t="s">
        <v>166</v>
      </c>
      <c r="M1050" t="s">
        <v>345</v>
      </c>
      <c r="N1050">
        <v>100</v>
      </c>
      <c r="O1050" t="s">
        <v>175</v>
      </c>
      <c r="P1050" t="s">
        <v>345</v>
      </c>
      <c r="R1050" t="s">
        <v>1194</v>
      </c>
      <c r="T1050" t="s">
        <v>1128</v>
      </c>
      <c r="V1050" t="s">
        <v>1194</v>
      </c>
      <c r="W1050" t="s">
        <v>348</v>
      </c>
      <c r="X1050" t="s">
        <v>349</v>
      </c>
      <c r="Y1050" t="s">
        <v>349</v>
      </c>
      <c r="Z1050" t="s">
        <v>349</v>
      </c>
      <c r="AA1050" t="s">
        <v>21</v>
      </c>
      <c r="AD1050">
        <v>0</v>
      </c>
      <c r="AE1050">
        <v>0</v>
      </c>
    </row>
    <row r="1051" spans="1:31">
      <c r="A1051" t="s">
        <v>1527</v>
      </c>
      <c r="B1051" s="93">
        <v>45044</v>
      </c>
      <c r="C1051" s="93">
        <v>45044</v>
      </c>
      <c r="D1051">
        <v>-3000</v>
      </c>
      <c r="E1051">
        <v>-3000</v>
      </c>
      <c r="F1051" t="s">
        <v>52</v>
      </c>
      <c r="G1051">
        <v>1</v>
      </c>
      <c r="H1051">
        <v>-3000</v>
      </c>
      <c r="I1051">
        <v>-3000</v>
      </c>
      <c r="J1051">
        <v>1</v>
      </c>
      <c r="L1051" t="s">
        <v>166</v>
      </c>
      <c r="M1051" t="s">
        <v>166</v>
      </c>
      <c r="N1051">
        <v>100</v>
      </c>
      <c r="O1051" t="s">
        <v>175</v>
      </c>
      <c r="P1051" t="s">
        <v>166</v>
      </c>
      <c r="R1051" t="s">
        <v>1346</v>
      </c>
      <c r="T1051" t="s">
        <v>1128</v>
      </c>
      <c r="V1051" t="s">
        <v>1347</v>
      </c>
      <c r="W1051" t="s">
        <v>1347</v>
      </c>
      <c r="X1051" t="s">
        <v>277</v>
      </c>
      <c r="Y1051" t="s">
        <v>180</v>
      </c>
      <c r="Z1051" t="s">
        <v>180</v>
      </c>
      <c r="AA1051" t="s">
        <v>25</v>
      </c>
      <c r="AD1051">
        <v>0</v>
      </c>
      <c r="AE1051">
        <v>0</v>
      </c>
    </row>
    <row r="1052" spans="1:31">
      <c r="A1052" t="s">
        <v>1528</v>
      </c>
      <c r="B1052" s="93">
        <v>45044</v>
      </c>
      <c r="C1052" s="93">
        <v>45044</v>
      </c>
      <c r="D1052">
        <v>-4000</v>
      </c>
      <c r="E1052">
        <v>-4000</v>
      </c>
      <c r="F1052" t="s">
        <v>52</v>
      </c>
      <c r="G1052">
        <v>1</v>
      </c>
      <c r="H1052">
        <v>-4000</v>
      </c>
      <c r="I1052">
        <v>-4000</v>
      </c>
      <c r="J1052">
        <v>1</v>
      </c>
      <c r="L1052" t="s">
        <v>166</v>
      </c>
      <c r="M1052" t="s">
        <v>166</v>
      </c>
      <c r="N1052">
        <v>100</v>
      </c>
      <c r="O1052" t="s">
        <v>175</v>
      </c>
      <c r="P1052" t="s">
        <v>166</v>
      </c>
      <c r="R1052" t="s">
        <v>1346</v>
      </c>
      <c r="T1052" t="s">
        <v>1128</v>
      </c>
      <c r="V1052" t="s">
        <v>1347</v>
      </c>
      <c r="W1052" t="s">
        <v>1347</v>
      </c>
      <c r="X1052" t="s">
        <v>277</v>
      </c>
      <c r="Y1052" t="s">
        <v>180</v>
      </c>
      <c r="Z1052" t="s">
        <v>180</v>
      </c>
      <c r="AA1052" t="s">
        <v>25</v>
      </c>
      <c r="AD1052">
        <v>0</v>
      </c>
      <c r="AE1052">
        <v>0</v>
      </c>
    </row>
    <row r="1053" spans="1:31">
      <c r="A1053" t="s">
        <v>1529</v>
      </c>
      <c r="B1053" s="93">
        <v>45044</v>
      </c>
      <c r="C1053" s="93">
        <v>45044</v>
      </c>
      <c r="D1053">
        <v>-192.8</v>
      </c>
      <c r="E1053">
        <v>-192.8</v>
      </c>
      <c r="F1053" t="s">
        <v>52</v>
      </c>
      <c r="G1053">
        <v>1</v>
      </c>
      <c r="H1053">
        <v>-192.8</v>
      </c>
      <c r="I1053">
        <v>-192.8</v>
      </c>
      <c r="J1053">
        <v>1</v>
      </c>
      <c r="L1053" t="s">
        <v>166</v>
      </c>
      <c r="M1053" t="s">
        <v>1350</v>
      </c>
      <c r="N1053">
        <v>100</v>
      </c>
      <c r="O1053" t="s">
        <v>175</v>
      </c>
      <c r="P1053" t="s">
        <v>1350</v>
      </c>
      <c r="R1053" t="s">
        <v>1530</v>
      </c>
      <c r="T1053" t="s">
        <v>59</v>
      </c>
      <c r="V1053" t="s">
        <v>1352</v>
      </c>
      <c r="W1053" t="s">
        <v>1353</v>
      </c>
      <c r="X1053" t="s">
        <v>179</v>
      </c>
      <c r="Y1053" t="s">
        <v>180</v>
      </c>
      <c r="Z1053" t="s">
        <v>180</v>
      </c>
      <c r="AA1053" t="s">
        <v>25</v>
      </c>
      <c r="AD1053">
        <v>0</v>
      </c>
      <c r="AE1053">
        <v>0</v>
      </c>
    </row>
    <row r="1054" spans="1:31">
      <c r="A1054" t="s">
        <v>1531</v>
      </c>
      <c r="B1054" s="93">
        <v>45044</v>
      </c>
      <c r="C1054" s="93">
        <v>45044</v>
      </c>
      <c r="D1054">
        <v>-298.13</v>
      </c>
      <c r="E1054">
        <v>-298.13</v>
      </c>
      <c r="F1054" t="s">
        <v>52</v>
      </c>
      <c r="G1054">
        <v>1</v>
      </c>
      <c r="H1054">
        <v>-298.13</v>
      </c>
      <c r="I1054">
        <v>-298.13</v>
      </c>
      <c r="J1054">
        <v>1</v>
      </c>
      <c r="L1054" t="s">
        <v>166</v>
      </c>
      <c r="M1054" t="s">
        <v>1350</v>
      </c>
      <c r="N1054">
        <v>100</v>
      </c>
      <c r="O1054" t="s">
        <v>175</v>
      </c>
      <c r="P1054" t="s">
        <v>1350</v>
      </c>
      <c r="R1054" t="s">
        <v>1530</v>
      </c>
      <c r="T1054" t="s">
        <v>59</v>
      </c>
      <c r="V1054" t="s">
        <v>1352</v>
      </c>
      <c r="W1054" t="s">
        <v>1353</v>
      </c>
      <c r="X1054" t="s">
        <v>179</v>
      </c>
      <c r="Y1054" t="s">
        <v>180</v>
      </c>
      <c r="Z1054" t="s">
        <v>180</v>
      </c>
      <c r="AA1054" t="s">
        <v>25</v>
      </c>
      <c r="AD1054">
        <v>0</v>
      </c>
      <c r="AE1054">
        <v>0</v>
      </c>
    </row>
    <row r="1055" spans="1:31">
      <c r="A1055" t="s">
        <v>1532</v>
      </c>
      <c r="B1055" s="93">
        <v>45044</v>
      </c>
      <c r="C1055" s="93">
        <v>45044</v>
      </c>
      <c r="D1055">
        <v>-347</v>
      </c>
      <c r="E1055">
        <v>-347</v>
      </c>
      <c r="F1055" t="s">
        <v>52</v>
      </c>
      <c r="G1055">
        <v>1</v>
      </c>
      <c r="H1055">
        <v>-347</v>
      </c>
      <c r="I1055">
        <v>-347</v>
      </c>
      <c r="J1055">
        <v>1</v>
      </c>
      <c r="L1055" t="s">
        <v>166</v>
      </c>
      <c r="M1055" t="s">
        <v>1533</v>
      </c>
      <c r="N1055">
        <v>100</v>
      </c>
      <c r="O1055" t="s">
        <v>175</v>
      </c>
      <c r="P1055" t="s">
        <v>1533</v>
      </c>
      <c r="R1055" t="s">
        <v>1534</v>
      </c>
      <c r="T1055" t="s">
        <v>1128</v>
      </c>
      <c r="V1055" t="s">
        <v>1353</v>
      </c>
      <c r="W1055" t="s">
        <v>1353</v>
      </c>
      <c r="X1055" t="s">
        <v>179</v>
      </c>
      <c r="Y1055" t="s">
        <v>180</v>
      </c>
      <c r="Z1055" t="s">
        <v>180</v>
      </c>
      <c r="AA1055" t="s">
        <v>25</v>
      </c>
      <c r="AD1055">
        <v>0</v>
      </c>
      <c r="AE1055">
        <v>0</v>
      </c>
    </row>
    <row r="1056" spans="1:31">
      <c r="A1056" t="s">
        <v>1535</v>
      </c>
      <c r="B1056" s="93">
        <v>45044</v>
      </c>
      <c r="C1056" s="93">
        <v>45044</v>
      </c>
      <c r="D1056">
        <v>-3000</v>
      </c>
      <c r="E1056">
        <v>-3000</v>
      </c>
      <c r="F1056" t="s">
        <v>52</v>
      </c>
      <c r="G1056">
        <v>1</v>
      </c>
      <c r="H1056">
        <v>-3000</v>
      </c>
      <c r="I1056">
        <v>-3000</v>
      </c>
      <c r="J1056">
        <v>1</v>
      </c>
      <c r="L1056" t="s">
        <v>166</v>
      </c>
      <c r="M1056" t="s">
        <v>166</v>
      </c>
      <c r="N1056">
        <v>100</v>
      </c>
      <c r="O1056" t="s">
        <v>175</v>
      </c>
      <c r="P1056" t="s">
        <v>166</v>
      </c>
      <c r="R1056" t="s">
        <v>1346</v>
      </c>
      <c r="T1056" t="s">
        <v>58</v>
      </c>
      <c r="V1056" t="s">
        <v>1347</v>
      </c>
      <c r="W1056" t="s">
        <v>1347</v>
      </c>
      <c r="X1056" t="s">
        <v>277</v>
      </c>
      <c r="Y1056" t="s">
        <v>180</v>
      </c>
      <c r="Z1056" t="s">
        <v>180</v>
      </c>
      <c r="AA1056" t="s">
        <v>25</v>
      </c>
      <c r="AD1056">
        <v>0</v>
      </c>
      <c r="AE1056">
        <v>0</v>
      </c>
    </row>
    <row r="1057" spans="1:31">
      <c r="A1057" t="s">
        <v>1536</v>
      </c>
      <c r="B1057" s="93">
        <v>45043</v>
      </c>
      <c r="C1057" s="93">
        <v>45043</v>
      </c>
      <c r="D1057">
        <v>4550.17</v>
      </c>
      <c r="E1057">
        <v>4550.17</v>
      </c>
      <c r="F1057" t="s">
        <v>52</v>
      </c>
      <c r="G1057">
        <v>1</v>
      </c>
      <c r="H1057">
        <v>4550.17</v>
      </c>
      <c r="I1057">
        <v>4550.17</v>
      </c>
      <c r="J1057">
        <v>1</v>
      </c>
      <c r="L1057" t="s">
        <v>212</v>
      </c>
      <c r="M1057" t="s">
        <v>1128</v>
      </c>
      <c r="N1057">
        <v>100</v>
      </c>
      <c r="O1057" t="s">
        <v>175</v>
      </c>
      <c r="P1057" t="s">
        <v>212</v>
      </c>
      <c r="R1057" t="s">
        <v>1537</v>
      </c>
      <c r="T1057" t="s">
        <v>1128</v>
      </c>
      <c r="V1057" t="s">
        <v>393</v>
      </c>
      <c r="W1057" t="s">
        <v>348</v>
      </c>
      <c r="X1057" t="s">
        <v>349</v>
      </c>
      <c r="Y1057" t="s">
        <v>349</v>
      </c>
      <c r="Z1057" t="s">
        <v>349</v>
      </c>
      <c r="AA1057" t="s">
        <v>27</v>
      </c>
      <c r="AD1057">
        <v>0</v>
      </c>
      <c r="AE1057">
        <v>0</v>
      </c>
    </row>
    <row r="1058" spans="1:31">
      <c r="A1058" t="s">
        <v>1538</v>
      </c>
      <c r="B1058" s="93">
        <v>45043</v>
      </c>
      <c r="C1058" s="93">
        <v>45042</v>
      </c>
      <c r="D1058">
        <v>1</v>
      </c>
      <c r="E1058">
        <v>1</v>
      </c>
      <c r="F1058" t="s">
        <v>52</v>
      </c>
      <c r="G1058">
        <v>1</v>
      </c>
      <c r="H1058">
        <v>1</v>
      </c>
      <c r="I1058">
        <v>1</v>
      </c>
      <c r="J1058">
        <v>1</v>
      </c>
      <c r="L1058" t="s">
        <v>166</v>
      </c>
      <c r="M1058" t="s">
        <v>1128</v>
      </c>
      <c r="N1058">
        <v>100</v>
      </c>
      <c r="O1058" t="s">
        <v>16</v>
      </c>
      <c r="P1058" t="s">
        <v>166</v>
      </c>
      <c r="R1058" t="s">
        <v>1346</v>
      </c>
      <c r="T1058" t="s">
        <v>1128</v>
      </c>
      <c r="V1058" t="s">
        <v>1347</v>
      </c>
      <c r="W1058" t="s">
        <v>1347</v>
      </c>
      <c r="X1058" t="s">
        <v>277</v>
      </c>
      <c r="Y1058" t="s">
        <v>180</v>
      </c>
      <c r="Z1058" t="s">
        <v>180</v>
      </c>
      <c r="AA1058" t="s">
        <v>25</v>
      </c>
      <c r="AD1058">
        <v>0</v>
      </c>
      <c r="AE1058">
        <v>0</v>
      </c>
    </row>
    <row r="1059" spans="1:31">
      <c r="A1059" t="s">
        <v>1539</v>
      </c>
      <c r="B1059" s="93">
        <v>45043</v>
      </c>
      <c r="C1059" s="93">
        <v>45043</v>
      </c>
      <c r="D1059">
        <v>7000</v>
      </c>
      <c r="E1059">
        <v>7000</v>
      </c>
      <c r="F1059" t="s">
        <v>52</v>
      </c>
      <c r="G1059">
        <v>1</v>
      </c>
      <c r="H1059">
        <v>7000</v>
      </c>
      <c r="I1059">
        <v>7000</v>
      </c>
      <c r="J1059">
        <v>1</v>
      </c>
      <c r="L1059" t="s">
        <v>166</v>
      </c>
      <c r="M1059" t="s">
        <v>58</v>
      </c>
      <c r="N1059">
        <v>100</v>
      </c>
      <c r="O1059" t="s">
        <v>175</v>
      </c>
      <c r="P1059" t="s">
        <v>166</v>
      </c>
      <c r="R1059" t="s">
        <v>1346</v>
      </c>
      <c r="T1059" t="s">
        <v>58</v>
      </c>
      <c r="V1059" t="s">
        <v>1347</v>
      </c>
      <c r="W1059" t="s">
        <v>1347</v>
      </c>
      <c r="X1059" t="s">
        <v>277</v>
      </c>
      <c r="Y1059" t="s">
        <v>180</v>
      </c>
      <c r="Z1059" t="s">
        <v>180</v>
      </c>
      <c r="AA1059" t="s">
        <v>25</v>
      </c>
      <c r="AD1059">
        <v>0</v>
      </c>
      <c r="AE1059">
        <v>0</v>
      </c>
    </row>
    <row r="1060" spans="1:31">
      <c r="A1060" t="s">
        <v>1540</v>
      </c>
      <c r="B1060" s="93">
        <v>45043</v>
      </c>
      <c r="C1060" s="93">
        <v>45043</v>
      </c>
      <c r="D1060">
        <v>0.32</v>
      </c>
      <c r="E1060">
        <v>0.32</v>
      </c>
      <c r="F1060" t="s">
        <v>52</v>
      </c>
      <c r="G1060">
        <v>1</v>
      </c>
      <c r="H1060">
        <v>0.32</v>
      </c>
      <c r="I1060">
        <v>0.32</v>
      </c>
      <c r="J1060">
        <v>1</v>
      </c>
      <c r="M1060" t="s">
        <v>1128</v>
      </c>
      <c r="N1060">
        <v>100</v>
      </c>
      <c r="O1060" t="s">
        <v>167</v>
      </c>
      <c r="R1060" t="s">
        <v>1473</v>
      </c>
      <c r="T1060" t="s">
        <v>1128</v>
      </c>
      <c r="V1060" t="s">
        <v>1376</v>
      </c>
      <c r="W1060" t="s">
        <v>1376</v>
      </c>
      <c r="X1060" t="s">
        <v>1377</v>
      </c>
      <c r="Y1060" t="s">
        <v>1377</v>
      </c>
      <c r="Z1060" t="s">
        <v>1377</v>
      </c>
      <c r="AA1060" t="s">
        <v>29</v>
      </c>
      <c r="AD1060">
        <v>0</v>
      </c>
      <c r="AE1060">
        <v>0</v>
      </c>
    </row>
    <row r="1061" spans="1:31">
      <c r="A1061" t="s">
        <v>1541</v>
      </c>
      <c r="B1061" s="93">
        <v>45043</v>
      </c>
      <c r="C1061" s="93">
        <v>45042</v>
      </c>
      <c r="D1061">
        <v>-7000</v>
      </c>
      <c r="E1061">
        <v>-7000</v>
      </c>
      <c r="F1061" t="s">
        <v>52</v>
      </c>
      <c r="G1061">
        <v>1</v>
      </c>
      <c r="H1061">
        <v>-7000</v>
      </c>
      <c r="I1061">
        <v>-7000</v>
      </c>
      <c r="J1061">
        <v>1</v>
      </c>
      <c r="L1061" t="s">
        <v>166</v>
      </c>
      <c r="M1061" t="s">
        <v>166</v>
      </c>
      <c r="N1061">
        <v>100</v>
      </c>
      <c r="O1061" t="s">
        <v>175</v>
      </c>
      <c r="P1061" t="s">
        <v>166</v>
      </c>
      <c r="R1061" t="s">
        <v>1346</v>
      </c>
      <c r="T1061" t="s">
        <v>1128</v>
      </c>
      <c r="V1061" t="s">
        <v>1347</v>
      </c>
      <c r="W1061" t="s">
        <v>1347</v>
      </c>
      <c r="X1061" t="s">
        <v>277</v>
      </c>
      <c r="Y1061" t="s">
        <v>180</v>
      </c>
      <c r="Z1061" t="s">
        <v>180</v>
      </c>
      <c r="AA1061" t="s">
        <v>25</v>
      </c>
      <c r="AD1061">
        <v>0</v>
      </c>
      <c r="AE1061">
        <v>0</v>
      </c>
    </row>
    <row r="1062" spans="1:31">
      <c r="A1062" t="s">
        <v>1542</v>
      </c>
      <c r="B1062" s="93">
        <v>45043</v>
      </c>
      <c r="C1062" s="93">
        <v>45043</v>
      </c>
      <c r="D1062">
        <v>-6700</v>
      </c>
      <c r="E1062">
        <v>-6700</v>
      </c>
      <c r="F1062" t="s">
        <v>52</v>
      </c>
      <c r="G1062">
        <v>1</v>
      </c>
      <c r="H1062">
        <v>-6700</v>
      </c>
      <c r="I1062">
        <v>-6700</v>
      </c>
      <c r="J1062">
        <v>1</v>
      </c>
      <c r="L1062" t="s">
        <v>166</v>
      </c>
      <c r="M1062" t="s">
        <v>166</v>
      </c>
      <c r="N1062">
        <v>100</v>
      </c>
      <c r="O1062" t="s">
        <v>175</v>
      </c>
      <c r="P1062" t="s">
        <v>166</v>
      </c>
      <c r="R1062" t="s">
        <v>1346</v>
      </c>
      <c r="T1062" t="s">
        <v>58</v>
      </c>
      <c r="V1062" t="s">
        <v>1347</v>
      </c>
      <c r="W1062" t="s">
        <v>1347</v>
      </c>
      <c r="X1062" t="s">
        <v>277</v>
      </c>
      <c r="Y1062" t="s">
        <v>180</v>
      </c>
      <c r="Z1062" t="s">
        <v>180</v>
      </c>
      <c r="AA1062" t="s">
        <v>25</v>
      </c>
      <c r="AD1062">
        <v>0</v>
      </c>
      <c r="AE1062">
        <v>0</v>
      </c>
    </row>
    <row r="1063" spans="1:31">
      <c r="A1063" t="s">
        <v>1543</v>
      </c>
      <c r="B1063" s="93">
        <v>45043</v>
      </c>
      <c r="C1063" s="93">
        <v>45043</v>
      </c>
      <c r="D1063">
        <v>-9468.44</v>
      </c>
      <c r="E1063">
        <v>-9468.44</v>
      </c>
      <c r="F1063" t="s">
        <v>52</v>
      </c>
      <c r="G1063">
        <v>1</v>
      </c>
      <c r="H1063">
        <v>-9468.44</v>
      </c>
      <c r="I1063">
        <v>-9468.44</v>
      </c>
      <c r="J1063">
        <v>1</v>
      </c>
      <c r="L1063" t="s">
        <v>166</v>
      </c>
      <c r="M1063" t="s">
        <v>1361</v>
      </c>
      <c r="N1063">
        <v>100</v>
      </c>
      <c r="O1063" t="s">
        <v>175</v>
      </c>
      <c r="P1063" t="s">
        <v>1361</v>
      </c>
      <c r="R1063" t="s">
        <v>1544</v>
      </c>
      <c r="T1063" t="s">
        <v>1363</v>
      </c>
      <c r="V1063" t="s">
        <v>1352</v>
      </c>
      <c r="W1063" t="s">
        <v>1353</v>
      </c>
      <c r="X1063" t="s">
        <v>179</v>
      </c>
      <c r="Y1063" t="s">
        <v>180</v>
      </c>
      <c r="Z1063" t="s">
        <v>180</v>
      </c>
      <c r="AA1063" t="s">
        <v>25</v>
      </c>
      <c r="AD1063">
        <v>0</v>
      </c>
      <c r="AE1063">
        <v>0</v>
      </c>
    </row>
    <row r="1064" spans="1:31">
      <c r="A1064" t="s">
        <v>1545</v>
      </c>
      <c r="B1064" s="93">
        <v>45043</v>
      </c>
      <c r="C1064" s="93">
        <v>45043</v>
      </c>
      <c r="D1064">
        <v>-509.4</v>
      </c>
      <c r="E1064">
        <v>-509.4</v>
      </c>
      <c r="F1064" t="s">
        <v>52</v>
      </c>
      <c r="G1064">
        <v>1</v>
      </c>
      <c r="H1064">
        <v>-509.4</v>
      </c>
      <c r="I1064">
        <v>-509.4</v>
      </c>
      <c r="J1064">
        <v>1</v>
      </c>
      <c r="L1064" t="s">
        <v>166</v>
      </c>
      <c r="M1064" t="s">
        <v>166</v>
      </c>
      <c r="N1064">
        <v>100</v>
      </c>
      <c r="O1064" t="s">
        <v>175</v>
      </c>
      <c r="P1064" t="s">
        <v>166</v>
      </c>
      <c r="R1064" t="s">
        <v>1546</v>
      </c>
      <c r="T1064" t="s">
        <v>1363</v>
      </c>
      <c r="V1064" t="s">
        <v>1408</v>
      </c>
      <c r="W1064" t="s">
        <v>1409</v>
      </c>
      <c r="X1064" t="s">
        <v>349</v>
      </c>
      <c r="Y1064" t="s">
        <v>349</v>
      </c>
      <c r="Z1064" t="s">
        <v>349</v>
      </c>
      <c r="AA1064" t="s">
        <v>21</v>
      </c>
      <c r="AD1064">
        <v>0</v>
      </c>
      <c r="AE1064">
        <v>0</v>
      </c>
    </row>
    <row r="1065" spans="1:31">
      <c r="A1065" t="s">
        <v>1547</v>
      </c>
      <c r="B1065" s="93">
        <v>45042</v>
      </c>
      <c r="C1065" s="93">
        <v>45038</v>
      </c>
      <c r="D1065">
        <v>-52.8</v>
      </c>
      <c r="E1065">
        <v>-52.8</v>
      </c>
      <c r="F1065" t="s">
        <v>52</v>
      </c>
      <c r="G1065">
        <v>1</v>
      </c>
      <c r="H1065">
        <v>-52.8</v>
      </c>
      <c r="I1065">
        <v>-52.8</v>
      </c>
      <c r="J1065">
        <v>1</v>
      </c>
      <c r="L1065" t="s">
        <v>166</v>
      </c>
      <c r="M1065" t="s">
        <v>192</v>
      </c>
      <c r="N1065">
        <v>100</v>
      </c>
      <c r="O1065" t="s">
        <v>167</v>
      </c>
      <c r="P1065" t="s">
        <v>192</v>
      </c>
      <c r="R1065" t="s">
        <v>337</v>
      </c>
      <c r="T1065" t="s">
        <v>59</v>
      </c>
      <c r="V1065" t="s">
        <v>194</v>
      </c>
      <c r="W1065" t="s">
        <v>31</v>
      </c>
      <c r="X1065" t="s">
        <v>168</v>
      </c>
      <c r="Y1065" t="s">
        <v>168</v>
      </c>
      <c r="Z1065" t="s">
        <v>168</v>
      </c>
      <c r="AA1065" t="s">
        <v>31</v>
      </c>
      <c r="AD1065">
        <v>0</v>
      </c>
      <c r="AE1065">
        <v>0</v>
      </c>
    </row>
    <row r="1066" spans="1:31">
      <c r="A1066" t="s">
        <v>1548</v>
      </c>
      <c r="B1066" s="93">
        <v>45042</v>
      </c>
      <c r="C1066" s="93">
        <v>45043</v>
      </c>
      <c r="D1066">
        <v>1</v>
      </c>
      <c r="E1066">
        <v>1</v>
      </c>
      <c r="F1066" t="s">
        <v>52</v>
      </c>
      <c r="G1066">
        <v>1</v>
      </c>
      <c r="H1066">
        <v>1</v>
      </c>
      <c r="I1066">
        <v>1</v>
      </c>
      <c r="J1066">
        <v>1</v>
      </c>
      <c r="L1066" t="s">
        <v>166</v>
      </c>
      <c r="M1066" t="s">
        <v>1128</v>
      </c>
      <c r="N1066">
        <v>100</v>
      </c>
      <c r="O1066" t="s">
        <v>175</v>
      </c>
      <c r="P1066" t="s">
        <v>166</v>
      </c>
      <c r="R1066" t="s">
        <v>1346</v>
      </c>
      <c r="T1066" t="s">
        <v>1128</v>
      </c>
      <c r="V1066" t="s">
        <v>1347</v>
      </c>
      <c r="W1066" t="s">
        <v>1347</v>
      </c>
      <c r="X1066" t="s">
        <v>277</v>
      </c>
      <c r="Y1066" t="s">
        <v>180</v>
      </c>
      <c r="Z1066" t="s">
        <v>180</v>
      </c>
      <c r="AA1066" t="s">
        <v>25</v>
      </c>
      <c r="AD1066">
        <v>0</v>
      </c>
      <c r="AE1066">
        <v>0</v>
      </c>
    </row>
    <row r="1067" spans="1:31">
      <c r="A1067" t="s">
        <v>1549</v>
      </c>
      <c r="B1067" s="93">
        <v>45042</v>
      </c>
      <c r="C1067" s="93">
        <v>45043</v>
      </c>
      <c r="D1067">
        <v>6700</v>
      </c>
      <c r="E1067">
        <v>6700</v>
      </c>
      <c r="F1067" t="s">
        <v>52</v>
      </c>
      <c r="G1067">
        <v>1</v>
      </c>
      <c r="H1067">
        <v>6700</v>
      </c>
      <c r="I1067">
        <v>6700</v>
      </c>
      <c r="J1067">
        <v>1</v>
      </c>
      <c r="L1067" t="s">
        <v>166</v>
      </c>
      <c r="M1067" t="s">
        <v>1363</v>
      </c>
      <c r="N1067">
        <v>100</v>
      </c>
      <c r="O1067" t="s">
        <v>16</v>
      </c>
      <c r="P1067" t="s">
        <v>166</v>
      </c>
      <c r="R1067" t="s">
        <v>1346</v>
      </c>
      <c r="T1067" t="s">
        <v>1363</v>
      </c>
      <c r="V1067" t="s">
        <v>1347</v>
      </c>
      <c r="W1067" t="s">
        <v>1347</v>
      </c>
      <c r="X1067" t="s">
        <v>277</v>
      </c>
      <c r="Y1067" t="s">
        <v>180</v>
      </c>
      <c r="Z1067" t="s">
        <v>180</v>
      </c>
      <c r="AA1067" t="s">
        <v>25</v>
      </c>
      <c r="AD1067">
        <v>0</v>
      </c>
      <c r="AE1067">
        <v>0</v>
      </c>
    </row>
    <row r="1068" spans="1:31">
      <c r="A1068" t="s">
        <v>1550</v>
      </c>
      <c r="B1068" s="93">
        <v>45042</v>
      </c>
      <c r="C1068" s="93">
        <v>45042</v>
      </c>
      <c r="D1068">
        <v>-1</v>
      </c>
      <c r="E1068">
        <v>-1</v>
      </c>
      <c r="F1068" t="s">
        <v>52</v>
      </c>
      <c r="G1068">
        <v>1</v>
      </c>
      <c r="H1068">
        <v>-1</v>
      </c>
      <c r="I1068">
        <v>-1</v>
      </c>
      <c r="J1068">
        <v>1</v>
      </c>
      <c r="L1068" t="s">
        <v>166</v>
      </c>
      <c r="M1068" t="s">
        <v>166</v>
      </c>
      <c r="N1068">
        <v>100</v>
      </c>
      <c r="O1068" t="s">
        <v>175</v>
      </c>
      <c r="P1068" t="s">
        <v>166</v>
      </c>
      <c r="R1068" t="s">
        <v>1346</v>
      </c>
      <c r="T1068" t="s">
        <v>56</v>
      </c>
      <c r="V1068" t="s">
        <v>1347</v>
      </c>
      <c r="W1068" t="s">
        <v>1347</v>
      </c>
      <c r="X1068" t="s">
        <v>277</v>
      </c>
      <c r="Y1068" t="s">
        <v>180</v>
      </c>
      <c r="Z1068" t="s">
        <v>180</v>
      </c>
      <c r="AA1068" t="s">
        <v>25</v>
      </c>
      <c r="AD1068">
        <v>0</v>
      </c>
      <c r="AE1068">
        <v>0</v>
      </c>
    </row>
    <row r="1069" spans="1:31">
      <c r="A1069" t="s">
        <v>1551</v>
      </c>
      <c r="B1069" s="93">
        <v>45042</v>
      </c>
      <c r="C1069" s="93">
        <v>45042</v>
      </c>
      <c r="D1069">
        <v>-1</v>
      </c>
      <c r="E1069">
        <v>-1</v>
      </c>
      <c r="F1069" t="s">
        <v>52</v>
      </c>
      <c r="G1069">
        <v>1</v>
      </c>
      <c r="H1069">
        <v>-1</v>
      </c>
      <c r="I1069">
        <v>-1</v>
      </c>
      <c r="J1069">
        <v>1</v>
      </c>
      <c r="L1069" t="s">
        <v>166</v>
      </c>
      <c r="M1069" t="s">
        <v>166</v>
      </c>
      <c r="N1069">
        <v>100</v>
      </c>
      <c r="O1069" t="s">
        <v>175</v>
      </c>
      <c r="P1069" t="s">
        <v>166</v>
      </c>
      <c r="R1069" t="s">
        <v>1346</v>
      </c>
      <c r="T1069" t="s">
        <v>56</v>
      </c>
      <c r="V1069" t="s">
        <v>1347</v>
      </c>
      <c r="W1069" t="s">
        <v>1347</v>
      </c>
      <c r="X1069" t="s">
        <v>277</v>
      </c>
      <c r="Y1069" t="s">
        <v>180</v>
      </c>
      <c r="Z1069" t="s">
        <v>180</v>
      </c>
      <c r="AA1069" t="s">
        <v>25</v>
      </c>
      <c r="AD1069">
        <v>0</v>
      </c>
      <c r="AE1069">
        <v>0</v>
      </c>
    </row>
    <row r="1070" spans="1:31">
      <c r="A1070" t="s">
        <v>1552</v>
      </c>
      <c r="B1070" s="93">
        <v>45042</v>
      </c>
      <c r="C1070" s="93">
        <v>45042</v>
      </c>
      <c r="D1070">
        <v>-3034.14</v>
      </c>
      <c r="E1070">
        <v>-2972.52</v>
      </c>
      <c r="F1070" t="s">
        <v>52</v>
      </c>
      <c r="G1070">
        <v>1</v>
      </c>
      <c r="H1070">
        <v>-3034.14</v>
      </c>
      <c r="I1070">
        <v>-2972.52</v>
      </c>
      <c r="J1070">
        <v>1</v>
      </c>
      <c r="L1070" t="s">
        <v>166</v>
      </c>
      <c r="M1070" t="s">
        <v>1553</v>
      </c>
      <c r="N1070">
        <v>100</v>
      </c>
      <c r="O1070" t="s">
        <v>186</v>
      </c>
      <c r="P1070" t="s">
        <v>1553</v>
      </c>
      <c r="R1070" t="s">
        <v>1554</v>
      </c>
      <c r="T1070" t="s">
        <v>1363</v>
      </c>
      <c r="V1070" t="s">
        <v>1554</v>
      </c>
      <c r="W1070" t="s">
        <v>31</v>
      </c>
      <c r="X1070" t="s">
        <v>168</v>
      </c>
      <c r="Y1070" t="s">
        <v>168</v>
      </c>
      <c r="Z1070" t="s">
        <v>168</v>
      </c>
      <c r="AA1070" t="s">
        <v>31</v>
      </c>
      <c r="AD1070">
        <v>0</v>
      </c>
      <c r="AE1070">
        <v>0</v>
      </c>
    </row>
    <row r="1071" spans="1:31">
      <c r="A1071" t="s">
        <v>1555</v>
      </c>
      <c r="B1071" s="93">
        <v>45042</v>
      </c>
      <c r="C1071" s="93">
        <v>45042</v>
      </c>
      <c r="D1071">
        <v>-6.94</v>
      </c>
      <c r="E1071">
        <v>-6.94</v>
      </c>
      <c r="F1071" t="s">
        <v>52</v>
      </c>
      <c r="G1071">
        <v>1</v>
      </c>
      <c r="H1071">
        <v>-6.94</v>
      </c>
      <c r="I1071">
        <v>-6.94</v>
      </c>
      <c r="J1071">
        <v>1</v>
      </c>
      <c r="L1071" t="s">
        <v>166</v>
      </c>
      <c r="M1071" t="s">
        <v>1556</v>
      </c>
      <c r="N1071">
        <v>100</v>
      </c>
      <c r="O1071" t="s">
        <v>24</v>
      </c>
      <c r="P1071" t="s">
        <v>1556</v>
      </c>
      <c r="R1071" t="s">
        <v>1557</v>
      </c>
      <c r="T1071" t="s">
        <v>1363</v>
      </c>
      <c r="V1071" t="s">
        <v>1558</v>
      </c>
      <c r="W1071" t="s">
        <v>267</v>
      </c>
      <c r="X1071" t="s">
        <v>24</v>
      </c>
      <c r="Y1071" t="s">
        <v>268</v>
      </c>
      <c r="Z1071" t="s">
        <v>268</v>
      </c>
      <c r="AA1071" t="s">
        <v>24</v>
      </c>
      <c r="AD1071">
        <v>0</v>
      </c>
      <c r="AE1071">
        <v>0</v>
      </c>
    </row>
    <row r="1072" spans="1:31">
      <c r="A1072" t="s">
        <v>1559</v>
      </c>
      <c r="B1072" s="93">
        <v>45042</v>
      </c>
      <c r="C1072" s="93">
        <v>45042</v>
      </c>
      <c r="D1072">
        <v>-78.52</v>
      </c>
      <c r="E1072">
        <v>-78.52</v>
      </c>
      <c r="F1072" t="s">
        <v>52</v>
      </c>
      <c r="G1072">
        <v>1</v>
      </c>
      <c r="H1072">
        <v>-78.52</v>
      </c>
      <c r="I1072">
        <v>-78.52</v>
      </c>
      <c r="J1072">
        <v>1</v>
      </c>
      <c r="L1072" t="s">
        <v>166</v>
      </c>
      <c r="M1072" t="s">
        <v>1553</v>
      </c>
      <c r="N1072">
        <v>100</v>
      </c>
      <c r="O1072" t="s">
        <v>186</v>
      </c>
      <c r="P1072" t="s">
        <v>1553</v>
      </c>
      <c r="R1072" t="s">
        <v>1560</v>
      </c>
      <c r="T1072" t="s">
        <v>1363</v>
      </c>
      <c r="V1072" t="s">
        <v>1554</v>
      </c>
      <c r="W1072" t="s">
        <v>31</v>
      </c>
      <c r="X1072" t="s">
        <v>168</v>
      </c>
      <c r="Y1072" t="s">
        <v>168</v>
      </c>
      <c r="Z1072" t="s">
        <v>168</v>
      </c>
      <c r="AA1072" t="s">
        <v>31</v>
      </c>
      <c r="AD1072">
        <v>0</v>
      </c>
      <c r="AE1072">
        <v>0</v>
      </c>
    </row>
    <row r="1073" spans="1:31">
      <c r="A1073" t="s">
        <v>1561</v>
      </c>
      <c r="B1073" s="93">
        <v>45042</v>
      </c>
      <c r="C1073" s="93">
        <v>45042</v>
      </c>
      <c r="D1073">
        <v>-207.24</v>
      </c>
      <c r="E1073">
        <v>-207.24</v>
      </c>
      <c r="F1073" t="s">
        <v>52</v>
      </c>
      <c r="G1073">
        <v>1</v>
      </c>
      <c r="H1073">
        <v>-207.24</v>
      </c>
      <c r="I1073">
        <v>-207.24</v>
      </c>
      <c r="J1073">
        <v>1</v>
      </c>
      <c r="L1073" t="s">
        <v>166</v>
      </c>
      <c r="M1073" t="s">
        <v>1350</v>
      </c>
      <c r="N1073">
        <v>100</v>
      </c>
      <c r="O1073" t="s">
        <v>175</v>
      </c>
      <c r="P1073" t="s">
        <v>1350</v>
      </c>
      <c r="R1073" t="s">
        <v>1562</v>
      </c>
      <c r="T1073" t="s">
        <v>59</v>
      </c>
      <c r="V1073" t="s">
        <v>1352</v>
      </c>
      <c r="W1073" t="s">
        <v>1353</v>
      </c>
      <c r="X1073" t="s">
        <v>179</v>
      </c>
      <c r="Y1073" t="s">
        <v>180</v>
      </c>
      <c r="Z1073" t="s">
        <v>180</v>
      </c>
      <c r="AA1073" t="s">
        <v>25</v>
      </c>
      <c r="AD1073">
        <v>0</v>
      </c>
      <c r="AE1073">
        <v>0</v>
      </c>
    </row>
    <row r="1074" spans="1:31">
      <c r="A1074" t="s">
        <v>1563</v>
      </c>
      <c r="B1074" s="93">
        <v>45041</v>
      </c>
      <c r="C1074" s="93">
        <v>45042</v>
      </c>
      <c r="D1074">
        <v>-95</v>
      </c>
      <c r="E1074">
        <v>-95</v>
      </c>
      <c r="F1074" t="s">
        <v>52</v>
      </c>
      <c r="G1074">
        <v>1</v>
      </c>
      <c r="H1074">
        <v>-95</v>
      </c>
      <c r="I1074">
        <v>-95</v>
      </c>
      <c r="J1074">
        <v>1</v>
      </c>
      <c r="L1074" t="s">
        <v>166</v>
      </c>
      <c r="M1074" t="s">
        <v>1556</v>
      </c>
      <c r="N1074">
        <v>100</v>
      </c>
      <c r="O1074" t="s">
        <v>24</v>
      </c>
      <c r="P1074" t="s">
        <v>1556</v>
      </c>
      <c r="R1074" t="s">
        <v>1564</v>
      </c>
      <c r="T1074" t="s">
        <v>1363</v>
      </c>
      <c r="V1074" t="s">
        <v>1558</v>
      </c>
      <c r="W1074" t="s">
        <v>267</v>
      </c>
      <c r="X1074" t="s">
        <v>24</v>
      </c>
      <c r="Y1074" t="s">
        <v>268</v>
      </c>
      <c r="Z1074" t="s">
        <v>268</v>
      </c>
      <c r="AA1074" t="s">
        <v>24</v>
      </c>
      <c r="AD1074">
        <v>0</v>
      </c>
      <c r="AE1074">
        <v>0</v>
      </c>
    </row>
    <row r="1075" spans="1:31">
      <c r="A1075" t="s">
        <v>1565</v>
      </c>
      <c r="B1075" s="93">
        <v>45041</v>
      </c>
      <c r="C1075" s="93">
        <v>45042</v>
      </c>
      <c r="D1075">
        <v>-129</v>
      </c>
      <c r="E1075">
        <v>-129</v>
      </c>
      <c r="F1075" t="s">
        <v>52</v>
      </c>
      <c r="G1075">
        <v>1</v>
      </c>
      <c r="H1075">
        <v>-129</v>
      </c>
      <c r="I1075">
        <v>-129</v>
      </c>
      <c r="J1075">
        <v>1</v>
      </c>
      <c r="L1075" t="s">
        <v>166</v>
      </c>
      <c r="M1075" t="s">
        <v>1556</v>
      </c>
      <c r="N1075">
        <v>100</v>
      </c>
      <c r="O1075" t="s">
        <v>24</v>
      </c>
      <c r="P1075" t="s">
        <v>1556</v>
      </c>
      <c r="R1075" t="s">
        <v>1564</v>
      </c>
      <c r="T1075" t="s">
        <v>1363</v>
      </c>
      <c r="V1075" t="s">
        <v>1558</v>
      </c>
      <c r="W1075" t="s">
        <v>267</v>
      </c>
      <c r="X1075" t="s">
        <v>24</v>
      </c>
      <c r="Y1075" t="s">
        <v>268</v>
      </c>
      <c r="Z1075" t="s">
        <v>268</v>
      </c>
      <c r="AA1075" t="s">
        <v>24</v>
      </c>
      <c r="AD1075">
        <v>0</v>
      </c>
      <c r="AE1075">
        <v>0</v>
      </c>
    </row>
    <row r="1076" spans="1:31">
      <c r="A1076" t="s">
        <v>1566</v>
      </c>
      <c r="B1076" s="93">
        <v>45040</v>
      </c>
      <c r="C1076" s="93">
        <v>45040</v>
      </c>
      <c r="D1076">
        <v>0.53</v>
      </c>
      <c r="E1076">
        <v>0.53</v>
      </c>
      <c r="F1076" t="s">
        <v>52</v>
      </c>
      <c r="G1076">
        <v>1</v>
      </c>
      <c r="H1076">
        <v>0.53</v>
      </c>
      <c r="I1076">
        <v>0.53</v>
      </c>
      <c r="J1076">
        <v>1</v>
      </c>
      <c r="L1076" t="s">
        <v>166</v>
      </c>
      <c r="M1076" t="s">
        <v>1128</v>
      </c>
      <c r="N1076">
        <v>100</v>
      </c>
      <c r="O1076" t="s">
        <v>175</v>
      </c>
      <c r="P1076" t="s">
        <v>166</v>
      </c>
      <c r="R1076" t="s">
        <v>1473</v>
      </c>
      <c r="T1076" t="s">
        <v>1128</v>
      </c>
      <c r="V1076" t="s">
        <v>1376</v>
      </c>
      <c r="W1076" t="s">
        <v>1376</v>
      </c>
      <c r="X1076" t="s">
        <v>1377</v>
      </c>
      <c r="Y1076" t="s">
        <v>1377</v>
      </c>
      <c r="Z1076" t="s">
        <v>1377</v>
      </c>
      <c r="AA1076" t="s">
        <v>29</v>
      </c>
      <c r="AD1076">
        <v>0</v>
      </c>
      <c r="AE1076">
        <v>0</v>
      </c>
    </row>
    <row r="1077" spans="1:31">
      <c r="A1077" t="s">
        <v>1567</v>
      </c>
      <c r="B1077" s="93">
        <v>45040</v>
      </c>
      <c r="C1077" s="93">
        <v>45040</v>
      </c>
      <c r="D1077">
        <v>-30000</v>
      </c>
      <c r="E1077">
        <v>-30000</v>
      </c>
      <c r="F1077" t="s">
        <v>52</v>
      </c>
      <c r="G1077">
        <v>1</v>
      </c>
      <c r="H1077">
        <v>-30000</v>
      </c>
      <c r="I1077">
        <v>-30000</v>
      </c>
      <c r="J1077">
        <v>1</v>
      </c>
      <c r="L1077" t="s">
        <v>166</v>
      </c>
      <c r="M1077" t="s">
        <v>279</v>
      </c>
      <c r="N1077">
        <v>100</v>
      </c>
      <c r="O1077" t="s">
        <v>175</v>
      </c>
      <c r="P1077" t="s">
        <v>279</v>
      </c>
      <c r="R1077" t="s">
        <v>1568</v>
      </c>
      <c r="S1077" t="s">
        <v>1569</v>
      </c>
      <c r="T1077" t="s">
        <v>1128</v>
      </c>
      <c r="V1077" t="s">
        <v>1274</v>
      </c>
      <c r="W1077" t="s">
        <v>1275</v>
      </c>
      <c r="X1077" t="s">
        <v>283</v>
      </c>
      <c r="Y1077" t="s">
        <v>268</v>
      </c>
      <c r="Z1077" t="s">
        <v>268</v>
      </c>
      <c r="AA1077" t="s">
        <v>23</v>
      </c>
      <c r="AD1077">
        <v>0</v>
      </c>
      <c r="AE1077">
        <v>0</v>
      </c>
    </row>
    <row r="1078" spans="1:31">
      <c r="A1078" t="s">
        <v>1570</v>
      </c>
      <c r="B1078" s="93">
        <v>45040</v>
      </c>
      <c r="C1078" s="93">
        <v>45040</v>
      </c>
      <c r="D1078">
        <v>-15000</v>
      </c>
      <c r="E1078">
        <v>-15000</v>
      </c>
      <c r="F1078" t="s">
        <v>52</v>
      </c>
      <c r="G1078">
        <v>1</v>
      </c>
      <c r="H1078">
        <v>-15000</v>
      </c>
      <c r="I1078">
        <v>-15000</v>
      </c>
      <c r="J1078">
        <v>1</v>
      </c>
      <c r="L1078" t="s">
        <v>166</v>
      </c>
      <c r="M1078" t="s">
        <v>279</v>
      </c>
      <c r="N1078">
        <v>100</v>
      </c>
      <c r="O1078" t="s">
        <v>175</v>
      </c>
      <c r="P1078" t="s">
        <v>279</v>
      </c>
      <c r="R1078" t="s">
        <v>1571</v>
      </c>
      <c r="S1078" t="s">
        <v>1303</v>
      </c>
      <c r="T1078" t="s">
        <v>1128</v>
      </c>
      <c r="V1078" t="s">
        <v>1304</v>
      </c>
      <c r="W1078" t="s">
        <v>1284</v>
      </c>
      <c r="X1078" t="s">
        <v>277</v>
      </c>
      <c r="Y1078" t="s">
        <v>268</v>
      </c>
      <c r="Z1078" t="s">
        <v>268</v>
      </c>
      <c r="AA1078" t="s">
        <v>23</v>
      </c>
      <c r="AD1078">
        <v>0</v>
      </c>
      <c r="AE1078">
        <v>0</v>
      </c>
    </row>
    <row r="1079" spans="1:31">
      <c r="A1079" t="s">
        <v>1572</v>
      </c>
      <c r="B1079" s="93">
        <v>45040</v>
      </c>
      <c r="C1079" s="93">
        <v>45040</v>
      </c>
      <c r="D1079">
        <v>70000</v>
      </c>
      <c r="E1079">
        <v>70000</v>
      </c>
      <c r="F1079" t="s">
        <v>52</v>
      </c>
      <c r="G1079">
        <v>1</v>
      </c>
      <c r="H1079">
        <v>70000</v>
      </c>
      <c r="I1079">
        <v>70000</v>
      </c>
      <c r="J1079">
        <v>1</v>
      </c>
      <c r="L1079" t="s">
        <v>166</v>
      </c>
      <c r="M1079" t="s">
        <v>1128</v>
      </c>
      <c r="N1079">
        <v>100</v>
      </c>
      <c r="P1079" t="s">
        <v>166</v>
      </c>
      <c r="R1079" t="s">
        <v>1346</v>
      </c>
      <c r="T1079" t="s">
        <v>1128</v>
      </c>
      <c r="V1079" t="s">
        <v>1347</v>
      </c>
      <c r="W1079" t="s">
        <v>1347</v>
      </c>
      <c r="X1079" t="s">
        <v>277</v>
      </c>
      <c r="Y1079" t="s">
        <v>180</v>
      </c>
      <c r="Z1079" t="s">
        <v>180</v>
      </c>
      <c r="AA1079" t="s">
        <v>25</v>
      </c>
      <c r="AD1079">
        <v>0</v>
      </c>
      <c r="AE1079">
        <v>0</v>
      </c>
    </row>
    <row r="1080" spans="1:31">
      <c r="A1080" t="s">
        <v>1573</v>
      </c>
      <c r="B1080" s="93">
        <v>45040</v>
      </c>
      <c r="C1080" s="93">
        <v>45040</v>
      </c>
      <c r="D1080">
        <v>-15000</v>
      </c>
      <c r="E1080">
        <v>-15000</v>
      </c>
      <c r="F1080" t="s">
        <v>52</v>
      </c>
      <c r="G1080">
        <v>1</v>
      </c>
      <c r="H1080">
        <v>-15000</v>
      </c>
      <c r="I1080">
        <v>-15000</v>
      </c>
      <c r="J1080">
        <v>1</v>
      </c>
      <c r="L1080" t="s">
        <v>166</v>
      </c>
      <c r="M1080" t="s">
        <v>279</v>
      </c>
      <c r="N1080">
        <v>100</v>
      </c>
      <c r="O1080" t="s">
        <v>175</v>
      </c>
      <c r="P1080" t="s">
        <v>279</v>
      </c>
      <c r="R1080" t="s">
        <v>1574</v>
      </c>
      <c r="S1080" t="s">
        <v>1575</v>
      </c>
      <c r="T1080" t="s">
        <v>1128</v>
      </c>
      <c r="V1080" t="s">
        <v>1304</v>
      </c>
      <c r="W1080" t="s">
        <v>1284</v>
      </c>
      <c r="X1080" t="s">
        <v>277</v>
      </c>
      <c r="Y1080" t="s">
        <v>268</v>
      </c>
      <c r="Z1080" t="s">
        <v>268</v>
      </c>
      <c r="AA1080" t="s">
        <v>23</v>
      </c>
      <c r="AD1080">
        <v>0</v>
      </c>
      <c r="AE1080">
        <v>0</v>
      </c>
    </row>
    <row r="1081" spans="1:31">
      <c r="A1081" t="s">
        <v>1576</v>
      </c>
      <c r="B1081" s="93">
        <v>45040</v>
      </c>
      <c r="C1081" s="93">
        <v>45040</v>
      </c>
      <c r="D1081">
        <v>-1500</v>
      </c>
      <c r="E1081">
        <v>-1500</v>
      </c>
      <c r="F1081" t="s">
        <v>52</v>
      </c>
      <c r="G1081">
        <v>1</v>
      </c>
      <c r="H1081">
        <v>-1500</v>
      </c>
      <c r="I1081">
        <v>-1500</v>
      </c>
      <c r="J1081">
        <v>1</v>
      </c>
      <c r="L1081" t="s">
        <v>166</v>
      </c>
      <c r="M1081" t="s">
        <v>279</v>
      </c>
      <c r="N1081">
        <v>100</v>
      </c>
      <c r="O1081" t="s">
        <v>175</v>
      </c>
      <c r="P1081" t="s">
        <v>279</v>
      </c>
      <c r="R1081" t="s">
        <v>1577</v>
      </c>
      <c r="S1081" t="s">
        <v>1307</v>
      </c>
      <c r="T1081" t="s">
        <v>1128</v>
      </c>
      <c r="V1081" t="s">
        <v>1308</v>
      </c>
      <c r="W1081" t="s">
        <v>1309</v>
      </c>
      <c r="X1081" t="s">
        <v>283</v>
      </c>
      <c r="Y1081" t="s">
        <v>268</v>
      </c>
      <c r="Z1081" t="s">
        <v>268</v>
      </c>
      <c r="AA1081" t="s">
        <v>23</v>
      </c>
      <c r="AD1081">
        <v>0</v>
      </c>
      <c r="AE1081">
        <v>0</v>
      </c>
    </row>
    <row r="1082" spans="1:31">
      <c r="A1082" t="s">
        <v>1578</v>
      </c>
      <c r="B1082" s="93">
        <v>45040</v>
      </c>
      <c r="C1082" s="93">
        <v>45040</v>
      </c>
      <c r="D1082">
        <v>-590.55999999999995</v>
      </c>
      <c r="E1082">
        <v>-600</v>
      </c>
      <c r="F1082" t="s">
        <v>52</v>
      </c>
      <c r="G1082">
        <v>1</v>
      </c>
      <c r="H1082">
        <v>-590.55999999999995</v>
      </c>
      <c r="I1082">
        <v>-600</v>
      </c>
      <c r="J1082">
        <v>1</v>
      </c>
      <c r="L1082" t="s">
        <v>166</v>
      </c>
      <c r="M1082" t="s">
        <v>279</v>
      </c>
      <c r="N1082">
        <v>100</v>
      </c>
      <c r="O1082" t="s">
        <v>175</v>
      </c>
      <c r="P1082" t="s">
        <v>279</v>
      </c>
      <c r="R1082" t="s">
        <v>1579</v>
      </c>
      <c r="S1082" t="s">
        <v>1580</v>
      </c>
      <c r="T1082" t="s">
        <v>1128</v>
      </c>
      <c r="V1082" t="s">
        <v>1308</v>
      </c>
      <c r="W1082" t="s">
        <v>1309</v>
      </c>
      <c r="X1082" t="s">
        <v>283</v>
      </c>
      <c r="Y1082" t="s">
        <v>268</v>
      </c>
      <c r="Z1082" t="s">
        <v>268</v>
      </c>
      <c r="AA1082" t="s">
        <v>23</v>
      </c>
      <c r="AD1082">
        <v>0</v>
      </c>
      <c r="AE1082">
        <v>0</v>
      </c>
    </row>
    <row r="1083" spans="1:31">
      <c r="A1083" t="s">
        <v>1581</v>
      </c>
      <c r="B1083" s="93">
        <v>45040</v>
      </c>
      <c r="C1083" s="93">
        <v>45040</v>
      </c>
      <c r="D1083">
        <v>-3000</v>
      </c>
      <c r="E1083">
        <v>-3000</v>
      </c>
      <c r="F1083" t="s">
        <v>52</v>
      </c>
      <c r="G1083">
        <v>1</v>
      </c>
      <c r="H1083">
        <v>-3000</v>
      </c>
      <c r="I1083">
        <v>-3000</v>
      </c>
      <c r="J1083">
        <v>1</v>
      </c>
      <c r="L1083" t="s">
        <v>166</v>
      </c>
      <c r="M1083" t="s">
        <v>279</v>
      </c>
      <c r="N1083">
        <v>100</v>
      </c>
      <c r="O1083" t="s">
        <v>175</v>
      </c>
      <c r="P1083" t="s">
        <v>279</v>
      </c>
      <c r="R1083" t="s">
        <v>1582</v>
      </c>
      <c r="S1083" t="s">
        <v>1312</v>
      </c>
      <c r="T1083" t="s">
        <v>1128</v>
      </c>
      <c r="V1083" t="s">
        <v>1308</v>
      </c>
      <c r="W1083" t="s">
        <v>1309</v>
      </c>
      <c r="X1083" t="s">
        <v>283</v>
      </c>
      <c r="Y1083" t="s">
        <v>268</v>
      </c>
      <c r="Z1083" t="s">
        <v>268</v>
      </c>
      <c r="AA1083" t="s">
        <v>23</v>
      </c>
      <c r="AD1083">
        <v>0</v>
      </c>
      <c r="AE1083">
        <v>0</v>
      </c>
    </row>
    <row r="1084" spans="1:31">
      <c r="A1084" t="s">
        <v>1583</v>
      </c>
      <c r="B1084" s="93">
        <v>45040</v>
      </c>
      <c r="C1084" s="93">
        <v>45040</v>
      </c>
      <c r="D1084">
        <v>-550</v>
      </c>
      <c r="E1084">
        <v>-550</v>
      </c>
      <c r="F1084" t="s">
        <v>52</v>
      </c>
      <c r="G1084">
        <v>1</v>
      </c>
      <c r="H1084">
        <v>-550</v>
      </c>
      <c r="I1084">
        <v>-550</v>
      </c>
      <c r="J1084">
        <v>1</v>
      </c>
      <c r="L1084" t="s">
        <v>166</v>
      </c>
      <c r="M1084" t="s">
        <v>1584</v>
      </c>
      <c r="N1084">
        <v>100</v>
      </c>
      <c r="O1084" t="s">
        <v>175</v>
      </c>
      <c r="P1084" t="s">
        <v>1584</v>
      </c>
      <c r="R1084" t="s">
        <v>1585</v>
      </c>
      <c r="T1084" t="s">
        <v>1128</v>
      </c>
      <c r="V1084" t="s">
        <v>306</v>
      </c>
      <c r="W1084" t="s">
        <v>178</v>
      </c>
      <c r="X1084" t="s">
        <v>179</v>
      </c>
      <c r="Y1084" t="s">
        <v>180</v>
      </c>
      <c r="Z1084" t="s">
        <v>180</v>
      </c>
      <c r="AA1084" t="s">
        <v>20</v>
      </c>
      <c r="AD1084">
        <v>0</v>
      </c>
      <c r="AE1084">
        <v>0</v>
      </c>
    </row>
    <row r="1085" spans="1:31">
      <c r="A1085" t="s">
        <v>1586</v>
      </c>
      <c r="B1085" s="93">
        <v>45040</v>
      </c>
      <c r="C1085" s="93">
        <v>45040</v>
      </c>
      <c r="D1085">
        <v>-253</v>
      </c>
      <c r="E1085">
        <v>-253</v>
      </c>
      <c r="F1085" t="s">
        <v>52</v>
      </c>
      <c r="G1085">
        <v>1</v>
      </c>
      <c r="H1085">
        <v>-253</v>
      </c>
      <c r="I1085">
        <v>-253</v>
      </c>
      <c r="J1085">
        <v>1</v>
      </c>
      <c r="L1085" t="s">
        <v>166</v>
      </c>
      <c r="M1085" t="s">
        <v>166</v>
      </c>
      <c r="N1085">
        <v>100</v>
      </c>
      <c r="O1085" t="s">
        <v>175</v>
      </c>
      <c r="P1085" t="s">
        <v>166</v>
      </c>
      <c r="R1085" t="s">
        <v>1587</v>
      </c>
      <c r="T1085" t="s">
        <v>1128</v>
      </c>
      <c r="V1085" t="s">
        <v>1588</v>
      </c>
      <c r="W1085" t="s">
        <v>17</v>
      </c>
      <c r="X1085" t="s">
        <v>277</v>
      </c>
      <c r="Y1085" t="s">
        <v>268</v>
      </c>
      <c r="Z1085" t="s">
        <v>268</v>
      </c>
      <c r="AA1085" t="s">
        <v>17</v>
      </c>
      <c r="AD1085">
        <v>0</v>
      </c>
      <c r="AE1085">
        <v>0</v>
      </c>
    </row>
    <row r="1086" spans="1:31">
      <c r="A1086" t="s">
        <v>1589</v>
      </c>
      <c r="B1086" s="93">
        <v>45040</v>
      </c>
      <c r="C1086" s="93">
        <v>45040</v>
      </c>
      <c r="D1086">
        <v>-297.39999999999998</v>
      </c>
      <c r="E1086">
        <v>-297.39999999999998</v>
      </c>
      <c r="F1086" t="s">
        <v>52</v>
      </c>
      <c r="G1086">
        <v>1</v>
      </c>
      <c r="H1086">
        <v>-297.39999999999998</v>
      </c>
      <c r="I1086">
        <v>-297.39999999999998</v>
      </c>
      <c r="J1086">
        <v>1</v>
      </c>
      <c r="L1086" t="s">
        <v>166</v>
      </c>
      <c r="M1086" t="s">
        <v>1584</v>
      </c>
      <c r="N1086">
        <v>100</v>
      </c>
      <c r="O1086" t="s">
        <v>175</v>
      </c>
      <c r="P1086" t="s">
        <v>1584</v>
      </c>
      <c r="R1086" t="s">
        <v>1590</v>
      </c>
      <c r="T1086" t="s">
        <v>1128</v>
      </c>
      <c r="V1086" t="s">
        <v>306</v>
      </c>
      <c r="W1086" t="s">
        <v>178</v>
      </c>
      <c r="X1086" t="s">
        <v>179</v>
      </c>
      <c r="Y1086" t="s">
        <v>180</v>
      </c>
      <c r="Z1086" t="s">
        <v>180</v>
      </c>
      <c r="AA1086" t="s">
        <v>20</v>
      </c>
      <c r="AD1086">
        <v>0</v>
      </c>
      <c r="AE1086">
        <v>0</v>
      </c>
    </row>
    <row r="1087" spans="1:31">
      <c r="A1087" t="s">
        <v>1591</v>
      </c>
      <c r="B1087" s="93">
        <v>45040</v>
      </c>
      <c r="C1087" s="93">
        <v>45040</v>
      </c>
      <c r="D1087">
        <v>-2570.29</v>
      </c>
      <c r="E1087">
        <v>-2570.29</v>
      </c>
      <c r="F1087" t="s">
        <v>52</v>
      </c>
      <c r="G1087">
        <v>1</v>
      </c>
      <c r="H1087">
        <v>-2570.29</v>
      </c>
      <c r="I1087">
        <v>-2570.29</v>
      </c>
      <c r="J1087">
        <v>1</v>
      </c>
      <c r="L1087" t="s">
        <v>166</v>
      </c>
      <c r="M1087" t="s">
        <v>1592</v>
      </c>
      <c r="N1087">
        <v>100</v>
      </c>
      <c r="O1087" t="s">
        <v>16</v>
      </c>
      <c r="P1087" t="s">
        <v>1592</v>
      </c>
      <c r="R1087" t="s">
        <v>1593</v>
      </c>
      <c r="T1087" t="s">
        <v>1128</v>
      </c>
      <c r="V1087" t="s">
        <v>16</v>
      </c>
      <c r="W1087" t="s">
        <v>1413</v>
      </c>
      <c r="X1087" t="s">
        <v>16</v>
      </c>
      <c r="Y1087" t="s">
        <v>268</v>
      </c>
      <c r="Z1087" t="s">
        <v>268</v>
      </c>
      <c r="AA1087" t="s">
        <v>16</v>
      </c>
      <c r="AD1087">
        <v>0</v>
      </c>
      <c r="AE1087">
        <v>0</v>
      </c>
    </row>
    <row r="1088" spans="1:31">
      <c r="A1088" t="s">
        <v>1594</v>
      </c>
      <c r="B1088" s="93">
        <v>45040</v>
      </c>
      <c r="C1088" s="93">
        <v>45040</v>
      </c>
      <c r="D1088">
        <v>-70000</v>
      </c>
      <c r="E1088">
        <v>-70000</v>
      </c>
      <c r="F1088" t="s">
        <v>52</v>
      </c>
      <c r="G1088">
        <v>1</v>
      </c>
      <c r="H1088">
        <v>-70000</v>
      </c>
      <c r="I1088">
        <v>-70000</v>
      </c>
      <c r="J1088">
        <v>1</v>
      </c>
      <c r="L1088" t="s">
        <v>166</v>
      </c>
      <c r="M1088" t="s">
        <v>166</v>
      </c>
      <c r="N1088">
        <v>100</v>
      </c>
      <c r="O1088" t="s">
        <v>215</v>
      </c>
      <c r="P1088" t="s">
        <v>166</v>
      </c>
      <c r="R1088" t="s">
        <v>1346</v>
      </c>
      <c r="T1088" t="s">
        <v>1402</v>
      </c>
      <c r="V1088" t="s">
        <v>1347</v>
      </c>
      <c r="W1088" t="s">
        <v>1347</v>
      </c>
      <c r="X1088" t="s">
        <v>277</v>
      </c>
      <c r="Y1088" t="s">
        <v>180</v>
      </c>
      <c r="Z1088" t="s">
        <v>180</v>
      </c>
      <c r="AA1088" t="s">
        <v>25</v>
      </c>
      <c r="AD1088">
        <v>0</v>
      </c>
      <c r="AE1088">
        <v>0</v>
      </c>
    </row>
    <row r="1089" spans="1:31">
      <c r="A1089" t="s">
        <v>1595</v>
      </c>
      <c r="B1089" s="93">
        <v>45038</v>
      </c>
      <c r="C1089" s="93">
        <v>45038</v>
      </c>
      <c r="D1089">
        <v>-184.27</v>
      </c>
      <c r="E1089">
        <v>-179.46</v>
      </c>
      <c r="F1089" t="s">
        <v>52</v>
      </c>
      <c r="G1089">
        <v>1</v>
      </c>
      <c r="H1089">
        <v>-184.27</v>
      </c>
      <c r="I1089">
        <v>-179.46</v>
      </c>
      <c r="J1089">
        <v>1</v>
      </c>
      <c r="L1089" t="s">
        <v>166</v>
      </c>
      <c r="M1089" t="s">
        <v>334</v>
      </c>
      <c r="N1089">
        <v>100</v>
      </c>
      <c r="O1089" t="s">
        <v>16</v>
      </c>
      <c r="P1089" t="s">
        <v>334</v>
      </c>
      <c r="R1089" t="s">
        <v>335</v>
      </c>
      <c r="T1089" t="s">
        <v>59</v>
      </c>
      <c r="V1089" t="s">
        <v>335</v>
      </c>
      <c r="W1089" t="s">
        <v>31</v>
      </c>
      <c r="X1089" t="s">
        <v>168</v>
      </c>
      <c r="Y1089" t="s">
        <v>168</v>
      </c>
      <c r="Z1089" t="s">
        <v>168</v>
      </c>
      <c r="AA1089" t="s">
        <v>31</v>
      </c>
      <c r="AD1089">
        <v>0</v>
      </c>
      <c r="AE1089">
        <v>0</v>
      </c>
    </row>
    <row r="1090" spans="1:31">
      <c r="A1090" t="s">
        <v>1596</v>
      </c>
      <c r="B1090" s="93">
        <v>45038</v>
      </c>
      <c r="C1090" s="93">
        <v>45038</v>
      </c>
      <c r="D1090">
        <v>-786.98</v>
      </c>
      <c r="E1090">
        <v>-786.98</v>
      </c>
      <c r="F1090" t="s">
        <v>52</v>
      </c>
      <c r="G1090">
        <v>1</v>
      </c>
      <c r="H1090">
        <v>-786.98</v>
      </c>
      <c r="I1090">
        <v>-786.98</v>
      </c>
      <c r="J1090">
        <v>1</v>
      </c>
      <c r="L1090" t="s">
        <v>166</v>
      </c>
      <c r="M1090" t="s">
        <v>339</v>
      </c>
      <c r="N1090">
        <v>100</v>
      </c>
      <c r="O1090" t="s">
        <v>186</v>
      </c>
      <c r="P1090" t="s">
        <v>339</v>
      </c>
      <c r="R1090" t="s">
        <v>340</v>
      </c>
      <c r="T1090" t="s">
        <v>1363</v>
      </c>
      <c r="V1090" t="s">
        <v>340</v>
      </c>
      <c r="W1090" t="s">
        <v>31</v>
      </c>
      <c r="X1090" t="s">
        <v>168</v>
      </c>
      <c r="Y1090" t="s">
        <v>168</v>
      </c>
      <c r="Z1090" t="s">
        <v>168</v>
      </c>
      <c r="AA1090" t="s">
        <v>31</v>
      </c>
      <c r="AD1090">
        <v>0</v>
      </c>
      <c r="AE1090">
        <v>0</v>
      </c>
    </row>
    <row r="1091" spans="1:31">
      <c r="A1091" t="s">
        <v>1597</v>
      </c>
      <c r="B1091" s="93">
        <v>45038</v>
      </c>
      <c r="C1091" s="93">
        <v>45038</v>
      </c>
      <c r="D1091">
        <v>-42.34</v>
      </c>
      <c r="E1091">
        <v>-42.34</v>
      </c>
      <c r="F1091" t="s">
        <v>52</v>
      </c>
      <c r="G1091">
        <v>1</v>
      </c>
      <c r="H1091">
        <v>-42.34</v>
      </c>
      <c r="I1091">
        <v>-42.34</v>
      </c>
      <c r="J1091">
        <v>1</v>
      </c>
      <c r="L1091" t="s">
        <v>166</v>
      </c>
      <c r="M1091" t="s">
        <v>339</v>
      </c>
      <c r="N1091">
        <v>100</v>
      </c>
      <c r="O1091" t="s">
        <v>186</v>
      </c>
      <c r="P1091" t="s">
        <v>339</v>
      </c>
      <c r="R1091" t="s">
        <v>1598</v>
      </c>
      <c r="T1091" t="s">
        <v>1363</v>
      </c>
      <c r="V1091" t="s">
        <v>1408</v>
      </c>
      <c r="W1091" t="s">
        <v>1409</v>
      </c>
      <c r="X1091" t="s">
        <v>349</v>
      </c>
      <c r="Y1091" t="s">
        <v>349</v>
      </c>
      <c r="Z1091" t="s">
        <v>349</v>
      </c>
      <c r="AA1091" t="s">
        <v>21</v>
      </c>
      <c r="AD1091">
        <v>0</v>
      </c>
      <c r="AE1091">
        <v>0</v>
      </c>
    </row>
    <row r="1092" spans="1:31">
      <c r="A1092" t="s">
        <v>1599</v>
      </c>
      <c r="B1092" s="93">
        <v>45037</v>
      </c>
      <c r="C1092" s="93">
        <v>45037</v>
      </c>
      <c r="D1092">
        <v>-1535.45</v>
      </c>
      <c r="E1092">
        <v>-1535.45</v>
      </c>
      <c r="F1092" t="s">
        <v>52</v>
      </c>
      <c r="G1092">
        <v>1</v>
      </c>
      <c r="H1092">
        <v>-1535.45</v>
      </c>
      <c r="I1092">
        <v>-1535.45</v>
      </c>
      <c r="J1092">
        <v>1</v>
      </c>
      <c r="L1092" t="s">
        <v>166</v>
      </c>
      <c r="M1092" t="s">
        <v>166</v>
      </c>
      <c r="N1092">
        <v>100</v>
      </c>
      <c r="O1092" t="s">
        <v>175</v>
      </c>
      <c r="P1092" t="s">
        <v>166</v>
      </c>
      <c r="R1092" t="s">
        <v>1600</v>
      </c>
      <c r="T1092" t="s">
        <v>62</v>
      </c>
      <c r="V1092" t="s">
        <v>1461</v>
      </c>
      <c r="W1092" t="s">
        <v>1461</v>
      </c>
      <c r="X1092" t="s">
        <v>1377</v>
      </c>
      <c r="Y1092" t="s">
        <v>1377</v>
      </c>
      <c r="Z1092" t="s">
        <v>1377</v>
      </c>
      <c r="AA1092" t="s">
        <v>29</v>
      </c>
      <c r="AD1092">
        <v>0</v>
      </c>
      <c r="AE1092">
        <v>0</v>
      </c>
    </row>
    <row r="1093" spans="1:31">
      <c r="A1093" t="s">
        <v>1601</v>
      </c>
      <c r="B1093" s="93">
        <v>45036</v>
      </c>
      <c r="C1093" s="93">
        <v>45036</v>
      </c>
      <c r="D1093">
        <v>-723.46</v>
      </c>
      <c r="E1093">
        <v>-723.46</v>
      </c>
      <c r="F1093" t="s">
        <v>52</v>
      </c>
      <c r="G1093">
        <v>1</v>
      </c>
      <c r="H1093">
        <v>-723.46</v>
      </c>
      <c r="I1093">
        <v>-723.46</v>
      </c>
      <c r="J1093">
        <v>1</v>
      </c>
      <c r="L1093" t="s">
        <v>166</v>
      </c>
      <c r="M1093" t="s">
        <v>342</v>
      </c>
      <c r="N1093">
        <v>100</v>
      </c>
      <c r="P1093" t="s">
        <v>342</v>
      </c>
      <c r="R1093" t="s">
        <v>343</v>
      </c>
      <c r="T1093" t="s">
        <v>1363</v>
      </c>
      <c r="V1093" t="s">
        <v>343</v>
      </c>
      <c r="W1093" t="s">
        <v>31</v>
      </c>
      <c r="X1093" t="s">
        <v>168</v>
      </c>
      <c r="Y1093" t="s">
        <v>168</v>
      </c>
      <c r="Z1093" t="s">
        <v>168</v>
      </c>
      <c r="AA1093" t="s">
        <v>31</v>
      </c>
      <c r="AD1093">
        <v>0</v>
      </c>
      <c r="AE1093">
        <v>0</v>
      </c>
    </row>
    <row r="1094" spans="1:31">
      <c r="A1094" t="s">
        <v>1602</v>
      </c>
      <c r="B1094" s="93">
        <v>45036</v>
      </c>
      <c r="C1094" s="93">
        <v>45036</v>
      </c>
      <c r="D1094">
        <v>-38.92</v>
      </c>
      <c r="E1094">
        <v>-38.92</v>
      </c>
      <c r="F1094" t="s">
        <v>52</v>
      </c>
      <c r="G1094">
        <v>1</v>
      </c>
      <c r="H1094">
        <v>-38.92</v>
      </c>
      <c r="I1094">
        <v>-38.92</v>
      </c>
      <c r="J1094">
        <v>1</v>
      </c>
      <c r="L1094" t="s">
        <v>166</v>
      </c>
      <c r="M1094" t="s">
        <v>166</v>
      </c>
      <c r="N1094">
        <v>100</v>
      </c>
      <c r="O1094" t="s">
        <v>175</v>
      </c>
      <c r="P1094" t="s">
        <v>166</v>
      </c>
      <c r="R1094" t="s">
        <v>1603</v>
      </c>
      <c r="T1094" t="s">
        <v>1363</v>
      </c>
      <c r="V1094" t="s">
        <v>1408</v>
      </c>
      <c r="W1094" t="s">
        <v>1409</v>
      </c>
      <c r="X1094" t="s">
        <v>349</v>
      </c>
      <c r="Y1094" t="s">
        <v>349</v>
      </c>
      <c r="Z1094" t="s">
        <v>349</v>
      </c>
      <c r="AA1094" t="s">
        <v>21</v>
      </c>
      <c r="AD1094">
        <v>0</v>
      </c>
      <c r="AE1094">
        <v>0</v>
      </c>
    </row>
    <row r="1095" spans="1:31">
      <c r="A1095" t="s">
        <v>1604</v>
      </c>
      <c r="B1095" s="93">
        <v>45035</v>
      </c>
      <c r="C1095" s="93">
        <v>45035</v>
      </c>
      <c r="D1095">
        <v>200</v>
      </c>
      <c r="E1095">
        <v>200</v>
      </c>
      <c r="F1095" t="s">
        <v>52</v>
      </c>
      <c r="G1095">
        <v>1</v>
      </c>
      <c r="H1095">
        <v>200</v>
      </c>
      <c r="I1095">
        <v>200</v>
      </c>
      <c r="J1095">
        <v>1</v>
      </c>
      <c r="L1095" t="s">
        <v>166</v>
      </c>
      <c r="M1095" t="s">
        <v>1128</v>
      </c>
      <c r="N1095">
        <v>100</v>
      </c>
      <c r="P1095" t="s">
        <v>166</v>
      </c>
      <c r="R1095" t="s">
        <v>1346</v>
      </c>
      <c r="T1095" t="s">
        <v>1128</v>
      </c>
      <c r="V1095" t="s">
        <v>1347</v>
      </c>
      <c r="W1095" t="s">
        <v>1347</v>
      </c>
      <c r="X1095" t="s">
        <v>277</v>
      </c>
      <c r="Y1095" t="s">
        <v>180</v>
      </c>
      <c r="Z1095" t="s">
        <v>180</v>
      </c>
      <c r="AA1095" t="s">
        <v>25</v>
      </c>
      <c r="AD1095">
        <v>0</v>
      </c>
      <c r="AE1095">
        <v>0</v>
      </c>
    </row>
    <row r="1096" spans="1:31">
      <c r="A1096" t="s">
        <v>1605</v>
      </c>
      <c r="B1096" s="93">
        <v>45035</v>
      </c>
      <c r="C1096" s="93">
        <v>45035</v>
      </c>
      <c r="D1096">
        <v>-150</v>
      </c>
      <c r="E1096">
        <v>-150</v>
      </c>
      <c r="F1096" t="s">
        <v>52</v>
      </c>
      <c r="G1096">
        <v>1</v>
      </c>
      <c r="H1096">
        <v>-150</v>
      </c>
      <c r="I1096">
        <v>-150</v>
      </c>
      <c r="J1096">
        <v>1</v>
      </c>
      <c r="L1096" t="s">
        <v>166</v>
      </c>
      <c r="M1096" t="s">
        <v>166</v>
      </c>
      <c r="N1096">
        <v>100</v>
      </c>
      <c r="O1096" t="s">
        <v>175</v>
      </c>
      <c r="P1096" t="s">
        <v>166</v>
      </c>
      <c r="R1096" t="s">
        <v>1606</v>
      </c>
      <c r="T1096" t="s">
        <v>1128</v>
      </c>
      <c r="V1096" t="s">
        <v>302</v>
      </c>
      <c r="W1096" t="s">
        <v>178</v>
      </c>
      <c r="X1096" t="s">
        <v>179</v>
      </c>
      <c r="Y1096" t="s">
        <v>180</v>
      </c>
      <c r="Z1096" t="s">
        <v>180</v>
      </c>
      <c r="AA1096" t="s">
        <v>20</v>
      </c>
      <c r="AD1096">
        <v>0</v>
      </c>
      <c r="AE1096">
        <v>0</v>
      </c>
    </row>
    <row r="1097" spans="1:31">
      <c r="A1097" t="s">
        <v>1607</v>
      </c>
      <c r="B1097" s="93">
        <v>45035</v>
      </c>
      <c r="C1097" s="93">
        <v>45035</v>
      </c>
      <c r="D1097">
        <v>-200</v>
      </c>
      <c r="E1097">
        <v>-200</v>
      </c>
      <c r="F1097" t="s">
        <v>52</v>
      </c>
      <c r="G1097">
        <v>1</v>
      </c>
      <c r="H1097">
        <v>-200</v>
      </c>
      <c r="I1097">
        <v>-200</v>
      </c>
      <c r="J1097">
        <v>1</v>
      </c>
      <c r="L1097" t="s">
        <v>166</v>
      </c>
      <c r="M1097" t="s">
        <v>166</v>
      </c>
      <c r="N1097">
        <v>100</v>
      </c>
      <c r="O1097" t="s">
        <v>215</v>
      </c>
      <c r="P1097" t="s">
        <v>166</v>
      </c>
      <c r="R1097" t="s">
        <v>1346</v>
      </c>
      <c r="T1097" t="s">
        <v>62</v>
      </c>
      <c r="V1097" t="s">
        <v>1347</v>
      </c>
      <c r="W1097" t="s">
        <v>1347</v>
      </c>
      <c r="X1097" t="s">
        <v>277</v>
      </c>
      <c r="Y1097" t="s">
        <v>180</v>
      </c>
      <c r="Z1097" t="s">
        <v>180</v>
      </c>
      <c r="AA1097" t="s">
        <v>25</v>
      </c>
      <c r="AD1097">
        <v>0</v>
      </c>
      <c r="AE1097">
        <v>0</v>
      </c>
    </row>
    <row r="1098" spans="1:31">
      <c r="A1098" t="s">
        <v>1608</v>
      </c>
      <c r="B1098" s="93">
        <v>45034</v>
      </c>
      <c r="C1098" s="93">
        <v>45034</v>
      </c>
      <c r="D1098">
        <v>6150</v>
      </c>
      <c r="E1098">
        <v>6150</v>
      </c>
      <c r="F1098" t="s">
        <v>52</v>
      </c>
      <c r="G1098">
        <v>1</v>
      </c>
      <c r="H1098">
        <v>6150</v>
      </c>
      <c r="I1098">
        <v>6150</v>
      </c>
      <c r="J1098">
        <v>1</v>
      </c>
      <c r="L1098" t="s">
        <v>1609</v>
      </c>
      <c r="M1098" t="s">
        <v>1128</v>
      </c>
      <c r="N1098">
        <v>100</v>
      </c>
      <c r="O1098" t="s">
        <v>175</v>
      </c>
      <c r="P1098" t="s">
        <v>1609</v>
      </c>
      <c r="R1098" t="s">
        <v>1610</v>
      </c>
      <c r="T1098" t="s">
        <v>1128</v>
      </c>
      <c r="V1098" t="s">
        <v>1611</v>
      </c>
      <c r="W1098" t="s">
        <v>1284</v>
      </c>
      <c r="X1098" t="s">
        <v>277</v>
      </c>
      <c r="Y1098" t="s">
        <v>268</v>
      </c>
      <c r="Z1098" t="s">
        <v>268</v>
      </c>
      <c r="AA1098" t="s">
        <v>23</v>
      </c>
      <c r="AD1098">
        <v>0</v>
      </c>
      <c r="AE1098">
        <v>0</v>
      </c>
    </row>
    <row r="1099" spans="1:31">
      <c r="A1099" t="s">
        <v>1612</v>
      </c>
      <c r="B1099" s="93">
        <v>45034</v>
      </c>
      <c r="C1099" s="93">
        <v>45036</v>
      </c>
      <c r="D1099">
        <v>-6981.95</v>
      </c>
      <c r="E1099">
        <v>-6981.95</v>
      </c>
      <c r="F1099" t="s">
        <v>52</v>
      </c>
      <c r="G1099">
        <v>1</v>
      </c>
      <c r="H1099">
        <v>-6981.95</v>
      </c>
      <c r="I1099">
        <v>-6981.95</v>
      </c>
      <c r="J1099">
        <v>1</v>
      </c>
      <c r="L1099" t="s">
        <v>166</v>
      </c>
      <c r="M1099" t="s">
        <v>345</v>
      </c>
      <c r="N1099">
        <v>100</v>
      </c>
      <c r="O1099" t="s">
        <v>175</v>
      </c>
      <c r="P1099" t="s">
        <v>345</v>
      </c>
      <c r="R1099" t="s">
        <v>1613</v>
      </c>
      <c r="T1099" t="s">
        <v>1128</v>
      </c>
      <c r="V1099" t="s">
        <v>260</v>
      </c>
      <c r="W1099" t="s">
        <v>198</v>
      </c>
      <c r="X1099" t="s">
        <v>199</v>
      </c>
      <c r="Y1099" t="s">
        <v>199</v>
      </c>
      <c r="Z1099" t="s">
        <v>199</v>
      </c>
      <c r="AA1099" t="s">
        <v>28</v>
      </c>
      <c r="AD1099">
        <v>0</v>
      </c>
      <c r="AE1099">
        <v>0</v>
      </c>
    </row>
    <row r="1100" spans="1:31">
      <c r="A1100" t="s">
        <v>1614</v>
      </c>
      <c r="B1100" s="93">
        <v>45034</v>
      </c>
      <c r="C1100" s="93">
        <v>45034</v>
      </c>
      <c r="D1100">
        <v>1750</v>
      </c>
      <c r="E1100">
        <v>1750</v>
      </c>
      <c r="F1100" t="s">
        <v>52</v>
      </c>
      <c r="G1100">
        <v>1</v>
      </c>
      <c r="H1100">
        <v>1750</v>
      </c>
      <c r="I1100">
        <v>1750</v>
      </c>
      <c r="J1100">
        <v>1</v>
      </c>
      <c r="L1100" t="s">
        <v>166</v>
      </c>
      <c r="M1100" t="s">
        <v>62</v>
      </c>
      <c r="N1100">
        <v>100</v>
      </c>
      <c r="P1100" t="s">
        <v>166</v>
      </c>
      <c r="R1100" t="s">
        <v>1346</v>
      </c>
      <c r="T1100" t="s">
        <v>62</v>
      </c>
      <c r="V1100" t="s">
        <v>1347</v>
      </c>
      <c r="W1100" t="s">
        <v>1347</v>
      </c>
      <c r="X1100" t="s">
        <v>277</v>
      </c>
      <c r="Y1100" t="s">
        <v>180</v>
      </c>
      <c r="Z1100" t="s">
        <v>180</v>
      </c>
      <c r="AA1100" t="s">
        <v>25</v>
      </c>
      <c r="AD1100">
        <v>0</v>
      </c>
      <c r="AE1100">
        <v>0</v>
      </c>
    </row>
    <row r="1101" spans="1:31">
      <c r="A1101" t="s">
        <v>1615</v>
      </c>
      <c r="B1101" s="93">
        <v>45034</v>
      </c>
      <c r="C1101" s="93">
        <v>45036</v>
      </c>
      <c r="D1101">
        <v>-553.51</v>
      </c>
      <c r="E1101">
        <v>-553.51</v>
      </c>
      <c r="F1101" t="s">
        <v>52</v>
      </c>
      <c r="G1101">
        <v>1</v>
      </c>
      <c r="H1101">
        <v>-553.51</v>
      </c>
      <c r="I1101">
        <v>-553.51</v>
      </c>
      <c r="J1101">
        <v>1</v>
      </c>
      <c r="L1101" t="s">
        <v>166</v>
      </c>
      <c r="M1101" t="s">
        <v>345</v>
      </c>
      <c r="N1101">
        <v>100</v>
      </c>
      <c r="O1101" t="s">
        <v>175</v>
      </c>
      <c r="P1101" t="s">
        <v>345</v>
      </c>
      <c r="R1101" t="s">
        <v>351</v>
      </c>
      <c r="T1101" t="s">
        <v>1128</v>
      </c>
      <c r="V1101" t="s">
        <v>281</v>
      </c>
      <c r="W1101" t="s">
        <v>282</v>
      </c>
      <c r="X1101" t="s">
        <v>283</v>
      </c>
      <c r="Y1101" t="s">
        <v>268</v>
      </c>
      <c r="Z1101" t="s">
        <v>268</v>
      </c>
      <c r="AA1101" t="s">
        <v>23</v>
      </c>
      <c r="AD1101">
        <v>0</v>
      </c>
      <c r="AE1101">
        <v>0</v>
      </c>
    </row>
    <row r="1102" spans="1:31">
      <c r="A1102" t="s">
        <v>1616</v>
      </c>
      <c r="B1102" s="93">
        <v>45034</v>
      </c>
      <c r="C1102" s="93">
        <v>45034</v>
      </c>
      <c r="D1102">
        <v>-40</v>
      </c>
      <c r="E1102">
        <v>-40</v>
      </c>
      <c r="F1102" t="s">
        <v>52</v>
      </c>
      <c r="G1102">
        <v>1</v>
      </c>
      <c r="H1102">
        <v>-40</v>
      </c>
      <c r="I1102">
        <v>-40</v>
      </c>
      <c r="J1102">
        <v>1</v>
      </c>
      <c r="L1102" t="s">
        <v>166</v>
      </c>
      <c r="M1102" t="s">
        <v>166</v>
      </c>
      <c r="N1102">
        <v>100</v>
      </c>
      <c r="O1102" t="s">
        <v>167</v>
      </c>
      <c r="P1102" t="s">
        <v>166</v>
      </c>
      <c r="R1102" t="s">
        <v>1617</v>
      </c>
      <c r="T1102" t="s">
        <v>1128</v>
      </c>
      <c r="V1102" t="s">
        <v>1353</v>
      </c>
      <c r="W1102" t="s">
        <v>1353</v>
      </c>
      <c r="X1102" t="s">
        <v>179</v>
      </c>
      <c r="Y1102" t="s">
        <v>180</v>
      </c>
      <c r="Z1102" t="s">
        <v>180</v>
      </c>
      <c r="AA1102" t="s">
        <v>25</v>
      </c>
      <c r="AD1102">
        <v>0</v>
      </c>
      <c r="AE1102">
        <v>0</v>
      </c>
    </row>
    <row r="1103" spans="1:31">
      <c r="A1103" t="s">
        <v>1618</v>
      </c>
      <c r="B1103" s="93">
        <v>45034</v>
      </c>
      <c r="C1103" s="93">
        <v>45034</v>
      </c>
      <c r="D1103">
        <v>-1750</v>
      </c>
      <c r="E1103">
        <v>-1750</v>
      </c>
      <c r="F1103" t="s">
        <v>52</v>
      </c>
      <c r="G1103">
        <v>1</v>
      </c>
      <c r="H1103">
        <v>-1750</v>
      </c>
      <c r="I1103">
        <v>-1750</v>
      </c>
      <c r="J1103">
        <v>1</v>
      </c>
      <c r="L1103" t="s">
        <v>166</v>
      </c>
      <c r="M1103" t="s">
        <v>166</v>
      </c>
      <c r="N1103">
        <v>100</v>
      </c>
      <c r="O1103" t="s">
        <v>215</v>
      </c>
      <c r="P1103" t="s">
        <v>166</v>
      </c>
      <c r="R1103" t="s">
        <v>1346</v>
      </c>
      <c r="T1103" t="s">
        <v>1128</v>
      </c>
      <c r="V1103" t="s">
        <v>1347</v>
      </c>
      <c r="W1103" t="s">
        <v>1347</v>
      </c>
      <c r="X1103" t="s">
        <v>277</v>
      </c>
      <c r="Y1103" t="s">
        <v>180</v>
      </c>
      <c r="Z1103" t="s">
        <v>180</v>
      </c>
      <c r="AA1103" t="s">
        <v>25</v>
      </c>
      <c r="AD1103">
        <v>0</v>
      </c>
      <c r="AE1103">
        <v>0</v>
      </c>
    </row>
    <row r="1104" spans="1:31">
      <c r="A1104" t="s">
        <v>1619</v>
      </c>
      <c r="B1104" s="93">
        <v>45033</v>
      </c>
      <c r="C1104" s="93">
        <v>45017</v>
      </c>
      <c r="D1104">
        <v>0.94</v>
      </c>
      <c r="E1104">
        <v>0.94</v>
      </c>
      <c r="F1104" t="s">
        <v>52</v>
      </c>
      <c r="G1104">
        <v>1</v>
      </c>
      <c r="H1104">
        <v>0.94</v>
      </c>
      <c r="I1104">
        <v>0.94</v>
      </c>
      <c r="J1104">
        <v>1</v>
      </c>
      <c r="L1104" t="s">
        <v>166</v>
      </c>
      <c r="M1104" t="s">
        <v>58</v>
      </c>
      <c r="N1104">
        <v>100</v>
      </c>
      <c r="O1104" t="s">
        <v>175</v>
      </c>
      <c r="P1104" t="s">
        <v>166</v>
      </c>
      <c r="R1104" t="s">
        <v>1473</v>
      </c>
      <c r="T1104" t="s">
        <v>58</v>
      </c>
      <c r="V1104" t="s">
        <v>1376</v>
      </c>
      <c r="W1104" t="s">
        <v>1376</v>
      </c>
      <c r="X1104" t="s">
        <v>1377</v>
      </c>
      <c r="Y1104" t="s">
        <v>1377</v>
      </c>
      <c r="Z1104" t="s">
        <v>1377</v>
      </c>
      <c r="AA1104" t="s">
        <v>29</v>
      </c>
      <c r="AD1104">
        <v>0</v>
      </c>
      <c r="AE1104">
        <v>0</v>
      </c>
    </row>
    <row r="1105" spans="1:31">
      <c r="A1105" t="s">
        <v>1620</v>
      </c>
      <c r="B1105" s="93">
        <v>45033</v>
      </c>
      <c r="C1105" s="93">
        <v>45017</v>
      </c>
      <c r="D1105">
        <v>3.25</v>
      </c>
      <c r="E1105">
        <v>3.25</v>
      </c>
      <c r="F1105" t="s">
        <v>52</v>
      </c>
      <c r="G1105">
        <v>1</v>
      </c>
      <c r="H1105">
        <v>3.25</v>
      </c>
      <c r="I1105">
        <v>3.25</v>
      </c>
      <c r="J1105">
        <v>1</v>
      </c>
      <c r="L1105" t="s">
        <v>166</v>
      </c>
      <c r="M1105" t="s">
        <v>1128</v>
      </c>
      <c r="N1105">
        <v>100</v>
      </c>
      <c r="O1105" t="s">
        <v>175</v>
      </c>
      <c r="P1105" t="s">
        <v>166</v>
      </c>
      <c r="R1105" t="s">
        <v>1621</v>
      </c>
      <c r="T1105" t="s">
        <v>1128</v>
      </c>
      <c r="V1105" t="s">
        <v>1376</v>
      </c>
      <c r="W1105" t="s">
        <v>1376</v>
      </c>
      <c r="X1105" t="s">
        <v>1377</v>
      </c>
      <c r="Y1105" t="s">
        <v>1377</v>
      </c>
      <c r="Z1105" t="s">
        <v>1377</v>
      </c>
      <c r="AA1105" t="s">
        <v>29</v>
      </c>
      <c r="AD1105">
        <v>0</v>
      </c>
      <c r="AE1105">
        <v>0</v>
      </c>
    </row>
    <row r="1106" spans="1:31">
      <c r="A1106" t="s">
        <v>1622</v>
      </c>
      <c r="B1106" s="93">
        <v>45033</v>
      </c>
      <c r="C1106" s="93">
        <v>45033</v>
      </c>
      <c r="D1106">
        <v>-37.21</v>
      </c>
      <c r="E1106">
        <v>-37.380000000000003</v>
      </c>
      <c r="F1106" t="s">
        <v>52</v>
      </c>
      <c r="G1106">
        <v>1</v>
      </c>
      <c r="H1106">
        <v>-37.21</v>
      </c>
      <c r="I1106">
        <v>-37.380000000000003</v>
      </c>
      <c r="J1106">
        <v>1</v>
      </c>
      <c r="L1106" t="s">
        <v>166</v>
      </c>
      <c r="M1106" t="s">
        <v>362</v>
      </c>
      <c r="N1106">
        <v>100</v>
      </c>
      <c r="O1106" t="s">
        <v>186</v>
      </c>
      <c r="P1106" t="s">
        <v>362</v>
      </c>
      <c r="R1106" t="s">
        <v>363</v>
      </c>
      <c r="T1106" t="s">
        <v>59</v>
      </c>
      <c r="V1106" t="s">
        <v>364</v>
      </c>
      <c r="W1106" t="s">
        <v>31</v>
      </c>
      <c r="X1106" t="s">
        <v>168</v>
      </c>
      <c r="Y1106" t="s">
        <v>168</v>
      </c>
      <c r="Z1106" t="s">
        <v>168</v>
      </c>
      <c r="AA1106" t="s">
        <v>31</v>
      </c>
      <c r="AD1106">
        <v>0</v>
      </c>
      <c r="AE1106">
        <v>0</v>
      </c>
    </row>
    <row r="1107" spans="1:31">
      <c r="A1107" t="s">
        <v>1623</v>
      </c>
      <c r="B1107" s="93">
        <v>45033</v>
      </c>
      <c r="C1107" s="93">
        <v>45033</v>
      </c>
      <c r="D1107">
        <v>3000</v>
      </c>
      <c r="E1107">
        <v>3000</v>
      </c>
      <c r="F1107" t="s">
        <v>52</v>
      </c>
      <c r="G1107">
        <v>1</v>
      </c>
      <c r="H1107">
        <v>3000</v>
      </c>
      <c r="I1107">
        <v>3000</v>
      </c>
      <c r="J1107">
        <v>1</v>
      </c>
      <c r="L1107" t="s">
        <v>166</v>
      </c>
      <c r="M1107" t="s">
        <v>1363</v>
      </c>
      <c r="N1107">
        <v>100</v>
      </c>
      <c r="P1107" t="s">
        <v>166</v>
      </c>
      <c r="R1107" t="s">
        <v>1346</v>
      </c>
      <c r="T1107" t="s">
        <v>1363</v>
      </c>
      <c r="V1107" t="s">
        <v>1347</v>
      </c>
      <c r="W1107" t="s">
        <v>1347</v>
      </c>
      <c r="X1107" t="s">
        <v>277</v>
      </c>
      <c r="Y1107" t="s">
        <v>180</v>
      </c>
      <c r="Z1107" t="s">
        <v>180</v>
      </c>
      <c r="AA1107" t="s">
        <v>25</v>
      </c>
      <c r="AD1107">
        <v>0</v>
      </c>
      <c r="AE1107">
        <v>0</v>
      </c>
    </row>
    <row r="1108" spans="1:31">
      <c r="A1108" t="s">
        <v>1624</v>
      </c>
      <c r="B1108" s="93">
        <v>45033</v>
      </c>
      <c r="C1108" s="93">
        <v>45033</v>
      </c>
      <c r="D1108">
        <v>3000</v>
      </c>
      <c r="E1108">
        <v>3000</v>
      </c>
      <c r="F1108" t="s">
        <v>52</v>
      </c>
      <c r="G1108">
        <v>1</v>
      </c>
      <c r="H1108">
        <v>3000</v>
      </c>
      <c r="I1108">
        <v>3000</v>
      </c>
      <c r="J1108">
        <v>1</v>
      </c>
      <c r="L1108" t="s">
        <v>166</v>
      </c>
      <c r="M1108" t="s">
        <v>58</v>
      </c>
      <c r="N1108">
        <v>100</v>
      </c>
      <c r="P1108" t="s">
        <v>166</v>
      </c>
      <c r="R1108" t="s">
        <v>1346</v>
      </c>
      <c r="T1108" t="s">
        <v>58</v>
      </c>
      <c r="V1108" t="s">
        <v>1347</v>
      </c>
      <c r="W1108" t="s">
        <v>1347</v>
      </c>
      <c r="X1108" t="s">
        <v>277</v>
      </c>
      <c r="Y1108" t="s">
        <v>180</v>
      </c>
      <c r="Z1108" t="s">
        <v>180</v>
      </c>
      <c r="AA1108" t="s">
        <v>25</v>
      </c>
      <c r="AD1108">
        <v>0</v>
      </c>
      <c r="AE1108">
        <v>0</v>
      </c>
    </row>
    <row r="1109" spans="1:31">
      <c r="A1109" t="s">
        <v>1625</v>
      </c>
      <c r="B1109" s="93">
        <v>45033</v>
      </c>
      <c r="C1109" s="93">
        <v>45033</v>
      </c>
      <c r="D1109">
        <v>-254.99</v>
      </c>
      <c r="E1109">
        <v>-254.99</v>
      </c>
      <c r="F1109" t="s">
        <v>52</v>
      </c>
      <c r="G1109">
        <v>1</v>
      </c>
      <c r="H1109">
        <v>-254.99</v>
      </c>
      <c r="I1109">
        <v>-254.99</v>
      </c>
      <c r="J1109">
        <v>1</v>
      </c>
      <c r="L1109" t="s">
        <v>166</v>
      </c>
      <c r="M1109" t="s">
        <v>240</v>
      </c>
      <c r="N1109">
        <v>100</v>
      </c>
      <c r="O1109" t="s">
        <v>24</v>
      </c>
      <c r="P1109" t="s">
        <v>240</v>
      </c>
      <c r="R1109" t="s">
        <v>1626</v>
      </c>
      <c r="T1109" t="s">
        <v>1128</v>
      </c>
      <c r="V1109" t="s">
        <v>1465</v>
      </c>
      <c r="W1109" t="s">
        <v>267</v>
      </c>
      <c r="X1109" t="s">
        <v>24</v>
      </c>
      <c r="Y1109" t="s">
        <v>268</v>
      </c>
      <c r="Z1109" t="s">
        <v>268</v>
      </c>
      <c r="AA1109" t="s">
        <v>24</v>
      </c>
      <c r="AD1109">
        <v>0</v>
      </c>
      <c r="AE1109">
        <v>0</v>
      </c>
    </row>
    <row r="1110" spans="1:31">
      <c r="A1110" t="s">
        <v>1627</v>
      </c>
      <c r="B1110" s="93">
        <v>45033</v>
      </c>
      <c r="C1110" s="93">
        <v>45033</v>
      </c>
      <c r="D1110">
        <v>-100</v>
      </c>
      <c r="E1110">
        <v>-100</v>
      </c>
      <c r="F1110" t="s">
        <v>52</v>
      </c>
      <c r="G1110">
        <v>1</v>
      </c>
      <c r="H1110">
        <v>-100</v>
      </c>
      <c r="I1110">
        <v>-100</v>
      </c>
      <c r="J1110">
        <v>1</v>
      </c>
      <c r="L1110" t="s">
        <v>166</v>
      </c>
      <c r="M1110" t="s">
        <v>166</v>
      </c>
      <c r="N1110">
        <v>100</v>
      </c>
      <c r="O1110" t="s">
        <v>175</v>
      </c>
      <c r="P1110" t="s">
        <v>166</v>
      </c>
      <c r="R1110" t="s">
        <v>1628</v>
      </c>
      <c r="T1110" t="s">
        <v>1128</v>
      </c>
      <c r="V1110" t="s">
        <v>302</v>
      </c>
      <c r="W1110" t="s">
        <v>178</v>
      </c>
      <c r="X1110" t="s">
        <v>179</v>
      </c>
      <c r="Y1110" t="s">
        <v>180</v>
      </c>
      <c r="Z1110" t="s">
        <v>180</v>
      </c>
      <c r="AA1110" t="s">
        <v>20</v>
      </c>
      <c r="AD1110">
        <v>0</v>
      </c>
      <c r="AE1110">
        <v>0</v>
      </c>
    </row>
    <row r="1111" spans="1:31">
      <c r="A1111" t="s">
        <v>1629</v>
      </c>
      <c r="B1111" s="93">
        <v>45033</v>
      </c>
      <c r="C1111" s="93">
        <v>45033</v>
      </c>
      <c r="D1111">
        <v>-35.770000000000003</v>
      </c>
      <c r="E1111">
        <v>-35.770000000000003</v>
      </c>
      <c r="F1111" t="s">
        <v>52</v>
      </c>
      <c r="G1111">
        <v>1</v>
      </c>
      <c r="H1111">
        <v>-35.770000000000003</v>
      </c>
      <c r="I1111">
        <v>-35.770000000000003</v>
      </c>
      <c r="J1111">
        <v>1</v>
      </c>
      <c r="L1111" t="s">
        <v>166</v>
      </c>
      <c r="M1111" t="s">
        <v>1350</v>
      </c>
      <c r="N1111">
        <v>100</v>
      </c>
      <c r="O1111" t="s">
        <v>175</v>
      </c>
      <c r="P1111" t="s">
        <v>1350</v>
      </c>
      <c r="R1111" t="s">
        <v>1630</v>
      </c>
      <c r="T1111" t="s">
        <v>59</v>
      </c>
      <c r="V1111" t="s">
        <v>1352</v>
      </c>
      <c r="W1111" t="s">
        <v>1353</v>
      </c>
      <c r="X1111" t="s">
        <v>179</v>
      </c>
      <c r="Y1111" t="s">
        <v>180</v>
      </c>
      <c r="Z1111" t="s">
        <v>180</v>
      </c>
      <c r="AA1111" t="s">
        <v>25</v>
      </c>
      <c r="AD1111">
        <v>0</v>
      </c>
      <c r="AE1111">
        <v>0</v>
      </c>
    </row>
    <row r="1112" spans="1:31">
      <c r="A1112" t="s">
        <v>1631</v>
      </c>
      <c r="B1112" s="93">
        <v>45033</v>
      </c>
      <c r="C1112" s="93">
        <v>45033</v>
      </c>
      <c r="D1112">
        <v>-3000</v>
      </c>
      <c r="E1112">
        <v>-3000</v>
      </c>
      <c r="F1112" t="s">
        <v>52</v>
      </c>
      <c r="G1112">
        <v>1</v>
      </c>
      <c r="H1112">
        <v>-3000</v>
      </c>
      <c r="I1112">
        <v>-3000</v>
      </c>
      <c r="J1112">
        <v>1</v>
      </c>
      <c r="L1112" t="s">
        <v>166</v>
      </c>
      <c r="M1112" t="s">
        <v>166</v>
      </c>
      <c r="N1112">
        <v>100</v>
      </c>
      <c r="O1112" t="s">
        <v>215</v>
      </c>
      <c r="P1112" t="s">
        <v>166</v>
      </c>
      <c r="R1112" t="s">
        <v>1346</v>
      </c>
      <c r="T1112" t="s">
        <v>58</v>
      </c>
      <c r="V1112" t="s">
        <v>1347</v>
      </c>
      <c r="W1112" t="s">
        <v>1347</v>
      </c>
      <c r="X1112" t="s">
        <v>277</v>
      </c>
      <c r="Y1112" t="s">
        <v>180</v>
      </c>
      <c r="Z1112" t="s">
        <v>180</v>
      </c>
      <c r="AA1112" t="s">
        <v>25</v>
      </c>
      <c r="AD1112">
        <v>0</v>
      </c>
      <c r="AE1112">
        <v>0</v>
      </c>
    </row>
    <row r="1113" spans="1:31">
      <c r="A1113" t="s">
        <v>1632</v>
      </c>
      <c r="B1113" s="93">
        <v>45033</v>
      </c>
      <c r="C1113" s="93">
        <v>45033</v>
      </c>
      <c r="D1113">
        <v>-3000</v>
      </c>
      <c r="E1113">
        <v>-3000</v>
      </c>
      <c r="F1113" t="s">
        <v>52</v>
      </c>
      <c r="G1113">
        <v>1</v>
      </c>
      <c r="H1113">
        <v>-3000</v>
      </c>
      <c r="I1113">
        <v>-3000</v>
      </c>
      <c r="J1113">
        <v>1</v>
      </c>
      <c r="L1113" t="s">
        <v>166</v>
      </c>
      <c r="M1113" t="s">
        <v>166</v>
      </c>
      <c r="N1113">
        <v>100</v>
      </c>
      <c r="O1113" t="s">
        <v>215</v>
      </c>
      <c r="P1113" t="s">
        <v>166</v>
      </c>
      <c r="R1113" t="s">
        <v>1346</v>
      </c>
      <c r="T1113" t="s">
        <v>1128</v>
      </c>
      <c r="V1113" t="s">
        <v>1347</v>
      </c>
      <c r="W1113" t="s">
        <v>1347</v>
      </c>
      <c r="X1113" t="s">
        <v>277</v>
      </c>
      <c r="Y1113" t="s">
        <v>180</v>
      </c>
      <c r="Z1113" t="s">
        <v>180</v>
      </c>
      <c r="AA1113" t="s">
        <v>25</v>
      </c>
      <c r="AD1113">
        <v>0</v>
      </c>
      <c r="AE1113">
        <v>0</v>
      </c>
    </row>
    <row r="1114" spans="1:31">
      <c r="A1114" t="s">
        <v>1633</v>
      </c>
      <c r="B1114" s="93">
        <v>45032</v>
      </c>
      <c r="C1114" s="93">
        <v>45032</v>
      </c>
      <c r="D1114">
        <v>-100.15</v>
      </c>
      <c r="E1114">
        <v>-100.15</v>
      </c>
      <c r="F1114" t="s">
        <v>52</v>
      </c>
      <c r="G1114">
        <v>1</v>
      </c>
      <c r="H1114">
        <v>-100.15</v>
      </c>
      <c r="I1114">
        <v>-100.15</v>
      </c>
      <c r="J1114">
        <v>1</v>
      </c>
      <c r="L1114" t="s">
        <v>166</v>
      </c>
      <c r="M1114" t="s">
        <v>374</v>
      </c>
      <c r="N1114">
        <v>100</v>
      </c>
      <c r="O1114" t="s">
        <v>186</v>
      </c>
      <c r="P1114" t="s">
        <v>374</v>
      </c>
      <c r="R1114" t="s">
        <v>376</v>
      </c>
      <c r="T1114" t="s">
        <v>1363</v>
      </c>
      <c r="V1114" t="s">
        <v>376</v>
      </c>
      <c r="W1114" t="s">
        <v>31</v>
      </c>
      <c r="X1114" t="s">
        <v>168</v>
      </c>
      <c r="Y1114" t="s">
        <v>168</v>
      </c>
      <c r="Z1114" t="s">
        <v>168</v>
      </c>
      <c r="AA1114" t="s">
        <v>31</v>
      </c>
      <c r="AD1114">
        <v>0</v>
      </c>
      <c r="AE1114">
        <v>0</v>
      </c>
    </row>
    <row r="1115" spans="1:31">
      <c r="A1115" t="s">
        <v>1634</v>
      </c>
      <c r="B1115" s="93">
        <v>45032</v>
      </c>
      <c r="C1115" s="93">
        <v>45032</v>
      </c>
      <c r="D1115">
        <v>-5.39</v>
      </c>
      <c r="E1115">
        <v>-5.39</v>
      </c>
      <c r="F1115" t="s">
        <v>52</v>
      </c>
      <c r="G1115">
        <v>1</v>
      </c>
      <c r="H1115">
        <v>-5.39</v>
      </c>
      <c r="I1115">
        <v>-5.39</v>
      </c>
      <c r="J1115">
        <v>1</v>
      </c>
      <c r="L1115" t="s">
        <v>166</v>
      </c>
      <c r="M1115" t="s">
        <v>345</v>
      </c>
      <c r="N1115">
        <v>100</v>
      </c>
      <c r="O1115" t="s">
        <v>186</v>
      </c>
      <c r="P1115" t="s">
        <v>345</v>
      </c>
      <c r="R1115" t="s">
        <v>1635</v>
      </c>
      <c r="T1115" t="s">
        <v>1363</v>
      </c>
      <c r="V1115" t="s">
        <v>1408</v>
      </c>
      <c r="W1115" t="s">
        <v>1409</v>
      </c>
      <c r="X1115" t="s">
        <v>349</v>
      </c>
      <c r="Y1115" t="s">
        <v>349</v>
      </c>
      <c r="Z1115" t="s">
        <v>349</v>
      </c>
      <c r="AA1115" t="s">
        <v>21</v>
      </c>
      <c r="AD1115">
        <v>0</v>
      </c>
      <c r="AE1115">
        <v>0</v>
      </c>
    </row>
    <row r="1116" spans="1:31">
      <c r="A1116" t="s">
        <v>1636</v>
      </c>
      <c r="B1116" s="93">
        <v>45031</v>
      </c>
      <c r="C1116" s="93">
        <v>45031</v>
      </c>
      <c r="D1116">
        <v>-420.61</v>
      </c>
      <c r="E1116">
        <v>-420.61</v>
      </c>
      <c r="F1116" t="s">
        <v>52</v>
      </c>
      <c r="G1116">
        <v>1</v>
      </c>
      <c r="H1116">
        <v>-420.61</v>
      </c>
      <c r="I1116">
        <v>-420.61</v>
      </c>
      <c r="J1116">
        <v>1</v>
      </c>
      <c r="L1116" t="s">
        <v>166</v>
      </c>
      <c r="M1116" t="s">
        <v>374</v>
      </c>
      <c r="N1116">
        <v>100</v>
      </c>
      <c r="O1116" t="s">
        <v>186</v>
      </c>
      <c r="P1116" t="s">
        <v>374</v>
      </c>
      <c r="R1116" t="s">
        <v>376</v>
      </c>
      <c r="T1116" t="s">
        <v>1363</v>
      </c>
      <c r="V1116" t="s">
        <v>376</v>
      </c>
      <c r="W1116" t="s">
        <v>31</v>
      </c>
      <c r="X1116" t="s">
        <v>168</v>
      </c>
      <c r="Y1116" t="s">
        <v>168</v>
      </c>
      <c r="Z1116" t="s">
        <v>168</v>
      </c>
      <c r="AA1116" t="s">
        <v>31</v>
      </c>
      <c r="AD1116">
        <v>0</v>
      </c>
      <c r="AE1116">
        <v>0</v>
      </c>
    </row>
    <row r="1117" spans="1:31">
      <c r="A1117" t="s">
        <v>1637</v>
      </c>
      <c r="B1117" s="93">
        <v>45031</v>
      </c>
      <c r="C1117" s="93">
        <v>45031</v>
      </c>
      <c r="D1117">
        <v>-22.63</v>
      </c>
      <c r="E1117">
        <v>-22.63</v>
      </c>
      <c r="F1117" t="s">
        <v>52</v>
      </c>
      <c r="G1117">
        <v>1</v>
      </c>
      <c r="H1117">
        <v>-22.63</v>
      </c>
      <c r="I1117">
        <v>-22.63</v>
      </c>
      <c r="J1117">
        <v>1</v>
      </c>
      <c r="L1117" t="s">
        <v>166</v>
      </c>
      <c r="M1117" t="s">
        <v>345</v>
      </c>
      <c r="N1117">
        <v>100</v>
      </c>
      <c r="O1117" t="s">
        <v>186</v>
      </c>
      <c r="P1117" t="s">
        <v>345</v>
      </c>
      <c r="R1117" t="s">
        <v>1635</v>
      </c>
      <c r="T1117" t="s">
        <v>1363</v>
      </c>
      <c r="V1117" t="s">
        <v>1408</v>
      </c>
      <c r="W1117" t="s">
        <v>1409</v>
      </c>
      <c r="X1117" t="s">
        <v>349</v>
      </c>
      <c r="Y1117" t="s">
        <v>349</v>
      </c>
      <c r="Z1117" t="s">
        <v>349</v>
      </c>
      <c r="AA1117" t="s">
        <v>21</v>
      </c>
      <c r="AD1117">
        <v>0</v>
      </c>
      <c r="AE1117">
        <v>0</v>
      </c>
    </row>
    <row r="1118" spans="1:31">
      <c r="A1118" t="s">
        <v>1638</v>
      </c>
      <c r="B1118" s="93">
        <v>45031</v>
      </c>
      <c r="C1118" s="93">
        <v>45031</v>
      </c>
      <c r="D1118">
        <v>-75.11</v>
      </c>
      <c r="E1118">
        <v>-75.11</v>
      </c>
      <c r="F1118" t="s">
        <v>52</v>
      </c>
      <c r="G1118">
        <v>1</v>
      </c>
      <c r="H1118">
        <v>-75.11</v>
      </c>
      <c r="I1118">
        <v>-75.11</v>
      </c>
      <c r="J1118">
        <v>1</v>
      </c>
      <c r="L1118" t="s">
        <v>166</v>
      </c>
      <c r="M1118" t="s">
        <v>378</v>
      </c>
      <c r="N1118">
        <v>100</v>
      </c>
      <c r="O1118" t="s">
        <v>186</v>
      </c>
      <c r="P1118" t="s">
        <v>378</v>
      </c>
      <c r="R1118" t="s">
        <v>379</v>
      </c>
      <c r="T1118" t="s">
        <v>1363</v>
      </c>
      <c r="V1118" t="s">
        <v>379</v>
      </c>
      <c r="W1118" t="s">
        <v>31</v>
      </c>
      <c r="X1118" t="s">
        <v>168</v>
      </c>
      <c r="Y1118" t="s">
        <v>168</v>
      </c>
      <c r="Z1118" t="s">
        <v>168</v>
      </c>
      <c r="AA1118" t="s">
        <v>31</v>
      </c>
      <c r="AD1118">
        <v>0</v>
      </c>
      <c r="AE1118">
        <v>0</v>
      </c>
    </row>
    <row r="1119" spans="1:31">
      <c r="A1119" t="s">
        <v>1639</v>
      </c>
      <c r="B1119" s="93">
        <v>45031</v>
      </c>
      <c r="C1119" s="93">
        <v>45031</v>
      </c>
      <c r="D1119">
        <v>-4.04</v>
      </c>
      <c r="E1119">
        <v>-4.04</v>
      </c>
      <c r="F1119" t="s">
        <v>52</v>
      </c>
      <c r="G1119">
        <v>1</v>
      </c>
      <c r="H1119">
        <v>-4.04</v>
      </c>
      <c r="I1119">
        <v>-4.04</v>
      </c>
      <c r="J1119">
        <v>1</v>
      </c>
      <c r="L1119" t="s">
        <v>166</v>
      </c>
      <c r="M1119" t="s">
        <v>345</v>
      </c>
      <c r="N1119">
        <v>100</v>
      </c>
      <c r="O1119" t="s">
        <v>186</v>
      </c>
      <c r="P1119" t="s">
        <v>345</v>
      </c>
      <c r="R1119" t="s">
        <v>1640</v>
      </c>
      <c r="T1119" t="s">
        <v>1363</v>
      </c>
      <c r="V1119" t="s">
        <v>1408</v>
      </c>
      <c r="W1119" t="s">
        <v>1409</v>
      </c>
      <c r="X1119" t="s">
        <v>349</v>
      </c>
      <c r="Y1119" t="s">
        <v>349</v>
      </c>
      <c r="Z1119" t="s">
        <v>349</v>
      </c>
      <c r="AA1119" t="s">
        <v>21</v>
      </c>
      <c r="AD1119">
        <v>0</v>
      </c>
      <c r="AE1119">
        <v>0</v>
      </c>
    </row>
    <row r="1120" spans="1:31">
      <c r="A1120" t="s">
        <v>1641</v>
      </c>
      <c r="B1120" s="93">
        <v>45030</v>
      </c>
      <c r="C1120" s="93">
        <v>45030</v>
      </c>
      <c r="D1120">
        <v>3000</v>
      </c>
      <c r="E1120">
        <v>3000</v>
      </c>
      <c r="F1120" t="s">
        <v>52</v>
      </c>
      <c r="G1120">
        <v>1</v>
      </c>
      <c r="H1120">
        <v>3000</v>
      </c>
      <c r="I1120">
        <v>3000</v>
      </c>
      <c r="J1120">
        <v>1</v>
      </c>
      <c r="L1120" t="s">
        <v>166</v>
      </c>
      <c r="M1120" t="s">
        <v>58</v>
      </c>
      <c r="N1120">
        <v>100</v>
      </c>
      <c r="P1120" t="s">
        <v>166</v>
      </c>
      <c r="R1120" t="s">
        <v>1346</v>
      </c>
      <c r="T1120" t="s">
        <v>58</v>
      </c>
      <c r="V1120" t="s">
        <v>1347</v>
      </c>
      <c r="W1120" t="s">
        <v>1347</v>
      </c>
      <c r="X1120" t="s">
        <v>277</v>
      </c>
      <c r="Y1120" t="s">
        <v>180</v>
      </c>
      <c r="Z1120" t="s">
        <v>180</v>
      </c>
      <c r="AA1120" t="s">
        <v>25</v>
      </c>
      <c r="AD1120">
        <v>0</v>
      </c>
      <c r="AE1120">
        <v>0</v>
      </c>
    </row>
    <row r="1121" spans="1:31">
      <c r="A1121" t="s">
        <v>1642</v>
      </c>
      <c r="B1121" s="93">
        <v>45030</v>
      </c>
      <c r="C1121" s="93">
        <v>45030</v>
      </c>
      <c r="D1121">
        <v>3000</v>
      </c>
      <c r="E1121">
        <v>3000</v>
      </c>
      <c r="F1121" t="s">
        <v>52</v>
      </c>
      <c r="G1121">
        <v>1</v>
      </c>
      <c r="H1121">
        <v>3000</v>
      </c>
      <c r="I1121">
        <v>3000</v>
      </c>
      <c r="J1121">
        <v>1</v>
      </c>
      <c r="L1121" t="s">
        <v>166</v>
      </c>
      <c r="M1121" t="s">
        <v>1363</v>
      </c>
      <c r="N1121">
        <v>100</v>
      </c>
      <c r="P1121" t="s">
        <v>166</v>
      </c>
      <c r="R1121" t="s">
        <v>1346</v>
      </c>
      <c r="T1121" t="s">
        <v>1363</v>
      </c>
      <c r="V1121" t="s">
        <v>1347</v>
      </c>
      <c r="W1121" t="s">
        <v>1347</v>
      </c>
      <c r="X1121" t="s">
        <v>277</v>
      </c>
      <c r="Y1121" t="s">
        <v>180</v>
      </c>
      <c r="Z1121" t="s">
        <v>180</v>
      </c>
      <c r="AA1121" t="s">
        <v>25</v>
      </c>
      <c r="AD1121">
        <v>0</v>
      </c>
      <c r="AE1121">
        <v>0</v>
      </c>
    </row>
    <row r="1122" spans="1:31">
      <c r="A1122" t="s">
        <v>1643</v>
      </c>
      <c r="B1122" s="93">
        <v>45030</v>
      </c>
      <c r="C1122" s="93">
        <v>45030</v>
      </c>
      <c r="D1122">
        <v>-758.62</v>
      </c>
      <c r="E1122">
        <v>-758.62</v>
      </c>
      <c r="F1122" t="s">
        <v>52</v>
      </c>
      <c r="G1122">
        <v>1</v>
      </c>
      <c r="H1122">
        <v>-758.62</v>
      </c>
      <c r="I1122">
        <v>-758.62</v>
      </c>
      <c r="J1122">
        <v>1</v>
      </c>
      <c r="L1122" t="s">
        <v>166</v>
      </c>
      <c r="M1122" t="s">
        <v>1592</v>
      </c>
      <c r="N1122">
        <v>100</v>
      </c>
      <c r="O1122" t="s">
        <v>16</v>
      </c>
      <c r="P1122" t="s">
        <v>1592</v>
      </c>
      <c r="R1122" t="s">
        <v>1644</v>
      </c>
      <c r="T1122" t="s">
        <v>1128</v>
      </c>
      <c r="V1122" t="s">
        <v>1645</v>
      </c>
      <c r="W1122" t="s">
        <v>1645</v>
      </c>
      <c r="X1122" t="s">
        <v>1386</v>
      </c>
      <c r="Y1122" t="s">
        <v>1387</v>
      </c>
      <c r="Z1122" t="s">
        <v>1387</v>
      </c>
      <c r="AA1122" t="s">
        <v>16</v>
      </c>
      <c r="AD1122">
        <v>0</v>
      </c>
      <c r="AE1122">
        <v>0</v>
      </c>
    </row>
    <row r="1123" spans="1:31">
      <c r="A1123" t="s">
        <v>1646</v>
      </c>
      <c r="B1123" s="93">
        <v>45030</v>
      </c>
      <c r="C1123" s="93">
        <v>45030</v>
      </c>
      <c r="D1123">
        <v>-127.87</v>
      </c>
      <c r="E1123">
        <v>-127.87</v>
      </c>
      <c r="F1123" t="s">
        <v>52</v>
      </c>
      <c r="G1123">
        <v>1</v>
      </c>
      <c r="H1123">
        <v>-127.87</v>
      </c>
      <c r="I1123">
        <v>-127.87</v>
      </c>
      <c r="J1123">
        <v>1</v>
      </c>
      <c r="L1123" t="s">
        <v>166</v>
      </c>
      <c r="M1123" t="s">
        <v>345</v>
      </c>
      <c r="N1123">
        <v>100</v>
      </c>
      <c r="O1123" t="s">
        <v>175</v>
      </c>
      <c r="P1123" t="s">
        <v>345</v>
      </c>
      <c r="R1123" t="s">
        <v>1647</v>
      </c>
      <c r="T1123" t="s">
        <v>1128</v>
      </c>
      <c r="V1123" t="s">
        <v>281</v>
      </c>
      <c r="W1123" t="s">
        <v>282</v>
      </c>
      <c r="X1123" t="s">
        <v>283</v>
      </c>
      <c r="Y1123" t="s">
        <v>268</v>
      </c>
      <c r="Z1123" t="s">
        <v>268</v>
      </c>
      <c r="AA1123" t="s">
        <v>23</v>
      </c>
      <c r="AD1123">
        <v>0</v>
      </c>
      <c r="AE1123">
        <v>0</v>
      </c>
    </row>
    <row r="1124" spans="1:31">
      <c r="A1124" t="s">
        <v>1648</v>
      </c>
      <c r="B1124" s="93">
        <v>45030</v>
      </c>
      <c r="C1124" s="93">
        <v>45030</v>
      </c>
      <c r="D1124">
        <v>-750</v>
      </c>
      <c r="E1124">
        <v>-750</v>
      </c>
      <c r="F1124" t="s">
        <v>52</v>
      </c>
      <c r="G1124">
        <v>1</v>
      </c>
      <c r="H1124">
        <v>-750</v>
      </c>
      <c r="I1124">
        <v>-750</v>
      </c>
      <c r="J1124">
        <v>1</v>
      </c>
      <c r="L1124" t="s">
        <v>166</v>
      </c>
      <c r="M1124" t="s">
        <v>370</v>
      </c>
      <c r="N1124">
        <v>100</v>
      </c>
      <c r="O1124" t="s">
        <v>171</v>
      </c>
      <c r="P1124" t="s">
        <v>370</v>
      </c>
      <c r="R1124" t="s">
        <v>1649</v>
      </c>
      <c r="T1124" t="s">
        <v>1128</v>
      </c>
      <c r="U1124" t="s">
        <v>287</v>
      </c>
      <c r="V1124" t="s">
        <v>372</v>
      </c>
      <c r="W1124" t="s">
        <v>288</v>
      </c>
      <c r="X1124" t="s">
        <v>289</v>
      </c>
      <c r="Y1124" t="s">
        <v>290</v>
      </c>
      <c r="Z1124" t="s">
        <v>290</v>
      </c>
      <c r="AA1124" t="s">
        <v>26</v>
      </c>
      <c r="AD1124">
        <v>0</v>
      </c>
      <c r="AE1124">
        <v>0</v>
      </c>
    </row>
    <row r="1125" spans="1:31">
      <c r="A1125" t="s">
        <v>1650</v>
      </c>
      <c r="B1125" s="93">
        <v>45030</v>
      </c>
      <c r="C1125" s="93">
        <v>45030</v>
      </c>
      <c r="D1125">
        <v>-244.48</v>
      </c>
      <c r="E1125">
        <v>-244.48</v>
      </c>
      <c r="F1125" t="s">
        <v>52</v>
      </c>
      <c r="G1125">
        <v>1</v>
      </c>
      <c r="H1125">
        <v>-244.48</v>
      </c>
      <c r="I1125">
        <v>-244.48</v>
      </c>
      <c r="J1125">
        <v>1</v>
      </c>
      <c r="L1125" t="s">
        <v>166</v>
      </c>
      <c r="M1125" t="s">
        <v>384</v>
      </c>
      <c r="N1125">
        <v>100</v>
      </c>
      <c r="O1125" t="s">
        <v>175</v>
      </c>
      <c r="P1125" t="s">
        <v>384</v>
      </c>
      <c r="R1125" t="s">
        <v>385</v>
      </c>
      <c r="T1125" t="s">
        <v>1128</v>
      </c>
      <c r="V1125" t="s">
        <v>386</v>
      </c>
      <c r="W1125" t="s">
        <v>178</v>
      </c>
      <c r="X1125" t="s">
        <v>179</v>
      </c>
      <c r="Y1125" t="s">
        <v>180</v>
      </c>
      <c r="Z1125" t="s">
        <v>180</v>
      </c>
      <c r="AA1125" t="s">
        <v>20</v>
      </c>
      <c r="AD1125">
        <v>0</v>
      </c>
      <c r="AE1125">
        <v>0</v>
      </c>
    </row>
    <row r="1126" spans="1:31">
      <c r="A1126" t="s">
        <v>1651</v>
      </c>
      <c r="B1126" s="93">
        <v>45030</v>
      </c>
      <c r="C1126" s="93">
        <v>45030</v>
      </c>
      <c r="D1126">
        <v>-698.52</v>
      </c>
      <c r="E1126">
        <v>-698.52</v>
      </c>
      <c r="F1126" t="s">
        <v>52</v>
      </c>
      <c r="G1126">
        <v>1</v>
      </c>
      <c r="H1126">
        <v>-698.52</v>
      </c>
      <c r="I1126">
        <v>-698.52</v>
      </c>
      <c r="J1126">
        <v>1</v>
      </c>
      <c r="L1126" t="s">
        <v>166</v>
      </c>
      <c r="M1126" t="s">
        <v>381</v>
      </c>
      <c r="N1126">
        <v>100</v>
      </c>
      <c r="O1126" t="s">
        <v>171</v>
      </c>
      <c r="P1126" t="s">
        <v>381</v>
      </c>
      <c r="R1126" t="s">
        <v>382</v>
      </c>
      <c r="T1126" t="s">
        <v>1363</v>
      </c>
      <c r="V1126" t="s">
        <v>382</v>
      </c>
      <c r="W1126" t="s">
        <v>31</v>
      </c>
      <c r="X1126" t="s">
        <v>168</v>
      </c>
      <c r="Y1126" t="s">
        <v>168</v>
      </c>
      <c r="Z1126" t="s">
        <v>168</v>
      </c>
      <c r="AA1126" t="s">
        <v>31</v>
      </c>
      <c r="AD1126">
        <v>0</v>
      </c>
      <c r="AE1126">
        <v>0</v>
      </c>
    </row>
    <row r="1127" spans="1:31">
      <c r="A1127" t="s">
        <v>1652</v>
      </c>
      <c r="B1127" s="93">
        <v>45030</v>
      </c>
      <c r="C1127" s="93">
        <v>45030</v>
      </c>
      <c r="D1127">
        <v>-163.54</v>
      </c>
      <c r="E1127">
        <v>-163.54</v>
      </c>
      <c r="F1127" t="s">
        <v>52</v>
      </c>
      <c r="G1127">
        <v>1</v>
      </c>
      <c r="H1127">
        <v>-163.54</v>
      </c>
      <c r="I1127">
        <v>-163.54</v>
      </c>
      <c r="J1127">
        <v>1</v>
      </c>
      <c r="L1127" t="s">
        <v>166</v>
      </c>
      <c r="M1127" t="s">
        <v>166</v>
      </c>
      <c r="N1127">
        <v>100</v>
      </c>
      <c r="O1127" t="s">
        <v>186</v>
      </c>
      <c r="P1127" t="s">
        <v>166</v>
      </c>
      <c r="R1127" t="s">
        <v>1653</v>
      </c>
      <c r="T1127" t="s">
        <v>1363</v>
      </c>
      <c r="V1127" t="s">
        <v>1653</v>
      </c>
      <c r="W1127" t="s">
        <v>31</v>
      </c>
      <c r="X1127" t="s">
        <v>168</v>
      </c>
      <c r="Y1127" t="s">
        <v>168</v>
      </c>
      <c r="Z1127" t="s">
        <v>168</v>
      </c>
      <c r="AA1127" t="s">
        <v>31</v>
      </c>
      <c r="AD1127">
        <v>0</v>
      </c>
      <c r="AE1127">
        <v>0</v>
      </c>
    </row>
    <row r="1128" spans="1:31">
      <c r="A1128" t="s">
        <v>1654</v>
      </c>
      <c r="B1128" s="93">
        <v>45030</v>
      </c>
      <c r="C1128" s="93">
        <v>45030</v>
      </c>
      <c r="D1128">
        <v>-37.58</v>
      </c>
      <c r="E1128">
        <v>-37.58</v>
      </c>
      <c r="F1128" t="s">
        <v>52</v>
      </c>
      <c r="G1128">
        <v>1</v>
      </c>
      <c r="H1128">
        <v>-37.58</v>
      </c>
      <c r="I1128">
        <v>-37.58</v>
      </c>
      <c r="J1128">
        <v>1</v>
      </c>
      <c r="L1128" t="s">
        <v>166</v>
      </c>
      <c r="M1128" t="s">
        <v>345</v>
      </c>
      <c r="N1128">
        <v>100</v>
      </c>
      <c r="O1128" t="s">
        <v>186</v>
      </c>
      <c r="P1128" t="s">
        <v>345</v>
      </c>
      <c r="R1128" t="s">
        <v>1655</v>
      </c>
      <c r="T1128" t="s">
        <v>1363</v>
      </c>
      <c r="V1128" t="s">
        <v>1408</v>
      </c>
      <c r="W1128" t="s">
        <v>1409</v>
      </c>
      <c r="X1128" t="s">
        <v>349</v>
      </c>
      <c r="Y1128" t="s">
        <v>349</v>
      </c>
      <c r="Z1128" t="s">
        <v>349</v>
      </c>
      <c r="AA1128" t="s">
        <v>21</v>
      </c>
      <c r="AD1128">
        <v>0</v>
      </c>
      <c r="AE1128">
        <v>0</v>
      </c>
    </row>
    <row r="1129" spans="1:31">
      <c r="A1129" t="s">
        <v>1656</v>
      </c>
      <c r="B1129" s="93">
        <v>45030</v>
      </c>
      <c r="C1129" s="93">
        <v>45030</v>
      </c>
      <c r="D1129">
        <v>-3000</v>
      </c>
      <c r="E1129">
        <v>-3000</v>
      </c>
      <c r="F1129" t="s">
        <v>52</v>
      </c>
      <c r="G1129">
        <v>1</v>
      </c>
      <c r="H1129">
        <v>-3000</v>
      </c>
      <c r="I1129">
        <v>-3000</v>
      </c>
      <c r="J1129">
        <v>1</v>
      </c>
      <c r="L1129" t="s">
        <v>166</v>
      </c>
      <c r="M1129" t="s">
        <v>166</v>
      </c>
      <c r="N1129">
        <v>100</v>
      </c>
      <c r="O1129" t="s">
        <v>215</v>
      </c>
      <c r="P1129" t="s">
        <v>166</v>
      </c>
      <c r="R1129" t="s">
        <v>1346</v>
      </c>
      <c r="T1129" t="s">
        <v>1128</v>
      </c>
      <c r="V1129" t="s">
        <v>1347</v>
      </c>
      <c r="W1129" t="s">
        <v>1347</v>
      </c>
      <c r="X1129" t="s">
        <v>277</v>
      </c>
      <c r="Y1129" t="s">
        <v>180</v>
      </c>
      <c r="Z1129" t="s">
        <v>180</v>
      </c>
      <c r="AA1129" t="s">
        <v>25</v>
      </c>
      <c r="AD1129">
        <v>0</v>
      </c>
      <c r="AE1129">
        <v>0</v>
      </c>
    </row>
    <row r="1130" spans="1:31">
      <c r="A1130" t="s">
        <v>1657</v>
      </c>
      <c r="B1130" s="93">
        <v>45030</v>
      </c>
      <c r="C1130" s="93">
        <v>45030</v>
      </c>
      <c r="D1130">
        <v>-3000</v>
      </c>
      <c r="E1130">
        <v>-3000</v>
      </c>
      <c r="F1130" t="s">
        <v>52</v>
      </c>
      <c r="G1130">
        <v>1</v>
      </c>
      <c r="H1130">
        <v>-3000</v>
      </c>
      <c r="I1130">
        <v>-3000</v>
      </c>
      <c r="J1130">
        <v>1</v>
      </c>
      <c r="L1130" t="s">
        <v>166</v>
      </c>
      <c r="M1130" t="s">
        <v>166</v>
      </c>
      <c r="N1130">
        <v>100</v>
      </c>
      <c r="O1130" t="s">
        <v>215</v>
      </c>
      <c r="P1130" t="s">
        <v>166</v>
      </c>
      <c r="R1130" t="s">
        <v>1346</v>
      </c>
      <c r="T1130" t="s">
        <v>58</v>
      </c>
      <c r="V1130" t="s">
        <v>1347</v>
      </c>
      <c r="W1130" t="s">
        <v>1347</v>
      </c>
      <c r="X1130" t="s">
        <v>277</v>
      </c>
      <c r="Y1130" t="s">
        <v>180</v>
      </c>
      <c r="Z1130" t="s">
        <v>180</v>
      </c>
      <c r="AA1130" t="s">
        <v>25</v>
      </c>
      <c r="AD1130">
        <v>0</v>
      </c>
      <c r="AE1130">
        <v>0</v>
      </c>
    </row>
    <row r="1131" spans="1:31">
      <c r="A1131" t="s">
        <v>1658</v>
      </c>
      <c r="B1131" s="93">
        <v>45029</v>
      </c>
      <c r="C1131" s="93">
        <v>45029</v>
      </c>
      <c r="D1131">
        <v>2280000</v>
      </c>
      <c r="E1131">
        <v>2280000</v>
      </c>
      <c r="F1131" t="s">
        <v>52</v>
      </c>
      <c r="G1131">
        <v>1</v>
      </c>
      <c r="H1131">
        <v>2280000</v>
      </c>
      <c r="I1131">
        <v>2280000</v>
      </c>
      <c r="J1131">
        <v>1</v>
      </c>
      <c r="L1131" t="s">
        <v>166</v>
      </c>
      <c r="M1131" t="s">
        <v>53</v>
      </c>
      <c r="N1131">
        <v>100</v>
      </c>
      <c r="P1131" t="s">
        <v>166</v>
      </c>
      <c r="R1131" t="s">
        <v>1346</v>
      </c>
      <c r="T1131" t="s">
        <v>53</v>
      </c>
      <c r="V1131" t="s">
        <v>1347</v>
      </c>
      <c r="W1131" t="s">
        <v>1347</v>
      </c>
      <c r="X1131" t="s">
        <v>277</v>
      </c>
      <c r="Y1131" t="s">
        <v>180</v>
      </c>
      <c r="Z1131" t="s">
        <v>180</v>
      </c>
      <c r="AA1131" t="s">
        <v>25</v>
      </c>
      <c r="AD1131">
        <v>0</v>
      </c>
      <c r="AE1131">
        <v>0</v>
      </c>
    </row>
    <row r="1132" spans="1:31">
      <c r="A1132" t="s">
        <v>1659</v>
      </c>
      <c r="B1132" s="93">
        <v>45029</v>
      </c>
      <c r="C1132" s="93">
        <v>45029</v>
      </c>
      <c r="D1132">
        <v>2280142.29</v>
      </c>
      <c r="E1132">
        <v>2280142.29</v>
      </c>
      <c r="F1132" t="s">
        <v>52</v>
      </c>
      <c r="G1132">
        <v>1</v>
      </c>
      <c r="H1132">
        <v>2280142.29</v>
      </c>
      <c r="I1132">
        <v>2280142.29</v>
      </c>
      <c r="J1132">
        <v>1</v>
      </c>
      <c r="L1132" t="s">
        <v>166</v>
      </c>
      <c r="M1132" t="s">
        <v>56</v>
      </c>
      <c r="N1132">
        <v>100</v>
      </c>
      <c r="P1132" t="s">
        <v>166</v>
      </c>
      <c r="R1132" t="s">
        <v>1346</v>
      </c>
      <c r="T1132" t="s">
        <v>56</v>
      </c>
      <c r="V1132" t="s">
        <v>1347</v>
      </c>
      <c r="W1132" t="s">
        <v>1347</v>
      </c>
      <c r="X1132" t="s">
        <v>277</v>
      </c>
      <c r="Y1132" t="s">
        <v>180</v>
      </c>
      <c r="Z1132" t="s">
        <v>180</v>
      </c>
      <c r="AA1132" t="s">
        <v>25</v>
      </c>
      <c r="AD1132">
        <v>0</v>
      </c>
      <c r="AE1132">
        <v>0</v>
      </c>
    </row>
    <row r="1133" spans="1:31">
      <c r="A1133" t="s">
        <v>1660</v>
      </c>
      <c r="B1133" s="93">
        <v>45029</v>
      </c>
      <c r="C1133" s="93">
        <v>45029</v>
      </c>
      <c r="D1133">
        <v>-491.68</v>
      </c>
      <c r="E1133">
        <v>-491.68</v>
      </c>
      <c r="F1133" t="s">
        <v>52</v>
      </c>
      <c r="G1133">
        <v>1</v>
      </c>
      <c r="H1133">
        <v>-491.68</v>
      </c>
      <c r="I1133">
        <v>-491.68</v>
      </c>
      <c r="J1133">
        <v>1</v>
      </c>
      <c r="L1133" t="s">
        <v>166</v>
      </c>
      <c r="M1133" t="s">
        <v>395</v>
      </c>
      <c r="N1133">
        <v>100</v>
      </c>
      <c r="O1133" t="s">
        <v>186</v>
      </c>
      <c r="P1133" t="s">
        <v>395</v>
      </c>
      <c r="R1133" t="s">
        <v>396</v>
      </c>
      <c r="T1133" t="s">
        <v>1363</v>
      </c>
      <c r="V1133" t="s">
        <v>396</v>
      </c>
      <c r="W1133" t="s">
        <v>397</v>
      </c>
      <c r="X1133" t="s">
        <v>168</v>
      </c>
      <c r="Y1133" t="s">
        <v>168</v>
      </c>
      <c r="Z1133" t="s">
        <v>168</v>
      </c>
      <c r="AA1133" t="s">
        <v>31</v>
      </c>
      <c r="AD1133">
        <v>0</v>
      </c>
      <c r="AE1133">
        <v>0</v>
      </c>
    </row>
    <row r="1134" spans="1:31">
      <c r="A1134" t="s">
        <v>1661</v>
      </c>
      <c r="B1134" s="93">
        <v>45029</v>
      </c>
      <c r="C1134" s="93">
        <v>45029</v>
      </c>
      <c r="D1134">
        <v>-36.68</v>
      </c>
      <c r="E1134">
        <v>-36.68</v>
      </c>
      <c r="F1134" t="s">
        <v>52</v>
      </c>
      <c r="G1134">
        <v>1</v>
      </c>
      <c r="H1134">
        <v>-36.68</v>
      </c>
      <c r="I1134">
        <v>-36.68</v>
      </c>
      <c r="J1134">
        <v>1</v>
      </c>
      <c r="L1134" t="s">
        <v>166</v>
      </c>
      <c r="M1134" t="s">
        <v>1662</v>
      </c>
      <c r="N1134">
        <v>100</v>
      </c>
      <c r="P1134" t="s">
        <v>1662</v>
      </c>
      <c r="R1134" t="s">
        <v>1530</v>
      </c>
      <c r="T1134" t="s">
        <v>1363</v>
      </c>
      <c r="V1134" t="s">
        <v>1353</v>
      </c>
      <c r="W1134" t="s">
        <v>1353</v>
      </c>
      <c r="X1134" t="s">
        <v>179</v>
      </c>
      <c r="Y1134" t="s">
        <v>180</v>
      </c>
      <c r="Z1134" t="s">
        <v>180</v>
      </c>
      <c r="AA1134" t="s">
        <v>25</v>
      </c>
      <c r="AD1134">
        <v>0</v>
      </c>
      <c r="AE1134">
        <v>0</v>
      </c>
    </row>
    <row r="1135" spans="1:31">
      <c r="A1135" t="s">
        <v>1663</v>
      </c>
      <c r="B1135" s="93">
        <v>45029</v>
      </c>
      <c r="C1135" s="93">
        <v>45029</v>
      </c>
      <c r="D1135">
        <v>-57.35</v>
      </c>
      <c r="E1135">
        <v>-57.35</v>
      </c>
      <c r="F1135" t="s">
        <v>52</v>
      </c>
      <c r="G1135">
        <v>1</v>
      </c>
      <c r="H1135">
        <v>-57.35</v>
      </c>
      <c r="I1135">
        <v>-57.35</v>
      </c>
      <c r="J1135">
        <v>1</v>
      </c>
      <c r="L1135" t="s">
        <v>166</v>
      </c>
      <c r="M1135" t="s">
        <v>1662</v>
      </c>
      <c r="N1135">
        <v>100</v>
      </c>
      <c r="P1135" t="s">
        <v>1662</v>
      </c>
      <c r="R1135" t="s">
        <v>1664</v>
      </c>
      <c r="T1135" t="s">
        <v>1363</v>
      </c>
      <c r="V1135" t="s">
        <v>1353</v>
      </c>
      <c r="W1135" t="s">
        <v>1353</v>
      </c>
      <c r="X1135" t="s">
        <v>179</v>
      </c>
      <c r="Y1135" t="s">
        <v>180</v>
      </c>
      <c r="Z1135" t="s">
        <v>180</v>
      </c>
      <c r="AA1135" t="s">
        <v>25</v>
      </c>
      <c r="AD1135">
        <v>0</v>
      </c>
      <c r="AE1135">
        <v>0</v>
      </c>
    </row>
    <row r="1136" spans="1:31">
      <c r="A1136" t="s">
        <v>1665</v>
      </c>
      <c r="B1136" s="93">
        <v>45029</v>
      </c>
      <c r="C1136" s="93">
        <v>45029</v>
      </c>
      <c r="D1136">
        <v>-720</v>
      </c>
      <c r="E1136">
        <v>-720</v>
      </c>
      <c r="F1136" t="s">
        <v>52</v>
      </c>
      <c r="G1136">
        <v>1</v>
      </c>
      <c r="H1136">
        <v>-720</v>
      </c>
      <c r="I1136">
        <v>-720</v>
      </c>
      <c r="J1136">
        <v>1</v>
      </c>
      <c r="L1136" t="s">
        <v>166</v>
      </c>
      <c r="M1136" t="s">
        <v>345</v>
      </c>
      <c r="N1136">
        <v>100</v>
      </c>
      <c r="O1136" t="s">
        <v>175</v>
      </c>
      <c r="P1136" t="s">
        <v>345</v>
      </c>
      <c r="R1136" t="s">
        <v>1666</v>
      </c>
      <c r="T1136" t="s">
        <v>1128</v>
      </c>
      <c r="V1136" t="s">
        <v>1667</v>
      </c>
      <c r="W1136" t="s">
        <v>282</v>
      </c>
      <c r="X1136" t="s">
        <v>283</v>
      </c>
      <c r="Y1136" t="s">
        <v>268</v>
      </c>
      <c r="Z1136" t="s">
        <v>268</v>
      </c>
      <c r="AA1136" t="s">
        <v>23</v>
      </c>
      <c r="AD1136">
        <v>0</v>
      </c>
      <c r="AE1136">
        <v>0</v>
      </c>
    </row>
    <row r="1137" spans="1:31">
      <c r="A1137" t="s">
        <v>1668</v>
      </c>
      <c r="B1137" s="93">
        <v>45029</v>
      </c>
      <c r="C1137" s="93">
        <v>45029</v>
      </c>
      <c r="D1137">
        <v>-122.42</v>
      </c>
      <c r="E1137">
        <v>-122.42</v>
      </c>
      <c r="F1137" t="s">
        <v>52</v>
      </c>
      <c r="G1137">
        <v>1</v>
      </c>
      <c r="H1137">
        <v>-122.42</v>
      </c>
      <c r="I1137">
        <v>-122.42</v>
      </c>
      <c r="J1137">
        <v>1</v>
      </c>
      <c r="L1137" t="s">
        <v>166</v>
      </c>
      <c r="M1137" t="s">
        <v>1662</v>
      </c>
      <c r="N1137">
        <v>100</v>
      </c>
      <c r="P1137" t="s">
        <v>1662</v>
      </c>
      <c r="R1137" t="s">
        <v>1530</v>
      </c>
      <c r="T1137" t="s">
        <v>1363</v>
      </c>
      <c r="V1137" t="s">
        <v>1353</v>
      </c>
      <c r="W1137" t="s">
        <v>1353</v>
      </c>
      <c r="X1137" t="s">
        <v>179</v>
      </c>
      <c r="Y1137" t="s">
        <v>180</v>
      </c>
      <c r="Z1137" t="s">
        <v>180</v>
      </c>
      <c r="AA1137" t="s">
        <v>25</v>
      </c>
      <c r="AD1137">
        <v>0</v>
      </c>
      <c r="AE1137">
        <v>0</v>
      </c>
    </row>
    <row r="1138" spans="1:31">
      <c r="A1138" t="s">
        <v>1669</v>
      </c>
      <c r="B1138" s="93">
        <v>45029</v>
      </c>
      <c r="C1138" s="93">
        <v>45029</v>
      </c>
      <c r="D1138">
        <v>-720</v>
      </c>
      <c r="E1138">
        <v>-720</v>
      </c>
      <c r="F1138" t="s">
        <v>52</v>
      </c>
      <c r="G1138">
        <v>1</v>
      </c>
      <c r="H1138">
        <v>-720</v>
      </c>
      <c r="I1138">
        <v>-720</v>
      </c>
      <c r="J1138">
        <v>1</v>
      </c>
      <c r="L1138" t="s">
        <v>166</v>
      </c>
      <c r="M1138" t="s">
        <v>345</v>
      </c>
      <c r="N1138">
        <v>100</v>
      </c>
      <c r="O1138" t="s">
        <v>175</v>
      </c>
      <c r="P1138" t="s">
        <v>345</v>
      </c>
      <c r="R1138" t="s">
        <v>1670</v>
      </c>
      <c r="T1138" t="s">
        <v>1128</v>
      </c>
      <c r="V1138" t="s">
        <v>1667</v>
      </c>
      <c r="W1138" t="s">
        <v>282</v>
      </c>
      <c r="X1138" t="s">
        <v>283</v>
      </c>
      <c r="Y1138" t="s">
        <v>268</v>
      </c>
      <c r="Z1138" t="s">
        <v>268</v>
      </c>
      <c r="AA1138" t="s">
        <v>23</v>
      </c>
      <c r="AD1138">
        <v>0</v>
      </c>
      <c r="AE1138">
        <v>0</v>
      </c>
    </row>
    <row r="1139" spans="1:31">
      <c r="A1139" t="s">
        <v>1671</v>
      </c>
      <c r="B1139" s="93">
        <v>45029</v>
      </c>
      <c r="C1139" s="93">
        <v>45029</v>
      </c>
      <c r="D1139">
        <v>-13.29</v>
      </c>
      <c r="E1139">
        <v>-13.29</v>
      </c>
      <c r="F1139" t="s">
        <v>52</v>
      </c>
      <c r="G1139">
        <v>1</v>
      </c>
      <c r="H1139">
        <v>-13.29</v>
      </c>
      <c r="I1139">
        <v>-13.29</v>
      </c>
      <c r="J1139">
        <v>1</v>
      </c>
      <c r="L1139" t="s">
        <v>166</v>
      </c>
      <c r="M1139" t="s">
        <v>388</v>
      </c>
      <c r="N1139">
        <v>100</v>
      </c>
      <c r="O1139" t="s">
        <v>171</v>
      </c>
      <c r="P1139" t="s">
        <v>388</v>
      </c>
      <c r="R1139" t="s">
        <v>1672</v>
      </c>
      <c r="T1139" t="s">
        <v>59</v>
      </c>
      <c r="V1139" t="s">
        <v>390</v>
      </c>
      <c r="W1139" t="s">
        <v>31</v>
      </c>
      <c r="X1139" t="s">
        <v>168</v>
      </c>
      <c r="Y1139" t="s">
        <v>168</v>
      </c>
      <c r="Z1139" t="s">
        <v>168</v>
      </c>
      <c r="AA1139" t="s">
        <v>31</v>
      </c>
      <c r="AD1139">
        <v>0</v>
      </c>
      <c r="AE1139">
        <v>0</v>
      </c>
    </row>
    <row r="1140" spans="1:31">
      <c r="A1140" t="s">
        <v>1673</v>
      </c>
      <c r="B1140" s="93">
        <v>45029</v>
      </c>
      <c r="C1140" s="93">
        <v>45029</v>
      </c>
      <c r="D1140">
        <v>-26.45</v>
      </c>
      <c r="E1140">
        <v>-26.45</v>
      </c>
      <c r="F1140" t="s">
        <v>52</v>
      </c>
      <c r="G1140">
        <v>1</v>
      </c>
      <c r="H1140">
        <v>-26.45</v>
      </c>
      <c r="I1140">
        <v>-26.45</v>
      </c>
      <c r="J1140">
        <v>1</v>
      </c>
      <c r="L1140" t="s">
        <v>166</v>
      </c>
      <c r="N1140">
        <v>100</v>
      </c>
      <c r="O1140" t="s">
        <v>175</v>
      </c>
      <c r="R1140" t="s">
        <v>1674</v>
      </c>
      <c r="T1140" t="s">
        <v>1363</v>
      </c>
      <c r="V1140" t="s">
        <v>1408</v>
      </c>
      <c r="W1140" t="s">
        <v>1409</v>
      </c>
      <c r="X1140" t="s">
        <v>349</v>
      </c>
      <c r="Y1140" t="s">
        <v>349</v>
      </c>
      <c r="Z1140" t="s">
        <v>349</v>
      </c>
      <c r="AA1140" t="s">
        <v>21</v>
      </c>
      <c r="AD1140">
        <v>0</v>
      </c>
      <c r="AE1140">
        <v>0</v>
      </c>
    </row>
    <row r="1141" spans="1:31">
      <c r="A1141" t="s">
        <v>1675</v>
      </c>
      <c r="B1141" s="93">
        <v>45029</v>
      </c>
      <c r="C1141" s="93">
        <v>45029</v>
      </c>
      <c r="D1141">
        <v>-2280142.29</v>
      </c>
      <c r="E1141">
        <v>-2280142.29</v>
      </c>
      <c r="F1141" t="s">
        <v>52</v>
      </c>
      <c r="G1141">
        <v>1</v>
      </c>
      <c r="H1141">
        <v>-2280142.29</v>
      </c>
      <c r="I1141">
        <v>-2280142.29</v>
      </c>
      <c r="J1141">
        <v>1</v>
      </c>
      <c r="L1141" t="s">
        <v>166</v>
      </c>
      <c r="M1141" t="s">
        <v>166</v>
      </c>
      <c r="N1141">
        <v>100</v>
      </c>
      <c r="O1141" t="s">
        <v>215</v>
      </c>
      <c r="P1141" t="s">
        <v>166</v>
      </c>
      <c r="R1141" t="s">
        <v>1346</v>
      </c>
      <c r="T1141" t="s">
        <v>1402</v>
      </c>
      <c r="V1141" t="s">
        <v>1347</v>
      </c>
      <c r="W1141" t="s">
        <v>1347</v>
      </c>
      <c r="X1141" t="s">
        <v>277</v>
      </c>
      <c r="Y1141" t="s">
        <v>180</v>
      </c>
      <c r="Z1141" t="s">
        <v>180</v>
      </c>
      <c r="AA1141" t="s">
        <v>25</v>
      </c>
      <c r="AD1141">
        <v>0</v>
      </c>
      <c r="AE1141">
        <v>0</v>
      </c>
    </row>
    <row r="1142" spans="1:31">
      <c r="A1142" t="s">
        <v>1676</v>
      </c>
      <c r="B1142" s="93">
        <v>45029</v>
      </c>
      <c r="C1142" s="93">
        <v>45029</v>
      </c>
      <c r="D1142">
        <v>-2280000</v>
      </c>
      <c r="E1142">
        <v>-2280000</v>
      </c>
      <c r="F1142" t="s">
        <v>52</v>
      </c>
      <c r="G1142">
        <v>1</v>
      </c>
      <c r="H1142">
        <v>-2280000</v>
      </c>
      <c r="I1142">
        <v>-2280000</v>
      </c>
      <c r="J1142">
        <v>1</v>
      </c>
      <c r="L1142" t="s">
        <v>166</v>
      </c>
      <c r="M1142" t="s">
        <v>166</v>
      </c>
      <c r="N1142">
        <v>100</v>
      </c>
      <c r="O1142" t="s">
        <v>215</v>
      </c>
      <c r="P1142" t="s">
        <v>166</v>
      </c>
      <c r="R1142" t="s">
        <v>1346</v>
      </c>
      <c r="T1142" t="s">
        <v>56</v>
      </c>
      <c r="V1142" t="s">
        <v>1347</v>
      </c>
      <c r="W1142" t="s">
        <v>1347</v>
      </c>
      <c r="X1142" t="s">
        <v>277</v>
      </c>
      <c r="Y1142" t="s">
        <v>180</v>
      </c>
      <c r="Z1142" t="s">
        <v>180</v>
      </c>
      <c r="AA1142" t="s">
        <v>25</v>
      </c>
      <c r="AD1142">
        <v>0</v>
      </c>
      <c r="AE1142">
        <v>0</v>
      </c>
    </row>
    <row r="1143" spans="1:31">
      <c r="A1143" t="s">
        <v>1677</v>
      </c>
      <c r="B1143" s="93">
        <v>45028</v>
      </c>
      <c r="C1143" s="93">
        <v>45028</v>
      </c>
      <c r="D1143">
        <v>14.48</v>
      </c>
      <c r="E1143">
        <v>14.48</v>
      </c>
      <c r="F1143" t="s">
        <v>52</v>
      </c>
      <c r="G1143">
        <v>1</v>
      </c>
      <c r="H1143">
        <v>14.48</v>
      </c>
      <c r="I1143">
        <v>14.48</v>
      </c>
      <c r="J1143">
        <v>1</v>
      </c>
      <c r="L1143" t="s">
        <v>166</v>
      </c>
      <c r="M1143" t="s">
        <v>1363</v>
      </c>
      <c r="N1143">
        <v>100</v>
      </c>
      <c r="P1143" t="s">
        <v>166</v>
      </c>
      <c r="R1143" t="s">
        <v>1346</v>
      </c>
      <c r="T1143" t="s">
        <v>1363</v>
      </c>
      <c r="V1143" t="s">
        <v>1347</v>
      </c>
      <c r="W1143" t="s">
        <v>1347</v>
      </c>
      <c r="X1143" t="s">
        <v>277</v>
      </c>
      <c r="Y1143" t="s">
        <v>180</v>
      </c>
      <c r="Z1143" t="s">
        <v>180</v>
      </c>
      <c r="AA1143" t="s">
        <v>25</v>
      </c>
      <c r="AD1143">
        <v>0</v>
      </c>
      <c r="AE1143">
        <v>0</v>
      </c>
    </row>
    <row r="1144" spans="1:31">
      <c r="A1144" t="s">
        <v>1678</v>
      </c>
      <c r="B1144" s="93">
        <v>45028</v>
      </c>
      <c r="C1144" s="93">
        <v>45028</v>
      </c>
      <c r="D1144">
        <v>-185.8</v>
      </c>
      <c r="E1144">
        <v>-185.8</v>
      </c>
      <c r="F1144" t="s">
        <v>52</v>
      </c>
      <c r="G1144">
        <v>1</v>
      </c>
      <c r="H1144">
        <v>-185.8</v>
      </c>
      <c r="I1144">
        <v>-185.8</v>
      </c>
      <c r="J1144">
        <v>1</v>
      </c>
      <c r="L1144" t="s">
        <v>166</v>
      </c>
      <c r="M1144" t="s">
        <v>1679</v>
      </c>
      <c r="N1144">
        <v>100</v>
      </c>
      <c r="P1144" t="s">
        <v>1679</v>
      </c>
      <c r="R1144" t="s">
        <v>1680</v>
      </c>
      <c r="T1144" t="s">
        <v>1363</v>
      </c>
      <c r="V1144" t="s">
        <v>1353</v>
      </c>
      <c r="W1144" t="s">
        <v>1353</v>
      </c>
      <c r="X1144" t="s">
        <v>179</v>
      </c>
      <c r="Y1144" t="s">
        <v>180</v>
      </c>
      <c r="Z1144" t="s">
        <v>180</v>
      </c>
      <c r="AA1144" t="s">
        <v>25</v>
      </c>
      <c r="AD1144">
        <v>0</v>
      </c>
      <c r="AE1144">
        <v>0</v>
      </c>
    </row>
    <row r="1145" spans="1:31">
      <c r="A1145" t="s">
        <v>1681</v>
      </c>
      <c r="B1145" s="93">
        <v>45028</v>
      </c>
      <c r="C1145" s="93">
        <v>45028</v>
      </c>
      <c r="D1145">
        <v>-3599</v>
      </c>
      <c r="E1145">
        <v>-3599</v>
      </c>
      <c r="F1145" t="s">
        <v>52</v>
      </c>
      <c r="G1145">
        <v>1</v>
      </c>
      <c r="H1145">
        <v>-3599</v>
      </c>
      <c r="I1145">
        <v>-3599</v>
      </c>
      <c r="J1145">
        <v>1</v>
      </c>
      <c r="L1145" t="s">
        <v>166</v>
      </c>
      <c r="M1145" t="s">
        <v>1350</v>
      </c>
      <c r="N1145">
        <v>100</v>
      </c>
      <c r="P1145" t="s">
        <v>1350</v>
      </c>
      <c r="R1145" t="s">
        <v>1682</v>
      </c>
      <c r="T1145" t="s">
        <v>1128</v>
      </c>
      <c r="V1145" t="s">
        <v>1352</v>
      </c>
      <c r="W1145" t="s">
        <v>1353</v>
      </c>
      <c r="X1145" t="s">
        <v>179</v>
      </c>
      <c r="Y1145" t="s">
        <v>180</v>
      </c>
      <c r="Z1145" t="s">
        <v>180</v>
      </c>
      <c r="AA1145" t="s">
        <v>25</v>
      </c>
      <c r="AD1145">
        <v>0</v>
      </c>
      <c r="AE1145">
        <v>0</v>
      </c>
    </row>
    <row r="1146" spans="1:31">
      <c r="A1146" t="s">
        <v>1683</v>
      </c>
      <c r="B1146" s="93">
        <v>45028</v>
      </c>
      <c r="C1146" s="93">
        <v>45028</v>
      </c>
      <c r="D1146">
        <v>-27.57</v>
      </c>
      <c r="E1146">
        <v>-27.57</v>
      </c>
      <c r="F1146" t="s">
        <v>52</v>
      </c>
      <c r="G1146">
        <v>1</v>
      </c>
      <c r="H1146">
        <v>-27.57</v>
      </c>
      <c r="I1146">
        <v>-27.57</v>
      </c>
      <c r="J1146">
        <v>1</v>
      </c>
      <c r="L1146" t="s">
        <v>166</v>
      </c>
      <c r="M1146" t="s">
        <v>345</v>
      </c>
      <c r="N1146">
        <v>100</v>
      </c>
      <c r="O1146" t="s">
        <v>175</v>
      </c>
      <c r="P1146" t="s">
        <v>345</v>
      </c>
      <c r="R1146" t="s">
        <v>1684</v>
      </c>
      <c r="T1146" t="s">
        <v>1363</v>
      </c>
      <c r="V1146" t="s">
        <v>1408</v>
      </c>
      <c r="W1146" t="s">
        <v>1409</v>
      </c>
      <c r="X1146" t="s">
        <v>349</v>
      </c>
      <c r="Y1146" t="s">
        <v>349</v>
      </c>
      <c r="Z1146" t="s">
        <v>349</v>
      </c>
      <c r="AA1146" t="s">
        <v>21</v>
      </c>
      <c r="AD1146">
        <v>0</v>
      </c>
      <c r="AE1146">
        <v>0</v>
      </c>
    </row>
    <row r="1147" spans="1:31">
      <c r="A1147" t="s">
        <v>1685</v>
      </c>
      <c r="B1147" s="93">
        <v>45028</v>
      </c>
      <c r="C1147" s="93">
        <v>45028</v>
      </c>
      <c r="D1147">
        <v>-151.53</v>
      </c>
      <c r="E1147">
        <v>-151.53</v>
      </c>
      <c r="F1147" t="s">
        <v>52</v>
      </c>
      <c r="G1147">
        <v>1</v>
      </c>
      <c r="H1147">
        <v>-151.53</v>
      </c>
      <c r="I1147">
        <v>-151.53</v>
      </c>
      <c r="J1147">
        <v>1</v>
      </c>
      <c r="L1147" t="s">
        <v>166</v>
      </c>
      <c r="M1147" t="s">
        <v>400</v>
      </c>
      <c r="N1147">
        <v>100</v>
      </c>
      <c r="P1147" t="s">
        <v>400</v>
      </c>
      <c r="R1147" t="s">
        <v>401</v>
      </c>
      <c r="T1147" t="s">
        <v>1363</v>
      </c>
      <c r="V1147" t="s">
        <v>401</v>
      </c>
      <c r="W1147" t="s">
        <v>31</v>
      </c>
      <c r="X1147" t="s">
        <v>168</v>
      </c>
      <c r="Y1147" t="s">
        <v>168</v>
      </c>
      <c r="Z1147" t="s">
        <v>168</v>
      </c>
      <c r="AA1147" t="s">
        <v>31</v>
      </c>
      <c r="AD1147">
        <v>0</v>
      </c>
      <c r="AE1147">
        <v>0</v>
      </c>
    </row>
    <row r="1148" spans="1:31">
      <c r="A1148" t="s">
        <v>1686</v>
      </c>
      <c r="B1148" s="93">
        <v>45028</v>
      </c>
      <c r="C1148" s="93">
        <v>45028</v>
      </c>
      <c r="D1148">
        <v>-100</v>
      </c>
      <c r="E1148">
        <v>-100</v>
      </c>
      <c r="F1148" t="s">
        <v>52</v>
      </c>
      <c r="G1148">
        <v>1</v>
      </c>
      <c r="H1148">
        <v>-100</v>
      </c>
      <c r="I1148">
        <v>-100</v>
      </c>
      <c r="J1148">
        <v>1</v>
      </c>
      <c r="L1148" t="s">
        <v>166</v>
      </c>
      <c r="M1148" t="s">
        <v>300</v>
      </c>
      <c r="N1148">
        <v>100</v>
      </c>
      <c r="O1148" t="s">
        <v>175</v>
      </c>
      <c r="P1148" t="s">
        <v>300</v>
      </c>
      <c r="R1148" t="s">
        <v>301</v>
      </c>
      <c r="T1148" t="s">
        <v>1128</v>
      </c>
      <c r="V1148" t="s">
        <v>302</v>
      </c>
      <c r="W1148" t="s">
        <v>178</v>
      </c>
      <c r="X1148" t="s">
        <v>179</v>
      </c>
      <c r="Y1148" t="s">
        <v>180</v>
      </c>
      <c r="Z1148" t="s">
        <v>180</v>
      </c>
      <c r="AA1148" t="s">
        <v>20</v>
      </c>
      <c r="AD1148">
        <v>0</v>
      </c>
      <c r="AE1148">
        <v>0</v>
      </c>
    </row>
    <row r="1149" spans="1:31">
      <c r="A1149" t="s">
        <v>1687</v>
      </c>
      <c r="B1149" s="93">
        <v>45028</v>
      </c>
      <c r="C1149" s="93">
        <v>45028</v>
      </c>
      <c r="D1149">
        <v>-230.06</v>
      </c>
      <c r="E1149">
        <v>-230.06</v>
      </c>
      <c r="F1149" t="s">
        <v>52</v>
      </c>
      <c r="G1149">
        <v>1</v>
      </c>
      <c r="H1149">
        <v>-230.06</v>
      </c>
      <c r="I1149">
        <v>-230.06</v>
      </c>
      <c r="J1149">
        <v>1</v>
      </c>
      <c r="L1149" t="s">
        <v>166</v>
      </c>
      <c r="M1149" t="s">
        <v>374</v>
      </c>
      <c r="N1149">
        <v>100</v>
      </c>
      <c r="O1149" t="s">
        <v>171</v>
      </c>
      <c r="P1149" t="s">
        <v>374</v>
      </c>
      <c r="R1149" t="s">
        <v>376</v>
      </c>
      <c r="T1149" t="s">
        <v>1363</v>
      </c>
      <c r="V1149" t="s">
        <v>376</v>
      </c>
      <c r="W1149" t="s">
        <v>31</v>
      </c>
      <c r="X1149" t="s">
        <v>168</v>
      </c>
      <c r="Y1149" t="s">
        <v>168</v>
      </c>
      <c r="Z1149" t="s">
        <v>168</v>
      </c>
      <c r="AA1149" t="s">
        <v>31</v>
      </c>
      <c r="AD1149">
        <v>0</v>
      </c>
      <c r="AE1149">
        <v>0</v>
      </c>
    </row>
    <row r="1150" spans="1:31">
      <c r="A1150" t="s">
        <v>1688</v>
      </c>
      <c r="B1150" s="93">
        <v>45028</v>
      </c>
      <c r="C1150" s="93">
        <v>45028</v>
      </c>
      <c r="D1150">
        <v>-39.229999999999997</v>
      </c>
      <c r="E1150">
        <v>-39.229999999999997</v>
      </c>
      <c r="F1150" t="s">
        <v>52</v>
      </c>
      <c r="G1150">
        <v>1</v>
      </c>
      <c r="H1150">
        <v>-39.229999999999997</v>
      </c>
      <c r="I1150">
        <v>-39.229999999999997</v>
      </c>
      <c r="J1150">
        <v>1</v>
      </c>
      <c r="L1150" t="s">
        <v>166</v>
      </c>
      <c r="M1150" t="s">
        <v>1350</v>
      </c>
      <c r="N1150">
        <v>100</v>
      </c>
      <c r="P1150" t="s">
        <v>1350</v>
      </c>
      <c r="R1150" t="s">
        <v>1689</v>
      </c>
      <c r="T1150" t="s">
        <v>59</v>
      </c>
      <c r="V1150" t="s">
        <v>1353</v>
      </c>
      <c r="W1150" t="s">
        <v>1353</v>
      </c>
      <c r="X1150" t="s">
        <v>179</v>
      </c>
      <c r="Y1150" t="s">
        <v>180</v>
      </c>
      <c r="Z1150" t="s">
        <v>180</v>
      </c>
      <c r="AA1150" t="s">
        <v>25</v>
      </c>
      <c r="AD1150">
        <v>0</v>
      </c>
      <c r="AE1150">
        <v>0</v>
      </c>
    </row>
    <row r="1151" spans="1:31">
      <c r="A1151" t="s">
        <v>1690</v>
      </c>
      <c r="B1151" s="93">
        <v>45028</v>
      </c>
      <c r="C1151" s="93">
        <v>45028</v>
      </c>
      <c r="D1151">
        <v>-32.64</v>
      </c>
      <c r="E1151">
        <v>-32.64</v>
      </c>
      <c r="F1151" t="s">
        <v>52</v>
      </c>
      <c r="G1151">
        <v>1</v>
      </c>
      <c r="H1151">
        <v>-32.64</v>
      </c>
      <c r="I1151">
        <v>-32.64</v>
      </c>
      <c r="J1151">
        <v>1</v>
      </c>
      <c r="L1151" t="s">
        <v>166</v>
      </c>
      <c r="M1151" t="s">
        <v>1350</v>
      </c>
      <c r="N1151">
        <v>100</v>
      </c>
      <c r="P1151" t="s">
        <v>1350</v>
      </c>
      <c r="R1151" t="s">
        <v>1691</v>
      </c>
      <c r="T1151" t="s">
        <v>59</v>
      </c>
      <c r="V1151" t="s">
        <v>1353</v>
      </c>
      <c r="W1151" t="s">
        <v>1353</v>
      </c>
      <c r="X1151" t="s">
        <v>179</v>
      </c>
      <c r="Y1151" t="s">
        <v>180</v>
      </c>
      <c r="Z1151" t="s">
        <v>180</v>
      </c>
      <c r="AA1151" t="s">
        <v>25</v>
      </c>
      <c r="AD1151">
        <v>0</v>
      </c>
      <c r="AE1151">
        <v>0</v>
      </c>
    </row>
    <row r="1152" spans="1:31">
      <c r="A1152" t="s">
        <v>1692</v>
      </c>
      <c r="B1152" s="93">
        <v>45028</v>
      </c>
      <c r="C1152" s="93">
        <v>45028</v>
      </c>
      <c r="D1152">
        <v>-43.51</v>
      </c>
      <c r="E1152">
        <v>-43.51</v>
      </c>
      <c r="F1152" t="s">
        <v>52</v>
      </c>
      <c r="G1152">
        <v>1</v>
      </c>
      <c r="H1152">
        <v>-43.51</v>
      </c>
      <c r="I1152">
        <v>-43.51</v>
      </c>
      <c r="J1152">
        <v>1</v>
      </c>
      <c r="L1152" t="s">
        <v>166</v>
      </c>
      <c r="M1152" t="s">
        <v>1350</v>
      </c>
      <c r="N1152">
        <v>100</v>
      </c>
      <c r="P1152" t="s">
        <v>1350</v>
      </c>
      <c r="R1152" t="s">
        <v>1693</v>
      </c>
      <c r="T1152" t="s">
        <v>59</v>
      </c>
      <c r="V1152" t="s">
        <v>1353</v>
      </c>
      <c r="W1152" t="s">
        <v>1353</v>
      </c>
      <c r="X1152" t="s">
        <v>179</v>
      </c>
      <c r="Y1152" t="s">
        <v>180</v>
      </c>
      <c r="Z1152" t="s">
        <v>180</v>
      </c>
      <c r="AA1152" t="s">
        <v>25</v>
      </c>
      <c r="AD1152">
        <v>0</v>
      </c>
      <c r="AE1152">
        <v>0</v>
      </c>
    </row>
    <row r="1153" spans="1:31">
      <c r="A1153" t="s">
        <v>1694</v>
      </c>
      <c r="B1153" s="93">
        <v>45028</v>
      </c>
      <c r="C1153" s="93">
        <v>45028</v>
      </c>
      <c r="D1153">
        <v>-12.38</v>
      </c>
      <c r="E1153">
        <v>-12.38</v>
      </c>
      <c r="F1153" t="s">
        <v>52</v>
      </c>
      <c r="G1153">
        <v>1</v>
      </c>
      <c r="H1153">
        <v>-12.38</v>
      </c>
      <c r="I1153">
        <v>-12.38</v>
      </c>
      <c r="J1153">
        <v>1</v>
      </c>
      <c r="L1153" t="s">
        <v>166</v>
      </c>
      <c r="M1153" t="s">
        <v>345</v>
      </c>
      <c r="N1153">
        <v>100</v>
      </c>
      <c r="O1153" t="s">
        <v>175</v>
      </c>
      <c r="P1153" t="s">
        <v>345</v>
      </c>
      <c r="R1153" t="s">
        <v>1407</v>
      </c>
      <c r="T1153" t="s">
        <v>1363</v>
      </c>
      <c r="V1153" t="s">
        <v>1408</v>
      </c>
      <c r="W1153" t="s">
        <v>1409</v>
      </c>
      <c r="X1153" t="s">
        <v>349</v>
      </c>
      <c r="Y1153" t="s">
        <v>349</v>
      </c>
      <c r="Z1153" t="s">
        <v>349</v>
      </c>
      <c r="AA1153" t="s">
        <v>21</v>
      </c>
      <c r="AD1153">
        <v>0</v>
      </c>
      <c r="AE1153">
        <v>0</v>
      </c>
    </row>
    <row r="1154" spans="1:31">
      <c r="A1154" t="s">
        <v>1695</v>
      </c>
      <c r="B1154" s="93">
        <v>45028</v>
      </c>
      <c r="C1154" s="93">
        <v>45028</v>
      </c>
      <c r="D1154">
        <v>-8.15</v>
      </c>
      <c r="E1154">
        <v>-8.15</v>
      </c>
      <c r="F1154" t="s">
        <v>52</v>
      </c>
      <c r="G1154">
        <v>1</v>
      </c>
      <c r="H1154">
        <v>-8.15</v>
      </c>
      <c r="I1154">
        <v>-8.15</v>
      </c>
      <c r="J1154">
        <v>1</v>
      </c>
      <c r="L1154" t="s">
        <v>166</v>
      </c>
      <c r="M1154" t="s">
        <v>345</v>
      </c>
      <c r="N1154">
        <v>100</v>
      </c>
      <c r="O1154" t="s">
        <v>175</v>
      </c>
      <c r="P1154" t="s">
        <v>345</v>
      </c>
      <c r="R1154" t="s">
        <v>1696</v>
      </c>
      <c r="T1154" t="s">
        <v>1363</v>
      </c>
      <c r="V1154" t="s">
        <v>1408</v>
      </c>
      <c r="W1154" t="s">
        <v>1409</v>
      </c>
      <c r="X1154" t="s">
        <v>349</v>
      </c>
      <c r="Y1154" t="s">
        <v>349</v>
      </c>
      <c r="Z1154" t="s">
        <v>349</v>
      </c>
      <c r="AA1154" t="s">
        <v>21</v>
      </c>
      <c r="AD1154">
        <v>0</v>
      </c>
      <c r="AE1154">
        <v>0</v>
      </c>
    </row>
    <row r="1155" spans="1:31">
      <c r="A1155" t="s">
        <v>1697</v>
      </c>
      <c r="B1155" s="93">
        <v>45028</v>
      </c>
      <c r="C1155" s="93">
        <v>45028</v>
      </c>
      <c r="D1155">
        <v>-14.48</v>
      </c>
      <c r="E1155">
        <v>-14.48</v>
      </c>
      <c r="F1155" t="s">
        <v>52</v>
      </c>
      <c r="G1155">
        <v>1</v>
      </c>
      <c r="H1155">
        <v>-14.48</v>
      </c>
      <c r="I1155">
        <v>-14.48</v>
      </c>
      <c r="J1155">
        <v>1</v>
      </c>
      <c r="L1155" t="s">
        <v>166</v>
      </c>
      <c r="M1155" t="s">
        <v>166</v>
      </c>
      <c r="N1155">
        <v>100</v>
      </c>
      <c r="O1155" t="s">
        <v>215</v>
      </c>
      <c r="P1155" t="s">
        <v>166</v>
      </c>
      <c r="R1155" t="s">
        <v>1346</v>
      </c>
      <c r="T1155" t="s">
        <v>58</v>
      </c>
      <c r="V1155" t="s">
        <v>1347</v>
      </c>
      <c r="W1155" t="s">
        <v>1347</v>
      </c>
      <c r="X1155" t="s">
        <v>277</v>
      </c>
      <c r="Y1155" t="s">
        <v>180</v>
      </c>
      <c r="Z1155" t="s">
        <v>180</v>
      </c>
      <c r="AA1155" t="s">
        <v>25</v>
      </c>
      <c r="AD1155">
        <v>0</v>
      </c>
      <c r="AE1155">
        <v>0</v>
      </c>
    </row>
    <row r="1156" spans="1:31">
      <c r="A1156" t="s">
        <v>1698</v>
      </c>
      <c r="B1156" s="93">
        <v>45027</v>
      </c>
      <c r="C1156" s="93">
        <v>45027</v>
      </c>
      <c r="D1156">
        <v>-100000</v>
      </c>
      <c r="E1156">
        <v>-100000</v>
      </c>
      <c r="F1156" t="s">
        <v>52</v>
      </c>
      <c r="G1156">
        <v>1</v>
      </c>
      <c r="H1156">
        <v>-100000</v>
      </c>
      <c r="I1156">
        <v>-100000</v>
      </c>
      <c r="J1156">
        <v>1</v>
      </c>
      <c r="L1156" t="s">
        <v>166</v>
      </c>
      <c r="M1156" t="s">
        <v>1609</v>
      </c>
      <c r="N1156">
        <v>100</v>
      </c>
      <c r="O1156" t="s">
        <v>175</v>
      </c>
      <c r="P1156" t="s">
        <v>1609</v>
      </c>
      <c r="R1156" t="s">
        <v>1699</v>
      </c>
      <c r="T1156" t="s">
        <v>1128</v>
      </c>
      <c r="V1156" t="s">
        <v>1611</v>
      </c>
      <c r="W1156" t="s">
        <v>1284</v>
      </c>
      <c r="X1156" t="s">
        <v>277</v>
      </c>
      <c r="Y1156" t="s">
        <v>268</v>
      </c>
      <c r="Z1156" t="s">
        <v>268</v>
      </c>
      <c r="AA1156" t="s">
        <v>23</v>
      </c>
      <c r="AD1156">
        <v>0</v>
      </c>
      <c r="AE1156">
        <v>0</v>
      </c>
    </row>
    <row r="1157" spans="1:31">
      <c r="A1157" t="s">
        <v>1700</v>
      </c>
      <c r="B1157" s="93">
        <v>45027</v>
      </c>
      <c r="C1157" s="93">
        <v>45027</v>
      </c>
      <c r="D1157">
        <v>2000</v>
      </c>
      <c r="E1157">
        <v>2000</v>
      </c>
      <c r="F1157" t="s">
        <v>52</v>
      </c>
      <c r="G1157">
        <v>1</v>
      </c>
      <c r="H1157">
        <v>2000</v>
      </c>
      <c r="I1157">
        <v>2000</v>
      </c>
      <c r="J1157">
        <v>1</v>
      </c>
      <c r="L1157" t="s">
        <v>166</v>
      </c>
      <c r="M1157" t="s">
        <v>59</v>
      </c>
      <c r="N1157">
        <v>100</v>
      </c>
      <c r="P1157" t="s">
        <v>166</v>
      </c>
      <c r="R1157" t="s">
        <v>1346</v>
      </c>
      <c r="T1157" t="s">
        <v>59</v>
      </c>
      <c r="V1157" t="s">
        <v>1347</v>
      </c>
      <c r="W1157" t="s">
        <v>1347</v>
      </c>
      <c r="X1157" t="s">
        <v>277</v>
      </c>
      <c r="Y1157" t="s">
        <v>180</v>
      </c>
      <c r="Z1157" t="s">
        <v>180</v>
      </c>
      <c r="AA1157" t="s">
        <v>25</v>
      </c>
      <c r="AD1157">
        <v>0</v>
      </c>
      <c r="AE1157">
        <v>0</v>
      </c>
    </row>
    <row r="1158" spans="1:31">
      <c r="A1158" t="s">
        <v>1701</v>
      </c>
      <c r="B1158" s="93">
        <v>45027</v>
      </c>
      <c r="C1158" s="93">
        <v>45027</v>
      </c>
      <c r="D1158">
        <v>70000</v>
      </c>
      <c r="E1158">
        <v>70000</v>
      </c>
      <c r="F1158" t="s">
        <v>52</v>
      </c>
      <c r="G1158">
        <v>1</v>
      </c>
      <c r="H1158">
        <v>70000</v>
      </c>
      <c r="I1158">
        <v>70000</v>
      </c>
      <c r="J1158">
        <v>1</v>
      </c>
      <c r="L1158" t="s">
        <v>166</v>
      </c>
      <c r="M1158" t="s">
        <v>1128</v>
      </c>
      <c r="N1158">
        <v>100</v>
      </c>
      <c r="P1158" t="s">
        <v>166</v>
      </c>
      <c r="R1158" t="s">
        <v>1346</v>
      </c>
      <c r="T1158" t="s">
        <v>1128</v>
      </c>
      <c r="V1158" t="s">
        <v>1347</v>
      </c>
      <c r="W1158" t="s">
        <v>1347</v>
      </c>
      <c r="X1158" t="s">
        <v>277</v>
      </c>
      <c r="Y1158" t="s">
        <v>180</v>
      </c>
      <c r="Z1158" t="s">
        <v>180</v>
      </c>
      <c r="AA1158" t="s">
        <v>25</v>
      </c>
      <c r="AD1158">
        <v>0</v>
      </c>
      <c r="AE1158">
        <v>0</v>
      </c>
    </row>
    <row r="1159" spans="1:31">
      <c r="A1159" t="s">
        <v>1702</v>
      </c>
      <c r="B1159" s="93">
        <v>45027</v>
      </c>
      <c r="C1159" s="93">
        <v>45027</v>
      </c>
      <c r="D1159">
        <v>-2.95</v>
      </c>
      <c r="E1159">
        <v>-2.95</v>
      </c>
      <c r="F1159" t="s">
        <v>52</v>
      </c>
      <c r="G1159">
        <v>1</v>
      </c>
      <c r="H1159">
        <v>-2.95</v>
      </c>
      <c r="I1159">
        <v>-2.95</v>
      </c>
      <c r="J1159">
        <v>1</v>
      </c>
      <c r="L1159" t="s">
        <v>166</v>
      </c>
      <c r="M1159" t="s">
        <v>345</v>
      </c>
      <c r="N1159">
        <v>100</v>
      </c>
      <c r="O1159" t="s">
        <v>16</v>
      </c>
      <c r="P1159" t="s">
        <v>345</v>
      </c>
      <c r="R1159" t="s">
        <v>1703</v>
      </c>
      <c r="T1159" t="s">
        <v>1363</v>
      </c>
      <c r="V1159" t="s">
        <v>1408</v>
      </c>
      <c r="W1159" t="s">
        <v>1409</v>
      </c>
      <c r="X1159" t="s">
        <v>349</v>
      </c>
      <c r="Y1159" t="s">
        <v>349</v>
      </c>
      <c r="Z1159" t="s">
        <v>349</v>
      </c>
      <c r="AA1159" t="s">
        <v>21</v>
      </c>
      <c r="AD1159">
        <v>0</v>
      </c>
      <c r="AE1159">
        <v>0</v>
      </c>
    </row>
    <row r="1160" spans="1:31">
      <c r="A1160" t="s">
        <v>1704</v>
      </c>
      <c r="B1160" s="93">
        <v>45027</v>
      </c>
      <c r="C1160" s="93">
        <v>45027</v>
      </c>
      <c r="D1160">
        <v>-54.9</v>
      </c>
      <c r="E1160">
        <v>-54.9</v>
      </c>
      <c r="F1160" t="s">
        <v>52</v>
      </c>
      <c r="G1160">
        <v>1</v>
      </c>
      <c r="H1160">
        <v>-54.9</v>
      </c>
      <c r="I1160">
        <v>-54.9</v>
      </c>
      <c r="J1160">
        <v>1</v>
      </c>
      <c r="L1160" t="s">
        <v>166</v>
      </c>
      <c r="M1160" t="s">
        <v>1390</v>
      </c>
      <c r="N1160">
        <v>100</v>
      </c>
      <c r="O1160" t="s">
        <v>16</v>
      </c>
      <c r="P1160" t="s">
        <v>1390</v>
      </c>
      <c r="R1160" t="s">
        <v>1391</v>
      </c>
      <c r="T1160" t="s">
        <v>1363</v>
      </c>
      <c r="V1160" t="s">
        <v>1391</v>
      </c>
      <c r="W1160" t="s">
        <v>31</v>
      </c>
      <c r="X1160" t="s">
        <v>168</v>
      </c>
      <c r="Y1160" t="s">
        <v>168</v>
      </c>
      <c r="Z1160" t="s">
        <v>168</v>
      </c>
      <c r="AA1160" t="s">
        <v>31</v>
      </c>
      <c r="AD1160">
        <v>0</v>
      </c>
      <c r="AE1160">
        <v>0</v>
      </c>
    </row>
    <row r="1161" spans="1:31">
      <c r="A1161" t="s">
        <v>1705</v>
      </c>
      <c r="B1161" s="93">
        <v>45027</v>
      </c>
      <c r="C1161" s="93">
        <v>45027</v>
      </c>
      <c r="D1161">
        <v>-354.44</v>
      </c>
      <c r="E1161">
        <v>-354.44</v>
      </c>
      <c r="F1161" t="s">
        <v>52</v>
      </c>
      <c r="G1161">
        <v>1</v>
      </c>
      <c r="H1161">
        <v>-354.44</v>
      </c>
      <c r="I1161">
        <v>-354.44</v>
      </c>
      <c r="J1161">
        <v>1</v>
      </c>
      <c r="L1161" t="s">
        <v>166</v>
      </c>
      <c r="M1161" t="s">
        <v>366</v>
      </c>
      <c r="N1161">
        <v>100</v>
      </c>
      <c r="O1161" t="s">
        <v>16</v>
      </c>
      <c r="P1161" t="s">
        <v>366</v>
      </c>
      <c r="R1161" t="s">
        <v>366</v>
      </c>
      <c r="T1161" t="s">
        <v>59</v>
      </c>
      <c r="V1161" t="s">
        <v>368</v>
      </c>
      <c r="W1161" t="s">
        <v>31</v>
      </c>
      <c r="X1161" t="s">
        <v>168</v>
      </c>
      <c r="Y1161" t="s">
        <v>168</v>
      </c>
      <c r="Z1161" t="s">
        <v>168</v>
      </c>
      <c r="AA1161" t="s">
        <v>31</v>
      </c>
      <c r="AD1161">
        <v>0</v>
      </c>
      <c r="AE1161">
        <v>0</v>
      </c>
    </row>
    <row r="1162" spans="1:31">
      <c r="A1162" t="s">
        <v>1706</v>
      </c>
      <c r="B1162" s="93">
        <v>45027</v>
      </c>
      <c r="C1162" s="93">
        <v>45027</v>
      </c>
      <c r="D1162">
        <v>-2000</v>
      </c>
      <c r="E1162">
        <v>-2000</v>
      </c>
      <c r="F1162" t="s">
        <v>52</v>
      </c>
      <c r="G1162">
        <v>1</v>
      </c>
      <c r="H1162">
        <v>-2000</v>
      </c>
      <c r="I1162">
        <v>-2000</v>
      </c>
      <c r="J1162">
        <v>1</v>
      </c>
      <c r="L1162" t="s">
        <v>166</v>
      </c>
      <c r="M1162" t="s">
        <v>166</v>
      </c>
      <c r="N1162">
        <v>100</v>
      </c>
      <c r="O1162" t="s">
        <v>215</v>
      </c>
      <c r="P1162" t="s">
        <v>166</v>
      </c>
      <c r="R1162" t="s">
        <v>1346</v>
      </c>
      <c r="T1162" t="s">
        <v>1128</v>
      </c>
      <c r="V1162" t="s">
        <v>1347</v>
      </c>
      <c r="W1162" t="s">
        <v>1347</v>
      </c>
      <c r="X1162" t="s">
        <v>277</v>
      </c>
      <c r="Y1162" t="s">
        <v>180</v>
      </c>
      <c r="Z1162" t="s">
        <v>180</v>
      </c>
      <c r="AA1162" t="s">
        <v>25</v>
      </c>
      <c r="AD1162">
        <v>0</v>
      </c>
      <c r="AE1162">
        <v>0</v>
      </c>
    </row>
    <row r="1163" spans="1:31">
      <c r="A1163" t="s">
        <v>1707</v>
      </c>
      <c r="B1163" s="93">
        <v>45027</v>
      </c>
      <c r="C1163" s="93">
        <v>45027</v>
      </c>
      <c r="D1163">
        <v>-70000</v>
      </c>
      <c r="E1163">
        <v>-70000</v>
      </c>
      <c r="F1163" t="s">
        <v>52</v>
      </c>
      <c r="G1163">
        <v>1</v>
      </c>
      <c r="H1163">
        <v>-70000</v>
      </c>
      <c r="I1163">
        <v>-70000</v>
      </c>
      <c r="J1163">
        <v>1</v>
      </c>
      <c r="L1163" t="s">
        <v>166</v>
      </c>
      <c r="M1163" t="s">
        <v>166</v>
      </c>
      <c r="N1163">
        <v>100</v>
      </c>
      <c r="O1163" t="s">
        <v>215</v>
      </c>
      <c r="P1163" t="s">
        <v>166</v>
      </c>
      <c r="R1163" t="s">
        <v>1346</v>
      </c>
      <c r="T1163" t="s">
        <v>1402</v>
      </c>
      <c r="V1163" t="s">
        <v>1347</v>
      </c>
      <c r="W1163" t="s">
        <v>1347</v>
      </c>
      <c r="X1163" t="s">
        <v>277</v>
      </c>
      <c r="Y1163" t="s">
        <v>180</v>
      </c>
      <c r="Z1163" t="s">
        <v>180</v>
      </c>
      <c r="AA1163" t="s">
        <v>25</v>
      </c>
      <c r="AD1163">
        <v>0</v>
      </c>
      <c r="AE1163">
        <v>0</v>
      </c>
    </row>
    <row r="1164" spans="1:31">
      <c r="A1164" t="s">
        <v>1708</v>
      </c>
      <c r="B1164" s="93">
        <v>45026</v>
      </c>
      <c r="C1164" s="93">
        <v>45026</v>
      </c>
      <c r="D1164">
        <v>-85</v>
      </c>
      <c r="E1164">
        <v>-85</v>
      </c>
      <c r="F1164" t="s">
        <v>52</v>
      </c>
      <c r="G1164">
        <v>1</v>
      </c>
      <c r="H1164">
        <v>-85</v>
      </c>
      <c r="I1164">
        <v>-85</v>
      </c>
      <c r="J1164">
        <v>1</v>
      </c>
      <c r="L1164" t="s">
        <v>166</v>
      </c>
      <c r="M1164" t="s">
        <v>1709</v>
      </c>
      <c r="N1164">
        <v>100</v>
      </c>
      <c r="P1164" t="s">
        <v>1709</v>
      </c>
      <c r="R1164" t="s">
        <v>1710</v>
      </c>
      <c r="T1164" t="s">
        <v>1128</v>
      </c>
      <c r="V1164" t="s">
        <v>1711</v>
      </c>
      <c r="W1164" t="s">
        <v>31</v>
      </c>
      <c r="X1164" t="s">
        <v>168</v>
      </c>
      <c r="Y1164" t="s">
        <v>168</v>
      </c>
      <c r="Z1164" t="s">
        <v>168</v>
      </c>
      <c r="AA1164" t="s">
        <v>31</v>
      </c>
      <c r="AD1164">
        <v>0</v>
      </c>
      <c r="AE1164">
        <v>0</v>
      </c>
    </row>
    <row r="1165" spans="1:31">
      <c r="A1165" t="s">
        <v>1712</v>
      </c>
      <c r="B1165" s="93">
        <v>45026</v>
      </c>
      <c r="C1165" s="93">
        <v>45026</v>
      </c>
      <c r="D1165">
        <v>-798.05</v>
      </c>
      <c r="E1165">
        <v>-798.05</v>
      </c>
      <c r="F1165" t="s">
        <v>52</v>
      </c>
      <c r="G1165">
        <v>1</v>
      </c>
      <c r="H1165">
        <v>-798.05</v>
      </c>
      <c r="I1165">
        <v>-798.05</v>
      </c>
      <c r="J1165">
        <v>1</v>
      </c>
      <c r="L1165" t="s">
        <v>166</v>
      </c>
      <c r="M1165" t="s">
        <v>331</v>
      </c>
      <c r="N1165">
        <v>100</v>
      </c>
      <c r="P1165" t="s">
        <v>331</v>
      </c>
      <c r="R1165" t="s">
        <v>332</v>
      </c>
      <c r="T1165" t="s">
        <v>1363</v>
      </c>
      <c r="V1165" t="s">
        <v>332</v>
      </c>
      <c r="W1165" t="s">
        <v>31</v>
      </c>
      <c r="X1165" t="s">
        <v>168</v>
      </c>
      <c r="Y1165" t="s">
        <v>168</v>
      </c>
      <c r="Z1165" t="s">
        <v>168</v>
      </c>
      <c r="AA1165" t="s">
        <v>31</v>
      </c>
      <c r="AD1165">
        <v>0</v>
      </c>
      <c r="AE1165">
        <v>0</v>
      </c>
    </row>
    <row r="1166" spans="1:31">
      <c r="A1166" t="s">
        <v>1713</v>
      </c>
      <c r="B1166" s="93">
        <v>45026</v>
      </c>
      <c r="C1166" s="93">
        <v>45026</v>
      </c>
      <c r="D1166">
        <v>-700</v>
      </c>
      <c r="E1166">
        <v>-700</v>
      </c>
      <c r="F1166" t="s">
        <v>52</v>
      </c>
      <c r="G1166">
        <v>1</v>
      </c>
      <c r="H1166">
        <v>-700</v>
      </c>
      <c r="I1166">
        <v>-700</v>
      </c>
      <c r="J1166">
        <v>1</v>
      </c>
      <c r="L1166" t="s">
        <v>166</v>
      </c>
      <c r="M1166" t="s">
        <v>403</v>
      </c>
      <c r="N1166">
        <v>100</v>
      </c>
      <c r="P1166" t="s">
        <v>403</v>
      </c>
      <c r="R1166" t="s">
        <v>1714</v>
      </c>
      <c r="T1166" t="s">
        <v>1128</v>
      </c>
      <c r="V1166" t="s">
        <v>302</v>
      </c>
      <c r="W1166" t="s">
        <v>178</v>
      </c>
      <c r="X1166" t="s">
        <v>179</v>
      </c>
      <c r="Y1166" t="s">
        <v>180</v>
      </c>
      <c r="Z1166" t="s">
        <v>180</v>
      </c>
      <c r="AA1166" t="s">
        <v>20</v>
      </c>
      <c r="AD1166">
        <v>0</v>
      </c>
      <c r="AE1166">
        <v>0</v>
      </c>
    </row>
    <row r="1167" spans="1:31">
      <c r="A1167" t="s">
        <v>1715</v>
      </c>
      <c r="B1167" s="93">
        <v>45026</v>
      </c>
      <c r="C1167" s="93">
        <v>45026</v>
      </c>
      <c r="D1167">
        <v>-95.5</v>
      </c>
      <c r="E1167">
        <v>-95.5</v>
      </c>
      <c r="F1167" t="s">
        <v>52</v>
      </c>
      <c r="G1167">
        <v>1</v>
      </c>
      <c r="H1167">
        <v>-95.5</v>
      </c>
      <c r="I1167">
        <v>-95.5</v>
      </c>
      <c r="J1167">
        <v>1</v>
      </c>
      <c r="L1167" t="s">
        <v>166</v>
      </c>
      <c r="M1167" t="s">
        <v>1716</v>
      </c>
      <c r="N1167">
        <v>100</v>
      </c>
      <c r="O1167" t="s">
        <v>215</v>
      </c>
      <c r="P1167" t="s">
        <v>1716</v>
      </c>
      <c r="R1167" t="s">
        <v>1717</v>
      </c>
      <c r="T1167" t="s">
        <v>1128</v>
      </c>
      <c r="V1167" t="s">
        <v>1718</v>
      </c>
      <c r="W1167" t="s">
        <v>25</v>
      </c>
      <c r="X1167" t="s">
        <v>199</v>
      </c>
      <c r="Y1167" t="s">
        <v>199</v>
      </c>
      <c r="Z1167" t="s">
        <v>199</v>
      </c>
      <c r="AA1167" t="s">
        <v>25</v>
      </c>
      <c r="AD1167">
        <v>0</v>
      </c>
      <c r="AE1167">
        <v>0</v>
      </c>
    </row>
    <row r="1168" spans="1:31">
      <c r="A1168" t="s">
        <v>1719</v>
      </c>
      <c r="B1168" s="93">
        <v>45024</v>
      </c>
      <c r="C1168" s="93">
        <v>45024</v>
      </c>
      <c r="D1168">
        <v>-533.41999999999996</v>
      </c>
      <c r="E1168">
        <v>-533.41999999999996</v>
      </c>
      <c r="F1168" t="s">
        <v>52</v>
      </c>
      <c r="G1168">
        <v>1</v>
      </c>
      <c r="H1168">
        <v>-533.41999999999996</v>
      </c>
      <c r="I1168">
        <v>-533.41999999999996</v>
      </c>
      <c r="J1168">
        <v>1</v>
      </c>
      <c r="L1168" t="s">
        <v>166</v>
      </c>
      <c r="M1168" t="s">
        <v>166</v>
      </c>
      <c r="N1168">
        <v>100</v>
      </c>
      <c r="O1168" t="s">
        <v>186</v>
      </c>
      <c r="P1168" t="s">
        <v>166</v>
      </c>
      <c r="R1168" t="s">
        <v>1720</v>
      </c>
      <c r="T1168" t="s">
        <v>59</v>
      </c>
      <c r="V1168" t="s">
        <v>1720</v>
      </c>
      <c r="W1168" t="s">
        <v>31</v>
      </c>
      <c r="X1168" t="s">
        <v>168</v>
      </c>
      <c r="Y1168" t="s">
        <v>168</v>
      </c>
      <c r="Z1168" t="s">
        <v>168</v>
      </c>
      <c r="AA1168" t="s">
        <v>31</v>
      </c>
      <c r="AD1168">
        <v>0</v>
      </c>
      <c r="AE1168">
        <v>0</v>
      </c>
    </row>
    <row r="1169" spans="1:31">
      <c r="A1169" t="s">
        <v>1721</v>
      </c>
      <c r="B1169" s="93">
        <v>45024</v>
      </c>
      <c r="C1169" s="93">
        <v>45024</v>
      </c>
      <c r="D1169">
        <v>-1427.86</v>
      </c>
      <c r="E1169">
        <v>-1427.86</v>
      </c>
      <c r="F1169" t="s">
        <v>52</v>
      </c>
      <c r="G1169">
        <v>1</v>
      </c>
      <c r="H1169">
        <v>-1427.86</v>
      </c>
      <c r="I1169">
        <v>-1427.86</v>
      </c>
      <c r="J1169">
        <v>1</v>
      </c>
      <c r="L1169" t="s">
        <v>166</v>
      </c>
      <c r="M1169" t="s">
        <v>170</v>
      </c>
      <c r="N1169">
        <v>100</v>
      </c>
      <c r="P1169" t="s">
        <v>170</v>
      </c>
      <c r="R1169" t="s">
        <v>172</v>
      </c>
      <c r="T1169" t="s">
        <v>59</v>
      </c>
      <c r="V1169" t="s">
        <v>172</v>
      </c>
      <c r="W1169" t="s">
        <v>31</v>
      </c>
      <c r="X1169" t="s">
        <v>168</v>
      </c>
      <c r="Y1169" t="s">
        <v>168</v>
      </c>
      <c r="Z1169" t="s">
        <v>168</v>
      </c>
      <c r="AA1169" t="s">
        <v>31</v>
      </c>
      <c r="AD1169">
        <v>0</v>
      </c>
      <c r="AE1169">
        <v>0</v>
      </c>
    </row>
    <row r="1170" spans="1:31">
      <c r="A1170" t="s">
        <v>1722</v>
      </c>
      <c r="B1170" s="93">
        <v>45022</v>
      </c>
      <c r="C1170" s="93">
        <v>45022</v>
      </c>
      <c r="D1170">
        <v>-77093.77</v>
      </c>
      <c r="E1170">
        <v>-77093.77</v>
      </c>
      <c r="F1170" t="s">
        <v>52</v>
      </c>
      <c r="G1170">
        <v>1</v>
      </c>
      <c r="H1170">
        <v>-77093.77</v>
      </c>
      <c r="I1170">
        <v>-77093.77</v>
      </c>
      <c r="J1170">
        <v>1</v>
      </c>
      <c r="L1170" t="s">
        <v>166</v>
      </c>
      <c r="M1170" t="s">
        <v>1723</v>
      </c>
      <c r="N1170">
        <v>100</v>
      </c>
      <c r="O1170" t="s">
        <v>215</v>
      </c>
      <c r="P1170" t="s">
        <v>1723</v>
      </c>
      <c r="R1170" t="s">
        <v>1724</v>
      </c>
      <c r="T1170" t="s">
        <v>62</v>
      </c>
      <c r="V1170" t="s">
        <v>197</v>
      </c>
      <c r="W1170" t="s">
        <v>198</v>
      </c>
      <c r="X1170" t="s">
        <v>199</v>
      </c>
      <c r="Y1170" t="s">
        <v>199</v>
      </c>
      <c r="Z1170" t="s">
        <v>199</v>
      </c>
      <c r="AA1170" t="s">
        <v>28</v>
      </c>
      <c r="AD1170">
        <v>0</v>
      </c>
      <c r="AE1170">
        <v>0</v>
      </c>
    </row>
    <row r="1171" spans="1:31">
      <c r="A1171" t="s">
        <v>1725</v>
      </c>
      <c r="B1171" s="93">
        <v>45022</v>
      </c>
      <c r="C1171" s="93">
        <v>45022</v>
      </c>
      <c r="D1171">
        <v>-80.83</v>
      </c>
      <c r="E1171">
        <v>-80.83</v>
      </c>
      <c r="F1171" t="s">
        <v>52</v>
      </c>
      <c r="G1171">
        <v>1</v>
      </c>
      <c r="H1171">
        <v>-80.83</v>
      </c>
      <c r="I1171">
        <v>-80.83</v>
      </c>
      <c r="J1171">
        <v>1</v>
      </c>
      <c r="L1171" t="s">
        <v>166</v>
      </c>
      <c r="M1171" t="s">
        <v>182</v>
      </c>
      <c r="N1171">
        <v>100</v>
      </c>
      <c r="O1171" t="s">
        <v>175</v>
      </c>
      <c r="P1171" t="s">
        <v>182</v>
      </c>
      <c r="R1171" t="s">
        <v>183</v>
      </c>
      <c r="T1171" t="s">
        <v>59</v>
      </c>
      <c r="V1171" t="s">
        <v>183</v>
      </c>
      <c r="W1171" t="s">
        <v>31</v>
      </c>
      <c r="X1171" t="s">
        <v>168</v>
      </c>
      <c r="Y1171" t="s">
        <v>168</v>
      </c>
      <c r="Z1171" t="s">
        <v>168</v>
      </c>
      <c r="AA1171" t="s">
        <v>31</v>
      </c>
      <c r="AD1171">
        <v>0</v>
      </c>
      <c r="AE1171">
        <v>0</v>
      </c>
    </row>
    <row r="1172" spans="1:31">
      <c r="A1172" t="s">
        <v>1726</v>
      </c>
      <c r="B1172" s="93">
        <v>45022</v>
      </c>
      <c r="C1172" s="93">
        <v>45022</v>
      </c>
      <c r="D1172">
        <v>50000</v>
      </c>
      <c r="E1172">
        <v>50000</v>
      </c>
      <c r="F1172" t="s">
        <v>52</v>
      </c>
      <c r="G1172">
        <v>1</v>
      </c>
      <c r="H1172">
        <v>50000</v>
      </c>
      <c r="I1172">
        <v>50000</v>
      </c>
      <c r="J1172">
        <v>1</v>
      </c>
      <c r="L1172" t="s">
        <v>166</v>
      </c>
      <c r="M1172" t="s">
        <v>1128</v>
      </c>
      <c r="N1172">
        <v>100</v>
      </c>
      <c r="P1172" t="s">
        <v>166</v>
      </c>
      <c r="R1172" t="s">
        <v>1346</v>
      </c>
      <c r="T1172" t="s">
        <v>1128</v>
      </c>
      <c r="V1172" t="s">
        <v>1347</v>
      </c>
      <c r="W1172" t="s">
        <v>1347</v>
      </c>
      <c r="X1172" t="s">
        <v>277</v>
      </c>
      <c r="Y1172" t="s">
        <v>180</v>
      </c>
      <c r="Z1172" t="s">
        <v>180</v>
      </c>
      <c r="AA1172" t="s">
        <v>25</v>
      </c>
      <c r="AD1172">
        <v>0</v>
      </c>
      <c r="AE1172">
        <v>0</v>
      </c>
    </row>
    <row r="1173" spans="1:31">
      <c r="A1173" t="s">
        <v>1727</v>
      </c>
      <c r="B1173" s="93">
        <v>45022</v>
      </c>
      <c r="C1173" s="93">
        <v>45022</v>
      </c>
      <c r="D1173">
        <v>87000</v>
      </c>
      <c r="E1173">
        <v>87000</v>
      </c>
      <c r="F1173" t="s">
        <v>52</v>
      </c>
      <c r="G1173">
        <v>1</v>
      </c>
      <c r="H1173">
        <v>87000</v>
      </c>
      <c r="I1173">
        <v>87000</v>
      </c>
      <c r="J1173">
        <v>1</v>
      </c>
      <c r="L1173" t="s">
        <v>166</v>
      </c>
      <c r="M1173" t="s">
        <v>62</v>
      </c>
      <c r="N1173">
        <v>100</v>
      </c>
      <c r="P1173" t="s">
        <v>166</v>
      </c>
      <c r="R1173" t="s">
        <v>1346</v>
      </c>
      <c r="T1173" t="s">
        <v>62</v>
      </c>
      <c r="V1173" t="s">
        <v>1347</v>
      </c>
      <c r="W1173" t="s">
        <v>1347</v>
      </c>
      <c r="X1173" t="s">
        <v>277</v>
      </c>
      <c r="Y1173" t="s">
        <v>180</v>
      </c>
      <c r="Z1173" t="s">
        <v>180</v>
      </c>
      <c r="AA1173" t="s">
        <v>25</v>
      </c>
      <c r="AD1173">
        <v>0</v>
      </c>
      <c r="AE1173">
        <v>0</v>
      </c>
    </row>
    <row r="1174" spans="1:31">
      <c r="A1174" t="s">
        <v>1728</v>
      </c>
      <c r="B1174" s="93">
        <v>45022</v>
      </c>
      <c r="C1174" s="93">
        <v>45022</v>
      </c>
      <c r="D1174">
        <v>3906.23</v>
      </c>
      <c r="E1174">
        <v>3906.23</v>
      </c>
      <c r="F1174" t="s">
        <v>52</v>
      </c>
      <c r="G1174">
        <v>1</v>
      </c>
      <c r="H1174">
        <v>3906.23</v>
      </c>
      <c r="I1174">
        <v>3906.23</v>
      </c>
      <c r="J1174">
        <v>1</v>
      </c>
      <c r="L1174" t="s">
        <v>166</v>
      </c>
      <c r="M1174" t="s">
        <v>1128</v>
      </c>
      <c r="N1174">
        <v>100</v>
      </c>
      <c r="P1174" t="s">
        <v>166</v>
      </c>
      <c r="R1174" t="s">
        <v>1346</v>
      </c>
      <c r="T1174" t="s">
        <v>1128</v>
      </c>
      <c r="V1174" t="s">
        <v>1347</v>
      </c>
      <c r="W1174" t="s">
        <v>1347</v>
      </c>
      <c r="X1174" t="s">
        <v>277</v>
      </c>
      <c r="Y1174" t="s">
        <v>180</v>
      </c>
      <c r="Z1174" t="s">
        <v>180</v>
      </c>
      <c r="AA1174" t="s">
        <v>25</v>
      </c>
      <c r="AD1174">
        <v>0</v>
      </c>
      <c r="AE1174">
        <v>0</v>
      </c>
    </row>
    <row r="1175" spans="1:31">
      <c r="A1175" t="s">
        <v>1729</v>
      </c>
      <c r="B1175" s="93">
        <v>45022</v>
      </c>
      <c r="C1175" s="93">
        <v>45022</v>
      </c>
      <c r="D1175">
        <v>6000</v>
      </c>
      <c r="E1175">
        <v>6000</v>
      </c>
      <c r="F1175" t="s">
        <v>52</v>
      </c>
      <c r="G1175">
        <v>1</v>
      </c>
      <c r="H1175">
        <v>6000</v>
      </c>
      <c r="I1175">
        <v>6000</v>
      </c>
      <c r="J1175">
        <v>1</v>
      </c>
      <c r="L1175" t="s">
        <v>166</v>
      </c>
      <c r="M1175" t="s">
        <v>1128</v>
      </c>
      <c r="N1175">
        <v>100</v>
      </c>
      <c r="P1175" t="s">
        <v>166</v>
      </c>
      <c r="R1175" t="s">
        <v>1346</v>
      </c>
      <c r="T1175" t="s">
        <v>1128</v>
      </c>
      <c r="V1175" t="s">
        <v>1347</v>
      </c>
      <c r="W1175" t="s">
        <v>1347</v>
      </c>
      <c r="X1175" t="s">
        <v>277</v>
      </c>
      <c r="Y1175" t="s">
        <v>180</v>
      </c>
      <c r="Z1175" t="s">
        <v>180</v>
      </c>
      <c r="AA1175" t="s">
        <v>25</v>
      </c>
      <c r="AD1175">
        <v>0</v>
      </c>
      <c r="AE1175">
        <v>0</v>
      </c>
    </row>
    <row r="1176" spans="1:31">
      <c r="A1176" t="s">
        <v>1730</v>
      </c>
      <c r="B1176" s="93">
        <v>45022</v>
      </c>
      <c r="C1176" s="93">
        <v>45022</v>
      </c>
      <c r="D1176">
        <v>-3906.23</v>
      </c>
      <c r="E1176">
        <v>-3906.23</v>
      </c>
      <c r="F1176" t="s">
        <v>52</v>
      </c>
      <c r="G1176">
        <v>1</v>
      </c>
      <c r="H1176">
        <v>-3906.23</v>
      </c>
      <c r="I1176">
        <v>-3906.23</v>
      </c>
      <c r="J1176">
        <v>1</v>
      </c>
      <c r="L1176" t="s">
        <v>166</v>
      </c>
      <c r="M1176" t="s">
        <v>166</v>
      </c>
      <c r="N1176">
        <v>100</v>
      </c>
      <c r="O1176" t="s">
        <v>215</v>
      </c>
      <c r="P1176" t="s">
        <v>166</v>
      </c>
      <c r="R1176" t="s">
        <v>1346</v>
      </c>
      <c r="T1176" t="s">
        <v>62</v>
      </c>
      <c r="V1176" t="s">
        <v>1347</v>
      </c>
      <c r="W1176" t="s">
        <v>1347</v>
      </c>
      <c r="X1176" t="s">
        <v>277</v>
      </c>
      <c r="Y1176" t="s">
        <v>180</v>
      </c>
      <c r="Z1176" t="s">
        <v>180</v>
      </c>
      <c r="AA1176" t="s">
        <v>25</v>
      </c>
      <c r="AD1176">
        <v>0</v>
      </c>
      <c r="AE1176">
        <v>0</v>
      </c>
    </row>
    <row r="1177" spans="1:31">
      <c r="A1177" t="s">
        <v>1731</v>
      </c>
      <c r="B1177" s="93">
        <v>45022</v>
      </c>
      <c r="C1177" s="93">
        <v>45022</v>
      </c>
      <c r="D1177">
        <v>-50000</v>
      </c>
      <c r="E1177">
        <v>-50000</v>
      </c>
      <c r="F1177" t="s">
        <v>52</v>
      </c>
      <c r="G1177">
        <v>1</v>
      </c>
      <c r="H1177">
        <v>-50000</v>
      </c>
      <c r="I1177">
        <v>-50000</v>
      </c>
      <c r="J1177">
        <v>1</v>
      </c>
      <c r="L1177" t="s">
        <v>166</v>
      </c>
      <c r="M1177" t="s">
        <v>166</v>
      </c>
      <c r="N1177">
        <v>100</v>
      </c>
      <c r="O1177" t="s">
        <v>215</v>
      </c>
      <c r="P1177" t="s">
        <v>166</v>
      </c>
      <c r="R1177" t="s">
        <v>1346</v>
      </c>
      <c r="T1177" t="s">
        <v>1402</v>
      </c>
      <c r="V1177" t="s">
        <v>1347</v>
      </c>
      <c r="W1177" t="s">
        <v>1347</v>
      </c>
      <c r="X1177" t="s">
        <v>277</v>
      </c>
      <c r="Y1177" t="s">
        <v>180</v>
      </c>
      <c r="Z1177" t="s">
        <v>180</v>
      </c>
      <c r="AA1177" t="s">
        <v>25</v>
      </c>
      <c r="AD1177">
        <v>0</v>
      </c>
      <c r="AE1177">
        <v>0</v>
      </c>
    </row>
    <row r="1178" spans="1:31">
      <c r="A1178" t="s">
        <v>1732</v>
      </c>
      <c r="B1178" s="93">
        <v>45022</v>
      </c>
      <c r="C1178" s="93">
        <v>45022</v>
      </c>
      <c r="D1178">
        <v>-87000</v>
      </c>
      <c r="E1178">
        <v>-87000</v>
      </c>
      <c r="F1178" t="s">
        <v>52</v>
      </c>
      <c r="G1178">
        <v>1</v>
      </c>
      <c r="H1178">
        <v>-87000</v>
      </c>
      <c r="I1178">
        <v>-87000</v>
      </c>
      <c r="J1178">
        <v>1</v>
      </c>
      <c r="L1178" t="s">
        <v>166</v>
      </c>
      <c r="M1178" t="s">
        <v>166</v>
      </c>
      <c r="N1178">
        <v>100</v>
      </c>
      <c r="O1178" t="s">
        <v>215</v>
      </c>
      <c r="P1178" t="s">
        <v>166</v>
      </c>
      <c r="R1178" t="s">
        <v>1346</v>
      </c>
      <c r="T1178" t="s">
        <v>1128</v>
      </c>
      <c r="V1178" t="s">
        <v>1347</v>
      </c>
      <c r="W1178" t="s">
        <v>1347</v>
      </c>
      <c r="X1178" t="s">
        <v>277</v>
      </c>
      <c r="Y1178" t="s">
        <v>180</v>
      </c>
      <c r="Z1178" t="s">
        <v>180</v>
      </c>
      <c r="AA1178" t="s">
        <v>25</v>
      </c>
      <c r="AD1178">
        <v>0</v>
      </c>
      <c r="AE1178">
        <v>0</v>
      </c>
    </row>
    <row r="1179" spans="1:31">
      <c r="A1179" t="s">
        <v>1733</v>
      </c>
      <c r="B1179" s="93">
        <v>45022</v>
      </c>
      <c r="C1179" s="93">
        <v>45022</v>
      </c>
      <c r="D1179">
        <v>-6000</v>
      </c>
      <c r="E1179">
        <v>-6000</v>
      </c>
      <c r="F1179" t="s">
        <v>52</v>
      </c>
      <c r="G1179">
        <v>1</v>
      </c>
      <c r="H1179">
        <v>-6000</v>
      </c>
      <c r="I1179">
        <v>-6000</v>
      </c>
      <c r="J1179">
        <v>1</v>
      </c>
      <c r="L1179" t="s">
        <v>166</v>
      </c>
      <c r="M1179" t="s">
        <v>166</v>
      </c>
      <c r="N1179">
        <v>100</v>
      </c>
      <c r="O1179" t="s">
        <v>215</v>
      </c>
      <c r="P1179" t="s">
        <v>166</v>
      </c>
      <c r="R1179" t="s">
        <v>1346</v>
      </c>
      <c r="T1179" t="s">
        <v>62</v>
      </c>
      <c r="V1179" t="s">
        <v>1347</v>
      </c>
      <c r="W1179" t="s">
        <v>1347</v>
      </c>
      <c r="X1179" t="s">
        <v>277</v>
      </c>
      <c r="Y1179" t="s">
        <v>180</v>
      </c>
      <c r="Z1179" t="s">
        <v>180</v>
      </c>
      <c r="AA1179" t="s">
        <v>25</v>
      </c>
      <c r="AD1179">
        <v>0</v>
      </c>
      <c r="AE1179">
        <v>0</v>
      </c>
    </row>
    <row r="1180" spans="1:31">
      <c r="A1180" t="s">
        <v>1734</v>
      </c>
      <c r="B1180" s="93">
        <v>45021</v>
      </c>
      <c r="C1180" s="93">
        <v>45021</v>
      </c>
      <c r="D1180">
        <v>50490.14</v>
      </c>
      <c r="E1180">
        <v>50490.14</v>
      </c>
      <c r="F1180" t="s">
        <v>52</v>
      </c>
      <c r="G1180">
        <v>1</v>
      </c>
      <c r="H1180">
        <v>50490.14</v>
      </c>
      <c r="I1180">
        <v>50490.14</v>
      </c>
      <c r="J1180">
        <v>1</v>
      </c>
      <c r="L1180" t="s">
        <v>116</v>
      </c>
      <c r="M1180" t="s">
        <v>63</v>
      </c>
      <c r="N1180">
        <v>100</v>
      </c>
      <c r="O1180" t="s">
        <v>175</v>
      </c>
      <c r="P1180" t="s">
        <v>116</v>
      </c>
      <c r="R1180" t="s">
        <v>1735</v>
      </c>
      <c r="T1180" t="s">
        <v>63</v>
      </c>
      <c r="U1180" t="s">
        <v>108</v>
      </c>
      <c r="V1180" t="s">
        <v>1736</v>
      </c>
      <c r="W1180" t="s">
        <v>1131</v>
      </c>
      <c r="X1180" t="s">
        <v>1132</v>
      </c>
      <c r="Y1180" t="s">
        <v>1133</v>
      </c>
      <c r="Z1180" t="s">
        <v>1133</v>
      </c>
      <c r="AA1180" t="s">
        <v>30</v>
      </c>
      <c r="AD1180">
        <v>0</v>
      </c>
      <c r="AE1180">
        <v>0</v>
      </c>
    </row>
    <row r="1181" spans="1:31">
      <c r="A1181" t="s">
        <v>1737</v>
      </c>
      <c r="B1181" s="93">
        <v>45021</v>
      </c>
      <c r="C1181" s="93">
        <v>45021</v>
      </c>
      <c r="D1181">
        <v>-538.82000000000005</v>
      </c>
      <c r="E1181">
        <v>-538.82000000000005</v>
      </c>
      <c r="F1181" t="s">
        <v>52</v>
      </c>
      <c r="G1181">
        <v>1</v>
      </c>
      <c r="H1181">
        <v>-538.82000000000005</v>
      </c>
      <c r="I1181">
        <v>-538.82000000000005</v>
      </c>
      <c r="J1181">
        <v>1</v>
      </c>
      <c r="L1181" t="s">
        <v>166</v>
      </c>
      <c r="M1181" t="s">
        <v>166</v>
      </c>
      <c r="N1181">
        <v>100</v>
      </c>
      <c r="O1181" t="s">
        <v>215</v>
      </c>
      <c r="P1181" t="s">
        <v>166</v>
      </c>
      <c r="R1181" t="s">
        <v>1738</v>
      </c>
      <c r="T1181" t="s">
        <v>59</v>
      </c>
      <c r="V1181" t="s">
        <v>190</v>
      </c>
      <c r="W1181" t="s">
        <v>31</v>
      </c>
      <c r="X1181" t="s">
        <v>168</v>
      </c>
      <c r="Y1181" t="s">
        <v>168</v>
      </c>
      <c r="Z1181" t="s">
        <v>168</v>
      </c>
      <c r="AA1181" t="s">
        <v>31</v>
      </c>
      <c r="AD1181">
        <v>0</v>
      </c>
      <c r="AE1181">
        <v>0</v>
      </c>
    </row>
    <row r="1182" spans="1:31">
      <c r="A1182" t="s">
        <v>1739</v>
      </c>
      <c r="B1182" s="93">
        <v>45021</v>
      </c>
      <c r="C1182" s="93">
        <v>45021</v>
      </c>
      <c r="D1182">
        <v>-4000</v>
      </c>
      <c r="E1182">
        <v>-4000</v>
      </c>
      <c r="F1182" t="s">
        <v>52</v>
      </c>
      <c r="G1182">
        <v>1</v>
      </c>
      <c r="H1182">
        <v>-4000</v>
      </c>
      <c r="I1182">
        <v>-4000</v>
      </c>
      <c r="J1182">
        <v>1</v>
      </c>
      <c r="L1182" t="s">
        <v>166</v>
      </c>
      <c r="M1182" t="s">
        <v>265</v>
      </c>
      <c r="N1182">
        <v>100</v>
      </c>
      <c r="P1182" t="s">
        <v>265</v>
      </c>
      <c r="R1182" t="s">
        <v>266</v>
      </c>
      <c r="T1182" t="s">
        <v>1128</v>
      </c>
      <c r="V1182" t="s">
        <v>266</v>
      </c>
      <c r="W1182" t="s">
        <v>267</v>
      </c>
      <c r="X1182" t="s">
        <v>24</v>
      </c>
      <c r="Y1182" t="s">
        <v>268</v>
      </c>
      <c r="Z1182" t="s">
        <v>268</v>
      </c>
      <c r="AA1182" t="s">
        <v>24</v>
      </c>
      <c r="AD1182">
        <v>0</v>
      </c>
      <c r="AE1182">
        <v>0</v>
      </c>
    </row>
    <row r="1183" spans="1:31">
      <c r="A1183" t="s">
        <v>1740</v>
      </c>
      <c r="B1183" s="93">
        <v>45021</v>
      </c>
      <c r="C1183" s="93">
        <v>45021</v>
      </c>
      <c r="D1183">
        <v>-479.8</v>
      </c>
      <c r="E1183">
        <v>-479.8</v>
      </c>
      <c r="F1183" t="s">
        <v>52</v>
      </c>
      <c r="G1183">
        <v>1</v>
      </c>
      <c r="H1183">
        <v>-479.8</v>
      </c>
      <c r="I1183">
        <v>-479.8</v>
      </c>
      <c r="J1183">
        <v>1</v>
      </c>
      <c r="L1183" t="s">
        <v>166</v>
      </c>
      <c r="M1183" t="s">
        <v>166</v>
      </c>
      <c r="N1183">
        <v>100</v>
      </c>
      <c r="O1183" t="s">
        <v>215</v>
      </c>
      <c r="P1183" t="s">
        <v>166</v>
      </c>
      <c r="R1183" t="s">
        <v>1741</v>
      </c>
      <c r="T1183" t="s">
        <v>59</v>
      </c>
      <c r="V1183" t="s">
        <v>1352</v>
      </c>
      <c r="W1183" t="s">
        <v>1353</v>
      </c>
      <c r="X1183" t="s">
        <v>179</v>
      </c>
      <c r="Y1183" t="s">
        <v>180</v>
      </c>
      <c r="Z1183" t="s">
        <v>180</v>
      </c>
      <c r="AA1183" t="s">
        <v>25</v>
      </c>
      <c r="AD1183">
        <v>0</v>
      </c>
      <c r="AE1183">
        <v>0</v>
      </c>
    </row>
    <row r="1184" spans="1:31">
      <c r="A1184" t="s">
        <v>1742</v>
      </c>
      <c r="B1184" s="93">
        <v>45021</v>
      </c>
      <c r="C1184" s="93">
        <v>45021</v>
      </c>
      <c r="D1184">
        <v>-494</v>
      </c>
      <c r="E1184">
        <v>-494</v>
      </c>
      <c r="F1184" t="s">
        <v>52</v>
      </c>
      <c r="G1184">
        <v>1</v>
      </c>
      <c r="H1184">
        <v>-494</v>
      </c>
      <c r="I1184">
        <v>-494</v>
      </c>
      <c r="J1184">
        <v>1</v>
      </c>
      <c r="L1184" t="s">
        <v>166</v>
      </c>
      <c r="M1184" t="s">
        <v>166</v>
      </c>
      <c r="N1184">
        <v>100</v>
      </c>
      <c r="O1184" t="s">
        <v>215</v>
      </c>
      <c r="P1184" t="s">
        <v>166</v>
      </c>
      <c r="R1184" t="s">
        <v>1743</v>
      </c>
      <c r="T1184" t="s">
        <v>59</v>
      </c>
      <c r="V1184" t="s">
        <v>1352</v>
      </c>
      <c r="W1184" t="s">
        <v>1353</v>
      </c>
      <c r="X1184" t="s">
        <v>179</v>
      </c>
      <c r="Y1184" t="s">
        <v>180</v>
      </c>
      <c r="Z1184" t="s">
        <v>180</v>
      </c>
      <c r="AA1184" t="s">
        <v>25</v>
      </c>
      <c r="AD1184">
        <v>0</v>
      </c>
      <c r="AE1184">
        <v>0</v>
      </c>
    </row>
    <row r="1185" spans="1:31">
      <c r="A1185" t="s">
        <v>1744</v>
      </c>
      <c r="B1185" s="93">
        <v>45021</v>
      </c>
      <c r="C1185" s="93">
        <v>45021</v>
      </c>
      <c r="D1185">
        <v>-17500</v>
      </c>
      <c r="E1185">
        <v>-17500</v>
      </c>
      <c r="F1185" t="s">
        <v>52</v>
      </c>
      <c r="G1185">
        <v>1</v>
      </c>
      <c r="H1185">
        <v>-17500</v>
      </c>
      <c r="I1185">
        <v>-17500</v>
      </c>
      <c r="J1185">
        <v>1</v>
      </c>
      <c r="L1185" t="s">
        <v>166</v>
      </c>
      <c r="M1185" t="s">
        <v>210</v>
      </c>
      <c r="N1185">
        <v>100</v>
      </c>
      <c r="O1185" t="s">
        <v>186</v>
      </c>
      <c r="P1185" t="s">
        <v>210</v>
      </c>
      <c r="R1185" t="s">
        <v>1745</v>
      </c>
      <c r="T1185" t="s">
        <v>1128</v>
      </c>
      <c r="V1185" t="s">
        <v>197</v>
      </c>
      <c r="W1185" t="s">
        <v>198</v>
      </c>
      <c r="X1185" t="s">
        <v>199</v>
      </c>
      <c r="Y1185" t="s">
        <v>199</v>
      </c>
      <c r="Z1185" t="s">
        <v>199</v>
      </c>
      <c r="AA1185" t="s">
        <v>28</v>
      </c>
      <c r="AD1185">
        <v>0</v>
      </c>
      <c r="AE1185">
        <v>0</v>
      </c>
    </row>
    <row r="1186" spans="1:31">
      <c r="A1186" t="s">
        <v>1746</v>
      </c>
      <c r="B1186" s="93">
        <v>45021</v>
      </c>
      <c r="C1186" s="93">
        <v>45021</v>
      </c>
      <c r="D1186">
        <v>-5000</v>
      </c>
      <c r="E1186">
        <v>-5000</v>
      </c>
      <c r="F1186" t="s">
        <v>52</v>
      </c>
      <c r="G1186">
        <v>1</v>
      </c>
      <c r="H1186">
        <v>-5000</v>
      </c>
      <c r="I1186">
        <v>-5000</v>
      </c>
      <c r="J1186">
        <v>1</v>
      </c>
      <c r="L1186" t="s">
        <v>166</v>
      </c>
      <c r="M1186" t="s">
        <v>279</v>
      </c>
      <c r="N1186">
        <v>100</v>
      </c>
      <c r="P1186" t="s">
        <v>279</v>
      </c>
      <c r="R1186" t="s">
        <v>280</v>
      </c>
      <c r="T1186" t="s">
        <v>1128</v>
      </c>
      <c r="V1186" t="s">
        <v>281</v>
      </c>
      <c r="W1186" t="s">
        <v>282</v>
      </c>
      <c r="X1186" t="s">
        <v>283</v>
      </c>
      <c r="Y1186" t="s">
        <v>268</v>
      </c>
      <c r="Z1186" t="s">
        <v>268</v>
      </c>
      <c r="AA1186" t="s">
        <v>23</v>
      </c>
      <c r="AD1186">
        <v>0</v>
      </c>
      <c r="AE1186">
        <v>0</v>
      </c>
    </row>
    <row r="1187" spans="1:31">
      <c r="A1187" t="s">
        <v>1747</v>
      </c>
      <c r="B1187" s="93">
        <v>45021</v>
      </c>
      <c r="C1187" s="93">
        <v>45021</v>
      </c>
      <c r="D1187">
        <v>-512.53</v>
      </c>
      <c r="E1187">
        <v>-512.53</v>
      </c>
      <c r="F1187" t="s">
        <v>52</v>
      </c>
      <c r="G1187">
        <v>1</v>
      </c>
      <c r="H1187">
        <v>-512.53</v>
      </c>
      <c r="I1187">
        <v>-512.53</v>
      </c>
      <c r="J1187">
        <v>1</v>
      </c>
      <c r="L1187" t="s">
        <v>166</v>
      </c>
      <c r="M1187" t="s">
        <v>1748</v>
      </c>
      <c r="N1187">
        <v>100</v>
      </c>
      <c r="P1187" t="s">
        <v>1748</v>
      </c>
      <c r="R1187" t="s">
        <v>1749</v>
      </c>
      <c r="T1187" t="s">
        <v>1363</v>
      </c>
      <c r="V1187" t="s">
        <v>1750</v>
      </c>
      <c r="W1187" t="s">
        <v>31</v>
      </c>
      <c r="X1187" t="s">
        <v>168</v>
      </c>
      <c r="Y1187" t="s">
        <v>168</v>
      </c>
      <c r="Z1187" t="s">
        <v>168</v>
      </c>
      <c r="AA1187" t="s">
        <v>31</v>
      </c>
      <c r="AD1187">
        <v>0</v>
      </c>
      <c r="AE1187">
        <v>0</v>
      </c>
    </row>
    <row r="1188" spans="1:31">
      <c r="A1188" t="s">
        <v>1751</v>
      </c>
      <c r="B1188" s="93">
        <v>45021</v>
      </c>
      <c r="C1188" s="93">
        <v>45021</v>
      </c>
      <c r="D1188">
        <v>-7198</v>
      </c>
      <c r="E1188">
        <v>-7198</v>
      </c>
      <c r="F1188" t="s">
        <v>52</v>
      </c>
      <c r="G1188">
        <v>1</v>
      </c>
      <c r="H1188">
        <v>-7198</v>
      </c>
      <c r="I1188">
        <v>-7198</v>
      </c>
      <c r="J1188">
        <v>1</v>
      </c>
      <c r="L1188" t="s">
        <v>166</v>
      </c>
      <c r="M1188" t="s">
        <v>1350</v>
      </c>
      <c r="N1188">
        <v>100</v>
      </c>
      <c r="P1188" t="s">
        <v>1350</v>
      </c>
      <c r="R1188" t="s">
        <v>1752</v>
      </c>
      <c r="T1188" t="s">
        <v>1128</v>
      </c>
      <c r="V1188" t="s">
        <v>1352</v>
      </c>
      <c r="W1188" t="s">
        <v>1353</v>
      </c>
      <c r="X1188" t="s">
        <v>179</v>
      </c>
      <c r="Y1188" t="s">
        <v>180</v>
      </c>
      <c r="Z1188" t="s">
        <v>180</v>
      </c>
      <c r="AA1188" t="s">
        <v>25</v>
      </c>
      <c r="AD1188">
        <v>0</v>
      </c>
      <c r="AE1188">
        <v>0</v>
      </c>
    </row>
    <row r="1189" spans="1:31">
      <c r="A1189" t="s">
        <v>1753</v>
      </c>
      <c r="B1189" s="93">
        <v>45021</v>
      </c>
      <c r="C1189" s="93">
        <v>45021</v>
      </c>
      <c r="D1189">
        <v>-823.42</v>
      </c>
      <c r="E1189">
        <v>-823.42</v>
      </c>
      <c r="F1189" t="s">
        <v>52</v>
      </c>
      <c r="G1189">
        <v>1</v>
      </c>
      <c r="H1189">
        <v>-823.42</v>
      </c>
      <c r="I1189">
        <v>-823.42</v>
      </c>
      <c r="J1189">
        <v>1</v>
      </c>
      <c r="L1189" t="s">
        <v>166</v>
      </c>
      <c r="M1189" t="s">
        <v>166</v>
      </c>
      <c r="N1189">
        <v>100</v>
      </c>
      <c r="O1189" t="s">
        <v>215</v>
      </c>
      <c r="P1189" t="s">
        <v>166</v>
      </c>
      <c r="R1189" t="s">
        <v>1754</v>
      </c>
      <c r="T1189" t="s">
        <v>1128</v>
      </c>
      <c r="V1189" t="s">
        <v>1645</v>
      </c>
      <c r="W1189" t="s">
        <v>1645</v>
      </c>
      <c r="X1189" t="s">
        <v>1386</v>
      </c>
      <c r="Y1189" t="s">
        <v>1387</v>
      </c>
      <c r="Z1189" t="s">
        <v>1387</v>
      </c>
      <c r="AA1189" t="s">
        <v>16</v>
      </c>
      <c r="AD1189">
        <v>0</v>
      </c>
      <c r="AE1189">
        <v>0</v>
      </c>
    </row>
    <row r="1190" spans="1:31">
      <c r="A1190" t="s">
        <v>1755</v>
      </c>
      <c r="B1190" s="93">
        <v>45021</v>
      </c>
      <c r="C1190" s="93">
        <v>45021</v>
      </c>
      <c r="D1190">
        <v>-718.88</v>
      </c>
      <c r="E1190">
        <v>-718.88</v>
      </c>
      <c r="F1190" t="s">
        <v>52</v>
      </c>
      <c r="G1190">
        <v>1</v>
      </c>
      <c r="H1190">
        <v>-718.88</v>
      </c>
      <c r="I1190">
        <v>-718.88</v>
      </c>
      <c r="J1190">
        <v>1</v>
      </c>
      <c r="L1190" t="s">
        <v>166</v>
      </c>
      <c r="M1190" t="s">
        <v>166</v>
      </c>
      <c r="N1190">
        <v>100</v>
      </c>
      <c r="O1190" t="s">
        <v>215</v>
      </c>
      <c r="P1190" t="s">
        <v>166</v>
      </c>
      <c r="R1190" t="s">
        <v>1756</v>
      </c>
      <c r="T1190" t="s">
        <v>1128</v>
      </c>
      <c r="V1190" t="s">
        <v>1757</v>
      </c>
      <c r="W1190" t="s">
        <v>1413</v>
      </c>
      <c r="X1190" t="s">
        <v>16</v>
      </c>
      <c r="Y1190" t="s">
        <v>268</v>
      </c>
      <c r="Z1190" t="s">
        <v>268</v>
      </c>
      <c r="AA1190" t="s">
        <v>16</v>
      </c>
      <c r="AD1190">
        <v>0</v>
      </c>
      <c r="AE1190">
        <v>0</v>
      </c>
    </row>
    <row r="1191" spans="1:31">
      <c r="A1191" t="s">
        <v>1758</v>
      </c>
      <c r="B1191" s="93">
        <v>45021</v>
      </c>
      <c r="C1191" s="93">
        <v>45021</v>
      </c>
      <c r="D1191">
        <v>50490.14</v>
      </c>
      <c r="E1191">
        <v>50490.14</v>
      </c>
      <c r="F1191" t="s">
        <v>52</v>
      </c>
      <c r="G1191">
        <v>1</v>
      </c>
      <c r="H1191">
        <v>50490.14</v>
      </c>
      <c r="I1191">
        <v>50490.14</v>
      </c>
      <c r="J1191">
        <v>1</v>
      </c>
      <c r="L1191" t="s">
        <v>166</v>
      </c>
      <c r="M1191" t="s">
        <v>1128</v>
      </c>
      <c r="N1191">
        <v>100</v>
      </c>
      <c r="P1191" t="s">
        <v>166</v>
      </c>
      <c r="R1191" t="s">
        <v>1346</v>
      </c>
      <c r="T1191" t="s">
        <v>1128</v>
      </c>
      <c r="V1191" t="s">
        <v>1347</v>
      </c>
      <c r="W1191" t="s">
        <v>1347</v>
      </c>
      <c r="X1191" t="s">
        <v>277</v>
      </c>
      <c r="Y1191" t="s">
        <v>180</v>
      </c>
      <c r="Z1191" t="s">
        <v>180</v>
      </c>
      <c r="AA1191" t="s">
        <v>25</v>
      </c>
      <c r="AD1191">
        <v>0</v>
      </c>
      <c r="AE1191">
        <v>0</v>
      </c>
    </row>
    <row r="1192" spans="1:31">
      <c r="A1192" t="s">
        <v>1759</v>
      </c>
      <c r="B1192" s="93">
        <v>45021</v>
      </c>
      <c r="C1192" s="93">
        <v>45021</v>
      </c>
      <c r="D1192">
        <v>64866.239999999998</v>
      </c>
      <c r="E1192">
        <v>64866.239999999998</v>
      </c>
      <c r="F1192" t="s">
        <v>52</v>
      </c>
      <c r="G1192">
        <v>1</v>
      </c>
      <c r="H1192">
        <v>64866.239999999998</v>
      </c>
      <c r="I1192">
        <v>64866.239999999998</v>
      </c>
      <c r="J1192">
        <v>1</v>
      </c>
      <c r="L1192" t="s">
        <v>166</v>
      </c>
      <c r="M1192" t="s">
        <v>1128</v>
      </c>
      <c r="N1192">
        <v>100</v>
      </c>
      <c r="P1192" t="s">
        <v>166</v>
      </c>
      <c r="R1192" t="s">
        <v>1346</v>
      </c>
      <c r="T1192" t="s">
        <v>1128</v>
      </c>
      <c r="V1192" t="s">
        <v>1347</v>
      </c>
      <c r="W1192" t="s">
        <v>1347</v>
      </c>
      <c r="X1192" t="s">
        <v>277</v>
      </c>
      <c r="Y1192" t="s">
        <v>180</v>
      </c>
      <c r="Z1192" t="s">
        <v>180</v>
      </c>
      <c r="AA1192" t="s">
        <v>25</v>
      </c>
      <c r="AD1192">
        <v>0</v>
      </c>
      <c r="AE1192">
        <v>0</v>
      </c>
    </row>
    <row r="1193" spans="1:31">
      <c r="A1193" t="s">
        <v>1760</v>
      </c>
      <c r="B1193" s="93">
        <v>45021</v>
      </c>
      <c r="C1193" s="93">
        <v>45021</v>
      </c>
      <c r="D1193">
        <v>2000</v>
      </c>
      <c r="E1193">
        <v>2000</v>
      </c>
      <c r="F1193" t="s">
        <v>52</v>
      </c>
      <c r="G1193">
        <v>1</v>
      </c>
      <c r="H1193">
        <v>2000</v>
      </c>
      <c r="I1193">
        <v>2000</v>
      </c>
      <c r="J1193">
        <v>1</v>
      </c>
      <c r="L1193" t="s">
        <v>166</v>
      </c>
      <c r="M1193" t="s">
        <v>1363</v>
      </c>
      <c r="N1193">
        <v>100</v>
      </c>
      <c r="P1193" t="s">
        <v>166</v>
      </c>
      <c r="R1193" t="s">
        <v>1346</v>
      </c>
      <c r="T1193" t="s">
        <v>1363</v>
      </c>
      <c r="V1193" t="s">
        <v>1347</v>
      </c>
      <c r="W1193" t="s">
        <v>1347</v>
      </c>
      <c r="X1193" t="s">
        <v>277</v>
      </c>
      <c r="Y1193" t="s">
        <v>180</v>
      </c>
      <c r="Z1193" t="s">
        <v>180</v>
      </c>
      <c r="AA1193" t="s">
        <v>25</v>
      </c>
      <c r="AD1193">
        <v>0</v>
      </c>
      <c r="AE1193">
        <v>0</v>
      </c>
    </row>
    <row r="1194" spans="1:31">
      <c r="A1194" t="s">
        <v>1761</v>
      </c>
      <c r="B1194" s="93">
        <v>45021</v>
      </c>
      <c r="C1194" s="93">
        <v>45021</v>
      </c>
      <c r="D1194">
        <v>2000</v>
      </c>
      <c r="E1194">
        <v>2000</v>
      </c>
      <c r="F1194" t="s">
        <v>52</v>
      </c>
      <c r="G1194">
        <v>1</v>
      </c>
      <c r="H1194">
        <v>2000</v>
      </c>
      <c r="I1194">
        <v>2000</v>
      </c>
      <c r="J1194">
        <v>1</v>
      </c>
      <c r="L1194" t="s">
        <v>166</v>
      </c>
      <c r="M1194" t="s">
        <v>58</v>
      </c>
      <c r="N1194">
        <v>100</v>
      </c>
      <c r="P1194" t="s">
        <v>166</v>
      </c>
      <c r="R1194" t="s">
        <v>1346</v>
      </c>
      <c r="T1194" t="s">
        <v>58</v>
      </c>
      <c r="V1194" t="s">
        <v>1347</v>
      </c>
      <c r="W1194" t="s">
        <v>1347</v>
      </c>
      <c r="X1194" t="s">
        <v>277</v>
      </c>
      <c r="Y1194" t="s">
        <v>180</v>
      </c>
      <c r="Z1194" t="s">
        <v>180</v>
      </c>
      <c r="AA1194" t="s">
        <v>25</v>
      </c>
      <c r="AD1194">
        <v>0</v>
      </c>
      <c r="AE1194">
        <v>0</v>
      </c>
    </row>
    <row r="1195" spans="1:31">
      <c r="A1195" t="s">
        <v>1762</v>
      </c>
      <c r="B1195" s="93">
        <v>45021</v>
      </c>
      <c r="C1195" s="93">
        <v>45021</v>
      </c>
      <c r="D1195">
        <v>-64866.239999999998</v>
      </c>
      <c r="E1195">
        <v>-64866.239999999998</v>
      </c>
      <c r="F1195" t="s">
        <v>52</v>
      </c>
      <c r="G1195">
        <v>1</v>
      </c>
      <c r="H1195">
        <v>-64866.239999999998</v>
      </c>
      <c r="I1195">
        <v>-64866.239999999998</v>
      </c>
      <c r="J1195">
        <v>1</v>
      </c>
      <c r="L1195" t="s">
        <v>166</v>
      </c>
      <c r="M1195" t="s">
        <v>166</v>
      </c>
      <c r="N1195">
        <v>100</v>
      </c>
      <c r="O1195" t="s">
        <v>215</v>
      </c>
      <c r="P1195" t="s">
        <v>166</v>
      </c>
      <c r="R1195" t="s">
        <v>1346</v>
      </c>
      <c r="T1195" t="s">
        <v>1400</v>
      </c>
      <c r="V1195" t="s">
        <v>1347</v>
      </c>
      <c r="W1195" t="s">
        <v>1347</v>
      </c>
      <c r="X1195" t="s">
        <v>277</v>
      </c>
      <c r="Y1195" t="s">
        <v>180</v>
      </c>
      <c r="Z1195" t="s">
        <v>180</v>
      </c>
      <c r="AA1195" t="s">
        <v>25</v>
      </c>
      <c r="AD1195">
        <v>0</v>
      </c>
      <c r="AE1195">
        <v>0</v>
      </c>
    </row>
    <row r="1196" spans="1:31">
      <c r="A1196" t="s">
        <v>1763</v>
      </c>
      <c r="B1196" s="93">
        <v>45021</v>
      </c>
      <c r="C1196" s="93">
        <v>45021</v>
      </c>
      <c r="D1196">
        <v>-50490.14</v>
      </c>
      <c r="E1196">
        <v>-50490.14</v>
      </c>
      <c r="F1196" t="s">
        <v>52</v>
      </c>
      <c r="G1196">
        <v>1</v>
      </c>
      <c r="H1196">
        <v>-50490.14</v>
      </c>
      <c r="I1196">
        <v>-50490.14</v>
      </c>
      <c r="J1196">
        <v>1</v>
      </c>
      <c r="L1196" t="s">
        <v>166</v>
      </c>
      <c r="M1196" t="s">
        <v>166</v>
      </c>
      <c r="N1196">
        <v>100</v>
      </c>
      <c r="O1196" t="s">
        <v>215</v>
      </c>
      <c r="P1196" t="s">
        <v>166</v>
      </c>
      <c r="R1196" t="s">
        <v>1346</v>
      </c>
      <c r="T1196" t="s">
        <v>63</v>
      </c>
      <c r="V1196" t="s">
        <v>1347</v>
      </c>
      <c r="W1196" t="s">
        <v>1347</v>
      </c>
      <c r="X1196" t="s">
        <v>277</v>
      </c>
      <c r="Y1196" t="s">
        <v>180</v>
      </c>
      <c r="Z1196" t="s">
        <v>180</v>
      </c>
      <c r="AA1196" t="s">
        <v>25</v>
      </c>
      <c r="AD1196">
        <v>0</v>
      </c>
      <c r="AE1196">
        <v>0</v>
      </c>
    </row>
    <row r="1197" spans="1:31">
      <c r="A1197" t="s">
        <v>1764</v>
      </c>
      <c r="B1197" s="93">
        <v>45021</v>
      </c>
      <c r="C1197" s="93">
        <v>45021</v>
      </c>
      <c r="D1197">
        <v>-2000</v>
      </c>
      <c r="E1197">
        <v>-2000</v>
      </c>
      <c r="F1197" t="s">
        <v>52</v>
      </c>
      <c r="G1197">
        <v>1</v>
      </c>
      <c r="H1197">
        <v>-2000</v>
      </c>
      <c r="I1197">
        <v>-2000</v>
      </c>
      <c r="J1197">
        <v>1</v>
      </c>
      <c r="L1197" t="s">
        <v>166</v>
      </c>
      <c r="M1197" t="s">
        <v>166</v>
      </c>
      <c r="N1197">
        <v>100</v>
      </c>
      <c r="O1197" t="s">
        <v>215</v>
      </c>
      <c r="P1197" t="s">
        <v>166</v>
      </c>
      <c r="R1197" t="s">
        <v>1346</v>
      </c>
      <c r="T1197" t="s">
        <v>58</v>
      </c>
      <c r="V1197" t="s">
        <v>1347</v>
      </c>
      <c r="W1197" t="s">
        <v>1347</v>
      </c>
      <c r="X1197" t="s">
        <v>277</v>
      </c>
      <c r="Y1197" t="s">
        <v>180</v>
      </c>
      <c r="Z1197" t="s">
        <v>180</v>
      </c>
      <c r="AA1197" t="s">
        <v>25</v>
      </c>
      <c r="AD1197">
        <v>0</v>
      </c>
      <c r="AE1197">
        <v>0</v>
      </c>
    </row>
    <row r="1198" spans="1:31">
      <c r="A1198" t="s">
        <v>1765</v>
      </c>
      <c r="B1198" s="93">
        <v>45021</v>
      </c>
      <c r="C1198" s="93">
        <v>45021</v>
      </c>
      <c r="D1198">
        <v>-2000</v>
      </c>
      <c r="E1198">
        <v>-2000</v>
      </c>
      <c r="F1198" t="s">
        <v>52</v>
      </c>
      <c r="G1198">
        <v>1</v>
      </c>
      <c r="H1198">
        <v>-2000</v>
      </c>
      <c r="I1198">
        <v>-2000</v>
      </c>
      <c r="J1198">
        <v>1</v>
      </c>
      <c r="L1198" t="s">
        <v>166</v>
      </c>
      <c r="M1198" t="s">
        <v>166</v>
      </c>
      <c r="N1198">
        <v>100</v>
      </c>
      <c r="O1198" t="s">
        <v>215</v>
      </c>
      <c r="P1198" t="s">
        <v>166</v>
      </c>
      <c r="R1198" t="s">
        <v>1346</v>
      </c>
      <c r="T1198" t="s">
        <v>1128</v>
      </c>
      <c r="V1198" t="s">
        <v>1347</v>
      </c>
      <c r="W1198" t="s">
        <v>1347</v>
      </c>
      <c r="X1198" t="s">
        <v>277</v>
      </c>
      <c r="Y1198" t="s">
        <v>180</v>
      </c>
      <c r="Z1198" t="s">
        <v>180</v>
      </c>
      <c r="AA1198" t="s">
        <v>25</v>
      </c>
      <c r="AD1198">
        <v>0</v>
      </c>
      <c r="AE1198">
        <v>0</v>
      </c>
    </row>
    <row r="1199" spans="1:31">
      <c r="A1199" t="s">
        <v>1766</v>
      </c>
      <c r="B1199" s="93">
        <v>45020</v>
      </c>
      <c r="C1199" s="93">
        <v>45020</v>
      </c>
      <c r="D1199">
        <v>-4500</v>
      </c>
      <c r="E1199">
        <v>-4500</v>
      </c>
      <c r="F1199" t="s">
        <v>52</v>
      </c>
      <c r="G1199">
        <v>1</v>
      </c>
      <c r="H1199">
        <v>-4500</v>
      </c>
      <c r="I1199">
        <v>-4500</v>
      </c>
      <c r="J1199">
        <v>1</v>
      </c>
      <c r="L1199" t="s">
        <v>166</v>
      </c>
      <c r="M1199" t="s">
        <v>232</v>
      </c>
      <c r="N1199">
        <v>100</v>
      </c>
      <c r="O1199" t="s">
        <v>186</v>
      </c>
      <c r="P1199" t="s">
        <v>232</v>
      </c>
      <c r="R1199" t="s">
        <v>1745</v>
      </c>
      <c r="T1199" t="s">
        <v>1128</v>
      </c>
      <c r="V1199" t="s">
        <v>197</v>
      </c>
      <c r="W1199" t="s">
        <v>198</v>
      </c>
      <c r="X1199" t="s">
        <v>199</v>
      </c>
      <c r="Y1199" t="s">
        <v>199</v>
      </c>
      <c r="Z1199" t="s">
        <v>199</v>
      </c>
      <c r="AA1199" t="s">
        <v>28</v>
      </c>
      <c r="AD1199">
        <v>0</v>
      </c>
      <c r="AE1199">
        <v>0</v>
      </c>
    </row>
    <row r="1200" spans="1:31">
      <c r="A1200" t="s">
        <v>1767</v>
      </c>
      <c r="B1200" s="93">
        <v>45020</v>
      </c>
      <c r="C1200" s="93">
        <v>45020</v>
      </c>
      <c r="D1200">
        <v>-2903.22</v>
      </c>
      <c r="E1200">
        <v>-2903.22</v>
      </c>
      <c r="F1200" t="s">
        <v>52</v>
      </c>
      <c r="G1200">
        <v>1</v>
      </c>
      <c r="H1200">
        <v>-2903.22</v>
      </c>
      <c r="I1200">
        <v>-2903.22</v>
      </c>
      <c r="J1200">
        <v>1</v>
      </c>
      <c r="L1200" t="s">
        <v>166</v>
      </c>
      <c r="M1200" t="s">
        <v>1453</v>
      </c>
      <c r="N1200">
        <v>100</v>
      </c>
      <c r="O1200" t="s">
        <v>186</v>
      </c>
      <c r="P1200" t="s">
        <v>1453</v>
      </c>
      <c r="R1200" t="s">
        <v>1745</v>
      </c>
      <c r="T1200" t="s">
        <v>1128</v>
      </c>
      <c r="V1200" t="s">
        <v>197</v>
      </c>
      <c r="W1200" t="s">
        <v>198</v>
      </c>
      <c r="X1200" t="s">
        <v>199</v>
      </c>
      <c r="Y1200" t="s">
        <v>199</v>
      </c>
      <c r="Z1200" t="s">
        <v>199</v>
      </c>
      <c r="AA1200" t="s">
        <v>28</v>
      </c>
      <c r="AD1200">
        <v>0</v>
      </c>
      <c r="AE1200">
        <v>0</v>
      </c>
    </row>
    <row r="1201" spans="1:31">
      <c r="A1201" t="s">
        <v>1768</v>
      </c>
      <c r="B1201" s="93">
        <v>45020</v>
      </c>
      <c r="C1201" s="93">
        <v>45020</v>
      </c>
      <c r="D1201">
        <v>-4983.0200000000004</v>
      </c>
      <c r="E1201">
        <v>-4983.0200000000004</v>
      </c>
      <c r="F1201" t="s">
        <v>52</v>
      </c>
      <c r="G1201">
        <v>1</v>
      </c>
      <c r="H1201">
        <v>-4983.0200000000004</v>
      </c>
      <c r="I1201">
        <v>-4983.0200000000004</v>
      </c>
      <c r="J1201">
        <v>1</v>
      </c>
      <c r="L1201" t="s">
        <v>166</v>
      </c>
      <c r="M1201" t="s">
        <v>185</v>
      </c>
      <c r="N1201">
        <v>100</v>
      </c>
      <c r="P1201" t="s">
        <v>185</v>
      </c>
      <c r="R1201" t="s">
        <v>187</v>
      </c>
      <c r="T1201" t="s">
        <v>1128</v>
      </c>
      <c r="V1201" t="s">
        <v>187</v>
      </c>
      <c r="W1201" t="s">
        <v>31</v>
      </c>
      <c r="X1201" t="s">
        <v>168</v>
      </c>
      <c r="Y1201" t="s">
        <v>168</v>
      </c>
      <c r="Z1201" t="s">
        <v>168</v>
      </c>
      <c r="AA1201" t="s">
        <v>31</v>
      </c>
      <c r="AD1201">
        <v>0</v>
      </c>
      <c r="AE1201">
        <v>0</v>
      </c>
    </row>
    <row r="1202" spans="1:31">
      <c r="A1202" t="s">
        <v>1769</v>
      </c>
      <c r="B1202" s="93">
        <v>45020</v>
      </c>
      <c r="C1202" s="93">
        <v>45020</v>
      </c>
      <c r="D1202">
        <v>-4000</v>
      </c>
      <c r="E1202">
        <v>-4000</v>
      </c>
      <c r="F1202" t="s">
        <v>52</v>
      </c>
      <c r="G1202">
        <v>1</v>
      </c>
      <c r="H1202">
        <v>-4000</v>
      </c>
      <c r="I1202">
        <v>-4000</v>
      </c>
      <c r="J1202">
        <v>1</v>
      </c>
      <c r="L1202" t="s">
        <v>166</v>
      </c>
      <c r="M1202" t="s">
        <v>221</v>
      </c>
      <c r="N1202">
        <v>100</v>
      </c>
      <c r="O1202" t="s">
        <v>186</v>
      </c>
      <c r="P1202" t="s">
        <v>221</v>
      </c>
      <c r="R1202" t="s">
        <v>1745</v>
      </c>
      <c r="T1202" t="s">
        <v>1128</v>
      </c>
      <c r="V1202" t="s">
        <v>197</v>
      </c>
      <c r="W1202" t="s">
        <v>198</v>
      </c>
      <c r="X1202" t="s">
        <v>199</v>
      </c>
      <c r="Y1202" t="s">
        <v>199</v>
      </c>
      <c r="Z1202" t="s">
        <v>199</v>
      </c>
      <c r="AA1202" t="s">
        <v>28</v>
      </c>
      <c r="AD1202">
        <v>0</v>
      </c>
      <c r="AE1202">
        <v>0</v>
      </c>
    </row>
    <row r="1203" spans="1:31">
      <c r="A1203" t="s">
        <v>1770</v>
      </c>
      <c r="B1203" s="93">
        <v>45020</v>
      </c>
      <c r="C1203" s="93">
        <v>45020</v>
      </c>
      <c r="D1203">
        <v>-6000</v>
      </c>
      <c r="E1203">
        <v>-6000</v>
      </c>
      <c r="F1203" t="s">
        <v>52</v>
      </c>
      <c r="G1203">
        <v>1</v>
      </c>
      <c r="H1203">
        <v>-6000</v>
      </c>
      <c r="I1203">
        <v>-6000</v>
      </c>
      <c r="J1203">
        <v>1</v>
      </c>
      <c r="L1203" t="s">
        <v>166</v>
      </c>
      <c r="M1203" t="s">
        <v>223</v>
      </c>
      <c r="N1203">
        <v>100</v>
      </c>
      <c r="O1203" t="s">
        <v>16</v>
      </c>
      <c r="P1203" t="s">
        <v>223</v>
      </c>
      <c r="R1203" t="s">
        <v>1745</v>
      </c>
      <c r="T1203" t="s">
        <v>1128</v>
      </c>
      <c r="V1203" t="s">
        <v>197</v>
      </c>
      <c r="W1203" t="s">
        <v>198</v>
      </c>
      <c r="X1203" t="s">
        <v>199</v>
      </c>
      <c r="Y1203" t="s">
        <v>199</v>
      </c>
      <c r="Z1203" t="s">
        <v>199</v>
      </c>
      <c r="AA1203" t="s">
        <v>28</v>
      </c>
      <c r="AD1203">
        <v>0</v>
      </c>
      <c r="AE1203">
        <v>0</v>
      </c>
    </row>
    <row r="1204" spans="1:31">
      <c r="A1204" t="s">
        <v>1771</v>
      </c>
      <c r="B1204" s="93">
        <v>45020</v>
      </c>
      <c r="C1204" s="93">
        <v>45020</v>
      </c>
      <c r="D1204">
        <v>-9000</v>
      </c>
      <c r="E1204">
        <v>-9000</v>
      </c>
      <c r="F1204" t="s">
        <v>52</v>
      </c>
      <c r="G1204">
        <v>1</v>
      </c>
      <c r="H1204">
        <v>-9000</v>
      </c>
      <c r="I1204">
        <v>-9000</v>
      </c>
      <c r="J1204">
        <v>1</v>
      </c>
      <c r="L1204" t="s">
        <v>166</v>
      </c>
      <c r="M1204" t="s">
        <v>240</v>
      </c>
      <c r="N1204">
        <v>100</v>
      </c>
      <c r="O1204" t="s">
        <v>24</v>
      </c>
      <c r="P1204" t="s">
        <v>240</v>
      </c>
      <c r="R1204" t="s">
        <v>1745</v>
      </c>
      <c r="T1204" t="s">
        <v>1128</v>
      </c>
      <c r="V1204" t="s">
        <v>197</v>
      </c>
      <c r="W1204" t="s">
        <v>198</v>
      </c>
      <c r="X1204" t="s">
        <v>199</v>
      </c>
      <c r="Y1204" t="s">
        <v>199</v>
      </c>
      <c r="Z1204" t="s">
        <v>199</v>
      </c>
      <c r="AA1204" t="s">
        <v>28</v>
      </c>
      <c r="AD1204">
        <v>0</v>
      </c>
      <c r="AE1204">
        <v>0</v>
      </c>
    </row>
    <row r="1205" spans="1:31">
      <c r="A1205" t="s">
        <v>1772</v>
      </c>
      <c r="B1205" s="93">
        <v>45020</v>
      </c>
      <c r="C1205" s="93">
        <v>45020</v>
      </c>
      <c r="D1205">
        <v>-4000</v>
      </c>
      <c r="E1205">
        <v>-4000</v>
      </c>
      <c r="F1205" t="s">
        <v>52</v>
      </c>
      <c r="G1205">
        <v>1</v>
      </c>
      <c r="H1205">
        <v>-4000</v>
      </c>
      <c r="I1205">
        <v>-4000</v>
      </c>
      <c r="J1205">
        <v>1</v>
      </c>
      <c r="L1205" t="s">
        <v>166</v>
      </c>
      <c r="M1205" t="s">
        <v>244</v>
      </c>
      <c r="N1205">
        <v>100</v>
      </c>
      <c r="O1205" t="s">
        <v>24</v>
      </c>
      <c r="P1205" t="s">
        <v>244</v>
      </c>
      <c r="R1205" t="s">
        <v>1745</v>
      </c>
      <c r="T1205" t="s">
        <v>1128</v>
      </c>
      <c r="V1205" t="s">
        <v>197</v>
      </c>
      <c r="W1205" t="s">
        <v>198</v>
      </c>
      <c r="X1205" t="s">
        <v>199</v>
      </c>
      <c r="Y1205" t="s">
        <v>199</v>
      </c>
      <c r="Z1205" t="s">
        <v>199</v>
      </c>
      <c r="AA1205" t="s">
        <v>28</v>
      </c>
      <c r="AD1205">
        <v>0</v>
      </c>
      <c r="AE1205">
        <v>0</v>
      </c>
    </row>
    <row r="1206" spans="1:31">
      <c r="A1206" t="s">
        <v>1773</v>
      </c>
      <c r="B1206" s="93">
        <v>45020</v>
      </c>
      <c r="C1206" s="93">
        <v>45020</v>
      </c>
      <c r="D1206">
        <v>-13313.44</v>
      </c>
      <c r="E1206">
        <v>-13313.44</v>
      </c>
      <c r="F1206" t="s">
        <v>52</v>
      </c>
      <c r="G1206">
        <v>1</v>
      </c>
      <c r="H1206">
        <v>-13313.44</v>
      </c>
      <c r="I1206">
        <v>-13313.44</v>
      </c>
      <c r="J1206">
        <v>1</v>
      </c>
      <c r="L1206" t="s">
        <v>166</v>
      </c>
      <c r="M1206" t="s">
        <v>212</v>
      </c>
      <c r="N1206">
        <v>100</v>
      </c>
      <c r="O1206" t="s">
        <v>16</v>
      </c>
      <c r="P1206" t="s">
        <v>212</v>
      </c>
      <c r="R1206" t="s">
        <v>197</v>
      </c>
      <c r="T1206" t="s">
        <v>1128</v>
      </c>
      <c r="V1206" t="s">
        <v>197</v>
      </c>
      <c r="W1206" t="s">
        <v>198</v>
      </c>
      <c r="X1206" t="s">
        <v>199</v>
      </c>
      <c r="Y1206" t="s">
        <v>199</v>
      </c>
      <c r="Z1206" t="s">
        <v>199</v>
      </c>
      <c r="AA1206" t="s">
        <v>28</v>
      </c>
      <c r="AD1206">
        <v>0</v>
      </c>
      <c r="AE1206">
        <v>0</v>
      </c>
    </row>
    <row r="1207" spans="1:31">
      <c r="A1207" t="s">
        <v>1774</v>
      </c>
      <c r="B1207" s="93">
        <v>45020</v>
      </c>
      <c r="C1207" s="93">
        <v>45020</v>
      </c>
      <c r="D1207">
        <v>-13313.44</v>
      </c>
      <c r="E1207">
        <v>-13313.44</v>
      </c>
      <c r="F1207" t="s">
        <v>52</v>
      </c>
      <c r="G1207">
        <v>1</v>
      </c>
      <c r="H1207">
        <v>-13313.44</v>
      </c>
      <c r="I1207">
        <v>-13313.44</v>
      </c>
      <c r="J1207">
        <v>1</v>
      </c>
      <c r="L1207" t="s">
        <v>166</v>
      </c>
      <c r="M1207" t="s">
        <v>217</v>
      </c>
      <c r="N1207">
        <v>100</v>
      </c>
      <c r="O1207" t="s">
        <v>186</v>
      </c>
      <c r="P1207" t="s">
        <v>217</v>
      </c>
      <c r="R1207" t="s">
        <v>1775</v>
      </c>
      <c r="T1207" t="s">
        <v>1128</v>
      </c>
      <c r="V1207" t="s">
        <v>197</v>
      </c>
      <c r="W1207" t="s">
        <v>198</v>
      </c>
      <c r="X1207" t="s">
        <v>199</v>
      </c>
      <c r="Y1207" t="s">
        <v>199</v>
      </c>
      <c r="Z1207" t="s">
        <v>199</v>
      </c>
      <c r="AA1207" t="s">
        <v>28</v>
      </c>
      <c r="AD1207">
        <v>0</v>
      </c>
      <c r="AE1207">
        <v>0</v>
      </c>
    </row>
    <row r="1208" spans="1:31">
      <c r="A1208" t="s">
        <v>1776</v>
      </c>
      <c r="B1208" s="93">
        <v>45020</v>
      </c>
      <c r="C1208" s="93">
        <v>45020</v>
      </c>
      <c r="D1208">
        <v>-10820.93</v>
      </c>
      <c r="E1208">
        <v>-10820.93</v>
      </c>
      <c r="F1208" t="s">
        <v>52</v>
      </c>
      <c r="G1208">
        <v>1</v>
      </c>
      <c r="H1208">
        <v>-10820.93</v>
      </c>
      <c r="I1208">
        <v>-10820.93</v>
      </c>
      <c r="J1208">
        <v>1</v>
      </c>
      <c r="L1208" t="s">
        <v>166</v>
      </c>
      <c r="M1208" t="s">
        <v>212</v>
      </c>
      <c r="N1208">
        <v>100</v>
      </c>
      <c r="O1208" t="s">
        <v>16</v>
      </c>
      <c r="P1208" t="s">
        <v>212</v>
      </c>
      <c r="R1208" t="s">
        <v>1777</v>
      </c>
      <c r="T1208" t="s">
        <v>1128</v>
      </c>
      <c r="V1208" t="s">
        <v>197</v>
      </c>
      <c r="W1208" t="s">
        <v>198</v>
      </c>
      <c r="X1208" t="s">
        <v>199</v>
      </c>
      <c r="Y1208" t="s">
        <v>199</v>
      </c>
      <c r="Z1208" t="s">
        <v>199</v>
      </c>
      <c r="AA1208" t="s">
        <v>28</v>
      </c>
      <c r="AD1208">
        <v>0</v>
      </c>
      <c r="AE1208">
        <v>0</v>
      </c>
    </row>
    <row r="1209" spans="1:31">
      <c r="A1209" t="s">
        <v>1778</v>
      </c>
      <c r="B1209" s="93">
        <v>45020</v>
      </c>
      <c r="C1209" s="93">
        <v>45020</v>
      </c>
      <c r="D1209">
        <v>-7820.93</v>
      </c>
      <c r="E1209">
        <v>-7820.93</v>
      </c>
      <c r="F1209" t="s">
        <v>52</v>
      </c>
      <c r="G1209">
        <v>1</v>
      </c>
      <c r="H1209">
        <v>-7820.93</v>
      </c>
      <c r="I1209">
        <v>-7820.93</v>
      </c>
      <c r="J1209">
        <v>1</v>
      </c>
      <c r="L1209" t="s">
        <v>166</v>
      </c>
      <c r="M1209" t="s">
        <v>217</v>
      </c>
      <c r="N1209">
        <v>100</v>
      </c>
      <c r="O1209" t="s">
        <v>186</v>
      </c>
      <c r="P1209" t="s">
        <v>217</v>
      </c>
      <c r="R1209" t="s">
        <v>1777</v>
      </c>
      <c r="T1209" t="s">
        <v>1128</v>
      </c>
      <c r="V1209" t="s">
        <v>197</v>
      </c>
      <c r="W1209" t="s">
        <v>198</v>
      </c>
      <c r="X1209" t="s">
        <v>199</v>
      </c>
      <c r="Y1209" t="s">
        <v>199</v>
      </c>
      <c r="Z1209" t="s">
        <v>199</v>
      </c>
      <c r="AA1209" t="s">
        <v>28</v>
      </c>
      <c r="AD1209">
        <v>0</v>
      </c>
      <c r="AE1209">
        <v>0</v>
      </c>
    </row>
    <row r="1210" spans="1:31">
      <c r="A1210" t="s">
        <v>1779</v>
      </c>
      <c r="B1210" s="93">
        <v>45020</v>
      </c>
      <c r="C1210" s="93">
        <v>45020</v>
      </c>
      <c r="D1210">
        <v>-10820.93</v>
      </c>
      <c r="E1210">
        <v>-10820.93</v>
      </c>
      <c r="F1210" t="s">
        <v>52</v>
      </c>
      <c r="G1210">
        <v>1</v>
      </c>
      <c r="H1210">
        <v>-10820.93</v>
      </c>
      <c r="I1210">
        <v>-10820.93</v>
      </c>
      <c r="J1210">
        <v>1</v>
      </c>
      <c r="L1210" t="s">
        <v>166</v>
      </c>
      <c r="M1210" t="s">
        <v>225</v>
      </c>
      <c r="N1210">
        <v>100</v>
      </c>
      <c r="O1210" t="s">
        <v>167</v>
      </c>
      <c r="P1210" t="s">
        <v>225</v>
      </c>
      <c r="R1210" t="s">
        <v>1780</v>
      </c>
      <c r="T1210" t="s">
        <v>1128</v>
      </c>
      <c r="V1210" t="s">
        <v>197</v>
      </c>
      <c r="W1210" t="s">
        <v>198</v>
      </c>
      <c r="X1210" t="s">
        <v>199</v>
      </c>
      <c r="Y1210" t="s">
        <v>199</v>
      </c>
      <c r="Z1210" t="s">
        <v>199</v>
      </c>
      <c r="AA1210" t="s">
        <v>28</v>
      </c>
      <c r="AD1210">
        <v>0</v>
      </c>
      <c r="AE1210">
        <v>0</v>
      </c>
    </row>
    <row r="1211" spans="1:31">
      <c r="A1211" t="s">
        <v>1781</v>
      </c>
      <c r="B1211" s="93">
        <v>45020</v>
      </c>
      <c r="C1211" s="93">
        <v>45020</v>
      </c>
      <c r="D1211">
        <v>-13313.44</v>
      </c>
      <c r="E1211">
        <v>-13313.44</v>
      </c>
      <c r="F1211" t="s">
        <v>52</v>
      </c>
      <c r="G1211">
        <v>1</v>
      </c>
      <c r="H1211">
        <v>-13313.44</v>
      </c>
      <c r="I1211">
        <v>-13313.44</v>
      </c>
      <c r="J1211">
        <v>1</v>
      </c>
      <c r="L1211" t="s">
        <v>166</v>
      </c>
      <c r="M1211" t="s">
        <v>225</v>
      </c>
      <c r="N1211">
        <v>100</v>
      </c>
      <c r="O1211" t="s">
        <v>167</v>
      </c>
      <c r="P1211" t="s">
        <v>225</v>
      </c>
      <c r="R1211" t="s">
        <v>1782</v>
      </c>
      <c r="T1211" t="s">
        <v>1128</v>
      </c>
      <c r="V1211" t="s">
        <v>197</v>
      </c>
      <c r="W1211" t="s">
        <v>198</v>
      </c>
      <c r="X1211" t="s">
        <v>199</v>
      </c>
      <c r="Y1211" t="s">
        <v>199</v>
      </c>
      <c r="Z1211" t="s">
        <v>199</v>
      </c>
      <c r="AA1211" t="s">
        <v>28</v>
      </c>
      <c r="AD1211">
        <v>0</v>
      </c>
      <c r="AE1211">
        <v>0</v>
      </c>
    </row>
    <row r="1212" spans="1:31">
      <c r="A1212" t="s">
        <v>1783</v>
      </c>
      <c r="B1212" s="93">
        <v>45020</v>
      </c>
      <c r="C1212" s="93">
        <v>45020</v>
      </c>
      <c r="D1212">
        <v>-3870.96</v>
      </c>
      <c r="E1212">
        <v>-3870.96</v>
      </c>
      <c r="F1212" t="s">
        <v>52</v>
      </c>
      <c r="G1212">
        <v>1</v>
      </c>
      <c r="H1212">
        <v>-3870.96</v>
      </c>
      <c r="I1212">
        <v>-3870.96</v>
      </c>
      <c r="J1212">
        <v>1</v>
      </c>
      <c r="L1212" t="s">
        <v>166</v>
      </c>
      <c r="M1212" t="s">
        <v>201</v>
      </c>
      <c r="N1212">
        <v>100</v>
      </c>
      <c r="O1212" t="s">
        <v>186</v>
      </c>
      <c r="P1212" t="s">
        <v>201</v>
      </c>
      <c r="R1212" t="s">
        <v>197</v>
      </c>
      <c r="T1212" t="s">
        <v>1128</v>
      </c>
      <c r="V1212" t="s">
        <v>197</v>
      </c>
      <c r="W1212" t="s">
        <v>198</v>
      </c>
      <c r="X1212" t="s">
        <v>199</v>
      </c>
      <c r="Y1212" t="s">
        <v>199</v>
      </c>
      <c r="Z1212" t="s">
        <v>199</v>
      </c>
      <c r="AA1212" t="s">
        <v>28</v>
      </c>
      <c r="AD1212">
        <v>0</v>
      </c>
      <c r="AE1212">
        <v>0</v>
      </c>
    </row>
    <row r="1213" spans="1:31">
      <c r="A1213" t="s">
        <v>1784</v>
      </c>
      <c r="B1213" s="93">
        <v>45020</v>
      </c>
      <c r="C1213" s="93">
        <v>45020</v>
      </c>
      <c r="D1213">
        <v>-404.99</v>
      </c>
      <c r="E1213">
        <v>-404.99</v>
      </c>
      <c r="F1213" t="s">
        <v>52</v>
      </c>
      <c r="G1213">
        <v>1</v>
      </c>
      <c r="H1213">
        <v>-404.99</v>
      </c>
      <c r="I1213">
        <v>-404.99</v>
      </c>
      <c r="J1213">
        <v>1</v>
      </c>
      <c r="L1213" t="s">
        <v>166</v>
      </c>
      <c r="M1213" t="s">
        <v>174</v>
      </c>
      <c r="N1213">
        <v>100</v>
      </c>
      <c r="P1213" t="s">
        <v>174</v>
      </c>
      <c r="R1213" t="s">
        <v>1785</v>
      </c>
      <c r="T1213" t="s">
        <v>58</v>
      </c>
      <c r="V1213" t="s">
        <v>177</v>
      </c>
      <c r="W1213" t="s">
        <v>178</v>
      </c>
      <c r="X1213" t="s">
        <v>179</v>
      </c>
      <c r="Y1213" t="s">
        <v>180</v>
      </c>
      <c r="Z1213" t="s">
        <v>180</v>
      </c>
      <c r="AA1213" t="s">
        <v>20</v>
      </c>
      <c r="AD1213">
        <v>0</v>
      </c>
      <c r="AE1213">
        <v>0</v>
      </c>
    </row>
    <row r="1214" spans="1:31">
      <c r="A1214" t="s">
        <v>1786</v>
      </c>
      <c r="B1214" s="93">
        <v>45020</v>
      </c>
      <c r="C1214" s="93">
        <v>45020</v>
      </c>
      <c r="D1214">
        <v>-3500</v>
      </c>
      <c r="E1214">
        <v>-3500</v>
      </c>
      <c r="F1214" t="s">
        <v>52</v>
      </c>
      <c r="G1214">
        <v>1</v>
      </c>
      <c r="H1214">
        <v>-3500</v>
      </c>
      <c r="I1214">
        <v>-3500</v>
      </c>
      <c r="J1214">
        <v>1</v>
      </c>
      <c r="L1214" t="s">
        <v>166</v>
      </c>
      <c r="M1214" t="s">
        <v>242</v>
      </c>
      <c r="N1214">
        <v>100</v>
      </c>
      <c r="O1214" t="s">
        <v>186</v>
      </c>
      <c r="P1214" t="s">
        <v>242</v>
      </c>
      <c r="R1214" t="s">
        <v>1745</v>
      </c>
      <c r="T1214" t="s">
        <v>1128</v>
      </c>
      <c r="V1214" t="s">
        <v>197</v>
      </c>
      <c r="W1214" t="s">
        <v>198</v>
      </c>
      <c r="X1214" t="s">
        <v>199</v>
      </c>
      <c r="Y1214" t="s">
        <v>199</v>
      </c>
      <c r="Z1214" t="s">
        <v>199</v>
      </c>
      <c r="AA1214" t="s">
        <v>28</v>
      </c>
      <c r="AD1214">
        <v>0</v>
      </c>
      <c r="AE1214">
        <v>0</v>
      </c>
    </row>
    <row r="1215" spans="1:31">
      <c r="A1215" t="s">
        <v>1787</v>
      </c>
      <c r="B1215" s="93">
        <v>45020</v>
      </c>
      <c r="C1215" s="93">
        <v>45020</v>
      </c>
      <c r="D1215">
        <v>-1500</v>
      </c>
      <c r="E1215">
        <v>-1500</v>
      </c>
      <c r="F1215" t="s">
        <v>52</v>
      </c>
      <c r="G1215">
        <v>1</v>
      </c>
      <c r="H1215">
        <v>-1500</v>
      </c>
      <c r="I1215">
        <v>-1500</v>
      </c>
      <c r="J1215">
        <v>1</v>
      </c>
      <c r="L1215" t="s">
        <v>166</v>
      </c>
      <c r="M1215" t="s">
        <v>206</v>
      </c>
      <c r="N1215">
        <v>100</v>
      </c>
      <c r="O1215" t="s">
        <v>167</v>
      </c>
      <c r="P1215" t="s">
        <v>206</v>
      </c>
      <c r="R1215" t="s">
        <v>1788</v>
      </c>
      <c r="T1215" t="s">
        <v>1128</v>
      </c>
      <c r="V1215" t="s">
        <v>208</v>
      </c>
      <c r="W1215" t="s">
        <v>198</v>
      </c>
      <c r="X1215" t="s">
        <v>199</v>
      </c>
      <c r="Y1215" t="s">
        <v>199</v>
      </c>
      <c r="Z1215" t="s">
        <v>199</v>
      </c>
      <c r="AA1215" t="s">
        <v>28</v>
      </c>
      <c r="AD1215">
        <v>0</v>
      </c>
      <c r="AE1215">
        <v>0</v>
      </c>
    </row>
    <row r="1216" spans="1:31">
      <c r="A1216" t="s">
        <v>1789</v>
      </c>
      <c r="B1216" s="93">
        <v>45020</v>
      </c>
      <c r="C1216" s="93">
        <v>45020</v>
      </c>
      <c r="D1216">
        <v>-7507.49</v>
      </c>
      <c r="E1216">
        <v>-7507.49</v>
      </c>
      <c r="F1216" t="s">
        <v>52</v>
      </c>
      <c r="G1216">
        <v>1</v>
      </c>
      <c r="H1216">
        <v>-7507.49</v>
      </c>
      <c r="I1216">
        <v>-7507.49</v>
      </c>
      <c r="J1216">
        <v>1</v>
      </c>
      <c r="L1216" t="s">
        <v>166</v>
      </c>
      <c r="M1216" t="s">
        <v>225</v>
      </c>
      <c r="N1216">
        <v>100</v>
      </c>
      <c r="O1216" t="s">
        <v>167</v>
      </c>
      <c r="P1216" t="s">
        <v>225</v>
      </c>
      <c r="R1216" t="s">
        <v>260</v>
      </c>
      <c r="T1216" t="s">
        <v>1128</v>
      </c>
      <c r="V1216" t="s">
        <v>260</v>
      </c>
      <c r="W1216" t="s">
        <v>198</v>
      </c>
      <c r="X1216" t="s">
        <v>199</v>
      </c>
      <c r="Y1216" t="s">
        <v>199</v>
      </c>
      <c r="Z1216" t="s">
        <v>199</v>
      </c>
      <c r="AA1216" t="s">
        <v>28</v>
      </c>
      <c r="AD1216">
        <v>0</v>
      </c>
      <c r="AE1216">
        <v>0</v>
      </c>
    </row>
    <row r="1217" spans="1:31">
      <c r="A1217" t="s">
        <v>1790</v>
      </c>
      <c r="B1217" s="93">
        <v>45020</v>
      </c>
      <c r="C1217" s="93">
        <v>45020</v>
      </c>
      <c r="D1217">
        <v>-52.8</v>
      </c>
      <c r="E1217">
        <v>-52.8</v>
      </c>
      <c r="F1217" t="s">
        <v>52</v>
      </c>
      <c r="G1217">
        <v>1</v>
      </c>
      <c r="H1217">
        <v>-52.8</v>
      </c>
      <c r="I1217">
        <v>-52.8</v>
      </c>
      <c r="J1217">
        <v>1</v>
      </c>
      <c r="L1217" t="s">
        <v>166</v>
      </c>
      <c r="M1217" t="s">
        <v>192</v>
      </c>
      <c r="N1217">
        <v>100</v>
      </c>
      <c r="P1217" t="s">
        <v>192</v>
      </c>
      <c r="R1217" t="s">
        <v>193</v>
      </c>
      <c r="T1217" t="s">
        <v>59</v>
      </c>
      <c r="V1217" t="s">
        <v>194</v>
      </c>
      <c r="W1217" t="s">
        <v>31</v>
      </c>
      <c r="X1217" t="s">
        <v>168</v>
      </c>
      <c r="Y1217" t="s">
        <v>168</v>
      </c>
      <c r="Z1217" t="s">
        <v>168</v>
      </c>
      <c r="AA1217" t="s">
        <v>31</v>
      </c>
      <c r="AD1217">
        <v>0</v>
      </c>
      <c r="AE1217">
        <v>0</v>
      </c>
    </row>
    <row r="1218" spans="1:31">
      <c r="A1218" t="s">
        <v>1791</v>
      </c>
      <c r="B1218" s="93">
        <v>45020</v>
      </c>
      <c r="C1218" s="93">
        <v>45020</v>
      </c>
      <c r="D1218">
        <v>-2500</v>
      </c>
      <c r="E1218">
        <v>-2500</v>
      </c>
      <c r="F1218" t="s">
        <v>52</v>
      </c>
      <c r="G1218">
        <v>1</v>
      </c>
      <c r="H1218">
        <v>-2500</v>
      </c>
      <c r="I1218">
        <v>-2500</v>
      </c>
      <c r="J1218">
        <v>1</v>
      </c>
      <c r="L1218" t="s">
        <v>166</v>
      </c>
      <c r="M1218" t="s">
        <v>234</v>
      </c>
      <c r="N1218">
        <v>100</v>
      </c>
      <c r="O1218" t="s">
        <v>24</v>
      </c>
      <c r="P1218" t="s">
        <v>234</v>
      </c>
      <c r="R1218" t="s">
        <v>1792</v>
      </c>
      <c r="T1218" t="s">
        <v>1128</v>
      </c>
      <c r="V1218" t="s">
        <v>197</v>
      </c>
      <c r="W1218" t="s">
        <v>198</v>
      </c>
      <c r="X1218" t="s">
        <v>199</v>
      </c>
      <c r="Y1218" t="s">
        <v>199</v>
      </c>
      <c r="Z1218" t="s">
        <v>199</v>
      </c>
      <c r="AA1218" t="s">
        <v>28</v>
      </c>
      <c r="AD1218">
        <v>0</v>
      </c>
      <c r="AE1218">
        <v>0</v>
      </c>
    </row>
    <row r="1219" spans="1:31">
      <c r="A1219" t="s">
        <v>1793</v>
      </c>
      <c r="B1219" s="93">
        <v>45020</v>
      </c>
      <c r="C1219" s="93">
        <v>45020</v>
      </c>
      <c r="D1219">
        <v>-6500</v>
      </c>
      <c r="E1219">
        <v>-6500</v>
      </c>
      <c r="F1219" t="s">
        <v>52</v>
      </c>
      <c r="G1219">
        <v>1</v>
      </c>
      <c r="H1219">
        <v>-6500</v>
      </c>
      <c r="I1219">
        <v>-6500</v>
      </c>
      <c r="J1219">
        <v>1</v>
      </c>
      <c r="L1219" t="s">
        <v>166</v>
      </c>
      <c r="M1219" t="s">
        <v>227</v>
      </c>
      <c r="N1219">
        <v>100</v>
      </c>
      <c r="O1219" t="s">
        <v>186</v>
      </c>
      <c r="P1219" t="s">
        <v>227</v>
      </c>
      <c r="R1219" t="s">
        <v>1745</v>
      </c>
      <c r="T1219" t="s">
        <v>1128</v>
      </c>
      <c r="V1219" t="s">
        <v>197</v>
      </c>
      <c r="W1219" t="s">
        <v>198</v>
      </c>
      <c r="X1219" t="s">
        <v>199</v>
      </c>
      <c r="Y1219" t="s">
        <v>199</v>
      </c>
      <c r="Z1219" t="s">
        <v>199</v>
      </c>
      <c r="AA1219" t="s">
        <v>28</v>
      </c>
      <c r="AD1219">
        <v>0</v>
      </c>
      <c r="AE1219">
        <v>0</v>
      </c>
    </row>
    <row r="1220" spans="1:31">
      <c r="A1220" t="s">
        <v>1794</v>
      </c>
      <c r="B1220" s="93">
        <v>45020</v>
      </c>
      <c r="C1220" s="93">
        <v>45020</v>
      </c>
      <c r="D1220">
        <v>-11500</v>
      </c>
      <c r="E1220">
        <v>-11500</v>
      </c>
      <c r="F1220" t="s">
        <v>52</v>
      </c>
      <c r="G1220">
        <v>1</v>
      </c>
      <c r="H1220">
        <v>-11500</v>
      </c>
      <c r="I1220">
        <v>-11500</v>
      </c>
      <c r="J1220">
        <v>1</v>
      </c>
      <c r="L1220" t="s">
        <v>166</v>
      </c>
      <c r="M1220" t="s">
        <v>1239</v>
      </c>
      <c r="N1220">
        <v>100</v>
      </c>
      <c r="O1220" t="s">
        <v>171</v>
      </c>
      <c r="P1220" t="s">
        <v>1239</v>
      </c>
      <c r="R1220" t="s">
        <v>1745</v>
      </c>
      <c r="T1220" t="s">
        <v>1128</v>
      </c>
      <c r="V1220" t="s">
        <v>197</v>
      </c>
      <c r="W1220" t="s">
        <v>198</v>
      </c>
      <c r="X1220" t="s">
        <v>199</v>
      </c>
      <c r="Y1220" t="s">
        <v>199</v>
      </c>
      <c r="Z1220" t="s">
        <v>199</v>
      </c>
      <c r="AA1220" t="s">
        <v>28</v>
      </c>
      <c r="AD1220">
        <v>0</v>
      </c>
      <c r="AE1220">
        <v>0</v>
      </c>
    </row>
    <row r="1221" spans="1:31">
      <c r="A1221" t="s">
        <v>1795</v>
      </c>
      <c r="B1221" s="93">
        <v>45020</v>
      </c>
      <c r="C1221" s="93">
        <v>45020</v>
      </c>
      <c r="D1221">
        <v>-7507.49</v>
      </c>
      <c r="E1221">
        <v>-7507.49</v>
      </c>
      <c r="F1221" t="s">
        <v>52</v>
      </c>
      <c r="G1221">
        <v>1</v>
      </c>
      <c r="H1221">
        <v>-7507.49</v>
      </c>
      <c r="I1221">
        <v>-7507.49</v>
      </c>
      <c r="J1221">
        <v>1</v>
      </c>
      <c r="L1221" t="s">
        <v>166</v>
      </c>
      <c r="M1221" t="s">
        <v>217</v>
      </c>
      <c r="N1221">
        <v>100</v>
      </c>
      <c r="O1221" t="s">
        <v>186</v>
      </c>
      <c r="P1221" t="s">
        <v>217</v>
      </c>
      <c r="R1221" t="s">
        <v>260</v>
      </c>
      <c r="T1221" t="s">
        <v>1128</v>
      </c>
      <c r="V1221" t="s">
        <v>260</v>
      </c>
      <c r="W1221" t="s">
        <v>198</v>
      </c>
      <c r="X1221" t="s">
        <v>199</v>
      </c>
      <c r="Y1221" t="s">
        <v>199</v>
      </c>
      <c r="Z1221" t="s">
        <v>199</v>
      </c>
      <c r="AA1221" t="s">
        <v>28</v>
      </c>
      <c r="AD1221">
        <v>0</v>
      </c>
      <c r="AE1221">
        <v>0</v>
      </c>
    </row>
    <row r="1222" spans="1:31">
      <c r="A1222" t="s">
        <v>1796</v>
      </c>
      <c r="B1222" s="93">
        <v>45020</v>
      </c>
      <c r="C1222" s="93">
        <v>45020</v>
      </c>
      <c r="D1222">
        <v>-6500</v>
      </c>
      <c r="E1222">
        <v>-6500</v>
      </c>
      <c r="F1222" t="s">
        <v>52</v>
      </c>
      <c r="G1222">
        <v>1</v>
      </c>
      <c r="H1222">
        <v>-6500</v>
      </c>
      <c r="I1222">
        <v>-6500</v>
      </c>
      <c r="J1222">
        <v>1</v>
      </c>
      <c r="L1222" t="s">
        <v>166</v>
      </c>
      <c r="M1222" t="s">
        <v>196</v>
      </c>
      <c r="N1222">
        <v>100</v>
      </c>
      <c r="O1222" t="s">
        <v>186</v>
      </c>
      <c r="P1222" t="s">
        <v>196</v>
      </c>
      <c r="R1222" t="s">
        <v>1745</v>
      </c>
      <c r="T1222" t="s">
        <v>1128</v>
      </c>
      <c r="V1222" t="s">
        <v>197</v>
      </c>
      <c r="W1222" t="s">
        <v>198</v>
      </c>
      <c r="X1222" t="s">
        <v>199</v>
      </c>
      <c r="Y1222" t="s">
        <v>199</v>
      </c>
      <c r="Z1222" t="s">
        <v>199</v>
      </c>
      <c r="AA1222" t="s">
        <v>28</v>
      </c>
      <c r="AD1222">
        <v>0</v>
      </c>
      <c r="AE1222">
        <v>0</v>
      </c>
    </row>
    <row r="1223" spans="1:31">
      <c r="A1223" t="s">
        <v>1797</v>
      </c>
      <c r="B1223" s="93">
        <v>45020</v>
      </c>
      <c r="C1223" s="93">
        <v>45020</v>
      </c>
      <c r="D1223">
        <v>-6000</v>
      </c>
      <c r="E1223">
        <v>-6000</v>
      </c>
      <c r="F1223" t="s">
        <v>52</v>
      </c>
      <c r="G1223">
        <v>1</v>
      </c>
      <c r="H1223">
        <v>-6000</v>
      </c>
      <c r="I1223">
        <v>-6000</v>
      </c>
      <c r="J1223">
        <v>1</v>
      </c>
      <c r="L1223" t="s">
        <v>166</v>
      </c>
      <c r="M1223" t="s">
        <v>219</v>
      </c>
      <c r="N1223">
        <v>100</v>
      </c>
      <c r="O1223" t="s">
        <v>204</v>
      </c>
      <c r="P1223" t="s">
        <v>219</v>
      </c>
      <c r="R1223" t="s">
        <v>1745</v>
      </c>
      <c r="T1223" t="s">
        <v>1128</v>
      </c>
      <c r="V1223" t="s">
        <v>197</v>
      </c>
      <c r="W1223" t="s">
        <v>198</v>
      </c>
      <c r="X1223" t="s">
        <v>199</v>
      </c>
      <c r="Y1223" t="s">
        <v>199</v>
      </c>
      <c r="Z1223" t="s">
        <v>199</v>
      </c>
      <c r="AA1223" t="s">
        <v>28</v>
      </c>
      <c r="AD1223">
        <v>0</v>
      </c>
      <c r="AE1223">
        <v>0</v>
      </c>
    </row>
    <row r="1224" spans="1:31">
      <c r="A1224" t="s">
        <v>1798</v>
      </c>
      <c r="B1224" s="93">
        <v>45020</v>
      </c>
      <c r="C1224" s="93">
        <v>45020</v>
      </c>
      <c r="D1224">
        <v>-6500</v>
      </c>
      <c r="E1224">
        <v>-6500</v>
      </c>
      <c r="F1224" t="s">
        <v>52</v>
      </c>
      <c r="G1224">
        <v>1</v>
      </c>
      <c r="H1224">
        <v>-6500</v>
      </c>
      <c r="I1224">
        <v>-6500</v>
      </c>
      <c r="J1224">
        <v>1</v>
      </c>
      <c r="L1224" t="s">
        <v>166</v>
      </c>
      <c r="M1224" t="s">
        <v>229</v>
      </c>
      <c r="N1224">
        <v>100</v>
      </c>
      <c r="O1224" t="s">
        <v>230</v>
      </c>
      <c r="P1224" t="s">
        <v>229</v>
      </c>
      <c r="R1224" t="s">
        <v>1745</v>
      </c>
      <c r="T1224" t="s">
        <v>1128</v>
      </c>
      <c r="V1224" t="s">
        <v>197</v>
      </c>
      <c r="W1224" t="s">
        <v>198</v>
      </c>
      <c r="X1224" t="s">
        <v>199</v>
      </c>
      <c r="Y1224" t="s">
        <v>199</v>
      </c>
      <c r="Z1224" t="s">
        <v>199</v>
      </c>
      <c r="AA1224" t="s">
        <v>28</v>
      </c>
      <c r="AD1224">
        <v>0</v>
      </c>
      <c r="AE1224">
        <v>0</v>
      </c>
    </row>
    <row r="1225" spans="1:31">
      <c r="A1225" t="s">
        <v>1799</v>
      </c>
      <c r="B1225" s="93">
        <v>45020</v>
      </c>
      <c r="C1225" s="93">
        <v>45020</v>
      </c>
      <c r="D1225">
        <v>-7507.49</v>
      </c>
      <c r="E1225">
        <v>-7507.49</v>
      </c>
      <c r="F1225" t="s">
        <v>52</v>
      </c>
      <c r="G1225">
        <v>1</v>
      </c>
      <c r="H1225">
        <v>-7507.49</v>
      </c>
      <c r="I1225">
        <v>-7507.49</v>
      </c>
      <c r="J1225">
        <v>1</v>
      </c>
      <c r="L1225" t="s">
        <v>166</v>
      </c>
      <c r="M1225" t="s">
        <v>212</v>
      </c>
      <c r="N1225">
        <v>100</v>
      </c>
      <c r="O1225" t="s">
        <v>16</v>
      </c>
      <c r="P1225" t="s">
        <v>212</v>
      </c>
      <c r="R1225" t="s">
        <v>260</v>
      </c>
      <c r="T1225" t="s">
        <v>1128</v>
      </c>
      <c r="V1225" t="s">
        <v>260</v>
      </c>
      <c r="W1225" t="s">
        <v>198</v>
      </c>
      <c r="X1225" t="s">
        <v>199</v>
      </c>
      <c r="Y1225" t="s">
        <v>199</v>
      </c>
      <c r="Z1225" t="s">
        <v>199</v>
      </c>
      <c r="AA1225" t="s">
        <v>28</v>
      </c>
      <c r="AD1225">
        <v>0</v>
      </c>
      <c r="AE1225">
        <v>0</v>
      </c>
    </row>
    <row r="1226" spans="1:31">
      <c r="A1226" t="s">
        <v>1800</v>
      </c>
      <c r="B1226" s="93">
        <v>45020</v>
      </c>
      <c r="C1226" s="93">
        <v>45020</v>
      </c>
      <c r="D1226">
        <v>-10000</v>
      </c>
      <c r="E1226">
        <v>-10000</v>
      </c>
      <c r="F1226" t="s">
        <v>52</v>
      </c>
      <c r="G1226">
        <v>1</v>
      </c>
      <c r="H1226">
        <v>-10000</v>
      </c>
      <c r="I1226">
        <v>-10000</v>
      </c>
      <c r="J1226">
        <v>1</v>
      </c>
      <c r="L1226" t="s">
        <v>166</v>
      </c>
      <c r="M1226" t="s">
        <v>1442</v>
      </c>
      <c r="N1226">
        <v>100</v>
      </c>
      <c r="O1226" t="s">
        <v>16</v>
      </c>
      <c r="P1226" t="s">
        <v>1442</v>
      </c>
      <c r="R1226" t="s">
        <v>1745</v>
      </c>
      <c r="T1226" t="s">
        <v>1128</v>
      </c>
      <c r="V1226" t="s">
        <v>197</v>
      </c>
      <c r="W1226" t="s">
        <v>198</v>
      </c>
      <c r="X1226" t="s">
        <v>199</v>
      </c>
      <c r="Y1226" t="s">
        <v>199</v>
      </c>
      <c r="Z1226" t="s">
        <v>199</v>
      </c>
      <c r="AA1226" t="s">
        <v>28</v>
      </c>
      <c r="AD1226">
        <v>0</v>
      </c>
      <c r="AE1226">
        <v>0</v>
      </c>
    </row>
    <row r="1227" spans="1:31">
      <c r="A1227" t="s">
        <v>1801</v>
      </c>
      <c r="B1227" s="93">
        <v>45020</v>
      </c>
      <c r="C1227" s="93">
        <v>45020</v>
      </c>
      <c r="D1227">
        <v>-21276.6</v>
      </c>
      <c r="E1227">
        <v>-21276.6</v>
      </c>
      <c r="F1227" t="s">
        <v>52</v>
      </c>
      <c r="G1227">
        <v>1</v>
      </c>
      <c r="H1227">
        <v>-21276.6</v>
      </c>
      <c r="I1227">
        <v>-21276.6</v>
      </c>
      <c r="J1227">
        <v>1</v>
      </c>
      <c r="L1227" t="s">
        <v>166</v>
      </c>
      <c r="M1227" t="s">
        <v>250</v>
      </c>
      <c r="N1227">
        <v>100</v>
      </c>
      <c r="O1227" t="s">
        <v>204</v>
      </c>
      <c r="P1227" t="s">
        <v>250</v>
      </c>
      <c r="R1227" t="s">
        <v>1745</v>
      </c>
      <c r="T1227" t="s">
        <v>1128</v>
      </c>
      <c r="V1227" t="s">
        <v>197</v>
      </c>
      <c r="W1227" t="s">
        <v>198</v>
      </c>
      <c r="X1227" t="s">
        <v>199</v>
      </c>
      <c r="Y1227" t="s">
        <v>199</v>
      </c>
      <c r="Z1227" t="s">
        <v>199</v>
      </c>
      <c r="AA1227" t="s">
        <v>28</v>
      </c>
      <c r="AD1227">
        <v>0</v>
      </c>
      <c r="AE1227">
        <v>0</v>
      </c>
    </row>
    <row r="1228" spans="1:31">
      <c r="A1228" t="s">
        <v>1802</v>
      </c>
      <c r="B1228" s="93">
        <v>45020</v>
      </c>
      <c r="C1228" s="93">
        <v>45020</v>
      </c>
      <c r="D1228">
        <v>-100</v>
      </c>
      <c r="E1228">
        <v>-100</v>
      </c>
      <c r="F1228" t="s">
        <v>52</v>
      </c>
      <c r="G1228">
        <v>1</v>
      </c>
      <c r="H1228">
        <v>-100</v>
      </c>
      <c r="I1228">
        <v>-100</v>
      </c>
      <c r="J1228">
        <v>1</v>
      </c>
      <c r="L1228" t="s">
        <v>166</v>
      </c>
      <c r="M1228" t="s">
        <v>300</v>
      </c>
      <c r="N1228">
        <v>100</v>
      </c>
      <c r="P1228" t="s">
        <v>300</v>
      </c>
      <c r="R1228" t="s">
        <v>301</v>
      </c>
      <c r="T1228" t="s">
        <v>1128</v>
      </c>
      <c r="V1228" t="s">
        <v>302</v>
      </c>
      <c r="W1228" t="s">
        <v>178</v>
      </c>
      <c r="X1228" t="s">
        <v>179</v>
      </c>
      <c r="Y1228" t="s">
        <v>180</v>
      </c>
      <c r="Z1228" t="s">
        <v>180</v>
      </c>
      <c r="AA1228" t="s">
        <v>20</v>
      </c>
      <c r="AD1228">
        <v>0</v>
      </c>
      <c r="AE1228">
        <v>0</v>
      </c>
    </row>
    <row r="1229" spans="1:31">
      <c r="A1229" t="s">
        <v>1803</v>
      </c>
      <c r="B1229" s="93">
        <v>45020</v>
      </c>
      <c r="C1229" s="93">
        <v>45020</v>
      </c>
      <c r="D1229">
        <v>-9000</v>
      </c>
      <c r="E1229">
        <v>-9000</v>
      </c>
      <c r="F1229" t="s">
        <v>52</v>
      </c>
      <c r="G1229">
        <v>1</v>
      </c>
      <c r="H1229">
        <v>-9000</v>
      </c>
      <c r="I1229">
        <v>-9000</v>
      </c>
      <c r="J1229">
        <v>1</v>
      </c>
      <c r="L1229" t="s">
        <v>166</v>
      </c>
      <c r="M1229" t="s">
        <v>236</v>
      </c>
      <c r="N1229">
        <v>100</v>
      </c>
      <c r="O1229" t="s">
        <v>16</v>
      </c>
      <c r="P1229" t="s">
        <v>236</v>
      </c>
      <c r="R1229" t="s">
        <v>1745</v>
      </c>
      <c r="T1229" t="s">
        <v>1128</v>
      </c>
      <c r="V1229" t="s">
        <v>197</v>
      </c>
      <c r="W1229" t="s">
        <v>198</v>
      </c>
      <c r="X1229" t="s">
        <v>199</v>
      </c>
      <c r="Y1229" t="s">
        <v>199</v>
      </c>
      <c r="Z1229" t="s">
        <v>199</v>
      </c>
      <c r="AA1229" t="s">
        <v>28</v>
      </c>
      <c r="AD1229">
        <v>0</v>
      </c>
      <c r="AE1229">
        <v>0</v>
      </c>
    </row>
    <row r="1230" spans="1:31">
      <c r="A1230" t="s">
        <v>1804</v>
      </c>
      <c r="B1230" s="93">
        <v>45020</v>
      </c>
      <c r="C1230" s="93">
        <v>45020</v>
      </c>
      <c r="D1230">
        <v>-10000</v>
      </c>
      <c r="E1230">
        <v>-10000</v>
      </c>
      <c r="F1230" t="s">
        <v>52</v>
      </c>
      <c r="G1230">
        <v>1</v>
      </c>
      <c r="H1230">
        <v>-10000</v>
      </c>
      <c r="I1230">
        <v>-10000</v>
      </c>
      <c r="J1230">
        <v>1</v>
      </c>
      <c r="L1230" t="s">
        <v>166</v>
      </c>
      <c r="M1230" t="s">
        <v>238</v>
      </c>
      <c r="N1230">
        <v>100</v>
      </c>
      <c r="O1230" t="s">
        <v>186</v>
      </c>
      <c r="P1230" t="s">
        <v>238</v>
      </c>
      <c r="R1230" t="s">
        <v>1745</v>
      </c>
      <c r="T1230" t="s">
        <v>1128</v>
      </c>
      <c r="V1230" t="s">
        <v>197</v>
      </c>
      <c r="W1230" t="s">
        <v>198</v>
      </c>
      <c r="X1230" t="s">
        <v>199</v>
      </c>
      <c r="Y1230" t="s">
        <v>199</v>
      </c>
      <c r="Z1230" t="s">
        <v>199</v>
      </c>
      <c r="AA1230" t="s">
        <v>28</v>
      </c>
      <c r="AD1230">
        <v>0</v>
      </c>
      <c r="AE1230">
        <v>0</v>
      </c>
    </row>
    <row r="1231" spans="1:31">
      <c r="A1231" t="s">
        <v>1805</v>
      </c>
      <c r="B1231" s="93">
        <v>45020</v>
      </c>
      <c r="C1231" s="93">
        <v>45020</v>
      </c>
      <c r="D1231">
        <v>-1600</v>
      </c>
      <c r="E1231">
        <v>-1600</v>
      </c>
      <c r="F1231" t="s">
        <v>52</v>
      </c>
      <c r="G1231">
        <v>1</v>
      </c>
      <c r="H1231">
        <v>-1600</v>
      </c>
      <c r="I1231">
        <v>-1600</v>
      </c>
      <c r="J1231">
        <v>1</v>
      </c>
      <c r="L1231" t="s">
        <v>166</v>
      </c>
      <c r="M1231" t="s">
        <v>248</v>
      </c>
      <c r="N1231">
        <v>100</v>
      </c>
      <c r="O1231" t="s">
        <v>186</v>
      </c>
      <c r="P1231" t="s">
        <v>248</v>
      </c>
      <c r="R1231" t="s">
        <v>1745</v>
      </c>
      <c r="T1231" t="s">
        <v>1128</v>
      </c>
      <c r="V1231" t="s">
        <v>197</v>
      </c>
      <c r="W1231" t="s">
        <v>198</v>
      </c>
      <c r="X1231" t="s">
        <v>199</v>
      </c>
      <c r="Y1231" t="s">
        <v>199</v>
      </c>
      <c r="Z1231" t="s">
        <v>199</v>
      </c>
      <c r="AA1231" t="s">
        <v>28</v>
      </c>
      <c r="AD1231">
        <v>0</v>
      </c>
      <c r="AE1231">
        <v>0</v>
      </c>
    </row>
    <row r="1232" spans="1:31">
      <c r="A1232" t="s">
        <v>1806</v>
      </c>
      <c r="B1232" s="93">
        <v>45020</v>
      </c>
      <c r="C1232" s="93">
        <v>45020</v>
      </c>
      <c r="D1232">
        <v>4945782</v>
      </c>
      <c r="E1232">
        <v>4945782</v>
      </c>
      <c r="F1232" t="s">
        <v>52</v>
      </c>
      <c r="G1232">
        <v>1</v>
      </c>
      <c r="H1232">
        <v>4945782</v>
      </c>
      <c r="I1232">
        <v>4945782</v>
      </c>
      <c r="J1232">
        <v>1</v>
      </c>
      <c r="L1232" t="s">
        <v>166</v>
      </c>
      <c r="M1232" t="s">
        <v>1402</v>
      </c>
      <c r="N1232">
        <v>100</v>
      </c>
      <c r="P1232" t="s">
        <v>166</v>
      </c>
      <c r="R1232" t="s">
        <v>1346</v>
      </c>
      <c r="T1232" t="s">
        <v>1402</v>
      </c>
      <c r="V1232" t="s">
        <v>1347</v>
      </c>
      <c r="W1232" t="s">
        <v>1347</v>
      </c>
      <c r="X1232" t="s">
        <v>277</v>
      </c>
      <c r="Y1232" t="s">
        <v>180</v>
      </c>
      <c r="Z1232" t="s">
        <v>180</v>
      </c>
      <c r="AA1232" t="s">
        <v>25</v>
      </c>
      <c r="AD1232">
        <v>0</v>
      </c>
      <c r="AE1232">
        <v>0</v>
      </c>
    </row>
    <row r="1233" spans="1:31">
      <c r="A1233" t="s">
        <v>1807</v>
      </c>
      <c r="B1233" s="93">
        <v>45020</v>
      </c>
      <c r="C1233" s="93">
        <v>45020</v>
      </c>
      <c r="D1233">
        <v>50000</v>
      </c>
      <c r="E1233">
        <v>50000</v>
      </c>
      <c r="F1233" t="s">
        <v>52</v>
      </c>
      <c r="G1233">
        <v>1</v>
      </c>
      <c r="H1233">
        <v>50000</v>
      </c>
      <c r="I1233">
        <v>50000</v>
      </c>
      <c r="J1233">
        <v>1</v>
      </c>
      <c r="L1233" t="s">
        <v>166</v>
      </c>
      <c r="M1233" t="s">
        <v>1128</v>
      </c>
      <c r="N1233">
        <v>100</v>
      </c>
      <c r="P1233" t="s">
        <v>166</v>
      </c>
      <c r="R1233" t="s">
        <v>1346</v>
      </c>
      <c r="T1233" t="s">
        <v>1128</v>
      </c>
      <c r="V1233" t="s">
        <v>1347</v>
      </c>
      <c r="W1233" t="s">
        <v>1347</v>
      </c>
      <c r="X1233" t="s">
        <v>277</v>
      </c>
      <c r="Y1233" t="s">
        <v>180</v>
      </c>
      <c r="Z1233" t="s">
        <v>180</v>
      </c>
      <c r="AA1233" t="s">
        <v>25</v>
      </c>
      <c r="AD1233">
        <v>0</v>
      </c>
      <c r="AE1233">
        <v>0</v>
      </c>
    </row>
    <row r="1234" spans="1:31">
      <c r="A1234" t="s">
        <v>1808</v>
      </c>
      <c r="B1234" s="93">
        <v>45020</v>
      </c>
      <c r="C1234" s="93">
        <v>45020</v>
      </c>
      <c r="D1234">
        <v>-4945782</v>
      </c>
      <c r="E1234">
        <v>-4945782</v>
      </c>
      <c r="F1234" t="s">
        <v>52</v>
      </c>
      <c r="G1234">
        <v>1</v>
      </c>
      <c r="H1234">
        <v>-4945782</v>
      </c>
      <c r="I1234">
        <v>-4945782</v>
      </c>
      <c r="J1234">
        <v>1</v>
      </c>
      <c r="L1234" t="s">
        <v>166</v>
      </c>
      <c r="M1234" t="s">
        <v>166</v>
      </c>
      <c r="N1234">
        <v>100</v>
      </c>
      <c r="O1234" t="s">
        <v>215</v>
      </c>
      <c r="P1234" t="s">
        <v>166</v>
      </c>
      <c r="R1234" t="s">
        <v>1346</v>
      </c>
      <c r="T1234" t="s">
        <v>1128</v>
      </c>
      <c r="V1234" t="s">
        <v>1347</v>
      </c>
      <c r="W1234" t="s">
        <v>1347</v>
      </c>
      <c r="X1234" t="s">
        <v>277</v>
      </c>
      <c r="Y1234" t="s">
        <v>180</v>
      </c>
      <c r="Z1234" t="s">
        <v>180</v>
      </c>
      <c r="AA1234" t="s">
        <v>25</v>
      </c>
      <c r="AD1234">
        <v>0</v>
      </c>
      <c r="AE1234">
        <v>0</v>
      </c>
    </row>
    <row r="1235" spans="1:31">
      <c r="A1235" t="s">
        <v>1809</v>
      </c>
      <c r="B1235" s="93">
        <v>45020</v>
      </c>
      <c r="C1235" s="93">
        <v>45020</v>
      </c>
      <c r="D1235">
        <v>-50000</v>
      </c>
      <c r="E1235">
        <v>-50000</v>
      </c>
      <c r="F1235" t="s">
        <v>52</v>
      </c>
      <c r="G1235">
        <v>1</v>
      </c>
      <c r="H1235">
        <v>-50000</v>
      </c>
      <c r="I1235">
        <v>-50000</v>
      </c>
      <c r="J1235">
        <v>1</v>
      </c>
      <c r="L1235" t="s">
        <v>166</v>
      </c>
      <c r="M1235" t="s">
        <v>166</v>
      </c>
      <c r="N1235">
        <v>100</v>
      </c>
      <c r="O1235" t="s">
        <v>215</v>
      </c>
      <c r="P1235" t="s">
        <v>166</v>
      </c>
      <c r="R1235" t="s">
        <v>1346</v>
      </c>
      <c r="T1235" t="s">
        <v>1402</v>
      </c>
      <c r="V1235" t="s">
        <v>1347</v>
      </c>
      <c r="W1235" t="s">
        <v>1347</v>
      </c>
      <c r="X1235" t="s">
        <v>277</v>
      </c>
      <c r="Y1235" t="s">
        <v>180</v>
      </c>
      <c r="Z1235" t="s">
        <v>180</v>
      </c>
      <c r="AA1235" t="s">
        <v>25</v>
      </c>
      <c r="AD1235">
        <v>0</v>
      </c>
      <c r="AE1235">
        <v>0</v>
      </c>
    </row>
    <row r="1236" spans="1:31">
      <c r="A1236" t="s">
        <v>1810</v>
      </c>
      <c r="B1236" s="93">
        <v>45019</v>
      </c>
      <c r="C1236" s="93">
        <v>45019</v>
      </c>
      <c r="D1236">
        <v>5125400</v>
      </c>
      <c r="E1236">
        <v>5125400</v>
      </c>
      <c r="F1236" t="s">
        <v>52</v>
      </c>
      <c r="G1236">
        <v>1</v>
      </c>
      <c r="H1236">
        <v>5125400</v>
      </c>
      <c r="I1236">
        <v>5125400</v>
      </c>
      <c r="J1236">
        <v>1</v>
      </c>
      <c r="L1236" t="s">
        <v>1811</v>
      </c>
      <c r="M1236" t="s">
        <v>1128</v>
      </c>
      <c r="N1236">
        <v>100</v>
      </c>
      <c r="O1236" t="s">
        <v>175</v>
      </c>
      <c r="P1236" t="s">
        <v>1811</v>
      </c>
      <c r="R1236" t="s">
        <v>1812</v>
      </c>
      <c r="T1236" t="s">
        <v>1128</v>
      </c>
      <c r="V1236" t="s">
        <v>1813</v>
      </c>
      <c r="W1236" t="s">
        <v>1814</v>
      </c>
      <c r="X1236" t="s">
        <v>1815</v>
      </c>
      <c r="Y1236" t="s">
        <v>1816</v>
      </c>
      <c r="Z1236" t="s">
        <v>1816</v>
      </c>
      <c r="AA1236" t="s">
        <v>22</v>
      </c>
      <c r="AD1236">
        <v>0</v>
      </c>
      <c r="AE1236">
        <v>0</v>
      </c>
    </row>
    <row r="1237" spans="1:31">
      <c r="A1237" t="s">
        <v>1817</v>
      </c>
      <c r="B1237" s="93">
        <v>45019</v>
      </c>
      <c r="C1237" s="93">
        <v>45019</v>
      </c>
      <c r="D1237">
        <v>-1700</v>
      </c>
      <c r="E1237">
        <v>-1700</v>
      </c>
      <c r="F1237" t="s">
        <v>52</v>
      </c>
      <c r="G1237">
        <v>1</v>
      </c>
      <c r="H1237">
        <v>-1700</v>
      </c>
      <c r="I1237">
        <v>-1700</v>
      </c>
      <c r="J1237">
        <v>1</v>
      </c>
      <c r="L1237" t="s">
        <v>166</v>
      </c>
      <c r="M1237" t="s">
        <v>1261</v>
      </c>
      <c r="N1237">
        <v>100</v>
      </c>
      <c r="P1237" t="s">
        <v>1261</v>
      </c>
      <c r="R1237" t="s">
        <v>1818</v>
      </c>
      <c r="T1237" t="s">
        <v>1128</v>
      </c>
      <c r="V1237" t="s">
        <v>276</v>
      </c>
      <c r="W1237" t="s">
        <v>17</v>
      </c>
      <c r="X1237" t="s">
        <v>277</v>
      </c>
      <c r="Y1237" t="s">
        <v>268</v>
      </c>
      <c r="Z1237" t="s">
        <v>268</v>
      </c>
      <c r="AA1237" t="s">
        <v>17</v>
      </c>
      <c r="AD1237">
        <v>0</v>
      </c>
      <c r="AE1237">
        <v>0</v>
      </c>
    </row>
    <row r="1238" spans="1:31">
      <c r="A1238" t="s">
        <v>1819</v>
      </c>
      <c r="B1238" s="93">
        <v>45019</v>
      </c>
      <c r="C1238" s="93">
        <v>45019</v>
      </c>
      <c r="D1238">
        <v>-265.69</v>
      </c>
      <c r="E1238">
        <v>-265.69</v>
      </c>
      <c r="F1238" t="s">
        <v>52</v>
      </c>
      <c r="G1238">
        <v>1</v>
      </c>
      <c r="H1238">
        <v>-265.69</v>
      </c>
      <c r="I1238">
        <v>-265.69</v>
      </c>
      <c r="J1238">
        <v>1</v>
      </c>
      <c r="L1238" t="s">
        <v>166</v>
      </c>
      <c r="M1238" t="s">
        <v>166</v>
      </c>
      <c r="N1238">
        <v>100</v>
      </c>
      <c r="O1238" t="s">
        <v>215</v>
      </c>
      <c r="P1238" t="s">
        <v>166</v>
      </c>
      <c r="R1238" t="s">
        <v>1820</v>
      </c>
      <c r="T1238" t="s">
        <v>59</v>
      </c>
      <c r="V1238" t="s">
        <v>270</v>
      </c>
      <c r="W1238" t="s">
        <v>31</v>
      </c>
      <c r="X1238" t="s">
        <v>168</v>
      </c>
      <c r="Y1238" t="s">
        <v>168</v>
      </c>
      <c r="Z1238" t="s">
        <v>168</v>
      </c>
      <c r="AA1238" t="s">
        <v>31</v>
      </c>
      <c r="AD1238">
        <v>0</v>
      </c>
      <c r="AE1238">
        <v>0</v>
      </c>
    </row>
    <row r="1239" spans="1:31">
      <c r="A1239" t="s">
        <v>1821</v>
      </c>
      <c r="B1239" s="93">
        <v>45019</v>
      </c>
      <c r="C1239" s="93">
        <v>45019</v>
      </c>
      <c r="D1239">
        <v>-253.11</v>
      </c>
      <c r="E1239">
        <v>-253.11</v>
      </c>
      <c r="F1239" t="s">
        <v>52</v>
      </c>
      <c r="G1239">
        <v>1</v>
      </c>
      <c r="H1239">
        <v>-253.11</v>
      </c>
      <c r="I1239">
        <v>-253.11</v>
      </c>
      <c r="J1239">
        <v>1</v>
      </c>
      <c r="L1239" t="s">
        <v>166</v>
      </c>
      <c r="M1239" t="s">
        <v>166</v>
      </c>
      <c r="N1239">
        <v>100</v>
      </c>
      <c r="O1239" t="s">
        <v>215</v>
      </c>
      <c r="P1239" t="s">
        <v>166</v>
      </c>
      <c r="R1239" t="s">
        <v>1822</v>
      </c>
      <c r="T1239" t="s">
        <v>1363</v>
      </c>
      <c r="V1239" t="s">
        <v>1408</v>
      </c>
      <c r="W1239" t="s">
        <v>1409</v>
      </c>
      <c r="X1239" t="s">
        <v>349</v>
      </c>
      <c r="Y1239" t="s">
        <v>349</v>
      </c>
      <c r="Z1239" t="s">
        <v>349</v>
      </c>
      <c r="AA1239" t="s">
        <v>21</v>
      </c>
      <c r="AD1239">
        <v>0</v>
      </c>
      <c r="AE1239">
        <v>0</v>
      </c>
    </row>
    <row r="1240" spans="1:31">
      <c r="A1240" t="s">
        <v>1823</v>
      </c>
      <c r="B1240" s="93">
        <v>45019</v>
      </c>
      <c r="C1240" s="93">
        <v>45019</v>
      </c>
      <c r="D1240">
        <v>-4704.57</v>
      </c>
      <c r="E1240">
        <v>-4704.57</v>
      </c>
      <c r="F1240" t="s">
        <v>52</v>
      </c>
      <c r="G1240">
        <v>1</v>
      </c>
      <c r="H1240">
        <v>-4704.57</v>
      </c>
      <c r="I1240">
        <v>-4704.57</v>
      </c>
      <c r="J1240">
        <v>1</v>
      </c>
      <c r="L1240" t="s">
        <v>166</v>
      </c>
      <c r="M1240" t="s">
        <v>285</v>
      </c>
      <c r="N1240">
        <v>100</v>
      </c>
      <c r="P1240" t="s">
        <v>285</v>
      </c>
      <c r="R1240" t="s">
        <v>1824</v>
      </c>
      <c r="T1240" t="s">
        <v>1363</v>
      </c>
      <c r="U1240" t="s">
        <v>287</v>
      </c>
      <c r="V1240" t="s">
        <v>286</v>
      </c>
      <c r="W1240" t="s">
        <v>288</v>
      </c>
      <c r="X1240" t="s">
        <v>289</v>
      </c>
      <c r="Y1240" t="s">
        <v>290</v>
      </c>
      <c r="Z1240" t="s">
        <v>290</v>
      </c>
      <c r="AA1240" t="s">
        <v>26</v>
      </c>
      <c r="AD1240">
        <v>0</v>
      </c>
      <c r="AE1240">
        <v>0</v>
      </c>
    </row>
    <row r="1241" spans="1:31">
      <c r="A1241" t="s">
        <v>1825</v>
      </c>
      <c r="B1241" s="93">
        <v>45019</v>
      </c>
      <c r="C1241" s="93">
        <v>45019</v>
      </c>
      <c r="D1241">
        <v>-41.39</v>
      </c>
      <c r="E1241">
        <v>-41.39</v>
      </c>
      <c r="F1241" t="s">
        <v>52</v>
      </c>
      <c r="G1241">
        <v>1</v>
      </c>
      <c r="H1241">
        <v>-41.39</v>
      </c>
      <c r="I1241">
        <v>-41.39</v>
      </c>
      <c r="J1241">
        <v>1</v>
      </c>
      <c r="L1241" t="s">
        <v>166</v>
      </c>
      <c r="M1241" t="s">
        <v>1662</v>
      </c>
      <c r="N1241">
        <v>100</v>
      </c>
      <c r="P1241" t="s">
        <v>1662</v>
      </c>
      <c r="R1241" t="s">
        <v>1826</v>
      </c>
      <c r="T1241" t="s">
        <v>58</v>
      </c>
      <c r="V1241" t="s">
        <v>1353</v>
      </c>
      <c r="W1241" t="s">
        <v>1353</v>
      </c>
      <c r="X1241" t="s">
        <v>179</v>
      </c>
      <c r="Y1241" t="s">
        <v>180</v>
      </c>
      <c r="Z1241" t="s">
        <v>180</v>
      </c>
      <c r="AA1241" t="s">
        <v>25</v>
      </c>
      <c r="AD1241">
        <v>0</v>
      </c>
      <c r="AE1241">
        <v>0</v>
      </c>
    </row>
    <row r="1242" spans="1:31">
      <c r="A1242" t="s">
        <v>1827</v>
      </c>
      <c r="B1242" s="93">
        <v>45019</v>
      </c>
      <c r="C1242" s="93">
        <v>45019</v>
      </c>
      <c r="D1242">
        <v>7000</v>
      </c>
      <c r="E1242">
        <v>7000</v>
      </c>
      <c r="F1242" t="s">
        <v>52</v>
      </c>
      <c r="G1242">
        <v>1</v>
      </c>
      <c r="H1242">
        <v>7000</v>
      </c>
      <c r="I1242">
        <v>7000</v>
      </c>
      <c r="J1242">
        <v>1</v>
      </c>
      <c r="L1242" t="s">
        <v>166</v>
      </c>
      <c r="M1242" t="s">
        <v>1363</v>
      </c>
      <c r="N1242">
        <v>100</v>
      </c>
      <c r="P1242" t="s">
        <v>166</v>
      </c>
      <c r="R1242" t="s">
        <v>1346</v>
      </c>
      <c r="T1242" t="s">
        <v>1363</v>
      </c>
      <c r="V1242" t="s">
        <v>1347</v>
      </c>
      <c r="W1242" t="s">
        <v>1347</v>
      </c>
      <c r="X1242" t="s">
        <v>277</v>
      </c>
      <c r="Y1242" t="s">
        <v>180</v>
      </c>
      <c r="Z1242" t="s">
        <v>180</v>
      </c>
      <c r="AA1242" t="s">
        <v>25</v>
      </c>
      <c r="AD1242">
        <v>0</v>
      </c>
      <c r="AE1242">
        <v>0</v>
      </c>
    </row>
    <row r="1243" spans="1:31">
      <c r="A1243" t="s">
        <v>1828</v>
      </c>
      <c r="B1243" s="93">
        <v>45019</v>
      </c>
      <c r="C1243" s="93">
        <v>45019</v>
      </c>
      <c r="D1243">
        <v>6000</v>
      </c>
      <c r="E1243">
        <v>6000</v>
      </c>
      <c r="F1243" t="s">
        <v>52</v>
      </c>
      <c r="G1243">
        <v>1</v>
      </c>
      <c r="H1243">
        <v>6000</v>
      </c>
      <c r="I1243">
        <v>6000</v>
      </c>
      <c r="J1243">
        <v>1</v>
      </c>
      <c r="L1243" t="s">
        <v>166</v>
      </c>
      <c r="M1243" t="s">
        <v>58</v>
      </c>
      <c r="N1243">
        <v>100</v>
      </c>
      <c r="P1243" t="s">
        <v>166</v>
      </c>
      <c r="R1243" t="s">
        <v>1346</v>
      </c>
      <c r="T1243" t="s">
        <v>58</v>
      </c>
      <c r="V1243" t="s">
        <v>1347</v>
      </c>
      <c r="W1243" t="s">
        <v>1347</v>
      </c>
      <c r="X1243" t="s">
        <v>277</v>
      </c>
      <c r="Y1243" t="s">
        <v>180</v>
      </c>
      <c r="Z1243" t="s">
        <v>180</v>
      </c>
      <c r="AA1243" t="s">
        <v>25</v>
      </c>
      <c r="AD1243">
        <v>0</v>
      </c>
      <c r="AE1243">
        <v>0</v>
      </c>
    </row>
    <row r="1244" spans="1:31">
      <c r="A1244" t="s">
        <v>1829</v>
      </c>
      <c r="B1244" s="93">
        <v>45019</v>
      </c>
      <c r="C1244" s="93">
        <v>45019</v>
      </c>
      <c r="D1244">
        <v>-6000</v>
      </c>
      <c r="E1244">
        <v>-6000</v>
      </c>
      <c r="F1244" t="s">
        <v>52</v>
      </c>
      <c r="G1244">
        <v>1</v>
      </c>
      <c r="H1244">
        <v>-6000</v>
      </c>
      <c r="I1244">
        <v>-6000</v>
      </c>
      <c r="J1244">
        <v>1</v>
      </c>
      <c r="L1244" t="s">
        <v>166</v>
      </c>
      <c r="M1244" t="s">
        <v>166</v>
      </c>
      <c r="N1244">
        <v>100</v>
      </c>
      <c r="O1244" t="s">
        <v>215</v>
      </c>
      <c r="P1244" t="s">
        <v>166</v>
      </c>
      <c r="R1244" t="s">
        <v>1346</v>
      </c>
      <c r="T1244" t="s">
        <v>1128</v>
      </c>
      <c r="V1244" t="s">
        <v>1347</v>
      </c>
      <c r="W1244" t="s">
        <v>1347</v>
      </c>
      <c r="X1244" t="s">
        <v>277</v>
      </c>
      <c r="Y1244" t="s">
        <v>180</v>
      </c>
      <c r="Z1244" t="s">
        <v>180</v>
      </c>
      <c r="AA1244" t="s">
        <v>25</v>
      </c>
      <c r="AD1244">
        <v>0</v>
      </c>
      <c r="AE1244">
        <v>0</v>
      </c>
    </row>
    <row r="1245" spans="1:31">
      <c r="A1245" t="s">
        <v>1830</v>
      </c>
      <c r="B1245" s="93">
        <v>45019</v>
      </c>
      <c r="C1245" s="93">
        <v>45019</v>
      </c>
      <c r="D1245">
        <v>-7000</v>
      </c>
      <c r="E1245">
        <v>-7000</v>
      </c>
      <c r="F1245" t="s">
        <v>52</v>
      </c>
      <c r="G1245">
        <v>1</v>
      </c>
      <c r="H1245">
        <v>-7000</v>
      </c>
      <c r="I1245">
        <v>-7000</v>
      </c>
      <c r="J1245">
        <v>1</v>
      </c>
      <c r="L1245" t="s">
        <v>166</v>
      </c>
      <c r="M1245" t="s">
        <v>166</v>
      </c>
      <c r="N1245">
        <v>100</v>
      </c>
      <c r="O1245" t="s">
        <v>215</v>
      </c>
      <c r="P1245" t="s">
        <v>166</v>
      </c>
      <c r="R1245" t="s">
        <v>1346</v>
      </c>
      <c r="T1245" t="s">
        <v>58</v>
      </c>
      <c r="V1245" t="s">
        <v>1347</v>
      </c>
      <c r="W1245" t="s">
        <v>1347</v>
      </c>
      <c r="X1245" t="s">
        <v>277</v>
      </c>
      <c r="Y1245" t="s">
        <v>180</v>
      </c>
      <c r="Z1245" t="s">
        <v>180</v>
      </c>
      <c r="AA1245" t="s">
        <v>25</v>
      </c>
      <c r="AD1245">
        <v>0</v>
      </c>
      <c r="AE1245">
        <v>0</v>
      </c>
    </row>
    <row r="1246" spans="1:31">
      <c r="A1246" t="s">
        <v>1831</v>
      </c>
      <c r="B1246" s="93">
        <v>45018</v>
      </c>
      <c r="C1246" s="93">
        <v>45018</v>
      </c>
      <c r="D1246">
        <v>-247.89</v>
      </c>
      <c r="E1246">
        <v>-247.89</v>
      </c>
      <c r="F1246" t="s">
        <v>52</v>
      </c>
      <c r="G1246">
        <v>1</v>
      </c>
      <c r="H1246">
        <v>-247.89</v>
      </c>
      <c r="I1246">
        <v>-247.89</v>
      </c>
      <c r="J1246">
        <v>1</v>
      </c>
      <c r="L1246" t="s">
        <v>166</v>
      </c>
      <c r="M1246" t="s">
        <v>166</v>
      </c>
      <c r="N1246">
        <v>100</v>
      </c>
      <c r="O1246" t="s">
        <v>215</v>
      </c>
      <c r="P1246" t="s">
        <v>166</v>
      </c>
      <c r="R1246" t="s">
        <v>376</v>
      </c>
      <c r="T1246" t="s">
        <v>58</v>
      </c>
      <c r="V1246" t="s">
        <v>376</v>
      </c>
      <c r="W1246" t="s">
        <v>31</v>
      </c>
      <c r="X1246" t="s">
        <v>168</v>
      </c>
      <c r="Y1246" t="s">
        <v>168</v>
      </c>
      <c r="Z1246" t="s">
        <v>168</v>
      </c>
      <c r="AA1246" t="s">
        <v>31</v>
      </c>
      <c r="AD1246">
        <v>0</v>
      </c>
      <c r="AE1246">
        <v>0</v>
      </c>
    </row>
    <row r="1247" spans="1:31">
      <c r="A1247" t="s">
        <v>1832</v>
      </c>
      <c r="B1247" s="93">
        <v>45017</v>
      </c>
      <c r="C1247" s="93">
        <v>45017</v>
      </c>
      <c r="D1247">
        <v>-218.25</v>
      </c>
      <c r="E1247">
        <v>-218.25</v>
      </c>
      <c r="F1247" t="s">
        <v>52</v>
      </c>
      <c r="G1247">
        <v>1</v>
      </c>
      <c r="H1247">
        <v>-218.25</v>
      </c>
      <c r="I1247">
        <v>-218.25</v>
      </c>
      <c r="J1247">
        <v>1</v>
      </c>
      <c r="L1247" t="s">
        <v>166</v>
      </c>
      <c r="M1247" t="s">
        <v>1833</v>
      </c>
      <c r="N1247">
        <v>100</v>
      </c>
      <c r="P1247" t="s">
        <v>1833</v>
      </c>
      <c r="R1247" t="s">
        <v>1834</v>
      </c>
      <c r="T1247" t="s">
        <v>59</v>
      </c>
      <c r="V1247" t="s">
        <v>1834</v>
      </c>
      <c r="W1247" t="s">
        <v>31</v>
      </c>
      <c r="X1247" t="s">
        <v>168</v>
      </c>
      <c r="Y1247" t="s">
        <v>168</v>
      </c>
      <c r="Z1247" t="s">
        <v>168</v>
      </c>
      <c r="AA1247" t="s">
        <v>31</v>
      </c>
      <c r="AD1247">
        <v>0</v>
      </c>
      <c r="AE1247">
        <v>0</v>
      </c>
    </row>
    <row r="1248" spans="1:31">
      <c r="A1248" t="s">
        <v>1835</v>
      </c>
      <c r="B1248" s="93">
        <v>45017</v>
      </c>
      <c r="C1248" s="93">
        <v>45017</v>
      </c>
      <c r="D1248">
        <v>-1754.12</v>
      </c>
      <c r="E1248">
        <v>-1754.12</v>
      </c>
      <c r="F1248" t="s">
        <v>52</v>
      </c>
      <c r="G1248">
        <v>1</v>
      </c>
      <c r="H1248">
        <v>-1754.12</v>
      </c>
      <c r="I1248">
        <v>-1754.12</v>
      </c>
      <c r="J1248">
        <v>1</v>
      </c>
      <c r="L1248" t="s">
        <v>166</v>
      </c>
      <c r="M1248" t="s">
        <v>296</v>
      </c>
      <c r="N1248">
        <v>100</v>
      </c>
      <c r="P1248" t="s">
        <v>296</v>
      </c>
      <c r="R1248" t="s">
        <v>297</v>
      </c>
      <c r="T1248" t="s">
        <v>59</v>
      </c>
      <c r="V1248" t="s">
        <v>298</v>
      </c>
      <c r="W1248" t="s">
        <v>31</v>
      </c>
      <c r="X1248" t="s">
        <v>168</v>
      </c>
      <c r="Y1248" t="s">
        <v>168</v>
      </c>
      <c r="Z1248" t="s">
        <v>168</v>
      </c>
      <c r="AA1248" t="s">
        <v>31</v>
      </c>
      <c r="AD1248">
        <v>0</v>
      </c>
      <c r="AE1248">
        <v>0</v>
      </c>
    </row>
    <row r="1249" spans="1:31">
      <c r="A1249" t="s">
        <v>1836</v>
      </c>
      <c r="B1249" s="93">
        <v>45016</v>
      </c>
      <c r="C1249" s="93">
        <v>45016</v>
      </c>
      <c r="D1249">
        <v>-11.09</v>
      </c>
      <c r="E1249">
        <v>-11.09</v>
      </c>
      <c r="F1249" t="s">
        <v>52</v>
      </c>
      <c r="G1249">
        <v>1</v>
      </c>
      <c r="H1249">
        <v>-11.09</v>
      </c>
      <c r="I1249">
        <v>-11.09</v>
      </c>
      <c r="J1249">
        <v>1</v>
      </c>
      <c r="L1249" t="s">
        <v>166</v>
      </c>
      <c r="M1249" t="s">
        <v>166</v>
      </c>
      <c r="N1249">
        <v>100</v>
      </c>
      <c r="O1249" t="s">
        <v>215</v>
      </c>
      <c r="P1249" t="s">
        <v>166</v>
      </c>
      <c r="R1249" t="s">
        <v>1653</v>
      </c>
      <c r="T1249" t="s">
        <v>1363</v>
      </c>
      <c r="V1249" t="s">
        <v>1653</v>
      </c>
      <c r="W1249" t="s">
        <v>31</v>
      </c>
      <c r="X1249" t="s">
        <v>168</v>
      </c>
      <c r="Y1249" t="s">
        <v>168</v>
      </c>
      <c r="Z1249" t="s">
        <v>168</v>
      </c>
      <c r="AA1249" t="s">
        <v>31</v>
      </c>
      <c r="AD1249">
        <v>0</v>
      </c>
      <c r="AE1249">
        <v>0</v>
      </c>
    </row>
    <row r="1250" spans="1:31">
      <c r="A1250" t="s">
        <v>1837</v>
      </c>
      <c r="B1250" s="93">
        <v>45016</v>
      </c>
      <c r="C1250" s="93">
        <v>45016</v>
      </c>
      <c r="D1250">
        <v>-124</v>
      </c>
      <c r="E1250">
        <v>-124</v>
      </c>
      <c r="F1250" t="s">
        <v>52</v>
      </c>
      <c r="G1250">
        <v>1</v>
      </c>
      <c r="H1250">
        <v>-124</v>
      </c>
      <c r="I1250">
        <v>-124</v>
      </c>
      <c r="J1250">
        <v>1</v>
      </c>
      <c r="L1250" t="s">
        <v>166</v>
      </c>
      <c r="M1250" t="s">
        <v>321</v>
      </c>
      <c r="N1250">
        <v>100</v>
      </c>
      <c r="P1250" t="s">
        <v>321</v>
      </c>
      <c r="R1250" t="s">
        <v>322</v>
      </c>
      <c r="T1250" t="s">
        <v>59</v>
      </c>
      <c r="V1250" t="s">
        <v>323</v>
      </c>
      <c r="W1250" t="s">
        <v>31</v>
      </c>
      <c r="X1250" t="s">
        <v>168</v>
      </c>
      <c r="Y1250" t="s">
        <v>168</v>
      </c>
      <c r="Z1250" t="s">
        <v>168</v>
      </c>
      <c r="AA1250" t="s">
        <v>31</v>
      </c>
      <c r="AD1250">
        <v>0</v>
      </c>
      <c r="AE1250">
        <v>0</v>
      </c>
    </row>
    <row r="1251" spans="1:31">
      <c r="A1251" t="s">
        <v>1838</v>
      </c>
      <c r="B1251" s="93">
        <v>45016</v>
      </c>
      <c r="C1251" s="93">
        <v>45016</v>
      </c>
      <c r="D1251">
        <v>-42.97</v>
      </c>
      <c r="E1251">
        <v>-42.97</v>
      </c>
      <c r="F1251" t="s">
        <v>52</v>
      </c>
      <c r="G1251">
        <v>1</v>
      </c>
      <c r="H1251">
        <v>-42.97</v>
      </c>
      <c r="I1251">
        <v>-42.97</v>
      </c>
      <c r="J1251">
        <v>1</v>
      </c>
      <c r="L1251" t="s">
        <v>166</v>
      </c>
      <c r="M1251" t="s">
        <v>1662</v>
      </c>
      <c r="N1251">
        <v>100</v>
      </c>
      <c r="P1251" t="s">
        <v>1662</v>
      </c>
      <c r="R1251" t="s">
        <v>1839</v>
      </c>
      <c r="T1251" t="s">
        <v>58</v>
      </c>
      <c r="V1251" t="s">
        <v>1353</v>
      </c>
      <c r="W1251" t="s">
        <v>1353</v>
      </c>
      <c r="X1251" t="s">
        <v>179</v>
      </c>
      <c r="Y1251" t="s">
        <v>180</v>
      </c>
      <c r="Z1251" t="s">
        <v>180</v>
      </c>
      <c r="AA1251" t="s">
        <v>25</v>
      </c>
      <c r="AD1251">
        <v>0</v>
      </c>
      <c r="AE1251">
        <v>0</v>
      </c>
    </row>
    <row r="1252" spans="1:31">
      <c r="A1252" t="s">
        <v>1840</v>
      </c>
      <c r="B1252" s="93">
        <v>45016</v>
      </c>
      <c r="C1252" s="93">
        <v>45016</v>
      </c>
      <c r="D1252">
        <v>25.57</v>
      </c>
      <c r="E1252">
        <v>25.57</v>
      </c>
      <c r="F1252" t="s">
        <v>52</v>
      </c>
      <c r="G1252">
        <v>1</v>
      </c>
      <c r="H1252">
        <v>25.57</v>
      </c>
      <c r="I1252">
        <v>25.57</v>
      </c>
      <c r="J1252">
        <v>1</v>
      </c>
      <c r="L1252" t="s">
        <v>166</v>
      </c>
      <c r="M1252" t="s">
        <v>58</v>
      </c>
      <c r="N1252">
        <v>100</v>
      </c>
      <c r="O1252" t="s">
        <v>175</v>
      </c>
      <c r="P1252" t="s">
        <v>166</v>
      </c>
      <c r="R1252" t="s">
        <v>1473</v>
      </c>
      <c r="T1252" t="s">
        <v>58</v>
      </c>
      <c r="V1252" t="s">
        <v>1376</v>
      </c>
      <c r="W1252" t="s">
        <v>1376</v>
      </c>
      <c r="X1252" t="s">
        <v>1377</v>
      </c>
      <c r="Y1252" t="s">
        <v>1377</v>
      </c>
      <c r="Z1252" t="s">
        <v>1377</v>
      </c>
      <c r="AA1252" t="s">
        <v>29</v>
      </c>
      <c r="AD1252">
        <v>0</v>
      </c>
      <c r="AE1252">
        <v>0</v>
      </c>
    </row>
    <row r="1253" spans="1:31">
      <c r="A1253" t="s">
        <v>1841</v>
      </c>
      <c r="B1253" s="93">
        <v>45016</v>
      </c>
      <c r="C1253" s="93">
        <v>45016</v>
      </c>
      <c r="D1253">
        <v>6.24</v>
      </c>
      <c r="E1253">
        <v>6.24</v>
      </c>
      <c r="F1253" t="s">
        <v>52</v>
      </c>
      <c r="G1253">
        <v>1</v>
      </c>
      <c r="H1253">
        <v>6.24</v>
      </c>
      <c r="I1253">
        <v>6.24</v>
      </c>
      <c r="J1253">
        <v>1</v>
      </c>
      <c r="L1253" t="s">
        <v>166</v>
      </c>
      <c r="M1253" t="s">
        <v>1128</v>
      </c>
      <c r="N1253">
        <v>100</v>
      </c>
      <c r="O1253" t="s">
        <v>16</v>
      </c>
      <c r="P1253" t="s">
        <v>166</v>
      </c>
      <c r="R1253" t="s">
        <v>1621</v>
      </c>
      <c r="T1253" t="s">
        <v>1128</v>
      </c>
      <c r="V1253" t="s">
        <v>1376</v>
      </c>
      <c r="W1253" t="s">
        <v>1376</v>
      </c>
      <c r="X1253" t="s">
        <v>1377</v>
      </c>
      <c r="Y1253" t="s">
        <v>1377</v>
      </c>
      <c r="Z1253" t="s">
        <v>1377</v>
      </c>
      <c r="AA1253" t="s">
        <v>29</v>
      </c>
      <c r="AD1253">
        <v>0</v>
      </c>
      <c r="AE1253">
        <v>0</v>
      </c>
    </row>
    <row r="1254" spans="1:31">
      <c r="A1254" t="s">
        <v>1842</v>
      </c>
      <c r="B1254" s="93">
        <v>45016</v>
      </c>
      <c r="C1254" s="93">
        <v>45016</v>
      </c>
      <c r="D1254">
        <v>2000</v>
      </c>
      <c r="E1254">
        <v>2000</v>
      </c>
      <c r="F1254" t="s">
        <v>52</v>
      </c>
      <c r="G1254">
        <v>1</v>
      </c>
      <c r="H1254">
        <v>2000</v>
      </c>
      <c r="I1254">
        <v>2000</v>
      </c>
      <c r="J1254">
        <v>1</v>
      </c>
      <c r="L1254" t="s">
        <v>166</v>
      </c>
      <c r="M1254" t="s">
        <v>1363</v>
      </c>
      <c r="N1254">
        <v>100</v>
      </c>
      <c r="P1254" t="s">
        <v>166</v>
      </c>
      <c r="R1254" t="s">
        <v>1346</v>
      </c>
      <c r="T1254" t="s">
        <v>1363</v>
      </c>
      <c r="V1254" t="s">
        <v>1347</v>
      </c>
      <c r="W1254" t="s">
        <v>1347</v>
      </c>
      <c r="X1254" t="s">
        <v>277</v>
      </c>
      <c r="Y1254" t="s">
        <v>180</v>
      </c>
      <c r="Z1254" t="s">
        <v>180</v>
      </c>
      <c r="AA1254" t="s">
        <v>25</v>
      </c>
      <c r="AD1254">
        <v>0</v>
      </c>
      <c r="AE1254">
        <v>0</v>
      </c>
    </row>
    <row r="1255" spans="1:31">
      <c r="A1255" t="s">
        <v>1843</v>
      </c>
      <c r="B1255" s="93">
        <v>45016</v>
      </c>
      <c r="C1255" s="93">
        <v>45016</v>
      </c>
      <c r="D1255">
        <v>-2000</v>
      </c>
      <c r="E1255">
        <v>-2000</v>
      </c>
      <c r="F1255" t="s">
        <v>52</v>
      </c>
      <c r="G1255">
        <v>1</v>
      </c>
      <c r="H1255">
        <v>-2000</v>
      </c>
      <c r="I1255">
        <v>-2000</v>
      </c>
      <c r="J1255">
        <v>1</v>
      </c>
      <c r="L1255" t="s">
        <v>166</v>
      </c>
      <c r="M1255" t="s">
        <v>166</v>
      </c>
      <c r="N1255">
        <v>100</v>
      </c>
      <c r="O1255" t="s">
        <v>215</v>
      </c>
      <c r="P1255" t="s">
        <v>166</v>
      </c>
      <c r="R1255" t="s">
        <v>1346</v>
      </c>
      <c r="T1255" t="s">
        <v>58</v>
      </c>
      <c r="V1255" t="s">
        <v>1347</v>
      </c>
      <c r="W1255" t="s">
        <v>1347</v>
      </c>
      <c r="X1255" t="s">
        <v>277</v>
      </c>
      <c r="Y1255" t="s">
        <v>180</v>
      </c>
      <c r="Z1255" t="s">
        <v>180</v>
      </c>
      <c r="AA1255" t="s">
        <v>25</v>
      </c>
      <c r="AD1255">
        <v>0</v>
      </c>
      <c r="AE1255">
        <v>0</v>
      </c>
    </row>
    <row r="1256" spans="1:31">
      <c r="A1256" t="s">
        <v>1844</v>
      </c>
      <c r="B1256" s="93">
        <v>45015</v>
      </c>
      <c r="C1256" s="93">
        <v>45015</v>
      </c>
      <c r="D1256">
        <v>-43.17</v>
      </c>
      <c r="E1256">
        <v>-43.17</v>
      </c>
      <c r="F1256" t="s">
        <v>52</v>
      </c>
      <c r="G1256">
        <v>1</v>
      </c>
      <c r="H1256">
        <v>-43.17</v>
      </c>
      <c r="I1256">
        <v>-43.17</v>
      </c>
      <c r="J1256">
        <v>1</v>
      </c>
      <c r="L1256" t="s">
        <v>166</v>
      </c>
      <c r="M1256" t="s">
        <v>166</v>
      </c>
      <c r="N1256">
        <v>100</v>
      </c>
      <c r="O1256" t="s">
        <v>215</v>
      </c>
      <c r="P1256" t="s">
        <v>166</v>
      </c>
      <c r="R1256" t="s">
        <v>1845</v>
      </c>
      <c r="T1256" t="s">
        <v>58</v>
      </c>
      <c r="V1256" t="s">
        <v>1353</v>
      </c>
      <c r="W1256" t="s">
        <v>1353</v>
      </c>
      <c r="X1256" t="s">
        <v>179</v>
      </c>
      <c r="Y1256" t="s">
        <v>180</v>
      </c>
      <c r="Z1256" t="s">
        <v>180</v>
      </c>
      <c r="AA1256" t="s">
        <v>25</v>
      </c>
      <c r="AD1256">
        <v>0</v>
      </c>
      <c r="AE1256">
        <v>0</v>
      </c>
    </row>
    <row r="1257" spans="1:31">
      <c r="A1257" t="s">
        <v>1846</v>
      </c>
      <c r="B1257" s="93">
        <v>45015</v>
      </c>
      <c r="C1257" s="93">
        <v>45015</v>
      </c>
      <c r="D1257">
        <v>-80.959999999999994</v>
      </c>
      <c r="E1257">
        <v>-80.959999999999994</v>
      </c>
      <c r="F1257" t="s">
        <v>52</v>
      </c>
      <c r="G1257">
        <v>1</v>
      </c>
      <c r="H1257">
        <v>-80.959999999999994</v>
      </c>
      <c r="I1257">
        <v>-80.959999999999994</v>
      </c>
      <c r="J1257">
        <v>1</v>
      </c>
      <c r="L1257" t="s">
        <v>166</v>
      </c>
      <c r="M1257" t="s">
        <v>166</v>
      </c>
      <c r="N1257">
        <v>100</v>
      </c>
      <c r="O1257" t="s">
        <v>215</v>
      </c>
      <c r="P1257" t="s">
        <v>166</v>
      </c>
      <c r="R1257" t="s">
        <v>376</v>
      </c>
      <c r="T1257" t="s">
        <v>58</v>
      </c>
      <c r="V1257" t="s">
        <v>376</v>
      </c>
      <c r="W1257" t="s">
        <v>31</v>
      </c>
      <c r="X1257" t="s">
        <v>168</v>
      </c>
      <c r="Y1257" t="s">
        <v>168</v>
      </c>
      <c r="Z1257" t="s">
        <v>168</v>
      </c>
      <c r="AA1257" t="s">
        <v>31</v>
      </c>
      <c r="AD1257">
        <v>0</v>
      </c>
      <c r="AE1257">
        <v>0</v>
      </c>
    </row>
    <row r="1258" spans="1:31">
      <c r="A1258" t="s">
        <v>1847</v>
      </c>
      <c r="B1258" s="93">
        <v>45015</v>
      </c>
      <c r="C1258" s="93">
        <v>45015</v>
      </c>
      <c r="D1258">
        <v>-597.69000000000005</v>
      </c>
      <c r="E1258">
        <v>-597.69000000000005</v>
      </c>
      <c r="F1258" t="s">
        <v>52</v>
      </c>
      <c r="G1258">
        <v>1</v>
      </c>
      <c r="H1258">
        <v>-597.69000000000005</v>
      </c>
      <c r="I1258">
        <v>-597.69000000000005</v>
      </c>
      <c r="J1258">
        <v>1</v>
      </c>
      <c r="L1258" t="s">
        <v>166</v>
      </c>
      <c r="M1258" t="s">
        <v>328</v>
      </c>
      <c r="N1258">
        <v>100</v>
      </c>
      <c r="P1258" t="s">
        <v>328</v>
      </c>
      <c r="R1258" t="s">
        <v>329</v>
      </c>
      <c r="T1258" t="s">
        <v>58</v>
      </c>
      <c r="V1258" t="s">
        <v>329</v>
      </c>
      <c r="W1258" t="s">
        <v>31</v>
      </c>
      <c r="X1258" t="s">
        <v>168</v>
      </c>
      <c r="Y1258" t="s">
        <v>168</v>
      </c>
      <c r="Z1258" t="s">
        <v>168</v>
      </c>
      <c r="AA1258" t="s">
        <v>31</v>
      </c>
      <c r="AD1258">
        <v>0</v>
      </c>
      <c r="AE1258">
        <v>0</v>
      </c>
    </row>
    <row r="1259" spans="1:31">
      <c r="A1259" t="s">
        <v>1848</v>
      </c>
      <c r="B1259" s="93">
        <v>45015</v>
      </c>
      <c r="C1259" s="93">
        <v>45015</v>
      </c>
      <c r="D1259">
        <v>500</v>
      </c>
      <c r="E1259">
        <v>500</v>
      </c>
      <c r="F1259" t="s">
        <v>52</v>
      </c>
      <c r="G1259">
        <v>1</v>
      </c>
      <c r="H1259">
        <v>500</v>
      </c>
      <c r="I1259">
        <v>500</v>
      </c>
      <c r="J1259">
        <v>1</v>
      </c>
      <c r="L1259" t="s">
        <v>166</v>
      </c>
      <c r="M1259" t="s">
        <v>1363</v>
      </c>
      <c r="N1259">
        <v>100</v>
      </c>
      <c r="P1259" t="s">
        <v>166</v>
      </c>
      <c r="R1259" t="s">
        <v>1346</v>
      </c>
      <c r="T1259" t="s">
        <v>1363</v>
      </c>
      <c r="V1259" t="s">
        <v>1347</v>
      </c>
      <c r="W1259" t="s">
        <v>1347</v>
      </c>
      <c r="X1259" t="s">
        <v>277</v>
      </c>
      <c r="Y1259" t="s">
        <v>180</v>
      </c>
      <c r="Z1259" t="s">
        <v>180</v>
      </c>
      <c r="AA1259" t="s">
        <v>25</v>
      </c>
      <c r="AD1259">
        <v>0</v>
      </c>
      <c r="AE1259">
        <v>0</v>
      </c>
    </row>
    <row r="1260" spans="1:31">
      <c r="A1260" t="s">
        <v>1849</v>
      </c>
      <c r="B1260" s="93">
        <v>45015</v>
      </c>
      <c r="C1260" s="93">
        <v>45015</v>
      </c>
      <c r="D1260">
        <v>-500</v>
      </c>
      <c r="E1260">
        <v>-500</v>
      </c>
      <c r="F1260" t="s">
        <v>52</v>
      </c>
      <c r="G1260">
        <v>1</v>
      </c>
      <c r="H1260">
        <v>-500</v>
      </c>
      <c r="I1260">
        <v>-500</v>
      </c>
      <c r="J1260">
        <v>1</v>
      </c>
      <c r="L1260" t="s">
        <v>166</v>
      </c>
      <c r="M1260" t="s">
        <v>166</v>
      </c>
      <c r="N1260">
        <v>100</v>
      </c>
      <c r="O1260" t="s">
        <v>215</v>
      </c>
      <c r="P1260" t="s">
        <v>166</v>
      </c>
      <c r="R1260" t="s">
        <v>1346</v>
      </c>
      <c r="T1260" t="s">
        <v>58</v>
      </c>
      <c r="V1260" t="s">
        <v>1347</v>
      </c>
      <c r="W1260" t="s">
        <v>1347</v>
      </c>
      <c r="X1260" t="s">
        <v>277</v>
      </c>
      <c r="Y1260" t="s">
        <v>180</v>
      </c>
      <c r="Z1260" t="s">
        <v>180</v>
      </c>
      <c r="AA1260" t="s">
        <v>25</v>
      </c>
      <c r="AD1260">
        <v>0</v>
      </c>
      <c r="AE1260">
        <v>0</v>
      </c>
    </row>
    <row r="1261" spans="1:31">
      <c r="A1261" t="s">
        <v>1850</v>
      </c>
      <c r="B1261" s="93">
        <v>45014</v>
      </c>
      <c r="C1261" s="93">
        <v>45014</v>
      </c>
      <c r="D1261">
        <v>-1989</v>
      </c>
      <c r="E1261">
        <v>-1989</v>
      </c>
      <c r="F1261" t="s">
        <v>52</v>
      </c>
      <c r="G1261">
        <v>1</v>
      </c>
      <c r="H1261">
        <v>-1989</v>
      </c>
      <c r="I1261">
        <v>-1989</v>
      </c>
      <c r="J1261">
        <v>1</v>
      </c>
      <c r="L1261" t="s">
        <v>166</v>
      </c>
      <c r="M1261" t="s">
        <v>1851</v>
      </c>
      <c r="N1261">
        <v>100</v>
      </c>
      <c r="P1261" t="s">
        <v>1851</v>
      </c>
      <c r="R1261" t="s">
        <v>1852</v>
      </c>
      <c r="T1261" t="s">
        <v>1128</v>
      </c>
      <c r="V1261" t="s">
        <v>1283</v>
      </c>
      <c r="W1261" t="s">
        <v>1284</v>
      </c>
      <c r="X1261" t="s">
        <v>277</v>
      </c>
      <c r="Y1261" t="s">
        <v>268</v>
      </c>
      <c r="Z1261" t="s">
        <v>268</v>
      </c>
      <c r="AA1261" t="s">
        <v>23</v>
      </c>
      <c r="AD1261">
        <v>0</v>
      </c>
      <c r="AE1261">
        <v>0</v>
      </c>
    </row>
    <row r="1262" spans="1:31">
      <c r="A1262" t="s">
        <v>1853</v>
      </c>
      <c r="B1262" s="93">
        <v>45014</v>
      </c>
      <c r="C1262" s="93">
        <v>45014</v>
      </c>
      <c r="D1262">
        <v>-100</v>
      </c>
      <c r="E1262">
        <v>-100</v>
      </c>
      <c r="F1262" t="s">
        <v>52</v>
      </c>
      <c r="G1262">
        <v>1</v>
      </c>
      <c r="H1262">
        <v>-100</v>
      </c>
      <c r="I1262">
        <v>-100</v>
      </c>
      <c r="J1262">
        <v>1</v>
      </c>
      <c r="L1262" t="s">
        <v>166</v>
      </c>
      <c r="M1262" t="s">
        <v>300</v>
      </c>
      <c r="N1262">
        <v>100</v>
      </c>
      <c r="P1262" t="s">
        <v>300</v>
      </c>
      <c r="R1262" t="s">
        <v>301</v>
      </c>
      <c r="T1262" t="s">
        <v>1128</v>
      </c>
      <c r="V1262" t="s">
        <v>302</v>
      </c>
      <c r="W1262" t="s">
        <v>178</v>
      </c>
      <c r="X1262" t="s">
        <v>179</v>
      </c>
      <c r="Y1262" t="s">
        <v>180</v>
      </c>
      <c r="Z1262" t="s">
        <v>180</v>
      </c>
      <c r="AA1262" t="s">
        <v>20</v>
      </c>
      <c r="AD1262">
        <v>0</v>
      </c>
      <c r="AE1262">
        <v>0</v>
      </c>
    </row>
    <row r="1263" spans="1:31">
      <c r="A1263" t="s">
        <v>1854</v>
      </c>
      <c r="B1263" s="93">
        <v>45014</v>
      </c>
      <c r="C1263" s="93">
        <v>45014</v>
      </c>
      <c r="D1263">
        <v>-39</v>
      </c>
      <c r="E1263">
        <v>-39</v>
      </c>
      <c r="F1263" t="s">
        <v>52</v>
      </c>
      <c r="G1263">
        <v>1</v>
      </c>
      <c r="H1263">
        <v>-39</v>
      </c>
      <c r="I1263">
        <v>-39</v>
      </c>
      <c r="J1263">
        <v>1</v>
      </c>
      <c r="L1263" t="s">
        <v>166</v>
      </c>
      <c r="M1263" t="s">
        <v>1855</v>
      </c>
      <c r="N1263">
        <v>100</v>
      </c>
      <c r="P1263" t="s">
        <v>1855</v>
      </c>
      <c r="R1263" t="s">
        <v>1856</v>
      </c>
      <c r="T1263" t="s">
        <v>58</v>
      </c>
      <c r="V1263" t="s">
        <v>1856</v>
      </c>
      <c r="W1263" t="s">
        <v>31</v>
      </c>
      <c r="X1263" t="s">
        <v>168</v>
      </c>
      <c r="Y1263" t="s">
        <v>168</v>
      </c>
      <c r="Z1263" t="s">
        <v>168</v>
      </c>
      <c r="AA1263" t="s">
        <v>31</v>
      </c>
      <c r="AD1263">
        <v>0</v>
      </c>
      <c r="AE1263">
        <v>0</v>
      </c>
    </row>
    <row r="1264" spans="1:31">
      <c r="A1264" t="s">
        <v>1857</v>
      </c>
      <c r="B1264" s="93">
        <v>45014</v>
      </c>
      <c r="C1264" s="93">
        <v>45014</v>
      </c>
      <c r="D1264">
        <v>-12408.98</v>
      </c>
      <c r="E1264">
        <v>-12408.98</v>
      </c>
      <c r="F1264" t="s">
        <v>52</v>
      </c>
      <c r="G1264">
        <v>1</v>
      </c>
      <c r="H1264">
        <v>-12408.98</v>
      </c>
      <c r="I1264">
        <v>-12408.98</v>
      </c>
      <c r="J1264">
        <v>1</v>
      </c>
      <c r="L1264" t="s">
        <v>166</v>
      </c>
      <c r="M1264" t="s">
        <v>304</v>
      </c>
      <c r="N1264">
        <v>100</v>
      </c>
      <c r="P1264" t="s">
        <v>304</v>
      </c>
      <c r="R1264" t="s">
        <v>305</v>
      </c>
      <c r="T1264" t="s">
        <v>1128</v>
      </c>
      <c r="V1264" t="s">
        <v>306</v>
      </c>
      <c r="W1264" t="s">
        <v>178</v>
      </c>
      <c r="X1264" t="s">
        <v>179</v>
      </c>
      <c r="Y1264" t="s">
        <v>180</v>
      </c>
      <c r="Z1264" t="s">
        <v>180</v>
      </c>
      <c r="AA1264" t="s">
        <v>20</v>
      </c>
      <c r="AD1264">
        <v>0</v>
      </c>
      <c r="AE1264">
        <v>0</v>
      </c>
    </row>
    <row r="1265" spans="1:31">
      <c r="A1265" t="s">
        <v>1858</v>
      </c>
      <c r="B1265" s="93">
        <v>45014</v>
      </c>
      <c r="C1265" s="93">
        <v>45014</v>
      </c>
      <c r="D1265">
        <v>-1577.58</v>
      </c>
      <c r="E1265">
        <v>-1577.58</v>
      </c>
      <c r="F1265" t="s">
        <v>52</v>
      </c>
      <c r="G1265">
        <v>1</v>
      </c>
      <c r="H1265">
        <v>-1577.58</v>
      </c>
      <c r="I1265">
        <v>-1577.58</v>
      </c>
      <c r="J1265">
        <v>1</v>
      </c>
      <c r="L1265" t="s">
        <v>166</v>
      </c>
      <c r="M1265" t="s">
        <v>166</v>
      </c>
      <c r="N1265">
        <v>100</v>
      </c>
      <c r="O1265" t="s">
        <v>215</v>
      </c>
      <c r="P1265" t="s">
        <v>166</v>
      </c>
      <c r="R1265" t="s">
        <v>1859</v>
      </c>
      <c r="T1265" t="s">
        <v>1363</v>
      </c>
      <c r="V1265" t="s">
        <v>197</v>
      </c>
      <c r="W1265" t="s">
        <v>198</v>
      </c>
      <c r="X1265" t="s">
        <v>199</v>
      </c>
      <c r="Y1265" t="s">
        <v>199</v>
      </c>
      <c r="Z1265" t="s">
        <v>199</v>
      </c>
      <c r="AA1265" t="s">
        <v>28</v>
      </c>
      <c r="AD1265">
        <v>0</v>
      </c>
      <c r="AE1265">
        <v>0</v>
      </c>
    </row>
    <row r="1266" spans="1:31">
      <c r="A1266" t="s">
        <v>1860</v>
      </c>
      <c r="B1266" s="93">
        <v>45014</v>
      </c>
      <c r="C1266" s="93">
        <v>45014</v>
      </c>
      <c r="D1266">
        <v>-84.87</v>
      </c>
      <c r="E1266">
        <v>-84.87</v>
      </c>
      <c r="F1266" t="s">
        <v>52</v>
      </c>
      <c r="G1266">
        <v>1</v>
      </c>
      <c r="H1266">
        <v>-84.87</v>
      </c>
      <c r="I1266">
        <v>-84.87</v>
      </c>
      <c r="J1266">
        <v>1</v>
      </c>
      <c r="L1266" t="s">
        <v>166</v>
      </c>
      <c r="M1266" t="s">
        <v>166</v>
      </c>
      <c r="N1266">
        <v>100</v>
      </c>
      <c r="O1266" t="s">
        <v>215</v>
      </c>
      <c r="P1266" t="s">
        <v>166</v>
      </c>
      <c r="R1266" t="s">
        <v>1861</v>
      </c>
      <c r="T1266" t="s">
        <v>1363</v>
      </c>
      <c r="V1266" t="s">
        <v>1408</v>
      </c>
      <c r="W1266" t="s">
        <v>1409</v>
      </c>
      <c r="X1266" t="s">
        <v>349</v>
      </c>
      <c r="Y1266" t="s">
        <v>349</v>
      </c>
      <c r="Z1266" t="s">
        <v>349</v>
      </c>
      <c r="AA1266" t="s">
        <v>21</v>
      </c>
      <c r="AD1266">
        <v>0</v>
      </c>
      <c r="AE1266">
        <v>0</v>
      </c>
    </row>
    <row r="1267" spans="1:31">
      <c r="A1267" t="s">
        <v>1862</v>
      </c>
      <c r="B1267" s="93">
        <v>45014</v>
      </c>
      <c r="C1267" s="93">
        <v>45014</v>
      </c>
      <c r="D1267">
        <v>5541.53</v>
      </c>
      <c r="E1267">
        <v>5541.53</v>
      </c>
      <c r="F1267" t="s">
        <v>52</v>
      </c>
      <c r="G1267">
        <v>1</v>
      </c>
      <c r="H1267">
        <v>5541.53</v>
      </c>
      <c r="I1267">
        <v>5541.53</v>
      </c>
      <c r="J1267">
        <v>1</v>
      </c>
      <c r="L1267" t="s">
        <v>166</v>
      </c>
      <c r="M1267" t="s">
        <v>1400</v>
      </c>
      <c r="N1267">
        <v>100</v>
      </c>
      <c r="O1267" t="s">
        <v>175</v>
      </c>
      <c r="P1267" t="s">
        <v>166</v>
      </c>
      <c r="R1267" t="s">
        <v>1621</v>
      </c>
      <c r="T1267" t="s">
        <v>1400</v>
      </c>
      <c r="V1267" t="s">
        <v>1376</v>
      </c>
      <c r="W1267" t="s">
        <v>1376</v>
      </c>
      <c r="X1267" t="s">
        <v>1377</v>
      </c>
      <c r="Y1267" t="s">
        <v>1377</v>
      </c>
      <c r="Z1267" t="s">
        <v>1377</v>
      </c>
      <c r="AA1267" t="s">
        <v>29</v>
      </c>
      <c r="AD1267">
        <v>0</v>
      </c>
      <c r="AE1267">
        <v>0</v>
      </c>
    </row>
    <row r="1268" spans="1:31">
      <c r="A1268" t="s">
        <v>1863</v>
      </c>
      <c r="B1268" s="93">
        <v>45014</v>
      </c>
      <c r="C1268" s="93">
        <v>45014</v>
      </c>
      <c r="D1268">
        <v>3000</v>
      </c>
      <c r="E1268">
        <v>3000</v>
      </c>
      <c r="F1268" t="s">
        <v>52</v>
      </c>
      <c r="G1268">
        <v>1</v>
      </c>
      <c r="H1268">
        <v>3000</v>
      </c>
      <c r="I1268">
        <v>3000</v>
      </c>
      <c r="J1268">
        <v>1</v>
      </c>
      <c r="L1268" t="s">
        <v>166</v>
      </c>
      <c r="M1268" t="s">
        <v>1402</v>
      </c>
      <c r="N1268">
        <v>100</v>
      </c>
      <c r="O1268" t="s">
        <v>175</v>
      </c>
      <c r="P1268" t="s">
        <v>166</v>
      </c>
      <c r="R1268" t="s">
        <v>1621</v>
      </c>
      <c r="T1268" t="s">
        <v>1402</v>
      </c>
      <c r="V1268" t="s">
        <v>1376</v>
      </c>
      <c r="W1268" t="s">
        <v>1376</v>
      </c>
      <c r="X1268" t="s">
        <v>1377</v>
      </c>
      <c r="Y1268" t="s">
        <v>1377</v>
      </c>
      <c r="Z1268" t="s">
        <v>1377</v>
      </c>
      <c r="AA1268" t="s">
        <v>29</v>
      </c>
      <c r="AD1268">
        <v>0</v>
      </c>
      <c r="AE1268">
        <v>0</v>
      </c>
    </row>
    <row r="1269" spans="1:31">
      <c r="A1269" t="s">
        <v>1864</v>
      </c>
      <c r="B1269" s="93">
        <v>45013</v>
      </c>
      <c r="C1269" s="93">
        <v>45013</v>
      </c>
      <c r="D1269">
        <v>15000</v>
      </c>
      <c r="E1269">
        <v>15000</v>
      </c>
      <c r="F1269" t="s">
        <v>52</v>
      </c>
      <c r="G1269">
        <v>1</v>
      </c>
      <c r="H1269">
        <v>15000</v>
      </c>
      <c r="I1269">
        <v>15000</v>
      </c>
      <c r="J1269">
        <v>1</v>
      </c>
      <c r="L1269" t="s">
        <v>166</v>
      </c>
      <c r="M1269" t="s">
        <v>1128</v>
      </c>
      <c r="N1269">
        <v>100</v>
      </c>
      <c r="P1269" t="s">
        <v>166</v>
      </c>
      <c r="R1269" t="s">
        <v>1346</v>
      </c>
      <c r="T1269" t="s">
        <v>1128</v>
      </c>
      <c r="V1269" t="s">
        <v>1347</v>
      </c>
      <c r="W1269" t="s">
        <v>1347</v>
      </c>
      <c r="X1269" t="s">
        <v>277</v>
      </c>
      <c r="Y1269" t="s">
        <v>180</v>
      </c>
      <c r="Z1269" t="s">
        <v>180</v>
      </c>
      <c r="AA1269" t="s">
        <v>25</v>
      </c>
      <c r="AD1269">
        <v>0</v>
      </c>
      <c r="AE1269">
        <v>0</v>
      </c>
    </row>
    <row r="1270" spans="1:31">
      <c r="A1270" t="s">
        <v>1865</v>
      </c>
      <c r="B1270" s="93">
        <v>45013</v>
      </c>
      <c r="C1270" s="93">
        <v>45013</v>
      </c>
      <c r="D1270">
        <v>-15000</v>
      </c>
      <c r="E1270">
        <v>-15000</v>
      </c>
      <c r="F1270" t="s">
        <v>52</v>
      </c>
      <c r="G1270">
        <v>1</v>
      </c>
      <c r="H1270">
        <v>-15000</v>
      </c>
      <c r="I1270">
        <v>-15000</v>
      </c>
      <c r="J1270">
        <v>1</v>
      </c>
      <c r="L1270" t="s">
        <v>166</v>
      </c>
      <c r="M1270" t="s">
        <v>166</v>
      </c>
      <c r="N1270">
        <v>100</v>
      </c>
      <c r="O1270" t="s">
        <v>215</v>
      </c>
      <c r="P1270" t="s">
        <v>166</v>
      </c>
      <c r="R1270" t="s">
        <v>1346</v>
      </c>
      <c r="T1270" t="s">
        <v>1402</v>
      </c>
      <c r="V1270" t="s">
        <v>1347</v>
      </c>
      <c r="W1270" t="s">
        <v>1347</v>
      </c>
      <c r="X1270" t="s">
        <v>277</v>
      </c>
      <c r="Y1270" t="s">
        <v>180</v>
      </c>
      <c r="Z1270" t="s">
        <v>180</v>
      </c>
      <c r="AA1270" t="s">
        <v>25</v>
      </c>
      <c r="AD1270">
        <v>0</v>
      </c>
      <c r="AE1270">
        <v>0</v>
      </c>
    </row>
    <row r="1271" spans="1:31">
      <c r="A1271" t="s">
        <v>1866</v>
      </c>
      <c r="B1271" s="93">
        <v>45012</v>
      </c>
      <c r="C1271" s="93">
        <v>45012</v>
      </c>
      <c r="D1271">
        <v>-5000</v>
      </c>
      <c r="E1271">
        <v>-5000</v>
      </c>
      <c r="F1271" t="s">
        <v>52</v>
      </c>
      <c r="G1271">
        <v>1</v>
      </c>
      <c r="H1271">
        <v>-5000</v>
      </c>
      <c r="I1271">
        <v>-5000</v>
      </c>
      <c r="J1271">
        <v>1</v>
      </c>
      <c r="L1271" t="s">
        <v>166</v>
      </c>
      <c r="M1271" t="s">
        <v>212</v>
      </c>
      <c r="N1271">
        <v>100</v>
      </c>
      <c r="O1271" t="s">
        <v>16</v>
      </c>
      <c r="P1271" t="s">
        <v>212</v>
      </c>
      <c r="R1271" t="s">
        <v>1867</v>
      </c>
      <c r="T1271" t="s">
        <v>1128</v>
      </c>
      <c r="V1271" t="s">
        <v>393</v>
      </c>
      <c r="W1271" t="s">
        <v>348</v>
      </c>
      <c r="X1271" t="s">
        <v>349</v>
      </c>
      <c r="Y1271" t="s">
        <v>349</v>
      </c>
      <c r="Z1271" t="s">
        <v>349</v>
      </c>
      <c r="AA1271" t="s">
        <v>27</v>
      </c>
      <c r="AD1271">
        <v>0</v>
      </c>
      <c r="AE1271">
        <v>0</v>
      </c>
    </row>
    <row r="1272" spans="1:31">
      <c r="A1272" t="s">
        <v>1868</v>
      </c>
      <c r="B1272" s="93">
        <v>45010</v>
      </c>
      <c r="C1272" s="93">
        <v>45010</v>
      </c>
      <c r="D1272">
        <v>-52.8</v>
      </c>
      <c r="E1272">
        <v>-52.8</v>
      </c>
      <c r="F1272" t="s">
        <v>52</v>
      </c>
      <c r="G1272">
        <v>1</v>
      </c>
      <c r="H1272">
        <v>-52.8</v>
      </c>
      <c r="I1272">
        <v>-52.8</v>
      </c>
      <c r="J1272">
        <v>1</v>
      </c>
      <c r="L1272" t="s">
        <v>166</v>
      </c>
      <c r="M1272" t="s">
        <v>192</v>
      </c>
      <c r="N1272">
        <v>100</v>
      </c>
      <c r="P1272" t="s">
        <v>192</v>
      </c>
      <c r="R1272" t="s">
        <v>1869</v>
      </c>
      <c r="T1272" t="s">
        <v>59</v>
      </c>
      <c r="V1272" t="s">
        <v>194</v>
      </c>
      <c r="W1272" t="s">
        <v>31</v>
      </c>
      <c r="X1272" t="s">
        <v>168</v>
      </c>
      <c r="Y1272" t="s">
        <v>168</v>
      </c>
      <c r="Z1272" t="s">
        <v>168</v>
      </c>
      <c r="AA1272" t="s">
        <v>31</v>
      </c>
      <c r="AD1272">
        <v>0</v>
      </c>
      <c r="AE1272">
        <v>0</v>
      </c>
    </row>
    <row r="1273" spans="1:31">
      <c r="A1273" t="s">
        <v>1870</v>
      </c>
      <c r="B1273" s="93">
        <v>45008</v>
      </c>
      <c r="C1273" s="93">
        <v>45008</v>
      </c>
      <c r="D1273">
        <v>-42.2</v>
      </c>
      <c r="E1273">
        <v>-42.2</v>
      </c>
      <c r="F1273" t="s">
        <v>52</v>
      </c>
      <c r="G1273">
        <v>1</v>
      </c>
      <c r="H1273">
        <v>-42.2</v>
      </c>
      <c r="I1273">
        <v>-42.2</v>
      </c>
      <c r="J1273">
        <v>1</v>
      </c>
      <c r="L1273" t="s">
        <v>166</v>
      </c>
      <c r="M1273" t="s">
        <v>225</v>
      </c>
      <c r="N1273">
        <v>100</v>
      </c>
      <c r="O1273" t="s">
        <v>175</v>
      </c>
      <c r="P1273" t="s">
        <v>225</v>
      </c>
      <c r="R1273" t="s">
        <v>1871</v>
      </c>
      <c r="T1273" t="s">
        <v>1128</v>
      </c>
      <c r="V1273" t="s">
        <v>1385</v>
      </c>
      <c r="W1273" t="s">
        <v>1385</v>
      </c>
      <c r="X1273" t="s">
        <v>1386</v>
      </c>
      <c r="Y1273" t="s">
        <v>1387</v>
      </c>
      <c r="Z1273" t="s">
        <v>1387</v>
      </c>
      <c r="AA1273" t="s">
        <v>16</v>
      </c>
      <c r="AD1273">
        <v>0</v>
      </c>
      <c r="AE1273">
        <v>0</v>
      </c>
    </row>
    <row r="1274" spans="1:31">
      <c r="A1274" t="s">
        <v>1872</v>
      </c>
      <c r="B1274" s="93">
        <v>45008</v>
      </c>
      <c r="C1274" s="93">
        <v>45008</v>
      </c>
      <c r="D1274">
        <v>-121</v>
      </c>
      <c r="E1274">
        <v>-121</v>
      </c>
      <c r="F1274" t="s">
        <v>52</v>
      </c>
      <c r="G1274">
        <v>1</v>
      </c>
      <c r="H1274">
        <v>-121</v>
      </c>
      <c r="I1274">
        <v>-121</v>
      </c>
      <c r="J1274">
        <v>1</v>
      </c>
      <c r="L1274" t="s">
        <v>166</v>
      </c>
      <c r="M1274" t="s">
        <v>250</v>
      </c>
      <c r="N1274">
        <v>100</v>
      </c>
      <c r="O1274" t="s">
        <v>204</v>
      </c>
      <c r="P1274" t="s">
        <v>250</v>
      </c>
      <c r="R1274" t="s">
        <v>1873</v>
      </c>
      <c r="T1274" t="s">
        <v>1128</v>
      </c>
      <c r="V1274" t="s">
        <v>1412</v>
      </c>
      <c r="W1274" t="s">
        <v>1413</v>
      </c>
      <c r="X1274" t="s">
        <v>16</v>
      </c>
      <c r="Y1274" t="s">
        <v>268</v>
      </c>
      <c r="Z1274" t="s">
        <v>268</v>
      </c>
      <c r="AA1274" t="s">
        <v>16</v>
      </c>
      <c r="AD1274">
        <v>0</v>
      </c>
      <c r="AE1274">
        <v>0</v>
      </c>
    </row>
    <row r="1275" spans="1:31">
      <c r="A1275" t="s">
        <v>1874</v>
      </c>
      <c r="B1275" s="93">
        <v>45008</v>
      </c>
      <c r="C1275" s="93">
        <v>45008</v>
      </c>
      <c r="D1275">
        <v>-29.87</v>
      </c>
      <c r="E1275">
        <v>-29.87</v>
      </c>
      <c r="F1275" t="s">
        <v>52</v>
      </c>
      <c r="G1275">
        <v>1</v>
      </c>
      <c r="H1275">
        <v>-29.87</v>
      </c>
      <c r="I1275">
        <v>-29.87</v>
      </c>
      <c r="J1275">
        <v>1</v>
      </c>
      <c r="L1275" t="s">
        <v>166</v>
      </c>
      <c r="M1275" t="s">
        <v>225</v>
      </c>
      <c r="N1275">
        <v>100</v>
      </c>
      <c r="O1275" t="s">
        <v>175</v>
      </c>
      <c r="P1275" t="s">
        <v>225</v>
      </c>
      <c r="R1275" t="s">
        <v>1871</v>
      </c>
      <c r="T1275" t="s">
        <v>1128</v>
      </c>
      <c r="V1275" t="s">
        <v>1385</v>
      </c>
      <c r="W1275" t="s">
        <v>1385</v>
      </c>
      <c r="X1275" t="s">
        <v>1386</v>
      </c>
      <c r="Y1275" t="s">
        <v>1387</v>
      </c>
      <c r="Z1275" t="s">
        <v>1387</v>
      </c>
      <c r="AA1275" t="s">
        <v>16</v>
      </c>
      <c r="AD1275">
        <v>0</v>
      </c>
      <c r="AE1275">
        <v>0</v>
      </c>
    </row>
    <row r="1276" spans="1:31">
      <c r="A1276" t="s">
        <v>1580</v>
      </c>
      <c r="B1276" s="93">
        <v>45008</v>
      </c>
      <c r="C1276" s="93">
        <v>45008</v>
      </c>
      <c r="D1276">
        <v>-71.760000000000005</v>
      </c>
      <c r="E1276">
        <v>-71.760000000000005</v>
      </c>
      <c r="F1276" t="s">
        <v>52</v>
      </c>
      <c r="G1276">
        <v>1</v>
      </c>
      <c r="H1276">
        <v>-71.760000000000005</v>
      </c>
      <c r="I1276">
        <v>-71.760000000000005</v>
      </c>
      <c r="J1276">
        <v>1</v>
      </c>
      <c r="L1276" t="s">
        <v>166</v>
      </c>
      <c r="M1276" t="s">
        <v>1662</v>
      </c>
      <c r="N1276">
        <v>100</v>
      </c>
      <c r="P1276" t="s">
        <v>1662</v>
      </c>
      <c r="R1276" t="s">
        <v>1845</v>
      </c>
      <c r="T1276" t="s">
        <v>58</v>
      </c>
      <c r="V1276" t="s">
        <v>1353</v>
      </c>
      <c r="W1276" t="s">
        <v>1353</v>
      </c>
      <c r="X1276" t="s">
        <v>179</v>
      </c>
      <c r="Y1276" t="s">
        <v>180</v>
      </c>
      <c r="Z1276" t="s">
        <v>180</v>
      </c>
      <c r="AA1276" t="s">
        <v>25</v>
      </c>
      <c r="AD1276">
        <v>0</v>
      </c>
      <c r="AE1276">
        <v>0</v>
      </c>
    </row>
    <row r="1277" spans="1:31">
      <c r="A1277" t="s">
        <v>1875</v>
      </c>
      <c r="B1277" s="93">
        <v>45007</v>
      </c>
      <c r="C1277" s="93">
        <v>45007</v>
      </c>
      <c r="D1277">
        <v>-1014.57</v>
      </c>
      <c r="E1277">
        <v>-1014.57</v>
      </c>
      <c r="F1277" t="s">
        <v>52</v>
      </c>
      <c r="G1277">
        <v>1</v>
      </c>
      <c r="H1277">
        <v>-1014.57</v>
      </c>
      <c r="I1277">
        <v>-1014.57</v>
      </c>
      <c r="J1277">
        <v>1</v>
      </c>
      <c r="L1277" t="s">
        <v>166</v>
      </c>
      <c r="M1277" t="s">
        <v>166</v>
      </c>
      <c r="N1277">
        <v>100</v>
      </c>
      <c r="O1277" t="s">
        <v>215</v>
      </c>
      <c r="P1277" t="s">
        <v>166</v>
      </c>
      <c r="R1277" t="s">
        <v>340</v>
      </c>
      <c r="T1277" t="s">
        <v>58</v>
      </c>
      <c r="V1277" t="s">
        <v>340</v>
      </c>
      <c r="W1277" t="s">
        <v>31</v>
      </c>
      <c r="X1277" t="s">
        <v>168</v>
      </c>
      <c r="Y1277" t="s">
        <v>168</v>
      </c>
      <c r="Z1277" t="s">
        <v>168</v>
      </c>
      <c r="AA1277" t="s">
        <v>31</v>
      </c>
      <c r="AD1277">
        <v>0</v>
      </c>
      <c r="AE1277">
        <v>0</v>
      </c>
    </row>
    <row r="1278" spans="1:31">
      <c r="A1278" t="s">
        <v>1876</v>
      </c>
      <c r="B1278" s="93">
        <v>45007</v>
      </c>
      <c r="C1278" s="93">
        <v>45007</v>
      </c>
      <c r="D1278">
        <v>-113.23</v>
      </c>
      <c r="E1278">
        <v>-113.23</v>
      </c>
      <c r="F1278" t="s">
        <v>52</v>
      </c>
      <c r="G1278">
        <v>1</v>
      </c>
      <c r="H1278">
        <v>-113.23</v>
      </c>
      <c r="I1278">
        <v>-113.23</v>
      </c>
      <c r="J1278">
        <v>1</v>
      </c>
      <c r="L1278" t="s">
        <v>166</v>
      </c>
      <c r="M1278" t="s">
        <v>292</v>
      </c>
      <c r="N1278">
        <v>100</v>
      </c>
      <c r="P1278" t="s">
        <v>292</v>
      </c>
      <c r="R1278" t="s">
        <v>294</v>
      </c>
      <c r="T1278" t="s">
        <v>58</v>
      </c>
      <c r="V1278" t="s">
        <v>294</v>
      </c>
      <c r="W1278" t="s">
        <v>31</v>
      </c>
      <c r="X1278" t="s">
        <v>168</v>
      </c>
      <c r="Y1278" t="s">
        <v>168</v>
      </c>
      <c r="Z1278" t="s">
        <v>168</v>
      </c>
      <c r="AA1278" t="s">
        <v>31</v>
      </c>
      <c r="AD1278">
        <v>0</v>
      </c>
      <c r="AE1278">
        <v>0</v>
      </c>
    </row>
    <row r="1279" spans="1:31">
      <c r="A1279" t="s">
        <v>1877</v>
      </c>
      <c r="B1279" s="93">
        <v>45007</v>
      </c>
      <c r="C1279" s="93">
        <v>45007</v>
      </c>
      <c r="D1279">
        <v>-185.53</v>
      </c>
      <c r="E1279">
        <v>-185.53</v>
      </c>
      <c r="F1279" t="s">
        <v>52</v>
      </c>
      <c r="G1279">
        <v>1</v>
      </c>
      <c r="H1279">
        <v>-185.53</v>
      </c>
      <c r="I1279">
        <v>-185.53</v>
      </c>
      <c r="J1279">
        <v>1</v>
      </c>
      <c r="L1279" t="s">
        <v>166</v>
      </c>
      <c r="M1279" t="s">
        <v>166</v>
      </c>
      <c r="N1279">
        <v>100</v>
      </c>
      <c r="O1279" t="s">
        <v>215</v>
      </c>
      <c r="P1279" t="s">
        <v>166</v>
      </c>
      <c r="R1279" t="s">
        <v>335</v>
      </c>
      <c r="T1279" t="s">
        <v>59</v>
      </c>
      <c r="V1279" t="s">
        <v>335</v>
      </c>
      <c r="W1279" t="s">
        <v>31</v>
      </c>
      <c r="X1279" t="s">
        <v>168</v>
      </c>
      <c r="Y1279" t="s">
        <v>168</v>
      </c>
      <c r="Z1279" t="s">
        <v>168</v>
      </c>
      <c r="AA1279" t="s">
        <v>31</v>
      </c>
      <c r="AD1279">
        <v>0</v>
      </c>
      <c r="AE1279">
        <v>0</v>
      </c>
    </row>
    <row r="1280" spans="1:31">
      <c r="A1280" t="s">
        <v>1878</v>
      </c>
      <c r="B1280" s="93">
        <v>45007</v>
      </c>
      <c r="C1280" s="93">
        <v>45007</v>
      </c>
      <c r="D1280">
        <v>-100</v>
      </c>
      <c r="E1280">
        <v>-100</v>
      </c>
      <c r="F1280" t="s">
        <v>52</v>
      </c>
      <c r="G1280">
        <v>1</v>
      </c>
      <c r="H1280">
        <v>-100</v>
      </c>
      <c r="I1280">
        <v>-100</v>
      </c>
      <c r="J1280">
        <v>1</v>
      </c>
      <c r="L1280" t="s">
        <v>166</v>
      </c>
      <c r="M1280" t="s">
        <v>300</v>
      </c>
      <c r="N1280">
        <v>100</v>
      </c>
      <c r="P1280" t="s">
        <v>300</v>
      </c>
      <c r="R1280" t="s">
        <v>301</v>
      </c>
      <c r="T1280" t="s">
        <v>1128</v>
      </c>
      <c r="V1280" t="s">
        <v>302</v>
      </c>
      <c r="W1280" t="s">
        <v>178</v>
      </c>
      <c r="X1280" t="s">
        <v>179</v>
      </c>
      <c r="Y1280" t="s">
        <v>180</v>
      </c>
      <c r="Z1280" t="s">
        <v>180</v>
      </c>
      <c r="AA1280" t="s">
        <v>20</v>
      </c>
      <c r="AD1280">
        <v>0</v>
      </c>
      <c r="AE1280">
        <v>0</v>
      </c>
    </row>
    <row r="1281" spans="1:31">
      <c r="A1281" t="s">
        <v>1879</v>
      </c>
      <c r="B1281" s="93">
        <v>45007</v>
      </c>
      <c r="C1281" s="93">
        <v>45007</v>
      </c>
      <c r="D1281">
        <v>-311.54000000000002</v>
      </c>
      <c r="E1281">
        <v>-311.54000000000002</v>
      </c>
      <c r="F1281" t="s">
        <v>52</v>
      </c>
      <c r="G1281">
        <v>1</v>
      </c>
      <c r="H1281">
        <v>-311.54000000000002</v>
      </c>
      <c r="I1281">
        <v>-311.54000000000002</v>
      </c>
      <c r="J1281">
        <v>1</v>
      </c>
      <c r="L1281" t="s">
        <v>166</v>
      </c>
      <c r="M1281" t="s">
        <v>174</v>
      </c>
      <c r="N1281">
        <v>100</v>
      </c>
      <c r="P1281" t="s">
        <v>174</v>
      </c>
      <c r="R1281" t="s">
        <v>1785</v>
      </c>
      <c r="T1281" t="s">
        <v>1128</v>
      </c>
      <c r="V1281" t="s">
        <v>177</v>
      </c>
      <c r="W1281" t="s">
        <v>178</v>
      </c>
      <c r="X1281" t="s">
        <v>179</v>
      </c>
      <c r="Y1281" t="s">
        <v>180</v>
      </c>
      <c r="Z1281" t="s">
        <v>180</v>
      </c>
      <c r="AA1281" t="s">
        <v>20</v>
      </c>
      <c r="AD1281">
        <v>0</v>
      </c>
      <c r="AE1281">
        <v>0</v>
      </c>
    </row>
    <row r="1282" spans="1:31">
      <c r="A1282" t="s">
        <v>1880</v>
      </c>
      <c r="B1282" s="93">
        <v>45007</v>
      </c>
      <c r="C1282" s="93">
        <v>45007</v>
      </c>
      <c r="D1282">
        <v>3000</v>
      </c>
      <c r="E1282">
        <v>3000</v>
      </c>
      <c r="F1282" t="s">
        <v>52</v>
      </c>
      <c r="G1282">
        <v>1</v>
      </c>
      <c r="H1282">
        <v>3000</v>
      </c>
      <c r="I1282">
        <v>3000</v>
      </c>
      <c r="J1282">
        <v>1</v>
      </c>
      <c r="L1282" t="s">
        <v>166</v>
      </c>
      <c r="M1282" t="s">
        <v>58</v>
      </c>
      <c r="N1282">
        <v>100</v>
      </c>
      <c r="P1282" t="s">
        <v>166</v>
      </c>
      <c r="R1282" t="s">
        <v>1346</v>
      </c>
      <c r="T1282" t="s">
        <v>58</v>
      </c>
      <c r="V1282" t="s">
        <v>1347</v>
      </c>
      <c r="W1282" t="s">
        <v>1347</v>
      </c>
      <c r="X1282" t="s">
        <v>277</v>
      </c>
      <c r="Y1282" t="s">
        <v>180</v>
      </c>
      <c r="Z1282" t="s">
        <v>180</v>
      </c>
      <c r="AA1282" t="s">
        <v>25</v>
      </c>
      <c r="AD1282">
        <v>0</v>
      </c>
      <c r="AE1282">
        <v>0</v>
      </c>
    </row>
    <row r="1283" spans="1:31">
      <c r="A1283" t="s">
        <v>1881</v>
      </c>
      <c r="B1283" s="93">
        <v>45007</v>
      </c>
      <c r="C1283" s="93">
        <v>45007</v>
      </c>
      <c r="D1283">
        <v>-3000</v>
      </c>
      <c r="E1283">
        <v>-3000</v>
      </c>
      <c r="F1283" t="s">
        <v>52</v>
      </c>
      <c r="G1283">
        <v>1</v>
      </c>
      <c r="H1283">
        <v>-3000</v>
      </c>
      <c r="I1283">
        <v>-3000</v>
      </c>
      <c r="J1283">
        <v>1</v>
      </c>
      <c r="L1283" t="s">
        <v>166</v>
      </c>
      <c r="M1283" t="s">
        <v>166</v>
      </c>
      <c r="N1283">
        <v>100</v>
      </c>
      <c r="O1283" t="s">
        <v>215</v>
      </c>
      <c r="P1283" t="s">
        <v>166</v>
      </c>
      <c r="R1283" t="s">
        <v>1346</v>
      </c>
      <c r="T1283" t="s">
        <v>1128</v>
      </c>
      <c r="V1283" t="s">
        <v>1347</v>
      </c>
      <c r="W1283" t="s">
        <v>1347</v>
      </c>
      <c r="X1283" t="s">
        <v>277</v>
      </c>
      <c r="Y1283" t="s">
        <v>180</v>
      </c>
      <c r="Z1283" t="s">
        <v>180</v>
      </c>
      <c r="AA1283" t="s">
        <v>25</v>
      </c>
      <c r="AD1283">
        <v>0</v>
      </c>
      <c r="AE1283">
        <v>0</v>
      </c>
    </row>
    <row r="1284" spans="1:31">
      <c r="A1284" t="s">
        <v>1882</v>
      </c>
      <c r="B1284" s="93">
        <v>45006</v>
      </c>
      <c r="C1284" s="93">
        <v>45006</v>
      </c>
      <c r="D1284">
        <v>-57.71</v>
      </c>
      <c r="E1284">
        <v>-57.71</v>
      </c>
      <c r="F1284" t="s">
        <v>52</v>
      </c>
      <c r="G1284">
        <v>1</v>
      </c>
      <c r="H1284">
        <v>-57.71</v>
      </c>
      <c r="I1284">
        <v>-57.71</v>
      </c>
      <c r="J1284">
        <v>1</v>
      </c>
      <c r="L1284" t="s">
        <v>166</v>
      </c>
      <c r="M1284" t="s">
        <v>166</v>
      </c>
      <c r="N1284">
        <v>100</v>
      </c>
      <c r="O1284" t="s">
        <v>215</v>
      </c>
      <c r="P1284" t="s">
        <v>166</v>
      </c>
      <c r="R1284" t="s">
        <v>366</v>
      </c>
      <c r="T1284" t="s">
        <v>59</v>
      </c>
      <c r="V1284" t="s">
        <v>368</v>
      </c>
      <c r="W1284" t="s">
        <v>31</v>
      </c>
      <c r="X1284" t="s">
        <v>168</v>
      </c>
      <c r="Y1284" t="s">
        <v>168</v>
      </c>
      <c r="Z1284" t="s">
        <v>168</v>
      </c>
      <c r="AA1284" t="s">
        <v>31</v>
      </c>
      <c r="AD1284">
        <v>0</v>
      </c>
      <c r="AE1284">
        <v>0</v>
      </c>
    </row>
    <row r="1285" spans="1:31">
      <c r="A1285" t="s">
        <v>1883</v>
      </c>
      <c r="B1285" s="93">
        <v>45006</v>
      </c>
      <c r="C1285" s="93">
        <v>45006</v>
      </c>
      <c r="D1285">
        <v>-90.94</v>
      </c>
      <c r="E1285">
        <v>-90.94</v>
      </c>
      <c r="F1285" t="s">
        <v>52</v>
      </c>
      <c r="G1285">
        <v>1</v>
      </c>
      <c r="H1285">
        <v>-90.94</v>
      </c>
      <c r="I1285">
        <v>-90.94</v>
      </c>
      <c r="J1285">
        <v>1</v>
      </c>
      <c r="L1285" t="s">
        <v>166</v>
      </c>
      <c r="M1285" t="s">
        <v>166</v>
      </c>
      <c r="N1285">
        <v>100</v>
      </c>
      <c r="O1285" t="s">
        <v>215</v>
      </c>
      <c r="P1285" t="s">
        <v>166</v>
      </c>
      <c r="R1285" t="s">
        <v>1653</v>
      </c>
      <c r="T1285" t="s">
        <v>1363</v>
      </c>
      <c r="V1285" t="s">
        <v>1653</v>
      </c>
      <c r="W1285" t="s">
        <v>31</v>
      </c>
      <c r="X1285" t="s">
        <v>168</v>
      </c>
      <c r="Y1285" t="s">
        <v>168</v>
      </c>
      <c r="Z1285" t="s">
        <v>168</v>
      </c>
      <c r="AA1285" t="s">
        <v>31</v>
      </c>
      <c r="AD1285">
        <v>0</v>
      </c>
      <c r="AE1285">
        <v>0</v>
      </c>
    </row>
    <row r="1286" spans="1:31">
      <c r="A1286" t="s">
        <v>1884</v>
      </c>
      <c r="B1286" s="93">
        <v>45006</v>
      </c>
      <c r="C1286" s="93">
        <v>45006</v>
      </c>
      <c r="D1286">
        <v>3925.04</v>
      </c>
      <c r="E1286">
        <v>3925.04</v>
      </c>
      <c r="F1286" t="s">
        <v>52</v>
      </c>
      <c r="G1286">
        <v>1</v>
      </c>
      <c r="H1286">
        <v>3925.04</v>
      </c>
      <c r="I1286">
        <v>3925.04</v>
      </c>
      <c r="J1286">
        <v>1</v>
      </c>
      <c r="L1286" t="s">
        <v>166</v>
      </c>
      <c r="M1286" t="s">
        <v>1128</v>
      </c>
      <c r="N1286">
        <v>100</v>
      </c>
      <c r="P1286" t="s">
        <v>166</v>
      </c>
      <c r="R1286" t="s">
        <v>1346</v>
      </c>
      <c r="T1286" t="s">
        <v>1128</v>
      </c>
      <c r="V1286" t="s">
        <v>1347</v>
      </c>
      <c r="W1286" t="s">
        <v>1347</v>
      </c>
      <c r="X1286" t="s">
        <v>277</v>
      </c>
      <c r="Y1286" t="s">
        <v>180</v>
      </c>
      <c r="Z1286" t="s">
        <v>180</v>
      </c>
      <c r="AA1286" t="s">
        <v>25</v>
      </c>
      <c r="AD1286">
        <v>0</v>
      </c>
      <c r="AE1286">
        <v>0</v>
      </c>
    </row>
    <row r="1287" spans="1:31">
      <c r="A1287" t="s">
        <v>1885</v>
      </c>
      <c r="B1287" s="93">
        <v>45006</v>
      </c>
      <c r="C1287" s="93">
        <v>45006</v>
      </c>
      <c r="D1287">
        <v>-3925.04</v>
      </c>
      <c r="E1287">
        <v>-3925.04</v>
      </c>
      <c r="F1287" t="s">
        <v>52</v>
      </c>
      <c r="G1287">
        <v>1</v>
      </c>
      <c r="H1287">
        <v>-3925.04</v>
      </c>
      <c r="I1287">
        <v>-3925.04</v>
      </c>
      <c r="J1287">
        <v>1</v>
      </c>
      <c r="L1287" t="s">
        <v>166</v>
      </c>
      <c r="M1287" t="s">
        <v>166</v>
      </c>
      <c r="N1287">
        <v>100</v>
      </c>
      <c r="O1287" t="s">
        <v>215</v>
      </c>
      <c r="P1287" t="s">
        <v>166</v>
      </c>
      <c r="R1287" t="s">
        <v>1346</v>
      </c>
      <c r="T1287" t="s">
        <v>62</v>
      </c>
      <c r="V1287" t="s">
        <v>1347</v>
      </c>
      <c r="W1287" t="s">
        <v>1347</v>
      </c>
      <c r="X1287" t="s">
        <v>277</v>
      </c>
      <c r="Y1287" t="s">
        <v>180</v>
      </c>
      <c r="Z1287" t="s">
        <v>180</v>
      </c>
      <c r="AA1287" t="s">
        <v>25</v>
      </c>
      <c r="AD1287">
        <v>0</v>
      </c>
      <c r="AE1287">
        <v>0</v>
      </c>
    </row>
    <row r="1288" spans="1:31">
      <c r="A1288" t="s">
        <v>1886</v>
      </c>
      <c r="B1288" s="93">
        <v>45005</v>
      </c>
      <c r="C1288" s="93">
        <v>45005</v>
      </c>
      <c r="D1288">
        <v>2451.5300000000002</v>
      </c>
      <c r="E1288">
        <v>2451.5300000000002</v>
      </c>
      <c r="F1288" t="s">
        <v>52</v>
      </c>
      <c r="G1288">
        <v>1</v>
      </c>
      <c r="H1288">
        <v>2451.5300000000002</v>
      </c>
      <c r="I1288">
        <v>2451.5300000000002</v>
      </c>
      <c r="J1288">
        <v>1</v>
      </c>
      <c r="L1288" t="s">
        <v>166</v>
      </c>
      <c r="M1288" t="s">
        <v>1128</v>
      </c>
      <c r="N1288">
        <v>100</v>
      </c>
      <c r="O1288" t="s">
        <v>175</v>
      </c>
      <c r="P1288" t="s">
        <v>166</v>
      </c>
      <c r="R1288" t="s">
        <v>1887</v>
      </c>
      <c r="T1288" t="s">
        <v>1128</v>
      </c>
      <c r="U1288" t="s">
        <v>111</v>
      </c>
      <c r="V1288" t="s">
        <v>1335</v>
      </c>
      <c r="W1288" t="s">
        <v>1336</v>
      </c>
      <c r="X1288" t="s">
        <v>1337</v>
      </c>
      <c r="Y1288" t="s">
        <v>1338</v>
      </c>
      <c r="Z1288" t="s">
        <v>1338</v>
      </c>
      <c r="AA1288" t="s">
        <v>18</v>
      </c>
      <c r="AD1288">
        <v>0</v>
      </c>
      <c r="AE1288">
        <v>0</v>
      </c>
    </row>
    <row r="1289" spans="1:31">
      <c r="A1289" t="s">
        <v>1888</v>
      </c>
      <c r="B1289" s="93">
        <v>45005</v>
      </c>
      <c r="C1289" s="93">
        <v>45005</v>
      </c>
      <c r="D1289">
        <v>3925.04</v>
      </c>
      <c r="E1289">
        <v>3925.04</v>
      </c>
      <c r="F1289" t="s">
        <v>52</v>
      </c>
      <c r="G1289">
        <v>1</v>
      </c>
      <c r="H1289">
        <v>3925.04</v>
      </c>
      <c r="I1289">
        <v>3925.04</v>
      </c>
      <c r="J1289">
        <v>1</v>
      </c>
      <c r="L1289" t="s">
        <v>166</v>
      </c>
      <c r="M1289" t="s">
        <v>62</v>
      </c>
      <c r="N1289">
        <v>100</v>
      </c>
      <c r="O1289" t="s">
        <v>175</v>
      </c>
      <c r="P1289" t="s">
        <v>166</v>
      </c>
      <c r="R1289" t="s">
        <v>1889</v>
      </c>
      <c r="T1289" t="s">
        <v>62</v>
      </c>
      <c r="V1289" t="s">
        <v>1461</v>
      </c>
      <c r="W1289" t="s">
        <v>1461</v>
      </c>
      <c r="X1289" t="s">
        <v>1377</v>
      </c>
      <c r="Y1289" t="s">
        <v>1377</v>
      </c>
      <c r="Z1289" t="s">
        <v>1377</v>
      </c>
      <c r="AA1289" t="s">
        <v>29</v>
      </c>
      <c r="AD1289">
        <v>0</v>
      </c>
      <c r="AE1289">
        <v>0</v>
      </c>
    </row>
    <row r="1290" spans="1:31">
      <c r="A1290" t="s">
        <v>1890</v>
      </c>
      <c r="B1290" s="93">
        <v>45005</v>
      </c>
      <c r="C1290" s="93">
        <v>45005</v>
      </c>
      <c r="D1290">
        <v>-41.19</v>
      </c>
      <c r="E1290">
        <v>-41.19</v>
      </c>
      <c r="F1290" t="s">
        <v>52</v>
      </c>
      <c r="G1290">
        <v>1</v>
      </c>
      <c r="H1290">
        <v>-41.19</v>
      </c>
      <c r="I1290">
        <v>-41.19</v>
      </c>
      <c r="J1290">
        <v>1</v>
      </c>
      <c r="L1290" t="s">
        <v>166</v>
      </c>
      <c r="M1290" t="s">
        <v>403</v>
      </c>
      <c r="N1290">
        <v>100</v>
      </c>
      <c r="P1290" t="s">
        <v>403</v>
      </c>
      <c r="R1290" t="s">
        <v>1891</v>
      </c>
      <c r="T1290" t="s">
        <v>1128</v>
      </c>
      <c r="V1290" t="s">
        <v>1353</v>
      </c>
      <c r="W1290" t="s">
        <v>1353</v>
      </c>
      <c r="X1290" t="s">
        <v>179</v>
      </c>
      <c r="Y1290" t="s">
        <v>180</v>
      </c>
      <c r="Z1290" t="s">
        <v>180</v>
      </c>
      <c r="AA1290" t="s">
        <v>25</v>
      </c>
      <c r="AD1290">
        <v>0</v>
      </c>
      <c r="AE1290">
        <v>0</v>
      </c>
    </row>
    <row r="1291" spans="1:31">
      <c r="A1291" t="s">
        <v>1892</v>
      </c>
      <c r="B1291" s="93">
        <v>45005</v>
      </c>
      <c r="C1291" s="93">
        <v>45005</v>
      </c>
      <c r="D1291">
        <v>-640.11</v>
      </c>
      <c r="E1291">
        <v>-640.11</v>
      </c>
      <c r="F1291" t="s">
        <v>52</v>
      </c>
      <c r="G1291">
        <v>1</v>
      </c>
      <c r="H1291">
        <v>-640.11</v>
      </c>
      <c r="I1291">
        <v>-640.11</v>
      </c>
      <c r="J1291">
        <v>1</v>
      </c>
      <c r="L1291" t="s">
        <v>166</v>
      </c>
      <c r="M1291" t="s">
        <v>342</v>
      </c>
      <c r="N1291">
        <v>100</v>
      </c>
      <c r="P1291" t="s">
        <v>342</v>
      </c>
      <c r="R1291" t="s">
        <v>343</v>
      </c>
      <c r="T1291" t="s">
        <v>58</v>
      </c>
      <c r="V1291" t="s">
        <v>343</v>
      </c>
      <c r="W1291" t="s">
        <v>31</v>
      </c>
      <c r="X1291" t="s">
        <v>168</v>
      </c>
      <c r="Y1291" t="s">
        <v>168</v>
      </c>
      <c r="Z1291" t="s">
        <v>168</v>
      </c>
      <c r="AA1291" t="s">
        <v>31</v>
      </c>
      <c r="AD1291">
        <v>0</v>
      </c>
      <c r="AE1291">
        <v>0</v>
      </c>
    </row>
    <row r="1292" spans="1:31">
      <c r="A1292" t="s">
        <v>1893</v>
      </c>
      <c r="B1292" s="93">
        <v>45005</v>
      </c>
      <c r="C1292" s="93">
        <v>45005</v>
      </c>
      <c r="D1292">
        <v>-4422.62</v>
      </c>
      <c r="E1292">
        <v>-4422.62</v>
      </c>
      <c r="F1292" t="s">
        <v>52</v>
      </c>
      <c r="G1292">
        <v>1</v>
      </c>
      <c r="H1292">
        <v>-4422.62</v>
      </c>
      <c r="I1292">
        <v>-4422.62</v>
      </c>
      <c r="J1292">
        <v>1</v>
      </c>
      <c r="L1292" t="s">
        <v>166</v>
      </c>
      <c r="M1292" t="s">
        <v>166</v>
      </c>
      <c r="N1292">
        <v>100</v>
      </c>
      <c r="O1292" t="s">
        <v>215</v>
      </c>
      <c r="P1292" t="s">
        <v>166</v>
      </c>
      <c r="R1292" t="s">
        <v>1894</v>
      </c>
      <c r="T1292" t="s">
        <v>62</v>
      </c>
      <c r="U1292" t="s">
        <v>111</v>
      </c>
      <c r="V1292" t="s">
        <v>1335</v>
      </c>
      <c r="W1292" t="s">
        <v>1336</v>
      </c>
      <c r="X1292" t="s">
        <v>1337</v>
      </c>
      <c r="Y1292" t="s">
        <v>1338</v>
      </c>
      <c r="Z1292" t="s">
        <v>1338</v>
      </c>
      <c r="AA1292" t="s">
        <v>18</v>
      </c>
      <c r="AD1292">
        <v>0</v>
      </c>
      <c r="AE1292">
        <v>0</v>
      </c>
    </row>
    <row r="1293" spans="1:31">
      <c r="A1293" t="s">
        <v>1895</v>
      </c>
      <c r="B1293" s="93">
        <v>45005</v>
      </c>
      <c r="C1293" s="93">
        <v>45005</v>
      </c>
      <c r="D1293">
        <v>1971.09</v>
      </c>
      <c r="E1293">
        <v>1971.09</v>
      </c>
      <c r="F1293" t="s">
        <v>52</v>
      </c>
      <c r="G1293">
        <v>1</v>
      </c>
      <c r="H1293">
        <v>1971.09</v>
      </c>
      <c r="I1293">
        <v>1971.09</v>
      </c>
      <c r="J1293">
        <v>1</v>
      </c>
      <c r="L1293" t="s">
        <v>166</v>
      </c>
      <c r="M1293" t="s">
        <v>62</v>
      </c>
      <c r="N1293">
        <v>100</v>
      </c>
      <c r="P1293" t="s">
        <v>166</v>
      </c>
      <c r="R1293" t="s">
        <v>1346</v>
      </c>
      <c r="T1293" t="s">
        <v>62</v>
      </c>
      <c r="V1293" t="s">
        <v>1347</v>
      </c>
      <c r="W1293" t="s">
        <v>1347</v>
      </c>
      <c r="X1293" t="s">
        <v>277</v>
      </c>
      <c r="Y1293" t="s">
        <v>180</v>
      </c>
      <c r="Z1293" t="s">
        <v>180</v>
      </c>
      <c r="AA1293" t="s">
        <v>25</v>
      </c>
      <c r="AD1293">
        <v>0</v>
      </c>
      <c r="AE1293">
        <v>0</v>
      </c>
    </row>
    <row r="1294" spans="1:31">
      <c r="A1294" t="s">
        <v>1896</v>
      </c>
      <c r="B1294" s="93">
        <v>45005</v>
      </c>
      <c r="C1294" s="93">
        <v>45005</v>
      </c>
      <c r="D1294">
        <v>2451.5300000000002</v>
      </c>
      <c r="E1294">
        <v>2451.5300000000002</v>
      </c>
      <c r="F1294" t="s">
        <v>52</v>
      </c>
      <c r="G1294">
        <v>1</v>
      </c>
      <c r="H1294">
        <v>2451.5300000000002</v>
      </c>
      <c r="I1294">
        <v>2451.5300000000002</v>
      </c>
      <c r="J1294">
        <v>1</v>
      </c>
      <c r="L1294" t="s">
        <v>166</v>
      </c>
      <c r="M1294" t="s">
        <v>62</v>
      </c>
      <c r="N1294">
        <v>100</v>
      </c>
      <c r="P1294" t="s">
        <v>166</v>
      </c>
      <c r="R1294" t="s">
        <v>1346</v>
      </c>
      <c r="T1294" t="s">
        <v>62</v>
      </c>
      <c r="V1294" t="s">
        <v>1347</v>
      </c>
      <c r="W1294" t="s">
        <v>1347</v>
      </c>
      <c r="X1294" t="s">
        <v>277</v>
      </c>
      <c r="Y1294" t="s">
        <v>180</v>
      </c>
      <c r="Z1294" t="s">
        <v>180</v>
      </c>
      <c r="AA1294" t="s">
        <v>25</v>
      </c>
      <c r="AD1294">
        <v>0</v>
      </c>
      <c r="AE1294">
        <v>0</v>
      </c>
    </row>
    <row r="1295" spans="1:31">
      <c r="A1295" t="s">
        <v>1897</v>
      </c>
      <c r="B1295" s="93">
        <v>45005</v>
      </c>
      <c r="C1295" s="93">
        <v>45005</v>
      </c>
      <c r="D1295">
        <v>-2451.5300000000002</v>
      </c>
      <c r="E1295">
        <v>-2451.5300000000002</v>
      </c>
      <c r="F1295" t="s">
        <v>52</v>
      </c>
      <c r="G1295">
        <v>1</v>
      </c>
      <c r="H1295">
        <v>-2451.5300000000002</v>
      </c>
      <c r="I1295">
        <v>-2451.5300000000002</v>
      </c>
      <c r="J1295">
        <v>1</v>
      </c>
      <c r="L1295" t="s">
        <v>166</v>
      </c>
      <c r="M1295" t="s">
        <v>166</v>
      </c>
      <c r="N1295">
        <v>100</v>
      </c>
      <c r="O1295" t="s">
        <v>215</v>
      </c>
      <c r="P1295" t="s">
        <v>166</v>
      </c>
      <c r="R1295" t="s">
        <v>1346</v>
      </c>
      <c r="T1295" t="s">
        <v>1128</v>
      </c>
      <c r="V1295" t="s">
        <v>1347</v>
      </c>
      <c r="W1295" t="s">
        <v>1347</v>
      </c>
      <c r="X1295" t="s">
        <v>277</v>
      </c>
      <c r="Y1295" t="s">
        <v>180</v>
      </c>
      <c r="Z1295" t="s">
        <v>180</v>
      </c>
      <c r="AA1295" t="s">
        <v>25</v>
      </c>
      <c r="AD1295">
        <v>0</v>
      </c>
      <c r="AE1295">
        <v>0</v>
      </c>
    </row>
    <row r="1296" spans="1:31">
      <c r="A1296" t="s">
        <v>1898</v>
      </c>
      <c r="B1296" s="93">
        <v>45005</v>
      </c>
      <c r="C1296" s="93">
        <v>45005</v>
      </c>
      <c r="D1296">
        <v>-1971.09</v>
      </c>
      <c r="E1296">
        <v>-1971.09</v>
      </c>
      <c r="F1296" t="s">
        <v>52</v>
      </c>
      <c r="G1296">
        <v>1</v>
      </c>
      <c r="H1296">
        <v>-1971.09</v>
      </c>
      <c r="I1296">
        <v>-1971.09</v>
      </c>
      <c r="J1296">
        <v>1</v>
      </c>
      <c r="L1296" t="s">
        <v>166</v>
      </c>
      <c r="M1296" t="s">
        <v>166</v>
      </c>
      <c r="N1296">
        <v>100</v>
      </c>
      <c r="O1296" t="s">
        <v>215</v>
      </c>
      <c r="P1296" t="s">
        <v>166</v>
      </c>
      <c r="R1296" t="s">
        <v>1346</v>
      </c>
      <c r="T1296" t="s">
        <v>1128</v>
      </c>
      <c r="V1296" t="s">
        <v>1347</v>
      </c>
      <c r="W1296" t="s">
        <v>1347</v>
      </c>
      <c r="X1296" t="s">
        <v>277</v>
      </c>
      <c r="Y1296" t="s">
        <v>180</v>
      </c>
      <c r="Z1296" t="s">
        <v>180</v>
      </c>
      <c r="AA1296" t="s">
        <v>25</v>
      </c>
      <c r="AD1296">
        <v>0</v>
      </c>
      <c r="AE1296">
        <v>0</v>
      </c>
    </row>
    <row r="1297" spans="1:31">
      <c r="A1297" t="s">
        <v>1899</v>
      </c>
      <c r="B1297" s="93">
        <v>45002</v>
      </c>
      <c r="C1297" s="93">
        <v>45002</v>
      </c>
      <c r="D1297">
        <v>-39.479999999999997</v>
      </c>
      <c r="E1297">
        <v>-39.479999999999997</v>
      </c>
      <c r="F1297" t="s">
        <v>52</v>
      </c>
      <c r="G1297">
        <v>1</v>
      </c>
      <c r="H1297">
        <v>-39.479999999999997</v>
      </c>
      <c r="I1297">
        <v>-39.479999999999997</v>
      </c>
      <c r="J1297">
        <v>1</v>
      </c>
      <c r="L1297" t="s">
        <v>166</v>
      </c>
      <c r="M1297" t="s">
        <v>166</v>
      </c>
      <c r="N1297">
        <v>100</v>
      </c>
      <c r="O1297" t="s">
        <v>215</v>
      </c>
      <c r="P1297" t="s">
        <v>166</v>
      </c>
      <c r="R1297" t="s">
        <v>1900</v>
      </c>
      <c r="T1297" t="s">
        <v>59</v>
      </c>
      <c r="V1297" t="s">
        <v>364</v>
      </c>
      <c r="W1297" t="s">
        <v>31</v>
      </c>
      <c r="X1297" t="s">
        <v>168</v>
      </c>
      <c r="Y1297" t="s">
        <v>168</v>
      </c>
      <c r="Z1297" t="s">
        <v>168</v>
      </c>
      <c r="AA1297" t="s">
        <v>31</v>
      </c>
      <c r="AD1297">
        <v>0</v>
      </c>
      <c r="AE1297">
        <v>0</v>
      </c>
    </row>
    <row r="1298" spans="1:31">
      <c r="A1298" t="s">
        <v>1901</v>
      </c>
      <c r="B1298" s="93">
        <v>45001</v>
      </c>
      <c r="C1298" s="93">
        <v>45001</v>
      </c>
      <c r="D1298">
        <v>-113.88</v>
      </c>
      <c r="E1298">
        <v>-113.88</v>
      </c>
      <c r="F1298" t="s">
        <v>52</v>
      </c>
      <c r="G1298">
        <v>1</v>
      </c>
      <c r="H1298">
        <v>-113.88</v>
      </c>
      <c r="I1298">
        <v>-113.88</v>
      </c>
      <c r="J1298">
        <v>1</v>
      </c>
      <c r="L1298" t="s">
        <v>166</v>
      </c>
      <c r="M1298" t="s">
        <v>166</v>
      </c>
      <c r="N1298">
        <v>100</v>
      </c>
      <c r="O1298" t="s">
        <v>215</v>
      </c>
      <c r="P1298" t="s">
        <v>166</v>
      </c>
      <c r="R1298" t="s">
        <v>376</v>
      </c>
      <c r="T1298" t="s">
        <v>58</v>
      </c>
      <c r="V1298" t="s">
        <v>376</v>
      </c>
      <c r="W1298" t="s">
        <v>31</v>
      </c>
      <c r="X1298" t="s">
        <v>168</v>
      </c>
      <c r="Y1298" t="s">
        <v>168</v>
      </c>
      <c r="Z1298" t="s">
        <v>168</v>
      </c>
      <c r="AA1298" t="s">
        <v>31</v>
      </c>
      <c r="AD1298">
        <v>0</v>
      </c>
      <c r="AE1298">
        <v>0</v>
      </c>
    </row>
    <row r="1299" spans="1:31">
      <c r="A1299" t="s">
        <v>1902</v>
      </c>
      <c r="B1299" s="93">
        <v>45000</v>
      </c>
      <c r="C1299" s="93">
        <v>45000</v>
      </c>
      <c r="D1299">
        <v>60000</v>
      </c>
      <c r="E1299">
        <v>60000</v>
      </c>
      <c r="F1299" t="s">
        <v>52</v>
      </c>
      <c r="G1299">
        <v>1</v>
      </c>
      <c r="H1299">
        <v>60000</v>
      </c>
      <c r="I1299">
        <v>60000</v>
      </c>
      <c r="J1299">
        <v>1</v>
      </c>
      <c r="L1299" t="s">
        <v>1903</v>
      </c>
      <c r="M1299" t="s">
        <v>1128</v>
      </c>
      <c r="N1299">
        <v>100</v>
      </c>
      <c r="O1299" t="s">
        <v>175</v>
      </c>
      <c r="P1299" t="s">
        <v>1903</v>
      </c>
      <c r="R1299" t="s">
        <v>1904</v>
      </c>
      <c r="T1299" t="s">
        <v>1128</v>
      </c>
      <c r="U1299" t="s">
        <v>1905</v>
      </c>
      <c r="V1299" t="s">
        <v>1906</v>
      </c>
      <c r="W1299" t="s">
        <v>1907</v>
      </c>
      <c r="X1299" t="s">
        <v>1908</v>
      </c>
      <c r="Y1299" t="s">
        <v>1133</v>
      </c>
      <c r="Z1299" t="s">
        <v>1133</v>
      </c>
      <c r="AA1299" t="s">
        <v>30</v>
      </c>
      <c r="AD1299">
        <v>0</v>
      </c>
      <c r="AE1299">
        <v>0</v>
      </c>
    </row>
    <row r="1300" spans="1:31">
      <c r="A1300" t="s">
        <v>1909</v>
      </c>
      <c r="B1300" s="93">
        <v>45000</v>
      </c>
      <c r="C1300" s="93">
        <v>45000</v>
      </c>
      <c r="D1300">
        <v>-100</v>
      </c>
      <c r="E1300">
        <v>-100</v>
      </c>
      <c r="F1300" t="s">
        <v>52</v>
      </c>
      <c r="G1300">
        <v>1</v>
      </c>
      <c r="H1300">
        <v>-100</v>
      </c>
      <c r="I1300">
        <v>-100</v>
      </c>
      <c r="J1300">
        <v>1</v>
      </c>
      <c r="L1300" t="s">
        <v>166</v>
      </c>
      <c r="M1300" t="s">
        <v>300</v>
      </c>
      <c r="N1300">
        <v>100</v>
      </c>
      <c r="P1300" t="s">
        <v>300</v>
      </c>
      <c r="R1300" t="s">
        <v>301</v>
      </c>
      <c r="T1300" t="s">
        <v>1128</v>
      </c>
      <c r="V1300" t="s">
        <v>302</v>
      </c>
      <c r="W1300" t="s">
        <v>178</v>
      </c>
      <c r="X1300" t="s">
        <v>179</v>
      </c>
      <c r="Y1300" t="s">
        <v>180</v>
      </c>
      <c r="Z1300" t="s">
        <v>180</v>
      </c>
      <c r="AA1300" t="s">
        <v>20</v>
      </c>
      <c r="AD1300">
        <v>0</v>
      </c>
      <c r="AE1300">
        <v>0</v>
      </c>
    </row>
    <row r="1301" spans="1:31">
      <c r="A1301" t="s">
        <v>1910</v>
      </c>
      <c r="B1301" s="93">
        <v>45000</v>
      </c>
      <c r="C1301" s="93">
        <v>45000</v>
      </c>
      <c r="D1301">
        <v>-315.14999999999998</v>
      </c>
      <c r="E1301">
        <v>-315.14999999999998</v>
      </c>
      <c r="F1301" t="s">
        <v>52</v>
      </c>
      <c r="G1301">
        <v>1</v>
      </c>
      <c r="H1301">
        <v>-315.14999999999998</v>
      </c>
      <c r="I1301">
        <v>-315.14999999999998</v>
      </c>
      <c r="J1301">
        <v>1</v>
      </c>
      <c r="L1301" t="s">
        <v>166</v>
      </c>
      <c r="M1301" t="s">
        <v>166</v>
      </c>
      <c r="N1301">
        <v>100</v>
      </c>
      <c r="O1301" t="s">
        <v>215</v>
      </c>
      <c r="P1301" t="s">
        <v>166</v>
      </c>
      <c r="R1301" t="s">
        <v>376</v>
      </c>
      <c r="T1301" t="s">
        <v>58</v>
      </c>
      <c r="V1301" t="s">
        <v>376</v>
      </c>
      <c r="W1301" t="s">
        <v>31</v>
      </c>
      <c r="X1301" t="s">
        <v>168</v>
      </c>
      <c r="Y1301" t="s">
        <v>168</v>
      </c>
      <c r="Z1301" t="s">
        <v>168</v>
      </c>
      <c r="AA1301" t="s">
        <v>31</v>
      </c>
      <c r="AD1301">
        <v>0</v>
      </c>
      <c r="AE1301">
        <v>0</v>
      </c>
    </row>
    <row r="1302" spans="1:31">
      <c r="A1302" t="s">
        <v>1911</v>
      </c>
      <c r="B1302" s="93">
        <v>45000</v>
      </c>
      <c r="C1302" s="93">
        <v>45000</v>
      </c>
      <c r="D1302">
        <v>120000</v>
      </c>
      <c r="E1302">
        <v>120000</v>
      </c>
      <c r="F1302" t="s">
        <v>52</v>
      </c>
      <c r="G1302">
        <v>1</v>
      </c>
      <c r="H1302">
        <v>120000</v>
      </c>
      <c r="I1302">
        <v>120000</v>
      </c>
      <c r="J1302">
        <v>1</v>
      </c>
      <c r="L1302" t="s">
        <v>166</v>
      </c>
      <c r="M1302" t="s">
        <v>1402</v>
      </c>
      <c r="N1302">
        <v>100</v>
      </c>
      <c r="P1302" t="s">
        <v>166</v>
      </c>
      <c r="R1302" t="s">
        <v>1346</v>
      </c>
      <c r="T1302" t="s">
        <v>1402</v>
      </c>
      <c r="V1302" t="s">
        <v>1347</v>
      </c>
      <c r="W1302" t="s">
        <v>1347</v>
      </c>
      <c r="X1302" t="s">
        <v>277</v>
      </c>
      <c r="Y1302" t="s">
        <v>180</v>
      </c>
      <c r="Z1302" t="s">
        <v>180</v>
      </c>
      <c r="AA1302" t="s">
        <v>25</v>
      </c>
      <c r="AD1302">
        <v>0</v>
      </c>
      <c r="AE1302">
        <v>0</v>
      </c>
    </row>
    <row r="1303" spans="1:31">
      <c r="A1303" t="s">
        <v>1912</v>
      </c>
      <c r="B1303" s="93">
        <v>45000</v>
      </c>
      <c r="C1303" s="93">
        <v>45000</v>
      </c>
      <c r="D1303">
        <v>-120000</v>
      </c>
      <c r="E1303">
        <v>-120000</v>
      </c>
      <c r="F1303" t="s">
        <v>52</v>
      </c>
      <c r="G1303">
        <v>1</v>
      </c>
      <c r="H1303">
        <v>-120000</v>
      </c>
      <c r="I1303">
        <v>-120000</v>
      </c>
      <c r="J1303">
        <v>1</v>
      </c>
      <c r="L1303" t="s">
        <v>166</v>
      </c>
      <c r="M1303" t="s">
        <v>166</v>
      </c>
      <c r="N1303">
        <v>100</v>
      </c>
      <c r="O1303" t="s">
        <v>215</v>
      </c>
      <c r="P1303" t="s">
        <v>166</v>
      </c>
      <c r="R1303" t="s">
        <v>1346</v>
      </c>
      <c r="T1303" t="s">
        <v>1128</v>
      </c>
      <c r="V1303" t="s">
        <v>1347</v>
      </c>
      <c r="W1303" t="s">
        <v>1347</v>
      </c>
      <c r="X1303" t="s">
        <v>277</v>
      </c>
      <c r="Y1303" t="s">
        <v>180</v>
      </c>
      <c r="Z1303" t="s">
        <v>180</v>
      </c>
      <c r="AA1303" t="s">
        <v>25</v>
      </c>
      <c r="AD1303">
        <v>0</v>
      </c>
      <c r="AE1303">
        <v>0</v>
      </c>
    </row>
    <row r="1304" spans="1:31">
      <c r="A1304" t="s">
        <v>1913</v>
      </c>
      <c r="B1304" s="93">
        <v>44998</v>
      </c>
      <c r="C1304" s="93">
        <v>44998</v>
      </c>
      <c r="D1304">
        <v>-572</v>
      </c>
      <c r="E1304">
        <v>-572</v>
      </c>
      <c r="F1304" t="s">
        <v>52</v>
      </c>
      <c r="G1304">
        <v>1</v>
      </c>
      <c r="H1304">
        <v>-572</v>
      </c>
      <c r="I1304">
        <v>-572</v>
      </c>
      <c r="J1304">
        <v>1</v>
      </c>
      <c r="L1304" t="s">
        <v>166</v>
      </c>
      <c r="M1304" t="s">
        <v>166</v>
      </c>
      <c r="N1304">
        <v>100</v>
      </c>
      <c r="O1304" t="s">
        <v>215</v>
      </c>
      <c r="P1304" t="s">
        <v>166</v>
      </c>
      <c r="R1304" t="s">
        <v>1914</v>
      </c>
      <c r="T1304" t="s">
        <v>1363</v>
      </c>
      <c r="V1304" t="s">
        <v>1915</v>
      </c>
      <c r="W1304" t="s">
        <v>1915</v>
      </c>
      <c r="X1304" t="s">
        <v>1386</v>
      </c>
      <c r="Y1304" t="s">
        <v>1387</v>
      </c>
      <c r="Z1304" t="s">
        <v>1387</v>
      </c>
      <c r="AA1304" t="s">
        <v>16</v>
      </c>
      <c r="AD1304">
        <v>0</v>
      </c>
      <c r="AE1304">
        <v>0</v>
      </c>
    </row>
    <row r="1305" spans="1:31">
      <c r="A1305" t="s">
        <v>1916</v>
      </c>
      <c r="B1305" s="93">
        <v>44998</v>
      </c>
      <c r="C1305" s="93">
        <v>44998</v>
      </c>
      <c r="D1305">
        <v>-275.95999999999998</v>
      </c>
      <c r="E1305">
        <v>-275.95999999999998</v>
      </c>
      <c r="F1305" t="s">
        <v>52</v>
      </c>
      <c r="G1305">
        <v>1</v>
      </c>
      <c r="H1305">
        <v>-275.95999999999998</v>
      </c>
      <c r="I1305">
        <v>-275.95999999999998</v>
      </c>
      <c r="J1305">
        <v>1</v>
      </c>
      <c r="L1305" t="s">
        <v>166</v>
      </c>
      <c r="M1305" t="s">
        <v>400</v>
      </c>
      <c r="N1305">
        <v>100</v>
      </c>
      <c r="P1305" t="s">
        <v>400</v>
      </c>
      <c r="R1305" t="s">
        <v>401</v>
      </c>
      <c r="T1305" t="s">
        <v>58</v>
      </c>
      <c r="V1305" t="s">
        <v>401</v>
      </c>
      <c r="W1305" t="s">
        <v>31</v>
      </c>
      <c r="X1305" t="s">
        <v>168</v>
      </c>
      <c r="Y1305" t="s">
        <v>168</v>
      </c>
      <c r="Z1305" t="s">
        <v>168</v>
      </c>
      <c r="AA1305" t="s">
        <v>31</v>
      </c>
      <c r="AD1305">
        <v>0</v>
      </c>
      <c r="AE1305">
        <v>0</v>
      </c>
    </row>
    <row r="1306" spans="1:31">
      <c r="A1306" t="s">
        <v>1917</v>
      </c>
      <c r="B1306" s="93">
        <v>44998</v>
      </c>
      <c r="C1306" s="93">
        <v>44998</v>
      </c>
      <c r="D1306">
        <v>-14.07</v>
      </c>
      <c r="E1306">
        <v>-14.07</v>
      </c>
      <c r="F1306" t="s">
        <v>52</v>
      </c>
      <c r="G1306">
        <v>1</v>
      </c>
      <c r="H1306">
        <v>-14.07</v>
      </c>
      <c r="I1306">
        <v>-14.07</v>
      </c>
      <c r="J1306">
        <v>1</v>
      </c>
      <c r="L1306" t="s">
        <v>166</v>
      </c>
      <c r="M1306" t="s">
        <v>166</v>
      </c>
      <c r="N1306">
        <v>100</v>
      </c>
      <c r="O1306" t="s">
        <v>215</v>
      </c>
      <c r="P1306" t="s">
        <v>166</v>
      </c>
      <c r="R1306" t="s">
        <v>1918</v>
      </c>
      <c r="T1306" t="s">
        <v>59</v>
      </c>
      <c r="V1306" t="s">
        <v>390</v>
      </c>
      <c r="W1306" t="s">
        <v>31</v>
      </c>
      <c r="X1306" t="s">
        <v>168</v>
      </c>
      <c r="Y1306" t="s">
        <v>168</v>
      </c>
      <c r="Z1306" t="s">
        <v>168</v>
      </c>
      <c r="AA1306" t="s">
        <v>31</v>
      </c>
      <c r="AD1306">
        <v>0</v>
      </c>
      <c r="AE1306">
        <v>0</v>
      </c>
    </row>
    <row r="1307" spans="1:31">
      <c r="A1307" t="s">
        <v>1919</v>
      </c>
      <c r="B1307" s="93">
        <v>44998</v>
      </c>
      <c r="C1307" s="93">
        <v>44998</v>
      </c>
      <c r="D1307">
        <v>-248.36</v>
      </c>
      <c r="E1307">
        <v>-248.36</v>
      </c>
      <c r="F1307" t="s">
        <v>52</v>
      </c>
      <c r="G1307">
        <v>1</v>
      </c>
      <c r="H1307">
        <v>-248.36</v>
      </c>
      <c r="I1307">
        <v>-248.36</v>
      </c>
      <c r="J1307">
        <v>1</v>
      </c>
      <c r="L1307" t="s">
        <v>166</v>
      </c>
      <c r="M1307" t="s">
        <v>374</v>
      </c>
      <c r="N1307">
        <v>100</v>
      </c>
      <c r="P1307" t="s">
        <v>374</v>
      </c>
      <c r="R1307" t="s">
        <v>376</v>
      </c>
      <c r="T1307" t="s">
        <v>58</v>
      </c>
      <c r="V1307" t="s">
        <v>376</v>
      </c>
      <c r="W1307" t="s">
        <v>31</v>
      </c>
      <c r="X1307" t="s">
        <v>168</v>
      </c>
      <c r="Y1307" t="s">
        <v>168</v>
      </c>
      <c r="Z1307" t="s">
        <v>168</v>
      </c>
      <c r="AA1307" t="s">
        <v>31</v>
      </c>
      <c r="AD1307">
        <v>0</v>
      </c>
      <c r="AE1307">
        <v>0</v>
      </c>
    </row>
    <row r="1308" spans="1:31">
      <c r="A1308" t="s">
        <v>1920</v>
      </c>
      <c r="B1308" s="93">
        <v>44998</v>
      </c>
      <c r="C1308" s="93">
        <v>44998</v>
      </c>
      <c r="D1308">
        <v>-14.33</v>
      </c>
      <c r="E1308">
        <v>-14.33</v>
      </c>
      <c r="F1308" t="s">
        <v>52</v>
      </c>
      <c r="G1308">
        <v>1</v>
      </c>
      <c r="H1308">
        <v>-14.33</v>
      </c>
      <c r="I1308">
        <v>-14.33</v>
      </c>
      <c r="J1308">
        <v>1</v>
      </c>
      <c r="L1308" t="s">
        <v>166</v>
      </c>
      <c r="M1308" t="s">
        <v>166</v>
      </c>
      <c r="N1308">
        <v>100</v>
      </c>
      <c r="O1308" t="s">
        <v>215</v>
      </c>
      <c r="P1308" t="s">
        <v>166</v>
      </c>
      <c r="R1308" t="s">
        <v>1921</v>
      </c>
      <c r="T1308" t="s">
        <v>59</v>
      </c>
      <c r="V1308" t="s">
        <v>1494</v>
      </c>
      <c r="W1308" t="s">
        <v>1413</v>
      </c>
      <c r="X1308" t="s">
        <v>16</v>
      </c>
      <c r="Y1308" t="s">
        <v>268</v>
      </c>
      <c r="Z1308" t="s">
        <v>268</v>
      </c>
      <c r="AA1308" t="s">
        <v>16</v>
      </c>
      <c r="AD1308">
        <v>0</v>
      </c>
      <c r="AE1308">
        <v>0</v>
      </c>
    </row>
    <row r="1309" spans="1:31">
      <c r="A1309" t="s">
        <v>1922</v>
      </c>
      <c r="B1309" s="93">
        <v>44998</v>
      </c>
      <c r="C1309" s="93">
        <v>44998</v>
      </c>
      <c r="D1309">
        <v>-2583</v>
      </c>
      <c r="E1309">
        <v>-2583</v>
      </c>
      <c r="F1309" t="s">
        <v>52</v>
      </c>
      <c r="G1309">
        <v>1</v>
      </c>
      <c r="H1309">
        <v>-2583</v>
      </c>
      <c r="I1309">
        <v>-2583</v>
      </c>
      <c r="J1309">
        <v>1</v>
      </c>
      <c r="L1309" t="s">
        <v>166</v>
      </c>
      <c r="M1309" t="s">
        <v>1851</v>
      </c>
      <c r="N1309">
        <v>100</v>
      </c>
      <c r="P1309" t="s">
        <v>1851</v>
      </c>
      <c r="R1309" t="s">
        <v>1923</v>
      </c>
      <c r="T1309" t="s">
        <v>1128</v>
      </c>
      <c r="V1309" t="s">
        <v>1283</v>
      </c>
      <c r="W1309" t="s">
        <v>1284</v>
      </c>
      <c r="X1309" t="s">
        <v>277</v>
      </c>
      <c r="Y1309" t="s">
        <v>268</v>
      </c>
      <c r="Z1309" t="s">
        <v>268</v>
      </c>
      <c r="AA1309" t="s">
        <v>23</v>
      </c>
      <c r="AD1309">
        <v>0</v>
      </c>
      <c r="AE1309">
        <v>0</v>
      </c>
    </row>
    <row r="1310" spans="1:31">
      <c r="A1310" t="s">
        <v>1924</v>
      </c>
      <c r="B1310" s="93">
        <v>44998</v>
      </c>
      <c r="C1310" s="93">
        <v>44998</v>
      </c>
      <c r="D1310">
        <v>-750</v>
      </c>
      <c r="E1310">
        <v>-750</v>
      </c>
      <c r="F1310" t="s">
        <v>52</v>
      </c>
      <c r="G1310">
        <v>1</v>
      </c>
      <c r="H1310">
        <v>-750</v>
      </c>
      <c r="I1310">
        <v>-750</v>
      </c>
      <c r="J1310">
        <v>1</v>
      </c>
      <c r="L1310" t="s">
        <v>166</v>
      </c>
      <c r="M1310" t="s">
        <v>370</v>
      </c>
      <c r="N1310">
        <v>100</v>
      </c>
      <c r="P1310" t="s">
        <v>370</v>
      </c>
      <c r="R1310" t="s">
        <v>1649</v>
      </c>
      <c r="T1310" t="s">
        <v>1128</v>
      </c>
      <c r="U1310" t="s">
        <v>287</v>
      </c>
      <c r="V1310" t="s">
        <v>372</v>
      </c>
      <c r="W1310" t="s">
        <v>288</v>
      </c>
      <c r="X1310" t="s">
        <v>289</v>
      </c>
      <c r="Y1310" t="s">
        <v>290</v>
      </c>
      <c r="Z1310" t="s">
        <v>290</v>
      </c>
      <c r="AA1310" t="s">
        <v>26</v>
      </c>
      <c r="AD1310">
        <v>0</v>
      </c>
      <c r="AE1310">
        <v>0</v>
      </c>
    </row>
    <row r="1311" spans="1:31">
      <c r="A1311" t="s">
        <v>1925</v>
      </c>
      <c r="B1311" s="93">
        <v>44998</v>
      </c>
      <c r="C1311" s="93">
        <v>44998</v>
      </c>
      <c r="D1311">
        <v>2000</v>
      </c>
      <c r="E1311">
        <v>2000</v>
      </c>
      <c r="F1311" t="s">
        <v>52</v>
      </c>
      <c r="G1311">
        <v>1</v>
      </c>
      <c r="H1311">
        <v>2000</v>
      </c>
      <c r="I1311">
        <v>2000</v>
      </c>
      <c r="J1311">
        <v>1</v>
      </c>
      <c r="L1311" t="s">
        <v>166</v>
      </c>
      <c r="M1311" t="s">
        <v>58</v>
      </c>
      <c r="N1311">
        <v>100</v>
      </c>
      <c r="P1311" t="s">
        <v>166</v>
      </c>
      <c r="R1311" t="s">
        <v>1346</v>
      </c>
      <c r="T1311" t="s">
        <v>58</v>
      </c>
      <c r="V1311" t="s">
        <v>1347</v>
      </c>
      <c r="W1311" t="s">
        <v>1347</v>
      </c>
      <c r="X1311" t="s">
        <v>277</v>
      </c>
      <c r="Y1311" t="s">
        <v>180</v>
      </c>
      <c r="Z1311" t="s">
        <v>180</v>
      </c>
      <c r="AA1311" t="s">
        <v>25</v>
      </c>
      <c r="AD1311">
        <v>0</v>
      </c>
      <c r="AE1311">
        <v>0</v>
      </c>
    </row>
    <row r="1312" spans="1:31">
      <c r="A1312" t="s">
        <v>1926</v>
      </c>
      <c r="B1312" s="93">
        <v>44998</v>
      </c>
      <c r="C1312" s="93">
        <v>44998</v>
      </c>
      <c r="D1312">
        <v>1500</v>
      </c>
      <c r="E1312">
        <v>1500</v>
      </c>
      <c r="F1312" t="s">
        <v>52</v>
      </c>
      <c r="G1312">
        <v>1</v>
      </c>
      <c r="H1312">
        <v>1500</v>
      </c>
      <c r="I1312">
        <v>1500</v>
      </c>
      <c r="J1312">
        <v>1</v>
      </c>
      <c r="L1312" t="s">
        <v>166</v>
      </c>
      <c r="M1312" t="s">
        <v>1363</v>
      </c>
      <c r="N1312">
        <v>100</v>
      </c>
      <c r="P1312" t="s">
        <v>166</v>
      </c>
      <c r="R1312" t="s">
        <v>1346</v>
      </c>
      <c r="T1312" t="s">
        <v>1363</v>
      </c>
      <c r="V1312" t="s">
        <v>1347</v>
      </c>
      <c r="W1312" t="s">
        <v>1347</v>
      </c>
      <c r="X1312" t="s">
        <v>277</v>
      </c>
      <c r="Y1312" t="s">
        <v>180</v>
      </c>
      <c r="Z1312" t="s">
        <v>180</v>
      </c>
      <c r="AA1312" t="s">
        <v>25</v>
      </c>
      <c r="AD1312">
        <v>0</v>
      </c>
      <c r="AE1312">
        <v>0</v>
      </c>
    </row>
    <row r="1313" spans="1:31">
      <c r="A1313" t="s">
        <v>1927</v>
      </c>
      <c r="B1313" s="93">
        <v>44998</v>
      </c>
      <c r="C1313" s="93">
        <v>44998</v>
      </c>
      <c r="D1313">
        <v>5024.33</v>
      </c>
      <c r="E1313">
        <v>5024.33</v>
      </c>
      <c r="F1313" t="s">
        <v>52</v>
      </c>
      <c r="G1313">
        <v>1</v>
      </c>
      <c r="H1313">
        <v>5024.33</v>
      </c>
      <c r="I1313">
        <v>5024.33</v>
      </c>
      <c r="J1313">
        <v>1</v>
      </c>
      <c r="L1313" t="s">
        <v>166</v>
      </c>
      <c r="M1313" t="s">
        <v>59</v>
      </c>
      <c r="N1313">
        <v>100</v>
      </c>
      <c r="P1313" t="s">
        <v>166</v>
      </c>
      <c r="R1313" t="s">
        <v>1346</v>
      </c>
      <c r="T1313" t="s">
        <v>59</v>
      </c>
      <c r="V1313" t="s">
        <v>1347</v>
      </c>
      <c r="W1313" t="s">
        <v>1347</v>
      </c>
      <c r="X1313" t="s">
        <v>277</v>
      </c>
      <c r="Y1313" t="s">
        <v>180</v>
      </c>
      <c r="Z1313" t="s">
        <v>180</v>
      </c>
      <c r="AA1313" t="s">
        <v>25</v>
      </c>
      <c r="AD1313">
        <v>0</v>
      </c>
      <c r="AE1313">
        <v>0</v>
      </c>
    </row>
    <row r="1314" spans="1:31">
      <c r="A1314" t="s">
        <v>1928</v>
      </c>
      <c r="B1314" s="93">
        <v>44998</v>
      </c>
      <c r="C1314" s="93">
        <v>44998</v>
      </c>
      <c r="D1314">
        <v>73112.509999999995</v>
      </c>
      <c r="E1314">
        <v>73112.509999999995</v>
      </c>
      <c r="F1314" t="s">
        <v>52</v>
      </c>
      <c r="G1314">
        <v>1</v>
      </c>
      <c r="H1314">
        <v>73112.509999999995</v>
      </c>
      <c r="I1314">
        <v>73112.509999999995</v>
      </c>
      <c r="J1314">
        <v>1</v>
      </c>
      <c r="L1314" t="s">
        <v>166</v>
      </c>
      <c r="M1314" t="s">
        <v>1128</v>
      </c>
      <c r="N1314">
        <v>100</v>
      </c>
      <c r="P1314" t="s">
        <v>166</v>
      </c>
      <c r="R1314" t="s">
        <v>1346</v>
      </c>
      <c r="T1314" t="s">
        <v>1128</v>
      </c>
      <c r="V1314" t="s">
        <v>1347</v>
      </c>
      <c r="W1314" t="s">
        <v>1347</v>
      </c>
      <c r="X1314" t="s">
        <v>277</v>
      </c>
      <c r="Y1314" t="s">
        <v>180</v>
      </c>
      <c r="Z1314" t="s">
        <v>180</v>
      </c>
      <c r="AA1314" t="s">
        <v>25</v>
      </c>
      <c r="AD1314">
        <v>0</v>
      </c>
      <c r="AE1314">
        <v>0</v>
      </c>
    </row>
    <row r="1315" spans="1:31">
      <c r="A1315" t="s">
        <v>1929</v>
      </c>
      <c r="B1315" s="93">
        <v>44998</v>
      </c>
      <c r="C1315" s="93">
        <v>44998</v>
      </c>
      <c r="D1315">
        <v>-2000</v>
      </c>
      <c r="E1315">
        <v>-2000</v>
      </c>
      <c r="F1315" t="s">
        <v>52</v>
      </c>
      <c r="G1315">
        <v>1</v>
      </c>
      <c r="H1315">
        <v>-2000</v>
      </c>
      <c r="I1315">
        <v>-2000</v>
      </c>
      <c r="J1315">
        <v>1</v>
      </c>
      <c r="L1315" t="s">
        <v>166</v>
      </c>
      <c r="M1315" t="s">
        <v>166</v>
      </c>
      <c r="N1315">
        <v>100</v>
      </c>
      <c r="O1315" t="s">
        <v>215</v>
      </c>
      <c r="P1315" t="s">
        <v>166</v>
      </c>
      <c r="R1315" t="s">
        <v>1346</v>
      </c>
      <c r="T1315" t="s">
        <v>1128</v>
      </c>
      <c r="V1315" t="s">
        <v>1347</v>
      </c>
      <c r="W1315" t="s">
        <v>1347</v>
      </c>
      <c r="X1315" t="s">
        <v>277</v>
      </c>
      <c r="Y1315" t="s">
        <v>180</v>
      </c>
      <c r="Z1315" t="s">
        <v>180</v>
      </c>
      <c r="AA1315" t="s">
        <v>25</v>
      </c>
      <c r="AD1315">
        <v>0</v>
      </c>
      <c r="AE1315">
        <v>0</v>
      </c>
    </row>
    <row r="1316" spans="1:31">
      <c r="A1316" t="s">
        <v>1930</v>
      </c>
      <c r="B1316" s="93">
        <v>44998</v>
      </c>
      <c r="C1316" s="93">
        <v>44998</v>
      </c>
      <c r="D1316">
        <v>-1500</v>
      </c>
      <c r="E1316">
        <v>-1500</v>
      </c>
      <c r="F1316" t="s">
        <v>52</v>
      </c>
      <c r="G1316">
        <v>1</v>
      </c>
      <c r="H1316">
        <v>-1500</v>
      </c>
      <c r="I1316">
        <v>-1500</v>
      </c>
      <c r="J1316">
        <v>1</v>
      </c>
      <c r="L1316" t="s">
        <v>166</v>
      </c>
      <c r="M1316" t="s">
        <v>166</v>
      </c>
      <c r="N1316">
        <v>100</v>
      </c>
      <c r="O1316" t="s">
        <v>215</v>
      </c>
      <c r="P1316" t="s">
        <v>166</v>
      </c>
      <c r="R1316" t="s">
        <v>1346</v>
      </c>
      <c r="T1316" t="s">
        <v>58</v>
      </c>
      <c r="V1316" t="s">
        <v>1347</v>
      </c>
      <c r="W1316" t="s">
        <v>1347</v>
      </c>
      <c r="X1316" t="s">
        <v>277</v>
      </c>
      <c r="Y1316" t="s">
        <v>180</v>
      </c>
      <c r="Z1316" t="s">
        <v>180</v>
      </c>
      <c r="AA1316" t="s">
        <v>25</v>
      </c>
      <c r="AD1316">
        <v>0</v>
      </c>
      <c r="AE1316">
        <v>0</v>
      </c>
    </row>
    <row r="1317" spans="1:31">
      <c r="A1317" t="s">
        <v>1931</v>
      </c>
      <c r="B1317" s="93">
        <v>44998</v>
      </c>
      <c r="C1317" s="93">
        <v>44998</v>
      </c>
      <c r="D1317">
        <v>-5024.33</v>
      </c>
      <c r="E1317">
        <v>-5024.33</v>
      </c>
      <c r="F1317" t="s">
        <v>52</v>
      </c>
      <c r="G1317">
        <v>1</v>
      </c>
      <c r="H1317">
        <v>-5024.33</v>
      </c>
      <c r="I1317">
        <v>-5024.33</v>
      </c>
      <c r="J1317">
        <v>1</v>
      </c>
      <c r="L1317" t="s">
        <v>166</v>
      </c>
      <c r="M1317" t="s">
        <v>166</v>
      </c>
      <c r="N1317">
        <v>100</v>
      </c>
      <c r="O1317" t="s">
        <v>215</v>
      </c>
      <c r="P1317" t="s">
        <v>166</v>
      </c>
      <c r="R1317" t="s">
        <v>1346</v>
      </c>
      <c r="T1317" t="s">
        <v>1400</v>
      </c>
      <c r="V1317" t="s">
        <v>1347</v>
      </c>
      <c r="W1317" t="s">
        <v>1347</v>
      </c>
      <c r="X1317" t="s">
        <v>277</v>
      </c>
      <c r="Y1317" t="s">
        <v>180</v>
      </c>
      <c r="Z1317" t="s">
        <v>180</v>
      </c>
      <c r="AA1317" t="s">
        <v>25</v>
      </c>
      <c r="AD1317">
        <v>0</v>
      </c>
      <c r="AE1317">
        <v>0</v>
      </c>
    </row>
    <row r="1318" spans="1:31">
      <c r="A1318" t="s">
        <v>1932</v>
      </c>
      <c r="B1318" s="93">
        <v>44998</v>
      </c>
      <c r="C1318" s="93">
        <v>44998</v>
      </c>
      <c r="D1318">
        <v>-73112.509999999995</v>
      </c>
      <c r="E1318">
        <v>-73112.509999999995</v>
      </c>
      <c r="F1318" t="s">
        <v>52</v>
      </c>
      <c r="G1318">
        <v>1</v>
      </c>
      <c r="H1318">
        <v>-73112.509999999995</v>
      </c>
      <c r="I1318">
        <v>-73112.509999999995</v>
      </c>
      <c r="J1318">
        <v>1</v>
      </c>
      <c r="L1318" t="s">
        <v>166</v>
      </c>
      <c r="M1318" t="s">
        <v>166</v>
      </c>
      <c r="N1318">
        <v>100</v>
      </c>
      <c r="O1318" t="s">
        <v>215</v>
      </c>
      <c r="P1318" t="s">
        <v>166</v>
      </c>
      <c r="R1318" t="s">
        <v>1346</v>
      </c>
      <c r="T1318" t="s">
        <v>62</v>
      </c>
      <c r="V1318" t="s">
        <v>1347</v>
      </c>
      <c r="W1318" t="s">
        <v>1347</v>
      </c>
      <c r="X1318" t="s">
        <v>277</v>
      </c>
      <c r="Y1318" t="s">
        <v>180</v>
      </c>
      <c r="Z1318" t="s">
        <v>180</v>
      </c>
      <c r="AA1318" t="s">
        <v>25</v>
      </c>
      <c r="AD1318">
        <v>0</v>
      </c>
      <c r="AE1318">
        <v>0</v>
      </c>
    </row>
    <row r="1319" spans="1:31">
      <c r="A1319" t="s">
        <v>1933</v>
      </c>
      <c r="B1319" s="93">
        <v>44996</v>
      </c>
      <c r="C1319" s="93">
        <v>44996</v>
      </c>
      <c r="D1319">
        <v>73112.509999999995</v>
      </c>
      <c r="E1319">
        <v>73112.509999999995</v>
      </c>
      <c r="F1319" t="s">
        <v>52</v>
      </c>
      <c r="G1319">
        <v>1</v>
      </c>
      <c r="H1319">
        <v>73112.509999999995</v>
      </c>
      <c r="I1319">
        <v>73112.509999999995</v>
      </c>
      <c r="J1319">
        <v>1</v>
      </c>
      <c r="L1319" t="s">
        <v>166</v>
      </c>
      <c r="M1319" t="s">
        <v>62</v>
      </c>
      <c r="N1319">
        <v>100</v>
      </c>
      <c r="O1319" t="s">
        <v>175</v>
      </c>
      <c r="P1319" t="s">
        <v>166</v>
      </c>
      <c r="R1319" t="s">
        <v>1934</v>
      </c>
      <c r="T1319" t="s">
        <v>62</v>
      </c>
      <c r="V1319" t="s">
        <v>1461</v>
      </c>
      <c r="W1319" t="s">
        <v>1461</v>
      </c>
      <c r="X1319" t="s">
        <v>1377</v>
      </c>
      <c r="Y1319" t="s">
        <v>1377</v>
      </c>
      <c r="Z1319" t="s">
        <v>1377</v>
      </c>
      <c r="AA1319" t="s">
        <v>29</v>
      </c>
      <c r="AD1319">
        <v>0</v>
      </c>
      <c r="AE1319">
        <v>0</v>
      </c>
    </row>
    <row r="1320" spans="1:31">
      <c r="A1320" t="s">
        <v>1935</v>
      </c>
      <c r="B1320" s="93">
        <v>44996</v>
      </c>
      <c r="C1320" s="93">
        <v>44996</v>
      </c>
      <c r="D1320">
        <v>-253.27</v>
      </c>
      <c r="E1320">
        <v>-253.27</v>
      </c>
      <c r="F1320" t="s">
        <v>52</v>
      </c>
      <c r="G1320">
        <v>1</v>
      </c>
      <c r="H1320">
        <v>-253.27</v>
      </c>
      <c r="I1320">
        <v>-253.27</v>
      </c>
      <c r="J1320">
        <v>1</v>
      </c>
      <c r="L1320" t="s">
        <v>166</v>
      </c>
      <c r="M1320" t="s">
        <v>366</v>
      </c>
      <c r="N1320">
        <v>100</v>
      </c>
      <c r="P1320" t="s">
        <v>366</v>
      </c>
      <c r="R1320" t="s">
        <v>366</v>
      </c>
      <c r="T1320" t="s">
        <v>59</v>
      </c>
      <c r="V1320" t="s">
        <v>368</v>
      </c>
      <c r="W1320" t="s">
        <v>31</v>
      </c>
      <c r="X1320" t="s">
        <v>168</v>
      </c>
      <c r="Y1320" t="s">
        <v>168</v>
      </c>
      <c r="Z1320" t="s">
        <v>168</v>
      </c>
      <c r="AA1320" t="s">
        <v>31</v>
      </c>
      <c r="AD1320">
        <v>0</v>
      </c>
      <c r="AE1320">
        <v>0</v>
      </c>
    </row>
    <row r="1321" spans="1:31">
      <c r="A1321" t="s">
        <v>1936</v>
      </c>
      <c r="B1321" s="93">
        <v>44995</v>
      </c>
      <c r="C1321" s="93">
        <v>44995</v>
      </c>
      <c r="D1321">
        <v>434.35</v>
      </c>
      <c r="E1321">
        <v>434.35</v>
      </c>
      <c r="F1321" t="s">
        <v>52</v>
      </c>
      <c r="G1321">
        <v>1</v>
      </c>
      <c r="H1321">
        <v>434.35</v>
      </c>
      <c r="I1321">
        <v>434.35</v>
      </c>
      <c r="J1321">
        <v>1</v>
      </c>
      <c r="L1321" t="s">
        <v>1937</v>
      </c>
      <c r="M1321" t="s">
        <v>1128</v>
      </c>
      <c r="N1321">
        <v>100</v>
      </c>
      <c r="O1321" t="s">
        <v>175</v>
      </c>
      <c r="P1321" t="s">
        <v>1937</v>
      </c>
      <c r="R1321" t="s">
        <v>1938</v>
      </c>
      <c r="T1321" t="s">
        <v>1128</v>
      </c>
      <c r="U1321" t="s">
        <v>1939</v>
      </c>
      <c r="V1321" t="s">
        <v>1940</v>
      </c>
      <c r="W1321" t="s">
        <v>1131</v>
      </c>
      <c r="X1321" t="s">
        <v>1132</v>
      </c>
      <c r="Y1321" t="s">
        <v>1133</v>
      </c>
      <c r="Z1321" t="s">
        <v>1133</v>
      </c>
      <c r="AA1321" t="s">
        <v>30</v>
      </c>
      <c r="AD1321">
        <v>0</v>
      </c>
      <c r="AE1321">
        <v>0</v>
      </c>
    </row>
    <row r="1322" spans="1:31">
      <c r="A1322" t="s">
        <v>1941</v>
      </c>
      <c r="B1322" s="93">
        <v>44995</v>
      </c>
      <c r="C1322" s="93">
        <v>44995</v>
      </c>
      <c r="D1322">
        <v>-2000</v>
      </c>
      <c r="E1322">
        <v>-2000</v>
      </c>
      <c r="F1322" t="s">
        <v>52</v>
      </c>
      <c r="G1322">
        <v>1</v>
      </c>
      <c r="H1322">
        <v>-2000</v>
      </c>
      <c r="I1322">
        <v>-2000</v>
      </c>
      <c r="J1322">
        <v>1</v>
      </c>
      <c r="L1322" t="s">
        <v>166</v>
      </c>
      <c r="M1322" t="s">
        <v>1942</v>
      </c>
      <c r="N1322">
        <v>100</v>
      </c>
      <c r="P1322" t="s">
        <v>1942</v>
      </c>
      <c r="R1322" t="s">
        <v>1943</v>
      </c>
      <c r="T1322" t="s">
        <v>1128</v>
      </c>
      <c r="V1322" t="s">
        <v>1944</v>
      </c>
      <c r="W1322" t="s">
        <v>198</v>
      </c>
      <c r="X1322" t="s">
        <v>199</v>
      </c>
      <c r="Y1322" t="s">
        <v>199</v>
      </c>
      <c r="Z1322" t="s">
        <v>199</v>
      </c>
      <c r="AA1322" t="s">
        <v>28</v>
      </c>
      <c r="AD1322">
        <v>0</v>
      </c>
      <c r="AE1322">
        <v>0</v>
      </c>
    </row>
    <row r="1323" spans="1:31">
      <c r="A1323" t="s">
        <v>1945</v>
      </c>
      <c r="B1323" s="93">
        <v>44995</v>
      </c>
      <c r="C1323" s="93">
        <v>44995</v>
      </c>
      <c r="D1323">
        <v>-2000</v>
      </c>
      <c r="E1323">
        <v>-2000</v>
      </c>
      <c r="F1323" t="s">
        <v>52</v>
      </c>
      <c r="G1323">
        <v>1</v>
      </c>
      <c r="H1323">
        <v>-2000</v>
      </c>
      <c r="I1323">
        <v>-2000</v>
      </c>
      <c r="J1323">
        <v>1</v>
      </c>
      <c r="L1323" t="s">
        <v>166</v>
      </c>
      <c r="M1323" t="s">
        <v>1946</v>
      </c>
      <c r="N1323">
        <v>100</v>
      </c>
      <c r="P1323" t="s">
        <v>1946</v>
      </c>
      <c r="R1323" t="s">
        <v>1947</v>
      </c>
      <c r="T1323" t="s">
        <v>1128</v>
      </c>
      <c r="V1323" t="s">
        <v>1944</v>
      </c>
      <c r="W1323" t="s">
        <v>198</v>
      </c>
      <c r="X1323" t="s">
        <v>199</v>
      </c>
      <c r="Y1323" t="s">
        <v>199</v>
      </c>
      <c r="Z1323" t="s">
        <v>199</v>
      </c>
      <c r="AA1323" t="s">
        <v>28</v>
      </c>
      <c r="AD1323">
        <v>0</v>
      </c>
      <c r="AE1323">
        <v>0</v>
      </c>
    </row>
    <row r="1324" spans="1:31">
      <c r="A1324" t="s">
        <v>1948</v>
      </c>
      <c r="B1324" s="93">
        <v>44995</v>
      </c>
      <c r="C1324" s="93">
        <v>44995</v>
      </c>
      <c r="D1324">
        <v>-700</v>
      </c>
      <c r="E1324">
        <v>-700</v>
      </c>
      <c r="F1324" t="s">
        <v>52</v>
      </c>
      <c r="G1324">
        <v>1</v>
      </c>
      <c r="H1324">
        <v>-700</v>
      </c>
      <c r="I1324">
        <v>-700</v>
      </c>
      <c r="J1324">
        <v>1</v>
      </c>
      <c r="L1324" t="s">
        <v>166</v>
      </c>
      <c r="M1324" t="s">
        <v>403</v>
      </c>
      <c r="N1324">
        <v>100</v>
      </c>
      <c r="P1324" t="s">
        <v>403</v>
      </c>
      <c r="R1324" t="s">
        <v>1714</v>
      </c>
      <c r="T1324" t="s">
        <v>1128</v>
      </c>
      <c r="V1324" t="s">
        <v>302</v>
      </c>
      <c r="W1324" t="s">
        <v>178</v>
      </c>
      <c r="X1324" t="s">
        <v>179</v>
      </c>
      <c r="Y1324" t="s">
        <v>180</v>
      </c>
      <c r="Z1324" t="s">
        <v>180</v>
      </c>
      <c r="AA1324" t="s">
        <v>20</v>
      </c>
      <c r="AD1324">
        <v>0</v>
      </c>
      <c r="AE1324">
        <v>0</v>
      </c>
    </row>
    <row r="1325" spans="1:31">
      <c r="A1325" t="s">
        <v>1949</v>
      </c>
      <c r="B1325" s="93">
        <v>44995</v>
      </c>
      <c r="C1325" s="93">
        <v>44995</v>
      </c>
      <c r="D1325">
        <v>-500</v>
      </c>
      <c r="E1325">
        <v>-500</v>
      </c>
      <c r="F1325" t="s">
        <v>52</v>
      </c>
      <c r="G1325">
        <v>1</v>
      </c>
      <c r="H1325">
        <v>-500</v>
      </c>
      <c r="I1325">
        <v>-500</v>
      </c>
      <c r="J1325">
        <v>1</v>
      </c>
      <c r="L1325" t="s">
        <v>166</v>
      </c>
      <c r="M1325" t="s">
        <v>1950</v>
      </c>
      <c r="N1325">
        <v>100</v>
      </c>
      <c r="P1325" t="s">
        <v>1950</v>
      </c>
      <c r="R1325" t="s">
        <v>1951</v>
      </c>
      <c r="T1325" t="s">
        <v>1128</v>
      </c>
      <c r="V1325" t="s">
        <v>1944</v>
      </c>
      <c r="W1325" t="s">
        <v>198</v>
      </c>
      <c r="X1325" t="s">
        <v>199</v>
      </c>
      <c r="Y1325" t="s">
        <v>199</v>
      </c>
      <c r="Z1325" t="s">
        <v>199</v>
      </c>
      <c r="AA1325" t="s">
        <v>28</v>
      </c>
      <c r="AD1325">
        <v>0</v>
      </c>
      <c r="AE1325">
        <v>0</v>
      </c>
    </row>
    <row r="1326" spans="1:31">
      <c r="A1326" t="s">
        <v>1952</v>
      </c>
      <c r="B1326" s="93">
        <v>44994</v>
      </c>
      <c r="C1326" s="93">
        <v>44994</v>
      </c>
      <c r="D1326">
        <v>-811.37</v>
      </c>
      <c r="E1326">
        <v>-811.37</v>
      </c>
      <c r="F1326" t="s">
        <v>52</v>
      </c>
      <c r="G1326">
        <v>1</v>
      </c>
      <c r="H1326">
        <v>-811.37</v>
      </c>
      <c r="I1326">
        <v>-811.37</v>
      </c>
      <c r="J1326">
        <v>1</v>
      </c>
      <c r="L1326" t="s">
        <v>166</v>
      </c>
      <c r="M1326" t="s">
        <v>331</v>
      </c>
      <c r="N1326">
        <v>100</v>
      </c>
      <c r="P1326" t="s">
        <v>331</v>
      </c>
      <c r="R1326" t="s">
        <v>332</v>
      </c>
      <c r="T1326" t="s">
        <v>58</v>
      </c>
      <c r="V1326" t="s">
        <v>332</v>
      </c>
      <c r="W1326" t="s">
        <v>31</v>
      </c>
      <c r="X1326" t="s">
        <v>168</v>
      </c>
      <c r="Y1326" t="s">
        <v>168</v>
      </c>
      <c r="Z1326" t="s">
        <v>168</v>
      </c>
      <c r="AA1326" t="s">
        <v>31</v>
      </c>
      <c r="AD1326">
        <v>0</v>
      </c>
      <c r="AE1326">
        <v>0</v>
      </c>
    </row>
    <row r="1327" spans="1:31">
      <c r="A1327" t="s">
        <v>1953</v>
      </c>
      <c r="B1327" s="93">
        <v>44994</v>
      </c>
      <c r="C1327" s="93">
        <v>44994</v>
      </c>
      <c r="D1327">
        <v>-1002.64</v>
      </c>
      <c r="E1327">
        <v>-1002.64</v>
      </c>
      <c r="F1327" t="s">
        <v>52</v>
      </c>
      <c r="G1327">
        <v>1</v>
      </c>
      <c r="H1327">
        <v>-1002.64</v>
      </c>
      <c r="I1327">
        <v>-1002.64</v>
      </c>
      <c r="J1327">
        <v>1</v>
      </c>
      <c r="L1327" t="s">
        <v>166</v>
      </c>
      <c r="M1327" t="s">
        <v>166</v>
      </c>
      <c r="N1327">
        <v>100</v>
      </c>
      <c r="O1327" t="s">
        <v>215</v>
      </c>
      <c r="P1327" t="s">
        <v>166</v>
      </c>
      <c r="R1327" t="s">
        <v>190</v>
      </c>
      <c r="T1327" t="s">
        <v>59</v>
      </c>
      <c r="V1327" t="s">
        <v>172</v>
      </c>
      <c r="W1327" t="s">
        <v>31</v>
      </c>
      <c r="X1327" t="s">
        <v>168</v>
      </c>
      <c r="Y1327" t="s">
        <v>168</v>
      </c>
      <c r="Z1327" t="s">
        <v>168</v>
      </c>
      <c r="AA1327" t="s">
        <v>31</v>
      </c>
      <c r="AD1327">
        <v>0</v>
      </c>
      <c r="AE1327">
        <v>0</v>
      </c>
    </row>
    <row r="1328" spans="1:31">
      <c r="A1328" t="s">
        <v>1954</v>
      </c>
      <c r="B1328" s="93">
        <v>44994</v>
      </c>
      <c r="C1328" s="93">
        <v>44994</v>
      </c>
      <c r="D1328">
        <v>-687.3</v>
      </c>
      <c r="E1328">
        <v>-687.3</v>
      </c>
      <c r="F1328" t="s">
        <v>52</v>
      </c>
      <c r="G1328">
        <v>1</v>
      </c>
      <c r="H1328">
        <v>-687.3</v>
      </c>
      <c r="I1328">
        <v>-687.3</v>
      </c>
      <c r="J1328">
        <v>1</v>
      </c>
      <c r="L1328" t="s">
        <v>166</v>
      </c>
      <c r="M1328" t="s">
        <v>166</v>
      </c>
      <c r="N1328">
        <v>100</v>
      </c>
      <c r="O1328" t="s">
        <v>215</v>
      </c>
      <c r="P1328" t="s">
        <v>166</v>
      </c>
      <c r="R1328" t="s">
        <v>1955</v>
      </c>
      <c r="T1328" t="s">
        <v>1128</v>
      </c>
      <c r="V1328" t="s">
        <v>1956</v>
      </c>
      <c r="W1328" t="s">
        <v>23</v>
      </c>
      <c r="X1328" t="s">
        <v>283</v>
      </c>
      <c r="Y1328" t="s">
        <v>268</v>
      </c>
      <c r="Z1328" t="s">
        <v>268</v>
      </c>
      <c r="AA1328" t="s">
        <v>23</v>
      </c>
      <c r="AD1328">
        <v>0</v>
      </c>
      <c r="AE1328">
        <v>0</v>
      </c>
    </row>
    <row r="1329" spans="1:31">
      <c r="A1329" t="s">
        <v>1957</v>
      </c>
      <c r="B1329" s="93">
        <v>44993</v>
      </c>
      <c r="C1329" s="93">
        <v>44993</v>
      </c>
      <c r="D1329">
        <v>-100</v>
      </c>
      <c r="E1329">
        <v>-100</v>
      </c>
      <c r="F1329" t="s">
        <v>52</v>
      </c>
      <c r="G1329">
        <v>1</v>
      </c>
      <c r="H1329">
        <v>-100</v>
      </c>
      <c r="I1329">
        <v>-100</v>
      </c>
      <c r="J1329">
        <v>1</v>
      </c>
      <c r="L1329" t="s">
        <v>166</v>
      </c>
      <c r="M1329" t="s">
        <v>300</v>
      </c>
      <c r="N1329">
        <v>100</v>
      </c>
      <c r="P1329" t="s">
        <v>300</v>
      </c>
      <c r="R1329" t="s">
        <v>301</v>
      </c>
      <c r="T1329" t="s">
        <v>1128</v>
      </c>
      <c r="V1329" t="s">
        <v>302</v>
      </c>
      <c r="W1329" t="s">
        <v>178</v>
      </c>
      <c r="X1329" t="s">
        <v>179</v>
      </c>
      <c r="Y1329" t="s">
        <v>180</v>
      </c>
      <c r="Z1329" t="s">
        <v>180</v>
      </c>
      <c r="AA1329" t="s">
        <v>20</v>
      </c>
      <c r="AD1329">
        <v>0</v>
      </c>
      <c r="AE1329">
        <v>0</v>
      </c>
    </row>
    <row r="1330" spans="1:31">
      <c r="A1330" t="s">
        <v>1958</v>
      </c>
      <c r="B1330" s="93">
        <v>44993</v>
      </c>
      <c r="C1330" s="93">
        <v>44993</v>
      </c>
      <c r="D1330">
        <v>-1695.73</v>
      </c>
      <c r="E1330">
        <v>-1695.73</v>
      </c>
      <c r="F1330" t="s">
        <v>52</v>
      </c>
      <c r="G1330">
        <v>1</v>
      </c>
      <c r="H1330">
        <v>-1695.73</v>
      </c>
      <c r="I1330">
        <v>-1695.73</v>
      </c>
      <c r="J1330">
        <v>1</v>
      </c>
      <c r="L1330" t="s">
        <v>166</v>
      </c>
      <c r="M1330" t="s">
        <v>1959</v>
      </c>
      <c r="N1330">
        <v>100</v>
      </c>
      <c r="P1330" t="s">
        <v>1959</v>
      </c>
      <c r="R1330" t="s">
        <v>1960</v>
      </c>
      <c r="T1330" t="s">
        <v>58</v>
      </c>
      <c r="V1330" t="s">
        <v>1960</v>
      </c>
      <c r="W1330" t="s">
        <v>31</v>
      </c>
      <c r="X1330" t="s">
        <v>168</v>
      </c>
      <c r="Y1330" t="s">
        <v>168</v>
      </c>
      <c r="Z1330" t="s">
        <v>168</v>
      </c>
      <c r="AA1330" t="s">
        <v>31</v>
      </c>
      <c r="AD1330">
        <v>0</v>
      </c>
      <c r="AE1330">
        <v>0</v>
      </c>
    </row>
    <row r="1331" spans="1:31">
      <c r="A1331" t="s">
        <v>1961</v>
      </c>
      <c r="B1331" s="93">
        <v>44993</v>
      </c>
      <c r="C1331" s="93">
        <v>44993</v>
      </c>
      <c r="D1331">
        <v>5000</v>
      </c>
      <c r="E1331">
        <v>5000</v>
      </c>
      <c r="F1331" t="s">
        <v>52</v>
      </c>
      <c r="G1331">
        <v>1</v>
      </c>
      <c r="H1331">
        <v>5000</v>
      </c>
      <c r="I1331">
        <v>5000</v>
      </c>
      <c r="J1331">
        <v>1</v>
      </c>
      <c r="L1331" t="s">
        <v>166</v>
      </c>
      <c r="M1331" t="s">
        <v>58</v>
      </c>
      <c r="N1331">
        <v>100</v>
      </c>
      <c r="P1331" t="s">
        <v>166</v>
      </c>
      <c r="R1331" t="s">
        <v>1346</v>
      </c>
      <c r="T1331" t="s">
        <v>58</v>
      </c>
      <c r="V1331" t="s">
        <v>1347</v>
      </c>
      <c r="W1331" t="s">
        <v>1347</v>
      </c>
      <c r="X1331" t="s">
        <v>277</v>
      </c>
      <c r="Y1331" t="s">
        <v>180</v>
      </c>
      <c r="Z1331" t="s">
        <v>180</v>
      </c>
      <c r="AA1331" t="s">
        <v>25</v>
      </c>
      <c r="AD1331">
        <v>0</v>
      </c>
      <c r="AE1331">
        <v>0</v>
      </c>
    </row>
    <row r="1332" spans="1:31">
      <c r="A1332" t="s">
        <v>1962</v>
      </c>
      <c r="B1332" s="93">
        <v>44993</v>
      </c>
      <c r="C1332" s="93">
        <v>44993</v>
      </c>
      <c r="D1332">
        <v>-5000</v>
      </c>
      <c r="E1332">
        <v>-5000</v>
      </c>
      <c r="F1332" t="s">
        <v>52</v>
      </c>
      <c r="G1332">
        <v>1</v>
      </c>
      <c r="H1332">
        <v>-5000</v>
      </c>
      <c r="I1332">
        <v>-5000</v>
      </c>
      <c r="J1332">
        <v>1</v>
      </c>
      <c r="L1332" t="s">
        <v>166</v>
      </c>
      <c r="M1332" t="s">
        <v>166</v>
      </c>
      <c r="N1332">
        <v>100</v>
      </c>
      <c r="O1332" t="s">
        <v>215</v>
      </c>
      <c r="P1332" t="s">
        <v>166</v>
      </c>
      <c r="R1332" t="s">
        <v>1346</v>
      </c>
      <c r="T1332" t="s">
        <v>1128</v>
      </c>
      <c r="V1332" t="s">
        <v>1347</v>
      </c>
      <c r="W1332" t="s">
        <v>1347</v>
      </c>
      <c r="X1332" t="s">
        <v>277</v>
      </c>
      <c r="Y1332" t="s">
        <v>180</v>
      </c>
      <c r="Z1332" t="s">
        <v>180</v>
      </c>
      <c r="AA1332" t="s">
        <v>25</v>
      </c>
      <c r="AD1332">
        <v>0</v>
      </c>
      <c r="AE1332">
        <v>0</v>
      </c>
    </row>
    <row r="1333" spans="1:31">
      <c r="A1333" t="s">
        <v>1963</v>
      </c>
      <c r="B1333" s="93">
        <v>44992</v>
      </c>
      <c r="C1333" s="93">
        <v>44992</v>
      </c>
      <c r="D1333">
        <v>-59.15</v>
      </c>
      <c r="E1333">
        <v>-59.15</v>
      </c>
      <c r="F1333" t="s">
        <v>52</v>
      </c>
      <c r="G1333">
        <v>1</v>
      </c>
      <c r="H1333">
        <v>-59.15</v>
      </c>
      <c r="I1333">
        <v>-59.15</v>
      </c>
      <c r="J1333">
        <v>1</v>
      </c>
      <c r="L1333" t="s">
        <v>166</v>
      </c>
      <c r="M1333" t="s">
        <v>166</v>
      </c>
      <c r="N1333">
        <v>100</v>
      </c>
      <c r="O1333" t="s">
        <v>215</v>
      </c>
      <c r="P1333" t="s">
        <v>166</v>
      </c>
      <c r="R1333" t="s">
        <v>1391</v>
      </c>
      <c r="T1333" t="s">
        <v>58</v>
      </c>
      <c r="V1333" t="s">
        <v>1391</v>
      </c>
      <c r="W1333" t="s">
        <v>31</v>
      </c>
      <c r="X1333" t="s">
        <v>168</v>
      </c>
      <c r="Y1333" t="s">
        <v>168</v>
      </c>
      <c r="Z1333" t="s">
        <v>168</v>
      </c>
      <c r="AA1333" t="s">
        <v>31</v>
      </c>
      <c r="AD1333">
        <v>0</v>
      </c>
      <c r="AE1333">
        <v>0</v>
      </c>
    </row>
    <row r="1334" spans="1:31">
      <c r="A1334" t="s">
        <v>1964</v>
      </c>
      <c r="B1334" s="93">
        <v>44991</v>
      </c>
      <c r="C1334" s="93">
        <v>44991</v>
      </c>
      <c r="D1334">
        <v>-6000</v>
      </c>
      <c r="E1334">
        <v>-6000</v>
      </c>
      <c r="F1334" t="s">
        <v>52</v>
      </c>
      <c r="G1334">
        <v>1</v>
      </c>
      <c r="H1334">
        <v>-6000</v>
      </c>
      <c r="I1334">
        <v>-6000</v>
      </c>
      <c r="J1334">
        <v>1</v>
      </c>
      <c r="L1334" t="s">
        <v>166</v>
      </c>
      <c r="M1334" t="s">
        <v>223</v>
      </c>
      <c r="N1334">
        <v>100</v>
      </c>
      <c r="O1334" t="s">
        <v>16</v>
      </c>
      <c r="P1334" t="s">
        <v>223</v>
      </c>
      <c r="R1334" t="s">
        <v>1965</v>
      </c>
      <c r="T1334" t="s">
        <v>1128</v>
      </c>
      <c r="V1334" t="s">
        <v>197</v>
      </c>
      <c r="W1334" t="s">
        <v>198</v>
      </c>
      <c r="X1334" t="s">
        <v>199</v>
      </c>
      <c r="Y1334" t="s">
        <v>199</v>
      </c>
      <c r="Z1334" t="s">
        <v>199</v>
      </c>
      <c r="AA1334" t="s">
        <v>28</v>
      </c>
      <c r="AD1334">
        <v>0</v>
      </c>
      <c r="AE1334">
        <v>0</v>
      </c>
    </row>
    <row r="1335" spans="1:31">
      <c r="A1335" t="s">
        <v>1966</v>
      </c>
      <c r="B1335" s="93">
        <v>44991</v>
      </c>
      <c r="C1335" s="93">
        <v>44991</v>
      </c>
      <c r="D1335">
        <v>-3500</v>
      </c>
      <c r="E1335">
        <v>-3500</v>
      </c>
      <c r="F1335" t="s">
        <v>52</v>
      </c>
      <c r="G1335">
        <v>1</v>
      </c>
      <c r="H1335">
        <v>-3500</v>
      </c>
      <c r="I1335">
        <v>-3500</v>
      </c>
      <c r="J1335">
        <v>1</v>
      </c>
      <c r="L1335" t="s">
        <v>166</v>
      </c>
      <c r="M1335" t="s">
        <v>242</v>
      </c>
      <c r="N1335">
        <v>100</v>
      </c>
      <c r="O1335" t="s">
        <v>186</v>
      </c>
      <c r="P1335" t="s">
        <v>242</v>
      </c>
      <c r="R1335" t="s">
        <v>1967</v>
      </c>
      <c r="T1335" t="s">
        <v>1128</v>
      </c>
      <c r="V1335" t="s">
        <v>197</v>
      </c>
      <c r="W1335" t="s">
        <v>198</v>
      </c>
      <c r="X1335" t="s">
        <v>199</v>
      </c>
      <c r="Y1335" t="s">
        <v>199</v>
      </c>
      <c r="Z1335" t="s">
        <v>199</v>
      </c>
      <c r="AA1335" t="s">
        <v>28</v>
      </c>
      <c r="AD1335">
        <v>0</v>
      </c>
      <c r="AE1335">
        <v>0</v>
      </c>
    </row>
    <row r="1336" spans="1:31">
      <c r="A1336" t="s">
        <v>1968</v>
      </c>
      <c r="B1336" s="93">
        <v>44991</v>
      </c>
      <c r="C1336" s="93">
        <v>44991</v>
      </c>
      <c r="D1336">
        <v>-4296.2700000000004</v>
      </c>
      <c r="E1336">
        <v>-4296.2700000000004</v>
      </c>
      <c r="F1336" t="s">
        <v>52</v>
      </c>
      <c r="G1336">
        <v>1</v>
      </c>
      <c r="H1336">
        <v>-4296.2700000000004</v>
      </c>
      <c r="I1336">
        <v>-4296.2700000000004</v>
      </c>
      <c r="J1336">
        <v>1</v>
      </c>
      <c r="L1336" t="s">
        <v>166</v>
      </c>
      <c r="M1336" t="s">
        <v>185</v>
      </c>
      <c r="N1336">
        <v>100</v>
      </c>
      <c r="P1336" t="s">
        <v>185</v>
      </c>
      <c r="R1336" t="s">
        <v>1969</v>
      </c>
      <c r="T1336" t="s">
        <v>1128</v>
      </c>
      <c r="V1336" t="s">
        <v>187</v>
      </c>
      <c r="W1336" t="s">
        <v>31</v>
      </c>
      <c r="X1336" t="s">
        <v>168</v>
      </c>
      <c r="Y1336" t="s">
        <v>168</v>
      </c>
      <c r="Z1336" t="s">
        <v>168</v>
      </c>
      <c r="AA1336" t="s">
        <v>31</v>
      </c>
      <c r="AD1336">
        <v>0</v>
      </c>
      <c r="AE1336">
        <v>0</v>
      </c>
    </row>
    <row r="1337" spans="1:31">
      <c r="A1337" t="s">
        <v>1970</v>
      </c>
      <c r="B1337" s="93">
        <v>44991</v>
      </c>
      <c r="C1337" s="93">
        <v>44991</v>
      </c>
      <c r="D1337">
        <v>-273.36</v>
      </c>
      <c r="E1337">
        <v>-273.36</v>
      </c>
      <c r="F1337" t="s">
        <v>52</v>
      </c>
      <c r="G1337">
        <v>1</v>
      </c>
      <c r="H1337">
        <v>-273.36</v>
      </c>
      <c r="I1337">
        <v>-273.36</v>
      </c>
      <c r="J1337">
        <v>1</v>
      </c>
      <c r="L1337" t="s">
        <v>166</v>
      </c>
      <c r="M1337" t="s">
        <v>166</v>
      </c>
      <c r="N1337">
        <v>100</v>
      </c>
      <c r="O1337" t="s">
        <v>215</v>
      </c>
      <c r="P1337" t="s">
        <v>166</v>
      </c>
      <c r="R1337" t="s">
        <v>1820</v>
      </c>
      <c r="T1337" t="s">
        <v>59</v>
      </c>
      <c r="V1337" t="s">
        <v>270</v>
      </c>
      <c r="W1337" t="s">
        <v>31</v>
      </c>
      <c r="X1337" t="s">
        <v>168</v>
      </c>
      <c r="Y1337" t="s">
        <v>168</v>
      </c>
      <c r="Z1337" t="s">
        <v>168</v>
      </c>
      <c r="AA1337" t="s">
        <v>31</v>
      </c>
      <c r="AD1337">
        <v>0</v>
      </c>
      <c r="AE1337">
        <v>0</v>
      </c>
    </row>
    <row r="1338" spans="1:31">
      <c r="A1338" t="s">
        <v>1971</v>
      </c>
      <c r="B1338" s="93">
        <v>44991</v>
      </c>
      <c r="C1338" s="93">
        <v>44991</v>
      </c>
      <c r="D1338">
        <v>-2500</v>
      </c>
      <c r="E1338">
        <v>-2500</v>
      </c>
      <c r="F1338" t="s">
        <v>52</v>
      </c>
      <c r="G1338">
        <v>1</v>
      </c>
      <c r="H1338">
        <v>-2500</v>
      </c>
      <c r="I1338">
        <v>-2500</v>
      </c>
      <c r="J1338">
        <v>1</v>
      </c>
      <c r="L1338" t="s">
        <v>166</v>
      </c>
      <c r="M1338" t="s">
        <v>1972</v>
      </c>
      <c r="N1338">
        <v>100</v>
      </c>
      <c r="P1338" t="s">
        <v>1972</v>
      </c>
      <c r="R1338" t="s">
        <v>1973</v>
      </c>
      <c r="T1338" t="s">
        <v>1128</v>
      </c>
      <c r="V1338" t="s">
        <v>1944</v>
      </c>
      <c r="W1338" t="s">
        <v>198</v>
      </c>
      <c r="X1338" t="s">
        <v>199</v>
      </c>
      <c r="Y1338" t="s">
        <v>199</v>
      </c>
      <c r="Z1338" t="s">
        <v>199</v>
      </c>
      <c r="AA1338" t="s">
        <v>28</v>
      </c>
      <c r="AD1338">
        <v>0</v>
      </c>
      <c r="AE1338">
        <v>0</v>
      </c>
    </row>
    <row r="1339" spans="1:31">
      <c r="A1339" t="s">
        <v>1974</v>
      </c>
      <c r="B1339" s="93">
        <v>44991</v>
      </c>
      <c r="C1339" s="93">
        <v>44991</v>
      </c>
      <c r="D1339">
        <v>-4000</v>
      </c>
      <c r="E1339">
        <v>-4000</v>
      </c>
      <c r="F1339" t="s">
        <v>52</v>
      </c>
      <c r="G1339">
        <v>1</v>
      </c>
      <c r="H1339">
        <v>-4000</v>
      </c>
      <c r="I1339">
        <v>-4000</v>
      </c>
      <c r="J1339">
        <v>1</v>
      </c>
      <c r="L1339" t="s">
        <v>166</v>
      </c>
      <c r="M1339" t="s">
        <v>244</v>
      </c>
      <c r="N1339">
        <v>100</v>
      </c>
      <c r="O1339" t="s">
        <v>24</v>
      </c>
      <c r="P1339" t="s">
        <v>244</v>
      </c>
      <c r="R1339" t="s">
        <v>197</v>
      </c>
      <c r="T1339" t="s">
        <v>1128</v>
      </c>
      <c r="V1339" t="s">
        <v>197</v>
      </c>
      <c r="W1339" t="s">
        <v>198</v>
      </c>
      <c r="X1339" t="s">
        <v>199</v>
      </c>
      <c r="Y1339" t="s">
        <v>199</v>
      </c>
      <c r="Z1339" t="s">
        <v>199</v>
      </c>
      <c r="AA1339" t="s">
        <v>28</v>
      </c>
      <c r="AD1339">
        <v>0</v>
      </c>
      <c r="AE1339">
        <v>0</v>
      </c>
    </row>
    <row r="1340" spans="1:31">
      <c r="A1340" t="s">
        <v>1975</v>
      </c>
      <c r="B1340" s="93">
        <v>44991</v>
      </c>
      <c r="C1340" s="93">
        <v>44991</v>
      </c>
      <c r="D1340">
        <v>-9000</v>
      </c>
      <c r="E1340">
        <v>-9000</v>
      </c>
      <c r="F1340" t="s">
        <v>52</v>
      </c>
      <c r="G1340">
        <v>1</v>
      </c>
      <c r="H1340">
        <v>-9000</v>
      </c>
      <c r="I1340">
        <v>-9000</v>
      </c>
      <c r="J1340">
        <v>1</v>
      </c>
      <c r="L1340" t="s">
        <v>166</v>
      </c>
      <c r="M1340" t="s">
        <v>166</v>
      </c>
      <c r="N1340">
        <v>100</v>
      </c>
      <c r="O1340" t="s">
        <v>215</v>
      </c>
      <c r="P1340" t="s">
        <v>166</v>
      </c>
      <c r="R1340" t="s">
        <v>1976</v>
      </c>
      <c r="T1340" t="s">
        <v>62</v>
      </c>
      <c r="V1340" t="s">
        <v>1461</v>
      </c>
      <c r="W1340" t="s">
        <v>1461</v>
      </c>
      <c r="X1340" t="s">
        <v>1377</v>
      </c>
      <c r="Y1340" t="s">
        <v>1377</v>
      </c>
      <c r="Z1340" t="s">
        <v>1377</v>
      </c>
      <c r="AA1340" t="s">
        <v>29</v>
      </c>
      <c r="AD1340">
        <v>0</v>
      </c>
      <c r="AE1340">
        <v>0</v>
      </c>
    </row>
    <row r="1341" spans="1:31">
      <c r="A1341" t="s">
        <v>1977</v>
      </c>
      <c r="B1341" s="93">
        <v>44991</v>
      </c>
      <c r="C1341" s="93">
        <v>44991</v>
      </c>
      <c r="D1341">
        <v>-1600</v>
      </c>
      <c r="E1341">
        <v>-1600</v>
      </c>
      <c r="F1341" t="s">
        <v>52</v>
      </c>
      <c r="G1341">
        <v>1</v>
      </c>
      <c r="H1341">
        <v>-1600</v>
      </c>
      <c r="I1341">
        <v>-1600</v>
      </c>
      <c r="J1341">
        <v>1</v>
      </c>
      <c r="L1341" t="s">
        <v>166</v>
      </c>
      <c r="M1341" t="s">
        <v>248</v>
      </c>
      <c r="N1341">
        <v>100</v>
      </c>
      <c r="O1341" t="s">
        <v>186</v>
      </c>
      <c r="P1341" t="s">
        <v>248</v>
      </c>
      <c r="R1341" t="s">
        <v>1978</v>
      </c>
      <c r="T1341" t="s">
        <v>1128</v>
      </c>
      <c r="V1341" t="s">
        <v>197</v>
      </c>
      <c r="W1341" t="s">
        <v>198</v>
      </c>
      <c r="X1341" t="s">
        <v>199</v>
      </c>
      <c r="Y1341" t="s">
        <v>199</v>
      </c>
      <c r="Z1341" t="s">
        <v>199</v>
      </c>
      <c r="AA1341" t="s">
        <v>28</v>
      </c>
      <c r="AD1341">
        <v>0</v>
      </c>
      <c r="AE1341">
        <v>0</v>
      </c>
    </row>
    <row r="1342" spans="1:31">
      <c r="A1342" t="s">
        <v>1979</v>
      </c>
      <c r="B1342" s="93">
        <v>44991</v>
      </c>
      <c r="C1342" s="93">
        <v>44991</v>
      </c>
      <c r="D1342">
        <v>-83.68</v>
      </c>
      <c r="E1342">
        <v>-83.68</v>
      </c>
      <c r="F1342" t="s">
        <v>52</v>
      </c>
      <c r="G1342">
        <v>1</v>
      </c>
      <c r="H1342">
        <v>-83.68</v>
      </c>
      <c r="I1342">
        <v>-83.68</v>
      </c>
      <c r="J1342">
        <v>1</v>
      </c>
      <c r="L1342" t="s">
        <v>166</v>
      </c>
      <c r="M1342" t="s">
        <v>166</v>
      </c>
      <c r="N1342">
        <v>100</v>
      </c>
      <c r="O1342" t="s">
        <v>215</v>
      </c>
      <c r="P1342" t="s">
        <v>166</v>
      </c>
      <c r="R1342" t="s">
        <v>183</v>
      </c>
      <c r="T1342" t="s">
        <v>59</v>
      </c>
      <c r="V1342" t="s">
        <v>183</v>
      </c>
      <c r="W1342" t="s">
        <v>31</v>
      </c>
      <c r="X1342" t="s">
        <v>168</v>
      </c>
      <c r="Y1342" t="s">
        <v>168</v>
      </c>
      <c r="Z1342" t="s">
        <v>168</v>
      </c>
      <c r="AA1342" t="s">
        <v>31</v>
      </c>
      <c r="AD1342">
        <v>0</v>
      </c>
      <c r="AE1342">
        <v>0</v>
      </c>
    </row>
    <row r="1343" spans="1:31">
      <c r="A1343" t="s">
        <v>1980</v>
      </c>
      <c r="B1343" s="93">
        <v>44991</v>
      </c>
      <c r="C1343" s="93">
        <v>44991</v>
      </c>
      <c r="D1343">
        <v>9000</v>
      </c>
      <c r="E1343">
        <v>9000</v>
      </c>
      <c r="F1343" t="s">
        <v>52</v>
      </c>
      <c r="G1343">
        <v>1</v>
      </c>
      <c r="H1343">
        <v>9000</v>
      </c>
      <c r="I1343">
        <v>9000</v>
      </c>
      <c r="J1343">
        <v>1</v>
      </c>
      <c r="L1343" t="s">
        <v>166</v>
      </c>
      <c r="M1343" t="s">
        <v>62</v>
      </c>
      <c r="N1343">
        <v>100</v>
      </c>
      <c r="P1343" t="s">
        <v>166</v>
      </c>
      <c r="R1343" t="s">
        <v>1346</v>
      </c>
      <c r="T1343" t="s">
        <v>62</v>
      </c>
      <c r="V1343" t="s">
        <v>1347</v>
      </c>
      <c r="W1343" t="s">
        <v>1347</v>
      </c>
      <c r="X1343" t="s">
        <v>277</v>
      </c>
      <c r="Y1343" t="s">
        <v>180</v>
      </c>
      <c r="Z1343" t="s">
        <v>180</v>
      </c>
      <c r="AA1343" t="s">
        <v>25</v>
      </c>
      <c r="AD1343">
        <v>0</v>
      </c>
      <c r="AE1343">
        <v>0</v>
      </c>
    </row>
    <row r="1344" spans="1:31">
      <c r="A1344" t="s">
        <v>1981</v>
      </c>
      <c r="B1344" s="93">
        <v>44991</v>
      </c>
      <c r="C1344" s="93">
        <v>44991</v>
      </c>
      <c r="D1344">
        <v>-9000</v>
      </c>
      <c r="E1344">
        <v>-9000</v>
      </c>
      <c r="F1344" t="s">
        <v>52</v>
      </c>
      <c r="G1344">
        <v>1</v>
      </c>
      <c r="H1344">
        <v>-9000</v>
      </c>
      <c r="I1344">
        <v>-9000</v>
      </c>
      <c r="J1344">
        <v>1</v>
      </c>
      <c r="L1344" t="s">
        <v>166</v>
      </c>
      <c r="M1344" t="s">
        <v>166</v>
      </c>
      <c r="N1344">
        <v>100</v>
      </c>
      <c r="O1344" t="s">
        <v>215</v>
      </c>
      <c r="P1344" t="s">
        <v>166</v>
      </c>
      <c r="R1344" t="s">
        <v>1346</v>
      </c>
      <c r="T1344" t="s">
        <v>1128</v>
      </c>
      <c r="V1344" t="s">
        <v>1347</v>
      </c>
      <c r="W1344" t="s">
        <v>1347</v>
      </c>
      <c r="X1344" t="s">
        <v>277</v>
      </c>
      <c r="Y1344" t="s">
        <v>180</v>
      </c>
      <c r="Z1344" t="s">
        <v>180</v>
      </c>
      <c r="AA1344" t="s">
        <v>25</v>
      </c>
      <c r="AD1344">
        <v>0</v>
      </c>
      <c r="AE1344">
        <v>0</v>
      </c>
    </row>
    <row r="1345" spans="1:31">
      <c r="A1345" t="s">
        <v>1982</v>
      </c>
      <c r="B1345" s="93">
        <v>44990</v>
      </c>
      <c r="C1345" s="93">
        <v>44990</v>
      </c>
      <c r="D1345">
        <v>-558.61</v>
      </c>
      <c r="E1345">
        <v>-558.61</v>
      </c>
      <c r="F1345" t="s">
        <v>52</v>
      </c>
      <c r="G1345">
        <v>1</v>
      </c>
      <c r="H1345">
        <v>-558.61</v>
      </c>
      <c r="I1345">
        <v>-558.61</v>
      </c>
      <c r="J1345">
        <v>1</v>
      </c>
      <c r="L1345" t="s">
        <v>166</v>
      </c>
      <c r="M1345" t="s">
        <v>166</v>
      </c>
      <c r="N1345">
        <v>100</v>
      </c>
      <c r="O1345" t="s">
        <v>215</v>
      </c>
      <c r="P1345" t="s">
        <v>166</v>
      </c>
      <c r="R1345" t="s">
        <v>1738</v>
      </c>
      <c r="T1345" t="s">
        <v>59</v>
      </c>
      <c r="V1345" t="s">
        <v>190</v>
      </c>
      <c r="W1345" t="s">
        <v>31</v>
      </c>
      <c r="X1345" t="s">
        <v>168</v>
      </c>
      <c r="Y1345" t="s">
        <v>168</v>
      </c>
      <c r="Z1345" t="s">
        <v>168</v>
      </c>
      <c r="AA1345" t="s">
        <v>31</v>
      </c>
      <c r="AD1345">
        <v>0</v>
      </c>
      <c r="AE1345">
        <v>0</v>
      </c>
    </row>
    <row r="1346" spans="1:31">
      <c r="A1346" t="s">
        <v>1983</v>
      </c>
      <c r="B1346" s="93">
        <v>44990</v>
      </c>
      <c r="C1346" s="93">
        <v>44990</v>
      </c>
      <c r="D1346">
        <v>-554.13</v>
      </c>
      <c r="E1346">
        <v>-554.13</v>
      </c>
      <c r="F1346" t="s">
        <v>52</v>
      </c>
      <c r="G1346">
        <v>1</v>
      </c>
      <c r="H1346">
        <v>-554.13</v>
      </c>
      <c r="I1346">
        <v>-554.13</v>
      </c>
      <c r="J1346">
        <v>1</v>
      </c>
      <c r="L1346" t="s">
        <v>166</v>
      </c>
      <c r="M1346" t="s">
        <v>1748</v>
      </c>
      <c r="N1346">
        <v>100</v>
      </c>
      <c r="P1346" t="s">
        <v>1748</v>
      </c>
      <c r="R1346" t="s">
        <v>1749</v>
      </c>
      <c r="T1346" t="s">
        <v>58</v>
      </c>
      <c r="V1346" t="s">
        <v>1750</v>
      </c>
      <c r="W1346" t="s">
        <v>31</v>
      </c>
      <c r="X1346" t="s">
        <v>168</v>
      </c>
      <c r="Y1346" t="s">
        <v>168</v>
      </c>
      <c r="Z1346" t="s">
        <v>168</v>
      </c>
      <c r="AA1346" t="s">
        <v>31</v>
      </c>
      <c r="AD1346">
        <v>0</v>
      </c>
      <c r="AE1346">
        <v>0</v>
      </c>
    </row>
    <row r="1347" spans="1:31">
      <c r="A1347" t="s">
        <v>1984</v>
      </c>
      <c r="B1347" s="93">
        <v>44988</v>
      </c>
      <c r="C1347" s="93">
        <v>44988</v>
      </c>
      <c r="D1347">
        <v>8000</v>
      </c>
      <c r="E1347">
        <v>8000</v>
      </c>
      <c r="F1347" t="s">
        <v>52</v>
      </c>
      <c r="G1347">
        <v>1</v>
      </c>
      <c r="H1347">
        <v>8000</v>
      </c>
      <c r="I1347">
        <v>8000</v>
      </c>
      <c r="J1347">
        <v>1</v>
      </c>
      <c r="L1347" t="s">
        <v>1985</v>
      </c>
      <c r="M1347" t="s">
        <v>1128</v>
      </c>
      <c r="N1347">
        <v>100</v>
      </c>
      <c r="O1347" t="s">
        <v>175</v>
      </c>
      <c r="P1347" t="s">
        <v>1985</v>
      </c>
      <c r="R1347" t="s">
        <v>1986</v>
      </c>
      <c r="T1347" t="s">
        <v>1128</v>
      </c>
      <c r="U1347" t="s">
        <v>115</v>
      </c>
      <c r="V1347" t="s">
        <v>1987</v>
      </c>
      <c r="W1347" t="s">
        <v>1907</v>
      </c>
      <c r="X1347" t="s">
        <v>1908</v>
      </c>
      <c r="Y1347" t="s">
        <v>1133</v>
      </c>
      <c r="Z1347" t="s">
        <v>1133</v>
      </c>
      <c r="AA1347" t="s">
        <v>30</v>
      </c>
      <c r="AD1347">
        <v>0</v>
      </c>
      <c r="AE1347">
        <v>0</v>
      </c>
    </row>
    <row r="1348" spans="1:31">
      <c r="A1348" t="s">
        <v>1988</v>
      </c>
      <c r="B1348" s="93">
        <v>44988</v>
      </c>
      <c r="C1348" s="93">
        <v>44988</v>
      </c>
      <c r="D1348">
        <v>-2492.5100000000002</v>
      </c>
      <c r="E1348">
        <v>-2492.5100000000002</v>
      </c>
      <c r="F1348" t="s">
        <v>52</v>
      </c>
      <c r="G1348">
        <v>1</v>
      </c>
      <c r="H1348">
        <v>-2492.5100000000002</v>
      </c>
      <c r="I1348">
        <v>-2492.5100000000002</v>
      </c>
      <c r="J1348">
        <v>1</v>
      </c>
      <c r="L1348" t="s">
        <v>166</v>
      </c>
      <c r="M1348" t="s">
        <v>212</v>
      </c>
      <c r="N1348">
        <v>100</v>
      </c>
      <c r="O1348" t="s">
        <v>16</v>
      </c>
      <c r="P1348" t="s">
        <v>212</v>
      </c>
      <c r="R1348" t="s">
        <v>197</v>
      </c>
      <c r="T1348" t="s">
        <v>1128</v>
      </c>
      <c r="V1348" t="s">
        <v>197</v>
      </c>
      <c r="W1348" t="s">
        <v>198</v>
      </c>
      <c r="X1348" t="s">
        <v>199</v>
      </c>
      <c r="Y1348" t="s">
        <v>199</v>
      </c>
      <c r="Z1348" t="s">
        <v>199</v>
      </c>
      <c r="AA1348" t="s">
        <v>28</v>
      </c>
      <c r="AD1348">
        <v>0</v>
      </c>
      <c r="AE1348">
        <v>0</v>
      </c>
    </row>
    <row r="1349" spans="1:31">
      <c r="A1349" t="s">
        <v>1989</v>
      </c>
      <c r="B1349" s="93">
        <v>44988</v>
      </c>
      <c r="C1349" s="93">
        <v>44988</v>
      </c>
      <c r="D1349">
        <v>-5492.51</v>
      </c>
      <c r="E1349">
        <v>-5492.51</v>
      </c>
      <c r="F1349" t="s">
        <v>52</v>
      </c>
      <c r="G1349">
        <v>1</v>
      </c>
      <c r="H1349">
        <v>-5492.51</v>
      </c>
      <c r="I1349">
        <v>-5492.51</v>
      </c>
      <c r="J1349">
        <v>1</v>
      </c>
      <c r="L1349" t="s">
        <v>166</v>
      </c>
      <c r="M1349" t="s">
        <v>217</v>
      </c>
      <c r="N1349">
        <v>100</v>
      </c>
      <c r="O1349" t="s">
        <v>186</v>
      </c>
      <c r="P1349" t="s">
        <v>217</v>
      </c>
      <c r="R1349" t="s">
        <v>1775</v>
      </c>
      <c r="T1349" t="s">
        <v>1128</v>
      </c>
      <c r="V1349" t="s">
        <v>197</v>
      </c>
      <c r="W1349" t="s">
        <v>198</v>
      </c>
      <c r="X1349" t="s">
        <v>199</v>
      </c>
      <c r="Y1349" t="s">
        <v>199</v>
      </c>
      <c r="Z1349" t="s">
        <v>199</v>
      </c>
      <c r="AA1349" t="s">
        <v>28</v>
      </c>
      <c r="AD1349">
        <v>0</v>
      </c>
      <c r="AE1349">
        <v>0</v>
      </c>
    </row>
    <row r="1350" spans="1:31">
      <c r="A1350" t="s">
        <v>1990</v>
      </c>
      <c r="B1350" s="93">
        <v>44988</v>
      </c>
      <c r="C1350" s="93">
        <v>44988</v>
      </c>
      <c r="D1350">
        <v>-21276.6</v>
      </c>
      <c r="E1350">
        <v>-21276.6</v>
      </c>
      <c r="F1350" t="s">
        <v>52</v>
      </c>
      <c r="G1350">
        <v>1</v>
      </c>
      <c r="H1350">
        <v>-21276.6</v>
      </c>
      <c r="I1350">
        <v>-21276.6</v>
      </c>
      <c r="J1350">
        <v>1</v>
      </c>
      <c r="L1350" t="s">
        <v>166</v>
      </c>
      <c r="M1350" t="s">
        <v>250</v>
      </c>
      <c r="N1350">
        <v>100</v>
      </c>
      <c r="O1350" t="s">
        <v>204</v>
      </c>
      <c r="P1350" t="s">
        <v>250</v>
      </c>
      <c r="R1350" t="s">
        <v>1991</v>
      </c>
      <c r="T1350" t="s">
        <v>1128</v>
      </c>
      <c r="V1350" t="s">
        <v>197</v>
      </c>
      <c r="W1350" t="s">
        <v>198</v>
      </c>
      <c r="X1350" t="s">
        <v>199</v>
      </c>
      <c r="Y1350" t="s">
        <v>199</v>
      </c>
      <c r="Z1350" t="s">
        <v>199</v>
      </c>
      <c r="AA1350" t="s">
        <v>28</v>
      </c>
      <c r="AD1350">
        <v>0</v>
      </c>
      <c r="AE1350">
        <v>0</v>
      </c>
    </row>
    <row r="1351" spans="1:31">
      <c r="A1351" t="s">
        <v>1992</v>
      </c>
      <c r="B1351" s="93">
        <v>44988</v>
      </c>
      <c r="C1351" s="93">
        <v>44988</v>
      </c>
      <c r="D1351">
        <v>-10000</v>
      </c>
      <c r="E1351">
        <v>-10000</v>
      </c>
      <c r="F1351" t="s">
        <v>52</v>
      </c>
      <c r="G1351">
        <v>1</v>
      </c>
      <c r="H1351">
        <v>-10000</v>
      </c>
      <c r="I1351">
        <v>-10000</v>
      </c>
      <c r="J1351">
        <v>1</v>
      </c>
      <c r="L1351" t="s">
        <v>166</v>
      </c>
      <c r="M1351" t="s">
        <v>210</v>
      </c>
      <c r="N1351">
        <v>100</v>
      </c>
      <c r="O1351" t="s">
        <v>186</v>
      </c>
      <c r="P1351" t="s">
        <v>210</v>
      </c>
      <c r="R1351" t="s">
        <v>1993</v>
      </c>
      <c r="T1351" t="s">
        <v>1128</v>
      </c>
      <c r="V1351" t="s">
        <v>197</v>
      </c>
      <c r="W1351" t="s">
        <v>198</v>
      </c>
      <c r="X1351" t="s">
        <v>199</v>
      </c>
      <c r="Y1351" t="s">
        <v>199</v>
      </c>
      <c r="Z1351" t="s">
        <v>199</v>
      </c>
      <c r="AA1351" t="s">
        <v>28</v>
      </c>
      <c r="AD1351">
        <v>0</v>
      </c>
      <c r="AE1351">
        <v>0</v>
      </c>
    </row>
    <row r="1352" spans="1:31">
      <c r="A1352" t="s">
        <v>1994</v>
      </c>
      <c r="B1352" s="93">
        <v>44988</v>
      </c>
      <c r="C1352" s="93">
        <v>44988</v>
      </c>
      <c r="D1352">
        <v>-1500</v>
      </c>
      <c r="E1352">
        <v>-1500</v>
      </c>
      <c r="F1352" t="s">
        <v>52</v>
      </c>
      <c r="G1352">
        <v>1</v>
      </c>
      <c r="H1352">
        <v>-1500</v>
      </c>
      <c r="I1352">
        <v>-1500</v>
      </c>
      <c r="J1352">
        <v>1</v>
      </c>
      <c r="L1352" t="s">
        <v>166</v>
      </c>
      <c r="M1352" t="s">
        <v>206</v>
      </c>
      <c r="N1352">
        <v>100</v>
      </c>
      <c r="O1352" t="s">
        <v>167</v>
      </c>
      <c r="P1352" t="s">
        <v>206</v>
      </c>
      <c r="R1352" t="s">
        <v>208</v>
      </c>
      <c r="T1352" t="s">
        <v>1128</v>
      </c>
      <c r="V1352" t="s">
        <v>208</v>
      </c>
      <c r="W1352" t="s">
        <v>198</v>
      </c>
      <c r="X1352" t="s">
        <v>199</v>
      </c>
      <c r="Y1352" t="s">
        <v>199</v>
      </c>
      <c r="Z1352" t="s">
        <v>199</v>
      </c>
      <c r="AA1352" t="s">
        <v>28</v>
      </c>
      <c r="AD1352">
        <v>0</v>
      </c>
      <c r="AE1352">
        <v>0</v>
      </c>
    </row>
    <row r="1353" spans="1:31">
      <c r="A1353" t="s">
        <v>1995</v>
      </c>
      <c r="B1353" s="93">
        <v>44988</v>
      </c>
      <c r="C1353" s="93">
        <v>44988</v>
      </c>
      <c r="D1353">
        <v>-2492.5100000000002</v>
      </c>
      <c r="E1353">
        <v>-2492.5100000000002</v>
      </c>
      <c r="F1353" t="s">
        <v>52</v>
      </c>
      <c r="G1353">
        <v>1</v>
      </c>
      <c r="H1353">
        <v>-2492.5100000000002</v>
      </c>
      <c r="I1353">
        <v>-2492.5100000000002</v>
      </c>
      <c r="J1353">
        <v>1</v>
      </c>
      <c r="L1353" t="s">
        <v>166</v>
      </c>
      <c r="M1353" t="s">
        <v>225</v>
      </c>
      <c r="N1353">
        <v>100</v>
      </c>
      <c r="O1353" t="s">
        <v>167</v>
      </c>
      <c r="P1353" t="s">
        <v>225</v>
      </c>
      <c r="R1353" t="s">
        <v>1782</v>
      </c>
      <c r="T1353" t="s">
        <v>1128</v>
      </c>
      <c r="V1353" t="s">
        <v>197</v>
      </c>
      <c r="W1353" t="s">
        <v>198</v>
      </c>
      <c r="X1353" t="s">
        <v>199</v>
      </c>
      <c r="Y1353" t="s">
        <v>199</v>
      </c>
      <c r="Z1353" t="s">
        <v>199</v>
      </c>
      <c r="AA1353" t="s">
        <v>28</v>
      </c>
      <c r="AD1353">
        <v>0</v>
      </c>
      <c r="AE1353">
        <v>0</v>
      </c>
    </row>
    <row r="1354" spans="1:31">
      <c r="A1354" t="s">
        <v>1996</v>
      </c>
      <c r="B1354" s="93">
        <v>44988</v>
      </c>
      <c r="C1354" s="93">
        <v>44988</v>
      </c>
      <c r="D1354">
        <v>-6500</v>
      </c>
      <c r="E1354">
        <v>-6500</v>
      </c>
      <c r="F1354" t="s">
        <v>52</v>
      </c>
      <c r="G1354">
        <v>1</v>
      </c>
      <c r="H1354">
        <v>-6500</v>
      </c>
      <c r="I1354">
        <v>-6500</v>
      </c>
      <c r="J1354">
        <v>1</v>
      </c>
      <c r="L1354" t="s">
        <v>166</v>
      </c>
      <c r="M1354" t="s">
        <v>227</v>
      </c>
      <c r="N1354">
        <v>100</v>
      </c>
      <c r="O1354" t="s">
        <v>186</v>
      </c>
      <c r="P1354" t="s">
        <v>227</v>
      </c>
      <c r="R1354" t="s">
        <v>1997</v>
      </c>
      <c r="T1354" t="s">
        <v>1128</v>
      </c>
      <c r="V1354" t="s">
        <v>197</v>
      </c>
      <c r="W1354" t="s">
        <v>198</v>
      </c>
      <c r="X1354" t="s">
        <v>199</v>
      </c>
      <c r="Y1354" t="s">
        <v>199</v>
      </c>
      <c r="Z1354" t="s">
        <v>199</v>
      </c>
      <c r="AA1354" t="s">
        <v>28</v>
      </c>
      <c r="AD1354">
        <v>0</v>
      </c>
      <c r="AE1354">
        <v>0</v>
      </c>
    </row>
    <row r="1355" spans="1:31">
      <c r="A1355" t="s">
        <v>1998</v>
      </c>
      <c r="B1355" s="93">
        <v>44988</v>
      </c>
      <c r="C1355" s="93">
        <v>44988</v>
      </c>
      <c r="D1355">
        <v>-6000</v>
      </c>
      <c r="E1355">
        <v>-6000</v>
      </c>
      <c r="F1355" t="s">
        <v>52</v>
      </c>
      <c r="G1355">
        <v>1</v>
      </c>
      <c r="H1355">
        <v>-6000</v>
      </c>
      <c r="I1355">
        <v>-6000</v>
      </c>
      <c r="J1355">
        <v>1</v>
      </c>
      <c r="L1355" t="s">
        <v>166</v>
      </c>
      <c r="M1355" t="s">
        <v>219</v>
      </c>
      <c r="N1355">
        <v>100</v>
      </c>
      <c r="O1355" t="s">
        <v>204</v>
      </c>
      <c r="P1355" t="s">
        <v>219</v>
      </c>
      <c r="R1355" t="s">
        <v>1999</v>
      </c>
      <c r="T1355" t="s">
        <v>1128</v>
      </c>
      <c r="V1355" t="s">
        <v>197</v>
      </c>
      <c r="W1355" t="s">
        <v>198</v>
      </c>
      <c r="X1355" t="s">
        <v>199</v>
      </c>
      <c r="Y1355" t="s">
        <v>199</v>
      </c>
      <c r="Z1355" t="s">
        <v>199</v>
      </c>
      <c r="AA1355" t="s">
        <v>28</v>
      </c>
      <c r="AD1355">
        <v>0</v>
      </c>
      <c r="AE1355">
        <v>0</v>
      </c>
    </row>
    <row r="1356" spans="1:31">
      <c r="A1356" t="s">
        <v>2000</v>
      </c>
      <c r="B1356" s="93">
        <v>44988</v>
      </c>
      <c r="C1356" s="93">
        <v>44988</v>
      </c>
      <c r="D1356">
        <v>-4000</v>
      </c>
      <c r="E1356">
        <v>-4000</v>
      </c>
      <c r="F1356" t="s">
        <v>52</v>
      </c>
      <c r="G1356">
        <v>1</v>
      </c>
      <c r="H1356">
        <v>-4000</v>
      </c>
      <c r="I1356">
        <v>-4000</v>
      </c>
      <c r="J1356">
        <v>1</v>
      </c>
      <c r="L1356" t="s">
        <v>166</v>
      </c>
      <c r="M1356" t="s">
        <v>221</v>
      </c>
      <c r="N1356">
        <v>100</v>
      </c>
      <c r="O1356" t="s">
        <v>186</v>
      </c>
      <c r="P1356" t="s">
        <v>221</v>
      </c>
      <c r="R1356" t="s">
        <v>2001</v>
      </c>
      <c r="T1356" t="s">
        <v>1128</v>
      </c>
      <c r="V1356" t="s">
        <v>197</v>
      </c>
      <c r="W1356" t="s">
        <v>198</v>
      </c>
      <c r="X1356" t="s">
        <v>199</v>
      </c>
      <c r="Y1356" t="s">
        <v>199</v>
      </c>
      <c r="Z1356" t="s">
        <v>199</v>
      </c>
      <c r="AA1356" t="s">
        <v>28</v>
      </c>
      <c r="AD1356">
        <v>0</v>
      </c>
      <c r="AE1356">
        <v>0</v>
      </c>
    </row>
    <row r="1357" spans="1:31">
      <c r="A1357" t="s">
        <v>2002</v>
      </c>
      <c r="B1357" s="93">
        <v>44988</v>
      </c>
      <c r="C1357" s="93">
        <v>44988</v>
      </c>
      <c r="D1357">
        <v>-1139.9000000000001</v>
      </c>
      <c r="E1357">
        <v>-1139.9000000000001</v>
      </c>
      <c r="F1357" t="s">
        <v>52</v>
      </c>
      <c r="G1357">
        <v>1</v>
      </c>
      <c r="H1357">
        <v>-1139.9000000000001</v>
      </c>
      <c r="I1357">
        <v>-1139.9000000000001</v>
      </c>
      <c r="J1357">
        <v>1</v>
      </c>
      <c r="L1357" t="s">
        <v>166</v>
      </c>
      <c r="M1357" t="s">
        <v>1592</v>
      </c>
      <c r="N1357">
        <v>100</v>
      </c>
      <c r="P1357" t="s">
        <v>1592</v>
      </c>
      <c r="R1357" t="s">
        <v>1754</v>
      </c>
      <c r="T1357" t="s">
        <v>1128</v>
      </c>
      <c r="V1357" t="s">
        <v>1645</v>
      </c>
      <c r="W1357" t="s">
        <v>1645</v>
      </c>
      <c r="X1357" t="s">
        <v>1386</v>
      </c>
      <c r="Y1357" t="s">
        <v>1387</v>
      </c>
      <c r="Z1357" t="s">
        <v>1387</v>
      </c>
      <c r="AA1357" t="s">
        <v>16</v>
      </c>
      <c r="AD1357">
        <v>0</v>
      </c>
      <c r="AE1357">
        <v>0</v>
      </c>
    </row>
    <row r="1358" spans="1:31">
      <c r="A1358" t="s">
        <v>2003</v>
      </c>
      <c r="B1358" s="93">
        <v>44988</v>
      </c>
      <c r="C1358" s="93">
        <v>44988</v>
      </c>
      <c r="D1358">
        <v>-6500</v>
      </c>
      <c r="E1358">
        <v>-6500</v>
      </c>
      <c r="F1358" t="s">
        <v>52</v>
      </c>
      <c r="G1358">
        <v>1</v>
      </c>
      <c r="H1358">
        <v>-6500</v>
      </c>
      <c r="I1358">
        <v>-6500</v>
      </c>
      <c r="J1358">
        <v>1</v>
      </c>
      <c r="L1358" t="s">
        <v>166</v>
      </c>
      <c r="M1358" t="s">
        <v>196</v>
      </c>
      <c r="N1358">
        <v>100</v>
      </c>
      <c r="O1358" t="s">
        <v>186</v>
      </c>
      <c r="P1358" t="s">
        <v>196</v>
      </c>
      <c r="R1358" t="s">
        <v>2004</v>
      </c>
      <c r="T1358" t="s">
        <v>1128</v>
      </c>
      <c r="V1358" t="s">
        <v>197</v>
      </c>
      <c r="W1358" t="s">
        <v>198</v>
      </c>
      <c r="X1358" t="s">
        <v>199</v>
      </c>
      <c r="Y1358" t="s">
        <v>199</v>
      </c>
      <c r="Z1358" t="s">
        <v>199</v>
      </c>
      <c r="AA1358" t="s">
        <v>28</v>
      </c>
      <c r="AD1358">
        <v>0</v>
      </c>
      <c r="AE1358">
        <v>0</v>
      </c>
    </row>
    <row r="1359" spans="1:31">
      <c r="A1359" t="s">
        <v>2005</v>
      </c>
      <c r="B1359" s="93">
        <v>44988</v>
      </c>
      <c r="C1359" s="93">
        <v>44988</v>
      </c>
      <c r="D1359">
        <v>-1268.7</v>
      </c>
      <c r="E1359">
        <v>-1268.7</v>
      </c>
      <c r="F1359" t="s">
        <v>52</v>
      </c>
      <c r="G1359">
        <v>1</v>
      </c>
      <c r="H1359">
        <v>-1268.7</v>
      </c>
      <c r="I1359">
        <v>-1268.7</v>
      </c>
      <c r="J1359">
        <v>1</v>
      </c>
      <c r="L1359" t="s">
        <v>166</v>
      </c>
      <c r="M1359" t="s">
        <v>1592</v>
      </c>
      <c r="N1359">
        <v>100</v>
      </c>
      <c r="P1359" t="s">
        <v>1592</v>
      </c>
      <c r="R1359" t="s">
        <v>2006</v>
      </c>
      <c r="T1359" t="s">
        <v>1128</v>
      </c>
      <c r="V1359" t="s">
        <v>1645</v>
      </c>
      <c r="W1359" t="s">
        <v>1645</v>
      </c>
      <c r="X1359" t="s">
        <v>1386</v>
      </c>
      <c r="Y1359" t="s">
        <v>1387</v>
      </c>
      <c r="Z1359" t="s">
        <v>1387</v>
      </c>
      <c r="AA1359" t="s">
        <v>16</v>
      </c>
      <c r="AD1359">
        <v>0</v>
      </c>
      <c r="AE1359">
        <v>0</v>
      </c>
    </row>
    <row r="1360" spans="1:31">
      <c r="A1360" t="s">
        <v>2007</v>
      </c>
      <c r="B1360" s="93">
        <v>44988</v>
      </c>
      <c r="C1360" s="93">
        <v>44988</v>
      </c>
      <c r="D1360">
        <v>-1281.24</v>
      </c>
      <c r="E1360">
        <v>-1281.24</v>
      </c>
      <c r="F1360" t="s">
        <v>52</v>
      </c>
      <c r="G1360">
        <v>1</v>
      </c>
      <c r="H1360">
        <v>-1281.24</v>
      </c>
      <c r="I1360">
        <v>-1281.24</v>
      </c>
      <c r="J1360">
        <v>1</v>
      </c>
      <c r="L1360" t="s">
        <v>166</v>
      </c>
      <c r="M1360" t="s">
        <v>1592</v>
      </c>
      <c r="N1360">
        <v>100</v>
      </c>
      <c r="P1360" t="s">
        <v>1592</v>
      </c>
      <c r="R1360" t="s">
        <v>2008</v>
      </c>
      <c r="T1360" t="s">
        <v>1128</v>
      </c>
      <c r="V1360" t="s">
        <v>1645</v>
      </c>
      <c r="W1360" t="s">
        <v>1645</v>
      </c>
      <c r="X1360" t="s">
        <v>1386</v>
      </c>
      <c r="Y1360" t="s">
        <v>1387</v>
      </c>
      <c r="Z1360" t="s">
        <v>1387</v>
      </c>
      <c r="AA1360" t="s">
        <v>16</v>
      </c>
      <c r="AD1360">
        <v>0</v>
      </c>
      <c r="AE1360">
        <v>0</v>
      </c>
    </row>
    <row r="1361" spans="1:31">
      <c r="A1361" t="s">
        <v>2009</v>
      </c>
      <c r="B1361" s="93">
        <v>44988</v>
      </c>
      <c r="C1361" s="93">
        <v>44988</v>
      </c>
      <c r="D1361">
        <v>-10000</v>
      </c>
      <c r="E1361">
        <v>-10000</v>
      </c>
      <c r="F1361" t="s">
        <v>52</v>
      </c>
      <c r="G1361">
        <v>1</v>
      </c>
      <c r="H1361">
        <v>-10000</v>
      </c>
      <c r="I1361">
        <v>-10000</v>
      </c>
      <c r="J1361">
        <v>1</v>
      </c>
      <c r="L1361" t="s">
        <v>166</v>
      </c>
      <c r="M1361" t="s">
        <v>238</v>
      </c>
      <c r="N1361">
        <v>100</v>
      </c>
      <c r="O1361" t="s">
        <v>186</v>
      </c>
      <c r="P1361" t="s">
        <v>238</v>
      </c>
      <c r="R1361" t="s">
        <v>2010</v>
      </c>
      <c r="T1361" t="s">
        <v>1128</v>
      </c>
      <c r="V1361" t="s">
        <v>197</v>
      </c>
      <c r="W1361" t="s">
        <v>198</v>
      </c>
      <c r="X1361" t="s">
        <v>199</v>
      </c>
      <c r="Y1361" t="s">
        <v>199</v>
      </c>
      <c r="Z1361" t="s">
        <v>199</v>
      </c>
      <c r="AA1361" t="s">
        <v>28</v>
      </c>
      <c r="AD1361">
        <v>0</v>
      </c>
      <c r="AE1361">
        <v>0</v>
      </c>
    </row>
    <row r="1362" spans="1:31">
      <c r="A1362" t="s">
        <v>2011</v>
      </c>
      <c r="B1362" s="93">
        <v>44988</v>
      </c>
      <c r="C1362" s="93">
        <v>44988</v>
      </c>
      <c r="D1362">
        <v>-15161.29</v>
      </c>
      <c r="E1362">
        <v>-15161.29</v>
      </c>
      <c r="F1362" t="s">
        <v>52</v>
      </c>
      <c r="G1362">
        <v>1</v>
      </c>
      <c r="H1362">
        <v>-15161.29</v>
      </c>
      <c r="I1362">
        <v>-15161.29</v>
      </c>
      <c r="J1362">
        <v>1</v>
      </c>
      <c r="L1362" t="s">
        <v>166</v>
      </c>
      <c r="M1362" t="s">
        <v>1442</v>
      </c>
      <c r="N1362">
        <v>100</v>
      </c>
      <c r="O1362" t="s">
        <v>16</v>
      </c>
      <c r="P1362" t="s">
        <v>1442</v>
      </c>
      <c r="R1362" t="s">
        <v>2012</v>
      </c>
      <c r="T1362" t="s">
        <v>1128</v>
      </c>
      <c r="V1362" t="s">
        <v>197</v>
      </c>
      <c r="W1362" t="s">
        <v>198</v>
      </c>
      <c r="X1362" t="s">
        <v>199</v>
      </c>
      <c r="Y1362" t="s">
        <v>199</v>
      </c>
      <c r="Z1362" t="s">
        <v>199</v>
      </c>
      <c r="AA1362" t="s">
        <v>28</v>
      </c>
      <c r="AD1362">
        <v>0</v>
      </c>
      <c r="AE1362">
        <v>0</v>
      </c>
    </row>
    <row r="1363" spans="1:31">
      <c r="A1363" t="s">
        <v>2013</v>
      </c>
      <c r="B1363" s="93">
        <v>44988</v>
      </c>
      <c r="C1363" s="93">
        <v>44988</v>
      </c>
      <c r="D1363">
        <v>-6176.73</v>
      </c>
      <c r="E1363">
        <v>-6176.73</v>
      </c>
      <c r="F1363" t="s">
        <v>52</v>
      </c>
      <c r="G1363">
        <v>1</v>
      </c>
      <c r="H1363">
        <v>-6176.73</v>
      </c>
      <c r="I1363">
        <v>-6176.73</v>
      </c>
      <c r="J1363">
        <v>1</v>
      </c>
      <c r="L1363" t="s">
        <v>166</v>
      </c>
      <c r="M1363" t="s">
        <v>250</v>
      </c>
      <c r="N1363">
        <v>100</v>
      </c>
      <c r="O1363" t="s">
        <v>204</v>
      </c>
      <c r="P1363" t="s">
        <v>250</v>
      </c>
      <c r="R1363" t="s">
        <v>2014</v>
      </c>
      <c r="T1363" t="s">
        <v>1128</v>
      </c>
      <c r="V1363" t="s">
        <v>197</v>
      </c>
      <c r="W1363" t="s">
        <v>198</v>
      </c>
      <c r="X1363" t="s">
        <v>199</v>
      </c>
      <c r="Y1363" t="s">
        <v>199</v>
      </c>
      <c r="Z1363" t="s">
        <v>199</v>
      </c>
      <c r="AA1363" t="s">
        <v>28</v>
      </c>
      <c r="AD1363">
        <v>0</v>
      </c>
      <c r="AE1363">
        <v>0</v>
      </c>
    </row>
    <row r="1364" spans="1:31">
      <c r="A1364" t="s">
        <v>2015</v>
      </c>
      <c r="B1364" s="93">
        <v>44988</v>
      </c>
      <c r="C1364" s="93">
        <v>44988</v>
      </c>
      <c r="D1364">
        <v>-9000</v>
      </c>
      <c r="E1364">
        <v>-9000</v>
      </c>
      <c r="F1364" t="s">
        <v>52</v>
      </c>
      <c r="G1364">
        <v>1</v>
      </c>
      <c r="H1364">
        <v>-9000</v>
      </c>
      <c r="I1364">
        <v>-9000</v>
      </c>
      <c r="J1364">
        <v>1</v>
      </c>
      <c r="L1364" t="s">
        <v>166</v>
      </c>
      <c r="M1364" t="s">
        <v>240</v>
      </c>
      <c r="N1364">
        <v>100</v>
      </c>
      <c r="O1364" t="s">
        <v>24</v>
      </c>
      <c r="P1364" t="s">
        <v>240</v>
      </c>
      <c r="R1364" t="s">
        <v>2016</v>
      </c>
      <c r="T1364" t="s">
        <v>1128</v>
      </c>
      <c r="V1364" t="s">
        <v>197</v>
      </c>
      <c r="W1364" t="s">
        <v>198</v>
      </c>
      <c r="X1364" t="s">
        <v>199</v>
      </c>
      <c r="Y1364" t="s">
        <v>199</v>
      </c>
      <c r="Z1364" t="s">
        <v>199</v>
      </c>
      <c r="AA1364" t="s">
        <v>28</v>
      </c>
      <c r="AD1364">
        <v>0</v>
      </c>
      <c r="AE1364">
        <v>0</v>
      </c>
    </row>
    <row r="1365" spans="1:31">
      <c r="A1365" t="s">
        <v>2017</v>
      </c>
      <c r="B1365" s="93">
        <v>44988</v>
      </c>
      <c r="C1365" s="93">
        <v>44988</v>
      </c>
      <c r="D1365">
        <v>-4500</v>
      </c>
      <c r="E1365">
        <v>-4500</v>
      </c>
      <c r="F1365" t="s">
        <v>52</v>
      </c>
      <c r="G1365">
        <v>1</v>
      </c>
      <c r="H1365">
        <v>-4500</v>
      </c>
      <c r="I1365">
        <v>-4500</v>
      </c>
      <c r="J1365">
        <v>1</v>
      </c>
      <c r="L1365" t="s">
        <v>166</v>
      </c>
      <c r="M1365" t="s">
        <v>1453</v>
      </c>
      <c r="N1365">
        <v>100</v>
      </c>
      <c r="O1365" t="s">
        <v>186</v>
      </c>
      <c r="P1365" t="s">
        <v>1453</v>
      </c>
      <c r="R1365" t="s">
        <v>2018</v>
      </c>
      <c r="T1365" t="s">
        <v>1128</v>
      </c>
      <c r="V1365" t="s">
        <v>197</v>
      </c>
      <c r="W1365" t="s">
        <v>198</v>
      </c>
      <c r="X1365" t="s">
        <v>199</v>
      </c>
      <c r="Y1365" t="s">
        <v>199</v>
      </c>
      <c r="Z1365" t="s">
        <v>199</v>
      </c>
      <c r="AA1365" t="s">
        <v>28</v>
      </c>
      <c r="AD1365">
        <v>0</v>
      </c>
      <c r="AE1365">
        <v>0</v>
      </c>
    </row>
    <row r="1366" spans="1:31">
      <c r="A1366" t="s">
        <v>2019</v>
      </c>
      <c r="B1366" s="93">
        <v>44988</v>
      </c>
      <c r="C1366" s="93">
        <v>44988</v>
      </c>
      <c r="D1366">
        <v>-11500</v>
      </c>
      <c r="E1366">
        <v>-11500</v>
      </c>
      <c r="F1366" t="s">
        <v>52</v>
      </c>
      <c r="G1366">
        <v>1</v>
      </c>
      <c r="H1366">
        <v>-11500</v>
      </c>
      <c r="I1366">
        <v>-11500</v>
      </c>
      <c r="J1366">
        <v>1</v>
      </c>
      <c r="L1366" t="s">
        <v>166</v>
      </c>
      <c r="M1366" t="s">
        <v>1239</v>
      </c>
      <c r="N1366">
        <v>100</v>
      </c>
      <c r="O1366" t="s">
        <v>171</v>
      </c>
      <c r="P1366" t="s">
        <v>1239</v>
      </c>
      <c r="R1366" t="s">
        <v>2020</v>
      </c>
      <c r="T1366" t="s">
        <v>1128</v>
      </c>
      <c r="V1366" t="s">
        <v>197</v>
      </c>
      <c r="W1366" t="s">
        <v>198</v>
      </c>
      <c r="X1366" t="s">
        <v>199</v>
      </c>
      <c r="Y1366" t="s">
        <v>199</v>
      </c>
      <c r="Z1366" t="s">
        <v>199</v>
      </c>
      <c r="AA1366" t="s">
        <v>28</v>
      </c>
      <c r="AD1366">
        <v>0</v>
      </c>
      <c r="AE1366">
        <v>0</v>
      </c>
    </row>
    <row r="1367" spans="1:31">
      <c r="A1367" t="s">
        <v>2021</v>
      </c>
      <c r="B1367" s="93">
        <v>44988</v>
      </c>
      <c r="C1367" s="93">
        <v>44988</v>
      </c>
      <c r="D1367">
        <v>-4000</v>
      </c>
      <c r="E1367">
        <v>-4000</v>
      </c>
      <c r="F1367" t="s">
        <v>52</v>
      </c>
      <c r="G1367">
        <v>1</v>
      </c>
      <c r="H1367">
        <v>-4000</v>
      </c>
      <c r="I1367">
        <v>-4000</v>
      </c>
      <c r="J1367">
        <v>1</v>
      </c>
      <c r="L1367" t="s">
        <v>166</v>
      </c>
      <c r="M1367" t="s">
        <v>265</v>
      </c>
      <c r="N1367">
        <v>100</v>
      </c>
      <c r="P1367" t="s">
        <v>265</v>
      </c>
      <c r="R1367" t="s">
        <v>2022</v>
      </c>
      <c r="T1367" t="s">
        <v>1128</v>
      </c>
      <c r="V1367" t="s">
        <v>266</v>
      </c>
      <c r="W1367" t="s">
        <v>267</v>
      </c>
      <c r="X1367" t="s">
        <v>24</v>
      </c>
      <c r="Y1367" t="s">
        <v>268</v>
      </c>
      <c r="Z1367" t="s">
        <v>268</v>
      </c>
      <c r="AA1367" t="s">
        <v>24</v>
      </c>
      <c r="AD1367">
        <v>0</v>
      </c>
      <c r="AE1367">
        <v>0</v>
      </c>
    </row>
    <row r="1368" spans="1:31">
      <c r="A1368" t="s">
        <v>2023</v>
      </c>
      <c r="B1368" s="93">
        <v>44988</v>
      </c>
      <c r="C1368" s="93">
        <v>44988</v>
      </c>
      <c r="D1368">
        <v>-7507.49</v>
      </c>
      <c r="E1368">
        <v>-7507.49</v>
      </c>
      <c r="F1368" t="s">
        <v>52</v>
      </c>
      <c r="G1368">
        <v>1</v>
      </c>
      <c r="H1368">
        <v>-7507.49</v>
      </c>
      <c r="I1368">
        <v>-7507.49</v>
      </c>
      <c r="J1368">
        <v>1</v>
      </c>
      <c r="L1368" t="s">
        <v>166</v>
      </c>
      <c r="M1368" t="s">
        <v>225</v>
      </c>
      <c r="N1368">
        <v>100</v>
      </c>
      <c r="O1368" t="s">
        <v>167</v>
      </c>
      <c r="P1368" t="s">
        <v>225</v>
      </c>
      <c r="R1368" t="s">
        <v>2024</v>
      </c>
      <c r="T1368" t="s">
        <v>1128</v>
      </c>
      <c r="V1368" t="s">
        <v>260</v>
      </c>
      <c r="W1368" t="s">
        <v>198</v>
      </c>
      <c r="X1368" t="s">
        <v>199</v>
      </c>
      <c r="Y1368" t="s">
        <v>199</v>
      </c>
      <c r="Z1368" t="s">
        <v>199</v>
      </c>
      <c r="AA1368" t="s">
        <v>28</v>
      </c>
      <c r="AD1368">
        <v>0</v>
      </c>
      <c r="AE1368">
        <v>0</v>
      </c>
    </row>
    <row r="1369" spans="1:31">
      <c r="A1369" t="s">
        <v>2025</v>
      </c>
      <c r="B1369" s="93">
        <v>44988</v>
      </c>
      <c r="C1369" s="93">
        <v>44988</v>
      </c>
      <c r="D1369">
        <v>-223.72</v>
      </c>
      <c r="E1369">
        <v>-223.72</v>
      </c>
      <c r="F1369" t="s">
        <v>52</v>
      </c>
      <c r="G1369">
        <v>1</v>
      </c>
      <c r="H1369">
        <v>-223.72</v>
      </c>
      <c r="I1369">
        <v>-223.72</v>
      </c>
      <c r="J1369">
        <v>1</v>
      </c>
      <c r="L1369" t="s">
        <v>166</v>
      </c>
      <c r="M1369" t="s">
        <v>1361</v>
      </c>
      <c r="N1369">
        <v>100</v>
      </c>
      <c r="P1369" t="s">
        <v>1361</v>
      </c>
      <c r="R1369" t="s">
        <v>2026</v>
      </c>
      <c r="T1369" t="s">
        <v>58</v>
      </c>
      <c r="V1369" t="s">
        <v>1498</v>
      </c>
      <c r="W1369" t="s">
        <v>31</v>
      </c>
      <c r="X1369" t="s">
        <v>168</v>
      </c>
      <c r="Y1369" t="s">
        <v>168</v>
      </c>
      <c r="Z1369" t="s">
        <v>168</v>
      </c>
      <c r="AA1369" t="s">
        <v>31</v>
      </c>
      <c r="AD1369">
        <v>0</v>
      </c>
      <c r="AE1369">
        <v>0</v>
      </c>
    </row>
    <row r="1370" spans="1:31">
      <c r="A1370" t="s">
        <v>2027</v>
      </c>
      <c r="B1370" s="93">
        <v>44988</v>
      </c>
      <c r="C1370" s="93">
        <v>44988</v>
      </c>
      <c r="D1370">
        <v>-30</v>
      </c>
      <c r="E1370">
        <v>-30</v>
      </c>
      <c r="F1370" t="s">
        <v>52</v>
      </c>
      <c r="G1370">
        <v>1</v>
      </c>
      <c r="H1370">
        <v>-30</v>
      </c>
      <c r="I1370">
        <v>-30</v>
      </c>
      <c r="J1370">
        <v>1</v>
      </c>
      <c r="L1370" t="s">
        <v>166</v>
      </c>
      <c r="M1370" t="s">
        <v>166</v>
      </c>
      <c r="N1370">
        <v>100</v>
      </c>
      <c r="O1370" t="s">
        <v>215</v>
      </c>
      <c r="P1370" t="s">
        <v>166</v>
      </c>
      <c r="R1370" t="s">
        <v>2028</v>
      </c>
      <c r="T1370" t="s">
        <v>58</v>
      </c>
      <c r="V1370" t="s">
        <v>1353</v>
      </c>
      <c r="W1370" t="s">
        <v>1353</v>
      </c>
      <c r="X1370" t="s">
        <v>179</v>
      </c>
      <c r="Y1370" t="s">
        <v>180</v>
      </c>
      <c r="Z1370" t="s">
        <v>180</v>
      </c>
      <c r="AA1370" t="s">
        <v>25</v>
      </c>
      <c r="AD1370">
        <v>0</v>
      </c>
      <c r="AE1370">
        <v>0</v>
      </c>
    </row>
    <row r="1371" spans="1:31">
      <c r="A1371" t="s">
        <v>2029</v>
      </c>
      <c r="B1371" s="93">
        <v>44988</v>
      </c>
      <c r="C1371" s="93">
        <v>44988</v>
      </c>
      <c r="D1371">
        <v>-52.8</v>
      </c>
      <c r="E1371">
        <v>-52.8</v>
      </c>
      <c r="F1371" t="s">
        <v>52</v>
      </c>
      <c r="G1371">
        <v>1</v>
      </c>
      <c r="H1371">
        <v>-52.8</v>
      </c>
      <c r="I1371">
        <v>-52.8</v>
      </c>
      <c r="J1371">
        <v>1</v>
      </c>
      <c r="L1371" t="s">
        <v>166</v>
      </c>
      <c r="M1371" t="s">
        <v>192</v>
      </c>
      <c r="N1371">
        <v>100</v>
      </c>
      <c r="P1371" t="s">
        <v>192</v>
      </c>
      <c r="R1371" t="s">
        <v>193</v>
      </c>
      <c r="T1371" t="s">
        <v>59</v>
      </c>
      <c r="V1371" t="s">
        <v>194</v>
      </c>
      <c r="W1371" t="s">
        <v>31</v>
      </c>
      <c r="X1371" t="s">
        <v>168</v>
      </c>
      <c r="Y1371" t="s">
        <v>168</v>
      </c>
      <c r="Z1371" t="s">
        <v>168</v>
      </c>
      <c r="AA1371" t="s">
        <v>31</v>
      </c>
      <c r="AD1371">
        <v>0</v>
      </c>
      <c r="AE1371">
        <v>0</v>
      </c>
    </row>
    <row r="1372" spans="1:31">
      <c r="A1372" t="s">
        <v>2030</v>
      </c>
      <c r="B1372" s="93">
        <v>44988</v>
      </c>
      <c r="C1372" s="93">
        <v>44988</v>
      </c>
      <c r="D1372">
        <v>-7507.49</v>
      </c>
      <c r="E1372">
        <v>-7507.49</v>
      </c>
      <c r="F1372" t="s">
        <v>52</v>
      </c>
      <c r="G1372">
        <v>1</v>
      </c>
      <c r="H1372">
        <v>-7507.49</v>
      </c>
      <c r="I1372">
        <v>-7507.49</v>
      </c>
      <c r="J1372">
        <v>1</v>
      </c>
      <c r="L1372" t="s">
        <v>166</v>
      </c>
      <c r="M1372" t="s">
        <v>212</v>
      </c>
      <c r="N1372">
        <v>100</v>
      </c>
      <c r="O1372" t="s">
        <v>16</v>
      </c>
      <c r="P1372" t="s">
        <v>212</v>
      </c>
      <c r="R1372" t="s">
        <v>260</v>
      </c>
      <c r="T1372" t="s">
        <v>1128</v>
      </c>
      <c r="V1372" t="s">
        <v>260</v>
      </c>
      <c r="W1372" t="s">
        <v>198</v>
      </c>
      <c r="X1372" t="s">
        <v>199</v>
      </c>
      <c r="Y1372" t="s">
        <v>199</v>
      </c>
      <c r="Z1372" t="s">
        <v>199</v>
      </c>
      <c r="AA1372" t="s">
        <v>28</v>
      </c>
      <c r="AD1372">
        <v>0</v>
      </c>
      <c r="AE1372">
        <v>0</v>
      </c>
    </row>
    <row r="1373" spans="1:31">
      <c r="A1373" t="s">
        <v>2031</v>
      </c>
      <c r="B1373" s="93">
        <v>44988</v>
      </c>
      <c r="C1373" s="93">
        <v>44988</v>
      </c>
      <c r="D1373">
        <v>-7507.49</v>
      </c>
      <c r="E1373">
        <v>-7507.49</v>
      </c>
      <c r="F1373" t="s">
        <v>52</v>
      </c>
      <c r="G1373">
        <v>1</v>
      </c>
      <c r="H1373">
        <v>-7507.49</v>
      </c>
      <c r="I1373">
        <v>-7507.49</v>
      </c>
      <c r="J1373">
        <v>1</v>
      </c>
      <c r="L1373" t="s">
        <v>166</v>
      </c>
      <c r="M1373" t="s">
        <v>217</v>
      </c>
      <c r="N1373">
        <v>100</v>
      </c>
      <c r="O1373" t="s">
        <v>186</v>
      </c>
      <c r="P1373" t="s">
        <v>217</v>
      </c>
      <c r="R1373" t="s">
        <v>260</v>
      </c>
      <c r="T1373" t="s">
        <v>1128</v>
      </c>
      <c r="V1373" t="s">
        <v>260</v>
      </c>
      <c r="W1373" t="s">
        <v>198</v>
      </c>
      <c r="X1373" t="s">
        <v>199</v>
      </c>
      <c r="Y1373" t="s">
        <v>199</v>
      </c>
      <c r="Z1373" t="s">
        <v>199</v>
      </c>
      <c r="AA1373" t="s">
        <v>28</v>
      </c>
      <c r="AD1373">
        <v>0</v>
      </c>
      <c r="AE1373">
        <v>0</v>
      </c>
    </row>
    <row r="1374" spans="1:31">
      <c r="A1374" t="s">
        <v>2032</v>
      </c>
      <c r="B1374" s="93">
        <v>44988</v>
      </c>
      <c r="C1374" s="93">
        <v>44988</v>
      </c>
      <c r="D1374">
        <v>-6500</v>
      </c>
      <c r="E1374">
        <v>-6500</v>
      </c>
      <c r="F1374" t="s">
        <v>52</v>
      </c>
      <c r="G1374">
        <v>1</v>
      </c>
      <c r="H1374">
        <v>-6500</v>
      </c>
      <c r="I1374">
        <v>-6500</v>
      </c>
      <c r="J1374">
        <v>1</v>
      </c>
      <c r="L1374" t="s">
        <v>166</v>
      </c>
      <c r="M1374" t="s">
        <v>229</v>
      </c>
      <c r="N1374">
        <v>100</v>
      </c>
      <c r="O1374" t="s">
        <v>230</v>
      </c>
      <c r="P1374" t="s">
        <v>229</v>
      </c>
      <c r="R1374" t="s">
        <v>2033</v>
      </c>
      <c r="T1374" t="s">
        <v>1128</v>
      </c>
      <c r="V1374" t="s">
        <v>197</v>
      </c>
      <c r="W1374" t="s">
        <v>198</v>
      </c>
      <c r="X1374" t="s">
        <v>199</v>
      </c>
      <c r="Y1374" t="s">
        <v>199</v>
      </c>
      <c r="Z1374" t="s">
        <v>199</v>
      </c>
      <c r="AA1374" t="s">
        <v>28</v>
      </c>
      <c r="AD1374">
        <v>0</v>
      </c>
      <c r="AE1374">
        <v>0</v>
      </c>
    </row>
    <row r="1375" spans="1:31">
      <c r="A1375" t="s">
        <v>2034</v>
      </c>
      <c r="B1375" s="93">
        <v>44988</v>
      </c>
      <c r="C1375" s="93">
        <v>44988</v>
      </c>
      <c r="D1375">
        <v>-4500</v>
      </c>
      <c r="E1375">
        <v>-4500</v>
      </c>
      <c r="F1375" t="s">
        <v>52</v>
      </c>
      <c r="G1375">
        <v>1</v>
      </c>
      <c r="H1375">
        <v>-4500</v>
      </c>
      <c r="I1375">
        <v>-4500</v>
      </c>
      <c r="J1375">
        <v>1</v>
      </c>
      <c r="L1375" t="s">
        <v>166</v>
      </c>
      <c r="M1375" t="s">
        <v>232</v>
      </c>
      <c r="N1375">
        <v>100</v>
      </c>
      <c r="O1375" t="s">
        <v>186</v>
      </c>
      <c r="P1375" t="s">
        <v>232</v>
      </c>
      <c r="R1375" t="s">
        <v>2035</v>
      </c>
      <c r="T1375" t="s">
        <v>1128</v>
      </c>
      <c r="V1375" t="s">
        <v>197</v>
      </c>
      <c r="W1375" t="s">
        <v>198</v>
      </c>
      <c r="X1375" t="s">
        <v>199</v>
      </c>
      <c r="Y1375" t="s">
        <v>199</v>
      </c>
      <c r="Z1375" t="s">
        <v>199</v>
      </c>
      <c r="AA1375" t="s">
        <v>28</v>
      </c>
      <c r="AD1375">
        <v>0</v>
      </c>
      <c r="AE1375">
        <v>0</v>
      </c>
    </row>
    <row r="1376" spans="1:31">
      <c r="A1376" t="s">
        <v>2036</v>
      </c>
      <c r="B1376" s="93">
        <v>44988</v>
      </c>
      <c r="C1376" s="93">
        <v>44988</v>
      </c>
      <c r="D1376">
        <v>-9000</v>
      </c>
      <c r="E1376">
        <v>-9000</v>
      </c>
      <c r="F1376" t="s">
        <v>52</v>
      </c>
      <c r="G1376">
        <v>1</v>
      </c>
      <c r="H1376">
        <v>-9000</v>
      </c>
      <c r="I1376">
        <v>-9000</v>
      </c>
      <c r="J1376">
        <v>1</v>
      </c>
      <c r="L1376" t="s">
        <v>166</v>
      </c>
      <c r="M1376" t="s">
        <v>236</v>
      </c>
      <c r="N1376">
        <v>100</v>
      </c>
      <c r="O1376" t="s">
        <v>16</v>
      </c>
      <c r="P1376" t="s">
        <v>236</v>
      </c>
      <c r="R1376" t="s">
        <v>2037</v>
      </c>
      <c r="T1376" t="s">
        <v>1128</v>
      </c>
      <c r="V1376" t="s">
        <v>197</v>
      </c>
      <c r="W1376" t="s">
        <v>198</v>
      </c>
      <c r="X1376" t="s">
        <v>199</v>
      </c>
      <c r="Y1376" t="s">
        <v>199</v>
      </c>
      <c r="Z1376" t="s">
        <v>199</v>
      </c>
      <c r="AA1376" t="s">
        <v>28</v>
      </c>
      <c r="AD1376">
        <v>0</v>
      </c>
      <c r="AE1376">
        <v>0</v>
      </c>
    </row>
    <row r="1377" spans="1:31">
      <c r="A1377" t="s">
        <v>2038</v>
      </c>
      <c r="B1377" s="93">
        <v>44988</v>
      </c>
      <c r="C1377" s="93">
        <v>44988</v>
      </c>
      <c r="D1377">
        <v>-85</v>
      </c>
      <c r="E1377">
        <v>-85</v>
      </c>
      <c r="F1377" t="s">
        <v>52</v>
      </c>
      <c r="G1377">
        <v>1</v>
      </c>
      <c r="H1377">
        <v>-85</v>
      </c>
      <c r="I1377">
        <v>-85</v>
      </c>
      <c r="J1377">
        <v>1</v>
      </c>
      <c r="L1377" t="s">
        <v>166</v>
      </c>
      <c r="M1377" t="s">
        <v>1709</v>
      </c>
      <c r="N1377">
        <v>100</v>
      </c>
      <c r="P1377" t="s">
        <v>1709</v>
      </c>
      <c r="R1377" t="s">
        <v>1710</v>
      </c>
      <c r="T1377" t="s">
        <v>1128</v>
      </c>
      <c r="V1377" t="s">
        <v>1711</v>
      </c>
      <c r="W1377" t="s">
        <v>31</v>
      </c>
      <c r="X1377" t="s">
        <v>168</v>
      </c>
      <c r="Y1377" t="s">
        <v>168</v>
      </c>
      <c r="Z1377" t="s">
        <v>168</v>
      </c>
      <c r="AA1377" t="s">
        <v>31</v>
      </c>
      <c r="AD1377">
        <v>0</v>
      </c>
      <c r="AE1377">
        <v>0</v>
      </c>
    </row>
    <row r="1378" spans="1:31">
      <c r="A1378" t="s">
        <v>2039</v>
      </c>
      <c r="B1378" s="93">
        <v>44988</v>
      </c>
      <c r="C1378" s="93">
        <v>44988</v>
      </c>
      <c r="D1378">
        <v>-2500</v>
      </c>
      <c r="E1378">
        <v>-2500</v>
      </c>
      <c r="F1378" t="s">
        <v>52</v>
      </c>
      <c r="G1378">
        <v>1</v>
      </c>
      <c r="H1378">
        <v>-2500</v>
      </c>
      <c r="I1378">
        <v>-2500</v>
      </c>
      <c r="J1378">
        <v>1</v>
      </c>
      <c r="L1378" t="s">
        <v>166</v>
      </c>
      <c r="M1378" t="s">
        <v>234</v>
      </c>
      <c r="N1378">
        <v>100</v>
      </c>
      <c r="O1378" t="s">
        <v>24</v>
      </c>
      <c r="P1378" t="s">
        <v>234</v>
      </c>
      <c r="R1378" t="s">
        <v>1967</v>
      </c>
      <c r="T1378" t="s">
        <v>1128</v>
      </c>
      <c r="V1378" t="s">
        <v>197</v>
      </c>
      <c r="W1378" t="s">
        <v>198</v>
      </c>
      <c r="X1378" t="s">
        <v>199</v>
      </c>
      <c r="Y1378" t="s">
        <v>199</v>
      </c>
      <c r="Z1378" t="s">
        <v>199</v>
      </c>
      <c r="AA1378" t="s">
        <v>28</v>
      </c>
      <c r="AD1378">
        <v>0</v>
      </c>
      <c r="AE1378">
        <v>0</v>
      </c>
    </row>
    <row r="1379" spans="1:31">
      <c r="A1379" t="s">
        <v>2040</v>
      </c>
      <c r="B1379" s="93">
        <v>44988</v>
      </c>
      <c r="C1379" s="93">
        <v>44988</v>
      </c>
      <c r="D1379">
        <v>-230.06</v>
      </c>
      <c r="E1379">
        <v>-230.06</v>
      </c>
      <c r="F1379" t="s">
        <v>52</v>
      </c>
      <c r="G1379">
        <v>1</v>
      </c>
      <c r="H1379">
        <v>-230.06</v>
      </c>
      <c r="I1379">
        <v>-230.06</v>
      </c>
      <c r="J1379">
        <v>1</v>
      </c>
      <c r="L1379" t="s">
        <v>166</v>
      </c>
      <c r="M1379" t="s">
        <v>384</v>
      </c>
      <c r="N1379">
        <v>100</v>
      </c>
      <c r="P1379" t="s">
        <v>384</v>
      </c>
      <c r="R1379" t="s">
        <v>385</v>
      </c>
      <c r="T1379" t="s">
        <v>1128</v>
      </c>
      <c r="V1379" t="s">
        <v>386</v>
      </c>
      <c r="W1379" t="s">
        <v>178</v>
      </c>
      <c r="X1379" t="s">
        <v>179</v>
      </c>
      <c r="Y1379" t="s">
        <v>180</v>
      </c>
      <c r="Z1379" t="s">
        <v>180</v>
      </c>
      <c r="AA1379" t="s">
        <v>20</v>
      </c>
      <c r="AD1379">
        <v>0</v>
      </c>
      <c r="AE1379">
        <v>0</v>
      </c>
    </row>
    <row r="1380" spans="1:31">
      <c r="A1380" t="s">
        <v>2041</v>
      </c>
      <c r="B1380" s="93">
        <v>44988</v>
      </c>
      <c r="C1380" s="93">
        <v>44988</v>
      </c>
      <c r="D1380">
        <v>-38.49</v>
      </c>
      <c r="E1380">
        <v>-38.49</v>
      </c>
      <c r="F1380" t="s">
        <v>52</v>
      </c>
      <c r="G1380">
        <v>1</v>
      </c>
      <c r="H1380">
        <v>-38.49</v>
      </c>
      <c r="I1380">
        <v>-38.49</v>
      </c>
      <c r="J1380">
        <v>1</v>
      </c>
      <c r="L1380" t="s">
        <v>166</v>
      </c>
      <c r="M1380" t="s">
        <v>1662</v>
      </c>
      <c r="N1380">
        <v>100</v>
      </c>
      <c r="P1380" t="s">
        <v>1662</v>
      </c>
      <c r="R1380" t="s">
        <v>2042</v>
      </c>
      <c r="T1380" t="s">
        <v>58</v>
      </c>
      <c r="V1380" t="s">
        <v>1353</v>
      </c>
      <c r="W1380" t="s">
        <v>1353</v>
      </c>
      <c r="X1380" t="s">
        <v>179</v>
      </c>
      <c r="Y1380" t="s">
        <v>180</v>
      </c>
      <c r="Z1380" t="s">
        <v>180</v>
      </c>
      <c r="AA1380" t="s">
        <v>25</v>
      </c>
      <c r="AD1380">
        <v>0</v>
      </c>
      <c r="AE1380">
        <v>0</v>
      </c>
    </row>
    <row r="1381" spans="1:31">
      <c r="A1381" t="s">
        <v>2043</v>
      </c>
      <c r="B1381" s="93">
        <v>44988</v>
      </c>
      <c r="C1381" s="93">
        <v>44988</v>
      </c>
      <c r="D1381">
        <v>31316.18</v>
      </c>
      <c r="E1381">
        <v>31316.18</v>
      </c>
      <c r="F1381" t="s">
        <v>52</v>
      </c>
      <c r="G1381">
        <v>1</v>
      </c>
      <c r="H1381">
        <v>31316.18</v>
      </c>
      <c r="I1381">
        <v>31316.18</v>
      </c>
      <c r="J1381">
        <v>1</v>
      </c>
      <c r="L1381" t="s">
        <v>166</v>
      </c>
      <c r="M1381" t="s">
        <v>1128</v>
      </c>
      <c r="N1381">
        <v>100</v>
      </c>
      <c r="P1381" t="s">
        <v>166</v>
      </c>
      <c r="R1381" t="s">
        <v>1346</v>
      </c>
      <c r="T1381" t="s">
        <v>1128</v>
      </c>
      <c r="V1381" t="s">
        <v>1347</v>
      </c>
      <c r="W1381" t="s">
        <v>1347</v>
      </c>
      <c r="X1381" t="s">
        <v>277</v>
      </c>
      <c r="Y1381" t="s">
        <v>180</v>
      </c>
      <c r="Z1381" t="s">
        <v>180</v>
      </c>
      <c r="AA1381" t="s">
        <v>25</v>
      </c>
      <c r="AD1381">
        <v>0</v>
      </c>
      <c r="AE1381">
        <v>0</v>
      </c>
    </row>
    <row r="1382" spans="1:31">
      <c r="A1382" t="s">
        <v>2044</v>
      </c>
      <c r="B1382" s="93">
        <v>44988</v>
      </c>
      <c r="C1382" s="93">
        <v>44988</v>
      </c>
      <c r="D1382">
        <v>-31316.18</v>
      </c>
      <c r="E1382">
        <v>-31316.18</v>
      </c>
      <c r="F1382" t="s">
        <v>52</v>
      </c>
      <c r="G1382">
        <v>1</v>
      </c>
      <c r="H1382">
        <v>-31316.18</v>
      </c>
      <c r="I1382">
        <v>-31316.18</v>
      </c>
      <c r="J1382">
        <v>1</v>
      </c>
      <c r="L1382" t="s">
        <v>166</v>
      </c>
      <c r="M1382" t="s">
        <v>166</v>
      </c>
      <c r="N1382">
        <v>100</v>
      </c>
      <c r="O1382" t="s">
        <v>215</v>
      </c>
      <c r="P1382" t="s">
        <v>166</v>
      </c>
      <c r="R1382" t="s">
        <v>1346</v>
      </c>
      <c r="T1382" t="s">
        <v>1400</v>
      </c>
      <c r="V1382" t="s">
        <v>1347</v>
      </c>
      <c r="W1382" t="s">
        <v>1347</v>
      </c>
      <c r="X1382" t="s">
        <v>277</v>
      </c>
      <c r="Y1382" t="s">
        <v>180</v>
      </c>
      <c r="Z1382" t="s">
        <v>180</v>
      </c>
      <c r="AA1382" t="s">
        <v>25</v>
      </c>
      <c r="AD1382">
        <v>0</v>
      </c>
      <c r="AE1382">
        <v>0</v>
      </c>
    </row>
    <row r="1383" spans="1:31">
      <c r="A1383" t="s">
        <v>2045</v>
      </c>
      <c r="B1383" s="93">
        <v>44987</v>
      </c>
      <c r="C1383" s="93">
        <v>44987</v>
      </c>
      <c r="D1383">
        <v>1971.09</v>
      </c>
      <c r="E1383">
        <v>1971.09</v>
      </c>
      <c r="F1383" t="s">
        <v>52</v>
      </c>
      <c r="G1383">
        <v>1</v>
      </c>
      <c r="H1383">
        <v>1971.09</v>
      </c>
      <c r="I1383">
        <v>1971.09</v>
      </c>
      <c r="J1383">
        <v>1</v>
      </c>
      <c r="L1383" t="s">
        <v>166</v>
      </c>
      <c r="M1383" t="s">
        <v>1128</v>
      </c>
      <c r="N1383">
        <v>100</v>
      </c>
      <c r="O1383" t="s">
        <v>175</v>
      </c>
      <c r="P1383" t="s">
        <v>166</v>
      </c>
      <c r="R1383" t="s">
        <v>1334</v>
      </c>
      <c r="T1383" t="s">
        <v>1128</v>
      </c>
      <c r="U1383" t="s">
        <v>111</v>
      </c>
      <c r="V1383" t="s">
        <v>1335</v>
      </c>
      <c r="W1383" t="s">
        <v>1336</v>
      </c>
      <c r="X1383" t="s">
        <v>1337</v>
      </c>
      <c r="Y1383" t="s">
        <v>1338</v>
      </c>
      <c r="Z1383" t="s">
        <v>1338</v>
      </c>
      <c r="AA1383" t="s">
        <v>18</v>
      </c>
      <c r="AD1383">
        <v>0</v>
      </c>
      <c r="AE1383">
        <v>0</v>
      </c>
    </row>
    <row r="1384" spans="1:31">
      <c r="A1384" t="s">
        <v>2046</v>
      </c>
      <c r="B1384" s="93">
        <v>44987</v>
      </c>
      <c r="C1384" s="93">
        <v>44987</v>
      </c>
      <c r="D1384">
        <v>-223.92</v>
      </c>
      <c r="E1384">
        <v>-223.92</v>
      </c>
      <c r="F1384" t="s">
        <v>52</v>
      </c>
      <c r="G1384">
        <v>1</v>
      </c>
      <c r="H1384">
        <v>-223.92</v>
      </c>
      <c r="I1384">
        <v>-223.92</v>
      </c>
      <c r="J1384">
        <v>1</v>
      </c>
      <c r="L1384" t="s">
        <v>166</v>
      </c>
      <c r="M1384" t="s">
        <v>1833</v>
      </c>
      <c r="N1384">
        <v>100</v>
      </c>
      <c r="P1384" t="s">
        <v>1833</v>
      </c>
      <c r="R1384" t="s">
        <v>1834</v>
      </c>
      <c r="T1384" t="s">
        <v>59</v>
      </c>
      <c r="V1384" t="s">
        <v>1834</v>
      </c>
      <c r="W1384" t="s">
        <v>31</v>
      </c>
      <c r="X1384" t="s">
        <v>168</v>
      </c>
      <c r="Y1384" t="s">
        <v>168</v>
      </c>
      <c r="Z1384" t="s">
        <v>168</v>
      </c>
      <c r="AA1384" t="s">
        <v>31</v>
      </c>
      <c r="AD1384">
        <v>0</v>
      </c>
      <c r="AE1384">
        <v>0</v>
      </c>
    </row>
    <row r="1385" spans="1:31">
      <c r="A1385" t="s">
        <v>2047</v>
      </c>
      <c r="B1385" s="93">
        <v>44987</v>
      </c>
      <c r="C1385" s="93">
        <v>44987</v>
      </c>
      <c r="D1385">
        <v>-71000</v>
      </c>
      <c r="E1385">
        <v>-71000</v>
      </c>
      <c r="F1385" t="s">
        <v>52</v>
      </c>
      <c r="G1385">
        <v>1</v>
      </c>
      <c r="H1385">
        <v>-71000</v>
      </c>
      <c r="I1385">
        <v>-71000</v>
      </c>
      <c r="J1385">
        <v>1</v>
      </c>
      <c r="L1385" t="s">
        <v>166</v>
      </c>
      <c r="M1385" t="s">
        <v>166</v>
      </c>
      <c r="N1385">
        <v>100</v>
      </c>
      <c r="O1385" t="s">
        <v>215</v>
      </c>
      <c r="P1385" t="s">
        <v>166</v>
      </c>
      <c r="R1385" t="s">
        <v>1976</v>
      </c>
      <c r="T1385" t="s">
        <v>62</v>
      </c>
      <c r="V1385" t="s">
        <v>1461</v>
      </c>
      <c r="W1385" t="s">
        <v>1461</v>
      </c>
      <c r="X1385" t="s">
        <v>1377</v>
      </c>
      <c r="Y1385" t="s">
        <v>1377</v>
      </c>
      <c r="Z1385" t="s">
        <v>1377</v>
      </c>
      <c r="AA1385" t="s">
        <v>29</v>
      </c>
      <c r="AD1385">
        <v>0</v>
      </c>
      <c r="AE1385">
        <v>0</v>
      </c>
    </row>
    <row r="1386" spans="1:31">
      <c r="A1386" t="s">
        <v>2048</v>
      </c>
      <c r="B1386" s="93">
        <v>44987</v>
      </c>
      <c r="C1386" s="93">
        <v>44987</v>
      </c>
      <c r="D1386">
        <v>-1000</v>
      </c>
      <c r="E1386">
        <v>-1000</v>
      </c>
      <c r="F1386" t="s">
        <v>52</v>
      </c>
      <c r="G1386">
        <v>1</v>
      </c>
      <c r="H1386">
        <v>-1000</v>
      </c>
      <c r="I1386">
        <v>-1000</v>
      </c>
      <c r="J1386">
        <v>1</v>
      </c>
      <c r="L1386" t="s">
        <v>166</v>
      </c>
      <c r="M1386" t="s">
        <v>166</v>
      </c>
      <c r="N1386">
        <v>100</v>
      </c>
      <c r="O1386" t="s">
        <v>215</v>
      </c>
      <c r="P1386" t="s">
        <v>166</v>
      </c>
      <c r="R1386" t="s">
        <v>1976</v>
      </c>
      <c r="T1386" t="s">
        <v>62</v>
      </c>
      <c r="V1386" t="s">
        <v>1461</v>
      </c>
      <c r="W1386" t="s">
        <v>1461</v>
      </c>
      <c r="X1386" t="s">
        <v>1377</v>
      </c>
      <c r="Y1386" t="s">
        <v>1377</v>
      </c>
      <c r="Z1386" t="s">
        <v>1377</v>
      </c>
      <c r="AA1386" t="s">
        <v>29</v>
      </c>
      <c r="AD1386">
        <v>0</v>
      </c>
      <c r="AE1386">
        <v>0</v>
      </c>
    </row>
    <row r="1387" spans="1:31">
      <c r="A1387" t="s">
        <v>2049</v>
      </c>
      <c r="B1387" s="93">
        <v>44987</v>
      </c>
      <c r="C1387" s="93">
        <v>44987</v>
      </c>
      <c r="D1387">
        <v>-3000</v>
      </c>
      <c r="E1387">
        <v>-3000</v>
      </c>
      <c r="F1387" t="s">
        <v>52</v>
      </c>
      <c r="G1387">
        <v>1</v>
      </c>
      <c r="H1387">
        <v>-3000</v>
      </c>
      <c r="I1387">
        <v>-3000</v>
      </c>
      <c r="J1387">
        <v>1</v>
      </c>
      <c r="L1387" t="s">
        <v>166</v>
      </c>
      <c r="M1387" t="s">
        <v>345</v>
      </c>
      <c r="N1387">
        <v>100</v>
      </c>
      <c r="P1387" t="s">
        <v>345</v>
      </c>
      <c r="R1387" t="s">
        <v>2050</v>
      </c>
      <c r="T1387" t="s">
        <v>1128</v>
      </c>
      <c r="V1387" t="s">
        <v>1299</v>
      </c>
      <c r="W1387" t="s">
        <v>348</v>
      </c>
      <c r="X1387" t="s">
        <v>349</v>
      </c>
      <c r="Y1387" t="s">
        <v>349</v>
      </c>
      <c r="Z1387" t="s">
        <v>349</v>
      </c>
      <c r="AA1387" t="s">
        <v>21</v>
      </c>
      <c r="AD1387">
        <v>0</v>
      </c>
      <c r="AE1387">
        <v>0</v>
      </c>
    </row>
    <row r="1388" spans="1:31">
      <c r="A1388" t="s">
        <v>2051</v>
      </c>
      <c r="B1388" s="93">
        <v>44987</v>
      </c>
      <c r="C1388" s="93">
        <v>44987</v>
      </c>
      <c r="D1388">
        <v>-1401.95</v>
      </c>
      <c r="E1388">
        <v>-1401.95</v>
      </c>
      <c r="F1388" t="s">
        <v>52</v>
      </c>
      <c r="G1388">
        <v>1</v>
      </c>
      <c r="H1388">
        <v>-1401.95</v>
      </c>
      <c r="I1388">
        <v>-1401.95</v>
      </c>
      <c r="J1388">
        <v>1</v>
      </c>
      <c r="L1388" t="s">
        <v>166</v>
      </c>
      <c r="M1388" t="s">
        <v>166</v>
      </c>
      <c r="N1388">
        <v>100</v>
      </c>
      <c r="O1388" t="s">
        <v>175</v>
      </c>
      <c r="P1388" t="s">
        <v>166</v>
      </c>
      <c r="R1388" t="s">
        <v>2052</v>
      </c>
      <c r="T1388" t="s">
        <v>1128</v>
      </c>
      <c r="V1388" t="s">
        <v>260</v>
      </c>
      <c r="W1388" t="s">
        <v>198</v>
      </c>
      <c r="X1388" t="s">
        <v>199</v>
      </c>
      <c r="Y1388" t="s">
        <v>199</v>
      </c>
      <c r="Z1388" t="s">
        <v>199</v>
      </c>
      <c r="AA1388" t="s">
        <v>28</v>
      </c>
      <c r="AD1388">
        <v>0</v>
      </c>
      <c r="AE1388">
        <v>0</v>
      </c>
    </row>
    <row r="1389" spans="1:31">
      <c r="A1389" t="s">
        <v>2053</v>
      </c>
      <c r="B1389" s="93">
        <v>44987</v>
      </c>
      <c r="C1389" s="93">
        <v>44987</v>
      </c>
      <c r="D1389">
        <v>72000</v>
      </c>
      <c r="E1389">
        <v>72000</v>
      </c>
      <c r="F1389" t="s">
        <v>52</v>
      </c>
      <c r="G1389">
        <v>1</v>
      </c>
      <c r="H1389">
        <v>72000</v>
      </c>
      <c r="I1389">
        <v>72000</v>
      </c>
      <c r="J1389">
        <v>1</v>
      </c>
      <c r="L1389" t="s">
        <v>166</v>
      </c>
      <c r="M1389" t="s">
        <v>62</v>
      </c>
      <c r="N1389">
        <v>100</v>
      </c>
      <c r="P1389" t="s">
        <v>166</v>
      </c>
      <c r="R1389" t="s">
        <v>1346</v>
      </c>
      <c r="T1389" t="s">
        <v>62</v>
      </c>
      <c r="V1389" t="s">
        <v>1347</v>
      </c>
      <c r="W1389" t="s">
        <v>1347</v>
      </c>
      <c r="X1389" t="s">
        <v>277</v>
      </c>
      <c r="Y1389" t="s">
        <v>180</v>
      </c>
      <c r="Z1389" t="s">
        <v>180</v>
      </c>
      <c r="AA1389" t="s">
        <v>25</v>
      </c>
      <c r="AD1389">
        <v>0</v>
      </c>
      <c r="AE1389">
        <v>0</v>
      </c>
    </row>
    <row r="1390" spans="1:31">
      <c r="A1390" t="s">
        <v>2054</v>
      </c>
      <c r="B1390" s="93">
        <v>44987</v>
      </c>
      <c r="C1390" s="93">
        <v>44987</v>
      </c>
      <c r="D1390">
        <v>70000</v>
      </c>
      <c r="E1390">
        <v>70000</v>
      </c>
      <c r="F1390" t="s">
        <v>52</v>
      </c>
      <c r="G1390">
        <v>1</v>
      </c>
      <c r="H1390">
        <v>70000</v>
      </c>
      <c r="I1390">
        <v>70000</v>
      </c>
      <c r="J1390">
        <v>1</v>
      </c>
      <c r="L1390" t="s">
        <v>166</v>
      </c>
      <c r="M1390" t="s">
        <v>1128</v>
      </c>
      <c r="N1390">
        <v>100</v>
      </c>
      <c r="P1390" t="s">
        <v>166</v>
      </c>
      <c r="R1390" t="s">
        <v>1346</v>
      </c>
      <c r="T1390" t="s">
        <v>1128</v>
      </c>
      <c r="V1390" t="s">
        <v>1347</v>
      </c>
      <c r="W1390" t="s">
        <v>1347</v>
      </c>
      <c r="X1390" t="s">
        <v>277</v>
      </c>
      <c r="Y1390" t="s">
        <v>180</v>
      </c>
      <c r="Z1390" t="s">
        <v>180</v>
      </c>
      <c r="AA1390" t="s">
        <v>25</v>
      </c>
      <c r="AD1390">
        <v>0</v>
      </c>
      <c r="AE1390">
        <v>0</v>
      </c>
    </row>
    <row r="1391" spans="1:31">
      <c r="A1391" t="s">
        <v>2055</v>
      </c>
      <c r="B1391" s="93">
        <v>44987</v>
      </c>
      <c r="C1391" s="93">
        <v>44987</v>
      </c>
      <c r="D1391">
        <v>2500</v>
      </c>
      <c r="E1391">
        <v>2500</v>
      </c>
      <c r="F1391" t="s">
        <v>52</v>
      </c>
      <c r="G1391">
        <v>1</v>
      </c>
      <c r="H1391">
        <v>2500</v>
      </c>
      <c r="I1391">
        <v>2500</v>
      </c>
      <c r="J1391">
        <v>1</v>
      </c>
      <c r="L1391" t="s">
        <v>166</v>
      </c>
      <c r="M1391" t="s">
        <v>59</v>
      </c>
      <c r="N1391">
        <v>100</v>
      </c>
      <c r="P1391" t="s">
        <v>166</v>
      </c>
      <c r="R1391" t="s">
        <v>1346</v>
      </c>
      <c r="T1391" t="s">
        <v>59</v>
      </c>
      <c r="V1391" t="s">
        <v>1347</v>
      </c>
      <c r="W1391" t="s">
        <v>1347</v>
      </c>
      <c r="X1391" t="s">
        <v>277</v>
      </c>
      <c r="Y1391" t="s">
        <v>180</v>
      </c>
      <c r="Z1391" t="s">
        <v>180</v>
      </c>
      <c r="AA1391" t="s">
        <v>25</v>
      </c>
      <c r="AD1391">
        <v>0</v>
      </c>
      <c r="AE1391">
        <v>0</v>
      </c>
    </row>
    <row r="1392" spans="1:31">
      <c r="A1392" t="s">
        <v>2056</v>
      </c>
      <c r="B1392" s="93">
        <v>44987</v>
      </c>
      <c r="C1392" s="93">
        <v>44987</v>
      </c>
      <c r="D1392">
        <v>-70000</v>
      </c>
      <c r="E1392">
        <v>-70000</v>
      </c>
      <c r="F1392" t="s">
        <v>52</v>
      </c>
      <c r="G1392">
        <v>1</v>
      </c>
      <c r="H1392">
        <v>-70000</v>
      </c>
      <c r="I1392">
        <v>-70000</v>
      </c>
      <c r="J1392">
        <v>1</v>
      </c>
      <c r="L1392" t="s">
        <v>166</v>
      </c>
      <c r="M1392" t="s">
        <v>166</v>
      </c>
      <c r="N1392">
        <v>100</v>
      </c>
      <c r="O1392" t="s">
        <v>215</v>
      </c>
      <c r="P1392" t="s">
        <v>166</v>
      </c>
      <c r="R1392" t="s">
        <v>1346</v>
      </c>
      <c r="T1392" t="s">
        <v>1402</v>
      </c>
      <c r="V1392" t="s">
        <v>1347</v>
      </c>
      <c r="W1392" t="s">
        <v>1347</v>
      </c>
      <c r="X1392" t="s">
        <v>277</v>
      </c>
      <c r="Y1392" t="s">
        <v>180</v>
      </c>
      <c r="Z1392" t="s">
        <v>180</v>
      </c>
      <c r="AA1392" t="s">
        <v>25</v>
      </c>
      <c r="AD1392">
        <v>0</v>
      </c>
      <c r="AE1392">
        <v>0</v>
      </c>
    </row>
    <row r="1393" spans="1:31">
      <c r="A1393" t="s">
        <v>2057</v>
      </c>
      <c r="B1393" s="93">
        <v>44987</v>
      </c>
      <c r="C1393" s="93">
        <v>44987</v>
      </c>
      <c r="D1393">
        <v>-72000</v>
      </c>
      <c r="E1393">
        <v>-72000</v>
      </c>
      <c r="F1393" t="s">
        <v>52</v>
      </c>
      <c r="G1393">
        <v>1</v>
      </c>
      <c r="H1393">
        <v>-72000</v>
      </c>
      <c r="I1393">
        <v>-72000</v>
      </c>
      <c r="J1393">
        <v>1</v>
      </c>
      <c r="L1393" t="s">
        <v>166</v>
      </c>
      <c r="M1393" t="s">
        <v>166</v>
      </c>
      <c r="N1393">
        <v>100</v>
      </c>
      <c r="O1393" t="s">
        <v>215</v>
      </c>
      <c r="P1393" t="s">
        <v>166</v>
      </c>
      <c r="R1393" t="s">
        <v>1346</v>
      </c>
      <c r="T1393" t="s">
        <v>1128</v>
      </c>
      <c r="V1393" t="s">
        <v>1347</v>
      </c>
      <c r="W1393" t="s">
        <v>1347</v>
      </c>
      <c r="X1393" t="s">
        <v>277</v>
      </c>
      <c r="Y1393" t="s">
        <v>180</v>
      </c>
      <c r="Z1393" t="s">
        <v>180</v>
      </c>
      <c r="AA1393" t="s">
        <v>25</v>
      </c>
      <c r="AD1393">
        <v>0</v>
      </c>
      <c r="AE1393">
        <v>0</v>
      </c>
    </row>
    <row r="1394" spans="1:31">
      <c r="A1394" t="s">
        <v>2058</v>
      </c>
      <c r="B1394" s="93">
        <v>44987</v>
      </c>
      <c r="C1394" s="93">
        <v>44987</v>
      </c>
      <c r="D1394">
        <v>-2500</v>
      </c>
      <c r="E1394">
        <v>-2500</v>
      </c>
      <c r="F1394" t="s">
        <v>52</v>
      </c>
      <c r="G1394">
        <v>1</v>
      </c>
      <c r="H1394">
        <v>-2500</v>
      </c>
      <c r="I1394">
        <v>-2500</v>
      </c>
      <c r="J1394">
        <v>1</v>
      </c>
      <c r="L1394" t="s">
        <v>166</v>
      </c>
      <c r="M1394" t="s">
        <v>166</v>
      </c>
      <c r="N1394">
        <v>100</v>
      </c>
      <c r="O1394" t="s">
        <v>215</v>
      </c>
      <c r="P1394" t="s">
        <v>166</v>
      </c>
      <c r="R1394" t="s">
        <v>1346</v>
      </c>
      <c r="T1394" t="s">
        <v>1128</v>
      </c>
      <c r="V1394" t="s">
        <v>1347</v>
      </c>
      <c r="W1394" t="s">
        <v>1347</v>
      </c>
      <c r="X1394" t="s">
        <v>277</v>
      </c>
      <c r="Y1394" t="s">
        <v>180</v>
      </c>
      <c r="Z1394" t="s">
        <v>180</v>
      </c>
      <c r="AA1394" t="s">
        <v>25</v>
      </c>
      <c r="AD1394">
        <v>0</v>
      </c>
      <c r="AE1394">
        <v>0</v>
      </c>
    </row>
    <row r="1395" spans="1:31">
      <c r="A1395" t="s">
        <v>2059</v>
      </c>
      <c r="B1395" s="93">
        <v>44986</v>
      </c>
      <c r="C1395" s="93">
        <v>44986</v>
      </c>
      <c r="D1395">
        <v>-1724.14</v>
      </c>
      <c r="E1395">
        <v>-1724.14</v>
      </c>
      <c r="F1395" t="s">
        <v>52</v>
      </c>
      <c r="G1395">
        <v>1</v>
      </c>
      <c r="H1395">
        <v>-1724.14</v>
      </c>
      <c r="I1395">
        <v>-1724.14</v>
      </c>
      <c r="J1395">
        <v>1</v>
      </c>
      <c r="L1395" t="s">
        <v>166</v>
      </c>
      <c r="M1395" t="s">
        <v>296</v>
      </c>
      <c r="N1395">
        <v>100</v>
      </c>
      <c r="P1395" t="s">
        <v>296</v>
      </c>
      <c r="R1395" t="s">
        <v>297</v>
      </c>
      <c r="T1395" t="s">
        <v>59</v>
      </c>
      <c r="V1395" t="s">
        <v>298</v>
      </c>
      <c r="W1395" t="s">
        <v>31</v>
      </c>
      <c r="X1395" t="s">
        <v>168</v>
      </c>
      <c r="Y1395" t="s">
        <v>168</v>
      </c>
      <c r="Z1395" t="s">
        <v>168</v>
      </c>
      <c r="AA1395" t="s">
        <v>31</v>
      </c>
      <c r="AD1395">
        <v>0</v>
      </c>
      <c r="AE1395">
        <v>0</v>
      </c>
    </row>
    <row r="1396" spans="1:31">
      <c r="A1396" t="s">
        <v>2060</v>
      </c>
      <c r="B1396" s="93">
        <v>44986</v>
      </c>
      <c r="C1396" s="93">
        <v>44986</v>
      </c>
      <c r="D1396">
        <v>-5597.05</v>
      </c>
      <c r="E1396">
        <v>-5597.05</v>
      </c>
      <c r="F1396" t="s">
        <v>52</v>
      </c>
      <c r="G1396">
        <v>1</v>
      </c>
      <c r="H1396">
        <v>-5597.05</v>
      </c>
      <c r="I1396">
        <v>-5597.05</v>
      </c>
      <c r="J1396">
        <v>1</v>
      </c>
      <c r="L1396" t="s">
        <v>166</v>
      </c>
      <c r="M1396" t="s">
        <v>285</v>
      </c>
      <c r="N1396">
        <v>100</v>
      </c>
      <c r="P1396" t="s">
        <v>285</v>
      </c>
      <c r="R1396" t="s">
        <v>1824</v>
      </c>
      <c r="T1396" t="s">
        <v>58</v>
      </c>
      <c r="U1396" t="s">
        <v>287</v>
      </c>
      <c r="V1396" t="s">
        <v>286</v>
      </c>
      <c r="W1396" t="s">
        <v>288</v>
      </c>
      <c r="X1396" t="s">
        <v>289</v>
      </c>
      <c r="Y1396" t="s">
        <v>290</v>
      </c>
      <c r="Z1396" t="s">
        <v>290</v>
      </c>
      <c r="AA1396" t="s">
        <v>26</v>
      </c>
      <c r="AD1396">
        <v>0</v>
      </c>
      <c r="AE1396">
        <v>0</v>
      </c>
    </row>
    <row r="1397" spans="1:31">
      <c r="A1397" t="s">
        <v>2061</v>
      </c>
      <c r="B1397" s="93">
        <v>44986</v>
      </c>
      <c r="C1397" s="93">
        <v>44986</v>
      </c>
      <c r="D1397">
        <v>-124</v>
      </c>
      <c r="E1397">
        <v>-124</v>
      </c>
      <c r="F1397" t="s">
        <v>52</v>
      </c>
      <c r="G1397">
        <v>1</v>
      </c>
      <c r="H1397">
        <v>-124</v>
      </c>
      <c r="I1397">
        <v>-124</v>
      </c>
      <c r="J1397">
        <v>1</v>
      </c>
      <c r="L1397" t="s">
        <v>166</v>
      </c>
      <c r="M1397" t="s">
        <v>321</v>
      </c>
      <c r="N1397">
        <v>100</v>
      </c>
      <c r="P1397" t="s">
        <v>321</v>
      </c>
      <c r="R1397" t="s">
        <v>322</v>
      </c>
      <c r="T1397" t="s">
        <v>59</v>
      </c>
      <c r="V1397" t="s">
        <v>323</v>
      </c>
      <c r="W1397" t="s">
        <v>31</v>
      </c>
      <c r="X1397" t="s">
        <v>168</v>
      </c>
      <c r="Y1397" t="s">
        <v>168</v>
      </c>
      <c r="Z1397" t="s">
        <v>168</v>
      </c>
      <c r="AA1397" t="s">
        <v>31</v>
      </c>
      <c r="AD1397">
        <v>0</v>
      </c>
      <c r="AE1397">
        <v>0</v>
      </c>
    </row>
    <row r="1398" spans="1:31">
      <c r="A1398" t="s">
        <v>2062</v>
      </c>
      <c r="B1398" s="93">
        <v>44986</v>
      </c>
      <c r="C1398" s="93">
        <v>44986</v>
      </c>
      <c r="D1398">
        <v>-251.87</v>
      </c>
      <c r="E1398">
        <v>-251.87</v>
      </c>
      <c r="F1398" t="s">
        <v>52</v>
      </c>
      <c r="G1398">
        <v>1</v>
      </c>
      <c r="H1398">
        <v>-251.87</v>
      </c>
      <c r="I1398">
        <v>-251.87</v>
      </c>
      <c r="J1398">
        <v>1</v>
      </c>
      <c r="L1398" t="s">
        <v>166</v>
      </c>
      <c r="M1398" t="s">
        <v>166</v>
      </c>
      <c r="N1398">
        <v>100</v>
      </c>
      <c r="O1398" t="s">
        <v>215</v>
      </c>
      <c r="P1398" t="s">
        <v>166</v>
      </c>
      <c r="R1398" t="s">
        <v>2063</v>
      </c>
      <c r="T1398" t="s">
        <v>58</v>
      </c>
      <c r="V1398" t="s">
        <v>376</v>
      </c>
      <c r="W1398" t="s">
        <v>31</v>
      </c>
      <c r="X1398" t="s">
        <v>168</v>
      </c>
      <c r="Y1398" t="s">
        <v>168</v>
      </c>
      <c r="Z1398" t="s">
        <v>168</v>
      </c>
      <c r="AA1398" t="s">
        <v>31</v>
      </c>
      <c r="AD1398">
        <v>0</v>
      </c>
      <c r="AE1398">
        <v>0</v>
      </c>
    </row>
    <row r="1399" spans="1:31">
      <c r="A1399" t="s">
        <v>2064</v>
      </c>
      <c r="B1399" s="93">
        <v>44986</v>
      </c>
      <c r="C1399" s="93">
        <v>44986</v>
      </c>
      <c r="D1399">
        <v>-5000</v>
      </c>
      <c r="E1399">
        <v>-5000</v>
      </c>
      <c r="F1399" t="s">
        <v>52</v>
      </c>
      <c r="G1399">
        <v>1</v>
      </c>
      <c r="H1399">
        <v>-5000</v>
      </c>
      <c r="I1399">
        <v>-5000</v>
      </c>
      <c r="J1399">
        <v>1</v>
      </c>
      <c r="L1399" t="s">
        <v>166</v>
      </c>
      <c r="M1399" t="s">
        <v>279</v>
      </c>
      <c r="N1399">
        <v>100</v>
      </c>
      <c r="P1399" t="s">
        <v>279</v>
      </c>
      <c r="R1399" t="s">
        <v>280</v>
      </c>
      <c r="T1399" t="s">
        <v>1128</v>
      </c>
      <c r="V1399" t="s">
        <v>281</v>
      </c>
      <c r="W1399" t="s">
        <v>282</v>
      </c>
      <c r="X1399" t="s">
        <v>283</v>
      </c>
      <c r="Y1399" t="s">
        <v>268</v>
      </c>
      <c r="Z1399" t="s">
        <v>268</v>
      </c>
      <c r="AA1399" t="s">
        <v>23</v>
      </c>
      <c r="AD1399">
        <v>0</v>
      </c>
      <c r="AE1399">
        <v>0</v>
      </c>
    </row>
    <row r="1400" spans="1:31">
      <c r="A1400" t="s">
        <v>2065</v>
      </c>
      <c r="B1400" s="93">
        <v>44986</v>
      </c>
      <c r="C1400" s="93">
        <v>44986</v>
      </c>
      <c r="D1400">
        <v>-1700</v>
      </c>
      <c r="E1400">
        <v>-1700</v>
      </c>
      <c r="F1400" t="s">
        <v>52</v>
      </c>
      <c r="G1400">
        <v>1</v>
      </c>
      <c r="H1400">
        <v>-1700</v>
      </c>
      <c r="I1400">
        <v>-1700</v>
      </c>
      <c r="J1400">
        <v>1</v>
      </c>
      <c r="L1400" t="s">
        <v>166</v>
      </c>
      <c r="M1400" t="s">
        <v>1261</v>
      </c>
      <c r="N1400">
        <v>100</v>
      </c>
      <c r="P1400" t="s">
        <v>1261</v>
      </c>
      <c r="R1400" t="s">
        <v>1818</v>
      </c>
      <c r="T1400" t="s">
        <v>1128</v>
      </c>
      <c r="V1400" t="s">
        <v>276</v>
      </c>
      <c r="W1400" t="s">
        <v>17</v>
      </c>
      <c r="X1400" t="s">
        <v>277</v>
      </c>
      <c r="Y1400" t="s">
        <v>268</v>
      </c>
      <c r="Z1400" t="s">
        <v>268</v>
      </c>
      <c r="AA1400" t="s">
        <v>17</v>
      </c>
      <c r="AD1400">
        <v>0</v>
      </c>
      <c r="AE1400">
        <v>0</v>
      </c>
    </row>
    <row r="1401" spans="1:31">
      <c r="A1401" t="s">
        <v>2066</v>
      </c>
      <c r="B1401" s="93">
        <v>44986</v>
      </c>
      <c r="C1401" s="93">
        <v>44986</v>
      </c>
      <c r="D1401">
        <v>3500</v>
      </c>
      <c r="E1401">
        <v>3500</v>
      </c>
      <c r="F1401" t="s">
        <v>52</v>
      </c>
      <c r="G1401">
        <v>1</v>
      </c>
      <c r="H1401">
        <v>3500</v>
      </c>
      <c r="I1401">
        <v>3500</v>
      </c>
      <c r="J1401">
        <v>1</v>
      </c>
      <c r="L1401" t="s">
        <v>166</v>
      </c>
      <c r="M1401" t="s">
        <v>58</v>
      </c>
      <c r="N1401">
        <v>100</v>
      </c>
      <c r="P1401" t="s">
        <v>166</v>
      </c>
      <c r="R1401" t="s">
        <v>1346</v>
      </c>
      <c r="T1401" t="s">
        <v>58</v>
      </c>
      <c r="V1401" t="s">
        <v>1347</v>
      </c>
      <c r="W1401" t="s">
        <v>1347</v>
      </c>
      <c r="X1401" t="s">
        <v>277</v>
      </c>
      <c r="Y1401" t="s">
        <v>180</v>
      </c>
      <c r="Z1401" t="s">
        <v>180</v>
      </c>
      <c r="AA1401" t="s">
        <v>25</v>
      </c>
      <c r="AD1401">
        <v>0</v>
      </c>
      <c r="AE1401">
        <v>0</v>
      </c>
    </row>
    <row r="1402" spans="1:31">
      <c r="A1402" t="s">
        <v>2067</v>
      </c>
      <c r="B1402" s="93">
        <v>44986</v>
      </c>
      <c r="C1402" s="93">
        <v>44986</v>
      </c>
      <c r="D1402">
        <v>192700.51</v>
      </c>
      <c r="E1402">
        <v>192700.51</v>
      </c>
      <c r="F1402" t="s">
        <v>52</v>
      </c>
      <c r="G1402">
        <v>1</v>
      </c>
      <c r="H1402">
        <v>192700.51</v>
      </c>
      <c r="I1402">
        <v>192700.51</v>
      </c>
      <c r="J1402">
        <v>1</v>
      </c>
      <c r="L1402" t="s">
        <v>166</v>
      </c>
      <c r="M1402" t="s">
        <v>1128</v>
      </c>
      <c r="N1402">
        <v>100</v>
      </c>
      <c r="P1402" t="s">
        <v>166</v>
      </c>
      <c r="R1402" t="s">
        <v>1346</v>
      </c>
      <c r="T1402" t="s">
        <v>1128</v>
      </c>
      <c r="V1402" t="s">
        <v>1347</v>
      </c>
      <c r="W1402" t="s">
        <v>1347</v>
      </c>
      <c r="X1402" t="s">
        <v>277</v>
      </c>
      <c r="Y1402" t="s">
        <v>180</v>
      </c>
      <c r="Z1402" t="s">
        <v>180</v>
      </c>
      <c r="AA1402" t="s">
        <v>25</v>
      </c>
      <c r="AD1402">
        <v>0</v>
      </c>
      <c r="AE1402">
        <v>0</v>
      </c>
    </row>
    <row r="1403" spans="1:31">
      <c r="A1403" t="s">
        <v>2068</v>
      </c>
      <c r="B1403" s="93">
        <v>44986</v>
      </c>
      <c r="C1403" s="93">
        <v>44986</v>
      </c>
      <c r="D1403">
        <v>-3500</v>
      </c>
      <c r="E1403">
        <v>-3500</v>
      </c>
      <c r="F1403" t="s">
        <v>52</v>
      </c>
      <c r="G1403">
        <v>1</v>
      </c>
      <c r="H1403">
        <v>-3500</v>
      </c>
      <c r="I1403">
        <v>-3500</v>
      </c>
      <c r="J1403">
        <v>1</v>
      </c>
      <c r="L1403" t="s">
        <v>166</v>
      </c>
      <c r="M1403" t="s">
        <v>166</v>
      </c>
      <c r="N1403">
        <v>100</v>
      </c>
      <c r="O1403" t="s">
        <v>215</v>
      </c>
      <c r="P1403" t="s">
        <v>166</v>
      </c>
      <c r="R1403" t="s">
        <v>1346</v>
      </c>
      <c r="T1403" t="s">
        <v>1128</v>
      </c>
      <c r="V1403" t="s">
        <v>1347</v>
      </c>
      <c r="W1403" t="s">
        <v>1347</v>
      </c>
      <c r="X1403" t="s">
        <v>277</v>
      </c>
      <c r="Y1403" t="s">
        <v>180</v>
      </c>
      <c r="Z1403" t="s">
        <v>180</v>
      </c>
      <c r="AA1403" t="s">
        <v>25</v>
      </c>
      <c r="AD1403">
        <v>0</v>
      </c>
      <c r="AE1403">
        <v>0</v>
      </c>
    </row>
    <row r="1404" spans="1:31">
      <c r="A1404" t="s">
        <v>2069</v>
      </c>
      <c r="B1404" s="93">
        <v>44986</v>
      </c>
      <c r="C1404" s="93">
        <v>44986</v>
      </c>
      <c r="D1404">
        <v>-192700.51</v>
      </c>
      <c r="E1404">
        <v>-192700.51</v>
      </c>
      <c r="F1404" t="s">
        <v>52</v>
      </c>
      <c r="G1404">
        <v>1</v>
      </c>
      <c r="H1404">
        <v>-192700.51</v>
      </c>
      <c r="I1404">
        <v>-192700.51</v>
      </c>
      <c r="J1404">
        <v>1</v>
      </c>
      <c r="L1404" t="s">
        <v>166</v>
      </c>
      <c r="M1404" t="s">
        <v>166</v>
      </c>
      <c r="N1404">
        <v>100</v>
      </c>
      <c r="O1404" t="s">
        <v>215</v>
      </c>
      <c r="P1404" t="s">
        <v>166</v>
      </c>
      <c r="R1404" t="s">
        <v>1346</v>
      </c>
      <c r="T1404" t="s">
        <v>1400</v>
      </c>
      <c r="V1404" t="s">
        <v>1347</v>
      </c>
      <c r="W1404" t="s">
        <v>1347</v>
      </c>
      <c r="X1404" t="s">
        <v>277</v>
      </c>
      <c r="Y1404" t="s">
        <v>180</v>
      </c>
      <c r="Z1404" t="s">
        <v>180</v>
      </c>
      <c r="AA1404" t="s">
        <v>25</v>
      </c>
      <c r="AD1404">
        <v>0</v>
      </c>
      <c r="AE1404">
        <v>0</v>
      </c>
    </row>
    <row r="1405" spans="1:31">
      <c r="A1405" t="s">
        <v>2070</v>
      </c>
      <c r="B1405" s="93">
        <v>44985</v>
      </c>
      <c r="C1405" s="93">
        <v>44985</v>
      </c>
      <c r="D1405">
        <v>-264.91000000000003</v>
      </c>
      <c r="E1405">
        <v>-264.91000000000003</v>
      </c>
      <c r="F1405" t="s">
        <v>52</v>
      </c>
      <c r="G1405">
        <v>1</v>
      </c>
      <c r="H1405">
        <v>-264.91000000000003</v>
      </c>
      <c r="I1405">
        <v>-264.91000000000003</v>
      </c>
      <c r="J1405">
        <v>1</v>
      </c>
      <c r="L1405" t="s">
        <v>166</v>
      </c>
      <c r="M1405" t="s">
        <v>388</v>
      </c>
      <c r="N1405">
        <v>100</v>
      </c>
      <c r="P1405" t="s">
        <v>388</v>
      </c>
      <c r="R1405" t="s">
        <v>1918</v>
      </c>
      <c r="T1405" t="s">
        <v>1363</v>
      </c>
      <c r="V1405" t="s">
        <v>390</v>
      </c>
      <c r="W1405" t="s">
        <v>31</v>
      </c>
      <c r="X1405" t="s">
        <v>168</v>
      </c>
      <c r="Y1405" t="s">
        <v>168</v>
      </c>
      <c r="Z1405" t="s">
        <v>168</v>
      </c>
      <c r="AA1405" t="s">
        <v>31</v>
      </c>
      <c r="AD1405">
        <v>0</v>
      </c>
      <c r="AE1405">
        <v>0</v>
      </c>
    </row>
    <row r="1406" spans="1:31">
      <c r="A1406" t="s">
        <v>2071</v>
      </c>
      <c r="B1406" s="93">
        <v>44985</v>
      </c>
      <c r="C1406" s="93">
        <v>44985</v>
      </c>
      <c r="D1406">
        <v>-2500</v>
      </c>
      <c r="E1406">
        <v>-2500</v>
      </c>
      <c r="F1406" t="s">
        <v>52</v>
      </c>
      <c r="G1406">
        <v>1</v>
      </c>
      <c r="H1406">
        <v>-2500</v>
      </c>
      <c r="I1406">
        <v>-2500</v>
      </c>
      <c r="J1406">
        <v>1</v>
      </c>
      <c r="L1406" t="s">
        <v>166</v>
      </c>
      <c r="M1406" t="s">
        <v>212</v>
      </c>
      <c r="N1406">
        <v>100</v>
      </c>
      <c r="O1406" t="s">
        <v>16</v>
      </c>
      <c r="P1406" t="s">
        <v>212</v>
      </c>
      <c r="R1406" t="s">
        <v>1867</v>
      </c>
      <c r="T1406" t="s">
        <v>1128</v>
      </c>
      <c r="V1406" t="s">
        <v>393</v>
      </c>
      <c r="W1406" t="s">
        <v>348</v>
      </c>
      <c r="X1406" t="s">
        <v>349</v>
      </c>
      <c r="Y1406" t="s">
        <v>349</v>
      </c>
      <c r="Z1406" t="s">
        <v>349</v>
      </c>
      <c r="AA1406" t="s">
        <v>27</v>
      </c>
      <c r="AD1406">
        <v>0</v>
      </c>
      <c r="AE1406">
        <v>0</v>
      </c>
    </row>
    <row r="1407" spans="1:31">
      <c r="A1407" t="s">
        <v>2072</v>
      </c>
      <c r="B1407" s="93">
        <v>44985</v>
      </c>
      <c r="C1407" s="93">
        <v>44985</v>
      </c>
      <c r="D1407">
        <v>-46.5</v>
      </c>
      <c r="E1407">
        <v>-46.5</v>
      </c>
      <c r="F1407" t="s">
        <v>52</v>
      </c>
      <c r="G1407">
        <v>1</v>
      </c>
      <c r="H1407">
        <v>-46.5</v>
      </c>
      <c r="I1407">
        <v>-46.5</v>
      </c>
      <c r="J1407">
        <v>1</v>
      </c>
      <c r="L1407" t="s">
        <v>166</v>
      </c>
      <c r="M1407" t="s">
        <v>1855</v>
      </c>
      <c r="N1407">
        <v>100</v>
      </c>
      <c r="P1407" t="s">
        <v>1855</v>
      </c>
      <c r="R1407" t="s">
        <v>1856</v>
      </c>
      <c r="T1407" t="s">
        <v>1128</v>
      </c>
      <c r="V1407" t="s">
        <v>1856</v>
      </c>
      <c r="W1407" t="s">
        <v>31</v>
      </c>
      <c r="X1407" t="s">
        <v>168</v>
      </c>
      <c r="Y1407" t="s">
        <v>168</v>
      </c>
      <c r="Z1407" t="s">
        <v>168</v>
      </c>
      <c r="AA1407" t="s">
        <v>31</v>
      </c>
      <c r="AD1407">
        <v>0</v>
      </c>
      <c r="AE1407">
        <v>0</v>
      </c>
    </row>
    <row r="1408" spans="1:31">
      <c r="A1408" t="s">
        <v>2073</v>
      </c>
      <c r="B1408" s="93">
        <v>44985</v>
      </c>
      <c r="C1408" s="93">
        <v>44985</v>
      </c>
      <c r="D1408">
        <v>-603.11</v>
      </c>
      <c r="E1408">
        <v>-603.11</v>
      </c>
      <c r="F1408" t="s">
        <v>52</v>
      </c>
      <c r="G1408">
        <v>1</v>
      </c>
      <c r="H1408">
        <v>-603.11</v>
      </c>
      <c r="I1408">
        <v>-603.11</v>
      </c>
      <c r="J1408">
        <v>1</v>
      </c>
      <c r="L1408" t="s">
        <v>166</v>
      </c>
      <c r="M1408" t="s">
        <v>166</v>
      </c>
      <c r="N1408">
        <v>100</v>
      </c>
      <c r="O1408" t="s">
        <v>215</v>
      </c>
      <c r="P1408" t="s">
        <v>166</v>
      </c>
      <c r="R1408" t="s">
        <v>329</v>
      </c>
      <c r="T1408" t="s">
        <v>58</v>
      </c>
      <c r="V1408" t="s">
        <v>329</v>
      </c>
      <c r="W1408" t="s">
        <v>31</v>
      </c>
      <c r="X1408" t="s">
        <v>168</v>
      </c>
      <c r="Y1408" t="s">
        <v>168</v>
      </c>
      <c r="Z1408" t="s">
        <v>168</v>
      </c>
      <c r="AA1408" t="s">
        <v>31</v>
      </c>
      <c r="AD1408">
        <v>0</v>
      </c>
      <c r="AE1408">
        <v>0</v>
      </c>
    </row>
    <row r="1409" spans="1:31">
      <c r="A1409" t="s">
        <v>2074</v>
      </c>
      <c r="B1409" s="93">
        <v>44985</v>
      </c>
      <c r="C1409" s="93">
        <v>44985</v>
      </c>
      <c r="D1409">
        <v>-14.25</v>
      </c>
      <c r="E1409">
        <v>-14.25</v>
      </c>
      <c r="F1409" t="s">
        <v>52</v>
      </c>
      <c r="G1409">
        <v>1</v>
      </c>
      <c r="H1409">
        <v>-14.25</v>
      </c>
      <c r="I1409">
        <v>-14.25</v>
      </c>
      <c r="J1409">
        <v>1</v>
      </c>
      <c r="L1409" t="s">
        <v>166</v>
      </c>
      <c r="M1409" t="s">
        <v>166</v>
      </c>
      <c r="N1409">
        <v>100</v>
      </c>
      <c r="O1409" t="s">
        <v>215</v>
      </c>
      <c r="P1409" t="s">
        <v>166</v>
      </c>
      <c r="R1409" t="s">
        <v>1822</v>
      </c>
      <c r="T1409" t="s">
        <v>1363</v>
      </c>
      <c r="V1409" t="s">
        <v>1408</v>
      </c>
      <c r="W1409" t="s">
        <v>1409</v>
      </c>
      <c r="X1409" t="s">
        <v>349</v>
      </c>
      <c r="Y1409" t="s">
        <v>349</v>
      </c>
      <c r="Z1409" t="s">
        <v>349</v>
      </c>
      <c r="AA1409" t="s">
        <v>21</v>
      </c>
      <c r="AD1409">
        <v>0</v>
      </c>
      <c r="AE1409">
        <v>0</v>
      </c>
    </row>
    <row r="1410" spans="1:31">
      <c r="A1410" t="s">
        <v>2075</v>
      </c>
      <c r="B1410" s="93">
        <v>44985</v>
      </c>
      <c r="C1410" s="93">
        <v>44985</v>
      </c>
      <c r="D1410">
        <v>-64.989999999999995</v>
      </c>
      <c r="E1410">
        <v>-64.989999999999995</v>
      </c>
      <c r="F1410" t="s">
        <v>52</v>
      </c>
      <c r="G1410">
        <v>1</v>
      </c>
      <c r="H1410">
        <v>-64.989999999999995</v>
      </c>
      <c r="I1410">
        <v>-64.989999999999995</v>
      </c>
      <c r="J1410">
        <v>1</v>
      </c>
      <c r="L1410" t="s">
        <v>166</v>
      </c>
      <c r="M1410" t="s">
        <v>166</v>
      </c>
      <c r="N1410">
        <v>100</v>
      </c>
      <c r="O1410" t="s">
        <v>215</v>
      </c>
      <c r="P1410" t="s">
        <v>166</v>
      </c>
      <c r="R1410" t="s">
        <v>1653</v>
      </c>
      <c r="T1410" t="s">
        <v>58</v>
      </c>
      <c r="V1410" t="s">
        <v>1653</v>
      </c>
      <c r="W1410" t="s">
        <v>31</v>
      </c>
      <c r="X1410" t="s">
        <v>168</v>
      </c>
      <c r="Y1410" t="s">
        <v>168</v>
      </c>
      <c r="Z1410" t="s">
        <v>168</v>
      </c>
      <c r="AA1410" t="s">
        <v>31</v>
      </c>
      <c r="AD1410">
        <v>0</v>
      </c>
      <c r="AE1410">
        <v>0</v>
      </c>
    </row>
    <row r="1411" spans="1:31">
      <c r="A1411" t="s">
        <v>2076</v>
      </c>
      <c r="B1411" s="93">
        <v>44985</v>
      </c>
      <c r="C1411" s="93">
        <v>44985</v>
      </c>
      <c r="D1411">
        <v>28.55</v>
      </c>
      <c r="E1411">
        <v>28.55</v>
      </c>
      <c r="F1411" t="s">
        <v>52</v>
      </c>
      <c r="G1411">
        <v>1</v>
      </c>
      <c r="H1411">
        <v>28.55</v>
      </c>
      <c r="I1411">
        <v>28.55</v>
      </c>
      <c r="J1411">
        <v>1</v>
      </c>
      <c r="L1411" t="s">
        <v>166</v>
      </c>
      <c r="M1411" t="s">
        <v>58</v>
      </c>
      <c r="N1411">
        <v>100</v>
      </c>
      <c r="O1411" t="s">
        <v>175</v>
      </c>
      <c r="P1411" t="s">
        <v>166</v>
      </c>
      <c r="R1411" t="s">
        <v>1473</v>
      </c>
      <c r="T1411" t="s">
        <v>58</v>
      </c>
      <c r="V1411" t="s">
        <v>1376</v>
      </c>
      <c r="W1411" t="s">
        <v>1376</v>
      </c>
      <c r="X1411" t="s">
        <v>1377</v>
      </c>
      <c r="Y1411" t="s">
        <v>1377</v>
      </c>
      <c r="Z1411" t="s">
        <v>1377</v>
      </c>
      <c r="AA1411" t="s">
        <v>29</v>
      </c>
      <c r="AD1411">
        <v>0</v>
      </c>
      <c r="AE1411">
        <v>0</v>
      </c>
    </row>
    <row r="1412" spans="1:31">
      <c r="A1412" t="s">
        <v>2077</v>
      </c>
      <c r="B1412" s="93">
        <v>44985</v>
      </c>
      <c r="C1412" s="93">
        <v>44985</v>
      </c>
      <c r="D1412">
        <v>4.84</v>
      </c>
      <c r="E1412">
        <v>4.84</v>
      </c>
      <c r="F1412" t="s">
        <v>52</v>
      </c>
      <c r="G1412">
        <v>1</v>
      </c>
      <c r="H1412">
        <v>4.84</v>
      </c>
      <c r="I1412">
        <v>4.84</v>
      </c>
      <c r="J1412">
        <v>1</v>
      </c>
      <c r="L1412" t="s">
        <v>166</v>
      </c>
      <c r="M1412" t="s">
        <v>1128</v>
      </c>
      <c r="N1412">
        <v>100</v>
      </c>
      <c r="O1412" t="s">
        <v>175</v>
      </c>
      <c r="P1412" t="s">
        <v>166</v>
      </c>
      <c r="R1412" t="s">
        <v>1621</v>
      </c>
      <c r="T1412" t="s">
        <v>1128</v>
      </c>
      <c r="V1412" t="s">
        <v>1376</v>
      </c>
      <c r="W1412" t="s">
        <v>1376</v>
      </c>
      <c r="X1412" t="s">
        <v>1377</v>
      </c>
      <c r="Y1412" t="s">
        <v>1377</v>
      </c>
      <c r="Z1412" t="s">
        <v>1377</v>
      </c>
      <c r="AA1412" t="s">
        <v>29</v>
      </c>
      <c r="AD1412">
        <v>0</v>
      </c>
      <c r="AE1412">
        <v>0</v>
      </c>
    </row>
    <row r="1413" spans="1:31">
      <c r="A1413" t="s">
        <v>2078</v>
      </c>
      <c r="B1413" s="93">
        <v>44985</v>
      </c>
      <c r="C1413" s="93">
        <v>44985</v>
      </c>
      <c r="D1413">
        <v>1000</v>
      </c>
      <c r="E1413">
        <v>1000</v>
      </c>
      <c r="F1413" t="s">
        <v>52</v>
      </c>
      <c r="G1413">
        <v>1</v>
      </c>
      <c r="H1413">
        <v>1000</v>
      </c>
      <c r="I1413">
        <v>1000</v>
      </c>
      <c r="J1413">
        <v>1</v>
      </c>
      <c r="L1413" t="s">
        <v>166</v>
      </c>
      <c r="M1413" t="s">
        <v>1363</v>
      </c>
      <c r="N1413">
        <v>100</v>
      </c>
      <c r="P1413" t="s">
        <v>166</v>
      </c>
      <c r="R1413" t="s">
        <v>1346</v>
      </c>
      <c r="T1413" t="s">
        <v>1363</v>
      </c>
      <c r="V1413" t="s">
        <v>1347</v>
      </c>
      <c r="W1413" t="s">
        <v>1347</v>
      </c>
      <c r="X1413" t="s">
        <v>277</v>
      </c>
      <c r="Y1413" t="s">
        <v>180</v>
      </c>
      <c r="Z1413" t="s">
        <v>180</v>
      </c>
      <c r="AA1413" t="s">
        <v>25</v>
      </c>
      <c r="AD1413">
        <v>0</v>
      </c>
      <c r="AE1413">
        <v>0</v>
      </c>
    </row>
    <row r="1414" spans="1:31">
      <c r="A1414" t="s">
        <v>2079</v>
      </c>
      <c r="B1414" s="93">
        <v>44985</v>
      </c>
      <c r="C1414" s="93">
        <v>44985</v>
      </c>
      <c r="D1414">
        <v>-1000</v>
      </c>
      <c r="E1414">
        <v>-1000</v>
      </c>
      <c r="F1414" t="s">
        <v>52</v>
      </c>
      <c r="G1414">
        <v>1</v>
      </c>
      <c r="H1414">
        <v>-1000</v>
      </c>
      <c r="I1414">
        <v>-1000</v>
      </c>
      <c r="J1414">
        <v>1</v>
      </c>
      <c r="L1414" t="s">
        <v>166</v>
      </c>
      <c r="M1414" t="s">
        <v>166</v>
      </c>
      <c r="N1414">
        <v>100</v>
      </c>
      <c r="O1414" t="s">
        <v>215</v>
      </c>
      <c r="P1414" t="s">
        <v>166</v>
      </c>
      <c r="R1414" t="s">
        <v>1346</v>
      </c>
      <c r="T1414" t="s">
        <v>58</v>
      </c>
      <c r="V1414" t="s">
        <v>1347</v>
      </c>
      <c r="W1414" t="s">
        <v>1347</v>
      </c>
      <c r="X1414" t="s">
        <v>277</v>
      </c>
      <c r="Y1414" t="s">
        <v>180</v>
      </c>
      <c r="Z1414" t="s">
        <v>180</v>
      </c>
      <c r="AA1414" t="s">
        <v>25</v>
      </c>
      <c r="AD1414">
        <v>0</v>
      </c>
      <c r="AE1414">
        <v>0</v>
      </c>
    </row>
    <row r="1415" spans="1:31">
      <c r="A1415" t="s">
        <v>2080</v>
      </c>
      <c r="B1415" s="93">
        <v>44984</v>
      </c>
      <c r="C1415" s="93">
        <v>44984</v>
      </c>
      <c r="D1415">
        <v>-522.82000000000005</v>
      </c>
      <c r="E1415">
        <v>-522.82000000000005</v>
      </c>
      <c r="F1415" t="s">
        <v>52</v>
      </c>
      <c r="G1415">
        <v>1</v>
      </c>
      <c r="H1415">
        <v>-522.82000000000005</v>
      </c>
      <c r="I1415">
        <v>-522.82000000000005</v>
      </c>
      <c r="J1415">
        <v>1</v>
      </c>
      <c r="L1415" t="s">
        <v>166</v>
      </c>
      <c r="M1415" t="s">
        <v>2081</v>
      </c>
      <c r="N1415">
        <v>100</v>
      </c>
      <c r="P1415" t="s">
        <v>2081</v>
      </c>
      <c r="R1415" t="s">
        <v>2082</v>
      </c>
      <c r="T1415" t="s">
        <v>1128</v>
      </c>
      <c r="V1415" t="s">
        <v>1316</v>
      </c>
      <c r="W1415" t="s">
        <v>348</v>
      </c>
      <c r="X1415" t="s">
        <v>349</v>
      </c>
      <c r="Y1415" t="s">
        <v>349</v>
      </c>
      <c r="Z1415" t="s">
        <v>349</v>
      </c>
      <c r="AA1415" t="s">
        <v>21</v>
      </c>
      <c r="AD1415">
        <v>0</v>
      </c>
      <c r="AE1415">
        <v>0</v>
      </c>
    </row>
    <row r="1416" spans="1:31">
      <c r="A1416" t="s">
        <v>2083</v>
      </c>
      <c r="B1416" s="93">
        <v>44984</v>
      </c>
      <c r="C1416" s="93">
        <v>44984</v>
      </c>
      <c r="D1416">
        <v>-2413.0300000000002</v>
      </c>
      <c r="E1416">
        <v>-2413.0300000000002</v>
      </c>
      <c r="F1416" t="s">
        <v>52</v>
      </c>
      <c r="G1416">
        <v>1</v>
      </c>
      <c r="H1416">
        <v>-2413.0300000000002</v>
      </c>
      <c r="I1416">
        <v>-2413.0300000000002</v>
      </c>
      <c r="J1416">
        <v>1</v>
      </c>
      <c r="L1416" t="s">
        <v>166</v>
      </c>
      <c r="M1416" t="s">
        <v>2081</v>
      </c>
      <c r="N1416">
        <v>100</v>
      </c>
      <c r="P1416" t="s">
        <v>2081</v>
      </c>
      <c r="R1416" t="s">
        <v>2084</v>
      </c>
      <c r="T1416" t="s">
        <v>1128</v>
      </c>
      <c r="V1416" t="s">
        <v>1314</v>
      </c>
      <c r="W1416" t="s">
        <v>348</v>
      </c>
      <c r="X1416" t="s">
        <v>349</v>
      </c>
      <c r="Y1416" t="s">
        <v>349</v>
      </c>
      <c r="Z1416" t="s">
        <v>349</v>
      </c>
      <c r="AA1416" t="s">
        <v>21</v>
      </c>
      <c r="AD1416">
        <v>0</v>
      </c>
      <c r="AE1416">
        <v>0</v>
      </c>
    </row>
    <row r="1417" spans="1:31">
      <c r="A1417" t="s">
        <v>2085</v>
      </c>
      <c r="B1417" s="93">
        <v>44984</v>
      </c>
      <c r="C1417" s="93">
        <v>44984</v>
      </c>
      <c r="D1417">
        <v>15000</v>
      </c>
      <c r="E1417">
        <v>15000</v>
      </c>
      <c r="F1417" t="s">
        <v>52</v>
      </c>
      <c r="G1417">
        <v>1</v>
      </c>
      <c r="H1417">
        <v>15000</v>
      </c>
      <c r="I1417">
        <v>15000</v>
      </c>
      <c r="J1417">
        <v>1</v>
      </c>
      <c r="L1417" t="s">
        <v>166</v>
      </c>
      <c r="M1417" t="s">
        <v>1128</v>
      </c>
      <c r="N1417">
        <v>100</v>
      </c>
      <c r="P1417" t="s">
        <v>166</v>
      </c>
      <c r="R1417" t="s">
        <v>1346</v>
      </c>
      <c r="T1417" t="s">
        <v>1128</v>
      </c>
      <c r="V1417" t="s">
        <v>1347</v>
      </c>
      <c r="W1417" t="s">
        <v>1347</v>
      </c>
      <c r="X1417" t="s">
        <v>277</v>
      </c>
      <c r="Y1417" t="s">
        <v>180</v>
      </c>
      <c r="Z1417" t="s">
        <v>180</v>
      </c>
      <c r="AA1417" t="s">
        <v>25</v>
      </c>
      <c r="AD1417">
        <v>0</v>
      </c>
      <c r="AE1417">
        <v>0</v>
      </c>
    </row>
    <row r="1418" spans="1:31">
      <c r="A1418" t="s">
        <v>2086</v>
      </c>
      <c r="B1418" s="93">
        <v>44984</v>
      </c>
      <c r="C1418" s="93">
        <v>44984</v>
      </c>
      <c r="D1418">
        <v>5000</v>
      </c>
      <c r="E1418">
        <v>5000</v>
      </c>
      <c r="F1418" t="s">
        <v>52</v>
      </c>
      <c r="G1418">
        <v>1</v>
      </c>
      <c r="H1418">
        <v>5000</v>
      </c>
      <c r="I1418">
        <v>5000</v>
      </c>
      <c r="J1418">
        <v>1</v>
      </c>
      <c r="L1418" t="s">
        <v>166</v>
      </c>
      <c r="M1418" t="s">
        <v>58</v>
      </c>
      <c r="N1418">
        <v>100</v>
      </c>
      <c r="P1418" t="s">
        <v>166</v>
      </c>
      <c r="R1418" t="s">
        <v>1346</v>
      </c>
      <c r="T1418" t="s">
        <v>58</v>
      </c>
      <c r="V1418" t="s">
        <v>1347</v>
      </c>
      <c r="W1418" t="s">
        <v>1347</v>
      </c>
      <c r="X1418" t="s">
        <v>277</v>
      </c>
      <c r="Y1418" t="s">
        <v>180</v>
      </c>
      <c r="Z1418" t="s">
        <v>180</v>
      </c>
      <c r="AA1418" t="s">
        <v>25</v>
      </c>
      <c r="AD1418">
        <v>0</v>
      </c>
      <c r="AE1418">
        <v>0</v>
      </c>
    </row>
    <row r="1419" spans="1:31">
      <c r="A1419" t="s">
        <v>2087</v>
      </c>
      <c r="B1419" s="93">
        <v>44984</v>
      </c>
      <c r="C1419" s="93">
        <v>44984</v>
      </c>
      <c r="D1419">
        <v>-15000</v>
      </c>
      <c r="E1419">
        <v>-15000</v>
      </c>
      <c r="F1419" t="s">
        <v>52</v>
      </c>
      <c r="G1419">
        <v>1</v>
      </c>
      <c r="H1419">
        <v>-15000</v>
      </c>
      <c r="I1419">
        <v>-15000</v>
      </c>
      <c r="J1419">
        <v>1</v>
      </c>
      <c r="L1419" t="s">
        <v>166</v>
      </c>
      <c r="M1419" t="s">
        <v>166</v>
      </c>
      <c r="N1419">
        <v>100</v>
      </c>
      <c r="O1419" t="s">
        <v>215</v>
      </c>
      <c r="P1419" t="s">
        <v>166</v>
      </c>
      <c r="R1419" t="s">
        <v>1346</v>
      </c>
      <c r="T1419" t="s">
        <v>1402</v>
      </c>
      <c r="V1419" t="s">
        <v>1347</v>
      </c>
      <c r="W1419" t="s">
        <v>1347</v>
      </c>
      <c r="X1419" t="s">
        <v>277</v>
      </c>
      <c r="Y1419" t="s">
        <v>180</v>
      </c>
      <c r="Z1419" t="s">
        <v>180</v>
      </c>
      <c r="AA1419" t="s">
        <v>25</v>
      </c>
      <c r="AD1419">
        <v>0</v>
      </c>
      <c r="AE1419">
        <v>0</v>
      </c>
    </row>
    <row r="1420" spans="1:31">
      <c r="A1420" t="s">
        <v>2088</v>
      </c>
      <c r="B1420" s="93">
        <v>44984</v>
      </c>
      <c r="C1420" s="93">
        <v>44984</v>
      </c>
      <c r="D1420">
        <v>-5000</v>
      </c>
      <c r="E1420">
        <v>-5000</v>
      </c>
      <c r="F1420" t="s">
        <v>52</v>
      </c>
      <c r="G1420">
        <v>1</v>
      </c>
      <c r="H1420">
        <v>-5000</v>
      </c>
      <c r="I1420">
        <v>-5000</v>
      </c>
      <c r="J1420">
        <v>1</v>
      </c>
      <c r="L1420" t="s">
        <v>166</v>
      </c>
      <c r="M1420" t="s">
        <v>166</v>
      </c>
      <c r="N1420">
        <v>100</v>
      </c>
      <c r="O1420" t="s">
        <v>215</v>
      </c>
      <c r="P1420" t="s">
        <v>166</v>
      </c>
      <c r="R1420" t="s">
        <v>1346</v>
      </c>
      <c r="T1420" t="s">
        <v>1128</v>
      </c>
      <c r="V1420" t="s">
        <v>1347</v>
      </c>
      <c r="W1420" t="s">
        <v>1347</v>
      </c>
      <c r="X1420" t="s">
        <v>277</v>
      </c>
      <c r="Y1420" t="s">
        <v>180</v>
      </c>
      <c r="Z1420" t="s">
        <v>180</v>
      </c>
      <c r="AA1420" t="s">
        <v>25</v>
      </c>
      <c r="AD1420">
        <v>0</v>
      </c>
      <c r="AE1420">
        <v>0</v>
      </c>
    </row>
    <row r="1421" spans="1:31">
      <c r="A1421" t="s">
        <v>2089</v>
      </c>
      <c r="B1421" s="93">
        <v>44982</v>
      </c>
      <c r="C1421" s="93">
        <v>44982</v>
      </c>
      <c r="D1421">
        <v>-52.8</v>
      </c>
      <c r="E1421">
        <v>-52.8</v>
      </c>
      <c r="F1421" t="s">
        <v>52</v>
      </c>
      <c r="G1421">
        <v>1</v>
      </c>
      <c r="H1421">
        <v>-52.8</v>
      </c>
      <c r="I1421">
        <v>-52.8</v>
      </c>
      <c r="J1421">
        <v>1</v>
      </c>
      <c r="L1421" t="s">
        <v>166</v>
      </c>
      <c r="M1421" t="s">
        <v>192</v>
      </c>
      <c r="N1421">
        <v>100</v>
      </c>
      <c r="P1421" t="s">
        <v>192</v>
      </c>
      <c r="R1421" t="s">
        <v>1869</v>
      </c>
      <c r="T1421" t="s">
        <v>59</v>
      </c>
      <c r="V1421" t="s">
        <v>194</v>
      </c>
      <c r="W1421" t="s">
        <v>31</v>
      </c>
      <c r="X1421" t="s">
        <v>168</v>
      </c>
      <c r="Y1421" t="s">
        <v>168</v>
      </c>
      <c r="Z1421" t="s">
        <v>168</v>
      </c>
      <c r="AA1421" t="s">
        <v>31</v>
      </c>
      <c r="AD1421">
        <v>0</v>
      </c>
      <c r="AE1421">
        <v>0</v>
      </c>
    </row>
    <row r="1422" spans="1:31">
      <c r="A1422" t="s">
        <v>2090</v>
      </c>
      <c r="B1422" s="93">
        <v>44981</v>
      </c>
      <c r="C1422" s="93">
        <v>44981</v>
      </c>
      <c r="D1422">
        <v>-546.14</v>
      </c>
      <c r="E1422">
        <v>-546.14</v>
      </c>
      <c r="F1422" t="s">
        <v>52</v>
      </c>
      <c r="G1422">
        <v>1</v>
      </c>
      <c r="H1422">
        <v>-546.14</v>
      </c>
      <c r="I1422">
        <v>-546.14</v>
      </c>
      <c r="J1422">
        <v>1</v>
      </c>
      <c r="L1422" t="s">
        <v>166</v>
      </c>
      <c r="M1422" t="s">
        <v>2091</v>
      </c>
      <c r="N1422">
        <v>100</v>
      </c>
      <c r="P1422" t="s">
        <v>2091</v>
      </c>
      <c r="R1422" t="s">
        <v>2092</v>
      </c>
      <c r="T1422" t="s">
        <v>58</v>
      </c>
      <c r="V1422" t="s">
        <v>2093</v>
      </c>
      <c r="W1422" t="s">
        <v>31</v>
      </c>
      <c r="X1422" t="s">
        <v>168</v>
      </c>
      <c r="Y1422" t="s">
        <v>168</v>
      </c>
      <c r="Z1422" t="s">
        <v>168</v>
      </c>
      <c r="AA1422" t="s">
        <v>31</v>
      </c>
      <c r="AD1422">
        <v>0</v>
      </c>
      <c r="AE1422">
        <v>0</v>
      </c>
    </row>
    <row r="1423" spans="1:31">
      <c r="A1423" t="s">
        <v>2094</v>
      </c>
      <c r="B1423" s="93">
        <v>44980</v>
      </c>
      <c r="C1423" s="93">
        <v>44980</v>
      </c>
      <c r="D1423">
        <v>367.3</v>
      </c>
      <c r="E1423">
        <v>367.3</v>
      </c>
      <c r="F1423" t="s">
        <v>52</v>
      </c>
      <c r="G1423">
        <v>1</v>
      </c>
      <c r="H1423">
        <v>367.3</v>
      </c>
      <c r="I1423">
        <v>367.3</v>
      </c>
      <c r="J1423">
        <v>1</v>
      </c>
      <c r="L1423" t="s">
        <v>166</v>
      </c>
      <c r="M1423" t="s">
        <v>1128</v>
      </c>
      <c r="N1423">
        <v>100</v>
      </c>
      <c r="O1423" t="s">
        <v>175</v>
      </c>
      <c r="P1423" t="s">
        <v>166</v>
      </c>
      <c r="R1423" t="s">
        <v>1334</v>
      </c>
      <c r="T1423" t="s">
        <v>1128</v>
      </c>
      <c r="U1423" t="s">
        <v>111</v>
      </c>
      <c r="V1423" t="s">
        <v>1335</v>
      </c>
      <c r="W1423" t="s">
        <v>1336</v>
      </c>
      <c r="X1423" t="s">
        <v>1337</v>
      </c>
      <c r="Y1423" t="s">
        <v>1338</v>
      </c>
      <c r="Z1423" t="s">
        <v>1338</v>
      </c>
      <c r="AA1423" t="s">
        <v>18</v>
      </c>
      <c r="AD1423">
        <v>0</v>
      </c>
      <c r="AE1423">
        <v>0</v>
      </c>
    </row>
    <row r="1424" spans="1:31">
      <c r="A1424" t="s">
        <v>2095</v>
      </c>
      <c r="B1424" s="93">
        <v>44980</v>
      </c>
      <c r="C1424" s="93">
        <v>44980</v>
      </c>
      <c r="D1424">
        <v>-2729.71</v>
      </c>
      <c r="E1424">
        <v>-2729.71</v>
      </c>
      <c r="F1424" t="s">
        <v>52</v>
      </c>
      <c r="G1424">
        <v>1</v>
      </c>
      <c r="H1424">
        <v>-2729.71</v>
      </c>
      <c r="I1424">
        <v>-2729.71</v>
      </c>
      <c r="J1424">
        <v>1</v>
      </c>
      <c r="L1424" t="s">
        <v>166</v>
      </c>
      <c r="M1424" t="s">
        <v>166</v>
      </c>
      <c r="N1424">
        <v>100</v>
      </c>
      <c r="O1424" t="s">
        <v>215</v>
      </c>
      <c r="P1424" t="s">
        <v>166</v>
      </c>
      <c r="R1424" t="s">
        <v>1334</v>
      </c>
      <c r="T1424" t="s">
        <v>62</v>
      </c>
      <c r="U1424" t="s">
        <v>111</v>
      </c>
      <c r="V1424" t="s">
        <v>1335</v>
      </c>
      <c r="W1424" t="s">
        <v>1336</v>
      </c>
      <c r="X1424" t="s">
        <v>1337</v>
      </c>
      <c r="Y1424" t="s">
        <v>1338</v>
      </c>
      <c r="Z1424" t="s">
        <v>1338</v>
      </c>
      <c r="AA1424" t="s">
        <v>18</v>
      </c>
      <c r="AD1424">
        <v>0</v>
      </c>
      <c r="AE1424">
        <v>0</v>
      </c>
    </row>
    <row r="1425" spans="1:31">
      <c r="A1425" t="s">
        <v>2096</v>
      </c>
      <c r="B1425" s="93">
        <v>44980</v>
      </c>
      <c r="C1425" s="93">
        <v>44980</v>
      </c>
      <c r="D1425">
        <v>2729.71</v>
      </c>
      <c r="E1425">
        <v>2729.71</v>
      </c>
      <c r="F1425" t="s">
        <v>52</v>
      </c>
      <c r="G1425">
        <v>1</v>
      </c>
      <c r="H1425">
        <v>2729.71</v>
      </c>
      <c r="I1425">
        <v>2729.71</v>
      </c>
      <c r="J1425">
        <v>1</v>
      </c>
      <c r="L1425" t="s">
        <v>166</v>
      </c>
      <c r="M1425" t="s">
        <v>62</v>
      </c>
      <c r="N1425">
        <v>100</v>
      </c>
      <c r="P1425" t="s">
        <v>166</v>
      </c>
      <c r="R1425" t="s">
        <v>1346</v>
      </c>
      <c r="T1425" t="s">
        <v>62</v>
      </c>
      <c r="V1425" t="s">
        <v>1347</v>
      </c>
      <c r="W1425" t="s">
        <v>1347</v>
      </c>
      <c r="X1425" t="s">
        <v>277</v>
      </c>
      <c r="Y1425" t="s">
        <v>180</v>
      </c>
      <c r="Z1425" t="s">
        <v>180</v>
      </c>
      <c r="AA1425" t="s">
        <v>25</v>
      </c>
      <c r="AD1425">
        <v>0</v>
      </c>
      <c r="AE1425">
        <v>0</v>
      </c>
    </row>
    <row r="1426" spans="1:31">
      <c r="A1426" t="s">
        <v>2097</v>
      </c>
      <c r="B1426" s="93">
        <v>44980</v>
      </c>
      <c r="C1426" s="93">
        <v>44980</v>
      </c>
      <c r="D1426">
        <v>-2729.71</v>
      </c>
      <c r="E1426">
        <v>-2729.71</v>
      </c>
      <c r="F1426" t="s">
        <v>52</v>
      </c>
      <c r="G1426">
        <v>1</v>
      </c>
      <c r="H1426">
        <v>-2729.71</v>
      </c>
      <c r="I1426">
        <v>-2729.71</v>
      </c>
      <c r="J1426">
        <v>1</v>
      </c>
      <c r="L1426" t="s">
        <v>166</v>
      </c>
      <c r="M1426" t="s">
        <v>166</v>
      </c>
      <c r="N1426">
        <v>100</v>
      </c>
      <c r="O1426" t="s">
        <v>215</v>
      </c>
      <c r="P1426" t="s">
        <v>166</v>
      </c>
      <c r="R1426" t="s">
        <v>1346</v>
      </c>
      <c r="T1426" t="s">
        <v>1128</v>
      </c>
      <c r="V1426" t="s">
        <v>1347</v>
      </c>
      <c r="W1426" t="s">
        <v>1347</v>
      </c>
      <c r="X1426" t="s">
        <v>277</v>
      </c>
      <c r="Y1426" t="s">
        <v>180</v>
      </c>
      <c r="Z1426" t="s">
        <v>180</v>
      </c>
      <c r="AA1426" t="s">
        <v>25</v>
      </c>
      <c r="AD1426">
        <v>0</v>
      </c>
      <c r="AE1426">
        <v>0</v>
      </c>
    </row>
    <row r="1427" spans="1:31">
      <c r="A1427" t="s">
        <v>2098</v>
      </c>
      <c r="B1427" s="93">
        <v>44979</v>
      </c>
      <c r="C1427" s="93">
        <v>44979</v>
      </c>
      <c r="D1427">
        <v>-182.08</v>
      </c>
      <c r="E1427">
        <v>-182.08</v>
      </c>
      <c r="F1427" t="s">
        <v>52</v>
      </c>
      <c r="G1427">
        <v>1</v>
      </c>
      <c r="H1427">
        <v>-182.08</v>
      </c>
      <c r="I1427">
        <v>-182.08</v>
      </c>
      <c r="J1427">
        <v>1</v>
      </c>
      <c r="L1427" t="s">
        <v>166</v>
      </c>
      <c r="M1427" t="s">
        <v>166</v>
      </c>
      <c r="N1427">
        <v>100</v>
      </c>
      <c r="O1427" t="s">
        <v>215</v>
      </c>
      <c r="P1427" t="s">
        <v>166</v>
      </c>
      <c r="R1427" t="s">
        <v>335</v>
      </c>
      <c r="T1427" t="s">
        <v>59</v>
      </c>
      <c r="V1427" t="s">
        <v>335</v>
      </c>
      <c r="W1427" t="s">
        <v>31</v>
      </c>
      <c r="X1427" t="s">
        <v>168</v>
      </c>
      <c r="Y1427" t="s">
        <v>168</v>
      </c>
      <c r="Z1427" t="s">
        <v>168</v>
      </c>
      <c r="AA1427" t="s">
        <v>31</v>
      </c>
      <c r="AD1427">
        <v>0</v>
      </c>
      <c r="AE1427">
        <v>0</v>
      </c>
    </row>
    <row r="1428" spans="1:31">
      <c r="A1428" t="s">
        <v>2099</v>
      </c>
      <c r="B1428" s="93">
        <v>44979</v>
      </c>
      <c r="C1428" s="93">
        <v>44979</v>
      </c>
      <c r="D1428">
        <v>-5060.99</v>
      </c>
      <c r="E1428">
        <v>-5060.99</v>
      </c>
      <c r="F1428" t="s">
        <v>52</v>
      </c>
      <c r="G1428">
        <v>1</v>
      </c>
      <c r="H1428">
        <v>-5060.99</v>
      </c>
      <c r="I1428">
        <v>-5060.99</v>
      </c>
      <c r="J1428">
        <v>1</v>
      </c>
      <c r="L1428" t="s">
        <v>166</v>
      </c>
      <c r="M1428" t="s">
        <v>304</v>
      </c>
      <c r="N1428">
        <v>100</v>
      </c>
      <c r="P1428" t="s">
        <v>304</v>
      </c>
      <c r="R1428" t="s">
        <v>306</v>
      </c>
      <c r="T1428" t="s">
        <v>1128</v>
      </c>
      <c r="V1428" t="s">
        <v>306</v>
      </c>
      <c r="W1428" t="s">
        <v>178</v>
      </c>
      <c r="X1428" t="s">
        <v>179</v>
      </c>
      <c r="Y1428" t="s">
        <v>180</v>
      </c>
      <c r="Z1428" t="s">
        <v>180</v>
      </c>
      <c r="AA1428" t="s">
        <v>20</v>
      </c>
      <c r="AD1428">
        <v>0</v>
      </c>
      <c r="AE1428">
        <v>0</v>
      </c>
    </row>
    <row r="1429" spans="1:31">
      <c r="A1429" t="s">
        <v>2100</v>
      </c>
      <c r="B1429" s="93">
        <v>44979</v>
      </c>
      <c r="C1429" s="93">
        <v>44979</v>
      </c>
      <c r="D1429">
        <v>-929.5</v>
      </c>
      <c r="E1429">
        <v>-929.5</v>
      </c>
      <c r="F1429" t="s">
        <v>52</v>
      </c>
      <c r="G1429">
        <v>1</v>
      </c>
      <c r="H1429">
        <v>-929.5</v>
      </c>
      <c r="I1429">
        <v>-929.5</v>
      </c>
      <c r="J1429">
        <v>1</v>
      </c>
      <c r="L1429" t="s">
        <v>166</v>
      </c>
      <c r="M1429" t="s">
        <v>2101</v>
      </c>
      <c r="N1429">
        <v>100</v>
      </c>
      <c r="P1429" t="s">
        <v>2101</v>
      </c>
      <c r="R1429" t="s">
        <v>2102</v>
      </c>
      <c r="T1429" t="s">
        <v>1128</v>
      </c>
      <c r="V1429" t="s">
        <v>2103</v>
      </c>
      <c r="W1429" t="s">
        <v>2104</v>
      </c>
      <c r="X1429" t="s">
        <v>277</v>
      </c>
      <c r="Y1429" t="s">
        <v>180</v>
      </c>
      <c r="Z1429" t="s">
        <v>180</v>
      </c>
      <c r="AA1429" t="s">
        <v>25</v>
      </c>
      <c r="AD1429">
        <v>0</v>
      </c>
      <c r="AE1429">
        <v>0</v>
      </c>
    </row>
    <row r="1430" spans="1:31">
      <c r="A1430" t="s">
        <v>2105</v>
      </c>
      <c r="B1430" s="93">
        <v>44979</v>
      </c>
      <c r="C1430" s="93">
        <v>44979</v>
      </c>
      <c r="D1430">
        <v>-237.83</v>
      </c>
      <c r="E1430">
        <v>-237.83</v>
      </c>
      <c r="F1430" t="s">
        <v>52</v>
      </c>
      <c r="G1430">
        <v>1</v>
      </c>
      <c r="H1430">
        <v>-237.83</v>
      </c>
      <c r="I1430">
        <v>-237.83</v>
      </c>
      <c r="J1430">
        <v>1</v>
      </c>
      <c r="L1430" t="s">
        <v>166</v>
      </c>
      <c r="M1430" t="s">
        <v>174</v>
      </c>
      <c r="N1430">
        <v>100</v>
      </c>
      <c r="P1430" t="s">
        <v>174</v>
      </c>
      <c r="R1430" t="s">
        <v>1785</v>
      </c>
      <c r="T1430" t="s">
        <v>58</v>
      </c>
      <c r="V1430" t="s">
        <v>177</v>
      </c>
      <c r="W1430" t="s">
        <v>178</v>
      </c>
      <c r="X1430" t="s">
        <v>179</v>
      </c>
      <c r="Y1430" t="s">
        <v>180</v>
      </c>
      <c r="Z1430" t="s">
        <v>180</v>
      </c>
      <c r="AA1430" t="s">
        <v>20</v>
      </c>
      <c r="AD1430">
        <v>0</v>
      </c>
      <c r="AE1430">
        <v>0</v>
      </c>
    </row>
    <row r="1431" spans="1:31">
      <c r="A1431" t="s">
        <v>2106</v>
      </c>
      <c r="B1431" s="93">
        <v>44979</v>
      </c>
      <c r="C1431" s="93">
        <v>44979</v>
      </c>
      <c r="D1431">
        <v>-969.14</v>
      </c>
      <c r="E1431">
        <v>-969.14</v>
      </c>
      <c r="F1431" t="s">
        <v>52</v>
      </c>
      <c r="G1431">
        <v>1</v>
      </c>
      <c r="H1431">
        <v>-969.14</v>
      </c>
      <c r="I1431">
        <v>-969.14</v>
      </c>
      <c r="J1431">
        <v>1</v>
      </c>
      <c r="L1431" t="s">
        <v>166</v>
      </c>
      <c r="M1431" t="s">
        <v>166</v>
      </c>
      <c r="N1431">
        <v>100</v>
      </c>
      <c r="O1431" t="s">
        <v>215</v>
      </c>
      <c r="P1431" t="s">
        <v>166</v>
      </c>
      <c r="R1431" t="s">
        <v>340</v>
      </c>
      <c r="T1431" t="s">
        <v>58</v>
      </c>
      <c r="V1431" t="s">
        <v>340</v>
      </c>
      <c r="W1431" t="s">
        <v>31</v>
      </c>
      <c r="X1431" t="s">
        <v>168</v>
      </c>
      <c r="Y1431" t="s">
        <v>168</v>
      </c>
      <c r="Z1431" t="s">
        <v>168</v>
      </c>
      <c r="AA1431" t="s">
        <v>31</v>
      </c>
      <c r="AD1431">
        <v>0</v>
      </c>
      <c r="AE1431">
        <v>0</v>
      </c>
    </row>
    <row r="1432" spans="1:31">
      <c r="A1432" t="s">
        <v>2107</v>
      </c>
      <c r="B1432" s="93">
        <v>44977</v>
      </c>
      <c r="C1432" s="93">
        <v>44977</v>
      </c>
      <c r="D1432">
        <v>-112.7</v>
      </c>
      <c r="E1432">
        <v>-112.7</v>
      </c>
      <c r="F1432" t="s">
        <v>52</v>
      </c>
      <c r="G1432">
        <v>1</v>
      </c>
      <c r="H1432">
        <v>-112.7</v>
      </c>
      <c r="I1432">
        <v>-112.7</v>
      </c>
      <c r="J1432">
        <v>1</v>
      </c>
      <c r="L1432" t="s">
        <v>166</v>
      </c>
      <c r="M1432" t="s">
        <v>292</v>
      </c>
      <c r="N1432">
        <v>100</v>
      </c>
      <c r="P1432" t="s">
        <v>292</v>
      </c>
      <c r="R1432" t="s">
        <v>294</v>
      </c>
      <c r="T1432" t="s">
        <v>58</v>
      </c>
      <c r="V1432" t="s">
        <v>294</v>
      </c>
      <c r="W1432" t="s">
        <v>31</v>
      </c>
      <c r="X1432" t="s">
        <v>168</v>
      </c>
      <c r="Y1432" t="s">
        <v>168</v>
      </c>
      <c r="Z1432" t="s">
        <v>168</v>
      </c>
      <c r="AA1432" t="s">
        <v>31</v>
      </c>
      <c r="AD1432">
        <v>0</v>
      </c>
      <c r="AE1432">
        <v>0</v>
      </c>
    </row>
    <row r="1433" spans="1:31">
      <c r="A1433" t="s">
        <v>2108</v>
      </c>
      <c r="B1433" s="93">
        <v>44977</v>
      </c>
      <c r="C1433" s="93">
        <v>44977</v>
      </c>
      <c r="D1433">
        <v>-658.53</v>
      </c>
      <c r="E1433">
        <v>-658.53</v>
      </c>
      <c r="F1433" t="s">
        <v>52</v>
      </c>
      <c r="G1433">
        <v>1</v>
      </c>
      <c r="H1433">
        <v>-658.53</v>
      </c>
      <c r="I1433">
        <v>-658.53</v>
      </c>
      <c r="J1433">
        <v>1</v>
      </c>
      <c r="L1433" t="s">
        <v>166</v>
      </c>
      <c r="M1433" t="s">
        <v>342</v>
      </c>
      <c r="N1433">
        <v>100</v>
      </c>
      <c r="P1433" t="s">
        <v>342</v>
      </c>
      <c r="R1433" t="s">
        <v>343</v>
      </c>
      <c r="T1433" t="s">
        <v>58</v>
      </c>
      <c r="V1433" t="s">
        <v>343</v>
      </c>
      <c r="W1433" t="s">
        <v>31</v>
      </c>
      <c r="X1433" t="s">
        <v>168</v>
      </c>
      <c r="Y1433" t="s">
        <v>168</v>
      </c>
      <c r="Z1433" t="s">
        <v>168</v>
      </c>
      <c r="AA1433" t="s">
        <v>31</v>
      </c>
      <c r="AD1433">
        <v>0</v>
      </c>
      <c r="AE1433">
        <v>0</v>
      </c>
    </row>
    <row r="1434" spans="1:31">
      <c r="A1434" t="s">
        <v>2109</v>
      </c>
      <c r="B1434" s="93">
        <v>44974</v>
      </c>
      <c r="C1434" s="93">
        <v>44974</v>
      </c>
      <c r="D1434">
        <v>1318.61</v>
      </c>
      <c r="E1434">
        <v>1318.61</v>
      </c>
      <c r="F1434" t="s">
        <v>52</v>
      </c>
      <c r="G1434">
        <v>1</v>
      </c>
      <c r="H1434">
        <v>1318.61</v>
      </c>
      <c r="I1434">
        <v>1318.61</v>
      </c>
      <c r="J1434">
        <v>1</v>
      </c>
      <c r="L1434" t="s">
        <v>166</v>
      </c>
      <c r="M1434" t="s">
        <v>1128</v>
      </c>
      <c r="N1434">
        <v>100</v>
      </c>
      <c r="O1434" t="s">
        <v>16</v>
      </c>
      <c r="P1434" t="s">
        <v>166</v>
      </c>
      <c r="R1434" t="s">
        <v>1334</v>
      </c>
      <c r="T1434" t="s">
        <v>1128</v>
      </c>
      <c r="U1434" t="s">
        <v>111</v>
      </c>
      <c r="V1434" t="s">
        <v>1335</v>
      </c>
      <c r="W1434" t="s">
        <v>1336</v>
      </c>
      <c r="X1434" t="s">
        <v>1337</v>
      </c>
      <c r="Y1434" t="s">
        <v>1338</v>
      </c>
      <c r="Z1434" t="s">
        <v>1338</v>
      </c>
      <c r="AA1434" t="s">
        <v>18</v>
      </c>
      <c r="AD1434">
        <v>0</v>
      </c>
      <c r="AE1434">
        <v>0</v>
      </c>
    </row>
    <row r="1435" spans="1:31">
      <c r="A1435" t="s">
        <v>2110</v>
      </c>
      <c r="B1435" s="93">
        <v>44974</v>
      </c>
      <c r="C1435" s="93">
        <v>44974</v>
      </c>
      <c r="D1435">
        <v>-39.31</v>
      </c>
      <c r="E1435">
        <v>-39.31</v>
      </c>
      <c r="F1435" t="s">
        <v>52</v>
      </c>
      <c r="G1435">
        <v>1</v>
      </c>
      <c r="H1435">
        <v>-39.31</v>
      </c>
      <c r="I1435">
        <v>-39.31</v>
      </c>
      <c r="J1435">
        <v>1</v>
      </c>
      <c r="L1435" t="s">
        <v>166</v>
      </c>
      <c r="M1435" t="s">
        <v>362</v>
      </c>
      <c r="N1435">
        <v>100</v>
      </c>
      <c r="P1435" t="s">
        <v>362</v>
      </c>
      <c r="R1435" t="s">
        <v>1900</v>
      </c>
      <c r="T1435" t="s">
        <v>59</v>
      </c>
      <c r="V1435" t="s">
        <v>364</v>
      </c>
      <c r="W1435" t="s">
        <v>31</v>
      </c>
      <c r="X1435" t="s">
        <v>168</v>
      </c>
      <c r="Y1435" t="s">
        <v>168</v>
      </c>
      <c r="Z1435" t="s">
        <v>168</v>
      </c>
      <c r="AA1435" t="s">
        <v>31</v>
      </c>
      <c r="AD1435">
        <v>0</v>
      </c>
      <c r="AE1435">
        <v>0</v>
      </c>
    </row>
    <row r="1436" spans="1:31">
      <c r="A1436" t="s">
        <v>2111</v>
      </c>
      <c r="B1436" s="93">
        <v>44974</v>
      </c>
      <c r="C1436" s="93">
        <v>44974</v>
      </c>
      <c r="D1436">
        <v>-135.69999999999999</v>
      </c>
      <c r="E1436">
        <v>-135.69999999999999</v>
      </c>
      <c r="F1436" t="s">
        <v>52</v>
      </c>
      <c r="G1436">
        <v>1</v>
      </c>
      <c r="H1436">
        <v>-135.69999999999999</v>
      </c>
      <c r="I1436">
        <v>-135.69999999999999</v>
      </c>
      <c r="J1436">
        <v>1</v>
      </c>
      <c r="L1436" t="s">
        <v>166</v>
      </c>
      <c r="M1436" t="s">
        <v>166</v>
      </c>
      <c r="N1436">
        <v>100</v>
      </c>
      <c r="O1436" t="s">
        <v>215</v>
      </c>
      <c r="P1436" t="s">
        <v>166</v>
      </c>
      <c r="R1436" t="s">
        <v>1820</v>
      </c>
      <c r="T1436" t="s">
        <v>58</v>
      </c>
      <c r="V1436" t="s">
        <v>270</v>
      </c>
      <c r="W1436" t="s">
        <v>31</v>
      </c>
      <c r="X1436" t="s">
        <v>168</v>
      </c>
      <c r="Y1436" t="s">
        <v>168</v>
      </c>
      <c r="Z1436" t="s">
        <v>168</v>
      </c>
      <c r="AA1436" t="s">
        <v>31</v>
      </c>
      <c r="AD1436">
        <v>0</v>
      </c>
      <c r="AE1436">
        <v>0</v>
      </c>
    </row>
    <row r="1437" spans="1:31">
      <c r="A1437" t="s">
        <v>2112</v>
      </c>
      <c r="B1437" s="93">
        <v>44974</v>
      </c>
      <c r="C1437" s="93">
        <v>44974</v>
      </c>
      <c r="D1437">
        <v>-1000</v>
      </c>
      <c r="E1437">
        <v>-1000</v>
      </c>
      <c r="F1437" t="s">
        <v>52</v>
      </c>
      <c r="G1437">
        <v>1</v>
      </c>
      <c r="H1437">
        <v>-1000</v>
      </c>
      <c r="I1437">
        <v>-1000</v>
      </c>
      <c r="J1437">
        <v>1</v>
      </c>
      <c r="L1437" t="s">
        <v>166</v>
      </c>
      <c r="M1437" t="s">
        <v>166</v>
      </c>
      <c r="N1437">
        <v>100</v>
      </c>
      <c r="O1437" t="s">
        <v>215</v>
      </c>
      <c r="P1437" t="s">
        <v>166</v>
      </c>
      <c r="R1437" t="s">
        <v>2113</v>
      </c>
      <c r="T1437" t="s">
        <v>1128</v>
      </c>
      <c r="V1437" t="s">
        <v>1461</v>
      </c>
      <c r="W1437" t="s">
        <v>1461</v>
      </c>
      <c r="X1437" t="s">
        <v>1377</v>
      </c>
      <c r="Y1437" t="s">
        <v>1377</v>
      </c>
      <c r="Z1437" t="s">
        <v>1377</v>
      </c>
      <c r="AA1437" t="s">
        <v>29</v>
      </c>
      <c r="AD1437">
        <v>0</v>
      </c>
      <c r="AE1437">
        <v>0</v>
      </c>
    </row>
    <row r="1438" spans="1:31">
      <c r="A1438" t="s">
        <v>2114</v>
      </c>
      <c r="B1438" s="93">
        <v>44974</v>
      </c>
      <c r="C1438" s="93">
        <v>44974</v>
      </c>
      <c r="D1438">
        <v>-200</v>
      </c>
      <c r="E1438">
        <v>-200</v>
      </c>
      <c r="F1438" t="s">
        <v>52</v>
      </c>
      <c r="G1438">
        <v>1</v>
      </c>
      <c r="H1438">
        <v>-200</v>
      </c>
      <c r="I1438">
        <v>-200</v>
      </c>
      <c r="J1438">
        <v>1</v>
      </c>
      <c r="L1438" t="s">
        <v>166</v>
      </c>
      <c r="M1438" t="s">
        <v>166</v>
      </c>
      <c r="N1438">
        <v>100</v>
      </c>
      <c r="O1438" t="s">
        <v>215</v>
      </c>
      <c r="P1438" t="s">
        <v>166</v>
      </c>
      <c r="R1438" t="s">
        <v>2115</v>
      </c>
      <c r="T1438" t="s">
        <v>58</v>
      </c>
      <c r="V1438" t="s">
        <v>270</v>
      </c>
      <c r="W1438" t="s">
        <v>31</v>
      </c>
      <c r="X1438" t="s">
        <v>168</v>
      </c>
      <c r="Y1438" t="s">
        <v>168</v>
      </c>
      <c r="Z1438" t="s">
        <v>168</v>
      </c>
      <c r="AA1438" t="s">
        <v>31</v>
      </c>
      <c r="AD1438">
        <v>0</v>
      </c>
      <c r="AE1438">
        <v>0</v>
      </c>
    </row>
    <row r="1439" spans="1:31">
      <c r="A1439" t="s">
        <v>2116</v>
      </c>
      <c r="B1439" s="93">
        <v>44973</v>
      </c>
      <c r="C1439" s="93">
        <v>44973</v>
      </c>
      <c r="D1439">
        <v>-112.29</v>
      </c>
      <c r="E1439">
        <v>-112.29</v>
      </c>
      <c r="F1439" t="s">
        <v>52</v>
      </c>
      <c r="G1439">
        <v>1</v>
      </c>
      <c r="H1439">
        <v>-112.29</v>
      </c>
      <c r="I1439">
        <v>-112.29</v>
      </c>
      <c r="J1439">
        <v>1</v>
      </c>
      <c r="L1439" t="s">
        <v>166</v>
      </c>
      <c r="M1439" t="s">
        <v>166</v>
      </c>
      <c r="N1439">
        <v>100</v>
      </c>
      <c r="O1439" t="s">
        <v>215</v>
      </c>
      <c r="P1439" t="s">
        <v>166</v>
      </c>
      <c r="R1439" t="s">
        <v>2063</v>
      </c>
      <c r="T1439" t="s">
        <v>58</v>
      </c>
      <c r="V1439" t="s">
        <v>376</v>
      </c>
      <c r="W1439" t="s">
        <v>31</v>
      </c>
      <c r="X1439" t="s">
        <v>168</v>
      </c>
      <c r="Y1439" t="s">
        <v>168</v>
      </c>
      <c r="Z1439" t="s">
        <v>168</v>
      </c>
      <c r="AA1439" t="s">
        <v>31</v>
      </c>
      <c r="AD1439">
        <v>0</v>
      </c>
      <c r="AE1439">
        <v>0</v>
      </c>
    </row>
    <row r="1440" spans="1:31">
      <c r="A1440" t="s">
        <v>2117</v>
      </c>
      <c r="B1440" s="93">
        <v>44973</v>
      </c>
      <c r="C1440" s="93">
        <v>44973</v>
      </c>
      <c r="D1440">
        <v>-14.83</v>
      </c>
      <c r="E1440">
        <v>-14.83</v>
      </c>
      <c r="F1440" t="s">
        <v>52</v>
      </c>
      <c r="G1440">
        <v>1</v>
      </c>
      <c r="H1440">
        <v>-14.83</v>
      </c>
      <c r="I1440">
        <v>-14.83</v>
      </c>
      <c r="J1440">
        <v>1</v>
      </c>
      <c r="L1440" t="s">
        <v>166</v>
      </c>
      <c r="M1440" t="s">
        <v>166</v>
      </c>
      <c r="N1440">
        <v>100</v>
      </c>
      <c r="O1440" t="s">
        <v>215</v>
      </c>
      <c r="P1440" t="s">
        <v>166</v>
      </c>
      <c r="R1440" t="s">
        <v>1921</v>
      </c>
      <c r="T1440" t="s">
        <v>59</v>
      </c>
      <c r="V1440" t="s">
        <v>1494</v>
      </c>
      <c r="W1440" t="s">
        <v>1413</v>
      </c>
      <c r="X1440" t="s">
        <v>16</v>
      </c>
      <c r="Y1440" t="s">
        <v>268</v>
      </c>
      <c r="Z1440" t="s">
        <v>268</v>
      </c>
      <c r="AA1440" t="s">
        <v>16</v>
      </c>
      <c r="AD1440">
        <v>0</v>
      </c>
      <c r="AE1440">
        <v>0</v>
      </c>
    </row>
    <row r="1441" spans="1:31">
      <c r="A1441" t="s">
        <v>2118</v>
      </c>
      <c r="B1441" s="93">
        <v>44972</v>
      </c>
      <c r="C1441" s="93">
        <v>44972</v>
      </c>
      <c r="D1441">
        <v>-132.25</v>
      </c>
      <c r="E1441">
        <v>-132.25</v>
      </c>
      <c r="F1441" t="s">
        <v>52</v>
      </c>
      <c r="G1441">
        <v>1</v>
      </c>
      <c r="H1441">
        <v>-132.25</v>
      </c>
      <c r="I1441">
        <v>-132.25</v>
      </c>
      <c r="J1441">
        <v>1</v>
      </c>
      <c r="L1441" t="s">
        <v>166</v>
      </c>
      <c r="M1441" t="s">
        <v>166</v>
      </c>
      <c r="N1441">
        <v>100</v>
      </c>
      <c r="O1441" t="s">
        <v>215</v>
      </c>
      <c r="P1441" t="s">
        <v>166</v>
      </c>
      <c r="R1441" t="s">
        <v>31</v>
      </c>
      <c r="T1441" t="s">
        <v>58</v>
      </c>
      <c r="V1441" t="s">
        <v>376</v>
      </c>
      <c r="W1441" t="s">
        <v>31</v>
      </c>
      <c r="X1441" t="s">
        <v>168</v>
      </c>
      <c r="Y1441" t="s">
        <v>168</v>
      </c>
      <c r="Z1441" t="s">
        <v>168</v>
      </c>
      <c r="AA1441" t="s">
        <v>31</v>
      </c>
      <c r="AD1441">
        <v>0</v>
      </c>
      <c r="AE1441">
        <v>0</v>
      </c>
    </row>
    <row r="1442" spans="1:31">
      <c r="A1442" t="s">
        <v>2119</v>
      </c>
      <c r="B1442" s="93">
        <v>44970</v>
      </c>
      <c r="C1442" s="93">
        <v>44970</v>
      </c>
      <c r="D1442">
        <v>-85</v>
      </c>
      <c r="E1442">
        <v>-85</v>
      </c>
      <c r="F1442" t="s">
        <v>52</v>
      </c>
      <c r="G1442">
        <v>1</v>
      </c>
      <c r="H1442">
        <v>-85</v>
      </c>
      <c r="I1442">
        <v>-85</v>
      </c>
      <c r="J1442">
        <v>1</v>
      </c>
      <c r="L1442" t="s">
        <v>166</v>
      </c>
      <c r="M1442" t="s">
        <v>1709</v>
      </c>
      <c r="N1442">
        <v>100</v>
      </c>
      <c r="P1442" t="s">
        <v>1709</v>
      </c>
      <c r="R1442" t="s">
        <v>1710</v>
      </c>
      <c r="T1442" t="s">
        <v>1128</v>
      </c>
      <c r="V1442" t="s">
        <v>1711</v>
      </c>
      <c r="W1442" t="s">
        <v>31</v>
      </c>
      <c r="X1442" t="s">
        <v>168</v>
      </c>
      <c r="Y1442" t="s">
        <v>168</v>
      </c>
      <c r="Z1442" t="s">
        <v>168</v>
      </c>
      <c r="AA1442" t="s">
        <v>31</v>
      </c>
      <c r="AD1442">
        <v>0</v>
      </c>
      <c r="AE1442">
        <v>0</v>
      </c>
    </row>
    <row r="1443" spans="1:31">
      <c r="A1443" t="s">
        <v>2120</v>
      </c>
      <c r="B1443" s="93">
        <v>44970</v>
      </c>
      <c r="C1443" s="93">
        <v>44970</v>
      </c>
      <c r="D1443">
        <v>-13.84</v>
      </c>
      <c r="E1443">
        <v>-13.84</v>
      </c>
      <c r="F1443" t="s">
        <v>52</v>
      </c>
      <c r="G1443">
        <v>1</v>
      </c>
      <c r="H1443">
        <v>-13.84</v>
      </c>
      <c r="I1443">
        <v>-13.84</v>
      </c>
      <c r="J1443">
        <v>1</v>
      </c>
      <c r="L1443" t="s">
        <v>166</v>
      </c>
      <c r="M1443" t="s">
        <v>388</v>
      </c>
      <c r="N1443">
        <v>100</v>
      </c>
      <c r="P1443" t="s">
        <v>388</v>
      </c>
      <c r="R1443" t="s">
        <v>2121</v>
      </c>
      <c r="T1443" t="s">
        <v>59</v>
      </c>
      <c r="V1443" t="s">
        <v>2122</v>
      </c>
      <c r="W1443" t="s">
        <v>31</v>
      </c>
      <c r="X1443" t="s">
        <v>168</v>
      </c>
      <c r="Y1443" t="s">
        <v>168</v>
      </c>
      <c r="Z1443" t="s">
        <v>168</v>
      </c>
      <c r="AA1443" t="s">
        <v>31</v>
      </c>
      <c r="AD1443">
        <v>0</v>
      </c>
      <c r="AE1443">
        <v>0</v>
      </c>
    </row>
    <row r="1444" spans="1:31">
      <c r="A1444" t="s">
        <v>2123</v>
      </c>
      <c r="B1444" s="93">
        <v>44970</v>
      </c>
      <c r="C1444" s="93">
        <v>44970</v>
      </c>
      <c r="D1444">
        <v>-1500</v>
      </c>
      <c r="E1444">
        <v>-1500</v>
      </c>
      <c r="F1444" t="s">
        <v>52</v>
      </c>
      <c r="G1444">
        <v>1</v>
      </c>
      <c r="H1444">
        <v>-1500</v>
      </c>
      <c r="I1444">
        <v>-1500</v>
      </c>
      <c r="J1444">
        <v>1</v>
      </c>
      <c r="L1444" t="s">
        <v>166</v>
      </c>
      <c r="M1444" t="s">
        <v>279</v>
      </c>
      <c r="N1444">
        <v>100</v>
      </c>
      <c r="P1444" t="s">
        <v>279</v>
      </c>
      <c r="R1444" t="s">
        <v>2124</v>
      </c>
      <c r="T1444" t="s">
        <v>1128</v>
      </c>
      <c r="V1444" t="s">
        <v>1308</v>
      </c>
      <c r="W1444" t="s">
        <v>1309</v>
      </c>
      <c r="X1444" t="s">
        <v>283</v>
      </c>
      <c r="Y1444" t="s">
        <v>268</v>
      </c>
      <c r="Z1444" t="s">
        <v>268</v>
      </c>
      <c r="AA1444" t="s">
        <v>23</v>
      </c>
      <c r="AD1444">
        <v>0</v>
      </c>
      <c r="AE1444">
        <v>0</v>
      </c>
    </row>
    <row r="1445" spans="1:31">
      <c r="A1445" t="s">
        <v>2125</v>
      </c>
      <c r="B1445" s="93">
        <v>44970</v>
      </c>
      <c r="C1445" s="93">
        <v>44970</v>
      </c>
      <c r="D1445">
        <v>2000</v>
      </c>
      <c r="E1445">
        <v>2000</v>
      </c>
      <c r="F1445" t="s">
        <v>52</v>
      </c>
      <c r="G1445">
        <v>1</v>
      </c>
      <c r="H1445">
        <v>2000</v>
      </c>
      <c r="I1445">
        <v>2000</v>
      </c>
      <c r="J1445">
        <v>1</v>
      </c>
      <c r="L1445" t="s">
        <v>166</v>
      </c>
      <c r="M1445" t="s">
        <v>59</v>
      </c>
      <c r="N1445">
        <v>100</v>
      </c>
      <c r="P1445" t="s">
        <v>166</v>
      </c>
      <c r="R1445" t="s">
        <v>1346</v>
      </c>
      <c r="T1445" t="s">
        <v>59</v>
      </c>
      <c r="V1445" t="s">
        <v>1347</v>
      </c>
      <c r="W1445" t="s">
        <v>1347</v>
      </c>
      <c r="X1445" t="s">
        <v>277</v>
      </c>
      <c r="Y1445" t="s">
        <v>180</v>
      </c>
      <c r="Z1445" t="s">
        <v>180</v>
      </c>
      <c r="AA1445" t="s">
        <v>25</v>
      </c>
      <c r="AD1445">
        <v>0</v>
      </c>
      <c r="AE1445">
        <v>0</v>
      </c>
    </row>
    <row r="1446" spans="1:31">
      <c r="A1446" t="s">
        <v>2126</v>
      </c>
      <c r="B1446" s="93">
        <v>44970</v>
      </c>
      <c r="C1446" s="93">
        <v>44970</v>
      </c>
      <c r="D1446">
        <v>2500</v>
      </c>
      <c r="E1446">
        <v>2500</v>
      </c>
      <c r="F1446" t="s">
        <v>52</v>
      </c>
      <c r="G1446">
        <v>1</v>
      </c>
      <c r="H1446">
        <v>2500</v>
      </c>
      <c r="I1446">
        <v>2500</v>
      </c>
      <c r="J1446">
        <v>1</v>
      </c>
      <c r="L1446" t="s">
        <v>166</v>
      </c>
      <c r="M1446" t="s">
        <v>58</v>
      </c>
      <c r="N1446">
        <v>100</v>
      </c>
      <c r="P1446" t="s">
        <v>166</v>
      </c>
      <c r="R1446" t="s">
        <v>1346</v>
      </c>
      <c r="T1446" t="s">
        <v>58</v>
      </c>
      <c r="V1446" t="s">
        <v>1347</v>
      </c>
      <c r="W1446" t="s">
        <v>1347</v>
      </c>
      <c r="X1446" t="s">
        <v>277</v>
      </c>
      <c r="Y1446" t="s">
        <v>180</v>
      </c>
      <c r="Z1446" t="s">
        <v>180</v>
      </c>
      <c r="AA1446" t="s">
        <v>25</v>
      </c>
      <c r="AD1446">
        <v>0</v>
      </c>
      <c r="AE1446">
        <v>0</v>
      </c>
    </row>
    <row r="1447" spans="1:31">
      <c r="A1447" t="s">
        <v>2127</v>
      </c>
      <c r="B1447" s="93">
        <v>44970</v>
      </c>
      <c r="C1447" s="93">
        <v>44970</v>
      </c>
      <c r="D1447">
        <v>-2500</v>
      </c>
      <c r="E1447">
        <v>-2500</v>
      </c>
      <c r="F1447" t="s">
        <v>52</v>
      </c>
      <c r="G1447">
        <v>1</v>
      </c>
      <c r="H1447">
        <v>-2500</v>
      </c>
      <c r="I1447">
        <v>-2500</v>
      </c>
      <c r="J1447">
        <v>1</v>
      </c>
      <c r="L1447" t="s">
        <v>166</v>
      </c>
      <c r="M1447" t="s">
        <v>166</v>
      </c>
      <c r="N1447">
        <v>100</v>
      </c>
      <c r="O1447" t="s">
        <v>215</v>
      </c>
      <c r="P1447" t="s">
        <v>166</v>
      </c>
      <c r="R1447" t="s">
        <v>1346</v>
      </c>
      <c r="T1447" t="s">
        <v>1128</v>
      </c>
      <c r="V1447" t="s">
        <v>1347</v>
      </c>
      <c r="W1447" t="s">
        <v>1347</v>
      </c>
      <c r="X1447" t="s">
        <v>277</v>
      </c>
      <c r="Y1447" t="s">
        <v>180</v>
      </c>
      <c r="Z1447" t="s">
        <v>180</v>
      </c>
      <c r="AA1447" t="s">
        <v>25</v>
      </c>
      <c r="AD1447">
        <v>0</v>
      </c>
      <c r="AE1447">
        <v>0</v>
      </c>
    </row>
    <row r="1448" spans="1:31">
      <c r="A1448" t="s">
        <v>2128</v>
      </c>
      <c r="B1448" s="93">
        <v>44970</v>
      </c>
      <c r="C1448" s="93">
        <v>44970</v>
      </c>
      <c r="D1448">
        <v>-2000</v>
      </c>
      <c r="E1448">
        <v>-2000</v>
      </c>
      <c r="F1448" t="s">
        <v>52</v>
      </c>
      <c r="G1448">
        <v>1</v>
      </c>
      <c r="H1448">
        <v>-2000</v>
      </c>
      <c r="I1448">
        <v>-2000</v>
      </c>
      <c r="J1448">
        <v>1</v>
      </c>
      <c r="L1448" t="s">
        <v>166</v>
      </c>
      <c r="M1448" t="s">
        <v>166</v>
      </c>
      <c r="N1448">
        <v>100</v>
      </c>
      <c r="O1448" t="s">
        <v>215</v>
      </c>
      <c r="P1448" t="s">
        <v>166</v>
      </c>
      <c r="R1448" t="s">
        <v>1346</v>
      </c>
      <c r="T1448" t="s">
        <v>1128</v>
      </c>
      <c r="V1448" t="s">
        <v>1347</v>
      </c>
      <c r="W1448" t="s">
        <v>1347</v>
      </c>
      <c r="X1448" t="s">
        <v>277</v>
      </c>
      <c r="Y1448" t="s">
        <v>180</v>
      </c>
      <c r="Z1448" t="s">
        <v>180</v>
      </c>
      <c r="AA1448" t="s">
        <v>25</v>
      </c>
      <c r="AD1448">
        <v>0</v>
      </c>
      <c r="AE1448">
        <v>0</v>
      </c>
    </row>
    <row r="1449" spans="1:31">
      <c r="A1449" t="s">
        <v>2129</v>
      </c>
      <c r="B1449" s="93">
        <v>44969</v>
      </c>
      <c r="C1449" s="93">
        <v>44969</v>
      </c>
      <c r="D1449">
        <v>-379.63</v>
      </c>
      <c r="E1449">
        <v>-379.63</v>
      </c>
      <c r="F1449" t="s">
        <v>52</v>
      </c>
      <c r="G1449">
        <v>1</v>
      </c>
      <c r="H1449">
        <v>-379.63</v>
      </c>
      <c r="I1449">
        <v>-379.63</v>
      </c>
      <c r="J1449">
        <v>1</v>
      </c>
      <c r="L1449" t="s">
        <v>166</v>
      </c>
      <c r="M1449" t="s">
        <v>400</v>
      </c>
      <c r="N1449">
        <v>100</v>
      </c>
      <c r="P1449" t="s">
        <v>400</v>
      </c>
      <c r="R1449" t="s">
        <v>401</v>
      </c>
      <c r="T1449" t="s">
        <v>58</v>
      </c>
      <c r="V1449" t="s">
        <v>401</v>
      </c>
      <c r="W1449" t="s">
        <v>31</v>
      </c>
      <c r="X1449" t="s">
        <v>168</v>
      </c>
      <c r="Y1449" t="s">
        <v>168</v>
      </c>
      <c r="Z1449" t="s">
        <v>168</v>
      </c>
      <c r="AA1449" t="s">
        <v>31</v>
      </c>
      <c r="AD1449">
        <v>0</v>
      </c>
      <c r="AE1449">
        <v>0</v>
      </c>
    </row>
    <row r="1450" spans="1:31">
      <c r="A1450" t="s">
        <v>2130</v>
      </c>
      <c r="B1450" s="93">
        <v>44968</v>
      </c>
      <c r="C1450" s="93">
        <v>44968</v>
      </c>
      <c r="D1450">
        <v>-250.72</v>
      </c>
      <c r="E1450">
        <v>-250.72</v>
      </c>
      <c r="F1450" t="s">
        <v>52</v>
      </c>
      <c r="G1450">
        <v>1</v>
      </c>
      <c r="H1450">
        <v>-250.72</v>
      </c>
      <c r="I1450">
        <v>-250.72</v>
      </c>
      <c r="J1450">
        <v>1</v>
      </c>
      <c r="L1450" t="s">
        <v>166</v>
      </c>
      <c r="M1450" t="s">
        <v>366</v>
      </c>
      <c r="N1450">
        <v>100</v>
      </c>
      <c r="P1450" t="s">
        <v>366</v>
      </c>
      <c r="R1450" t="s">
        <v>366</v>
      </c>
      <c r="T1450" t="s">
        <v>59</v>
      </c>
      <c r="V1450" t="s">
        <v>368</v>
      </c>
      <c r="W1450" t="s">
        <v>31</v>
      </c>
      <c r="X1450" t="s">
        <v>168</v>
      </c>
      <c r="Y1450" t="s">
        <v>168</v>
      </c>
      <c r="Z1450" t="s">
        <v>168</v>
      </c>
      <c r="AA1450" t="s">
        <v>31</v>
      </c>
      <c r="AD1450">
        <v>0</v>
      </c>
      <c r="AE1450">
        <v>0</v>
      </c>
    </row>
    <row r="1451" spans="1:31">
      <c r="A1451" t="s">
        <v>2131</v>
      </c>
      <c r="B1451" s="93">
        <v>44966</v>
      </c>
      <c r="C1451" s="93">
        <v>44966</v>
      </c>
      <c r="D1451">
        <v>-829.14</v>
      </c>
      <c r="E1451">
        <v>-829.14</v>
      </c>
      <c r="F1451" t="s">
        <v>52</v>
      </c>
      <c r="G1451">
        <v>1</v>
      </c>
      <c r="H1451">
        <v>-829.14</v>
      </c>
      <c r="I1451">
        <v>-829.14</v>
      </c>
      <c r="J1451">
        <v>1</v>
      </c>
      <c r="L1451" t="s">
        <v>166</v>
      </c>
      <c r="M1451" t="s">
        <v>166</v>
      </c>
      <c r="N1451">
        <v>100</v>
      </c>
      <c r="O1451" t="s">
        <v>215</v>
      </c>
      <c r="P1451" t="s">
        <v>166</v>
      </c>
      <c r="R1451" t="s">
        <v>332</v>
      </c>
      <c r="T1451" t="s">
        <v>58</v>
      </c>
      <c r="V1451" t="s">
        <v>332</v>
      </c>
      <c r="W1451" t="s">
        <v>31</v>
      </c>
      <c r="X1451" t="s">
        <v>168</v>
      </c>
      <c r="Y1451" t="s">
        <v>168</v>
      </c>
      <c r="Z1451" t="s">
        <v>168</v>
      </c>
      <c r="AA1451" t="s">
        <v>31</v>
      </c>
      <c r="AD1451">
        <v>0</v>
      </c>
      <c r="AE1451">
        <v>0</v>
      </c>
    </row>
    <row r="1452" spans="1:31">
      <c r="A1452" t="s">
        <v>2132</v>
      </c>
      <c r="B1452" s="93">
        <v>44966</v>
      </c>
      <c r="C1452" s="93">
        <v>44966</v>
      </c>
      <c r="D1452">
        <v>173.76</v>
      </c>
      <c r="E1452">
        <v>173.76</v>
      </c>
      <c r="F1452" t="s">
        <v>52</v>
      </c>
      <c r="G1452">
        <v>1</v>
      </c>
      <c r="H1452">
        <v>173.76</v>
      </c>
      <c r="I1452">
        <v>173.76</v>
      </c>
      <c r="J1452">
        <v>1</v>
      </c>
      <c r="L1452" t="s">
        <v>166</v>
      </c>
      <c r="M1452" t="s">
        <v>1128</v>
      </c>
      <c r="N1452">
        <v>100</v>
      </c>
      <c r="P1452" t="s">
        <v>166</v>
      </c>
      <c r="R1452" t="s">
        <v>1346</v>
      </c>
      <c r="T1452" t="s">
        <v>1128</v>
      </c>
      <c r="V1452" t="s">
        <v>1347</v>
      </c>
      <c r="W1452" t="s">
        <v>1347</v>
      </c>
      <c r="X1452" t="s">
        <v>277</v>
      </c>
      <c r="Y1452" t="s">
        <v>180</v>
      </c>
      <c r="Z1452" t="s">
        <v>180</v>
      </c>
      <c r="AA1452" t="s">
        <v>25</v>
      </c>
      <c r="AD1452">
        <v>0</v>
      </c>
      <c r="AE1452">
        <v>0</v>
      </c>
    </row>
    <row r="1453" spans="1:31">
      <c r="A1453" t="s">
        <v>2133</v>
      </c>
      <c r="B1453" s="93">
        <v>44966</v>
      </c>
      <c r="C1453" s="93">
        <v>44966</v>
      </c>
      <c r="D1453">
        <v>-173.76</v>
      </c>
      <c r="E1453">
        <v>-173.76</v>
      </c>
      <c r="F1453" t="s">
        <v>52</v>
      </c>
      <c r="G1453">
        <v>1</v>
      </c>
      <c r="H1453">
        <v>-173.76</v>
      </c>
      <c r="I1453">
        <v>-173.76</v>
      </c>
      <c r="J1453">
        <v>1</v>
      </c>
      <c r="L1453" t="s">
        <v>166</v>
      </c>
      <c r="M1453" t="s">
        <v>166</v>
      </c>
      <c r="N1453">
        <v>100</v>
      </c>
      <c r="O1453" t="s">
        <v>215</v>
      </c>
      <c r="P1453" t="s">
        <v>166</v>
      </c>
      <c r="R1453" t="s">
        <v>1346</v>
      </c>
      <c r="T1453" t="s">
        <v>1400</v>
      </c>
      <c r="V1453" t="s">
        <v>1347</v>
      </c>
      <c r="W1453" t="s">
        <v>1347</v>
      </c>
      <c r="X1453" t="s">
        <v>277</v>
      </c>
      <c r="Y1453" t="s">
        <v>180</v>
      </c>
      <c r="Z1453" t="s">
        <v>180</v>
      </c>
      <c r="AA1453" t="s">
        <v>25</v>
      </c>
      <c r="AD1453">
        <v>0</v>
      </c>
      <c r="AE1453">
        <v>0</v>
      </c>
    </row>
    <row r="1454" spans="1:31">
      <c r="A1454" t="s">
        <v>2134</v>
      </c>
      <c r="B1454" s="93">
        <v>44965</v>
      </c>
      <c r="C1454" s="93">
        <v>44965</v>
      </c>
      <c r="D1454">
        <v>-15000</v>
      </c>
      <c r="E1454">
        <v>-15000</v>
      </c>
      <c r="F1454" t="s">
        <v>52</v>
      </c>
      <c r="G1454">
        <v>1</v>
      </c>
      <c r="H1454">
        <v>-15000</v>
      </c>
      <c r="I1454">
        <v>-15000</v>
      </c>
      <c r="J1454">
        <v>1</v>
      </c>
      <c r="L1454" t="s">
        <v>166</v>
      </c>
      <c r="M1454" t="s">
        <v>203</v>
      </c>
      <c r="N1454">
        <v>100</v>
      </c>
      <c r="P1454" t="s">
        <v>203</v>
      </c>
      <c r="R1454" t="s">
        <v>2135</v>
      </c>
      <c r="T1454" t="s">
        <v>1128</v>
      </c>
      <c r="U1454" t="s">
        <v>2136</v>
      </c>
      <c r="V1454" t="s">
        <v>2137</v>
      </c>
      <c r="W1454" t="s">
        <v>288</v>
      </c>
      <c r="X1454" t="s">
        <v>289</v>
      </c>
      <c r="Y1454" t="s">
        <v>290</v>
      </c>
      <c r="Z1454" t="s">
        <v>290</v>
      </c>
      <c r="AA1454" t="s">
        <v>26</v>
      </c>
      <c r="AD1454">
        <v>0</v>
      </c>
      <c r="AE1454">
        <v>0</v>
      </c>
    </row>
    <row r="1455" spans="1:31">
      <c r="A1455" t="s">
        <v>2138</v>
      </c>
      <c r="B1455" s="93">
        <v>44965</v>
      </c>
      <c r="C1455" s="93">
        <v>44965</v>
      </c>
      <c r="D1455">
        <v>-1044.49</v>
      </c>
      <c r="E1455">
        <v>-1044.49</v>
      </c>
      <c r="F1455" t="s">
        <v>52</v>
      </c>
      <c r="G1455">
        <v>1</v>
      </c>
      <c r="H1455">
        <v>-1044.49</v>
      </c>
      <c r="I1455">
        <v>-1044.49</v>
      </c>
      <c r="J1455">
        <v>1</v>
      </c>
      <c r="L1455" t="s">
        <v>166</v>
      </c>
      <c r="M1455" t="s">
        <v>170</v>
      </c>
      <c r="N1455">
        <v>100</v>
      </c>
      <c r="P1455" t="s">
        <v>170</v>
      </c>
      <c r="R1455" t="s">
        <v>172</v>
      </c>
      <c r="T1455" t="s">
        <v>59</v>
      </c>
      <c r="V1455" t="s">
        <v>172</v>
      </c>
      <c r="W1455" t="s">
        <v>31</v>
      </c>
      <c r="X1455" t="s">
        <v>168</v>
      </c>
      <c r="Y1455" t="s">
        <v>168</v>
      </c>
      <c r="Z1455" t="s">
        <v>168</v>
      </c>
      <c r="AA1455" t="s">
        <v>31</v>
      </c>
      <c r="AD1455">
        <v>0</v>
      </c>
      <c r="AE1455">
        <v>0</v>
      </c>
    </row>
    <row r="1456" spans="1:31">
      <c r="A1456" t="s">
        <v>2139</v>
      </c>
      <c r="B1456" s="93">
        <v>44965</v>
      </c>
      <c r="C1456" s="93">
        <v>44965</v>
      </c>
      <c r="D1456">
        <v>-1583.45</v>
      </c>
      <c r="E1456">
        <v>-1583.45</v>
      </c>
      <c r="F1456" t="s">
        <v>52</v>
      </c>
      <c r="G1456">
        <v>1</v>
      </c>
      <c r="H1456">
        <v>-1583.45</v>
      </c>
      <c r="I1456">
        <v>-1583.45</v>
      </c>
      <c r="J1456">
        <v>1</v>
      </c>
      <c r="L1456" t="s">
        <v>166</v>
      </c>
      <c r="M1456" t="s">
        <v>1959</v>
      </c>
      <c r="N1456">
        <v>100</v>
      </c>
      <c r="P1456" t="s">
        <v>1959</v>
      </c>
      <c r="R1456" t="s">
        <v>1960</v>
      </c>
      <c r="T1456" t="s">
        <v>58</v>
      </c>
      <c r="V1456" t="s">
        <v>1960</v>
      </c>
      <c r="W1456" t="s">
        <v>31</v>
      </c>
      <c r="X1456" t="s">
        <v>168</v>
      </c>
      <c r="Y1456" t="s">
        <v>168</v>
      </c>
      <c r="Z1456" t="s">
        <v>168</v>
      </c>
      <c r="AA1456" t="s">
        <v>31</v>
      </c>
      <c r="AD1456">
        <v>0</v>
      </c>
      <c r="AE1456">
        <v>0</v>
      </c>
    </row>
    <row r="1457" spans="1:31">
      <c r="A1457" t="s">
        <v>2140</v>
      </c>
      <c r="B1457" s="93">
        <v>44965</v>
      </c>
      <c r="C1457" s="93">
        <v>44965</v>
      </c>
      <c r="D1457">
        <v>-266.39999999999998</v>
      </c>
      <c r="E1457">
        <v>-266.39999999999998</v>
      </c>
      <c r="F1457" t="s">
        <v>52</v>
      </c>
      <c r="G1457">
        <v>1</v>
      </c>
      <c r="H1457">
        <v>-266.39999999999998</v>
      </c>
      <c r="I1457">
        <v>-266.39999999999998</v>
      </c>
      <c r="J1457">
        <v>1</v>
      </c>
      <c r="L1457" t="s">
        <v>166</v>
      </c>
      <c r="M1457" t="s">
        <v>1350</v>
      </c>
      <c r="N1457">
        <v>100</v>
      </c>
      <c r="P1457" t="s">
        <v>1350</v>
      </c>
      <c r="R1457" t="s">
        <v>2141</v>
      </c>
      <c r="T1457" t="s">
        <v>59</v>
      </c>
      <c r="V1457" t="s">
        <v>1353</v>
      </c>
      <c r="W1457" t="s">
        <v>1353</v>
      </c>
      <c r="X1457" t="s">
        <v>179</v>
      </c>
      <c r="Y1457" t="s">
        <v>180</v>
      </c>
      <c r="Z1457" t="s">
        <v>180</v>
      </c>
      <c r="AA1457" t="s">
        <v>25</v>
      </c>
      <c r="AD1457">
        <v>0</v>
      </c>
      <c r="AE1457">
        <v>0</v>
      </c>
    </row>
    <row r="1458" spans="1:31">
      <c r="A1458" t="s">
        <v>2142</v>
      </c>
      <c r="B1458" s="93">
        <v>44965</v>
      </c>
      <c r="C1458" s="93">
        <v>44965</v>
      </c>
      <c r="D1458">
        <v>20000</v>
      </c>
      <c r="E1458">
        <v>20000</v>
      </c>
      <c r="F1458" t="s">
        <v>52</v>
      </c>
      <c r="G1458">
        <v>1</v>
      </c>
      <c r="H1458">
        <v>20000</v>
      </c>
      <c r="I1458">
        <v>20000</v>
      </c>
      <c r="J1458">
        <v>1</v>
      </c>
      <c r="L1458" t="s">
        <v>166</v>
      </c>
      <c r="M1458" t="s">
        <v>1128</v>
      </c>
      <c r="N1458">
        <v>100</v>
      </c>
      <c r="P1458" t="s">
        <v>166</v>
      </c>
      <c r="R1458" t="s">
        <v>1346</v>
      </c>
      <c r="T1458" t="s">
        <v>1128</v>
      </c>
      <c r="V1458" t="s">
        <v>1347</v>
      </c>
      <c r="W1458" t="s">
        <v>1347</v>
      </c>
      <c r="X1458" t="s">
        <v>277</v>
      </c>
      <c r="Y1458" t="s">
        <v>180</v>
      </c>
      <c r="Z1458" t="s">
        <v>180</v>
      </c>
      <c r="AA1458" t="s">
        <v>25</v>
      </c>
      <c r="AD1458">
        <v>0</v>
      </c>
      <c r="AE1458">
        <v>0</v>
      </c>
    </row>
    <row r="1459" spans="1:31">
      <c r="A1459" t="s">
        <v>2143</v>
      </c>
      <c r="B1459" s="93">
        <v>44965</v>
      </c>
      <c r="C1459" s="93">
        <v>44965</v>
      </c>
      <c r="D1459">
        <v>-20000</v>
      </c>
      <c r="E1459">
        <v>-20000</v>
      </c>
      <c r="F1459" t="s">
        <v>52</v>
      </c>
      <c r="G1459">
        <v>1</v>
      </c>
      <c r="H1459">
        <v>-20000</v>
      </c>
      <c r="I1459">
        <v>-20000</v>
      </c>
      <c r="J1459">
        <v>1</v>
      </c>
      <c r="L1459" t="s">
        <v>166</v>
      </c>
      <c r="M1459" t="s">
        <v>166</v>
      </c>
      <c r="N1459">
        <v>100</v>
      </c>
      <c r="O1459" t="s">
        <v>215</v>
      </c>
      <c r="P1459" t="s">
        <v>166</v>
      </c>
      <c r="R1459" t="s">
        <v>1346</v>
      </c>
      <c r="T1459" t="s">
        <v>1402</v>
      </c>
      <c r="V1459" t="s">
        <v>1347</v>
      </c>
      <c r="W1459" t="s">
        <v>1347</v>
      </c>
      <c r="X1459" t="s">
        <v>277</v>
      </c>
      <c r="Y1459" t="s">
        <v>180</v>
      </c>
      <c r="Z1459" t="s">
        <v>180</v>
      </c>
      <c r="AA1459" t="s">
        <v>25</v>
      </c>
      <c r="AD1459">
        <v>0</v>
      </c>
      <c r="AE1459">
        <v>0</v>
      </c>
    </row>
    <row r="1460" spans="1:31">
      <c r="A1460" t="s">
        <v>2144</v>
      </c>
      <c r="B1460" s="93">
        <v>44964</v>
      </c>
      <c r="C1460" s="93">
        <v>44964</v>
      </c>
      <c r="D1460">
        <v>1043.8</v>
      </c>
      <c r="E1460">
        <v>1043.8</v>
      </c>
      <c r="F1460" t="s">
        <v>52</v>
      </c>
      <c r="G1460">
        <v>1</v>
      </c>
      <c r="H1460">
        <v>1043.8</v>
      </c>
      <c r="I1460">
        <v>1043.8</v>
      </c>
      <c r="J1460">
        <v>1</v>
      </c>
      <c r="L1460" t="s">
        <v>166</v>
      </c>
      <c r="M1460" t="s">
        <v>1128</v>
      </c>
      <c r="N1460">
        <v>100</v>
      </c>
      <c r="O1460" t="s">
        <v>175</v>
      </c>
      <c r="P1460" t="s">
        <v>166</v>
      </c>
      <c r="R1460" t="s">
        <v>1334</v>
      </c>
      <c r="T1460" t="s">
        <v>1128</v>
      </c>
      <c r="U1460" t="s">
        <v>111</v>
      </c>
      <c r="V1460" t="s">
        <v>1335</v>
      </c>
      <c r="W1460" t="s">
        <v>1336</v>
      </c>
      <c r="X1460" t="s">
        <v>1337</v>
      </c>
      <c r="Y1460" t="s">
        <v>1338</v>
      </c>
      <c r="Z1460" t="s">
        <v>1338</v>
      </c>
      <c r="AA1460" t="s">
        <v>18</v>
      </c>
      <c r="AD1460">
        <v>0</v>
      </c>
      <c r="AE1460">
        <v>0</v>
      </c>
    </row>
    <row r="1461" spans="1:31">
      <c r="A1461" t="s">
        <v>2145</v>
      </c>
      <c r="B1461" s="93">
        <v>44964</v>
      </c>
      <c r="C1461" s="93">
        <v>44964</v>
      </c>
      <c r="D1461">
        <v>-2242.5500000000002</v>
      </c>
      <c r="E1461">
        <v>-2242.5500000000002</v>
      </c>
      <c r="F1461" t="s">
        <v>52</v>
      </c>
      <c r="G1461">
        <v>1</v>
      </c>
      <c r="H1461">
        <v>-2242.5500000000002</v>
      </c>
      <c r="I1461">
        <v>-2242.5500000000002</v>
      </c>
      <c r="J1461">
        <v>1</v>
      </c>
      <c r="L1461" t="s">
        <v>166</v>
      </c>
      <c r="M1461" t="s">
        <v>166</v>
      </c>
      <c r="N1461">
        <v>100</v>
      </c>
      <c r="O1461" t="s">
        <v>215</v>
      </c>
      <c r="P1461" t="s">
        <v>166</v>
      </c>
      <c r="R1461" t="s">
        <v>2146</v>
      </c>
      <c r="T1461" t="s">
        <v>1128</v>
      </c>
      <c r="V1461" t="s">
        <v>1956</v>
      </c>
      <c r="W1461" t="s">
        <v>23</v>
      </c>
      <c r="X1461" t="s">
        <v>283</v>
      </c>
      <c r="Y1461" t="s">
        <v>268</v>
      </c>
      <c r="Z1461" t="s">
        <v>268</v>
      </c>
      <c r="AA1461" t="s">
        <v>23</v>
      </c>
      <c r="AD1461">
        <v>0</v>
      </c>
      <c r="AE1461">
        <v>0</v>
      </c>
    </row>
    <row r="1462" spans="1:31">
      <c r="A1462" t="s">
        <v>2147</v>
      </c>
      <c r="B1462" s="93">
        <v>44964</v>
      </c>
      <c r="C1462" s="93">
        <v>44964</v>
      </c>
      <c r="D1462">
        <v>-58.92</v>
      </c>
      <c r="E1462">
        <v>-58.92</v>
      </c>
      <c r="F1462" t="s">
        <v>52</v>
      </c>
      <c r="G1462">
        <v>1</v>
      </c>
      <c r="H1462">
        <v>-58.92</v>
      </c>
      <c r="I1462">
        <v>-58.92</v>
      </c>
      <c r="J1462">
        <v>1</v>
      </c>
      <c r="L1462" t="s">
        <v>166</v>
      </c>
      <c r="M1462" t="s">
        <v>1390</v>
      </c>
      <c r="N1462">
        <v>100</v>
      </c>
      <c r="P1462" t="s">
        <v>1390</v>
      </c>
      <c r="R1462" t="s">
        <v>1391</v>
      </c>
      <c r="T1462" t="s">
        <v>58</v>
      </c>
      <c r="V1462" t="s">
        <v>1391</v>
      </c>
      <c r="W1462" t="s">
        <v>31</v>
      </c>
      <c r="X1462" t="s">
        <v>168</v>
      </c>
      <c r="Y1462" t="s">
        <v>168</v>
      </c>
      <c r="Z1462" t="s">
        <v>168</v>
      </c>
      <c r="AA1462" t="s">
        <v>31</v>
      </c>
      <c r="AD1462">
        <v>0</v>
      </c>
      <c r="AE1462">
        <v>0</v>
      </c>
    </row>
    <row r="1463" spans="1:31">
      <c r="A1463" t="s">
        <v>2148</v>
      </c>
      <c r="B1463" s="93">
        <v>44964</v>
      </c>
      <c r="C1463" s="93">
        <v>44964</v>
      </c>
      <c r="D1463">
        <v>-25.59</v>
      </c>
      <c r="E1463">
        <v>-25.59</v>
      </c>
      <c r="F1463" t="s">
        <v>52</v>
      </c>
      <c r="G1463">
        <v>1</v>
      </c>
      <c r="H1463">
        <v>-25.59</v>
      </c>
      <c r="I1463">
        <v>-25.59</v>
      </c>
      <c r="J1463">
        <v>1</v>
      </c>
      <c r="L1463" t="s">
        <v>166</v>
      </c>
      <c r="M1463" t="s">
        <v>1662</v>
      </c>
      <c r="N1463">
        <v>100</v>
      </c>
      <c r="P1463" t="s">
        <v>1662</v>
      </c>
      <c r="R1463" t="s">
        <v>2149</v>
      </c>
      <c r="T1463" t="s">
        <v>58</v>
      </c>
      <c r="V1463" t="s">
        <v>1353</v>
      </c>
      <c r="W1463" t="s">
        <v>1353</v>
      </c>
      <c r="X1463" t="s">
        <v>179</v>
      </c>
      <c r="Y1463" t="s">
        <v>180</v>
      </c>
      <c r="Z1463" t="s">
        <v>180</v>
      </c>
      <c r="AA1463" t="s">
        <v>25</v>
      </c>
      <c r="AD1463">
        <v>0</v>
      </c>
      <c r="AE1463">
        <v>0</v>
      </c>
    </row>
    <row r="1464" spans="1:31">
      <c r="A1464" t="s">
        <v>2150</v>
      </c>
      <c r="B1464" s="93">
        <v>44964</v>
      </c>
      <c r="C1464" s="93">
        <v>44964</v>
      </c>
      <c r="D1464">
        <v>-33.85</v>
      </c>
      <c r="E1464">
        <v>-33.85</v>
      </c>
      <c r="F1464" t="s">
        <v>52</v>
      </c>
      <c r="G1464">
        <v>1</v>
      </c>
      <c r="H1464">
        <v>-33.85</v>
      </c>
      <c r="I1464">
        <v>-33.85</v>
      </c>
      <c r="J1464">
        <v>1</v>
      </c>
      <c r="L1464" t="s">
        <v>166</v>
      </c>
      <c r="M1464" t="s">
        <v>1662</v>
      </c>
      <c r="N1464">
        <v>100</v>
      </c>
      <c r="P1464" t="s">
        <v>1662</v>
      </c>
      <c r="R1464" t="s">
        <v>2151</v>
      </c>
      <c r="T1464" t="s">
        <v>58</v>
      </c>
      <c r="V1464" t="s">
        <v>1353</v>
      </c>
      <c r="W1464" t="s">
        <v>1353</v>
      </c>
      <c r="X1464" t="s">
        <v>179</v>
      </c>
      <c r="Y1464" t="s">
        <v>180</v>
      </c>
      <c r="Z1464" t="s">
        <v>180</v>
      </c>
      <c r="AA1464" t="s">
        <v>25</v>
      </c>
      <c r="AD1464">
        <v>0</v>
      </c>
      <c r="AE1464">
        <v>0</v>
      </c>
    </row>
    <row r="1465" spans="1:31">
      <c r="A1465" t="s">
        <v>2152</v>
      </c>
      <c r="B1465" s="93">
        <v>44963</v>
      </c>
      <c r="C1465" s="93">
        <v>44963</v>
      </c>
      <c r="D1465">
        <v>-700</v>
      </c>
      <c r="E1465">
        <v>-700</v>
      </c>
      <c r="F1465" t="s">
        <v>52</v>
      </c>
      <c r="G1465">
        <v>1</v>
      </c>
      <c r="H1465">
        <v>-700</v>
      </c>
      <c r="I1465">
        <v>-700</v>
      </c>
      <c r="J1465">
        <v>1</v>
      </c>
      <c r="L1465" t="s">
        <v>166</v>
      </c>
      <c r="M1465" t="s">
        <v>403</v>
      </c>
      <c r="N1465">
        <v>100</v>
      </c>
      <c r="P1465" t="s">
        <v>403</v>
      </c>
      <c r="R1465" t="s">
        <v>2153</v>
      </c>
      <c r="T1465" t="s">
        <v>1128</v>
      </c>
      <c r="V1465" t="s">
        <v>302</v>
      </c>
      <c r="W1465" t="s">
        <v>178</v>
      </c>
      <c r="X1465" t="s">
        <v>179</v>
      </c>
      <c r="Y1465" t="s">
        <v>180</v>
      </c>
      <c r="Z1465" t="s">
        <v>180</v>
      </c>
      <c r="AA1465" t="s">
        <v>20</v>
      </c>
      <c r="AD1465">
        <v>0</v>
      </c>
      <c r="AE1465">
        <v>0</v>
      </c>
    </row>
    <row r="1466" spans="1:31">
      <c r="A1466" t="s">
        <v>2154</v>
      </c>
      <c r="B1466" s="93">
        <v>44963</v>
      </c>
      <c r="C1466" s="93">
        <v>44963</v>
      </c>
      <c r="D1466">
        <v>-369.27</v>
      </c>
      <c r="E1466">
        <v>-369.27</v>
      </c>
      <c r="F1466" t="s">
        <v>52</v>
      </c>
      <c r="G1466">
        <v>1</v>
      </c>
      <c r="H1466">
        <v>-369.27</v>
      </c>
      <c r="I1466">
        <v>-369.27</v>
      </c>
      <c r="J1466">
        <v>1</v>
      </c>
      <c r="L1466" t="s">
        <v>166</v>
      </c>
      <c r="M1466" t="s">
        <v>174</v>
      </c>
      <c r="N1466">
        <v>100</v>
      </c>
      <c r="P1466" t="s">
        <v>174</v>
      </c>
      <c r="R1466" t="s">
        <v>1785</v>
      </c>
      <c r="T1466" t="s">
        <v>1128</v>
      </c>
      <c r="V1466" t="s">
        <v>177</v>
      </c>
      <c r="W1466" t="s">
        <v>178</v>
      </c>
      <c r="X1466" t="s">
        <v>179</v>
      </c>
      <c r="Y1466" t="s">
        <v>180</v>
      </c>
      <c r="Z1466" t="s">
        <v>180</v>
      </c>
      <c r="AA1466" t="s">
        <v>20</v>
      </c>
      <c r="AD1466">
        <v>0</v>
      </c>
      <c r="AE1466">
        <v>0</v>
      </c>
    </row>
    <row r="1467" spans="1:31">
      <c r="A1467" t="s">
        <v>2155</v>
      </c>
      <c r="B1467" s="93">
        <v>44963</v>
      </c>
      <c r="C1467" s="93">
        <v>44963</v>
      </c>
      <c r="D1467">
        <v>-9000</v>
      </c>
      <c r="E1467">
        <v>-9000</v>
      </c>
      <c r="F1467" t="s">
        <v>52</v>
      </c>
      <c r="G1467">
        <v>1</v>
      </c>
      <c r="H1467">
        <v>-9000</v>
      </c>
      <c r="I1467">
        <v>-9000</v>
      </c>
      <c r="J1467">
        <v>1</v>
      </c>
      <c r="L1467" t="s">
        <v>166</v>
      </c>
      <c r="M1467" t="s">
        <v>236</v>
      </c>
      <c r="N1467">
        <v>100</v>
      </c>
      <c r="O1467" t="s">
        <v>16</v>
      </c>
      <c r="P1467" t="s">
        <v>236</v>
      </c>
      <c r="R1467" t="s">
        <v>1782</v>
      </c>
      <c r="T1467" t="s">
        <v>1128</v>
      </c>
      <c r="V1467" t="s">
        <v>197</v>
      </c>
      <c r="W1467" t="s">
        <v>198</v>
      </c>
      <c r="X1467" t="s">
        <v>199</v>
      </c>
      <c r="Y1467" t="s">
        <v>199</v>
      </c>
      <c r="Z1467" t="s">
        <v>199</v>
      </c>
      <c r="AA1467" t="s">
        <v>28</v>
      </c>
      <c r="AD1467">
        <v>0</v>
      </c>
      <c r="AE1467">
        <v>0</v>
      </c>
    </row>
    <row r="1468" spans="1:31">
      <c r="A1468" t="s">
        <v>2156</v>
      </c>
      <c r="B1468" s="93">
        <v>44963</v>
      </c>
      <c r="C1468" s="93">
        <v>44963</v>
      </c>
      <c r="D1468">
        <v>-1600</v>
      </c>
      <c r="E1468">
        <v>-1600</v>
      </c>
      <c r="F1468" t="s">
        <v>52</v>
      </c>
      <c r="G1468">
        <v>1</v>
      </c>
      <c r="H1468">
        <v>-1600</v>
      </c>
      <c r="I1468">
        <v>-1600</v>
      </c>
      <c r="J1468">
        <v>1</v>
      </c>
      <c r="L1468" t="s">
        <v>166</v>
      </c>
      <c r="M1468" t="s">
        <v>2157</v>
      </c>
      <c r="N1468">
        <v>100</v>
      </c>
      <c r="P1468" t="s">
        <v>2157</v>
      </c>
      <c r="R1468" t="s">
        <v>2158</v>
      </c>
      <c r="T1468" t="s">
        <v>1128</v>
      </c>
      <c r="V1468" t="s">
        <v>197</v>
      </c>
      <c r="W1468" t="s">
        <v>198</v>
      </c>
      <c r="X1468" t="s">
        <v>199</v>
      </c>
      <c r="Y1468" t="s">
        <v>199</v>
      </c>
      <c r="Z1468" t="s">
        <v>199</v>
      </c>
      <c r="AA1468" t="s">
        <v>28</v>
      </c>
      <c r="AD1468">
        <v>0</v>
      </c>
      <c r="AE1468">
        <v>0</v>
      </c>
    </row>
    <row r="1469" spans="1:31">
      <c r="A1469" t="s">
        <v>2159</v>
      </c>
      <c r="B1469" s="93">
        <v>44963</v>
      </c>
      <c r="C1469" s="93">
        <v>44963</v>
      </c>
      <c r="D1469">
        <v>-750</v>
      </c>
      <c r="E1469">
        <v>-750</v>
      </c>
      <c r="F1469" t="s">
        <v>52</v>
      </c>
      <c r="G1469">
        <v>1</v>
      </c>
      <c r="H1469">
        <v>-750</v>
      </c>
      <c r="I1469">
        <v>-750</v>
      </c>
      <c r="J1469">
        <v>1</v>
      </c>
      <c r="L1469" t="s">
        <v>166</v>
      </c>
      <c r="M1469" t="s">
        <v>370</v>
      </c>
      <c r="N1469">
        <v>100</v>
      </c>
      <c r="P1469" t="s">
        <v>370</v>
      </c>
      <c r="R1469" t="s">
        <v>1649</v>
      </c>
      <c r="T1469" t="s">
        <v>1128</v>
      </c>
      <c r="U1469" t="s">
        <v>287</v>
      </c>
      <c r="V1469" t="s">
        <v>372</v>
      </c>
      <c r="W1469" t="s">
        <v>288</v>
      </c>
      <c r="X1469" t="s">
        <v>289</v>
      </c>
      <c r="Y1469" t="s">
        <v>290</v>
      </c>
      <c r="Z1469" t="s">
        <v>290</v>
      </c>
      <c r="AA1469" t="s">
        <v>26</v>
      </c>
      <c r="AD1469">
        <v>0</v>
      </c>
      <c r="AE1469">
        <v>0</v>
      </c>
    </row>
    <row r="1470" spans="1:31">
      <c r="A1470" t="s">
        <v>2160</v>
      </c>
      <c r="B1470" s="93">
        <v>44963</v>
      </c>
      <c r="C1470" s="93">
        <v>44963</v>
      </c>
      <c r="D1470">
        <v>-82.28</v>
      </c>
      <c r="E1470">
        <v>-82.28</v>
      </c>
      <c r="F1470" t="s">
        <v>52</v>
      </c>
      <c r="G1470">
        <v>1</v>
      </c>
      <c r="H1470">
        <v>-82.28</v>
      </c>
      <c r="I1470">
        <v>-82.28</v>
      </c>
      <c r="J1470">
        <v>1</v>
      </c>
      <c r="L1470" t="s">
        <v>166</v>
      </c>
      <c r="M1470" t="s">
        <v>182</v>
      </c>
      <c r="N1470">
        <v>100</v>
      </c>
      <c r="P1470" t="s">
        <v>182</v>
      </c>
      <c r="R1470" t="s">
        <v>183</v>
      </c>
      <c r="T1470" t="s">
        <v>59</v>
      </c>
      <c r="V1470" t="s">
        <v>183</v>
      </c>
      <c r="W1470" t="s">
        <v>31</v>
      </c>
      <c r="X1470" t="s">
        <v>168</v>
      </c>
      <c r="Y1470" t="s">
        <v>168</v>
      </c>
      <c r="Z1470" t="s">
        <v>168</v>
      </c>
      <c r="AA1470" t="s">
        <v>31</v>
      </c>
      <c r="AD1470">
        <v>0</v>
      </c>
      <c r="AE1470">
        <v>0</v>
      </c>
    </row>
    <row r="1471" spans="1:31">
      <c r="A1471" t="s">
        <v>2161</v>
      </c>
      <c r="B1471" s="93">
        <v>44963</v>
      </c>
      <c r="C1471" s="93">
        <v>44963</v>
      </c>
      <c r="D1471">
        <v>35000</v>
      </c>
      <c r="E1471">
        <v>35000</v>
      </c>
      <c r="F1471" t="s">
        <v>52</v>
      </c>
      <c r="G1471">
        <v>1</v>
      </c>
      <c r="H1471">
        <v>35000</v>
      </c>
      <c r="I1471">
        <v>35000</v>
      </c>
      <c r="J1471">
        <v>1</v>
      </c>
      <c r="L1471" t="s">
        <v>166</v>
      </c>
      <c r="M1471" t="s">
        <v>1402</v>
      </c>
      <c r="N1471">
        <v>100</v>
      </c>
      <c r="P1471" t="s">
        <v>166</v>
      </c>
      <c r="R1471" t="s">
        <v>1346</v>
      </c>
      <c r="T1471" t="s">
        <v>1402</v>
      </c>
      <c r="V1471" t="s">
        <v>1347</v>
      </c>
      <c r="W1471" t="s">
        <v>1347</v>
      </c>
      <c r="X1471" t="s">
        <v>277</v>
      </c>
      <c r="Y1471" t="s">
        <v>180</v>
      </c>
      <c r="Z1471" t="s">
        <v>180</v>
      </c>
      <c r="AA1471" t="s">
        <v>25</v>
      </c>
      <c r="AD1471">
        <v>0</v>
      </c>
      <c r="AE1471">
        <v>0</v>
      </c>
    </row>
    <row r="1472" spans="1:31">
      <c r="A1472" t="s">
        <v>2162</v>
      </c>
      <c r="B1472" s="93">
        <v>44963</v>
      </c>
      <c r="C1472" s="93">
        <v>44963</v>
      </c>
      <c r="D1472">
        <v>-35000</v>
      </c>
      <c r="E1472">
        <v>-35000</v>
      </c>
      <c r="F1472" t="s">
        <v>52</v>
      </c>
      <c r="G1472">
        <v>1</v>
      </c>
      <c r="H1472">
        <v>-35000</v>
      </c>
      <c r="I1472">
        <v>-35000</v>
      </c>
      <c r="J1472">
        <v>1</v>
      </c>
      <c r="L1472" t="s">
        <v>166</v>
      </c>
      <c r="M1472" t="s">
        <v>166</v>
      </c>
      <c r="N1472">
        <v>100</v>
      </c>
      <c r="O1472" t="s">
        <v>215</v>
      </c>
      <c r="P1472" t="s">
        <v>166</v>
      </c>
      <c r="R1472" t="s">
        <v>1346</v>
      </c>
      <c r="T1472" t="s">
        <v>1128</v>
      </c>
      <c r="V1472" t="s">
        <v>1347</v>
      </c>
      <c r="W1472" t="s">
        <v>1347</v>
      </c>
      <c r="X1472" t="s">
        <v>277</v>
      </c>
      <c r="Y1472" t="s">
        <v>180</v>
      </c>
      <c r="Z1472" t="s">
        <v>180</v>
      </c>
      <c r="AA1472" t="s">
        <v>25</v>
      </c>
      <c r="AD1472">
        <v>0</v>
      </c>
      <c r="AE1472">
        <v>0</v>
      </c>
    </row>
    <row r="1473" spans="1:31">
      <c r="A1473" t="s">
        <v>2163</v>
      </c>
      <c r="B1473" s="93">
        <v>44962</v>
      </c>
      <c r="C1473" s="93">
        <v>44962</v>
      </c>
      <c r="D1473">
        <v>-530.95000000000005</v>
      </c>
      <c r="E1473">
        <v>-530.95000000000005</v>
      </c>
      <c r="F1473" t="s">
        <v>52</v>
      </c>
      <c r="G1473">
        <v>1</v>
      </c>
      <c r="H1473">
        <v>-530.95000000000005</v>
      </c>
      <c r="I1473">
        <v>-530.95000000000005</v>
      </c>
      <c r="J1473">
        <v>1</v>
      </c>
      <c r="L1473" t="s">
        <v>166</v>
      </c>
      <c r="M1473" t="s">
        <v>166</v>
      </c>
      <c r="N1473">
        <v>100</v>
      </c>
      <c r="O1473" t="s">
        <v>215</v>
      </c>
      <c r="P1473" t="s">
        <v>166</v>
      </c>
      <c r="R1473" t="s">
        <v>2164</v>
      </c>
      <c r="T1473" t="s">
        <v>58</v>
      </c>
      <c r="V1473" t="s">
        <v>1750</v>
      </c>
      <c r="W1473" t="s">
        <v>31</v>
      </c>
      <c r="X1473" t="s">
        <v>168</v>
      </c>
      <c r="Y1473" t="s">
        <v>168</v>
      </c>
      <c r="Z1473" t="s">
        <v>168</v>
      </c>
      <c r="AA1473" t="s">
        <v>31</v>
      </c>
      <c r="AD1473">
        <v>0</v>
      </c>
      <c r="AE1473">
        <v>0</v>
      </c>
    </row>
    <row r="1474" spans="1:31">
      <c r="A1474" t="s">
        <v>2165</v>
      </c>
      <c r="B1474" s="93">
        <v>44962</v>
      </c>
      <c r="C1474" s="93">
        <v>44962</v>
      </c>
      <c r="D1474">
        <v>-548.51</v>
      </c>
      <c r="E1474">
        <v>-548.51</v>
      </c>
      <c r="F1474" t="s">
        <v>52</v>
      </c>
      <c r="G1474">
        <v>1</v>
      </c>
      <c r="H1474">
        <v>-548.51</v>
      </c>
      <c r="I1474">
        <v>-548.51</v>
      </c>
      <c r="J1474">
        <v>1</v>
      </c>
      <c r="L1474" t="s">
        <v>166</v>
      </c>
      <c r="M1474" t="s">
        <v>189</v>
      </c>
      <c r="N1474">
        <v>100</v>
      </c>
      <c r="P1474" t="s">
        <v>189</v>
      </c>
      <c r="R1474" t="s">
        <v>190</v>
      </c>
      <c r="T1474" t="s">
        <v>59</v>
      </c>
      <c r="V1474" t="s">
        <v>190</v>
      </c>
      <c r="W1474" t="s">
        <v>31</v>
      </c>
      <c r="X1474" t="s">
        <v>168</v>
      </c>
      <c r="Y1474" t="s">
        <v>168</v>
      </c>
      <c r="Z1474" t="s">
        <v>168</v>
      </c>
      <c r="AA1474" t="s">
        <v>31</v>
      </c>
      <c r="AD1474">
        <v>0</v>
      </c>
      <c r="AE1474">
        <v>0</v>
      </c>
    </row>
    <row r="1475" spans="1:31">
      <c r="A1475" t="s">
        <v>2166</v>
      </c>
      <c r="B1475" s="93">
        <v>44961</v>
      </c>
      <c r="C1475" s="93">
        <v>44961</v>
      </c>
      <c r="D1475">
        <v>-52.8</v>
      </c>
      <c r="E1475">
        <v>-52.8</v>
      </c>
      <c r="F1475" t="s">
        <v>52</v>
      </c>
      <c r="G1475">
        <v>1</v>
      </c>
      <c r="H1475">
        <v>-52.8</v>
      </c>
      <c r="I1475">
        <v>-52.8</v>
      </c>
      <c r="J1475">
        <v>1</v>
      </c>
      <c r="L1475" t="s">
        <v>166</v>
      </c>
      <c r="M1475" t="s">
        <v>192</v>
      </c>
      <c r="N1475">
        <v>100</v>
      </c>
      <c r="P1475" t="s">
        <v>192</v>
      </c>
      <c r="R1475" t="s">
        <v>194</v>
      </c>
      <c r="T1475" t="s">
        <v>59</v>
      </c>
      <c r="V1475" t="s">
        <v>194</v>
      </c>
      <c r="W1475" t="s">
        <v>31</v>
      </c>
      <c r="X1475" t="s">
        <v>168</v>
      </c>
      <c r="Y1475" t="s">
        <v>168</v>
      </c>
      <c r="Z1475" t="s">
        <v>168</v>
      </c>
      <c r="AA1475" t="s">
        <v>31</v>
      </c>
      <c r="AD1475">
        <v>0</v>
      </c>
      <c r="AE1475">
        <v>0</v>
      </c>
    </row>
    <row r="1476" spans="1:31">
      <c r="A1476" t="s">
        <v>2167</v>
      </c>
      <c r="B1476" s="93">
        <v>44960</v>
      </c>
      <c r="C1476" s="93">
        <v>44960</v>
      </c>
      <c r="D1476">
        <v>-804</v>
      </c>
      <c r="E1476">
        <v>-804</v>
      </c>
      <c r="F1476" t="s">
        <v>52</v>
      </c>
      <c r="G1476">
        <v>1</v>
      </c>
      <c r="H1476">
        <v>-804</v>
      </c>
      <c r="I1476">
        <v>-804</v>
      </c>
      <c r="J1476">
        <v>1</v>
      </c>
      <c r="L1476" t="s">
        <v>166</v>
      </c>
      <c r="M1476" t="s">
        <v>2168</v>
      </c>
      <c r="N1476">
        <v>100</v>
      </c>
      <c r="P1476" t="s">
        <v>2168</v>
      </c>
      <c r="R1476" t="s">
        <v>2169</v>
      </c>
      <c r="T1476" t="s">
        <v>1128</v>
      </c>
      <c r="V1476" t="s">
        <v>197</v>
      </c>
      <c r="W1476" t="s">
        <v>198</v>
      </c>
      <c r="X1476" t="s">
        <v>199</v>
      </c>
      <c r="Y1476" t="s">
        <v>199</v>
      </c>
      <c r="Z1476" t="s">
        <v>199</v>
      </c>
      <c r="AA1476" t="s">
        <v>28</v>
      </c>
      <c r="AD1476">
        <v>0</v>
      </c>
      <c r="AE1476">
        <v>0</v>
      </c>
    </row>
    <row r="1477" spans="1:31">
      <c r="A1477" t="s">
        <v>2170</v>
      </c>
      <c r="B1477" s="93">
        <v>44960</v>
      </c>
      <c r="C1477" s="93">
        <v>44960</v>
      </c>
      <c r="D1477">
        <v>-11500</v>
      </c>
      <c r="E1477">
        <v>-11500</v>
      </c>
      <c r="F1477" t="s">
        <v>52</v>
      </c>
      <c r="G1477">
        <v>1</v>
      </c>
      <c r="H1477">
        <v>-11500</v>
      </c>
      <c r="I1477">
        <v>-11500</v>
      </c>
      <c r="J1477">
        <v>1</v>
      </c>
      <c r="L1477" t="s">
        <v>166</v>
      </c>
      <c r="M1477" t="s">
        <v>1239</v>
      </c>
      <c r="N1477">
        <v>100</v>
      </c>
      <c r="O1477" t="s">
        <v>171</v>
      </c>
      <c r="P1477" t="s">
        <v>1239</v>
      </c>
      <c r="R1477" t="s">
        <v>2171</v>
      </c>
      <c r="T1477" t="s">
        <v>1128</v>
      </c>
      <c r="V1477" t="s">
        <v>197</v>
      </c>
      <c r="W1477" t="s">
        <v>198</v>
      </c>
      <c r="X1477" t="s">
        <v>199</v>
      </c>
      <c r="Y1477" t="s">
        <v>199</v>
      </c>
      <c r="Z1477" t="s">
        <v>199</v>
      </c>
      <c r="AA1477" t="s">
        <v>28</v>
      </c>
      <c r="AD1477">
        <v>0</v>
      </c>
      <c r="AE1477">
        <v>0</v>
      </c>
    </row>
    <row r="1478" spans="1:31">
      <c r="A1478" t="s">
        <v>2172</v>
      </c>
      <c r="B1478" s="93">
        <v>44960</v>
      </c>
      <c r="C1478" s="93">
        <v>44960</v>
      </c>
      <c r="D1478">
        <v>-4500</v>
      </c>
      <c r="E1478">
        <v>-4500</v>
      </c>
      <c r="F1478" t="s">
        <v>52</v>
      </c>
      <c r="G1478">
        <v>1</v>
      </c>
      <c r="H1478">
        <v>-4500</v>
      </c>
      <c r="I1478">
        <v>-4500</v>
      </c>
      <c r="J1478">
        <v>1</v>
      </c>
      <c r="L1478" t="s">
        <v>166</v>
      </c>
      <c r="M1478" t="s">
        <v>1453</v>
      </c>
      <c r="N1478">
        <v>100</v>
      </c>
      <c r="O1478" t="s">
        <v>186</v>
      </c>
      <c r="P1478" t="s">
        <v>1453</v>
      </c>
      <c r="R1478" t="s">
        <v>2173</v>
      </c>
      <c r="T1478" t="s">
        <v>1128</v>
      </c>
      <c r="V1478" t="s">
        <v>197</v>
      </c>
      <c r="W1478" t="s">
        <v>198</v>
      </c>
      <c r="X1478" t="s">
        <v>199</v>
      </c>
      <c r="Y1478" t="s">
        <v>199</v>
      </c>
      <c r="Z1478" t="s">
        <v>199</v>
      </c>
      <c r="AA1478" t="s">
        <v>28</v>
      </c>
      <c r="AD1478">
        <v>0</v>
      </c>
      <c r="AE1478">
        <v>0</v>
      </c>
    </row>
    <row r="1479" spans="1:31">
      <c r="A1479" t="s">
        <v>2174</v>
      </c>
      <c r="B1479" s="93">
        <v>44960</v>
      </c>
      <c r="C1479" s="93">
        <v>44960</v>
      </c>
      <c r="D1479">
        <v>-6500</v>
      </c>
      <c r="E1479">
        <v>-6500</v>
      </c>
      <c r="F1479" t="s">
        <v>52</v>
      </c>
      <c r="G1479">
        <v>1</v>
      </c>
      <c r="H1479">
        <v>-6500</v>
      </c>
      <c r="I1479">
        <v>-6500</v>
      </c>
      <c r="J1479">
        <v>1</v>
      </c>
      <c r="L1479" t="s">
        <v>166</v>
      </c>
      <c r="M1479" t="s">
        <v>196</v>
      </c>
      <c r="N1479">
        <v>100</v>
      </c>
      <c r="O1479" t="s">
        <v>186</v>
      </c>
      <c r="P1479" t="s">
        <v>196</v>
      </c>
      <c r="R1479" t="s">
        <v>2173</v>
      </c>
      <c r="T1479" t="s">
        <v>1128</v>
      </c>
      <c r="V1479" t="s">
        <v>197</v>
      </c>
      <c r="W1479" t="s">
        <v>198</v>
      </c>
      <c r="X1479" t="s">
        <v>199</v>
      </c>
      <c r="Y1479" t="s">
        <v>199</v>
      </c>
      <c r="Z1479" t="s">
        <v>199</v>
      </c>
      <c r="AA1479" t="s">
        <v>28</v>
      </c>
      <c r="AD1479">
        <v>0</v>
      </c>
      <c r="AE1479">
        <v>0</v>
      </c>
    </row>
    <row r="1480" spans="1:31">
      <c r="A1480" t="s">
        <v>2175</v>
      </c>
      <c r="B1480" s="93">
        <v>44960</v>
      </c>
      <c r="C1480" s="93">
        <v>44960</v>
      </c>
      <c r="D1480">
        <v>-5000</v>
      </c>
      <c r="E1480">
        <v>-5000</v>
      </c>
      <c r="F1480" t="s">
        <v>52</v>
      </c>
      <c r="G1480">
        <v>1</v>
      </c>
      <c r="H1480">
        <v>-5000</v>
      </c>
      <c r="I1480">
        <v>-5000</v>
      </c>
      <c r="J1480">
        <v>1</v>
      </c>
      <c r="L1480" t="s">
        <v>166</v>
      </c>
      <c r="M1480" t="s">
        <v>279</v>
      </c>
      <c r="N1480">
        <v>100</v>
      </c>
      <c r="P1480" t="s">
        <v>279</v>
      </c>
      <c r="R1480" t="s">
        <v>2176</v>
      </c>
      <c r="T1480" t="s">
        <v>1128</v>
      </c>
      <c r="V1480" t="s">
        <v>281</v>
      </c>
      <c r="W1480" t="s">
        <v>282</v>
      </c>
      <c r="X1480" t="s">
        <v>283</v>
      </c>
      <c r="Y1480" t="s">
        <v>268</v>
      </c>
      <c r="Z1480" t="s">
        <v>268</v>
      </c>
      <c r="AA1480" t="s">
        <v>23</v>
      </c>
      <c r="AD1480">
        <v>0</v>
      </c>
      <c r="AE1480">
        <v>0</v>
      </c>
    </row>
    <row r="1481" spans="1:31">
      <c r="A1481" t="s">
        <v>2177</v>
      </c>
      <c r="B1481" s="93">
        <v>44960</v>
      </c>
      <c r="C1481" s="93">
        <v>44960</v>
      </c>
      <c r="D1481">
        <v>-4000</v>
      </c>
      <c r="E1481">
        <v>-4000</v>
      </c>
      <c r="F1481" t="s">
        <v>52</v>
      </c>
      <c r="G1481">
        <v>1</v>
      </c>
      <c r="H1481">
        <v>-4000</v>
      </c>
      <c r="I1481">
        <v>-4000</v>
      </c>
      <c r="J1481">
        <v>1</v>
      </c>
      <c r="L1481" t="s">
        <v>166</v>
      </c>
      <c r="M1481" t="s">
        <v>244</v>
      </c>
      <c r="N1481">
        <v>100</v>
      </c>
      <c r="O1481" t="s">
        <v>24</v>
      </c>
      <c r="P1481" t="s">
        <v>244</v>
      </c>
      <c r="R1481" t="s">
        <v>2173</v>
      </c>
      <c r="T1481" t="s">
        <v>1128</v>
      </c>
      <c r="V1481" t="s">
        <v>197</v>
      </c>
      <c r="W1481" t="s">
        <v>198</v>
      </c>
      <c r="X1481" t="s">
        <v>199</v>
      </c>
      <c r="Y1481" t="s">
        <v>199</v>
      </c>
      <c r="Z1481" t="s">
        <v>199</v>
      </c>
      <c r="AA1481" t="s">
        <v>28</v>
      </c>
      <c r="AD1481">
        <v>0</v>
      </c>
      <c r="AE1481">
        <v>0</v>
      </c>
    </row>
    <row r="1482" spans="1:31">
      <c r="A1482" t="s">
        <v>2178</v>
      </c>
      <c r="B1482" s="93">
        <v>44960</v>
      </c>
      <c r="C1482" s="93">
        <v>44960</v>
      </c>
      <c r="D1482">
        <v>-1302</v>
      </c>
      <c r="E1482">
        <v>-1302</v>
      </c>
      <c r="F1482" t="s">
        <v>52</v>
      </c>
      <c r="G1482">
        <v>1</v>
      </c>
      <c r="H1482">
        <v>-1302</v>
      </c>
      <c r="I1482">
        <v>-1302</v>
      </c>
      <c r="J1482">
        <v>1</v>
      </c>
      <c r="L1482" t="s">
        <v>166</v>
      </c>
      <c r="M1482" t="s">
        <v>217</v>
      </c>
      <c r="N1482">
        <v>100</v>
      </c>
      <c r="O1482" t="s">
        <v>186</v>
      </c>
      <c r="P1482" t="s">
        <v>217</v>
      </c>
      <c r="R1482" t="s">
        <v>2024</v>
      </c>
      <c r="T1482" t="s">
        <v>1128</v>
      </c>
      <c r="V1482" t="s">
        <v>260</v>
      </c>
      <c r="W1482" t="s">
        <v>198</v>
      </c>
      <c r="X1482" t="s">
        <v>199</v>
      </c>
      <c r="Y1482" t="s">
        <v>199</v>
      </c>
      <c r="Z1482" t="s">
        <v>199</v>
      </c>
      <c r="AA1482" t="s">
        <v>28</v>
      </c>
      <c r="AD1482">
        <v>0</v>
      </c>
      <c r="AE1482">
        <v>0</v>
      </c>
    </row>
    <row r="1483" spans="1:31">
      <c r="A1483" t="s">
        <v>2179</v>
      </c>
      <c r="B1483" s="93">
        <v>44960</v>
      </c>
      <c r="C1483" s="93">
        <v>44960</v>
      </c>
      <c r="D1483">
        <v>-6000</v>
      </c>
      <c r="E1483">
        <v>-6000</v>
      </c>
      <c r="F1483" t="s">
        <v>52</v>
      </c>
      <c r="G1483">
        <v>1</v>
      </c>
      <c r="H1483">
        <v>-6000</v>
      </c>
      <c r="I1483">
        <v>-6000</v>
      </c>
      <c r="J1483">
        <v>1</v>
      </c>
      <c r="L1483" t="s">
        <v>166</v>
      </c>
      <c r="M1483" t="s">
        <v>223</v>
      </c>
      <c r="N1483">
        <v>100</v>
      </c>
      <c r="O1483" t="s">
        <v>16</v>
      </c>
      <c r="P1483" t="s">
        <v>223</v>
      </c>
      <c r="R1483" t="s">
        <v>2171</v>
      </c>
      <c r="T1483" t="s">
        <v>1128</v>
      </c>
      <c r="V1483" t="s">
        <v>197</v>
      </c>
      <c r="W1483" t="s">
        <v>198</v>
      </c>
      <c r="X1483" t="s">
        <v>199</v>
      </c>
      <c r="Y1483" t="s">
        <v>199</v>
      </c>
      <c r="Z1483" t="s">
        <v>199</v>
      </c>
      <c r="AA1483" t="s">
        <v>28</v>
      </c>
      <c r="AD1483">
        <v>0</v>
      </c>
      <c r="AE1483">
        <v>0</v>
      </c>
    </row>
    <row r="1484" spans="1:31">
      <c r="A1484" t="s">
        <v>2180</v>
      </c>
      <c r="B1484" s="93">
        <v>44960</v>
      </c>
      <c r="C1484" s="93">
        <v>44960</v>
      </c>
      <c r="D1484">
        <v>-4000</v>
      </c>
      <c r="E1484">
        <v>-4000</v>
      </c>
      <c r="F1484" t="s">
        <v>52</v>
      </c>
      <c r="G1484">
        <v>1</v>
      </c>
      <c r="H1484">
        <v>-4000</v>
      </c>
      <c r="I1484">
        <v>-4000</v>
      </c>
      <c r="J1484">
        <v>1</v>
      </c>
      <c r="L1484" t="s">
        <v>166</v>
      </c>
      <c r="M1484" t="s">
        <v>2181</v>
      </c>
      <c r="N1484">
        <v>100</v>
      </c>
      <c r="P1484" t="s">
        <v>2181</v>
      </c>
      <c r="R1484" t="s">
        <v>2182</v>
      </c>
      <c r="T1484" t="s">
        <v>1128</v>
      </c>
      <c r="V1484" t="s">
        <v>266</v>
      </c>
      <c r="W1484" t="s">
        <v>267</v>
      </c>
      <c r="X1484" t="s">
        <v>24</v>
      </c>
      <c r="Y1484" t="s">
        <v>268</v>
      </c>
      <c r="Z1484" t="s">
        <v>268</v>
      </c>
      <c r="AA1484" t="s">
        <v>24</v>
      </c>
      <c r="AD1484">
        <v>0</v>
      </c>
      <c r="AE1484">
        <v>0</v>
      </c>
    </row>
    <row r="1485" spans="1:31">
      <c r="A1485" t="s">
        <v>2183</v>
      </c>
      <c r="B1485" s="93">
        <v>44960</v>
      </c>
      <c r="C1485" s="93">
        <v>44960</v>
      </c>
      <c r="D1485">
        <v>-9000</v>
      </c>
      <c r="E1485">
        <v>-9000</v>
      </c>
      <c r="F1485" t="s">
        <v>52</v>
      </c>
      <c r="G1485">
        <v>1</v>
      </c>
      <c r="H1485">
        <v>-9000</v>
      </c>
      <c r="I1485">
        <v>-9000</v>
      </c>
      <c r="J1485">
        <v>1</v>
      </c>
      <c r="L1485" t="s">
        <v>166</v>
      </c>
      <c r="M1485" t="s">
        <v>240</v>
      </c>
      <c r="N1485">
        <v>100</v>
      </c>
      <c r="O1485" t="s">
        <v>24</v>
      </c>
      <c r="P1485" t="s">
        <v>240</v>
      </c>
      <c r="R1485" t="s">
        <v>2173</v>
      </c>
      <c r="T1485" t="s">
        <v>1128</v>
      </c>
      <c r="V1485" t="s">
        <v>197</v>
      </c>
      <c r="W1485" t="s">
        <v>198</v>
      </c>
      <c r="X1485" t="s">
        <v>199</v>
      </c>
      <c r="Y1485" t="s">
        <v>199</v>
      </c>
      <c r="Z1485" t="s">
        <v>199</v>
      </c>
      <c r="AA1485" t="s">
        <v>28</v>
      </c>
      <c r="AD1485">
        <v>0</v>
      </c>
      <c r="AE1485">
        <v>0</v>
      </c>
    </row>
    <row r="1486" spans="1:31">
      <c r="A1486" t="s">
        <v>2184</v>
      </c>
      <c r="B1486" s="93">
        <v>44960</v>
      </c>
      <c r="C1486" s="93">
        <v>44960</v>
      </c>
      <c r="D1486">
        <v>-2208.6799999999998</v>
      </c>
      <c r="E1486">
        <v>-2208.6799999999998</v>
      </c>
      <c r="F1486" t="s">
        <v>52</v>
      </c>
      <c r="G1486">
        <v>1</v>
      </c>
      <c r="H1486">
        <v>-2208.6799999999998</v>
      </c>
      <c r="I1486">
        <v>-2208.6799999999998</v>
      </c>
      <c r="J1486">
        <v>1</v>
      </c>
      <c r="L1486" t="s">
        <v>166</v>
      </c>
      <c r="M1486" t="s">
        <v>2185</v>
      </c>
      <c r="N1486">
        <v>100</v>
      </c>
      <c r="P1486" t="s">
        <v>2185</v>
      </c>
      <c r="R1486" t="s">
        <v>2186</v>
      </c>
      <c r="T1486" t="s">
        <v>1128</v>
      </c>
      <c r="V1486" t="s">
        <v>1299</v>
      </c>
      <c r="W1486" t="s">
        <v>348</v>
      </c>
      <c r="X1486" t="s">
        <v>349</v>
      </c>
      <c r="Y1486" t="s">
        <v>349</v>
      </c>
      <c r="Z1486" t="s">
        <v>349</v>
      </c>
      <c r="AA1486" t="s">
        <v>21</v>
      </c>
      <c r="AD1486">
        <v>0</v>
      </c>
      <c r="AE1486">
        <v>0</v>
      </c>
    </row>
    <row r="1487" spans="1:31">
      <c r="A1487" t="s">
        <v>2187</v>
      </c>
      <c r="B1487" s="93">
        <v>44960</v>
      </c>
      <c r="C1487" s="93">
        <v>44960</v>
      </c>
      <c r="D1487">
        <v>-10000</v>
      </c>
      <c r="E1487">
        <v>-10000</v>
      </c>
      <c r="F1487" t="s">
        <v>52</v>
      </c>
      <c r="G1487">
        <v>1</v>
      </c>
      <c r="H1487">
        <v>-10000</v>
      </c>
      <c r="I1487">
        <v>-10000</v>
      </c>
      <c r="J1487">
        <v>1</v>
      </c>
      <c r="L1487" t="s">
        <v>166</v>
      </c>
      <c r="M1487" t="s">
        <v>238</v>
      </c>
      <c r="N1487">
        <v>100</v>
      </c>
      <c r="O1487" t="s">
        <v>186</v>
      </c>
      <c r="P1487" t="s">
        <v>238</v>
      </c>
      <c r="R1487" t="s">
        <v>2188</v>
      </c>
      <c r="T1487" t="s">
        <v>1128</v>
      </c>
      <c r="V1487" t="s">
        <v>197</v>
      </c>
      <c r="W1487" t="s">
        <v>198</v>
      </c>
      <c r="X1487" t="s">
        <v>199</v>
      </c>
      <c r="Y1487" t="s">
        <v>199</v>
      </c>
      <c r="Z1487" t="s">
        <v>199</v>
      </c>
      <c r="AA1487" t="s">
        <v>28</v>
      </c>
      <c r="AD1487">
        <v>0</v>
      </c>
      <c r="AE1487">
        <v>0</v>
      </c>
    </row>
    <row r="1488" spans="1:31">
      <c r="A1488" t="s">
        <v>2189</v>
      </c>
      <c r="B1488" s="93">
        <v>44960</v>
      </c>
      <c r="C1488" s="93">
        <v>44960</v>
      </c>
      <c r="D1488">
        <v>-3750</v>
      </c>
      <c r="E1488">
        <v>-3750</v>
      </c>
      <c r="F1488" t="s">
        <v>52</v>
      </c>
      <c r="G1488">
        <v>1</v>
      </c>
      <c r="H1488">
        <v>-3750</v>
      </c>
      <c r="I1488">
        <v>-3750</v>
      </c>
      <c r="J1488">
        <v>1</v>
      </c>
      <c r="L1488" t="s">
        <v>166</v>
      </c>
      <c r="M1488" t="s">
        <v>2168</v>
      </c>
      <c r="N1488">
        <v>100</v>
      </c>
      <c r="P1488" t="s">
        <v>2168</v>
      </c>
      <c r="R1488" t="s">
        <v>2190</v>
      </c>
      <c r="T1488" t="s">
        <v>1128</v>
      </c>
      <c r="V1488" t="s">
        <v>197</v>
      </c>
      <c r="W1488" t="s">
        <v>198</v>
      </c>
      <c r="X1488" t="s">
        <v>199</v>
      </c>
      <c r="Y1488" t="s">
        <v>199</v>
      </c>
      <c r="Z1488" t="s">
        <v>199</v>
      </c>
      <c r="AA1488" t="s">
        <v>28</v>
      </c>
      <c r="AD1488">
        <v>0</v>
      </c>
      <c r="AE1488">
        <v>0</v>
      </c>
    </row>
    <row r="1489" spans="1:31">
      <c r="A1489" t="s">
        <v>2191</v>
      </c>
      <c r="B1489" s="93">
        <v>44960</v>
      </c>
      <c r="C1489" s="93">
        <v>44960</v>
      </c>
      <c r="D1489">
        <v>-8698</v>
      </c>
      <c r="E1489">
        <v>-8698</v>
      </c>
      <c r="F1489" t="s">
        <v>52</v>
      </c>
      <c r="G1489">
        <v>1</v>
      </c>
      <c r="H1489">
        <v>-8698</v>
      </c>
      <c r="I1489">
        <v>-8698</v>
      </c>
      <c r="J1489">
        <v>1</v>
      </c>
      <c r="L1489" t="s">
        <v>166</v>
      </c>
      <c r="M1489" t="s">
        <v>225</v>
      </c>
      <c r="N1489">
        <v>100</v>
      </c>
      <c r="O1489" t="s">
        <v>167</v>
      </c>
      <c r="P1489" t="s">
        <v>225</v>
      </c>
      <c r="R1489" t="s">
        <v>2171</v>
      </c>
      <c r="T1489" t="s">
        <v>1128</v>
      </c>
      <c r="V1489" t="s">
        <v>197</v>
      </c>
      <c r="W1489" t="s">
        <v>198</v>
      </c>
      <c r="X1489" t="s">
        <v>199</v>
      </c>
      <c r="Y1489" t="s">
        <v>199</v>
      </c>
      <c r="Z1489" t="s">
        <v>199</v>
      </c>
      <c r="AA1489" t="s">
        <v>28</v>
      </c>
      <c r="AD1489">
        <v>0</v>
      </c>
      <c r="AE1489">
        <v>0</v>
      </c>
    </row>
    <row r="1490" spans="1:31">
      <c r="A1490" t="s">
        <v>2192</v>
      </c>
      <c r="B1490" s="93">
        <v>44960</v>
      </c>
      <c r="C1490" s="93">
        <v>44960</v>
      </c>
      <c r="D1490">
        <v>-1500</v>
      </c>
      <c r="E1490">
        <v>-1500</v>
      </c>
      <c r="F1490" t="s">
        <v>52</v>
      </c>
      <c r="G1490">
        <v>1</v>
      </c>
      <c r="H1490">
        <v>-1500</v>
      </c>
      <c r="I1490">
        <v>-1500</v>
      </c>
      <c r="J1490">
        <v>1</v>
      </c>
      <c r="L1490" t="s">
        <v>166</v>
      </c>
      <c r="M1490" t="s">
        <v>206</v>
      </c>
      <c r="N1490">
        <v>100</v>
      </c>
      <c r="O1490" t="s">
        <v>167</v>
      </c>
      <c r="P1490" t="s">
        <v>206</v>
      </c>
      <c r="R1490" t="s">
        <v>2193</v>
      </c>
      <c r="T1490" t="s">
        <v>1128</v>
      </c>
      <c r="V1490" t="s">
        <v>208</v>
      </c>
      <c r="W1490" t="s">
        <v>198</v>
      </c>
      <c r="X1490" t="s">
        <v>199</v>
      </c>
      <c r="Y1490" t="s">
        <v>199</v>
      </c>
      <c r="Z1490" t="s">
        <v>199</v>
      </c>
      <c r="AA1490" t="s">
        <v>28</v>
      </c>
      <c r="AD1490">
        <v>0</v>
      </c>
      <c r="AE1490">
        <v>0</v>
      </c>
    </row>
    <row r="1491" spans="1:31">
      <c r="A1491" t="s">
        <v>2194</v>
      </c>
      <c r="B1491" s="93">
        <v>44960</v>
      </c>
      <c r="C1491" s="93">
        <v>44960</v>
      </c>
      <c r="D1491">
        <v>-1302</v>
      </c>
      <c r="E1491">
        <v>-1302</v>
      </c>
      <c r="F1491" t="s">
        <v>52</v>
      </c>
      <c r="G1491">
        <v>1</v>
      </c>
      <c r="H1491">
        <v>-1302</v>
      </c>
      <c r="I1491">
        <v>-1302</v>
      </c>
      <c r="J1491">
        <v>1</v>
      </c>
      <c r="L1491" t="s">
        <v>166</v>
      </c>
      <c r="M1491" t="s">
        <v>212</v>
      </c>
      <c r="N1491">
        <v>100</v>
      </c>
      <c r="O1491" t="s">
        <v>16</v>
      </c>
      <c r="P1491" t="s">
        <v>212</v>
      </c>
      <c r="R1491" t="s">
        <v>2024</v>
      </c>
      <c r="T1491" t="s">
        <v>1128</v>
      </c>
      <c r="V1491" t="s">
        <v>260</v>
      </c>
      <c r="W1491" t="s">
        <v>198</v>
      </c>
      <c r="X1491" t="s">
        <v>199</v>
      </c>
      <c r="Y1491" t="s">
        <v>199</v>
      </c>
      <c r="Z1491" t="s">
        <v>199</v>
      </c>
      <c r="AA1491" t="s">
        <v>28</v>
      </c>
      <c r="AD1491">
        <v>0</v>
      </c>
      <c r="AE1491">
        <v>0</v>
      </c>
    </row>
    <row r="1492" spans="1:31">
      <c r="A1492" t="s">
        <v>2195</v>
      </c>
      <c r="B1492" s="93">
        <v>44960</v>
      </c>
      <c r="C1492" s="93">
        <v>44960</v>
      </c>
      <c r="D1492">
        <v>-40</v>
      </c>
      <c r="E1492">
        <v>-40</v>
      </c>
      <c r="F1492" t="s">
        <v>52</v>
      </c>
      <c r="G1492">
        <v>1</v>
      </c>
      <c r="H1492">
        <v>-40</v>
      </c>
      <c r="I1492">
        <v>-40</v>
      </c>
      <c r="J1492">
        <v>1</v>
      </c>
      <c r="L1492" t="s">
        <v>166</v>
      </c>
      <c r="M1492" t="s">
        <v>2196</v>
      </c>
      <c r="N1492">
        <v>100</v>
      </c>
      <c r="P1492" t="s">
        <v>2196</v>
      </c>
      <c r="R1492" t="s">
        <v>2197</v>
      </c>
      <c r="T1492" t="s">
        <v>58</v>
      </c>
      <c r="V1492" t="s">
        <v>2198</v>
      </c>
      <c r="W1492" t="s">
        <v>25</v>
      </c>
      <c r="X1492" t="s">
        <v>277</v>
      </c>
      <c r="Y1492" t="s">
        <v>180</v>
      </c>
      <c r="Z1492" t="s">
        <v>180</v>
      </c>
      <c r="AA1492" t="s">
        <v>25</v>
      </c>
      <c r="AD1492">
        <v>0</v>
      </c>
      <c r="AE1492">
        <v>0</v>
      </c>
    </row>
    <row r="1493" spans="1:31">
      <c r="A1493" t="s">
        <v>2199</v>
      </c>
      <c r="B1493" s="93">
        <v>44960</v>
      </c>
      <c r="C1493" s="93">
        <v>44960</v>
      </c>
      <c r="D1493">
        <v>-1600</v>
      </c>
      <c r="E1493">
        <v>-1600</v>
      </c>
      <c r="F1493" t="s">
        <v>52</v>
      </c>
      <c r="G1493">
        <v>1</v>
      </c>
      <c r="H1493">
        <v>-1600</v>
      </c>
      <c r="I1493">
        <v>-1600</v>
      </c>
      <c r="J1493">
        <v>1</v>
      </c>
      <c r="L1493" t="s">
        <v>166</v>
      </c>
      <c r="M1493" t="s">
        <v>248</v>
      </c>
      <c r="N1493">
        <v>100</v>
      </c>
      <c r="O1493" t="s">
        <v>186</v>
      </c>
      <c r="P1493" t="s">
        <v>248</v>
      </c>
      <c r="R1493" t="s">
        <v>2173</v>
      </c>
      <c r="T1493" t="s">
        <v>1128</v>
      </c>
      <c r="V1493" t="s">
        <v>197</v>
      </c>
      <c r="W1493" t="s">
        <v>198</v>
      </c>
      <c r="X1493" t="s">
        <v>199</v>
      </c>
      <c r="Y1493" t="s">
        <v>199</v>
      </c>
      <c r="Z1493" t="s">
        <v>199</v>
      </c>
      <c r="AA1493" t="s">
        <v>28</v>
      </c>
      <c r="AD1493">
        <v>0</v>
      </c>
      <c r="AE1493">
        <v>0</v>
      </c>
    </row>
    <row r="1494" spans="1:31">
      <c r="A1494" t="s">
        <v>2200</v>
      </c>
      <c r="B1494" s="93">
        <v>44960</v>
      </c>
      <c r="C1494" s="93">
        <v>44960</v>
      </c>
      <c r="D1494">
        <v>-6000</v>
      </c>
      <c r="E1494">
        <v>-6000</v>
      </c>
      <c r="F1494" t="s">
        <v>52</v>
      </c>
      <c r="G1494">
        <v>1</v>
      </c>
      <c r="H1494">
        <v>-6000</v>
      </c>
      <c r="I1494">
        <v>-6000</v>
      </c>
      <c r="J1494">
        <v>1</v>
      </c>
      <c r="L1494" t="s">
        <v>166</v>
      </c>
      <c r="M1494" t="s">
        <v>219</v>
      </c>
      <c r="N1494">
        <v>100</v>
      </c>
      <c r="O1494" t="s">
        <v>204</v>
      </c>
      <c r="P1494" t="s">
        <v>219</v>
      </c>
      <c r="R1494" t="s">
        <v>1782</v>
      </c>
      <c r="T1494" t="s">
        <v>1128</v>
      </c>
      <c r="V1494" t="s">
        <v>197</v>
      </c>
      <c r="W1494" t="s">
        <v>198</v>
      </c>
      <c r="X1494" t="s">
        <v>199</v>
      </c>
      <c r="Y1494" t="s">
        <v>199</v>
      </c>
      <c r="Z1494" t="s">
        <v>199</v>
      </c>
      <c r="AA1494" t="s">
        <v>28</v>
      </c>
      <c r="AD1494">
        <v>0</v>
      </c>
      <c r="AE1494">
        <v>0</v>
      </c>
    </row>
    <row r="1495" spans="1:31">
      <c r="A1495" t="s">
        <v>2201</v>
      </c>
      <c r="B1495" s="93">
        <v>44960</v>
      </c>
      <c r="C1495" s="93">
        <v>44960</v>
      </c>
      <c r="D1495">
        <v>-3855.97</v>
      </c>
      <c r="E1495">
        <v>-3855.97</v>
      </c>
      <c r="F1495" t="s">
        <v>52</v>
      </c>
      <c r="G1495">
        <v>1</v>
      </c>
      <c r="H1495">
        <v>-3855.97</v>
      </c>
      <c r="I1495">
        <v>-3855.97</v>
      </c>
      <c r="J1495">
        <v>1</v>
      </c>
      <c r="L1495" t="s">
        <v>166</v>
      </c>
      <c r="M1495" t="s">
        <v>185</v>
      </c>
      <c r="N1495">
        <v>100</v>
      </c>
      <c r="P1495" t="s">
        <v>185</v>
      </c>
      <c r="R1495" t="s">
        <v>187</v>
      </c>
      <c r="T1495" t="s">
        <v>1128</v>
      </c>
      <c r="V1495" t="s">
        <v>187</v>
      </c>
      <c r="W1495" t="s">
        <v>31</v>
      </c>
      <c r="X1495" t="s">
        <v>168</v>
      </c>
      <c r="Y1495" t="s">
        <v>168</v>
      </c>
      <c r="Z1495" t="s">
        <v>168</v>
      </c>
      <c r="AA1495" t="s">
        <v>31</v>
      </c>
      <c r="AD1495">
        <v>0</v>
      </c>
      <c r="AE1495">
        <v>0</v>
      </c>
    </row>
    <row r="1496" spans="1:31">
      <c r="A1496" t="s">
        <v>2202</v>
      </c>
      <c r="B1496" s="93">
        <v>44960</v>
      </c>
      <c r="C1496" s="93">
        <v>44960</v>
      </c>
      <c r="D1496">
        <v>-125.44</v>
      </c>
      <c r="E1496">
        <v>-125.44</v>
      </c>
      <c r="F1496" t="s">
        <v>52</v>
      </c>
      <c r="G1496">
        <v>1</v>
      </c>
      <c r="H1496">
        <v>-125.44</v>
      </c>
      <c r="I1496">
        <v>-125.44</v>
      </c>
      <c r="J1496">
        <v>1</v>
      </c>
      <c r="L1496" t="s">
        <v>166</v>
      </c>
      <c r="M1496" t="s">
        <v>1716</v>
      </c>
      <c r="N1496">
        <v>100</v>
      </c>
      <c r="O1496" t="s">
        <v>215</v>
      </c>
      <c r="P1496" t="s">
        <v>1716</v>
      </c>
      <c r="R1496" t="s">
        <v>2203</v>
      </c>
      <c r="T1496" t="s">
        <v>58</v>
      </c>
      <c r="V1496" t="s">
        <v>1718</v>
      </c>
      <c r="W1496" t="s">
        <v>25</v>
      </c>
      <c r="X1496" t="s">
        <v>199</v>
      </c>
      <c r="Y1496" t="s">
        <v>199</v>
      </c>
      <c r="Z1496" t="s">
        <v>199</v>
      </c>
      <c r="AA1496" t="s">
        <v>25</v>
      </c>
      <c r="AD1496">
        <v>0</v>
      </c>
      <c r="AE1496">
        <v>0</v>
      </c>
    </row>
    <row r="1497" spans="1:31">
      <c r="A1497" t="s">
        <v>2204</v>
      </c>
      <c r="B1497" s="93">
        <v>44960</v>
      </c>
      <c r="C1497" s="93">
        <v>44960</v>
      </c>
      <c r="D1497">
        <v>-1800</v>
      </c>
      <c r="E1497">
        <v>-1800</v>
      </c>
      <c r="F1497" t="s">
        <v>52</v>
      </c>
      <c r="G1497">
        <v>1</v>
      </c>
      <c r="H1497">
        <v>-1800</v>
      </c>
      <c r="I1497">
        <v>-1800</v>
      </c>
      <c r="J1497">
        <v>1</v>
      </c>
      <c r="L1497" t="s">
        <v>166</v>
      </c>
      <c r="M1497" t="s">
        <v>234</v>
      </c>
      <c r="N1497">
        <v>100</v>
      </c>
      <c r="O1497" t="s">
        <v>24</v>
      </c>
      <c r="P1497" t="s">
        <v>234</v>
      </c>
      <c r="R1497" t="s">
        <v>2171</v>
      </c>
      <c r="T1497" t="s">
        <v>1128</v>
      </c>
      <c r="V1497" t="s">
        <v>197</v>
      </c>
      <c r="W1497" t="s">
        <v>198</v>
      </c>
      <c r="X1497" t="s">
        <v>199</v>
      </c>
      <c r="Y1497" t="s">
        <v>199</v>
      </c>
      <c r="Z1497" t="s">
        <v>199</v>
      </c>
      <c r="AA1497" t="s">
        <v>28</v>
      </c>
      <c r="AD1497">
        <v>0</v>
      </c>
      <c r="AE1497">
        <v>0</v>
      </c>
    </row>
    <row r="1498" spans="1:31">
      <c r="A1498" t="s">
        <v>2205</v>
      </c>
      <c r="B1498" s="93">
        <v>44960</v>
      </c>
      <c r="C1498" s="93">
        <v>44960</v>
      </c>
      <c r="D1498">
        <v>-6500</v>
      </c>
      <c r="E1498">
        <v>-6500</v>
      </c>
      <c r="F1498" t="s">
        <v>52</v>
      </c>
      <c r="G1498">
        <v>1</v>
      </c>
      <c r="H1498">
        <v>-6500</v>
      </c>
      <c r="I1498">
        <v>-6500</v>
      </c>
      <c r="J1498">
        <v>1</v>
      </c>
      <c r="L1498" t="s">
        <v>166</v>
      </c>
      <c r="M1498" t="s">
        <v>227</v>
      </c>
      <c r="N1498">
        <v>100</v>
      </c>
      <c r="O1498" t="s">
        <v>186</v>
      </c>
      <c r="P1498" t="s">
        <v>227</v>
      </c>
      <c r="R1498" t="s">
        <v>2171</v>
      </c>
      <c r="T1498" t="s">
        <v>1128</v>
      </c>
      <c r="V1498" t="s">
        <v>197</v>
      </c>
      <c r="W1498" t="s">
        <v>198</v>
      </c>
      <c r="X1498" t="s">
        <v>199</v>
      </c>
      <c r="Y1498" t="s">
        <v>199</v>
      </c>
      <c r="Z1498" t="s">
        <v>199</v>
      </c>
      <c r="AA1498" t="s">
        <v>28</v>
      </c>
      <c r="AD1498">
        <v>0</v>
      </c>
      <c r="AE1498">
        <v>0</v>
      </c>
    </row>
    <row r="1499" spans="1:31">
      <c r="A1499" t="s">
        <v>2206</v>
      </c>
      <c r="B1499" s="93">
        <v>44960</v>
      </c>
      <c r="C1499" s="93">
        <v>44960</v>
      </c>
      <c r="D1499">
        <v>-1302</v>
      </c>
      <c r="E1499">
        <v>-1302</v>
      </c>
      <c r="F1499" t="s">
        <v>52</v>
      </c>
      <c r="G1499">
        <v>1</v>
      </c>
      <c r="H1499">
        <v>-1302</v>
      </c>
      <c r="I1499">
        <v>-1302</v>
      </c>
      <c r="J1499">
        <v>1</v>
      </c>
      <c r="L1499" t="s">
        <v>166</v>
      </c>
      <c r="M1499" t="s">
        <v>225</v>
      </c>
      <c r="N1499">
        <v>100</v>
      </c>
      <c r="O1499" t="s">
        <v>167</v>
      </c>
      <c r="P1499" t="s">
        <v>225</v>
      </c>
      <c r="R1499" t="s">
        <v>2207</v>
      </c>
      <c r="T1499" t="s">
        <v>1128</v>
      </c>
      <c r="V1499" t="s">
        <v>260</v>
      </c>
      <c r="W1499" t="s">
        <v>198</v>
      </c>
      <c r="X1499" t="s">
        <v>199</v>
      </c>
      <c r="Y1499" t="s">
        <v>199</v>
      </c>
      <c r="Z1499" t="s">
        <v>199</v>
      </c>
      <c r="AA1499" t="s">
        <v>28</v>
      </c>
      <c r="AD1499">
        <v>0</v>
      </c>
      <c r="AE1499">
        <v>0</v>
      </c>
    </row>
    <row r="1500" spans="1:31">
      <c r="A1500" t="s">
        <v>2208</v>
      </c>
      <c r="B1500" s="93">
        <v>44960</v>
      </c>
      <c r="C1500" s="93">
        <v>44960</v>
      </c>
      <c r="D1500">
        <v>-4000</v>
      </c>
      <c r="E1500">
        <v>-4000</v>
      </c>
      <c r="F1500" t="s">
        <v>52</v>
      </c>
      <c r="G1500">
        <v>1</v>
      </c>
      <c r="H1500">
        <v>-4000</v>
      </c>
      <c r="I1500">
        <v>-4000</v>
      </c>
      <c r="J1500">
        <v>1</v>
      </c>
      <c r="L1500" t="s">
        <v>166</v>
      </c>
      <c r="M1500" t="s">
        <v>221</v>
      </c>
      <c r="N1500">
        <v>100</v>
      </c>
      <c r="O1500" t="s">
        <v>186</v>
      </c>
      <c r="P1500" t="s">
        <v>221</v>
      </c>
      <c r="R1500" t="s">
        <v>2171</v>
      </c>
      <c r="T1500" t="s">
        <v>1128</v>
      </c>
      <c r="V1500" t="s">
        <v>197</v>
      </c>
      <c r="W1500" t="s">
        <v>198</v>
      </c>
      <c r="X1500" t="s">
        <v>199</v>
      </c>
      <c r="Y1500" t="s">
        <v>199</v>
      </c>
      <c r="Z1500" t="s">
        <v>199</v>
      </c>
      <c r="AA1500" t="s">
        <v>28</v>
      </c>
      <c r="AD1500">
        <v>0</v>
      </c>
      <c r="AE1500">
        <v>0</v>
      </c>
    </row>
    <row r="1501" spans="1:31">
      <c r="A1501" t="s">
        <v>2209</v>
      </c>
      <c r="B1501" s="93">
        <v>44960</v>
      </c>
      <c r="C1501" s="93">
        <v>44960</v>
      </c>
      <c r="D1501">
        <v>-6500</v>
      </c>
      <c r="E1501">
        <v>-6500</v>
      </c>
      <c r="F1501" t="s">
        <v>52</v>
      </c>
      <c r="G1501">
        <v>1</v>
      </c>
      <c r="H1501">
        <v>-6500</v>
      </c>
      <c r="I1501">
        <v>-6500</v>
      </c>
      <c r="J1501">
        <v>1</v>
      </c>
      <c r="L1501" t="s">
        <v>166</v>
      </c>
      <c r="M1501" t="s">
        <v>229</v>
      </c>
      <c r="N1501">
        <v>100</v>
      </c>
      <c r="O1501" t="s">
        <v>230</v>
      </c>
      <c r="P1501" t="s">
        <v>229</v>
      </c>
      <c r="R1501" t="s">
        <v>2171</v>
      </c>
      <c r="T1501" t="s">
        <v>1128</v>
      </c>
      <c r="V1501" t="s">
        <v>197</v>
      </c>
      <c r="W1501" t="s">
        <v>198</v>
      </c>
      <c r="X1501" t="s">
        <v>199</v>
      </c>
      <c r="Y1501" t="s">
        <v>199</v>
      </c>
      <c r="Z1501" t="s">
        <v>199</v>
      </c>
      <c r="AA1501" t="s">
        <v>28</v>
      </c>
      <c r="AD1501">
        <v>0</v>
      </c>
      <c r="AE1501">
        <v>0</v>
      </c>
    </row>
    <row r="1502" spans="1:31">
      <c r="A1502" t="s">
        <v>2210</v>
      </c>
      <c r="B1502" s="93">
        <v>44960</v>
      </c>
      <c r="C1502" s="93">
        <v>44960</v>
      </c>
      <c r="D1502">
        <v>-3500</v>
      </c>
      <c r="E1502">
        <v>-3500</v>
      </c>
      <c r="F1502" t="s">
        <v>52</v>
      </c>
      <c r="G1502">
        <v>1</v>
      </c>
      <c r="H1502">
        <v>-3500</v>
      </c>
      <c r="I1502">
        <v>-3500</v>
      </c>
      <c r="J1502">
        <v>1</v>
      </c>
      <c r="L1502" t="s">
        <v>166</v>
      </c>
      <c r="M1502" t="s">
        <v>1972</v>
      </c>
      <c r="N1502">
        <v>100</v>
      </c>
      <c r="P1502" t="s">
        <v>1972</v>
      </c>
      <c r="R1502" t="s">
        <v>2211</v>
      </c>
      <c r="T1502" t="s">
        <v>1128</v>
      </c>
      <c r="V1502" t="s">
        <v>1944</v>
      </c>
      <c r="W1502" t="s">
        <v>198</v>
      </c>
      <c r="X1502" t="s">
        <v>199</v>
      </c>
      <c r="Y1502" t="s">
        <v>199</v>
      </c>
      <c r="Z1502" t="s">
        <v>199</v>
      </c>
      <c r="AA1502" t="s">
        <v>28</v>
      </c>
      <c r="AD1502">
        <v>0</v>
      </c>
      <c r="AE1502">
        <v>0</v>
      </c>
    </row>
    <row r="1503" spans="1:31">
      <c r="A1503" t="s">
        <v>2212</v>
      </c>
      <c r="B1503" s="93">
        <v>44960</v>
      </c>
      <c r="C1503" s="93">
        <v>44960</v>
      </c>
      <c r="D1503">
        <v>-3500</v>
      </c>
      <c r="E1503">
        <v>-3500</v>
      </c>
      <c r="F1503" t="s">
        <v>52</v>
      </c>
      <c r="G1503">
        <v>1</v>
      </c>
      <c r="H1503">
        <v>-3500</v>
      </c>
      <c r="I1503">
        <v>-3500</v>
      </c>
      <c r="J1503">
        <v>1</v>
      </c>
      <c r="L1503" t="s">
        <v>166</v>
      </c>
      <c r="M1503" t="s">
        <v>242</v>
      </c>
      <c r="N1503">
        <v>100</v>
      </c>
      <c r="O1503" t="s">
        <v>186</v>
      </c>
      <c r="P1503" t="s">
        <v>242</v>
      </c>
      <c r="R1503" t="s">
        <v>2171</v>
      </c>
      <c r="T1503" t="s">
        <v>1128</v>
      </c>
      <c r="V1503" t="s">
        <v>197</v>
      </c>
      <c r="W1503" t="s">
        <v>198</v>
      </c>
      <c r="X1503" t="s">
        <v>199</v>
      </c>
      <c r="Y1503" t="s">
        <v>199</v>
      </c>
      <c r="Z1503" t="s">
        <v>199</v>
      </c>
      <c r="AA1503" t="s">
        <v>28</v>
      </c>
      <c r="AD1503">
        <v>0</v>
      </c>
      <c r="AE1503">
        <v>0</v>
      </c>
    </row>
    <row r="1504" spans="1:31">
      <c r="A1504" t="s">
        <v>2213</v>
      </c>
      <c r="B1504" s="93">
        <v>44960</v>
      </c>
      <c r="C1504" s="93">
        <v>44960</v>
      </c>
      <c r="D1504">
        <v>-4500</v>
      </c>
      <c r="E1504">
        <v>-4500</v>
      </c>
      <c r="F1504" t="s">
        <v>52</v>
      </c>
      <c r="G1504">
        <v>1</v>
      </c>
      <c r="H1504">
        <v>-4500</v>
      </c>
      <c r="I1504">
        <v>-4500</v>
      </c>
      <c r="J1504">
        <v>1</v>
      </c>
      <c r="L1504" t="s">
        <v>166</v>
      </c>
      <c r="M1504" t="s">
        <v>232</v>
      </c>
      <c r="N1504">
        <v>100</v>
      </c>
      <c r="O1504" t="s">
        <v>186</v>
      </c>
      <c r="P1504" t="s">
        <v>232</v>
      </c>
      <c r="R1504" t="s">
        <v>2171</v>
      </c>
      <c r="T1504" t="s">
        <v>1128</v>
      </c>
      <c r="V1504" t="s">
        <v>197</v>
      </c>
      <c r="W1504" t="s">
        <v>198</v>
      </c>
      <c r="X1504" t="s">
        <v>199</v>
      </c>
      <c r="Y1504" t="s">
        <v>199</v>
      </c>
      <c r="Z1504" t="s">
        <v>199</v>
      </c>
      <c r="AA1504" t="s">
        <v>28</v>
      </c>
      <c r="AD1504">
        <v>0</v>
      </c>
      <c r="AE1504">
        <v>0</v>
      </c>
    </row>
    <row r="1505" spans="1:31">
      <c r="A1505" t="s">
        <v>2214</v>
      </c>
      <c r="B1505" s="93">
        <v>44960</v>
      </c>
      <c r="C1505" s="93">
        <v>44960</v>
      </c>
      <c r="D1505">
        <v>-10000</v>
      </c>
      <c r="E1505">
        <v>-10000</v>
      </c>
      <c r="F1505" t="s">
        <v>52</v>
      </c>
      <c r="G1505">
        <v>1</v>
      </c>
      <c r="H1505">
        <v>-10000</v>
      </c>
      <c r="I1505">
        <v>-10000</v>
      </c>
      <c r="J1505">
        <v>1</v>
      </c>
      <c r="L1505" t="s">
        <v>166</v>
      </c>
      <c r="M1505" t="s">
        <v>210</v>
      </c>
      <c r="N1505">
        <v>100</v>
      </c>
      <c r="O1505" t="s">
        <v>186</v>
      </c>
      <c r="P1505" t="s">
        <v>210</v>
      </c>
      <c r="R1505" t="s">
        <v>2182</v>
      </c>
      <c r="T1505" t="s">
        <v>1128</v>
      </c>
      <c r="V1505" t="s">
        <v>197</v>
      </c>
      <c r="W1505" t="s">
        <v>198</v>
      </c>
      <c r="X1505" t="s">
        <v>199</v>
      </c>
      <c r="Y1505" t="s">
        <v>199</v>
      </c>
      <c r="Z1505" t="s">
        <v>199</v>
      </c>
      <c r="AA1505" t="s">
        <v>28</v>
      </c>
      <c r="AD1505">
        <v>0</v>
      </c>
      <c r="AE1505">
        <v>0</v>
      </c>
    </row>
    <row r="1506" spans="1:31">
      <c r="A1506" t="s">
        <v>2215</v>
      </c>
      <c r="B1506" s="93">
        <v>44960</v>
      </c>
      <c r="C1506" s="93">
        <v>44960</v>
      </c>
      <c r="D1506">
        <v>160000</v>
      </c>
      <c r="E1506">
        <v>160000</v>
      </c>
      <c r="F1506" t="s">
        <v>52</v>
      </c>
      <c r="G1506">
        <v>1</v>
      </c>
      <c r="H1506">
        <v>160000</v>
      </c>
      <c r="I1506">
        <v>160000</v>
      </c>
      <c r="J1506">
        <v>1</v>
      </c>
      <c r="L1506" t="s">
        <v>166</v>
      </c>
      <c r="M1506" t="s">
        <v>1128</v>
      </c>
      <c r="N1506">
        <v>100</v>
      </c>
      <c r="P1506" t="s">
        <v>166</v>
      </c>
      <c r="R1506" t="s">
        <v>1346</v>
      </c>
      <c r="T1506" t="s">
        <v>1128</v>
      </c>
      <c r="V1506" t="s">
        <v>1347</v>
      </c>
      <c r="W1506" t="s">
        <v>1347</v>
      </c>
      <c r="X1506" t="s">
        <v>277</v>
      </c>
      <c r="Y1506" t="s">
        <v>180</v>
      </c>
      <c r="Z1506" t="s">
        <v>180</v>
      </c>
      <c r="AA1506" t="s">
        <v>25</v>
      </c>
      <c r="AD1506">
        <v>0</v>
      </c>
      <c r="AE1506">
        <v>0</v>
      </c>
    </row>
    <row r="1507" spans="1:31">
      <c r="A1507" t="s">
        <v>2216</v>
      </c>
      <c r="B1507" s="93">
        <v>44960</v>
      </c>
      <c r="C1507" s="93">
        <v>44960</v>
      </c>
      <c r="D1507">
        <v>-160000</v>
      </c>
      <c r="E1507">
        <v>-160000</v>
      </c>
      <c r="F1507" t="s">
        <v>52</v>
      </c>
      <c r="G1507">
        <v>1</v>
      </c>
      <c r="H1507">
        <v>-160000</v>
      </c>
      <c r="I1507">
        <v>-160000</v>
      </c>
      <c r="J1507">
        <v>1</v>
      </c>
      <c r="L1507" t="s">
        <v>166</v>
      </c>
      <c r="M1507" t="s">
        <v>166</v>
      </c>
      <c r="N1507">
        <v>100</v>
      </c>
      <c r="O1507" t="s">
        <v>215</v>
      </c>
      <c r="P1507" t="s">
        <v>166</v>
      </c>
      <c r="R1507" t="s">
        <v>1346</v>
      </c>
      <c r="T1507" t="s">
        <v>1402</v>
      </c>
      <c r="V1507" t="s">
        <v>1347</v>
      </c>
      <c r="W1507" t="s">
        <v>1347</v>
      </c>
      <c r="X1507" t="s">
        <v>277</v>
      </c>
      <c r="Y1507" t="s">
        <v>180</v>
      </c>
      <c r="Z1507" t="s">
        <v>180</v>
      </c>
      <c r="AA1507" t="s">
        <v>25</v>
      </c>
      <c r="AD1507">
        <v>0</v>
      </c>
      <c r="AE1507">
        <v>0</v>
      </c>
    </row>
    <row r="1508" spans="1:31">
      <c r="A1508" t="s">
        <v>2217</v>
      </c>
      <c r="B1508" s="93">
        <v>44959</v>
      </c>
      <c r="C1508" s="93">
        <v>44959</v>
      </c>
      <c r="D1508">
        <v>-283.89</v>
      </c>
      <c r="E1508">
        <v>-283.89</v>
      </c>
      <c r="F1508" t="s">
        <v>52</v>
      </c>
      <c r="G1508">
        <v>1</v>
      </c>
      <c r="H1508">
        <v>-283.89</v>
      </c>
      <c r="I1508">
        <v>-283.89</v>
      </c>
      <c r="J1508">
        <v>1</v>
      </c>
      <c r="L1508" t="s">
        <v>166</v>
      </c>
      <c r="M1508" t="s">
        <v>1361</v>
      </c>
      <c r="N1508">
        <v>100</v>
      </c>
      <c r="P1508" t="s">
        <v>1361</v>
      </c>
      <c r="R1508" t="s">
        <v>2026</v>
      </c>
      <c r="T1508" t="s">
        <v>58</v>
      </c>
      <c r="V1508" t="s">
        <v>1498</v>
      </c>
      <c r="W1508" t="s">
        <v>31</v>
      </c>
      <c r="X1508" t="s">
        <v>168</v>
      </c>
      <c r="Y1508" t="s">
        <v>168</v>
      </c>
      <c r="Z1508" t="s">
        <v>168</v>
      </c>
      <c r="AA1508" t="s">
        <v>31</v>
      </c>
      <c r="AD1508">
        <v>0</v>
      </c>
      <c r="AE1508">
        <v>0</v>
      </c>
    </row>
    <row r="1509" spans="1:31">
      <c r="A1509" t="s">
        <v>2218</v>
      </c>
      <c r="B1509" s="93">
        <v>44958</v>
      </c>
      <c r="C1509" s="93">
        <v>44958</v>
      </c>
      <c r="D1509">
        <v>38140</v>
      </c>
      <c r="E1509">
        <v>38140</v>
      </c>
      <c r="F1509" t="s">
        <v>52</v>
      </c>
      <c r="G1509">
        <v>1</v>
      </c>
      <c r="H1509">
        <v>38140</v>
      </c>
      <c r="I1509">
        <v>38140</v>
      </c>
      <c r="J1509">
        <v>1</v>
      </c>
      <c r="L1509" t="s">
        <v>2219</v>
      </c>
      <c r="M1509" t="s">
        <v>1128</v>
      </c>
      <c r="N1509">
        <v>100</v>
      </c>
      <c r="O1509" t="s">
        <v>16</v>
      </c>
      <c r="P1509" t="s">
        <v>2219</v>
      </c>
      <c r="R1509" t="s">
        <v>2220</v>
      </c>
      <c r="T1509" t="s">
        <v>1128</v>
      </c>
      <c r="U1509" t="s">
        <v>2136</v>
      </c>
      <c r="V1509" t="s">
        <v>2221</v>
      </c>
      <c r="W1509" t="s">
        <v>2222</v>
      </c>
      <c r="X1509" t="s">
        <v>1132</v>
      </c>
      <c r="Y1509" t="s">
        <v>1133</v>
      </c>
      <c r="Z1509" t="s">
        <v>1133</v>
      </c>
      <c r="AA1509" t="s">
        <v>30</v>
      </c>
      <c r="AD1509">
        <v>0</v>
      </c>
      <c r="AE1509">
        <v>0</v>
      </c>
    </row>
    <row r="1510" spans="1:31">
      <c r="A1510" t="s">
        <v>2223</v>
      </c>
      <c r="B1510" s="93">
        <v>44958</v>
      </c>
      <c r="C1510" s="93">
        <v>44958</v>
      </c>
      <c r="D1510">
        <v>-61.08</v>
      </c>
      <c r="E1510">
        <v>-61.08</v>
      </c>
      <c r="F1510" t="s">
        <v>52</v>
      </c>
      <c r="G1510">
        <v>1</v>
      </c>
      <c r="H1510">
        <v>-61.08</v>
      </c>
      <c r="I1510">
        <v>-61.08</v>
      </c>
      <c r="J1510">
        <v>1</v>
      </c>
      <c r="L1510" t="s">
        <v>166</v>
      </c>
      <c r="M1510" t="s">
        <v>166</v>
      </c>
      <c r="N1510">
        <v>100</v>
      </c>
      <c r="O1510" t="s">
        <v>215</v>
      </c>
      <c r="P1510" t="s">
        <v>166</v>
      </c>
      <c r="R1510" t="s">
        <v>2224</v>
      </c>
      <c r="T1510" t="s">
        <v>58</v>
      </c>
      <c r="V1510" t="s">
        <v>1353</v>
      </c>
      <c r="W1510" t="s">
        <v>1353</v>
      </c>
      <c r="X1510" t="s">
        <v>179</v>
      </c>
      <c r="Y1510" t="s">
        <v>180</v>
      </c>
      <c r="Z1510" t="s">
        <v>180</v>
      </c>
      <c r="AA1510" t="s">
        <v>25</v>
      </c>
      <c r="AD1510">
        <v>0</v>
      </c>
      <c r="AE1510">
        <v>0</v>
      </c>
    </row>
    <row r="1511" spans="1:31">
      <c r="A1511" t="s">
        <v>2225</v>
      </c>
      <c r="B1511" s="93">
        <v>44958</v>
      </c>
      <c r="C1511" s="93">
        <v>44958</v>
      </c>
      <c r="D1511">
        <v>-331.87</v>
      </c>
      <c r="E1511">
        <v>-331.87</v>
      </c>
      <c r="F1511" t="s">
        <v>52</v>
      </c>
      <c r="G1511">
        <v>1</v>
      </c>
      <c r="H1511">
        <v>-331.87</v>
      </c>
      <c r="I1511">
        <v>-331.87</v>
      </c>
      <c r="J1511">
        <v>1</v>
      </c>
      <c r="L1511" t="s">
        <v>166</v>
      </c>
      <c r="M1511" t="s">
        <v>384</v>
      </c>
      <c r="N1511">
        <v>100</v>
      </c>
      <c r="P1511" t="s">
        <v>384</v>
      </c>
      <c r="R1511" t="s">
        <v>385</v>
      </c>
      <c r="T1511" t="s">
        <v>1128</v>
      </c>
      <c r="V1511" t="s">
        <v>386</v>
      </c>
      <c r="W1511" t="s">
        <v>178</v>
      </c>
      <c r="X1511" t="s">
        <v>179</v>
      </c>
      <c r="Y1511" t="s">
        <v>180</v>
      </c>
      <c r="Z1511" t="s">
        <v>180</v>
      </c>
      <c r="AA1511" t="s">
        <v>20</v>
      </c>
      <c r="AD1511">
        <v>0</v>
      </c>
      <c r="AE1511">
        <v>0</v>
      </c>
    </row>
    <row r="1512" spans="1:31">
      <c r="A1512" t="s">
        <v>2226</v>
      </c>
      <c r="B1512" s="93">
        <v>44958</v>
      </c>
      <c r="C1512" s="93">
        <v>44958</v>
      </c>
      <c r="D1512">
        <v>-5476.81</v>
      </c>
      <c r="E1512">
        <v>-5476.81</v>
      </c>
      <c r="F1512" t="s">
        <v>52</v>
      </c>
      <c r="G1512">
        <v>1</v>
      </c>
      <c r="H1512">
        <v>-5476.81</v>
      </c>
      <c r="I1512">
        <v>-5476.81</v>
      </c>
      <c r="J1512">
        <v>1</v>
      </c>
      <c r="L1512" t="s">
        <v>166</v>
      </c>
      <c r="M1512" t="s">
        <v>285</v>
      </c>
      <c r="N1512">
        <v>100</v>
      </c>
      <c r="P1512" t="s">
        <v>285</v>
      </c>
      <c r="R1512" t="s">
        <v>1824</v>
      </c>
      <c r="T1512" t="s">
        <v>58</v>
      </c>
      <c r="U1512" t="s">
        <v>287</v>
      </c>
      <c r="V1512" t="s">
        <v>286</v>
      </c>
      <c r="W1512" t="s">
        <v>288</v>
      </c>
      <c r="X1512" t="s">
        <v>289</v>
      </c>
      <c r="Y1512" t="s">
        <v>290</v>
      </c>
      <c r="Z1512" t="s">
        <v>290</v>
      </c>
      <c r="AA1512" t="s">
        <v>26</v>
      </c>
      <c r="AD1512">
        <v>0</v>
      </c>
      <c r="AE1512">
        <v>0</v>
      </c>
    </row>
    <row r="1513" spans="1:31">
      <c r="A1513" t="s">
        <v>2227</v>
      </c>
      <c r="B1513" s="93">
        <v>44958</v>
      </c>
      <c r="C1513" s="93">
        <v>44958</v>
      </c>
      <c r="D1513">
        <v>-1621.75</v>
      </c>
      <c r="E1513">
        <v>-1621.75</v>
      </c>
      <c r="F1513" t="s">
        <v>52</v>
      </c>
      <c r="G1513">
        <v>1</v>
      </c>
      <c r="H1513">
        <v>-1621.75</v>
      </c>
      <c r="I1513">
        <v>-1621.75</v>
      </c>
      <c r="J1513">
        <v>1</v>
      </c>
      <c r="L1513" t="s">
        <v>166</v>
      </c>
      <c r="M1513" t="s">
        <v>296</v>
      </c>
      <c r="N1513">
        <v>100</v>
      </c>
      <c r="P1513" t="s">
        <v>296</v>
      </c>
      <c r="R1513" t="s">
        <v>297</v>
      </c>
      <c r="T1513" t="s">
        <v>59</v>
      </c>
      <c r="V1513" t="s">
        <v>298</v>
      </c>
      <c r="W1513" t="s">
        <v>31</v>
      </c>
      <c r="X1513" t="s">
        <v>168</v>
      </c>
      <c r="Y1513" t="s">
        <v>168</v>
      </c>
      <c r="Z1513" t="s">
        <v>168</v>
      </c>
      <c r="AA1513" t="s">
        <v>31</v>
      </c>
      <c r="AD1513">
        <v>0</v>
      </c>
      <c r="AE1513">
        <v>0</v>
      </c>
    </row>
    <row r="1514" spans="1:31">
      <c r="A1514" t="s">
        <v>2228</v>
      </c>
      <c r="B1514" s="93">
        <v>44958</v>
      </c>
      <c r="C1514" s="93">
        <v>44958</v>
      </c>
      <c r="D1514">
        <v>-1700</v>
      </c>
      <c r="E1514">
        <v>-1700</v>
      </c>
      <c r="F1514" t="s">
        <v>52</v>
      </c>
      <c r="G1514">
        <v>1</v>
      </c>
      <c r="H1514">
        <v>-1700</v>
      </c>
      <c r="I1514">
        <v>-1700</v>
      </c>
      <c r="J1514">
        <v>1</v>
      </c>
      <c r="L1514" t="s">
        <v>166</v>
      </c>
      <c r="M1514" t="s">
        <v>1261</v>
      </c>
      <c r="N1514">
        <v>100</v>
      </c>
      <c r="P1514" t="s">
        <v>1261</v>
      </c>
      <c r="R1514" t="s">
        <v>1818</v>
      </c>
      <c r="T1514" t="s">
        <v>1128</v>
      </c>
      <c r="V1514" t="s">
        <v>276</v>
      </c>
      <c r="W1514" t="s">
        <v>17</v>
      </c>
      <c r="X1514" t="s">
        <v>277</v>
      </c>
      <c r="Y1514" t="s">
        <v>268</v>
      </c>
      <c r="Z1514" t="s">
        <v>268</v>
      </c>
      <c r="AA1514" t="s">
        <v>17</v>
      </c>
      <c r="AD1514">
        <v>0</v>
      </c>
      <c r="AE1514">
        <v>0</v>
      </c>
    </row>
    <row r="1515" spans="1:31">
      <c r="A1515" t="s">
        <v>2229</v>
      </c>
      <c r="B1515" s="93">
        <v>44958</v>
      </c>
      <c r="C1515" s="93">
        <v>44958</v>
      </c>
      <c r="D1515">
        <v>-214.55</v>
      </c>
      <c r="E1515">
        <v>-214.55</v>
      </c>
      <c r="F1515" t="s">
        <v>52</v>
      </c>
      <c r="G1515">
        <v>1</v>
      </c>
      <c r="H1515">
        <v>-214.55</v>
      </c>
      <c r="I1515">
        <v>-214.55</v>
      </c>
      <c r="J1515">
        <v>1</v>
      </c>
      <c r="L1515" t="s">
        <v>166</v>
      </c>
      <c r="M1515" t="s">
        <v>1833</v>
      </c>
      <c r="N1515">
        <v>100</v>
      </c>
      <c r="P1515" t="s">
        <v>1833</v>
      </c>
      <c r="R1515" t="s">
        <v>1834</v>
      </c>
      <c r="T1515" t="s">
        <v>59</v>
      </c>
      <c r="V1515" t="s">
        <v>1834</v>
      </c>
      <c r="W1515" t="s">
        <v>31</v>
      </c>
      <c r="X1515" t="s">
        <v>168</v>
      </c>
      <c r="Y1515" t="s">
        <v>168</v>
      </c>
      <c r="Z1515" t="s">
        <v>168</v>
      </c>
      <c r="AA1515" t="s">
        <v>31</v>
      </c>
      <c r="AD1515">
        <v>0</v>
      </c>
      <c r="AE1515">
        <v>0</v>
      </c>
    </row>
    <row r="1516" spans="1:31">
      <c r="A1516" t="s">
        <v>2230</v>
      </c>
      <c r="B1516" s="93">
        <v>44958</v>
      </c>
      <c r="C1516" s="93">
        <v>44958</v>
      </c>
      <c r="D1516">
        <v>-1210.8599999999999</v>
      </c>
      <c r="E1516">
        <v>-1210.8599999999999</v>
      </c>
      <c r="F1516" t="s">
        <v>52</v>
      </c>
      <c r="G1516">
        <v>1</v>
      </c>
      <c r="H1516">
        <v>-1210.8599999999999</v>
      </c>
      <c r="I1516">
        <v>-1210.8599999999999</v>
      </c>
      <c r="J1516">
        <v>1</v>
      </c>
      <c r="L1516" t="s">
        <v>166</v>
      </c>
      <c r="M1516" t="s">
        <v>345</v>
      </c>
      <c r="N1516">
        <v>100</v>
      </c>
      <c r="O1516" t="s">
        <v>175</v>
      </c>
      <c r="P1516" t="s">
        <v>345</v>
      </c>
      <c r="R1516" t="s">
        <v>2231</v>
      </c>
      <c r="T1516" t="s">
        <v>1128</v>
      </c>
      <c r="V1516" t="s">
        <v>260</v>
      </c>
      <c r="W1516" t="s">
        <v>198</v>
      </c>
      <c r="X1516" t="s">
        <v>199</v>
      </c>
      <c r="Y1516" t="s">
        <v>199</v>
      </c>
      <c r="Z1516" t="s">
        <v>199</v>
      </c>
      <c r="AA1516" t="s">
        <v>28</v>
      </c>
      <c r="AD1516">
        <v>0</v>
      </c>
      <c r="AE1516">
        <v>0</v>
      </c>
    </row>
    <row r="1517" spans="1:31">
      <c r="A1517" t="s">
        <v>2232</v>
      </c>
      <c r="B1517" s="93">
        <v>44958</v>
      </c>
      <c r="C1517" s="93">
        <v>44958</v>
      </c>
      <c r="D1517">
        <v>2000</v>
      </c>
      <c r="E1517">
        <v>2000</v>
      </c>
      <c r="F1517" t="s">
        <v>52</v>
      </c>
      <c r="G1517">
        <v>1</v>
      </c>
      <c r="H1517">
        <v>2000</v>
      </c>
      <c r="I1517">
        <v>2000</v>
      </c>
      <c r="J1517">
        <v>1</v>
      </c>
      <c r="L1517" t="s">
        <v>166</v>
      </c>
      <c r="M1517" t="s">
        <v>59</v>
      </c>
      <c r="N1517">
        <v>100</v>
      </c>
      <c r="P1517" t="s">
        <v>166</v>
      </c>
      <c r="R1517" t="s">
        <v>1346</v>
      </c>
      <c r="T1517" t="s">
        <v>59</v>
      </c>
      <c r="V1517" t="s">
        <v>1347</v>
      </c>
      <c r="W1517" t="s">
        <v>1347</v>
      </c>
      <c r="X1517" t="s">
        <v>277</v>
      </c>
      <c r="Y1517" t="s">
        <v>180</v>
      </c>
      <c r="Z1517" t="s">
        <v>180</v>
      </c>
      <c r="AA1517" t="s">
        <v>25</v>
      </c>
      <c r="AD1517">
        <v>0</v>
      </c>
      <c r="AE1517">
        <v>0</v>
      </c>
    </row>
    <row r="1518" spans="1:31">
      <c r="A1518" t="s">
        <v>2233</v>
      </c>
      <c r="B1518" s="93">
        <v>44958</v>
      </c>
      <c r="C1518" s="93">
        <v>44958</v>
      </c>
      <c r="D1518">
        <v>3000</v>
      </c>
      <c r="E1518">
        <v>3000</v>
      </c>
      <c r="F1518" t="s">
        <v>52</v>
      </c>
      <c r="G1518">
        <v>1</v>
      </c>
      <c r="H1518">
        <v>3000</v>
      </c>
      <c r="I1518">
        <v>3000</v>
      </c>
      <c r="J1518">
        <v>1</v>
      </c>
      <c r="L1518" t="s">
        <v>166</v>
      </c>
      <c r="M1518" t="s">
        <v>58</v>
      </c>
      <c r="N1518">
        <v>100</v>
      </c>
      <c r="P1518" t="s">
        <v>166</v>
      </c>
      <c r="R1518" t="s">
        <v>1346</v>
      </c>
      <c r="T1518" t="s">
        <v>58</v>
      </c>
      <c r="V1518" t="s">
        <v>1347</v>
      </c>
      <c r="W1518" t="s">
        <v>1347</v>
      </c>
      <c r="X1518" t="s">
        <v>277</v>
      </c>
      <c r="Y1518" t="s">
        <v>180</v>
      </c>
      <c r="Z1518" t="s">
        <v>180</v>
      </c>
      <c r="AA1518" t="s">
        <v>25</v>
      </c>
      <c r="AD1518">
        <v>0</v>
      </c>
      <c r="AE1518">
        <v>0</v>
      </c>
    </row>
    <row r="1519" spans="1:31">
      <c r="A1519" t="s">
        <v>2234</v>
      </c>
      <c r="B1519" s="93">
        <v>44958</v>
      </c>
      <c r="C1519" s="93">
        <v>44958</v>
      </c>
      <c r="D1519">
        <v>-2000</v>
      </c>
      <c r="E1519">
        <v>-2000</v>
      </c>
      <c r="F1519" t="s">
        <v>52</v>
      </c>
      <c r="G1519">
        <v>1</v>
      </c>
      <c r="H1519">
        <v>-2000</v>
      </c>
      <c r="I1519">
        <v>-2000</v>
      </c>
      <c r="J1519">
        <v>1</v>
      </c>
      <c r="L1519" t="s">
        <v>166</v>
      </c>
      <c r="M1519" t="s">
        <v>166</v>
      </c>
      <c r="N1519">
        <v>100</v>
      </c>
      <c r="O1519" t="s">
        <v>215</v>
      </c>
      <c r="P1519" t="s">
        <v>166</v>
      </c>
      <c r="R1519" t="s">
        <v>1346</v>
      </c>
      <c r="T1519" t="s">
        <v>1128</v>
      </c>
      <c r="V1519" t="s">
        <v>1347</v>
      </c>
      <c r="W1519" t="s">
        <v>1347</v>
      </c>
      <c r="X1519" t="s">
        <v>277</v>
      </c>
      <c r="Y1519" t="s">
        <v>180</v>
      </c>
      <c r="Z1519" t="s">
        <v>180</v>
      </c>
      <c r="AA1519" t="s">
        <v>25</v>
      </c>
      <c r="AD1519">
        <v>0</v>
      </c>
      <c r="AE1519">
        <v>0</v>
      </c>
    </row>
    <row r="1520" spans="1:31">
      <c r="A1520" t="s">
        <v>2235</v>
      </c>
      <c r="B1520" s="93">
        <v>44958</v>
      </c>
      <c r="C1520" s="93">
        <v>44958</v>
      </c>
      <c r="D1520">
        <v>-3000</v>
      </c>
      <c r="E1520">
        <v>-3000</v>
      </c>
      <c r="F1520" t="s">
        <v>52</v>
      </c>
      <c r="G1520">
        <v>1</v>
      </c>
      <c r="H1520">
        <v>-3000</v>
      </c>
      <c r="I1520">
        <v>-3000</v>
      </c>
      <c r="J1520">
        <v>1</v>
      </c>
      <c r="L1520" t="s">
        <v>166</v>
      </c>
      <c r="M1520" t="s">
        <v>166</v>
      </c>
      <c r="N1520">
        <v>100</v>
      </c>
      <c r="O1520" t="s">
        <v>215</v>
      </c>
      <c r="P1520" t="s">
        <v>166</v>
      </c>
      <c r="R1520" t="s">
        <v>1346</v>
      </c>
      <c r="T1520" t="s">
        <v>1128</v>
      </c>
      <c r="V1520" t="s">
        <v>1347</v>
      </c>
      <c r="W1520" t="s">
        <v>1347</v>
      </c>
      <c r="X1520" t="s">
        <v>277</v>
      </c>
      <c r="Y1520" t="s">
        <v>180</v>
      </c>
      <c r="Z1520" t="s">
        <v>180</v>
      </c>
      <c r="AA1520" t="s">
        <v>25</v>
      </c>
      <c r="AD1520">
        <v>0</v>
      </c>
      <c r="AE1520">
        <v>0</v>
      </c>
    </row>
    <row r="1521" spans="1:31">
      <c r="A1521" t="s">
        <v>2236</v>
      </c>
      <c r="B1521" s="93">
        <v>44957</v>
      </c>
      <c r="C1521" s="93">
        <v>44957</v>
      </c>
      <c r="D1521">
        <v>-30.23</v>
      </c>
      <c r="E1521">
        <v>-30.23</v>
      </c>
      <c r="F1521" t="s">
        <v>52</v>
      </c>
      <c r="G1521">
        <v>1</v>
      </c>
      <c r="H1521">
        <v>-30.23</v>
      </c>
      <c r="I1521">
        <v>-30.23</v>
      </c>
      <c r="J1521">
        <v>1</v>
      </c>
      <c r="L1521" t="s">
        <v>166</v>
      </c>
      <c r="M1521" t="s">
        <v>1959</v>
      </c>
      <c r="N1521">
        <v>100</v>
      </c>
      <c r="P1521" t="s">
        <v>1959</v>
      </c>
      <c r="R1521" t="s">
        <v>1960</v>
      </c>
      <c r="T1521" t="s">
        <v>58</v>
      </c>
      <c r="V1521" t="s">
        <v>1960</v>
      </c>
      <c r="W1521" t="s">
        <v>31</v>
      </c>
      <c r="X1521" t="s">
        <v>168</v>
      </c>
      <c r="Y1521" t="s">
        <v>168</v>
      </c>
      <c r="Z1521" t="s">
        <v>168</v>
      </c>
      <c r="AA1521" t="s">
        <v>31</v>
      </c>
      <c r="AD1521">
        <v>0</v>
      </c>
      <c r="AE1521">
        <v>0</v>
      </c>
    </row>
    <row r="1522" spans="1:31">
      <c r="A1522" t="s">
        <v>2237</v>
      </c>
      <c r="B1522" s="93">
        <v>44957</v>
      </c>
      <c r="C1522" s="93">
        <v>44957</v>
      </c>
      <c r="D1522">
        <v>-15898.67</v>
      </c>
      <c r="E1522">
        <v>-15898.67</v>
      </c>
      <c r="F1522" t="s">
        <v>52</v>
      </c>
      <c r="G1522">
        <v>1</v>
      </c>
      <c r="H1522">
        <v>-15898.67</v>
      </c>
      <c r="I1522">
        <v>-15898.67</v>
      </c>
      <c r="J1522">
        <v>1</v>
      </c>
      <c r="L1522" t="s">
        <v>166</v>
      </c>
      <c r="M1522" t="s">
        <v>2081</v>
      </c>
      <c r="N1522">
        <v>100</v>
      </c>
      <c r="P1522" t="s">
        <v>2081</v>
      </c>
      <c r="R1522" t="s">
        <v>2238</v>
      </c>
      <c r="T1522" t="s">
        <v>1128</v>
      </c>
      <c r="V1522" t="s">
        <v>1194</v>
      </c>
      <c r="W1522" t="s">
        <v>348</v>
      </c>
      <c r="X1522" t="s">
        <v>349</v>
      </c>
      <c r="Y1522" t="s">
        <v>349</v>
      </c>
      <c r="Z1522" t="s">
        <v>349</v>
      </c>
      <c r="AA1522" t="s">
        <v>21</v>
      </c>
      <c r="AD1522">
        <v>0</v>
      </c>
      <c r="AE1522">
        <v>0</v>
      </c>
    </row>
    <row r="1523" spans="1:31">
      <c r="A1523" t="s">
        <v>2239</v>
      </c>
      <c r="B1523" s="93">
        <v>44957</v>
      </c>
      <c r="C1523" s="93">
        <v>44957</v>
      </c>
      <c r="D1523">
        <v>-41767.839999999997</v>
      </c>
      <c r="E1523">
        <v>-41767.839999999997</v>
      </c>
      <c r="F1523" t="s">
        <v>52</v>
      </c>
      <c r="G1523">
        <v>1</v>
      </c>
      <c r="H1523">
        <v>-41767.839999999997</v>
      </c>
      <c r="I1523">
        <v>-41767.839999999997</v>
      </c>
      <c r="J1523">
        <v>1</v>
      </c>
      <c r="L1523" t="s">
        <v>166</v>
      </c>
      <c r="M1523" t="s">
        <v>2081</v>
      </c>
      <c r="N1523">
        <v>100</v>
      </c>
      <c r="P1523" t="s">
        <v>2081</v>
      </c>
      <c r="R1523" t="s">
        <v>2240</v>
      </c>
      <c r="T1523" t="s">
        <v>1128</v>
      </c>
      <c r="V1523" t="s">
        <v>1196</v>
      </c>
      <c r="W1523" t="s">
        <v>348</v>
      </c>
      <c r="X1523" t="s">
        <v>349</v>
      </c>
      <c r="Y1523" t="s">
        <v>349</v>
      </c>
      <c r="Z1523" t="s">
        <v>349</v>
      </c>
      <c r="AA1523" t="s">
        <v>21</v>
      </c>
      <c r="AD1523">
        <v>0</v>
      </c>
      <c r="AE1523">
        <v>0</v>
      </c>
    </row>
    <row r="1524" spans="1:31">
      <c r="A1524" t="s">
        <v>2241</v>
      </c>
      <c r="B1524" s="93">
        <v>44957</v>
      </c>
      <c r="C1524" s="93">
        <v>44957</v>
      </c>
      <c r="D1524">
        <v>-124</v>
      </c>
      <c r="E1524">
        <v>-124</v>
      </c>
      <c r="F1524" t="s">
        <v>52</v>
      </c>
      <c r="G1524">
        <v>1</v>
      </c>
      <c r="H1524">
        <v>-124</v>
      </c>
      <c r="I1524">
        <v>-124</v>
      </c>
      <c r="J1524">
        <v>1</v>
      </c>
      <c r="L1524" t="s">
        <v>166</v>
      </c>
      <c r="M1524" t="s">
        <v>321</v>
      </c>
      <c r="N1524">
        <v>100</v>
      </c>
      <c r="P1524" t="s">
        <v>321</v>
      </c>
      <c r="R1524" t="s">
        <v>322</v>
      </c>
      <c r="T1524" t="s">
        <v>59</v>
      </c>
      <c r="V1524" t="s">
        <v>323</v>
      </c>
      <c r="W1524" t="s">
        <v>31</v>
      </c>
      <c r="X1524" t="s">
        <v>168</v>
      </c>
      <c r="Y1524" t="s">
        <v>168</v>
      </c>
      <c r="Z1524" t="s">
        <v>168</v>
      </c>
      <c r="AA1524" t="s">
        <v>31</v>
      </c>
      <c r="AD1524">
        <v>0</v>
      </c>
      <c r="AE1524">
        <v>0</v>
      </c>
    </row>
    <row r="1525" spans="1:31">
      <c r="A1525" t="s">
        <v>2242</v>
      </c>
      <c r="B1525" s="93">
        <v>44957</v>
      </c>
      <c r="C1525" s="93">
        <v>44957</v>
      </c>
      <c r="D1525">
        <v>3.33</v>
      </c>
      <c r="E1525">
        <v>3.33</v>
      </c>
      <c r="F1525" t="s">
        <v>52</v>
      </c>
      <c r="G1525">
        <v>1</v>
      </c>
      <c r="H1525">
        <v>3.33</v>
      </c>
      <c r="I1525">
        <v>3.33</v>
      </c>
      <c r="J1525">
        <v>1</v>
      </c>
      <c r="L1525" t="s">
        <v>166</v>
      </c>
      <c r="M1525" t="s">
        <v>1128</v>
      </c>
      <c r="N1525">
        <v>100</v>
      </c>
      <c r="O1525" t="s">
        <v>175</v>
      </c>
      <c r="P1525" t="s">
        <v>166</v>
      </c>
      <c r="R1525" t="s">
        <v>1621</v>
      </c>
      <c r="T1525" t="s">
        <v>1128</v>
      </c>
      <c r="V1525" t="s">
        <v>1376</v>
      </c>
      <c r="W1525" t="s">
        <v>1376</v>
      </c>
      <c r="X1525" t="s">
        <v>1377</v>
      </c>
      <c r="Y1525" t="s">
        <v>1377</v>
      </c>
      <c r="Z1525" t="s">
        <v>1377</v>
      </c>
      <c r="AA1525" t="s">
        <v>29</v>
      </c>
      <c r="AD1525">
        <v>0</v>
      </c>
      <c r="AE1525">
        <v>0</v>
      </c>
    </row>
    <row r="1526" spans="1:31">
      <c r="A1526" t="s">
        <v>2243</v>
      </c>
      <c r="B1526" s="93">
        <v>44957</v>
      </c>
      <c r="C1526" s="93">
        <v>44957</v>
      </c>
      <c r="D1526">
        <v>5000</v>
      </c>
      <c r="E1526">
        <v>5000</v>
      </c>
      <c r="F1526" t="s">
        <v>52</v>
      </c>
      <c r="G1526">
        <v>1</v>
      </c>
      <c r="H1526">
        <v>5000</v>
      </c>
      <c r="I1526">
        <v>5000</v>
      </c>
      <c r="J1526">
        <v>1</v>
      </c>
      <c r="L1526" t="s">
        <v>166</v>
      </c>
      <c r="M1526" t="s">
        <v>58</v>
      </c>
      <c r="N1526">
        <v>100</v>
      </c>
      <c r="P1526" t="s">
        <v>166</v>
      </c>
      <c r="R1526" t="s">
        <v>1346</v>
      </c>
      <c r="T1526" t="s">
        <v>58</v>
      </c>
      <c r="V1526" t="s">
        <v>1347</v>
      </c>
      <c r="W1526" t="s">
        <v>1347</v>
      </c>
      <c r="X1526" t="s">
        <v>277</v>
      </c>
      <c r="Y1526" t="s">
        <v>180</v>
      </c>
      <c r="Z1526" t="s">
        <v>180</v>
      </c>
      <c r="AA1526" t="s">
        <v>25</v>
      </c>
      <c r="AD1526">
        <v>0</v>
      </c>
      <c r="AE1526">
        <v>0</v>
      </c>
    </row>
    <row r="1527" spans="1:31">
      <c r="A1527" t="s">
        <v>2244</v>
      </c>
      <c r="B1527" s="93">
        <v>44957</v>
      </c>
      <c r="C1527" s="93">
        <v>44957</v>
      </c>
      <c r="D1527">
        <v>60000</v>
      </c>
      <c r="E1527">
        <v>60000</v>
      </c>
      <c r="F1527" t="s">
        <v>52</v>
      </c>
      <c r="G1527">
        <v>1</v>
      </c>
      <c r="H1527">
        <v>60000</v>
      </c>
      <c r="I1527">
        <v>60000</v>
      </c>
      <c r="J1527">
        <v>1</v>
      </c>
      <c r="L1527" t="s">
        <v>166</v>
      </c>
      <c r="M1527" t="s">
        <v>1128</v>
      </c>
      <c r="N1527">
        <v>100</v>
      </c>
      <c r="P1527" t="s">
        <v>166</v>
      </c>
      <c r="R1527" t="s">
        <v>1346</v>
      </c>
      <c r="T1527" t="s">
        <v>1128</v>
      </c>
      <c r="V1527" t="s">
        <v>1347</v>
      </c>
      <c r="W1527" t="s">
        <v>1347</v>
      </c>
      <c r="X1527" t="s">
        <v>277</v>
      </c>
      <c r="Y1527" t="s">
        <v>180</v>
      </c>
      <c r="Z1527" t="s">
        <v>180</v>
      </c>
      <c r="AA1527" t="s">
        <v>25</v>
      </c>
      <c r="AD1527">
        <v>0</v>
      </c>
      <c r="AE1527">
        <v>0</v>
      </c>
    </row>
    <row r="1528" spans="1:31">
      <c r="A1528" t="s">
        <v>2245</v>
      </c>
      <c r="B1528" s="93">
        <v>44957</v>
      </c>
      <c r="C1528" s="93">
        <v>44957</v>
      </c>
      <c r="D1528">
        <v>-5000</v>
      </c>
      <c r="E1528">
        <v>-5000</v>
      </c>
      <c r="F1528" t="s">
        <v>52</v>
      </c>
      <c r="G1528">
        <v>1</v>
      </c>
      <c r="H1528">
        <v>-5000</v>
      </c>
      <c r="I1528">
        <v>-5000</v>
      </c>
      <c r="J1528">
        <v>1</v>
      </c>
      <c r="L1528" t="s">
        <v>166</v>
      </c>
      <c r="M1528" t="s">
        <v>166</v>
      </c>
      <c r="N1528">
        <v>100</v>
      </c>
      <c r="O1528" t="s">
        <v>215</v>
      </c>
      <c r="P1528" t="s">
        <v>166</v>
      </c>
      <c r="R1528" t="s">
        <v>1346</v>
      </c>
      <c r="T1528" t="s">
        <v>1128</v>
      </c>
      <c r="V1528" t="s">
        <v>1347</v>
      </c>
      <c r="W1528" t="s">
        <v>1347</v>
      </c>
      <c r="X1528" t="s">
        <v>277</v>
      </c>
      <c r="Y1528" t="s">
        <v>180</v>
      </c>
      <c r="Z1528" t="s">
        <v>180</v>
      </c>
      <c r="AA1528" t="s">
        <v>25</v>
      </c>
      <c r="AD1528">
        <v>0</v>
      </c>
      <c r="AE1528">
        <v>0</v>
      </c>
    </row>
    <row r="1529" spans="1:31">
      <c r="A1529" t="s">
        <v>2246</v>
      </c>
      <c r="B1529" s="93">
        <v>44957</v>
      </c>
      <c r="C1529" s="93">
        <v>44957</v>
      </c>
      <c r="D1529">
        <v>-60000</v>
      </c>
      <c r="E1529">
        <v>-60000</v>
      </c>
      <c r="F1529" t="s">
        <v>52</v>
      </c>
      <c r="G1529">
        <v>1</v>
      </c>
      <c r="H1529">
        <v>-60000</v>
      </c>
      <c r="I1529">
        <v>-60000</v>
      </c>
      <c r="J1529">
        <v>1</v>
      </c>
      <c r="L1529" t="s">
        <v>166</v>
      </c>
      <c r="M1529" t="s">
        <v>166</v>
      </c>
      <c r="N1529">
        <v>100</v>
      </c>
      <c r="O1529" t="s">
        <v>215</v>
      </c>
      <c r="P1529" t="s">
        <v>166</v>
      </c>
      <c r="R1529" t="s">
        <v>1346</v>
      </c>
      <c r="T1529" t="s">
        <v>1402</v>
      </c>
      <c r="V1529" t="s">
        <v>1347</v>
      </c>
      <c r="W1529" t="s">
        <v>1347</v>
      </c>
      <c r="X1529" t="s">
        <v>277</v>
      </c>
      <c r="Y1529" t="s">
        <v>180</v>
      </c>
      <c r="Z1529" t="s">
        <v>180</v>
      </c>
      <c r="AA1529" t="s">
        <v>25</v>
      </c>
      <c r="AD1529">
        <v>0</v>
      </c>
      <c r="AE1529">
        <v>0</v>
      </c>
    </row>
    <row r="1530" spans="1:31">
      <c r="A1530" t="s">
        <v>2247</v>
      </c>
      <c r="B1530" s="93">
        <v>44956</v>
      </c>
      <c r="C1530" s="93">
        <v>44956</v>
      </c>
      <c r="D1530">
        <v>-34.369999999999997</v>
      </c>
      <c r="E1530">
        <v>-34.369999999999997</v>
      </c>
      <c r="F1530" t="s">
        <v>52</v>
      </c>
      <c r="G1530">
        <v>1</v>
      </c>
      <c r="H1530">
        <v>-34.369999999999997</v>
      </c>
      <c r="I1530">
        <v>-34.369999999999997</v>
      </c>
      <c r="J1530">
        <v>1</v>
      </c>
      <c r="L1530" t="s">
        <v>166</v>
      </c>
      <c r="M1530" t="s">
        <v>1662</v>
      </c>
      <c r="N1530">
        <v>100</v>
      </c>
      <c r="P1530" t="s">
        <v>1662</v>
      </c>
      <c r="R1530" t="s">
        <v>2248</v>
      </c>
      <c r="T1530" t="s">
        <v>58</v>
      </c>
      <c r="V1530" t="s">
        <v>1353</v>
      </c>
      <c r="W1530" t="s">
        <v>1353</v>
      </c>
      <c r="X1530" t="s">
        <v>179</v>
      </c>
      <c r="Y1530" t="s">
        <v>180</v>
      </c>
      <c r="Z1530" t="s">
        <v>180</v>
      </c>
      <c r="AA1530" t="s">
        <v>25</v>
      </c>
      <c r="AD1530">
        <v>0</v>
      </c>
      <c r="AE1530">
        <v>0</v>
      </c>
    </row>
    <row r="1531" spans="1:31">
      <c r="A1531" t="s">
        <v>2249</v>
      </c>
      <c r="B1531" s="93">
        <v>44956</v>
      </c>
      <c r="C1531" s="93">
        <v>44956</v>
      </c>
      <c r="D1531">
        <v>-589.26</v>
      </c>
      <c r="E1531">
        <v>-589.26</v>
      </c>
      <c r="F1531" t="s">
        <v>52</v>
      </c>
      <c r="G1531">
        <v>1</v>
      </c>
      <c r="H1531">
        <v>-589.26</v>
      </c>
      <c r="I1531">
        <v>-589.26</v>
      </c>
      <c r="J1531">
        <v>1</v>
      </c>
      <c r="L1531" t="s">
        <v>166</v>
      </c>
      <c r="M1531" t="s">
        <v>328</v>
      </c>
      <c r="N1531">
        <v>100</v>
      </c>
      <c r="P1531" t="s">
        <v>328</v>
      </c>
      <c r="R1531" t="s">
        <v>329</v>
      </c>
      <c r="T1531" t="s">
        <v>58</v>
      </c>
      <c r="V1531" t="s">
        <v>329</v>
      </c>
      <c r="W1531" t="s">
        <v>31</v>
      </c>
      <c r="X1531" t="s">
        <v>168</v>
      </c>
      <c r="Y1531" t="s">
        <v>168</v>
      </c>
      <c r="Z1531" t="s">
        <v>168</v>
      </c>
      <c r="AA1531" t="s">
        <v>31</v>
      </c>
      <c r="AD1531">
        <v>0</v>
      </c>
      <c r="AE1531">
        <v>0</v>
      </c>
    </row>
    <row r="1532" spans="1:31">
      <c r="A1532" t="s">
        <v>2250</v>
      </c>
      <c r="B1532" s="93">
        <v>44956</v>
      </c>
      <c r="C1532" s="93">
        <v>44956</v>
      </c>
      <c r="D1532">
        <v>-2900</v>
      </c>
      <c r="E1532">
        <v>-2900</v>
      </c>
      <c r="F1532" t="s">
        <v>52</v>
      </c>
      <c r="G1532">
        <v>1</v>
      </c>
      <c r="H1532">
        <v>-2900</v>
      </c>
      <c r="I1532">
        <v>-2900</v>
      </c>
      <c r="J1532">
        <v>1</v>
      </c>
      <c r="L1532" t="s">
        <v>166</v>
      </c>
      <c r="M1532" t="s">
        <v>212</v>
      </c>
      <c r="N1532">
        <v>100</v>
      </c>
      <c r="O1532" t="s">
        <v>16</v>
      </c>
      <c r="P1532" t="s">
        <v>212</v>
      </c>
      <c r="R1532" t="s">
        <v>1867</v>
      </c>
      <c r="T1532" t="s">
        <v>1128</v>
      </c>
      <c r="V1532" t="s">
        <v>393</v>
      </c>
      <c r="W1532" t="s">
        <v>348</v>
      </c>
      <c r="X1532" t="s">
        <v>349</v>
      </c>
      <c r="Y1532" t="s">
        <v>349</v>
      </c>
      <c r="Z1532" t="s">
        <v>349</v>
      </c>
      <c r="AA1532" t="s">
        <v>27</v>
      </c>
      <c r="AD1532">
        <v>0</v>
      </c>
      <c r="AE1532">
        <v>0</v>
      </c>
    </row>
    <row r="1533" spans="1:31">
      <c r="A1533" t="s">
        <v>2251</v>
      </c>
      <c r="B1533" s="93">
        <v>44956</v>
      </c>
      <c r="C1533" s="93">
        <v>44956</v>
      </c>
      <c r="D1533">
        <v>-39</v>
      </c>
      <c r="E1533">
        <v>-39</v>
      </c>
      <c r="F1533" t="s">
        <v>52</v>
      </c>
      <c r="G1533">
        <v>1</v>
      </c>
      <c r="H1533">
        <v>-39</v>
      </c>
      <c r="I1533">
        <v>-39</v>
      </c>
      <c r="J1533">
        <v>1</v>
      </c>
      <c r="L1533" t="s">
        <v>166</v>
      </c>
      <c r="M1533" t="s">
        <v>1855</v>
      </c>
      <c r="N1533">
        <v>100</v>
      </c>
      <c r="P1533" t="s">
        <v>1855</v>
      </c>
      <c r="R1533" t="s">
        <v>1856</v>
      </c>
      <c r="T1533" t="s">
        <v>1128</v>
      </c>
      <c r="V1533" t="s">
        <v>1856</v>
      </c>
      <c r="W1533" t="s">
        <v>31</v>
      </c>
      <c r="X1533" t="s">
        <v>168</v>
      </c>
      <c r="Y1533" t="s">
        <v>168</v>
      </c>
      <c r="Z1533" t="s">
        <v>168</v>
      </c>
      <c r="AA1533" t="s">
        <v>31</v>
      </c>
      <c r="AD1533">
        <v>0</v>
      </c>
      <c r="AE1533">
        <v>0</v>
      </c>
    </row>
    <row r="1534" spans="1:31">
      <c r="A1534" t="s">
        <v>2252</v>
      </c>
      <c r="B1534" s="93">
        <v>44956</v>
      </c>
      <c r="C1534" s="93">
        <v>44956</v>
      </c>
      <c r="D1534">
        <v>-4373.6000000000004</v>
      </c>
      <c r="E1534">
        <v>-4373.6000000000004</v>
      </c>
      <c r="F1534" t="s">
        <v>52</v>
      </c>
      <c r="G1534">
        <v>1</v>
      </c>
      <c r="H1534">
        <v>-4373.6000000000004</v>
      </c>
      <c r="I1534">
        <v>-4373.6000000000004</v>
      </c>
      <c r="J1534">
        <v>1</v>
      </c>
      <c r="L1534" t="s">
        <v>166</v>
      </c>
      <c r="M1534" t="s">
        <v>304</v>
      </c>
      <c r="N1534">
        <v>100</v>
      </c>
      <c r="P1534" t="s">
        <v>304</v>
      </c>
      <c r="R1534" t="s">
        <v>306</v>
      </c>
      <c r="T1534" t="s">
        <v>1128</v>
      </c>
      <c r="V1534" t="s">
        <v>306</v>
      </c>
      <c r="W1534" t="s">
        <v>178</v>
      </c>
      <c r="X1534" t="s">
        <v>179</v>
      </c>
      <c r="Y1534" t="s">
        <v>180</v>
      </c>
      <c r="Z1534" t="s">
        <v>180</v>
      </c>
      <c r="AA1534" t="s">
        <v>20</v>
      </c>
      <c r="AD1534">
        <v>0</v>
      </c>
      <c r="AE1534">
        <v>0</v>
      </c>
    </row>
    <row r="1535" spans="1:31">
      <c r="A1535" t="s">
        <v>2253</v>
      </c>
      <c r="B1535" s="93">
        <v>44956</v>
      </c>
      <c r="C1535" s="93">
        <v>44956</v>
      </c>
      <c r="D1535">
        <v>-369.27</v>
      </c>
      <c r="E1535">
        <v>-369.27</v>
      </c>
      <c r="F1535" t="s">
        <v>52</v>
      </c>
      <c r="G1535">
        <v>1</v>
      </c>
      <c r="H1535">
        <v>-369.27</v>
      </c>
      <c r="I1535">
        <v>-369.27</v>
      </c>
      <c r="J1535">
        <v>1</v>
      </c>
      <c r="L1535" t="s">
        <v>166</v>
      </c>
      <c r="M1535" t="s">
        <v>174</v>
      </c>
      <c r="N1535">
        <v>100</v>
      </c>
      <c r="P1535" t="s">
        <v>174</v>
      </c>
      <c r="R1535" t="s">
        <v>2254</v>
      </c>
      <c r="T1535" t="s">
        <v>1128</v>
      </c>
      <c r="V1535" t="s">
        <v>177</v>
      </c>
      <c r="W1535" t="s">
        <v>178</v>
      </c>
      <c r="X1535" t="s">
        <v>179</v>
      </c>
      <c r="Y1535" t="s">
        <v>180</v>
      </c>
      <c r="Z1535" t="s">
        <v>180</v>
      </c>
      <c r="AA1535" t="s">
        <v>20</v>
      </c>
      <c r="AD1535">
        <v>0</v>
      </c>
      <c r="AE1535">
        <v>0</v>
      </c>
    </row>
    <row r="1536" spans="1:31">
      <c r="A1536" t="s">
        <v>2255</v>
      </c>
      <c r="B1536" s="93">
        <v>44954</v>
      </c>
      <c r="C1536" s="93">
        <v>44954</v>
      </c>
      <c r="D1536">
        <v>21.53</v>
      </c>
      <c r="E1536">
        <v>21.53</v>
      </c>
      <c r="F1536" t="s">
        <v>52</v>
      </c>
      <c r="G1536">
        <v>1</v>
      </c>
      <c r="H1536">
        <v>21.53</v>
      </c>
      <c r="I1536">
        <v>21.53</v>
      </c>
      <c r="J1536">
        <v>1</v>
      </c>
      <c r="L1536" t="s">
        <v>166</v>
      </c>
      <c r="M1536" t="s">
        <v>58</v>
      </c>
      <c r="N1536">
        <v>100</v>
      </c>
      <c r="O1536" t="s">
        <v>175</v>
      </c>
      <c r="P1536" t="s">
        <v>166</v>
      </c>
      <c r="R1536" t="s">
        <v>1473</v>
      </c>
      <c r="T1536" t="s">
        <v>58</v>
      </c>
      <c r="V1536" t="s">
        <v>1376</v>
      </c>
      <c r="W1536" t="s">
        <v>1376</v>
      </c>
      <c r="X1536" t="s">
        <v>1377</v>
      </c>
      <c r="Y1536" t="s">
        <v>1377</v>
      </c>
      <c r="Z1536" t="s">
        <v>1377</v>
      </c>
      <c r="AA1536" t="s">
        <v>29</v>
      </c>
      <c r="AD1536">
        <v>0</v>
      </c>
      <c r="AE1536">
        <v>0</v>
      </c>
    </row>
    <row r="1537" spans="1:31">
      <c r="A1537" t="s">
        <v>2256</v>
      </c>
      <c r="B1537" s="93">
        <v>44953</v>
      </c>
      <c r="C1537" s="93">
        <v>44953</v>
      </c>
      <c r="D1537">
        <v>-68.680000000000007</v>
      </c>
      <c r="E1537">
        <v>-68.680000000000007</v>
      </c>
      <c r="F1537" t="s">
        <v>52</v>
      </c>
      <c r="G1537">
        <v>1</v>
      </c>
      <c r="H1537">
        <v>-68.680000000000007</v>
      </c>
      <c r="I1537">
        <v>-68.680000000000007</v>
      </c>
      <c r="J1537">
        <v>1</v>
      </c>
      <c r="L1537" t="s">
        <v>166</v>
      </c>
      <c r="M1537" t="s">
        <v>1350</v>
      </c>
      <c r="N1537">
        <v>100</v>
      </c>
      <c r="P1537" t="s">
        <v>1350</v>
      </c>
      <c r="R1537" t="s">
        <v>2257</v>
      </c>
      <c r="T1537" t="s">
        <v>59</v>
      </c>
      <c r="V1537" t="s">
        <v>1353</v>
      </c>
      <c r="W1537" t="s">
        <v>1353</v>
      </c>
      <c r="X1537" t="s">
        <v>179</v>
      </c>
      <c r="Y1537" t="s">
        <v>180</v>
      </c>
      <c r="Z1537" t="s">
        <v>180</v>
      </c>
      <c r="AA1537" t="s">
        <v>25</v>
      </c>
      <c r="AD1537">
        <v>0</v>
      </c>
      <c r="AE1537">
        <v>0</v>
      </c>
    </row>
    <row r="1538" spans="1:31">
      <c r="A1538" t="s">
        <v>2258</v>
      </c>
      <c r="B1538" s="93">
        <v>44952</v>
      </c>
      <c r="C1538" s="93">
        <v>44952</v>
      </c>
      <c r="D1538">
        <v>-10</v>
      </c>
      <c r="E1538">
        <v>-10</v>
      </c>
      <c r="F1538" t="s">
        <v>52</v>
      </c>
      <c r="G1538">
        <v>1</v>
      </c>
      <c r="H1538">
        <v>-10</v>
      </c>
      <c r="I1538">
        <v>-10</v>
      </c>
      <c r="J1538">
        <v>1</v>
      </c>
      <c r="L1538" t="s">
        <v>166</v>
      </c>
      <c r="M1538" t="s">
        <v>166</v>
      </c>
      <c r="N1538">
        <v>100</v>
      </c>
      <c r="O1538" t="s">
        <v>215</v>
      </c>
      <c r="P1538" t="s">
        <v>166</v>
      </c>
      <c r="R1538" t="s">
        <v>2259</v>
      </c>
      <c r="T1538" t="s">
        <v>58</v>
      </c>
      <c r="V1538" t="s">
        <v>1353</v>
      </c>
      <c r="W1538" t="s">
        <v>1353</v>
      </c>
      <c r="X1538" t="s">
        <v>179</v>
      </c>
      <c r="Y1538" t="s">
        <v>180</v>
      </c>
      <c r="Z1538" t="s">
        <v>180</v>
      </c>
      <c r="AA1538" t="s">
        <v>25</v>
      </c>
      <c r="AD1538">
        <v>0</v>
      </c>
      <c r="AE1538">
        <v>0</v>
      </c>
    </row>
    <row r="1539" spans="1:31">
      <c r="A1539" t="s">
        <v>2260</v>
      </c>
      <c r="B1539" s="93">
        <v>44952</v>
      </c>
      <c r="C1539" s="93">
        <v>44952</v>
      </c>
      <c r="D1539">
        <v>-12.93</v>
      </c>
      <c r="E1539">
        <v>-12.93</v>
      </c>
      <c r="F1539" t="s">
        <v>52</v>
      </c>
      <c r="G1539">
        <v>1</v>
      </c>
      <c r="H1539">
        <v>-12.93</v>
      </c>
      <c r="I1539">
        <v>-12.93</v>
      </c>
      <c r="J1539">
        <v>1</v>
      </c>
      <c r="L1539" t="s">
        <v>166</v>
      </c>
      <c r="M1539" t="s">
        <v>1383</v>
      </c>
      <c r="N1539">
        <v>100</v>
      </c>
      <c r="O1539" t="s">
        <v>175</v>
      </c>
      <c r="P1539" t="s">
        <v>1383</v>
      </c>
      <c r="R1539" t="s">
        <v>1493</v>
      </c>
      <c r="T1539" t="s">
        <v>58</v>
      </c>
      <c r="V1539" t="s">
        <v>1385</v>
      </c>
      <c r="W1539" t="s">
        <v>1385</v>
      </c>
      <c r="X1539" t="s">
        <v>1386</v>
      </c>
      <c r="Y1539" t="s">
        <v>1387</v>
      </c>
      <c r="Z1539" t="s">
        <v>1387</v>
      </c>
      <c r="AA1539" t="s">
        <v>16</v>
      </c>
      <c r="AD1539">
        <v>0</v>
      </c>
      <c r="AE1539">
        <v>0</v>
      </c>
    </row>
    <row r="1540" spans="1:31">
      <c r="A1540" t="s">
        <v>2261</v>
      </c>
      <c r="B1540" s="93">
        <v>44952</v>
      </c>
      <c r="C1540" s="93">
        <v>44952</v>
      </c>
      <c r="D1540">
        <v>-22.32</v>
      </c>
      <c r="E1540">
        <v>-22.32</v>
      </c>
      <c r="F1540" t="s">
        <v>52</v>
      </c>
      <c r="G1540">
        <v>1</v>
      </c>
      <c r="H1540">
        <v>-22.32</v>
      </c>
      <c r="I1540">
        <v>-22.32</v>
      </c>
      <c r="J1540">
        <v>1</v>
      </c>
      <c r="L1540" t="s">
        <v>166</v>
      </c>
      <c r="M1540" t="s">
        <v>1383</v>
      </c>
      <c r="N1540">
        <v>100</v>
      </c>
      <c r="O1540" t="s">
        <v>175</v>
      </c>
      <c r="P1540" t="s">
        <v>1383</v>
      </c>
      <c r="R1540" t="s">
        <v>2262</v>
      </c>
      <c r="T1540" t="s">
        <v>58</v>
      </c>
      <c r="V1540" t="s">
        <v>1385</v>
      </c>
      <c r="W1540" t="s">
        <v>1385</v>
      </c>
      <c r="X1540" t="s">
        <v>1386</v>
      </c>
      <c r="Y1540" t="s">
        <v>1387</v>
      </c>
      <c r="Z1540" t="s">
        <v>1387</v>
      </c>
      <c r="AA1540" t="s">
        <v>16</v>
      </c>
      <c r="AD1540">
        <v>0</v>
      </c>
      <c r="AE1540">
        <v>0</v>
      </c>
    </row>
    <row r="1541" spans="1:31">
      <c r="A1541" t="s">
        <v>2263</v>
      </c>
      <c r="B1541" s="93">
        <v>44952</v>
      </c>
      <c r="C1541" s="93">
        <v>44952</v>
      </c>
      <c r="D1541">
        <v>-50.94</v>
      </c>
      <c r="E1541">
        <v>-50.94</v>
      </c>
      <c r="F1541" t="s">
        <v>52</v>
      </c>
      <c r="G1541">
        <v>1</v>
      </c>
      <c r="H1541">
        <v>-50.94</v>
      </c>
      <c r="I1541">
        <v>-50.94</v>
      </c>
      <c r="J1541">
        <v>1</v>
      </c>
      <c r="L1541" t="s">
        <v>166</v>
      </c>
      <c r="M1541" t="s">
        <v>1383</v>
      </c>
      <c r="N1541">
        <v>100</v>
      </c>
      <c r="O1541" t="s">
        <v>175</v>
      </c>
      <c r="P1541" t="s">
        <v>1383</v>
      </c>
      <c r="R1541" t="s">
        <v>1493</v>
      </c>
      <c r="T1541" t="s">
        <v>58</v>
      </c>
      <c r="V1541" t="s">
        <v>1385</v>
      </c>
      <c r="W1541" t="s">
        <v>1385</v>
      </c>
      <c r="X1541" t="s">
        <v>1386</v>
      </c>
      <c r="Y1541" t="s">
        <v>1387</v>
      </c>
      <c r="Z1541" t="s">
        <v>1387</v>
      </c>
      <c r="AA1541" t="s">
        <v>16</v>
      </c>
      <c r="AD1541">
        <v>0</v>
      </c>
      <c r="AE1541">
        <v>0</v>
      </c>
    </row>
    <row r="1542" spans="1:31">
      <c r="A1542" t="s">
        <v>2264</v>
      </c>
      <c r="B1542" s="93">
        <v>44951</v>
      </c>
      <c r="C1542" s="93">
        <v>44951</v>
      </c>
      <c r="D1542">
        <v>-15.61</v>
      </c>
      <c r="E1542">
        <v>-15.61</v>
      </c>
      <c r="F1542" t="s">
        <v>52</v>
      </c>
      <c r="G1542">
        <v>1</v>
      </c>
      <c r="H1542">
        <v>-15.61</v>
      </c>
      <c r="I1542">
        <v>-15.61</v>
      </c>
      <c r="J1542">
        <v>1</v>
      </c>
      <c r="L1542" t="s">
        <v>166</v>
      </c>
      <c r="M1542" t="s">
        <v>2265</v>
      </c>
      <c r="N1542">
        <v>100</v>
      </c>
      <c r="O1542" t="s">
        <v>175</v>
      </c>
      <c r="P1542" t="s">
        <v>2265</v>
      </c>
      <c r="R1542" t="s">
        <v>2266</v>
      </c>
      <c r="T1542" t="s">
        <v>59</v>
      </c>
      <c r="V1542" t="s">
        <v>1385</v>
      </c>
      <c r="W1542" t="s">
        <v>1385</v>
      </c>
      <c r="X1542" t="s">
        <v>1386</v>
      </c>
      <c r="Y1542" t="s">
        <v>1387</v>
      </c>
      <c r="Z1542" t="s">
        <v>1387</v>
      </c>
      <c r="AA1542" t="s">
        <v>16</v>
      </c>
      <c r="AD1542">
        <v>0</v>
      </c>
      <c r="AE1542">
        <v>0</v>
      </c>
    </row>
    <row r="1543" spans="1:31">
      <c r="A1543" t="s">
        <v>2267</v>
      </c>
      <c r="B1543" s="93">
        <v>44951</v>
      </c>
      <c r="C1543" s="93">
        <v>44951</v>
      </c>
      <c r="D1543">
        <v>-8788</v>
      </c>
      <c r="E1543">
        <v>-8788</v>
      </c>
      <c r="F1543" t="s">
        <v>52</v>
      </c>
      <c r="G1543">
        <v>1</v>
      </c>
      <c r="H1543">
        <v>-8788</v>
      </c>
      <c r="I1543">
        <v>-8788</v>
      </c>
      <c r="J1543">
        <v>1</v>
      </c>
      <c r="L1543" t="s">
        <v>166</v>
      </c>
      <c r="M1543" t="s">
        <v>212</v>
      </c>
      <c r="N1543">
        <v>100</v>
      </c>
      <c r="O1543" t="s">
        <v>16</v>
      </c>
      <c r="P1543" t="s">
        <v>212</v>
      </c>
      <c r="R1543" t="s">
        <v>2268</v>
      </c>
      <c r="T1543" t="s">
        <v>1128</v>
      </c>
      <c r="V1543" t="s">
        <v>2269</v>
      </c>
      <c r="W1543" t="s">
        <v>198</v>
      </c>
      <c r="X1543" t="s">
        <v>199</v>
      </c>
      <c r="Y1543" t="s">
        <v>199</v>
      </c>
      <c r="Z1543" t="s">
        <v>199</v>
      </c>
      <c r="AA1543" t="s">
        <v>28</v>
      </c>
      <c r="AD1543">
        <v>0</v>
      </c>
      <c r="AE1543">
        <v>0</v>
      </c>
    </row>
    <row r="1544" spans="1:31">
      <c r="A1544" t="s">
        <v>2270</v>
      </c>
      <c r="B1544" s="93">
        <v>44951</v>
      </c>
      <c r="C1544" s="93">
        <v>44951</v>
      </c>
      <c r="D1544">
        <v>-11788</v>
      </c>
      <c r="E1544">
        <v>-11788</v>
      </c>
      <c r="F1544" t="s">
        <v>52</v>
      </c>
      <c r="G1544">
        <v>1</v>
      </c>
      <c r="H1544">
        <v>-11788</v>
      </c>
      <c r="I1544">
        <v>-11788</v>
      </c>
      <c r="J1544">
        <v>1</v>
      </c>
      <c r="L1544" t="s">
        <v>166</v>
      </c>
      <c r="M1544" t="s">
        <v>217</v>
      </c>
      <c r="N1544">
        <v>100</v>
      </c>
      <c r="O1544" t="s">
        <v>186</v>
      </c>
      <c r="P1544" t="s">
        <v>217</v>
      </c>
      <c r="R1544" t="s">
        <v>2268</v>
      </c>
      <c r="T1544" t="s">
        <v>1128</v>
      </c>
      <c r="V1544" t="s">
        <v>2269</v>
      </c>
      <c r="W1544" t="s">
        <v>198</v>
      </c>
      <c r="X1544" t="s">
        <v>199</v>
      </c>
      <c r="Y1544" t="s">
        <v>199</v>
      </c>
      <c r="Z1544" t="s">
        <v>199</v>
      </c>
      <c r="AA1544" t="s">
        <v>28</v>
      </c>
      <c r="AD1544">
        <v>0</v>
      </c>
      <c r="AE1544">
        <v>0</v>
      </c>
    </row>
    <row r="1545" spans="1:31">
      <c r="A1545" t="s">
        <v>2271</v>
      </c>
      <c r="B1545" s="93">
        <v>44951</v>
      </c>
      <c r="C1545" s="93">
        <v>44951</v>
      </c>
      <c r="D1545">
        <v>-52.8</v>
      </c>
      <c r="E1545">
        <v>-52.8</v>
      </c>
      <c r="F1545" t="s">
        <v>52</v>
      </c>
      <c r="G1545">
        <v>1</v>
      </c>
      <c r="H1545">
        <v>-52.8</v>
      </c>
      <c r="I1545">
        <v>-52.8</v>
      </c>
      <c r="J1545">
        <v>1</v>
      </c>
      <c r="L1545" t="s">
        <v>166</v>
      </c>
      <c r="M1545" t="s">
        <v>192</v>
      </c>
      <c r="N1545">
        <v>100</v>
      </c>
      <c r="P1545" t="s">
        <v>192</v>
      </c>
      <c r="R1545" t="s">
        <v>194</v>
      </c>
      <c r="T1545" t="s">
        <v>59</v>
      </c>
      <c r="V1545" t="s">
        <v>194</v>
      </c>
      <c r="W1545" t="s">
        <v>31</v>
      </c>
      <c r="X1545" t="s">
        <v>168</v>
      </c>
      <c r="Y1545" t="s">
        <v>168</v>
      </c>
      <c r="Z1545" t="s">
        <v>168</v>
      </c>
      <c r="AA1545" t="s">
        <v>31</v>
      </c>
      <c r="AD1545">
        <v>0</v>
      </c>
      <c r="AE1545">
        <v>0</v>
      </c>
    </row>
    <row r="1546" spans="1:31">
      <c r="A1546" t="s">
        <v>2272</v>
      </c>
      <c r="B1546" s="93">
        <v>44951</v>
      </c>
      <c r="C1546" s="93">
        <v>44951</v>
      </c>
      <c r="D1546">
        <v>-64.989999999999995</v>
      </c>
      <c r="E1546">
        <v>-64.989999999999995</v>
      </c>
      <c r="F1546" t="s">
        <v>52</v>
      </c>
      <c r="G1546">
        <v>1</v>
      </c>
      <c r="H1546">
        <v>-64.989999999999995</v>
      </c>
      <c r="I1546">
        <v>-64.989999999999995</v>
      </c>
      <c r="J1546">
        <v>1</v>
      </c>
      <c r="L1546" t="s">
        <v>166</v>
      </c>
      <c r="M1546" t="s">
        <v>166</v>
      </c>
      <c r="N1546">
        <v>100</v>
      </c>
      <c r="O1546" t="s">
        <v>215</v>
      </c>
      <c r="P1546" t="s">
        <v>166</v>
      </c>
      <c r="R1546" t="s">
        <v>1653</v>
      </c>
      <c r="T1546" t="s">
        <v>58</v>
      </c>
      <c r="V1546" t="s">
        <v>1653</v>
      </c>
      <c r="W1546" t="s">
        <v>31</v>
      </c>
      <c r="X1546" t="s">
        <v>168</v>
      </c>
      <c r="Y1546" t="s">
        <v>168</v>
      </c>
      <c r="Z1546" t="s">
        <v>168</v>
      </c>
      <c r="AA1546" t="s">
        <v>31</v>
      </c>
      <c r="AD1546">
        <v>0</v>
      </c>
      <c r="AE1546">
        <v>0</v>
      </c>
    </row>
    <row r="1547" spans="1:31">
      <c r="A1547" t="s">
        <v>2273</v>
      </c>
      <c r="B1547" s="93">
        <v>44951</v>
      </c>
      <c r="C1547" s="93">
        <v>44951</v>
      </c>
      <c r="D1547">
        <v>25000</v>
      </c>
      <c r="E1547">
        <v>25000</v>
      </c>
      <c r="F1547" t="s">
        <v>52</v>
      </c>
      <c r="G1547">
        <v>1</v>
      </c>
      <c r="H1547">
        <v>25000</v>
      </c>
      <c r="I1547">
        <v>25000</v>
      </c>
      <c r="J1547">
        <v>1</v>
      </c>
      <c r="L1547" t="s">
        <v>166</v>
      </c>
      <c r="M1547" t="s">
        <v>1128</v>
      </c>
      <c r="N1547">
        <v>100</v>
      </c>
      <c r="P1547" t="s">
        <v>166</v>
      </c>
      <c r="R1547" t="s">
        <v>1346</v>
      </c>
      <c r="T1547" t="s">
        <v>1128</v>
      </c>
      <c r="V1547" t="s">
        <v>1347</v>
      </c>
      <c r="W1547" t="s">
        <v>1347</v>
      </c>
      <c r="X1547" t="s">
        <v>277</v>
      </c>
      <c r="Y1547" t="s">
        <v>180</v>
      </c>
      <c r="Z1547" t="s">
        <v>180</v>
      </c>
      <c r="AA1547" t="s">
        <v>25</v>
      </c>
      <c r="AD1547">
        <v>0</v>
      </c>
      <c r="AE1547">
        <v>0</v>
      </c>
    </row>
    <row r="1548" spans="1:31">
      <c r="A1548" t="s">
        <v>2274</v>
      </c>
      <c r="B1548" s="93">
        <v>44951</v>
      </c>
      <c r="C1548" s="93">
        <v>44951</v>
      </c>
      <c r="D1548">
        <v>-25000</v>
      </c>
      <c r="E1548">
        <v>-25000</v>
      </c>
      <c r="F1548" t="s">
        <v>52</v>
      </c>
      <c r="G1548">
        <v>1</v>
      </c>
      <c r="H1548">
        <v>-25000</v>
      </c>
      <c r="I1548">
        <v>-25000</v>
      </c>
      <c r="J1548">
        <v>1</v>
      </c>
      <c r="L1548" t="s">
        <v>166</v>
      </c>
      <c r="M1548" t="s">
        <v>166</v>
      </c>
      <c r="N1548">
        <v>100</v>
      </c>
      <c r="O1548" t="s">
        <v>215</v>
      </c>
      <c r="P1548" t="s">
        <v>166</v>
      </c>
      <c r="R1548" t="s">
        <v>1346</v>
      </c>
      <c r="T1548" t="s">
        <v>1402</v>
      </c>
      <c r="V1548" t="s">
        <v>1347</v>
      </c>
      <c r="W1548" t="s">
        <v>1347</v>
      </c>
      <c r="X1548" t="s">
        <v>277</v>
      </c>
      <c r="Y1548" t="s">
        <v>180</v>
      </c>
      <c r="Z1548" t="s">
        <v>180</v>
      </c>
      <c r="AA1548" t="s">
        <v>25</v>
      </c>
      <c r="AD1548">
        <v>0</v>
      </c>
      <c r="AE1548">
        <v>0</v>
      </c>
    </row>
    <row r="1549" spans="1:31">
      <c r="A1549" t="s">
        <v>2275</v>
      </c>
      <c r="B1549" s="93">
        <v>44950</v>
      </c>
      <c r="C1549" s="93">
        <v>44950</v>
      </c>
      <c r="D1549">
        <v>-3667.4</v>
      </c>
      <c r="E1549">
        <v>-3667.4</v>
      </c>
      <c r="F1549" t="s">
        <v>52</v>
      </c>
      <c r="G1549">
        <v>1</v>
      </c>
      <c r="H1549">
        <v>-3667.4</v>
      </c>
      <c r="I1549">
        <v>-3667.4</v>
      </c>
      <c r="J1549">
        <v>1</v>
      </c>
      <c r="L1549" t="s">
        <v>166</v>
      </c>
      <c r="M1549" t="s">
        <v>345</v>
      </c>
      <c r="N1549">
        <v>100</v>
      </c>
      <c r="P1549" t="s">
        <v>345</v>
      </c>
      <c r="R1549" t="s">
        <v>2276</v>
      </c>
      <c r="T1549" t="s">
        <v>1128</v>
      </c>
      <c r="V1549" t="s">
        <v>1314</v>
      </c>
      <c r="W1549" t="s">
        <v>348</v>
      </c>
      <c r="X1549" t="s">
        <v>349</v>
      </c>
      <c r="Y1549" t="s">
        <v>349</v>
      </c>
      <c r="Z1549" t="s">
        <v>349</v>
      </c>
      <c r="AA1549" t="s">
        <v>21</v>
      </c>
      <c r="AD1549">
        <v>0</v>
      </c>
      <c r="AE1549">
        <v>0</v>
      </c>
    </row>
    <row r="1550" spans="1:31">
      <c r="A1550" t="s">
        <v>2277</v>
      </c>
      <c r="B1550" s="93">
        <v>44950</v>
      </c>
      <c r="C1550" s="93">
        <v>44950</v>
      </c>
      <c r="D1550">
        <v>-5405.27</v>
      </c>
      <c r="E1550">
        <v>-5405.27</v>
      </c>
      <c r="F1550" t="s">
        <v>52</v>
      </c>
      <c r="G1550">
        <v>1</v>
      </c>
      <c r="H1550">
        <v>-5405.27</v>
      </c>
      <c r="I1550">
        <v>-5405.27</v>
      </c>
      <c r="J1550">
        <v>1</v>
      </c>
      <c r="L1550" t="s">
        <v>166</v>
      </c>
      <c r="M1550" t="s">
        <v>217</v>
      </c>
      <c r="N1550">
        <v>100</v>
      </c>
      <c r="O1550" t="s">
        <v>186</v>
      </c>
      <c r="P1550" t="s">
        <v>217</v>
      </c>
      <c r="R1550" t="s">
        <v>2278</v>
      </c>
      <c r="T1550" t="s">
        <v>1128</v>
      </c>
      <c r="V1550" t="s">
        <v>2279</v>
      </c>
      <c r="W1550" t="s">
        <v>1814</v>
      </c>
      <c r="X1550" t="s">
        <v>1815</v>
      </c>
      <c r="Y1550" t="s">
        <v>1816</v>
      </c>
      <c r="Z1550" t="s">
        <v>1816</v>
      </c>
      <c r="AA1550" t="s">
        <v>22</v>
      </c>
      <c r="AD1550">
        <v>0</v>
      </c>
      <c r="AE1550">
        <v>0</v>
      </c>
    </row>
    <row r="1551" spans="1:31">
      <c r="A1551" t="s">
        <v>2280</v>
      </c>
      <c r="B1551" s="93">
        <v>44950</v>
      </c>
      <c r="C1551" s="93">
        <v>44950</v>
      </c>
      <c r="D1551">
        <v>-794.66</v>
      </c>
      <c r="E1551">
        <v>-794.66</v>
      </c>
      <c r="F1551" t="s">
        <v>52</v>
      </c>
      <c r="G1551">
        <v>1</v>
      </c>
      <c r="H1551">
        <v>-794.66</v>
      </c>
      <c r="I1551">
        <v>-794.66</v>
      </c>
      <c r="J1551">
        <v>1</v>
      </c>
      <c r="L1551" t="s">
        <v>166</v>
      </c>
      <c r="M1551" t="s">
        <v>345</v>
      </c>
      <c r="N1551">
        <v>100</v>
      </c>
      <c r="P1551" t="s">
        <v>345</v>
      </c>
      <c r="R1551" t="s">
        <v>2281</v>
      </c>
      <c r="T1551" t="s">
        <v>1128</v>
      </c>
      <c r="V1551" t="s">
        <v>1316</v>
      </c>
      <c r="W1551" t="s">
        <v>348</v>
      </c>
      <c r="X1551" t="s">
        <v>349</v>
      </c>
      <c r="Y1551" t="s">
        <v>349</v>
      </c>
      <c r="Z1551" t="s">
        <v>349</v>
      </c>
      <c r="AA1551" t="s">
        <v>21</v>
      </c>
      <c r="AD1551">
        <v>0</v>
      </c>
      <c r="AE1551">
        <v>0</v>
      </c>
    </row>
    <row r="1552" spans="1:31">
      <c r="A1552" t="s">
        <v>2282</v>
      </c>
      <c r="B1552" s="93">
        <v>44949</v>
      </c>
      <c r="C1552" s="93">
        <v>44949</v>
      </c>
      <c r="D1552">
        <v>-170</v>
      </c>
      <c r="E1552">
        <v>-170</v>
      </c>
      <c r="F1552" t="s">
        <v>52</v>
      </c>
      <c r="G1552">
        <v>1</v>
      </c>
      <c r="H1552">
        <v>-170</v>
      </c>
      <c r="I1552">
        <v>-170</v>
      </c>
      <c r="J1552">
        <v>1</v>
      </c>
      <c r="L1552" t="s">
        <v>166</v>
      </c>
      <c r="M1552" t="s">
        <v>1533</v>
      </c>
      <c r="N1552">
        <v>100</v>
      </c>
      <c r="P1552" t="s">
        <v>1533</v>
      </c>
      <c r="R1552" t="s">
        <v>2283</v>
      </c>
      <c r="T1552" t="s">
        <v>1128</v>
      </c>
      <c r="V1552" t="s">
        <v>2284</v>
      </c>
      <c r="W1552" t="s">
        <v>2285</v>
      </c>
      <c r="X1552" t="s">
        <v>179</v>
      </c>
      <c r="Y1552" t="s">
        <v>180</v>
      </c>
      <c r="Z1552" t="s">
        <v>180</v>
      </c>
      <c r="AA1552" t="s">
        <v>20</v>
      </c>
      <c r="AD1552">
        <v>0</v>
      </c>
      <c r="AE1552">
        <v>0</v>
      </c>
    </row>
    <row r="1553" spans="1:31">
      <c r="A1553" t="s">
        <v>2286</v>
      </c>
      <c r="B1553" s="93">
        <v>44949</v>
      </c>
      <c r="C1553" s="93">
        <v>44949</v>
      </c>
      <c r="D1553">
        <v>-483.36</v>
      </c>
      <c r="E1553">
        <v>-483.36</v>
      </c>
      <c r="F1553" t="s">
        <v>52</v>
      </c>
      <c r="G1553">
        <v>1</v>
      </c>
      <c r="H1553">
        <v>-483.36</v>
      </c>
      <c r="I1553">
        <v>-483.36</v>
      </c>
      <c r="J1553">
        <v>1</v>
      </c>
      <c r="L1553" t="s">
        <v>166</v>
      </c>
      <c r="M1553" t="s">
        <v>2287</v>
      </c>
      <c r="N1553">
        <v>100</v>
      </c>
      <c r="P1553" t="s">
        <v>2287</v>
      </c>
      <c r="R1553" t="s">
        <v>2288</v>
      </c>
      <c r="T1553" t="s">
        <v>1128</v>
      </c>
      <c r="V1553" t="s">
        <v>2289</v>
      </c>
      <c r="W1553" t="s">
        <v>1413</v>
      </c>
      <c r="X1553" t="s">
        <v>16</v>
      </c>
      <c r="Y1553" t="s">
        <v>268</v>
      </c>
      <c r="Z1553" t="s">
        <v>268</v>
      </c>
      <c r="AA1553" t="s">
        <v>16</v>
      </c>
      <c r="AD1553">
        <v>0</v>
      </c>
      <c r="AE1553">
        <v>0</v>
      </c>
    </row>
    <row r="1554" spans="1:31">
      <c r="A1554" t="s">
        <v>2290</v>
      </c>
      <c r="B1554" s="93">
        <v>44949</v>
      </c>
      <c r="C1554" s="93">
        <v>44949</v>
      </c>
      <c r="D1554">
        <v>30.9</v>
      </c>
      <c r="E1554">
        <v>30.9</v>
      </c>
      <c r="F1554" t="s">
        <v>52</v>
      </c>
      <c r="G1554">
        <v>1</v>
      </c>
      <c r="H1554">
        <v>30.9</v>
      </c>
      <c r="I1554">
        <v>30.9</v>
      </c>
      <c r="J1554">
        <v>1</v>
      </c>
      <c r="L1554" t="s">
        <v>225</v>
      </c>
      <c r="M1554" t="s">
        <v>1128</v>
      </c>
      <c r="N1554">
        <v>100</v>
      </c>
      <c r="O1554" t="s">
        <v>16</v>
      </c>
      <c r="P1554" t="s">
        <v>225</v>
      </c>
      <c r="R1554" t="s">
        <v>2291</v>
      </c>
      <c r="T1554" t="s">
        <v>1128</v>
      </c>
      <c r="V1554" t="s">
        <v>16</v>
      </c>
      <c r="W1554" t="s">
        <v>1413</v>
      </c>
      <c r="X1554" t="s">
        <v>16</v>
      </c>
      <c r="Y1554" t="s">
        <v>268</v>
      </c>
      <c r="Z1554" t="s">
        <v>268</v>
      </c>
      <c r="AA1554" t="s">
        <v>16</v>
      </c>
      <c r="AD1554">
        <v>0</v>
      </c>
      <c r="AE1554">
        <v>0</v>
      </c>
    </row>
    <row r="1555" spans="1:31">
      <c r="A1555" t="s">
        <v>2292</v>
      </c>
      <c r="B1555" s="93">
        <v>44948</v>
      </c>
      <c r="C1555" s="93">
        <v>44948</v>
      </c>
      <c r="D1555">
        <v>-184.39</v>
      </c>
      <c r="E1555">
        <v>-184.39</v>
      </c>
      <c r="F1555" t="s">
        <v>52</v>
      </c>
      <c r="G1555">
        <v>1</v>
      </c>
      <c r="H1555">
        <v>-184.39</v>
      </c>
      <c r="I1555">
        <v>-184.39</v>
      </c>
      <c r="J1555">
        <v>1</v>
      </c>
      <c r="L1555" t="s">
        <v>166</v>
      </c>
      <c r="M1555" t="s">
        <v>334</v>
      </c>
      <c r="N1555">
        <v>100</v>
      </c>
      <c r="P1555" t="s">
        <v>334</v>
      </c>
      <c r="R1555" t="s">
        <v>335</v>
      </c>
      <c r="T1555" t="s">
        <v>59</v>
      </c>
      <c r="V1555" t="s">
        <v>335</v>
      </c>
      <c r="W1555" t="s">
        <v>31</v>
      </c>
      <c r="X1555" t="s">
        <v>168</v>
      </c>
      <c r="Y1555" t="s">
        <v>168</v>
      </c>
      <c r="Z1555" t="s">
        <v>168</v>
      </c>
      <c r="AA1555" t="s">
        <v>31</v>
      </c>
      <c r="AD1555">
        <v>0</v>
      </c>
      <c r="AE1555">
        <v>0</v>
      </c>
    </row>
    <row r="1556" spans="1:31">
      <c r="A1556" t="s">
        <v>2293</v>
      </c>
      <c r="B1556" s="93">
        <v>44947</v>
      </c>
      <c r="C1556" s="93">
        <v>44947</v>
      </c>
      <c r="D1556">
        <v>-30.9</v>
      </c>
      <c r="E1556">
        <v>-30.9</v>
      </c>
      <c r="F1556" t="s">
        <v>52</v>
      </c>
      <c r="G1556">
        <v>1</v>
      </c>
      <c r="H1556">
        <v>-30.9</v>
      </c>
      <c r="I1556">
        <v>-30.9</v>
      </c>
      <c r="J1556">
        <v>1</v>
      </c>
      <c r="L1556" t="s">
        <v>166</v>
      </c>
      <c r="M1556" t="s">
        <v>166</v>
      </c>
      <c r="N1556">
        <v>100</v>
      </c>
      <c r="O1556" t="s">
        <v>215</v>
      </c>
      <c r="P1556" t="s">
        <v>166</v>
      </c>
      <c r="R1556" t="s">
        <v>2294</v>
      </c>
      <c r="T1556" t="s">
        <v>58</v>
      </c>
      <c r="V1556" t="s">
        <v>16</v>
      </c>
      <c r="W1556" t="s">
        <v>1413</v>
      </c>
      <c r="X1556" t="s">
        <v>16</v>
      </c>
      <c r="Y1556" t="s">
        <v>268</v>
      </c>
      <c r="Z1556" t="s">
        <v>268</v>
      </c>
      <c r="AA1556" t="s">
        <v>16</v>
      </c>
      <c r="AD1556">
        <v>0</v>
      </c>
      <c r="AE1556">
        <v>0</v>
      </c>
    </row>
    <row r="1557" spans="1:31">
      <c r="A1557" t="s">
        <v>2295</v>
      </c>
      <c r="B1557" s="93">
        <v>44947</v>
      </c>
      <c r="C1557" s="93">
        <v>44947</v>
      </c>
      <c r="D1557">
        <v>-112.08</v>
      </c>
      <c r="E1557">
        <v>-112.08</v>
      </c>
      <c r="F1557" t="s">
        <v>52</v>
      </c>
      <c r="G1557">
        <v>1</v>
      </c>
      <c r="H1557">
        <v>-112.08</v>
      </c>
      <c r="I1557">
        <v>-112.08</v>
      </c>
      <c r="J1557">
        <v>1</v>
      </c>
      <c r="L1557" t="s">
        <v>166</v>
      </c>
      <c r="M1557" t="s">
        <v>292</v>
      </c>
      <c r="N1557">
        <v>100</v>
      </c>
      <c r="P1557" t="s">
        <v>292</v>
      </c>
      <c r="R1557" t="s">
        <v>294</v>
      </c>
      <c r="T1557" t="s">
        <v>58</v>
      </c>
      <c r="V1557" t="s">
        <v>294</v>
      </c>
      <c r="W1557" t="s">
        <v>31</v>
      </c>
      <c r="X1557" t="s">
        <v>168</v>
      </c>
      <c r="Y1557" t="s">
        <v>168</v>
      </c>
      <c r="Z1557" t="s">
        <v>168</v>
      </c>
      <c r="AA1557" t="s">
        <v>31</v>
      </c>
      <c r="AD1557">
        <v>0</v>
      </c>
      <c r="AE1557">
        <v>0</v>
      </c>
    </row>
    <row r="1558" spans="1:31">
      <c r="A1558" t="s">
        <v>2296</v>
      </c>
      <c r="B1558" s="93">
        <v>44946</v>
      </c>
      <c r="C1558" s="93">
        <v>44946</v>
      </c>
      <c r="D1558">
        <v>10000</v>
      </c>
      <c r="E1558">
        <v>10000</v>
      </c>
      <c r="F1558" t="s">
        <v>52</v>
      </c>
      <c r="G1558">
        <v>1</v>
      </c>
      <c r="H1558">
        <v>10000</v>
      </c>
      <c r="I1558">
        <v>10000</v>
      </c>
      <c r="J1558">
        <v>1</v>
      </c>
      <c r="L1558" t="s">
        <v>2297</v>
      </c>
      <c r="M1558" t="s">
        <v>1128</v>
      </c>
      <c r="N1558">
        <v>100</v>
      </c>
      <c r="O1558" t="s">
        <v>175</v>
      </c>
      <c r="P1558" t="s">
        <v>2297</v>
      </c>
      <c r="R1558" t="s">
        <v>2298</v>
      </c>
      <c r="T1558" t="s">
        <v>1128</v>
      </c>
      <c r="U1558" t="s">
        <v>2299</v>
      </c>
      <c r="V1558" t="s">
        <v>2300</v>
      </c>
      <c r="W1558" t="s">
        <v>1131</v>
      </c>
      <c r="X1558" t="s">
        <v>1132</v>
      </c>
      <c r="Y1558" t="s">
        <v>1133</v>
      </c>
      <c r="Z1558" t="s">
        <v>1133</v>
      </c>
      <c r="AA1558" t="s">
        <v>30</v>
      </c>
      <c r="AD1558">
        <v>0</v>
      </c>
      <c r="AE1558">
        <v>0</v>
      </c>
    </row>
    <row r="1559" spans="1:31">
      <c r="A1559" t="s">
        <v>2301</v>
      </c>
      <c r="B1559" s="93">
        <v>44946</v>
      </c>
      <c r="C1559" s="93">
        <v>44946</v>
      </c>
      <c r="D1559">
        <v>-816.25</v>
      </c>
      <c r="E1559">
        <v>-816.25</v>
      </c>
      <c r="F1559" t="s">
        <v>52</v>
      </c>
      <c r="G1559">
        <v>1</v>
      </c>
      <c r="H1559">
        <v>-816.25</v>
      </c>
      <c r="I1559">
        <v>-816.25</v>
      </c>
      <c r="J1559">
        <v>1</v>
      </c>
      <c r="L1559" t="s">
        <v>166</v>
      </c>
      <c r="M1559" t="s">
        <v>342</v>
      </c>
      <c r="N1559">
        <v>100</v>
      </c>
      <c r="P1559" t="s">
        <v>342</v>
      </c>
      <c r="R1559" t="s">
        <v>343</v>
      </c>
      <c r="T1559" t="s">
        <v>58</v>
      </c>
      <c r="V1559" t="s">
        <v>343</v>
      </c>
      <c r="W1559" t="s">
        <v>31</v>
      </c>
      <c r="X1559" t="s">
        <v>168</v>
      </c>
      <c r="Y1559" t="s">
        <v>168</v>
      </c>
      <c r="Z1559" t="s">
        <v>168</v>
      </c>
      <c r="AA1559" t="s">
        <v>31</v>
      </c>
      <c r="AD1559">
        <v>0</v>
      </c>
      <c r="AE1559">
        <v>0</v>
      </c>
    </row>
    <row r="1560" spans="1:31">
      <c r="A1560" t="s">
        <v>2302</v>
      </c>
      <c r="B1560" s="93">
        <v>44944</v>
      </c>
      <c r="C1560" s="93">
        <v>44944</v>
      </c>
      <c r="D1560">
        <v>-184.76</v>
      </c>
      <c r="E1560">
        <v>-184.76</v>
      </c>
      <c r="F1560" t="s">
        <v>52</v>
      </c>
      <c r="G1560">
        <v>1</v>
      </c>
      <c r="H1560">
        <v>-184.76</v>
      </c>
      <c r="I1560">
        <v>-184.76</v>
      </c>
      <c r="J1560">
        <v>1</v>
      </c>
      <c r="L1560" t="s">
        <v>166</v>
      </c>
      <c r="M1560" t="s">
        <v>2081</v>
      </c>
      <c r="N1560">
        <v>100</v>
      </c>
      <c r="P1560" t="s">
        <v>2081</v>
      </c>
      <c r="R1560" t="s">
        <v>2303</v>
      </c>
      <c r="T1560" t="s">
        <v>1128</v>
      </c>
      <c r="V1560" t="s">
        <v>357</v>
      </c>
      <c r="W1560" t="s">
        <v>348</v>
      </c>
      <c r="X1560" t="s">
        <v>349</v>
      </c>
      <c r="Y1560" t="s">
        <v>349</v>
      </c>
      <c r="Z1560" t="s">
        <v>349</v>
      </c>
      <c r="AA1560" t="s">
        <v>28</v>
      </c>
      <c r="AD1560">
        <v>0</v>
      </c>
      <c r="AE1560">
        <v>0</v>
      </c>
    </row>
    <row r="1561" spans="1:31">
      <c r="A1561" t="s">
        <v>2304</v>
      </c>
      <c r="B1561" s="93">
        <v>44944</v>
      </c>
      <c r="C1561" s="93">
        <v>44944</v>
      </c>
      <c r="D1561">
        <v>-572.77</v>
      </c>
      <c r="E1561">
        <v>-572.77</v>
      </c>
      <c r="F1561" t="s">
        <v>52</v>
      </c>
      <c r="G1561">
        <v>1</v>
      </c>
      <c r="H1561">
        <v>-572.77</v>
      </c>
      <c r="I1561">
        <v>-572.77</v>
      </c>
      <c r="J1561">
        <v>1</v>
      </c>
      <c r="L1561" t="s">
        <v>166</v>
      </c>
      <c r="M1561" t="s">
        <v>345</v>
      </c>
      <c r="N1561">
        <v>100</v>
      </c>
      <c r="P1561" t="s">
        <v>345</v>
      </c>
      <c r="R1561" t="s">
        <v>353</v>
      </c>
      <c r="T1561" t="s">
        <v>1128</v>
      </c>
      <c r="V1561" t="s">
        <v>354</v>
      </c>
      <c r="W1561" t="s">
        <v>348</v>
      </c>
      <c r="X1561" t="s">
        <v>349</v>
      </c>
      <c r="Y1561" t="s">
        <v>349</v>
      </c>
      <c r="Z1561" t="s">
        <v>349</v>
      </c>
      <c r="AA1561" t="s">
        <v>28</v>
      </c>
      <c r="AD1561">
        <v>0</v>
      </c>
      <c r="AE1561">
        <v>0</v>
      </c>
    </row>
    <row r="1562" spans="1:31">
      <c r="A1562" t="s">
        <v>2305</v>
      </c>
      <c r="B1562" s="93">
        <v>44944</v>
      </c>
      <c r="C1562" s="93">
        <v>44944</v>
      </c>
      <c r="D1562">
        <v>10000</v>
      </c>
      <c r="E1562">
        <v>10000</v>
      </c>
      <c r="F1562" t="s">
        <v>52</v>
      </c>
      <c r="G1562">
        <v>1</v>
      </c>
      <c r="H1562">
        <v>10000</v>
      </c>
      <c r="I1562">
        <v>10000</v>
      </c>
      <c r="J1562">
        <v>1</v>
      </c>
      <c r="L1562" t="s">
        <v>166</v>
      </c>
      <c r="M1562" t="s">
        <v>1128</v>
      </c>
      <c r="N1562">
        <v>100</v>
      </c>
      <c r="P1562" t="s">
        <v>166</v>
      </c>
      <c r="R1562" t="s">
        <v>1346</v>
      </c>
      <c r="T1562" t="s">
        <v>1128</v>
      </c>
      <c r="V1562" t="s">
        <v>1347</v>
      </c>
      <c r="W1562" t="s">
        <v>1347</v>
      </c>
      <c r="X1562" t="s">
        <v>277</v>
      </c>
      <c r="Y1562" t="s">
        <v>180</v>
      </c>
      <c r="Z1562" t="s">
        <v>180</v>
      </c>
      <c r="AA1562" t="s">
        <v>25</v>
      </c>
      <c r="AD1562">
        <v>0</v>
      </c>
      <c r="AE1562">
        <v>0</v>
      </c>
    </row>
    <row r="1563" spans="1:31">
      <c r="A1563" t="s">
        <v>2306</v>
      </c>
      <c r="B1563" s="93">
        <v>44944</v>
      </c>
      <c r="C1563" s="93">
        <v>44944</v>
      </c>
      <c r="D1563">
        <v>-10000</v>
      </c>
      <c r="E1563">
        <v>-10000</v>
      </c>
      <c r="F1563" t="s">
        <v>52</v>
      </c>
      <c r="G1563">
        <v>1</v>
      </c>
      <c r="H1563">
        <v>-10000</v>
      </c>
      <c r="I1563">
        <v>-10000</v>
      </c>
      <c r="J1563">
        <v>1</v>
      </c>
      <c r="L1563" t="s">
        <v>166</v>
      </c>
      <c r="M1563" t="s">
        <v>166</v>
      </c>
      <c r="N1563">
        <v>100</v>
      </c>
      <c r="O1563" t="s">
        <v>215</v>
      </c>
      <c r="P1563" t="s">
        <v>166</v>
      </c>
      <c r="R1563" t="s">
        <v>1346</v>
      </c>
      <c r="T1563" t="s">
        <v>1402</v>
      </c>
      <c r="V1563" t="s">
        <v>1347</v>
      </c>
      <c r="W1563" t="s">
        <v>1347</v>
      </c>
      <c r="X1563" t="s">
        <v>277</v>
      </c>
      <c r="Y1563" t="s">
        <v>180</v>
      </c>
      <c r="Z1563" t="s">
        <v>180</v>
      </c>
      <c r="AA1563" t="s">
        <v>25</v>
      </c>
      <c r="AD1563">
        <v>0</v>
      </c>
      <c r="AE1563">
        <v>0</v>
      </c>
    </row>
    <row r="1564" spans="1:31">
      <c r="A1564" t="s">
        <v>2307</v>
      </c>
      <c r="B1564" s="93">
        <v>44943</v>
      </c>
      <c r="C1564" s="93">
        <v>44943</v>
      </c>
      <c r="D1564">
        <v>-750</v>
      </c>
      <c r="E1564">
        <v>-750</v>
      </c>
      <c r="F1564" t="s">
        <v>52</v>
      </c>
      <c r="G1564">
        <v>1</v>
      </c>
      <c r="H1564">
        <v>-750</v>
      </c>
      <c r="I1564">
        <v>-750</v>
      </c>
      <c r="J1564">
        <v>1</v>
      </c>
      <c r="L1564" t="s">
        <v>166</v>
      </c>
      <c r="M1564" t="s">
        <v>370</v>
      </c>
      <c r="N1564">
        <v>100</v>
      </c>
      <c r="P1564" t="s">
        <v>370</v>
      </c>
      <c r="R1564" t="s">
        <v>1649</v>
      </c>
      <c r="T1564" t="s">
        <v>1128</v>
      </c>
      <c r="U1564" t="s">
        <v>287</v>
      </c>
      <c r="V1564" t="s">
        <v>372</v>
      </c>
      <c r="W1564" t="s">
        <v>288</v>
      </c>
      <c r="X1564" t="s">
        <v>289</v>
      </c>
      <c r="Y1564" t="s">
        <v>290</v>
      </c>
      <c r="Z1564" t="s">
        <v>290</v>
      </c>
      <c r="AA1564" t="s">
        <v>26</v>
      </c>
      <c r="AD1564">
        <v>0</v>
      </c>
      <c r="AE1564">
        <v>0</v>
      </c>
    </row>
    <row r="1565" spans="1:31">
      <c r="A1565" t="s">
        <v>2308</v>
      </c>
      <c r="B1565" s="93">
        <v>44943</v>
      </c>
      <c r="C1565" s="93">
        <v>44943</v>
      </c>
      <c r="D1565">
        <v>-39.229999999999997</v>
      </c>
      <c r="E1565">
        <v>-39.229999999999997</v>
      </c>
      <c r="F1565" t="s">
        <v>52</v>
      </c>
      <c r="G1565">
        <v>1</v>
      </c>
      <c r="H1565">
        <v>-39.229999999999997</v>
      </c>
      <c r="I1565">
        <v>-39.229999999999997</v>
      </c>
      <c r="J1565">
        <v>1</v>
      </c>
      <c r="L1565" t="s">
        <v>166</v>
      </c>
      <c r="M1565" t="s">
        <v>166</v>
      </c>
      <c r="N1565">
        <v>100</v>
      </c>
      <c r="O1565" t="s">
        <v>215</v>
      </c>
      <c r="P1565" t="s">
        <v>166</v>
      </c>
      <c r="R1565" t="s">
        <v>1900</v>
      </c>
      <c r="T1565" t="s">
        <v>59</v>
      </c>
      <c r="V1565" t="s">
        <v>364</v>
      </c>
      <c r="W1565" t="s">
        <v>31</v>
      </c>
      <c r="X1565" t="s">
        <v>168</v>
      </c>
      <c r="Y1565" t="s">
        <v>168</v>
      </c>
      <c r="Z1565" t="s">
        <v>168</v>
      </c>
      <c r="AA1565" t="s">
        <v>31</v>
      </c>
      <c r="AD1565">
        <v>0</v>
      </c>
      <c r="AE1565">
        <v>0</v>
      </c>
    </row>
    <row r="1566" spans="1:31">
      <c r="A1566" t="s">
        <v>2309</v>
      </c>
      <c r="B1566" s="93">
        <v>44943</v>
      </c>
      <c r="C1566" s="93">
        <v>44943</v>
      </c>
      <c r="D1566">
        <v>-15.8</v>
      </c>
      <c r="E1566">
        <v>-15.8</v>
      </c>
      <c r="F1566" t="s">
        <v>52</v>
      </c>
      <c r="G1566">
        <v>1</v>
      </c>
      <c r="H1566">
        <v>-15.8</v>
      </c>
      <c r="I1566">
        <v>-15.8</v>
      </c>
      <c r="J1566">
        <v>1</v>
      </c>
      <c r="L1566" t="s">
        <v>166</v>
      </c>
      <c r="M1566" t="s">
        <v>1383</v>
      </c>
      <c r="N1566">
        <v>100</v>
      </c>
      <c r="O1566" t="s">
        <v>175</v>
      </c>
      <c r="P1566" t="s">
        <v>1383</v>
      </c>
      <c r="R1566" t="s">
        <v>2262</v>
      </c>
      <c r="T1566" t="s">
        <v>58</v>
      </c>
      <c r="V1566" t="s">
        <v>1385</v>
      </c>
      <c r="W1566" t="s">
        <v>1385</v>
      </c>
      <c r="X1566" t="s">
        <v>1386</v>
      </c>
      <c r="Y1566" t="s">
        <v>1387</v>
      </c>
      <c r="Z1566" t="s">
        <v>1387</v>
      </c>
      <c r="AA1566" t="s">
        <v>16</v>
      </c>
      <c r="AD1566">
        <v>0</v>
      </c>
      <c r="AE1566">
        <v>0</v>
      </c>
    </row>
    <row r="1567" spans="1:31">
      <c r="A1567" t="s">
        <v>2310</v>
      </c>
      <c r="B1567" s="93">
        <v>44943</v>
      </c>
      <c r="C1567" s="93">
        <v>44943</v>
      </c>
      <c r="D1567">
        <v>-35.1</v>
      </c>
      <c r="E1567">
        <v>-35.1</v>
      </c>
      <c r="F1567" t="s">
        <v>52</v>
      </c>
      <c r="G1567">
        <v>1</v>
      </c>
      <c r="H1567">
        <v>-35.1</v>
      </c>
      <c r="I1567">
        <v>-35.1</v>
      </c>
      <c r="J1567">
        <v>1</v>
      </c>
      <c r="L1567" t="s">
        <v>166</v>
      </c>
      <c r="M1567" t="s">
        <v>1383</v>
      </c>
      <c r="N1567">
        <v>100</v>
      </c>
      <c r="O1567" t="s">
        <v>175</v>
      </c>
      <c r="P1567" t="s">
        <v>1383</v>
      </c>
      <c r="R1567" t="s">
        <v>2262</v>
      </c>
      <c r="T1567" t="s">
        <v>58</v>
      </c>
      <c r="V1567" t="s">
        <v>1385</v>
      </c>
      <c r="W1567" t="s">
        <v>1385</v>
      </c>
      <c r="X1567" t="s">
        <v>1386</v>
      </c>
      <c r="Y1567" t="s">
        <v>1387</v>
      </c>
      <c r="Z1567" t="s">
        <v>1387</v>
      </c>
      <c r="AA1567" t="s">
        <v>16</v>
      </c>
      <c r="AD1567">
        <v>0</v>
      </c>
      <c r="AE1567">
        <v>0</v>
      </c>
    </row>
    <row r="1568" spans="1:31">
      <c r="A1568" t="s">
        <v>2311</v>
      </c>
      <c r="B1568" s="93">
        <v>44943</v>
      </c>
      <c r="C1568" s="93">
        <v>44943</v>
      </c>
      <c r="D1568">
        <v>-32.72</v>
      </c>
      <c r="E1568">
        <v>-32.72</v>
      </c>
      <c r="F1568" t="s">
        <v>52</v>
      </c>
      <c r="G1568">
        <v>1</v>
      </c>
      <c r="H1568">
        <v>-32.72</v>
      </c>
      <c r="I1568">
        <v>-32.72</v>
      </c>
      <c r="J1568">
        <v>1</v>
      </c>
      <c r="L1568" t="s">
        <v>166</v>
      </c>
      <c r="M1568" t="s">
        <v>1383</v>
      </c>
      <c r="N1568">
        <v>100</v>
      </c>
      <c r="O1568" t="s">
        <v>175</v>
      </c>
      <c r="P1568" t="s">
        <v>1383</v>
      </c>
      <c r="R1568" t="s">
        <v>2262</v>
      </c>
      <c r="T1568" t="s">
        <v>58</v>
      </c>
      <c r="V1568" t="s">
        <v>1385</v>
      </c>
      <c r="W1568" t="s">
        <v>1385</v>
      </c>
      <c r="X1568" t="s">
        <v>1386</v>
      </c>
      <c r="Y1568" t="s">
        <v>1387</v>
      </c>
      <c r="Z1568" t="s">
        <v>1387</v>
      </c>
      <c r="AA1568" t="s">
        <v>16</v>
      </c>
      <c r="AD1568">
        <v>0</v>
      </c>
      <c r="AE1568">
        <v>0</v>
      </c>
    </row>
    <row r="1569" spans="1:31">
      <c r="A1569" t="s">
        <v>2312</v>
      </c>
      <c r="B1569" s="93">
        <v>44942</v>
      </c>
      <c r="C1569" s="93">
        <v>44942</v>
      </c>
      <c r="D1569">
        <v>-929.5</v>
      </c>
      <c r="E1569">
        <v>-929.5</v>
      </c>
      <c r="F1569" t="s">
        <v>52</v>
      </c>
      <c r="G1569">
        <v>1</v>
      </c>
      <c r="H1569">
        <v>-929.5</v>
      </c>
      <c r="I1569">
        <v>-929.5</v>
      </c>
      <c r="J1569">
        <v>1</v>
      </c>
      <c r="L1569" t="s">
        <v>166</v>
      </c>
      <c r="M1569" t="s">
        <v>2101</v>
      </c>
      <c r="N1569">
        <v>100</v>
      </c>
      <c r="P1569" t="s">
        <v>2101</v>
      </c>
      <c r="R1569" t="s">
        <v>2102</v>
      </c>
      <c r="T1569" t="s">
        <v>1128</v>
      </c>
      <c r="V1569" t="s">
        <v>2103</v>
      </c>
      <c r="W1569" t="s">
        <v>2104</v>
      </c>
      <c r="X1569" t="s">
        <v>277</v>
      </c>
      <c r="Y1569" t="s">
        <v>180</v>
      </c>
      <c r="Z1569" t="s">
        <v>180</v>
      </c>
      <c r="AA1569" t="s">
        <v>25</v>
      </c>
      <c r="AD1569">
        <v>0</v>
      </c>
      <c r="AE1569">
        <v>0</v>
      </c>
    </row>
    <row r="1570" spans="1:31">
      <c r="A1570" t="s">
        <v>2313</v>
      </c>
      <c r="B1570" s="93">
        <v>44942</v>
      </c>
      <c r="C1570" s="93">
        <v>44942</v>
      </c>
      <c r="D1570">
        <v>18452.349999999999</v>
      </c>
      <c r="E1570">
        <v>18452.349999999999</v>
      </c>
      <c r="F1570" t="s">
        <v>52</v>
      </c>
      <c r="G1570">
        <v>1</v>
      </c>
      <c r="H1570">
        <v>18452.349999999999</v>
      </c>
      <c r="I1570">
        <v>18452.349999999999</v>
      </c>
      <c r="J1570">
        <v>1</v>
      </c>
      <c r="L1570" t="s">
        <v>166</v>
      </c>
      <c r="M1570" t="s">
        <v>1402</v>
      </c>
      <c r="N1570">
        <v>100</v>
      </c>
      <c r="O1570" t="s">
        <v>175</v>
      </c>
      <c r="P1570" t="s">
        <v>166</v>
      </c>
      <c r="R1570" t="s">
        <v>1621</v>
      </c>
      <c r="T1570" t="s">
        <v>1402</v>
      </c>
      <c r="V1570" t="s">
        <v>1376</v>
      </c>
      <c r="W1570" t="s">
        <v>1376</v>
      </c>
      <c r="X1570" t="s">
        <v>1377</v>
      </c>
      <c r="Y1570" t="s">
        <v>1377</v>
      </c>
      <c r="Z1570" t="s">
        <v>1377</v>
      </c>
      <c r="AA1570" t="s">
        <v>29</v>
      </c>
      <c r="AD1570">
        <v>0</v>
      </c>
      <c r="AE1570">
        <v>0</v>
      </c>
    </row>
    <row r="1571" spans="1:31">
      <c r="A1571" t="s">
        <v>2314</v>
      </c>
      <c r="B1571" s="93">
        <v>44942</v>
      </c>
      <c r="C1571" s="93">
        <v>44942</v>
      </c>
      <c r="D1571">
        <v>4500</v>
      </c>
      <c r="E1571">
        <v>4500</v>
      </c>
      <c r="F1571" t="s">
        <v>52</v>
      </c>
      <c r="G1571">
        <v>1</v>
      </c>
      <c r="H1571">
        <v>4500</v>
      </c>
      <c r="I1571">
        <v>4500</v>
      </c>
      <c r="J1571">
        <v>1</v>
      </c>
      <c r="L1571" t="s">
        <v>166</v>
      </c>
      <c r="M1571" t="s">
        <v>1400</v>
      </c>
      <c r="N1571">
        <v>100</v>
      </c>
      <c r="O1571" t="s">
        <v>175</v>
      </c>
      <c r="P1571" t="s">
        <v>166</v>
      </c>
      <c r="R1571" t="s">
        <v>1621</v>
      </c>
      <c r="T1571" t="s">
        <v>1400</v>
      </c>
      <c r="V1571" t="s">
        <v>1376</v>
      </c>
      <c r="W1571" t="s">
        <v>1376</v>
      </c>
      <c r="X1571" t="s">
        <v>1377</v>
      </c>
      <c r="Y1571" t="s">
        <v>1377</v>
      </c>
      <c r="Z1571" t="s">
        <v>1377</v>
      </c>
      <c r="AA1571" t="s">
        <v>29</v>
      </c>
      <c r="AD1571">
        <v>0</v>
      </c>
      <c r="AE1571">
        <v>0</v>
      </c>
    </row>
    <row r="1572" spans="1:31">
      <c r="A1572" t="s">
        <v>2315</v>
      </c>
      <c r="B1572" s="93">
        <v>44942</v>
      </c>
      <c r="C1572" s="93">
        <v>44942</v>
      </c>
      <c r="D1572">
        <v>2000</v>
      </c>
      <c r="E1572">
        <v>2000</v>
      </c>
      <c r="F1572" t="s">
        <v>52</v>
      </c>
      <c r="G1572">
        <v>1</v>
      </c>
      <c r="H1572">
        <v>2000</v>
      </c>
      <c r="I1572">
        <v>2000</v>
      </c>
      <c r="J1572">
        <v>1</v>
      </c>
      <c r="L1572" t="s">
        <v>166</v>
      </c>
      <c r="M1572" t="s">
        <v>58</v>
      </c>
      <c r="N1572">
        <v>100</v>
      </c>
      <c r="P1572" t="s">
        <v>166</v>
      </c>
      <c r="R1572" t="s">
        <v>1346</v>
      </c>
      <c r="T1572" t="s">
        <v>58</v>
      </c>
      <c r="V1572" t="s">
        <v>1347</v>
      </c>
      <c r="W1572" t="s">
        <v>1347</v>
      </c>
      <c r="X1572" t="s">
        <v>277</v>
      </c>
      <c r="Y1572" t="s">
        <v>180</v>
      </c>
      <c r="Z1572" t="s">
        <v>180</v>
      </c>
      <c r="AA1572" t="s">
        <v>25</v>
      </c>
      <c r="AD1572">
        <v>0</v>
      </c>
      <c r="AE1572">
        <v>0</v>
      </c>
    </row>
    <row r="1573" spans="1:31">
      <c r="A1573" t="s">
        <v>2316</v>
      </c>
      <c r="B1573" s="93">
        <v>44942</v>
      </c>
      <c r="C1573" s="93">
        <v>44942</v>
      </c>
      <c r="D1573">
        <v>-2000</v>
      </c>
      <c r="E1573">
        <v>-2000</v>
      </c>
      <c r="F1573" t="s">
        <v>52</v>
      </c>
      <c r="G1573">
        <v>1</v>
      </c>
      <c r="H1573">
        <v>-2000</v>
      </c>
      <c r="I1573">
        <v>-2000</v>
      </c>
      <c r="J1573">
        <v>1</v>
      </c>
      <c r="L1573" t="s">
        <v>166</v>
      </c>
      <c r="M1573" t="s">
        <v>166</v>
      </c>
      <c r="N1573">
        <v>100</v>
      </c>
      <c r="O1573" t="s">
        <v>215</v>
      </c>
      <c r="P1573" t="s">
        <v>166</v>
      </c>
      <c r="R1573" t="s">
        <v>1346</v>
      </c>
      <c r="T1573" t="s">
        <v>1128</v>
      </c>
      <c r="V1573" t="s">
        <v>1347</v>
      </c>
      <c r="W1573" t="s">
        <v>1347</v>
      </c>
      <c r="X1573" t="s">
        <v>277</v>
      </c>
      <c r="Y1573" t="s">
        <v>180</v>
      </c>
      <c r="Z1573" t="s">
        <v>180</v>
      </c>
      <c r="AA1573" t="s">
        <v>25</v>
      </c>
      <c r="AD1573">
        <v>0</v>
      </c>
      <c r="AE1573">
        <v>0</v>
      </c>
    </row>
    <row r="1574" spans="1:31">
      <c r="A1574" t="s">
        <v>2317</v>
      </c>
      <c r="B1574" s="93">
        <v>44940</v>
      </c>
      <c r="C1574" s="93">
        <v>44940</v>
      </c>
      <c r="D1574">
        <v>-110.48</v>
      </c>
      <c r="E1574">
        <v>-110.48</v>
      </c>
      <c r="F1574" t="s">
        <v>52</v>
      </c>
      <c r="G1574">
        <v>1</v>
      </c>
      <c r="H1574">
        <v>-110.48</v>
      </c>
      <c r="I1574">
        <v>-110.48</v>
      </c>
      <c r="J1574">
        <v>1</v>
      </c>
      <c r="L1574" t="s">
        <v>166</v>
      </c>
      <c r="M1574" t="s">
        <v>1937</v>
      </c>
      <c r="N1574">
        <v>100</v>
      </c>
      <c r="P1574" t="s">
        <v>1937</v>
      </c>
      <c r="R1574" t="s">
        <v>2318</v>
      </c>
      <c r="T1574" t="s">
        <v>58</v>
      </c>
      <c r="V1574" t="s">
        <v>376</v>
      </c>
      <c r="W1574" t="s">
        <v>31</v>
      </c>
      <c r="X1574" t="s">
        <v>168</v>
      </c>
      <c r="Y1574" t="s">
        <v>168</v>
      </c>
      <c r="Z1574" t="s">
        <v>168</v>
      </c>
      <c r="AA1574" t="s">
        <v>31</v>
      </c>
      <c r="AD1574">
        <v>0</v>
      </c>
      <c r="AE1574">
        <v>0</v>
      </c>
    </row>
    <row r="1575" spans="1:31">
      <c r="A1575" t="s">
        <v>2319</v>
      </c>
      <c r="B1575" s="93">
        <v>44940</v>
      </c>
      <c r="C1575" s="93">
        <v>44940</v>
      </c>
      <c r="D1575">
        <v>-309.35000000000002</v>
      </c>
      <c r="E1575">
        <v>-309.35000000000002</v>
      </c>
      <c r="F1575" t="s">
        <v>52</v>
      </c>
      <c r="G1575">
        <v>1</v>
      </c>
      <c r="H1575">
        <v>-309.35000000000002</v>
      </c>
      <c r="I1575">
        <v>-309.35000000000002</v>
      </c>
      <c r="J1575">
        <v>1</v>
      </c>
      <c r="L1575" t="s">
        <v>166</v>
      </c>
      <c r="M1575" t="s">
        <v>1937</v>
      </c>
      <c r="N1575">
        <v>100</v>
      </c>
      <c r="P1575" t="s">
        <v>1937</v>
      </c>
      <c r="R1575" t="s">
        <v>2320</v>
      </c>
      <c r="T1575" t="s">
        <v>58</v>
      </c>
      <c r="V1575" t="s">
        <v>376</v>
      </c>
      <c r="W1575" t="s">
        <v>31</v>
      </c>
      <c r="X1575" t="s">
        <v>168</v>
      </c>
      <c r="Y1575" t="s">
        <v>168</v>
      </c>
      <c r="Z1575" t="s">
        <v>168</v>
      </c>
      <c r="AA1575" t="s">
        <v>31</v>
      </c>
      <c r="AD1575">
        <v>0</v>
      </c>
      <c r="AE1575">
        <v>0</v>
      </c>
    </row>
    <row r="1576" spans="1:31">
      <c r="A1576" t="s">
        <v>2321</v>
      </c>
      <c r="B1576" s="93">
        <v>44940</v>
      </c>
      <c r="C1576" s="93">
        <v>44940</v>
      </c>
      <c r="D1576">
        <v>-994.37</v>
      </c>
      <c r="E1576">
        <v>-994.37</v>
      </c>
      <c r="F1576" t="s">
        <v>52</v>
      </c>
      <c r="G1576">
        <v>1</v>
      </c>
      <c r="H1576">
        <v>-994.37</v>
      </c>
      <c r="I1576">
        <v>-994.37</v>
      </c>
      <c r="J1576">
        <v>1</v>
      </c>
      <c r="L1576" t="s">
        <v>166</v>
      </c>
      <c r="M1576" t="s">
        <v>374</v>
      </c>
      <c r="N1576">
        <v>100</v>
      </c>
      <c r="P1576" t="s">
        <v>374</v>
      </c>
      <c r="R1576" t="s">
        <v>376</v>
      </c>
      <c r="T1576" t="s">
        <v>58</v>
      </c>
      <c r="V1576" t="s">
        <v>376</v>
      </c>
      <c r="W1576" t="s">
        <v>31</v>
      </c>
      <c r="X1576" t="s">
        <v>168</v>
      </c>
      <c r="Y1576" t="s">
        <v>168</v>
      </c>
      <c r="Z1576" t="s">
        <v>168</v>
      </c>
      <c r="AA1576" t="s">
        <v>31</v>
      </c>
      <c r="AD1576">
        <v>0</v>
      </c>
      <c r="AE1576">
        <v>0</v>
      </c>
    </row>
    <row r="1577" spans="1:31">
      <c r="A1577" t="s">
        <v>2322</v>
      </c>
      <c r="B1577" s="93">
        <v>44939</v>
      </c>
      <c r="C1577" s="93">
        <v>44939</v>
      </c>
      <c r="D1577">
        <v>-13.73</v>
      </c>
      <c r="E1577">
        <v>-13.73</v>
      </c>
      <c r="F1577" t="s">
        <v>52</v>
      </c>
      <c r="G1577">
        <v>1</v>
      </c>
      <c r="H1577">
        <v>-13.73</v>
      </c>
      <c r="I1577">
        <v>-13.73</v>
      </c>
      <c r="J1577">
        <v>1</v>
      </c>
      <c r="L1577" t="s">
        <v>166</v>
      </c>
      <c r="M1577" t="s">
        <v>388</v>
      </c>
      <c r="N1577">
        <v>100</v>
      </c>
      <c r="P1577" t="s">
        <v>388</v>
      </c>
      <c r="R1577" t="s">
        <v>2121</v>
      </c>
      <c r="T1577" t="s">
        <v>59</v>
      </c>
      <c r="V1577" t="s">
        <v>2122</v>
      </c>
      <c r="W1577" t="s">
        <v>31</v>
      </c>
      <c r="X1577" t="s">
        <v>168</v>
      </c>
      <c r="Y1577" t="s">
        <v>168</v>
      </c>
      <c r="Z1577" t="s">
        <v>168</v>
      </c>
      <c r="AA1577" t="s">
        <v>31</v>
      </c>
      <c r="AD1577">
        <v>0</v>
      </c>
      <c r="AE1577">
        <v>0</v>
      </c>
    </row>
    <row r="1578" spans="1:31">
      <c r="A1578" t="s">
        <v>1575</v>
      </c>
      <c r="B1578" s="93">
        <v>44939</v>
      </c>
      <c r="C1578" s="93">
        <v>44939</v>
      </c>
      <c r="D1578">
        <v>-22.82</v>
      </c>
      <c r="E1578">
        <v>-22.82</v>
      </c>
      <c r="F1578" t="s">
        <v>52</v>
      </c>
      <c r="G1578">
        <v>1</v>
      </c>
      <c r="H1578">
        <v>-22.82</v>
      </c>
      <c r="I1578">
        <v>-22.82</v>
      </c>
      <c r="J1578">
        <v>1</v>
      </c>
      <c r="L1578" t="s">
        <v>166</v>
      </c>
      <c r="M1578" t="s">
        <v>166</v>
      </c>
      <c r="N1578">
        <v>100</v>
      </c>
      <c r="O1578" t="s">
        <v>175</v>
      </c>
      <c r="P1578" t="s">
        <v>166</v>
      </c>
      <c r="R1578" t="s">
        <v>2323</v>
      </c>
      <c r="T1578" t="s">
        <v>58</v>
      </c>
      <c r="V1578" t="s">
        <v>1385</v>
      </c>
      <c r="W1578" t="s">
        <v>1385</v>
      </c>
      <c r="X1578" t="s">
        <v>1386</v>
      </c>
      <c r="Y1578" t="s">
        <v>1387</v>
      </c>
      <c r="Z1578" t="s">
        <v>1387</v>
      </c>
      <c r="AA1578" t="s">
        <v>16</v>
      </c>
      <c r="AD1578">
        <v>0</v>
      </c>
      <c r="AE1578">
        <v>0</v>
      </c>
    </row>
    <row r="1579" spans="1:31">
      <c r="A1579" t="s">
        <v>2324</v>
      </c>
      <c r="B1579" s="93">
        <v>44938</v>
      </c>
      <c r="C1579" s="93">
        <v>44938</v>
      </c>
      <c r="D1579">
        <v>-111.82</v>
      </c>
      <c r="E1579">
        <v>-111.82</v>
      </c>
      <c r="F1579" t="s">
        <v>52</v>
      </c>
      <c r="G1579">
        <v>1</v>
      </c>
      <c r="H1579">
        <v>-111.82</v>
      </c>
      <c r="I1579">
        <v>-111.82</v>
      </c>
      <c r="J1579">
        <v>1</v>
      </c>
      <c r="L1579" t="s">
        <v>166</v>
      </c>
      <c r="M1579" t="s">
        <v>166</v>
      </c>
      <c r="N1579">
        <v>100</v>
      </c>
      <c r="O1579" t="s">
        <v>215</v>
      </c>
      <c r="P1579" t="s">
        <v>166</v>
      </c>
      <c r="R1579" t="s">
        <v>401</v>
      </c>
      <c r="T1579" t="s">
        <v>58</v>
      </c>
      <c r="V1579" t="s">
        <v>323</v>
      </c>
      <c r="W1579" t="s">
        <v>31</v>
      </c>
      <c r="X1579" t="s">
        <v>168</v>
      </c>
      <c r="Y1579" t="s">
        <v>168</v>
      </c>
      <c r="Z1579" t="s">
        <v>168</v>
      </c>
      <c r="AA1579" t="s">
        <v>31</v>
      </c>
      <c r="AD1579">
        <v>0</v>
      </c>
      <c r="AE1579">
        <v>0</v>
      </c>
    </row>
    <row r="1580" spans="1:31">
      <c r="A1580" t="s">
        <v>2325</v>
      </c>
      <c r="B1580" s="93">
        <v>44938</v>
      </c>
      <c r="C1580" s="93">
        <v>44938</v>
      </c>
      <c r="D1580">
        <v>-3750</v>
      </c>
      <c r="E1580">
        <v>-3750</v>
      </c>
      <c r="F1580" t="s">
        <v>52</v>
      </c>
      <c r="G1580">
        <v>1</v>
      </c>
      <c r="H1580">
        <v>-3750</v>
      </c>
      <c r="I1580">
        <v>-3750</v>
      </c>
      <c r="J1580">
        <v>1</v>
      </c>
      <c r="L1580" t="s">
        <v>166</v>
      </c>
      <c r="M1580" t="s">
        <v>2168</v>
      </c>
      <c r="N1580">
        <v>100</v>
      </c>
      <c r="P1580" t="s">
        <v>2168</v>
      </c>
      <c r="R1580" t="s">
        <v>2326</v>
      </c>
      <c r="T1580" t="s">
        <v>1128</v>
      </c>
      <c r="V1580" t="s">
        <v>197</v>
      </c>
      <c r="W1580" t="s">
        <v>198</v>
      </c>
      <c r="X1580" t="s">
        <v>199</v>
      </c>
      <c r="Y1580" t="s">
        <v>199</v>
      </c>
      <c r="Z1580" t="s">
        <v>199</v>
      </c>
      <c r="AA1580" t="s">
        <v>28</v>
      </c>
      <c r="AD1580">
        <v>0</v>
      </c>
      <c r="AE1580">
        <v>0</v>
      </c>
    </row>
    <row r="1581" spans="1:31">
      <c r="A1581" t="s">
        <v>2327</v>
      </c>
      <c r="B1581" s="93">
        <v>44938</v>
      </c>
      <c r="C1581" s="93">
        <v>44938</v>
      </c>
      <c r="D1581">
        <v>-2.2999999999999998</v>
      </c>
      <c r="E1581">
        <v>-2.2999999999999998</v>
      </c>
      <c r="F1581" t="s">
        <v>52</v>
      </c>
      <c r="G1581">
        <v>1</v>
      </c>
      <c r="H1581">
        <v>-2.2999999999999998</v>
      </c>
      <c r="I1581">
        <v>-2.2999999999999998</v>
      </c>
      <c r="J1581">
        <v>1</v>
      </c>
      <c r="L1581" t="s">
        <v>166</v>
      </c>
      <c r="M1581" t="s">
        <v>1383</v>
      </c>
      <c r="N1581">
        <v>100</v>
      </c>
      <c r="O1581" t="s">
        <v>175</v>
      </c>
      <c r="P1581" t="s">
        <v>1383</v>
      </c>
      <c r="R1581" t="s">
        <v>2323</v>
      </c>
      <c r="T1581" t="s">
        <v>58</v>
      </c>
      <c r="V1581" t="s">
        <v>1385</v>
      </c>
      <c r="W1581" t="s">
        <v>1385</v>
      </c>
      <c r="X1581" t="s">
        <v>1386</v>
      </c>
      <c r="Y1581" t="s">
        <v>1387</v>
      </c>
      <c r="Z1581" t="s">
        <v>1387</v>
      </c>
      <c r="AA1581" t="s">
        <v>16</v>
      </c>
      <c r="AD1581">
        <v>0</v>
      </c>
      <c r="AE1581">
        <v>0</v>
      </c>
    </row>
    <row r="1582" spans="1:31">
      <c r="A1582" t="s">
        <v>2328</v>
      </c>
      <c r="B1582" s="93">
        <v>44938</v>
      </c>
      <c r="C1582" s="93">
        <v>44938</v>
      </c>
      <c r="D1582">
        <v>-33.6</v>
      </c>
      <c r="E1582">
        <v>-33.6</v>
      </c>
      <c r="F1582" t="s">
        <v>52</v>
      </c>
      <c r="G1582">
        <v>1</v>
      </c>
      <c r="H1582">
        <v>-33.6</v>
      </c>
      <c r="I1582">
        <v>-33.6</v>
      </c>
      <c r="J1582">
        <v>1</v>
      </c>
      <c r="L1582" t="s">
        <v>166</v>
      </c>
      <c r="M1582" t="s">
        <v>1383</v>
      </c>
      <c r="N1582">
        <v>100</v>
      </c>
      <c r="O1582" t="s">
        <v>175</v>
      </c>
      <c r="P1582" t="s">
        <v>1383</v>
      </c>
      <c r="R1582" t="s">
        <v>2329</v>
      </c>
      <c r="T1582" t="s">
        <v>58</v>
      </c>
      <c r="V1582" t="s">
        <v>1385</v>
      </c>
      <c r="W1582" t="s">
        <v>1385</v>
      </c>
      <c r="X1582" t="s">
        <v>1386</v>
      </c>
      <c r="Y1582" t="s">
        <v>1387</v>
      </c>
      <c r="Z1582" t="s">
        <v>1387</v>
      </c>
      <c r="AA1582" t="s">
        <v>16</v>
      </c>
      <c r="AD1582">
        <v>0</v>
      </c>
      <c r="AE1582">
        <v>0</v>
      </c>
    </row>
    <row r="1583" spans="1:31">
      <c r="A1583" t="s">
        <v>2330</v>
      </c>
      <c r="B1583" s="93">
        <v>44938</v>
      </c>
      <c r="C1583" s="93">
        <v>44938</v>
      </c>
      <c r="D1583">
        <v>5000</v>
      </c>
      <c r="E1583">
        <v>5000</v>
      </c>
      <c r="F1583" t="s">
        <v>52</v>
      </c>
      <c r="G1583">
        <v>1</v>
      </c>
      <c r="H1583">
        <v>5000</v>
      </c>
      <c r="I1583">
        <v>5000</v>
      </c>
      <c r="J1583">
        <v>1</v>
      </c>
      <c r="L1583" t="s">
        <v>166</v>
      </c>
      <c r="M1583" t="s">
        <v>58</v>
      </c>
      <c r="N1583">
        <v>100</v>
      </c>
      <c r="P1583" t="s">
        <v>166</v>
      </c>
      <c r="R1583" t="s">
        <v>1346</v>
      </c>
      <c r="T1583" t="s">
        <v>58</v>
      </c>
      <c r="V1583" t="s">
        <v>1347</v>
      </c>
      <c r="W1583" t="s">
        <v>1347</v>
      </c>
      <c r="X1583" t="s">
        <v>277</v>
      </c>
      <c r="Y1583" t="s">
        <v>180</v>
      </c>
      <c r="Z1583" t="s">
        <v>180</v>
      </c>
      <c r="AA1583" t="s">
        <v>25</v>
      </c>
      <c r="AD1583">
        <v>0</v>
      </c>
      <c r="AE1583">
        <v>0</v>
      </c>
    </row>
    <row r="1584" spans="1:31">
      <c r="A1584" t="s">
        <v>2331</v>
      </c>
      <c r="B1584" s="93">
        <v>44938</v>
      </c>
      <c r="C1584" s="93">
        <v>44938</v>
      </c>
      <c r="D1584">
        <v>-5000</v>
      </c>
      <c r="E1584">
        <v>-5000</v>
      </c>
      <c r="F1584" t="s">
        <v>52</v>
      </c>
      <c r="G1584">
        <v>1</v>
      </c>
      <c r="H1584">
        <v>-5000</v>
      </c>
      <c r="I1584">
        <v>-5000</v>
      </c>
      <c r="J1584">
        <v>1</v>
      </c>
      <c r="L1584" t="s">
        <v>166</v>
      </c>
      <c r="M1584" t="s">
        <v>166</v>
      </c>
      <c r="N1584">
        <v>100</v>
      </c>
      <c r="O1584" t="s">
        <v>215</v>
      </c>
      <c r="P1584" t="s">
        <v>166</v>
      </c>
      <c r="R1584" t="s">
        <v>1346</v>
      </c>
      <c r="T1584" t="s">
        <v>1128</v>
      </c>
      <c r="V1584" t="s">
        <v>1347</v>
      </c>
      <c r="W1584" t="s">
        <v>1347</v>
      </c>
      <c r="X1584" t="s">
        <v>277</v>
      </c>
      <c r="Y1584" t="s">
        <v>180</v>
      </c>
      <c r="Z1584" t="s">
        <v>180</v>
      </c>
      <c r="AA1584" t="s">
        <v>25</v>
      </c>
      <c r="AD1584">
        <v>0</v>
      </c>
      <c r="AE1584">
        <v>0</v>
      </c>
    </row>
    <row r="1585" spans="1:31">
      <c r="A1585" t="s">
        <v>2332</v>
      </c>
      <c r="B1585" s="93">
        <v>44937</v>
      </c>
      <c r="C1585" s="93">
        <v>44937</v>
      </c>
      <c r="D1585">
        <v>-248.62</v>
      </c>
      <c r="E1585">
        <v>-248.62</v>
      </c>
      <c r="F1585" t="s">
        <v>52</v>
      </c>
      <c r="G1585">
        <v>1</v>
      </c>
      <c r="H1585">
        <v>-248.62</v>
      </c>
      <c r="I1585">
        <v>-248.62</v>
      </c>
      <c r="J1585">
        <v>1</v>
      </c>
      <c r="L1585" t="s">
        <v>166</v>
      </c>
      <c r="M1585" t="s">
        <v>366</v>
      </c>
      <c r="N1585">
        <v>100</v>
      </c>
      <c r="P1585" t="s">
        <v>366</v>
      </c>
      <c r="R1585" t="s">
        <v>366</v>
      </c>
      <c r="T1585" t="s">
        <v>59</v>
      </c>
      <c r="V1585" t="s">
        <v>368</v>
      </c>
      <c r="W1585" t="s">
        <v>31</v>
      </c>
      <c r="X1585" t="s">
        <v>168</v>
      </c>
      <c r="Y1585" t="s">
        <v>168</v>
      </c>
      <c r="Z1585" t="s">
        <v>168</v>
      </c>
      <c r="AA1585" t="s">
        <v>31</v>
      </c>
      <c r="AD1585">
        <v>0</v>
      </c>
      <c r="AE1585">
        <v>0</v>
      </c>
    </row>
    <row r="1586" spans="1:31">
      <c r="A1586" t="s">
        <v>2333</v>
      </c>
      <c r="B1586" s="93">
        <v>44937</v>
      </c>
      <c r="C1586" s="93">
        <v>44937</v>
      </c>
      <c r="D1586">
        <v>-253.41</v>
      </c>
      <c r="E1586">
        <v>-253.41</v>
      </c>
      <c r="F1586" t="s">
        <v>52</v>
      </c>
      <c r="G1586">
        <v>1</v>
      </c>
      <c r="H1586">
        <v>-253.41</v>
      </c>
      <c r="I1586">
        <v>-253.41</v>
      </c>
      <c r="J1586">
        <v>1</v>
      </c>
      <c r="L1586" t="s">
        <v>166</v>
      </c>
      <c r="M1586" t="s">
        <v>374</v>
      </c>
      <c r="N1586">
        <v>100</v>
      </c>
      <c r="P1586" t="s">
        <v>374</v>
      </c>
      <c r="R1586" t="s">
        <v>2334</v>
      </c>
      <c r="T1586" t="s">
        <v>58</v>
      </c>
      <c r="V1586" t="s">
        <v>376</v>
      </c>
      <c r="W1586" t="s">
        <v>31</v>
      </c>
      <c r="X1586" t="s">
        <v>168</v>
      </c>
      <c r="Y1586" t="s">
        <v>168</v>
      </c>
      <c r="Z1586" t="s">
        <v>168</v>
      </c>
      <c r="AA1586" t="s">
        <v>31</v>
      </c>
      <c r="AD1586">
        <v>0</v>
      </c>
      <c r="AE1586">
        <v>0</v>
      </c>
    </row>
    <row r="1587" spans="1:31">
      <c r="A1587" t="s">
        <v>2335</v>
      </c>
      <c r="B1587" s="93">
        <v>44937</v>
      </c>
      <c r="C1587" s="93">
        <v>44937</v>
      </c>
      <c r="D1587">
        <v>-1500</v>
      </c>
      <c r="E1587">
        <v>-1500</v>
      </c>
      <c r="F1587" t="s">
        <v>52</v>
      </c>
      <c r="G1587">
        <v>1</v>
      </c>
      <c r="H1587">
        <v>-1500</v>
      </c>
      <c r="I1587">
        <v>-1500</v>
      </c>
      <c r="J1587">
        <v>1</v>
      </c>
      <c r="L1587" t="s">
        <v>166</v>
      </c>
      <c r="M1587" t="s">
        <v>279</v>
      </c>
      <c r="N1587">
        <v>100</v>
      </c>
      <c r="P1587" t="s">
        <v>279</v>
      </c>
      <c r="R1587" t="s">
        <v>2336</v>
      </c>
      <c r="T1587" t="s">
        <v>1128</v>
      </c>
      <c r="V1587" t="s">
        <v>1308</v>
      </c>
      <c r="W1587" t="s">
        <v>1309</v>
      </c>
      <c r="X1587" t="s">
        <v>283</v>
      </c>
      <c r="Y1587" t="s">
        <v>268</v>
      </c>
      <c r="Z1587" t="s">
        <v>268</v>
      </c>
      <c r="AA1587" t="s">
        <v>23</v>
      </c>
      <c r="AD1587">
        <v>0</v>
      </c>
      <c r="AE1587">
        <v>0</v>
      </c>
    </row>
    <row r="1588" spans="1:31">
      <c r="A1588" t="s">
        <v>2337</v>
      </c>
      <c r="B1588" s="93">
        <v>44937</v>
      </c>
      <c r="C1588" s="93">
        <v>44937</v>
      </c>
      <c r="D1588">
        <v>-3560</v>
      </c>
      <c r="E1588">
        <v>-3560</v>
      </c>
      <c r="F1588" t="s">
        <v>52</v>
      </c>
      <c r="G1588">
        <v>1</v>
      </c>
      <c r="H1588">
        <v>-3560</v>
      </c>
      <c r="I1588">
        <v>-3560</v>
      </c>
      <c r="J1588">
        <v>1</v>
      </c>
      <c r="L1588" t="s">
        <v>166</v>
      </c>
      <c r="M1588" t="s">
        <v>279</v>
      </c>
      <c r="N1588">
        <v>100</v>
      </c>
      <c r="P1588" t="s">
        <v>279</v>
      </c>
      <c r="R1588" t="s">
        <v>2338</v>
      </c>
      <c r="T1588" t="s">
        <v>1128</v>
      </c>
      <c r="V1588" t="s">
        <v>1308</v>
      </c>
      <c r="W1588" t="s">
        <v>1309</v>
      </c>
      <c r="X1588" t="s">
        <v>283</v>
      </c>
      <c r="Y1588" t="s">
        <v>268</v>
      </c>
      <c r="Z1588" t="s">
        <v>268</v>
      </c>
      <c r="AA1588" t="s">
        <v>23</v>
      </c>
      <c r="AD1588">
        <v>0</v>
      </c>
      <c r="AE1588">
        <v>0</v>
      </c>
    </row>
    <row r="1589" spans="1:31">
      <c r="A1589" t="s">
        <v>2339</v>
      </c>
      <c r="B1589" s="93">
        <v>44937</v>
      </c>
      <c r="C1589" s="93">
        <v>44937</v>
      </c>
      <c r="D1589">
        <v>45000</v>
      </c>
      <c r="E1589">
        <v>45000</v>
      </c>
      <c r="F1589" t="s">
        <v>52</v>
      </c>
      <c r="G1589">
        <v>1</v>
      </c>
      <c r="H1589">
        <v>45000</v>
      </c>
      <c r="I1589">
        <v>45000</v>
      </c>
      <c r="J1589">
        <v>1</v>
      </c>
      <c r="L1589" t="s">
        <v>166</v>
      </c>
      <c r="M1589" t="s">
        <v>1402</v>
      </c>
      <c r="N1589">
        <v>100</v>
      </c>
      <c r="P1589" t="s">
        <v>166</v>
      </c>
      <c r="R1589" t="s">
        <v>1346</v>
      </c>
      <c r="T1589" t="s">
        <v>1402</v>
      </c>
      <c r="V1589" t="s">
        <v>1347</v>
      </c>
      <c r="W1589" t="s">
        <v>1347</v>
      </c>
      <c r="X1589" t="s">
        <v>277</v>
      </c>
      <c r="Y1589" t="s">
        <v>180</v>
      </c>
      <c r="Z1589" t="s">
        <v>180</v>
      </c>
      <c r="AA1589" t="s">
        <v>25</v>
      </c>
      <c r="AD1589">
        <v>0</v>
      </c>
      <c r="AE1589">
        <v>0</v>
      </c>
    </row>
    <row r="1590" spans="1:31">
      <c r="A1590" t="s">
        <v>2340</v>
      </c>
      <c r="B1590" s="93">
        <v>44937</v>
      </c>
      <c r="C1590" s="93">
        <v>44937</v>
      </c>
      <c r="D1590">
        <v>-45000</v>
      </c>
      <c r="E1590">
        <v>-45000</v>
      </c>
      <c r="F1590" t="s">
        <v>52</v>
      </c>
      <c r="G1590">
        <v>1</v>
      </c>
      <c r="H1590">
        <v>-45000</v>
      </c>
      <c r="I1590">
        <v>-45000</v>
      </c>
      <c r="J1590">
        <v>1</v>
      </c>
      <c r="L1590" t="s">
        <v>166</v>
      </c>
      <c r="M1590" t="s">
        <v>166</v>
      </c>
      <c r="N1590">
        <v>100</v>
      </c>
      <c r="O1590" t="s">
        <v>215</v>
      </c>
      <c r="P1590" t="s">
        <v>166</v>
      </c>
      <c r="R1590" t="s">
        <v>1346</v>
      </c>
      <c r="T1590" t="s">
        <v>1128</v>
      </c>
      <c r="V1590" t="s">
        <v>1347</v>
      </c>
      <c r="W1590" t="s">
        <v>1347</v>
      </c>
      <c r="X1590" t="s">
        <v>277</v>
      </c>
      <c r="Y1590" t="s">
        <v>180</v>
      </c>
      <c r="Z1590" t="s">
        <v>180</v>
      </c>
      <c r="AA1590" t="s">
        <v>25</v>
      </c>
      <c r="AD1590">
        <v>0</v>
      </c>
      <c r="AE1590">
        <v>0</v>
      </c>
    </row>
    <row r="1591" spans="1:31">
      <c r="A1591" t="s">
        <v>2341</v>
      </c>
      <c r="B1591" s="93">
        <v>44936</v>
      </c>
      <c r="C1591" s="93">
        <v>44936</v>
      </c>
      <c r="D1591">
        <v>60000</v>
      </c>
      <c r="E1591">
        <v>60000</v>
      </c>
      <c r="F1591" t="s">
        <v>52</v>
      </c>
      <c r="G1591">
        <v>1</v>
      </c>
      <c r="H1591">
        <v>60000</v>
      </c>
      <c r="I1591">
        <v>60000</v>
      </c>
      <c r="J1591">
        <v>1</v>
      </c>
      <c r="L1591" t="s">
        <v>1903</v>
      </c>
      <c r="M1591" t="s">
        <v>1128</v>
      </c>
      <c r="N1591">
        <v>100</v>
      </c>
      <c r="O1591" t="s">
        <v>175</v>
      </c>
      <c r="P1591" t="s">
        <v>1903</v>
      </c>
      <c r="R1591" t="s">
        <v>2342</v>
      </c>
      <c r="T1591" t="s">
        <v>1128</v>
      </c>
      <c r="U1591" t="s">
        <v>1905</v>
      </c>
      <c r="V1591" t="s">
        <v>1906</v>
      </c>
      <c r="W1591" t="s">
        <v>1907</v>
      </c>
      <c r="X1591" t="s">
        <v>1908</v>
      </c>
      <c r="Y1591" t="s">
        <v>1133</v>
      </c>
      <c r="Z1591" t="s">
        <v>1133</v>
      </c>
      <c r="AA1591" t="s">
        <v>30</v>
      </c>
      <c r="AD1591">
        <v>0</v>
      </c>
      <c r="AE1591">
        <v>0</v>
      </c>
    </row>
    <row r="1592" spans="1:31">
      <c r="A1592" t="s">
        <v>2343</v>
      </c>
      <c r="B1592" s="93">
        <v>44936</v>
      </c>
      <c r="C1592" s="93">
        <v>44936</v>
      </c>
      <c r="D1592">
        <v>-50</v>
      </c>
      <c r="E1592">
        <v>-50</v>
      </c>
      <c r="F1592" t="s">
        <v>52</v>
      </c>
      <c r="G1592">
        <v>1</v>
      </c>
      <c r="H1592">
        <v>-50</v>
      </c>
      <c r="I1592">
        <v>-50</v>
      </c>
      <c r="J1592">
        <v>1</v>
      </c>
      <c r="L1592" t="s">
        <v>166</v>
      </c>
      <c r="M1592" t="s">
        <v>166</v>
      </c>
      <c r="N1592">
        <v>100</v>
      </c>
      <c r="O1592" t="s">
        <v>215</v>
      </c>
      <c r="P1592" t="s">
        <v>166</v>
      </c>
      <c r="R1592" t="s">
        <v>2259</v>
      </c>
      <c r="T1592" t="s">
        <v>58</v>
      </c>
      <c r="V1592" t="s">
        <v>1353</v>
      </c>
      <c r="W1592" t="s">
        <v>1353</v>
      </c>
      <c r="X1592" t="s">
        <v>179</v>
      </c>
      <c r="Y1592" t="s">
        <v>180</v>
      </c>
      <c r="Z1592" t="s">
        <v>180</v>
      </c>
      <c r="AA1592" t="s">
        <v>25</v>
      </c>
      <c r="AD1592">
        <v>0</v>
      </c>
      <c r="AE1592">
        <v>0</v>
      </c>
    </row>
    <row r="1593" spans="1:31">
      <c r="A1593" t="s">
        <v>2344</v>
      </c>
      <c r="B1593" s="93">
        <v>44935</v>
      </c>
      <c r="C1593" s="93">
        <v>44935</v>
      </c>
      <c r="D1593">
        <v>-479.8</v>
      </c>
      <c r="E1593">
        <v>-479.8</v>
      </c>
      <c r="F1593" t="s">
        <v>52</v>
      </c>
      <c r="G1593">
        <v>1</v>
      </c>
      <c r="H1593">
        <v>-479.8</v>
      </c>
      <c r="I1593">
        <v>-479.8</v>
      </c>
      <c r="J1593">
        <v>1</v>
      </c>
      <c r="L1593" t="s">
        <v>166</v>
      </c>
      <c r="M1593" t="s">
        <v>1350</v>
      </c>
      <c r="N1593">
        <v>100</v>
      </c>
      <c r="P1593" t="s">
        <v>1350</v>
      </c>
      <c r="R1593" t="s">
        <v>1741</v>
      </c>
      <c r="T1593" t="s">
        <v>59</v>
      </c>
      <c r="V1593" t="s">
        <v>1352</v>
      </c>
      <c r="W1593" t="s">
        <v>1353</v>
      </c>
      <c r="X1593" t="s">
        <v>179</v>
      </c>
      <c r="Y1593" t="s">
        <v>180</v>
      </c>
      <c r="Z1593" t="s">
        <v>180</v>
      </c>
      <c r="AA1593" t="s">
        <v>25</v>
      </c>
      <c r="AD1593">
        <v>0</v>
      </c>
      <c r="AE1593">
        <v>0</v>
      </c>
    </row>
    <row r="1594" spans="1:31">
      <c r="A1594" t="s">
        <v>2345</v>
      </c>
      <c r="B1594" s="93">
        <v>44935</v>
      </c>
      <c r="C1594" s="93">
        <v>44935</v>
      </c>
      <c r="D1594">
        <v>-1138.6600000000001</v>
      </c>
      <c r="E1594">
        <v>-1138.6600000000001</v>
      </c>
      <c r="F1594" t="s">
        <v>52</v>
      </c>
      <c r="G1594">
        <v>1</v>
      </c>
      <c r="H1594">
        <v>-1138.6600000000001</v>
      </c>
      <c r="I1594">
        <v>-1138.6600000000001</v>
      </c>
      <c r="J1594">
        <v>1</v>
      </c>
      <c r="L1594" t="s">
        <v>166</v>
      </c>
      <c r="M1594" t="s">
        <v>170</v>
      </c>
      <c r="N1594">
        <v>100</v>
      </c>
      <c r="P1594" t="s">
        <v>170</v>
      </c>
      <c r="R1594" t="s">
        <v>172</v>
      </c>
      <c r="T1594" t="s">
        <v>59</v>
      </c>
      <c r="V1594" t="s">
        <v>172</v>
      </c>
      <c r="W1594" t="s">
        <v>31</v>
      </c>
      <c r="X1594" t="s">
        <v>168</v>
      </c>
      <c r="Y1594" t="s">
        <v>168</v>
      </c>
      <c r="Z1594" t="s">
        <v>168</v>
      </c>
      <c r="AA1594" t="s">
        <v>31</v>
      </c>
      <c r="AD1594">
        <v>0</v>
      </c>
      <c r="AE1594">
        <v>0</v>
      </c>
    </row>
    <row r="1595" spans="1:31">
      <c r="A1595" t="s">
        <v>2346</v>
      </c>
      <c r="B1595" s="93">
        <v>44935</v>
      </c>
      <c r="C1595" s="93">
        <v>44935</v>
      </c>
      <c r="D1595">
        <v>-85.4</v>
      </c>
      <c r="E1595">
        <v>-85.4</v>
      </c>
      <c r="F1595" t="s">
        <v>52</v>
      </c>
      <c r="G1595">
        <v>1</v>
      </c>
      <c r="H1595">
        <v>-85.4</v>
      </c>
      <c r="I1595">
        <v>-85.4</v>
      </c>
      <c r="J1595">
        <v>1</v>
      </c>
      <c r="L1595" t="s">
        <v>166</v>
      </c>
      <c r="M1595" t="s">
        <v>182</v>
      </c>
      <c r="N1595">
        <v>100</v>
      </c>
      <c r="P1595" t="s">
        <v>182</v>
      </c>
      <c r="R1595" t="s">
        <v>183</v>
      </c>
      <c r="T1595" t="s">
        <v>59</v>
      </c>
      <c r="V1595" t="s">
        <v>183</v>
      </c>
      <c r="W1595" t="s">
        <v>31</v>
      </c>
      <c r="X1595" t="s">
        <v>168</v>
      </c>
      <c r="Y1595" t="s">
        <v>168</v>
      </c>
      <c r="Z1595" t="s">
        <v>168</v>
      </c>
      <c r="AA1595" t="s">
        <v>31</v>
      </c>
      <c r="AD1595">
        <v>0</v>
      </c>
      <c r="AE1595">
        <v>0</v>
      </c>
    </row>
    <row r="1596" spans="1:31">
      <c r="A1596" t="s">
        <v>2347</v>
      </c>
      <c r="B1596" s="93">
        <v>44935</v>
      </c>
      <c r="C1596" s="93">
        <v>44935</v>
      </c>
      <c r="D1596">
        <v>-700</v>
      </c>
      <c r="E1596">
        <v>-700</v>
      </c>
      <c r="F1596" t="s">
        <v>52</v>
      </c>
      <c r="G1596">
        <v>1</v>
      </c>
      <c r="H1596">
        <v>-700</v>
      </c>
      <c r="I1596">
        <v>-700</v>
      </c>
      <c r="J1596">
        <v>1</v>
      </c>
      <c r="L1596" t="s">
        <v>166</v>
      </c>
      <c r="M1596" t="s">
        <v>403</v>
      </c>
      <c r="N1596">
        <v>100</v>
      </c>
      <c r="P1596" t="s">
        <v>403</v>
      </c>
      <c r="R1596" t="s">
        <v>1714</v>
      </c>
      <c r="T1596" t="s">
        <v>1128</v>
      </c>
      <c r="V1596" t="s">
        <v>302</v>
      </c>
      <c r="W1596" t="s">
        <v>178</v>
      </c>
      <c r="X1596" t="s">
        <v>179</v>
      </c>
      <c r="Y1596" t="s">
        <v>180</v>
      </c>
      <c r="Z1596" t="s">
        <v>180</v>
      </c>
      <c r="AA1596" t="s">
        <v>20</v>
      </c>
      <c r="AD1596">
        <v>0</v>
      </c>
      <c r="AE1596">
        <v>0</v>
      </c>
    </row>
    <row r="1597" spans="1:31">
      <c r="A1597" t="s">
        <v>2348</v>
      </c>
      <c r="B1597" s="93">
        <v>44935</v>
      </c>
      <c r="C1597" s="93">
        <v>44935</v>
      </c>
      <c r="D1597">
        <v>2000</v>
      </c>
      <c r="E1597">
        <v>2000</v>
      </c>
      <c r="F1597" t="s">
        <v>52</v>
      </c>
      <c r="G1597">
        <v>1</v>
      </c>
      <c r="H1597">
        <v>2000</v>
      </c>
      <c r="I1597">
        <v>2000</v>
      </c>
      <c r="J1597">
        <v>1</v>
      </c>
      <c r="L1597" t="s">
        <v>166</v>
      </c>
      <c r="M1597" t="s">
        <v>59</v>
      </c>
      <c r="N1597">
        <v>100</v>
      </c>
      <c r="P1597" t="s">
        <v>166</v>
      </c>
      <c r="R1597" t="s">
        <v>1346</v>
      </c>
      <c r="T1597" t="s">
        <v>59</v>
      </c>
      <c r="V1597" t="s">
        <v>1347</v>
      </c>
      <c r="W1597" t="s">
        <v>1347</v>
      </c>
      <c r="X1597" t="s">
        <v>277</v>
      </c>
      <c r="Y1597" t="s">
        <v>180</v>
      </c>
      <c r="Z1597" t="s">
        <v>180</v>
      </c>
      <c r="AA1597" t="s">
        <v>25</v>
      </c>
      <c r="AD1597">
        <v>0</v>
      </c>
      <c r="AE1597">
        <v>0</v>
      </c>
    </row>
    <row r="1598" spans="1:31">
      <c r="A1598" t="s">
        <v>2349</v>
      </c>
      <c r="B1598" s="93">
        <v>44935</v>
      </c>
      <c r="C1598" s="93">
        <v>44935</v>
      </c>
      <c r="D1598">
        <v>-2000</v>
      </c>
      <c r="E1598">
        <v>-2000</v>
      </c>
      <c r="F1598" t="s">
        <v>52</v>
      </c>
      <c r="G1598">
        <v>1</v>
      </c>
      <c r="H1598">
        <v>-2000</v>
      </c>
      <c r="I1598">
        <v>-2000</v>
      </c>
      <c r="J1598">
        <v>1</v>
      </c>
      <c r="L1598" t="s">
        <v>166</v>
      </c>
      <c r="M1598" t="s">
        <v>166</v>
      </c>
      <c r="N1598">
        <v>100</v>
      </c>
      <c r="O1598" t="s">
        <v>215</v>
      </c>
      <c r="P1598" t="s">
        <v>166</v>
      </c>
      <c r="R1598" t="s">
        <v>1346</v>
      </c>
      <c r="T1598" t="s">
        <v>1128</v>
      </c>
      <c r="V1598" t="s">
        <v>1347</v>
      </c>
      <c r="W1598" t="s">
        <v>1347</v>
      </c>
      <c r="X1598" t="s">
        <v>277</v>
      </c>
      <c r="Y1598" t="s">
        <v>180</v>
      </c>
      <c r="Z1598" t="s">
        <v>180</v>
      </c>
      <c r="AA1598" t="s">
        <v>25</v>
      </c>
      <c r="AD1598">
        <v>0</v>
      </c>
      <c r="AE1598">
        <v>0</v>
      </c>
    </row>
    <row r="1599" spans="1:31">
      <c r="A1599" t="s">
        <v>2350</v>
      </c>
      <c r="B1599" s="93">
        <v>44934</v>
      </c>
      <c r="C1599" s="93">
        <v>44934</v>
      </c>
      <c r="D1599">
        <v>-1654.83</v>
      </c>
      <c r="E1599">
        <v>-1654.83</v>
      </c>
      <c r="F1599" t="s">
        <v>52</v>
      </c>
      <c r="G1599">
        <v>1</v>
      </c>
      <c r="H1599">
        <v>-1654.83</v>
      </c>
      <c r="I1599">
        <v>-1654.83</v>
      </c>
      <c r="J1599">
        <v>1</v>
      </c>
      <c r="L1599" t="s">
        <v>166</v>
      </c>
      <c r="M1599" t="s">
        <v>1959</v>
      </c>
      <c r="N1599">
        <v>100</v>
      </c>
      <c r="P1599" t="s">
        <v>1959</v>
      </c>
      <c r="R1599" t="s">
        <v>2351</v>
      </c>
      <c r="T1599" t="s">
        <v>58</v>
      </c>
      <c r="V1599" t="s">
        <v>1960</v>
      </c>
      <c r="W1599" t="s">
        <v>31</v>
      </c>
      <c r="X1599" t="s">
        <v>168</v>
      </c>
      <c r="Y1599" t="s">
        <v>168</v>
      </c>
      <c r="Z1599" t="s">
        <v>168</v>
      </c>
      <c r="AA1599" t="s">
        <v>31</v>
      </c>
      <c r="AD1599">
        <v>0</v>
      </c>
      <c r="AE1599">
        <v>0</v>
      </c>
    </row>
    <row r="1600" spans="1:31">
      <c r="A1600" t="s">
        <v>2352</v>
      </c>
      <c r="B1600" s="93">
        <v>44933</v>
      </c>
      <c r="C1600" s="93">
        <v>44933</v>
      </c>
      <c r="D1600">
        <v>-61.49</v>
      </c>
      <c r="E1600">
        <v>-61.49</v>
      </c>
      <c r="F1600" t="s">
        <v>52</v>
      </c>
      <c r="G1600">
        <v>1</v>
      </c>
      <c r="H1600">
        <v>-61.49</v>
      </c>
      <c r="I1600">
        <v>-61.49</v>
      </c>
      <c r="J1600">
        <v>1</v>
      </c>
      <c r="L1600" t="s">
        <v>166</v>
      </c>
      <c r="M1600" t="s">
        <v>1390</v>
      </c>
      <c r="N1600">
        <v>100</v>
      </c>
      <c r="P1600" t="s">
        <v>1390</v>
      </c>
      <c r="R1600" t="s">
        <v>1391</v>
      </c>
      <c r="T1600" t="s">
        <v>58</v>
      </c>
      <c r="V1600" t="s">
        <v>1391</v>
      </c>
      <c r="W1600" t="s">
        <v>31</v>
      </c>
      <c r="X1600" t="s">
        <v>168</v>
      </c>
      <c r="Y1600" t="s">
        <v>168</v>
      </c>
      <c r="Z1600" t="s">
        <v>168</v>
      </c>
      <c r="AA1600" t="s">
        <v>31</v>
      </c>
      <c r="AD1600">
        <v>0</v>
      </c>
      <c r="AE1600">
        <v>0</v>
      </c>
    </row>
    <row r="1601" spans="1:31">
      <c r="A1601" t="s">
        <v>2353</v>
      </c>
      <c r="B1601" s="93">
        <v>44932</v>
      </c>
      <c r="C1601" s="93">
        <v>44932</v>
      </c>
      <c r="D1601">
        <v>-4500</v>
      </c>
      <c r="E1601">
        <v>-4500</v>
      </c>
      <c r="F1601" t="s">
        <v>52</v>
      </c>
      <c r="G1601">
        <v>1</v>
      </c>
      <c r="H1601">
        <v>-4500</v>
      </c>
      <c r="I1601">
        <v>-4500</v>
      </c>
      <c r="J1601">
        <v>1</v>
      </c>
      <c r="L1601" t="s">
        <v>166</v>
      </c>
      <c r="M1601" t="s">
        <v>232</v>
      </c>
      <c r="N1601">
        <v>100</v>
      </c>
      <c r="O1601" t="s">
        <v>186</v>
      </c>
      <c r="P1601" t="s">
        <v>232</v>
      </c>
      <c r="R1601" t="s">
        <v>197</v>
      </c>
      <c r="T1601" t="s">
        <v>1128</v>
      </c>
      <c r="V1601" t="s">
        <v>197</v>
      </c>
      <c r="W1601" t="s">
        <v>198</v>
      </c>
      <c r="X1601" t="s">
        <v>199</v>
      </c>
      <c r="Y1601" t="s">
        <v>199</v>
      </c>
      <c r="Z1601" t="s">
        <v>199</v>
      </c>
      <c r="AA1601" t="s">
        <v>28</v>
      </c>
      <c r="AD1601">
        <v>0</v>
      </c>
      <c r="AE1601">
        <v>0</v>
      </c>
    </row>
    <row r="1602" spans="1:31">
      <c r="A1602" t="s">
        <v>2354</v>
      </c>
      <c r="B1602" s="93">
        <v>44932</v>
      </c>
      <c r="C1602" s="93">
        <v>44932</v>
      </c>
      <c r="D1602">
        <v>-85</v>
      </c>
      <c r="E1602">
        <v>-85</v>
      </c>
      <c r="F1602" t="s">
        <v>52</v>
      </c>
      <c r="G1602">
        <v>1</v>
      </c>
      <c r="H1602">
        <v>-85</v>
      </c>
      <c r="I1602">
        <v>-85</v>
      </c>
      <c r="J1602">
        <v>1</v>
      </c>
      <c r="L1602" t="s">
        <v>166</v>
      </c>
      <c r="M1602" t="s">
        <v>1709</v>
      </c>
      <c r="N1602">
        <v>100</v>
      </c>
      <c r="P1602" t="s">
        <v>1709</v>
      </c>
      <c r="R1602" t="s">
        <v>1710</v>
      </c>
      <c r="T1602" t="s">
        <v>1128</v>
      </c>
      <c r="V1602" t="s">
        <v>1711</v>
      </c>
      <c r="W1602" t="s">
        <v>31</v>
      </c>
      <c r="X1602" t="s">
        <v>168</v>
      </c>
      <c r="Y1602" t="s">
        <v>168</v>
      </c>
      <c r="Z1602" t="s">
        <v>168</v>
      </c>
      <c r="AA1602" t="s">
        <v>31</v>
      </c>
      <c r="AD1602">
        <v>0</v>
      </c>
      <c r="AE1602">
        <v>0</v>
      </c>
    </row>
    <row r="1603" spans="1:31">
      <c r="A1603" t="s">
        <v>2355</v>
      </c>
      <c r="B1603" s="93">
        <v>44932</v>
      </c>
      <c r="C1603" s="93">
        <v>44932</v>
      </c>
      <c r="D1603">
        <v>10000</v>
      </c>
      <c r="E1603">
        <v>10000</v>
      </c>
      <c r="F1603" t="s">
        <v>52</v>
      </c>
      <c r="G1603">
        <v>1</v>
      </c>
      <c r="H1603">
        <v>10000</v>
      </c>
      <c r="I1603">
        <v>10000</v>
      </c>
      <c r="J1603">
        <v>1</v>
      </c>
      <c r="L1603" t="s">
        <v>166</v>
      </c>
      <c r="M1603" t="s">
        <v>1128</v>
      </c>
      <c r="N1603">
        <v>100</v>
      </c>
      <c r="P1603" t="s">
        <v>166</v>
      </c>
      <c r="R1603" t="s">
        <v>1346</v>
      </c>
      <c r="T1603" t="s">
        <v>1128</v>
      </c>
      <c r="V1603" t="s">
        <v>1347</v>
      </c>
      <c r="W1603" t="s">
        <v>1347</v>
      </c>
      <c r="X1603" t="s">
        <v>277</v>
      </c>
      <c r="Y1603" t="s">
        <v>180</v>
      </c>
      <c r="Z1603" t="s">
        <v>180</v>
      </c>
      <c r="AA1603" t="s">
        <v>25</v>
      </c>
      <c r="AD1603">
        <v>0</v>
      </c>
      <c r="AE1603">
        <v>0</v>
      </c>
    </row>
    <row r="1604" spans="1:31">
      <c r="A1604" t="s">
        <v>2356</v>
      </c>
      <c r="B1604" s="93">
        <v>44932</v>
      </c>
      <c r="C1604" s="93">
        <v>44932</v>
      </c>
      <c r="D1604">
        <v>-10000</v>
      </c>
      <c r="E1604">
        <v>-10000</v>
      </c>
      <c r="F1604" t="s">
        <v>52</v>
      </c>
      <c r="G1604">
        <v>1</v>
      </c>
      <c r="H1604">
        <v>-10000</v>
      </c>
      <c r="I1604">
        <v>-10000</v>
      </c>
      <c r="J1604">
        <v>1</v>
      </c>
      <c r="L1604" t="s">
        <v>166</v>
      </c>
      <c r="M1604" t="s">
        <v>166</v>
      </c>
      <c r="N1604">
        <v>100</v>
      </c>
      <c r="O1604" t="s">
        <v>215</v>
      </c>
      <c r="P1604" t="s">
        <v>166</v>
      </c>
      <c r="R1604" t="s">
        <v>1346</v>
      </c>
      <c r="T1604" t="s">
        <v>1402</v>
      </c>
      <c r="V1604" t="s">
        <v>1347</v>
      </c>
      <c r="W1604" t="s">
        <v>1347</v>
      </c>
      <c r="X1604" t="s">
        <v>277</v>
      </c>
      <c r="Y1604" t="s">
        <v>180</v>
      </c>
      <c r="Z1604" t="s">
        <v>180</v>
      </c>
      <c r="AA1604" t="s">
        <v>25</v>
      </c>
      <c r="AD1604">
        <v>0</v>
      </c>
      <c r="AE1604">
        <v>0</v>
      </c>
    </row>
    <row r="1605" spans="1:31">
      <c r="A1605" t="s">
        <v>2357</v>
      </c>
      <c r="B1605" s="93">
        <v>44931</v>
      </c>
      <c r="C1605" s="93">
        <v>44931</v>
      </c>
      <c r="D1605">
        <v>-325</v>
      </c>
      <c r="E1605">
        <v>-325</v>
      </c>
      <c r="F1605" t="s">
        <v>52</v>
      </c>
      <c r="G1605">
        <v>1</v>
      </c>
      <c r="H1605">
        <v>-325</v>
      </c>
      <c r="I1605">
        <v>-325</v>
      </c>
      <c r="J1605">
        <v>1</v>
      </c>
      <c r="L1605" t="s">
        <v>166</v>
      </c>
      <c r="M1605" t="s">
        <v>248</v>
      </c>
      <c r="N1605">
        <v>100</v>
      </c>
      <c r="O1605" t="s">
        <v>186</v>
      </c>
      <c r="P1605" t="s">
        <v>248</v>
      </c>
      <c r="R1605" t="s">
        <v>2358</v>
      </c>
      <c r="T1605" t="s">
        <v>1128</v>
      </c>
      <c r="V1605" t="s">
        <v>197</v>
      </c>
      <c r="W1605" t="s">
        <v>198</v>
      </c>
      <c r="X1605" t="s">
        <v>199</v>
      </c>
      <c r="Y1605" t="s">
        <v>199</v>
      </c>
      <c r="Z1605" t="s">
        <v>199</v>
      </c>
      <c r="AA1605" t="s">
        <v>28</v>
      </c>
      <c r="AD1605">
        <v>0</v>
      </c>
      <c r="AE1605">
        <v>0</v>
      </c>
    </row>
    <row r="1606" spans="1:31">
      <c r="A1606" t="s">
        <v>2359</v>
      </c>
      <c r="B1606" s="93">
        <v>44931</v>
      </c>
      <c r="C1606" s="93">
        <v>44931</v>
      </c>
      <c r="D1606">
        <v>-569.33000000000004</v>
      </c>
      <c r="E1606">
        <v>-569.33000000000004</v>
      </c>
      <c r="F1606" t="s">
        <v>52</v>
      </c>
      <c r="G1606">
        <v>1</v>
      </c>
      <c r="H1606">
        <v>-569.33000000000004</v>
      </c>
      <c r="I1606">
        <v>-569.33000000000004</v>
      </c>
      <c r="J1606">
        <v>1</v>
      </c>
      <c r="L1606" t="s">
        <v>166</v>
      </c>
      <c r="M1606" t="s">
        <v>189</v>
      </c>
      <c r="N1606">
        <v>100</v>
      </c>
      <c r="P1606" t="s">
        <v>189</v>
      </c>
      <c r="R1606" t="s">
        <v>1738</v>
      </c>
      <c r="T1606" t="s">
        <v>59</v>
      </c>
      <c r="V1606" t="s">
        <v>190</v>
      </c>
      <c r="W1606" t="s">
        <v>31</v>
      </c>
      <c r="X1606" t="s">
        <v>168</v>
      </c>
      <c r="Y1606" t="s">
        <v>168</v>
      </c>
      <c r="Z1606" t="s">
        <v>168</v>
      </c>
      <c r="AA1606" t="s">
        <v>31</v>
      </c>
      <c r="AD1606">
        <v>0</v>
      </c>
      <c r="AE1606">
        <v>0</v>
      </c>
    </row>
    <row r="1607" spans="1:31">
      <c r="A1607" t="s">
        <v>2360</v>
      </c>
      <c r="B1607" s="93">
        <v>44931</v>
      </c>
      <c r="C1607" s="93">
        <v>44931</v>
      </c>
      <c r="D1607">
        <v>-579.45000000000005</v>
      </c>
      <c r="E1607">
        <v>-579.45000000000005</v>
      </c>
      <c r="F1607" t="s">
        <v>52</v>
      </c>
      <c r="G1607">
        <v>1</v>
      </c>
      <c r="H1607">
        <v>-579.45000000000005</v>
      </c>
      <c r="I1607">
        <v>-579.45000000000005</v>
      </c>
      <c r="J1607">
        <v>1</v>
      </c>
      <c r="L1607" t="s">
        <v>166</v>
      </c>
      <c r="M1607" t="s">
        <v>166</v>
      </c>
      <c r="N1607">
        <v>100</v>
      </c>
      <c r="O1607" t="s">
        <v>215</v>
      </c>
      <c r="P1607" t="s">
        <v>166</v>
      </c>
      <c r="R1607" t="s">
        <v>2361</v>
      </c>
      <c r="T1607" t="s">
        <v>58</v>
      </c>
      <c r="V1607" t="s">
        <v>2362</v>
      </c>
      <c r="W1607" t="s">
        <v>31</v>
      </c>
      <c r="X1607" t="s">
        <v>168</v>
      </c>
      <c r="Y1607" t="s">
        <v>168</v>
      </c>
      <c r="Z1607" t="s">
        <v>168</v>
      </c>
      <c r="AA1607" t="s">
        <v>31</v>
      </c>
      <c r="AD1607">
        <v>0</v>
      </c>
      <c r="AE1607">
        <v>0</v>
      </c>
    </row>
    <row r="1608" spans="1:31">
      <c r="A1608" t="s">
        <v>2363</v>
      </c>
      <c r="B1608" s="93">
        <v>44931</v>
      </c>
      <c r="C1608" s="93">
        <v>44931</v>
      </c>
      <c r="D1608">
        <v>-1561.21</v>
      </c>
      <c r="E1608">
        <v>-1561.21</v>
      </c>
      <c r="F1608" t="s">
        <v>52</v>
      </c>
      <c r="G1608">
        <v>1</v>
      </c>
      <c r="H1608">
        <v>-1561.21</v>
      </c>
      <c r="I1608">
        <v>-1561.21</v>
      </c>
      <c r="J1608">
        <v>1</v>
      </c>
      <c r="L1608" t="s">
        <v>166</v>
      </c>
      <c r="M1608" t="s">
        <v>166</v>
      </c>
      <c r="N1608">
        <v>100</v>
      </c>
      <c r="O1608" t="s">
        <v>215</v>
      </c>
      <c r="P1608" t="s">
        <v>166</v>
      </c>
      <c r="R1608" t="s">
        <v>1914</v>
      </c>
      <c r="T1608" t="s">
        <v>58</v>
      </c>
      <c r="V1608" t="s">
        <v>1915</v>
      </c>
      <c r="W1608" t="s">
        <v>1915</v>
      </c>
      <c r="X1608" t="s">
        <v>1386</v>
      </c>
      <c r="Y1608" t="s">
        <v>1387</v>
      </c>
      <c r="Z1608" t="s">
        <v>1387</v>
      </c>
      <c r="AA1608" t="s">
        <v>16</v>
      </c>
      <c r="AD1608">
        <v>0</v>
      </c>
      <c r="AE1608">
        <v>0</v>
      </c>
    </row>
    <row r="1609" spans="1:31">
      <c r="A1609" t="s">
        <v>2364</v>
      </c>
      <c r="B1609" s="93">
        <v>44931</v>
      </c>
      <c r="C1609" s="93">
        <v>44931</v>
      </c>
      <c r="D1609">
        <v>-263.56</v>
      </c>
      <c r="E1609">
        <v>-263.56</v>
      </c>
      <c r="F1609" t="s">
        <v>52</v>
      </c>
      <c r="G1609">
        <v>1</v>
      </c>
      <c r="H1609">
        <v>-263.56</v>
      </c>
      <c r="I1609">
        <v>-263.56</v>
      </c>
      <c r="J1609">
        <v>1</v>
      </c>
      <c r="L1609" t="s">
        <v>166</v>
      </c>
      <c r="M1609" t="s">
        <v>384</v>
      </c>
      <c r="N1609">
        <v>100</v>
      </c>
      <c r="P1609" t="s">
        <v>384</v>
      </c>
      <c r="R1609" t="s">
        <v>385</v>
      </c>
      <c r="T1609" t="s">
        <v>1128</v>
      </c>
      <c r="V1609" t="s">
        <v>386</v>
      </c>
      <c r="W1609" t="s">
        <v>178</v>
      </c>
      <c r="X1609" t="s">
        <v>179</v>
      </c>
      <c r="Y1609" t="s">
        <v>180</v>
      </c>
      <c r="Z1609" t="s">
        <v>180</v>
      </c>
      <c r="AA1609" t="s">
        <v>20</v>
      </c>
      <c r="AD1609">
        <v>0</v>
      </c>
      <c r="AE1609">
        <v>0</v>
      </c>
    </row>
    <row r="1610" spans="1:31">
      <c r="A1610" t="s">
        <v>2365</v>
      </c>
      <c r="B1610" s="93">
        <v>44931</v>
      </c>
      <c r="C1610" s="93">
        <v>44931</v>
      </c>
      <c r="D1610">
        <v>2000</v>
      </c>
      <c r="E1610">
        <v>2000</v>
      </c>
      <c r="F1610" t="s">
        <v>52</v>
      </c>
      <c r="G1610">
        <v>1</v>
      </c>
      <c r="H1610">
        <v>2000</v>
      </c>
      <c r="I1610">
        <v>2000</v>
      </c>
      <c r="J1610">
        <v>1</v>
      </c>
      <c r="L1610" t="s">
        <v>166</v>
      </c>
      <c r="M1610" t="s">
        <v>59</v>
      </c>
      <c r="N1610">
        <v>100</v>
      </c>
      <c r="P1610" t="s">
        <v>166</v>
      </c>
      <c r="R1610" t="s">
        <v>1346</v>
      </c>
      <c r="T1610" t="s">
        <v>59</v>
      </c>
      <c r="V1610" t="s">
        <v>1347</v>
      </c>
      <c r="W1610" t="s">
        <v>1347</v>
      </c>
      <c r="X1610" t="s">
        <v>277</v>
      </c>
      <c r="Y1610" t="s">
        <v>180</v>
      </c>
      <c r="Z1610" t="s">
        <v>180</v>
      </c>
      <c r="AA1610" t="s">
        <v>25</v>
      </c>
      <c r="AD1610">
        <v>0</v>
      </c>
      <c r="AE1610">
        <v>0</v>
      </c>
    </row>
    <row r="1611" spans="1:31">
      <c r="A1611" t="s">
        <v>2366</v>
      </c>
      <c r="B1611" s="93">
        <v>44931</v>
      </c>
      <c r="C1611" s="93">
        <v>44931</v>
      </c>
      <c r="D1611">
        <v>-2000</v>
      </c>
      <c r="E1611">
        <v>-2000</v>
      </c>
      <c r="F1611" t="s">
        <v>52</v>
      </c>
      <c r="G1611">
        <v>1</v>
      </c>
      <c r="H1611">
        <v>-2000</v>
      </c>
      <c r="I1611">
        <v>-2000</v>
      </c>
      <c r="J1611">
        <v>1</v>
      </c>
      <c r="L1611" t="s">
        <v>166</v>
      </c>
      <c r="M1611" t="s">
        <v>166</v>
      </c>
      <c r="N1611">
        <v>100</v>
      </c>
      <c r="O1611" t="s">
        <v>215</v>
      </c>
      <c r="P1611" t="s">
        <v>166</v>
      </c>
      <c r="R1611" t="s">
        <v>1346</v>
      </c>
      <c r="T1611" t="s">
        <v>1128</v>
      </c>
      <c r="V1611" t="s">
        <v>1347</v>
      </c>
      <c r="W1611" t="s">
        <v>1347</v>
      </c>
      <c r="X1611" t="s">
        <v>277</v>
      </c>
      <c r="Y1611" t="s">
        <v>180</v>
      </c>
      <c r="Z1611" t="s">
        <v>180</v>
      </c>
      <c r="AA1611" t="s">
        <v>25</v>
      </c>
      <c r="AD1611">
        <v>0</v>
      </c>
      <c r="AE1611">
        <v>0</v>
      </c>
    </row>
    <row r="1612" spans="1:31">
      <c r="A1612" t="s">
        <v>2367</v>
      </c>
      <c r="B1612" s="93">
        <v>44930</v>
      </c>
      <c r="C1612" s="93">
        <v>44930</v>
      </c>
      <c r="D1612">
        <v>-6500</v>
      </c>
      <c r="E1612">
        <v>-6500</v>
      </c>
      <c r="F1612" t="s">
        <v>52</v>
      </c>
      <c r="G1612">
        <v>1</v>
      </c>
      <c r="H1612">
        <v>-6500</v>
      </c>
      <c r="I1612">
        <v>-6500</v>
      </c>
      <c r="J1612">
        <v>1</v>
      </c>
      <c r="L1612" t="s">
        <v>166</v>
      </c>
      <c r="M1612" t="s">
        <v>229</v>
      </c>
      <c r="N1612">
        <v>100</v>
      </c>
      <c r="O1612" t="s">
        <v>230</v>
      </c>
      <c r="P1612" t="s">
        <v>229</v>
      </c>
      <c r="R1612" t="s">
        <v>2171</v>
      </c>
      <c r="T1612" t="s">
        <v>1128</v>
      </c>
      <c r="V1612" t="s">
        <v>197</v>
      </c>
      <c r="W1612" t="s">
        <v>198</v>
      </c>
      <c r="X1612" t="s">
        <v>199</v>
      </c>
      <c r="Y1612" t="s">
        <v>199</v>
      </c>
      <c r="Z1612" t="s">
        <v>199</v>
      </c>
      <c r="AA1612" t="s">
        <v>28</v>
      </c>
      <c r="AD1612">
        <v>0</v>
      </c>
      <c r="AE1612">
        <v>0</v>
      </c>
    </row>
    <row r="1613" spans="1:31">
      <c r="A1613" t="s">
        <v>2368</v>
      </c>
      <c r="B1613" s="93">
        <v>44930</v>
      </c>
      <c r="C1613" s="93">
        <v>44930</v>
      </c>
      <c r="D1613">
        <v>-1100</v>
      </c>
      <c r="E1613">
        <v>-1100</v>
      </c>
      <c r="F1613" t="s">
        <v>52</v>
      </c>
      <c r="G1613">
        <v>1</v>
      </c>
      <c r="H1613">
        <v>-1100</v>
      </c>
      <c r="I1613">
        <v>-1100</v>
      </c>
      <c r="J1613">
        <v>1</v>
      </c>
      <c r="L1613" t="s">
        <v>166</v>
      </c>
      <c r="M1613" t="s">
        <v>234</v>
      </c>
      <c r="N1613">
        <v>100</v>
      </c>
      <c r="O1613" t="s">
        <v>24</v>
      </c>
      <c r="P1613" t="s">
        <v>234</v>
      </c>
      <c r="R1613" t="s">
        <v>2171</v>
      </c>
      <c r="T1613" t="s">
        <v>1128</v>
      </c>
      <c r="V1613" t="s">
        <v>197</v>
      </c>
      <c r="W1613" t="s">
        <v>198</v>
      </c>
      <c r="X1613" t="s">
        <v>199</v>
      </c>
      <c r="Y1613" t="s">
        <v>199</v>
      </c>
      <c r="Z1613" t="s">
        <v>199</v>
      </c>
      <c r="AA1613" t="s">
        <v>28</v>
      </c>
      <c r="AD1613">
        <v>0</v>
      </c>
      <c r="AE1613">
        <v>0</v>
      </c>
    </row>
    <row r="1614" spans="1:31">
      <c r="A1614" t="s">
        <v>2369</v>
      </c>
      <c r="B1614" s="93">
        <v>44930</v>
      </c>
      <c r="C1614" s="93">
        <v>44930</v>
      </c>
      <c r="D1614">
        <v>-775</v>
      </c>
      <c r="E1614">
        <v>-775</v>
      </c>
      <c r="F1614" t="s">
        <v>52</v>
      </c>
      <c r="G1614">
        <v>1</v>
      </c>
      <c r="H1614">
        <v>-775</v>
      </c>
      <c r="I1614">
        <v>-775</v>
      </c>
      <c r="J1614">
        <v>1</v>
      </c>
      <c r="L1614" t="s">
        <v>166</v>
      </c>
      <c r="M1614" t="s">
        <v>248</v>
      </c>
      <c r="N1614">
        <v>100</v>
      </c>
      <c r="O1614" t="s">
        <v>186</v>
      </c>
      <c r="P1614" t="s">
        <v>248</v>
      </c>
      <c r="R1614" t="s">
        <v>2173</v>
      </c>
      <c r="T1614" t="s">
        <v>1128</v>
      </c>
      <c r="V1614" t="s">
        <v>197</v>
      </c>
      <c r="W1614" t="s">
        <v>198</v>
      </c>
      <c r="X1614" t="s">
        <v>199</v>
      </c>
      <c r="Y1614" t="s">
        <v>199</v>
      </c>
      <c r="Z1614" t="s">
        <v>199</v>
      </c>
      <c r="AA1614" t="s">
        <v>28</v>
      </c>
      <c r="AD1614">
        <v>0</v>
      </c>
      <c r="AE1614">
        <v>0</v>
      </c>
    </row>
    <row r="1615" spans="1:31">
      <c r="A1615" t="s">
        <v>2370</v>
      </c>
      <c r="B1615" s="93">
        <v>44930</v>
      </c>
      <c r="C1615" s="93">
        <v>44930</v>
      </c>
      <c r="D1615">
        <v>-10000</v>
      </c>
      <c r="E1615">
        <v>-10000</v>
      </c>
      <c r="F1615" t="s">
        <v>52</v>
      </c>
      <c r="G1615">
        <v>1</v>
      </c>
      <c r="H1615">
        <v>-10000</v>
      </c>
      <c r="I1615">
        <v>-10000</v>
      </c>
      <c r="J1615">
        <v>1</v>
      </c>
      <c r="L1615" t="s">
        <v>166</v>
      </c>
      <c r="M1615" t="s">
        <v>238</v>
      </c>
      <c r="N1615">
        <v>100</v>
      </c>
      <c r="O1615" t="s">
        <v>186</v>
      </c>
      <c r="P1615" t="s">
        <v>238</v>
      </c>
      <c r="R1615" t="s">
        <v>2188</v>
      </c>
      <c r="T1615" t="s">
        <v>1128</v>
      </c>
      <c r="V1615" t="s">
        <v>197</v>
      </c>
      <c r="W1615" t="s">
        <v>198</v>
      </c>
      <c r="X1615" t="s">
        <v>199</v>
      </c>
      <c r="Y1615" t="s">
        <v>199</v>
      </c>
      <c r="Z1615" t="s">
        <v>199</v>
      </c>
      <c r="AA1615" t="s">
        <v>28</v>
      </c>
      <c r="AD1615">
        <v>0</v>
      </c>
      <c r="AE1615">
        <v>0</v>
      </c>
    </row>
    <row r="1616" spans="1:31">
      <c r="A1616" t="s">
        <v>2371</v>
      </c>
      <c r="B1616" s="93">
        <v>44930</v>
      </c>
      <c r="C1616" s="93">
        <v>44930</v>
      </c>
      <c r="D1616">
        <v>-8788</v>
      </c>
      <c r="E1616">
        <v>-8788</v>
      </c>
      <c r="F1616" t="s">
        <v>52</v>
      </c>
      <c r="G1616">
        <v>1</v>
      </c>
      <c r="H1616">
        <v>-8788</v>
      </c>
      <c r="I1616">
        <v>-8788</v>
      </c>
      <c r="J1616">
        <v>1</v>
      </c>
      <c r="L1616" t="s">
        <v>166</v>
      </c>
      <c r="M1616" t="s">
        <v>225</v>
      </c>
      <c r="N1616">
        <v>100</v>
      </c>
      <c r="O1616" t="s">
        <v>167</v>
      </c>
      <c r="P1616" t="s">
        <v>225</v>
      </c>
      <c r="R1616" t="s">
        <v>2171</v>
      </c>
      <c r="T1616" t="s">
        <v>1128</v>
      </c>
      <c r="V1616" t="s">
        <v>197</v>
      </c>
      <c r="W1616" t="s">
        <v>198</v>
      </c>
      <c r="X1616" t="s">
        <v>199</v>
      </c>
      <c r="Y1616" t="s">
        <v>199</v>
      </c>
      <c r="Z1616" t="s">
        <v>199</v>
      </c>
      <c r="AA1616" t="s">
        <v>28</v>
      </c>
      <c r="AD1616">
        <v>0</v>
      </c>
      <c r="AE1616">
        <v>0</v>
      </c>
    </row>
    <row r="1617" spans="1:31">
      <c r="A1617" t="s">
        <v>2372</v>
      </c>
      <c r="B1617" s="93">
        <v>44930</v>
      </c>
      <c r="C1617" s="93">
        <v>44930</v>
      </c>
      <c r="D1617">
        <v>-6500</v>
      </c>
      <c r="E1617">
        <v>-6500</v>
      </c>
      <c r="F1617" t="s">
        <v>52</v>
      </c>
      <c r="G1617">
        <v>1</v>
      </c>
      <c r="H1617">
        <v>-6500</v>
      </c>
      <c r="I1617">
        <v>-6500</v>
      </c>
      <c r="J1617">
        <v>1</v>
      </c>
      <c r="L1617" t="s">
        <v>166</v>
      </c>
      <c r="M1617" t="s">
        <v>227</v>
      </c>
      <c r="N1617">
        <v>100</v>
      </c>
      <c r="O1617" t="s">
        <v>186</v>
      </c>
      <c r="P1617" t="s">
        <v>227</v>
      </c>
      <c r="R1617" t="s">
        <v>2171</v>
      </c>
      <c r="T1617" t="s">
        <v>1128</v>
      </c>
      <c r="V1617" t="s">
        <v>197</v>
      </c>
      <c r="W1617" t="s">
        <v>198</v>
      </c>
      <c r="X1617" t="s">
        <v>199</v>
      </c>
      <c r="Y1617" t="s">
        <v>199</v>
      </c>
      <c r="Z1617" t="s">
        <v>199</v>
      </c>
      <c r="AA1617" t="s">
        <v>28</v>
      </c>
      <c r="AD1617">
        <v>0</v>
      </c>
      <c r="AE1617">
        <v>0</v>
      </c>
    </row>
    <row r="1618" spans="1:31">
      <c r="A1618" t="s">
        <v>2373</v>
      </c>
      <c r="B1618" s="93">
        <v>44930</v>
      </c>
      <c r="C1618" s="93">
        <v>44930</v>
      </c>
      <c r="D1618">
        <v>-6000</v>
      </c>
      <c r="E1618">
        <v>-6000</v>
      </c>
      <c r="F1618" t="s">
        <v>52</v>
      </c>
      <c r="G1618">
        <v>1</v>
      </c>
      <c r="H1618">
        <v>-6000</v>
      </c>
      <c r="I1618">
        <v>-6000</v>
      </c>
      <c r="J1618">
        <v>1</v>
      </c>
      <c r="L1618" t="s">
        <v>166</v>
      </c>
      <c r="M1618" t="s">
        <v>219</v>
      </c>
      <c r="N1618">
        <v>100</v>
      </c>
      <c r="O1618" t="s">
        <v>204</v>
      </c>
      <c r="P1618" t="s">
        <v>219</v>
      </c>
      <c r="R1618" t="s">
        <v>2171</v>
      </c>
      <c r="T1618" t="s">
        <v>1128</v>
      </c>
      <c r="V1618" t="s">
        <v>197</v>
      </c>
      <c r="W1618" t="s">
        <v>198</v>
      </c>
      <c r="X1618" t="s">
        <v>199</v>
      </c>
      <c r="Y1618" t="s">
        <v>199</v>
      </c>
      <c r="Z1618" t="s">
        <v>199</v>
      </c>
      <c r="AA1618" t="s">
        <v>28</v>
      </c>
      <c r="AD1618">
        <v>0</v>
      </c>
      <c r="AE1618">
        <v>0</v>
      </c>
    </row>
    <row r="1619" spans="1:31">
      <c r="A1619" t="s">
        <v>2374</v>
      </c>
      <c r="B1619" s="93">
        <v>44930</v>
      </c>
      <c r="C1619" s="93">
        <v>44930</v>
      </c>
      <c r="D1619">
        <v>-11500</v>
      </c>
      <c r="E1619">
        <v>-11500</v>
      </c>
      <c r="F1619" t="s">
        <v>52</v>
      </c>
      <c r="G1619">
        <v>1</v>
      </c>
      <c r="H1619">
        <v>-11500</v>
      </c>
      <c r="I1619">
        <v>-11500</v>
      </c>
      <c r="J1619">
        <v>1</v>
      </c>
      <c r="L1619" t="s">
        <v>166</v>
      </c>
      <c r="M1619" t="s">
        <v>1239</v>
      </c>
      <c r="N1619">
        <v>100</v>
      </c>
      <c r="O1619" t="s">
        <v>171</v>
      </c>
      <c r="P1619" t="s">
        <v>1239</v>
      </c>
      <c r="R1619" t="s">
        <v>2171</v>
      </c>
      <c r="T1619" t="s">
        <v>1128</v>
      </c>
      <c r="V1619" t="s">
        <v>197</v>
      </c>
      <c r="W1619" t="s">
        <v>198</v>
      </c>
      <c r="X1619" t="s">
        <v>199</v>
      </c>
      <c r="Y1619" t="s">
        <v>199</v>
      </c>
      <c r="Z1619" t="s">
        <v>199</v>
      </c>
      <c r="AA1619" t="s">
        <v>28</v>
      </c>
      <c r="AD1619">
        <v>0</v>
      </c>
      <c r="AE1619">
        <v>0</v>
      </c>
    </row>
    <row r="1620" spans="1:31">
      <c r="A1620" t="s">
        <v>2375</v>
      </c>
      <c r="B1620" s="93">
        <v>44930</v>
      </c>
      <c r="C1620" s="93">
        <v>44930</v>
      </c>
      <c r="D1620">
        <v>-4000</v>
      </c>
      <c r="E1620">
        <v>-4000</v>
      </c>
      <c r="F1620" t="s">
        <v>52</v>
      </c>
      <c r="G1620">
        <v>1</v>
      </c>
      <c r="H1620">
        <v>-4000</v>
      </c>
      <c r="I1620">
        <v>-4000</v>
      </c>
      <c r="J1620">
        <v>1</v>
      </c>
      <c r="L1620" t="s">
        <v>166</v>
      </c>
      <c r="M1620" t="s">
        <v>244</v>
      </c>
      <c r="N1620">
        <v>100</v>
      </c>
      <c r="O1620" t="s">
        <v>24</v>
      </c>
      <c r="P1620" t="s">
        <v>244</v>
      </c>
      <c r="R1620" t="s">
        <v>2173</v>
      </c>
      <c r="T1620" t="s">
        <v>1128</v>
      </c>
      <c r="V1620" t="s">
        <v>197</v>
      </c>
      <c r="W1620" t="s">
        <v>198</v>
      </c>
      <c r="X1620" t="s">
        <v>199</v>
      </c>
      <c r="Y1620" t="s">
        <v>199</v>
      </c>
      <c r="Z1620" t="s">
        <v>199</v>
      </c>
      <c r="AA1620" t="s">
        <v>28</v>
      </c>
      <c r="AD1620">
        <v>0</v>
      </c>
      <c r="AE1620">
        <v>0</v>
      </c>
    </row>
    <row r="1621" spans="1:31">
      <c r="A1621" t="s">
        <v>2376</v>
      </c>
      <c r="B1621" s="93">
        <v>44930</v>
      </c>
      <c r="C1621" s="93">
        <v>44930</v>
      </c>
      <c r="D1621">
        <v>-4500</v>
      </c>
      <c r="E1621">
        <v>-4500</v>
      </c>
      <c r="F1621" t="s">
        <v>52</v>
      </c>
      <c r="G1621">
        <v>1</v>
      </c>
      <c r="H1621">
        <v>-4500</v>
      </c>
      <c r="I1621">
        <v>-4500</v>
      </c>
      <c r="J1621">
        <v>1</v>
      </c>
      <c r="L1621" t="s">
        <v>166</v>
      </c>
      <c r="M1621" t="s">
        <v>1453</v>
      </c>
      <c r="N1621">
        <v>100</v>
      </c>
      <c r="O1621" t="s">
        <v>186</v>
      </c>
      <c r="P1621" t="s">
        <v>1453</v>
      </c>
      <c r="R1621" t="s">
        <v>2173</v>
      </c>
      <c r="T1621" t="s">
        <v>1128</v>
      </c>
      <c r="V1621" t="s">
        <v>197</v>
      </c>
      <c r="W1621" t="s">
        <v>198</v>
      </c>
      <c r="X1621" t="s">
        <v>199</v>
      </c>
      <c r="Y1621" t="s">
        <v>199</v>
      </c>
      <c r="Z1621" t="s">
        <v>199</v>
      </c>
      <c r="AA1621" t="s">
        <v>28</v>
      </c>
      <c r="AD1621">
        <v>0</v>
      </c>
      <c r="AE1621">
        <v>0</v>
      </c>
    </row>
    <row r="1622" spans="1:31">
      <c r="A1622" t="s">
        <v>2377</v>
      </c>
      <c r="B1622" s="93">
        <v>44930</v>
      </c>
      <c r="C1622" s="93">
        <v>44930</v>
      </c>
      <c r="D1622">
        <v>-1600</v>
      </c>
      <c r="E1622">
        <v>-1600</v>
      </c>
      <c r="F1622" t="s">
        <v>52</v>
      </c>
      <c r="G1622">
        <v>1</v>
      </c>
      <c r="H1622">
        <v>-1600</v>
      </c>
      <c r="I1622">
        <v>-1600</v>
      </c>
      <c r="J1622">
        <v>1</v>
      </c>
      <c r="L1622" t="s">
        <v>166</v>
      </c>
      <c r="M1622" t="s">
        <v>242</v>
      </c>
      <c r="N1622">
        <v>100</v>
      </c>
      <c r="O1622" t="s">
        <v>186</v>
      </c>
      <c r="P1622" t="s">
        <v>242</v>
      </c>
      <c r="R1622" t="s">
        <v>2171</v>
      </c>
      <c r="T1622" t="s">
        <v>1128</v>
      </c>
      <c r="V1622" t="s">
        <v>197</v>
      </c>
      <c r="W1622" t="s">
        <v>198</v>
      </c>
      <c r="X1622" t="s">
        <v>199</v>
      </c>
      <c r="Y1622" t="s">
        <v>199</v>
      </c>
      <c r="Z1622" t="s">
        <v>199</v>
      </c>
      <c r="AA1622" t="s">
        <v>28</v>
      </c>
      <c r="AD1622">
        <v>0</v>
      </c>
      <c r="AE1622">
        <v>0</v>
      </c>
    </row>
    <row r="1623" spans="1:31">
      <c r="A1623" t="s">
        <v>2378</v>
      </c>
      <c r="B1623" s="93">
        <v>44930</v>
      </c>
      <c r="C1623" s="93">
        <v>44930</v>
      </c>
      <c r="D1623">
        <v>-9000</v>
      </c>
      <c r="E1623">
        <v>-9000</v>
      </c>
      <c r="F1623" t="s">
        <v>52</v>
      </c>
      <c r="G1623">
        <v>1</v>
      </c>
      <c r="H1623">
        <v>-9000</v>
      </c>
      <c r="I1623">
        <v>-9000</v>
      </c>
      <c r="J1623">
        <v>1</v>
      </c>
      <c r="L1623" t="s">
        <v>166</v>
      </c>
      <c r="M1623" t="s">
        <v>236</v>
      </c>
      <c r="N1623">
        <v>100</v>
      </c>
      <c r="O1623" t="s">
        <v>16</v>
      </c>
      <c r="P1623" t="s">
        <v>236</v>
      </c>
      <c r="R1623" t="s">
        <v>2171</v>
      </c>
      <c r="T1623" t="s">
        <v>1128</v>
      </c>
      <c r="V1623" t="s">
        <v>197</v>
      </c>
      <c r="W1623" t="s">
        <v>198</v>
      </c>
      <c r="X1623" t="s">
        <v>199</v>
      </c>
      <c r="Y1623" t="s">
        <v>199</v>
      </c>
      <c r="Z1623" t="s">
        <v>199</v>
      </c>
      <c r="AA1623" t="s">
        <v>28</v>
      </c>
      <c r="AD1623">
        <v>0</v>
      </c>
      <c r="AE1623">
        <v>0</v>
      </c>
    </row>
    <row r="1624" spans="1:31">
      <c r="A1624" t="s">
        <v>2379</v>
      </c>
      <c r="B1624" s="93">
        <v>44930</v>
      </c>
      <c r="C1624" s="93">
        <v>44930</v>
      </c>
      <c r="D1624">
        <v>-10000</v>
      </c>
      <c r="E1624">
        <v>-10000</v>
      </c>
      <c r="F1624" t="s">
        <v>52</v>
      </c>
      <c r="G1624">
        <v>1</v>
      </c>
      <c r="H1624">
        <v>-10000</v>
      </c>
      <c r="I1624">
        <v>-10000</v>
      </c>
      <c r="J1624">
        <v>1</v>
      </c>
      <c r="L1624" t="s">
        <v>166</v>
      </c>
      <c r="M1624" t="s">
        <v>210</v>
      </c>
      <c r="N1624">
        <v>100</v>
      </c>
      <c r="O1624" t="s">
        <v>186</v>
      </c>
      <c r="P1624" t="s">
        <v>210</v>
      </c>
      <c r="R1624" t="s">
        <v>2182</v>
      </c>
      <c r="T1624" t="s">
        <v>1128</v>
      </c>
      <c r="V1624" t="s">
        <v>197</v>
      </c>
      <c r="W1624" t="s">
        <v>198</v>
      </c>
      <c r="X1624" t="s">
        <v>199</v>
      </c>
      <c r="Y1624" t="s">
        <v>199</v>
      </c>
      <c r="Z1624" t="s">
        <v>199</v>
      </c>
      <c r="AA1624" t="s">
        <v>28</v>
      </c>
      <c r="AD1624">
        <v>0</v>
      </c>
      <c r="AE1624">
        <v>0</v>
      </c>
    </row>
    <row r="1625" spans="1:31">
      <c r="A1625" t="s">
        <v>2380</v>
      </c>
      <c r="B1625" s="93">
        <v>44930</v>
      </c>
      <c r="C1625" s="93">
        <v>44930</v>
      </c>
      <c r="D1625">
        <v>-6818.18</v>
      </c>
      <c r="E1625">
        <v>-6818.18</v>
      </c>
      <c r="F1625" t="s">
        <v>52</v>
      </c>
      <c r="G1625">
        <v>1</v>
      </c>
      <c r="H1625">
        <v>-6818.18</v>
      </c>
      <c r="I1625">
        <v>-6818.18</v>
      </c>
      <c r="J1625">
        <v>1</v>
      </c>
      <c r="L1625" t="s">
        <v>166</v>
      </c>
      <c r="M1625" t="s">
        <v>2168</v>
      </c>
      <c r="N1625">
        <v>100</v>
      </c>
      <c r="P1625" t="s">
        <v>2168</v>
      </c>
      <c r="R1625" t="s">
        <v>2190</v>
      </c>
      <c r="T1625" t="s">
        <v>1128</v>
      </c>
      <c r="V1625" t="s">
        <v>197</v>
      </c>
      <c r="W1625" t="s">
        <v>198</v>
      </c>
      <c r="X1625" t="s">
        <v>199</v>
      </c>
      <c r="Y1625" t="s">
        <v>199</v>
      </c>
      <c r="Z1625" t="s">
        <v>199</v>
      </c>
      <c r="AA1625" t="s">
        <v>28</v>
      </c>
      <c r="AD1625">
        <v>0</v>
      </c>
      <c r="AE1625">
        <v>0</v>
      </c>
    </row>
    <row r="1626" spans="1:31">
      <c r="A1626" t="s">
        <v>2381</v>
      </c>
      <c r="B1626" s="93">
        <v>44930</v>
      </c>
      <c r="C1626" s="93">
        <v>44930</v>
      </c>
      <c r="D1626">
        <v>-4000</v>
      </c>
      <c r="E1626">
        <v>-4000</v>
      </c>
      <c r="F1626" t="s">
        <v>52</v>
      </c>
      <c r="G1626">
        <v>1</v>
      </c>
      <c r="H1626">
        <v>-4000</v>
      </c>
      <c r="I1626">
        <v>-4000</v>
      </c>
      <c r="J1626">
        <v>1</v>
      </c>
      <c r="L1626" t="s">
        <v>166</v>
      </c>
      <c r="M1626" t="s">
        <v>2181</v>
      </c>
      <c r="N1626">
        <v>100</v>
      </c>
      <c r="P1626" t="s">
        <v>2181</v>
      </c>
      <c r="R1626" t="s">
        <v>2182</v>
      </c>
      <c r="T1626" t="s">
        <v>1128</v>
      </c>
      <c r="V1626" t="s">
        <v>266</v>
      </c>
      <c r="W1626" t="s">
        <v>267</v>
      </c>
      <c r="X1626" t="s">
        <v>24</v>
      </c>
      <c r="Y1626" t="s">
        <v>268</v>
      </c>
      <c r="Z1626" t="s">
        <v>268</v>
      </c>
      <c r="AA1626" t="s">
        <v>24</v>
      </c>
      <c r="AD1626">
        <v>0</v>
      </c>
      <c r="AE1626">
        <v>0</v>
      </c>
    </row>
    <row r="1627" spans="1:31">
      <c r="A1627" t="s">
        <v>2382</v>
      </c>
      <c r="B1627" s="93">
        <v>44930</v>
      </c>
      <c r="C1627" s="93">
        <v>44930</v>
      </c>
      <c r="D1627">
        <v>-4500</v>
      </c>
      <c r="E1627">
        <v>-4500</v>
      </c>
      <c r="F1627" t="s">
        <v>52</v>
      </c>
      <c r="G1627">
        <v>1</v>
      </c>
      <c r="H1627">
        <v>-4500</v>
      </c>
      <c r="I1627">
        <v>-4500</v>
      </c>
      <c r="J1627">
        <v>1</v>
      </c>
      <c r="L1627" t="s">
        <v>166</v>
      </c>
      <c r="M1627" t="s">
        <v>2157</v>
      </c>
      <c r="N1627">
        <v>100</v>
      </c>
      <c r="P1627" t="s">
        <v>2157</v>
      </c>
      <c r="R1627" t="s">
        <v>2173</v>
      </c>
      <c r="T1627" t="s">
        <v>1128</v>
      </c>
      <c r="V1627" t="s">
        <v>197</v>
      </c>
      <c r="W1627" t="s">
        <v>198</v>
      </c>
      <c r="X1627" t="s">
        <v>199</v>
      </c>
      <c r="Y1627" t="s">
        <v>199</v>
      </c>
      <c r="Z1627" t="s">
        <v>199</v>
      </c>
      <c r="AA1627" t="s">
        <v>28</v>
      </c>
      <c r="AD1627">
        <v>0</v>
      </c>
      <c r="AE1627">
        <v>0</v>
      </c>
    </row>
    <row r="1628" spans="1:31">
      <c r="A1628" t="s">
        <v>2383</v>
      </c>
      <c r="B1628" s="93">
        <v>44930</v>
      </c>
      <c r="C1628" s="93">
        <v>44930</v>
      </c>
      <c r="D1628">
        <v>-3774.06</v>
      </c>
      <c r="E1628">
        <v>-3774.06</v>
      </c>
      <c r="F1628" t="s">
        <v>52</v>
      </c>
      <c r="G1628">
        <v>1</v>
      </c>
      <c r="H1628">
        <v>-3774.06</v>
      </c>
      <c r="I1628">
        <v>-3774.06</v>
      </c>
      <c r="J1628">
        <v>1</v>
      </c>
      <c r="L1628" t="s">
        <v>166</v>
      </c>
      <c r="M1628" t="s">
        <v>196</v>
      </c>
      <c r="N1628">
        <v>100</v>
      </c>
      <c r="O1628" t="s">
        <v>186</v>
      </c>
      <c r="P1628" t="s">
        <v>196</v>
      </c>
      <c r="R1628" t="s">
        <v>197</v>
      </c>
      <c r="T1628" t="s">
        <v>1128</v>
      </c>
      <c r="V1628" t="s">
        <v>197</v>
      </c>
      <c r="W1628" t="s">
        <v>198</v>
      </c>
      <c r="X1628" t="s">
        <v>199</v>
      </c>
      <c r="Y1628" t="s">
        <v>199</v>
      </c>
      <c r="Z1628" t="s">
        <v>199</v>
      </c>
      <c r="AA1628" t="s">
        <v>28</v>
      </c>
      <c r="AD1628">
        <v>0</v>
      </c>
      <c r="AE1628">
        <v>0</v>
      </c>
    </row>
    <row r="1629" spans="1:31">
      <c r="A1629" t="s">
        <v>2384</v>
      </c>
      <c r="B1629" s="93">
        <v>44930</v>
      </c>
      <c r="C1629" s="93">
        <v>44930</v>
      </c>
      <c r="D1629">
        <v>-11788</v>
      </c>
      <c r="E1629">
        <v>-11788</v>
      </c>
      <c r="F1629" t="s">
        <v>52</v>
      </c>
      <c r="G1629">
        <v>1</v>
      </c>
      <c r="H1629">
        <v>-11788</v>
      </c>
      <c r="I1629">
        <v>-11788</v>
      </c>
      <c r="J1629">
        <v>1</v>
      </c>
      <c r="L1629" t="s">
        <v>166</v>
      </c>
      <c r="M1629" t="s">
        <v>217</v>
      </c>
      <c r="N1629">
        <v>100</v>
      </c>
      <c r="O1629" t="s">
        <v>186</v>
      </c>
      <c r="P1629" t="s">
        <v>217</v>
      </c>
      <c r="R1629" t="s">
        <v>2385</v>
      </c>
      <c r="T1629" t="s">
        <v>1128</v>
      </c>
      <c r="V1629" t="s">
        <v>2269</v>
      </c>
      <c r="W1629" t="s">
        <v>198</v>
      </c>
      <c r="X1629" t="s">
        <v>199</v>
      </c>
      <c r="Y1629" t="s">
        <v>199</v>
      </c>
      <c r="Z1629" t="s">
        <v>199</v>
      </c>
      <c r="AA1629" t="s">
        <v>28</v>
      </c>
      <c r="AD1629">
        <v>0</v>
      </c>
      <c r="AE1629">
        <v>0</v>
      </c>
    </row>
    <row r="1630" spans="1:31">
      <c r="A1630" t="s">
        <v>2386</v>
      </c>
      <c r="B1630" s="93">
        <v>44930</v>
      </c>
      <c r="C1630" s="93">
        <v>44930</v>
      </c>
      <c r="D1630">
        <v>-1212</v>
      </c>
      <c r="E1630">
        <v>-1212</v>
      </c>
      <c r="F1630" t="s">
        <v>52</v>
      </c>
      <c r="G1630">
        <v>1</v>
      </c>
      <c r="H1630">
        <v>-1212</v>
      </c>
      <c r="I1630">
        <v>-1212</v>
      </c>
      <c r="J1630">
        <v>1</v>
      </c>
      <c r="L1630" t="s">
        <v>166</v>
      </c>
      <c r="M1630" t="s">
        <v>212</v>
      </c>
      <c r="N1630">
        <v>100</v>
      </c>
      <c r="O1630" t="s">
        <v>16</v>
      </c>
      <c r="P1630" t="s">
        <v>212</v>
      </c>
      <c r="R1630" t="s">
        <v>2207</v>
      </c>
      <c r="T1630" t="s">
        <v>1128</v>
      </c>
      <c r="V1630" t="s">
        <v>260</v>
      </c>
      <c r="W1630" t="s">
        <v>198</v>
      </c>
      <c r="X1630" t="s">
        <v>199</v>
      </c>
      <c r="Y1630" t="s">
        <v>199</v>
      </c>
      <c r="Z1630" t="s">
        <v>199</v>
      </c>
      <c r="AA1630" t="s">
        <v>28</v>
      </c>
      <c r="AD1630">
        <v>0</v>
      </c>
      <c r="AE1630">
        <v>0</v>
      </c>
    </row>
    <row r="1631" spans="1:31">
      <c r="A1631" t="s">
        <v>2387</v>
      </c>
      <c r="B1631" s="93">
        <v>44930</v>
      </c>
      <c r="C1631" s="93">
        <v>44930</v>
      </c>
      <c r="D1631">
        <v>-44.54</v>
      </c>
      <c r="E1631">
        <v>-44.54</v>
      </c>
      <c r="F1631" t="s">
        <v>52</v>
      </c>
      <c r="G1631">
        <v>1</v>
      </c>
      <c r="H1631">
        <v>-44.54</v>
      </c>
      <c r="I1631">
        <v>-44.54</v>
      </c>
      <c r="J1631">
        <v>1</v>
      </c>
      <c r="L1631" t="s">
        <v>166</v>
      </c>
      <c r="M1631" t="s">
        <v>1350</v>
      </c>
      <c r="N1631">
        <v>100</v>
      </c>
      <c r="P1631" t="s">
        <v>1350</v>
      </c>
      <c r="R1631" t="s">
        <v>2388</v>
      </c>
      <c r="T1631" t="s">
        <v>59</v>
      </c>
      <c r="V1631" t="s">
        <v>1353</v>
      </c>
      <c r="W1631" t="s">
        <v>1353</v>
      </c>
      <c r="X1631" t="s">
        <v>179</v>
      </c>
      <c r="Y1631" t="s">
        <v>180</v>
      </c>
      <c r="Z1631" t="s">
        <v>180</v>
      </c>
      <c r="AA1631" t="s">
        <v>25</v>
      </c>
      <c r="AD1631">
        <v>0</v>
      </c>
      <c r="AE1631">
        <v>0</v>
      </c>
    </row>
    <row r="1632" spans="1:31">
      <c r="A1632" t="s">
        <v>2389</v>
      </c>
      <c r="B1632" s="93">
        <v>44930</v>
      </c>
      <c r="C1632" s="93">
        <v>44930</v>
      </c>
      <c r="D1632">
        <v>-89.82</v>
      </c>
      <c r="E1632">
        <v>-89.82</v>
      </c>
      <c r="F1632" t="s">
        <v>52</v>
      </c>
      <c r="G1632">
        <v>1</v>
      </c>
      <c r="H1632">
        <v>-89.82</v>
      </c>
      <c r="I1632">
        <v>-89.82</v>
      </c>
      <c r="J1632">
        <v>1</v>
      </c>
      <c r="L1632" t="s">
        <v>166</v>
      </c>
      <c r="M1632" t="s">
        <v>166</v>
      </c>
      <c r="N1632">
        <v>100</v>
      </c>
      <c r="O1632" t="s">
        <v>215</v>
      </c>
      <c r="P1632" t="s">
        <v>166</v>
      </c>
      <c r="R1632" t="s">
        <v>2390</v>
      </c>
      <c r="T1632" t="s">
        <v>59</v>
      </c>
      <c r="V1632" t="s">
        <v>1353</v>
      </c>
      <c r="W1632" t="s">
        <v>1353</v>
      </c>
      <c r="X1632" t="s">
        <v>179</v>
      </c>
      <c r="Y1632" t="s">
        <v>180</v>
      </c>
      <c r="Z1632" t="s">
        <v>180</v>
      </c>
      <c r="AA1632" t="s">
        <v>25</v>
      </c>
      <c r="AD1632">
        <v>0</v>
      </c>
      <c r="AE1632">
        <v>0</v>
      </c>
    </row>
    <row r="1633" spans="1:31">
      <c r="A1633" t="s">
        <v>2391</v>
      </c>
      <c r="B1633" s="93">
        <v>44930</v>
      </c>
      <c r="C1633" s="93">
        <v>44930</v>
      </c>
      <c r="D1633">
        <v>-5344.54</v>
      </c>
      <c r="E1633">
        <v>-5344.54</v>
      </c>
      <c r="F1633" t="s">
        <v>52</v>
      </c>
      <c r="G1633">
        <v>1</v>
      </c>
      <c r="H1633">
        <v>-5344.54</v>
      </c>
      <c r="I1633">
        <v>-5344.54</v>
      </c>
      <c r="J1633">
        <v>1</v>
      </c>
      <c r="L1633" t="s">
        <v>166</v>
      </c>
      <c r="M1633" t="s">
        <v>345</v>
      </c>
      <c r="N1633">
        <v>100</v>
      </c>
      <c r="P1633" t="s">
        <v>345</v>
      </c>
      <c r="R1633" t="s">
        <v>2392</v>
      </c>
      <c r="T1633" t="s">
        <v>1128</v>
      </c>
      <c r="V1633" t="s">
        <v>1299</v>
      </c>
      <c r="W1633" t="s">
        <v>348</v>
      </c>
      <c r="X1633" t="s">
        <v>349</v>
      </c>
      <c r="Y1633" t="s">
        <v>349</v>
      </c>
      <c r="Z1633" t="s">
        <v>349</v>
      </c>
      <c r="AA1633" t="s">
        <v>21</v>
      </c>
      <c r="AD1633">
        <v>0</v>
      </c>
      <c r="AE1633">
        <v>0</v>
      </c>
    </row>
    <row r="1634" spans="1:31">
      <c r="A1634" t="s">
        <v>2393</v>
      </c>
      <c r="B1634" s="93">
        <v>44930</v>
      </c>
      <c r="C1634" s="93">
        <v>44930</v>
      </c>
      <c r="D1634">
        <v>-4000</v>
      </c>
      <c r="E1634">
        <v>-4000</v>
      </c>
      <c r="F1634" t="s">
        <v>52</v>
      </c>
      <c r="G1634">
        <v>1</v>
      </c>
      <c r="H1634">
        <v>-4000</v>
      </c>
      <c r="I1634">
        <v>-4000</v>
      </c>
      <c r="J1634">
        <v>1</v>
      </c>
      <c r="L1634" t="s">
        <v>166</v>
      </c>
      <c r="M1634" t="s">
        <v>221</v>
      </c>
      <c r="N1634">
        <v>100</v>
      </c>
      <c r="O1634" t="s">
        <v>186</v>
      </c>
      <c r="P1634" t="s">
        <v>221</v>
      </c>
      <c r="R1634" t="s">
        <v>2171</v>
      </c>
      <c r="T1634" t="s">
        <v>1128</v>
      </c>
      <c r="V1634" t="s">
        <v>197</v>
      </c>
      <c r="W1634" t="s">
        <v>198</v>
      </c>
      <c r="X1634" t="s">
        <v>199</v>
      </c>
      <c r="Y1634" t="s">
        <v>199</v>
      </c>
      <c r="Z1634" t="s">
        <v>199</v>
      </c>
      <c r="AA1634" t="s">
        <v>28</v>
      </c>
      <c r="AD1634">
        <v>0</v>
      </c>
      <c r="AE1634">
        <v>0</v>
      </c>
    </row>
    <row r="1635" spans="1:31">
      <c r="A1635" t="s">
        <v>2394</v>
      </c>
      <c r="B1635" s="93">
        <v>44930</v>
      </c>
      <c r="C1635" s="93">
        <v>44930</v>
      </c>
      <c r="D1635">
        <v>-6000</v>
      </c>
      <c r="E1635">
        <v>-6000</v>
      </c>
      <c r="F1635" t="s">
        <v>52</v>
      </c>
      <c r="G1635">
        <v>1</v>
      </c>
      <c r="H1635">
        <v>-6000</v>
      </c>
      <c r="I1635">
        <v>-6000</v>
      </c>
      <c r="J1635">
        <v>1</v>
      </c>
      <c r="L1635" t="s">
        <v>166</v>
      </c>
      <c r="M1635" t="s">
        <v>223</v>
      </c>
      <c r="N1635">
        <v>100</v>
      </c>
      <c r="O1635" t="s">
        <v>16</v>
      </c>
      <c r="P1635" t="s">
        <v>223</v>
      </c>
      <c r="R1635" t="s">
        <v>2171</v>
      </c>
      <c r="T1635" t="s">
        <v>1128</v>
      </c>
      <c r="V1635" t="s">
        <v>197</v>
      </c>
      <c r="W1635" t="s">
        <v>198</v>
      </c>
      <c r="X1635" t="s">
        <v>199</v>
      </c>
      <c r="Y1635" t="s">
        <v>199</v>
      </c>
      <c r="Z1635" t="s">
        <v>199</v>
      </c>
      <c r="AA1635" t="s">
        <v>28</v>
      </c>
      <c r="AD1635">
        <v>0</v>
      </c>
      <c r="AE1635">
        <v>0</v>
      </c>
    </row>
    <row r="1636" spans="1:31">
      <c r="A1636" t="s">
        <v>2395</v>
      </c>
      <c r="B1636" s="93">
        <v>44930</v>
      </c>
      <c r="C1636" s="93">
        <v>44930</v>
      </c>
      <c r="D1636">
        <v>-1212</v>
      </c>
      <c r="E1636">
        <v>-1212</v>
      </c>
      <c r="F1636" t="s">
        <v>52</v>
      </c>
      <c r="G1636">
        <v>1</v>
      </c>
      <c r="H1636">
        <v>-1212</v>
      </c>
      <c r="I1636">
        <v>-1212</v>
      </c>
      <c r="J1636">
        <v>1</v>
      </c>
      <c r="L1636" t="s">
        <v>166</v>
      </c>
      <c r="M1636" t="s">
        <v>225</v>
      </c>
      <c r="N1636">
        <v>100</v>
      </c>
      <c r="O1636" t="s">
        <v>167</v>
      </c>
      <c r="P1636" t="s">
        <v>225</v>
      </c>
      <c r="R1636" t="s">
        <v>2207</v>
      </c>
      <c r="T1636" t="s">
        <v>1128</v>
      </c>
      <c r="V1636" t="s">
        <v>260</v>
      </c>
      <c r="W1636" t="s">
        <v>198</v>
      </c>
      <c r="X1636" t="s">
        <v>199</v>
      </c>
      <c r="Y1636" t="s">
        <v>199</v>
      </c>
      <c r="Z1636" t="s">
        <v>199</v>
      </c>
      <c r="AA1636" t="s">
        <v>28</v>
      </c>
      <c r="AD1636">
        <v>0</v>
      </c>
      <c r="AE1636">
        <v>0</v>
      </c>
    </row>
    <row r="1637" spans="1:31">
      <c r="A1637" t="s">
        <v>2396</v>
      </c>
      <c r="B1637" s="93">
        <v>44930</v>
      </c>
      <c r="C1637" s="93">
        <v>44930</v>
      </c>
      <c r="D1637">
        <v>-8788</v>
      </c>
      <c r="E1637">
        <v>-8788</v>
      </c>
      <c r="F1637" t="s">
        <v>52</v>
      </c>
      <c r="G1637">
        <v>1</v>
      </c>
      <c r="H1637">
        <v>-8788</v>
      </c>
      <c r="I1637">
        <v>-8788</v>
      </c>
      <c r="J1637">
        <v>1</v>
      </c>
      <c r="L1637" t="s">
        <v>166</v>
      </c>
      <c r="M1637" t="s">
        <v>212</v>
      </c>
      <c r="N1637">
        <v>100</v>
      </c>
      <c r="O1637" t="s">
        <v>16</v>
      </c>
      <c r="P1637" t="s">
        <v>212</v>
      </c>
      <c r="R1637" t="s">
        <v>2385</v>
      </c>
      <c r="T1637" t="s">
        <v>1128</v>
      </c>
      <c r="V1637" t="s">
        <v>2269</v>
      </c>
      <c r="W1637" t="s">
        <v>198</v>
      </c>
      <c r="X1637" t="s">
        <v>199</v>
      </c>
      <c r="Y1637" t="s">
        <v>199</v>
      </c>
      <c r="Z1637" t="s">
        <v>199</v>
      </c>
      <c r="AA1637" t="s">
        <v>28</v>
      </c>
      <c r="AD1637">
        <v>0</v>
      </c>
      <c r="AE1637">
        <v>0</v>
      </c>
    </row>
    <row r="1638" spans="1:31">
      <c r="A1638" t="s">
        <v>2397</v>
      </c>
      <c r="B1638" s="93">
        <v>44930</v>
      </c>
      <c r="C1638" s="93">
        <v>44930</v>
      </c>
      <c r="D1638">
        <v>-9000</v>
      </c>
      <c r="E1638">
        <v>-9000</v>
      </c>
      <c r="F1638" t="s">
        <v>52</v>
      </c>
      <c r="G1638">
        <v>1</v>
      </c>
      <c r="H1638">
        <v>-9000</v>
      </c>
      <c r="I1638">
        <v>-9000</v>
      </c>
      <c r="J1638">
        <v>1</v>
      </c>
      <c r="L1638" t="s">
        <v>166</v>
      </c>
      <c r="M1638" t="s">
        <v>240</v>
      </c>
      <c r="N1638">
        <v>100</v>
      </c>
      <c r="O1638" t="s">
        <v>24</v>
      </c>
      <c r="P1638" t="s">
        <v>240</v>
      </c>
      <c r="R1638" t="s">
        <v>2173</v>
      </c>
      <c r="T1638" t="s">
        <v>1128</v>
      </c>
      <c r="V1638" t="s">
        <v>197</v>
      </c>
      <c r="W1638" t="s">
        <v>198</v>
      </c>
      <c r="X1638" t="s">
        <v>199</v>
      </c>
      <c r="Y1638" t="s">
        <v>199</v>
      </c>
      <c r="Z1638" t="s">
        <v>199</v>
      </c>
      <c r="AA1638" t="s">
        <v>28</v>
      </c>
      <c r="AD1638">
        <v>0</v>
      </c>
      <c r="AE1638">
        <v>0</v>
      </c>
    </row>
    <row r="1639" spans="1:31">
      <c r="A1639" t="s">
        <v>2398</v>
      </c>
      <c r="B1639" s="93">
        <v>44930</v>
      </c>
      <c r="C1639" s="93">
        <v>44930</v>
      </c>
      <c r="D1639">
        <v>-1500</v>
      </c>
      <c r="E1639">
        <v>-1500</v>
      </c>
      <c r="F1639" t="s">
        <v>52</v>
      </c>
      <c r="G1639">
        <v>1</v>
      </c>
      <c r="H1639">
        <v>-1500</v>
      </c>
      <c r="I1639">
        <v>-1500</v>
      </c>
      <c r="J1639">
        <v>1</v>
      </c>
      <c r="L1639" t="s">
        <v>166</v>
      </c>
      <c r="M1639" t="s">
        <v>206</v>
      </c>
      <c r="N1639">
        <v>100</v>
      </c>
      <c r="O1639" t="s">
        <v>167</v>
      </c>
      <c r="P1639" t="s">
        <v>206</v>
      </c>
      <c r="R1639" t="s">
        <v>2193</v>
      </c>
      <c r="T1639" t="s">
        <v>1128</v>
      </c>
      <c r="V1639" t="s">
        <v>208</v>
      </c>
      <c r="W1639" t="s">
        <v>198</v>
      </c>
      <c r="X1639" t="s">
        <v>199</v>
      </c>
      <c r="Y1639" t="s">
        <v>199</v>
      </c>
      <c r="Z1639" t="s">
        <v>199</v>
      </c>
      <c r="AA1639" t="s">
        <v>28</v>
      </c>
      <c r="AD1639">
        <v>0</v>
      </c>
      <c r="AE1639">
        <v>0</v>
      </c>
    </row>
    <row r="1640" spans="1:31">
      <c r="A1640" t="s">
        <v>2399</v>
      </c>
      <c r="B1640" s="93">
        <v>44930</v>
      </c>
      <c r="C1640" s="93">
        <v>44930</v>
      </c>
      <c r="D1640">
        <v>-1212</v>
      </c>
      <c r="E1640">
        <v>-1212</v>
      </c>
      <c r="F1640" t="s">
        <v>52</v>
      </c>
      <c r="G1640">
        <v>1</v>
      </c>
      <c r="H1640">
        <v>-1212</v>
      </c>
      <c r="I1640">
        <v>-1212</v>
      </c>
      <c r="J1640">
        <v>1</v>
      </c>
      <c r="L1640" t="s">
        <v>166</v>
      </c>
      <c r="M1640" t="s">
        <v>217</v>
      </c>
      <c r="N1640">
        <v>100</v>
      </c>
      <c r="O1640" t="s">
        <v>186</v>
      </c>
      <c r="P1640" t="s">
        <v>217</v>
      </c>
      <c r="R1640" t="s">
        <v>2400</v>
      </c>
      <c r="T1640" t="s">
        <v>1128</v>
      </c>
      <c r="V1640" t="s">
        <v>260</v>
      </c>
      <c r="W1640" t="s">
        <v>198</v>
      </c>
      <c r="X1640" t="s">
        <v>199</v>
      </c>
      <c r="Y1640" t="s">
        <v>199</v>
      </c>
      <c r="Z1640" t="s">
        <v>199</v>
      </c>
      <c r="AA1640" t="s">
        <v>28</v>
      </c>
      <c r="AD1640">
        <v>0</v>
      </c>
      <c r="AE1640">
        <v>0</v>
      </c>
    </row>
    <row r="1641" spans="1:31">
      <c r="A1641" t="s">
        <v>2401</v>
      </c>
      <c r="B1641" s="93">
        <v>44930</v>
      </c>
      <c r="C1641" s="93">
        <v>44930</v>
      </c>
      <c r="D1641">
        <v>-67.55</v>
      </c>
      <c r="E1641">
        <v>-67.55</v>
      </c>
      <c r="F1641" t="s">
        <v>52</v>
      </c>
      <c r="G1641">
        <v>1</v>
      </c>
      <c r="H1641">
        <v>-67.55</v>
      </c>
      <c r="I1641">
        <v>-67.55</v>
      </c>
      <c r="J1641">
        <v>1</v>
      </c>
      <c r="L1641" t="s">
        <v>166</v>
      </c>
      <c r="M1641" t="s">
        <v>1662</v>
      </c>
      <c r="N1641">
        <v>100</v>
      </c>
      <c r="P1641" t="s">
        <v>1662</v>
      </c>
      <c r="R1641" t="s">
        <v>2402</v>
      </c>
      <c r="T1641" t="s">
        <v>58</v>
      </c>
      <c r="V1641" t="s">
        <v>1353</v>
      </c>
      <c r="W1641" t="s">
        <v>1353</v>
      </c>
      <c r="X1641" t="s">
        <v>179</v>
      </c>
      <c r="Y1641" t="s">
        <v>180</v>
      </c>
      <c r="Z1641" t="s">
        <v>180</v>
      </c>
      <c r="AA1641" t="s">
        <v>25</v>
      </c>
      <c r="AD1641">
        <v>0</v>
      </c>
      <c r="AE1641">
        <v>0</v>
      </c>
    </row>
    <row r="1642" spans="1:31">
      <c r="A1642" t="s">
        <v>2403</v>
      </c>
      <c r="B1642" s="93">
        <v>44929</v>
      </c>
      <c r="C1642" s="93">
        <v>44929</v>
      </c>
      <c r="D1642">
        <v>2000</v>
      </c>
      <c r="E1642">
        <v>2000</v>
      </c>
      <c r="F1642" t="s">
        <v>52</v>
      </c>
      <c r="G1642">
        <v>1</v>
      </c>
      <c r="H1642">
        <v>2000</v>
      </c>
      <c r="I1642">
        <v>2000</v>
      </c>
      <c r="J1642">
        <v>1</v>
      </c>
      <c r="L1642" t="s">
        <v>2404</v>
      </c>
      <c r="M1642" t="s">
        <v>1128</v>
      </c>
      <c r="N1642">
        <v>100</v>
      </c>
      <c r="O1642" t="s">
        <v>175</v>
      </c>
      <c r="P1642" t="s">
        <v>2404</v>
      </c>
      <c r="R1642" t="s">
        <v>2405</v>
      </c>
      <c r="T1642" t="s">
        <v>1128</v>
      </c>
      <c r="U1642" t="s">
        <v>107</v>
      </c>
      <c r="V1642" t="s">
        <v>2406</v>
      </c>
      <c r="W1642" t="s">
        <v>1907</v>
      </c>
      <c r="X1642" t="s">
        <v>1908</v>
      </c>
      <c r="Y1642" t="s">
        <v>1133</v>
      </c>
      <c r="Z1642" t="s">
        <v>1133</v>
      </c>
      <c r="AA1642" t="s">
        <v>30</v>
      </c>
      <c r="AD1642">
        <v>0</v>
      </c>
      <c r="AE1642">
        <v>0</v>
      </c>
    </row>
    <row r="1643" spans="1:31">
      <c r="A1643" t="s">
        <v>2407</v>
      </c>
      <c r="B1643" s="93">
        <v>44929</v>
      </c>
      <c r="C1643" s="93">
        <v>44929</v>
      </c>
      <c r="D1643">
        <v>-2994.76</v>
      </c>
      <c r="E1643">
        <v>-2994.76</v>
      </c>
      <c r="F1643" t="s">
        <v>52</v>
      </c>
      <c r="G1643">
        <v>1</v>
      </c>
      <c r="H1643">
        <v>-2994.76</v>
      </c>
      <c r="I1643">
        <v>-2994.76</v>
      </c>
      <c r="J1643">
        <v>1</v>
      </c>
      <c r="L1643" t="s">
        <v>166</v>
      </c>
      <c r="M1643" t="s">
        <v>185</v>
      </c>
      <c r="N1643">
        <v>100</v>
      </c>
      <c r="P1643" t="s">
        <v>185</v>
      </c>
      <c r="R1643" t="s">
        <v>187</v>
      </c>
      <c r="T1643" t="s">
        <v>1128</v>
      </c>
      <c r="V1643" t="s">
        <v>187</v>
      </c>
      <c r="W1643" t="s">
        <v>31</v>
      </c>
      <c r="X1643" t="s">
        <v>168</v>
      </c>
      <c r="Y1643" t="s">
        <v>168</v>
      </c>
      <c r="Z1643" t="s">
        <v>168</v>
      </c>
      <c r="AA1643" t="s">
        <v>31</v>
      </c>
      <c r="AD1643">
        <v>0</v>
      </c>
      <c r="AE1643">
        <v>0</v>
      </c>
    </row>
    <row r="1644" spans="1:31">
      <c r="A1644" t="s">
        <v>2408</v>
      </c>
      <c r="B1644" s="93">
        <v>44929</v>
      </c>
      <c r="C1644" s="93">
        <v>44929</v>
      </c>
      <c r="D1644">
        <v>-5000</v>
      </c>
      <c r="E1644">
        <v>-5000</v>
      </c>
      <c r="F1644" t="s">
        <v>52</v>
      </c>
      <c r="G1644">
        <v>1</v>
      </c>
      <c r="H1644">
        <v>-5000</v>
      </c>
      <c r="I1644">
        <v>-5000</v>
      </c>
      <c r="J1644">
        <v>1</v>
      </c>
      <c r="L1644" t="s">
        <v>166</v>
      </c>
      <c r="M1644" t="s">
        <v>279</v>
      </c>
      <c r="N1644">
        <v>100</v>
      </c>
      <c r="P1644" t="s">
        <v>279</v>
      </c>
      <c r="R1644" t="s">
        <v>280</v>
      </c>
      <c r="T1644" t="s">
        <v>1128</v>
      </c>
      <c r="V1644" t="s">
        <v>281</v>
      </c>
      <c r="W1644" t="s">
        <v>282</v>
      </c>
      <c r="X1644" t="s">
        <v>283</v>
      </c>
      <c r="Y1644" t="s">
        <v>268</v>
      </c>
      <c r="Z1644" t="s">
        <v>268</v>
      </c>
      <c r="AA1644" t="s">
        <v>23</v>
      </c>
      <c r="AD1644">
        <v>0</v>
      </c>
      <c r="AE1644">
        <v>0</v>
      </c>
    </row>
    <row r="1645" spans="1:31">
      <c r="A1645" t="s">
        <v>2409</v>
      </c>
      <c r="B1645" s="93">
        <v>44929</v>
      </c>
      <c r="C1645" s="93">
        <v>44929</v>
      </c>
      <c r="D1645">
        <v>-80.290000000000006</v>
      </c>
      <c r="E1645">
        <v>-80.290000000000006</v>
      </c>
      <c r="F1645" t="s">
        <v>52</v>
      </c>
      <c r="G1645">
        <v>1</v>
      </c>
      <c r="H1645">
        <v>-80.290000000000006</v>
      </c>
      <c r="I1645">
        <v>-80.290000000000006</v>
      </c>
      <c r="J1645">
        <v>1</v>
      </c>
      <c r="L1645" t="s">
        <v>166</v>
      </c>
      <c r="M1645" t="s">
        <v>1350</v>
      </c>
      <c r="N1645">
        <v>100</v>
      </c>
      <c r="P1645" t="s">
        <v>1350</v>
      </c>
      <c r="R1645" t="s">
        <v>2410</v>
      </c>
      <c r="T1645" t="s">
        <v>59</v>
      </c>
      <c r="V1645" t="s">
        <v>1353</v>
      </c>
      <c r="W1645" t="s">
        <v>1353</v>
      </c>
      <c r="X1645" t="s">
        <v>179</v>
      </c>
      <c r="Y1645" t="s">
        <v>180</v>
      </c>
      <c r="Z1645" t="s">
        <v>180</v>
      </c>
      <c r="AA1645" t="s">
        <v>25</v>
      </c>
      <c r="AD1645">
        <v>0</v>
      </c>
      <c r="AE1645">
        <v>0</v>
      </c>
    </row>
    <row r="1646" spans="1:31">
      <c r="A1646" t="s">
        <v>2411</v>
      </c>
      <c r="B1646" s="93">
        <v>44929</v>
      </c>
      <c r="C1646" s="93">
        <v>44929</v>
      </c>
      <c r="D1646">
        <v>-52.8</v>
      </c>
      <c r="E1646">
        <v>-52.8</v>
      </c>
      <c r="F1646" t="s">
        <v>52</v>
      </c>
      <c r="G1646">
        <v>1</v>
      </c>
      <c r="H1646">
        <v>-52.8</v>
      </c>
      <c r="I1646">
        <v>-52.8</v>
      </c>
      <c r="J1646">
        <v>1</v>
      </c>
      <c r="L1646" t="s">
        <v>166</v>
      </c>
      <c r="M1646" t="s">
        <v>192</v>
      </c>
      <c r="N1646">
        <v>100</v>
      </c>
      <c r="P1646" t="s">
        <v>192</v>
      </c>
      <c r="R1646" t="s">
        <v>194</v>
      </c>
      <c r="T1646" t="s">
        <v>59</v>
      </c>
      <c r="V1646" t="s">
        <v>194</v>
      </c>
      <c r="W1646" t="s">
        <v>31</v>
      </c>
      <c r="X1646" t="s">
        <v>168</v>
      </c>
      <c r="Y1646" t="s">
        <v>168</v>
      </c>
      <c r="Z1646" t="s">
        <v>168</v>
      </c>
      <c r="AA1646" t="s">
        <v>31</v>
      </c>
      <c r="AD1646">
        <v>0</v>
      </c>
      <c r="AE1646">
        <v>0</v>
      </c>
    </row>
    <row r="1647" spans="1:31">
      <c r="A1647" t="s">
        <v>2412</v>
      </c>
      <c r="B1647" s="93">
        <v>44929</v>
      </c>
      <c r="C1647" s="93">
        <v>44929</v>
      </c>
      <c r="D1647">
        <v>-78.650000000000006</v>
      </c>
      <c r="E1647">
        <v>-78.650000000000006</v>
      </c>
      <c r="F1647" t="s">
        <v>52</v>
      </c>
      <c r="G1647">
        <v>1</v>
      </c>
      <c r="H1647">
        <v>-78.650000000000006</v>
      </c>
      <c r="I1647">
        <v>-78.650000000000006</v>
      </c>
      <c r="J1647">
        <v>1</v>
      </c>
      <c r="L1647" t="s">
        <v>166</v>
      </c>
      <c r="M1647" t="s">
        <v>2413</v>
      </c>
      <c r="N1647">
        <v>100</v>
      </c>
      <c r="P1647" t="s">
        <v>2413</v>
      </c>
      <c r="R1647" t="s">
        <v>2414</v>
      </c>
      <c r="T1647" t="s">
        <v>1128</v>
      </c>
      <c r="V1647" t="s">
        <v>1353</v>
      </c>
      <c r="W1647" t="s">
        <v>1353</v>
      </c>
      <c r="X1647" t="s">
        <v>179</v>
      </c>
      <c r="Y1647" t="s">
        <v>180</v>
      </c>
      <c r="Z1647" t="s">
        <v>180</v>
      </c>
      <c r="AA1647" t="s">
        <v>25</v>
      </c>
      <c r="AD1647">
        <v>0</v>
      </c>
      <c r="AE1647">
        <v>0</v>
      </c>
    </row>
    <row r="1648" spans="1:31">
      <c r="A1648" t="s">
        <v>2415</v>
      </c>
      <c r="B1648" s="93">
        <v>44929</v>
      </c>
      <c r="C1648" s="93">
        <v>44929</v>
      </c>
      <c r="D1648">
        <v>-317.8</v>
      </c>
      <c r="E1648">
        <v>-317.8</v>
      </c>
      <c r="F1648" t="s">
        <v>52</v>
      </c>
      <c r="G1648">
        <v>1</v>
      </c>
      <c r="H1648">
        <v>-317.8</v>
      </c>
      <c r="I1648">
        <v>-317.8</v>
      </c>
      <c r="J1648">
        <v>1</v>
      </c>
      <c r="L1648" t="s">
        <v>166</v>
      </c>
      <c r="M1648" t="s">
        <v>166</v>
      </c>
      <c r="N1648">
        <v>100</v>
      </c>
      <c r="O1648" t="s">
        <v>215</v>
      </c>
      <c r="P1648" t="s">
        <v>166</v>
      </c>
      <c r="R1648" t="s">
        <v>2416</v>
      </c>
      <c r="T1648" t="s">
        <v>1128</v>
      </c>
      <c r="V1648" t="s">
        <v>1353</v>
      </c>
      <c r="W1648" t="s">
        <v>1353</v>
      </c>
      <c r="X1648" t="s">
        <v>179</v>
      </c>
      <c r="Y1648" t="s">
        <v>180</v>
      </c>
      <c r="Z1648" t="s">
        <v>180</v>
      </c>
      <c r="AA1648" t="s">
        <v>25</v>
      </c>
      <c r="AD1648">
        <v>0</v>
      </c>
      <c r="AE1648">
        <v>0</v>
      </c>
    </row>
    <row r="1649" spans="1:31">
      <c r="A1649" t="s">
        <v>2417</v>
      </c>
      <c r="B1649" s="93">
        <v>44929</v>
      </c>
      <c r="C1649" s="93">
        <v>44929</v>
      </c>
      <c r="D1649">
        <v>-37.06</v>
      </c>
      <c r="E1649">
        <v>-37.06</v>
      </c>
      <c r="F1649" t="s">
        <v>52</v>
      </c>
      <c r="G1649">
        <v>1</v>
      </c>
      <c r="H1649">
        <v>-37.06</v>
      </c>
      <c r="I1649">
        <v>-37.06</v>
      </c>
      <c r="J1649">
        <v>1</v>
      </c>
      <c r="L1649" t="s">
        <v>166</v>
      </c>
      <c r="M1649" t="s">
        <v>1350</v>
      </c>
      <c r="N1649">
        <v>100</v>
      </c>
      <c r="P1649" t="s">
        <v>1350</v>
      </c>
      <c r="R1649" t="s">
        <v>2418</v>
      </c>
      <c r="T1649" t="s">
        <v>59</v>
      </c>
      <c r="V1649" t="s">
        <v>1353</v>
      </c>
      <c r="W1649" t="s">
        <v>1353</v>
      </c>
      <c r="X1649" t="s">
        <v>179</v>
      </c>
      <c r="Y1649" t="s">
        <v>180</v>
      </c>
      <c r="Z1649" t="s">
        <v>180</v>
      </c>
      <c r="AA1649" t="s">
        <v>25</v>
      </c>
      <c r="AD1649">
        <v>0</v>
      </c>
      <c r="AE1649">
        <v>0</v>
      </c>
    </row>
    <row r="1650" spans="1:31">
      <c r="A1650" t="s">
        <v>1307</v>
      </c>
      <c r="B1650" s="93">
        <v>44929</v>
      </c>
      <c r="C1650" s="93">
        <v>44929</v>
      </c>
      <c r="D1650">
        <v>-1700</v>
      </c>
      <c r="E1650">
        <v>-1700</v>
      </c>
      <c r="F1650" t="s">
        <v>52</v>
      </c>
      <c r="G1650">
        <v>1</v>
      </c>
      <c r="H1650">
        <v>-1700</v>
      </c>
      <c r="I1650">
        <v>-1700</v>
      </c>
      <c r="J1650">
        <v>1</v>
      </c>
      <c r="L1650" t="s">
        <v>166</v>
      </c>
      <c r="M1650" t="s">
        <v>1261</v>
      </c>
      <c r="N1650">
        <v>100</v>
      </c>
      <c r="P1650" t="s">
        <v>1261</v>
      </c>
      <c r="R1650" t="s">
        <v>1818</v>
      </c>
      <c r="T1650" t="s">
        <v>1128</v>
      </c>
      <c r="V1650" t="s">
        <v>276</v>
      </c>
      <c r="W1650" t="s">
        <v>17</v>
      </c>
      <c r="X1650" t="s">
        <v>277</v>
      </c>
      <c r="Y1650" t="s">
        <v>268</v>
      </c>
      <c r="Z1650" t="s">
        <v>268</v>
      </c>
      <c r="AA1650" t="s">
        <v>17</v>
      </c>
      <c r="AD1650">
        <v>0</v>
      </c>
      <c r="AE1650">
        <v>0</v>
      </c>
    </row>
    <row r="1651" spans="1:31">
      <c r="A1651" t="s">
        <v>2419</v>
      </c>
      <c r="B1651" s="93">
        <v>44929</v>
      </c>
      <c r="C1651" s="93">
        <v>44929</v>
      </c>
      <c r="D1651">
        <v>-57.64</v>
      </c>
      <c r="E1651">
        <v>-57.64</v>
      </c>
      <c r="F1651" t="s">
        <v>52</v>
      </c>
      <c r="G1651">
        <v>1</v>
      </c>
      <c r="H1651">
        <v>-57.64</v>
      </c>
      <c r="I1651">
        <v>-57.64</v>
      </c>
      <c r="J1651">
        <v>1</v>
      </c>
      <c r="L1651" t="s">
        <v>166</v>
      </c>
      <c r="M1651" t="s">
        <v>1662</v>
      </c>
      <c r="N1651">
        <v>100</v>
      </c>
      <c r="P1651" t="s">
        <v>1662</v>
      </c>
      <c r="R1651" t="s">
        <v>2420</v>
      </c>
      <c r="T1651" t="s">
        <v>58</v>
      </c>
      <c r="V1651" t="s">
        <v>1353</v>
      </c>
      <c r="W1651" t="s">
        <v>1353</v>
      </c>
      <c r="X1651" t="s">
        <v>179</v>
      </c>
      <c r="Y1651" t="s">
        <v>180</v>
      </c>
      <c r="Z1651" t="s">
        <v>180</v>
      </c>
      <c r="AA1651" t="s">
        <v>25</v>
      </c>
      <c r="AD1651">
        <v>0</v>
      </c>
      <c r="AE1651">
        <v>0</v>
      </c>
    </row>
    <row r="1652" spans="1:31">
      <c r="A1652" t="s">
        <v>2421</v>
      </c>
      <c r="B1652" s="93">
        <v>44929</v>
      </c>
      <c r="C1652" s="93">
        <v>44929</v>
      </c>
      <c r="D1652">
        <v>135000</v>
      </c>
      <c r="E1652">
        <v>135000</v>
      </c>
      <c r="F1652" t="s">
        <v>52</v>
      </c>
      <c r="G1652">
        <v>1</v>
      </c>
      <c r="H1652">
        <v>135000</v>
      </c>
      <c r="I1652">
        <v>135000</v>
      </c>
      <c r="J1652">
        <v>1</v>
      </c>
      <c r="L1652" t="s">
        <v>166</v>
      </c>
      <c r="M1652" t="s">
        <v>1128</v>
      </c>
      <c r="N1652">
        <v>100</v>
      </c>
      <c r="P1652" t="s">
        <v>166</v>
      </c>
      <c r="R1652" t="s">
        <v>1346</v>
      </c>
      <c r="T1652" t="s">
        <v>1128</v>
      </c>
      <c r="V1652" t="s">
        <v>1347</v>
      </c>
      <c r="W1652" t="s">
        <v>1347</v>
      </c>
      <c r="X1652" t="s">
        <v>277</v>
      </c>
      <c r="Y1652" t="s">
        <v>180</v>
      </c>
      <c r="Z1652" t="s">
        <v>180</v>
      </c>
      <c r="AA1652" t="s">
        <v>25</v>
      </c>
      <c r="AD1652">
        <v>0</v>
      </c>
      <c r="AE1652">
        <v>0</v>
      </c>
    </row>
    <row r="1653" spans="1:31">
      <c r="A1653" t="s">
        <v>2422</v>
      </c>
      <c r="B1653" s="93">
        <v>44929</v>
      </c>
      <c r="C1653" s="93">
        <v>44929</v>
      </c>
      <c r="D1653">
        <v>2000</v>
      </c>
      <c r="E1653">
        <v>2000</v>
      </c>
      <c r="F1653" t="s">
        <v>52</v>
      </c>
      <c r="G1653">
        <v>1</v>
      </c>
      <c r="H1653">
        <v>2000</v>
      </c>
      <c r="I1653">
        <v>2000</v>
      </c>
      <c r="J1653">
        <v>1</v>
      </c>
      <c r="L1653" t="s">
        <v>166</v>
      </c>
      <c r="M1653" t="s">
        <v>59</v>
      </c>
      <c r="N1653">
        <v>100</v>
      </c>
      <c r="P1653" t="s">
        <v>166</v>
      </c>
      <c r="R1653" t="s">
        <v>1346</v>
      </c>
      <c r="T1653" t="s">
        <v>59</v>
      </c>
      <c r="V1653" t="s">
        <v>1347</v>
      </c>
      <c r="W1653" t="s">
        <v>1347</v>
      </c>
      <c r="X1653" t="s">
        <v>277</v>
      </c>
      <c r="Y1653" t="s">
        <v>180</v>
      </c>
      <c r="Z1653" t="s">
        <v>180</v>
      </c>
      <c r="AA1653" t="s">
        <v>25</v>
      </c>
      <c r="AD1653">
        <v>0</v>
      </c>
      <c r="AE1653">
        <v>0</v>
      </c>
    </row>
    <row r="1654" spans="1:31">
      <c r="A1654" t="s">
        <v>2423</v>
      </c>
      <c r="B1654" s="93">
        <v>44929</v>
      </c>
      <c r="C1654" s="93">
        <v>44929</v>
      </c>
      <c r="D1654">
        <v>-135000</v>
      </c>
      <c r="E1654">
        <v>-135000</v>
      </c>
      <c r="F1654" t="s">
        <v>52</v>
      </c>
      <c r="G1654">
        <v>1</v>
      </c>
      <c r="H1654">
        <v>-135000</v>
      </c>
      <c r="I1654">
        <v>-135000</v>
      </c>
      <c r="J1654">
        <v>1</v>
      </c>
      <c r="L1654" t="s">
        <v>166</v>
      </c>
      <c r="M1654" t="s">
        <v>166</v>
      </c>
      <c r="N1654">
        <v>100</v>
      </c>
      <c r="O1654" t="s">
        <v>215</v>
      </c>
      <c r="P1654" t="s">
        <v>166</v>
      </c>
      <c r="R1654" t="s">
        <v>1346</v>
      </c>
      <c r="T1654" t="s">
        <v>1402</v>
      </c>
      <c r="V1654" t="s">
        <v>1347</v>
      </c>
      <c r="W1654" t="s">
        <v>1347</v>
      </c>
      <c r="X1654" t="s">
        <v>277</v>
      </c>
      <c r="Y1654" t="s">
        <v>180</v>
      </c>
      <c r="Z1654" t="s">
        <v>180</v>
      </c>
      <c r="AA1654" t="s">
        <v>25</v>
      </c>
      <c r="AD1654">
        <v>0</v>
      </c>
      <c r="AE1654">
        <v>0</v>
      </c>
    </row>
    <row r="1655" spans="1:31">
      <c r="A1655" t="s">
        <v>2424</v>
      </c>
      <c r="B1655" s="93">
        <v>44929</v>
      </c>
      <c r="C1655" s="93">
        <v>44929</v>
      </c>
      <c r="D1655">
        <v>-2000</v>
      </c>
      <c r="E1655">
        <v>-2000</v>
      </c>
      <c r="F1655" t="s">
        <v>52</v>
      </c>
      <c r="G1655">
        <v>1</v>
      </c>
      <c r="H1655">
        <v>-2000</v>
      </c>
      <c r="I1655">
        <v>-2000</v>
      </c>
      <c r="J1655">
        <v>1</v>
      </c>
      <c r="L1655" t="s">
        <v>166</v>
      </c>
      <c r="M1655" t="s">
        <v>166</v>
      </c>
      <c r="N1655">
        <v>100</v>
      </c>
      <c r="O1655" t="s">
        <v>215</v>
      </c>
      <c r="P1655" t="s">
        <v>166</v>
      </c>
      <c r="R1655" t="s">
        <v>1346</v>
      </c>
      <c r="T1655" t="s">
        <v>1128</v>
      </c>
      <c r="V1655" t="s">
        <v>1347</v>
      </c>
      <c r="W1655" t="s">
        <v>1347</v>
      </c>
      <c r="X1655" t="s">
        <v>277</v>
      </c>
      <c r="Y1655" t="s">
        <v>180</v>
      </c>
      <c r="Z1655" t="s">
        <v>180</v>
      </c>
      <c r="AA1655" t="s">
        <v>25</v>
      </c>
      <c r="AD1655">
        <v>0</v>
      </c>
      <c r="AE1655">
        <v>0</v>
      </c>
    </row>
    <row r="1656" spans="1:31">
      <c r="A1656" t="s">
        <v>2425</v>
      </c>
      <c r="B1656" s="93">
        <v>44928</v>
      </c>
      <c r="C1656" s="93">
        <v>44928</v>
      </c>
      <c r="D1656">
        <v>9500</v>
      </c>
      <c r="E1656">
        <v>9500</v>
      </c>
      <c r="F1656" t="s">
        <v>52</v>
      </c>
      <c r="G1656">
        <v>1</v>
      </c>
      <c r="H1656">
        <v>9500</v>
      </c>
      <c r="I1656">
        <v>9500</v>
      </c>
      <c r="J1656">
        <v>1</v>
      </c>
      <c r="L1656" t="s">
        <v>2219</v>
      </c>
      <c r="M1656" t="s">
        <v>1128</v>
      </c>
      <c r="N1656">
        <v>100</v>
      </c>
      <c r="O1656" t="s">
        <v>175</v>
      </c>
      <c r="P1656" t="s">
        <v>2219</v>
      </c>
      <c r="R1656" t="s">
        <v>2426</v>
      </c>
      <c r="T1656" t="s">
        <v>1128</v>
      </c>
      <c r="U1656" t="s">
        <v>2427</v>
      </c>
      <c r="V1656" t="s">
        <v>2428</v>
      </c>
      <c r="W1656" t="s">
        <v>1131</v>
      </c>
      <c r="X1656" t="s">
        <v>1132</v>
      </c>
      <c r="Y1656" t="s">
        <v>1133</v>
      </c>
      <c r="Z1656" t="s">
        <v>1133</v>
      </c>
      <c r="AA1656" t="s">
        <v>30</v>
      </c>
      <c r="AD1656">
        <v>0</v>
      </c>
      <c r="AE1656">
        <v>0</v>
      </c>
    </row>
    <row r="1657" spans="1:31">
      <c r="A1657" t="s">
        <v>2429</v>
      </c>
      <c r="B1657" s="93">
        <v>44928</v>
      </c>
      <c r="C1657" s="93">
        <v>44928</v>
      </c>
      <c r="D1657">
        <v>9500</v>
      </c>
      <c r="E1657">
        <v>9500</v>
      </c>
      <c r="F1657" t="s">
        <v>52</v>
      </c>
      <c r="G1657">
        <v>1</v>
      </c>
      <c r="H1657">
        <v>9500</v>
      </c>
      <c r="I1657">
        <v>9500</v>
      </c>
      <c r="J1657">
        <v>1</v>
      </c>
      <c r="L1657" t="s">
        <v>2219</v>
      </c>
      <c r="M1657" t="s">
        <v>1128</v>
      </c>
      <c r="N1657">
        <v>100</v>
      </c>
      <c r="O1657" t="s">
        <v>175</v>
      </c>
      <c r="P1657" t="s">
        <v>2219</v>
      </c>
      <c r="R1657" t="s">
        <v>2426</v>
      </c>
      <c r="T1657" t="s">
        <v>1128</v>
      </c>
      <c r="U1657" t="s">
        <v>2427</v>
      </c>
      <c r="V1657" t="s">
        <v>2428</v>
      </c>
      <c r="W1657" t="s">
        <v>1131</v>
      </c>
      <c r="X1657" t="s">
        <v>1132</v>
      </c>
      <c r="Y1657" t="s">
        <v>1133</v>
      </c>
      <c r="Z1657" t="s">
        <v>1133</v>
      </c>
      <c r="AA1657" t="s">
        <v>30</v>
      </c>
      <c r="AD1657">
        <v>0</v>
      </c>
      <c r="AE1657">
        <v>0</v>
      </c>
    </row>
    <row r="1658" spans="1:31">
      <c r="A1658" t="s">
        <v>2430</v>
      </c>
      <c r="B1658" s="93">
        <v>44928</v>
      </c>
      <c r="C1658" s="93">
        <v>44928</v>
      </c>
      <c r="D1658">
        <v>900</v>
      </c>
      <c r="E1658">
        <v>900</v>
      </c>
      <c r="F1658" t="s">
        <v>52</v>
      </c>
      <c r="G1658">
        <v>1</v>
      </c>
      <c r="H1658">
        <v>900</v>
      </c>
      <c r="I1658">
        <v>900</v>
      </c>
      <c r="J1658">
        <v>1</v>
      </c>
      <c r="L1658" t="s">
        <v>2219</v>
      </c>
      <c r="M1658" t="s">
        <v>1128</v>
      </c>
      <c r="N1658">
        <v>100</v>
      </c>
      <c r="O1658" t="s">
        <v>16</v>
      </c>
      <c r="P1658" t="s">
        <v>2219</v>
      </c>
      <c r="R1658" t="s">
        <v>2431</v>
      </c>
      <c r="T1658" t="s">
        <v>1128</v>
      </c>
      <c r="U1658" t="s">
        <v>2427</v>
      </c>
      <c r="V1658" t="s">
        <v>2428</v>
      </c>
      <c r="W1658" t="s">
        <v>1131</v>
      </c>
      <c r="X1658" t="s">
        <v>1132</v>
      </c>
      <c r="Y1658" t="s">
        <v>1133</v>
      </c>
      <c r="Z1658" t="s">
        <v>1133</v>
      </c>
      <c r="AA1658" t="s">
        <v>30</v>
      </c>
      <c r="AD1658">
        <v>0</v>
      </c>
      <c r="AE1658">
        <v>0</v>
      </c>
    </row>
    <row r="1659" spans="1:31">
      <c r="A1659" t="s">
        <v>2432</v>
      </c>
      <c r="B1659" s="93">
        <v>44928</v>
      </c>
      <c r="C1659" s="93">
        <v>44928</v>
      </c>
      <c r="D1659">
        <v>-252.34</v>
      </c>
      <c r="E1659">
        <v>-252.34</v>
      </c>
      <c r="F1659" t="s">
        <v>52</v>
      </c>
      <c r="G1659">
        <v>1</v>
      </c>
      <c r="H1659">
        <v>-252.34</v>
      </c>
      <c r="I1659">
        <v>-252.34</v>
      </c>
      <c r="J1659">
        <v>1</v>
      </c>
      <c r="L1659" t="s">
        <v>166</v>
      </c>
      <c r="M1659" t="s">
        <v>374</v>
      </c>
      <c r="N1659">
        <v>100</v>
      </c>
      <c r="P1659" t="s">
        <v>374</v>
      </c>
      <c r="R1659" t="s">
        <v>2334</v>
      </c>
      <c r="T1659" t="s">
        <v>58</v>
      </c>
      <c r="V1659" t="s">
        <v>376</v>
      </c>
      <c r="W1659" t="s">
        <v>31</v>
      </c>
      <c r="X1659" t="s">
        <v>168</v>
      </c>
      <c r="Y1659" t="s">
        <v>168</v>
      </c>
      <c r="Z1659" t="s">
        <v>168</v>
      </c>
      <c r="AA1659" t="s">
        <v>31</v>
      </c>
      <c r="AD1659">
        <v>0</v>
      </c>
      <c r="AE1659">
        <v>0</v>
      </c>
    </row>
    <row r="1660" spans="1:31">
      <c r="A1660" t="s">
        <v>2433</v>
      </c>
      <c r="B1660" s="93">
        <v>44928</v>
      </c>
      <c r="C1660" s="93">
        <v>44928</v>
      </c>
      <c r="D1660">
        <v>-259.47000000000003</v>
      </c>
      <c r="E1660">
        <v>-259.47000000000003</v>
      </c>
      <c r="F1660" t="s">
        <v>52</v>
      </c>
      <c r="G1660">
        <v>1</v>
      </c>
      <c r="H1660">
        <v>-259.47000000000003</v>
      </c>
      <c r="I1660">
        <v>-259.47000000000003</v>
      </c>
      <c r="J1660">
        <v>1</v>
      </c>
      <c r="L1660" t="s">
        <v>166</v>
      </c>
      <c r="M1660" t="s">
        <v>1361</v>
      </c>
      <c r="N1660">
        <v>100</v>
      </c>
      <c r="P1660" t="s">
        <v>1361</v>
      </c>
      <c r="R1660" t="s">
        <v>2026</v>
      </c>
      <c r="T1660" t="s">
        <v>58</v>
      </c>
      <c r="V1660" t="s">
        <v>1498</v>
      </c>
      <c r="W1660" t="s">
        <v>31</v>
      </c>
      <c r="X1660" t="s">
        <v>168</v>
      </c>
      <c r="Y1660" t="s">
        <v>168</v>
      </c>
      <c r="Z1660" t="s">
        <v>168</v>
      </c>
      <c r="AA1660" t="s">
        <v>31</v>
      </c>
      <c r="AD1660">
        <v>0</v>
      </c>
      <c r="AE1660">
        <v>0</v>
      </c>
    </row>
    <row r="1661" spans="1:31">
      <c r="A1661" t="s">
        <v>2434</v>
      </c>
      <c r="B1661" s="93">
        <v>44927</v>
      </c>
      <c r="C1661" s="93">
        <v>44927</v>
      </c>
      <c r="D1661">
        <v>-5660.91</v>
      </c>
      <c r="E1661">
        <v>-5660.91</v>
      </c>
      <c r="F1661" t="s">
        <v>52</v>
      </c>
      <c r="G1661">
        <v>1</v>
      </c>
      <c r="H1661">
        <v>-5660.91</v>
      </c>
      <c r="I1661">
        <v>-5660.91</v>
      </c>
      <c r="J1661">
        <v>1</v>
      </c>
      <c r="L1661" t="s">
        <v>166</v>
      </c>
      <c r="M1661" t="s">
        <v>285</v>
      </c>
      <c r="N1661">
        <v>100</v>
      </c>
      <c r="P1661" t="s">
        <v>285</v>
      </c>
      <c r="R1661" t="s">
        <v>2435</v>
      </c>
      <c r="T1661" t="s">
        <v>58</v>
      </c>
      <c r="U1661" t="s">
        <v>287</v>
      </c>
      <c r="V1661" t="s">
        <v>286</v>
      </c>
      <c r="W1661" t="s">
        <v>288</v>
      </c>
      <c r="X1661" t="s">
        <v>289</v>
      </c>
      <c r="Y1661" t="s">
        <v>290</v>
      </c>
      <c r="Z1661" t="s">
        <v>290</v>
      </c>
      <c r="AA1661" t="s">
        <v>26</v>
      </c>
      <c r="AD1661">
        <v>0</v>
      </c>
      <c r="AE1661">
        <v>0</v>
      </c>
    </row>
    <row r="1662" spans="1:31">
      <c r="A1662" t="s">
        <v>2436</v>
      </c>
      <c r="B1662" s="93">
        <v>44927</v>
      </c>
      <c r="C1662" s="93">
        <v>44927</v>
      </c>
      <c r="D1662">
        <v>-231.92</v>
      </c>
      <c r="E1662">
        <v>-231.92</v>
      </c>
      <c r="F1662" t="s">
        <v>52</v>
      </c>
      <c r="G1662">
        <v>1</v>
      </c>
      <c r="H1662">
        <v>-231.92</v>
      </c>
      <c r="I1662">
        <v>-231.92</v>
      </c>
      <c r="J1662">
        <v>1</v>
      </c>
      <c r="L1662" t="s">
        <v>166</v>
      </c>
      <c r="M1662" t="s">
        <v>1833</v>
      </c>
      <c r="N1662">
        <v>100</v>
      </c>
      <c r="P1662" t="s">
        <v>1833</v>
      </c>
      <c r="R1662" t="s">
        <v>1834</v>
      </c>
      <c r="T1662" t="s">
        <v>59</v>
      </c>
      <c r="V1662" t="s">
        <v>1834</v>
      </c>
      <c r="W1662" t="s">
        <v>31</v>
      </c>
      <c r="X1662" t="s">
        <v>168</v>
      </c>
      <c r="Y1662" t="s">
        <v>168</v>
      </c>
      <c r="Z1662" t="s">
        <v>168</v>
      </c>
      <c r="AA1662" t="s">
        <v>31</v>
      </c>
      <c r="AD1662">
        <v>0</v>
      </c>
      <c r="AE1662">
        <v>0</v>
      </c>
    </row>
    <row r="1663" spans="1:31">
      <c r="A1663" t="s">
        <v>2437</v>
      </c>
      <c r="B1663" s="93">
        <v>44927</v>
      </c>
      <c r="C1663" s="93">
        <v>44927</v>
      </c>
      <c r="D1663">
        <v>-1581.69</v>
      </c>
      <c r="E1663">
        <v>-1581.69</v>
      </c>
      <c r="F1663" t="s">
        <v>52</v>
      </c>
      <c r="G1663">
        <v>1</v>
      </c>
      <c r="H1663">
        <v>-1581.69</v>
      </c>
      <c r="I1663">
        <v>-1581.69</v>
      </c>
      <c r="J1663">
        <v>1</v>
      </c>
      <c r="L1663" t="s">
        <v>166</v>
      </c>
      <c r="M1663" t="s">
        <v>296</v>
      </c>
      <c r="N1663">
        <v>100</v>
      </c>
      <c r="P1663" t="s">
        <v>296</v>
      </c>
      <c r="R1663" t="s">
        <v>297</v>
      </c>
      <c r="T1663" t="s">
        <v>59</v>
      </c>
      <c r="V1663" t="s">
        <v>298</v>
      </c>
      <c r="W1663" t="s">
        <v>31</v>
      </c>
      <c r="X1663" t="s">
        <v>168</v>
      </c>
      <c r="Y1663" t="s">
        <v>168</v>
      </c>
      <c r="Z1663" t="s">
        <v>168</v>
      </c>
      <c r="AA1663" t="s">
        <v>31</v>
      </c>
      <c r="AD1663">
        <v>0</v>
      </c>
      <c r="AE1663">
        <v>0</v>
      </c>
    </row>
    <row r="1664" spans="1:31">
      <c r="A1664" t="s">
        <v>2438</v>
      </c>
      <c r="B1664" s="93">
        <v>44926</v>
      </c>
      <c r="C1664" s="93">
        <v>44926</v>
      </c>
      <c r="D1664">
        <v>-124</v>
      </c>
      <c r="E1664">
        <v>-124</v>
      </c>
      <c r="F1664" t="s">
        <v>52</v>
      </c>
      <c r="G1664">
        <v>1</v>
      </c>
      <c r="H1664">
        <v>-124</v>
      </c>
      <c r="I1664">
        <v>-124</v>
      </c>
      <c r="J1664">
        <v>1</v>
      </c>
      <c r="L1664" t="s">
        <v>166</v>
      </c>
      <c r="M1664" t="s">
        <v>321</v>
      </c>
      <c r="N1664">
        <v>100</v>
      </c>
      <c r="P1664" t="s">
        <v>321</v>
      </c>
      <c r="R1664" t="s">
        <v>322</v>
      </c>
      <c r="T1664" t="s">
        <v>59</v>
      </c>
      <c r="V1664" t="s">
        <v>323</v>
      </c>
      <c r="W1664" t="s">
        <v>31</v>
      </c>
      <c r="X1664" t="s">
        <v>168</v>
      </c>
      <c r="Y1664" t="s">
        <v>168</v>
      </c>
      <c r="Z1664" t="s">
        <v>168</v>
      </c>
      <c r="AA1664" t="s">
        <v>31</v>
      </c>
      <c r="AD1664">
        <v>0</v>
      </c>
      <c r="AE1664">
        <v>0</v>
      </c>
    </row>
    <row r="1665" spans="1:31">
      <c r="A1665" t="s">
        <v>2439</v>
      </c>
      <c r="B1665" s="93">
        <v>44926</v>
      </c>
      <c r="C1665" s="93">
        <v>44926</v>
      </c>
      <c r="D1665">
        <v>28.45</v>
      </c>
      <c r="E1665">
        <v>28.45</v>
      </c>
      <c r="F1665" t="s">
        <v>52</v>
      </c>
      <c r="G1665">
        <v>1</v>
      </c>
      <c r="H1665">
        <v>28.45</v>
      </c>
      <c r="I1665">
        <v>28.45</v>
      </c>
      <c r="J1665">
        <v>1</v>
      </c>
      <c r="L1665" t="s">
        <v>166</v>
      </c>
      <c r="M1665" t="s">
        <v>58</v>
      </c>
      <c r="N1665">
        <v>100</v>
      </c>
      <c r="O1665" t="s">
        <v>175</v>
      </c>
      <c r="P1665" t="s">
        <v>166</v>
      </c>
      <c r="R1665" t="s">
        <v>1473</v>
      </c>
      <c r="T1665" t="s">
        <v>58</v>
      </c>
      <c r="V1665" t="s">
        <v>1376</v>
      </c>
      <c r="W1665" t="s">
        <v>1376</v>
      </c>
      <c r="X1665" t="s">
        <v>1377</v>
      </c>
      <c r="Y1665" t="s">
        <v>1377</v>
      </c>
      <c r="Z1665" t="s">
        <v>1377</v>
      </c>
      <c r="AA1665" t="s">
        <v>29</v>
      </c>
      <c r="AD1665">
        <v>0</v>
      </c>
      <c r="AE1665">
        <v>0</v>
      </c>
    </row>
    <row r="1666" spans="1:31">
      <c r="A1666" t="s">
        <v>2440</v>
      </c>
      <c r="B1666" s="93">
        <v>44926</v>
      </c>
      <c r="C1666" s="93">
        <v>44926</v>
      </c>
      <c r="D1666">
        <v>10.72</v>
      </c>
      <c r="E1666">
        <v>10.72</v>
      </c>
      <c r="F1666" t="s">
        <v>52</v>
      </c>
      <c r="G1666">
        <v>1</v>
      </c>
      <c r="H1666">
        <v>10.72</v>
      </c>
      <c r="I1666">
        <v>10.72</v>
      </c>
      <c r="J1666">
        <v>1</v>
      </c>
      <c r="L1666" t="s">
        <v>166</v>
      </c>
      <c r="M1666" t="s">
        <v>1128</v>
      </c>
      <c r="N1666">
        <v>100</v>
      </c>
      <c r="O1666" t="s">
        <v>175</v>
      </c>
      <c r="P1666" t="s">
        <v>166</v>
      </c>
      <c r="R1666" t="s">
        <v>1621</v>
      </c>
      <c r="T1666" t="s">
        <v>1128</v>
      </c>
      <c r="V1666" t="s">
        <v>1376</v>
      </c>
      <c r="W1666" t="s">
        <v>1376</v>
      </c>
      <c r="X1666" t="s">
        <v>1377</v>
      </c>
      <c r="Y1666" t="s">
        <v>1377</v>
      </c>
      <c r="Z1666" t="s">
        <v>1377</v>
      </c>
      <c r="AA1666" t="s">
        <v>29</v>
      </c>
      <c r="AD1666">
        <v>0</v>
      </c>
      <c r="AE1666">
        <v>0</v>
      </c>
    </row>
    <row r="1667" spans="1:31">
      <c r="A1667" t="s">
        <v>2441</v>
      </c>
      <c r="B1667" s="93">
        <v>44925</v>
      </c>
      <c r="C1667" s="93">
        <v>44925</v>
      </c>
      <c r="D1667">
        <v>-611.38</v>
      </c>
      <c r="E1667">
        <v>-611.38</v>
      </c>
      <c r="F1667" t="s">
        <v>52</v>
      </c>
      <c r="G1667">
        <v>1</v>
      </c>
      <c r="H1667">
        <v>-611.38</v>
      </c>
      <c r="I1667">
        <v>-611.38</v>
      </c>
      <c r="J1667">
        <v>1</v>
      </c>
      <c r="L1667" t="s">
        <v>166</v>
      </c>
      <c r="M1667" t="s">
        <v>328</v>
      </c>
      <c r="N1667">
        <v>100</v>
      </c>
      <c r="P1667" t="s">
        <v>328</v>
      </c>
      <c r="R1667" t="s">
        <v>2442</v>
      </c>
      <c r="T1667" t="s">
        <v>58</v>
      </c>
      <c r="V1667" t="s">
        <v>329</v>
      </c>
      <c r="W1667" t="s">
        <v>31</v>
      </c>
      <c r="X1667" t="s">
        <v>168</v>
      </c>
      <c r="Y1667" t="s">
        <v>168</v>
      </c>
      <c r="Z1667" t="s">
        <v>168</v>
      </c>
      <c r="AA1667" t="s">
        <v>31</v>
      </c>
      <c r="AD1667">
        <v>0</v>
      </c>
      <c r="AE1667">
        <v>0</v>
      </c>
    </row>
    <row r="1668" spans="1:31">
      <c r="A1668" t="s">
        <v>2443</v>
      </c>
      <c r="B1668" s="93">
        <v>44923</v>
      </c>
      <c r="C1668" s="93">
        <v>44923</v>
      </c>
      <c r="D1668">
        <v>-54</v>
      </c>
      <c r="E1668">
        <v>-54</v>
      </c>
      <c r="F1668" t="s">
        <v>52</v>
      </c>
      <c r="G1668">
        <v>1</v>
      </c>
      <c r="H1668">
        <v>-54</v>
      </c>
      <c r="I1668">
        <v>-54</v>
      </c>
      <c r="J1668">
        <v>1</v>
      </c>
      <c r="L1668" t="s">
        <v>166</v>
      </c>
      <c r="M1668" t="s">
        <v>1855</v>
      </c>
      <c r="N1668">
        <v>100</v>
      </c>
      <c r="P1668" t="s">
        <v>1855</v>
      </c>
      <c r="R1668" t="s">
        <v>1856</v>
      </c>
      <c r="T1668" t="s">
        <v>1128</v>
      </c>
      <c r="V1668" t="s">
        <v>1856</v>
      </c>
      <c r="W1668" t="s">
        <v>31</v>
      </c>
      <c r="X1668" t="s">
        <v>168</v>
      </c>
      <c r="Y1668" t="s">
        <v>168</v>
      </c>
      <c r="Z1668" t="s">
        <v>168</v>
      </c>
      <c r="AA1668" t="s">
        <v>31</v>
      </c>
      <c r="AD1668">
        <v>0</v>
      </c>
      <c r="AE1668">
        <v>0</v>
      </c>
    </row>
    <row r="1669" spans="1:31">
      <c r="A1669" t="s">
        <v>2444</v>
      </c>
      <c r="B1669" s="93">
        <v>44923</v>
      </c>
      <c r="C1669" s="93">
        <v>44923</v>
      </c>
      <c r="D1669">
        <v>-490.8</v>
      </c>
      <c r="E1669">
        <v>-490.8</v>
      </c>
      <c r="F1669" t="s">
        <v>52</v>
      </c>
      <c r="G1669">
        <v>1</v>
      </c>
      <c r="H1669">
        <v>-490.8</v>
      </c>
      <c r="I1669">
        <v>-490.8</v>
      </c>
      <c r="J1669">
        <v>1</v>
      </c>
      <c r="L1669" t="s">
        <v>166</v>
      </c>
      <c r="M1669" t="s">
        <v>331</v>
      </c>
      <c r="N1669">
        <v>100</v>
      </c>
      <c r="P1669" t="s">
        <v>331</v>
      </c>
      <c r="R1669" t="s">
        <v>2445</v>
      </c>
      <c r="T1669" t="s">
        <v>58</v>
      </c>
      <c r="V1669" t="s">
        <v>332</v>
      </c>
      <c r="W1669" t="s">
        <v>31</v>
      </c>
      <c r="X1669" t="s">
        <v>168</v>
      </c>
      <c r="Y1669" t="s">
        <v>168</v>
      </c>
      <c r="Z1669" t="s">
        <v>168</v>
      </c>
      <c r="AA1669" t="s">
        <v>31</v>
      </c>
      <c r="AD1669">
        <v>0</v>
      </c>
      <c r="AE1669">
        <v>0</v>
      </c>
    </row>
    <row r="1670" spans="1:31">
      <c r="A1670" t="s">
        <v>2446</v>
      </c>
      <c r="B1670" s="93">
        <v>44923</v>
      </c>
      <c r="C1670" s="93">
        <v>44923</v>
      </c>
      <c r="D1670">
        <v>-1414</v>
      </c>
      <c r="E1670">
        <v>-1414</v>
      </c>
      <c r="F1670" t="s">
        <v>52</v>
      </c>
      <c r="G1670">
        <v>1</v>
      </c>
      <c r="H1670">
        <v>-1414</v>
      </c>
      <c r="I1670">
        <v>-1414</v>
      </c>
      <c r="J1670">
        <v>1</v>
      </c>
      <c r="L1670" t="s">
        <v>166</v>
      </c>
      <c r="M1670" t="s">
        <v>345</v>
      </c>
      <c r="N1670">
        <v>100</v>
      </c>
      <c r="P1670" t="s">
        <v>345</v>
      </c>
      <c r="R1670" t="s">
        <v>2447</v>
      </c>
      <c r="T1670" t="s">
        <v>1128</v>
      </c>
      <c r="V1670" t="s">
        <v>393</v>
      </c>
      <c r="W1670" t="s">
        <v>348</v>
      </c>
      <c r="X1670" t="s">
        <v>349</v>
      </c>
      <c r="Y1670" t="s">
        <v>349</v>
      </c>
      <c r="Z1670" t="s">
        <v>349</v>
      </c>
      <c r="AA1670" t="s">
        <v>27</v>
      </c>
      <c r="AD1670">
        <v>0</v>
      </c>
      <c r="AE1670">
        <v>0</v>
      </c>
    </row>
    <row r="1671" spans="1:31">
      <c r="A1671" t="s">
        <v>2448</v>
      </c>
      <c r="B1671" s="93">
        <v>44923</v>
      </c>
      <c r="C1671" s="93">
        <v>44923</v>
      </c>
      <c r="D1671">
        <v>160000</v>
      </c>
      <c r="E1671">
        <v>160000</v>
      </c>
      <c r="F1671" t="s">
        <v>52</v>
      </c>
      <c r="G1671">
        <v>1</v>
      </c>
      <c r="H1671">
        <v>160000</v>
      </c>
      <c r="I1671">
        <v>160000</v>
      </c>
      <c r="J1671">
        <v>1</v>
      </c>
      <c r="L1671" t="s">
        <v>166</v>
      </c>
      <c r="M1671" t="s">
        <v>1402</v>
      </c>
      <c r="N1671">
        <v>100</v>
      </c>
      <c r="P1671" t="s">
        <v>166</v>
      </c>
      <c r="R1671" t="s">
        <v>1346</v>
      </c>
      <c r="T1671" t="s">
        <v>1402</v>
      </c>
      <c r="V1671" t="s">
        <v>1347</v>
      </c>
      <c r="W1671" t="s">
        <v>1347</v>
      </c>
      <c r="X1671" t="s">
        <v>277</v>
      </c>
      <c r="Y1671" t="s">
        <v>180</v>
      </c>
      <c r="Z1671" t="s">
        <v>180</v>
      </c>
      <c r="AA1671" t="s">
        <v>25</v>
      </c>
      <c r="AD1671">
        <v>0</v>
      </c>
      <c r="AE1671">
        <v>0</v>
      </c>
    </row>
    <row r="1672" spans="1:31">
      <c r="A1672" t="s">
        <v>2449</v>
      </c>
      <c r="B1672" s="93">
        <v>44923</v>
      </c>
      <c r="C1672" s="93">
        <v>44923</v>
      </c>
      <c r="D1672">
        <v>-160000</v>
      </c>
      <c r="E1672">
        <v>-160000</v>
      </c>
      <c r="F1672" t="s">
        <v>52</v>
      </c>
      <c r="G1672">
        <v>1</v>
      </c>
      <c r="H1672">
        <v>-160000</v>
      </c>
      <c r="I1672">
        <v>-160000</v>
      </c>
      <c r="J1672">
        <v>1</v>
      </c>
      <c r="L1672" t="s">
        <v>166</v>
      </c>
      <c r="M1672" t="s">
        <v>166</v>
      </c>
      <c r="N1672">
        <v>100</v>
      </c>
      <c r="O1672" t="s">
        <v>215</v>
      </c>
      <c r="P1672" t="s">
        <v>166</v>
      </c>
      <c r="R1672" t="s">
        <v>1346</v>
      </c>
      <c r="T1672" t="s">
        <v>1128</v>
      </c>
      <c r="V1672" t="s">
        <v>1347</v>
      </c>
      <c r="W1672" t="s">
        <v>1347</v>
      </c>
      <c r="X1672" t="s">
        <v>277</v>
      </c>
      <c r="Y1672" t="s">
        <v>180</v>
      </c>
      <c r="Z1672" t="s">
        <v>180</v>
      </c>
      <c r="AA1672" t="s">
        <v>25</v>
      </c>
      <c r="AD1672">
        <v>0</v>
      </c>
      <c r="AE1672">
        <v>0</v>
      </c>
    </row>
    <row r="1673" spans="1:31">
      <c r="A1673" t="s">
        <v>2450</v>
      </c>
      <c r="B1673" s="93">
        <v>44921</v>
      </c>
      <c r="C1673" s="93">
        <v>44921</v>
      </c>
      <c r="D1673">
        <v>-52.8</v>
      </c>
      <c r="E1673">
        <v>-52.8</v>
      </c>
      <c r="F1673" t="s">
        <v>52</v>
      </c>
      <c r="G1673">
        <v>1</v>
      </c>
      <c r="H1673">
        <v>-52.8</v>
      </c>
      <c r="I1673">
        <v>-52.8</v>
      </c>
      <c r="J1673">
        <v>1</v>
      </c>
      <c r="L1673" t="s">
        <v>166</v>
      </c>
      <c r="M1673" t="s">
        <v>192</v>
      </c>
      <c r="N1673">
        <v>100</v>
      </c>
      <c r="P1673" t="s">
        <v>192</v>
      </c>
      <c r="R1673" t="s">
        <v>194</v>
      </c>
      <c r="T1673" t="s">
        <v>59</v>
      </c>
      <c r="V1673" t="s">
        <v>194</v>
      </c>
      <c r="W1673" t="s">
        <v>31</v>
      </c>
      <c r="X1673" t="s">
        <v>168</v>
      </c>
      <c r="Y1673" t="s">
        <v>168</v>
      </c>
      <c r="Z1673" t="s">
        <v>168</v>
      </c>
      <c r="AA1673" t="s">
        <v>31</v>
      </c>
      <c r="AD1673">
        <v>0</v>
      </c>
      <c r="AE1673">
        <v>0</v>
      </c>
    </row>
    <row r="1674" spans="1:31">
      <c r="A1674" t="s">
        <v>2451</v>
      </c>
      <c r="B1674" s="93">
        <v>44918</v>
      </c>
      <c r="C1674" s="93">
        <v>44918</v>
      </c>
      <c r="D1674">
        <v>-34000</v>
      </c>
      <c r="E1674">
        <v>-34000</v>
      </c>
      <c r="F1674" t="s">
        <v>52</v>
      </c>
      <c r="G1674">
        <v>1</v>
      </c>
      <c r="H1674">
        <v>-34000</v>
      </c>
      <c r="I1674">
        <v>-34000</v>
      </c>
      <c r="J1674">
        <v>1</v>
      </c>
      <c r="L1674" t="s">
        <v>166</v>
      </c>
      <c r="M1674" t="s">
        <v>2452</v>
      </c>
      <c r="N1674">
        <v>100</v>
      </c>
      <c r="P1674" t="s">
        <v>2452</v>
      </c>
      <c r="R1674" t="s">
        <v>2453</v>
      </c>
      <c r="T1674" t="s">
        <v>1128</v>
      </c>
      <c r="U1674" t="s">
        <v>2454</v>
      </c>
      <c r="V1674" t="s">
        <v>2455</v>
      </c>
      <c r="W1674" t="s">
        <v>288</v>
      </c>
      <c r="X1674" t="s">
        <v>289</v>
      </c>
      <c r="Y1674" t="s">
        <v>290</v>
      </c>
      <c r="Z1674" t="s">
        <v>290</v>
      </c>
      <c r="AA1674" t="s">
        <v>26</v>
      </c>
      <c r="AD1674">
        <v>0</v>
      </c>
      <c r="AE1674">
        <v>0</v>
      </c>
    </row>
    <row r="1675" spans="1:31">
      <c r="A1675" t="s">
        <v>2456</v>
      </c>
      <c r="B1675" s="93">
        <v>44918</v>
      </c>
      <c r="C1675" s="93">
        <v>44918</v>
      </c>
      <c r="D1675">
        <v>510000</v>
      </c>
      <c r="E1675">
        <v>510000</v>
      </c>
      <c r="F1675" t="s">
        <v>52</v>
      </c>
      <c r="G1675">
        <v>1</v>
      </c>
      <c r="H1675">
        <v>510000</v>
      </c>
      <c r="I1675">
        <v>510000</v>
      </c>
      <c r="J1675">
        <v>1</v>
      </c>
      <c r="L1675" t="s">
        <v>2457</v>
      </c>
      <c r="M1675" t="s">
        <v>61</v>
      </c>
      <c r="N1675">
        <v>100</v>
      </c>
      <c r="O1675" t="s">
        <v>175</v>
      </c>
      <c r="P1675" t="s">
        <v>2457</v>
      </c>
      <c r="R1675" t="s">
        <v>2458</v>
      </c>
      <c r="T1675" t="s">
        <v>61</v>
      </c>
      <c r="U1675" t="s">
        <v>2454</v>
      </c>
      <c r="V1675" t="s">
        <v>2459</v>
      </c>
      <c r="W1675" t="s">
        <v>1131</v>
      </c>
      <c r="X1675" t="s">
        <v>1132</v>
      </c>
      <c r="Y1675" t="s">
        <v>1133</v>
      </c>
      <c r="Z1675" t="s">
        <v>1133</v>
      </c>
      <c r="AA1675" t="s">
        <v>30</v>
      </c>
      <c r="AD1675">
        <v>0</v>
      </c>
      <c r="AE1675">
        <v>0</v>
      </c>
    </row>
    <row r="1676" spans="1:31">
      <c r="A1676" t="s">
        <v>2460</v>
      </c>
      <c r="B1676" s="93">
        <v>44918</v>
      </c>
      <c r="C1676" s="93">
        <v>44918</v>
      </c>
      <c r="D1676">
        <v>-27500</v>
      </c>
      <c r="E1676">
        <v>-27500</v>
      </c>
      <c r="F1676" t="s">
        <v>52</v>
      </c>
      <c r="G1676">
        <v>1</v>
      </c>
      <c r="H1676">
        <v>-27500</v>
      </c>
      <c r="I1676">
        <v>-27500</v>
      </c>
      <c r="J1676">
        <v>1</v>
      </c>
      <c r="L1676" t="s">
        <v>166</v>
      </c>
      <c r="M1676" t="s">
        <v>2461</v>
      </c>
      <c r="N1676">
        <v>100</v>
      </c>
      <c r="P1676" t="s">
        <v>2461</v>
      </c>
      <c r="R1676" t="s">
        <v>2453</v>
      </c>
      <c r="T1676" t="s">
        <v>1128</v>
      </c>
      <c r="U1676" t="s">
        <v>2454</v>
      </c>
      <c r="V1676" t="s">
        <v>2462</v>
      </c>
      <c r="W1676" t="s">
        <v>288</v>
      </c>
      <c r="X1676" t="s">
        <v>289</v>
      </c>
      <c r="Y1676" t="s">
        <v>290</v>
      </c>
      <c r="Z1676" t="s">
        <v>290</v>
      </c>
      <c r="AA1676" t="s">
        <v>26</v>
      </c>
      <c r="AD1676">
        <v>0</v>
      </c>
      <c r="AE1676">
        <v>0</v>
      </c>
    </row>
    <row r="1677" spans="1:31">
      <c r="A1677" t="s">
        <v>2463</v>
      </c>
      <c r="B1677" s="93">
        <v>44918</v>
      </c>
      <c r="C1677" s="93">
        <v>44918</v>
      </c>
      <c r="D1677">
        <v>-29000</v>
      </c>
      <c r="E1677">
        <v>-29000</v>
      </c>
      <c r="F1677" t="s">
        <v>52</v>
      </c>
      <c r="G1677">
        <v>1</v>
      </c>
      <c r="H1677">
        <v>-29000</v>
      </c>
      <c r="I1677">
        <v>-29000</v>
      </c>
      <c r="J1677">
        <v>1</v>
      </c>
      <c r="L1677" t="s">
        <v>166</v>
      </c>
      <c r="M1677" t="s">
        <v>2464</v>
      </c>
      <c r="N1677">
        <v>100</v>
      </c>
      <c r="P1677" t="s">
        <v>2464</v>
      </c>
      <c r="R1677" t="s">
        <v>2453</v>
      </c>
      <c r="T1677" t="s">
        <v>1128</v>
      </c>
      <c r="U1677" t="s">
        <v>2454</v>
      </c>
      <c r="V1677" t="s">
        <v>2465</v>
      </c>
      <c r="W1677" t="s">
        <v>288</v>
      </c>
      <c r="X1677" t="s">
        <v>289</v>
      </c>
      <c r="Y1677" t="s">
        <v>290</v>
      </c>
      <c r="Z1677" t="s">
        <v>290</v>
      </c>
      <c r="AA1677" t="s">
        <v>26</v>
      </c>
      <c r="AD1677">
        <v>0</v>
      </c>
      <c r="AE1677">
        <v>0</v>
      </c>
    </row>
    <row r="1678" spans="1:31">
      <c r="A1678" t="s">
        <v>2466</v>
      </c>
      <c r="B1678" s="93">
        <v>44918</v>
      </c>
      <c r="C1678" s="93">
        <v>44918</v>
      </c>
      <c r="D1678">
        <v>-16000</v>
      </c>
      <c r="E1678">
        <v>-16000</v>
      </c>
      <c r="F1678" t="s">
        <v>52</v>
      </c>
      <c r="G1678">
        <v>1</v>
      </c>
      <c r="H1678">
        <v>-16000</v>
      </c>
      <c r="I1678">
        <v>-16000</v>
      </c>
      <c r="J1678">
        <v>1</v>
      </c>
      <c r="L1678" t="s">
        <v>166</v>
      </c>
      <c r="M1678" t="s">
        <v>2467</v>
      </c>
      <c r="N1678">
        <v>100</v>
      </c>
      <c r="P1678" t="s">
        <v>2467</v>
      </c>
      <c r="R1678" t="s">
        <v>2453</v>
      </c>
      <c r="T1678" t="s">
        <v>1128</v>
      </c>
      <c r="U1678" t="s">
        <v>2454</v>
      </c>
      <c r="V1678" t="s">
        <v>2468</v>
      </c>
      <c r="W1678" t="s">
        <v>288</v>
      </c>
      <c r="X1678" t="s">
        <v>289</v>
      </c>
      <c r="Y1678" t="s">
        <v>290</v>
      </c>
      <c r="Z1678" t="s">
        <v>290</v>
      </c>
      <c r="AA1678" t="s">
        <v>26</v>
      </c>
      <c r="AD1678">
        <v>0</v>
      </c>
      <c r="AE1678">
        <v>0</v>
      </c>
    </row>
    <row r="1679" spans="1:31">
      <c r="A1679" t="s">
        <v>2469</v>
      </c>
      <c r="B1679" s="93">
        <v>44918</v>
      </c>
      <c r="C1679" s="93">
        <v>44918</v>
      </c>
      <c r="D1679">
        <v>-225577.86</v>
      </c>
      <c r="E1679">
        <v>-225577.86</v>
      </c>
      <c r="F1679" t="s">
        <v>52</v>
      </c>
      <c r="G1679">
        <v>1</v>
      </c>
      <c r="H1679">
        <v>-225577.86</v>
      </c>
      <c r="I1679">
        <v>-225577.86</v>
      </c>
      <c r="J1679">
        <v>1</v>
      </c>
      <c r="L1679" t="s">
        <v>166</v>
      </c>
      <c r="M1679" t="s">
        <v>1205</v>
      </c>
      <c r="N1679">
        <v>100</v>
      </c>
      <c r="O1679" t="s">
        <v>175</v>
      </c>
      <c r="P1679" t="s">
        <v>1205</v>
      </c>
      <c r="R1679" t="s">
        <v>2470</v>
      </c>
      <c r="T1679" t="s">
        <v>1128</v>
      </c>
      <c r="U1679" t="s">
        <v>2454</v>
      </c>
      <c r="V1679" t="s">
        <v>2471</v>
      </c>
      <c r="W1679" t="s">
        <v>2472</v>
      </c>
      <c r="X1679" t="s">
        <v>2473</v>
      </c>
      <c r="Y1679" t="s">
        <v>290</v>
      </c>
      <c r="Z1679" t="s">
        <v>290</v>
      </c>
      <c r="AA1679" t="s">
        <v>26</v>
      </c>
      <c r="AD1679">
        <v>0</v>
      </c>
      <c r="AE1679">
        <v>0</v>
      </c>
    </row>
    <row r="1680" spans="1:31">
      <c r="A1680" t="s">
        <v>2474</v>
      </c>
      <c r="B1680" s="93">
        <v>44918</v>
      </c>
      <c r="C1680" s="93">
        <v>44918</v>
      </c>
      <c r="D1680">
        <v>-4500</v>
      </c>
      <c r="E1680">
        <v>-4500</v>
      </c>
      <c r="F1680" t="s">
        <v>52</v>
      </c>
      <c r="G1680">
        <v>1</v>
      </c>
      <c r="H1680">
        <v>-4500</v>
      </c>
      <c r="I1680">
        <v>-4500</v>
      </c>
      <c r="J1680">
        <v>1</v>
      </c>
      <c r="L1680" t="s">
        <v>166</v>
      </c>
      <c r="M1680" t="s">
        <v>2475</v>
      </c>
      <c r="N1680">
        <v>100</v>
      </c>
      <c r="P1680" t="s">
        <v>2475</v>
      </c>
      <c r="R1680" t="s">
        <v>2453</v>
      </c>
      <c r="T1680" t="s">
        <v>1128</v>
      </c>
      <c r="U1680" t="s">
        <v>2454</v>
      </c>
      <c r="V1680" t="s">
        <v>2476</v>
      </c>
      <c r="W1680" t="s">
        <v>288</v>
      </c>
      <c r="X1680" t="s">
        <v>289</v>
      </c>
      <c r="Y1680" t="s">
        <v>290</v>
      </c>
      <c r="Z1680" t="s">
        <v>290</v>
      </c>
      <c r="AA1680" t="s">
        <v>26</v>
      </c>
      <c r="AD1680">
        <v>0</v>
      </c>
      <c r="AE1680">
        <v>0</v>
      </c>
    </row>
    <row r="1681" spans="1:31">
      <c r="A1681" t="s">
        <v>2477</v>
      </c>
      <c r="B1681" s="93">
        <v>44918</v>
      </c>
      <c r="C1681" s="93">
        <v>44918</v>
      </c>
      <c r="D1681">
        <v>-159.9</v>
      </c>
      <c r="E1681">
        <v>-159.9</v>
      </c>
      <c r="F1681" t="s">
        <v>52</v>
      </c>
      <c r="G1681">
        <v>1</v>
      </c>
      <c r="H1681">
        <v>-159.9</v>
      </c>
      <c r="I1681">
        <v>-159.9</v>
      </c>
      <c r="J1681">
        <v>1</v>
      </c>
      <c r="L1681" t="s">
        <v>166</v>
      </c>
      <c r="M1681" t="s">
        <v>166</v>
      </c>
      <c r="N1681">
        <v>100</v>
      </c>
      <c r="O1681" t="s">
        <v>215</v>
      </c>
      <c r="P1681" t="s">
        <v>166</v>
      </c>
      <c r="R1681" t="s">
        <v>2478</v>
      </c>
      <c r="T1681" t="s">
        <v>1128</v>
      </c>
      <c r="V1681" t="s">
        <v>2479</v>
      </c>
      <c r="W1681" t="s">
        <v>282</v>
      </c>
      <c r="X1681" t="s">
        <v>283</v>
      </c>
      <c r="Y1681" t="s">
        <v>268</v>
      </c>
      <c r="Z1681" t="s">
        <v>268</v>
      </c>
      <c r="AA1681" t="s">
        <v>23</v>
      </c>
      <c r="AD1681">
        <v>0</v>
      </c>
      <c r="AE1681">
        <v>0</v>
      </c>
    </row>
    <row r="1682" spans="1:31">
      <c r="A1682" t="s">
        <v>2480</v>
      </c>
      <c r="B1682" s="93">
        <v>44918</v>
      </c>
      <c r="C1682" s="93">
        <v>44918</v>
      </c>
      <c r="D1682">
        <v>-166.58</v>
      </c>
      <c r="E1682">
        <v>-166.58</v>
      </c>
      <c r="F1682" t="s">
        <v>52</v>
      </c>
      <c r="G1682">
        <v>1</v>
      </c>
      <c r="H1682">
        <v>-166.58</v>
      </c>
      <c r="I1682">
        <v>-166.58</v>
      </c>
      <c r="J1682">
        <v>1</v>
      </c>
      <c r="L1682" t="s">
        <v>166</v>
      </c>
      <c r="M1682" t="s">
        <v>1350</v>
      </c>
      <c r="N1682">
        <v>100</v>
      </c>
      <c r="P1682" t="s">
        <v>1350</v>
      </c>
      <c r="R1682" t="s">
        <v>2481</v>
      </c>
      <c r="T1682" t="s">
        <v>59</v>
      </c>
      <c r="V1682" t="s">
        <v>1353</v>
      </c>
      <c r="W1682" t="s">
        <v>1353</v>
      </c>
      <c r="X1682" t="s">
        <v>179</v>
      </c>
      <c r="Y1682" t="s">
        <v>180</v>
      </c>
      <c r="Z1682" t="s">
        <v>180</v>
      </c>
      <c r="AA1682" t="s">
        <v>25</v>
      </c>
      <c r="AD1682">
        <v>0</v>
      </c>
      <c r="AE1682">
        <v>0</v>
      </c>
    </row>
    <row r="1683" spans="1:31">
      <c r="A1683" t="s">
        <v>2482</v>
      </c>
      <c r="B1683" s="93">
        <v>44918</v>
      </c>
      <c r="C1683" s="93">
        <v>44918</v>
      </c>
      <c r="D1683">
        <v>-2956.62</v>
      </c>
      <c r="E1683">
        <v>-2956.62</v>
      </c>
      <c r="F1683" t="s">
        <v>52</v>
      </c>
      <c r="G1683">
        <v>1</v>
      </c>
      <c r="H1683">
        <v>-2956.62</v>
      </c>
      <c r="I1683">
        <v>-2956.62</v>
      </c>
      <c r="J1683">
        <v>1</v>
      </c>
      <c r="L1683" t="s">
        <v>166</v>
      </c>
      <c r="M1683" t="s">
        <v>304</v>
      </c>
      <c r="N1683">
        <v>100</v>
      </c>
      <c r="P1683" t="s">
        <v>304</v>
      </c>
      <c r="R1683" t="s">
        <v>306</v>
      </c>
      <c r="T1683" t="s">
        <v>1128</v>
      </c>
      <c r="V1683" t="s">
        <v>306</v>
      </c>
      <c r="W1683" t="s">
        <v>178</v>
      </c>
      <c r="X1683" t="s">
        <v>179</v>
      </c>
      <c r="Y1683" t="s">
        <v>180</v>
      </c>
      <c r="Z1683" t="s">
        <v>180</v>
      </c>
      <c r="AA1683" t="s">
        <v>20</v>
      </c>
      <c r="AD1683">
        <v>0</v>
      </c>
      <c r="AE1683">
        <v>0</v>
      </c>
    </row>
    <row r="1684" spans="1:31">
      <c r="A1684" t="s">
        <v>2483</v>
      </c>
      <c r="B1684" s="93">
        <v>44918</v>
      </c>
      <c r="C1684" s="93">
        <v>44918</v>
      </c>
      <c r="D1684">
        <v>-2500</v>
      </c>
      <c r="E1684">
        <v>-2500</v>
      </c>
      <c r="F1684" t="s">
        <v>52</v>
      </c>
      <c r="G1684">
        <v>1</v>
      </c>
      <c r="H1684">
        <v>-2500</v>
      </c>
      <c r="I1684">
        <v>-2500</v>
      </c>
      <c r="J1684">
        <v>1</v>
      </c>
      <c r="L1684" t="s">
        <v>166</v>
      </c>
      <c r="M1684" t="s">
        <v>212</v>
      </c>
      <c r="N1684">
        <v>100</v>
      </c>
      <c r="O1684" t="s">
        <v>16</v>
      </c>
      <c r="P1684" t="s">
        <v>212</v>
      </c>
      <c r="R1684" t="s">
        <v>1867</v>
      </c>
      <c r="T1684" t="s">
        <v>1128</v>
      </c>
      <c r="V1684" t="s">
        <v>393</v>
      </c>
      <c r="W1684" t="s">
        <v>348</v>
      </c>
      <c r="X1684" t="s">
        <v>349</v>
      </c>
      <c r="Y1684" t="s">
        <v>349</v>
      </c>
      <c r="Z1684" t="s">
        <v>349</v>
      </c>
      <c r="AA1684" t="s">
        <v>27</v>
      </c>
      <c r="AD1684">
        <v>0</v>
      </c>
      <c r="AE1684">
        <v>0</v>
      </c>
    </row>
    <row r="1685" spans="1:31">
      <c r="A1685" t="s">
        <v>2484</v>
      </c>
      <c r="B1685" s="93">
        <v>44918</v>
      </c>
      <c r="C1685" s="93">
        <v>44918</v>
      </c>
      <c r="D1685">
        <v>-929.5</v>
      </c>
      <c r="E1685">
        <v>-929.5</v>
      </c>
      <c r="F1685" t="s">
        <v>52</v>
      </c>
      <c r="G1685">
        <v>1</v>
      </c>
      <c r="H1685">
        <v>-929.5</v>
      </c>
      <c r="I1685">
        <v>-929.5</v>
      </c>
      <c r="J1685">
        <v>1</v>
      </c>
      <c r="L1685" t="s">
        <v>166</v>
      </c>
      <c r="M1685" t="s">
        <v>2101</v>
      </c>
      <c r="N1685">
        <v>100</v>
      </c>
      <c r="P1685" t="s">
        <v>2101</v>
      </c>
      <c r="R1685" t="s">
        <v>2102</v>
      </c>
      <c r="T1685" t="s">
        <v>1128</v>
      </c>
      <c r="V1685" t="s">
        <v>2103</v>
      </c>
      <c r="W1685" t="s">
        <v>2104</v>
      </c>
      <c r="X1685" t="s">
        <v>277</v>
      </c>
      <c r="Y1685" t="s">
        <v>180</v>
      </c>
      <c r="Z1685" t="s">
        <v>180</v>
      </c>
      <c r="AA1685" t="s">
        <v>25</v>
      </c>
      <c r="AD1685">
        <v>0</v>
      </c>
      <c r="AE1685">
        <v>0</v>
      </c>
    </row>
    <row r="1686" spans="1:31">
      <c r="A1686" t="s">
        <v>2485</v>
      </c>
      <c r="B1686" s="93">
        <v>44918</v>
      </c>
      <c r="C1686" s="93">
        <v>44918</v>
      </c>
      <c r="D1686">
        <v>510000</v>
      </c>
      <c r="E1686">
        <v>510000</v>
      </c>
      <c r="F1686" t="s">
        <v>52</v>
      </c>
      <c r="G1686">
        <v>1</v>
      </c>
      <c r="H1686">
        <v>510000</v>
      </c>
      <c r="I1686">
        <v>510000</v>
      </c>
      <c r="J1686">
        <v>1</v>
      </c>
      <c r="L1686" t="s">
        <v>166</v>
      </c>
      <c r="M1686" t="s">
        <v>1128</v>
      </c>
      <c r="N1686">
        <v>100</v>
      </c>
      <c r="P1686" t="s">
        <v>166</v>
      </c>
      <c r="R1686" t="s">
        <v>1346</v>
      </c>
      <c r="T1686" t="s">
        <v>1128</v>
      </c>
      <c r="V1686" t="s">
        <v>1347</v>
      </c>
      <c r="W1686" t="s">
        <v>1347</v>
      </c>
      <c r="X1686" t="s">
        <v>277</v>
      </c>
      <c r="Y1686" t="s">
        <v>180</v>
      </c>
      <c r="Z1686" t="s">
        <v>180</v>
      </c>
      <c r="AA1686" t="s">
        <v>25</v>
      </c>
      <c r="AD1686">
        <v>0</v>
      </c>
      <c r="AE1686">
        <v>0</v>
      </c>
    </row>
    <row r="1687" spans="1:31">
      <c r="A1687" t="s">
        <v>2486</v>
      </c>
      <c r="B1687" s="93">
        <v>44918</v>
      </c>
      <c r="C1687" s="93">
        <v>44918</v>
      </c>
      <c r="D1687">
        <v>10000</v>
      </c>
      <c r="E1687">
        <v>10000</v>
      </c>
      <c r="F1687" t="s">
        <v>52</v>
      </c>
      <c r="G1687">
        <v>1</v>
      </c>
      <c r="H1687">
        <v>10000</v>
      </c>
      <c r="I1687">
        <v>10000</v>
      </c>
      <c r="J1687">
        <v>1</v>
      </c>
      <c r="L1687" t="s">
        <v>166</v>
      </c>
      <c r="M1687" t="s">
        <v>58</v>
      </c>
      <c r="N1687">
        <v>100</v>
      </c>
      <c r="P1687" t="s">
        <v>166</v>
      </c>
      <c r="R1687" t="s">
        <v>1346</v>
      </c>
      <c r="T1687" t="s">
        <v>58</v>
      </c>
      <c r="V1687" t="s">
        <v>1347</v>
      </c>
      <c r="W1687" t="s">
        <v>1347</v>
      </c>
      <c r="X1687" t="s">
        <v>277</v>
      </c>
      <c r="Y1687" t="s">
        <v>180</v>
      </c>
      <c r="Z1687" t="s">
        <v>180</v>
      </c>
      <c r="AA1687" t="s">
        <v>25</v>
      </c>
      <c r="AD1687">
        <v>0</v>
      </c>
      <c r="AE1687">
        <v>0</v>
      </c>
    </row>
    <row r="1688" spans="1:31">
      <c r="A1688" t="s">
        <v>2487</v>
      </c>
      <c r="B1688" s="93">
        <v>44918</v>
      </c>
      <c r="C1688" s="93">
        <v>44918</v>
      </c>
      <c r="D1688">
        <v>-510000</v>
      </c>
      <c r="E1688">
        <v>-510000</v>
      </c>
      <c r="F1688" t="s">
        <v>52</v>
      </c>
      <c r="G1688">
        <v>1</v>
      </c>
      <c r="H1688">
        <v>-510000</v>
      </c>
      <c r="I1688">
        <v>-510000</v>
      </c>
      <c r="J1688">
        <v>1</v>
      </c>
      <c r="L1688" t="s">
        <v>166</v>
      </c>
      <c r="M1688" t="s">
        <v>166</v>
      </c>
      <c r="N1688">
        <v>100</v>
      </c>
      <c r="O1688" t="s">
        <v>215</v>
      </c>
      <c r="P1688" t="s">
        <v>166</v>
      </c>
      <c r="R1688" t="s">
        <v>1346</v>
      </c>
      <c r="T1688" t="s">
        <v>61</v>
      </c>
      <c r="V1688" t="s">
        <v>1347</v>
      </c>
      <c r="W1688" t="s">
        <v>1347</v>
      </c>
      <c r="X1688" t="s">
        <v>277</v>
      </c>
      <c r="Y1688" t="s">
        <v>180</v>
      </c>
      <c r="Z1688" t="s">
        <v>180</v>
      </c>
      <c r="AA1688" t="s">
        <v>25</v>
      </c>
      <c r="AD1688">
        <v>0</v>
      </c>
      <c r="AE1688">
        <v>0</v>
      </c>
    </row>
    <row r="1689" spans="1:31">
      <c r="A1689" t="s">
        <v>2488</v>
      </c>
      <c r="B1689" s="93">
        <v>44918</v>
      </c>
      <c r="C1689" s="93">
        <v>44918</v>
      </c>
      <c r="D1689">
        <v>-10000</v>
      </c>
      <c r="E1689">
        <v>-10000</v>
      </c>
      <c r="F1689" t="s">
        <v>52</v>
      </c>
      <c r="G1689">
        <v>1</v>
      </c>
      <c r="H1689">
        <v>-10000</v>
      </c>
      <c r="I1689">
        <v>-10000</v>
      </c>
      <c r="J1689">
        <v>1</v>
      </c>
      <c r="L1689" t="s">
        <v>166</v>
      </c>
      <c r="M1689" t="s">
        <v>166</v>
      </c>
      <c r="N1689">
        <v>100</v>
      </c>
      <c r="O1689" t="s">
        <v>215</v>
      </c>
      <c r="P1689" t="s">
        <v>166</v>
      </c>
      <c r="R1689" t="s">
        <v>1346</v>
      </c>
      <c r="T1689" t="s">
        <v>1128</v>
      </c>
      <c r="V1689" t="s">
        <v>1347</v>
      </c>
      <c r="W1689" t="s">
        <v>1347</v>
      </c>
      <c r="X1689" t="s">
        <v>277</v>
      </c>
      <c r="Y1689" t="s">
        <v>180</v>
      </c>
      <c r="Z1689" t="s">
        <v>180</v>
      </c>
      <c r="AA1689" t="s">
        <v>25</v>
      </c>
      <c r="AD1689">
        <v>0</v>
      </c>
      <c r="AE1689">
        <v>0</v>
      </c>
    </row>
    <row r="1690" spans="1:31">
      <c r="A1690" t="s">
        <v>2489</v>
      </c>
      <c r="B1690" s="93">
        <v>44917</v>
      </c>
      <c r="C1690" s="93">
        <v>44917</v>
      </c>
      <c r="D1690">
        <v>-185.74</v>
      </c>
      <c r="E1690">
        <v>-185.74</v>
      </c>
      <c r="F1690" t="s">
        <v>52</v>
      </c>
      <c r="G1690">
        <v>1</v>
      </c>
      <c r="H1690">
        <v>-185.74</v>
      </c>
      <c r="I1690">
        <v>-185.74</v>
      </c>
      <c r="J1690">
        <v>1</v>
      </c>
      <c r="L1690" t="s">
        <v>166</v>
      </c>
      <c r="M1690" t="s">
        <v>334</v>
      </c>
      <c r="N1690">
        <v>100</v>
      </c>
      <c r="P1690" t="s">
        <v>334</v>
      </c>
      <c r="R1690" t="s">
        <v>335</v>
      </c>
      <c r="T1690" t="s">
        <v>59</v>
      </c>
      <c r="V1690" t="s">
        <v>335</v>
      </c>
      <c r="W1690" t="s">
        <v>31</v>
      </c>
      <c r="X1690" t="s">
        <v>168</v>
      </c>
      <c r="Y1690" t="s">
        <v>168</v>
      </c>
      <c r="Z1690" t="s">
        <v>168</v>
      </c>
      <c r="AA1690" t="s">
        <v>31</v>
      </c>
      <c r="AD1690">
        <v>0</v>
      </c>
      <c r="AE1690">
        <v>0</v>
      </c>
    </row>
    <row r="1691" spans="1:31">
      <c r="A1691" t="s">
        <v>2490</v>
      </c>
      <c r="B1691" s="93">
        <v>44917</v>
      </c>
      <c r="C1691" s="93">
        <v>44917</v>
      </c>
      <c r="D1691">
        <v>-62.26</v>
      </c>
      <c r="E1691">
        <v>-62.26</v>
      </c>
      <c r="F1691" t="s">
        <v>52</v>
      </c>
      <c r="G1691">
        <v>1</v>
      </c>
      <c r="H1691">
        <v>-62.26</v>
      </c>
      <c r="I1691">
        <v>-62.26</v>
      </c>
      <c r="J1691">
        <v>1</v>
      </c>
      <c r="L1691" t="s">
        <v>166</v>
      </c>
      <c r="M1691" t="s">
        <v>1959</v>
      </c>
      <c r="N1691">
        <v>100</v>
      </c>
      <c r="P1691" t="s">
        <v>1959</v>
      </c>
      <c r="R1691" t="s">
        <v>1960</v>
      </c>
      <c r="T1691" t="s">
        <v>58</v>
      </c>
      <c r="V1691" t="s">
        <v>1960</v>
      </c>
      <c r="W1691" t="s">
        <v>31</v>
      </c>
      <c r="X1691" t="s">
        <v>168</v>
      </c>
      <c r="Y1691" t="s">
        <v>168</v>
      </c>
      <c r="Z1691" t="s">
        <v>168</v>
      </c>
      <c r="AA1691" t="s">
        <v>31</v>
      </c>
      <c r="AD1691">
        <v>0</v>
      </c>
      <c r="AE1691">
        <v>0</v>
      </c>
    </row>
    <row r="1692" spans="1:31">
      <c r="A1692" t="s">
        <v>2491</v>
      </c>
      <c r="B1692" s="93">
        <v>44917</v>
      </c>
      <c r="C1692" s="93">
        <v>44917</v>
      </c>
      <c r="D1692">
        <v>-115.19</v>
      </c>
      <c r="E1692">
        <v>-115.19</v>
      </c>
      <c r="F1692" t="s">
        <v>52</v>
      </c>
      <c r="G1692">
        <v>1</v>
      </c>
      <c r="H1692">
        <v>-115.19</v>
      </c>
      <c r="I1692">
        <v>-115.19</v>
      </c>
      <c r="J1692">
        <v>1</v>
      </c>
      <c r="L1692" t="s">
        <v>166</v>
      </c>
      <c r="M1692" t="s">
        <v>1350</v>
      </c>
      <c r="N1692">
        <v>100</v>
      </c>
      <c r="P1692" t="s">
        <v>1350</v>
      </c>
      <c r="R1692" t="s">
        <v>1530</v>
      </c>
      <c r="T1692" t="s">
        <v>59</v>
      </c>
      <c r="V1692" t="s">
        <v>1353</v>
      </c>
      <c r="W1692" t="s">
        <v>1353</v>
      </c>
      <c r="X1692" t="s">
        <v>179</v>
      </c>
      <c r="Y1692" t="s">
        <v>180</v>
      </c>
      <c r="Z1692" t="s">
        <v>180</v>
      </c>
      <c r="AA1692" t="s">
        <v>25</v>
      </c>
      <c r="AD1692">
        <v>0</v>
      </c>
      <c r="AE1692">
        <v>0</v>
      </c>
    </row>
    <row r="1693" spans="1:31">
      <c r="A1693" t="s">
        <v>2492</v>
      </c>
      <c r="B1693" s="93">
        <v>44917</v>
      </c>
      <c r="C1693" s="93">
        <v>44917</v>
      </c>
      <c r="D1693">
        <v>-46210</v>
      </c>
      <c r="E1693">
        <v>-46210</v>
      </c>
      <c r="F1693" t="s">
        <v>52</v>
      </c>
      <c r="G1693">
        <v>1</v>
      </c>
      <c r="H1693">
        <v>-46210</v>
      </c>
      <c r="I1693">
        <v>-46210</v>
      </c>
      <c r="J1693">
        <v>1</v>
      </c>
      <c r="L1693" t="s">
        <v>166</v>
      </c>
      <c r="M1693" t="s">
        <v>166</v>
      </c>
      <c r="N1693">
        <v>100</v>
      </c>
      <c r="O1693" t="s">
        <v>215</v>
      </c>
      <c r="P1693" t="s">
        <v>166</v>
      </c>
      <c r="R1693" t="s">
        <v>2493</v>
      </c>
      <c r="T1693" t="s">
        <v>62</v>
      </c>
      <c r="V1693" t="s">
        <v>1461</v>
      </c>
      <c r="W1693" t="s">
        <v>1461</v>
      </c>
      <c r="X1693" t="s">
        <v>1377</v>
      </c>
      <c r="Y1693" t="s">
        <v>1377</v>
      </c>
      <c r="Z1693" t="s">
        <v>1377</v>
      </c>
      <c r="AA1693" t="s">
        <v>29</v>
      </c>
      <c r="AD1693">
        <v>0</v>
      </c>
      <c r="AE1693">
        <v>0</v>
      </c>
    </row>
    <row r="1694" spans="1:31">
      <c r="A1694" t="s">
        <v>2494</v>
      </c>
      <c r="B1694" s="93">
        <v>44917</v>
      </c>
      <c r="C1694" s="93">
        <v>44917</v>
      </c>
      <c r="D1694">
        <v>-10000</v>
      </c>
      <c r="E1694">
        <v>-10000</v>
      </c>
      <c r="F1694" t="s">
        <v>52</v>
      </c>
      <c r="G1694">
        <v>1</v>
      </c>
      <c r="H1694">
        <v>-10000</v>
      </c>
      <c r="I1694">
        <v>-10000</v>
      </c>
      <c r="J1694">
        <v>1</v>
      </c>
      <c r="L1694" t="s">
        <v>166</v>
      </c>
      <c r="M1694" t="s">
        <v>2495</v>
      </c>
      <c r="N1694">
        <v>100</v>
      </c>
      <c r="P1694" t="s">
        <v>2495</v>
      </c>
      <c r="R1694" t="s">
        <v>2496</v>
      </c>
      <c r="T1694" t="s">
        <v>1128</v>
      </c>
      <c r="U1694" t="s">
        <v>2427</v>
      </c>
      <c r="V1694" t="s">
        <v>2497</v>
      </c>
      <c r="W1694" t="s">
        <v>288</v>
      </c>
      <c r="X1694" t="s">
        <v>289</v>
      </c>
      <c r="Y1694" t="s">
        <v>290</v>
      </c>
      <c r="Z1694" t="s">
        <v>290</v>
      </c>
      <c r="AA1694" t="s">
        <v>26</v>
      </c>
      <c r="AD1694">
        <v>0</v>
      </c>
      <c r="AE1694">
        <v>0</v>
      </c>
    </row>
    <row r="1695" spans="1:31">
      <c r="A1695" t="s">
        <v>2498</v>
      </c>
      <c r="B1695" s="93">
        <v>44917</v>
      </c>
      <c r="C1695" s="93">
        <v>44917</v>
      </c>
      <c r="D1695">
        <v>-5263.22</v>
      </c>
      <c r="E1695">
        <v>-5263.22</v>
      </c>
      <c r="F1695" t="s">
        <v>52</v>
      </c>
      <c r="G1695">
        <v>1</v>
      </c>
      <c r="H1695">
        <v>-5263.22</v>
      </c>
      <c r="I1695">
        <v>-5263.22</v>
      </c>
      <c r="J1695">
        <v>1</v>
      </c>
      <c r="L1695" t="s">
        <v>166</v>
      </c>
      <c r="M1695" t="s">
        <v>345</v>
      </c>
      <c r="N1695">
        <v>100</v>
      </c>
      <c r="P1695" t="s">
        <v>345</v>
      </c>
      <c r="R1695" t="s">
        <v>2499</v>
      </c>
      <c r="T1695" t="s">
        <v>1128</v>
      </c>
      <c r="V1695" t="s">
        <v>1316</v>
      </c>
      <c r="W1695" t="s">
        <v>348</v>
      </c>
      <c r="X1695" t="s">
        <v>349</v>
      </c>
      <c r="Y1695" t="s">
        <v>349</v>
      </c>
      <c r="Z1695" t="s">
        <v>349</v>
      </c>
      <c r="AA1695" t="s">
        <v>21</v>
      </c>
      <c r="AD1695">
        <v>0</v>
      </c>
      <c r="AE1695">
        <v>0</v>
      </c>
    </row>
    <row r="1696" spans="1:31">
      <c r="A1696" t="s">
        <v>2500</v>
      </c>
      <c r="B1696" s="93">
        <v>44917</v>
      </c>
      <c r="C1696" s="93">
        <v>44917</v>
      </c>
      <c r="D1696">
        <v>-24291.79</v>
      </c>
      <c r="E1696">
        <v>-24291.79</v>
      </c>
      <c r="F1696" t="s">
        <v>52</v>
      </c>
      <c r="G1696">
        <v>1</v>
      </c>
      <c r="H1696">
        <v>-24291.79</v>
      </c>
      <c r="I1696">
        <v>-24291.79</v>
      </c>
      <c r="J1696">
        <v>1</v>
      </c>
      <c r="L1696" t="s">
        <v>166</v>
      </c>
      <c r="M1696" t="s">
        <v>345</v>
      </c>
      <c r="N1696">
        <v>100</v>
      </c>
      <c r="P1696" t="s">
        <v>345</v>
      </c>
      <c r="R1696" t="s">
        <v>2501</v>
      </c>
      <c r="T1696" t="s">
        <v>1128</v>
      </c>
      <c r="V1696" t="s">
        <v>1314</v>
      </c>
      <c r="W1696" t="s">
        <v>348</v>
      </c>
      <c r="X1696" t="s">
        <v>349</v>
      </c>
      <c r="Y1696" t="s">
        <v>349</v>
      </c>
      <c r="Z1696" t="s">
        <v>349</v>
      </c>
      <c r="AA1696" t="s">
        <v>21</v>
      </c>
      <c r="AD1696">
        <v>0</v>
      </c>
      <c r="AE1696">
        <v>0</v>
      </c>
    </row>
    <row r="1697" spans="1:31">
      <c r="A1697" t="s">
        <v>2502</v>
      </c>
      <c r="B1697" s="93">
        <v>44917</v>
      </c>
      <c r="C1697" s="93">
        <v>44917</v>
      </c>
      <c r="D1697">
        <v>46000</v>
      </c>
      <c r="E1697">
        <v>46000</v>
      </c>
      <c r="F1697" t="s">
        <v>52</v>
      </c>
      <c r="G1697">
        <v>1</v>
      </c>
      <c r="H1697">
        <v>46000</v>
      </c>
      <c r="I1697">
        <v>46000</v>
      </c>
      <c r="J1697">
        <v>1</v>
      </c>
      <c r="L1697" t="s">
        <v>166</v>
      </c>
      <c r="M1697" t="s">
        <v>1128</v>
      </c>
      <c r="N1697">
        <v>100</v>
      </c>
      <c r="P1697" t="s">
        <v>166</v>
      </c>
      <c r="R1697" t="s">
        <v>1346</v>
      </c>
      <c r="T1697" t="s">
        <v>1128</v>
      </c>
      <c r="V1697" t="s">
        <v>1347</v>
      </c>
      <c r="W1697" t="s">
        <v>1347</v>
      </c>
      <c r="X1697" t="s">
        <v>277</v>
      </c>
      <c r="Y1697" t="s">
        <v>180</v>
      </c>
      <c r="Z1697" t="s">
        <v>180</v>
      </c>
      <c r="AA1697" t="s">
        <v>25</v>
      </c>
      <c r="AD1697">
        <v>0</v>
      </c>
      <c r="AE1697">
        <v>0</v>
      </c>
    </row>
    <row r="1698" spans="1:31">
      <c r="A1698" t="s">
        <v>2503</v>
      </c>
      <c r="B1698" s="93">
        <v>44917</v>
      </c>
      <c r="C1698" s="93">
        <v>44917</v>
      </c>
      <c r="D1698">
        <v>41010</v>
      </c>
      <c r="E1698">
        <v>41010</v>
      </c>
      <c r="F1698" t="s">
        <v>52</v>
      </c>
      <c r="G1698">
        <v>1</v>
      </c>
      <c r="H1698">
        <v>41010</v>
      </c>
      <c r="I1698">
        <v>41010</v>
      </c>
      <c r="J1698">
        <v>1</v>
      </c>
      <c r="L1698" t="s">
        <v>166</v>
      </c>
      <c r="M1698" t="s">
        <v>62</v>
      </c>
      <c r="N1698">
        <v>100</v>
      </c>
      <c r="P1698" t="s">
        <v>166</v>
      </c>
      <c r="R1698" t="s">
        <v>1346</v>
      </c>
      <c r="T1698" t="s">
        <v>62</v>
      </c>
      <c r="V1698" t="s">
        <v>1347</v>
      </c>
      <c r="W1698" t="s">
        <v>1347</v>
      </c>
      <c r="X1698" t="s">
        <v>277</v>
      </c>
      <c r="Y1698" t="s">
        <v>180</v>
      </c>
      <c r="Z1698" t="s">
        <v>180</v>
      </c>
      <c r="AA1698" t="s">
        <v>25</v>
      </c>
      <c r="AD1698">
        <v>0</v>
      </c>
      <c r="AE1698">
        <v>0</v>
      </c>
    </row>
    <row r="1699" spans="1:31">
      <c r="A1699" t="s">
        <v>2504</v>
      </c>
      <c r="B1699" s="93">
        <v>44917</v>
      </c>
      <c r="C1699" s="93">
        <v>44917</v>
      </c>
      <c r="D1699">
        <v>20000</v>
      </c>
      <c r="E1699">
        <v>20000</v>
      </c>
      <c r="F1699" t="s">
        <v>52</v>
      </c>
      <c r="G1699">
        <v>1</v>
      </c>
      <c r="H1699">
        <v>20000</v>
      </c>
      <c r="I1699">
        <v>20000</v>
      </c>
      <c r="J1699">
        <v>1</v>
      </c>
      <c r="L1699" t="s">
        <v>166</v>
      </c>
      <c r="M1699" t="s">
        <v>1128</v>
      </c>
      <c r="N1699">
        <v>100</v>
      </c>
      <c r="P1699" t="s">
        <v>166</v>
      </c>
      <c r="R1699" t="s">
        <v>1346</v>
      </c>
      <c r="T1699" t="s">
        <v>1128</v>
      </c>
      <c r="V1699" t="s">
        <v>1347</v>
      </c>
      <c r="W1699" t="s">
        <v>1347</v>
      </c>
      <c r="X1699" t="s">
        <v>277</v>
      </c>
      <c r="Y1699" t="s">
        <v>180</v>
      </c>
      <c r="Z1699" t="s">
        <v>180</v>
      </c>
      <c r="AA1699" t="s">
        <v>25</v>
      </c>
      <c r="AD1699">
        <v>0</v>
      </c>
      <c r="AE1699">
        <v>0</v>
      </c>
    </row>
    <row r="1700" spans="1:31">
      <c r="A1700" t="s">
        <v>2505</v>
      </c>
      <c r="B1700" s="93">
        <v>44917</v>
      </c>
      <c r="C1700" s="93">
        <v>44917</v>
      </c>
      <c r="D1700">
        <v>-46000</v>
      </c>
      <c r="E1700">
        <v>-46000</v>
      </c>
      <c r="F1700" t="s">
        <v>52</v>
      </c>
      <c r="G1700">
        <v>1</v>
      </c>
      <c r="H1700">
        <v>-46000</v>
      </c>
      <c r="I1700">
        <v>-46000</v>
      </c>
      <c r="J1700">
        <v>1</v>
      </c>
      <c r="L1700" t="s">
        <v>166</v>
      </c>
      <c r="M1700" t="s">
        <v>166</v>
      </c>
      <c r="N1700">
        <v>100</v>
      </c>
      <c r="O1700" t="s">
        <v>215</v>
      </c>
      <c r="P1700" t="s">
        <v>166</v>
      </c>
      <c r="R1700" t="s">
        <v>1346</v>
      </c>
      <c r="T1700" t="s">
        <v>1402</v>
      </c>
      <c r="V1700" t="s">
        <v>1347</v>
      </c>
      <c r="W1700" t="s">
        <v>1347</v>
      </c>
      <c r="X1700" t="s">
        <v>277</v>
      </c>
      <c r="Y1700" t="s">
        <v>180</v>
      </c>
      <c r="Z1700" t="s">
        <v>180</v>
      </c>
      <c r="AA1700" t="s">
        <v>25</v>
      </c>
      <c r="AD1700">
        <v>0</v>
      </c>
      <c r="AE1700">
        <v>0</v>
      </c>
    </row>
    <row r="1701" spans="1:31">
      <c r="A1701" t="s">
        <v>2506</v>
      </c>
      <c r="B1701" s="93">
        <v>44917</v>
      </c>
      <c r="C1701" s="93">
        <v>44917</v>
      </c>
      <c r="D1701">
        <v>-20000</v>
      </c>
      <c r="E1701">
        <v>-20000</v>
      </c>
      <c r="F1701" t="s">
        <v>52</v>
      </c>
      <c r="G1701">
        <v>1</v>
      </c>
      <c r="H1701">
        <v>-20000</v>
      </c>
      <c r="I1701">
        <v>-20000</v>
      </c>
      <c r="J1701">
        <v>1</v>
      </c>
      <c r="L1701" t="s">
        <v>166</v>
      </c>
      <c r="M1701" t="s">
        <v>166</v>
      </c>
      <c r="N1701">
        <v>100</v>
      </c>
      <c r="O1701" t="s">
        <v>215</v>
      </c>
      <c r="P1701" t="s">
        <v>166</v>
      </c>
      <c r="R1701" t="s">
        <v>1346</v>
      </c>
      <c r="T1701" t="s">
        <v>1402</v>
      </c>
      <c r="V1701" t="s">
        <v>1347</v>
      </c>
      <c r="W1701" t="s">
        <v>1347</v>
      </c>
      <c r="X1701" t="s">
        <v>277</v>
      </c>
      <c r="Y1701" t="s">
        <v>180</v>
      </c>
      <c r="Z1701" t="s">
        <v>180</v>
      </c>
      <c r="AA1701" t="s">
        <v>25</v>
      </c>
      <c r="AD1701">
        <v>0</v>
      </c>
      <c r="AE1701">
        <v>0</v>
      </c>
    </row>
    <row r="1702" spans="1:31">
      <c r="A1702" t="s">
        <v>2507</v>
      </c>
      <c r="B1702" s="93">
        <v>44917</v>
      </c>
      <c r="C1702" s="93">
        <v>44917</v>
      </c>
      <c r="D1702">
        <v>-41010</v>
      </c>
      <c r="E1702">
        <v>-41010</v>
      </c>
      <c r="F1702" t="s">
        <v>52</v>
      </c>
      <c r="G1702">
        <v>1</v>
      </c>
      <c r="H1702">
        <v>-41010</v>
      </c>
      <c r="I1702">
        <v>-41010</v>
      </c>
      <c r="J1702">
        <v>1</v>
      </c>
      <c r="L1702" t="s">
        <v>166</v>
      </c>
      <c r="M1702" t="s">
        <v>166</v>
      </c>
      <c r="N1702">
        <v>100</v>
      </c>
      <c r="O1702" t="s">
        <v>215</v>
      </c>
      <c r="P1702" t="s">
        <v>166</v>
      </c>
      <c r="R1702" t="s">
        <v>1346</v>
      </c>
      <c r="T1702" t="s">
        <v>1128</v>
      </c>
      <c r="V1702" t="s">
        <v>1347</v>
      </c>
      <c r="W1702" t="s">
        <v>1347</v>
      </c>
      <c r="X1702" t="s">
        <v>277</v>
      </c>
      <c r="Y1702" t="s">
        <v>180</v>
      </c>
      <c r="Z1702" t="s">
        <v>180</v>
      </c>
      <c r="AA1702" t="s">
        <v>25</v>
      </c>
      <c r="AD1702">
        <v>0</v>
      </c>
      <c r="AE1702">
        <v>0</v>
      </c>
    </row>
    <row r="1703" spans="1:31">
      <c r="A1703" t="s">
        <v>2508</v>
      </c>
      <c r="B1703" s="93">
        <v>44916</v>
      </c>
      <c r="C1703" s="93">
        <v>44916</v>
      </c>
      <c r="D1703">
        <v>27897.919999999998</v>
      </c>
      <c r="E1703">
        <v>27897.919999999998</v>
      </c>
      <c r="F1703" t="s">
        <v>52</v>
      </c>
      <c r="G1703">
        <v>1</v>
      </c>
      <c r="H1703">
        <v>27897.919999999998</v>
      </c>
      <c r="I1703">
        <v>27897.919999999998</v>
      </c>
      <c r="J1703">
        <v>1</v>
      </c>
      <c r="L1703" t="s">
        <v>166</v>
      </c>
      <c r="M1703" t="s">
        <v>1128</v>
      </c>
      <c r="N1703">
        <v>100</v>
      </c>
      <c r="O1703" t="s">
        <v>175</v>
      </c>
      <c r="P1703" t="s">
        <v>166</v>
      </c>
      <c r="R1703" t="s">
        <v>2509</v>
      </c>
      <c r="T1703" t="s">
        <v>1128</v>
      </c>
      <c r="U1703" t="s">
        <v>2510</v>
      </c>
      <c r="V1703" t="s">
        <v>2511</v>
      </c>
      <c r="W1703" t="s">
        <v>1336</v>
      </c>
      <c r="X1703" t="s">
        <v>1337</v>
      </c>
      <c r="Y1703" t="s">
        <v>1338</v>
      </c>
      <c r="Z1703" t="s">
        <v>1338</v>
      </c>
      <c r="AA1703" t="s">
        <v>18</v>
      </c>
      <c r="AD1703">
        <v>0</v>
      </c>
      <c r="AE1703">
        <v>0</v>
      </c>
    </row>
    <row r="1704" spans="1:31">
      <c r="A1704" t="s">
        <v>2512</v>
      </c>
      <c r="B1704" s="93">
        <v>44916</v>
      </c>
      <c r="C1704" s="93">
        <v>44916</v>
      </c>
      <c r="D1704">
        <v>-569.5</v>
      </c>
      <c r="E1704">
        <v>-569.5</v>
      </c>
      <c r="F1704" t="s">
        <v>52</v>
      </c>
      <c r="G1704">
        <v>1</v>
      </c>
      <c r="H1704">
        <v>-569.5</v>
      </c>
      <c r="I1704">
        <v>-569.5</v>
      </c>
      <c r="J1704">
        <v>1</v>
      </c>
      <c r="L1704" t="s">
        <v>166</v>
      </c>
      <c r="M1704" t="s">
        <v>2513</v>
      </c>
      <c r="N1704">
        <v>100</v>
      </c>
      <c r="P1704" t="s">
        <v>2513</v>
      </c>
      <c r="R1704" t="s">
        <v>2514</v>
      </c>
      <c r="T1704" t="s">
        <v>58</v>
      </c>
      <c r="V1704" t="s">
        <v>2284</v>
      </c>
      <c r="W1704" t="s">
        <v>2285</v>
      </c>
      <c r="X1704" t="s">
        <v>179</v>
      </c>
      <c r="Y1704" t="s">
        <v>180</v>
      </c>
      <c r="Z1704" t="s">
        <v>180</v>
      </c>
      <c r="AA1704" t="s">
        <v>20</v>
      </c>
      <c r="AD1704">
        <v>0</v>
      </c>
      <c r="AE1704">
        <v>0</v>
      </c>
    </row>
    <row r="1705" spans="1:31">
      <c r="A1705" t="s">
        <v>2515</v>
      </c>
      <c r="B1705" s="93">
        <v>44916</v>
      </c>
      <c r="C1705" s="93">
        <v>44916</v>
      </c>
      <c r="D1705">
        <v>-17.32</v>
      </c>
      <c r="E1705">
        <v>-17.32</v>
      </c>
      <c r="F1705" t="s">
        <v>52</v>
      </c>
      <c r="G1705">
        <v>1</v>
      </c>
      <c r="H1705">
        <v>-17.32</v>
      </c>
      <c r="I1705">
        <v>-17.32</v>
      </c>
      <c r="J1705">
        <v>1</v>
      </c>
      <c r="L1705" t="s">
        <v>166</v>
      </c>
      <c r="M1705" t="s">
        <v>206</v>
      </c>
      <c r="N1705">
        <v>100</v>
      </c>
      <c r="O1705" t="s">
        <v>167</v>
      </c>
      <c r="P1705" t="s">
        <v>206</v>
      </c>
      <c r="R1705" t="s">
        <v>2516</v>
      </c>
      <c r="T1705" t="s">
        <v>1128</v>
      </c>
      <c r="V1705" t="s">
        <v>2284</v>
      </c>
      <c r="W1705" t="s">
        <v>2285</v>
      </c>
      <c r="X1705" t="s">
        <v>179</v>
      </c>
      <c r="Y1705" t="s">
        <v>180</v>
      </c>
      <c r="Z1705" t="s">
        <v>180</v>
      </c>
      <c r="AA1705" t="s">
        <v>20</v>
      </c>
      <c r="AD1705">
        <v>0</v>
      </c>
      <c r="AE1705">
        <v>0</v>
      </c>
    </row>
    <row r="1706" spans="1:31">
      <c r="A1706" t="s">
        <v>2517</v>
      </c>
      <c r="B1706" s="93">
        <v>44916</v>
      </c>
      <c r="C1706" s="93">
        <v>44916</v>
      </c>
      <c r="D1706">
        <v>-1400</v>
      </c>
      <c r="E1706">
        <v>-1400</v>
      </c>
      <c r="F1706" t="s">
        <v>52</v>
      </c>
      <c r="G1706">
        <v>1</v>
      </c>
      <c r="H1706">
        <v>-1400</v>
      </c>
      <c r="I1706">
        <v>-1400</v>
      </c>
      <c r="J1706">
        <v>1</v>
      </c>
      <c r="L1706" t="s">
        <v>166</v>
      </c>
      <c r="M1706" t="s">
        <v>2518</v>
      </c>
      <c r="N1706">
        <v>100</v>
      </c>
      <c r="P1706" t="s">
        <v>2518</v>
      </c>
      <c r="R1706" t="s">
        <v>2519</v>
      </c>
      <c r="T1706" t="s">
        <v>1128</v>
      </c>
      <c r="V1706" t="s">
        <v>2284</v>
      </c>
      <c r="W1706" t="s">
        <v>2285</v>
      </c>
      <c r="X1706" t="s">
        <v>179</v>
      </c>
      <c r="Y1706" t="s">
        <v>180</v>
      </c>
      <c r="Z1706" t="s">
        <v>180</v>
      </c>
      <c r="AA1706" t="s">
        <v>20</v>
      </c>
      <c r="AD1706">
        <v>0</v>
      </c>
      <c r="AE1706">
        <v>0</v>
      </c>
    </row>
    <row r="1707" spans="1:31">
      <c r="A1707" t="s">
        <v>2520</v>
      </c>
      <c r="B1707" s="93">
        <v>44916</v>
      </c>
      <c r="C1707" s="93">
        <v>44916</v>
      </c>
      <c r="D1707">
        <v>-34.04</v>
      </c>
      <c r="E1707">
        <v>-34.04</v>
      </c>
      <c r="F1707" t="s">
        <v>52</v>
      </c>
      <c r="G1707">
        <v>1</v>
      </c>
      <c r="H1707">
        <v>-34.04</v>
      </c>
      <c r="I1707">
        <v>-34.04</v>
      </c>
      <c r="J1707">
        <v>1</v>
      </c>
      <c r="L1707" t="s">
        <v>166</v>
      </c>
      <c r="M1707" t="s">
        <v>2521</v>
      </c>
      <c r="N1707">
        <v>100</v>
      </c>
      <c r="P1707" t="s">
        <v>2521</v>
      </c>
      <c r="R1707" t="s">
        <v>2522</v>
      </c>
      <c r="T1707" t="s">
        <v>58</v>
      </c>
      <c r="V1707" t="s">
        <v>2284</v>
      </c>
      <c r="W1707" t="s">
        <v>2285</v>
      </c>
      <c r="X1707" t="s">
        <v>179</v>
      </c>
      <c r="Y1707" t="s">
        <v>180</v>
      </c>
      <c r="Z1707" t="s">
        <v>180</v>
      </c>
      <c r="AA1707" t="s">
        <v>20</v>
      </c>
      <c r="AD1707">
        <v>0</v>
      </c>
      <c r="AE1707">
        <v>0</v>
      </c>
    </row>
    <row r="1708" spans="1:31">
      <c r="A1708" t="s">
        <v>2523</v>
      </c>
      <c r="B1708" s="93">
        <v>44916</v>
      </c>
      <c r="C1708" s="93">
        <v>44916</v>
      </c>
      <c r="D1708">
        <v>-196</v>
      </c>
      <c r="E1708">
        <v>-196</v>
      </c>
      <c r="F1708" t="s">
        <v>52</v>
      </c>
      <c r="G1708">
        <v>1</v>
      </c>
      <c r="H1708">
        <v>-196</v>
      </c>
      <c r="I1708">
        <v>-196</v>
      </c>
      <c r="J1708">
        <v>1</v>
      </c>
      <c r="L1708" t="s">
        <v>166</v>
      </c>
      <c r="M1708" t="s">
        <v>225</v>
      </c>
      <c r="N1708">
        <v>100</v>
      </c>
      <c r="O1708" t="s">
        <v>167</v>
      </c>
      <c r="P1708" t="s">
        <v>225</v>
      </c>
      <c r="R1708" t="s">
        <v>2524</v>
      </c>
      <c r="T1708" t="s">
        <v>1128</v>
      </c>
      <c r="V1708" t="s">
        <v>1412</v>
      </c>
      <c r="W1708" t="s">
        <v>1413</v>
      </c>
      <c r="X1708" t="s">
        <v>16</v>
      </c>
      <c r="Y1708" t="s">
        <v>268</v>
      </c>
      <c r="Z1708" t="s">
        <v>268</v>
      </c>
      <c r="AA1708" t="s">
        <v>16</v>
      </c>
      <c r="AD1708">
        <v>0</v>
      </c>
      <c r="AE1708">
        <v>0</v>
      </c>
    </row>
    <row r="1709" spans="1:31">
      <c r="A1709" t="s">
        <v>2525</v>
      </c>
      <c r="B1709" s="93">
        <v>44916</v>
      </c>
      <c r="C1709" s="93">
        <v>44916</v>
      </c>
      <c r="D1709">
        <v>-911.82</v>
      </c>
      <c r="E1709">
        <v>-911.82</v>
      </c>
      <c r="F1709" t="s">
        <v>52</v>
      </c>
      <c r="G1709">
        <v>1</v>
      </c>
      <c r="H1709">
        <v>-911.82</v>
      </c>
      <c r="I1709">
        <v>-911.82</v>
      </c>
      <c r="J1709">
        <v>1</v>
      </c>
      <c r="L1709" t="s">
        <v>166</v>
      </c>
      <c r="M1709" t="s">
        <v>166</v>
      </c>
      <c r="N1709">
        <v>100</v>
      </c>
      <c r="O1709" t="s">
        <v>215</v>
      </c>
      <c r="P1709" t="s">
        <v>166</v>
      </c>
      <c r="R1709" t="s">
        <v>2526</v>
      </c>
      <c r="T1709" t="s">
        <v>58</v>
      </c>
      <c r="V1709" t="s">
        <v>1645</v>
      </c>
      <c r="W1709" t="s">
        <v>1645</v>
      </c>
      <c r="X1709" t="s">
        <v>1386</v>
      </c>
      <c r="Y1709" t="s">
        <v>1387</v>
      </c>
      <c r="Z1709" t="s">
        <v>1387</v>
      </c>
      <c r="AA1709" t="s">
        <v>16</v>
      </c>
      <c r="AD1709">
        <v>0</v>
      </c>
      <c r="AE1709">
        <v>0</v>
      </c>
    </row>
    <row r="1710" spans="1:31">
      <c r="A1710" t="s">
        <v>2527</v>
      </c>
      <c r="B1710" s="93">
        <v>44916</v>
      </c>
      <c r="C1710" s="93">
        <v>44916</v>
      </c>
      <c r="D1710">
        <v>-373.99</v>
      </c>
      <c r="E1710">
        <v>-373.99</v>
      </c>
      <c r="F1710" t="s">
        <v>52</v>
      </c>
      <c r="G1710">
        <v>1</v>
      </c>
      <c r="H1710">
        <v>-373.99</v>
      </c>
      <c r="I1710">
        <v>-373.99</v>
      </c>
      <c r="J1710">
        <v>1</v>
      </c>
      <c r="L1710" t="s">
        <v>166</v>
      </c>
      <c r="M1710" t="s">
        <v>166</v>
      </c>
      <c r="N1710">
        <v>100</v>
      </c>
      <c r="O1710" t="s">
        <v>215</v>
      </c>
      <c r="P1710" t="s">
        <v>166</v>
      </c>
      <c r="R1710" t="s">
        <v>2528</v>
      </c>
      <c r="T1710" t="s">
        <v>58</v>
      </c>
      <c r="V1710" t="s">
        <v>1653</v>
      </c>
      <c r="W1710" t="s">
        <v>31</v>
      </c>
      <c r="X1710" t="s">
        <v>168</v>
      </c>
      <c r="Y1710" t="s">
        <v>168</v>
      </c>
      <c r="Z1710" t="s">
        <v>168</v>
      </c>
      <c r="AA1710" t="s">
        <v>31</v>
      </c>
      <c r="AD1710">
        <v>0</v>
      </c>
      <c r="AE1710">
        <v>0</v>
      </c>
    </row>
    <row r="1711" spans="1:31">
      <c r="A1711" t="s">
        <v>2529</v>
      </c>
      <c r="B1711" s="93">
        <v>44916</v>
      </c>
      <c r="C1711" s="93">
        <v>44916</v>
      </c>
      <c r="D1711">
        <v>-30000</v>
      </c>
      <c r="E1711">
        <v>-30000</v>
      </c>
      <c r="F1711" t="s">
        <v>52</v>
      </c>
      <c r="G1711">
        <v>1</v>
      </c>
      <c r="H1711">
        <v>-30000</v>
      </c>
      <c r="I1711">
        <v>-30000</v>
      </c>
      <c r="J1711">
        <v>1</v>
      </c>
      <c r="L1711" t="s">
        <v>166</v>
      </c>
      <c r="M1711" t="s">
        <v>166</v>
      </c>
      <c r="N1711">
        <v>100</v>
      </c>
      <c r="O1711" t="s">
        <v>215</v>
      </c>
      <c r="P1711" t="s">
        <v>166</v>
      </c>
      <c r="R1711" t="s">
        <v>2493</v>
      </c>
      <c r="T1711" t="s">
        <v>62</v>
      </c>
      <c r="V1711" t="s">
        <v>1461</v>
      </c>
      <c r="W1711" t="s">
        <v>1461</v>
      </c>
      <c r="X1711" t="s">
        <v>1377</v>
      </c>
      <c r="Y1711" t="s">
        <v>1377</v>
      </c>
      <c r="Z1711" t="s">
        <v>1377</v>
      </c>
      <c r="AA1711" t="s">
        <v>29</v>
      </c>
      <c r="AD1711">
        <v>0</v>
      </c>
      <c r="AE1711">
        <v>0</v>
      </c>
    </row>
    <row r="1712" spans="1:31">
      <c r="A1712" t="s">
        <v>2530</v>
      </c>
      <c r="B1712" s="93">
        <v>44916</v>
      </c>
      <c r="C1712" s="93">
        <v>44916</v>
      </c>
      <c r="D1712">
        <v>-42.44</v>
      </c>
      <c r="E1712">
        <v>-42.44</v>
      </c>
      <c r="F1712" t="s">
        <v>52</v>
      </c>
      <c r="G1712">
        <v>1</v>
      </c>
      <c r="H1712">
        <v>-42.44</v>
      </c>
      <c r="I1712">
        <v>-42.44</v>
      </c>
      <c r="J1712">
        <v>1</v>
      </c>
      <c r="L1712" t="s">
        <v>166</v>
      </c>
      <c r="M1712" t="s">
        <v>166</v>
      </c>
      <c r="N1712">
        <v>100</v>
      </c>
      <c r="O1712" t="s">
        <v>215</v>
      </c>
      <c r="P1712" t="s">
        <v>166</v>
      </c>
      <c r="R1712" t="s">
        <v>2531</v>
      </c>
      <c r="T1712" t="s">
        <v>58</v>
      </c>
      <c r="V1712" t="s">
        <v>1645</v>
      </c>
      <c r="W1712" t="s">
        <v>1645</v>
      </c>
      <c r="X1712" t="s">
        <v>1386</v>
      </c>
      <c r="Y1712" t="s">
        <v>1387</v>
      </c>
      <c r="Z1712" t="s">
        <v>1387</v>
      </c>
      <c r="AA1712" t="s">
        <v>16</v>
      </c>
      <c r="AD1712">
        <v>0</v>
      </c>
      <c r="AE1712">
        <v>0</v>
      </c>
    </row>
    <row r="1713" spans="1:31">
      <c r="A1713" t="s">
        <v>2532</v>
      </c>
      <c r="B1713" s="93">
        <v>44916</v>
      </c>
      <c r="C1713" s="93">
        <v>44916</v>
      </c>
      <c r="D1713">
        <v>-200</v>
      </c>
      <c r="E1713">
        <v>-200</v>
      </c>
      <c r="F1713" t="s">
        <v>52</v>
      </c>
      <c r="G1713">
        <v>1</v>
      </c>
      <c r="H1713">
        <v>-200</v>
      </c>
      <c r="I1713">
        <v>-200</v>
      </c>
      <c r="J1713">
        <v>1</v>
      </c>
      <c r="L1713" t="s">
        <v>166</v>
      </c>
      <c r="M1713" t="s">
        <v>166</v>
      </c>
      <c r="N1713">
        <v>100</v>
      </c>
      <c r="O1713" t="s">
        <v>215</v>
      </c>
      <c r="P1713" t="s">
        <v>166</v>
      </c>
      <c r="R1713" t="s">
        <v>2533</v>
      </c>
      <c r="T1713" t="s">
        <v>1128</v>
      </c>
      <c r="V1713" t="s">
        <v>2479</v>
      </c>
      <c r="W1713" t="s">
        <v>282</v>
      </c>
      <c r="X1713" t="s">
        <v>283</v>
      </c>
      <c r="Y1713" t="s">
        <v>268</v>
      </c>
      <c r="Z1713" t="s">
        <v>268</v>
      </c>
      <c r="AA1713" t="s">
        <v>23</v>
      </c>
      <c r="AD1713">
        <v>0</v>
      </c>
      <c r="AE1713">
        <v>0</v>
      </c>
    </row>
    <row r="1714" spans="1:31">
      <c r="A1714" t="s">
        <v>2534</v>
      </c>
      <c r="B1714" s="93">
        <v>44916</v>
      </c>
      <c r="C1714" s="93">
        <v>44916</v>
      </c>
      <c r="D1714">
        <v>-2296.5500000000002</v>
      </c>
      <c r="E1714">
        <v>-2296.5500000000002</v>
      </c>
      <c r="F1714" t="s">
        <v>52</v>
      </c>
      <c r="G1714">
        <v>1</v>
      </c>
      <c r="H1714">
        <v>-2296.5500000000002</v>
      </c>
      <c r="I1714">
        <v>-2296.5500000000002</v>
      </c>
      <c r="J1714">
        <v>1</v>
      </c>
      <c r="L1714" t="s">
        <v>166</v>
      </c>
      <c r="M1714" t="s">
        <v>166</v>
      </c>
      <c r="N1714">
        <v>100</v>
      </c>
      <c r="O1714" t="s">
        <v>215</v>
      </c>
      <c r="P1714" t="s">
        <v>166</v>
      </c>
      <c r="R1714" t="s">
        <v>2535</v>
      </c>
      <c r="T1714" t="s">
        <v>1128</v>
      </c>
      <c r="V1714" t="s">
        <v>357</v>
      </c>
      <c r="W1714" t="s">
        <v>348</v>
      </c>
      <c r="X1714" t="s">
        <v>349</v>
      </c>
      <c r="Y1714" t="s">
        <v>349</v>
      </c>
      <c r="Z1714" t="s">
        <v>349</v>
      </c>
      <c r="AA1714" t="s">
        <v>28</v>
      </c>
      <c r="AD1714">
        <v>0</v>
      </c>
      <c r="AE1714">
        <v>0</v>
      </c>
    </row>
    <row r="1715" spans="1:31">
      <c r="A1715" t="s">
        <v>2536</v>
      </c>
      <c r="B1715" s="93">
        <v>44916</v>
      </c>
      <c r="C1715" s="93">
        <v>44916</v>
      </c>
      <c r="D1715">
        <v>-7119.31</v>
      </c>
      <c r="E1715">
        <v>-7119.31</v>
      </c>
      <c r="F1715" t="s">
        <v>52</v>
      </c>
      <c r="G1715">
        <v>1</v>
      </c>
      <c r="H1715">
        <v>-7119.31</v>
      </c>
      <c r="I1715">
        <v>-7119.31</v>
      </c>
      <c r="J1715">
        <v>1</v>
      </c>
      <c r="L1715" t="s">
        <v>166</v>
      </c>
      <c r="M1715" t="s">
        <v>166</v>
      </c>
      <c r="N1715">
        <v>100</v>
      </c>
      <c r="O1715" t="s">
        <v>215</v>
      </c>
      <c r="P1715" t="s">
        <v>166</v>
      </c>
      <c r="R1715" t="s">
        <v>2537</v>
      </c>
      <c r="T1715" t="s">
        <v>1128</v>
      </c>
      <c r="V1715" t="s">
        <v>1522</v>
      </c>
      <c r="W1715" t="s">
        <v>348</v>
      </c>
      <c r="X1715" t="s">
        <v>349</v>
      </c>
      <c r="Y1715" t="s">
        <v>349</v>
      </c>
      <c r="Z1715" t="s">
        <v>349</v>
      </c>
      <c r="AA1715" t="s">
        <v>21</v>
      </c>
      <c r="AD1715">
        <v>0</v>
      </c>
      <c r="AE1715">
        <v>0</v>
      </c>
    </row>
    <row r="1716" spans="1:31">
      <c r="A1716" t="s">
        <v>2538</v>
      </c>
      <c r="B1716" s="93">
        <v>44916</v>
      </c>
      <c r="C1716" s="93">
        <v>44916</v>
      </c>
      <c r="D1716">
        <v>-41.39</v>
      </c>
      <c r="E1716">
        <v>-41.39</v>
      </c>
      <c r="F1716" t="s">
        <v>52</v>
      </c>
      <c r="G1716">
        <v>1</v>
      </c>
      <c r="H1716">
        <v>-41.39</v>
      </c>
      <c r="I1716">
        <v>-41.39</v>
      </c>
      <c r="J1716">
        <v>1</v>
      </c>
      <c r="L1716" t="s">
        <v>166</v>
      </c>
      <c r="M1716" t="s">
        <v>1662</v>
      </c>
      <c r="N1716">
        <v>100</v>
      </c>
      <c r="P1716" t="s">
        <v>1662</v>
      </c>
      <c r="R1716" t="s">
        <v>2522</v>
      </c>
      <c r="T1716" t="s">
        <v>58</v>
      </c>
      <c r="V1716" t="s">
        <v>2284</v>
      </c>
      <c r="W1716" t="s">
        <v>2285</v>
      </c>
      <c r="X1716" t="s">
        <v>179</v>
      </c>
      <c r="Y1716" t="s">
        <v>180</v>
      </c>
      <c r="Z1716" t="s">
        <v>180</v>
      </c>
      <c r="AA1716" t="s">
        <v>20</v>
      </c>
      <c r="AD1716">
        <v>0</v>
      </c>
      <c r="AE1716">
        <v>0</v>
      </c>
    </row>
    <row r="1717" spans="1:31">
      <c r="A1717" t="s">
        <v>2539</v>
      </c>
      <c r="B1717" s="93">
        <v>44916</v>
      </c>
      <c r="C1717" s="93">
        <v>44916</v>
      </c>
      <c r="D1717">
        <v>-63.29</v>
      </c>
      <c r="E1717">
        <v>-63.29</v>
      </c>
      <c r="F1717" t="s">
        <v>52</v>
      </c>
      <c r="G1717">
        <v>1</v>
      </c>
      <c r="H1717">
        <v>-63.29</v>
      </c>
      <c r="I1717">
        <v>-63.29</v>
      </c>
      <c r="J1717">
        <v>1</v>
      </c>
      <c r="L1717" t="s">
        <v>166</v>
      </c>
      <c r="M1717" t="s">
        <v>1662</v>
      </c>
      <c r="N1717">
        <v>100</v>
      </c>
      <c r="P1717" t="s">
        <v>1662</v>
      </c>
      <c r="R1717" t="s">
        <v>2522</v>
      </c>
      <c r="T1717" t="s">
        <v>58</v>
      </c>
      <c r="V1717" t="s">
        <v>2284</v>
      </c>
      <c r="W1717" t="s">
        <v>2285</v>
      </c>
      <c r="X1717" t="s">
        <v>179</v>
      </c>
      <c r="Y1717" t="s">
        <v>180</v>
      </c>
      <c r="Z1717" t="s">
        <v>180</v>
      </c>
      <c r="AA1717" t="s">
        <v>20</v>
      </c>
      <c r="AD1717">
        <v>0</v>
      </c>
      <c r="AE1717">
        <v>0</v>
      </c>
    </row>
    <row r="1718" spans="1:31">
      <c r="A1718" t="s">
        <v>2540</v>
      </c>
      <c r="B1718" s="93">
        <v>44916</v>
      </c>
      <c r="C1718" s="93">
        <v>44916</v>
      </c>
      <c r="D1718">
        <v>-232.84</v>
      </c>
      <c r="E1718">
        <v>-232.84</v>
      </c>
      <c r="F1718" t="s">
        <v>52</v>
      </c>
      <c r="G1718">
        <v>1</v>
      </c>
      <c r="H1718">
        <v>-232.84</v>
      </c>
      <c r="I1718">
        <v>-232.84</v>
      </c>
      <c r="J1718">
        <v>1</v>
      </c>
      <c r="L1718" t="s">
        <v>166</v>
      </c>
      <c r="M1718" t="s">
        <v>1662</v>
      </c>
      <c r="N1718">
        <v>100</v>
      </c>
      <c r="P1718" t="s">
        <v>1662</v>
      </c>
      <c r="R1718" t="s">
        <v>2541</v>
      </c>
      <c r="T1718" t="s">
        <v>58</v>
      </c>
      <c r="V1718" t="s">
        <v>1353</v>
      </c>
      <c r="W1718" t="s">
        <v>1353</v>
      </c>
      <c r="X1718" t="s">
        <v>179</v>
      </c>
      <c r="Y1718" t="s">
        <v>180</v>
      </c>
      <c r="Z1718" t="s">
        <v>180</v>
      </c>
      <c r="AA1718" t="s">
        <v>25</v>
      </c>
      <c r="AD1718">
        <v>0</v>
      </c>
      <c r="AE1718">
        <v>0</v>
      </c>
    </row>
    <row r="1719" spans="1:31">
      <c r="A1719" t="s">
        <v>2542</v>
      </c>
      <c r="B1719" s="93">
        <v>44916</v>
      </c>
      <c r="C1719" s="93">
        <v>44916</v>
      </c>
      <c r="D1719">
        <v>-40.18</v>
      </c>
      <c r="E1719">
        <v>-40.18</v>
      </c>
      <c r="F1719" t="s">
        <v>52</v>
      </c>
      <c r="G1719">
        <v>1</v>
      </c>
      <c r="H1719">
        <v>-40.18</v>
      </c>
      <c r="I1719">
        <v>-40.18</v>
      </c>
      <c r="J1719">
        <v>1</v>
      </c>
      <c r="L1719" t="s">
        <v>166</v>
      </c>
      <c r="M1719" t="s">
        <v>1662</v>
      </c>
      <c r="N1719">
        <v>100</v>
      </c>
      <c r="P1719" t="s">
        <v>1662</v>
      </c>
      <c r="R1719" t="s">
        <v>1530</v>
      </c>
      <c r="T1719" t="s">
        <v>58</v>
      </c>
      <c r="V1719" t="s">
        <v>1353</v>
      </c>
      <c r="W1719" t="s">
        <v>1353</v>
      </c>
      <c r="X1719" t="s">
        <v>179</v>
      </c>
      <c r="Y1719" t="s">
        <v>180</v>
      </c>
      <c r="Z1719" t="s">
        <v>180</v>
      </c>
      <c r="AA1719" t="s">
        <v>25</v>
      </c>
      <c r="AD1719">
        <v>0</v>
      </c>
      <c r="AE1719">
        <v>0</v>
      </c>
    </row>
    <row r="1720" spans="1:31">
      <c r="A1720" t="s">
        <v>2543</v>
      </c>
      <c r="B1720" s="93">
        <v>44916</v>
      </c>
      <c r="C1720" s="93">
        <v>44916</v>
      </c>
      <c r="D1720">
        <v>-33.99</v>
      </c>
      <c r="E1720">
        <v>-33.99</v>
      </c>
      <c r="F1720" t="s">
        <v>52</v>
      </c>
      <c r="G1720">
        <v>1</v>
      </c>
      <c r="H1720">
        <v>-33.99</v>
      </c>
      <c r="I1720">
        <v>-33.99</v>
      </c>
      <c r="J1720">
        <v>1</v>
      </c>
      <c r="L1720" t="s">
        <v>166</v>
      </c>
      <c r="M1720" t="s">
        <v>1662</v>
      </c>
      <c r="N1720">
        <v>100</v>
      </c>
      <c r="P1720" t="s">
        <v>1662</v>
      </c>
      <c r="R1720" t="s">
        <v>2544</v>
      </c>
      <c r="T1720" t="s">
        <v>58</v>
      </c>
      <c r="V1720" t="s">
        <v>2284</v>
      </c>
      <c r="W1720" t="s">
        <v>2285</v>
      </c>
      <c r="X1720" t="s">
        <v>179</v>
      </c>
      <c r="Y1720" t="s">
        <v>180</v>
      </c>
      <c r="Z1720" t="s">
        <v>180</v>
      </c>
      <c r="AA1720" t="s">
        <v>20</v>
      </c>
      <c r="AD1720">
        <v>0</v>
      </c>
      <c r="AE1720">
        <v>0</v>
      </c>
    </row>
    <row r="1721" spans="1:31">
      <c r="A1721" t="s">
        <v>2545</v>
      </c>
      <c r="B1721" s="93">
        <v>44916</v>
      </c>
      <c r="C1721" s="93">
        <v>44916</v>
      </c>
      <c r="D1721">
        <v>20000</v>
      </c>
      <c r="E1721">
        <v>20000</v>
      </c>
      <c r="F1721" t="s">
        <v>52</v>
      </c>
      <c r="G1721">
        <v>1</v>
      </c>
      <c r="H1721">
        <v>20000</v>
      </c>
      <c r="I1721">
        <v>20000</v>
      </c>
      <c r="J1721">
        <v>1</v>
      </c>
      <c r="L1721" t="s">
        <v>166</v>
      </c>
      <c r="M1721" t="s">
        <v>1128</v>
      </c>
      <c r="N1721">
        <v>100</v>
      </c>
      <c r="P1721" t="s">
        <v>166</v>
      </c>
      <c r="R1721" t="s">
        <v>1346</v>
      </c>
      <c r="T1721" t="s">
        <v>1128</v>
      </c>
      <c r="V1721" t="s">
        <v>1347</v>
      </c>
      <c r="W1721" t="s">
        <v>1347</v>
      </c>
      <c r="X1721" t="s">
        <v>277</v>
      </c>
      <c r="Y1721" t="s">
        <v>180</v>
      </c>
      <c r="Z1721" t="s">
        <v>180</v>
      </c>
      <c r="AA1721" t="s">
        <v>25</v>
      </c>
      <c r="AD1721">
        <v>0</v>
      </c>
      <c r="AE1721">
        <v>0</v>
      </c>
    </row>
    <row r="1722" spans="1:31">
      <c r="A1722" t="s">
        <v>2546</v>
      </c>
      <c r="B1722" s="93">
        <v>44916</v>
      </c>
      <c r="C1722" s="93">
        <v>44916</v>
      </c>
      <c r="D1722">
        <v>5200</v>
      </c>
      <c r="E1722">
        <v>5200</v>
      </c>
      <c r="F1722" t="s">
        <v>52</v>
      </c>
      <c r="G1722">
        <v>1</v>
      </c>
      <c r="H1722">
        <v>5200</v>
      </c>
      <c r="I1722">
        <v>5200</v>
      </c>
      <c r="J1722">
        <v>1</v>
      </c>
      <c r="L1722" t="s">
        <v>166</v>
      </c>
      <c r="M1722" t="s">
        <v>62</v>
      </c>
      <c r="N1722">
        <v>100</v>
      </c>
      <c r="P1722" t="s">
        <v>166</v>
      </c>
      <c r="R1722" t="s">
        <v>1346</v>
      </c>
      <c r="T1722" t="s">
        <v>62</v>
      </c>
      <c r="V1722" t="s">
        <v>1347</v>
      </c>
      <c r="W1722" t="s">
        <v>1347</v>
      </c>
      <c r="X1722" t="s">
        <v>277</v>
      </c>
      <c r="Y1722" t="s">
        <v>180</v>
      </c>
      <c r="Z1722" t="s">
        <v>180</v>
      </c>
      <c r="AA1722" t="s">
        <v>25</v>
      </c>
      <c r="AD1722">
        <v>0</v>
      </c>
      <c r="AE1722">
        <v>0</v>
      </c>
    </row>
    <row r="1723" spans="1:31">
      <c r="A1723" t="s">
        <v>2547</v>
      </c>
      <c r="B1723" s="93">
        <v>44916</v>
      </c>
      <c r="C1723" s="93">
        <v>44916</v>
      </c>
      <c r="D1723">
        <v>30000</v>
      </c>
      <c r="E1723">
        <v>30000</v>
      </c>
      <c r="F1723" t="s">
        <v>52</v>
      </c>
      <c r="G1723">
        <v>1</v>
      </c>
      <c r="H1723">
        <v>30000</v>
      </c>
      <c r="I1723">
        <v>30000</v>
      </c>
      <c r="J1723">
        <v>1</v>
      </c>
      <c r="L1723" t="s">
        <v>166</v>
      </c>
      <c r="M1723" t="s">
        <v>62</v>
      </c>
      <c r="N1723">
        <v>100</v>
      </c>
      <c r="P1723" t="s">
        <v>166</v>
      </c>
      <c r="R1723" t="s">
        <v>1346</v>
      </c>
      <c r="T1723" t="s">
        <v>62</v>
      </c>
      <c r="V1723" t="s">
        <v>1347</v>
      </c>
      <c r="W1723" t="s">
        <v>1347</v>
      </c>
      <c r="X1723" t="s">
        <v>277</v>
      </c>
      <c r="Y1723" t="s">
        <v>180</v>
      </c>
      <c r="Z1723" t="s">
        <v>180</v>
      </c>
      <c r="AA1723" t="s">
        <v>25</v>
      </c>
      <c r="AD1723">
        <v>0</v>
      </c>
      <c r="AE1723">
        <v>0</v>
      </c>
    </row>
    <row r="1724" spans="1:31">
      <c r="A1724" t="s">
        <v>2548</v>
      </c>
      <c r="B1724" s="93">
        <v>44916</v>
      </c>
      <c r="C1724" s="93">
        <v>44916</v>
      </c>
      <c r="D1724">
        <v>-20000</v>
      </c>
      <c r="E1724">
        <v>-20000</v>
      </c>
      <c r="F1724" t="s">
        <v>52</v>
      </c>
      <c r="G1724">
        <v>1</v>
      </c>
      <c r="H1724">
        <v>-20000</v>
      </c>
      <c r="I1724">
        <v>-20000</v>
      </c>
      <c r="J1724">
        <v>1</v>
      </c>
      <c r="L1724" t="s">
        <v>166</v>
      </c>
      <c r="M1724" t="s">
        <v>166</v>
      </c>
      <c r="N1724">
        <v>100</v>
      </c>
      <c r="O1724" t="s">
        <v>215</v>
      </c>
      <c r="P1724" t="s">
        <v>166</v>
      </c>
      <c r="R1724" t="s">
        <v>1346</v>
      </c>
      <c r="T1724" t="s">
        <v>1402</v>
      </c>
      <c r="V1724" t="s">
        <v>1347</v>
      </c>
      <c r="W1724" t="s">
        <v>1347</v>
      </c>
      <c r="X1724" t="s">
        <v>277</v>
      </c>
      <c r="Y1724" t="s">
        <v>180</v>
      </c>
      <c r="Z1724" t="s">
        <v>180</v>
      </c>
      <c r="AA1724" t="s">
        <v>25</v>
      </c>
      <c r="AD1724">
        <v>0</v>
      </c>
      <c r="AE1724">
        <v>0</v>
      </c>
    </row>
    <row r="1725" spans="1:31">
      <c r="A1725" t="s">
        <v>2549</v>
      </c>
      <c r="B1725" s="93">
        <v>44916</v>
      </c>
      <c r="C1725" s="93">
        <v>44916</v>
      </c>
      <c r="D1725">
        <v>-5200</v>
      </c>
      <c r="E1725">
        <v>-5200</v>
      </c>
      <c r="F1725" t="s">
        <v>52</v>
      </c>
      <c r="G1725">
        <v>1</v>
      </c>
      <c r="H1725">
        <v>-5200</v>
      </c>
      <c r="I1725">
        <v>-5200</v>
      </c>
      <c r="J1725">
        <v>1</v>
      </c>
      <c r="L1725" t="s">
        <v>166</v>
      </c>
      <c r="M1725" t="s">
        <v>166</v>
      </c>
      <c r="N1725">
        <v>100</v>
      </c>
      <c r="O1725" t="s">
        <v>215</v>
      </c>
      <c r="P1725" t="s">
        <v>166</v>
      </c>
      <c r="R1725" t="s">
        <v>1346</v>
      </c>
      <c r="T1725" t="s">
        <v>1128</v>
      </c>
      <c r="V1725" t="s">
        <v>1347</v>
      </c>
      <c r="W1725" t="s">
        <v>1347</v>
      </c>
      <c r="X1725" t="s">
        <v>277</v>
      </c>
      <c r="Y1725" t="s">
        <v>180</v>
      </c>
      <c r="Z1725" t="s">
        <v>180</v>
      </c>
      <c r="AA1725" t="s">
        <v>25</v>
      </c>
      <c r="AD1725">
        <v>0</v>
      </c>
      <c r="AE1725">
        <v>0</v>
      </c>
    </row>
    <row r="1726" spans="1:31">
      <c r="A1726" t="s">
        <v>2550</v>
      </c>
      <c r="B1726" s="93">
        <v>44916</v>
      </c>
      <c r="C1726" s="93">
        <v>44916</v>
      </c>
      <c r="D1726">
        <v>-30000</v>
      </c>
      <c r="E1726">
        <v>-30000</v>
      </c>
      <c r="F1726" t="s">
        <v>52</v>
      </c>
      <c r="G1726">
        <v>1</v>
      </c>
      <c r="H1726">
        <v>-30000</v>
      </c>
      <c r="I1726">
        <v>-30000</v>
      </c>
      <c r="J1726">
        <v>1</v>
      </c>
      <c r="L1726" t="s">
        <v>166</v>
      </c>
      <c r="M1726" t="s">
        <v>166</v>
      </c>
      <c r="N1726">
        <v>100</v>
      </c>
      <c r="O1726" t="s">
        <v>215</v>
      </c>
      <c r="P1726" t="s">
        <v>166</v>
      </c>
      <c r="R1726" t="s">
        <v>1346</v>
      </c>
      <c r="T1726" t="s">
        <v>1128</v>
      </c>
      <c r="V1726" t="s">
        <v>1347</v>
      </c>
      <c r="W1726" t="s">
        <v>1347</v>
      </c>
      <c r="X1726" t="s">
        <v>277</v>
      </c>
      <c r="Y1726" t="s">
        <v>180</v>
      </c>
      <c r="Z1726" t="s">
        <v>180</v>
      </c>
      <c r="AA1726" t="s">
        <v>25</v>
      </c>
      <c r="AD1726">
        <v>0</v>
      </c>
      <c r="AE1726">
        <v>0</v>
      </c>
    </row>
    <row r="1727" spans="1:31">
      <c r="A1727" t="s">
        <v>2551</v>
      </c>
      <c r="B1727" s="93">
        <v>44915</v>
      </c>
      <c r="C1727" s="93">
        <v>44915</v>
      </c>
      <c r="D1727">
        <v>729.62</v>
      </c>
      <c r="E1727">
        <v>729.62</v>
      </c>
      <c r="F1727" t="s">
        <v>52</v>
      </c>
      <c r="G1727">
        <v>1</v>
      </c>
      <c r="H1727">
        <v>729.62</v>
      </c>
      <c r="I1727">
        <v>729.62</v>
      </c>
      <c r="J1727">
        <v>1</v>
      </c>
      <c r="L1727" t="s">
        <v>166</v>
      </c>
      <c r="M1727" t="s">
        <v>1128</v>
      </c>
      <c r="N1727">
        <v>100</v>
      </c>
      <c r="O1727" t="s">
        <v>175</v>
      </c>
      <c r="P1727" t="s">
        <v>166</v>
      </c>
      <c r="R1727" t="s">
        <v>2509</v>
      </c>
      <c r="T1727" t="s">
        <v>1128</v>
      </c>
      <c r="U1727" t="s">
        <v>2510</v>
      </c>
      <c r="V1727" t="s">
        <v>2511</v>
      </c>
      <c r="W1727" t="s">
        <v>1336</v>
      </c>
      <c r="X1727" t="s">
        <v>1337</v>
      </c>
      <c r="Y1727" t="s">
        <v>1338</v>
      </c>
      <c r="Z1727" t="s">
        <v>1338</v>
      </c>
      <c r="AA1727" t="s">
        <v>18</v>
      </c>
      <c r="AD1727">
        <v>0</v>
      </c>
      <c r="AE1727">
        <v>0</v>
      </c>
    </row>
    <row r="1728" spans="1:31">
      <c r="A1728" t="s">
        <v>2552</v>
      </c>
      <c r="B1728" s="93">
        <v>44915</v>
      </c>
      <c r="C1728" s="93">
        <v>44915</v>
      </c>
      <c r="D1728">
        <v>-811.56</v>
      </c>
      <c r="E1728">
        <v>-811.56</v>
      </c>
      <c r="F1728" t="s">
        <v>52</v>
      </c>
      <c r="G1728">
        <v>1</v>
      </c>
      <c r="H1728">
        <v>-811.56</v>
      </c>
      <c r="I1728">
        <v>-811.56</v>
      </c>
      <c r="J1728">
        <v>1</v>
      </c>
      <c r="L1728" t="s">
        <v>166</v>
      </c>
      <c r="M1728" t="s">
        <v>342</v>
      </c>
      <c r="N1728">
        <v>100</v>
      </c>
      <c r="P1728" t="s">
        <v>342</v>
      </c>
      <c r="R1728" t="s">
        <v>343</v>
      </c>
      <c r="T1728" t="s">
        <v>58</v>
      </c>
      <c r="V1728" t="s">
        <v>343</v>
      </c>
      <c r="W1728" t="s">
        <v>31</v>
      </c>
      <c r="X1728" t="s">
        <v>168</v>
      </c>
      <c r="Y1728" t="s">
        <v>168</v>
      </c>
      <c r="Z1728" t="s">
        <v>168</v>
      </c>
      <c r="AA1728" t="s">
        <v>31</v>
      </c>
      <c r="AD1728">
        <v>0</v>
      </c>
      <c r="AE1728">
        <v>0</v>
      </c>
    </row>
    <row r="1729" spans="1:31">
      <c r="A1729" t="s">
        <v>2553</v>
      </c>
      <c r="B1729" s="93">
        <v>44915</v>
      </c>
      <c r="C1729" s="93">
        <v>44915</v>
      </c>
      <c r="D1729">
        <v>-115.35</v>
      </c>
      <c r="E1729">
        <v>-115.35</v>
      </c>
      <c r="F1729" t="s">
        <v>52</v>
      </c>
      <c r="G1729">
        <v>1</v>
      </c>
      <c r="H1729">
        <v>-115.35</v>
      </c>
      <c r="I1729">
        <v>-115.35</v>
      </c>
      <c r="J1729">
        <v>1</v>
      </c>
      <c r="L1729" t="s">
        <v>166</v>
      </c>
      <c r="M1729" t="s">
        <v>292</v>
      </c>
      <c r="N1729">
        <v>100</v>
      </c>
      <c r="P1729" t="s">
        <v>292</v>
      </c>
      <c r="R1729" t="s">
        <v>294</v>
      </c>
      <c r="T1729" t="s">
        <v>58</v>
      </c>
      <c r="V1729" t="s">
        <v>294</v>
      </c>
      <c r="W1729" t="s">
        <v>31</v>
      </c>
      <c r="X1729" t="s">
        <v>168</v>
      </c>
      <c r="Y1729" t="s">
        <v>168</v>
      </c>
      <c r="Z1729" t="s">
        <v>168</v>
      </c>
      <c r="AA1729" t="s">
        <v>31</v>
      </c>
      <c r="AD1729">
        <v>0</v>
      </c>
      <c r="AE1729">
        <v>0</v>
      </c>
    </row>
    <row r="1730" spans="1:31">
      <c r="A1730" t="s">
        <v>2554</v>
      </c>
      <c r="B1730" s="93">
        <v>44915</v>
      </c>
      <c r="C1730" s="93">
        <v>44915</v>
      </c>
      <c r="D1730">
        <v>-309.73</v>
      </c>
      <c r="E1730">
        <v>-309.73</v>
      </c>
      <c r="F1730" t="s">
        <v>52</v>
      </c>
      <c r="G1730">
        <v>1</v>
      </c>
      <c r="H1730">
        <v>-309.73</v>
      </c>
      <c r="I1730">
        <v>-309.73</v>
      </c>
      <c r="J1730">
        <v>1</v>
      </c>
      <c r="L1730" t="s">
        <v>166</v>
      </c>
      <c r="M1730" t="s">
        <v>1350</v>
      </c>
      <c r="N1730">
        <v>100</v>
      </c>
      <c r="P1730" t="s">
        <v>1350</v>
      </c>
      <c r="R1730" t="s">
        <v>2555</v>
      </c>
      <c r="T1730" t="s">
        <v>59</v>
      </c>
      <c r="V1730" t="s">
        <v>1353</v>
      </c>
      <c r="W1730" t="s">
        <v>1353</v>
      </c>
      <c r="X1730" t="s">
        <v>179</v>
      </c>
      <c r="Y1730" t="s">
        <v>180</v>
      </c>
      <c r="Z1730" t="s">
        <v>180</v>
      </c>
      <c r="AA1730" t="s">
        <v>25</v>
      </c>
      <c r="AD1730">
        <v>0</v>
      </c>
      <c r="AE1730">
        <v>0</v>
      </c>
    </row>
    <row r="1731" spans="1:31">
      <c r="A1731" t="s">
        <v>2556</v>
      </c>
      <c r="B1731" s="93">
        <v>44915</v>
      </c>
      <c r="C1731" s="93">
        <v>44915</v>
      </c>
      <c r="D1731">
        <v>-40.9</v>
      </c>
      <c r="E1731">
        <v>-40.9</v>
      </c>
      <c r="F1731" t="s">
        <v>52</v>
      </c>
      <c r="G1731">
        <v>1</v>
      </c>
      <c r="H1731">
        <v>-40.9</v>
      </c>
      <c r="I1731">
        <v>-40.9</v>
      </c>
      <c r="J1731">
        <v>1</v>
      </c>
      <c r="L1731" t="s">
        <v>166</v>
      </c>
      <c r="M1731" t="s">
        <v>1350</v>
      </c>
      <c r="N1731">
        <v>100</v>
      </c>
      <c r="P1731" t="s">
        <v>1350</v>
      </c>
      <c r="R1731" t="s">
        <v>2557</v>
      </c>
      <c r="T1731" t="s">
        <v>59</v>
      </c>
      <c r="V1731" t="s">
        <v>1353</v>
      </c>
      <c r="W1731" t="s">
        <v>1353</v>
      </c>
      <c r="X1731" t="s">
        <v>179</v>
      </c>
      <c r="Y1731" t="s">
        <v>180</v>
      </c>
      <c r="Z1731" t="s">
        <v>180</v>
      </c>
      <c r="AA1731" t="s">
        <v>25</v>
      </c>
      <c r="AD1731">
        <v>0</v>
      </c>
      <c r="AE1731">
        <v>0</v>
      </c>
    </row>
    <row r="1732" spans="1:31">
      <c r="A1732" t="s">
        <v>2558</v>
      </c>
      <c r="B1732" s="93">
        <v>44915</v>
      </c>
      <c r="C1732" s="93">
        <v>44915</v>
      </c>
      <c r="D1732">
        <v>-5315</v>
      </c>
      <c r="E1732">
        <v>-5315</v>
      </c>
      <c r="F1732" t="s">
        <v>52</v>
      </c>
      <c r="G1732">
        <v>1</v>
      </c>
      <c r="H1732">
        <v>-5315</v>
      </c>
      <c r="I1732">
        <v>-5315</v>
      </c>
      <c r="J1732">
        <v>1</v>
      </c>
      <c r="L1732" t="s">
        <v>166</v>
      </c>
      <c r="M1732" t="s">
        <v>2559</v>
      </c>
      <c r="N1732">
        <v>100</v>
      </c>
      <c r="P1732" t="s">
        <v>2559</v>
      </c>
      <c r="R1732" t="s">
        <v>2560</v>
      </c>
      <c r="T1732" t="s">
        <v>58</v>
      </c>
      <c r="V1732" t="s">
        <v>2561</v>
      </c>
      <c r="W1732" t="s">
        <v>267</v>
      </c>
      <c r="X1732" t="s">
        <v>24</v>
      </c>
      <c r="Y1732" t="s">
        <v>268</v>
      </c>
      <c r="Z1732" t="s">
        <v>268</v>
      </c>
      <c r="AA1732" t="s">
        <v>24</v>
      </c>
      <c r="AD1732">
        <v>0</v>
      </c>
      <c r="AE1732">
        <v>0</v>
      </c>
    </row>
    <row r="1733" spans="1:31">
      <c r="A1733" t="s">
        <v>2562</v>
      </c>
      <c r="B1733" s="93">
        <v>44914</v>
      </c>
      <c r="C1733" s="93">
        <v>44914</v>
      </c>
      <c r="D1733">
        <v>1000</v>
      </c>
      <c r="E1733">
        <v>1000</v>
      </c>
      <c r="F1733" t="s">
        <v>52</v>
      </c>
      <c r="G1733">
        <v>1</v>
      </c>
      <c r="H1733">
        <v>1000</v>
      </c>
      <c r="I1733">
        <v>1000</v>
      </c>
      <c r="J1733">
        <v>1</v>
      </c>
      <c r="L1733" t="s">
        <v>212</v>
      </c>
      <c r="M1733" t="s">
        <v>1128</v>
      </c>
      <c r="N1733">
        <v>100</v>
      </c>
      <c r="O1733" t="s">
        <v>175</v>
      </c>
      <c r="P1733" t="s">
        <v>212</v>
      </c>
      <c r="R1733" t="s">
        <v>2563</v>
      </c>
      <c r="T1733" t="s">
        <v>1128</v>
      </c>
      <c r="V1733" t="s">
        <v>2563</v>
      </c>
      <c r="W1733" t="s">
        <v>1814</v>
      </c>
      <c r="X1733" t="s">
        <v>1815</v>
      </c>
      <c r="Y1733" t="s">
        <v>1816</v>
      </c>
      <c r="Z1733" t="s">
        <v>1816</v>
      </c>
      <c r="AA1733" t="s">
        <v>22</v>
      </c>
      <c r="AD1733">
        <v>0</v>
      </c>
      <c r="AE1733">
        <v>0</v>
      </c>
    </row>
    <row r="1734" spans="1:31">
      <c r="A1734" t="s">
        <v>2564</v>
      </c>
      <c r="B1734" s="93">
        <v>44914</v>
      </c>
      <c r="C1734" s="93">
        <v>44914</v>
      </c>
      <c r="D1734">
        <v>30000</v>
      </c>
      <c r="E1734">
        <v>30000</v>
      </c>
      <c r="F1734" t="s">
        <v>52</v>
      </c>
      <c r="G1734">
        <v>1</v>
      </c>
      <c r="H1734">
        <v>30000</v>
      </c>
      <c r="I1734">
        <v>30000</v>
      </c>
      <c r="J1734">
        <v>1</v>
      </c>
      <c r="L1734" t="s">
        <v>1811</v>
      </c>
      <c r="M1734" t="s">
        <v>61</v>
      </c>
      <c r="N1734">
        <v>100</v>
      </c>
      <c r="O1734" t="s">
        <v>175</v>
      </c>
      <c r="P1734" t="s">
        <v>1811</v>
      </c>
      <c r="R1734" t="s">
        <v>2565</v>
      </c>
      <c r="T1734" t="s">
        <v>61</v>
      </c>
      <c r="U1734" t="s">
        <v>2510</v>
      </c>
      <c r="V1734" t="s">
        <v>2566</v>
      </c>
      <c r="W1734" t="s">
        <v>1131</v>
      </c>
      <c r="X1734" t="s">
        <v>1132</v>
      </c>
      <c r="Y1734" t="s">
        <v>1133</v>
      </c>
      <c r="Z1734" t="s">
        <v>1133</v>
      </c>
      <c r="AA1734" t="s">
        <v>30</v>
      </c>
      <c r="AD1734">
        <v>0</v>
      </c>
      <c r="AE1734">
        <v>0</v>
      </c>
    </row>
    <row r="1735" spans="1:31">
      <c r="A1735" t="s">
        <v>2567</v>
      </c>
      <c r="B1735" s="93">
        <v>44914</v>
      </c>
      <c r="C1735" s="93">
        <v>44914</v>
      </c>
      <c r="D1735">
        <v>198900</v>
      </c>
      <c r="E1735">
        <v>198900</v>
      </c>
      <c r="F1735" t="s">
        <v>52</v>
      </c>
      <c r="G1735">
        <v>1</v>
      </c>
      <c r="H1735">
        <v>198900</v>
      </c>
      <c r="I1735">
        <v>198900</v>
      </c>
      <c r="J1735">
        <v>1</v>
      </c>
      <c r="L1735" t="s">
        <v>2457</v>
      </c>
      <c r="M1735" t="s">
        <v>61</v>
      </c>
      <c r="N1735">
        <v>100</v>
      </c>
      <c r="O1735" t="s">
        <v>175</v>
      </c>
      <c r="P1735" t="s">
        <v>2457</v>
      </c>
      <c r="R1735" t="s">
        <v>2568</v>
      </c>
      <c r="T1735" t="s">
        <v>61</v>
      </c>
      <c r="U1735" t="s">
        <v>2454</v>
      </c>
      <c r="V1735" t="s">
        <v>2459</v>
      </c>
      <c r="W1735" t="s">
        <v>1131</v>
      </c>
      <c r="X1735" t="s">
        <v>1132</v>
      </c>
      <c r="Y1735" t="s">
        <v>1133</v>
      </c>
      <c r="Z1735" t="s">
        <v>1133</v>
      </c>
      <c r="AA1735" t="s">
        <v>30</v>
      </c>
      <c r="AD1735">
        <v>0</v>
      </c>
      <c r="AE1735">
        <v>0</v>
      </c>
    </row>
    <row r="1736" spans="1:31">
      <c r="A1736" t="s">
        <v>2569</v>
      </c>
      <c r="B1736" s="93">
        <v>44914</v>
      </c>
      <c r="C1736" s="93">
        <v>44914</v>
      </c>
      <c r="D1736">
        <v>434.35</v>
      </c>
      <c r="E1736">
        <v>434.35</v>
      </c>
      <c r="F1736" t="s">
        <v>52</v>
      </c>
      <c r="G1736">
        <v>1</v>
      </c>
      <c r="H1736">
        <v>434.35</v>
      </c>
      <c r="I1736">
        <v>434.35</v>
      </c>
      <c r="J1736">
        <v>1</v>
      </c>
      <c r="L1736" t="s">
        <v>1937</v>
      </c>
      <c r="M1736" t="s">
        <v>61</v>
      </c>
      <c r="N1736">
        <v>100</v>
      </c>
      <c r="O1736" t="s">
        <v>175</v>
      </c>
      <c r="P1736" t="s">
        <v>1937</v>
      </c>
      <c r="R1736" t="s">
        <v>2570</v>
      </c>
      <c r="T1736" t="s">
        <v>61</v>
      </c>
      <c r="U1736" t="s">
        <v>1939</v>
      </c>
      <c r="V1736" t="s">
        <v>1940</v>
      </c>
      <c r="W1736" t="s">
        <v>1131</v>
      </c>
      <c r="X1736" t="s">
        <v>1132</v>
      </c>
      <c r="Y1736" t="s">
        <v>1133</v>
      </c>
      <c r="Z1736" t="s">
        <v>1133</v>
      </c>
      <c r="AA1736" t="s">
        <v>30</v>
      </c>
      <c r="AD1736">
        <v>0</v>
      </c>
      <c r="AE1736">
        <v>0</v>
      </c>
    </row>
    <row r="1737" spans="1:31">
      <c r="A1737" t="s">
        <v>2571</v>
      </c>
      <c r="B1737" s="93">
        <v>44914</v>
      </c>
      <c r="C1737" s="93">
        <v>44914</v>
      </c>
      <c r="D1737">
        <v>3229.34</v>
      </c>
      <c r="E1737">
        <v>3229.34</v>
      </c>
      <c r="F1737" t="s">
        <v>52</v>
      </c>
      <c r="G1737">
        <v>1</v>
      </c>
      <c r="H1737">
        <v>3229.34</v>
      </c>
      <c r="I1737">
        <v>3229.34</v>
      </c>
      <c r="J1737">
        <v>1</v>
      </c>
      <c r="L1737" t="s">
        <v>1937</v>
      </c>
      <c r="M1737" t="s">
        <v>61</v>
      </c>
      <c r="N1737">
        <v>100</v>
      </c>
      <c r="O1737" t="s">
        <v>175</v>
      </c>
      <c r="P1737" t="s">
        <v>1937</v>
      </c>
      <c r="R1737" t="s">
        <v>2570</v>
      </c>
      <c r="T1737" t="s">
        <v>61</v>
      </c>
      <c r="U1737" t="s">
        <v>1939</v>
      </c>
      <c r="V1737" t="s">
        <v>1940</v>
      </c>
      <c r="W1737" t="s">
        <v>1131</v>
      </c>
      <c r="X1737" t="s">
        <v>1132</v>
      </c>
      <c r="Y1737" t="s">
        <v>1133</v>
      </c>
      <c r="Z1737" t="s">
        <v>1133</v>
      </c>
      <c r="AA1737" t="s">
        <v>30</v>
      </c>
      <c r="AD1737">
        <v>0</v>
      </c>
      <c r="AE1737">
        <v>0</v>
      </c>
    </row>
    <row r="1738" spans="1:31">
      <c r="A1738" t="s">
        <v>2572</v>
      </c>
      <c r="B1738" s="93">
        <v>44914</v>
      </c>
      <c r="C1738" s="93">
        <v>44914</v>
      </c>
      <c r="D1738">
        <v>434.35</v>
      </c>
      <c r="E1738">
        <v>434.35</v>
      </c>
      <c r="F1738" t="s">
        <v>52</v>
      </c>
      <c r="G1738">
        <v>1</v>
      </c>
      <c r="H1738">
        <v>434.35</v>
      </c>
      <c r="I1738">
        <v>434.35</v>
      </c>
      <c r="J1738">
        <v>1</v>
      </c>
      <c r="L1738" t="s">
        <v>1937</v>
      </c>
      <c r="M1738" t="s">
        <v>61</v>
      </c>
      <c r="N1738">
        <v>100</v>
      </c>
      <c r="O1738" t="s">
        <v>175</v>
      </c>
      <c r="P1738" t="s">
        <v>1937</v>
      </c>
      <c r="R1738" t="s">
        <v>2570</v>
      </c>
      <c r="T1738" t="s">
        <v>61</v>
      </c>
      <c r="U1738" t="s">
        <v>1939</v>
      </c>
      <c r="V1738" t="s">
        <v>1940</v>
      </c>
      <c r="W1738" t="s">
        <v>1131</v>
      </c>
      <c r="X1738" t="s">
        <v>1132</v>
      </c>
      <c r="Y1738" t="s">
        <v>1133</v>
      </c>
      <c r="Z1738" t="s">
        <v>1133</v>
      </c>
      <c r="AA1738" t="s">
        <v>30</v>
      </c>
      <c r="AD1738">
        <v>0</v>
      </c>
      <c r="AE1738">
        <v>0</v>
      </c>
    </row>
    <row r="1739" spans="1:31">
      <c r="A1739" t="s">
        <v>2573</v>
      </c>
      <c r="B1739" s="93">
        <v>44914</v>
      </c>
      <c r="C1739" s="93">
        <v>44914</v>
      </c>
      <c r="D1739">
        <v>-499.99</v>
      </c>
      <c r="E1739">
        <v>-499.99</v>
      </c>
      <c r="F1739" t="s">
        <v>52</v>
      </c>
      <c r="G1739">
        <v>1</v>
      </c>
      <c r="H1739">
        <v>-499.99</v>
      </c>
      <c r="I1739">
        <v>-499.99</v>
      </c>
      <c r="J1739">
        <v>1</v>
      </c>
      <c r="L1739" t="s">
        <v>166</v>
      </c>
      <c r="M1739" t="s">
        <v>1350</v>
      </c>
      <c r="N1739">
        <v>100</v>
      </c>
      <c r="P1739" t="s">
        <v>1350</v>
      </c>
      <c r="R1739" t="s">
        <v>2574</v>
      </c>
      <c r="T1739" t="s">
        <v>59</v>
      </c>
      <c r="V1739" t="s">
        <v>1353</v>
      </c>
      <c r="W1739" t="s">
        <v>1353</v>
      </c>
      <c r="X1739" t="s">
        <v>179</v>
      </c>
      <c r="Y1739" t="s">
        <v>180</v>
      </c>
      <c r="Z1739" t="s">
        <v>180</v>
      </c>
      <c r="AA1739" t="s">
        <v>25</v>
      </c>
      <c r="AD1739">
        <v>0</v>
      </c>
      <c r="AE1739">
        <v>0</v>
      </c>
    </row>
    <row r="1740" spans="1:31">
      <c r="A1740" t="s">
        <v>2575</v>
      </c>
      <c r="B1740" s="93">
        <v>44914</v>
      </c>
      <c r="C1740" s="93">
        <v>44914</v>
      </c>
      <c r="D1740">
        <v>-399.27</v>
      </c>
      <c r="E1740">
        <v>-399.27</v>
      </c>
      <c r="F1740" t="s">
        <v>52</v>
      </c>
      <c r="G1740">
        <v>1</v>
      </c>
      <c r="H1740">
        <v>-399.27</v>
      </c>
      <c r="I1740">
        <v>-399.27</v>
      </c>
      <c r="J1740">
        <v>1</v>
      </c>
      <c r="L1740" t="s">
        <v>166</v>
      </c>
      <c r="M1740" t="s">
        <v>345</v>
      </c>
      <c r="N1740">
        <v>100</v>
      </c>
      <c r="P1740" t="s">
        <v>345</v>
      </c>
      <c r="R1740" t="s">
        <v>2576</v>
      </c>
      <c r="T1740" t="s">
        <v>1128</v>
      </c>
      <c r="V1740" t="s">
        <v>357</v>
      </c>
      <c r="W1740" t="s">
        <v>348</v>
      </c>
      <c r="X1740" t="s">
        <v>349</v>
      </c>
      <c r="Y1740" t="s">
        <v>349</v>
      </c>
      <c r="Z1740" t="s">
        <v>349</v>
      </c>
      <c r="AA1740" t="s">
        <v>28</v>
      </c>
      <c r="AD1740">
        <v>0</v>
      </c>
      <c r="AE1740">
        <v>0</v>
      </c>
    </row>
    <row r="1741" spans="1:31">
      <c r="A1741" t="s">
        <v>2577</v>
      </c>
      <c r="B1741" s="93">
        <v>44914</v>
      </c>
      <c r="C1741" s="93">
        <v>44914</v>
      </c>
      <c r="D1741">
        <v>-765.68</v>
      </c>
      <c r="E1741">
        <v>-765.68</v>
      </c>
      <c r="F1741" t="s">
        <v>52</v>
      </c>
      <c r="G1741">
        <v>1</v>
      </c>
      <c r="H1741">
        <v>-765.68</v>
      </c>
      <c r="I1741">
        <v>-765.68</v>
      </c>
      <c r="J1741">
        <v>1</v>
      </c>
      <c r="L1741" t="s">
        <v>166</v>
      </c>
      <c r="M1741" t="s">
        <v>370</v>
      </c>
      <c r="N1741">
        <v>100</v>
      </c>
      <c r="P1741" t="s">
        <v>370</v>
      </c>
      <c r="R1741" t="s">
        <v>2578</v>
      </c>
      <c r="T1741" t="s">
        <v>1128</v>
      </c>
      <c r="U1741" t="s">
        <v>287</v>
      </c>
      <c r="V1741" t="s">
        <v>372</v>
      </c>
      <c r="W1741" t="s">
        <v>288</v>
      </c>
      <c r="X1741" t="s">
        <v>289</v>
      </c>
      <c r="Y1741" t="s">
        <v>290</v>
      </c>
      <c r="Z1741" t="s">
        <v>290</v>
      </c>
      <c r="AA1741" t="s">
        <v>26</v>
      </c>
      <c r="AD1741">
        <v>0</v>
      </c>
      <c r="AE1741">
        <v>0</v>
      </c>
    </row>
    <row r="1742" spans="1:31">
      <c r="A1742" t="s">
        <v>2579</v>
      </c>
      <c r="B1742" s="93">
        <v>44914</v>
      </c>
      <c r="C1742" s="93">
        <v>44914</v>
      </c>
      <c r="D1742">
        <v>-1127.1600000000001</v>
      </c>
      <c r="E1742">
        <v>-1127.1600000000001</v>
      </c>
      <c r="F1742" t="s">
        <v>52</v>
      </c>
      <c r="G1742">
        <v>1</v>
      </c>
      <c r="H1742">
        <v>-1127.1600000000001</v>
      </c>
      <c r="I1742">
        <v>-1127.1600000000001</v>
      </c>
      <c r="J1742">
        <v>1</v>
      </c>
      <c r="L1742" t="s">
        <v>166</v>
      </c>
      <c r="M1742" t="s">
        <v>345</v>
      </c>
      <c r="N1742">
        <v>100</v>
      </c>
      <c r="O1742" t="s">
        <v>175</v>
      </c>
      <c r="P1742" t="s">
        <v>345</v>
      </c>
      <c r="R1742" t="s">
        <v>2580</v>
      </c>
      <c r="T1742" t="s">
        <v>1128</v>
      </c>
      <c r="V1742" t="s">
        <v>260</v>
      </c>
      <c r="W1742" t="s">
        <v>198</v>
      </c>
      <c r="X1742" t="s">
        <v>199</v>
      </c>
      <c r="Y1742" t="s">
        <v>199</v>
      </c>
      <c r="Z1742" t="s">
        <v>199</v>
      </c>
      <c r="AA1742" t="s">
        <v>28</v>
      </c>
      <c r="AD1742">
        <v>0</v>
      </c>
      <c r="AE1742">
        <v>0</v>
      </c>
    </row>
    <row r="1743" spans="1:31">
      <c r="A1743" t="s">
        <v>2581</v>
      </c>
      <c r="B1743" s="93">
        <v>44914</v>
      </c>
      <c r="C1743" s="93">
        <v>44914</v>
      </c>
      <c r="D1743">
        <v>-1237.8</v>
      </c>
      <c r="E1743">
        <v>-1237.8</v>
      </c>
      <c r="F1743" t="s">
        <v>52</v>
      </c>
      <c r="G1743">
        <v>1</v>
      </c>
      <c r="H1743">
        <v>-1237.8</v>
      </c>
      <c r="I1743">
        <v>-1237.8</v>
      </c>
      <c r="J1743">
        <v>1</v>
      </c>
      <c r="L1743" t="s">
        <v>166</v>
      </c>
      <c r="M1743" t="s">
        <v>345</v>
      </c>
      <c r="N1743">
        <v>100</v>
      </c>
      <c r="P1743" t="s">
        <v>345</v>
      </c>
      <c r="R1743" t="s">
        <v>2582</v>
      </c>
      <c r="T1743" t="s">
        <v>1128</v>
      </c>
      <c r="V1743" t="s">
        <v>1522</v>
      </c>
      <c r="W1743" t="s">
        <v>348</v>
      </c>
      <c r="X1743" t="s">
        <v>349</v>
      </c>
      <c r="Y1743" t="s">
        <v>349</v>
      </c>
      <c r="Z1743" t="s">
        <v>349</v>
      </c>
      <c r="AA1743" t="s">
        <v>21</v>
      </c>
      <c r="AD1743">
        <v>0</v>
      </c>
      <c r="AE1743">
        <v>0</v>
      </c>
    </row>
    <row r="1744" spans="1:31">
      <c r="A1744" t="s">
        <v>2583</v>
      </c>
      <c r="B1744" s="93">
        <v>44914</v>
      </c>
      <c r="C1744" s="93">
        <v>44914</v>
      </c>
      <c r="D1744">
        <v>10000</v>
      </c>
      <c r="E1744">
        <v>10000</v>
      </c>
      <c r="F1744" t="s">
        <v>52</v>
      </c>
      <c r="G1744">
        <v>1</v>
      </c>
      <c r="H1744">
        <v>10000</v>
      </c>
      <c r="I1744">
        <v>10000</v>
      </c>
      <c r="J1744">
        <v>1</v>
      </c>
      <c r="L1744" t="s">
        <v>166</v>
      </c>
      <c r="M1744" t="s">
        <v>58</v>
      </c>
      <c r="N1744">
        <v>100</v>
      </c>
      <c r="P1744" t="s">
        <v>166</v>
      </c>
      <c r="R1744" t="s">
        <v>1346</v>
      </c>
      <c r="T1744" t="s">
        <v>58</v>
      </c>
      <c r="V1744" t="s">
        <v>1347</v>
      </c>
      <c r="W1744" t="s">
        <v>1347</v>
      </c>
      <c r="X1744" t="s">
        <v>277</v>
      </c>
      <c r="Y1744" t="s">
        <v>180</v>
      </c>
      <c r="Z1744" t="s">
        <v>180</v>
      </c>
      <c r="AA1744" t="s">
        <v>25</v>
      </c>
      <c r="AD1744">
        <v>0</v>
      </c>
      <c r="AE1744">
        <v>0</v>
      </c>
    </row>
    <row r="1745" spans="1:31">
      <c r="A1745" t="s">
        <v>2584</v>
      </c>
      <c r="B1745" s="93">
        <v>44914</v>
      </c>
      <c r="C1745" s="93">
        <v>44914</v>
      </c>
      <c r="D1745">
        <v>232998</v>
      </c>
      <c r="E1745">
        <v>232998</v>
      </c>
      <c r="F1745" t="s">
        <v>52</v>
      </c>
      <c r="G1745">
        <v>1</v>
      </c>
      <c r="H1745">
        <v>232998</v>
      </c>
      <c r="I1745">
        <v>232998</v>
      </c>
      <c r="J1745">
        <v>1</v>
      </c>
      <c r="L1745" t="s">
        <v>166</v>
      </c>
      <c r="M1745" t="s">
        <v>1128</v>
      </c>
      <c r="N1745">
        <v>100</v>
      </c>
      <c r="P1745" t="s">
        <v>166</v>
      </c>
      <c r="R1745" t="s">
        <v>1346</v>
      </c>
      <c r="T1745" t="s">
        <v>1128</v>
      </c>
      <c r="V1745" t="s">
        <v>1347</v>
      </c>
      <c r="W1745" t="s">
        <v>1347</v>
      </c>
      <c r="X1745" t="s">
        <v>277</v>
      </c>
      <c r="Y1745" t="s">
        <v>180</v>
      </c>
      <c r="Z1745" t="s">
        <v>180</v>
      </c>
      <c r="AA1745" t="s">
        <v>25</v>
      </c>
      <c r="AD1745">
        <v>0</v>
      </c>
      <c r="AE1745">
        <v>0</v>
      </c>
    </row>
    <row r="1746" spans="1:31">
      <c r="A1746" t="s">
        <v>2585</v>
      </c>
      <c r="B1746" s="93">
        <v>44914</v>
      </c>
      <c r="C1746" s="93">
        <v>44914</v>
      </c>
      <c r="D1746">
        <v>2000</v>
      </c>
      <c r="E1746">
        <v>2000</v>
      </c>
      <c r="F1746" t="s">
        <v>52</v>
      </c>
      <c r="G1746">
        <v>1</v>
      </c>
      <c r="H1746">
        <v>2000</v>
      </c>
      <c r="I1746">
        <v>2000</v>
      </c>
      <c r="J1746">
        <v>1</v>
      </c>
      <c r="L1746" t="s">
        <v>166</v>
      </c>
      <c r="M1746" t="s">
        <v>59</v>
      </c>
      <c r="N1746">
        <v>100</v>
      </c>
      <c r="P1746" t="s">
        <v>166</v>
      </c>
      <c r="R1746" t="s">
        <v>1346</v>
      </c>
      <c r="T1746" t="s">
        <v>59</v>
      </c>
      <c r="V1746" t="s">
        <v>1347</v>
      </c>
      <c r="W1746" t="s">
        <v>1347</v>
      </c>
      <c r="X1746" t="s">
        <v>277</v>
      </c>
      <c r="Y1746" t="s">
        <v>180</v>
      </c>
      <c r="Z1746" t="s">
        <v>180</v>
      </c>
      <c r="AA1746" t="s">
        <v>25</v>
      </c>
      <c r="AD1746">
        <v>0</v>
      </c>
      <c r="AE1746">
        <v>0</v>
      </c>
    </row>
    <row r="1747" spans="1:31">
      <c r="A1747" t="s">
        <v>2586</v>
      </c>
      <c r="B1747" s="93">
        <v>44914</v>
      </c>
      <c r="C1747" s="93">
        <v>44914</v>
      </c>
      <c r="D1747">
        <v>250000</v>
      </c>
      <c r="E1747">
        <v>250000</v>
      </c>
      <c r="F1747" t="s">
        <v>52</v>
      </c>
      <c r="G1747">
        <v>1</v>
      </c>
      <c r="H1747">
        <v>250000</v>
      </c>
      <c r="I1747">
        <v>250000</v>
      </c>
      <c r="J1747">
        <v>1</v>
      </c>
      <c r="L1747" t="s">
        <v>166</v>
      </c>
      <c r="M1747" t="s">
        <v>1402</v>
      </c>
      <c r="N1747">
        <v>100</v>
      </c>
      <c r="P1747" t="s">
        <v>166</v>
      </c>
      <c r="R1747" t="s">
        <v>1346</v>
      </c>
      <c r="T1747" t="s">
        <v>1402</v>
      </c>
      <c r="V1747" t="s">
        <v>1347</v>
      </c>
      <c r="W1747" t="s">
        <v>1347</v>
      </c>
      <c r="X1747" t="s">
        <v>277</v>
      </c>
      <c r="Y1747" t="s">
        <v>180</v>
      </c>
      <c r="Z1747" t="s">
        <v>180</v>
      </c>
      <c r="AA1747" t="s">
        <v>25</v>
      </c>
      <c r="AD1747">
        <v>0</v>
      </c>
      <c r="AE1747">
        <v>0</v>
      </c>
    </row>
    <row r="1748" spans="1:31">
      <c r="A1748" t="s">
        <v>2587</v>
      </c>
      <c r="B1748" s="93">
        <v>44914</v>
      </c>
      <c r="C1748" s="93">
        <v>44914</v>
      </c>
      <c r="D1748">
        <v>-10000</v>
      </c>
      <c r="E1748">
        <v>-10000</v>
      </c>
      <c r="F1748" t="s">
        <v>52</v>
      </c>
      <c r="G1748">
        <v>1</v>
      </c>
      <c r="H1748">
        <v>-10000</v>
      </c>
      <c r="I1748">
        <v>-10000</v>
      </c>
      <c r="J1748">
        <v>1</v>
      </c>
      <c r="L1748" t="s">
        <v>166</v>
      </c>
      <c r="M1748" t="s">
        <v>166</v>
      </c>
      <c r="N1748">
        <v>100</v>
      </c>
      <c r="O1748" t="s">
        <v>215</v>
      </c>
      <c r="P1748" t="s">
        <v>166</v>
      </c>
      <c r="R1748" t="s">
        <v>1346</v>
      </c>
      <c r="T1748" t="s">
        <v>1128</v>
      </c>
      <c r="V1748" t="s">
        <v>1347</v>
      </c>
      <c r="W1748" t="s">
        <v>1347</v>
      </c>
      <c r="X1748" t="s">
        <v>277</v>
      </c>
      <c r="Y1748" t="s">
        <v>180</v>
      </c>
      <c r="Z1748" t="s">
        <v>180</v>
      </c>
      <c r="AA1748" t="s">
        <v>25</v>
      </c>
      <c r="AD1748">
        <v>0</v>
      </c>
      <c r="AE1748">
        <v>0</v>
      </c>
    </row>
    <row r="1749" spans="1:31">
      <c r="A1749" t="s">
        <v>2588</v>
      </c>
      <c r="B1749" s="93">
        <v>44914</v>
      </c>
      <c r="C1749" s="93">
        <v>44914</v>
      </c>
      <c r="D1749">
        <v>-232998</v>
      </c>
      <c r="E1749">
        <v>-232998</v>
      </c>
      <c r="F1749" t="s">
        <v>52</v>
      </c>
      <c r="G1749">
        <v>1</v>
      </c>
      <c r="H1749">
        <v>-232998</v>
      </c>
      <c r="I1749">
        <v>-232998</v>
      </c>
      <c r="J1749">
        <v>1</v>
      </c>
      <c r="L1749" t="s">
        <v>166</v>
      </c>
      <c r="M1749" t="s">
        <v>166</v>
      </c>
      <c r="N1749">
        <v>100</v>
      </c>
      <c r="O1749" t="s">
        <v>215</v>
      </c>
      <c r="P1749" t="s">
        <v>166</v>
      </c>
      <c r="R1749" t="s">
        <v>1346</v>
      </c>
      <c r="T1749" t="s">
        <v>61</v>
      </c>
      <c r="V1749" t="s">
        <v>1347</v>
      </c>
      <c r="W1749" t="s">
        <v>1347</v>
      </c>
      <c r="X1749" t="s">
        <v>277</v>
      </c>
      <c r="Y1749" t="s">
        <v>180</v>
      </c>
      <c r="Z1749" t="s">
        <v>180</v>
      </c>
      <c r="AA1749" t="s">
        <v>25</v>
      </c>
      <c r="AD1749">
        <v>0</v>
      </c>
      <c r="AE1749">
        <v>0</v>
      </c>
    </row>
    <row r="1750" spans="1:31">
      <c r="A1750" t="s">
        <v>2589</v>
      </c>
      <c r="B1750" s="93">
        <v>44914</v>
      </c>
      <c r="C1750" s="93">
        <v>44914</v>
      </c>
      <c r="D1750">
        <v>-2000</v>
      </c>
      <c r="E1750">
        <v>-2000</v>
      </c>
      <c r="F1750" t="s">
        <v>52</v>
      </c>
      <c r="G1750">
        <v>1</v>
      </c>
      <c r="H1750">
        <v>-2000</v>
      </c>
      <c r="I1750">
        <v>-2000</v>
      </c>
      <c r="J1750">
        <v>1</v>
      </c>
      <c r="L1750" t="s">
        <v>166</v>
      </c>
      <c r="M1750" t="s">
        <v>166</v>
      </c>
      <c r="N1750">
        <v>100</v>
      </c>
      <c r="O1750" t="s">
        <v>215</v>
      </c>
      <c r="P1750" t="s">
        <v>166</v>
      </c>
      <c r="R1750" t="s">
        <v>1346</v>
      </c>
      <c r="T1750" t="s">
        <v>1128</v>
      </c>
      <c r="V1750" t="s">
        <v>1347</v>
      </c>
      <c r="W1750" t="s">
        <v>1347</v>
      </c>
      <c r="X1750" t="s">
        <v>277</v>
      </c>
      <c r="Y1750" t="s">
        <v>180</v>
      </c>
      <c r="Z1750" t="s">
        <v>180</v>
      </c>
      <c r="AA1750" t="s">
        <v>25</v>
      </c>
      <c r="AD1750">
        <v>0</v>
      </c>
      <c r="AE1750">
        <v>0</v>
      </c>
    </row>
    <row r="1751" spans="1:31">
      <c r="A1751" t="s">
        <v>2590</v>
      </c>
      <c r="B1751" s="93">
        <v>44914</v>
      </c>
      <c r="C1751" s="93">
        <v>44914</v>
      </c>
      <c r="D1751">
        <v>-250000</v>
      </c>
      <c r="E1751">
        <v>-250000</v>
      </c>
      <c r="F1751" t="s">
        <v>52</v>
      </c>
      <c r="G1751">
        <v>1</v>
      </c>
      <c r="H1751">
        <v>-250000</v>
      </c>
      <c r="I1751">
        <v>-250000</v>
      </c>
      <c r="J1751">
        <v>1</v>
      </c>
      <c r="L1751" t="s">
        <v>166</v>
      </c>
      <c r="M1751" t="s">
        <v>166</v>
      </c>
      <c r="N1751">
        <v>100</v>
      </c>
      <c r="O1751" t="s">
        <v>215</v>
      </c>
      <c r="P1751" t="s">
        <v>166</v>
      </c>
      <c r="R1751" t="s">
        <v>1346</v>
      </c>
      <c r="T1751" t="s">
        <v>1128</v>
      </c>
      <c r="V1751" t="s">
        <v>1347</v>
      </c>
      <c r="W1751" t="s">
        <v>1347</v>
      </c>
      <c r="X1751" t="s">
        <v>277</v>
      </c>
      <c r="Y1751" t="s">
        <v>180</v>
      </c>
      <c r="Z1751" t="s">
        <v>180</v>
      </c>
      <c r="AA1751" t="s">
        <v>25</v>
      </c>
      <c r="AD1751">
        <v>0</v>
      </c>
      <c r="AE1751">
        <v>0</v>
      </c>
    </row>
    <row r="1752" spans="1:31">
      <c r="A1752" t="s">
        <v>2591</v>
      </c>
      <c r="B1752" s="93">
        <v>44913</v>
      </c>
      <c r="C1752" s="93">
        <v>44913</v>
      </c>
      <c r="D1752">
        <v>-40.380000000000003</v>
      </c>
      <c r="E1752">
        <v>-40.380000000000003</v>
      </c>
      <c r="F1752" t="s">
        <v>52</v>
      </c>
      <c r="G1752">
        <v>1</v>
      </c>
      <c r="H1752">
        <v>-40.380000000000003</v>
      </c>
      <c r="I1752">
        <v>-40.380000000000003</v>
      </c>
      <c r="J1752">
        <v>1</v>
      </c>
      <c r="L1752" t="s">
        <v>166</v>
      </c>
      <c r="M1752" t="s">
        <v>362</v>
      </c>
      <c r="N1752">
        <v>100</v>
      </c>
      <c r="P1752" t="s">
        <v>362</v>
      </c>
      <c r="R1752" t="s">
        <v>1900</v>
      </c>
      <c r="T1752" t="s">
        <v>59</v>
      </c>
      <c r="V1752" t="s">
        <v>364</v>
      </c>
      <c r="W1752" t="s">
        <v>31</v>
      </c>
      <c r="X1752" t="s">
        <v>168</v>
      </c>
      <c r="Y1752" t="s">
        <v>168</v>
      </c>
      <c r="Z1752" t="s">
        <v>168</v>
      </c>
      <c r="AA1752" t="s">
        <v>31</v>
      </c>
      <c r="AD1752">
        <v>0</v>
      </c>
      <c r="AE1752">
        <v>0</v>
      </c>
    </row>
    <row r="1753" spans="1:31">
      <c r="A1753" t="s">
        <v>2592</v>
      </c>
      <c r="B1753" s="93">
        <v>44912</v>
      </c>
      <c r="C1753" s="93">
        <v>44912</v>
      </c>
      <c r="D1753">
        <v>-3383.47</v>
      </c>
      <c r="E1753">
        <v>-3383.47</v>
      </c>
      <c r="F1753" t="s">
        <v>52</v>
      </c>
      <c r="G1753">
        <v>1</v>
      </c>
      <c r="H1753">
        <v>-3383.47</v>
      </c>
      <c r="I1753">
        <v>-3383.47</v>
      </c>
      <c r="J1753">
        <v>1</v>
      </c>
      <c r="L1753" t="s">
        <v>166</v>
      </c>
      <c r="M1753" t="s">
        <v>2593</v>
      </c>
      <c r="N1753">
        <v>100</v>
      </c>
      <c r="P1753" t="s">
        <v>2593</v>
      </c>
      <c r="R1753" t="s">
        <v>2594</v>
      </c>
      <c r="T1753" t="s">
        <v>58</v>
      </c>
      <c r="V1753" t="s">
        <v>2595</v>
      </c>
      <c r="W1753" t="s">
        <v>25</v>
      </c>
      <c r="X1753" t="s">
        <v>199</v>
      </c>
      <c r="Y1753" t="s">
        <v>199</v>
      </c>
      <c r="Z1753" t="s">
        <v>199</v>
      </c>
      <c r="AA1753" t="s">
        <v>15</v>
      </c>
      <c r="AD1753">
        <v>0</v>
      </c>
      <c r="AE1753">
        <v>0</v>
      </c>
    </row>
    <row r="1754" spans="1:31">
      <c r="A1754" t="s">
        <v>2596</v>
      </c>
      <c r="B1754" s="93">
        <v>44912</v>
      </c>
      <c r="C1754" s="93">
        <v>44912</v>
      </c>
      <c r="D1754">
        <v>-115.4</v>
      </c>
      <c r="E1754">
        <v>-115.4</v>
      </c>
      <c r="F1754" t="s">
        <v>52</v>
      </c>
      <c r="G1754">
        <v>1</v>
      </c>
      <c r="H1754">
        <v>-115.4</v>
      </c>
      <c r="I1754">
        <v>-115.4</v>
      </c>
      <c r="J1754">
        <v>1</v>
      </c>
      <c r="L1754" t="s">
        <v>166</v>
      </c>
      <c r="M1754" t="s">
        <v>374</v>
      </c>
      <c r="N1754">
        <v>100</v>
      </c>
      <c r="P1754" t="s">
        <v>374</v>
      </c>
      <c r="R1754" t="s">
        <v>2334</v>
      </c>
      <c r="T1754" t="s">
        <v>58</v>
      </c>
      <c r="V1754" t="s">
        <v>376</v>
      </c>
      <c r="W1754" t="s">
        <v>31</v>
      </c>
      <c r="X1754" t="s">
        <v>168</v>
      </c>
      <c r="Y1754" t="s">
        <v>168</v>
      </c>
      <c r="Z1754" t="s">
        <v>168</v>
      </c>
      <c r="AA1754" t="s">
        <v>31</v>
      </c>
      <c r="AD1754">
        <v>0</v>
      </c>
      <c r="AE1754">
        <v>0</v>
      </c>
    </row>
    <row r="1755" spans="1:31">
      <c r="A1755" t="s">
        <v>2597</v>
      </c>
      <c r="B1755" s="93">
        <v>44910</v>
      </c>
      <c r="C1755" s="93">
        <v>44910</v>
      </c>
      <c r="D1755">
        <v>-14.33</v>
      </c>
      <c r="E1755">
        <v>-14.33</v>
      </c>
      <c r="F1755" t="s">
        <v>52</v>
      </c>
      <c r="G1755">
        <v>1</v>
      </c>
      <c r="H1755">
        <v>-14.33</v>
      </c>
      <c r="I1755">
        <v>-14.33</v>
      </c>
      <c r="J1755">
        <v>1</v>
      </c>
      <c r="L1755" t="s">
        <v>166</v>
      </c>
      <c r="M1755" t="s">
        <v>388</v>
      </c>
      <c r="N1755">
        <v>100</v>
      </c>
      <c r="P1755" t="s">
        <v>388</v>
      </c>
      <c r="R1755" t="s">
        <v>2121</v>
      </c>
      <c r="T1755" t="s">
        <v>59</v>
      </c>
      <c r="V1755" t="s">
        <v>2122</v>
      </c>
      <c r="W1755" t="s">
        <v>31</v>
      </c>
      <c r="X1755" t="s">
        <v>168</v>
      </c>
      <c r="Y1755" t="s">
        <v>168</v>
      </c>
      <c r="Z1755" t="s">
        <v>168</v>
      </c>
      <c r="AA1755" t="s">
        <v>31</v>
      </c>
      <c r="AD1755">
        <v>0</v>
      </c>
      <c r="AE1755">
        <v>0</v>
      </c>
    </row>
    <row r="1756" spans="1:31">
      <c r="A1756" t="s">
        <v>2598</v>
      </c>
      <c r="B1756" s="93">
        <v>44910</v>
      </c>
      <c r="C1756" s="93">
        <v>44910</v>
      </c>
      <c r="D1756">
        <v>-200</v>
      </c>
      <c r="E1756">
        <v>-200</v>
      </c>
      <c r="F1756" t="s">
        <v>52</v>
      </c>
      <c r="G1756">
        <v>1</v>
      </c>
      <c r="H1756">
        <v>-200</v>
      </c>
      <c r="I1756">
        <v>-200</v>
      </c>
      <c r="J1756">
        <v>1</v>
      </c>
      <c r="L1756" t="s">
        <v>166</v>
      </c>
      <c r="M1756" t="s">
        <v>166</v>
      </c>
      <c r="N1756">
        <v>100</v>
      </c>
      <c r="O1756" t="s">
        <v>215</v>
      </c>
      <c r="P1756" t="s">
        <v>166</v>
      </c>
      <c r="R1756" t="s">
        <v>2599</v>
      </c>
      <c r="T1756" t="s">
        <v>1128</v>
      </c>
      <c r="V1756" t="s">
        <v>2600</v>
      </c>
      <c r="W1756" t="s">
        <v>25</v>
      </c>
      <c r="X1756" t="s">
        <v>277</v>
      </c>
      <c r="Y1756" t="s">
        <v>180</v>
      </c>
      <c r="Z1756" t="s">
        <v>180</v>
      </c>
      <c r="AA1756" t="s">
        <v>25</v>
      </c>
      <c r="AD1756">
        <v>0</v>
      </c>
      <c r="AE1756">
        <v>0</v>
      </c>
    </row>
    <row r="1757" spans="1:31">
      <c r="A1757" t="s">
        <v>2601</v>
      </c>
      <c r="B1757" s="93">
        <v>44910</v>
      </c>
      <c r="C1757" s="93">
        <v>44910</v>
      </c>
      <c r="D1757">
        <v>2200</v>
      </c>
      <c r="E1757">
        <v>2200</v>
      </c>
      <c r="F1757" t="s">
        <v>52</v>
      </c>
      <c r="G1757">
        <v>1</v>
      </c>
      <c r="H1757">
        <v>2200</v>
      </c>
      <c r="I1757">
        <v>2200</v>
      </c>
      <c r="J1757">
        <v>1</v>
      </c>
      <c r="L1757" t="s">
        <v>166</v>
      </c>
      <c r="M1757" t="s">
        <v>58</v>
      </c>
      <c r="N1757">
        <v>100</v>
      </c>
      <c r="P1757" t="s">
        <v>166</v>
      </c>
      <c r="R1757" t="s">
        <v>1346</v>
      </c>
      <c r="T1757" t="s">
        <v>58</v>
      </c>
      <c r="V1757" t="s">
        <v>1347</v>
      </c>
      <c r="W1757" t="s">
        <v>1347</v>
      </c>
      <c r="X1757" t="s">
        <v>277</v>
      </c>
      <c r="Y1757" t="s">
        <v>180</v>
      </c>
      <c r="Z1757" t="s">
        <v>180</v>
      </c>
      <c r="AA1757" t="s">
        <v>25</v>
      </c>
      <c r="AD1757">
        <v>0</v>
      </c>
      <c r="AE1757">
        <v>0</v>
      </c>
    </row>
    <row r="1758" spans="1:31">
      <c r="A1758" t="s">
        <v>2602</v>
      </c>
      <c r="B1758" s="93">
        <v>44910</v>
      </c>
      <c r="C1758" s="93">
        <v>44910</v>
      </c>
      <c r="D1758">
        <v>-2200</v>
      </c>
      <c r="E1758">
        <v>-2200</v>
      </c>
      <c r="F1758" t="s">
        <v>52</v>
      </c>
      <c r="G1758">
        <v>1</v>
      </c>
      <c r="H1758">
        <v>-2200</v>
      </c>
      <c r="I1758">
        <v>-2200</v>
      </c>
      <c r="J1758">
        <v>1</v>
      </c>
      <c r="L1758" t="s">
        <v>166</v>
      </c>
      <c r="M1758" t="s">
        <v>166</v>
      </c>
      <c r="N1758">
        <v>100</v>
      </c>
      <c r="O1758" t="s">
        <v>215</v>
      </c>
      <c r="P1758" t="s">
        <v>166</v>
      </c>
      <c r="R1758" t="s">
        <v>1346</v>
      </c>
      <c r="T1758" t="s">
        <v>1128</v>
      </c>
      <c r="V1758" t="s">
        <v>1347</v>
      </c>
      <c r="W1758" t="s">
        <v>1347</v>
      </c>
      <c r="X1758" t="s">
        <v>277</v>
      </c>
      <c r="Y1758" t="s">
        <v>180</v>
      </c>
      <c r="Z1758" t="s">
        <v>180</v>
      </c>
      <c r="AA1758" t="s">
        <v>25</v>
      </c>
      <c r="AD1758">
        <v>0</v>
      </c>
      <c r="AE1758">
        <v>0</v>
      </c>
    </row>
    <row r="1759" spans="1:31">
      <c r="A1759" t="s">
        <v>2603</v>
      </c>
      <c r="B1759" s="93">
        <v>44909</v>
      </c>
      <c r="C1759" s="93">
        <v>44909</v>
      </c>
      <c r="D1759">
        <v>60000</v>
      </c>
      <c r="E1759">
        <v>60000</v>
      </c>
      <c r="F1759" t="s">
        <v>52</v>
      </c>
      <c r="G1759">
        <v>1</v>
      </c>
      <c r="H1759">
        <v>60000</v>
      </c>
      <c r="I1759">
        <v>60000</v>
      </c>
      <c r="J1759">
        <v>1</v>
      </c>
      <c r="L1759" t="s">
        <v>1903</v>
      </c>
      <c r="M1759" t="s">
        <v>1128</v>
      </c>
      <c r="N1759">
        <v>100</v>
      </c>
      <c r="O1759" t="s">
        <v>175</v>
      </c>
      <c r="P1759" t="s">
        <v>1903</v>
      </c>
      <c r="R1759" t="s">
        <v>2604</v>
      </c>
      <c r="T1759" t="s">
        <v>1128</v>
      </c>
      <c r="U1759" t="s">
        <v>1905</v>
      </c>
      <c r="V1759" t="s">
        <v>1906</v>
      </c>
      <c r="W1759" t="s">
        <v>1907</v>
      </c>
      <c r="X1759" t="s">
        <v>1908</v>
      </c>
      <c r="Y1759" t="s">
        <v>1133</v>
      </c>
      <c r="Z1759" t="s">
        <v>1133</v>
      </c>
      <c r="AA1759" t="s">
        <v>30</v>
      </c>
      <c r="AD1759">
        <v>0</v>
      </c>
      <c r="AE1759">
        <v>0</v>
      </c>
    </row>
    <row r="1760" spans="1:31">
      <c r="A1760" t="s">
        <v>2605</v>
      </c>
      <c r="B1760" s="93">
        <v>44909</v>
      </c>
      <c r="C1760" s="93">
        <v>44909</v>
      </c>
      <c r="D1760">
        <v>-1586.97</v>
      </c>
      <c r="E1760">
        <v>-1586.97</v>
      </c>
      <c r="F1760" t="s">
        <v>52</v>
      </c>
      <c r="G1760">
        <v>1</v>
      </c>
      <c r="H1760">
        <v>-1586.97</v>
      </c>
      <c r="I1760">
        <v>-1586.97</v>
      </c>
      <c r="J1760">
        <v>1</v>
      </c>
      <c r="L1760" t="s">
        <v>166</v>
      </c>
      <c r="M1760" t="s">
        <v>2606</v>
      </c>
      <c r="N1760">
        <v>100</v>
      </c>
      <c r="P1760" t="s">
        <v>2606</v>
      </c>
      <c r="R1760" t="s">
        <v>2607</v>
      </c>
      <c r="T1760" t="s">
        <v>1128</v>
      </c>
      <c r="V1760" t="s">
        <v>1352</v>
      </c>
      <c r="W1760" t="s">
        <v>1353</v>
      </c>
      <c r="X1760" t="s">
        <v>179</v>
      </c>
      <c r="Y1760" t="s">
        <v>180</v>
      </c>
      <c r="Z1760" t="s">
        <v>180</v>
      </c>
      <c r="AA1760" t="s">
        <v>25</v>
      </c>
      <c r="AD1760">
        <v>0</v>
      </c>
      <c r="AE1760">
        <v>0</v>
      </c>
    </row>
    <row r="1761" spans="1:31">
      <c r="A1761" t="s">
        <v>2608</v>
      </c>
      <c r="B1761" s="93">
        <v>44909</v>
      </c>
      <c r="C1761" s="93">
        <v>44909</v>
      </c>
      <c r="D1761">
        <v>-16666</v>
      </c>
      <c r="E1761">
        <v>-16666</v>
      </c>
      <c r="F1761" t="s">
        <v>52</v>
      </c>
      <c r="G1761">
        <v>1</v>
      </c>
      <c r="H1761">
        <v>-16666</v>
      </c>
      <c r="I1761">
        <v>-16666</v>
      </c>
      <c r="J1761">
        <v>1</v>
      </c>
      <c r="L1761" t="s">
        <v>166</v>
      </c>
      <c r="M1761" t="s">
        <v>2609</v>
      </c>
      <c r="N1761">
        <v>100</v>
      </c>
      <c r="P1761" t="s">
        <v>2609</v>
      </c>
      <c r="R1761" t="s">
        <v>2610</v>
      </c>
      <c r="T1761" t="s">
        <v>1128</v>
      </c>
      <c r="V1761" t="s">
        <v>2279</v>
      </c>
      <c r="W1761" t="s">
        <v>1814</v>
      </c>
      <c r="X1761" t="s">
        <v>1815</v>
      </c>
      <c r="Y1761" t="s">
        <v>1816</v>
      </c>
      <c r="Z1761" t="s">
        <v>1816</v>
      </c>
      <c r="AA1761" t="s">
        <v>22</v>
      </c>
      <c r="AD1761">
        <v>0</v>
      </c>
      <c r="AE1761">
        <v>0</v>
      </c>
    </row>
    <row r="1762" spans="1:31">
      <c r="A1762" t="s">
        <v>2611</v>
      </c>
      <c r="B1762" s="93">
        <v>44909</v>
      </c>
      <c r="C1762" s="93">
        <v>44909</v>
      </c>
      <c r="D1762">
        <v>-1899.05</v>
      </c>
      <c r="E1762">
        <v>-1899.05</v>
      </c>
      <c r="F1762" t="s">
        <v>52</v>
      </c>
      <c r="G1762">
        <v>1</v>
      </c>
      <c r="H1762">
        <v>-1899.05</v>
      </c>
      <c r="I1762">
        <v>-1899.05</v>
      </c>
      <c r="J1762">
        <v>1</v>
      </c>
      <c r="L1762" t="s">
        <v>166</v>
      </c>
      <c r="M1762" t="s">
        <v>2606</v>
      </c>
      <c r="N1762">
        <v>100</v>
      </c>
      <c r="P1762" t="s">
        <v>2606</v>
      </c>
      <c r="R1762" t="s">
        <v>2612</v>
      </c>
      <c r="T1762" t="s">
        <v>1128</v>
      </c>
      <c r="V1762" t="s">
        <v>1352</v>
      </c>
      <c r="W1762" t="s">
        <v>1353</v>
      </c>
      <c r="X1762" t="s">
        <v>179</v>
      </c>
      <c r="Y1762" t="s">
        <v>180</v>
      </c>
      <c r="Z1762" t="s">
        <v>180</v>
      </c>
      <c r="AA1762" t="s">
        <v>25</v>
      </c>
      <c r="AD1762">
        <v>0</v>
      </c>
      <c r="AE1762">
        <v>0</v>
      </c>
    </row>
    <row r="1763" spans="1:31">
      <c r="A1763" t="s">
        <v>2613</v>
      </c>
      <c r="B1763" s="93">
        <v>44909</v>
      </c>
      <c r="C1763" s="93">
        <v>44909</v>
      </c>
      <c r="D1763">
        <v>-114.28</v>
      </c>
      <c r="E1763">
        <v>-114.28</v>
      </c>
      <c r="F1763" t="s">
        <v>52</v>
      </c>
      <c r="G1763">
        <v>1</v>
      </c>
      <c r="H1763">
        <v>-114.28</v>
      </c>
      <c r="I1763">
        <v>-114.28</v>
      </c>
      <c r="J1763">
        <v>1</v>
      </c>
      <c r="L1763" t="s">
        <v>166</v>
      </c>
      <c r="M1763" t="s">
        <v>166</v>
      </c>
      <c r="N1763">
        <v>100</v>
      </c>
      <c r="O1763" t="s">
        <v>215</v>
      </c>
      <c r="P1763" t="s">
        <v>166</v>
      </c>
      <c r="R1763" t="s">
        <v>2334</v>
      </c>
      <c r="T1763" t="s">
        <v>58</v>
      </c>
      <c r="V1763" t="s">
        <v>376</v>
      </c>
      <c r="W1763" t="s">
        <v>31</v>
      </c>
      <c r="X1763" t="s">
        <v>168</v>
      </c>
      <c r="Y1763" t="s">
        <v>168</v>
      </c>
      <c r="Z1763" t="s">
        <v>168</v>
      </c>
      <c r="AA1763" t="s">
        <v>31</v>
      </c>
      <c r="AD1763">
        <v>0</v>
      </c>
      <c r="AE1763">
        <v>0</v>
      </c>
    </row>
    <row r="1764" spans="1:31">
      <c r="A1764" t="s">
        <v>2614</v>
      </c>
      <c r="B1764" s="93">
        <v>44909</v>
      </c>
      <c r="C1764" s="93">
        <v>44909</v>
      </c>
      <c r="D1764">
        <v>-1028.58</v>
      </c>
      <c r="E1764">
        <v>-1028.58</v>
      </c>
      <c r="F1764" t="s">
        <v>52</v>
      </c>
      <c r="G1764">
        <v>1</v>
      </c>
      <c r="H1764">
        <v>-1028.58</v>
      </c>
      <c r="I1764">
        <v>-1028.58</v>
      </c>
      <c r="J1764">
        <v>1</v>
      </c>
      <c r="L1764" t="s">
        <v>166</v>
      </c>
      <c r="M1764" t="s">
        <v>166</v>
      </c>
      <c r="N1764">
        <v>100</v>
      </c>
      <c r="O1764" t="s">
        <v>215</v>
      </c>
      <c r="P1764" t="s">
        <v>166</v>
      </c>
      <c r="R1764" t="s">
        <v>2334</v>
      </c>
      <c r="T1764" t="s">
        <v>58</v>
      </c>
      <c r="V1764" t="s">
        <v>376</v>
      </c>
      <c r="W1764" t="s">
        <v>31</v>
      </c>
      <c r="X1764" t="s">
        <v>168</v>
      </c>
      <c r="Y1764" t="s">
        <v>168</v>
      </c>
      <c r="Z1764" t="s">
        <v>168</v>
      </c>
      <c r="AA1764" t="s">
        <v>31</v>
      </c>
      <c r="AD1764">
        <v>0</v>
      </c>
      <c r="AE1764">
        <v>0</v>
      </c>
    </row>
    <row r="1765" spans="1:31">
      <c r="A1765" t="s">
        <v>2615</v>
      </c>
      <c r="B1765" s="93">
        <v>44909</v>
      </c>
      <c r="C1765" s="93">
        <v>44909</v>
      </c>
      <c r="D1765">
        <v>-320</v>
      </c>
      <c r="E1765">
        <v>-320</v>
      </c>
      <c r="F1765" t="s">
        <v>52</v>
      </c>
      <c r="G1765">
        <v>1</v>
      </c>
      <c r="H1765">
        <v>-320</v>
      </c>
      <c r="I1765">
        <v>-320</v>
      </c>
      <c r="J1765">
        <v>1</v>
      </c>
      <c r="L1765" t="s">
        <v>166</v>
      </c>
      <c r="M1765" t="s">
        <v>166</v>
      </c>
      <c r="N1765">
        <v>100</v>
      </c>
      <c r="O1765" t="s">
        <v>215</v>
      </c>
      <c r="P1765" t="s">
        <v>166</v>
      </c>
      <c r="R1765" t="s">
        <v>2334</v>
      </c>
      <c r="T1765" t="s">
        <v>58</v>
      </c>
      <c r="V1765" t="s">
        <v>376</v>
      </c>
      <c r="W1765" t="s">
        <v>31</v>
      </c>
      <c r="X1765" t="s">
        <v>168</v>
      </c>
      <c r="Y1765" t="s">
        <v>168</v>
      </c>
      <c r="Z1765" t="s">
        <v>168</v>
      </c>
      <c r="AA1765" t="s">
        <v>31</v>
      </c>
      <c r="AD1765">
        <v>0</v>
      </c>
      <c r="AE1765">
        <v>0</v>
      </c>
    </row>
    <row r="1766" spans="1:31">
      <c r="A1766" t="s">
        <v>2616</v>
      </c>
      <c r="B1766" s="93">
        <v>44908</v>
      </c>
      <c r="C1766" s="93">
        <v>44908</v>
      </c>
      <c r="D1766">
        <v>1041.8699999999999</v>
      </c>
      <c r="E1766">
        <v>1041.8699999999999</v>
      </c>
      <c r="F1766" t="s">
        <v>52</v>
      </c>
      <c r="G1766">
        <v>1</v>
      </c>
      <c r="H1766">
        <v>1041.8699999999999</v>
      </c>
      <c r="I1766">
        <v>1041.8699999999999</v>
      </c>
      <c r="J1766">
        <v>1</v>
      </c>
      <c r="L1766" t="s">
        <v>166</v>
      </c>
      <c r="M1766" t="s">
        <v>1128</v>
      </c>
      <c r="N1766">
        <v>100</v>
      </c>
      <c r="O1766" t="s">
        <v>16</v>
      </c>
      <c r="P1766" t="s">
        <v>166</v>
      </c>
      <c r="R1766" t="s">
        <v>2509</v>
      </c>
      <c r="T1766" t="s">
        <v>1128</v>
      </c>
      <c r="U1766" t="s">
        <v>2510</v>
      </c>
      <c r="V1766" t="s">
        <v>2511</v>
      </c>
      <c r="W1766" t="s">
        <v>1336</v>
      </c>
      <c r="X1766" t="s">
        <v>1337</v>
      </c>
      <c r="Y1766" t="s">
        <v>1338</v>
      </c>
      <c r="Z1766" t="s">
        <v>1338</v>
      </c>
      <c r="AA1766" t="s">
        <v>18</v>
      </c>
      <c r="AD1766">
        <v>0</v>
      </c>
      <c r="AE1766">
        <v>0</v>
      </c>
    </row>
    <row r="1767" spans="1:31">
      <c r="A1767" t="s">
        <v>2617</v>
      </c>
      <c r="B1767" s="93">
        <v>44908</v>
      </c>
      <c r="C1767" s="93">
        <v>44908</v>
      </c>
      <c r="D1767">
        <v>-170.05</v>
      </c>
      <c r="E1767">
        <v>-170.05</v>
      </c>
      <c r="F1767" t="s">
        <v>52</v>
      </c>
      <c r="G1767">
        <v>1</v>
      </c>
      <c r="H1767">
        <v>-170.05</v>
      </c>
      <c r="I1767">
        <v>-170.05</v>
      </c>
      <c r="J1767">
        <v>1</v>
      </c>
      <c r="L1767" t="s">
        <v>166</v>
      </c>
      <c r="M1767" t="s">
        <v>1350</v>
      </c>
      <c r="N1767">
        <v>100</v>
      </c>
      <c r="P1767" t="s">
        <v>1350</v>
      </c>
      <c r="R1767" t="s">
        <v>2618</v>
      </c>
      <c r="T1767" t="s">
        <v>59</v>
      </c>
      <c r="V1767" t="s">
        <v>1352</v>
      </c>
      <c r="W1767" t="s">
        <v>1353</v>
      </c>
      <c r="X1767" t="s">
        <v>179</v>
      </c>
      <c r="Y1767" t="s">
        <v>180</v>
      </c>
      <c r="Z1767" t="s">
        <v>180</v>
      </c>
      <c r="AA1767" t="s">
        <v>25</v>
      </c>
      <c r="AD1767">
        <v>0</v>
      </c>
      <c r="AE1767">
        <v>0</v>
      </c>
    </row>
    <row r="1768" spans="1:31">
      <c r="A1768" t="s">
        <v>2619</v>
      </c>
      <c r="B1768" s="93">
        <v>44908</v>
      </c>
      <c r="C1768" s="93">
        <v>44908</v>
      </c>
      <c r="D1768">
        <v>-10794</v>
      </c>
      <c r="E1768">
        <v>-10794</v>
      </c>
      <c r="F1768" t="s">
        <v>52</v>
      </c>
      <c r="G1768">
        <v>1</v>
      </c>
      <c r="H1768">
        <v>-10794</v>
      </c>
      <c r="I1768">
        <v>-10794</v>
      </c>
      <c r="J1768">
        <v>1</v>
      </c>
      <c r="L1768" t="s">
        <v>166</v>
      </c>
      <c r="M1768" t="s">
        <v>2606</v>
      </c>
      <c r="N1768">
        <v>100</v>
      </c>
      <c r="P1768" t="s">
        <v>2606</v>
      </c>
      <c r="R1768" t="s">
        <v>2620</v>
      </c>
      <c r="T1768" t="s">
        <v>1128</v>
      </c>
      <c r="V1768" t="s">
        <v>1352</v>
      </c>
      <c r="W1768" t="s">
        <v>1353</v>
      </c>
      <c r="X1768" t="s">
        <v>179</v>
      </c>
      <c r="Y1768" t="s">
        <v>180</v>
      </c>
      <c r="Z1768" t="s">
        <v>180</v>
      </c>
      <c r="AA1768" t="s">
        <v>25</v>
      </c>
      <c r="AD1768">
        <v>0</v>
      </c>
      <c r="AE1768">
        <v>0</v>
      </c>
    </row>
    <row r="1769" spans="1:31">
      <c r="A1769" t="s">
        <v>2621</v>
      </c>
      <c r="B1769" s="93">
        <v>44908</v>
      </c>
      <c r="C1769" s="93">
        <v>44908</v>
      </c>
      <c r="D1769">
        <v>-954.77</v>
      </c>
      <c r="E1769">
        <v>-954.77</v>
      </c>
      <c r="F1769" t="s">
        <v>52</v>
      </c>
      <c r="G1769">
        <v>1</v>
      </c>
      <c r="H1769">
        <v>-954.77</v>
      </c>
      <c r="I1769">
        <v>-954.77</v>
      </c>
      <c r="J1769">
        <v>1</v>
      </c>
      <c r="L1769" t="s">
        <v>166</v>
      </c>
      <c r="M1769" t="s">
        <v>2168</v>
      </c>
      <c r="N1769">
        <v>100</v>
      </c>
      <c r="P1769" t="s">
        <v>2168</v>
      </c>
      <c r="R1769" t="s">
        <v>2622</v>
      </c>
      <c r="T1769" t="s">
        <v>1128</v>
      </c>
      <c r="V1769" t="s">
        <v>1757</v>
      </c>
      <c r="W1769" t="s">
        <v>1413</v>
      </c>
      <c r="X1769" t="s">
        <v>16</v>
      </c>
      <c r="Y1769" t="s">
        <v>268</v>
      </c>
      <c r="Z1769" t="s">
        <v>268</v>
      </c>
      <c r="AA1769" t="s">
        <v>16</v>
      </c>
      <c r="AD1769">
        <v>0</v>
      </c>
      <c r="AE1769">
        <v>0</v>
      </c>
    </row>
    <row r="1770" spans="1:31">
      <c r="A1770" t="s">
        <v>2623</v>
      </c>
      <c r="B1770" s="93">
        <v>44908</v>
      </c>
      <c r="C1770" s="93">
        <v>44908</v>
      </c>
      <c r="D1770">
        <v>-19.3</v>
      </c>
      <c r="E1770">
        <v>-19.3</v>
      </c>
      <c r="F1770" t="s">
        <v>52</v>
      </c>
      <c r="G1770">
        <v>1</v>
      </c>
      <c r="H1770">
        <v>-19.3</v>
      </c>
      <c r="I1770">
        <v>-19.3</v>
      </c>
      <c r="J1770">
        <v>1</v>
      </c>
      <c r="L1770" t="s">
        <v>166</v>
      </c>
      <c r="M1770" t="s">
        <v>1383</v>
      </c>
      <c r="N1770">
        <v>100</v>
      </c>
      <c r="O1770" t="s">
        <v>175</v>
      </c>
      <c r="P1770" t="s">
        <v>1383</v>
      </c>
      <c r="R1770" t="s">
        <v>2329</v>
      </c>
      <c r="T1770" t="s">
        <v>58</v>
      </c>
      <c r="V1770" t="s">
        <v>1385</v>
      </c>
      <c r="W1770" t="s">
        <v>1385</v>
      </c>
      <c r="X1770" t="s">
        <v>1386</v>
      </c>
      <c r="Y1770" t="s">
        <v>1387</v>
      </c>
      <c r="Z1770" t="s">
        <v>1387</v>
      </c>
      <c r="AA1770" t="s">
        <v>16</v>
      </c>
      <c r="AD1770">
        <v>0</v>
      </c>
      <c r="AE1770">
        <v>0</v>
      </c>
    </row>
    <row r="1771" spans="1:31">
      <c r="A1771" t="s">
        <v>2624</v>
      </c>
      <c r="B1771" s="93">
        <v>44907</v>
      </c>
      <c r="C1771" s="93">
        <v>44907</v>
      </c>
      <c r="D1771">
        <v>-2500</v>
      </c>
      <c r="E1771">
        <v>-2500</v>
      </c>
      <c r="F1771" t="s">
        <v>52</v>
      </c>
      <c r="G1771">
        <v>1</v>
      </c>
      <c r="H1771">
        <v>-2500</v>
      </c>
      <c r="I1771">
        <v>-2500</v>
      </c>
      <c r="J1771">
        <v>1</v>
      </c>
      <c r="L1771" t="s">
        <v>166</v>
      </c>
      <c r="M1771" t="s">
        <v>1261</v>
      </c>
      <c r="N1771">
        <v>100</v>
      </c>
      <c r="P1771" t="s">
        <v>1261</v>
      </c>
      <c r="R1771" t="s">
        <v>2625</v>
      </c>
      <c r="T1771" t="s">
        <v>1128</v>
      </c>
      <c r="V1771" t="s">
        <v>1588</v>
      </c>
      <c r="W1771" t="s">
        <v>17</v>
      </c>
      <c r="X1771" t="s">
        <v>277</v>
      </c>
      <c r="Y1771" t="s">
        <v>268</v>
      </c>
      <c r="Z1771" t="s">
        <v>268</v>
      </c>
      <c r="AA1771" t="s">
        <v>17</v>
      </c>
      <c r="AD1771">
        <v>0</v>
      </c>
      <c r="AE1771">
        <v>0</v>
      </c>
    </row>
    <row r="1772" spans="1:31">
      <c r="A1772" t="s">
        <v>2626</v>
      </c>
      <c r="B1772" s="93">
        <v>44907</v>
      </c>
      <c r="C1772" s="93">
        <v>44907</v>
      </c>
      <c r="D1772">
        <v>-85</v>
      </c>
      <c r="E1772">
        <v>-85</v>
      </c>
      <c r="F1772" t="s">
        <v>52</v>
      </c>
      <c r="G1772">
        <v>1</v>
      </c>
      <c r="H1772">
        <v>-85</v>
      </c>
      <c r="I1772">
        <v>-85</v>
      </c>
      <c r="J1772">
        <v>1</v>
      </c>
      <c r="L1772" t="s">
        <v>166</v>
      </c>
      <c r="M1772" t="s">
        <v>1709</v>
      </c>
      <c r="N1772">
        <v>100</v>
      </c>
      <c r="P1772" t="s">
        <v>1709</v>
      </c>
      <c r="R1772" t="s">
        <v>1710</v>
      </c>
      <c r="T1772" t="s">
        <v>1128</v>
      </c>
      <c r="V1772" t="s">
        <v>1711</v>
      </c>
      <c r="W1772" t="s">
        <v>31</v>
      </c>
      <c r="X1772" t="s">
        <v>168</v>
      </c>
      <c r="Y1772" t="s">
        <v>168</v>
      </c>
      <c r="Z1772" t="s">
        <v>168</v>
      </c>
      <c r="AA1772" t="s">
        <v>31</v>
      </c>
      <c r="AD1772">
        <v>0</v>
      </c>
      <c r="AE1772">
        <v>0</v>
      </c>
    </row>
    <row r="1773" spans="1:31">
      <c r="A1773" t="s">
        <v>2627</v>
      </c>
      <c r="B1773" s="93">
        <v>44907</v>
      </c>
      <c r="C1773" s="93">
        <v>44907</v>
      </c>
      <c r="D1773">
        <v>-700</v>
      </c>
      <c r="E1773">
        <v>-700</v>
      </c>
      <c r="F1773" t="s">
        <v>52</v>
      </c>
      <c r="G1773">
        <v>1</v>
      </c>
      <c r="H1773">
        <v>-700</v>
      </c>
      <c r="I1773">
        <v>-700</v>
      </c>
      <c r="J1773">
        <v>1</v>
      </c>
      <c r="L1773" t="s">
        <v>166</v>
      </c>
      <c r="M1773" t="s">
        <v>403</v>
      </c>
      <c r="N1773">
        <v>100</v>
      </c>
      <c r="P1773" t="s">
        <v>403</v>
      </c>
      <c r="R1773" t="s">
        <v>2628</v>
      </c>
      <c r="T1773" t="s">
        <v>1128</v>
      </c>
      <c r="V1773" t="s">
        <v>302</v>
      </c>
      <c r="W1773" t="s">
        <v>178</v>
      </c>
      <c r="X1773" t="s">
        <v>179</v>
      </c>
      <c r="Y1773" t="s">
        <v>180</v>
      </c>
      <c r="Z1773" t="s">
        <v>180</v>
      </c>
      <c r="AA1773" t="s">
        <v>20</v>
      </c>
      <c r="AD1773">
        <v>0</v>
      </c>
      <c r="AE1773">
        <v>0</v>
      </c>
    </row>
    <row r="1774" spans="1:31">
      <c r="A1774" t="s">
        <v>2629</v>
      </c>
      <c r="B1774" s="93">
        <v>44907</v>
      </c>
      <c r="C1774" s="93">
        <v>44907</v>
      </c>
      <c r="D1774">
        <v>-100.62</v>
      </c>
      <c r="E1774">
        <v>-100.62</v>
      </c>
      <c r="F1774" t="s">
        <v>52</v>
      </c>
      <c r="G1774">
        <v>1</v>
      </c>
      <c r="H1774">
        <v>-100.62</v>
      </c>
      <c r="I1774">
        <v>-100.62</v>
      </c>
      <c r="J1774">
        <v>1</v>
      </c>
      <c r="L1774" t="s">
        <v>166</v>
      </c>
      <c r="M1774" t="s">
        <v>2630</v>
      </c>
      <c r="N1774">
        <v>100</v>
      </c>
      <c r="P1774" t="s">
        <v>2630</v>
      </c>
      <c r="R1774" t="s">
        <v>2631</v>
      </c>
      <c r="T1774" t="s">
        <v>58</v>
      </c>
      <c r="V1774" t="s">
        <v>2632</v>
      </c>
      <c r="W1774" t="s">
        <v>267</v>
      </c>
      <c r="X1774" t="s">
        <v>24</v>
      </c>
      <c r="Y1774" t="s">
        <v>268</v>
      </c>
      <c r="Z1774" t="s">
        <v>268</v>
      </c>
      <c r="AA1774" t="s">
        <v>24</v>
      </c>
      <c r="AD1774">
        <v>0</v>
      </c>
      <c r="AE1774">
        <v>0</v>
      </c>
    </row>
    <row r="1775" spans="1:31">
      <c r="A1775" t="s">
        <v>2633</v>
      </c>
      <c r="B1775" s="93">
        <v>44907</v>
      </c>
      <c r="C1775" s="93">
        <v>44907</v>
      </c>
      <c r="D1775">
        <v>-29</v>
      </c>
      <c r="E1775">
        <v>-29</v>
      </c>
      <c r="F1775" t="s">
        <v>52</v>
      </c>
      <c r="G1775">
        <v>1</v>
      </c>
      <c r="H1775">
        <v>-29</v>
      </c>
      <c r="I1775">
        <v>-29</v>
      </c>
      <c r="J1775">
        <v>1</v>
      </c>
      <c r="L1775" t="s">
        <v>166</v>
      </c>
      <c r="M1775" t="s">
        <v>1383</v>
      </c>
      <c r="N1775">
        <v>100</v>
      </c>
      <c r="O1775" t="s">
        <v>175</v>
      </c>
      <c r="P1775" t="s">
        <v>1383</v>
      </c>
      <c r="R1775" t="s">
        <v>2329</v>
      </c>
      <c r="T1775" t="s">
        <v>58</v>
      </c>
      <c r="V1775" t="s">
        <v>1385</v>
      </c>
      <c r="W1775" t="s">
        <v>1385</v>
      </c>
      <c r="X1775" t="s">
        <v>1386</v>
      </c>
      <c r="Y1775" t="s">
        <v>1387</v>
      </c>
      <c r="Z1775" t="s">
        <v>1387</v>
      </c>
      <c r="AA1775" t="s">
        <v>16</v>
      </c>
      <c r="AD1775">
        <v>0</v>
      </c>
      <c r="AE1775">
        <v>0</v>
      </c>
    </row>
    <row r="1776" spans="1:31">
      <c r="A1776" t="s">
        <v>2634</v>
      </c>
      <c r="B1776" s="93">
        <v>44906</v>
      </c>
      <c r="C1776" s="93">
        <v>44906</v>
      </c>
      <c r="D1776">
        <v>-254.32</v>
      </c>
      <c r="E1776">
        <v>-254.32</v>
      </c>
      <c r="F1776" t="s">
        <v>52</v>
      </c>
      <c r="G1776">
        <v>1</v>
      </c>
      <c r="H1776">
        <v>-254.32</v>
      </c>
      <c r="I1776">
        <v>-254.32</v>
      </c>
      <c r="J1776">
        <v>1</v>
      </c>
      <c r="L1776" t="s">
        <v>166</v>
      </c>
      <c r="M1776" t="s">
        <v>166</v>
      </c>
      <c r="N1776">
        <v>100</v>
      </c>
      <c r="O1776" t="s">
        <v>215</v>
      </c>
      <c r="P1776" t="s">
        <v>166</v>
      </c>
      <c r="R1776" t="s">
        <v>2334</v>
      </c>
      <c r="T1776" t="s">
        <v>58</v>
      </c>
      <c r="V1776" t="s">
        <v>376</v>
      </c>
      <c r="W1776" t="s">
        <v>31</v>
      </c>
      <c r="X1776" t="s">
        <v>168</v>
      </c>
      <c r="Y1776" t="s">
        <v>168</v>
      </c>
      <c r="Z1776" t="s">
        <v>168</v>
      </c>
      <c r="AA1776" t="s">
        <v>31</v>
      </c>
      <c r="AD1776">
        <v>0</v>
      </c>
      <c r="AE1776">
        <v>0</v>
      </c>
    </row>
    <row r="1777" spans="1:31">
      <c r="A1777" t="s">
        <v>2635</v>
      </c>
      <c r="B1777" s="93">
        <v>44906</v>
      </c>
      <c r="C1777" s="93">
        <v>44906</v>
      </c>
      <c r="D1777">
        <v>-257.17</v>
      </c>
      <c r="E1777">
        <v>-257.17</v>
      </c>
      <c r="F1777" t="s">
        <v>52</v>
      </c>
      <c r="G1777">
        <v>1</v>
      </c>
      <c r="H1777">
        <v>-257.17</v>
      </c>
      <c r="I1777">
        <v>-257.17</v>
      </c>
      <c r="J1777">
        <v>1</v>
      </c>
      <c r="L1777" t="s">
        <v>166</v>
      </c>
      <c r="M1777" t="s">
        <v>366</v>
      </c>
      <c r="N1777">
        <v>100</v>
      </c>
      <c r="P1777" t="s">
        <v>366</v>
      </c>
      <c r="R1777" t="s">
        <v>366</v>
      </c>
      <c r="T1777" t="s">
        <v>59</v>
      </c>
      <c r="V1777" t="s">
        <v>368</v>
      </c>
      <c r="W1777" t="s">
        <v>31</v>
      </c>
      <c r="X1777" t="s">
        <v>168</v>
      </c>
      <c r="Y1777" t="s">
        <v>168</v>
      </c>
      <c r="Z1777" t="s">
        <v>168</v>
      </c>
      <c r="AA1777" t="s">
        <v>31</v>
      </c>
      <c r="AD1777">
        <v>0</v>
      </c>
      <c r="AE1777">
        <v>0</v>
      </c>
    </row>
    <row r="1778" spans="1:31">
      <c r="A1778" t="s">
        <v>2636</v>
      </c>
      <c r="B1778" s="93">
        <v>44904</v>
      </c>
      <c r="C1778" s="93">
        <v>44904</v>
      </c>
      <c r="D1778">
        <v>-538.62</v>
      </c>
      <c r="E1778">
        <v>-538.62</v>
      </c>
      <c r="F1778" t="s">
        <v>52</v>
      </c>
      <c r="G1778">
        <v>1</v>
      </c>
      <c r="H1778">
        <v>-538.62</v>
      </c>
      <c r="I1778">
        <v>-538.62</v>
      </c>
      <c r="J1778">
        <v>1</v>
      </c>
      <c r="L1778" t="s">
        <v>166</v>
      </c>
      <c r="M1778" t="s">
        <v>217</v>
      </c>
      <c r="N1778">
        <v>100</v>
      </c>
      <c r="O1778" t="s">
        <v>186</v>
      </c>
      <c r="P1778" t="s">
        <v>217</v>
      </c>
      <c r="R1778" t="s">
        <v>2361</v>
      </c>
      <c r="T1778" t="s">
        <v>1128</v>
      </c>
      <c r="V1778" t="s">
        <v>2362</v>
      </c>
      <c r="W1778" t="s">
        <v>31</v>
      </c>
      <c r="X1778" t="s">
        <v>168</v>
      </c>
      <c r="Y1778" t="s">
        <v>168</v>
      </c>
      <c r="Z1778" t="s">
        <v>168</v>
      </c>
      <c r="AA1778" t="s">
        <v>31</v>
      </c>
      <c r="AD1778">
        <v>0</v>
      </c>
      <c r="AE1778">
        <v>0</v>
      </c>
    </row>
    <row r="1779" spans="1:31">
      <c r="A1779" t="s">
        <v>2637</v>
      </c>
      <c r="B1779" s="93">
        <v>44904</v>
      </c>
      <c r="C1779" s="93">
        <v>44904</v>
      </c>
      <c r="D1779">
        <v>-1721.95</v>
      </c>
      <c r="E1779">
        <v>-1721.95</v>
      </c>
      <c r="F1779" t="s">
        <v>52</v>
      </c>
      <c r="G1779">
        <v>1</v>
      </c>
      <c r="H1779">
        <v>-1721.95</v>
      </c>
      <c r="I1779">
        <v>-1721.95</v>
      </c>
      <c r="J1779">
        <v>1</v>
      </c>
      <c r="L1779" t="s">
        <v>166</v>
      </c>
      <c r="M1779" t="s">
        <v>1959</v>
      </c>
      <c r="N1779">
        <v>100</v>
      </c>
      <c r="P1779" t="s">
        <v>1959</v>
      </c>
      <c r="R1779" t="s">
        <v>1960</v>
      </c>
      <c r="T1779" t="s">
        <v>58</v>
      </c>
      <c r="V1779" t="s">
        <v>1960</v>
      </c>
      <c r="W1779" t="s">
        <v>31</v>
      </c>
      <c r="X1779" t="s">
        <v>168</v>
      </c>
      <c r="Y1779" t="s">
        <v>168</v>
      </c>
      <c r="Z1779" t="s">
        <v>168</v>
      </c>
      <c r="AA1779" t="s">
        <v>31</v>
      </c>
      <c r="AD1779">
        <v>0</v>
      </c>
      <c r="AE1779">
        <v>0</v>
      </c>
    </row>
    <row r="1780" spans="1:31">
      <c r="A1780" t="s">
        <v>2638</v>
      </c>
      <c r="B1780" s="93">
        <v>44904</v>
      </c>
      <c r="C1780" s="93">
        <v>44904</v>
      </c>
      <c r="D1780">
        <v>-12500</v>
      </c>
      <c r="E1780">
        <v>-12500</v>
      </c>
      <c r="F1780" t="s">
        <v>52</v>
      </c>
      <c r="G1780">
        <v>1</v>
      </c>
      <c r="H1780">
        <v>-12500</v>
      </c>
      <c r="I1780">
        <v>-12500</v>
      </c>
      <c r="J1780">
        <v>1</v>
      </c>
      <c r="L1780" t="s">
        <v>166</v>
      </c>
      <c r="M1780" t="s">
        <v>166</v>
      </c>
      <c r="N1780">
        <v>100</v>
      </c>
      <c r="O1780" t="s">
        <v>215</v>
      </c>
      <c r="P1780" t="s">
        <v>166</v>
      </c>
      <c r="R1780" t="s">
        <v>2493</v>
      </c>
      <c r="T1780" t="s">
        <v>62</v>
      </c>
      <c r="V1780" t="s">
        <v>1461</v>
      </c>
      <c r="W1780" t="s">
        <v>1461</v>
      </c>
      <c r="X1780" t="s">
        <v>1377</v>
      </c>
      <c r="Y1780" t="s">
        <v>1377</v>
      </c>
      <c r="Z1780" t="s">
        <v>1377</v>
      </c>
      <c r="AA1780" t="s">
        <v>29</v>
      </c>
      <c r="AD1780">
        <v>0</v>
      </c>
      <c r="AE1780">
        <v>0</v>
      </c>
    </row>
    <row r="1781" spans="1:31">
      <c r="A1781" t="s">
        <v>2639</v>
      </c>
      <c r="B1781" s="93">
        <v>44904</v>
      </c>
      <c r="C1781" s="93">
        <v>44904</v>
      </c>
      <c r="D1781">
        <v>10000</v>
      </c>
      <c r="E1781">
        <v>10000</v>
      </c>
      <c r="F1781" t="s">
        <v>52</v>
      </c>
      <c r="G1781">
        <v>1</v>
      </c>
      <c r="H1781">
        <v>10000</v>
      </c>
      <c r="I1781">
        <v>10000</v>
      </c>
      <c r="J1781">
        <v>1</v>
      </c>
      <c r="L1781" t="s">
        <v>166</v>
      </c>
      <c r="M1781" t="s">
        <v>1128</v>
      </c>
      <c r="N1781">
        <v>100</v>
      </c>
      <c r="P1781" t="s">
        <v>166</v>
      </c>
      <c r="R1781" t="s">
        <v>1346</v>
      </c>
      <c r="T1781" t="s">
        <v>1128</v>
      </c>
      <c r="V1781" t="s">
        <v>1347</v>
      </c>
      <c r="W1781" t="s">
        <v>1347</v>
      </c>
      <c r="X1781" t="s">
        <v>277</v>
      </c>
      <c r="Y1781" t="s">
        <v>180</v>
      </c>
      <c r="Z1781" t="s">
        <v>180</v>
      </c>
      <c r="AA1781" t="s">
        <v>25</v>
      </c>
      <c r="AD1781">
        <v>0</v>
      </c>
      <c r="AE1781">
        <v>0</v>
      </c>
    </row>
    <row r="1782" spans="1:31">
      <c r="A1782" t="s">
        <v>2640</v>
      </c>
      <c r="B1782" s="93">
        <v>44904</v>
      </c>
      <c r="C1782" s="93">
        <v>44904</v>
      </c>
      <c r="D1782">
        <v>-10000</v>
      </c>
      <c r="E1782">
        <v>-10000</v>
      </c>
      <c r="F1782" t="s">
        <v>52</v>
      </c>
      <c r="G1782">
        <v>1</v>
      </c>
      <c r="H1782">
        <v>-10000</v>
      </c>
      <c r="I1782">
        <v>-10000</v>
      </c>
      <c r="J1782">
        <v>1</v>
      </c>
      <c r="L1782" t="s">
        <v>166</v>
      </c>
      <c r="M1782" t="s">
        <v>166</v>
      </c>
      <c r="N1782">
        <v>100</v>
      </c>
      <c r="O1782" t="s">
        <v>215</v>
      </c>
      <c r="P1782" t="s">
        <v>166</v>
      </c>
      <c r="R1782" t="s">
        <v>1346</v>
      </c>
      <c r="T1782" t="s">
        <v>62</v>
      </c>
      <c r="V1782" t="s">
        <v>1347</v>
      </c>
      <c r="W1782" t="s">
        <v>1347</v>
      </c>
      <c r="X1782" t="s">
        <v>277</v>
      </c>
      <c r="Y1782" t="s">
        <v>180</v>
      </c>
      <c r="Z1782" t="s">
        <v>180</v>
      </c>
      <c r="AA1782" t="s">
        <v>25</v>
      </c>
      <c r="AD1782">
        <v>0</v>
      </c>
      <c r="AE1782">
        <v>0</v>
      </c>
    </row>
    <row r="1783" spans="1:31">
      <c r="A1783" t="s">
        <v>2641</v>
      </c>
      <c r="B1783" s="93">
        <v>44903</v>
      </c>
      <c r="C1783" s="93">
        <v>44903</v>
      </c>
      <c r="D1783">
        <v>-1237.99</v>
      </c>
      <c r="E1783">
        <v>-1237.99</v>
      </c>
      <c r="F1783" t="s">
        <v>52</v>
      </c>
      <c r="G1783">
        <v>1</v>
      </c>
      <c r="H1783">
        <v>-1237.99</v>
      </c>
      <c r="I1783">
        <v>-1237.99</v>
      </c>
      <c r="J1783">
        <v>1</v>
      </c>
      <c r="L1783" t="s">
        <v>166</v>
      </c>
      <c r="M1783" t="s">
        <v>170</v>
      </c>
      <c r="N1783">
        <v>100</v>
      </c>
      <c r="P1783" t="s">
        <v>170</v>
      </c>
      <c r="R1783" t="s">
        <v>172</v>
      </c>
      <c r="T1783" t="s">
        <v>59</v>
      </c>
      <c r="V1783" t="s">
        <v>172</v>
      </c>
      <c r="W1783" t="s">
        <v>31</v>
      </c>
      <c r="X1783" t="s">
        <v>168</v>
      </c>
      <c r="Y1783" t="s">
        <v>168</v>
      </c>
      <c r="Z1783" t="s">
        <v>168</v>
      </c>
      <c r="AA1783" t="s">
        <v>31</v>
      </c>
      <c r="AD1783">
        <v>0</v>
      </c>
      <c r="AE1783">
        <v>0</v>
      </c>
    </row>
    <row r="1784" spans="1:31">
      <c r="A1784" t="s">
        <v>2642</v>
      </c>
      <c r="B1784" s="93">
        <v>44903</v>
      </c>
      <c r="C1784" s="93">
        <v>44903</v>
      </c>
      <c r="D1784">
        <v>-7.19</v>
      </c>
      <c r="E1784">
        <v>-7.19</v>
      </c>
      <c r="F1784" t="s">
        <v>52</v>
      </c>
      <c r="G1784">
        <v>1</v>
      </c>
      <c r="H1784">
        <v>-7.19</v>
      </c>
      <c r="I1784">
        <v>-7.19</v>
      </c>
      <c r="J1784">
        <v>1</v>
      </c>
      <c r="L1784" t="s">
        <v>166</v>
      </c>
      <c r="M1784" t="s">
        <v>1959</v>
      </c>
      <c r="N1784">
        <v>100</v>
      </c>
      <c r="P1784" t="s">
        <v>1959</v>
      </c>
      <c r="R1784" t="s">
        <v>2643</v>
      </c>
      <c r="T1784" t="s">
        <v>58</v>
      </c>
      <c r="V1784" t="s">
        <v>1960</v>
      </c>
      <c r="W1784" t="s">
        <v>31</v>
      </c>
      <c r="X1784" t="s">
        <v>168</v>
      </c>
      <c r="Y1784" t="s">
        <v>168</v>
      </c>
      <c r="Z1784" t="s">
        <v>168</v>
      </c>
      <c r="AA1784" t="s">
        <v>31</v>
      </c>
      <c r="AD1784">
        <v>0</v>
      </c>
      <c r="AE1784">
        <v>0</v>
      </c>
    </row>
    <row r="1785" spans="1:31">
      <c r="A1785" t="s">
        <v>2644</v>
      </c>
      <c r="B1785" s="93">
        <v>44903</v>
      </c>
      <c r="C1785" s="93">
        <v>44903</v>
      </c>
      <c r="D1785">
        <v>-1753.5</v>
      </c>
      <c r="E1785">
        <v>-1753.5</v>
      </c>
      <c r="F1785" t="s">
        <v>52</v>
      </c>
      <c r="G1785">
        <v>1</v>
      </c>
      <c r="H1785">
        <v>-1753.5</v>
      </c>
      <c r="I1785">
        <v>-1753.5</v>
      </c>
      <c r="J1785">
        <v>1</v>
      </c>
      <c r="L1785" t="s">
        <v>166</v>
      </c>
      <c r="M1785" t="s">
        <v>212</v>
      </c>
      <c r="N1785">
        <v>100</v>
      </c>
      <c r="O1785" t="s">
        <v>16</v>
      </c>
      <c r="P1785" t="s">
        <v>212</v>
      </c>
      <c r="R1785" t="s">
        <v>2645</v>
      </c>
      <c r="T1785" t="s">
        <v>58</v>
      </c>
      <c r="V1785" t="s">
        <v>1915</v>
      </c>
      <c r="W1785" t="s">
        <v>1915</v>
      </c>
      <c r="X1785" t="s">
        <v>1386</v>
      </c>
      <c r="Y1785" t="s">
        <v>1387</v>
      </c>
      <c r="Z1785" t="s">
        <v>1387</v>
      </c>
      <c r="AA1785" t="s">
        <v>16</v>
      </c>
      <c r="AD1785">
        <v>0</v>
      </c>
      <c r="AE1785">
        <v>0</v>
      </c>
    </row>
    <row r="1786" spans="1:31">
      <c r="A1786" t="s">
        <v>2646</v>
      </c>
      <c r="B1786" s="93">
        <v>44903</v>
      </c>
      <c r="C1786" s="93">
        <v>44903</v>
      </c>
      <c r="D1786">
        <v>-34.869999999999997</v>
      </c>
      <c r="E1786">
        <v>-34.869999999999997</v>
      </c>
      <c r="F1786" t="s">
        <v>52</v>
      </c>
      <c r="G1786">
        <v>1</v>
      </c>
      <c r="H1786">
        <v>-34.869999999999997</v>
      </c>
      <c r="I1786">
        <v>-34.869999999999997</v>
      </c>
      <c r="J1786">
        <v>1</v>
      </c>
      <c r="L1786" t="s">
        <v>166</v>
      </c>
      <c r="M1786" t="s">
        <v>1383</v>
      </c>
      <c r="N1786">
        <v>100</v>
      </c>
      <c r="O1786" t="s">
        <v>175</v>
      </c>
      <c r="P1786" t="s">
        <v>1383</v>
      </c>
      <c r="R1786" t="s">
        <v>2647</v>
      </c>
      <c r="T1786" t="s">
        <v>58</v>
      </c>
      <c r="V1786" t="s">
        <v>1385</v>
      </c>
      <c r="W1786" t="s">
        <v>1385</v>
      </c>
      <c r="X1786" t="s">
        <v>1386</v>
      </c>
      <c r="Y1786" t="s">
        <v>1387</v>
      </c>
      <c r="Z1786" t="s">
        <v>1387</v>
      </c>
      <c r="AA1786" t="s">
        <v>16</v>
      </c>
      <c r="AD1786">
        <v>0</v>
      </c>
      <c r="AE1786">
        <v>0</v>
      </c>
    </row>
    <row r="1787" spans="1:31">
      <c r="A1787" t="s">
        <v>2648</v>
      </c>
      <c r="B1787" s="93">
        <v>44902</v>
      </c>
      <c r="C1787" s="93">
        <v>44902</v>
      </c>
      <c r="D1787">
        <v>-404.99</v>
      </c>
      <c r="E1787">
        <v>-404.99</v>
      </c>
      <c r="F1787" t="s">
        <v>52</v>
      </c>
      <c r="G1787">
        <v>1</v>
      </c>
      <c r="H1787">
        <v>-404.99</v>
      </c>
      <c r="I1787">
        <v>-404.99</v>
      </c>
      <c r="J1787">
        <v>1</v>
      </c>
      <c r="L1787" t="s">
        <v>166</v>
      </c>
      <c r="M1787" t="s">
        <v>174</v>
      </c>
      <c r="N1787">
        <v>100</v>
      </c>
      <c r="P1787" t="s">
        <v>174</v>
      </c>
      <c r="R1787" t="s">
        <v>2254</v>
      </c>
      <c r="T1787" t="s">
        <v>1128</v>
      </c>
      <c r="V1787" t="s">
        <v>177</v>
      </c>
      <c r="W1787" t="s">
        <v>178</v>
      </c>
      <c r="X1787" t="s">
        <v>179</v>
      </c>
      <c r="Y1787" t="s">
        <v>180</v>
      </c>
      <c r="Z1787" t="s">
        <v>180</v>
      </c>
      <c r="AA1787" t="s">
        <v>20</v>
      </c>
      <c r="AD1787">
        <v>0</v>
      </c>
      <c r="AE1787">
        <v>0</v>
      </c>
    </row>
    <row r="1788" spans="1:31">
      <c r="A1788" t="s">
        <v>2649</v>
      </c>
      <c r="B1788" s="93">
        <v>44902</v>
      </c>
      <c r="C1788" s="93">
        <v>44902</v>
      </c>
      <c r="D1788">
        <v>-260.98</v>
      </c>
      <c r="E1788">
        <v>-260.98</v>
      </c>
      <c r="F1788" t="s">
        <v>52</v>
      </c>
      <c r="G1788">
        <v>1</v>
      </c>
      <c r="H1788">
        <v>-260.98</v>
      </c>
      <c r="I1788">
        <v>-260.98</v>
      </c>
      <c r="J1788">
        <v>1</v>
      </c>
      <c r="L1788" t="s">
        <v>166</v>
      </c>
      <c r="M1788" t="s">
        <v>384</v>
      </c>
      <c r="N1788">
        <v>100</v>
      </c>
      <c r="P1788" t="s">
        <v>384</v>
      </c>
      <c r="R1788" t="s">
        <v>2650</v>
      </c>
      <c r="T1788" t="s">
        <v>1128</v>
      </c>
      <c r="V1788" t="s">
        <v>386</v>
      </c>
      <c r="W1788" t="s">
        <v>178</v>
      </c>
      <c r="X1788" t="s">
        <v>179</v>
      </c>
      <c r="Y1788" t="s">
        <v>180</v>
      </c>
      <c r="Z1788" t="s">
        <v>180</v>
      </c>
      <c r="AA1788" t="s">
        <v>20</v>
      </c>
      <c r="AD1788">
        <v>0</v>
      </c>
      <c r="AE1788">
        <v>0</v>
      </c>
    </row>
    <row r="1789" spans="1:31">
      <c r="A1789" t="s">
        <v>2651</v>
      </c>
      <c r="B1789" s="93">
        <v>44902</v>
      </c>
      <c r="C1789" s="93">
        <v>44902</v>
      </c>
      <c r="D1789">
        <v>-1500</v>
      </c>
      <c r="E1789">
        <v>-1500</v>
      </c>
      <c r="F1789" t="s">
        <v>52</v>
      </c>
      <c r="G1789">
        <v>1</v>
      </c>
      <c r="H1789">
        <v>-1500</v>
      </c>
      <c r="I1789">
        <v>-1500</v>
      </c>
      <c r="J1789">
        <v>1</v>
      </c>
      <c r="L1789" t="s">
        <v>166</v>
      </c>
      <c r="M1789" t="s">
        <v>279</v>
      </c>
      <c r="N1789">
        <v>100</v>
      </c>
      <c r="P1789" t="s">
        <v>279</v>
      </c>
      <c r="R1789" t="s">
        <v>2652</v>
      </c>
      <c r="T1789" t="s">
        <v>1128</v>
      </c>
      <c r="V1789" t="s">
        <v>1308</v>
      </c>
      <c r="W1789" t="s">
        <v>1309</v>
      </c>
      <c r="X1789" t="s">
        <v>283</v>
      </c>
      <c r="Y1789" t="s">
        <v>268</v>
      </c>
      <c r="Z1789" t="s">
        <v>268</v>
      </c>
      <c r="AA1789" t="s">
        <v>23</v>
      </c>
      <c r="AD1789">
        <v>0</v>
      </c>
      <c r="AE1789">
        <v>0</v>
      </c>
    </row>
    <row r="1790" spans="1:31">
      <c r="A1790" t="s">
        <v>2653</v>
      </c>
      <c r="B1790" s="93">
        <v>44902</v>
      </c>
      <c r="C1790" s="93">
        <v>44902</v>
      </c>
      <c r="D1790">
        <v>-1700</v>
      </c>
      <c r="E1790">
        <v>-1700</v>
      </c>
      <c r="F1790" t="s">
        <v>52</v>
      </c>
      <c r="G1790">
        <v>1</v>
      </c>
      <c r="H1790">
        <v>-1700</v>
      </c>
      <c r="I1790">
        <v>-1700</v>
      </c>
      <c r="J1790">
        <v>1</v>
      </c>
      <c r="L1790" t="s">
        <v>166</v>
      </c>
      <c r="M1790" t="s">
        <v>1261</v>
      </c>
      <c r="N1790">
        <v>100</v>
      </c>
      <c r="P1790" t="s">
        <v>1261</v>
      </c>
      <c r="R1790" t="s">
        <v>2654</v>
      </c>
      <c r="T1790" t="s">
        <v>1128</v>
      </c>
      <c r="V1790" t="s">
        <v>276</v>
      </c>
      <c r="W1790" t="s">
        <v>17</v>
      </c>
      <c r="X1790" t="s">
        <v>277</v>
      </c>
      <c r="Y1790" t="s">
        <v>268</v>
      </c>
      <c r="Z1790" t="s">
        <v>268</v>
      </c>
      <c r="AA1790" t="s">
        <v>17</v>
      </c>
      <c r="AD1790">
        <v>0</v>
      </c>
      <c r="AE1790">
        <v>0</v>
      </c>
    </row>
    <row r="1791" spans="1:31">
      <c r="A1791" t="s">
        <v>2655</v>
      </c>
      <c r="B1791" s="93">
        <v>44902</v>
      </c>
      <c r="C1791" s="93">
        <v>44902</v>
      </c>
      <c r="D1791">
        <v>-60.2</v>
      </c>
      <c r="E1791">
        <v>-60.2</v>
      </c>
      <c r="F1791" t="s">
        <v>52</v>
      </c>
      <c r="G1791">
        <v>1</v>
      </c>
      <c r="H1791">
        <v>-60.2</v>
      </c>
      <c r="I1791">
        <v>-60.2</v>
      </c>
      <c r="J1791">
        <v>1</v>
      </c>
      <c r="L1791" t="s">
        <v>166</v>
      </c>
      <c r="M1791" t="s">
        <v>1390</v>
      </c>
      <c r="N1791">
        <v>100</v>
      </c>
      <c r="P1791" t="s">
        <v>1390</v>
      </c>
      <c r="R1791" t="s">
        <v>1391</v>
      </c>
      <c r="T1791" t="s">
        <v>58</v>
      </c>
      <c r="V1791" t="s">
        <v>1391</v>
      </c>
      <c r="W1791" t="s">
        <v>31</v>
      </c>
      <c r="X1791" t="s">
        <v>168</v>
      </c>
      <c r="Y1791" t="s">
        <v>168</v>
      </c>
      <c r="Z1791" t="s">
        <v>168</v>
      </c>
      <c r="AA1791" t="s">
        <v>31</v>
      </c>
      <c r="AD1791">
        <v>0</v>
      </c>
      <c r="AE1791">
        <v>0</v>
      </c>
    </row>
    <row r="1792" spans="1:31">
      <c r="A1792" t="s">
        <v>2656</v>
      </c>
      <c r="B1792" s="93">
        <v>44902</v>
      </c>
      <c r="C1792" s="93">
        <v>44902</v>
      </c>
      <c r="D1792">
        <v>-27.2</v>
      </c>
      <c r="E1792">
        <v>-27.2</v>
      </c>
      <c r="F1792" t="s">
        <v>52</v>
      </c>
      <c r="G1792">
        <v>1</v>
      </c>
      <c r="H1792">
        <v>-27.2</v>
      </c>
      <c r="I1792">
        <v>-27.2</v>
      </c>
      <c r="J1792">
        <v>1</v>
      </c>
      <c r="L1792" t="s">
        <v>166</v>
      </c>
      <c r="M1792" t="s">
        <v>1383</v>
      </c>
      <c r="N1792">
        <v>100</v>
      </c>
      <c r="O1792" t="s">
        <v>175</v>
      </c>
      <c r="P1792" t="s">
        <v>1383</v>
      </c>
      <c r="R1792" t="s">
        <v>2329</v>
      </c>
      <c r="T1792" t="s">
        <v>58</v>
      </c>
      <c r="V1792" t="s">
        <v>1385</v>
      </c>
      <c r="W1792" t="s">
        <v>1385</v>
      </c>
      <c r="X1792" t="s">
        <v>1386</v>
      </c>
      <c r="Y1792" t="s">
        <v>1387</v>
      </c>
      <c r="Z1792" t="s">
        <v>1387</v>
      </c>
      <c r="AA1792" t="s">
        <v>16</v>
      </c>
      <c r="AD1792">
        <v>0</v>
      </c>
      <c r="AE1792">
        <v>0</v>
      </c>
    </row>
    <row r="1793" spans="1:31">
      <c r="A1793" t="s">
        <v>2657</v>
      </c>
      <c r="B1793" s="93">
        <v>44902</v>
      </c>
      <c r="C1793" s="93">
        <v>44902</v>
      </c>
      <c r="D1793">
        <v>-66.569999999999993</v>
      </c>
      <c r="E1793">
        <v>-66.569999999999993</v>
      </c>
      <c r="F1793" t="s">
        <v>52</v>
      </c>
      <c r="G1793">
        <v>1</v>
      </c>
      <c r="H1793">
        <v>-66.569999999999993</v>
      </c>
      <c r="I1793">
        <v>-66.569999999999993</v>
      </c>
      <c r="J1793">
        <v>1</v>
      </c>
      <c r="L1793" t="s">
        <v>166</v>
      </c>
      <c r="M1793" t="s">
        <v>374</v>
      </c>
      <c r="N1793">
        <v>100</v>
      </c>
      <c r="P1793" t="s">
        <v>374</v>
      </c>
      <c r="R1793" t="s">
        <v>2334</v>
      </c>
      <c r="T1793" t="s">
        <v>58</v>
      </c>
      <c r="V1793" t="s">
        <v>376</v>
      </c>
      <c r="W1793" t="s">
        <v>31</v>
      </c>
      <c r="X1793" t="s">
        <v>168</v>
      </c>
      <c r="Y1793" t="s">
        <v>168</v>
      </c>
      <c r="Z1793" t="s">
        <v>168</v>
      </c>
      <c r="AA1793" t="s">
        <v>31</v>
      </c>
      <c r="AD1793">
        <v>0</v>
      </c>
      <c r="AE1793">
        <v>0</v>
      </c>
    </row>
    <row r="1794" spans="1:31">
      <c r="A1794" t="s">
        <v>2658</v>
      </c>
      <c r="B1794" s="93">
        <v>44902</v>
      </c>
      <c r="C1794" s="93">
        <v>44902</v>
      </c>
      <c r="D1794">
        <v>-7.22</v>
      </c>
      <c r="E1794">
        <v>-7.22</v>
      </c>
      <c r="F1794" t="s">
        <v>52</v>
      </c>
      <c r="G1794">
        <v>1</v>
      </c>
      <c r="H1794">
        <v>-7.22</v>
      </c>
      <c r="I1794">
        <v>-7.22</v>
      </c>
      <c r="J1794">
        <v>1</v>
      </c>
      <c r="L1794" t="s">
        <v>166</v>
      </c>
      <c r="M1794" t="s">
        <v>1959</v>
      </c>
      <c r="N1794">
        <v>100</v>
      </c>
      <c r="P1794" t="s">
        <v>1959</v>
      </c>
      <c r="R1794" t="s">
        <v>2643</v>
      </c>
      <c r="T1794" t="s">
        <v>58</v>
      </c>
      <c r="V1794" t="s">
        <v>1960</v>
      </c>
      <c r="W1794" t="s">
        <v>31</v>
      </c>
      <c r="X1794" t="s">
        <v>168</v>
      </c>
      <c r="Y1794" t="s">
        <v>168</v>
      </c>
      <c r="Z1794" t="s">
        <v>168</v>
      </c>
      <c r="AA1794" t="s">
        <v>31</v>
      </c>
      <c r="AD1794">
        <v>0</v>
      </c>
      <c r="AE1794">
        <v>0</v>
      </c>
    </row>
    <row r="1795" spans="1:31">
      <c r="A1795" t="s">
        <v>2659</v>
      </c>
      <c r="B1795" s="93">
        <v>44902</v>
      </c>
      <c r="C1795" s="93">
        <v>44902</v>
      </c>
      <c r="D1795">
        <v>-28.4</v>
      </c>
      <c r="E1795">
        <v>-28.4</v>
      </c>
      <c r="F1795" t="s">
        <v>52</v>
      </c>
      <c r="G1795">
        <v>1</v>
      </c>
      <c r="H1795">
        <v>-28.4</v>
      </c>
      <c r="I1795">
        <v>-28.4</v>
      </c>
      <c r="J1795">
        <v>1</v>
      </c>
      <c r="L1795" t="s">
        <v>166</v>
      </c>
      <c r="M1795" t="s">
        <v>1383</v>
      </c>
      <c r="N1795">
        <v>100</v>
      </c>
      <c r="O1795" t="s">
        <v>175</v>
      </c>
      <c r="P1795" t="s">
        <v>1383</v>
      </c>
      <c r="R1795" t="s">
        <v>2329</v>
      </c>
      <c r="T1795" t="s">
        <v>58</v>
      </c>
      <c r="V1795" t="s">
        <v>1385</v>
      </c>
      <c r="W1795" t="s">
        <v>1385</v>
      </c>
      <c r="X1795" t="s">
        <v>1386</v>
      </c>
      <c r="Y1795" t="s">
        <v>1387</v>
      </c>
      <c r="Z1795" t="s">
        <v>1387</v>
      </c>
      <c r="AA1795" t="s">
        <v>16</v>
      </c>
      <c r="AD1795">
        <v>0</v>
      </c>
      <c r="AE1795">
        <v>0</v>
      </c>
    </row>
    <row r="1796" spans="1:31">
      <c r="A1796" t="s">
        <v>2660</v>
      </c>
      <c r="B1796" s="93">
        <v>44902</v>
      </c>
      <c r="C1796" s="93">
        <v>44902</v>
      </c>
      <c r="D1796">
        <v>-5.68</v>
      </c>
      <c r="E1796">
        <v>-5.68</v>
      </c>
      <c r="F1796" t="s">
        <v>52</v>
      </c>
      <c r="G1796">
        <v>1</v>
      </c>
      <c r="H1796">
        <v>-5.68</v>
      </c>
      <c r="I1796">
        <v>-5.68</v>
      </c>
      <c r="J1796">
        <v>1</v>
      </c>
      <c r="L1796" t="s">
        <v>166</v>
      </c>
      <c r="M1796" t="s">
        <v>296</v>
      </c>
      <c r="N1796">
        <v>100</v>
      </c>
      <c r="P1796" t="s">
        <v>296</v>
      </c>
      <c r="R1796" t="s">
        <v>2661</v>
      </c>
      <c r="T1796" t="s">
        <v>58</v>
      </c>
      <c r="V1796" t="s">
        <v>2662</v>
      </c>
      <c r="W1796" t="s">
        <v>31</v>
      </c>
      <c r="X1796" t="s">
        <v>168</v>
      </c>
      <c r="Y1796" t="s">
        <v>168</v>
      </c>
      <c r="Z1796" t="s">
        <v>168</v>
      </c>
      <c r="AA1796" t="s">
        <v>31</v>
      </c>
      <c r="AD1796">
        <v>0</v>
      </c>
      <c r="AE1796">
        <v>0</v>
      </c>
    </row>
    <row r="1797" spans="1:31">
      <c r="A1797" t="s">
        <v>2663</v>
      </c>
      <c r="B1797" s="93">
        <v>44902</v>
      </c>
      <c r="C1797" s="93">
        <v>44902</v>
      </c>
      <c r="D1797">
        <v>-142.11000000000001</v>
      </c>
      <c r="E1797">
        <v>-142.11000000000001</v>
      </c>
      <c r="F1797" t="s">
        <v>52</v>
      </c>
      <c r="G1797">
        <v>1</v>
      </c>
      <c r="H1797">
        <v>-142.11000000000001</v>
      </c>
      <c r="I1797">
        <v>-142.11000000000001</v>
      </c>
      <c r="J1797">
        <v>1</v>
      </c>
      <c r="L1797" t="s">
        <v>166</v>
      </c>
      <c r="M1797" t="s">
        <v>296</v>
      </c>
      <c r="N1797">
        <v>100</v>
      </c>
      <c r="P1797" t="s">
        <v>296</v>
      </c>
      <c r="R1797" t="s">
        <v>2661</v>
      </c>
      <c r="T1797" t="s">
        <v>58</v>
      </c>
      <c r="V1797" t="s">
        <v>2662</v>
      </c>
      <c r="W1797" t="s">
        <v>31</v>
      </c>
      <c r="X1797" t="s">
        <v>168</v>
      </c>
      <c r="Y1797" t="s">
        <v>168</v>
      </c>
      <c r="Z1797" t="s">
        <v>168</v>
      </c>
      <c r="AA1797" t="s">
        <v>31</v>
      </c>
      <c r="AD1797">
        <v>0</v>
      </c>
      <c r="AE1797">
        <v>0</v>
      </c>
    </row>
    <row r="1798" spans="1:31">
      <c r="A1798" t="s">
        <v>2664</v>
      </c>
      <c r="B1798" s="93">
        <v>44902</v>
      </c>
      <c r="C1798" s="93">
        <v>44902</v>
      </c>
      <c r="D1798">
        <v>12000</v>
      </c>
      <c r="E1798">
        <v>12000</v>
      </c>
      <c r="F1798" t="s">
        <v>52</v>
      </c>
      <c r="G1798">
        <v>1</v>
      </c>
      <c r="H1798">
        <v>12000</v>
      </c>
      <c r="I1798">
        <v>12000</v>
      </c>
      <c r="J1798">
        <v>1</v>
      </c>
      <c r="L1798" t="s">
        <v>166</v>
      </c>
      <c r="M1798" t="s">
        <v>62</v>
      </c>
      <c r="N1798">
        <v>100</v>
      </c>
      <c r="P1798" t="s">
        <v>166</v>
      </c>
      <c r="R1798" t="s">
        <v>1346</v>
      </c>
      <c r="T1798" t="s">
        <v>62</v>
      </c>
      <c r="V1798" t="s">
        <v>1347</v>
      </c>
      <c r="W1798" t="s">
        <v>1347</v>
      </c>
      <c r="X1798" t="s">
        <v>277</v>
      </c>
      <c r="Y1798" t="s">
        <v>180</v>
      </c>
      <c r="Z1798" t="s">
        <v>180</v>
      </c>
      <c r="AA1798" t="s">
        <v>25</v>
      </c>
      <c r="AD1798">
        <v>0</v>
      </c>
      <c r="AE1798">
        <v>0</v>
      </c>
    </row>
    <row r="1799" spans="1:31">
      <c r="A1799" t="s">
        <v>2665</v>
      </c>
      <c r="B1799" s="93">
        <v>44902</v>
      </c>
      <c r="C1799" s="93">
        <v>44902</v>
      </c>
      <c r="D1799">
        <v>10500</v>
      </c>
      <c r="E1799">
        <v>10500</v>
      </c>
      <c r="F1799" t="s">
        <v>52</v>
      </c>
      <c r="G1799">
        <v>1</v>
      </c>
      <c r="H1799">
        <v>10500</v>
      </c>
      <c r="I1799">
        <v>10500</v>
      </c>
      <c r="J1799">
        <v>1</v>
      </c>
      <c r="L1799" t="s">
        <v>166</v>
      </c>
      <c r="M1799" t="s">
        <v>62</v>
      </c>
      <c r="N1799">
        <v>100</v>
      </c>
      <c r="P1799" t="s">
        <v>166</v>
      </c>
      <c r="R1799" t="s">
        <v>1346</v>
      </c>
      <c r="T1799" t="s">
        <v>62</v>
      </c>
      <c r="V1799" t="s">
        <v>1347</v>
      </c>
      <c r="W1799" t="s">
        <v>1347</v>
      </c>
      <c r="X1799" t="s">
        <v>277</v>
      </c>
      <c r="Y1799" t="s">
        <v>180</v>
      </c>
      <c r="Z1799" t="s">
        <v>180</v>
      </c>
      <c r="AA1799" t="s">
        <v>25</v>
      </c>
      <c r="AD1799">
        <v>0</v>
      </c>
      <c r="AE1799">
        <v>0</v>
      </c>
    </row>
    <row r="1800" spans="1:31">
      <c r="A1800" t="s">
        <v>2666</v>
      </c>
      <c r="B1800" s="93">
        <v>44902</v>
      </c>
      <c r="C1800" s="93">
        <v>44902</v>
      </c>
      <c r="D1800">
        <v>5000</v>
      </c>
      <c r="E1800">
        <v>5000</v>
      </c>
      <c r="F1800" t="s">
        <v>52</v>
      </c>
      <c r="G1800">
        <v>1</v>
      </c>
      <c r="H1800">
        <v>5000</v>
      </c>
      <c r="I1800">
        <v>5000</v>
      </c>
      <c r="J1800">
        <v>1</v>
      </c>
      <c r="L1800" t="s">
        <v>166</v>
      </c>
      <c r="M1800" t="s">
        <v>58</v>
      </c>
      <c r="N1800">
        <v>100</v>
      </c>
      <c r="P1800" t="s">
        <v>166</v>
      </c>
      <c r="R1800" t="s">
        <v>1346</v>
      </c>
      <c r="T1800" t="s">
        <v>58</v>
      </c>
      <c r="V1800" t="s">
        <v>1347</v>
      </c>
      <c r="W1800" t="s">
        <v>1347</v>
      </c>
      <c r="X1800" t="s">
        <v>277</v>
      </c>
      <c r="Y1800" t="s">
        <v>180</v>
      </c>
      <c r="Z1800" t="s">
        <v>180</v>
      </c>
      <c r="AA1800" t="s">
        <v>25</v>
      </c>
      <c r="AD1800">
        <v>0</v>
      </c>
      <c r="AE1800">
        <v>0</v>
      </c>
    </row>
    <row r="1801" spans="1:31">
      <c r="A1801" t="s">
        <v>2667</v>
      </c>
      <c r="B1801" s="93">
        <v>44902</v>
      </c>
      <c r="C1801" s="93">
        <v>44902</v>
      </c>
      <c r="D1801">
        <v>-12000</v>
      </c>
      <c r="E1801">
        <v>-12000</v>
      </c>
      <c r="F1801" t="s">
        <v>52</v>
      </c>
      <c r="G1801">
        <v>1</v>
      </c>
      <c r="H1801">
        <v>-12000</v>
      </c>
      <c r="I1801">
        <v>-12000</v>
      </c>
      <c r="J1801">
        <v>1</v>
      </c>
      <c r="L1801" t="s">
        <v>166</v>
      </c>
      <c r="M1801" t="s">
        <v>166</v>
      </c>
      <c r="N1801">
        <v>100</v>
      </c>
      <c r="O1801" t="s">
        <v>215</v>
      </c>
      <c r="P1801" t="s">
        <v>166</v>
      </c>
      <c r="R1801" t="s">
        <v>1346</v>
      </c>
      <c r="T1801" t="s">
        <v>1128</v>
      </c>
      <c r="V1801" t="s">
        <v>1347</v>
      </c>
      <c r="W1801" t="s">
        <v>1347</v>
      </c>
      <c r="X1801" t="s">
        <v>277</v>
      </c>
      <c r="Y1801" t="s">
        <v>180</v>
      </c>
      <c r="Z1801" t="s">
        <v>180</v>
      </c>
      <c r="AA1801" t="s">
        <v>25</v>
      </c>
      <c r="AD1801">
        <v>0</v>
      </c>
      <c r="AE1801">
        <v>0</v>
      </c>
    </row>
    <row r="1802" spans="1:31">
      <c r="A1802" t="s">
        <v>2668</v>
      </c>
      <c r="B1802" s="93">
        <v>44902</v>
      </c>
      <c r="C1802" s="93">
        <v>44902</v>
      </c>
      <c r="D1802">
        <v>-5000</v>
      </c>
      <c r="E1802">
        <v>-5000</v>
      </c>
      <c r="F1802" t="s">
        <v>52</v>
      </c>
      <c r="G1802">
        <v>1</v>
      </c>
      <c r="H1802">
        <v>-5000</v>
      </c>
      <c r="I1802">
        <v>-5000</v>
      </c>
      <c r="J1802">
        <v>1</v>
      </c>
      <c r="L1802" t="s">
        <v>166</v>
      </c>
      <c r="M1802" t="s">
        <v>166</v>
      </c>
      <c r="N1802">
        <v>100</v>
      </c>
      <c r="O1802" t="s">
        <v>215</v>
      </c>
      <c r="P1802" t="s">
        <v>166</v>
      </c>
      <c r="R1802" t="s">
        <v>1346</v>
      </c>
      <c r="T1802" t="s">
        <v>1128</v>
      </c>
      <c r="V1802" t="s">
        <v>1347</v>
      </c>
      <c r="W1802" t="s">
        <v>1347</v>
      </c>
      <c r="X1802" t="s">
        <v>277</v>
      </c>
      <c r="Y1802" t="s">
        <v>180</v>
      </c>
      <c r="Z1802" t="s">
        <v>180</v>
      </c>
      <c r="AA1802" t="s">
        <v>25</v>
      </c>
      <c r="AD1802">
        <v>0</v>
      </c>
      <c r="AE1802">
        <v>0</v>
      </c>
    </row>
    <row r="1803" spans="1:31">
      <c r="A1803" t="s">
        <v>2669</v>
      </c>
      <c r="B1803" s="93">
        <v>44902</v>
      </c>
      <c r="C1803" s="93">
        <v>44902</v>
      </c>
      <c r="D1803">
        <v>-10500</v>
      </c>
      <c r="E1803">
        <v>-10500</v>
      </c>
      <c r="F1803" t="s">
        <v>52</v>
      </c>
      <c r="G1803">
        <v>1</v>
      </c>
      <c r="H1803">
        <v>-10500</v>
      </c>
      <c r="I1803">
        <v>-10500</v>
      </c>
      <c r="J1803">
        <v>1</v>
      </c>
      <c r="L1803" t="s">
        <v>166</v>
      </c>
      <c r="M1803" t="s">
        <v>166</v>
      </c>
      <c r="N1803">
        <v>100</v>
      </c>
      <c r="O1803" t="s">
        <v>215</v>
      </c>
      <c r="P1803" t="s">
        <v>166</v>
      </c>
      <c r="R1803" t="s">
        <v>1346</v>
      </c>
      <c r="T1803" t="s">
        <v>1128</v>
      </c>
      <c r="V1803" t="s">
        <v>1347</v>
      </c>
      <c r="W1803" t="s">
        <v>1347</v>
      </c>
      <c r="X1803" t="s">
        <v>277</v>
      </c>
      <c r="Y1803" t="s">
        <v>180</v>
      </c>
      <c r="Z1803" t="s">
        <v>180</v>
      </c>
      <c r="AA1803" t="s">
        <v>25</v>
      </c>
      <c r="AD1803">
        <v>0</v>
      </c>
      <c r="AE1803">
        <v>0</v>
      </c>
    </row>
    <row r="1804" spans="1:31">
      <c r="A1804" t="s">
        <v>2670</v>
      </c>
      <c r="B1804" s="93">
        <v>44901</v>
      </c>
      <c r="C1804" s="93">
        <v>44901</v>
      </c>
      <c r="D1804">
        <v>51793.24</v>
      </c>
      <c r="E1804">
        <v>51793.24</v>
      </c>
      <c r="F1804" t="s">
        <v>52</v>
      </c>
      <c r="G1804">
        <v>1</v>
      </c>
      <c r="H1804">
        <v>51793.24</v>
      </c>
      <c r="I1804">
        <v>51793.24</v>
      </c>
      <c r="J1804">
        <v>1</v>
      </c>
      <c r="L1804" t="s">
        <v>2671</v>
      </c>
      <c r="M1804" t="s">
        <v>63</v>
      </c>
      <c r="N1804">
        <v>100</v>
      </c>
      <c r="O1804" t="s">
        <v>175</v>
      </c>
      <c r="P1804" t="s">
        <v>2671</v>
      </c>
      <c r="R1804" t="s">
        <v>2672</v>
      </c>
      <c r="T1804" t="s">
        <v>63</v>
      </c>
      <c r="U1804" t="s">
        <v>2673</v>
      </c>
      <c r="V1804" t="s">
        <v>2674</v>
      </c>
      <c r="W1804" t="s">
        <v>1131</v>
      </c>
      <c r="X1804" t="s">
        <v>1132</v>
      </c>
      <c r="Y1804" t="s">
        <v>1133</v>
      </c>
      <c r="Z1804" t="s">
        <v>1133</v>
      </c>
      <c r="AA1804" t="s">
        <v>30</v>
      </c>
      <c r="AD1804">
        <v>0</v>
      </c>
      <c r="AE1804">
        <v>0</v>
      </c>
    </row>
    <row r="1805" spans="1:31">
      <c r="A1805" t="s">
        <v>2675</v>
      </c>
      <c r="B1805" s="93">
        <v>44901</v>
      </c>
      <c r="C1805" s="93">
        <v>44901</v>
      </c>
      <c r="D1805">
        <v>1200.98</v>
      </c>
      <c r="E1805">
        <v>1200.98</v>
      </c>
      <c r="F1805" t="s">
        <v>52</v>
      </c>
      <c r="G1805">
        <v>1</v>
      </c>
      <c r="H1805">
        <v>1200.98</v>
      </c>
      <c r="I1805">
        <v>1200.98</v>
      </c>
      <c r="J1805">
        <v>1</v>
      </c>
      <c r="L1805" t="s">
        <v>166</v>
      </c>
      <c r="M1805" t="s">
        <v>61</v>
      </c>
      <c r="N1805">
        <v>100</v>
      </c>
      <c r="O1805" t="s">
        <v>175</v>
      </c>
      <c r="P1805" t="s">
        <v>166</v>
      </c>
      <c r="R1805" t="s">
        <v>2509</v>
      </c>
      <c r="T1805" t="s">
        <v>61</v>
      </c>
      <c r="U1805" t="s">
        <v>2510</v>
      </c>
      <c r="V1805" t="s">
        <v>2511</v>
      </c>
      <c r="W1805" t="s">
        <v>1336</v>
      </c>
      <c r="X1805" t="s">
        <v>1337</v>
      </c>
      <c r="Y1805" t="s">
        <v>1338</v>
      </c>
      <c r="Z1805" t="s">
        <v>1338</v>
      </c>
      <c r="AA1805" t="s">
        <v>18</v>
      </c>
      <c r="AD1805">
        <v>0</v>
      </c>
      <c r="AE1805">
        <v>0</v>
      </c>
    </row>
    <row r="1806" spans="1:31">
      <c r="A1806" t="s">
        <v>2676</v>
      </c>
      <c r="B1806" s="93">
        <v>44901</v>
      </c>
      <c r="C1806" s="93">
        <v>44901</v>
      </c>
      <c r="D1806">
        <v>-85.28</v>
      </c>
      <c r="E1806">
        <v>-85.28</v>
      </c>
      <c r="F1806" t="s">
        <v>52</v>
      </c>
      <c r="G1806">
        <v>1</v>
      </c>
      <c r="H1806">
        <v>-85.28</v>
      </c>
      <c r="I1806">
        <v>-85.28</v>
      </c>
      <c r="J1806">
        <v>1</v>
      </c>
      <c r="L1806" t="s">
        <v>166</v>
      </c>
      <c r="M1806" t="s">
        <v>182</v>
      </c>
      <c r="N1806">
        <v>100</v>
      </c>
      <c r="P1806" t="s">
        <v>182</v>
      </c>
      <c r="R1806" t="s">
        <v>183</v>
      </c>
      <c r="T1806" t="s">
        <v>59</v>
      </c>
      <c r="V1806" t="s">
        <v>183</v>
      </c>
      <c r="W1806" t="s">
        <v>31</v>
      </c>
      <c r="X1806" t="s">
        <v>168</v>
      </c>
      <c r="Y1806" t="s">
        <v>168</v>
      </c>
      <c r="Z1806" t="s">
        <v>168</v>
      </c>
      <c r="AA1806" t="s">
        <v>31</v>
      </c>
      <c r="AD1806">
        <v>0</v>
      </c>
      <c r="AE1806">
        <v>0</v>
      </c>
    </row>
    <row r="1807" spans="1:31">
      <c r="A1807" t="s">
        <v>2677</v>
      </c>
      <c r="B1807" s="93">
        <v>44901</v>
      </c>
      <c r="C1807" s="93">
        <v>44901</v>
      </c>
      <c r="D1807">
        <v>-147.16999999999999</v>
      </c>
      <c r="E1807">
        <v>-147.16999999999999</v>
      </c>
      <c r="F1807" t="s">
        <v>52</v>
      </c>
      <c r="G1807">
        <v>1</v>
      </c>
      <c r="H1807">
        <v>-147.16999999999999</v>
      </c>
      <c r="I1807">
        <v>-147.16999999999999</v>
      </c>
      <c r="J1807">
        <v>1</v>
      </c>
      <c r="L1807" t="s">
        <v>166</v>
      </c>
      <c r="M1807" t="s">
        <v>2287</v>
      </c>
      <c r="N1807">
        <v>100</v>
      </c>
      <c r="P1807" t="s">
        <v>2287</v>
      </c>
      <c r="R1807" t="s">
        <v>2288</v>
      </c>
      <c r="T1807" t="s">
        <v>58</v>
      </c>
      <c r="V1807" t="s">
        <v>2289</v>
      </c>
      <c r="W1807" t="s">
        <v>1413</v>
      </c>
      <c r="X1807" t="s">
        <v>16</v>
      </c>
      <c r="Y1807" t="s">
        <v>268</v>
      </c>
      <c r="Z1807" t="s">
        <v>268</v>
      </c>
      <c r="AA1807" t="s">
        <v>16</v>
      </c>
      <c r="AD1807">
        <v>0</v>
      </c>
      <c r="AE1807">
        <v>0</v>
      </c>
    </row>
    <row r="1808" spans="1:31">
      <c r="A1808" t="s">
        <v>2678</v>
      </c>
      <c r="B1808" s="93">
        <v>44901</v>
      </c>
      <c r="C1808" s="93">
        <v>44901</v>
      </c>
      <c r="D1808">
        <v>51793.24</v>
      </c>
      <c r="E1808">
        <v>51793.24</v>
      </c>
      <c r="F1808" t="s">
        <v>52</v>
      </c>
      <c r="G1808">
        <v>1</v>
      </c>
      <c r="H1808">
        <v>51793.24</v>
      </c>
      <c r="I1808">
        <v>51793.24</v>
      </c>
      <c r="J1808">
        <v>1</v>
      </c>
      <c r="L1808" t="s">
        <v>166</v>
      </c>
      <c r="M1808" t="s">
        <v>1128</v>
      </c>
      <c r="N1808">
        <v>100</v>
      </c>
      <c r="P1808" t="s">
        <v>166</v>
      </c>
      <c r="R1808" t="s">
        <v>1346</v>
      </c>
      <c r="T1808" t="s">
        <v>1128</v>
      </c>
      <c r="V1808" t="s">
        <v>1347</v>
      </c>
      <c r="W1808" t="s">
        <v>1347</v>
      </c>
      <c r="X1808" t="s">
        <v>277</v>
      </c>
      <c r="Y1808" t="s">
        <v>180</v>
      </c>
      <c r="Z1808" t="s">
        <v>180</v>
      </c>
      <c r="AA1808" t="s">
        <v>25</v>
      </c>
      <c r="AD1808">
        <v>0</v>
      </c>
      <c r="AE1808">
        <v>0</v>
      </c>
    </row>
    <row r="1809" spans="1:31">
      <c r="A1809" t="s">
        <v>2679</v>
      </c>
      <c r="B1809" s="93">
        <v>44901</v>
      </c>
      <c r="C1809" s="93">
        <v>44901</v>
      </c>
      <c r="D1809">
        <v>1200.98</v>
      </c>
      <c r="E1809">
        <v>1200.98</v>
      </c>
      <c r="F1809" t="s">
        <v>52</v>
      </c>
      <c r="G1809">
        <v>1</v>
      </c>
      <c r="H1809">
        <v>1200.98</v>
      </c>
      <c r="I1809">
        <v>1200.98</v>
      </c>
      <c r="J1809">
        <v>1</v>
      </c>
      <c r="L1809" t="s">
        <v>166</v>
      </c>
      <c r="M1809" t="s">
        <v>1128</v>
      </c>
      <c r="N1809">
        <v>100</v>
      </c>
      <c r="P1809" t="s">
        <v>166</v>
      </c>
      <c r="R1809" t="s">
        <v>1346</v>
      </c>
      <c r="T1809" t="s">
        <v>1128</v>
      </c>
      <c r="V1809" t="s">
        <v>1347</v>
      </c>
      <c r="W1809" t="s">
        <v>1347</v>
      </c>
      <c r="X1809" t="s">
        <v>277</v>
      </c>
      <c r="Y1809" t="s">
        <v>180</v>
      </c>
      <c r="Z1809" t="s">
        <v>180</v>
      </c>
      <c r="AA1809" t="s">
        <v>25</v>
      </c>
      <c r="AD1809">
        <v>0</v>
      </c>
      <c r="AE1809">
        <v>0</v>
      </c>
    </row>
    <row r="1810" spans="1:31">
      <c r="A1810" t="s">
        <v>2680</v>
      </c>
      <c r="B1810" s="93">
        <v>44901</v>
      </c>
      <c r="C1810" s="93">
        <v>44901</v>
      </c>
      <c r="D1810">
        <v>-1200.98</v>
      </c>
      <c r="E1810">
        <v>-1200.98</v>
      </c>
      <c r="F1810" t="s">
        <v>52</v>
      </c>
      <c r="G1810">
        <v>1</v>
      </c>
      <c r="H1810">
        <v>-1200.98</v>
      </c>
      <c r="I1810">
        <v>-1200.98</v>
      </c>
      <c r="J1810">
        <v>1</v>
      </c>
      <c r="L1810" t="s">
        <v>166</v>
      </c>
      <c r="M1810" t="s">
        <v>166</v>
      </c>
      <c r="N1810">
        <v>100</v>
      </c>
      <c r="O1810" t="s">
        <v>215</v>
      </c>
      <c r="P1810" t="s">
        <v>166</v>
      </c>
      <c r="R1810" t="s">
        <v>1346</v>
      </c>
      <c r="T1810" t="s">
        <v>61</v>
      </c>
      <c r="V1810" t="s">
        <v>1347</v>
      </c>
      <c r="W1810" t="s">
        <v>1347</v>
      </c>
      <c r="X1810" t="s">
        <v>277</v>
      </c>
      <c r="Y1810" t="s">
        <v>180</v>
      </c>
      <c r="Z1810" t="s">
        <v>180</v>
      </c>
      <c r="AA1810" t="s">
        <v>25</v>
      </c>
      <c r="AD1810">
        <v>0</v>
      </c>
      <c r="AE1810">
        <v>0</v>
      </c>
    </row>
    <row r="1811" spans="1:31">
      <c r="A1811" t="s">
        <v>2681</v>
      </c>
      <c r="B1811" s="93">
        <v>44901</v>
      </c>
      <c r="C1811" s="93">
        <v>44901</v>
      </c>
      <c r="D1811">
        <v>-51793.24</v>
      </c>
      <c r="E1811">
        <v>-51793.24</v>
      </c>
      <c r="F1811" t="s">
        <v>52</v>
      </c>
      <c r="G1811">
        <v>1</v>
      </c>
      <c r="H1811">
        <v>-51793.24</v>
      </c>
      <c r="I1811">
        <v>-51793.24</v>
      </c>
      <c r="J1811">
        <v>1</v>
      </c>
      <c r="L1811" t="s">
        <v>166</v>
      </c>
      <c r="M1811" t="s">
        <v>166</v>
      </c>
      <c r="N1811">
        <v>100</v>
      </c>
      <c r="O1811" t="s">
        <v>215</v>
      </c>
      <c r="P1811" t="s">
        <v>166</v>
      </c>
      <c r="R1811" t="s">
        <v>1346</v>
      </c>
      <c r="T1811" t="s">
        <v>63</v>
      </c>
      <c r="V1811" t="s">
        <v>1347</v>
      </c>
      <c r="W1811" t="s">
        <v>1347</v>
      </c>
      <c r="X1811" t="s">
        <v>277</v>
      </c>
      <c r="Y1811" t="s">
        <v>180</v>
      </c>
      <c r="Z1811" t="s">
        <v>180</v>
      </c>
      <c r="AA1811" t="s">
        <v>25</v>
      </c>
      <c r="AD1811">
        <v>0</v>
      </c>
      <c r="AE1811">
        <v>0</v>
      </c>
    </row>
    <row r="1812" spans="1:31">
      <c r="A1812" t="s">
        <v>2682</v>
      </c>
      <c r="B1812" s="93">
        <v>44900</v>
      </c>
      <c r="C1812" s="93">
        <v>44900</v>
      </c>
      <c r="D1812">
        <v>-8788</v>
      </c>
      <c r="E1812">
        <v>-8788</v>
      </c>
      <c r="F1812" t="s">
        <v>52</v>
      </c>
      <c r="G1812">
        <v>1</v>
      </c>
      <c r="H1812">
        <v>-8788</v>
      </c>
      <c r="I1812">
        <v>-8788</v>
      </c>
      <c r="J1812">
        <v>1</v>
      </c>
      <c r="L1812" t="s">
        <v>166</v>
      </c>
      <c r="M1812" t="s">
        <v>217</v>
      </c>
      <c r="N1812">
        <v>100</v>
      </c>
      <c r="O1812" t="s">
        <v>186</v>
      </c>
      <c r="P1812" t="s">
        <v>217</v>
      </c>
      <c r="R1812" t="s">
        <v>2385</v>
      </c>
      <c r="T1812" t="s">
        <v>1128</v>
      </c>
      <c r="V1812" t="s">
        <v>2269</v>
      </c>
      <c r="W1812" t="s">
        <v>198</v>
      </c>
      <c r="X1812" t="s">
        <v>199</v>
      </c>
      <c r="Y1812" t="s">
        <v>199</v>
      </c>
      <c r="Z1812" t="s">
        <v>199</v>
      </c>
      <c r="AA1812" t="s">
        <v>28</v>
      </c>
      <c r="AD1812">
        <v>0</v>
      </c>
      <c r="AE1812">
        <v>0</v>
      </c>
    </row>
    <row r="1813" spans="1:31">
      <c r="A1813" t="s">
        <v>2683</v>
      </c>
      <c r="B1813" s="93">
        <v>44900</v>
      </c>
      <c r="C1813" s="93">
        <v>44900</v>
      </c>
      <c r="D1813">
        <v>-3500</v>
      </c>
      <c r="E1813">
        <v>-3500</v>
      </c>
      <c r="F1813" t="s">
        <v>52</v>
      </c>
      <c r="G1813">
        <v>1</v>
      </c>
      <c r="H1813">
        <v>-3500</v>
      </c>
      <c r="I1813">
        <v>-3500</v>
      </c>
      <c r="J1813">
        <v>1</v>
      </c>
      <c r="L1813" t="s">
        <v>166</v>
      </c>
      <c r="M1813" t="s">
        <v>244</v>
      </c>
      <c r="N1813">
        <v>100</v>
      </c>
      <c r="O1813" t="s">
        <v>24</v>
      </c>
      <c r="P1813" t="s">
        <v>244</v>
      </c>
      <c r="R1813" t="s">
        <v>2173</v>
      </c>
      <c r="T1813" t="s">
        <v>1128</v>
      </c>
      <c r="V1813" t="s">
        <v>197</v>
      </c>
      <c r="W1813" t="s">
        <v>198</v>
      </c>
      <c r="X1813" t="s">
        <v>199</v>
      </c>
      <c r="Y1813" t="s">
        <v>199</v>
      </c>
      <c r="Z1813" t="s">
        <v>199</v>
      </c>
      <c r="AA1813" t="s">
        <v>28</v>
      </c>
      <c r="AD1813">
        <v>0</v>
      </c>
      <c r="AE1813">
        <v>0</v>
      </c>
    </row>
    <row r="1814" spans="1:31">
      <c r="A1814" t="s">
        <v>2684</v>
      </c>
      <c r="B1814" s="93">
        <v>44900</v>
      </c>
      <c r="C1814" s="93">
        <v>44900</v>
      </c>
      <c r="D1814">
        <v>-1078.68</v>
      </c>
      <c r="E1814">
        <v>-1078.68</v>
      </c>
      <c r="F1814" t="s">
        <v>52</v>
      </c>
      <c r="G1814">
        <v>1</v>
      </c>
      <c r="H1814">
        <v>-1078.68</v>
      </c>
      <c r="I1814">
        <v>-1078.68</v>
      </c>
      <c r="J1814">
        <v>1</v>
      </c>
      <c r="L1814" t="s">
        <v>166</v>
      </c>
      <c r="M1814" t="s">
        <v>225</v>
      </c>
      <c r="N1814">
        <v>100</v>
      </c>
      <c r="O1814" t="s">
        <v>167</v>
      </c>
      <c r="P1814" t="s">
        <v>225</v>
      </c>
      <c r="R1814" t="s">
        <v>2207</v>
      </c>
      <c r="T1814" t="s">
        <v>1128</v>
      </c>
      <c r="V1814" t="s">
        <v>260</v>
      </c>
      <c r="W1814" t="s">
        <v>198</v>
      </c>
      <c r="X1814" t="s">
        <v>199</v>
      </c>
      <c r="Y1814" t="s">
        <v>199</v>
      </c>
      <c r="Z1814" t="s">
        <v>199</v>
      </c>
      <c r="AA1814" t="s">
        <v>28</v>
      </c>
      <c r="AD1814">
        <v>0</v>
      </c>
      <c r="AE1814">
        <v>0</v>
      </c>
    </row>
    <row r="1815" spans="1:31">
      <c r="A1815" t="s">
        <v>2685</v>
      </c>
      <c r="B1815" s="93">
        <v>44900</v>
      </c>
      <c r="C1815" s="93">
        <v>44900</v>
      </c>
      <c r="D1815">
        <v>-4500</v>
      </c>
      <c r="E1815">
        <v>-4500</v>
      </c>
      <c r="F1815" t="s">
        <v>52</v>
      </c>
      <c r="G1815">
        <v>1</v>
      </c>
      <c r="H1815">
        <v>-4500</v>
      </c>
      <c r="I1815">
        <v>-4500</v>
      </c>
      <c r="J1815">
        <v>1</v>
      </c>
      <c r="L1815" t="s">
        <v>166</v>
      </c>
      <c r="M1815" t="s">
        <v>2157</v>
      </c>
      <c r="N1815">
        <v>100</v>
      </c>
      <c r="P1815" t="s">
        <v>2157</v>
      </c>
      <c r="R1815" t="s">
        <v>2173</v>
      </c>
      <c r="T1815" t="s">
        <v>1128</v>
      </c>
      <c r="V1815" t="s">
        <v>197</v>
      </c>
      <c r="W1815" t="s">
        <v>198</v>
      </c>
      <c r="X1815" t="s">
        <v>199</v>
      </c>
      <c r="Y1815" t="s">
        <v>199</v>
      </c>
      <c r="Z1815" t="s">
        <v>199</v>
      </c>
      <c r="AA1815" t="s">
        <v>28</v>
      </c>
      <c r="AD1815">
        <v>0</v>
      </c>
      <c r="AE1815">
        <v>0</v>
      </c>
    </row>
    <row r="1816" spans="1:31">
      <c r="A1816" t="s">
        <v>2686</v>
      </c>
      <c r="B1816" s="93">
        <v>44900</v>
      </c>
      <c r="C1816" s="93">
        <v>44900</v>
      </c>
      <c r="D1816">
        <v>-1500</v>
      </c>
      <c r="E1816">
        <v>-1500</v>
      </c>
      <c r="F1816" t="s">
        <v>52</v>
      </c>
      <c r="G1816">
        <v>1</v>
      </c>
      <c r="H1816">
        <v>-1500</v>
      </c>
      <c r="I1816">
        <v>-1500</v>
      </c>
      <c r="J1816">
        <v>1</v>
      </c>
      <c r="L1816" t="s">
        <v>166</v>
      </c>
      <c r="M1816" t="s">
        <v>206</v>
      </c>
      <c r="N1816">
        <v>100</v>
      </c>
      <c r="O1816" t="s">
        <v>167</v>
      </c>
      <c r="P1816" t="s">
        <v>206</v>
      </c>
      <c r="R1816" t="s">
        <v>2193</v>
      </c>
      <c r="T1816" t="s">
        <v>1128</v>
      </c>
      <c r="V1816" t="s">
        <v>208</v>
      </c>
      <c r="W1816" t="s">
        <v>198</v>
      </c>
      <c r="X1816" t="s">
        <v>199</v>
      </c>
      <c r="Y1816" t="s">
        <v>199</v>
      </c>
      <c r="Z1816" t="s">
        <v>199</v>
      </c>
      <c r="AA1816" t="s">
        <v>28</v>
      </c>
      <c r="AD1816">
        <v>0</v>
      </c>
      <c r="AE1816">
        <v>0</v>
      </c>
    </row>
    <row r="1817" spans="1:31">
      <c r="A1817" t="s">
        <v>2687</v>
      </c>
      <c r="B1817" s="93">
        <v>44900</v>
      </c>
      <c r="C1817" s="93">
        <v>44900</v>
      </c>
      <c r="D1817">
        <v>-4000</v>
      </c>
      <c r="E1817">
        <v>-4000</v>
      </c>
      <c r="F1817" t="s">
        <v>52</v>
      </c>
      <c r="G1817">
        <v>1</v>
      </c>
      <c r="H1817">
        <v>-4000</v>
      </c>
      <c r="I1817">
        <v>-4000</v>
      </c>
      <c r="J1817">
        <v>1</v>
      </c>
      <c r="L1817" t="s">
        <v>166</v>
      </c>
      <c r="M1817" t="s">
        <v>2181</v>
      </c>
      <c r="N1817">
        <v>100</v>
      </c>
      <c r="P1817" t="s">
        <v>2181</v>
      </c>
      <c r="R1817" t="s">
        <v>2182</v>
      </c>
      <c r="T1817" t="s">
        <v>1128</v>
      </c>
      <c r="V1817" t="s">
        <v>266</v>
      </c>
      <c r="W1817" t="s">
        <v>267</v>
      </c>
      <c r="X1817" t="s">
        <v>24</v>
      </c>
      <c r="Y1817" t="s">
        <v>268</v>
      </c>
      <c r="Z1817" t="s">
        <v>268</v>
      </c>
      <c r="AA1817" t="s">
        <v>24</v>
      </c>
      <c r="AD1817">
        <v>0</v>
      </c>
      <c r="AE1817">
        <v>0</v>
      </c>
    </row>
    <row r="1818" spans="1:31">
      <c r="A1818" t="s">
        <v>2688</v>
      </c>
      <c r="B1818" s="93">
        <v>44900</v>
      </c>
      <c r="C1818" s="93">
        <v>44900</v>
      </c>
      <c r="D1818">
        <v>-17143.060000000001</v>
      </c>
      <c r="E1818">
        <v>-17143.060000000001</v>
      </c>
      <c r="F1818" t="s">
        <v>52</v>
      </c>
      <c r="G1818">
        <v>1</v>
      </c>
      <c r="H1818">
        <v>-17143.060000000001</v>
      </c>
      <c r="I1818">
        <v>-17143.060000000001</v>
      </c>
      <c r="J1818">
        <v>1</v>
      </c>
      <c r="L1818" t="s">
        <v>166</v>
      </c>
      <c r="M1818" t="s">
        <v>345</v>
      </c>
      <c r="N1818">
        <v>100</v>
      </c>
      <c r="P1818" t="s">
        <v>345</v>
      </c>
      <c r="R1818" t="s">
        <v>2689</v>
      </c>
      <c r="T1818" t="s">
        <v>1128</v>
      </c>
      <c r="V1818" t="s">
        <v>1299</v>
      </c>
      <c r="W1818" t="s">
        <v>348</v>
      </c>
      <c r="X1818" t="s">
        <v>349</v>
      </c>
      <c r="Y1818" t="s">
        <v>349</v>
      </c>
      <c r="Z1818" t="s">
        <v>349</v>
      </c>
      <c r="AA1818" t="s">
        <v>21</v>
      </c>
      <c r="AD1818">
        <v>0</v>
      </c>
      <c r="AE1818">
        <v>0</v>
      </c>
    </row>
    <row r="1819" spans="1:31">
      <c r="A1819" t="s">
        <v>2690</v>
      </c>
      <c r="B1819" s="93">
        <v>44900</v>
      </c>
      <c r="C1819" s="93">
        <v>44900</v>
      </c>
      <c r="D1819">
        <v>-2500</v>
      </c>
      <c r="E1819">
        <v>-2500</v>
      </c>
      <c r="F1819" t="s">
        <v>52</v>
      </c>
      <c r="G1819">
        <v>1</v>
      </c>
      <c r="H1819">
        <v>-2500</v>
      </c>
      <c r="I1819">
        <v>-2500</v>
      </c>
      <c r="J1819">
        <v>1</v>
      </c>
      <c r="L1819" t="s">
        <v>166</v>
      </c>
      <c r="M1819" t="s">
        <v>1453</v>
      </c>
      <c r="N1819">
        <v>100</v>
      </c>
      <c r="O1819" t="s">
        <v>186</v>
      </c>
      <c r="P1819" t="s">
        <v>1453</v>
      </c>
      <c r="R1819" t="s">
        <v>2173</v>
      </c>
      <c r="T1819" t="s">
        <v>1128</v>
      </c>
      <c r="V1819" t="s">
        <v>197</v>
      </c>
      <c r="W1819" t="s">
        <v>198</v>
      </c>
      <c r="X1819" t="s">
        <v>199</v>
      </c>
      <c r="Y1819" t="s">
        <v>199</v>
      </c>
      <c r="Z1819" t="s">
        <v>199</v>
      </c>
      <c r="AA1819" t="s">
        <v>28</v>
      </c>
      <c r="AD1819">
        <v>0</v>
      </c>
      <c r="AE1819">
        <v>0</v>
      </c>
    </row>
    <row r="1820" spans="1:31">
      <c r="A1820" t="s">
        <v>2691</v>
      </c>
      <c r="B1820" s="93">
        <v>44900</v>
      </c>
      <c r="C1820" s="93">
        <v>44900</v>
      </c>
      <c r="D1820">
        <v>-6500</v>
      </c>
      <c r="E1820">
        <v>-6500</v>
      </c>
      <c r="F1820" t="s">
        <v>52</v>
      </c>
      <c r="G1820">
        <v>1</v>
      </c>
      <c r="H1820">
        <v>-6500</v>
      </c>
      <c r="I1820">
        <v>-6500</v>
      </c>
      <c r="J1820">
        <v>1</v>
      </c>
      <c r="L1820" t="s">
        <v>166</v>
      </c>
      <c r="M1820" t="s">
        <v>227</v>
      </c>
      <c r="N1820">
        <v>100</v>
      </c>
      <c r="O1820" t="s">
        <v>186</v>
      </c>
      <c r="P1820" t="s">
        <v>227</v>
      </c>
      <c r="R1820" t="s">
        <v>2171</v>
      </c>
      <c r="T1820" t="s">
        <v>1128</v>
      </c>
      <c r="V1820" t="s">
        <v>197</v>
      </c>
      <c r="W1820" t="s">
        <v>198</v>
      </c>
      <c r="X1820" t="s">
        <v>199</v>
      </c>
      <c r="Y1820" t="s">
        <v>199</v>
      </c>
      <c r="Z1820" t="s">
        <v>199</v>
      </c>
      <c r="AA1820" t="s">
        <v>28</v>
      </c>
      <c r="AD1820">
        <v>0</v>
      </c>
      <c r="AE1820">
        <v>0</v>
      </c>
    </row>
    <row r="1821" spans="1:31">
      <c r="A1821" t="s">
        <v>2692</v>
      </c>
      <c r="B1821" s="93">
        <v>44900</v>
      </c>
      <c r="C1821" s="93">
        <v>44900</v>
      </c>
      <c r="D1821">
        <v>-133.32</v>
      </c>
      <c r="E1821">
        <v>-133.32</v>
      </c>
      <c r="F1821" t="s">
        <v>52</v>
      </c>
      <c r="G1821">
        <v>1</v>
      </c>
      <c r="H1821">
        <v>-133.32</v>
      </c>
      <c r="I1821">
        <v>-133.32</v>
      </c>
      <c r="J1821">
        <v>1</v>
      </c>
      <c r="L1821" t="s">
        <v>166</v>
      </c>
      <c r="M1821" t="s">
        <v>225</v>
      </c>
      <c r="N1821">
        <v>100</v>
      </c>
      <c r="O1821" t="s">
        <v>167</v>
      </c>
      <c r="P1821" t="s">
        <v>225</v>
      </c>
      <c r="R1821" t="s">
        <v>2693</v>
      </c>
      <c r="T1821" t="s">
        <v>1128</v>
      </c>
      <c r="V1821" t="s">
        <v>260</v>
      </c>
      <c r="W1821" t="s">
        <v>198</v>
      </c>
      <c r="X1821" t="s">
        <v>199</v>
      </c>
      <c r="Y1821" t="s">
        <v>199</v>
      </c>
      <c r="Z1821" t="s">
        <v>199</v>
      </c>
      <c r="AA1821" t="s">
        <v>28</v>
      </c>
      <c r="AD1821">
        <v>0</v>
      </c>
      <c r="AE1821">
        <v>0</v>
      </c>
    </row>
    <row r="1822" spans="1:31">
      <c r="A1822" t="s">
        <v>2694</v>
      </c>
      <c r="B1822" s="93">
        <v>44900</v>
      </c>
      <c r="C1822" s="93">
        <v>44900</v>
      </c>
      <c r="D1822">
        <v>-133.32</v>
      </c>
      <c r="E1822">
        <v>-133.32</v>
      </c>
      <c r="F1822" t="s">
        <v>52</v>
      </c>
      <c r="G1822">
        <v>1</v>
      </c>
      <c r="H1822">
        <v>-133.32</v>
      </c>
      <c r="I1822">
        <v>-133.32</v>
      </c>
      <c r="J1822">
        <v>1</v>
      </c>
      <c r="L1822" t="s">
        <v>166</v>
      </c>
      <c r="M1822" t="s">
        <v>217</v>
      </c>
      <c r="N1822">
        <v>100</v>
      </c>
      <c r="O1822" t="s">
        <v>186</v>
      </c>
      <c r="P1822" t="s">
        <v>217</v>
      </c>
      <c r="R1822" t="s">
        <v>2693</v>
      </c>
      <c r="T1822" t="s">
        <v>1128</v>
      </c>
      <c r="V1822" t="s">
        <v>260</v>
      </c>
      <c r="W1822" t="s">
        <v>198</v>
      </c>
      <c r="X1822" t="s">
        <v>199</v>
      </c>
      <c r="Y1822" t="s">
        <v>199</v>
      </c>
      <c r="Z1822" t="s">
        <v>199</v>
      </c>
      <c r="AA1822" t="s">
        <v>28</v>
      </c>
      <c r="AD1822">
        <v>0</v>
      </c>
      <c r="AE1822">
        <v>0</v>
      </c>
    </row>
    <row r="1823" spans="1:31">
      <c r="A1823" t="s">
        <v>2695</v>
      </c>
      <c r="B1823" s="93">
        <v>44900</v>
      </c>
      <c r="C1823" s="93">
        <v>44900</v>
      </c>
      <c r="D1823">
        <v>-8788</v>
      </c>
      <c r="E1823">
        <v>-8788</v>
      </c>
      <c r="F1823" t="s">
        <v>52</v>
      </c>
      <c r="G1823">
        <v>1</v>
      </c>
      <c r="H1823">
        <v>-8788</v>
      </c>
      <c r="I1823">
        <v>-8788</v>
      </c>
      <c r="J1823">
        <v>1</v>
      </c>
      <c r="L1823" t="s">
        <v>166</v>
      </c>
      <c r="M1823" t="s">
        <v>225</v>
      </c>
      <c r="N1823">
        <v>100</v>
      </c>
      <c r="O1823" t="s">
        <v>167</v>
      </c>
      <c r="P1823" t="s">
        <v>225</v>
      </c>
      <c r="R1823" t="s">
        <v>2171</v>
      </c>
      <c r="T1823" t="s">
        <v>1128</v>
      </c>
      <c r="V1823" t="s">
        <v>197</v>
      </c>
      <c r="W1823" t="s">
        <v>198</v>
      </c>
      <c r="X1823" t="s">
        <v>199</v>
      </c>
      <c r="Y1823" t="s">
        <v>199</v>
      </c>
      <c r="Z1823" t="s">
        <v>199</v>
      </c>
      <c r="AA1823" t="s">
        <v>28</v>
      </c>
      <c r="AD1823">
        <v>0</v>
      </c>
      <c r="AE1823">
        <v>0</v>
      </c>
    </row>
    <row r="1824" spans="1:31">
      <c r="A1824" t="s">
        <v>2696</v>
      </c>
      <c r="B1824" s="93">
        <v>44900</v>
      </c>
      <c r="C1824" s="93">
        <v>44900</v>
      </c>
      <c r="D1824">
        <v>-568.54</v>
      </c>
      <c r="E1824">
        <v>-568.54</v>
      </c>
      <c r="F1824" t="s">
        <v>52</v>
      </c>
      <c r="G1824">
        <v>1</v>
      </c>
      <c r="H1824">
        <v>-568.54</v>
      </c>
      <c r="I1824">
        <v>-568.54</v>
      </c>
      <c r="J1824">
        <v>1</v>
      </c>
      <c r="L1824" t="s">
        <v>166</v>
      </c>
      <c r="M1824" t="s">
        <v>189</v>
      </c>
      <c r="N1824">
        <v>100</v>
      </c>
      <c r="P1824" t="s">
        <v>189</v>
      </c>
      <c r="R1824" t="s">
        <v>1738</v>
      </c>
      <c r="T1824" t="s">
        <v>59</v>
      </c>
      <c r="V1824" t="s">
        <v>190</v>
      </c>
      <c r="W1824" t="s">
        <v>31</v>
      </c>
      <c r="X1824" t="s">
        <v>168</v>
      </c>
      <c r="Y1824" t="s">
        <v>168</v>
      </c>
      <c r="Z1824" t="s">
        <v>168</v>
      </c>
      <c r="AA1824" t="s">
        <v>31</v>
      </c>
      <c r="AD1824">
        <v>0</v>
      </c>
      <c r="AE1824">
        <v>0</v>
      </c>
    </row>
    <row r="1825" spans="1:31">
      <c r="A1825" t="s">
        <v>2697</v>
      </c>
      <c r="B1825" s="93">
        <v>44900</v>
      </c>
      <c r="C1825" s="93">
        <v>44900</v>
      </c>
      <c r="D1825">
        <v>-133.32</v>
      </c>
      <c r="E1825">
        <v>-133.32</v>
      </c>
      <c r="F1825" t="s">
        <v>52</v>
      </c>
      <c r="G1825">
        <v>1</v>
      </c>
      <c r="H1825">
        <v>-133.32</v>
      </c>
      <c r="I1825">
        <v>-133.32</v>
      </c>
      <c r="J1825">
        <v>1</v>
      </c>
      <c r="L1825" t="s">
        <v>166</v>
      </c>
      <c r="M1825" t="s">
        <v>212</v>
      </c>
      <c r="N1825">
        <v>100</v>
      </c>
      <c r="O1825" t="s">
        <v>16</v>
      </c>
      <c r="P1825" t="s">
        <v>212</v>
      </c>
      <c r="R1825" t="s">
        <v>2693</v>
      </c>
      <c r="T1825" t="s">
        <v>1128</v>
      </c>
      <c r="V1825" t="s">
        <v>260</v>
      </c>
      <c r="W1825" t="s">
        <v>198</v>
      </c>
      <c r="X1825" t="s">
        <v>199</v>
      </c>
      <c r="Y1825" t="s">
        <v>199</v>
      </c>
      <c r="Z1825" t="s">
        <v>199</v>
      </c>
      <c r="AA1825" t="s">
        <v>28</v>
      </c>
      <c r="AD1825">
        <v>0</v>
      </c>
      <c r="AE1825">
        <v>0</v>
      </c>
    </row>
    <row r="1826" spans="1:31">
      <c r="A1826" t="s">
        <v>2698</v>
      </c>
      <c r="B1826" s="93">
        <v>44900</v>
      </c>
      <c r="C1826" s="93">
        <v>44900</v>
      </c>
      <c r="D1826">
        <v>-8788</v>
      </c>
      <c r="E1826">
        <v>-8788</v>
      </c>
      <c r="F1826" t="s">
        <v>52</v>
      </c>
      <c r="G1826">
        <v>1</v>
      </c>
      <c r="H1826">
        <v>-8788</v>
      </c>
      <c r="I1826">
        <v>-8788</v>
      </c>
      <c r="J1826">
        <v>1</v>
      </c>
      <c r="L1826" t="s">
        <v>166</v>
      </c>
      <c r="M1826" t="s">
        <v>212</v>
      </c>
      <c r="N1826">
        <v>100</v>
      </c>
      <c r="O1826" t="s">
        <v>16</v>
      </c>
      <c r="P1826" t="s">
        <v>212</v>
      </c>
      <c r="R1826" t="s">
        <v>2385</v>
      </c>
      <c r="T1826" t="s">
        <v>1128</v>
      </c>
      <c r="V1826" t="s">
        <v>2269</v>
      </c>
      <c r="W1826" t="s">
        <v>198</v>
      </c>
      <c r="X1826" t="s">
        <v>199</v>
      </c>
      <c r="Y1826" t="s">
        <v>199</v>
      </c>
      <c r="Z1826" t="s">
        <v>199</v>
      </c>
      <c r="AA1826" t="s">
        <v>28</v>
      </c>
      <c r="AD1826">
        <v>0</v>
      </c>
      <c r="AE1826">
        <v>0</v>
      </c>
    </row>
    <row r="1827" spans="1:31">
      <c r="A1827" t="s">
        <v>2699</v>
      </c>
      <c r="B1827" s="93">
        <v>44900</v>
      </c>
      <c r="C1827" s="93">
        <v>44900</v>
      </c>
      <c r="D1827">
        <v>-9000</v>
      </c>
      <c r="E1827">
        <v>-9000</v>
      </c>
      <c r="F1827" t="s">
        <v>52</v>
      </c>
      <c r="G1827">
        <v>1</v>
      </c>
      <c r="H1827">
        <v>-9000</v>
      </c>
      <c r="I1827">
        <v>-9000</v>
      </c>
      <c r="J1827">
        <v>1</v>
      </c>
      <c r="L1827" t="s">
        <v>166</v>
      </c>
      <c r="M1827" t="s">
        <v>240</v>
      </c>
      <c r="N1827">
        <v>100</v>
      </c>
      <c r="O1827" t="s">
        <v>24</v>
      </c>
      <c r="P1827" t="s">
        <v>240</v>
      </c>
      <c r="R1827" t="s">
        <v>2173</v>
      </c>
      <c r="T1827" t="s">
        <v>1128</v>
      </c>
      <c r="V1827" t="s">
        <v>197</v>
      </c>
      <c r="W1827" t="s">
        <v>198</v>
      </c>
      <c r="X1827" t="s">
        <v>199</v>
      </c>
      <c r="Y1827" t="s">
        <v>199</v>
      </c>
      <c r="Z1827" t="s">
        <v>199</v>
      </c>
      <c r="AA1827" t="s">
        <v>28</v>
      </c>
      <c r="AD1827">
        <v>0</v>
      </c>
      <c r="AE1827">
        <v>0</v>
      </c>
    </row>
    <row r="1828" spans="1:31">
      <c r="A1828" t="s">
        <v>2700</v>
      </c>
      <c r="B1828" s="93">
        <v>44900</v>
      </c>
      <c r="C1828" s="93">
        <v>44900</v>
      </c>
      <c r="D1828">
        <v>-500</v>
      </c>
      <c r="E1828">
        <v>-500</v>
      </c>
      <c r="F1828" t="s">
        <v>52</v>
      </c>
      <c r="G1828">
        <v>1</v>
      </c>
      <c r="H1828">
        <v>-500</v>
      </c>
      <c r="I1828">
        <v>-500</v>
      </c>
      <c r="J1828">
        <v>1</v>
      </c>
      <c r="L1828" t="s">
        <v>166</v>
      </c>
      <c r="M1828" t="s">
        <v>246</v>
      </c>
      <c r="N1828">
        <v>100</v>
      </c>
      <c r="O1828" t="s">
        <v>16</v>
      </c>
      <c r="P1828" t="s">
        <v>246</v>
      </c>
      <c r="R1828" t="s">
        <v>197</v>
      </c>
      <c r="T1828" t="s">
        <v>1128</v>
      </c>
      <c r="V1828" t="s">
        <v>197</v>
      </c>
      <c r="W1828" t="s">
        <v>198</v>
      </c>
      <c r="X1828" t="s">
        <v>199</v>
      </c>
      <c r="Y1828" t="s">
        <v>199</v>
      </c>
      <c r="Z1828" t="s">
        <v>199</v>
      </c>
      <c r="AA1828" t="s">
        <v>28</v>
      </c>
      <c r="AD1828">
        <v>0</v>
      </c>
      <c r="AE1828">
        <v>0</v>
      </c>
    </row>
    <row r="1829" spans="1:31">
      <c r="A1829" t="s">
        <v>2701</v>
      </c>
      <c r="B1829" s="93">
        <v>44900</v>
      </c>
      <c r="C1829" s="93">
        <v>44900</v>
      </c>
      <c r="D1829">
        <v>-1100</v>
      </c>
      <c r="E1829">
        <v>-1100</v>
      </c>
      <c r="F1829" t="s">
        <v>52</v>
      </c>
      <c r="G1829">
        <v>1</v>
      </c>
      <c r="H1829">
        <v>-1100</v>
      </c>
      <c r="I1829">
        <v>-1100</v>
      </c>
      <c r="J1829">
        <v>1</v>
      </c>
      <c r="L1829" t="s">
        <v>166</v>
      </c>
      <c r="M1829" t="s">
        <v>234</v>
      </c>
      <c r="N1829">
        <v>100</v>
      </c>
      <c r="O1829" t="s">
        <v>24</v>
      </c>
      <c r="P1829" t="s">
        <v>234</v>
      </c>
      <c r="R1829" t="s">
        <v>1782</v>
      </c>
      <c r="T1829" t="s">
        <v>1128</v>
      </c>
      <c r="V1829" t="s">
        <v>197</v>
      </c>
      <c r="W1829" t="s">
        <v>198</v>
      </c>
      <c r="X1829" t="s">
        <v>199</v>
      </c>
      <c r="Y1829" t="s">
        <v>199</v>
      </c>
      <c r="Z1829" t="s">
        <v>199</v>
      </c>
      <c r="AA1829" t="s">
        <v>28</v>
      </c>
      <c r="AD1829">
        <v>0</v>
      </c>
      <c r="AE1829">
        <v>0</v>
      </c>
    </row>
    <row r="1830" spans="1:31">
      <c r="A1830" t="s">
        <v>2702</v>
      </c>
      <c r="B1830" s="93">
        <v>44900</v>
      </c>
      <c r="C1830" s="93">
        <v>44900</v>
      </c>
      <c r="D1830">
        <v>-10000</v>
      </c>
      <c r="E1830">
        <v>-10000</v>
      </c>
      <c r="F1830" t="s">
        <v>52</v>
      </c>
      <c r="G1830">
        <v>1</v>
      </c>
      <c r="H1830">
        <v>-10000</v>
      </c>
      <c r="I1830">
        <v>-10000</v>
      </c>
      <c r="J1830">
        <v>1</v>
      </c>
      <c r="L1830" t="s">
        <v>166</v>
      </c>
      <c r="M1830" t="s">
        <v>210</v>
      </c>
      <c r="N1830">
        <v>100</v>
      </c>
      <c r="O1830" t="s">
        <v>186</v>
      </c>
      <c r="P1830" t="s">
        <v>210</v>
      </c>
      <c r="R1830" t="s">
        <v>2182</v>
      </c>
      <c r="T1830" t="s">
        <v>1128</v>
      </c>
      <c r="V1830" t="s">
        <v>197</v>
      </c>
      <c r="W1830" t="s">
        <v>198</v>
      </c>
      <c r="X1830" t="s">
        <v>199</v>
      </c>
      <c r="Y1830" t="s">
        <v>199</v>
      </c>
      <c r="Z1830" t="s">
        <v>199</v>
      </c>
      <c r="AA1830" t="s">
        <v>28</v>
      </c>
      <c r="AD1830">
        <v>0</v>
      </c>
      <c r="AE1830">
        <v>0</v>
      </c>
    </row>
    <row r="1831" spans="1:31">
      <c r="A1831" t="s">
        <v>2703</v>
      </c>
      <c r="B1831" s="93">
        <v>44900</v>
      </c>
      <c r="C1831" s="93">
        <v>44900</v>
      </c>
      <c r="D1831">
        <v>-1078.68</v>
      </c>
      <c r="E1831">
        <v>-1078.68</v>
      </c>
      <c r="F1831" t="s">
        <v>52</v>
      </c>
      <c r="G1831">
        <v>1</v>
      </c>
      <c r="H1831">
        <v>-1078.68</v>
      </c>
      <c r="I1831">
        <v>-1078.68</v>
      </c>
      <c r="J1831">
        <v>1</v>
      </c>
      <c r="L1831" t="s">
        <v>166</v>
      </c>
      <c r="M1831" t="s">
        <v>212</v>
      </c>
      <c r="N1831">
        <v>100</v>
      </c>
      <c r="O1831" t="s">
        <v>16</v>
      </c>
      <c r="P1831" t="s">
        <v>212</v>
      </c>
      <c r="R1831" t="s">
        <v>2207</v>
      </c>
      <c r="T1831" t="s">
        <v>1128</v>
      </c>
      <c r="V1831" t="s">
        <v>260</v>
      </c>
      <c r="W1831" t="s">
        <v>198</v>
      </c>
      <c r="X1831" t="s">
        <v>199</v>
      </c>
      <c r="Y1831" t="s">
        <v>199</v>
      </c>
      <c r="Z1831" t="s">
        <v>199</v>
      </c>
      <c r="AA1831" t="s">
        <v>28</v>
      </c>
      <c r="AD1831">
        <v>0</v>
      </c>
      <c r="AE1831">
        <v>0</v>
      </c>
    </row>
    <row r="1832" spans="1:31">
      <c r="A1832" t="s">
        <v>2704</v>
      </c>
      <c r="B1832" s="93">
        <v>44900</v>
      </c>
      <c r="C1832" s="93">
        <v>44900</v>
      </c>
      <c r="D1832">
        <v>-1078.68</v>
      </c>
      <c r="E1832">
        <v>-1078.68</v>
      </c>
      <c r="F1832" t="s">
        <v>52</v>
      </c>
      <c r="G1832">
        <v>1</v>
      </c>
      <c r="H1832">
        <v>-1078.68</v>
      </c>
      <c r="I1832">
        <v>-1078.68</v>
      </c>
      <c r="J1832">
        <v>1</v>
      </c>
      <c r="L1832" t="s">
        <v>166</v>
      </c>
      <c r="M1832" t="s">
        <v>217</v>
      </c>
      <c r="N1832">
        <v>100</v>
      </c>
      <c r="O1832" t="s">
        <v>186</v>
      </c>
      <c r="P1832" t="s">
        <v>217</v>
      </c>
      <c r="R1832" t="s">
        <v>2400</v>
      </c>
      <c r="T1832" t="s">
        <v>1128</v>
      </c>
      <c r="V1832" t="s">
        <v>260</v>
      </c>
      <c r="W1832" t="s">
        <v>198</v>
      </c>
      <c r="X1832" t="s">
        <v>199</v>
      </c>
      <c r="Y1832" t="s">
        <v>199</v>
      </c>
      <c r="Z1832" t="s">
        <v>199</v>
      </c>
      <c r="AA1832" t="s">
        <v>28</v>
      </c>
      <c r="AD1832">
        <v>0</v>
      </c>
      <c r="AE1832">
        <v>0</v>
      </c>
    </row>
    <row r="1833" spans="1:31">
      <c r="A1833" t="s">
        <v>2705</v>
      </c>
      <c r="B1833" s="93">
        <v>44900</v>
      </c>
      <c r="C1833" s="93">
        <v>44900</v>
      </c>
      <c r="D1833">
        <v>-10000</v>
      </c>
      <c r="E1833">
        <v>-10000</v>
      </c>
      <c r="F1833" t="s">
        <v>52</v>
      </c>
      <c r="G1833">
        <v>1</v>
      </c>
      <c r="H1833">
        <v>-10000</v>
      </c>
      <c r="I1833">
        <v>-10000</v>
      </c>
      <c r="J1833">
        <v>1</v>
      </c>
      <c r="L1833" t="s">
        <v>166</v>
      </c>
      <c r="M1833" t="s">
        <v>2706</v>
      </c>
      <c r="N1833">
        <v>100</v>
      </c>
      <c r="P1833" t="s">
        <v>2706</v>
      </c>
      <c r="R1833" t="s">
        <v>2173</v>
      </c>
      <c r="T1833" t="s">
        <v>1128</v>
      </c>
      <c r="V1833" t="s">
        <v>197</v>
      </c>
      <c r="W1833" t="s">
        <v>198</v>
      </c>
      <c r="X1833" t="s">
        <v>199</v>
      </c>
      <c r="Y1833" t="s">
        <v>199</v>
      </c>
      <c r="Z1833" t="s">
        <v>199</v>
      </c>
      <c r="AA1833" t="s">
        <v>28</v>
      </c>
      <c r="AD1833">
        <v>0</v>
      </c>
      <c r="AE1833">
        <v>0</v>
      </c>
    </row>
    <row r="1834" spans="1:31">
      <c r="A1834" t="s">
        <v>2707</v>
      </c>
      <c r="B1834" s="93">
        <v>44900</v>
      </c>
      <c r="C1834" s="93">
        <v>44900</v>
      </c>
      <c r="D1834">
        <v>-6500</v>
      </c>
      <c r="E1834">
        <v>-6500</v>
      </c>
      <c r="F1834" t="s">
        <v>52</v>
      </c>
      <c r="G1834">
        <v>1</v>
      </c>
      <c r="H1834">
        <v>-6500</v>
      </c>
      <c r="I1834">
        <v>-6500</v>
      </c>
      <c r="J1834">
        <v>1</v>
      </c>
      <c r="L1834" t="s">
        <v>166</v>
      </c>
      <c r="M1834" t="s">
        <v>229</v>
      </c>
      <c r="N1834">
        <v>100</v>
      </c>
      <c r="O1834" t="s">
        <v>230</v>
      </c>
      <c r="P1834" t="s">
        <v>229</v>
      </c>
      <c r="R1834" t="s">
        <v>2171</v>
      </c>
      <c r="T1834" t="s">
        <v>1128</v>
      </c>
      <c r="V1834" t="s">
        <v>197</v>
      </c>
      <c r="W1834" t="s">
        <v>198</v>
      </c>
      <c r="X1834" t="s">
        <v>199</v>
      </c>
      <c r="Y1834" t="s">
        <v>199</v>
      </c>
      <c r="Z1834" t="s">
        <v>199</v>
      </c>
      <c r="AA1834" t="s">
        <v>28</v>
      </c>
      <c r="AD1834">
        <v>0</v>
      </c>
      <c r="AE1834">
        <v>0</v>
      </c>
    </row>
    <row r="1835" spans="1:31">
      <c r="A1835" t="s">
        <v>2708</v>
      </c>
      <c r="B1835" s="93">
        <v>44900</v>
      </c>
      <c r="C1835" s="93">
        <v>44900</v>
      </c>
      <c r="D1835">
        <v>-1600</v>
      </c>
      <c r="E1835">
        <v>-1600</v>
      </c>
      <c r="F1835" t="s">
        <v>52</v>
      </c>
      <c r="G1835">
        <v>1</v>
      </c>
      <c r="H1835">
        <v>-1600</v>
      </c>
      <c r="I1835">
        <v>-1600</v>
      </c>
      <c r="J1835">
        <v>1</v>
      </c>
      <c r="L1835" t="s">
        <v>166</v>
      </c>
      <c r="M1835" t="s">
        <v>242</v>
      </c>
      <c r="N1835">
        <v>100</v>
      </c>
      <c r="O1835" t="s">
        <v>186</v>
      </c>
      <c r="P1835" t="s">
        <v>242</v>
      </c>
      <c r="R1835" t="s">
        <v>2171</v>
      </c>
      <c r="T1835" t="s">
        <v>1128</v>
      </c>
      <c r="V1835" t="s">
        <v>197</v>
      </c>
      <c r="W1835" t="s">
        <v>198</v>
      </c>
      <c r="X1835" t="s">
        <v>199</v>
      </c>
      <c r="Y1835" t="s">
        <v>199</v>
      </c>
      <c r="Z1835" t="s">
        <v>199</v>
      </c>
      <c r="AA1835" t="s">
        <v>28</v>
      </c>
      <c r="AD1835">
        <v>0</v>
      </c>
      <c r="AE1835">
        <v>0</v>
      </c>
    </row>
    <row r="1836" spans="1:31">
      <c r="A1836" t="s">
        <v>2709</v>
      </c>
      <c r="B1836" s="93">
        <v>44900</v>
      </c>
      <c r="C1836" s="93">
        <v>44900</v>
      </c>
      <c r="D1836">
        <v>-4000</v>
      </c>
      <c r="E1836">
        <v>-4000</v>
      </c>
      <c r="F1836" t="s">
        <v>52</v>
      </c>
      <c r="G1836">
        <v>1</v>
      </c>
      <c r="H1836">
        <v>-4000</v>
      </c>
      <c r="I1836">
        <v>-4000</v>
      </c>
      <c r="J1836">
        <v>1</v>
      </c>
      <c r="L1836" t="s">
        <v>166</v>
      </c>
      <c r="M1836" t="s">
        <v>221</v>
      </c>
      <c r="N1836">
        <v>100</v>
      </c>
      <c r="O1836" t="s">
        <v>186</v>
      </c>
      <c r="P1836" t="s">
        <v>221</v>
      </c>
      <c r="R1836" t="s">
        <v>2171</v>
      </c>
      <c r="T1836" t="s">
        <v>1128</v>
      </c>
      <c r="V1836" t="s">
        <v>197</v>
      </c>
      <c r="W1836" t="s">
        <v>198</v>
      </c>
      <c r="X1836" t="s">
        <v>199</v>
      </c>
      <c r="Y1836" t="s">
        <v>199</v>
      </c>
      <c r="Z1836" t="s">
        <v>199</v>
      </c>
      <c r="AA1836" t="s">
        <v>28</v>
      </c>
      <c r="AD1836">
        <v>0</v>
      </c>
      <c r="AE1836">
        <v>0</v>
      </c>
    </row>
    <row r="1837" spans="1:31">
      <c r="A1837" t="s">
        <v>2710</v>
      </c>
      <c r="B1837" s="93">
        <v>44900</v>
      </c>
      <c r="C1837" s="93">
        <v>44900</v>
      </c>
      <c r="D1837">
        <v>-6000</v>
      </c>
      <c r="E1837">
        <v>-6000</v>
      </c>
      <c r="F1837" t="s">
        <v>52</v>
      </c>
      <c r="G1837">
        <v>1</v>
      </c>
      <c r="H1837">
        <v>-6000</v>
      </c>
      <c r="I1837">
        <v>-6000</v>
      </c>
      <c r="J1837">
        <v>1</v>
      </c>
      <c r="L1837" t="s">
        <v>166</v>
      </c>
      <c r="M1837" t="s">
        <v>223</v>
      </c>
      <c r="N1837">
        <v>100</v>
      </c>
      <c r="O1837" t="s">
        <v>16</v>
      </c>
      <c r="P1837" t="s">
        <v>223</v>
      </c>
      <c r="R1837" t="s">
        <v>2171</v>
      </c>
      <c r="T1837" t="s">
        <v>1128</v>
      </c>
      <c r="V1837" t="s">
        <v>197</v>
      </c>
      <c r="W1837" t="s">
        <v>198</v>
      </c>
      <c r="X1837" t="s">
        <v>199</v>
      </c>
      <c r="Y1837" t="s">
        <v>199</v>
      </c>
      <c r="Z1837" t="s">
        <v>199</v>
      </c>
      <c r="AA1837" t="s">
        <v>28</v>
      </c>
      <c r="AD1837">
        <v>0</v>
      </c>
      <c r="AE1837">
        <v>0</v>
      </c>
    </row>
    <row r="1838" spans="1:31">
      <c r="A1838" t="s">
        <v>2711</v>
      </c>
      <c r="B1838" s="93">
        <v>44900</v>
      </c>
      <c r="C1838" s="93">
        <v>44900</v>
      </c>
      <c r="D1838">
        <v>-10000</v>
      </c>
      <c r="E1838">
        <v>-10000</v>
      </c>
      <c r="F1838" t="s">
        <v>52</v>
      </c>
      <c r="G1838">
        <v>1</v>
      </c>
      <c r="H1838">
        <v>-10000</v>
      </c>
      <c r="I1838">
        <v>-10000</v>
      </c>
      <c r="J1838">
        <v>1</v>
      </c>
      <c r="L1838" t="s">
        <v>166</v>
      </c>
      <c r="M1838" t="s">
        <v>238</v>
      </c>
      <c r="N1838">
        <v>100</v>
      </c>
      <c r="O1838" t="s">
        <v>186</v>
      </c>
      <c r="P1838" t="s">
        <v>238</v>
      </c>
      <c r="R1838" t="s">
        <v>2188</v>
      </c>
      <c r="T1838" t="s">
        <v>1128</v>
      </c>
      <c r="V1838" t="s">
        <v>197</v>
      </c>
      <c r="W1838" t="s">
        <v>198</v>
      </c>
      <c r="X1838" t="s">
        <v>199</v>
      </c>
      <c r="Y1838" t="s">
        <v>199</v>
      </c>
      <c r="Z1838" t="s">
        <v>199</v>
      </c>
      <c r="AA1838" t="s">
        <v>28</v>
      </c>
      <c r="AD1838">
        <v>0</v>
      </c>
      <c r="AE1838">
        <v>0</v>
      </c>
    </row>
    <row r="1839" spans="1:31">
      <c r="A1839" t="s">
        <v>2712</v>
      </c>
      <c r="B1839" s="93">
        <v>44900</v>
      </c>
      <c r="C1839" s="93">
        <v>44900</v>
      </c>
      <c r="D1839">
        <v>-9000</v>
      </c>
      <c r="E1839">
        <v>-9000</v>
      </c>
      <c r="F1839" t="s">
        <v>52</v>
      </c>
      <c r="G1839">
        <v>1</v>
      </c>
      <c r="H1839">
        <v>-9000</v>
      </c>
      <c r="I1839">
        <v>-9000</v>
      </c>
      <c r="J1839">
        <v>1</v>
      </c>
      <c r="L1839" t="s">
        <v>166</v>
      </c>
      <c r="M1839" t="s">
        <v>236</v>
      </c>
      <c r="N1839">
        <v>100</v>
      </c>
      <c r="O1839" t="s">
        <v>16</v>
      </c>
      <c r="P1839" t="s">
        <v>236</v>
      </c>
      <c r="R1839" t="s">
        <v>2171</v>
      </c>
      <c r="T1839" t="s">
        <v>1128</v>
      </c>
      <c r="V1839" t="s">
        <v>197</v>
      </c>
      <c r="W1839" t="s">
        <v>198</v>
      </c>
      <c r="X1839" t="s">
        <v>199</v>
      </c>
      <c r="Y1839" t="s">
        <v>199</v>
      </c>
      <c r="Z1839" t="s">
        <v>199</v>
      </c>
      <c r="AA1839" t="s">
        <v>28</v>
      </c>
      <c r="AD1839">
        <v>0</v>
      </c>
      <c r="AE1839">
        <v>0</v>
      </c>
    </row>
    <row r="1840" spans="1:31">
      <c r="A1840" t="s">
        <v>2713</v>
      </c>
      <c r="B1840" s="93">
        <v>44900</v>
      </c>
      <c r="C1840" s="93">
        <v>44900</v>
      </c>
      <c r="D1840">
        <v>-11500</v>
      </c>
      <c r="E1840">
        <v>-11500</v>
      </c>
      <c r="F1840" t="s">
        <v>52</v>
      </c>
      <c r="G1840">
        <v>1</v>
      </c>
      <c r="H1840">
        <v>-11500</v>
      </c>
      <c r="I1840">
        <v>-11500</v>
      </c>
      <c r="J1840">
        <v>1</v>
      </c>
      <c r="L1840" t="s">
        <v>166</v>
      </c>
      <c r="M1840" t="s">
        <v>1239</v>
      </c>
      <c r="N1840">
        <v>100</v>
      </c>
      <c r="O1840" t="s">
        <v>171</v>
      </c>
      <c r="P1840" t="s">
        <v>1239</v>
      </c>
      <c r="R1840" t="s">
        <v>2171</v>
      </c>
      <c r="T1840" t="s">
        <v>1128</v>
      </c>
      <c r="V1840" t="s">
        <v>197</v>
      </c>
      <c r="W1840" t="s">
        <v>198</v>
      </c>
      <c r="X1840" t="s">
        <v>199</v>
      </c>
      <c r="Y1840" t="s">
        <v>199</v>
      </c>
      <c r="Z1840" t="s">
        <v>199</v>
      </c>
      <c r="AA1840" t="s">
        <v>28</v>
      </c>
      <c r="AD1840">
        <v>0</v>
      </c>
      <c r="AE1840">
        <v>0</v>
      </c>
    </row>
    <row r="1841" spans="1:31">
      <c r="A1841" t="s">
        <v>2714</v>
      </c>
      <c r="B1841" s="93">
        <v>44900</v>
      </c>
      <c r="C1841" s="93">
        <v>44900</v>
      </c>
      <c r="D1841">
        <v>-6000</v>
      </c>
      <c r="E1841">
        <v>-6000</v>
      </c>
      <c r="F1841" t="s">
        <v>52</v>
      </c>
      <c r="G1841">
        <v>1</v>
      </c>
      <c r="H1841">
        <v>-6000</v>
      </c>
      <c r="I1841">
        <v>-6000</v>
      </c>
      <c r="J1841">
        <v>1</v>
      </c>
      <c r="L1841" t="s">
        <v>166</v>
      </c>
      <c r="M1841" t="s">
        <v>219</v>
      </c>
      <c r="N1841">
        <v>100</v>
      </c>
      <c r="O1841" t="s">
        <v>204</v>
      </c>
      <c r="P1841" t="s">
        <v>219</v>
      </c>
      <c r="R1841" t="s">
        <v>2171</v>
      </c>
      <c r="T1841" t="s">
        <v>1128</v>
      </c>
      <c r="V1841" t="s">
        <v>197</v>
      </c>
      <c r="W1841" t="s">
        <v>198</v>
      </c>
      <c r="X1841" t="s">
        <v>199</v>
      </c>
      <c r="Y1841" t="s">
        <v>199</v>
      </c>
      <c r="Z1841" t="s">
        <v>199</v>
      </c>
      <c r="AA1841" t="s">
        <v>28</v>
      </c>
      <c r="AD1841">
        <v>0</v>
      </c>
      <c r="AE1841">
        <v>0</v>
      </c>
    </row>
    <row r="1842" spans="1:31">
      <c r="A1842" t="s">
        <v>2715</v>
      </c>
      <c r="B1842" s="93">
        <v>44900</v>
      </c>
      <c r="C1842" s="93">
        <v>44900</v>
      </c>
      <c r="D1842">
        <v>-4500</v>
      </c>
      <c r="E1842">
        <v>-4500</v>
      </c>
      <c r="F1842" t="s">
        <v>52</v>
      </c>
      <c r="G1842">
        <v>1</v>
      </c>
      <c r="H1842">
        <v>-4500</v>
      </c>
      <c r="I1842">
        <v>-4500</v>
      </c>
      <c r="J1842">
        <v>1</v>
      </c>
      <c r="L1842" t="s">
        <v>166</v>
      </c>
      <c r="M1842" t="s">
        <v>232</v>
      </c>
      <c r="N1842">
        <v>100</v>
      </c>
      <c r="O1842" t="s">
        <v>186</v>
      </c>
      <c r="P1842" t="s">
        <v>232</v>
      </c>
      <c r="R1842" t="s">
        <v>2171</v>
      </c>
      <c r="T1842" t="s">
        <v>1128</v>
      </c>
      <c r="V1842" t="s">
        <v>197</v>
      </c>
      <c r="W1842" t="s">
        <v>198</v>
      </c>
      <c r="X1842" t="s">
        <v>199</v>
      </c>
      <c r="Y1842" t="s">
        <v>199</v>
      </c>
      <c r="Z1842" t="s">
        <v>199</v>
      </c>
      <c r="AA1842" t="s">
        <v>28</v>
      </c>
      <c r="AD1842">
        <v>0</v>
      </c>
      <c r="AE1842">
        <v>0</v>
      </c>
    </row>
    <row r="1843" spans="1:31">
      <c r="A1843" t="s">
        <v>2716</v>
      </c>
      <c r="B1843" s="93">
        <v>44900</v>
      </c>
      <c r="C1843" s="93">
        <v>44900</v>
      </c>
      <c r="D1843">
        <v>-3482.1</v>
      </c>
      <c r="E1843">
        <v>-3482.1</v>
      </c>
      <c r="F1843" t="s">
        <v>52</v>
      </c>
      <c r="G1843">
        <v>1</v>
      </c>
      <c r="H1843">
        <v>-3482.1</v>
      </c>
      <c r="I1843">
        <v>-3482.1</v>
      </c>
      <c r="J1843">
        <v>1</v>
      </c>
      <c r="L1843" t="s">
        <v>166</v>
      </c>
      <c r="M1843" t="s">
        <v>185</v>
      </c>
      <c r="N1843">
        <v>100</v>
      </c>
      <c r="P1843" t="s">
        <v>185</v>
      </c>
      <c r="R1843" t="s">
        <v>2717</v>
      </c>
      <c r="T1843" t="s">
        <v>1128</v>
      </c>
      <c r="V1843" t="s">
        <v>187</v>
      </c>
      <c r="W1843" t="s">
        <v>31</v>
      </c>
      <c r="X1843" t="s">
        <v>168</v>
      </c>
      <c r="Y1843" t="s">
        <v>168</v>
      </c>
      <c r="Z1843" t="s">
        <v>168</v>
      </c>
      <c r="AA1843" t="s">
        <v>31</v>
      </c>
      <c r="AD1843">
        <v>0</v>
      </c>
      <c r="AE1843">
        <v>0</v>
      </c>
    </row>
    <row r="1844" spans="1:31">
      <c r="A1844" t="s">
        <v>2718</v>
      </c>
      <c r="B1844" s="93">
        <v>44900</v>
      </c>
      <c r="C1844" s="93">
        <v>44900</v>
      </c>
      <c r="D1844">
        <v>-5000</v>
      </c>
      <c r="E1844">
        <v>-5000</v>
      </c>
      <c r="F1844" t="s">
        <v>52</v>
      </c>
      <c r="G1844">
        <v>1</v>
      </c>
      <c r="H1844">
        <v>-5000</v>
      </c>
      <c r="I1844">
        <v>-5000</v>
      </c>
      <c r="J1844">
        <v>1</v>
      </c>
      <c r="L1844" t="s">
        <v>166</v>
      </c>
      <c r="M1844" t="s">
        <v>279</v>
      </c>
      <c r="N1844">
        <v>100</v>
      </c>
      <c r="P1844" t="s">
        <v>279</v>
      </c>
      <c r="R1844" t="s">
        <v>2176</v>
      </c>
      <c r="T1844" t="s">
        <v>1128</v>
      </c>
      <c r="V1844" t="s">
        <v>281</v>
      </c>
      <c r="W1844" t="s">
        <v>282</v>
      </c>
      <c r="X1844" t="s">
        <v>283</v>
      </c>
      <c r="Y1844" t="s">
        <v>268</v>
      </c>
      <c r="Z1844" t="s">
        <v>268</v>
      </c>
      <c r="AA1844" t="s">
        <v>23</v>
      </c>
      <c r="AD1844">
        <v>0</v>
      </c>
      <c r="AE1844">
        <v>0</v>
      </c>
    </row>
    <row r="1845" spans="1:31">
      <c r="A1845" t="s">
        <v>2719</v>
      </c>
      <c r="B1845" s="93">
        <v>44899</v>
      </c>
      <c r="C1845" s="93">
        <v>44899</v>
      </c>
      <c r="D1845">
        <v>-17.86</v>
      </c>
      <c r="E1845">
        <v>-17.86</v>
      </c>
      <c r="F1845" t="s">
        <v>52</v>
      </c>
      <c r="G1845">
        <v>1</v>
      </c>
      <c r="H1845">
        <v>-17.86</v>
      </c>
      <c r="I1845">
        <v>-17.86</v>
      </c>
      <c r="J1845">
        <v>1</v>
      </c>
      <c r="L1845" t="s">
        <v>166</v>
      </c>
      <c r="M1845" t="s">
        <v>166</v>
      </c>
      <c r="N1845">
        <v>100</v>
      </c>
      <c r="O1845" t="s">
        <v>215</v>
      </c>
      <c r="P1845" t="s">
        <v>166</v>
      </c>
      <c r="R1845" t="s">
        <v>2643</v>
      </c>
      <c r="T1845" t="s">
        <v>58</v>
      </c>
      <c r="V1845" t="s">
        <v>1960</v>
      </c>
      <c r="W1845" t="s">
        <v>31</v>
      </c>
      <c r="X1845" t="s">
        <v>168</v>
      </c>
      <c r="Y1845" t="s">
        <v>168</v>
      </c>
      <c r="Z1845" t="s">
        <v>168</v>
      </c>
      <c r="AA1845" t="s">
        <v>31</v>
      </c>
      <c r="AD1845">
        <v>0</v>
      </c>
      <c r="AE1845">
        <v>0</v>
      </c>
    </row>
    <row r="1846" spans="1:31">
      <c r="A1846" t="s">
        <v>2720</v>
      </c>
      <c r="B1846" s="93">
        <v>44898</v>
      </c>
      <c r="C1846" s="93">
        <v>44898</v>
      </c>
      <c r="D1846">
        <v>-52.8</v>
      </c>
      <c r="E1846">
        <v>-52.8</v>
      </c>
      <c r="F1846" t="s">
        <v>52</v>
      </c>
      <c r="G1846">
        <v>1</v>
      </c>
      <c r="H1846">
        <v>-52.8</v>
      </c>
      <c r="I1846">
        <v>-52.8</v>
      </c>
      <c r="J1846">
        <v>1</v>
      </c>
      <c r="L1846" t="s">
        <v>166</v>
      </c>
      <c r="M1846" t="s">
        <v>192</v>
      </c>
      <c r="N1846">
        <v>100</v>
      </c>
      <c r="P1846" t="s">
        <v>192</v>
      </c>
      <c r="R1846" t="s">
        <v>194</v>
      </c>
      <c r="T1846" t="s">
        <v>59</v>
      </c>
      <c r="V1846" t="s">
        <v>194</v>
      </c>
      <c r="W1846" t="s">
        <v>31</v>
      </c>
      <c r="X1846" t="s">
        <v>168</v>
      </c>
      <c r="Y1846" t="s">
        <v>168</v>
      </c>
      <c r="Z1846" t="s">
        <v>168</v>
      </c>
      <c r="AA1846" t="s">
        <v>31</v>
      </c>
      <c r="AD1846">
        <v>0</v>
      </c>
      <c r="AE1846">
        <v>0</v>
      </c>
    </row>
    <row r="1847" spans="1:31">
      <c r="A1847" t="s">
        <v>2721</v>
      </c>
      <c r="B1847" s="93">
        <v>44897</v>
      </c>
      <c r="C1847" s="93">
        <v>44897</v>
      </c>
      <c r="D1847">
        <v>1559.9</v>
      </c>
      <c r="E1847">
        <v>1559.9</v>
      </c>
      <c r="F1847" t="s">
        <v>52</v>
      </c>
      <c r="G1847">
        <v>1</v>
      </c>
      <c r="H1847">
        <v>1559.9</v>
      </c>
      <c r="I1847">
        <v>1559.9</v>
      </c>
      <c r="J1847">
        <v>1</v>
      </c>
      <c r="L1847" t="s">
        <v>166</v>
      </c>
      <c r="M1847" t="s">
        <v>1128</v>
      </c>
      <c r="N1847">
        <v>100</v>
      </c>
      <c r="P1847" t="s">
        <v>166</v>
      </c>
      <c r="R1847" t="s">
        <v>1346</v>
      </c>
      <c r="T1847" t="s">
        <v>1128</v>
      </c>
      <c r="V1847" t="s">
        <v>1347</v>
      </c>
      <c r="W1847" t="s">
        <v>1347</v>
      </c>
      <c r="X1847" t="s">
        <v>277</v>
      </c>
      <c r="Y1847" t="s">
        <v>180</v>
      </c>
      <c r="Z1847" t="s">
        <v>180</v>
      </c>
      <c r="AA1847" t="s">
        <v>25</v>
      </c>
      <c r="AD1847">
        <v>0</v>
      </c>
      <c r="AE1847">
        <v>0</v>
      </c>
    </row>
    <row r="1848" spans="1:31">
      <c r="A1848" t="s">
        <v>2722</v>
      </c>
      <c r="B1848" s="93">
        <v>44897</v>
      </c>
      <c r="C1848" s="93">
        <v>44897</v>
      </c>
      <c r="D1848">
        <v>3500</v>
      </c>
      <c r="E1848">
        <v>3500</v>
      </c>
      <c r="F1848" t="s">
        <v>52</v>
      </c>
      <c r="G1848">
        <v>1</v>
      </c>
      <c r="H1848">
        <v>3500</v>
      </c>
      <c r="I1848">
        <v>3500</v>
      </c>
      <c r="J1848">
        <v>1</v>
      </c>
      <c r="L1848" t="s">
        <v>166</v>
      </c>
      <c r="M1848" t="s">
        <v>59</v>
      </c>
      <c r="N1848">
        <v>100</v>
      </c>
      <c r="P1848" t="s">
        <v>166</v>
      </c>
      <c r="R1848" t="s">
        <v>1346</v>
      </c>
      <c r="T1848" t="s">
        <v>59</v>
      </c>
      <c r="V1848" t="s">
        <v>1347</v>
      </c>
      <c r="W1848" t="s">
        <v>1347</v>
      </c>
      <c r="X1848" t="s">
        <v>277</v>
      </c>
      <c r="Y1848" t="s">
        <v>180</v>
      </c>
      <c r="Z1848" t="s">
        <v>180</v>
      </c>
      <c r="AA1848" t="s">
        <v>25</v>
      </c>
      <c r="AD1848">
        <v>0</v>
      </c>
      <c r="AE1848">
        <v>0</v>
      </c>
    </row>
    <row r="1849" spans="1:31">
      <c r="A1849" t="s">
        <v>2723</v>
      </c>
      <c r="B1849" s="93">
        <v>44897</v>
      </c>
      <c r="C1849" s="93">
        <v>44897</v>
      </c>
      <c r="D1849">
        <v>110000</v>
      </c>
      <c r="E1849">
        <v>110000</v>
      </c>
      <c r="F1849" t="s">
        <v>52</v>
      </c>
      <c r="G1849">
        <v>1</v>
      </c>
      <c r="H1849">
        <v>110000</v>
      </c>
      <c r="I1849">
        <v>110000</v>
      </c>
      <c r="J1849">
        <v>1</v>
      </c>
      <c r="L1849" t="s">
        <v>166</v>
      </c>
      <c r="M1849" t="s">
        <v>1128</v>
      </c>
      <c r="N1849">
        <v>100</v>
      </c>
      <c r="P1849" t="s">
        <v>166</v>
      </c>
      <c r="R1849" t="s">
        <v>1346</v>
      </c>
      <c r="T1849" t="s">
        <v>1128</v>
      </c>
      <c r="V1849" t="s">
        <v>1347</v>
      </c>
      <c r="W1849" t="s">
        <v>1347</v>
      </c>
      <c r="X1849" t="s">
        <v>277</v>
      </c>
      <c r="Y1849" t="s">
        <v>180</v>
      </c>
      <c r="Z1849" t="s">
        <v>180</v>
      </c>
      <c r="AA1849" t="s">
        <v>25</v>
      </c>
      <c r="AD1849">
        <v>0</v>
      </c>
      <c r="AE1849">
        <v>0</v>
      </c>
    </row>
    <row r="1850" spans="1:31">
      <c r="A1850" t="s">
        <v>2724</v>
      </c>
      <c r="B1850" s="93">
        <v>44897</v>
      </c>
      <c r="C1850" s="93">
        <v>44897</v>
      </c>
      <c r="D1850">
        <v>-1559.9</v>
      </c>
      <c r="E1850">
        <v>-1559.9</v>
      </c>
      <c r="F1850" t="s">
        <v>52</v>
      </c>
      <c r="G1850">
        <v>1</v>
      </c>
      <c r="H1850">
        <v>-1559.9</v>
      </c>
      <c r="I1850">
        <v>-1559.9</v>
      </c>
      <c r="J1850">
        <v>1</v>
      </c>
      <c r="L1850" t="s">
        <v>166</v>
      </c>
      <c r="M1850" t="s">
        <v>166</v>
      </c>
      <c r="N1850">
        <v>100</v>
      </c>
      <c r="O1850" t="s">
        <v>215</v>
      </c>
      <c r="P1850" t="s">
        <v>166</v>
      </c>
      <c r="R1850" t="s">
        <v>1346</v>
      </c>
      <c r="T1850" t="s">
        <v>61</v>
      </c>
      <c r="V1850" t="s">
        <v>1347</v>
      </c>
      <c r="W1850" t="s">
        <v>1347</v>
      </c>
      <c r="X1850" t="s">
        <v>277</v>
      </c>
      <c r="Y1850" t="s">
        <v>180</v>
      </c>
      <c r="Z1850" t="s">
        <v>180</v>
      </c>
      <c r="AA1850" t="s">
        <v>25</v>
      </c>
      <c r="AD1850">
        <v>0</v>
      </c>
      <c r="AE1850">
        <v>0</v>
      </c>
    </row>
    <row r="1851" spans="1:31">
      <c r="A1851" t="s">
        <v>2725</v>
      </c>
      <c r="B1851" s="93">
        <v>44897</v>
      </c>
      <c r="C1851" s="93">
        <v>44897</v>
      </c>
      <c r="D1851">
        <v>-3500</v>
      </c>
      <c r="E1851">
        <v>-3500</v>
      </c>
      <c r="F1851" t="s">
        <v>52</v>
      </c>
      <c r="G1851">
        <v>1</v>
      </c>
      <c r="H1851">
        <v>-3500</v>
      </c>
      <c r="I1851">
        <v>-3500</v>
      </c>
      <c r="J1851">
        <v>1</v>
      </c>
      <c r="L1851" t="s">
        <v>166</v>
      </c>
      <c r="M1851" t="s">
        <v>166</v>
      </c>
      <c r="N1851">
        <v>100</v>
      </c>
      <c r="O1851" t="s">
        <v>215</v>
      </c>
      <c r="P1851" t="s">
        <v>166</v>
      </c>
      <c r="R1851" t="s">
        <v>1346</v>
      </c>
      <c r="T1851" t="s">
        <v>1128</v>
      </c>
      <c r="V1851" t="s">
        <v>1347</v>
      </c>
      <c r="W1851" t="s">
        <v>1347</v>
      </c>
      <c r="X1851" t="s">
        <v>277</v>
      </c>
      <c r="Y1851" t="s">
        <v>180</v>
      </c>
      <c r="Z1851" t="s">
        <v>180</v>
      </c>
      <c r="AA1851" t="s">
        <v>25</v>
      </c>
      <c r="AD1851">
        <v>0</v>
      </c>
      <c r="AE1851">
        <v>0</v>
      </c>
    </row>
    <row r="1852" spans="1:31">
      <c r="A1852" t="s">
        <v>2726</v>
      </c>
      <c r="B1852" s="93">
        <v>44897</v>
      </c>
      <c r="C1852" s="93">
        <v>44897</v>
      </c>
      <c r="D1852">
        <v>-110000</v>
      </c>
      <c r="E1852">
        <v>-110000</v>
      </c>
      <c r="F1852" t="s">
        <v>52</v>
      </c>
      <c r="G1852">
        <v>1</v>
      </c>
      <c r="H1852">
        <v>-110000</v>
      </c>
      <c r="I1852">
        <v>-110000</v>
      </c>
      <c r="J1852">
        <v>1</v>
      </c>
      <c r="L1852" t="s">
        <v>166</v>
      </c>
      <c r="M1852" t="s">
        <v>166</v>
      </c>
      <c r="N1852">
        <v>100</v>
      </c>
      <c r="O1852" t="s">
        <v>215</v>
      </c>
      <c r="P1852" t="s">
        <v>166</v>
      </c>
      <c r="R1852" t="s">
        <v>1346</v>
      </c>
      <c r="T1852" t="s">
        <v>1402</v>
      </c>
      <c r="V1852" t="s">
        <v>1347</v>
      </c>
      <c r="W1852" t="s">
        <v>1347</v>
      </c>
      <c r="X1852" t="s">
        <v>277</v>
      </c>
      <c r="Y1852" t="s">
        <v>180</v>
      </c>
      <c r="Z1852" t="s">
        <v>180</v>
      </c>
      <c r="AA1852" t="s">
        <v>25</v>
      </c>
      <c r="AD1852">
        <v>0</v>
      </c>
      <c r="AE1852">
        <v>0</v>
      </c>
    </row>
    <row r="1853" spans="1:31">
      <c r="A1853" t="s">
        <v>2727</v>
      </c>
      <c r="B1853" s="93">
        <v>44896</v>
      </c>
      <c r="C1853" s="93">
        <v>44896</v>
      </c>
      <c r="D1853">
        <v>1560.9</v>
      </c>
      <c r="E1853">
        <v>1560.9</v>
      </c>
      <c r="F1853" t="s">
        <v>52</v>
      </c>
      <c r="G1853">
        <v>1</v>
      </c>
      <c r="H1853">
        <v>1560.9</v>
      </c>
      <c r="I1853">
        <v>1560.9</v>
      </c>
      <c r="J1853">
        <v>1</v>
      </c>
      <c r="L1853" t="s">
        <v>166</v>
      </c>
      <c r="M1853" t="s">
        <v>61</v>
      </c>
      <c r="N1853">
        <v>100</v>
      </c>
      <c r="O1853" t="s">
        <v>175</v>
      </c>
      <c r="P1853" t="s">
        <v>166</v>
      </c>
      <c r="R1853" t="s">
        <v>2509</v>
      </c>
      <c r="T1853" t="s">
        <v>61</v>
      </c>
      <c r="U1853" t="s">
        <v>2510</v>
      </c>
      <c r="V1853" t="s">
        <v>2511</v>
      </c>
      <c r="W1853" t="s">
        <v>1336</v>
      </c>
      <c r="X1853" t="s">
        <v>1337</v>
      </c>
      <c r="Y1853" t="s">
        <v>1338</v>
      </c>
      <c r="Z1853" t="s">
        <v>1338</v>
      </c>
      <c r="AA1853" t="s">
        <v>18</v>
      </c>
      <c r="AD1853">
        <v>0</v>
      </c>
      <c r="AE1853">
        <v>0</v>
      </c>
    </row>
    <row r="1854" spans="1:31">
      <c r="A1854" t="s">
        <v>2728</v>
      </c>
      <c r="B1854" s="93">
        <v>44896</v>
      </c>
      <c r="C1854" s="93">
        <v>44896</v>
      </c>
      <c r="D1854">
        <v>75080</v>
      </c>
      <c r="E1854">
        <v>75080</v>
      </c>
      <c r="F1854" t="s">
        <v>52</v>
      </c>
      <c r="G1854">
        <v>1</v>
      </c>
      <c r="H1854">
        <v>75080</v>
      </c>
      <c r="I1854">
        <v>75080</v>
      </c>
      <c r="J1854">
        <v>1</v>
      </c>
      <c r="L1854" t="s">
        <v>2219</v>
      </c>
      <c r="M1854" t="s">
        <v>1128</v>
      </c>
      <c r="N1854">
        <v>100</v>
      </c>
      <c r="O1854" t="s">
        <v>175</v>
      </c>
      <c r="P1854" t="s">
        <v>2219</v>
      </c>
      <c r="R1854" t="s">
        <v>2729</v>
      </c>
      <c r="T1854" t="s">
        <v>1128</v>
      </c>
      <c r="U1854" t="s">
        <v>2427</v>
      </c>
      <c r="V1854" t="s">
        <v>2428</v>
      </c>
      <c r="W1854" t="s">
        <v>1131</v>
      </c>
      <c r="X1854" t="s">
        <v>1132</v>
      </c>
      <c r="Y1854" t="s">
        <v>1133</v>
      </c>
      <c r="Z1854" t="s">
        <v>1133</v>
      </c>
      <c r="AA1854" t="s">
        <v>30</v>
      </c>
      <c r="AD1854">
        <v>0</v>
      </c>
      <c r="AE1854">
        <v>0</v>
      </c>
    </row>
    <row r="1855" spans="1:31">
      <c r="A1855" t="s">
        <v>2730</v>
      </c>
      <c r="B1855" s="93">
        <v>44896</v>
      </c>
      <c r="C1855" s="93">
        <v>44896</v>
      </c>
      <c r="D1855">
        <v>2000</v>
      </c>
      <c r="E1855">
        <v>2000</v>
      </c>
      <c r="F1855" t="s">
        <v>52</v>
      </c>
      <c r="G1855">
        <v>1</v>
      </c>
      <c r="H1855">
        <v>2000</v>
      </c>
      <c r="I1855">
        <v>2000</v>
      </c>
      <c r="J1855">
        <v>1</v>
      </c>
      <c r="L1855" t="s">
        <v>2404</v>
      </c>
      <c r="M1855" t="s">
        <v>1128</v>
      </c>
      <c r="N1855">
        <v>100</v>
      </c>
      <c r="O1855" t="s">
        <v>175</v>
      </c>
      <c r="P1855" t="s">
        <v>2404</v>
      </c>
      <c r="R1855" t="s">
        <v>2731</v>
      </c>
      <c r="T1855" t="s">
        <v>1128</v>
      </c>
      <c r="U1855" t="s">
        <v>107</v>
      </c>
      <c r="V1855" t="s">
        <v>2406</v>
      </c>
      <c r="W1855" t="s">
        <v>1907</v>
      </c>
      <c r="X1855" t="s">
        <v>1908</v>
      </c>
      <c r="Y1855" t="s">
        <v>1133</v>
      </c>
      <c r="Z1855" t="s">
        <v>1133</v>
      </c>
      <c r="AA1855" t="s">
        <v>30</v>
      </c>
      <c r="AD1855">
        <v>0</v>
      </c>
      <c r="AE1855">
        <v>0</v>
      </c>
    </row>
    <row r="1856" spans="1:31">
      <c r="A1856" t="s">
        <v>2732</v>
      </c>
      <c r="B1856" s="93">
        <v>44896</v>
      </c>
      <c r="C1856" s="93">
        <v>44896</v>
      </c>
      <c r="D1856">
        <v>-258.47000000000003</v>
      </c>
      <c r="E1856">
        <v>-258.47000000000003</v>
      </c>
      <c r="F1856" t="s">
        <v>52</v>
      </c>
      <c r="G1856">
        <v>1</v>
      </c>
      <c r="H1856">
        <v>-258.47000000000003</v>
      </c>
      <c r="I1856">
        <v>-258.47000000000003</v>
      </c>
      <c r="J1856">
        <v>1</v>
      </c>
      <c r="L1856" t="s">
        <v>166</v>
      </c>
      <c r="M1856" t="s">
        <v>166</v>
      </c>
      <c r="N1856">
        <v>100</v>
      </c>
      <c r="O1856" t="s">
        <v>215</v>
      </c>
      <c r="P1856" t="s">
        <v>166</v>
      </c>
      <c r="R1856" t="s">
        <v>2334</v>
      </c>
      <c r="T1856" t="s">
        <v>58</v>
      </c>
      <c r="V1856" t="s">
        <v>376</v>
      </c>
      <c r="W1856" t="s">
        <v>31</v>
      </c>
      <c r="X1856" t="s">
        <v>168</v>
      </c>
      <c r="Y1856" t="s">
        <v>168</v>
      </c>
      <c r="Z1856" t="s">
        <v>168</v>
      </c>
      <c r="AA1856" t="s">
        <v>31</v>
      </c>
      <c r="AD1856">
        <v>0</v>
      </c>
      <c r="AE1856">
        <v>0</v>
      </c>
    </row>
    <row r="1857" spans="1:31">
      <c r="A1857" t="s">
        <v>2733</v>
      </c>
      <c r="B1857" s="93">
        <v>44896</v>
      </c>
      <c r="C1857" s="93">
        <v>44896</v>
      </c>
      <c r="D1857">
        <v>-14009.71</v>
      </c>
      <c r="E1857">
        <v>-14009.71</v>
      </c>
      <c r="F1857" t="s">
        <v>52</v>
      </c>
      <c r="G1857">
        <v>1</v>
      </c>
      <c r="H1857">
        <v>-14009.71</v>
      </c>
      <c r="I1857">
        <v>-14009.71</v>
      </c>
      <c r="J1857">
        <v>1</v>
      </c>
      <c r="L1857" t="s">
        <v>166</v>
      </c>
      <c r="M1857" t="s">
        <v>345</v>
      </c>
      <c r="N1857">
        <v>100</v>
      </c>
      <c r="P1857" t="s">
        <v>345</v>
      </c>
      <c r="R1857" t="s">
        <v>2734</v>
      </c>
      <c r="T1857" t="s">
        <v>1128</v>
      </c>
      <c r="V1857" t="s">
        <v>1299</v>
      </c>
      <c r="W1857" t="s">
        <v>348</v>
      </c>
      <c r="X1857" t="s">
        <v>349</v>
      </c>
      <c r="Y1857" t="s">
        <v>349</v>
      </c>
      <c r="Z1857" t="s">
        <v>349</v>
      </c>
      <c r="AA1857" t="s">
        <v>21</v>
      </c>
      <c r="AD1857">
        <v>0</v>
      </c>
      <c r="AE1857">
        <v>0</v>
      </c>
    </row>
    <row r="1858" spans="1:31">
      <c r="A1858" t="s">
        <v>2735</v>
      </c>
      <c r="B1858" s="93">
        <v>44896</v>
      </c>
      <c r="C1858" s="93">
        <v>44896</v>
      </c>
      <c r="D1858">
        <v>-5743.88</v>
      </c>
      <c r="E1858">
        <v>-5743.88</v>
      </c>
      <c r="F1858" t="s">
        <v>52</v>
      </c>
      <c r="G1858">
        <v>1</v>
      </c>
      <c r="H1858">
        <v>-5743.88</v>
      </c>
      <c r="I1858">
        <v>-5743.88</v>
      </c>
      <c r="J1858">
        <v>1</v>
      </c>
      <c r="L1858" t="s">
        <v>166</v>
      </c>
      <c r="M1858" t="s">
        <v>285</v>
      </c>
      <c r="N1858">
        <v>100</v>
      </c>
      <c r="P1858" t="s">
        <v>285</v>
      </c>
      <c r="R1858" t="s">
        <v>2736</v>
      </c>
      <c r="T1858" t="s">
        <v>58</v>
      </c>
      <c r="U1858" t="s">
        <v>287</v>
      </c>
      <c r="V1858" t="s">
        <v>286</v>
      </c>
      <c r="W1858" t="s">
        <v>288</v>
      </c>
      <c r="X1858" t="s">
        <v>289</v>
      </c>
      <c r="Y1858" t="s">
        <v>290</v>
      </c>
      <c r="Z1858" t="s">
        <v>290</v>
      </c>
      <c r="AA1858" t="s">
        <v>26</v>
      </c>
      <c r="AD1858">
        <v>0</v>
      </c>
      <c r="AE1858">
        <v>0</v>
      </c>
    </row>
    <row r="1859" spans="1:31">
      <c r="A1859" t="s">
        <v>2737</v>
      </c>
      <c r="B1859" s="93">
        <v>44896</v>
      </c>
      <c r="C1859" s="93">
        <v>44896</v>
      </c>
      <c r="D1859">
        <v>-2949.21</v>
      </c>
      <c r="E1859">
        <v>-2949.21</v>
      </c>
      <c r="F1859" t="s">
        <v>52</v>
      </c>
      <c r="G1859">
        <v>1</v>
      </c>
      <c r="H1859">
        <v>-2949.21</v>
      </c>
      <c r="I1859">
        <v>-2949.21</v>
      </c>
      <c r="J1859">
        <v>1</v>
      </c>
      <c r="L1859" t="s">
        <v>166</v>
      </c>
      <c r="M1859" t="s">
        <v>345</v>
      </c>
      <c r="N1859">
        <v>100</v>
      </c>
      <c r="P1859" t="s">
        <v>345</v>
      </c>
      <c r="R1859" t="s">
        <v>2734</v>
      </c>
      <c r="T1859" t="s">
        <v>1128</v>
      </c>
      <c r="V1859" t="s">
        <v>1299</v>
      </c>
      <c r="W1859" t="s">
        <v>348</v>
      </c>
      <c r="X1859" t="s">
        <v>349</v>
      </c>
      <c r="Y1859" t="s">
        <v>349</v>
      </c>
      <c r="Z1859" t="s">
        <v>349</v>
      </c>
      <c r="AA1859" t="s">
        <v>21</v>
      </c>
      <c r="AD1859">
        <v>0</v>
      </c>
      <c r="AE1859">
        <v>0</v>
      </c>
    </row>
    <row r="1860" spans="1:31">
      <c r="A1860" t="s">
        <v>2738</v>
      </c>
      <c r="B1860" s="93">
        <v>44896</v>
      </c>
      <c r="C1860" s="93">
        <v>44896</v>
      </c>
      <c r="D1860">
        <v>-1395</v>
      </c>
      <c r="E1860">
        <v>-1395</v>
      </c>
      <c r="F1860" t="s">
        <v>52</v>
      </c>
      <c r="G1860">
        <v>1</v>
      </c>
      <c r="H1860">
        <v>-1395</v>
      </c>
      <c r="I1860">
        <v>-1395</v>
      </c>
      <c r="J1860">
        <v>1</v>
      </c>
      <c r="L1860" t="s">
        <v>166</v>
      </c>
      <c r="M1860" t="s">
        <v>296</v>
      </c>
      <c r="N1860">
        <v>100</v>
      </c>
      <c r="P1860" t="s">
        <v>296</v>
      </c>
      <c r="R1860" t="s">
        <v>297</v>
      </c>
      <c r="T1860" t="s">
        <v>59</v>
      </c>
      <c r="V1860" t="s">
        <v>298</v>
      </c>
      <c r="W1860" t="s">
        <v>31</v>
      </c>
      <c r="X1860" t="s">
        <v>168</v>
      </c>
      <c r="Y1860" t="s">
        <v>168</v>
      </c>
      <c r="Z1860" t="s">
        <v>168</v>
      </c>
      <c r="AA1860" t="s">
        <v>31</v>
      </c>
      <c r="AD1860">
        <v>0</v>
      </c>
      <c r="AE1860">
        <v>0</v>
      </c>
    </row>
    <row r="1861" spans="1:31">
      <c r="A1861" t="s">
        <v>2739</v>
      </c>
      <c r="B1861" s="93">
        <v>44896</v>
      </c>
      <c r="C1861" s="93">
        <v>44896</v>
      </c>
      <c r="D1861">
        <v>-1700</v>
      </c>
      <c r="E1861">
        <v>-1700</v>
      </c>
      <c r="F1861" t="s">
        <v>52</v>
      </c>
      <c r="G1861">
        <v>1</v>
      </c>
      <c r="H1861">
        <v>-1700</v>
      </c>
      <c r="I1861">
        <v>-1700</v>
      </c>
      <c r="J1861">
        <v>1</v>
      </c>
      <c r="L1861" t="s">
        <v>166</v>
      </c>
      <c r="M1861" t="s">
        <v>1261</v>
      </c>
      <c r="N1861">
        <v>100</v>
      </c>
      <c r="P1861" t="s">
        <v>1261</v>
      </c>
      <c r="R1861" t="s">
        <v>2740</v>
      </c>
      <c r="T1861" t="s">
        <v>1128</v>
      </c>
      <c r="V1861" t="s">
        <v>1588</v>
      </c>
      <c r="W1861" t="s">
        <v>17</v>
      </c>
      <c r="X1861" t="s">
        <v>277</v>
      </c>
      <c r="Y1861" t="s">
        <v>268</v>
      </c>
      <c r="Z1861" t="s">
        <v>268</v>
      </c>
      <c r="AA1861" t="s">
        <v>17</v>
      </c>
      <c r="AD1861">
        <v>0</v>
      </c>
      <c r="AE1861">
        <v>0</v>
      </c>
    </row>
    <row r="1862" spans="1:31">
      <c r="A1862" t="s">
        <v>2741</v>
      </c>
      <c r="B1862" s="93">
        <v>44896</v>
      </c>
      <c r="C1862" s="93">
        <v>44896</v>
      </c>
      <c r="D1862">
        <v>-227.42</v>
      </c>
      <c r="E1862">
        <v>-227.42</v>
      </c>
      <c r="F1862" t="s">
        <v>52</v>
      </c>
      <c r="G1862">
        <v>1</v>
      </c>
      <c r="H1862">
        <v>-227.42</v>
      </c>
      <c r="I1862">
        <v>-227.42</v>
      </c>
      <c r="J1862">
        <v>1</v>
      </c>
      <c r="L1862" t="s">
        <v>166</v>
      </c>
      <c r="M1862" t="s">
        <v>1833</v>
      </c>
      <c r="N1862">
        <v>100</v>
      </c>
      <c r="P1862" t="s">
        <v>1833</v>
      </c>
      <c r="R1862" t="s">
        <v>1834</v>
      </c>
      <c r="T1862" t="s">
        <v>59</v>
      </c>
      <c r="V1862" t="s">
        <v>1834</v>
      </c>
      <c r="W1862" t="s">
        <v>31</v>
      </c>
      <c r="X1862" t="s">
        <v>168</v>
      </c>
      <c r="Y1862" t="s">
        <v>168</v>
      </c>
      <c r="Z1862" t="s">
        <v>168</v>
      </c>
      <c r="AA1862" t="s">
        <v>31</v>
      </c>
      <c r="AD1862">
        <v>0</v>
      </c>
      <c r="AE1862">
        <v>0</v>
      </c>
    </row>
    <row r="1863" spans="1:31">
      <c r="A1863" t="s">
        <v>2742</v>
      </c>
      <c r="B1863" s="93">
        <v>44896</v>
      </c>
      <c r="C1863" s="93">
        <v>44896</v>
      </c>
      <c r="D1863">
        <v>38578.39</v>
      </c>
      <c r="E1863">
        <v>38578.39</v>
      </c>
      <c r="F1863" t="s">
        <v>52</v>
      </c>
      <c r="G1863">
        <v>1</v>
      </c>
      <c r="H1863">
        <v>38578.39</v>
      </c>
      <c r="I1863">
        <v>38578.39</v>
      </c>
      <c r="J1863">
        <v>1</v>
      </c>
      <c r="L1863" t="s">
        <v>166</v>
      </c>
      <c r="M1863" t="s">
        <v>1402</v>
      </c>
      <c r="N1863">
        <v>100</v>
      </c>
      <c r="P1863" t="s">
        <v>166</v>
      </c>
      <c r="R1863" t="s">
        <v>1346</v>
      </c>
      <c r="T1863" t="s">
        <v>1402</v>
      </c>
      <c r="V1863" t="s">
        <v>1347</v>
      </c>
      <c r="W1863" t="s">
        <v>1347</v>
      </c>
      <c r="X1863" t="s">
        <v>277</v>
      </c>
      <c r="Y1863" t="s">
        <v>180</v>
      </c>
      <c r="Z1863" t="s">
        <v>180</v>
      </c>
      <c r="AA1863" t="s">
        <v>25</v>
      </c>
      <c r="AD1863">
        <v>0</v>
      </c>
      <c r="AE1863">
        <v>0</v>
      </c>
    </row>
    <row r="1864" spans="1:31">
      <c r="A1864" t="s">
        <v>2743</v>
      </c>
      <c r="B1864" s="93">
        <v>44896</v>
      </c>
      <c r="C1864" s="93">
        <v>44896</v>
      </c>
      <c r="D1864">
        <v>3000</v>
      </c>
      <c r="E1864">
        <v>3000</v>
      </c>
      <c r="F1864" t="s">
        <v>52</v>
      </c>
      <c r="G1864">
        <v>1</v>
      </c>
      <c r="H1864">
        <v>3000</v>
      </c>
      <c r="I1864">
        <v>3000</v>
      </c>
      <c r="J1864">
        <v>1</v>
      </c>
      <c r="L1864" t="s">
        <v>166</v>
      </c>
      <c r="M1864" t="s">
        <v>58</v>
      </c>
      <c r="N1864">
        <v>100</v>
      </c>
      <c r="P1864" t="s">
        <v>166</v>
      </c>
      <c r="R1864" t="s">
        <v>1346</v>
      </c>
      <c r="T1864" t="s">
        <v>58</v>
      </c>
      <c r="V1864" t="s">
        <v>1347</v>
      </c>
      <c r="W1864" t="s">
        <v>1347</v>
      </c>
      <c r="X1864" t="s">
        <v>277</v>
      </c>
      <c r="Y1864" t="s">
        <v>180</v>
      </c>
      <c r="Z1864" t="s">
        <v>180</v>
      </c>
      <c r="AA1864" t="s">
        <v>25</v>
      </c>
      <c r="AD1864">
        <v>0</v>
      </c>
      <c r="AE1864">
        <v>0</v>
      </c>
    </row>
    <row r="1865" spans="1:31">
      <c r="A1865" t="s">
        <v>2744</v>
      </c>
      <c r="B1865" s="93">
        <v>44896</v>
      </c>
      <c r="C1865" s="93">
        <v>44896</v>
      </c>
      <c r="D1865">
        <v>-38578.39</v>
      </c>
      <c r="E1865">
        <v>-38578.39</v>
      </c>
      <c r="F1865" t="s">
        <v>52</v>
      </c>
      <c r="G1865">
        <v>1</v>
      </c>
      <c r="H1865">
        <v>-38578.39</v>
      </c>
      <c r="I1865">
        <v>-38578.39</v>
      </c>
      <c r="J1865">
        <v>1</v>
      </c>
      <c r="L1865" t="s">
        <v>166</v>
      </c>
      <c r="M1865" t="s">
        <v>166</v>
      </c>
      <c r="N1865">
        <v>100</v>
      </c>
      <c r="O1865" t="s">
        <v>215</v>
      </c>
      <c r="P1865" t="s">
        <v>166</v>
      </c>
      <c r="R1865" t="s">
        <v>1346</v>
      </c>
      <c r="T1865" t="s">
        <v>1128</v>
      </c>
      <c r="V1865" t="s">
        <v>1347</v>
      </c>
      <c r="W1865" t="s">
        <v>1347</v>
      </c>
      <c r="X1865" t="s">
        <v>277</v>
      </c>
      <c r="Y1865" t="s">
        <v>180</v>
      </c>
      <c r="Z1865" t="s">
        <v>180</v>
      </c>
      <c r="AA1865" t="s">
        <v>25</v>
      </c>
      <c r="AD1865">
        <v>0</v>
      </c>
      <c r="AE1865">
        <v>0</v>
      </c>
    </row>
    <row r="1866" spans="1:31">
      <c r="A1866" t="s">
        <v>2745</v>
      </c>
      <c r="B1866" s="93">
        <v>44896</v>
      </c>
      <c r="C1866" s="93">
        <v>44896</v>
      </c>
      <c r="D1866">
        <v>-3000</v>
      </c>
      <c r="E1866">
        <v>-3000</v>
      </c>
      <c r="F1866" t="s">
        <v>52</v>
      </c>
      <c r="G1866">
        <v>1</v>
      </c>
      <c r="H1866">
        <v>-3000</v>
      </c>
      <c r="I1866">
        <v>-3000</v>
      </c>
      <c r="J1866">
        <v>1</v>
      </c>
      <c r="L1866" t="s">
        <v>166</v>
      </c>
      <c r="M1866" t="s">
        <v>166</v>
      </c>
      <c r="N1866">
        <v>100</v>
      </c>
      <c r="O1866" t="s">
        <v>215</v>
      </c>
      <c r="P1866" t="s">
        <v>166</v>
      </c>
      <c r="R1866" t="s">
        <v>1346</v>
      </c>
      <c r="T1866" t="s">
        <v>1128</v>
      </c>
      <c r="V1866" t="s">
        <v>1347</v>
      </c>
      <c r="W1866" t="s">
        <v>1347</v>
      </c>
      <c r="X1866" t="s">
        <v>277</v>
      </c>
      <c r="Y1866" t="s">
        <v>180</v>
      </c>
      <c r="Z1866" t="s">
        <v>180</v>
      </c>
      <c r="AA1866" t="s">
        <v>25</v>
      </c>
      <c r="AD1866">
        <v>0</v>
      </c>
      <c r="AE1866">
        <v>0</v>
      </c>
    </row>
    <row r="1867" spans="1:31">
      <c r="A1867" t="s">
        <v>2746</v>
      </c>
      <c r="B1867" s="93">
        <v>44895</v>
      </c>
      <c r="C1867" s="93">
        <v>44895</v>
      </c>
      <c r="D1867">
        <v>38578.39</v>
      </c>
      <c r="E1867">
        <v>38578.39</v>
      </c>
      <c r="F1867" t="s">
        <v>52</v>
      </c>
      <c r="G1867">
        <v>1</v>
      </c>
      <c r="H1867">
        <v>38578.39</v>
      </c>
      <c r="I1867">
        <v>38578.39</v>
      </c>
      <c r="J1867">
        <v>1</v>
      </c>
      <c r="L1867" t="s">
        <v>166</v>
      </c>
      <c r="M1867" t="s">
        <v>1128</v>
      </c>
      <c r="N1867">
        <v>100</v>
      </c>
      <c r="O1867" t="s">
        <v>175</v>
      </c>
      <c r="P1867" t="s">
        <v>166</v>
      </c>
      <c r="R1867" t="s">
        <v>2509</v>
      </c>
      <c r="T1867" t="s">
        <v>1128</v>
      </c>
      <c r="U1867" t="s">
        <v>2510</v>
      </c>
      <c r="V1867" t="s">
        <v>2511</v>
      </c>
      <c r="W1867" t="s">
        <v>1336</v>
      </c>
      <c r="X1867" t="s">
        <v>1337</v>
      </c>
      <c r="Y1867" t="s">
        <v>1338</v>
      </c>
      <c r="Z1867" t="s">
        <v>1338</v>
      </c>
      <c r="AA1867" t="s">
        <v>18</v>
      </c>
      <c r="AD1867">
        <v>0</v>
      </c>
      <c r="AE1867">
        <v>0</v>
      </c>
    </row>
    <row r="1868" spans="1:31">
      <c r="A1868" t="s">
        <v>2747</v>
      </c>
      <c r="B1868" s="93">
        <v>44895</v>
      </c>
      <c r="C1868" s="93">
        <v>44895</v>
      </c>
      <c r="D1868">
        <v>-65.650000000000006</v>
      </c>
      <c r="E1868">
        <v>-65.650000000000006</v>
      </c>
      <c r="F1868" t="s">
        <v>52</v>
      </c>
      <c r="G1868">
        <v>1</v>
      </c>
      <c r="H1868">
        <v>-65.650000000000006</v>
      </c>
      <c r="I1868">
        <v>-65.650000000000006</v>
      </c>
      <c r="J1868">
        <v>1</v>
      </c>
      <c r="L1868" t="s">
        <v>166</v>
      </c>
      <c r="M1868" t="s">
        <v>1959</v>
      </c>
      <c r="N1868">
        <v>100</v>
      </c>
      <c r="P1868" t="s">
        <v>1959</v>
      </c>
      <c r="R1868" t="s">
        <v>2643</v>
      </c>
      <c r="T1868" t="s">
        <v>58</v>
      </c>
      <c r="V1868" t="s">
        <v>1960</v>
      </c>
      <c r="W1868" t="s">
        <v>31</v>
      </c>
      <c r="X1868" t="s">
        <v>168</v>
      </c>
      <c r="Y1868" t="s">
        <v>168</v>
      </c>
      <c r="Z1868" t="s">
        <v>168</v>
      </c>
      <c r="AA1868" t="s">
        <v>31</v>
      </c>
      <c r="AD1868">
        <v>0</v>
      </c>
      <c r="AE1868">
        <v>0</v>
      </c>
    </row>
    <row r="1869" spans="1:31">
      <c r="A1869" t="s">
        <v>2748</v>
      </c>
      <c r="B1869" s="93">
        <v>44895</v>
      </c>
      <c r="C1869" s="93">
        <v>44895</v>
      </c>
      <c r="D1869">
        <v>-276.61</v>
      </c>
      <c r="E1869">
        <v>-276.61</v>
      </c>
      <c r="F1869" t="s">
        <v>52</v>
      </c>
      <c r="G1869">
        <v>1</v>
      </c>
      <c r="H1869">
        <v>-276.61</v>
      </c>
      <c r="I1869">
        <v>-276.61</v>
      </c>
      <c r="J1869">
        <v>1</v>
      </c>
      <c r="L1869" t="s">
        <v>166</v>
      </c>
      <c r="M1869" t="s">
        <v>2287</v>
      </c>
      <c r="N1869">
        <v>100</v>
      </c>
      <c r="P1869" t="s">
        <v>2287</v>
      </c>
      <c r="R1869" t="s">
        <v>2749</v>
      </c>
      <c r="T1869" t="s">
        <v>1128</v>
      </c>
      <c r="V1869" t="s">
        <v>2289</v>
      </c>
      <c r="W1869" t="s">
        <v>1413</v>
      </c>
      <c r="X1869" t="s">
        <v>16</v>
      </c>
      <c r="Y1869" t="s">
        <v>268</v>
      </c>
      <c r="Z1869" t="s">
        <v>268</v>
      </c>
      <c r="AA1869" t="s">
        <v>16</v>
      </c>
      <c r="AD1869">
        <v>0</v>
      </c>
      <c r="AE1869">
        <v>0</v>
      </c>
    </row>
    <row r="1870" spans="1:31">
      <c r="A1870" t="s">
        <v>2750</v>
      </c>
      <c r="B1870" s="93">
        <v>44895</v>
      </c>
      <c r="C1870" s="93">
        <v>44895</v>
      </c>
      <c r="D1870">
        <v>-124</v>
      </c>
      <c r="E1870">
        <v>-124</v>
      </c>
      <c r="F1870" t="s">
        <v>52</v>
      </c>
      <c r="G1870">
        <v>1</v>
      </c>
      <c r="H1870">
        <v>-124</v>
      </c>
      <c r="I1870">
        <v>-124</v>
      </c>
      <c r="J1870">
        <v>1</v>
      </c>
      <c r="L1870" t="s">
        <v>166</v>
      </c>
      <c r="M1870" t="s">
        <v>321</v>
      </c>
      <c r="N1870">
        <v>100</v>
      </c>
      <c r="P1870" t="s">
        <v>321</v>
      </c>
      <c r="R1870" t="s">
        <v>322</v>
      </c>
      <c r="T1870" t="s">
        <v>59</v>
      </c>
      <c r="V1870" t="s">
        <v>323</v>
      </c>
      <c r="W1870" t="s">
        <v>31</v>
      </c>
      <c r="X1870" t="s">
        <v>168</v>
      </c>
      <c r="Y1870" t="s">
        <v>168</v>
      </c>
      <c r="Z1870" t="s">
        <v>168</v>
      </c>
      <c r="AA1870" t="s">
        <v>31</v>
      </c>
      <c r="AD1870">
        <v>0</v>
      </c>
      <c r="AE1870">
        <v>0</v>
      </c>
    </row>
    <row r="1871" spans="1:31">
      <c r="A1871" t="s">
        <v>2751</v>
      </c>
      <c r="B1871" s="93">
        <v>44895</v>
      </c>
      <c r="C1871" s="93">
        <v>44895</v>
      </c>
      <c r="D1871">
        <v>-731.32</v>
      </c>
      <c r="E1871">
        <v>-731.32</v>
      </c>
      <c r="F1871" t="s">
        <v>52</v>
      </c>
      <c r="G1871">
        <v>1</v>
      </c>
      <c r="H1871">
        <v>-731.32</v>
      </c>
      <c r="I1871">
        <v>-731.32</v>
      </c>
      <c r="J1871">
        <v>1</v>
      </c>
      <c r="L1871" t="s">
        <v>166</v>
      </c>
      <c r="M1871" t="s">
        <v>328</v>
      </c>
      <c r="N1871">
        <v>100</v>
      </c>
      <c r="P1871" t="s">
        <v>328</v>
      </c>
      <c r="R1871" t="s">
        <v>2442</v>
      </c>
      <c r="T1871" t="s">
        <v>58</v>
      </c>
      <c r="V1871" t="s">
        <v>329</v>
      </c>
      <c r="W1871" t="s">
        <v>31</v>
      </c>
      <c r="X1871" t="s">
        <v>168</v>
      </c>
      <c r="Y1871" t="s">
        <v>168</v>
      </c>
      <c r="Z1871" t="s">
        <v>168</v>
      </c>
      <c r="AA1871" t="s">
        <v>31</v>
      </c>
      <c r="AD1871">
        <v>0</v>
      </c>
      <c r="AE1871">
        <v>0</v>
      </c>
    </row>
    <row r="1872" spans="1:31">
      <c r="A1872" t="s">
        <v>2752</v>
      </c>
      <c r="B1872" s="93">
        <v>44895</v>
      </c>
      <c r="C1872" s="93">
        <v>44895</v>
      </c>
      <c r="D1872">
        <v>10.38</v>
      </c>
      <c r="E1872">
        <v>10.38</v>
      </c>
      <c r="F1872" t="s">
        <v>52</v>
      </c>
      <c r="G1872">
        <v>1</v>
      </c>
      <c r="H1872">
        <v>10.38</v>
      </c>
      <c r="I1872">
        <v>10.38</v>
      </c>
      <c r="J1872">
        <v>1</v>
      </c>
      <c r="L1872" t="s">
        <v>166</v>
      </c>
      <c r="M1872" t="s">
        <v>58</v>
      </c>
      <c r="N1872">
        <v>100</v>
      </c>
      <c r="O1872" t="s">
        <v>175</v>
      </c>
      <c r="P1872" t="s">
        <v>166</v>
      </c>
      <c r="R1872" t="s">
        <v>1473</v>
      </c>
      <c r="T1872" t="s">
        <v>58</v>
      </c>
      <c r="V1872" t="s">
        <v>1376</v>
      </c>
      <c r="W1872" t="s">
        <v>1376</v>
      </c>
      <c r="X1872" t="s">
        <v>1377</v>
      </c>
      <c r="Y1872" t="s">
        <v>1377</v>
      </c>
      <c r="Z1872" t="s">
        <v>1377</v>
      </c>
      <c r="AA1872" t="s">
        <v>29</v>
      </c>
      <c r="AD1872">
        <v>0</v>
      </c>
      <c r="AE1872">
        <v>0</v>
      </c>
    </row>
    <row r="1873" spans="1:31">
      <c r="A1873" t="s">
        <v>2753</v>
      </c>
      <c r="B1873" s="93">
        <v>44895</v>
      </c>
      <c r="C1873" s="93">
        <v>44895</v>
      </c>
      <c r="D1873">
        <v>1.1000000000000001</v>
      </c>
      <c r="E1873">
        <v>1.1000000000000001</v>
      </c>
      <c r="F1873" t="s">
        <v>52</v>
      </c>
      <c r="G1873">
        <v>1</v>
      </c>
      <c r="H1873">
        <v>1.1000000000000001</v>
      </c>
      <c r="I1873">
        <v>1.1000000000000001</v>
      </c>
      <c r="J1873">
        <v>1</v>
      </c>
      <c r="L1873" t="s">
        <v>166</v>
      </c>
      <c r="M1873" t="s">
        <v>1128</v>
      </c>
      <c r="N1873">
        <v>100</v>
      </c>
      <c r="O1873" t="s">
        <v>175</v>
      </c>
      <c r="P1873" t="s">
        <v>166</v>
      </c>
      <c r="R1873" t="s">
        <v>1621</v>
      </c>
      <c r="T1873" t="s">
        <v>1128</v>
      </c>
      <c r="V1873" t="s">
        <v>1376</v>
      </c>
      <c r="W1873" t="s">
        <v>1376</v>
      </c>
      <c r="X1873" t="s">
        <v>1377</v>
      </c>
      <c r="Y1873" t="s">
        <v>1377</v>
      </c>
      <c r="Z1873" t="s">
        <v>1377</v>
      </c>
      <c r="AA1873" t="s">
        <v>29</v>
      </c>
      <c r="AD1873">
        <v>0</v>
      </c>
      <c r="AE1873">
        <v>0</v>
      </c>
    </row>
    <row r="1874" spans="1:31">
      <c r="A1874" t="s">
        <v>2754</v>
      </c>
      <c r="B1874" s="93">
        <v>44895</v>
      </c>
      <c r="C1874" s="93">
        <v>44895</v>
      </c>
      <c r="D1874">
        <v>4000</v>
      </c>
      <c r="E1874">
        <v>4000</v>
      </c>
      <c r="F1874" t="s">
        <v>52</v>
      </c>
      <c r="G1874">
        <v>1</v>
      </c>
      <c r="H1874">
        <v>4000</v>
      </c>
      <c r="I1874">
        <v>4000</v>
      </c>
      <c r="J1874">
        <v>1</v>
      </c>
      <c r="L1874" t="s">
        <v>166</v>
      </c>
      <c r="M1874" t="s">
        <v>58</v>
      </c>
      <c r="N1874">
        <v>100</v>
      </c>
      <c r="P1874" t="s">
        <v>166</v>
      </c>
      <c r="R1874" t="s">
        <v>1346</v>
      </c>
      <c r="T1874" t="s">
        <v>58</v>
      </c>
      <c r="V1874" t="s">
        <v>1347</v>
      </c>
      <c r="W1874" t="s">
        <v>1347</v>
      </c>
      <c r="X1874" t="s">
        <v>277</v>
      </c>
      <c r="Y1874" t="s">
        <v>180</v>
      </c>
      <c r="Z1874" t="s">
        <v>180</v>
      </c>
      <c r="AA1874" t="s">
        <v>25</v>
      </c>
      <c r="AD1874">
        <v>0</v>
      </c>
      <c r="AE1874">
        <v>0</v>
      </c>
    </row>
    <row r="1875" spans="1:31">
      <c r="A1875" t="s">
        <v>2755</v>
      </c>
      <c r="B1875" s="93">
        <v>44895</v>
      </c>
      <c r="C1875" s="93">
        <v>44895</v>
      </c>
      <c r="D1875">
        <v>-4000</v>
      </c>
      <c r="E1875">
        <v>-4000</v>
      </c>
      <c r="F1875" t="s">
        <v>52</v>
      </c>
      <c r="G1875">
        <v>1</v>
      </c>
      <c r="H1875">
        <v>-4000</v>
      </c>
      <c r="I1875">
        <v>-4000</v>
      </c>
      <c r="J1875">
        <v>1</v>
      </c>
      <c r="L1875" t="s">
        <v>166</v>
      </c>
      <c r="M1875" t="s">
        <v>166</v>
      </c>
      <c r="N1875">
        <v>100</v>
      </c>
      <c r="O1875" t="s">
        <v>215</v>
      </c>
      <c r="P1875" t="s">
        <v>166</v>
      </c>
      <c r="R1875" t="s">
        <v>1346</v>
      </c>
      <c r="T1875" t="s">
        <v>1128</v>
      </c>
      <c r="V1875" t="s">
        <v>1347</v>
      </c>
      <c r="W1875" t="s">
        <v>1347</v>
      </c>
      <c r="X1875" t="s">
        <v>277</v>
      </c>
      <c r="Y1875" t="s">
        <v>180</v>
      </c>
      <c r="Z1875" t="s">
        <v>180</v>
      </c>
      <c r="AA1875" t="s">
        <v>25</v>
      </c>
      <c r="AD1875">
        <v>0</v>
      </c>
      <c r="AE1875">
        <v>0</v>
      </c>
    </row>
    <row r="1876" spans="1:31">
      <c r="A1876" t="s">
        <v>2756</v>
      </c>
      <c r="B1876" s="93">
        <v>44894</v>
      </c>
      <c r="C1876" s="93">
        <v>44894</v>
      </c>
      <c r="D1876">
        <v>-1400.43</v>
      </c>
      <c r="E1876">
        <v>-1400.43</v>
      </c>
      <c r="F1876" t="s">
        <v>52</v>
      </c>
      <c r="G1876">
        <v>1</v>
      </c>
      <c r="H1876">
        <v>-1400.43</v>
      </c>
      <c r="I1876">
        <v>-1400.43</v>
      </c>
      <c r="J1876">
        <v>1</v>
      </c>
      <c r="L1876" t="s">
        <v>166</v>
      </c>
      <c r="M1876" t="s">
        <v>2757</v>
      </c>
      <c r="N1876">
        <v>100</v>
      </c>
      <c r="P1876" t="s">
        <v>2757</v>
      </c>
      <c r="R1876" t="s">
        <v>2758</v>
      </c>
      <c r="T1876" t="s">
        <v>1128</v>
      </c>
      <c r="V1876" t="s">
        <v>393</v>
      </c>
      <c r="W1876" t="s">
        <v>348</v>
      </c>
      <c r="X1876" t="s">
        <v>349</v>
      </c>
      <c r="Y1876" t="s">
        <v>349</v>
      </c>
      <c r="Z1876" t="s">
        <v>349</v>
      </c>
      <c r="AA1876" t="s">
        <v>27</v>
      </c>
      <c r="AD1876">
        <v>0</v>
      </c>
      <c r="AE1876">
        <v>0</v>
      </c>
    </row>
    <row r="1877" spans="1:31">
      <c r="A1877" t="s">
        <v>2759</v>
      </c>
      <c r="B1877" s="93">
        <v>44894</v>
      </c>
      <c r="C1877" s="93">
        <v>44894</v>
      </c>
      <c r="D1877">
        <v>-42.86</v>
      </c>
      <c r="E1877">
        <v>-42.86</v>
      </c>
      <c r="F1877" t="s">
        <v>52</v>
      </c>
      <c r="G1877">
        <v>1</v>
      </c>
      <c r="H1877">
        <v>-42.86</v>
      </c>
      <c r="I1877">
        <v>-42.86</v>
      </c>
      <c r="J1877">
        <v>1</v>
      </c>
      <c r="L1877" t="s">
        <v>166</v>
      </c>
      <c r="M1877" t="s">
        <v>1662</v>
      </c>
      <c r="N1877">
        <v>100</v>
      </c>
      <c r="P1877" t="s">
        <v>1662</v>
      </c>
      <c r="R1877" t="s">
        <v>2760</v>
      </c>
      <c r="T1877" t="s">
        <v>58</v>
      </c>
      <c r="V1877" t="s">
        <v>1353</v>
      </c>
      <c r="W1877" t="s">
        <v>1353</v>
      </c>
      <c r="X1877" t="s">
        <v>179</v>
      </c>
      <c r="Y1877" t="s">
        <v>180</v>
      </c>
      <c r="Z1877" t="s">
        <v>180</v>
      </c>
      <c r="AA1877" t="s">
        <v>25</v>
      </c>
      <c r="AD1877">
        <v>0</v>
      </c>
      <c r="AE1877">
        <v>0</v>
      </c>
    </row>
    <row r="1878" spans="1:31">
      <c r="A1878" t="s">
        <v>2761</v>
      </c>
      <c r="B1878" s="93">
        <v>44893</v>
      </c>
      <c r="C1878" s="93">
        <v>44893</v>
      </c>
      <c r="D1878">
        <v>-61.5</v>
      </c>
      <c r="E1878">
        <v>-61.5</v>
      </c>
      <c r="F1878" t="s">
        <v>52</v>
      </c>
      <c r="G1878">
        <v>1</v>
      </c>
      <c r="H1878">
        <v>-61.5</v>
      </c>
      <c r="I1878">
        <v>-61.5</v>
      </c>
      <c r="J1878">
        <v>1</v>
      </c>
      <c r="L1878" t="s">
        <v>166</v>
      </c>
      <c r="M1878" t="s">
        <v>1855</v>
      </c>
      <c r="N1878">
        <v>100</v>
      </c>
      <c r="P1878" t="s">
        <v>1855</v>
      </c>
      <c r="R1878" t="s">
        <v>1856</v>
      </c>
      <c r="T1878" t="s">
        <v>1128</v>
      </c>
      <c r="V1878" t="s">
        <v>1856</v>
      </c>
      <c r="W1878" t="s">
        <v>31</v>
      </c>
      <c r="X1878" t="s">
        <v>168</v>
      </c>
      <c r="Y1878" t="s">
        <v>168</v>
      </c>
      <c r="Z1878" t="s">
        <v>168</v>
      </c>
      <c r="AA1878" t="s">
        <v>31</v>
      </c>
      <c r="AD1878">
        <v>0</v>
      </c>
      <c r="AE1878">
        <v>0</v>
      </c>
    </row>
    <row r="1879" spans="1:31">
      <c r="A1879" t="s">
        <v>2762</v>
      </c>
      <c r="B1879" s="93">
        <v>44893</v>
      </c>
      <c r="C1879" s="93">
        <v>44893</v>
      </c>
      <c r="D1879">
        <v>-27.8</v>
      </c>
      <c r="E1879">
        <v>-27.8</v>
      </c>
      <c r="F1879" t="s">
        <v>52</v>
      </c>
      <c r="G1879">
        <v>1</v>
      </c>
      <c r="H1879">
        <v>-27.8</v>
      </c>
      <c r="I1879">
        <v>-27.8</v>
      </c>
      <c r="J1879">
        <v>1</v>
      </c>
      <c r="L1879" t="s">
        <v>166</v>
      </c>
      <c r="M1879" t="s">
        <v>1383</v>
      </c>
      <c r="N1879">
        <v>100</v>
      </c>
      <c r="O1879" t="s">
        <v>175</v>
      </c>
      <c r="P1879" t="s">
        <v>1383</v>
      </c>
      <c r="R1879" t="s">
        <v>2647</v>
      </c>
      <c r="T1879" t="s">
        <v>58</v>
      </c>
      <c r="V1879" t="s">
        <v>1385</v>
      </c>
      <c r="W1879" t="s">
        <v>1385</v>
      </c>
      <c r="X1879" t="s">
        <v>1386</v>
      </c>
      <c r="Y1879" t="s">
        <v>1387</v>
      </c>
      <c r="Z1879" t="s">
        <v>1387</v>
      </c>
      <c r="AA1879" t="s">
        <v>16</v>
      </c>
      <c r="AD1879">
        <v>0</v>
      </c>
      <c r="AE1879">
        <v>0</v>
      </c>
    </row>
    <row r="1880" spans="1:31">
      <c r="A1880" t="s">
        <v>2763</v>
      </c>
      <c r="B1880" s="93">
        <v>44890</v>
      </c>
      <c r="C1880" s="93">
        <v>44890</v>
      </c>
      <c r="D1880">
        <v>-2987.42</v>
      </c>
      <c r="E1880">
        <v>-2987.42</v>
      </c>
      <c r="F1880" t="s">
        <v>52</v>
      </c>
      <c r="G1880">
        <v>1</v>
      </c>
      <c r="H1880">
        <v>-2987.42</v>
      </c>
      <c r="I1880">
        <v>-2987.42</v>
      </c>
      <c r="J1880">
        <v>1</v>
      </c>
      <c r="L1880" t="s">
        <v>166</v>
      </c>
      <c r="M1880" t="s">
        <v>166</v>
      </c>
      <c r="N1880">
        <v>100</v>
      </c>
      <c r="O1880" t="s">
        <v>215</v>
      </c>
      <c r="P1880" t="s">
        <v>166</v>
      </c>
      <c r="R1880" t="s">
        <v>2764</v>
      </c>
      <c r="T1880" t="s">
        <v>58</v>
      </c>
      <c r="V1880" t="s">
        <v>1465</v>
      </c>
      <c r="W1880" t="s">
        <v>267</v>
      </c>
      <c r="X1880" t="s">
        <v>24</v>
      </c>
      <c r="Y1880" t="s">
        <v>268</v>
      </c>
      <c r="Z1880" t="s">
        <v>268</v>
      </c>
      <c r="AA1880" t="s">
        <v>24</v>
      </c>
      <c r="AD1880">
        <v>0</v>
      </c>
      <c r="AE1880">
        <v>0</v>
      </c>
    </row>
    <row r="1881" spans="1:31">
      <c r="A1881" t="s">
        <v>2765</v>
      </c>
      <c r="B1881" s="93">
        <v>44890</v>
      </c>
      <c r="C1881" s="93">
        <v>44890</v>
      </c>
      <c r="D1881">
        <v>-87.81</v>
      </c>
      <c r="E1881">
        <v>-87.81</v>
      </c>
      <c r="F1881" t="s">
        <v>52</v>
      </c>
      <c r="G1881">
        <v>1</v>
      </c>
      <c r="H1881">
        <v>-87.81</v>
      </c>
      <c r="I1881">
        <v>-87.81</v>
      </c>
      <c r="J1881">
        <v>1</v>
      </c>
      <c r="L1881" t="s">
        <v>166</v>
      </c>
      <c r="M1881" t="s">
        <v>1350</v>
      </c>
      <c r="N1881">
        <v>100</v>
      </c>
      <c r="P1881" t="s">
        <v>1350</v>
      </c>
      <c r="R1881" t="s">
        <v>2766</v>
      </c>
      <c r="T1881" t="s">
        <v>59</v>
      </c>
      <c r="V1881" t="s">
        <v>1353</v>
      </c>
      <c r="W1881" t="s">
        <v>1353</v>
      </c>
      <c r="X1881" t="s">
        <v>179</v>
      </c>
      <c r="Y1881" t="s">
        <v>180</v>
      </c>
      <c r="Z1881" t="s">
        <v>180</v>
      </c>
      <c r="AA1881" t="s">
        <v>25</v>
      </c>
      <c r="AD1881">
        <v>0</v>
      </c>
      <c r="AE1881">
        <v>0</v>
      </c>
    </row>
    <row r="1882" spans="1:31">
      <c r="A1882" t="s">
        <v>2767</v>
      </c>
      <c r="B1882" s="93">
        <v>44890</v>
      </c>
      <c r="C1882" s="93">
        <v>44890</v>
      </c>
      <c r="D1882">
        <v>-52.8</v>
      </c>
      <c r="E1882">
        <v>-52.8</v>
      </c>
      <c r="F1882" t="s">
        <v>52</v>
      </c>
      <c r="G1882">
        <v>1</v>
      </c>
      <c r="H1882">
        <v>-52.8</v>
      </c>
      <c r="I1882">
        <v>-52.8</v>
      </c>
      <c r="J1882">
        <v>1</v>
      </c>
      <c r="L1882" t="s">
        <v>166</v>
      </c>
      <c r="M1882" t="s">
        <v>192</v>
      </c>
      <c r="N1882">
        <v>100</v>
      </c>
      <c r="P1882" t="s">
        <v>192</v>
      </c>
      <c r="R1882" t="s">
        <v>194</v>
      </c>
      <c r="T1882" t="s">
        <v>59</v>
      </c>
      <c r="V1882" t="s">
        <v>194</v>
      </c>
      <c r="W1882" t="s">
        <v>31</v>
      </c>
      <c r="X1882" t="s">
        <v>168</v>
      </c>
      <c r="Y1882" t="s">
        <v>168</v>
      </c>
      <c r="Z1882" t="s">
        <v>168</v>
      </c>
      <c r="AA1882" t="s">
        <v>31</v>
      </c>
      <c r="AD1882">
        <v>0</v>
      </c>
      <c r="AE1882">
        <v>0</v>
      </c>
    </row>
    <row r="1883" spans="1:31">
      <c r="A1883" t="s">
        <v>2768</v>
      </c>
      <c r="B1883" s="93">
        <v>44890</v>
      </c>
      <c r="C1883" s="93">
        <v>44890</v>
      </c>
      <c r="D1883">
        <v>-4149.4399999999996</v>
      </c>
      <c r="E1883">
        <v>-4149.4399999999996</v>
      </c>
      <c r="F1883" t="s">
        <v>52</v>
      </c>
      <c r="G1883">
        <v>1</v>
      </c>
      <c r="H1883">
        <v>-4149.4399999999996</v>
      </c>
      <c r="I1883">
        <v>-4149.4399999999996</v>
      </c>
      <c r="J1883">
        <v>1</v>
      </c>
      <c r="L1883" t="s">
        <v>166</v>
      </c>
      <c r="M1883" t="s">
        <v>2081</v>
      </c>
      <c r="N1883">
        <v>100</v>
      </c>
      <c r="P1883" t="s">
        <v>2081</v>
      </c>
      <c r="R1883" t="s">
        <v>2769</v>
      </c>
      <c r="T1883" t="s">
        <v>1128</v>
      </c>
      <c r="V1883" t="s">
        <v>1316</v>
      </c>
      <c r="W1883" t="s">
        <v>348</v>
      </c>
      <c r="X1883" t="s">
        <v>349</v>
      </c>
      <c r="Y1883" t="s">
        <v>349</v>
      </c>
      <c r="Z1883" t="s">
        <v>349</v>
      </c>
      <c r="AA1883" t="s">
        <v>21</v>
      </c>
      <c r="AD1883">
        <v>0</v>
      </c>
      <c r="AE1883">
        <v>0</v>
      </c>
    </row>
    <row r="1884" spans="1:31">
      <c r="A1884" t="s">
        <v>2770</v>
      </c>
      <c r="B1884" s="93">
        <v>44890</v>
      </c>
      <c r="C1884" s="93">
        <v>44890</v>
      </c>
      <c r="D1884">
        <v>-60.57</v>
      </c>
      <c r="E1884">
        <v>-60.57</v>
      </c>
      <c r="F1884" t="s">
        <v>52</v>
      </c>
      <c r="G1884">
        <v>1</v>
      </c>
      <c r="H1884">
        <v>-60.57</v>
      </c>
      <c r="I1884">
        <v>-60.57</v>
      </c>
      <c r="J1884">
        <v>1</v>
      </c>
      <c r="L1884" t="s">
        <v>166</v>
      </c>
      <c r="M1884" t="s">
        <v>1662</v>
      </c>
      <c r="N1884">
        <v>100</v>
      </c>
      <c r="P1884" t="s">
        <v>1662</v>
      </c>
      <c r="R1884" t="s">
        <v>2771</v>
      </c>
      <c r="T1884" t="s">
        <v>58</v>
      </c>
      <c r="V1884" t="s">
        <v>1353</v>
      </c>
      <c r="W1884" t="s">
        <v>1353</v>
      </c>
      <c r="X1884" t="s">
        <v>179</v>
      </c>
      <c r="Y1884" t="s">
        <v>180</v>
      </c>
      <c r="Z1884" t="s">
        <v>180</v>
      </c>
      <c r="AA1884" t="s">
        <v>25</v>
      </c>
      <c r="AD1884">
        <v>0</v>
      </c>
      <c r="AE1884">
        <v>0</v>
      </c>
    </row>
    <row r="1885" spans="1:31">
      <c r="A1885" t="s">
        <v>2772</v>
      </c>
      <c r="B1885" s="93">
        <v>44890</v>
      </c>
      <c r="C1885" s="93">
        <v>44890</v>
      </c>
      <c r="D1885">
        <v>20000</v>
      </c>
      <c r="E1885">
        <v>20000</v>
      </c>
      <c r="F1885" t="s">
        <v>52</v>
      </c>
      <c r="G1885">
        <v>1</v>
      </c>
      <c r="H1885">
        <v>20000</v>
      </c>
      <c r="I1885">
        <v>20000</v>
      </c>
      <c r="J1885">
        <v>1</v>
      </c>
      <c r="L1885" t="s">
        <v>166</v>
      </c>
      <c r="M1885" t="s">
        <v>1128</v>
      </c>
      <c r="N1885">
        <v>100</v>
      </c>
      <c r="P1885" t="s">
        <v>166</v>
      </c>
      <c r="R1885" t="s">
        <v>1346</v>
      </c>
      <c r="T1885" t="s">
        <v>1128</v>
      </c>
      <c r="V1885" t="s">
        <v>1347</v>
      </c>
      <c r="W1885" t="s">
        <v>1347</v>
      </c>
      <c r="X1885" t="s">
        <v>277</v>
      </c>
      <c r="Y1885" t="s">
        <v>180</v>
      </c>
      <c r="Z1885" t="s">
        <v>180</v>
      </c>
      <c r="AA1885" t="s">
        <v>25</v>
      </c>
      <c r="AD1885">
        <v>0</v>
      </c>
      <c r="AE1885">
        <v>0</v>
      </c>
    </row>
    <row r="1886" spans="1:31">
      <c r="A1886" t="s">
        <v>2773</v>
      </c>
      <c r="B1886" s="93">
        <v>44890</v>
      </c>
      <c r="C1886" s="93">
        <v>44890</v>
      </c>
      <c r="D1886">
        <v>3500</v>
      </c>
      <c r="E1886">
        <v>3500</v>
      </c>
      <c r="F1886" t="s">
        <v>52</v>
      </c>
      <c r="G1886">
        <v>1</v>
      </c>
      <c r="H1886">
        <v>3500</v>
      </c>
      <c r="I1886">
        <v>3500</v>
      </c>
      <c r="J1886">
        <v>1</v>
      </c>
      <c r="L1886" t="s">
        <v>166</v>
      </c>
      <c r="M1886" t="s">
        <v>58</v>
      </c>
      <c r="N1886">
        <v>100</v>
      </c>
      <c r="P1886" t="s">
        <v>166</v>
      </c>
      <c r="R1886" t="s">
        <v>1346</v>
      </c>
      <c r="T1886" t="s">
        <v>58</v>
      </c>
      <c r="V1886" t="s">
        <v>1347</v>
      </c>
      <c r="W1886" t="s">
        <v>1347</v>
      </c>
      <c r="X1886" t="s">
        <v>277</v>
      </c>
      <c r="Y1886" t="s">
        <v>180</v>
      </c>
      <c r="Z1886" t="s">
        <v>180</v>
      </c>
      <c r="AA1886" t="s">
        <v>25</v>
      </c>
      <c r="AD1886">
        <v>0</v>
      </c>
      <c r="AE1886">
        <v>0</v>
      </c>
    </row>
    <row r="1887" spans="1:31">
      <c r="A1887" t="s">
        <v>2774</v>
      </c>
      <c r="B1887" s="93">
        <v>44890</v>
      </c>
      <c r="C1887" s="93">
        <v>44890</v>
      </c>
      <c r="D1887">
        <v>-20000</v>
      </c>
      <c r="E1887">
        <v>-20000</v>
      </c>
      <c r="F1887" t="s">
        <v>52</v>
      </c>
      <c r="G1887">
        <v>1</v>
      </c>
      <c r="H1887">
        <v>-20000</v>
      </c>
      <c r="I1887">
        <v>-20000</v>
      </c>
      <c r="J1887">
        <v>1</v>
      </c>
      <c r="L1887" t="s">
        <v>166</v>
      </c>
      <c r="M1887" t="s">
        <v>166</v>
      </c>
      <c r="N1887">
        <v>100</v>
      </c>
      <c r="O1887" t="s">
        <v>215</v>
      </c>
      <c r="P1887" t="s">
        <v>166</v>
      </c>
      <c r="R1887" t="s">
        <v>1346</v>
      </c>
      <c r="T1887" t="s">
        <v>1402</v>
      </c>
      <c r="V1887" t="s">
        <v>1347</v>
      </c>
      <c r="W1887" t="s">
        <v>1347</v>
      </c>
      <c r="X1887" t="s">
        <v>277</v>
      </c>
      <c r="Y1887" t="s">
        <v>180</v>
      </c>
      <c r="Z1887" t="s">
        <v>180</v>
      </c>
      <c r="AA1887" t="s">
        <v>25</v>
      </c>
      <c r="AD1887">
        <v>0</v>
      </c>
      <c r="AE1887">
        <v>0</v>
      </c>
    </row>
    <row r="1888" spans="1:31">
      <c r="A1888" t="s">
        <v>2775</v>
      </c>
      <c r="B1888" s="93">
        <v>44890</v>
      </c>
      <c r="C1888" s="93">
        <v>44890</v>
      </c>
      <c r="D1888">
        <v>-3500</v>
      </c>
      <c r="E1888">
        <v>-3500</v>
      </c>
      <c r="F1888" t="s">
        <v>52</v>
      </c>
      <c r="G1888">
        <v>1</v>
      </c>
      <c r="H1888">
        <v>-3500</v>
      </c>
      <c r="I1888">
        <v>-3500</v>
      </c>
      <c r="J1888">
        <v>1</v>
      </c>
      <c r="L1888" t="s">
        <v>166</v>
      </c>
      <c r="M1888" t="s">
        <v>166</v>
      </c>
      <c r="N1888">
        <v>100</v>
      </c>
      <c r="O1888" t="s">
        <v>215</v>
      </c>
      <c r="P1888" t="s">
        <v>166</v>
      </c>
      <c r="R1888" t="s">
        <v>1346</v>
      </c>
      <c r="T1888" t="s">
        <v>1128</v>
      </c>
      <c r="V1888" t="s">
        <v>1347</v>
      </c>
      <c r="W1888" t="s">
        <v>1347</v>
      </c>
      <c r="X1888" t="s">
        <v>277</v>
      </c>
      <c r="Y1888" t="s">
        <v>180</v>
      </c>
      <c r="Z1888" t="s">
        <v>180</v>
      </c>
      <c r="AA1888" t="s">
        <v>25</v>
      </c>
      <c r="AD1888">
        <v>0</v>
      </c>
      <c r="AE1888">
        <v>0</v>
      </c>
    </row>
    <row r="1889" spans="1:31">
      <c r="A1889" t="s">
        <v>2776</v>
      </c>
      <c r="B1889" s="93">
        <v>44889</v>
      </c>
      <c r="C1889" s="93">
        <v>44889</v>
      </c>
      <c r="D1889">
        <v>-251.01</v>
      </c>
      <c r="E1889">
        <v>-251.01</v>
      </c>
      <c r="F1889" t="s">
        <v>52</v>
      </c>
      <c r="G1889">
        <v>1</v>
      </c>
      <c r="H1889">
        <v>-251.01</v>
      </c>
      <c r="I1889">
        <v>-251.01</v>
      </c>
      <c r="J1889">
        <v>1</v>
      </c>
      <c r="L1889" t="s">
        <v>166</v>
      </c>
      <c r="M1889" t="s">
        <v>345</v>
      </c>
      <c r="N1889">
        <v>100</v>
      </c>
      <c r="P1889" t="s">
        <v>345</v>
      </c>
      <c r="R1889" t="s">
        <v>2582</v>
      </c>
      <c r="T1889" t="s">
        <v>1128</v>
      </c>
      <c r="V1889" t="s">
        <v>1522</v>
      </c>
      <c r="W1889" t="s">
        <v>348</v>
      </c>
      <c r="X1889" t="s">
        <v>349</v>
      </c>
      <c r="Y1889" t="s">
        <v>349</v>
      </c>
      <c r="Z1889" t="s">
        <v>349</v>
      </c>
      <c r="AA1889" t="s">
        <v>21</v>
      </c>
      <c r="AD1889">
        <v>0</v>
      </c>
      <c r="AE1889">
        <v>0</v>
      </c>
    </row>
    <row r="1890" spans="1:31">
      <c r="A1890" t="s">
        <v>2777</v>
      </c>
      <c r="B1890" s="93">
        <v>44889</v>
      </c>
      <c r="C1890" s="93">
        <v>44889</v>
      </c>
      <c r="D1890">
        <v>-19.899999999999999</v>
      </c>
      <c r="E1890">
        <v>-19.899999999999999</v>
      </c>
      <c r="F1890" t="s">
        <v>52</v>
      </c>
      <c r="G1890">
        <v>1</v>
      </c>
      <c r="H1890">
        <v>-19.899999999999999</v>
      </c>
      <c r="I1890">
        <v>-19.899999999999999</v>
      </c>
      <c r="J1890">
        <v>1</v>
      </c>
      <c r="L1890" t="s">
        <v>166</v>
      </c>
      <c r="M1890" t="s">
        <v>1383</v>
      </c>
      <c r="N1890">
        <v>100</v>
      </c>
      <c r="O1890" t="s">
        <v>175</v>
      </c>
      <c r="P1890" t="s">
        <v>1383</v>
      </c>
      <c r="R1890" t="s">
        <v>2778</v>
      </c>
      <c r="T1890" t="s">
        <v>58</v>
      </c>
      <c r="V1890" t="s">
        <v>1385</v>
      </c>
      <c r="W1890" t="s">
        <v>1385</v>
      </c>
      <c r="X1890" t="s">
        <v>1386</v>
      </c>
      <c r="Y1890" t="s">
        <v>1387</v>
      </c>
      <c r="Z1890" t="s">
        <v>1387</v>
      </c>
      <c r="AA1890" t="s">
        <v>16</v>
      </c>
      <c r="AD1890">
        <v>0</v>
      </c>
      <c r="AE1890">
        <v>0</v>
      </c>
    </row>
    <row r="1891" spans="1:31">
      <c r="A1891" t="s">
        <v>2779</v>
      </c>
      <c r="B1891" s="93">
        <v>44889</v>
      </c>
      <c r="C1891" s="93">
        <v>44889</v>
      </c>
      <c r="D1891">
        <v>-119.9</v>
      </c>
      <c r="E1891">
        <v>-119.9</v>
      </c>
      <c r="F1891" t="s">
        <v>52</v>
      </c>
      <c r="G1891">
        <v>1</v>
      </c>
      <c r="H1891">
        <v>-119.9</v>
      </c>
      <c r="I1891">
        <v>-119.9</v>
      </c>
      <c r="J1891">
        <v>1</v>
      </c>
      <c r="L1891" t="s">
        <v>166</v>
      </c>
      <c r="M1891" t="s">
        <v>166</v>
      </c>
      <c r="N1891">
        <v>100</v>
      </c>
      <c r="O1891" t="s">
        <v>215</v>
      </c>
      <c r="P1891" t="s">
        <v>166</v>
      </c>
      <c r="R1891" t="s">
        <v>2780</v>
      </c>
      <c r="T1891" t="s">
        <v>58</v>
      </c>
      <c r="V1891" t="s">
        <v>2781</v>
      </c>
      <c r="W1891" t="s">
        <v>31</v>
      </c>
      <c r="X1891" t="s">
        <v>168</v>
      </c>
      <c r="Y1891" t="s">
        <v>168</v>
      </c>
      <c r="Z1891" t="s">
        <v>168</v>
      </c>
      <c r="AA1891" t="s">
        <v>31</v>
      </c>
      <c r="AD1891">
        <v>0</v>
      </c>
      <c r="AE1891">
        <v>0</v>
      </c>
    </row>
    <row r="1892" spans="1:31">
      <c r="A1892" t="s">
        <v>2782</v>
      </c>
      <c r="B1892" s="93">
        <v>44888</v>
      </c>
      <c r="C1892" s="93">
        <v>44888</v>
      </c>
      <c r="D1892">
        <v>-19.57</v>
      </c>
      <c r="E1892">
        <v>-19.57</v>
      </c>
      <c r="F1892" t="s">
        <v>52</v>
      </c>
      <c r="G1892">
        <v>1</v>
      </c>
      <c r="H1892">
        <v>-19.57</v>
      </c>
      <c r="I1892">
        <v>-19.57</v>
      </c>
      <c r="J1892">
        <v>1</v>
      </c>
      <c r="L1892" t="s">
        <v>166</v>
      </c>
      <c r="M1892" t="s">
        <v>2265</v>
      </c>
      <c r="N1892">
        <v>100</v>
      </c>
      <c r="O1892" t="s">
        <v>175</v>
      </c>
      <c r="P1892" t="s">
        <v>2265</v>
      </c>
      <c r="R1892" t="s">
        <v>2783</v>
      </c>
      <c r="T1892" t="s">
        <v>58</v>
      </c>
      <c r="V1892" t="s">
        <v>1385</v>
      </c>
      <c r="W1892" t="s">
        <v>1385</v>
      </c>
      <c r="X1892" t="s">
        <v>1386</v>
      </c>
      <c r="Y1892" t="s">
        <v>1387</v>
      </c>
      <c r="Z1892" t="s">
        <v>1387</v>
      </c>
      <c r="AA1892" t="s">
        <v>16</v>
      </c>
      <c r="AD1892">
        <v>0</v>
      </c>
      <c r="AE1892">
        <v>0</v>
      </c>
    </row>
    <row r="1893" spans="1:31">
      <c r="A1893" t="s">
        <v>2784</v>
      </c>
      <c r="B1893" s="93">
        <v>44888</v>
      </c>
      <c r="C1893" s="93">
        <v>44888</v>
      </c>
      <c r="D1893">
        <v>-21.9</v>
      </c>
      <c r="E1893">
        <v>-21.9</v>
      </c>
      <c r="F1893" t="s">
        <v>52</v>
      </c>
      <c r="G1893">
        <v>1</v>
      </c>
      <c r="H1893">
        <v>-21.9</v>
      </c>
      <c r="I1893">
        <v>-21.9</v>
      </c>
      <c r="J1893">
        <v>1</v>
      </c>
      <c r="L1893" t="s">
        <v>166</v>
      </c>
      <c r="M1893" t="s">
        <v>2265</v>
      </c>
      <c r="N1893">
        <v>100</v>
      </c>
      <c r="O1893" t="s">
        <v>175</v>
      </c>
      <c r="P1893" t="s">
        <v>2265</v>
      </c>
      <c r="R1893" t="s">
        <v>2783</v>
      </c>
      <c r="T1893" t="s">
        <v>58</v>
      </c>
      <c r="V1893" t="s">
        <v>1385</v>
      </c>
      <c r="W1893" t="s">
        <v>1385</v>
      </c>
      <c r="X1893" t="s">
        <v>1386</v>
      </c>
      <c r="Y1893" t="s">
        <v>1387</v>
      </c>
      <c r="Z1893" t="s">
        <v>1387</v>
      </c>
      <c r="AA1893" t="s">
        <v>16</v>
      </c>
      <c r="AD1893">
        <v>0</v>
      </c>
      <c r="AE1893">
        <v>0</v>
      </c>
    </row>
    <row r="1894" spans="1:31">
      <c r="A1894" t="s">
        <v>2785</v>
      </c>
      <c r="B1894" s="93">
        <v>44888</v>
      </c>
      <c r="C1894" s="93">
        <v>44888</v>
      </c>
      <c r="D1894">
        <v>2000</v>
      </c>
      <c r="E1894">
        <v>2000</v>
      </c>
      <c r="F1894" t="s">
        <v>52</v>
      </c>
      <c r="G1894">
        <v>1</v>
      </c>
      <c r="H1894">
        <v>2000</v>
      </c>
      <c r="I1894">
        <v>2000</v>
      </c>
      <c r="J1894">
        <v>1</v>
      </c>
      <c r="L1894" t="s">
        <v>2404</v>
      </c>
      <c r="M1894" t="s">
        <v>1128</v>
      </c>
      <c r="N1894">
        <v>100</v>
      </c>
      <c r="O1894" t="s">
        <v>175</v>
      </c>
      <c r="P1894" t="s">
        <v>2404</v>
      </c>
      <c r="R1894" t="s">
        <v>2786</v>
      </c>
      <c r="T1894" t="s">
        <v>1128</v>
      </c>
      <c r="U1894" t="s">
        <v>107</v>
      </c>
      <c r="V1894" t="s">
        <v>2406</v>
      </c>
      <c r="W1894" t="s">
        <v>1907</v>
      </c>
      <c r="X1894" t="s">
        <v>1908</v>
      </c>
      <c r="Y1894" t="s">
        <v>1133</v>
      </c>
      <c r="Z1894" t="s">
        <v>1133</v>
      </c>
      <c r="AA1894" t="s">
        <v>30</v>
      </c>
      <c r="AD1894">
        <v>0</v>
      </c>
      <c r="AE1894">
        <v>0</v>
      </c>
    </row>
    <row r="1895" spans="1:31">
      <c r="A1895" t="s">
        <v>2787</v>
      </c>
      <c r="B1895" s="93">
        <v>44888</v>
      </c>
      <c r="C1895" s="93">
        <v>44888</v>
      </c>
      <c r="D1895">
        <v>-23.9</v>
      </c>
      <c r="E1895">
        <v>-23.9</v>
      </c>
      <c r="F1895" t="s">
        <v>52</v>
      </c>
      <c r="G1895">
        <v>1</v>
      </c>
      <c r="H1895">
        <v>-23.9</v>
      </c>
      <c r="I1895">
        <v>-23.9</v>
      </c>
      <c r="J1895">
        <v>1</v>
      </c>
      <c r="L1895" t="s">
        <v>166</v>
      </c>
      <c r="M1895" t="s">
        <v>1383</v>
      </c>
      <c r="N1895">
        <v>100</v>
      </c>
      <c r="O1895" t="s">
        <v>175</v>
      </c>
      <c r="P1895" t="s">
        <v>1383</v>
      </c>
      <c r="R1895" t="s">
        <v>2778</v>
      </c>
      <c r="T1895" t="s">
        <v>58</v>
      </c>
      <c r="V1895" t="s">
        <v>1385</v>
      </c>
      <c r="W1895" t="s">
        <v>1385</v>
      </c>
      <c r="X1895" t="s">
        <v>1386</v>
      </c>
      <c r="Y1895" t="s">
        <v>1387</v>
      </c>
      <c r="Z1895" t="s">
        <v>1387</v>
      </c>
      <c r="AA1895" t="s">
        <v>16</v>
      </c>
      <c r="AD1895">
        <v>0</v>
      </c>
      <c r="AE1895">
        <v>0</v>
      </c>
    </row>
    <row r="1896" spans="1:31">
      <c r="A1896" t="s">
        <v>2788</v>
      </c>
      <c r="B1896" s="93">
        <v>44888</v>
      </c>
      <c r="C1896" s="93">
        <v>44888</v>
      </c>
      <c r="D1896">
        <v>-34.159999999999997</v>
      </c>
      <c r="E1896">
        <v>-34.159999999999997</v>
      </c>
      <c r="F1896" t="s">
        <v>52</v>
      </c>
      <c r="G1896">
        <v>1</v>
      </c>
      <c r="H1896">
        <v>-34.159999999999997</v>
      </c>
      <c r="I1896">
        <v>-34.159999999999997</v>
      </c>
      <c r="J1896">
        <v>1</v>
      </c>
      <c r="L1896" t="s">
        <v>166</v>
      </c>
      <c r="M1896" t="s">
        <v>1383</v>
      </c>
      <c r="N1896">
        <v>100</v>
      </c>
      <c r="O1896" t="s">
        <v>175</v>
      </c>
      <c r="P1896" t="s">
        <v>1383</v>
      </c>
      <c r="R1896" t="s">
        <v>2789</v>
      </c>
      <c r="T1896" t="s">
        <v>58</v>
      </c>
      <c r="V1896" t="s">
        <v>1385</v>
      </c>
      <c r="W1896" t="s">
        <v>1385</v>
      </c>
      <c r="X1896" t="s">
        <v>1386</v>
      </c>
      <c r="Y1896" t="s">
        <v>1387</v>
      </c>
      <c r="Z1896" t="s">
        <v>1387</v>
      </c>
      <c r="AA1896" t="s">
        <v>16</v>
      </c>
      <c r="AD1896">
        <v>0</v>
      </c>
      <c r="AE1896">
        <v>0</v>
      </c>
    </row>
    <row r="1897" spans="1:31">
      <c r="A1897" t="s">
        <v>2790</v>
      </c>
      <c r="B1897" s="93">
        <v>44888</v>
      </c>
      <c r="C1897" s="93">
        <v>44888</v>
      </c>
      <c r="D1897">
        <v>-80.959999999999994</v>
      </c>
      <c r="E1897">
        <v>-80.959999999999994</v>
      </c>
      <c r="F1897" t="s">
        <v>52</v>
      </c>
      <c r="G1897">
        <v>1</v>
      </c>
      <c r="H1897">
        <v>-80.959999999999994</v>
      </c>
      <c r="I1897">
        <v>-80.959999999999994</v>
      </c>
      <c r="J1897">
        <v>1</v>
      </c>
      <c r="L1897" t="s">
        <v>166</v>
      </c>
      <c r="M1897" t="s">
        <v>345</v>
      </c>
      <c r="N1897">
        <v>100</v>
      </c>
      <c r="P1897" t="s">
        <v>345</v>
      </c>
      <c r="R1897" t="s">
        <v>2576</v>
      </c>
      <c r="T1897" t="s">
        <v>61</v>
      </c>
      <c r="V1897" t="s">
        <v>357</v>
      </c>
      <c r="W1897" t="s">
        <v>348</v>
      </c>
      <c r="X1897" t="s">
        <v>349</v>
      </c>
      <c r="Y1897" t="s">
        <v>349</v>
      </c>
      <c r="Z1897" t="s">
        <v>349</v>
      </c>
      <c r="AA1897" t="s">
        <v>28</v>
      </c>
      <c r="AD1897">
        <v>0</v>
      </c>
      <c r="AE1897">
        <v>0</v>
      </c>
    </row>
    <row r="1898" spans="1:31">
      <c r="A1898" t="s">
        <v>2791</v>
      </c>
      <c r="B1898" s="93">
        <v>44888</v>
      </c>
      <c r="C1898" s="93">
        <v>44888</v>
      </c>
      <c r="D1898">
        <v>-54.56</v>
      </c>
      <c r="E1898">
        <v>-54.56</v>
      </c>
      <c r="F1898" t="s">
        <v>52</v>
      </c>
      <c r="G1898">
        <v>1</v>
      </c>
      <c r="H1898">
        <v>-54.56</v>
      </c>
      <c r="I1898">
        <v>-54.56</v>
      </c>
      <c r="J1898">
        <v>1</v>
      </c>
      <c r="L1898" t="s">
        <v>166</v>
      </c>
      <c r="M1898" t="s">
        <v>1383</v>
      </c>
      <c r="N1898">
        <v>100</v>
      </c>
      <c r="O1898" t="s">
        <v>175</v>
      </c>
      <c r="P1898" t="s">
        <v>1383</v>
      </c>
      <c r="R1898" t="s">
        <v>2792</v>
      </c>
      <c r="T1898" t="s">
        <v>58</v>
      </c>
      <c r="V1898" t="s">
        <v>1385</v>
      </c>
      <c r="W1898" t="s">
        <v>1385</v>
      </c>
      <c r="X1898" t="s">
        <v>1386</v>
      </c>
      <c r="Y1898" t="s">
        <v>1387</v>
      </c>
      <c r="Z1898" t="s">
        <v>1387</v>
      </c>
      <c r="AA1898" t="s">
        <v>16</v>
      </c>
      <c r="AD1898">
        <v>0</v>
      </c>
      <c r="AE1898">
        <v>0</v>
      </c>
    </row>
    <row r="1899" spans="1:31">
      <c r="A1899" t="s">
        <v>2793</v>
      </c>
      <c r="B1899" s="93">
        <v>44888</v>
      </c>
      <c r="C1899" s="93">
        <v>44888</v>
      </c>
      <c r="D1899">
        <v>-19246.03</v>
      </c>
      <c r="E1899">
        <v>-19246.03</v>
      </c>
      <c r="F1899" t="s">
        <v>52</v>
      </c>
      <c r="G1899">
        <v>1</v>
      </c>
      <c r="H1899">
        <v>-19246.03</v>
      </c>
      <c r="I1899">
        <v>-19246.03</v>
      </c>
      <c r="J1899">
        <v>1</v>
      </c>
      <c r="L1899" t="s">
        <v>166</v>
      </c>
      <c r="M1899" t="s">
        <v>345</v>
      </c>
      <c r="N1899">
        <v>100</v>
      </c>
      <c r="P1899" t="s">
        <v>345</v>
      </c>
      <c r="R1899" t="s">
        <v>2794</v>
      </c>
      <c r="T1899" t="s">
        <v>61</v>
      </c>
      <c r="V1899" t="s">
        <v>1314</v>
      </c>
      <c r="W1899" t="s">
        <v>348</v>
      </c>
      <c r="X1899" t="s">
        <v>349</v>
      </c>
      <c r="Y1899" t="s">
        <v>349</v>
      </c>
      <c r="Z1899" t="s">
        <v>349</v>
      </c>
      <c r="AA1899" t="s">
        <v>21</v>
      </c>
      <c r="AD1899">
        <v>0</v>
      </c>
      <c r="AE1899">
        <v>0</v>
      </c>
    </row>
    <row r="1900" spans="1:31">
      <c r="A1900" t="s">
        <v>2795</v>
      </c>
      <c r="B1900" s="93">
        <v>44888</v>
      </c>
      <c r="C1900" s="93">
        <v>44888</v>
      </c>
      <c r="D1900">
        <v>19326.990000000002</v>
      </c>
      <c r="E1900">
        <v>19326.990000000002</v>
      </c>
      <c r="F1900" t="s">
        <v>52</v>
      </c>
      <c r="G1900">
        <v>1</v>
      </c>
      <c r="H1900">
        <v>19326.990000000002</v>
      </c>
      <c r="I1900">
        <v>19326.990000000002</v>
      </c>
      <c r="J1900">
        <v>1</v>
      </c>
      <c r="L1900" t="s">
        <v>166</v>
      </c>
      <c r="M1900" t="s">
        <v>61</v>
      </c>
      <c r="N1900">
        <v>100</v>
      </c>
      <c r="P1900" t="s">
        <v>166</v>
      </c>
      <c r="R1900" t="s">
        <v>1346</v>
      </c>
      <c r="T1900" t="s">
        <v>61</v>
      </c>
      <c r="V1900" t="s">
        <v>1347</v>
      </c>
      <c r="W1900" t="s">
        <v>1347</v>
      </c>
      <c r="X1900" t="s">
        <v>277</v>
      </c>
      <c r="Y1900" t="s">
        <v>180</v>
      </c>
      <c r="Z1900" t="s">
        <v>180</v>
      </c>
      <c r="AA1900" t="s">
        <v>25</v>
      </c>
      <c r="AD1900">
        <v>0</v>
      </c>
      <c r="AE1900">
        <v>0</v>
      </c>
    </row>
    <row r="1901" spans="1:31">
      <c r="A1901" t="s">
        <v>2796</v>
      </c>
      <c r="B1901" s="93">
        <v>44888</v>
      </c>
      <c r="C1901" s="93">
        <v>44888</v>
      </c>
      <c r="D1901">
        <v>-19326.990000000002</v>
      </c>
      <c r="E1901">
        <v>-19326.990000000002</v>
      </c>
      <c r="F1901" t="s">
        <v>52</v>
      </c>
      <c r="G1901">
        <v>1</v>
      </c>
      <c r="H1901">
        <v>-19326.990000000002</v>
      </c>
      <c r="I1901">
        <v>-19326.990000000002</v>
      </c>
      <c r="J1901">
        <v>1</v>
      </c>
      <c r="L1901" t="s">
        <v>166</v>
      </c>
      <c r="M1901" t="s">
        <v>166</v>
      </c>
      <c r="N1901">
        <v>100</v>
      </c>
      <c r="O1901" t="s">
        <v>215</v>
      </c>
      <c r="P1901" t="s">
        <v>166</v>
      </c>
      <c r="R1901" t="s">
        <v>1346</v>
      </c>
      <c r="T1901" t="s">
        <v>1128</v>
      </c>
      <c r="V1901" t="s">
        <v>1347</v>
      </c>
      <c r="W1901" t="s">
        <v>1347</v>
      </c>
      <c r="X1901" t="s">
        <v>277</v>
      </c>
      <c r="Y1901" t="s">
        <v>180</v>
      </c>
      <c r="Z1901" t="s">
        <v>180</v>
      </c>
      <c r="AA1901" t="s">
        <v>25</v>
      </c>
      <c r="AD1901">
        <v>0</v>
      </c>
      <c r="AE1901">
        <v>0</v>
      </c>
    </row>
    <row r="1902" spans="1:31">
      <c r="A1902" t="s">
        <v>2797</v>
      </c>
      <c r="B1902" s="93">
        <v>44887</v>
      </c>
      <c r="C1902" s="93">
        <v>44887</v>
      </c>
      <c r="D1902">
        <v>-31.75</v>
      </c>
      <c r="E1902">
        <v>-31.75</v>
      </c>
      <c r="F1902" t="s">
        <v>52</v>
      </c>
      <c r="G1902">
        <v>1</v>
      </c>
      <c r="H1902">
        <v>-31.75</v>
      </c>
      <c r="I1902">
        <v>-31.75</v>
      </c>
      <c r="J1902">
        <v>1</v>
      </c>
      <c r="L1902" t="s">
        <v>166</v>
      </c>
      <c r="M1902" t="s">
        <v>2265</v>
      </c>
      <c r="N1902">
        <v>100</v>
      </c>
      <c r="O1902" t="s">
        <v>175</v>
      </c>
      <c r="P1902" t="s">
        <v>2265</v>
      </c>
      <c r="R1902" t="s">
        <v>2798</v>
      </c>
      <c r="T1902" t="s">
        <v>58</v>
      </c>
      <c r="V1902" t="s">
        <v>1385</v>
      </c>
      <c r="W1902" t="s">
        <v>1385</v>
      </c>
      <c r="X1902" t="s">
        <v>1386</v>
      </c>
      <c r="Y1902" t="s">
        <v>1387</v>
      </c>
      <c r="Z1902" t="s">
        <v>1387</v>
      </c>
      <c r="AA1902" t="s">
        <v>16</v>
      </c>
      <c r="AD1902">
        <v>0</v>
      </c>
      <c r="AE1902">
        <v>0</v>
      </c>
    </row>
    <row r="1903" spans="1:31">
      <c r="A1903" t="s">
        <v>2799</v>
      </c>
      <c r="B1903" s="93">
        <v>44887</v>
      </c>
      <c r="C1903" s="93">
        <v>44887</v>
      </c>
      <c r="D1903">
        <v>-190.31</v>
      </c>
      <c r="E1903">
        <v>-190.31</v>
      </c>
      <c r="F1903" t="s">
        <v>52</v>
      </c>
      <c r="G1903">
        <v>1</v>
      </c>
      <c r="H1903">
        <v>-190.31</v>
      </c>
      <c r="I1903">
        <v>-190.31</v>
      </c>
      <c r="J1903">
        <v>1</v>
      </c>
      <c r="L1903" t="s">
        <v>166</v>
      </c>
      <c r="M1903" t="s">
        <v>334</v>
      </c>
      <c r="N1903">
        <v>100</v>
      </c>
      <c r="P1903" t="s">
        <v>334</v>
      </c>
      <c r="R1903" t="s">
        <v>335</v>
      </c>
      <c r="T1903" t="s">
        <v>59</v>
      </c>
      <c r="V1903" t="s">
        <v>335</v>
      </c>
      <c r="W1903" t="s">
        <v>31</v>
      </c>
      <c r="X1903" t="s">
        <v>168</v>
      </c>
      <c r="Y1903" t="s">
        <v>168</v>
      </c>
      <c r="Z1903" t="s">
        <v>168</v>
      </c>
      <c r="AA1903" t="s">
        <v>31</v>
      </c>
      <c r="AD1903">
        <v>0</v>
      </c>
      <c r="AE1903">
        <v>0</v>
      </c>
    </row>
    <row r="1904" spans="1:31">
      <c r="A1904" t="s">
        <v>2800</v>
      </c>
      <c r="B1904" s="93">
        <v>44887</v>
      </c>
      <c r="C1904" s="93">
        <v>44887</v>
      </c>
      <c r="D1904">
        <v>-147.09</v>
      </c>
      <c r="E1904">
        <v>-147.09</v>
      </c>
      <c r="F1904" t="s">
        <v>52</v>
      </c>
      <c r="G1904">
        <v>1</v>
      </c>
      <c r="H1904">
        <v>-147.09</v>
      </c>
      <c r="I1904">
        <v>-147.09</v>
      </c>
      <c r="J1904">
        <v>1</v>
      </c>
      <c r="L1904" t="s">
        <v>166</v>
      </c>
      <c r="M1904" t="s">
        <v>1350</v>
      </c>
      <c r="N1904">
        <v>100</v>
      </c>
      <c r="P1904" t="s">
        <v>1350</v>
      </c>
      <c r="R1904" t="s">
        <v>1530</v>
      </c>
      <c r="T1904" t="s">
        <v>58</v>
      </c>
      <c r="V1904" t="s">
        <v>1353</v>
      </c>
      <c r="W1904" t="s">
        <v>1353</v>
      </c>
      <c r="X1904" t="s">
        <v>179</v>
      </c>
      <c r="Y1904" t="s">
        <v>180</v>
      </c>
      <c r="Z1904" t="s">
        <v>180</v>
      </c>
      <c r="AA1904" t="s">
        <v>25</v>
      </c>
      <c r="AD1904">
        <v>0</v>
      </c>
      <c r="AE1904">
        <v>0</v>
      </c>
    </row>
    <row r="1905" spans="1:31">
      <c r="A1905" t="s">
        <v>2801</v>
      </c>
      <c r="B1905" s="93">
        <v>44887</v>
      </c>
      <c r="C1905" s="93">
        <v>44887</v>
      </c>
      <c r="D1905">
        <v>-2500</v>
      </c>
      <c r="E1905">
        <v>-2500</v>
      </c>
      <c r="F1905" t="s">
        <v>52</v>
      </c>
      <c r="G1905">
        <v>1</v>
      </c>
      <c r="H1905">
        <v>-2500</v>
      </c>
      <c r="I1905">
        <v>-2500</v>
      </c>
      <c r="J1905">
        <v>1</v>
      </c>
      <c r="L1905" t="s">
        <v>166</v>
      </c>
      <c r="M1905" t="s">
        <v>212</v>
      </c>
      <c r="N1905">
        <v>100</v>
      </c>
      <c r="O1905" t="s">
        <v>16</v>
      </c>
      <c r="P1905" t="s">
        <v>212</v>
      </c>
      <c r="R1905" t="s">
        <v>2802</v>
      </c>
      <c r="T1905" t="s">
        <v>1128</v>
      </c>
      <c r="V1905" t="s">
        <v>393</v>
      </c>
      <c r="W1905" t="s">
        <v>348</v>
      </c>
      <c r="X1905" t="s">
        <v>349</v>
      </c>
      <c r="Y1905" t="s">
        <v>349</v>
      </c>
      <c r="Z1905" t="s">
        <v>349</v>
      </c>
      <c r="AA1905" t="s">
        <v>27</v>
      </c>
      <c r="AD1905">
        <v>0</v>
      </c>
      <c r="AE1905">
        <v>0</v>
      </c>
    </row>
    <row r="1906" spans="1:31">
      <c r="A1906" t="s">
        <v>2803</v>
      </c>
      <c r="B1906" s="93">
        <v>44887</v>
      </c>
      <c r="C1906" s="93">
        <v>44887</v>
      </c>
      <c r="D1906">
        <v>-2899.34</v>
      </c>
      <c r="E1906">
        <v>-2899.34</v>
      </c>
      <c r="F1906" t="s">
        <v>52</v>
      </c>
      <c r="G1906">
        <v>1</v>
      </c>
      <c r="H1906">
        <v>-2899.34</v>
      </c>
      <c r="I1906">
        <v>-2899.34</v>
      </c>
      <c r="J1906">
        <v>1</v>
      </c>
      <c r="L1906" t="s">
        <v>166</v>
      </c>
      <c r="M1906" t="s">
        <v>304</v>
      </c>
      <c r="N1906">
        <v>100</v>
      </c>
      <c r="P1906" t="s">
        <v>304</v>
      </c>
      <c r="R1906" t="s">
        <v>2804</v>
      </c>
      <c r="T1906" t="s">
        <v>1128</v>
      </c>
      <c r="V1906" t="s">
        <v>306</v>
      </c>
      <c r="W1906" t="s">
        <v>178</v>
      </c>
      <c r="X1906" t="s">
        <v>179</v>
      </c>
      <c r="Y1906" t="s">
        <v>180</v>
      </c>
      <c r="Z1906" t="s">
        <v>180</v>
      </c>
      <c r="AA1906" t="s">
        <v>20</v>
      </c>
      <c r="AD1906">
        <v>0</v>
      </c>
      <c r="AE1906">
        <v>0</v>
      </c>
    </row>
    <row r="1907" spans="1:31">
      <c r="A1907" t="s">
        <v>2805</v>
      </c>
      <c r="B1907" s="93">
        <v>44887</v>
      </c>
      <c r="C1907" s="93">
        <v>44887</v>
      </c>
      <c r="D1907">
        <v>-929.5</v>
      </c>
      <c r="E1907">
        <v>-929.5</v>
      </c>
      <c r="F1907" t="s">
        <v>52</v>
      </c>
      <c r="G1907">
        <v>1</v>
      </c>
      <c r="H1907">
        <v>-929.5</v>
      </c>
      <c r="I1907">
        <v>-929.5</v>
      </c>
      <c r="J1907">
        <v>1</v>
      </c>
      <c r="L1907" t="s">
        <v>166</v>
      </c>
      <c r="M1907" t="s">
        <v>2101</v>
      </c>
      <c r="N1907">
        <v>100</v>
      </c>
      <c r="P1907" t="s">
        <v>2101</v>
      </c>
      <c r="R1907" t="s">
        <v>2806</v>
      </c>
      <c r="T1907" t="s">
        <v>1128</v>
      </c>
      <c r="V1907" t="s">
        <v>2103</v>
      </c>
      <c r="W1907" t="s">
        <v>2104</v>
      </c>
      <c r="X1907" t="s">
        <v>277</v>
      </c>
      <c r="Y1907" t="s">
        <v>180</v>
      </c>
      <c r="Z1907" t="s">
        <v>180</v>
      </c>
      <c r="AA1907" t="s">
        <v>25</v>
      </c>
      <c r="AD1907">
        <v>0</v>
      </c>
      <c r="AE1907">
        <v>0</v>
      </c>
    </row>
    <row r="1908" spans="1:31">
      <c r="A1908" t="s">
        <v>2807</v>
      </c>
      <c r="B1908" s="93">
        <v>44887</v>
      </c>
      <c r="C1908" s="93">
        <v>44887</v>
      </c>
      <c r="D1908">
        <v>-19.75</v>
      </c>
      <c r="E1908">
        <v>-19.75</v>
      </c>
      <c r="F1908" t="s">
        <v>52</v>
      </c>
      <c r="G1908">
        <v>1</v>
      </c>
      <c r="H1908">
        <v>-19.75</v>
      </c>
      <c r="I1908">
        <v>-19.75</v>
      </c>
      <c r="J1908">
        <v>1</v>
      </c>
      <c r="L1908" t="s">
        <v>166</v>
      </c>
      <c r="M1908" t="s">
        <v>1383</v>
      </c>
      <c r="N1908">
        <v>100</v>
      </c>
      <c r="O1908" t="s">
        <v>175</v>
      </c>
      <c r="P1908" t="s">
        <v>1383</v>
      </c>
      <c r="R1908" t="s">
        <v>2789</v>
      </c>
      <c r="T1908" t="s">
        <v>58</v>
      </c>
      <c r="V1908" t="s">
        <v>1385</v>
      </c>
      <c r="W1908" t="s">
        <v>1385</v>
      </c>
      <c r="X1908" t="s">
        <v>1386</v>
      </c>
      <c r="Y1908" t="s">
        <v>1387</v>
      </c>
      <c r="Z1908" t="s">
        <v>1387</v>
      </c>
      <c r="AA1908" t="s">
        <v>16</v>
      </c>
      <c r="AD1908">
        <v>0</v>
      </c>
      <c r="AE1908">
        <v>0</v>
      </c>
    </row>
    <row r="1909" spans="1:31">
      <c r="A1909" t="s">
        <v>2808</v>
      </c>
      <c r="B1909" s="93">
        <v>44886</v>
      </c>
      <c r="C1909" s="93">
        <v>44886</v>
      </c>
      <c r="D1909">
        <v>-13.2</v>
      </c>
      <c r="E1909">
        <v>-13.2</v>
      </c>
      <c r="F1909" t="s">
        <v>52</v>
      </c>
      <c r="G1909">
        <v>1</v>
      </c>
      <c r="H1909">
        <v>-13.2</v>
      </c>
      <c r="I1909">
        <v>-13.2</v>
      </c>
      <c r="J1909">
        <v>1</v>
      </c>
      <c r="L1909" t="s">
        <v>166</v>
      </c>
      <c r="M1909" t="s">
        <v>2265</v>
      </c>
      <c r="N1909">
        <v>100</v>
      </c>
      <c r="O1909" t="s">
        <v>175</v>
      </c>
      <c r="P1909" t="s">
        <v>2265</v>
      </c>
      <c r="R1909" t="s">
        <v>2798</v>
      </c>
      <c r="T1909" t="s">
        <v>58</v>
      </c>
      <c r="V1909" t="s">
        <v>1385</v>
      </c>
      <c r="W1909" t="s">
        <v>1385</v>
      </c>
      <c r="X1909" t="s">
        <v>1386</v>
      </c>
      <c r="Y1909" t="s">
        <v>1387</v>
      </c>
      <c r="Z1909" t="s">
        <v>1387</v>
      </c>
      <c r="AA1909" t="s">
        <v>16</v>
      </c>
      <c r="AD1909">
        <v>0</v>
      </c>
      <c r="AE1909">
        <v>0</v>
      </c>
    </row>
    <row r="1910" spans="1:31">
      <c r="A1910" t="s">
        <v>2809</v>
      </c>
      <c r="B1910" s="93">
        <v>44886</v>
      </c>
      <c r="C1910" s="93">
        <v>44886</v>
      </c>
      <c r="D1910">
        <v>-49.5</v>
      </c>
      <c r="E1910">
        <v>-49.5</v>
      </c>
      <c r="F1910" t="s">
        <v>52</v>
      </c>
      <c r="G1910">
        <v>1</v>
      </c>
      <c r="H1910">
        <v>-49.5</v>
      </c>
      <c r="I1910">
        <v>-49.5</v>
      </c>
      <c r="J1910">
        <v>1</v>
      </c>
      <c r="L1910" t="s">
        <v>166</v>
      </c>
      <c r="M1910" t="s">
        <v>2810</v>
      </c>
      <c r="N1910">
        <v>100</v>
      </c>
      <c r="P1910" t="s">
        <v>2810</v>
      </c>
      <c r="R1910" t="s">
        <v>2811</v>
      </c>
      <c r="T1910" t="s">
        <v>58</v>
      </c>
      <c r="V1910" t="s">
        <v>1558</v>
      </c>
      <c r="W1910" t="s">
        <v>267</v>
      </c>
      <c r="X1910" t="s">
        <v>24</v>
      </c>
      <c r="Y1910" t="s">
        <v>268</v>
      </c>
      <c r="Z1910" t="s">
        <v>268</v>
      </c>
      <c r="AA1910" t="s">
        <v>24</v>
      </c>
      <c r="AD1910">
        <v>0</v>
      </c>
      <c r="AE1910">
        <v>0</v>
      </c>
    </row>
    <row r="1911" spans="1:31">
      <c r="A1911" t="s">
        <v>2812</v>
      </c>
      <c r="B1911" s="93">
        <v>44886</v>
      </c>
      <c r="C1911" s="93">
        <v>44886</v>
      </c>
      <c r="D1911">
        <v>16413.05</v>
      </c>
      <c r="E1911">
        <v>16413.05</v>
      </c>
      <c r="F1911" t="s">
        <v>52</v>
      </c>
      <c r="G1911">
        <v>1</v>
      </c>
      <c r="H1911">
        <v>16413.05</v>
      </c>
      <c r="I1911">
        <v>16413.05</v>
      </c>
      <c r="J1911">
        <v>1</v>
      </c>
      <c r="L1911" t="s">
        <v>166</v>
      </c>
      <c r="M1911" t="s">
        <v>1128</v>
      </c>
      <c r="N1911">
        <v>100</v>
      </c>
      <c r="P1911" t="s">
        <v>166</v>
      </c>
      <c r="R1911" t="s">
        <v>1346</v>
      </c>
      <c r="T1911" t="s">
        <v>1128</v>
      </c>
      <c r="V1911" t="s">
        <v>1347</v>
      </c>
      <c r="W1911" t="s">
        <v>1347</v>
      </c>
      <c r="X1911" t="s">
        <v>277</v>
      </c>
      <c r="Y1911" t="s">
        <v>180</v>
      </c>
      <c r="Z1911" t="s">
        <v>180</v>
      </c>
      <c r="AA1911" t="s">
        <v>25</v>
      </c>
      <c r="AD1911">
        <v>0</v>
      </c>
      <c r="AE1911">
        <v>0</v>
      </c>
    </row>
    <row r="1912" spans="1:31">
      <c r="A1912" t="s">
        <v>2813</v>
      </c>
      <c r="B1912" s="93">
        <v>44886</v>
      </c>
      <c r="C1912" s="93">
        <v>44886</v>
      </c>
      <c r="D1912">
        <v>-16413.05</v>
      </c>
      <c r="E1912">
        <v>-16413.05</v>
      </c>
      <c r="F1912" t="s">
        <v>52</v>
      </c>
      <c r="G1912">
        <v>1</v>
      </c>
      <c r="H1912">
        <v>-16413.05</v>
      </c>
      <c r="I1912">
        <v>-16413.05</v>
      </c>
      <c r="J1912">
        <v>1</v>
      </c>
      <c r="L1912" t="s">
        <v>166</v>
      </c>
      <c r="M1912" t="s">
        <v>166</v>
      </c>
      <c r="N1912">
        <v>100</v>
      </c>
      <c r="O1912" t="s">
        <v>215</v>
      </c>
      <c r="P1912" t="s">
        <v>166</v>
      </c>
      <c r="R1912" t="s">
        <v>1346</v>
      </c>
      <c r="T1912" t="s">
        <v>61</v>
      </c>
      <c r="V1912" t="s">
        <v>1347</v>
      </c>
      <c r="W1912" t="s">
        <v>1347</v>
      </c>
      <c r="X1912" t="s">
        <v>277</v>
      </c>
      <c r="Y1912" t="s">
        <v>180</v>
      </c>
      <c r="Z1912" t="s">
        <v>180</v>
      </c>
      <c r="AA1912" t="s">
        <v>25</v>
      </c>
      <c r="AD1912">
        <v>0</v>
      </c>
      <c r="AE1912">
        <v>0</v>
      </c>
    </row>
    <row r="1913" spans="1:31">
      <c r="A1913" t="s">
        <v>2814</v>
      </c>
      <c r="B1913" s="93">
        <v>44885</v>
      </c>
      <c r="C1913" s="93">
        <v>44885</v>
      </c>
      <c r="D1913">
        <v>-622.63</v>
      </c>
      <c r="E1913">
        <v>-622.63</v>
      </c>
      <c r="F1913" t="s">
        <v>52</v>
      </c>
      <c r="G1913">
        <v>1</v>
      </c>
      <c r="H1913">
        <v>-622.63</v>
      </c>
      <c r="I1913">
        <v>-622.63</v>
      </c>
      <c r="J1913">
        <v>1</v>
      </c>
      <c r="L1913" t="s">
        <v>166</v>
      </c>
      <c r="M1913" t="s">
        <v>342</v>
      </c>
      <c r="N1913">
        <v>100</v>
      </c>
      <c r="P1913" t="s">
        <v>342</v>
      </c>
      <c r="R1913" t="s">
        <v>343</v>
      </c>
      <c r="T1913" t="s">
        <v>58</v>
      </c>
      <c r="V1913" t="s">
        <v>343</v>
      </c>
      <c r="W1913" t="s">
        <v>31</v>
      </c>
      <c r="X1913" t="s">
        <v>168</v>
      </c>
      <c r="Y1913" t="s">
        <v>168</v>
      </c>
      <c r="Z1913" t="s">
        <v>168</v>
      </c>
      <c r="AA1913" t="s">
        <v>31</v>
      </c>
      <c r="AD1913">
        <v>0</v>
      </c>
      <c r="AE1913">
        <v>0</v>
      </c>
    </row>
    <row r="1914" spans="1:31">
      <c r="A1914" t="s">
        <v>2815</v>
      </c>
      <c r="B1914" s="93">
        <v>44885</v>
      </c>
      <c r="C1914" s="93">
        <v>44885</v>
      </c>
      <c r="D1914">
        <v>-118.59</v>
      </c>
      <c r="E1914">
        <v>-118.59</v>
      </c>
      <c r="F1914" t="s">
        <v>52</v>
      </c>
      <c r="G1914">
        <v>1</v>
      </c>
      <c r="H1914">
        <v>-118.59</v>
      </c>
      <c r="I1914">
        <v>-118.59</v>
      </c>
      <c r="J1914">
        <v>1</v>
      </c>
      <c r="L1914" t="s">
        <v>166</v>
      </c>
      <c r="M1914" t="s">
        <v>292</v>
      </c>
      <c r="N1914">
        <v>100</v>
      </c>
      <c r="P1914" t="s">
        <v>292</v>
      </c>
      <c r="R1914" t="s">
        <v>294</v>
      </c>
      <c r="T1914" t="s">
        <v>58</v>
      </c>
      <c r="V1914" t="s">
        <v>294</v>
      </c>
      <c r="W1914" t="s">
        <v>31</v>
      </c>
      <c r="X1914" t="s">
        <v>168</v>
      </c>
      <c r="Y1914" t="s">
        <v>168</v>
      </c>
      <c r="Z1914" t="s">
        <v>168</v>
      </c>
      <c r="AA1914" t="s">
        <v>31</v>
      </c>
      <c r="AD1914">
        <v>0</v>
      </c>
      <c r="AE1914">
        <v>0</v>
      </c>
    </row>
    <row r="1915" spans="1:31">
      <c r="A1915" t="s">
        <v>2816</v>
      </c>
      <c r="B1915" s="93">
        <v>44883</v>
      </c>
      <c r="C1915" s="93">
        <v>44883</v>
      </c>
      <c r="D1915">
        <v>60000</v>
      </c>
      <c r="E1915">
        <v>60000</v>
      </c>
      <c r="F1915" t="s">
        <v>52</v>
      </c>
      <c r="G1915">
        <v>1</v>
      </c>
      <c r="H1915">
        <v>60000</v>
      </c>
      <c r="I1915">
        <v>60000</v>
      </c>
      <c r="J1915">
        <v>1</v>
      </c>
      <c r="L1915" t="s">
        <v>1903</v>
      </c>
      <c r="M1915" t="s">
        <v>1128</v>
      </c>
      <c r="N1915">
        <v>100</v>
      </c>
      <c r="O1915" t="s">
        <v>175</v>
      </c>
      <c r="P1915" t="s">
        <v>1903</v>
      </c>
      <c r="R1915" t="s">
        <v>2817</v>
      </c>
      <c r="T1915" t="s">
        <v>1128</v>
      </c>
      <c r="U1915" t="s">
        <v>1905</v>
      </c>
      <c r="V1915" t="s">
        <v>1906</v>
      </c>
      <c r="W1915" t="s">
        <v>1907</v>
      </c>
      <c r="X1915" t="s">
        <v>1908</v>
      </c>
      <c r="Y1915" t="s">
        <v>1133</v>
      </c>
      <c r="Z1915" t="s">
        <v>1133</v>
      </c>
      <c r="AA1915" t="s">
        <v>30</v>
      </c>
      <c r="AD1915">
        <v>0</v>
      </c>
      <c r="AE1915">
        <v>0</v>
      </c>
    </row>
    <row r="1916" spans="1:31">
      <c r="A1916" t="s">
        <v>2818</v>
      </c>
      <c r="B1916" s="93">
        <v>44883</v>
      </c>
      <c r="C1916" s="93">
        <v>44883</v>
      </c>
      <c r="D1916">
        <v>8000</v>
      </c>
      <c r="E1916">
        <v>8000</v>
      </c>
      <c r="F1916" t="s">
        <v>52</v>
      </c>
      <c r="G1916">
        <v>1</v>
      </c>
      <c r="H1916">
        <v>8000</v>
      </c>
      <c r="I1916">
        <v>8000</v>
      </c>
      <c r="J1916">
        <v>1</v>
      </c>
      <c r="L1916" t="s">
        <v>1985</v>
      </c>
      <c r="M1916" t="s">
        <v>1128</v>
      </c>
      <c r="N1916">
        <v>100</v>
      </c>
      <c r="O1916" t="s">
        <v>175</v>
      </c>
      <c r="P1916" t="s">
        <v>1985</v>
      </c>
      <c r="R1916" t="s">
        <v>2817</v>
      </c>
      <c r="T1916" t="s">
        <v>1128</v>
      </c>
      <c r="U1916" t="s">
        <v>115</v>
      </c>
      <c r="V1916" t="s">
        <v>1987</v>
      </c>
      <c r="W1916" t="s">
        <v>1907</v>
      </c>
      <c r="X1916" t="s">
        <v>1908</v>
      </c>
      <c r="Y1916" t="s">
        <v>1133</v>
      </c>
      <c r="Z1916" t="s">
        <v>1133</v>
      </c>
      <c r="AA1916" t="s">
        <v>30</v>
      </c>
      <c r="AD1916">
        <v>0</v>
      </c>
      <c r="AE1916">
        <v>0</v>
      </c>
    </row>
    <row r="1917" spans="1:31">
      <c r="A1917" t="s">
        <v>2819</v>
      </c>
      <c r="B1917" s="93">
        <v>44883</v>
      </c>
      <c r="C1917" s="93">
        <v>44883</v>
      </c>
      <c r="D1917">
        <v>-24.51</v>
      </c>
      <c r="E1917">
        <v>-24.51</v>
      </c>
      <c r="F1917" t="s">
        <v>52</v>
      </c>
      <c r="G1917">
        <v>1</v>
      </c>
      <c r="H1917">
        <v>-24.51</v>
      </c>
      <c r="I1917">
        <v>-24.51</v>
      </c>
      <c r="J1917">
        <v>1</v>
      </c>
      <c r="L1917" t="s">
        <v>166</v>
      </c>
      <c r="M1917" t="s">
        <v>1383</v>
      </c>
      <c r="N1917">
        <v>100</v>
      </c>
      <c r="O1917" t="s">
        <v>175</v>
      </c>
      <c r="P1917" t="s">
        <v>1383</v>
      </c>
      <c r="R1917" t="s">
        <v>2789</v>
      </c>
      <c r="T1917" t="s">
        <v>58</v>
      </c>
      <c r="V1917" t="s">
        <v>1385</v>
      </c>
      <c r="W1917" t="s">
        <v>1385</v>
      </c>
      <c r="X1917" t="s">
        <v>1386</v>
      </c>
      <c r="Y1917" t="s">
        <v>1387</v>
      </c>
      <c r="Z1917" t="s">
        <v>1387</v>
      </c>
      <c r="AA1917" t="s">
        <v>16</v>
      </c>
      <c r="AD1917">
        <v>0</v>
      </c>
      <c r="AE1917">
        <v>0</v>
      </c>
    </row>
    <row r="1918" spans="1:31">
      <c r="A1918" t="s">
        <v>2820</v>
      </c>
      <c r="B1918" s="93">
        <v>44883</v>
      </c>
      <c r="C1918" s="93">
        <v>44883</v>
      </c>
      <c r="D1918">
        <v>61000</v>
      </c>
      <c r="E1918">
        <v>61000</v>
      </c>
      <c r="F1918" t="s">
        <v>52</v>
      </c>
      <c r="G1918">
        <v>1</v>
      </c>
      <c r="H1918">
        <v>61000</v>
      </c>
      <c r="I1918">
        <v>61000</v>
      </c>
      <c r="J1918">
        <v>1</v>
      </c>
      <c r="L1918" t="s">
        <v>166</v>
      </c>
      <c r="M1918" t="s">
        <v>1400</v>
      </c>
      <c r="N1918">
        <v>100</v>
      </c>
      <c r="P1918" t="s">
        <v>166</v>
      </c>
      <c r="R1918" t="s">
        <v>1346</v>
      </c>
      <c r="T1918" t="s">
        <v>1400</v>
      </c>
      <c r="V1918" t="s">
        <v>1347</v>
      </c>
      <c r="W1918" t="s">
        <v>1347</v>
      </c>
      <c r="X1918" t="s">
        <v>277</v>
      </c>
      <c r="Y1918" t="s">
        <v>180</v>
      </c>
      <c r="Z1918" t="s">
        <v>180</v>
      </c>
      <c r="AA1918" t="s">
        <v>25</v>
      </c>
      <c r="AD1918">
        <v>0</v>
      </c>
      <c r="AE1918">
        <v>0</v>
      </c>
    </row>
    <row r="1919" spans="1:31">
      <c r="A1919" t="s">
        <v>2821</v>
      </c>
      <c r="B1919" s="93">
        <v>44883</v>
      </c>
      <c r="C1919" s="93">
        <v>44883</v>
      </c>
      <c r="D1919">
        <v>-61000</v>
      </c>
      <c r="E1919">
        <v>-61000</v>
      </c>
      <c r="F1919" t="s">
        <v>52</v>
      </c>
      <c r="G1919">
        <v>1</v>
      </c>
      <c r="H1919">
        <v>-61000</v>
      </c>
      <c r="I1919">
        <v>-61000</v>
      </c>
      <c r="J1919">
        <v>1</v>
      </c>
      <c r="L1919" t="s">
        <v>166</v>
      </c>
      <c r="M1919" t="s">
        <v>166</v>
      </c>
      <c r="N1919">
        <v>100</v>
      </c>
      <c r="O1919" t="s">
        <v>215</v>
      </c>
      <c r="P1919" t="s">
        <v>166</v>
      </c>
      <c r="R1919" t="s">
        <v>1346</v>
      </c>
      <c r="T1919" t="s">
        <v>1128</v>
      </c>
      <c r="V1919" t="s">
        <v>1347</v>
      </c>
      <c r="W1919" t="s">
        <v>1347</v>
      </c>
      <c r="X1919" t="s">
        <v>277</v>
      </c>
      <c r="Y1919" t="s">
        <v>180</v>
      </c>
      <c r="Z1919" t="s">
        <v>180</v>
      </c>
      <c r="AA1919" t="s">
        <v>25</v>
      </c>
      <c r="AD1919">
        <v>0</v>
      </c>
      <c r="AE1919">
        <v>0</v>
      </c>
    </row>
    <row r="1920" spans="1:31">
      <c r="A1920" t="s">
        <v>2822</v>
      </c>
      <c r="B1920" s="93">
        <v>44882</v>
      </c>
      <c r="C1920" s="93">
        <v>44882</v>
      </c>
      <c r="D1920">
        <v>-302.39999999999998</v>
      </c>
      <c r="E1920">
        <v>-302.39999999999998</v>
      </c>
      <c r="F1920" t="s">
        <v>52</v>
      </c>
      <c r="G1920">
        <v>1</v>
      </c>
      <c r="H1920">
        <v>-302.39999999999998</v>
      </c>
      <c r="I1920">
        <v>-302.39999999999998</v>
      </c>
      <c r="J1920">
        <v>1</v>
      </c>
      <c r="L1920" t="s">
        <v>166</v>
      </c>
      <c r="M1920" t="s">
        <v>1811</v>
      </c>
      <c r="N1920">
        <v>100</v>
      </c>
      <c r="P1920" t="s">
        <v>1811</v>
      </c>
      <c r="R1920" t="s">
        <v>2823</v>
      </c>
      <c r="T1920" t="s">
        <v>61</v>
      </c>
      <c r="V1920" t="s">
        <v>2824</v>
      </c>
      <c r="W1920" t="s">
        <v>277</v>
      </c>
      <c r="X1920" t="s">
        <v>168</v>
      </c>
      <c r="Y1920" t="s">
        <v>268</v>
      </c>
      <c r="Z1920" t="s">
        <v>268</v>
      </c>
      <c r="AA1920" t="s">
        <v>19</v>
      </c>
      <c r="AD1920">
        <v>0</v>
      </c>
      <c r="AE1920">
        <v>0</v>
      </c>
    </row>
    <row r="1921" spans="1:31">
      <c r="A1921" t="s">
        <v>2825</v>
      </c>
      <c r="B1921" s="93">
        <v>44882</v>
      </c>
      <c r="C1921" s="93">
        <v>44882</v>
      </c>
      <c r="D1921">
        <v>-41.51</v>
      </c>
      <c r="E1921">
        <v>-41.51</v>
      </c>
      <c r="F1921" t="s">
        <v>52</v>
      </c>
      <c r="G1921">
        <v>1</v>
      </c>
      <c r="H1921">
        <v>-41.51</v>
      </c>
      <c r="I1921">
        <v>-41.51</v>
      </c>
      <c r="J1921">
        <v>1</v>
      </c>
      <c r="L1921" t="s">
        <v>166</v>
      </c>
      <c r="M1921" t="s">
        <v>362</v>
      </c>
      <c r="N1921">
        <v>100</v>
      </c>
      <c r="P1921" t="s">
        <v>362</v>
      </c>
      <c r="R1921" t="s">
        <v>1900</v>
      </c>
      <c r="T1921" t="s">
        <v>59</v>
      </c>
      <c r="V1921" t="s">
        <v>364</v>
      </c>
      <c r="W1921" t="s">
        <v>31</v>
      </c>
      <c r="X1921" t="s">
        <v>168</v>
      </c>
      <c r="Y1921" t="s">
        <v>168</v>
      </c>
      <c r="Z1921" t="s">
        <v>168</v>
      </c>
      <c r="AA1921" t="s">
        <v>31</v>
      </c>
      <c r="AD1921">
        <v>0</v>
      </c>
      <c r="AE1921">
        <v>0</v>
      </c>
    </row>
    <row r="1922" spans="1:31">
      <c r="A1922" t="s">
        <v>2826</v>
      </c>
      <c r="B1922" s="93">
        <v>44882</v>
      </c>
      <c r="C1922" s="93">
        <v>44882</v>
      </c>
      <c r="D1922">
        <v>-17500</v>
      </c>
      <c r="E1922">
        <v>-17500</v>
      </c>
      <c r="F1922" t="s">
        <v>52</v>
      </c>
      <c r="G1922">
        <v>1</v>
      </c>
      <c r="H1922">
        <v>-17500</v>
      </c>
      <c r="I1922">
        <v>-17500</v>
      </c>
      <c r="J1922">
        <v>1</v>
      </c>
      <c r="L1922" t="s">
        <v>166</v>
      </c>
      <c r="M1922" t="s">
        <v>2461</v>
      </c>
      <c r="N1922">
        <v>100</v>
      </c>
      <c r="P1922" t="s">
        <v>2461</v>
      </c>
      <c r="R1922" t="s">
        <v>2827</v>
      </c>
      <c r="T1922" t="s">
        <v>1128</v>
      </c>
      <c r="U1922" t="s">
        <v>2454</v>
      </c>
      <c r="V1922" t="s">
        <v>2462</v>
      </c>
      <c r="W1922" t="s">
        <v>288</v>
      </c>
      <c r="X1922" t="s">
        <v>289</v>
      </c>
      <c r="Y1922" t="s">
        <v>290</v>
      </c>
      <c r="Z1922" t="s">
        <v>290</v>
      </c>
      <c r="AA1922" t="s">
        <v>26</v>
      </c>
      <c r="AD1922">
        <v>0</v>
      </c>
      <c r="AE1922">
        <v>0</v>
      </c>
    </row>
    <row r="1923" spans="1:31">
      <c r="A1923" t="s">
        <v>2828</v>
      </c>
      <c r="B1923" s="93">
        <v>44882</v>
      </c>
      <c r="C1923" s="93">
        <v>44882</v>
      </c>
      <c r="D1923">
        <v>-352.8</v>
      </c>
      <c r="E1923">
        <v>-352.8</v>
      </c>
      <c r="F1923" t="s">
        <v>52</v>
      </c>
      <c r="G1923">
        <v>1</v>
      </c>
      <c r="H1923">
        <v>-352.8</v>
      </c>
      <c r="I1923">
        <v>-352.8</v>
      </c>
      <c r="J1923">
        <v>1</v>
      </c>
      <c r="L1923" t="s">
        <v>166</v>
      </c>
      <c r="M1923" t="s">
        <v>1811</v>
      </c>
      <c r="N1923">
        <v>100</v>
      </c>
      <c r="P1923" t="s">
        <v>1811</v>
      </c>
      <c r="R1923" t="s">
        <v>2823</v>
      </c>
      <c r="T1923" t="s">
        <v>58</v>
      </c>
      <c r="V1923" t="s">
        <v>2824</v>
      </c>
      <c r="W1923" t="s">
        <v>277</v>
      </c>
      <c r="X1923" t="s">
        <v>168</v>
      </c>
      <c r="Y1923" t="s">
        <v>268</v>
      </c>
      <c r="Z1923" t="s">
        <v>268</v>
      </c>
      <c r="AA1923" t="s">
        <v>19</v>
      </c>
      <c r="AD1923">
        <v>0</v>
      </c>
      <c r="AE1923">
        <v>0</v>
      </c>
    </row>
    <row r="1924" spans="1:31">
      <c r="A1924" t="s">
        <v>2829</v>
      </c>
      <c r="B1924" s="93">
        <v>44882</v>
      </c>
      <c r="C1924" s="93">
        <v>44882</v>
      </c>
      <c r="D1924">
        <v>-49.27</v>
      </c>
      <c r="E1924">
        <v>-49.27</v>
      </c>
      <c r="F1924" t="s">
        <v>52</v>
      </c>
      <c r="G1924">
        <v>1</v>
      </c>
      <c r="H1924">
        <v>-49.27</v>
      </c>
      <c r="I1924">
        <v>-49.27</v>
      </c>
      <c r="J1924">
        <v>1</v>
      </c>
      <c r="L1924" t="s">
        <v>166</v>
      </c>
      <c r="M1924" t="s">
        <v>1662</v>
      </c>
      <c r="N1924">
        <v>100</v>
      </c>
      <c r="P1924" t="s">
        <v>1662</v>
      </c>
      <c r="R1924" t="s">
        <v>2830</v>
      </c>
      <c r="T1924" t="s">
        <v>58</v>
      </c>
      <c r="V1924" t="s">
        <v>1353</v>
      </c>
      <c r="W1924" t="s">
        <v>1353</v>
      </c>
      <c r="X1924" t="s">
        <v>179</v>
      </c>
      <c r="Y1924" t="s">
        <v>180</v>
      </c>
      <c r="Z1924" t="s">
        <v>180</v>
      </c>
      <c r="AA1924" t="s">
        <v>25</v>
      </c>
      <c r="AD1924">
        <v>0</v>
      </c>
      <c r="AE1924">
        <v>0</v>
      </c>
    </row>
    <row r="1925" spans="1:31">
      <c r="A1925" t="s">
        <v>2831</v>
      </c>
      <c r="B1925" s="93">
        <v>44882</v>
      </c>
      <c r="C1925" s="93">
        <v>44882</v>
      </c>
      <c r="D1925">
        <v>-43.76</v>
      </c>
      <c r="E1925">
        <v>-43.76</v>
      </c>
      <c r="F1925" t="s">
        <v>52</v>
      </c>
      <c r="G1925">
        <v>1</v>
      </c>
      <c r="H1925">
        <v>-43.76</v>
      </c>
      <c r="I1925">
        <v>-43.76</v>
      </c>
      <c r="J1925">
        <v>1</v>
      </c>
      <c r="L1925" t="s">
        <v>166</v>
      </c>
      <c r="M1925" t="s">
        <v>1662</v>
      </c>
      <c r="N1925">
        <v>100</v>
      </c>
      <c r="P1925" t="s">
        <v>1662</v>
      </c>
      <c r="R1925" t="s">
        <v>2832</v>
      </c>
      <c r="T1925" t="s">
        <v>58</v>
      </c>
      <c r="V1925" t="s">
        <v>1353</v>
      </c>
      <c r="W1925" t="s">
        <v>1353</v>
      </c>
      <c r="X1925" t="s">
        <v>179</v>
      </c>
      <c r="Y1925" t="s">
        <v>180</v>
      </c>
      <c r="Z1925" t="s">
        <v>180</v>
      </c>
      <c r="AA1925" t="s">
        <v>25</v>
      </c>
      <c r="AD1925">
        <v>0</v>
      </c>
      <c r="AE1925">
        <v>0</v>
      </c>
    </row>
    <row r="1926" spans="1:31">
      <c r="A1926" t="s">
        <v>2833</v>
      </c>
      <c r="B1926" s="93">
        <v>44882</v>
      </c>
      <c r="C1926" s="93">
        <v>44882</v>
      </c>
      <c r="D1926">
        <v>17500</v>
      </c>
      <c r="E1926">
        <v>17500</v>
      </c>
      <c r="F1926" t="s">
        <v>52</v>
      </c>
      <c r="G1926">
        <v>1</v>
      </c>
      <c r="H1926">
        <v>17500</v>
      </c>
      <c r="I1926">
        <v>17500</v>
      </c>
      <c r="J1926">
        <v>1</v>
      </c>
      <c r="L1926" t="s">
        <v>166</v>
      </c>
      <c r="M1926" t="s">
        <v>1128</v>
      </c>
      <c r="N1926">
        <v>100</v>
      </c>
      <c r="P1926" t="s">
        <v>166</v>
      </c>
      <c r="R1926" t="s">
        <v>1346</v>
      </c>
      <c r="T1926" t="s">
        <v>1128</v>
      </c>
      <c r="V1926" t="s">
        <v>1347</v>
      </c>
      <c r="W1926" t="s">
        <v>1347</v>
      </c>
      <c r="X1926" t="s">
        <v>277</v>
      </c>
      <c r="Y1926" t="s">
        <v>180</v>
      </c>
      <c r="Z1926" t="s">
        <v>180</v>
      </c>
      <c r="AA1926" t="s">
        <v>25</v>
      </c>
      <c r="AD1926">
        <v>0</v>
      </c>
      <c r="AE1926">
        <v>0</v>
      </c>
    </row>
    <row r="1927" spans="1:31">
      <c r="A1927" t="s">
        <v>2834</v>
      </c>
      <c r="B1927" s="93">
        <v>44882</v>
      </c>
      <c r="C1927" s="93">
        <v>44882</v>
      </c>
      <c r="D1927">
        <v>-17500</v>
      </c>
      <c r="E1927">
        <v>-17500</v>
      </c>
      <c r="F1927" t="s">
        <v>52</v>
      </c>
      <c r="G1927">
        <v>1</v>
      </c>
      <c r="H1927">
        <v>-17500</v>
      </c>
      <c r="I1927">
        <v>-17500</v>
      </c>
      <c r="J1927">
        <v>1</v>
      </c>
      <c r="L1927" t="s">
        <v>166</v>
      </c>
      <c r="M1927" t="s">
        <v>166</v>
      </c>
      <c r="N1927">
        <v>100</v>
      </c>
      <c r="O1927" t="s">
        <v>215</v>
      </c>
      <c r="P1927" t="s">
        <v>166</v>
      </c>
      <c r="R1927" t="s">
        <v>1346</v>
      </c>
      <c r="T1927" t="s">
        <v>61</v>
      </c>
      <c r="V1927" t="s">
        <v>1347</v>
      </c>
      <c r="W1927" t="s">
        <v>1347</v>
      </c>
      <c r="X1927" t="s">
        <v>277</v>
      </c>
      <c r="Y1927" t="s">
        <v>180</v>
      </c>
      <c r="Z1927" t="s">
        <v>180</v>
      </c>
      <c r="AA1927" t="s">
        <v>25</v>
      </c>
      <c r="AD1927">
        <v>0</v>
      </c>
      <c r="AE1927">
        <v>0</v>
      </c>
    </row>
    <row r="1928" spans="1:31">
      <c r="A1928" t="s">
        <v>2835</v>
      </c>
      <c r="B1928" s="93">
        <v>44881</v>
      </c>
      <c r="C1928" s="93">
        <v>44881</v>
      </c>
      <c r="D1928">
        <v>-35.36</v>
      </c>
      <c r="E1928">
        <v>-35.36</v>
      </c>
      <c r="F1928" t="s">
        <v>52</v>
      </c>
      <c r="G1928">
        <v>1</v>
      </c>
      <c r="H1928">
        <v>-35.36</v>
      </c>
      <c r="I1928">
        <v>-35.36</v>
      </c>
      <c r="J1928">
        <v>1</v>
      </c>
      <c r="L1928" t="s">
        <v>166</v>
      </c>
      <c r="M1928" t="s">
        <v>403</v>
      </c>
      <c r="N1928">
        <v>100</v>
      </c>
      <c r="P1928" t="s">
        <v>403</v>
      </c>
      <c r="R1928" t="s">
        <v>2832</v>
      </c>
      <c r="T1928" t="s">
        <v>61</v>
      </c>
      <c r="V1928" t="s">
        <v>1353</v>
      </c>
      <c r="W1928" t="s">
        <v>1353</v>
      </c>
      <c r="X1928" t="s">
        <v>179</v>
      </c>
      <c r="Y1928" t="s">
        <v>180</v>
      </c>
      <c r="Z1928" t="s">
        <v>180</v>
      </c>
      <c r="AA1928" t="s">
        <v>25</v>
      </c>
      <c r="AD1928">
        <v>0</v>
      </c>
      <c r="AE1928">
        <v>0</v>
      </c>
    </row>
    <row r="1929" spans="1:31">
      <c r="A1929" t="s">
        <v>2836</v>
      </c>
      <c r="B1929" s="93">
        <v>44881</v>
      </c>
      <c r="C1929" s="93">
        <v>44881</v>
      </c>
      <c r="D1929">
        <v>-383</v>
      </c>
      <c r="E1929">
        <v>-383</v>
      </c>
      <c r="F1929" t="s">
        <v>52</v>
      </c>
      <c r="G1929">
        <v>1</v>
      </c>
      <c r="H1929">
        <v>-383</v>
      </c>
      <c r="I1929">
        <v>-383</v>
      </c>
      <c r="J1929">
        <v>1</v>
      </c>
      <c r="L1929" t="s">
        <v>166</v>
      </c>
      <c r="M1929" t="s">
        <v>2837</v>
      </c>
      <c r="N1929">
        <v>100</v>
      </c>
      <c r="P1929" t="s">
        <v>2837</v>
      </c>
      <c r="R1929" t="s">
        <v>2838</v>
      </c>
      <c r="T1929" t="s">
        <v>58</v>
      </c>
      <c r="V1929" t="s">
        <v>1915</v>
      </c>
      <c r="W1929" t="s">
        <v>1915</v>
      </c>
      <c r="X1929" t="s">
        <v>1386</v>
      </c>
      <c r="Y1929" t="s">
        <v>1387</v>
      </c>
      <c r="Z1929" t="s">
        <v>1387</v>
      </c>
      <c r="AA1929" t="s">
        <v>16</v>
      </c>
      <c r="AD1929">
        <v>0</v>
      </c>
      <c r="AE1929">
        <v>0</v>
      </c>
    </row>
    <row r="1930" spans="1:31">
      <c r="A1930" t="s">
        <v>2839</v>
      </c>
      <c r="B1930" s="93">
        <v>44881</v>
      </c>
      <c r="C1930" s="93">
        <v>44881</v>
      </c>
      <c r="D1930">
        <v>-3333.91</v>
      </c>
      <c r="E1930">
        <v>-3333.91</v>
      </c>
      <c r="F1930" t="s">
        <v>52</v>
      </c>
      <c r="G1930">
        <v>1</v>
      </c>
      <c r="H1930">
        <v>-3333.91</v>
      </c>
      <c r="I1930">
        <v>-3333.91</v>
      </c>
      <c r="J1930">
        <v>1</v>
      </c>
      <c r="L1930" t="s">
        <v>166</v>
      </c>
      <c r="M1930" t="s">
        <v>1592</v>
      </c>
      <c r="N1930">
        <v>100</v>
      </c>
      <c r="P1930" t="s">
        <v>1592</v>
      </c>
      <c r="R1930" t="s">
        <v>2840</v>
      </c>
      <c r="T1930" t="s">
        <v>58</v>
      </c>
      <c r="V1930" t="s">
        <v>1645</v>
      </c>
      <c r="W1930" t="s">
        <v>1645</v>
      </c>
      <c r="X1930" t="s">
        <v>1386</v>
      </c>
      <c r="Y1930" t="s">
        <v>1387</v>
      </c>
      <c r="Z1930" t="s">
        <v>1387</v>
      </c>
      <c r="AA1930" t="s">
        <v>16</v>
      </c>
      <c r="AD1930">
        <v>0</v>
      </c>
      <c r="AE1930">
        <v>0</v>
      </c>
    </row>
    <row r="1931" spans="1:31">
      <c r="A1931" t="s">
        <v>2841</v>
      </c>
      <c r="B1931" s="93">
        <v>44881</v>
      </c>
      <c r="C1931" s="93">
        <v>44881</v>
      </c>
      <c r="D1931">
        <v>-499.8</v>
      </c>
      <c r="E1931">
        <v>-499.8</v>
      </c>
      <c r="F1931" t="s">
        <v>52</v>
      </c>
      <c r="G1931">
        <v>1</v>
      </c>
      <c r="H1931">
        <v>-499.8</v>
      </c>
      <c r="I1931">
        <v>-499.8</v>
      </c>
      <c r="J1931">
        <v>1</v>
      </c>
      <c r="L1931" t="s">
        <v>166</v>
      </c>
      <c r="M1931" t="s">
        <v>2287</v>
      </c>
      <c r="N1931">
        <v>100</v>
      </c>
      <c r="P1931" t="s">
        <v>2287</v>
      </c>
      <c r="R1931" t="s">
        <v>2842</v>
      </c>
      <c r="T1931" t="s">
        <v>61</v>
      </c>
      <c r="V1931" t="s">
        <v>2289</v>
      </c>
      <c r="W1931" t="s">
        <v>1413</v>
      </c>
      <c r="X1931" t="s">
        <v>16</v>
      </c>
      <c r="Y1931" t="s">
        <v>268</v>
      </c>
      <c r="Z1931" t="s">
        <v>268</v>
      </c>
      <c r="AA1931" t="s">
        <v>16</v>
      </c>
      <c r="AD1931">
        <v>0</v>
      </c>
      <c r="AE1931">
        <v>0</v>
      </c>
    </row>
    <row r="1932" spans="1:31">
      <c r="A1932" t="s">
        <v>2843</v>
      </c>
      <c r="B1932" s="93">
        <v>44881</v>
      </c>
      <c r="C1932" s="93">
        <v>44881</v>
      </c>
      <c r="D1932">
        <v>-115.03</v>
      </c>
      <c r="E1932">
        <v>-115.03</v>
      </c>
      <c r="F1932" t="s">
        <v>52</v>
      </c>
      <c r="G1932">
        <v>1</v>
      </c>
      <c r="H1932">
        <v>-115.03</v>
      </c>
      <c r="I1932">
        <v>-115.03</v>
      </c>
      <c r="J1932">
        <v>1</v>
      </c>
      <c r="L1932" t="s">
        <v>166</v>
      </c>
      <c r="M1932" t="s">
        <v>166</v>
      </c>
      <c r="N1932">
        <v>100</v>
      </c>
      <c r="O1932" t="s">
        <v>215</v>
      </c>
      <c r="P1932" t="s">
        <v>166</v>
      </c>
      <c r="R1932" t="s">
        <v>2334</v>
      </c>
      <c r="T1932" t="s">
        <v>58</v>
      </c>
      <c r="V1932" t="s">
        <v>376</v>
      </c>
      <c r="W1932" t="s">
        <v>31</v>
      </c>
      <c r="X1932" t="s">
        <v>168</v>
      </c>
      <c r="Y1932" t="s">
        <v>168</v>
      </c>
      <c r="Z1932" t="s">
        <v>168</v>
      </c>
      <c r="AA1932" t="s">
        <v>31</v>
      </c>
      <c r="AD1932">
        <v>0</v>
      </c>
      <c r="AE1932">
        <v>0</v>
      </c>
    </row>
    <row r="1933" spans="1:31">
      <c r="A1933" t="s">
        <v>2844</v>
      </c>
      <c r="B1933" s="93">
        <v>44881</v>
      </c>
      <c r="C1933" s="93">
        <v>44881</v>
      </c>
      <c r="D1933">
        <v>-700</v>
      </c>
      <c r="E1933">
        <v>-700</v>
      </c>
      <c r="F1933" t="s">
        <v>52</v>
      </c>
      <c r="G1933">
        <v>1</v>
      </c>
      <c r="H1933">
        <v>-700</v>
      </c>
      <c r="I1933">
        <v>-700</v>
      </c>
      <c r="J1933">
        <v>1</v>
      </c>
      <c r="L1933" t="s">
        <v>166</v>
      </c>
      <c r="M1933" t="s">
        <v>403</v>
      </c>
      <c r="N1933">
        <v>100</v>
      </c>
      <c r="P1933" t="s">
        <v>403</v>
      </c>
      <c r="R1933" t="s">
        <v>1714</v>
      </c>
      <c r="T1933" t="s">
        <v>61</v>
      </c>
      <c r="V1933" t="s">
        <v>302</v>
      </c>
      <c r="W1933" t="s">
        <v>178</v>
      </c>
      <c r="X1933" t="s">
        <v>179</v>
      </c>
      <c r="Y1933" t="s">
        <v>180</v>
      </c>
      <c r="Z1933" t="s">
        <v>180</v>
      </c>
      <c r="AA1933" t="s">
        <v>20</v>
      </c>
      <c r="AD1933">
        <v>0</v>
      </c>
      <c r="AE1933">
        <v>0</v>
      </c>
    </row>
    <row r="1934" spans="1:31">
      <c r="A1934" t="s">
        <v>2845</v>
      </c>
      <c r="B1934" s="93">
        <v>44881</v>
      </c>
      <c r="C1934" s="93">
        <v>44881</v>
      </c>
      <c r="D1934">
        <v>225000</v>
      </c>
      <c r="E1934">
        <v>225000</v>
      </c>
      <c r="F1934" t="s">
        <v>52</v>
      </c>
      <c r="G1934">
        <v>1</v>
      </c>
      <c r="H1934">
        <v>225000</v>
      </c>
      <c r="I1934">
        <v>225000</v>
      </c>
      <c r="J1934">
        <v>1</v>
      </c>
      <c r="L1934" t="s">
        <v>166</v>
      </c>
      <c r="M1934" t="s">
        <v>1400</v>
      </c>
      <c r="N1934">
        <v>100</v>
      </c>
      <c r="P1934" t="s">
        <v>166</v>
      </c>
      <c r="R1934" t="s">
        <v>1346</v>
      </c>
      <c r="T1934" t="s">
        <v>1400</v>
      </c>
      <c r="V1934" t="s">
        <v>1347</v>
      </c>
      <c r="W1934" t="s">
        <v>1347</v>
      </c>
      <c r="X1934" t="s">
        <v>277</v>
      </c>
      <c r="Y1934" t="s">
        <v>180</v>
      </c>
      <c r="Z1934" t="s">
        <v>180</v>
      </c>
      <c r="AA1934" t="s">
        <v>25</v>
      </c>
      <c r="AD1934">
        <v>0</v>
      </c>
      <c r="AE1934">
        <v>0</v>
      </c>
    </row>
    <row r="1935" spans="1:31">
      <c r="A1935" t="s">
        <v>2846</v>
      </c>
      <c r="B1935" s="93">
        <v>44881</v>
      </c>
      <c r="C1935" s="93">
        <v>44881</v>
      </c>
      <c r="D1935">
        <v>6500</v>
      </c>
      <c r="E1935">
        <v>6500</v>
      </c>
      <c r="F1935" t="s">
        <v>52</v>
      </c>
      <c r="G1935">
        <v>1</v>
      </c>
      <c r="H1935">
        <v>6500</v>
      </c>
      <c r="I1935">
        <v>6500</v>
      </c>
      <c r="J1935">
        <v>1</v>
      </c>
      <c r="L1935" t="s">
        <v>166</v>
      </c>
      <c r="M1935" t="s">
        <v>58</v>
      </c>
      <c r="N1935">
        <v>100</v>
      </c>
      <c r="P1935" t="s">
        <v>166</v>
      </c>
      <c r="R1935" t="s">
        <v>1346</v>
      </c>
      <c r="T1935" t="s">
        <v>58</v>
      </c>
      <c r="V1935" t="s">
        <v>1347</v>
      </c>
      <c r="W1935" t="s">
        <v>1347</v>
      </c>
      <c r="X1935" t="s">
        <v>277</v>
      </c>
      <c r="Y1935" t="s">
        <v>180</v>
      </c>
      <c r="Z1935" t="s">
        <v>180</v>
      </c>
      <c r="AA1935" t="s">
        <v>25</v>
      </c>
      <c r="AD1935">
        <v>0</v>
      </c>
      <c r="AE1935">
        <v>0</v>
      </c>
    </row>
    <row r="1936" spans="1:31">
      <c r="A1936" t="s">
        <v>2847</v>
      </c>
      <c r="B1936" s="93">
        <v>44881</v>
      </c>
      <c r="C1936" s="93">
        <v>44881</v>
      </c>
      <c r="D1936">
        <v>-6500</v>
      </c>
      <c r="E1936">
        <v>-6500</v>
      </c>
      <c r="F1936" t="s">
        <v>52</v>
      </c>
      <c r="G1936">
        <v>1</v>
      </c>
      <c r="H1936">
        <v>-6500</v>
      </c>
      <c r="I1936">
        <v>-6500</v>
      </c>
      <c r="J1936">
        <v>1</v>
      </c>
      <c r="L1936" t="s">
        <v>166</v>
      </c>
      <c r="M1936" t="s">
        <v>166</v>
      </c>
      <c r="N1936">
        <v>100</v>
      </c>
      <c r="O1936" t="s">
        <v>215</v>
      </c>
      <c r="P1936" t="s">
        <v>166</v>
      </c>
      <c r="R1936" t="s">
        <v>1346</v>
      </c>
      <c r="T1936" t="s">
        <v>61</v>
      </c>
      <c r="V1936" t="s">
        <v>1347</v>
      </c>
      <c r="W1936" t="s">
        <v>1347</v>
      </c>
      <c r="X1936" t="s">
        <v>277</v>
      </c>
      <c r="Y1936" t="s">
        <v>180</v>
      </c>
      <c r="Z1936" t="s">
        <v>180</v>
      </c>
      <c r="AA1936" t="s">
        <v>25</v>
      </c>
      <c r="AD1936">
        <v>0</v>
      </c>
      <c r="AE1936">
        <v>0</v>
      </c>
    </row>
    <row r="1937" spans="1:31">
      <c r="A1937" t="s">
        <v>2848</v>
      </c>
      <c r="B1937" s="93">
        <v>44881</v>
      </c>
      <c r="C1937" s="93">
        <v>44881</v>
      </c>
      <c r="D1937">
        <v>-225000</v>
      </c>
      <c r="E1937">
        <v>-225000</v>
      </c>
      <c r="F1937" t="s">
        <v>52</v>
      </c>
      <c r="G1937">
        <v>1</v>
      </c>
      <c r="H1937">
        <v>-225000</v>
      </c>
      <c r="I1937">
        <v>-225000</v>
      </c>
      <c r="J1937">
        <v>1</v>
      </c>
      <c r="L1937" t="s">
        <v>166</v>
      </c>
      <c r="M1937" t="s">
        <v>166</v>
      </c>
      <c r="N1937">
        <v>100</v>
      </c>
      <c r="O1937" t="s">
        <v>215</v>
      </c>
      <c r="P1937" t="s">
        <v>166</v>
      </c>
      <c r="R1937" t="s">
        <v>1346</v>
      </c>
      <c r="T1937" t="s">
        <v>61</v>
      </c>
      <c r="V1937" t="s">
        <v>1347</v>
      </c>
      <c r="W1937" t="s">
        <v>1347</v>
      </c>
      <c r="X1937" t="s">
        <v>277</v>
      </c>
      <c r="Y1937" t="s">
        <v>180</v>
      </c>
      <c r="Z1937" t="s">
        <v>180</v>
      </c>
      <c r="AA1937" t="s">
        <v>25</v>
      </c>
      <c r="AD1937">
        <v>0</v>
      </c>
      <c r="AE1937">
        <v>0</v>
      </c>
    </row>
    <row r="1938" spans="1:31">
      <c r="A1938" t="s">
        <v>2849</v>
      </c>
      <c r="B1938" s="93">
        <v>44879</v>
      </c>
      <c r="C1938" s="93">
        <v>44879</v>
      </c>
      <c r="D1938">
        <v>-21000</v>
      </c>
      <c r="E1938">
        <v>-21000</v>
      </c>
      <c r="F1938" t="s">
        <v>52</v>
      </c>
      <c r="G1938">
        <v>1</v>
      </c>
      <c r="H1938">
        <v>-21000</v>
      </c>
      <c r="I1938">
        <v>-21000</v>
      </c>
      <c r="J1938">
        <v>1</v>
      </c>
      <c r="L1938" t="s">
        <v>166</v>
      </c>
      <c r="M1938" t="s">
        <v>2452</v>
      </c>
      <c r="N1938">
        <v>100</v>
      </c>
      <c r="P1938" t="s">
        <v>2452</v>
      </c>
      <c r="R1938" t="s">
        <v>2827</v>
      </c>
      <c r="T1938" t="s">
        <v>61</v>
      </c>
      <c r="U1938" t="s">
        <v>2454</v>
      </c>
      <c r="V1938" t="s">
        <v>2455</v>
      </c>
      <c r="W1938" t="s">
        <v>288</v>
      </c>
      <c r="X1938" t="s">
        <v>289</v>
      </c>
      <c r="Y1938" t="s">
        <v>290</v>
      </c>
      <c r="Z1938" t="s">
        <v>290</v>
      </c>
      <c r="AA1938" t="s">
        <v>26</v>
      </c>
      <c r="AD1938">
        <v>0</v>
      </c>
      <c r="AE1938">
        <v>0</v>
      </c>
    </row>
    <row r="1939" spans="1:31">
      <c r="A1939" t="s">
        <v>2850</v>
      </c>
      <c r="B1939" s="93">
        <v>44879</v>
      </c>
      <c r="C1939" s="93">
        <v>44879</v>
      </c>
      <c r="D1939">
        <v>464100</v>
      </c>
      <c r="E1939">
        <v>464100</v>
      </c>
      <c r="F1939" t="s">
        <v>52</v>
      </c>
      <c r="G1939">
        <v>1</v>
      </c>
      <c r="H1939">
        <v>464100</v>
      </c>
      <c r="I1939">
        <v>464100</v>
      </c>
      <c r="J1939">
        <v>1</v>
      </c>
      <c r="L1939" t="s">
        <v>2457</v>
      </c>
      <c r="M1939" t="s">
        <v>61</v>
      </c>
      <c r="N1939">
        <v>100</v>
      </c>
      <c r="O1939" t="s">
        <v>175</v>
      </c>
      <c r="P1939" t="s">
        <v>2457</v>
      </c>
      <c r="R1939" t="s">
        <v>2851</v>
      </c>
      <c r="T1939" t="s">
        <v>61</v>
      </c>
      <c r="U1939" t="s">
        <v>2454</v>
      </c>
      <c r="V1939" t="s">
        <v>2459</v>
      </c>
      <c r="W1939" t="s">
        <v>1131</v>
      </c>
      <c r="X1939" t="s">
        <v>1132</v>
      </c>
      <c r="Y1939" t="s">
        <v>1133</v>
      </c>
      <c r="Z1939" t="s">
        <v>1133</v>
      </c>
      <c r="AA1939" t="s">
        <v>30</v>
      </c>
      <c r="AD1939">
        <v>0</v>
      </c>
      <c r="AE1939">
        <v>0</v>
      </c>
    </row>
    <row r="1940" spans="1:31">
      <c r="A1940" t="s">
        <v>2852</v>
      </c>
      <c r="B1940" s="93">
        <v>44879</v>
      </c>
      <c r="C1940" s="93">
        <v>44879</v>
      </c>
      <c r="D1940">
        <v>-115.11</v>
      </c>
      <c r="E1940">
        <v>-115.11</v>
      </c>
      <c r="F1940" t="s">
        <v>52</v>
      </c>
      <c r="G1940">
        <v>1</v>
      </c>
      <c r="H1940">
        <v>-115.11</v>
      </c>
      <c r="I1940">
        <v>-115.11</v>
      </c>
      <c r="J1940">
        <v>1</v>
      </c>
      <c r="L1940" t="s">
        <v>166</v>
      </c>
      <c r="M1940" t="s">
        <v>166</v>
      </c>
      <c r="N1940">
        <v>100</v>
      </c>
      <c r="O1940" t="s">
        <v>215</v>
      </c>
      <c r="P1940" t="s">
        <v>166</v>
      </c>
      <c r="R1940" t="s">
        <v>2334</v>
      </c>
      <c r="T1940" t="s">
        <v>58</v>
      </c>
      <c r="V1940" t="s">
        <v>376</v>
      </c>
      <c r="W1940" t="s">
        <v>31</v>
      </c>
      <c r="X1940" t="s">
        <v>168</v>
      </c>
      <c r="Y1940" t="s">
        <v>168</v>
      </c>
      <c r="Z1940" t="s">
        <v>168</v>
      </c>
      <c r="AA1940" t="s">
        <v>31</v>
      </c>
      <c r="AD1940">
        <v>0</v>
      </c>
      <c r="AE1940">
        <v>0</v>
      </c>
    </row>
    <row r="1941" spans="1:31">
      <c r="A1941" t="s">
        <v>2853</v>
      </c>
      <c r="B1941" s="93">
        <v>44879</v>
      </c>
      <c r="C1941" s="93">
        <v>44879</v>
      </c>
      <c r="D1941">
        <v>-2500</v>
      </c>
      <c r="E1941">
        <v>-2500</v>
      </c>
      <c r="F1941" t="s">
        <v>52</v>
      </c>
      <c r="G1941">
        <v>1</v>
      </c>
      <c r="H1941">
        <v>-2500</v>
      </c>
      <c r="I1941">
        <v>-2500</v>
      </c>
      <c r="J1941">
        <v>1</v>
      </c>
      <c r="L1941" t="s">
        <v>166</v>
      </c>
      <c r="M1941" t="s">
        <v>1261</v>
      </c>
      <c r="N1941">
        <v>100</v>
      </c>
      <c r="P1941" t="s">
        <v>1261</v>
      </c>
      <c r="R1941" t="s">
        <v>2854</v>
      </c>
      <c r="T1941" t="s">
        <v>61</v>
      </c>
      <c r="V1941" t="s">
        <v>1588</v>
      </c>
      <c r="W1941" t="s">
        <v>17</v>
      </c>
      <c r="X1941" t="s">
        <v>277</v>
      </c>
      <c r="Y1941" t="s">
        <v>268</v>
      </c>
      <c r="Z1941" t="s">
        <v>268</v>
      </c>
      <c r="AA1941" t="s">
        <v>17</v>
      </c>
      <c r="AD1941">
        <v>0</v>
      </c>
      <c r="AE1941">
        <v>0</v>
      </c>
    </row>
    <row r="1942" spans="1:31">
      <c r="A1942" t="s">
        <v>2855</v>
      </c>
      <c r="B1942" s="93">
        <v>44879</v>
      </c>
      <c r="C1942" s="93">
        <v>44879</v>
      </c>
      <c r="D1942">
        <v>-10500</v>
      </c>
      <c r="E1942">
        <v>-10500</v>
      </c>
      <c r="F1942" t="s">
        <v>52</v>
      </c>
      <c r="G1942">
        <v>1</v>
      </c>
      <c r="H1942">
        <v>-10500</v>
      </c>
      <c r="I1942">
        <v>-10500</v>
      </c>
      <c r="J1942">
        <v>1</v>
      </c>
      <c r="L1942" t="s">
        <v>166</v>
      </c>
      <c r="M1942" t="s">
        <v>2475</v>
      </c>
      <c r="N1942">
        <v>100</v>
      </c>
      <c r="P1942" t="s">
        <v>2475</v>
      </c>
      <c r="R1942" t="s">
        <v>2827</v>
      </c>
      <c r="T1942" t="s">
        <v>61</v>
      </c>
      <c r="U1942" t="s">
        <v>2454</v>
      </c>
      <c r="V1942" t="s">
        <v>2476</v>
      </c>
      <c r="W1942" t="s">
        <v>288</v>
      </c>
      <c r="X1942" t="s">
        <v>289</v>
      </c>
      <c r="Y1942" t="s">
        <v>290</v>
      </c>
      <c r="Z1942" t="s">
        <v>290</v>
      </c>
      <c r="AA1942" t="s">
        <v>26</v>
      </c>
      <c r="AD1942">
        <v>0</v>
      </c>
      <c r="AE1942">
        <v>0</v>
      </c>
    </row>
    <row r="1943" spans="1:31">
      <c r="A1943" t="s">
        <v>2856</v>
      </c>
      <c r="B1943" s="93">
        <v>44879</v>
      </c>
      <c r="C1943" s="93">
        <v>44879</v>
      </c>
      <c r="D1943">
        <v>-1100</v>
      </c>
      <c r="E1943">
        <v>-1100</v>
      </c>
      <c r="F1943" t="s">
        <v>52</v>
      </c>
      <c r="G1943">
        <v>1</v>
      </c>
      <c r="H1943">
        <v>-1100</v>
      </c>
      <c r="I1943">
        <v>-1100</v>
      </c>
      <c r="J1943">
        <v>1</v>
      </c>
      <c r="L1943" t="s">
        <v>166</v>
      </c>
      <c r="M1943" t="s">
        <v>234</v>
      </c>
      <c r="N1943">
        <v>100</v>
      </c>
      <c r="O1943" t="s">
        <v>24</v>
      </c>
      <c r="P1943" t="s">
        <v>234</v>
      </c>
      <c r="R1943" t="s">
        <v>1782</v>
      </c>
      <c r="T1943" t="s">
        <v>61</v>
      </c>
      <c r="V1943" t="s">
        <v>197</v>
      </c>
      <c r="W1943" t="s">
        <v>198</v>
      </c>
      <c r="X1943" t="s">
        <v>199</v>
      </c>
      <c r="Y1943" t="s">
        <v>199</v>
      </c>
      <c r="Z1943" t="s">
        <v>199</v>
      </c>
      <c r="AA1943" t="s">
        <v>28</v>
      </c>
      <c r="AD1943">
        <v>0</v>
      </c>
      <c r="AE1943">
        <v>0</v>
      </c>
    </row>
    <row r="1944" spans="1:31">
      <c r="A1944" t="s">
        <v>2857</v>
      </c>
      <c r="B1944" s="93">
        <v>44879</v>
      </c>
      <c r="C1944" s="93">
        <v>44879</v>
      </c>
      <c r="D1944">
        <v>-322.32</v>
      </c>
      <c r="E1944">
        <v>-322.32</v>
      </c>
      <c r="F1944" t="s">
        <v>52</v>
      </c>
      <c r="G1944">
        <v>1</v>
      </c>
      <c r="H1944">
        <v>-322.32</v>
      </c>
      <c r="I1944">
        <v>-322.32</v>
      </c>
      <c r="J1944">
        <v>1</v>
      </c>
      <c r="L1944" t="s">
        <v>166</v>
      </c>
      <c r="M1944" t="s">
        <v>374</v>
      </c>
      <c r="N1944">
        <v>100</v>
      </c>
      <c r="P1944" t="s">
        <v>374</v>
      </c>
      <c r="R1944" t="s">
        <v>2334</v>
      </c>
      <c r="T1944" t="s">
        <v>58</v>
      </c>
      <c r="V1944" t="s">
        <v>376</v>
      </c>
      <c r="W1944" t="s">
        <v>31</v>
      </c>
      <c r="X1944" t="s">
        <v>168</v>
      </c>
      <c r="Y1944" t="s">
        <v>168</v>
      </c>
      <c r="Z1944" t="s">
        <v>168</v>
      </c>
      <c r="AA1944" t="s">
        <v>31</v>
      </c>
      <c r="AD1944">
        <v>0</v>
      </c>
      <c r="AE1944">
        <v>0</v>
      </c>
    </row>
    <row r="1945" spans="1:31">
      <c r="A1945" t="s">
        <v>2858</v>
      </c>
      <c r="B1945" s="93">
        <v>44879</v>
      </c>
      <c r="C1945" s="93">
        <v>44879</v>
      </c>
      <c r="D1945">
        <v>-725.24</v>
      </c>
      <c r="E1945">
        <v>-725.24</v>
      </c>
      <c r="F1945" t="s">
        <v>52</v>
      </c>
      <c r="G1945">
        <v>1</v>
      </c>
      <c r="H1945">
        <v>-725.24</v>
      </c>
      <c r="I1945">
        <v>-725.24</v>
      </c>
      <c r="J1945">
        <v>1</v>
      </c>
      <c r="L1945" t="s">
        <v>166</v>
      </c>
      <c r="M1945" t="s">
        <v>166</v>
      </c>
      <c r="N1945">
        <v>100</v>
      </c>
      <c r="O1945" t="s">
        <v>215</v>
      </c>
      <c r="P1945" t="s">
        <v>166</v>
      </c>
      <c r="R1945" t="s">
        <v>2334</v>
      </c>
      <c r="T1945" t="s">
        <v>58</v>
      </c>
      <c r="V1945" t="s">
        <v>376</v>
      </c>
      <c r="W1945" t="s">
        <v>31</v>
      </c>
      <c r="X1945" t="s">
        <v>168</v>
      </c>
      <c r="Y1945" t="s">
        <v>168</v>
      </c>
      <c r="Z1945" t="s">
        <v>168</v>
      </c>
      <c r="AA1945" t="s">
        <v>31</v>
      </c>
      <c r="AD1945">
        <v>0</v>
      </c>
      <c r="AE1945">
        <v>0</v>
      </c>
    </row>
    <row r="1946" spans="1:31">
      <c r="A1946" t="s">
        <v>2859</v>
      </c>
      <c r="B1946" s="93">
        <v>44879</v>
      </c>
      <c r="C1946" s="93">
        <v>44879</v>
      </c>
      <c r="D1946">
        <v>-14000</v>
      </c>
      <c r="E1946">
        <v>-14000</v>
      </c>
      <c r="F1946" t="s">
        <v>52</v>
      </c>
      <c r="G1946">
        <v>1</v>
      </c>
      <c r="H1946">
        <v>-14000</v>
      </c>
      <c r="I1946">
        <v>-14000</v>
      </c>
      <c r="J1946">
        <v>1</v>
      </c>
      <c r="L1946" t="s">
        <v>166</v>
      </c>
      <c r="M1946" t="s">
        <v>2467</v>
      </c>
      <c r="N1946">
        <v>100</v>
      </c>
      <c r="P1946" t="s">
        <v>2467</v>
      </c>
      <c r="R1946" t="s">
        <v>2827</v>
      </c>
      <c r="T1946" t="s">
        <v>61</v>
      </c>
      <c r="U1946" t="s">
        <v>2454</v>
      </c>
      <c r="V1946" t="s">
        <v>2468</v>
      </c>
      <c r="W1946" t="s">
        <v>288</v>
      </c>
      <c r="X1946" t="s">
        <v>289</v>
      </c>
      <c r="Y1946" t="s">
        <v>290</v>
      </c>
      <c r="Z1946" t="s">
        <v>290</v>
      </c>
      <c r="AA1946" t="s">
        <v>26</v>
      </c>
      <c r="AD1946">
        <v>0</v>
      </c>
      <c r="AE1946">
        <v>0</v>
      </c>
    </row>
    <row r="1947" spans="1:31">
      <c r="A1947" t="s">
        <v>2860</v>
      </c>
      <c r="B1947" s="93">
        <v>44879</v>
      </c>
      <c r="C1947" s="93">
        <v>44879</v>
      </c>
      <c r="D1947">
        <v>-750</v>
      </c>
      <c r="E1947">
        <v>-750</v>
      </c>
      <c r="F1947" t="s">
        <v>52</v>
      </c>
      <c r="G1947">
        <v>1</v>
      </c>
      <c r="H1947">
        <v>-750</v>
      </c>
      <c r="I1947">
        <v>-750</v>
      </c>
      <c r="J1947">
        <v>1</v>
      </c>
      <c r="L1947" t="s">
        <v>166</v>
      </c>
      <c r="M1947" t="s">
        <v>370</v>
      </c>
      <c r="N1947">
        <v>100</v>
      </c>
      <c r="P1947" t="s">
        <v>370</v>
      </c>
      <c r="R1947" t="s">
        <v>1649</v>
      </c>
      <c r="T1947" t="s">
        <v>61</v>
      </c>
      <c r="U1947" t="s">
        <v>287</v>
      </c>
      <c r="V1947" t="s">
        <v>372</v>
      </c>
      <c r="W1947" t="s">
        <v>288</v>
      </c>
      <c r="X1947" t="s">
        <v>289</v>
      </c>
      <c r="Y1947" t="s">
        <v>290</v>
      </c>
      <c r="Z1947" t="s">
        <v>290</v>
      </c>
      <c r="AA1947" t="s">
        <v>26</v>
      </c>
      <c r="AD1947">
        <v>0</v>
      </c>
      <c r="AE1947">
        <v>0</v>
      </c>
    </row>
    <row r="1948" spans="1:31">
      <c r="A1948" t="s">
        <v>2861</v>
      </c>
      <c r="B1948" s="93">
        <v>44879</v>
      </c>
      <c r="C1948" s="93">
        <v>44879</v>
      </c>
      <c r="D1948">
        <v>-393.15</v>
      </c>
      <c r="E1948">
        <v>-393.15</v>
      </c>
      <c r="F1948" t="s">
        <v>52</v>
      </c>
      <c r="G1948">
        <v>1</v>
      </c>
      <c r="H1948">
        <v>-393.15</v>
      </c>
      <c r="I1948">
        <v>-393.15</v>
      </c>
      <c r="J1948">
        <v>1</v>
      </c>
      <c r="L1948" t="s">
        <v>166</v>
      </c>
      <c r="M1948" t="s">
        <v>166</v>
      </c>
      <c r="N1948">
        <v>100</v>
      </c>
      <c r="O1948" t="s">
        <v>215</v>
      </c>
      <c r="P1948" t="s">
        <v>166</v>
      </c>
      <c r="R1948" t="s">
        <v>2842</v>
      </c>
      <c r="T1948" t="s">
        <v>58</v>
      </c>
      <c r="V1948" t="s">
        <v>2289</v>
      </c>
      <c r="W1948" t="s">
        <v>1413</v>
      </c>
      <c r="X1948" t="s">
        <v>16</v>
      </c>
      <c r="Y1948" t="s">
        <v>268</v>
      </c>
      <c r="Z1948" t="s">
        <v>268</v>
      </c>
      <c r="AA1948" t="s">
        <v>16</v>
      </c>
      <c r="AD1948">
        <v>0</v>
      </c>
      <c r="AE1948">
        <v>0</v>
      </c>
    </row>
    <row r="1949" spans="1:31">
      <c r="A1949" t="s">
        <v>2862</v>
      </c>
      <c r="B1949" s="93">
        <v>44879</v>
      </c>
      <c r="C1949" s="93">
        <v>44879</v>
      </c>
      <c r="D1949">
        <v>-80</v>
      </c>
      <c r="E1949">
        <v>-80</v>
      </c>
      <c r="F1949" t="s">
        <v>52</v>
      </c>
      <c r="G1949">
        <v>1</v>
      </c>
      <c r="H1949">
        <v>-80</v>
      </c>
      <c r="I1949">
        <v>-80</v>
      </c>
      <c r="J1949">
        <v>1</v>
      </c>
      <c r="L1949" t="s">
        <v>166</v>
      </c>
      <c r="M1949" t="s">
        <v>1855</v>
      </c>
      <c r="N1949">
        <v>100</v>
      </c>
      <c r="P1949" t="s">
        <v>1855</v>
      </c>
      <c r="R1949" t="s">
        <v>1856</v>
      </c>
      <c r="T1949" t="s">
        <v>59</v>
      </c>
      <c r="V1949" t="s">
        <v>1856</v>
      </c>
      <c r="W1949" t="s">
        <v>31</v>
      </c>
      <c r="X1949" t="s">
        <v>168</v>
      </c>
      <c r="Y1949" t="s">
        <v>168</v>
      </c>
      <c r="Z1949" t="s">
        <v>168</v>
      </c>
      <c r="AA1949" t="s">
        <v>31</v>
      </c>
      <c r="AD1949">
        <v>0</v>
      </c>
      <c r="AE1949">
        <v>0</v>
      </c>
    </row>
    <row r="1950" spans="1:31">
      <c r="A1950" t="s">
        <v>2863</v>
      </c>
      <c r="B1950" s="93">
        <v>44879</v>
      </c>
      <c r="C1950" s="93">
        <v>44879</v>
      </c>
      <c r="D1950">
        <v>-143215.1</v>
      </c>
      <c r="E1950">
        <v>-143215.1</v>
      </c>
      <c r="F1950" t="s">
        <v>52</v>
      </c>
      <c r="G1950">
        <v>1</v>
      </c>
      <c r="H1950">
        <v>-143215.1</v>
      </c>
      <c r="I1950">
        <v>-143215.1</v>
      </c>
      <c r="J1950">
        <v>1</v>
      </c>
      <c r="L1950" t="s">
        <v>166</v>
      </c>
      <c r="M1950" t="s">
        <v>1205</v>
      </c>
      <c r="N1950">
        <v>100</v>
      </c>
      <c r="O1950" t="s">
        <v>175</v>
      </c>
      <c r="P1950" t="s">
        <v>1205</v>
      </c>
      <c r="R1950" t="s">
        <v>2864</v>
      </c>
      <c r="T1950" t="s">
        <v>61</v>
      </c>
      <c r="U1950" t="s">
        <v>2454</v>
      </c>
      <c r="V1950" t="s">
        <v>2471</v>
      </c>
      <c r="W1950" t="s">
        <v>2472</v>
      </c>
      <c r="X1950" t="s">
        <v>2473</v>
      </c>
      <c r="Y1950" t="s">
        <v>290</v>
      </c>
      <c r="Z1950" t="s">
        <v>290</v>
      </c>
      <c r="AA1950" t="s">
        <v>26</v>
      </c>
      <c r="AD1950">
        <v>0</v>
      </c>
      <c r="AE1950">
        <v>0</v>
      </c>
    </row>
    <row r="1951" spans="1:31">
      <c r="A1951" t="s">
        <v>2865</v>
      </c>
      <c r="B1951" s="93">
        <v>44879</v>
      </c>
      <c r="C1951" s="93">
        <v>44879</v>
      </c>
      <c r="D1951">
        <v>-21000</v>
      </c>
      <c r="E1951">
        <v>-21000</v>
      </c>
      <c r="F1951" t="s">
        <v>52</v>
      </c>
      <c r="G1951">
        <v>1</v>
      </c>
      <c r="H1951">
        <v>-21000</v>
      </c>
      <c r="I1951">
        <v>-21000</v>
      </c>
      <c r="J1951">
        <v>1</v>
      </c>
      <c r="L1951" t="s">
        <v>166</v>
      </c>
      <c r="M1951" t="s">
        <v>2464</v>
      </c>
      <c r="N1951">
        <v>100</v>
      </c>
      <c r="P1951" t="s">
        <v>2464</v>
      </c>
      <c r="R1951" t="s">
        <v>2827</v>
      </c>
      <c r="T1951" t="s">
        <v>61</v>
      </c>
      <c r="U1951" t="s">
        <v>2454</v>
      </c>
      <c r="V1951" t="s">
        <v>2465</v>
      </c>
      <c r="W1951" t="s">
        <v>288</v>
      </c>
      <c r="X1951" t="s">
        <v>289</v>
      </c>
      <c r="Y1951" t="s">
        <v>290</v>
      </c>
      <c r="Z1951" t="s">
        <v>290</v>
      </c>
      <c r="AA1951" t="s">
        <v>26</v>
      </c>
      <c r="AD1951">
        <v>0</v>
      </c>
      <c r="AE1951">
        <v>0</v>
      </c>
    </row>
    <row r="1952" spans="1:31">
      <c r="A1952" t="s">
        <v>2866</v>
      </c>
      <c r="B1952" s="93">
        <v>44879</v>
      </c>
      <c r="C1952" s="93">
        <v>44879</v>
      </c>
      <c r="D1952">
        <v>-1026.23</v>
      </c>
      <c r="E1952">
        <v>-1026.23</v>
      </c>
      <c r="F1952" t="s">
        <v>52</v>
      </c>
      <c r="G1952">
        <v>1</v>
      </c>
      <c r="H1952">
        <v>-1026.23</v>
      </c>
      <c r="I1952">
        <v>-1026.23</v>
      </c>
      <c r="J1952">
        <v>1</v>
      </c>
      <c r="L1952" t="s">
        <v>166</v>
      </c>
      <c r="M1952" t="s">
        <v>2185</v>
      </c>
      <c r="N1952">
        <v>100</v>
      </c>
      <c r="P1952" t="s">
        <v>2185</v>
      </c>
      <c r="R1952" t="s">
        <v>2867</v>
      </c>
      <c r="T1952" t="s">
        <v>61</v>
      </c>
      <c r="V1952" t="s">
        <v>2479</v>
      </c>
      <c r="W1952" t="s">
        <v>282</v>
      </c>
      <c r="X1952" t="s">
        <v>283</v>
      </c>
      <c r="Y1952" t="s">
        <v>268</v>
      </c>
      <c r="Z1952" t="s">
        <v>268</v>
      </c>
      <c r="AA1952" t="s">
        <v>23</v>
      </c>
      <c r="AD1952">
        <v>0</v>
      </c>
      <c r="AE1952">
        <v>0</v>
      </c>
    </row>
    <row r="1953" spans="1:31">
      <c r="A1953" t="s">
        <v>2868</v>
      </c>
      <c r="B1953" s="93">
        <v>44879</v>
      </c>
      <c r="C1953" s="93">
        <v>44879</v>
      </c>
      <c r="D1953">
        <v>-14.38</v>
      </c>
      <c r="E1953">
        <v>-14.38</v>
      </c>
      <c r="F1953" t="s">
        <v>52</v>
      </c>
      <c r="G1953">
        <v>1</v>
      </c>
      <c r="H1953">
        <v>-14.38</v>
      </c>
      <c r="I1953">
        <v>-14.38</v>
      </c>
      <c r="J1953">
        <v>1</v>
      </c>
      <c r="L1953" t="s">
        <v>166</v>
      </c>
      <c r="M1953" t="s">
        <v>166</v>
      </c>
      <c r="N1953">
        <v>100</v>
      </c>
      <c r="O1953" t="s">
        <v>215</v>
      </c>
      <c r="P1953" t="s">
        <v>166</v>
      </c>
      <c r="R1953" t="s">
        <v>2121</v>
      </c>
      <c r="T1953" t="s">
        <v>59</v>
      </c>
      <c r="V1953" t="s">
        <v>2122</v>
      </c>
      <c r="W1953" t="s">
        <v>31</v>
      </c>
      <c r="X1953" t="s">
        <v>168</v>
      </c>
      <c r="Y1953" t="s">
        <v>168</v>
      </c>
      <c r="Z1953" t="s">
        <v>168</v>
      </c>
      <c r="AA1953" t="s">
        <v>31</v>
      </c>
      <c r="AD1953">
        <v>0</v>
      </c>
      <c r="AE1953">
        <v>0</v>
      </c>
    </row>
    <row r="1954" spans="1:31">
      <c r="A1954" t="s">
        <v>2869</v>
      </c>
      <c r="B1954" s="93">
        <v>44879</v>
      </c>
      <c r="C1954" s="93">
        <v>44879</v>
      </c>
      <c r="D1954">
        <v>2000</v>
      </c>
      <c r="E1954">
        <v>2000</v>
      </c>
      <c r="F1954" t="s">
        <v>52</v>
      </c>
      <c r="G1954">
        <v>1</v>
      </c>
      <c r="H1954">
        <v>2000</v>
      </c>
      <c r="I1954">
        <v>2000</v>
      </c>
      <c r="J1954">
        <v>1</v>
      </c>
      <c r="L1954" t="s">
        <v>166</v>
      </c>
      <c r="M1954" t="s">
        <v>59</v>
      </c>
      <c r="N1954">
        <v>100</v>
      </c>
      <c r="P1954" t="s">
        <v>166</v>
      </c>
      <c r="R1954" t="s">
        <v>1346</v>
      </c>
      <c r="T1954" t="s">
        <v>59</v>
      </c>
      <c r="V1954" t="s">
        <v>1347</v>
      </c>
      <c r="W1954" t="s">
        <v>1347</v>
      </c>
      <c r="X1954" t="s">
        <v>277</v>
      </c>
      <c r="Y1954" t="s">
        <v>180</v>
      </c>
      <c r="Z1954" t="s">
        <v>180</v>
      </c>
      <c r="AA1954" t="s">
        <v>25</v>
      </c>
      <c r="AD1954">
        <v>0</v>
      </c>
      <c r="AE1954">
        <v>0</v>
      </c>
    </row>
    <row r="1955" spans="1:31">
      <c r="A1955" t="s">
        <v>2870</v>
      </c>
      <c r="B1955" s="93">
        <v>44879</v>
      </c>
      <c r="C1955" s="93">
        <v>44879</v>
      </c>
      <c r="D1955">
        <v>-2000</v>
      </c>
      <c r="E1955">
        <v>-2000</v>
      </c>
      <c r="F1955" t="s">
        <v>52</v>
      </c>
      <c r="G1955">
        <v>1</v>
      </c>
      <c r="H1955">
        <v>-2000</v>
      </c>
      <c r="I1955">
        <v>-2000</v>
      </c>
      <c r="J1955">
        <v>1</v>
      </c>
      <c r="L1955" t="s">
        <v>166</v>
      </c>
      <c r="M1955" t="s">
        <v>166</v>
      </c>
      <c r="N1955">
        <v>100</v>
      </c>
      <c r="O1955" t="s">
        <v>215</v>
      </c>
      <c r="P1955" t="s">
        <v>166</v>
      </c>
      <c r="R1955" t="s">
        <v>1346</v>
      </c>
      <c r="T1955" t="s">
        <v>61</v>
      </c>
      <c r="V1955" t="s">
        <v>1347</v>
      </c>
      <c r="W1955" t="s">
        <v>1347</v>
      </c>
      <c r="X1955" t="s">
        <v>277</v>
      </c>
      <c r="Y1955" t="s">
        <v>180</v>
      </c>
      <c r="Z1955" t="s">
        <v>180</v>
      </c>
      <c r="AA1955" t="s">
        <v>25</v>
      </c>
      <c r="AD1955">
        <v>0</v>
      </c>
      <c r="AE1955">
        <v>0</v>
      </c>
    </row>
    <row r="1956" spans="1:31">
      <c r="A1956" t="s">
        <v>2871</v>
      </c>
      <c r="B1956" s="93">
        <v>44876</v>
      </c>
      <c r="C1956" s="93">
        <v>44876</v>
      </c>
      <c r="D1956">
        <v>-258.85000000000002</v>
      </c>
      <c r="E1956">
        <v>-258.85000000000002</v>
      </c>
      <c r="F1956" t="s">
        <v>52</v>
      </c>
      <c r="G1956">
        <v>1</v>
      </c>
      <c r="H1956">
        <v>-258.85000000000002</v>
      </c>
      <c r="I1956">
        <v>-258.85000000000002</v>
      </c>
      <c r="J1956">
        <v>1</v>
      </c>
      <c r="L1956" t="s">
        <v>166</v>
      </c>
      <c r="M1956" t="s">
        <v>366</v>
      </c>
      <c r="N1956">
        <v>100</v>
      </c>
      <c r="P1956" t="s">
        <v>366</v>
      </c>
      <c r="R1956" t="s">
        <v>366</v>
      </c>
      <c r="T1956" t="s">
        <v>59</v>
      </c>
      <c r="V1956" t="s">
        <v>368</v>
      </c>
      <c r="W1956" t="s">
        <v>31</v>
      </c>
      <c r="X1956" t="s">
        <v>168</v>
      </c>
      <c r="Y1956" t="s">
        <v>168</v>
      </c>
      <c r="Z1956" t="s">
        <v>168</v>
      </c>
      <c r="AA1956" t="s">
        <v>31</v>
      </c>
      <c r="AD1956">
        <v>0</v>
      </c>
      <c r="AE1956">
        <v>0</v>
      </c>
    </row>
    <row r="1957" spans="1:31">
      <c r="A1957" t="s">
        <v>2872</v>
      </c>
      <c r="B1957" s="93">
        <v>44876</v>
      </c>
      <c r="C1957" s="93">
        <v>44876</v>
      </c>
      <c r="D1957">
        <v>-259.08</v>
      </c>
      <c r="E1957">
        <v>-259.08</v>
      </c>
      <c r="F1957" t="s">
        <v>52</v>
      </c>
      <c r="G1957">
        <v>1</v>
      </c>
      <c r="H1957">
        <v>-259.08</v>
      </c>
      <c r="I1957">
        <v>-259.08</v>
      </c>
      <c r="J1957">
        <v>1</v>
      </c>
      <c r="L1957" t="s">
        <v>166</v>
      </c>
      <c r="M1957" t="s">
        <v>166</v>
      </c>
      <c r="N1957">
        <v>100</v>
      </c>
      <c r="O1957" t="s">
        <v>215</v>
      </c>
      <c r="P1957" t="s">
        <v>166</v>
      </c>
      <c r="R1957" t="s">
        <v>2334</v>
      </c>
      <c r="T1957" t="s">
        <v>58</v>
      </c>
      <c r="V1957" t="s">
        <v>376</v>
      </c>
      <c r="W1957" t="s">
        <v>31</v>
      </c>
      <c r="X1957" t="s">
        <v>168</v>
      </c>
      <c r="Y1957" t="s">
        <v>168</v>
      </c>
      <c r="Z1957" t="s">
        <v>168</v>
      </c>
      <c r="AA1957" t="s">
        <v>31</v>
      </c>
      <c r="AD1957">
        <v>0</v>
      </c>
      <c r="AE1957">
        <v>0</v>
      </c>
    </row>
    <row r="1958" spans="1:31">
      <c r="A1958" t="s">
        <v>2873</v>
      </c>
      <c r="B1958" s="93">
        <v>44876</v>
      </c>
      <c r="C1958" s="93">
        <v>44876</v>
      </c>
      <c r="D1958">
        <v>-39.57</v>
      </c>
      <c r="E1958">
        <v>-39.57</v>
      </c>
      <c r="F1958" t="s">
        <v>52</v>
      </c>
      <c r="G1958">
        <v>1</v>
      </c>
      <c r="H1958">
        <v>-39.57</v>
      </c>
      <c r="I1958">
        <v>-39.57</v>
      </c>
      <c r="J1958">
        <v>1</v>
      </c>
      <c r="L1958" t="s">
        <v>166</v>
      </c>
      <c r="M1958" t="s">
        <v>1662</v>
      </c>
      <c r="N1958">
        <v>100</v>
      </c>
      <c r="P1958" t="s">
        <v>1662</v>
      </c>
      <c r="R1958" t="s">
        <v>2874</v>
      </c>
      <c r="T1958" t="s">
        <v>58</v>
      </c>
      <c r="V1958" t="s">
        <v>1353</v>
      </c>
      <c r="W1958" t="s">
        <v>1353</v>
      </c>
      <c r="X1958" t="s">
        <v>179</v>
      </c>
      <c r="Y1958" t="s">
        <v>180</v>
      </c>
      <c r="Z1958" t="s">
        <v>180</v>
      </c>
      <c r="AA1958" t="s">
        <v>25</v>
      </c>
      <c r="AD1958">
        <v>0</v>
      </c>
      <c r="AE1958">
        <v>0</v>
      </c>
    </row>
    <row r="1959" spans="1:31">
      <c r="A1959" t="s">
        <v>2875</v>
      </c>
      <c r="B1959" s="93">
        <v>44876</v>
      </c>
      <c r="C1959" s="93">
        <v>44876</v>
      </c>
      <c r="D1959">
        <v>39.57</v>
      </c>
      <c r="E1959">
        <v>39.57</v>
      </c>
      <c r="F1959" t="s">
        <v>52</v>
      </c>
      <c r="G1959">
        <v>1</v>
      </c>
      <c r="H1959">
        <v>39.57</v>
      </c>
      <c r="I1959">
        <v>39.57</v>
      </c>
      <c r="J1959">
        <v>1</v>
      </c>
      <c r="L1959" t="s">
        <v>206</v>
      </c>
      <c r="M1959" t="s">
        <v>61</v>
      </c>
      <c r="N1959">
        <v>100</v>
      </c>
      <c r="O1959" t="s">
        <v>175</v>
      </c>
      <c r="P1959" t="s">
        <v>206</v>
      </c>
      <c r="R1959" t="s">
        <v>2876</v>
      </c>
      <c r="T1959" t="s">
        <v>61</v>
      </c>
      <c r="V1959" t="s">
        <v>1353</v>
      </c>
      <c r="W1959" t="s">
        <v>1353</v>
      </c>
      <c r="X1959" t="s">
        <v>179</v>
      </c>
      <c r="Y1959" t="s">
        <v>180</v>
      </c>
      <c r="Z1959" t="s">
        <v>180</v>
      </c>
      <c r="AA1959" t="s">
        <v>25</v>
      </c>
      <c r="AD1959">
        <v>0</v>
      </c>
      <c r="AE1959">
        <v>0</v>
      </c>
    </row>
    <row r="1960" spans="1:31">
      <c r="A1960" t="s">
        <v>2877</v>
      </c>
      <c r="B1960" s="93">
        <v>44875</v>
      </c>
      <c r="C1960" s="93">
        <v>44875</v>
      </c>
      <c r="D1960">
        <v>-3296</v>
      </c>
      <c r="E1960">
        <v>-3296</v>
      </c>
      <c r="F1960" t="s">
        <v>52</v>
      </c>
      <c r="G1960">
        <v>1</v>
      </c>
      <c r="H1960">
        <v>-3296</v>
      </c>
      <c r="I1960">
        <v>-3296</v>
      </c>
      <c r="J1960">
        <v>1</v>
      </c>
      <c r="L1960" t="s">
        <v>166</v>
      </c>
      <c r="M1960" t="s">
        <v>1851</v>
      </c>
      <c r="N1960">
        <v>100</v>
      </c>
      <c r="P1960" t="s">
        <v>1851</v>
      </c>
      <c r="R1960" t="s">
        <v>2878</v>
      </c>
      <c r="T1960" t="s">
        <v>61</v>
      </c>
      <c r="V1960" t="s">
        <v>2879</v>
      </c>
      <c r="W1960" t="s">
        <v>282</v>
      </c>
      <c r="X1960" t="s">
        <v>283</v>
      </c>
      <c r="Y1960" t="s">
        <v>268</v>
      </c>
      <c r="Z1960" t="s">
        <v>268</v>
      </c>
      <c r="AA1960" t="s">
        <v>23</v>
      </c>
      <c r="AD1960">
        <v>0</v>
      </c>
      <c r="AE1960">
        <v>0</v>
      </c>
    </row>
    <row r="1961" spans="1:31">
      <c r="A1961" t="s">
        <v>2880</v>
      </c>
      <c r="B1961" s="93">
        <v>44875</v>
      </c>
      <c r="C1961" s="93">
        <v>44875</v>
      </c>
      <c r="D1961">
        <v>20000</v>
      </c>
      <c r="E1961">
        <v>20000</v>
      </c>
      <c r="F1961" t="s">
        <v>52</v>
      </c>
      <c r="G1961">
        <v>1</v>
      </c>
      <c r="H1961">
        <v>20000</v>
      </c>
      <c r="I1961">
        <v>20000</v>
      </c>
      <c r="J1961">
        <v>1</v>
      </c>
      <c r="L1961" t="s">
        <v>166</v>
      </c>
      <c r="M1961" t="s">
        <v>61</v>
      </c>
      <c r="N1961">
        <v>100</v>
      </c>
      <c r="P1961" t="s">
        <v>166</v>
      </c>
      <c r="R1961" t="s">
        <v>1346</v>
      </c>
      <c r="T1961" t="s">
        <v>61</v>
      </c>
      <c r="V1961" t="s">
        <v>1347</v>
      </c>
      <c r="W1961" t="s">
        <v>1347</v>
      </c>
      <c r="X1961" t="s">
        <v>277</v>
      </c>
      <c r="Y1961" t="s">
        <v>180</v>
      </c>
      <c r="Z1961" t="s">
        <v>180</v>
      </c>
      <c r="AA1961" t="s">
        <v>25</v>
      </c>
      <c r="AD1961">
        <v>0</v>
      </c>
      <c r="AE1961">
        <v>0</v>
      </c>
    </row>
    <row r="1962" spans="1:31">
      <c r="A1962" t="s">
        <v>2881</v>
      </c>
      <c r="B1962" s="93">
        <v>44875</v>
      </c>
      <c r="C1962" s="93">
        <v>44875</v>
      </c>
      <c r="D1962">
        <v>-20000</v>
      </c>
      <c r="E1962">
        <v>-20000</v>
      </c>
      <c r="F1962" t="s">
        <v>52</v>
      </c>
      <c r="G1962">
        <v>1</v>
      </c>
      <c r="H1962">
        <v>-20000</v>
      </c>
      <c r="I1962">
        <v>-20000</v>
      </c>
      <c r="J1962">
        <v>1</v>
      </c>
      <c r="L1962" t="s">
        <v>166</v>
      </c>
      <c r="M1962" t="s">
        <v>166</v>
      </c>
      <c r="N1962">
        <v>100</v>
      </c>
      <c r="O1962" t="s">
        <v>215</v>
      </c>
      <c r="P1962" t="s">
        <v>166</v>
      </c>
      <c r="R1962" t="s">
        <v>1346</v>
      </c>
      <c r="T1962" t="s">
        <v>1402</v>
      </c>
      <c r="V1962" t="s">
        <v>1347</v>
      </c>
      <c r="W1962" t="s">
        <v>1347</v>
      </c>
      <c r="X1962" t="s">
        <v>277</v>
      </c>
      <c r="Y1962" t="s">
        <v>180</v>
      </c>
      <c r="Z1962" t="s">
        <v>180</v>
      </c>
      <c r="AA1962" t="s">
        <v>25</v>
      </c>
      <c r="AD1962">
        <v>0</v>
      </c>
      <c r="AE1962">
        <v>0</v>
      </c>
    </row>
    <row r="1963" spans="1:31">
      <c r="A1963" t="s">
        <v>2882</v>
      </c>
      <c r="B1963" s="93">
        <v>44874</v>
      </c>
      <c r="C1963" s="93">
        <v>44874</v>
      </c>
      <c r="D1963">
        <v>-1378.74</v>
      </c>
      <c r="E1963">
        <v>-1378.74</v>
      </c>
      <c r="F1963" t="s">
        <v>52</v>
      </c>
      <c r="G1963">
        <v>1</v>
      </c>
      <c r="H1963">
        <v>-1378.74</v>
      </c>
      <c r="I1963">
        <v>-1378.74</v>
      </c>
      <c r="J1963">
        <v>1</v>
      </c>
      <c r="L1963" t="s">
        <v>166</v>
      </c>
      <c r="M1963" t="s">
        <v>166</v>
      </c>
      <c r="N1963">
        <v>100</v>
      </c>
      <c r="O1963" t="s">
        <v>215</v>
      </c>
      <c r="P1963" t="s">
        <v>166</v>
      </c>
      <c r="R1963" t="s">
        <v>2883</v>
      </c>
      <c r="T1963" t="s">
        <v>61</v>
      </c>
      <c r="V1963" t="s">
        <v>393</v>
      </c>
      <c r="W1963" t="s">
        <v>348</v>
      </c>
      <c r="X1963" t="s">
        <v>349</v>
      </c>
      <c r="Y1963" t="s">
        <v>349</v>
      </c>
      <c r="Z1963" t="s">
        <v>349</v>
      </c>
      <c r="AA1963" t="s">
        <v>27</v>
      </c>
      <c r="AD1963">
        <v>0</v>
      </c>
      <c r="AE1963">
        <v>0</v>
      </c>
    </row>
    <row r="1964" spans="1:31">
      <c r="A1964" t="s">
        <v>2884</v>
      </c>
      <c r="B1964" s="93">
        <v>44874</v>
      </c>
      <c r="C1964" s="93">
        <v>44874</v>
      </c>
      <c r="D1964">
        <v>2000</v>
      </c>
      <c r="E1964">
        <v>2000</v>
      </c>
      <c r="F1964" t="s">
        <v>52</v>
      </c>
      <c r="G1964">
        <v>1</v>
      </c>
      <c r="H1964">
        <v>2000</v>
      </c>
      <c r="I1964">
        <v>2000</v>
      </c>
      <c r="J1964">
        <v>1</v>
      </c>
      <c r="L1964" t="s">
        <v>166</v>
      </c>
      <c r="M1964" t="s">
        <v>58</v>
      </c>
      <c r="N1964">
        <v>100</v>
      </c>
      <c r="P1964" t="s">
        <v>166</v>
      </c>
      <c r="R1964" t="s">
        <v>1346</v>
      </c>
      <c r="T1964" t="s">
        <v>58</v>
      </c>
      <c r="V1964" t="s">
        <v>1347</v>
      </c>
      <c r="W1964" t="s">
        <v>1347</v>
      </c>
      <c r="X1964" t="s">
        <v>277</v>
      </c>
      <c r="Y1964" t="s">
        <v>180</v>
      </c>
      <c r="Z1964" t="s">
        <v>180</v>
      </c>
      <c r="AA1964" t="s">
        <v>25</v>
      </c>
      <c r="AD1964">
        <v>0</v>
      </c>
      <c r="AE1964">
        <v>0</v>
      </c>
    </row>
    <row r="1965" spans="1:31">
      <c r="A1965" t="s">
        <v>2885</v>
      </c>
      <c r="B1965" s="93">
        <v>44874</v>
      </c>
      <c r="C1965" s="93">
        <v>44874</v>
      </c>
      <c r="D1965">
        <v>-2000</v>
      </c>
      <c r="E1965">
        <v>-2000</v>
      </c>
      <c r="F1965" t="s">
        <v>52</v>
      </c>
      <c r="G1965">
        <v>1</v>
      </c>
      <c r="H1965">
        <v>-2000</v>
      </c>
      <c r="I1965">
        <v>-2000</v>
      </c>
      <c r="J1965">
        <v>1</v>
      </c>
      <c r="L1965" t="s">
        <v>166</v>
      </c>
      <c r="M1965" t="s">
        <v>166</v>
      </c>
      <c r="N1965">
        <v>100</v>
      </c>
      <c r="O1965" t="s">
        <v>215</v>
      </c>
      <c r="P1965" t="s">
        <v>166</v>
      </c>
      <c r="R1965" t="s">
        <v>1346</v>
      </c>
      <c r="T1965" t="s">
        <v>61</v>
      </c>
      <c r="V1965" t="s">
        <v>1347</v>
      </c>
      <c r="W1965" t="s">
        <v>1347</v>
      </c>
      <c r="X1965" t="s">
        <v>277</v>
      </c>
      <c r="Y1965" t="s">
        <v>180</v>
      </c>
      <c r="Z1965" t="s">
        <v>180</v>
      </c>
      <c r="AA1965" t="s">
        <v>25</v>
      </c>
      <c r="AD1965">
        <v>0</v>
      </c>
      <c r="AE1965">
        <v>0</v>
      </c>
    </row>
    <row r="1966" spans="1:31">
      <c r="A1966" t="s">
        <v>2886</v>
      </c>
      <c r="B1966" s="93">
        <v>44873</v>
      </c>
      <c r="C1966" s="93">
        <v>44873</v>
      </c>
      <c r="D1966">
        <v>-64.7</v>
      </c>
      <c r="E1966">
        <v>-64.7</v>
      </c>
      <c r="F1966" t="s">
        <v>52</v>
      </c>
      <c r="G1966">
        <v>1</v>
      </c>
      <c r="H1966">
        <v>-64.7</v>
      </c>
      <c r="I1966">
        <v>-64.7</v>
      </c>
      <c r="J1966">
        <v>1</v>
      </c>
      <c r="L1966" t="s">
        <v>166</v>
      </c>
      <c r="M1966" t="s">
        <v>1383</v>
      </c>
      <c r="N1966">
        <v>100</v>
      </c>
      <c r="O1966" t="s">
        <v>175</v>
      </c>
      <c r="P1966" t="s">
        <v>1383</v>
      </c>
      <c r="R1966" t="s">
        <v>2887</v>
      </c>
      <c r="T1966" t="s">
        <v>58</v>
      </c>
      <c r="V1966" t="s">
        <v>1385</v>
      </c>
      <c r="W1966" t="s">
        <v>1385</v>
      </c>
      <c r="X1966" t="s">
        <v>1386</v>
      </c>
      <c r="Y1966" t="s">
        <v>1387</v>
      </c>
      <c r="Z1966" t="s">
        <v>1387</v>
      </c>
      <c r="AA1966" t="s">
        <v>16</v>
      </c>
      <c r="AD1966">
        <v>0</v>
      </c>
      <c r="AE1966">
        <v>0</v>
      </c>
    </row>
    <row r="1967" spans="1:31">
      <c r="A1967" t="s">
        <v>2888</v>
      </c>
      <c r="B1967" s="93">
        <v>44873</v>
      </c>
      <c r="C1967" s="93">
        <v>44873</v>
      </c>
      <c r="D1967">
        <v>-14.19</v>
      </c>
      <c r="E1967">
        <v>-14.19</v>
      </c>
      <c r="F1967" t="s">
        <v>52</v>
      </c>
      <c r="G1967">
        <v>1</v>
      </c>
      <c r="H1967">
        <v>-14.19</v>
      </c>
      <c r="I1967">
        <v>-14.19</v>
      </c>
      <c r="J1967">
        <v>1</v>
      </c>
      <c r="L1967" t="s">
        <v>166</v>
      </c>
      <c r="M1967" t="s">
        <v>1383</v>
      </c>
      <c r="N1967">
        <v>100</v>
      </c>
      <c r="O1967" t="s">
        <v>175</v>
      </c>
      <c r="P1967" t="s">
        <v>1383</v>
      </c>
      <c r="R1967" t="s">
        <v>2887</v>
      </c>
      <c r="T1967" t="s">
        <v>58</v>
      </c>
      <c r="V1967" t="s">
        <v>1385</v>
      </c>
      <c r="W1967" t="s">
        <v>1385</v>
      </c>
      <c r="X1967" t="s">
        <v>1386</v>
      </c>
      <c r="Y1967" t="s">
        <v>1387</v>
      </c>
      <c r="Z1967" t="s">
        <v>1387</v>
      </c>
      <c r="AA1967" t="s">
        <v>16</v>
      </c>
      <c r="AD1967">
        <v>0</v>
      </c>
      <c r="AE1967">
        <v>0</v>
      </c>
    </row>
    <row r="1968" spans="1:31">
      <c r="A1968" t="s">
        <v>2889</v>
      </c>
      <c r="B1968" s="93">
        <v>44873</v>
      </c>
      <c r="C1968" s="93">
        <v>44873</v>
      </c>
      <c r="D1968">
        <v>-335.82</v>
      </c>
      <c r="E1968">
        <v>-335.82</v>
      </c>
      <c r="F1968" t="s">
        <v>52</v>
      </c>
      <c r="G1968">
        <v>1</v>
      </c>
      <c r="H1968">
        <v>-335.82</v>
      </c>
      <c r="I1968">
        <v>-335.82</v>
      </c>
      <c r="J1968">
        <v>1</v>
      </c>
      <c r="L1968" t="s">
        <v>166</v>
      </c>
      <c r="M1968" t="s">
        <v>384</v>
      </c>
      <c r="N1968">
        <v>100</v>
      </c>
      <c r="P1968" t="s">
        <v>384</v>
      </c>
      <c r="R1968" t="s">
        <v>385</v>
      </c>
      <c r="T1968" t="s">
        <v>61</v>
      </c>
      <c r="V1968" t="s">
        <v>386</v>
      </c>
      <c r="W1968" t="s">
        <v>178</v>
      </c>
      <c r="X1968" t="s">
        <v>179</v>
      </c>
      <c r="Y1968" t="s">
        <v>180</v>
      </c>
      <c r="Z1968" t="s">
        <v>180</v>
      </c>
      <c r="AA1968" t="s">
        <v>20</v>
      </c>
      <c r="AD1968">
        <v>0</v>
      </c>
      <c r="AE1968">
        <v>0</v>
      </c>
    </row>
    <row r="1969" spans="1:31">
      <c r="A1969" t="s">
        <v>2890</v>
      </c>
      <c r="B1969" s="93">
        <v>44873</v>
      </c>
      <c r="C1969" s="93">
        <v>44873</v>
      </c>
      <c r="D1969">
        <v>-924.36</v>
      </c>
      <c r="E1969">
        <v>-924.36</v>
      </c>
      <c r="F1969" t="s">
        <v>52</v>
      </c>
      <c r="G1969">
        <v>1</v>
      </c>
      <c r="H1969">
        <v>-924.36</v>
      </c>
      <c r="I1969">
        <v>-924.36</v>
      </c>
      <c r="J1969">
        <v>1</v>
      </c>
      <c r="L1969" t="s">
        <v>166</v>
      </c>
      <c r="M1969" t="s">
        <v>170</v>
      </c>
      <c r="N1969">
        <v>100</v>
      </c>
      <c r="P1969" t="s">
        <v>170</v>
      </c>
      <c r="R1969" t="s">
        <v>172</v>
      </c>
      <c r="T1969" t="s">
        <v>59</v>
      </c>
      <c r="V1969" t="s">
        <v>172</v>
      </c>
      <c r="W1969" t="s">
        <v>31</v>
      </c>
      <c r="X1969" t="s">
        <v>168</v>
      </c>
      <c r="Y1969" t="s">
        <v>168</v>
      </c>
      <c r="Z1969" t="s">
        <v>168</v>
      </c>
      <c r="AA1969" t="s">
        <v>31</v>
      </c>
      <c r="AD1969">
        <v>0</v>
      </c>
      <c r="AE1969">
        <v>0</v>
      </c>
    </row>
    <row r="1970" spans="1:31">
      <c r="A1970" t="s">
        <v>2891</v>
      </c>
      <c r="B1970" s="93">
        <v>44873</v>
      </c>
      <c r="C1970" s="93">
        <v>44873</v>
      </c>
      <c r="D1970">
        <v>-1048.97</v>
      </c>
      <c r="E1970">
        <v>-1048.97</v>
      </c>
      <c r="F1970" t="s">
        <v>52</v>
      </c>
      <c r="G1970">
        <v>1</v>
      </c>
      <c r="H1970">
        <v>-1048.97</v>
      </c>
      <c r="I1970">
        <v>-1048.97</v>
      </c>
      <c r="J1970">
        <v>1</v>
      </c>
      <c r="L1970" t="s">
        <v>166</v>
      </c>
      <c r="M1970" t="s">
        <v>1959</v>
      </c>
      <c r="N1970">
        <v>100</v>
      </c>
      <c r="P1970" t="s">
        <v>1959</v>
      </c>
      <c r="R1970" t="s">
        <v>2643</v>
      </c>
      <c r="T1970" t="s">
        <v>58</v>
      </c>
      <c r="V1970" t="s">
        <v>1960</v>
      </c>
      <c r="W1970" t="s">
        <v>31</v>
      </c>
      <c r="X1970" t="s">
        <v>168</v>
      </c>
      <c r="Y1970" t="s">
        <v>168</v>
      </c>
      <c r="Z1970" t="s">
        <v>168</v>
      </c>
      <c r="AA1970" t="s">
        <v>31</v>
      </c>
      <c r="AD1970">
        <v>0</v>
      </c>
      <c r="AE1970">
        <v>0</v>
      </c>
    </row>
    <row r="1971" spans="1:31">
      <c r="A1971" t="s">
        <v>2892</v>
      </c>
      <c r="B1971" s="93">
        <v>44872</v>
      </c>
      <c r="C1971" s="93">
        <v>44872</v>
      </c>
      <c r="D1971">
        <v>-1500</v>
      </c>
      <c r="E1971">
        <v>-1500</v>
      </c>
      <c r="F1971" t="s">
        <v>52</v>
      </c>
      <c r="G1971">
        <v>1</v>
      </c>
      <c r="H1971">
        <v>-1500</v>
      </c>
      <c r="I1971">
        <v>-1500</v>
      </c>
      <c r="J1971">
        <v>1</v>
      </c>
      <c r="L1971" t="s">
        <v>166</v>
      </c>
      <c r="M1971" t="s">
        <v>1942</v>
      </c>
      <c r="N1971">
        <v>100</v>
      </c>
      <c r="P1971" t="s">
        <v>1942</v>
      </c>
      <c r="R1971" t="s">
        <v>1782</v>
      </c>
      <c r="T1971" t="s">
        <v>61</v>
      </c>
      <c r="V1971" t="s">
        <v>197</v>
      </c>
      <c r="W1971" t="s">
        <v>198</v>
      </c>
      <c r="X1971" t="s">
        <v>199</v>
      </c>
      <c r="Y1971" t="s">
        <v>199</v>
      </c>
      <c r="Z1971" t="s">
        <v>199</v>
      </c>
      <c r="AA1971" t="s">
        <v>28</v>
      </c>
      <c r="AD1971">
        <v>0</v>
      </c>
      <c r="AE1971">
        <v>0</v>
      </c>
    </row>
    <row r="1972" spans="1:31">
      <c r="A1972" t="s">
        <v>1312</v>
      </c>
      <c r="B1972" s="93">
        <v>44872</v>
      </c>
      <c r="C1972" s="93">
        <v>44872</v>
      </c>
      <c r="D1972">
        <v>-42.7</v>
      </c>
      <c r="E1972">
        <v>-42.7</v>
      </c>
      <c r="F1972" t="s">
        <v>52</v>
      </c>
      <c r="G1972">
        <v>1</v>
      </c>
      <c r="H1972">
        <v>-42.7</v>
      </c>
      <c r="I1972">
        <v>-42.7</v>
      </c>
      <c r="J1972">
        <v>1</v>
      </c>
      <c r="L1972" t="s">
        <v>166</v>
      </c>
      <c r="M1972" t="s">
        <v>1383</v>
      </c>
      <c r="N1972">
        <v>100</v>
      </c>
      <c r="O1972" t="s">
        <v>175</v>
      </c>
      <c r="P1972" t="s">
        <v>1383</v>
      </c>
      <c r="R1972" t="s">
        <v>2887</v>
      </c>
      <c r="T1972" t="s">
        <v>58</v>
      </c>
      <c r="V1972" t="s">
        <v>1385</v>
      </c>
      <c r="W1972" t="s">
        <v>1385</v>
      </c>
      <c r="X1972" t="s">
        <v>1386</v>
      </c>
      <c r="Y1972" t="s">
        <v>1387</v>
      </c>
      <c r="Z1972" t="s">
        <v>1387</v>
      </c>
      <c r="AA1972" t="s">
        <v>16</v>
      </c>
      <c r="AD1972">
        <v>0</v>
      </c>
      <c r="AE1972">
        <v>0</v>
      </c>
    </row>
    <row r="1973" spans="1:31">
      <c r="A1973" t="s">
        <v>2893</v>
      </c>
      <c r="B1973" s="93">
        <v>44872</v>
      </c>
      <c r="C1973" s="93">
        <v>44872</v>
      </c>
      <c r="D1973">
        <v>-4000</v>
      </c>
      <c r="E1973">
        <v>-4000</v>
      </c>
      <c r="F1973" t="s">
        <v>52</v>
      </c>
      <c r="G1973">
        <v>1</v>
      </c>
      <c r="H1973">
        <v>-4000</v>
      </c>
      <c r="I1973">
        <v>-4000</v>
      </c>
      <c r="J1973">
        <v>1</v>
      </c>
      <c r="L1973" t="s">
        <v>166</v>
      </c>
      <c r="M1973" t="s">
        <v>221</v>
      </c>
      <c r="N1973">
        <v>100</v>
      </c>
      <c r="O1973" t="s">
        <v>186</v>
      </c>
      <c r="P1973" t="s">
        <v>221</v>
      </c>
      <c r="R1973" t="s">
        <v>1782</v>
      </c>
      <c r="T1973" t="s">
        <v>61</v>
      </c>
      <c r="V1973" t="s">
        <v>197</v>
      </c>
      <c r="W1973" t="s">
        <v>198</v>
      </c>
      <c r="X1973" t="s">
        <v>199</v>
      </c>
      <c r="Y1973" t="s">
        <v>199</v>
      </c>
      <c r="Z1973" t="s">
        <v>199</v>
      </c>
      <c r="AA1973" t="s">
        <v>28</v>
      </c>
      <c r="AD1973">
        <v>0</v>
      </c>
      <c r="AE1973">
        <v>0</v>
      </c>
    </row>
    <row r="1974" spans="1:31">
      <c r="A1974" t="s">
        <v>2894</v>
      </c>
      <c r="B1974" s="93">
        <v>44872</v>
      </c>
      <c r="C1974" s="93">
        <v>44872</v>
      </c>
      <c r="D1974">
        <v>-4339.3</v>
      </c>
      <c r="E1974">
        <v>-4339.3</v>
      </c>
      <c r="F1974" t="s">
        <v>52</v>
      </c>
      <c r="G1974">
        <v>1</v>
      </c>
      <c r="H1974">
        <v>-4339.3</v>
      </c>
      <c r="I1974">
        <v>-4339.3</v>
      </c>
      <c r="J1974">
        <v>1</v>
      </c>
      <c r="L1974" t="s">
        <v>166</v>
      </c>
      <c r="M1974" t="s">
        <v>185</v>
      </c>
      <c r="N1974">
        <v>100</v>
      </c>
      <c r="P1974" t="s">
        <v>185</v>
      </c>
      <c r="R1974" t="s">
        <v>187</v>
      </c>
      <c r="T1974" t="s">
        <v>61</v>
      </c>
      <c r="V1974" t="s">
        <v>187</v>
      </c>
      <c r="W1974" t="s">
        <v>31</v>
      </c>
      <c r="X1974" t="s">
        <v>168</v>
      </c>
      <c r="Y1974" t="s">
        <v>168</v>
      </c>
      <c r="Z1974" t="s">
        <v>168</v>
      </c>
      <c r="AA1974" t="s">
        <v>31</v>
      </c>
      <c r="AD1974">
        <v>0</v>
      </c>
      <c r="AE1974">
        <v>0</v>
      </c>
    </row>
    <row r="1975" spans="1:31">
      <c r="A1975" t="s">
        <v>2895</v>
      </c>
      <c r="B1975" s="93">
        <v>44872</v>
      </c>
      <c r="C1975" s="93">
        <v>44872</v>
      </c>
      <c r="D1975">
        <v>-82.86</v>
      </c>
      <c r="E1975">
        <v>-82.86</v>
      </c>
      <c r="F1975" t="s">
        <v>52</v>
      </c>
      <c r="G1975">
        <v>1</v>
      </c>
      <c r="H1975">
        <v>-82.86</v>
      </c>
      <c r="I1975">
        <v>-82.86</v>
      </c>
      <c r="J1975">
        <v>1</v>
      </c>
      <c r="L1975" t="s">
        <v>166</v>
      </c>
      <c r="M1975" t="s">
        <v>1390</v>
      </c>
      <c r="N1975">
        <v>100</v>
      </c>
      <c r="P1975" t="s">
        <v>1390</v>
      </c>
      <c r="R1975" t="s">
        <v>1391</v>
      </c>
      <c r="T1975" t="s">
        <v>58</v>
      </c>
      <c r="V1975" t="s">
        <v>1391</v>
      </c>
      <c r="W1975" t="s">
        <v>31</v>
      </c>
      <c r="X1975" t="s">
        <v>168</v>
      </c>
      <c r="Y1975" t="s">
        <v>168</v>
      </c>
      <c r="Z1975" t="s">
        <v>168</v>
      </c>
      <c r="AA1975" t="s">
        <v>31</v>
      </c>
      <c r="AD1975">
        <v>0</v>
      </c>
      <c r="AE1975">
        <v>0</v>
      </c>
    </row>
    <row r="1976" spans="1:31">
      <c r="A1976" t="s">
        <v>2896</v>
      </c>
      <c r="B1976" s="93">
        <v>44872</v>
      </c>
      <c r="C1976" s="93">
        <v>44872</v>
      </c>
      <c r="D1976">
        <v>-404.99</v>
      </c>
      <c r="E1976">
        <v>-404.99</v>
      </c>
      <c r="F1976" t="s">
        <v>52</v>
      </c>
      <c r="G1976">
        <v>1</v>
      </c>
      <c r="H1976">
        <v>-404.99</v>
      </c>
      <c r="I1976">
        <v>-404.99</v>
      </c>
      <c r="J1976">
        <v>1</v>
      </c>
      <c r="L1976" t="s">
        <v>166</v>
      </c>
      <c r="M1976" t="s">
        <v>174</v>
      </c>
      <c r="N1976">
        <v>100</v>
      </c>
      <c r="P1976" t="s">
        <v>174</v>
      </c>
      <c r="R1976" t="s">
        <v>1785</v>
      </c>
      <c r="T1976" t="s">
        <v>61</v>
      </c>
      <c r="V1976" t="s">
        <v>177</v>
      </c>
      <c r="W1976" t="s">
        <v>178</v>
      </c>
      <c r="X1976" t="s">
        <v>179</v>
      </c>
      <c r="Y1976" t="s">
        <v>180</v>
      </c>
      <c r="Z1976" t="s">
        <v>180</v>
      </c>
      <c r="AA1976" t="s">
        <v>20</v>
      </c>
      <c r="AD1976">
        <v>0</v>
      </c>
      <c r="AE1976">
        <v>0</v>
      </c>
    </row>
    <row r="1977" spans="1:31">
      <c r="A1977" t="s">
        <v>2897</v>
      </c>
      <c r="B1977" s="93">
        <v>44871</v>
      </c>
      <c r="C1977" s="93">
        <v>44871</v>
      </c>
      <c r="D1977">
        <v>-118.05</v>
      </c>
      <c r="E1977">
        <v>-118.05</v>
      </c>
      <c r="F1977" t="s">
        <v>52</v>
      </c>
      <c r="G1977">
        <v>1</v>
      </c>
      <c r="H1977">
        <v>-118.05</v>
      </c>
      <c r="I1977">
        <v>-118.05</v>
      </c>
      <c r="J1977">
        <v>1</v>
      </c>
      <c r="L1977" t="s">
        <v>166</v>
      </c>
      <c r="M1977" t="s">
        <v>374</v>
      </c>
      <c r="N1977">
        <v>100</v>
      </c>
      <c r="P1977" t="s">
        <v>374</v>
      </c>
      <c r="R1977" t="s">
        <v>2334</v>
      </c>
      <c r="T1977" t="s">
        <v>58</v>
      </c>
      <c r="V1977" t="s">
        <v>376</v>
      </c>
      <c r="W1977" t="s">
        <v>31</v>
      </c>
      <c r="X1977" t="s">
        <v>168</v>
      </c>
      <c r="Y1977" t="s">
        <v>168</v>
      </c>
      <c r="Z1977" t="s">
        <v>168</v>
      </c>
      <c r="AA1977" t="s">
        <v>31</v>
      </c>
      <c r="AD1977">
        <v>0</v>
      </c>
      <c r="AE1977">
        <v>0</v>
      </c>
    </row>
    <row r="1978" spans="1:31">
      <c r="A1978" t="s">
        <v>2898</v>
      </c>
      <c r="B1978" s="93">
        <v>44871</v>
      </c>
      <c r="C1978" s="93">
        <v>44871</v>
      </c>
      <c r="D1978">
        <v>-84.22</v>
      </c>
      <c r="E1978">
        <v>-84.22</v>
      </c>
      <c r="F1978" t="s">
        <v>52</v>
      </c>
      <c r="G1978">
        <v>1</v>
      </c>
      <c r="H1978">
        <v>-84.22</v>
      </c>
      <c r="I1978">
        <v>-84.22</v>
      </c>
      <c r="J1978">
        <v>1</v>
      </c>
      <c r="L1978" t="s">
        <v>166</v>
      </c>
      <c r="M1978" t="s">
        <v>166</v>
      </c>
      <c r="N1978">
        <v>100</v>
      </c>
      <c r="O1978" t="s">
        <v>215</v>
      </c>
      <c r="P1978" t="s">
        <v>166</v>
      </c>
      <c r="R1978" t="s">
        <v>183</v>
      </c>
      <c r="T1978" t="s">
        <v>59</v>
      </c>
      <c r="V1978" t="s">
        <v>183</v>
      </c>
      <c r="W1978" t="s">
        <v>31</v>
      </c>
      <c r="X1978" t="s">
        <v>168</v>
      </c>
      <c r="Y1978" t="s">
        <v>168</v>
      </c>
      <c r="Z1978" t="s">
        <v>168</v>
      </c>
      <c r="AA1978" t="s">
        <v>31</v>
      </c>
      <c r="AD1978">
        <v>0</v>
      </c>
      <c r="AE1978">
        <v>0</v>
      </c>
    </row>
    <row r="1979" spans="1:31">
      <c r="A1979" t="s">
        <v>2899</v>
      </c>
      <c r="B1979" s="93">
        <v>44870</v>
      </c>
      <c r="C1979" s="93">
        <v>44870</v>
      </c>
      <c r="D1979">
        <v>-273</v>
      </c>
      <c r="E1979">
        <v>-273</v>
      </c>
      <c r="F1979" t="s">
        <v>52</v>
      </c>
      <c r="G1979">
        <v>1</v>
      </c>
      <c r="H1979">
        <v>-273</v>
      </c>
      <c r="I1979">
        <v>-273</v>
      </c>
      <c r="J1979">
        <v>1</v>
      </c>
      <c r="L1979" t="s">
        <v>166</v>
      </c>
      <c r="M1979" t="s">
        <v>2287</v>
      </c>
      <c r="N1979">
        <v>100</v>
      </c>
      <c r="P1979" t="s">
        <v>2287</v>
      </c>
      <c r="R1979" t="s">
        <v>2842</v>
      </c>
      <c r="T1979" t="s">
        <v>58</v>
      </c>
      <c r="V1979" t="s">
        <v>2289</v>
      </c>
      <c r="W1979" t="s">
        <v>1413</v>
      </c>
      <c r="X1979" t="s">
        <v>16</v>
      </c>
      <c r="Y1979" t="s">
        <v>268</v>
      </c>
      <c r="Z1979" t="s">
        <v>268</v>
      </c>
      <c r="AA1979" t="s">
        <v>16</v>
      </c>
      <c r="AD1979">
        <v>0</v>
      </c>
      <c r="AE1979">
        <v>0</v>
      </c>
    </row>
    <row r="1980" spans="1:31">
      <c r="A1980" t="s">
        <v>2900</v>
      </c>
      <c r="B1980" s="93">
        <v>44870</v>
      </c>
      <c r="C1980" s="93">
        <v>44870</v>
      </c>
      <c r="D1980">
        <v>-552.15</v>
      </c>
      <c r="E1980">
        <v>-552.15</v>
      </c>
      <c r="F1980" t="s">
        <v>52</v>
      </c>
      <c r="G1980">
        <v>1</v>
      </c>
      <c r="H1980">
        <v>-552.15</v>
      </c>
      <c r="I1980">
        <v>-552.15</v>
      </c>
      <c r="J1980">
        <v>1</v>
      </c>
      <c r="L1980" t="s">
        <v>166</v>
      </c>
      <c r="M1980" t="s">
        <v>166</v>
      </c>
      <c r="N1980">
        <v>100</v>
      </c>
      <c r="O1980" t="s">
        <v>215</v>
      </c>
      <c r="P1980" t="s">
        <v>166</v>
      </c>
      <c r="R1980" t="s">
        <v>1738</v>
      </c>
      <c r="T1980" t="s">
        <v>59</v>
      </c>
      <c r="V1980" t="s">
        <v>190</v>
      </c>
      <c r="W1980" t="s">
        <v>31</v>
      </c>
      <c r="X1980" t="s">
        <v>168</v>
      </c>
      <c r="Y1980" t="s">
        <v>168</v>
      </c>
      <c r="Z1980" t="s">
        <v>168</v>
      </c>
      <c r="AA1980" t="s">
        <v>31</v>
      </c>
      <c r="AD1980">
        <v>0</v>
      </c>
      <c r="AE1980">
        <v>0</v>
      </c>
    </row>
    <row r="1981" spans="1:31">
      <c r="A1981" t="s">
        <v>2901</v>
      </c>
      <c r="B1981" s="93">
        <v>44869</v>
      </c>
      <c r="C1981" s="93">
        <v>44869</v>
      </c>
      <c r="D1981">
        <v>-4500</v>
      </c>
      <c r="E1981">
        <v>-4500</v>
      </c>
      <c r="F1981" t="s">
        <v>52</v>
      </c>
      <c r="G1981">
        <v>1</v>
      </c>
      <c r="H1981">
        <v>-4500</v>
      </c>
      <c r="I1981">
        <v>-4500</v>
      </c>
      <c r="J1981">
        <v>1</v>
      </c>
      <c r="L1981" t="s">
        <v>166</v>
      </c>
      <c r="M1981" t="s">
        <v>244</v>
      </c>
      <c r="N1981">
        <v>100</v>
      </c>
      <c r="O1981" t="s">
        <v>24</v>
      </c>
      <c r="P1981" t="s">
        <v>244</v>
      </c>
      <c r="R1981" t="s">
        <v>197</v>
      </c>
      <c r="T1981" t="s">
        <v>61</v>
      </c>
      <c r="V1981" t="s">
        <v>197</v>
      </c>
      <c r="W1981" t="s">
        <v>198</v>
      </c>
      <c r="X1981" t="s">
        <v>199</v>
      </c>
      <c r="Y1981" t="s">
        <v>199</v>
      </c>
      <c r="Z1981" t="s">
        <v>199</v>
      </c>
      <c r="AA1981" t="s">
        <v>28</v>
      </c>
      <c r="AD1981">
        <v>0</v>
      </c>
      <c r="AE1981">
        <v>0</v>
      </c>
    </row>
    <row r="1982" spans="1:31">
      <c r="A1982" t="s">
        <v>2902</v>
      </c>
      <c r="B1982" s="93">
        <v>44869</v>
      </c>
      <c r="C1982" s="93">
        <v>44869</v>
      </c>
      <c r="D1982">
        <v>-10000</v>
      </c>
      <c r="E1982">
        <v>-10000</v>
      </c>
      <c r="F1982" t="s">
        <v>52</v>
      </c>
      <c r="G1982">
        <v>1</v>
      </c>
      <c r="H1982">
        <v>-10000</v>
      </c>
      <c r="I1982">
        <v>-10000</v>
      </c>
      <c r="J1982">
        <v>1</v>
      </c>
      <c r="L1982" t="s">
        <v>166</v>
      </c>
      <c r="M1982" t="s">
        <v>238</v>
      </c>
      <c r="N1982">
        <v>100</v>
      </c>
      <c r="O1982" t="s">
        <v>186</v>
      </c>
      <c r="P1982" t="s">
        <v>238</v>
      </c>
      <c r="R1982" t="s">
        <v>2903</v>
      </c>
      <c r="T1982" t="s">
        <v>61</v>
      </c>
      <c r="V1982" t="s">
        <v>197</v>
      </c>
      <c r="W1982" t="s">
        <v>198</v>
      </c>
      <c r="X1982" t="s">
        <v>199</v>
      </c>
      <c r="Y1982" t="s">
        <v>199</v>
      </c>
      <c r="Z1982" t="s">
        <v>199</v>
      </c>
      <c r="AA1982" t="s">
        <v>28</v>
      </c>
      <c r="AD1982">
        <v>0</v>
      </c>
      <c r="AE1982">
        <v>0</v>
      </c>
    </row>
    <row r="1983" spans="1:31">
      <c r="A1983" t="s">
        <v>2904</v>
      </c>
      <c r="B1983" s="93">
        <v>44869</v>
      </c>
      <c r="C1983" s="93">
        <v>44869</v>
      </c>
      <c r="D1983">
        <v>-9000</v>
      </c>
      <c r="E1983">
        <v>-9000</v>
      </c>
      <c r="F1983" t="s">
        <v>52</v>
      </c>
      <c r="G1983">
        <v>1</v>
      </c>
      <c r="H1983">
        <v>-9000</v>
      </c>
      <c r="I1983">
        <v>-9000</v>
      </c>
      <c r="J1983">
        <v>1</v>
      </c>
      <c r="L1983" t="s">
        <v>166</v>
      </c>
      <c r="M1983" t="s">
        <v>240</v>
      </c>
      <c r="N1983">
        <v>100</v>
      </c>
      <c r="O1983" t="s">
        <v>24</v>
      </c>
      <c r="P1983" t="s">
        <v>240</v>
      </c>
      <c r="R1983" t="s">
        <v>197</v>
      </c>
      <c r="T1983" t="s">
        <v>61</v>
      </c>
      <c r="V1983" t="s">
        <v>197</v>
      </c>
      <c r="W1983" t="s">
        <v>198</v>
      </c>
      <c r="X1983" t="s">
        <v>199</v>
      </c>
      <c r="Y1983" t="s">
        <v>199</v>
      </c>
      <c r="Z1983" t="s">
        <v>199</v>
      </c>
      <c r="AA1983" t="s">
        <v>28</v>
      </c>
      <c r="AD1983">
        <v>0</v>
      </c>
      <c r="AE1983">
        <v>0</v>
      </c>
    </row>
    <row r="1984" spans="1:31">
      <c r="A1984" t="s">
        <v>2905</v>
      </c>
      <c r="B1984" s="93">
        <v>44869</v>
      </c>
      <c r="C1984" s="93">
        <v>44869</v>
      </c>
      <c r="D1984">
        <v>-1500</v>
      </c>
      <c r="E1984">
        <v>-1500</v>
      </c>
      <c r="F1984" t="s">
        <v>52</v>
      </c>
      <c r="G1984">
        <v>1</v>
      </c>
      <c r="H1984">
        <v>-1500</v>
      </c>
      <c r="I1984">
        <v>-1500</v>
      </c>
      <c r="J1984">
        <v>1</v>
      </c>
      <c r="L1984" t="s">
        <v>166</v>
      </c>
      <c r="M1984" t="s">
        <v>244</v>
      </c>
      <c r="N1984">
        <v>100</v>
      </c>
      <c r="O1984" t="s">
        <v>24</v>
      </c>
      <c r="P1984" t="s">
        <v>244</v>
      </c>
      <c r="R1984" t="s">
        <v>2906</v>
      </c>
      <c r="T1984" t="s">
        <v>61</v>
      </c>
      <c r="V1984" t="s">
        <v>197</v>
      </c>
      <c r="W1984" t="s">
        <v>198</v>
      </c>
      <c r="X1984" t="s">
        <v>199</v>
      </c>
      <c r="Y1984" t="s">
        <v>199</v>
      </c>
      <c r="Z1984" t="s">
        <v>199</v>
      </c>
      <c r="AA1984" t="s">
        <v>28</v>
      </c>
      <c r="AD1984">
        <v>0</v>
      </c>
      <c r="AE1984">
        <v>0</v>
      </c>
    </row>
    <row r="1985" spans="1:31">
      <c r="A1985" t="s">
        <v>2907</v>
      </c>
      <c r="B1985" s="93">
        <v>44869</v>
      </c>
      <c r="C1985" s="93">
        <v>44869</v>
      </c>
      <c r="D1985">
        <v>-6500</v>
      </c>
      <c r="E1985">
        <v>-6500</v>
      </c>
      <c r="F1985" t="s">
        <v>52</v>
      </c>
      <c r="G1985">
        <v>1</v>
      </c>
      <c r="H1985">
        <v>-6500</v>
      </c>
      <c r="I1985">
        <v>-6500</v>
      </c>
      <c r="J1985">
        <v>1</v>
      </c>
      <c r="L1985" t="s">
        <v>166</v>
      </c>
      <c r="M1985" t="s">
        <v>227</v>
      </c>
      <c r="N1985">
        <v>100</v>
      </c>
      <c r="O1985" t="s">
        <v>186</v>
      </c>
      <c r="P1985" t="s">
        <v>227</v>
      </c>
      <c r="R1985" t="s">
        <v>1782</v>
      </c>
      <c r="T1985" t="s">
        <v>61</v>
      </c>
      <c r="V1985" t="s">
        <v>197</v>
      </c>
      <c r="W1985" t="s">
        <v>198</v>
      </c>
      <c r="X1985" t="s">
        <v>199</v>
      </c>
      <c r="Y1985" t="s">
        <v>199</v>
      </c>
      <c r="Z1985" t="s">
        <v>199</v>
      </c>
      <c r="AA1985" t="s">
        <v>28</v>
      </c>
      <c r="AD1985">
        <v>0</v>
      </c>
      <c r="AE1985">
        <v>0</v>
      </c>
    </row>
    <row r="1986" spans="1:31">
      <c r="A1986" t="s">
        <v>2908</v>
      </c>
      <c r="B1986" s="93">
        <v>44869</v>
      </c>
      <c r="C1986" s="93">
        <v>44869</v>
      </c>
      <c r="D1986">
        <v>-6500</v>
      </c>
      <c r="E1986">
        <v>-6500</v>
      </c>
      <c r="F1986" t="s">
        <v>52</v>
      </c>
      <c r="G1986">
        <v>1</v>
      </c>
      <c r="H1986">
        <v>-6500</v>
      </c>
      <c r="I1986">
        <v>-6500</v>
      </c>
      <c r="J1986">
        <v>1</v>
      </c>
      <c r="L1986" t="s">
        <v>166</v>
      </c>
      <c r="M1986" t="s">
        <v>229</v>
      </c>
      <c r="N1986">
        <v>100</v>
      </c>
      <c r="O1986" t="s">
        <v>230</v>
      </c>
      <c r="P1986" t="s">
        <v>229</v>
      </c>
      <c r="R1986" t="s">
        <v>1782</v>
      </c>
      <c r="T1986" t="s">
        <v>61</v>
      </c>
      <c r="V1986" t="s">
        <v>197</v>
      </c>
      <c r="W1986" t="s">
        <v>198</v>
      </c>
      <c r="X1986" t="s">
        <v>199</v>
      </c>
      <c r="Y1986" t="s">
        <v>199</v>
      </c>
      <c r="Z1986" t="s">
        <v>199</v>
      </c>
      <c r="AA1986" t="s">
        <v>28</v>
      </c>
      <c r="AD1986">
        <v>0</v>
      </c>
      <c r="AE1986">
        <v>0</v>
      </c>
    </row>
    <row r="1987" spans="1:31">
      <c r="A1987" t="s">
        <v>2909</v>
      </c>
      <c r="B1987" s="93">
        <v>44869</v>
      </c>
      <c r="C1987" s="93">
        <v>44869</v>
      </c>
      <c r="D1987">
        <v>-4000</v>
      </c>
      <c r="E1987">
        <v>-4000</v>
      </c>
      <c r="F1987" t="s">
        <v>52</v>
      </c>
      <c r="G1987">
        <v>1</v>
      </c>
      <c r="H1987">
        <v>-4000</v>
      </c>
      <c r="I1987">
        <v>-4000</v>
      </c>
      <c r="J1987">
        <v>1</v>
      </c>
      <c r="L1987" t="s">
        <v>166</v>
      </c>
      <c r="M1987" t="s">
        <v>2181</v>
      </c>
      <c r="N1987">
        <v>100</v>
      </c>
      <c r="P1987" t="s">
        <v>2181</v>
      </c>
      <c r="R1987" t="s">
        <v>197</v>
      </c>
      <c r="T1987" t="s">
        <v>61</v>
      </c>
      <c r="V1987" t="s">
        <v>197</v>
      </c>
      <c r="W1987" t="s">
        <v>198</v>
      </c>
      <c r="X1987" t="s">
        <v>199</v>
      </c>
      <c r="Y1987" t="s">
        <v>199</v>
      </c>
      <c r="Z1987" t="s">
        <v>199</v>
      </c>
      <c r="AA1987" t="s">
        <v>28</v>
      </c>
      <c r="AD1987">
        <v>0</v>
      </c>
      <c r="AE1987">
        <v>0</v>
      </c>
    </row>
    <row r="1988" spans="1:31">
      <c r="A1988" t="s">
        <v>2910</v>
      </c>
      <c r="B1988" s="93">
        <v>44869</v>
      </c>
      <c r="C1988" s="93">
        <v>44869</v>
      </c>
      <c r="D1988">
        <v>-10000</v>
      </c>
      <c r="E1988">
        <v>-10000</v>
      </c>
      <c r="F1988" t="s">
        <v>52</v>
      </c>
      <c r="G1988">
        <v>1</v>
      </c>
      <c r="H1988">
        <v>-10000</v>
      </c>
      <c r="I1988">
        <v>-10000</v>
      </c>
      <c r="J1988">
        <v>1</v>
      </c>
      <c r="L1988" t="s">
        <v>166</v>
      </c>
      <c r="M1988" t="s">
        <v>225</v>
      </c>
      <c r="N1988">
        <v>100</v>
      </c>
      <c r="O1988" t="s">
        <v>167</v>
      </c>
      <c r="P1988" t="s">
        <v>225</v>
      </c>
      <c r="R1988" t="s">
        <v>1782</v>
      </c>
      <c r="T1988" t="s">
        <v>61</v>
      </c>
      <c r="V1988" t="s">
        <v>197</v>
      </c>
      <c r="W1988" t="s">
        <v>198</v>
      </c>
      <c r="X1988" t="s">
        <v>199</v>
      </c>
      <c r="Y1988" t="s">
        <v>199</v>
      </c>
      <c r="Z1988" t="s">
        <v>199</v>
      </c>
      <c r="AA1988" t="s">
        <v>28</v>
      </c>
      <c r="AD1988">
        <v>0</v>
      </c>
      <c r="AE1988">
        <v>0</v>
      </c>
    </row>
    <row r="1989" spans="1:31">
      <c r="A1989" t="s">
        <v>2911</v>
      </c>
      <c r="B1989" s="93">
        <v>44869</v>
      </c>
      <c r="C1989" s="93">
        <v>44869</v>
      </c>
      <c r="D1989">
        <v>-2500</v>
      </c>
      <c r="E1989">
        <v>-2500</v>
      </c>
      <c r="F1989" t="s">
        <v>52</v>
      </c>
      <c r="G1989">
        <v>1</v>
      </c>
      <c r="H1989">
        <v>-2500</v>
      </c>
      <c r="I1989">
        <v>-2500</v>
      </c>
      <c r="J1989">
        <v>1</v>
      </c>
      <c r="L1989" t="s">
        <v>166</v>
      </c>
      <c r="M1989" t="s">
        <v>1453</v>
      </c>
      <c r="N1989">
        <v>100</v>
      </c>
      <c r="O1989" t="s">
        <v>186</v>
      </c>
      <c r="P1989" t="s">
        <v>1453</v>
      </c>
      <c r="R1989" t="s">
        <v>197</v>
      </c>
      <c r="T1989" t="s">
        <v>61</v>
      </c>
      <c r="V1989" t="s">
        <v>197</v>
      </c>
      <c r="W1989" t="s">
        <v>198</v>
      </c>
      <c r="X1989" t="s">
        <v>199</v>
      </c>
      <c r="Y1989" t="s">
        <v>199</v>
      </c>
      <c r="Z1989" t="s">
        <v>199</v>
      </c>
      <c r="AA1989" t="s">
        <v>28</v>
      </c>
      <c r="AD1989">
        <v>0</v>
      </c>
      <c r="AE1989">
        <v>0</v>
      </c>
    </row>
    <row r="1990" spans="1:31">
      <c r="A1990" t="s">
        <v>2912</v>
      </c>
      <c r="B1990" s="93">
        <v>44869</v>
      </c>
      <c r="C1990" s="93">
        <v>44869</v>
      </c>
      <c r="D1990">
        <v>-8788</v>
      </c>
      <c r="E1990">
        <v>-8788</v>
      </c>
      <c r="F1990" t="s">
        <v>52</v>
      </c>
      <c r="G1990">
        <v>1</v>
      </c>
      <c r="H1990">
        <v>-8788</v>
      </c>
      <c r="I1990">
        <v>-8788</v>
      </c>
      <c r="J1990">
        <v>1</v>
      </c>
      <c r="L1990" t="s">
        <v>166</v>
      </c>
      <c r="M1990" t="s">
        <v>217</v>
      </c>
      <c r="N1990">
        <v>100</v>
      </c>
      <c r="O1990" t="s">
        <v>186</v>
      </c>
      <c r="P1990" t="s">
        <v>217</v>
      </c>
      <c r="R1990" t="s">
        <v>2268</v>
      </c>
      <c r="T1990" t="s">
        <v>61</v>
      </c>
      <c r="V1990" t="s">
        <v>2269</v>
      </c>
      <c r="W1990" t="s">
        <v>198</v>
      </c>
      <c r="X1990" t="s">
        <v>199</v>
      </c>
      <c r="Y1990" t="s">
        <v>199</v>
      </c>
      <c r="Z1990" t="s">
        <v>199</v>
      </c>
      <c r="AA1990" t="s">
        <v>28</v>
      </c>
      <c r="AD1990">
        <v>0</v>
      </c>
      <c r="AE1990">
        <v>0</v>
      </c>
    </row>
    <row r="1991" spans="1:31">
      <c r="A1991" t="s">
        <v>2913</v>
      </c>
      <c r="B1991" s="93">
        <v>44869</v>
      </c>
      <c r="C1991" s="93">
        <v>44869</v>
      </c>
      <c r="D1991">
        <v>-790.32</v>
      </c>
      <c r="E1991">
        <v>-790.32</v>
      </c>
      <c r="F1991" t="s">
        <v>52</v>
      </c>
      <c r="G1991">
        <v>1</v>
      </c>
      <c r="H1991">
        <v>-790.32</v>
      </c>
      <c r="I1991">
        <v>-790.32</v>
      </c>
      <c r="J1991">
        <v>1</v>
      </c>
      <c r="L1991" t="s">
        <v>166</v>
      </c>
      <c r="M1991" t="s">
        <v>2914</v>
      </c>
      <c r="N1991">
        <v>100</v>
      </c>
      <c r="P1991" t="s">
        <v>2914</v>
      </c>
      <c r="R1991" t="s">
        <v>1782</v>
      </c>
      <c r="T1991" t="s">
        <v>61</v>
      </c>
      <c r="V1991" t="s">
        <v>197</v>
      </c>
      <c r="W1991" t="s">
        <v>198</v>
      </c>
      <c r="X1991" t="s">
        <v>199</v>
      </c>
      <c r="Y1991" t="s">
        <v>199</v>
      </c>
      <c r="Z1991" t="s">
        <v>199</v>
      </c>
      <c r="AA1991" t="s">
        <v>28</v>
      </c>
      <c r="AD1991">
        <v>0</v>
      </c>
      <c r="AE1991">
        <v>0</v>
      </c>
    </row>
    <row r="1992" spans="1:31">
      <c r="A1992" t="s">
        <v>2915</v>
      </c>
      <c r="B1992" s="93">
        <v>44869</v>
      </c>
      <c r="C1992" s="93">
        <v>44869</v>
      </c>
      <c r="D1992">
        <v>-6000</v>
      </c>
      <c r="E1992">
        <v>-6000</v>
      </c>
      <c r="F1992" t="s">
        <v>52</v>
      </c>
      <c r="G1992">
        <v>1</v>
      </c>
      <c r="H1992">
        <v>-6000</v>
      </c>
      <c r="I1992">
        <v>-6000</v>
      </c>
      <c r="J1992">
        <v>1</v>
      </c>
      <c r="L1992" t="s">
        <v>166</v>
      </c>
      <c r="M1992" t="s">
        <v>223</v>
      </c>
      <c r="N1992">
        <v>100</v>
      </c>
      <c r="O1992" t="s">
        <v>16</v>
      </c>
      <c r="P1992" t="s">
        <v>223</v>
      </c>
      <c r="R1992" t="s">
        <v>1782</v>
      </c>
      <c r="T1992" t="s">
        <v>61</v>
      </c>
      <c r="V1992" t="s">
        <v>197</v>
      </c>
      <c r="W1992" t="s">
        <v>198</v>
      </c>
      <c r="X1992" t="s">
        <v>199</v>
      </c>
      <c r="Y1992" t="s">
        <v>199</v>
      </c>
      <c r="Z1992" t="s">
        <v>199</v>
      </c>
      <c r="AA1992" t="s">
        <v>28</v>
      </c>
      <c r="AD1992">
        <v>0</v>
      </c>
      <c r="AE1992">
        <v>0</v>
      </c>
    </row>
    <row r="1993" spans="1:31">
      <c r="A1993" t="s">
        <v>2916</v>
      </c>
      <c r="B1993" s="93">
        <v>44869</v>
      </c>
      <c r="C1993" s="93">
        <v>44869</v>
      </c>
      <c r="D1993">
        <v>-1500</v>
      </c>
      <c r="E1993">
        <v>-1500</v>
      </c>
      <c r="F1993" t="s">
        <v>52</v>
      </c>
      <c r="G1993">
        <v>1</v>
      </c>
      <c r="H1993">
        <v>-1500</v>
      </c>
      <c r="I1993">
        <v>-1500</v>
      </c>
      <c r="J1993">
        <v>1</v>
      </c>
      <c r="L1993" t="s">
        <v>166</v>
      </c>
      <c r="M1993" t="s">
        <v>206</v>
      </c>
      <c r="N1993">
        <v>100</v>
      </c>
      <c r="O1993" t="s">
        <v>167</v>
      </c>
      <c r="P1993" t="s">
        <v>206</v>
      </c>
      <c r="R1993" t="s">
        <v>208</v>
      </c>
      <c r="T1993" t="s">
        <v>61</v>
      </c>
      <c r="V1993" t="s">
        <v>208</v>
      </c>
      <c r="W1993" t="s">
        <v>198</v>
      </c>
      <c r="X1993" t="s">
        <v>199</v>
      </c>
      <c r="Y1993" t="s">
        <v>199</v>
      </c>
      <c r="Z1993" t="s">
        <v>199</v>
      </c>
      <c r="AA1993" t="s">
        <v>28</v>
      </c>
      <c r="AD1993">
        <v>0</v>
      </c>
      <c r="AE1993">
        <v>0</v>
      </c>
    </row>
    <row r="1994" spans="1:31">
      <c r="A1994" t="s">
        <v>2917</v>
      </c>
      <c r="B1994" s="93">
        <v>44869</v>
      </c>
      <c r="C1994" s="93">
        <v>44869</v>
      </c>
      <c r="D1994">
        <v>-10000</v>
      </c>
      <c r="E1994">
        <v>-10000</v>
      </c>
      <c r="F1994" t="s">
        <v>52</v>
      </c>
      <c r="G1994">
        <v>1</v>
      </c>
      <c r="H1994">
        <v>-10000</v>
      </c>
      <c r="I1994">
        <v>-10000</v>
      </c>
      <c r="J1994">
        <v>1</v>
      </c>
      <c r="L1994" t="s">
        <v>166</v>
      </c>
      <c r="M1994" t="s">
        <v>2706</v>
      </c>
      <c r="N1994">
        <v>100</v>
      </c>
      <c r="P1994" t="s">
        <v>2706</v>
      </c>
      <c r="R1994" t="s">
        <v>2918</v>
      </c>
      <c r="T1994" t="s">
        <v>61</v>
      </c>
      <c r="V1994" t="s">
        <v>197</v>
      </c>
      <c r="W1994" t="s">
        <v>198</v>
      </c>
      <c r="X1994" t="s">
        <v>199</v>
      </c>
      <c r="Y1994" t="s">
        <v>199</v>
      </c>
      <c r="Z1994" t="s">
        <v>199</v>
      </c>
      <c r="AA1994" t="s">
        <v>28</v>
      </c>
      <c r="AD1994">
        <v>0</v>
      </c>
      <c r="AE1994">
        <v>0</v>
      </c>
    </row>
    <row r="1995" spans="1:31">
      <c r="A1995" t="s">
        <v>2919</v>
      </c>
      <c r="B1995" s="93">
        <v>44869</v>
      </c>
      <c r="C1995" s="93">
        <v>44869</v>
      </c>
      <c r="D1995">
        <v>-6000</v>
      </c>
      <c r="E1995">
        <v>-6000</v>
      </c>
      <c r="F1995" t="s">
        <v>52</v>
      </c>
      <c r="G1995">
        <v>1</v>
      </c>
      <c r="H1995">
        <v>-6000</v>
      </c>
      <c r="I1995">
        <v>-6000</v>
      </c>
      <c r="J1995">
        <v>1</v>
      </c>
      <c r="L1995" t="s">
        <v>166</v>
      </c>
      <c r="M1995" t="s">
        <v>219</v>
      </c>
      <c r="N1995">
        <v>100</v>
      </c>
      <c r="O1995" t="s">
        <v>204</v>
      </c>
      <c r="P1995" t="s">
        <v>219</v>
      </c>
      <c r="R1995" t="s">
        <v>197</v>
      </c>
      <c r="T1995" t="s">
        <v>61</v>
      </c>
      <c r="V1995" t="s">
        <v>197</v>
      </c>
      <c r="W1995" t="s">
        <v>198</v>
      </c>
      <c r="X1995" t="s">
        <v>199</v>
      </c>
      <c r="Y1995" t="s">
        <v>199</v>
      </c>
      <c r="Z1995" t="s">
        <v>199</v>
      </c>
      <c r="AA1995" t="s">
        <v>28</v>
      </c>
      <c r="AD1995">
        <v>0</v>
      </c>
      <c r="AE1995">
        <v>0</v>
      </c>
    </row>
    <row r="1996" spans="1:31">
      <c r="A1996" t="s">
        <v>2920</v>
      </c>
      <c r="B1996" s="93">
        <v>44869</v>
      </c>
      <c r="C1996" s="93">
        <v>44869</v>
      </c>
      <c r="D1996">
        <v>-8788</v>
      </c>
      <c r="E1996">
        <v>-8788</v>
      </c>
      <c r="F1996" t="s">
        <v>52</v>
      </c>
      <c r="G1996">
        <v>1</v>
      </c>
      <c r="H1996">
        <v>-8788</v>
      </c>
      <c r="I1996">
        <v>-8788</v>
      </c>
      <c r="J1996">
        <v>1</v>
      </c>
      <c r="L1996" t="s">
        <v>166</v>
      </c>
      <c r="M1996" t="s">
        <v>212</v>
      </c>
      <c r="N1996">
        <v>100</v>
      </c>
      <c r="O1996" t="s">
        <v>16</v>
      </c>
      <c r="P1996" t="s">
        <v>212</v>
      </c>
      <c r="R1996" t="s">
        <v>2268</v>
      </c>
      <c r="T1996" t="s">
        <v>61</v>
      </c>
      <c r="V1996" t="s">
        <v>2269</v>
      </c>
      <c r="W1996" t="s">
        <v>198</v>
      </c>
      <c r="X1996" t="s">
        <v>199</v>
      </c>
      <c r="Y1996" t="s">
        <v>199</v>
      </c>
      <c r="Z1996" t="s">
        <v>199</v>
      </c>
      <c r="AA1996" t="s">
        <v>28</v>
      </c>
      <c r="AD1996">
        <v>0</v>
      </c>
      <c r="AE1996">
        <v>0</v>
      </c>
    </row>
    <row r="1997" spans="1:31">
      <c r="A1997" t="s">
        <v>2921</v>
      </c>
      <c r="B1997" s="93">
        <v>44869</v>
      </c>
      <c r="C1997" s="93">
        <v>44869</v>
      </c>
      <c r="D1997">
        <v>-10000</v>
      </c>
      <c r="E1997">
        <v>-10000</v>
      </c>
      <c r="F1997" t="s">
        <v>52</v>
      </c>
      <c r="G1997">
        <v>1</v>
      </c>
      <c r="H1997">
        <v>-10000</v>
      </c>
      <c r="I1997">
        <v>-10000</v>
      </c>
      <c r="J1997">
        <v>1</v>
      </c>
      <c r="L1997" t="s">
        <v>166</v>
      </c>
      <c r="M1997" t="s">
        <v>210</v>
      </c>
      <c r="N1997">
        <v>100</v>
      </c>
      <c r="O1997" t="s">
        <v>186</v>
      </c>
      <c r="P1997" t="s">
        <v>210</v>
      </c>
      <c r="R1997" t="s">
        <v>2918</v>
      </c>
      <c r="T1997" t="s">
        <v>61</v>
      </c>
      <c r="V1997" t="s">
        <v>197</v>
      </c>
      <c r="W1997" t="s">
        <v>198</v>
      </c>
      <c r="X1997" t="s">
        <v>199</v>
      </c>
      <c r="Y1997" t="s">
        <v>199</v>
      </c>
      <c r="Z1997" t="s">
        <v>199</v>
      </c>
      <c r="AA1997" t="s">
        <v>28</v>
      </c>
      <c r="AD1997">
        <v>0</v>
      </c>
      <c r="AE1997">
        <v>0</v>
      </c>
    </row>
    <row r="1998" spans="1:31">
      <c r="A1998" t="s">
        <v>2922</v>
      </c>
      <c r="B1998" s="93">
        <v>44869</v>
      </c>
      <c r="C1998" s="93">
        <v>44869</v>
      </c>
      <c r="D1998">
        <v>-9000</v>
      </c>
      <c r="E1998">
        <v>-9000</v>
      </c>
      <c r="F1998" t="s">
        <v>52</v>
      </c>
      <c r="G1998">
        <v>1</v>
      </c>
      <c r="H1998">
        <v>-9000</v>
      </c>
      <c r="I1998">
        <v>-9000</v>
      </c>
      <c r="J1998">
        <v>1</v>
      </c>
      <c r="L1998" t="s">
        <v>166</v>
      </c>
      <c r="M1998" t="s">
        <v>236</v>
      </c>
      <c r="N1998">
        <v>100</v>
      </c>
      <c r="O1998" t="s">
        <v>16</v>
      </c>
      <c r="P1998" t="s">
        <v>236</v>
      </c>
      <c r="R1998" t="s">
        <v>1782</v>
      </c>
      <c r="T1998" t="s">
        <v>61</v>
      </c>
      <c r="V1998" t="s">
        <v>197</v>
      </c>
      <c r="W1998" t="s">
        <v>198</v>
      </c>
      <c r="X1998" t="s">
        <v>199</v>
      </c>
      <c r="Y1998" t="s">
        <v>199</v>
      </c>
      <c r="Z1998" t="s">
        <v>199</v>
      </c>
      <c r="AA1998" t="s">
        <v>28</v>
      </c>
      <c r="AD1998">
        <v>0</v>
      </c>
      <c r="AE1998">
        <v>0</v>
      </c>
    </row>
    <row r="1999" spans="1:31">
      <c r="A1999" t="s">
        <v>2923</v>
      </c>
      <c r="B1999" s="93">
        <v>44869</v>
      </c>
      <c r="C1999" s="93">
        <v>44869</v>
      </c>
      <c r="D1999">
        <v>-85</v>
      </c>
      <c r="E1999">
        <v>-85</v>
      </c>
      <c r="F1999" t="s">
        <v>52</v>
      </c>
      <c r="G1999">
        <v>1</v>
      </c>
      <c r="H1999">
        <v>-85</v>
      </c>
      <c r="I1999">
        <v>-85</v>
      </c>
      <c r="J1999">
        <v>1</v>
      </c>
      <c r="L1999" t="s">
        <v>166</v>
      </c>
      <c r="M1999" t="s">
        <v>1709</v>
      </c>
      <c r="N1999">
        <v>100</v>
      </c>
      <c r="P1999" t="s">
        <v>1709</v>
      </c>
      <c r="R1999" t="s">
        <v>1710</v>
      </c>
      <c r="T1999" t="s">
        <v>61</v>
      </c>
      <c r="V1999" t="s">
        <v>1711</v>
      </c>
      <c r="W1999" t="s">
        <v>31</v>
      </c>
      <c r="X1999" t="s">
        <v>168</v>
      </c>
      <c r="Y1999" t="s">
        <v>168</v>
      </c>
      <c r="Z1999" t="s">
        <v>168</v>
      </c>
      <c r="AA1999" t="s">
        <v>31</v>
      </c>
      <c r="AD1999">
        <v>0</v>
      </c>
      <c r="AE1999">
        <v>0</v>
      </c>
    </row>
    <row r="2000" spans="1:31">
      <c r="A2000" t="s">
        <v>2924</v>
      </c>
      <c r="B2000" s="93">
        <v>44869</v>
      </c>
      <c r="C2000" s="93">
        <v>44869</v>
      </c>
      <c r="D2000">
        <v>-1078.68</v>
      </c>
      <c r="E2000">
        <v>-1078.68</v>
      </c>
      <c r="F2000" t="s">
        <v>52</v>
      </c>
      <c r="G2000">
        <v>1</v>
      </c>
      <c r="H2000">
        <v>-1078.68</v>
      </c>
      <c r="I2000">
        <v>-1078.68</v>
      </c>
      <c r="J2000">
        <v>1</v>
      </c>
      <c r="L2000" t="s">
        <v>166</v>
      </c>
      <c r="M2000" t="s">
        <v>217</v>
      </c>
      <c r="N2000">
        <v>100</v>
      </c>
      <c r="O2000" t="s">
        <v>186</v>
      </c>
      <c r="P2000" t="s">
        <v>217</v>
      </c>
      <c r="R2000" t="s">
        <v>2925</v>
      </c>
      <c r="T2000" t="s">
        <v>61</v>
      </c>
      <c r="V2000" t="s">
        <v>260</v>
      </c>
      <c r="W2000" t="s">
        <v>198</v>
      </c>
      <c r="X2000" t="s">
        <v>199</v>
      </c>
      <c r="Y2000" t="s">
        <v>199</v>
      </c>
      <c r="Z2000" t="s">
        <v>199</v>
      </c>
      <c r="AA2000" t="s">
        <v>28</v>
      </c>
      <c r="AD2000">
        <v>0</v>
      </c>
      <c r="AE2000">
        <v>0</v>
      </c>
    </row>
    <row r="2001" spans="1:31">
      <c r="A2001" t="s">
        <v>2926</v>
      </c>
      <c r="B2001" s="93">
        <v>44869</v>
      </c>
      <c r="C2001" s="93">
        <v>44869</v>
      </c>
      <c r="D2001">
        <v>-1078.68</v>
      </c>
      <c r="E2001">
        <v>-1078.68</v>
      </c>
      <c r="F2001" t="s">
        <v>52</v>
      </c>
      <c r="G2001">
        <v>1</v>
      </c>
      <c r="H2001">
        <v>-1078.68</v>
      </c>
      <c r="I2001">
        <v>-1078.68</v>
      </c>
      <c r="J2001">
        <v>1</v>
      </c>
      <c r="L2001" t="s">
        <v>166</v>
      </c>
      <c r="M2001" t="s">
        <v>212</v>
      </c>
      <c r="N2001">
        <v>100</v>
      </c>
      <c r="O2001" t="s">
        <v>16</v>
      </c>
      <c r="P2001" t="s">
        <v>212</v>
      </c>
      <c r="R2001" t="s">
        <v>2927</v>
      </c>
      <c r="T2001" t="s">
        <v>61</v>
      </c>
      <c r="V2001" t="s">
        <v>260</v>
      </c>
      <c r="W2001" t="s">
        <v>198</v>
      </c>
      <c r="X2001" t="s">
        <v>199</v>
      </c>
      <c r="Y2001" t="s">
        <v>199</v>
      </c>
      <c r="Z2001" t="s">
        <v>199</v>
      </c>
      <c r="AA2001" t="s">
        <v>28</v>
      </c>
      <c r="AD2001">
        <v>0</v>
      </c>
      <c r="AE2001">
        <v>0</v>
      </c>
    </row>
    <row r="2002" spans="1:31">
      <c r="A2002" t="s">
        <v>2928</v>
      </c>
      <c r="B2002" s="93">
        <v>44869</v>
      </c>
      <c r="C2002" s="93">
        <v>44869</v>
      </c>
      <c r="D2002">
        <v>-10000</v>
      </c>
      <c r="E2002">
        <v>-10000</v>
      </c>
      <c r="F2002" t="s">
        <v>52</v>
      </c>
      <c r="G2002">
        <v>1</v>
      </c>
      <c r="H2002">
        <v>-10000</v>
      </c>
      <c r="I2002">
        <v>-10000</v>
      </c>
      <c r="J2002">
        <v>1</v>
      </c>
      <c r="L2002" t="s">
        <v>166</v>
      </c>
      <c r="M2002" t="s">
        <v>1239</v>
      </c>
      <c r="N2002">
        <v>100</v>
      </c>
      <c r="O2002" t="s">
        <v>171</v>
      </c>
      <c r="P2002" t="s">
        <v>1239</v>
      </c>
      <c r="R2002" t="s">
        <v>1782</v>
      </c>
      <c r="T2002" t="s">
        <v>61</v>
      </c>
      <c r="V2002" t="s">
        <v>197</v>
      </c>
      <c r="W2002" t="s">
        <v>198</v>
      </c>
      <c r="X2002" t="s">
        <v>199</v>
      </c>
      <c r="Y2002" t="s">
        <v>199</v>
      </c>
      <c r="Z2002" t="s">
        <v>199</v>
      </c>
      <c r="AA2002" t="s">
        <v>28</v>
      </c>
      <c r="AD2002">
        <v>0</v>
      </c>
      <c r="AE2002">
        <v>0</v>
      </c>
    </row>
    <row r="2003" spans="1:31">
      <c r="A2003" t="s">
        <v>2929</v>
      </c>
      <c r="B2003" s="93">
        <v>44869</v>
      </c>
      <c r="C2003" s="93">
        <v>44869</v>
      </c>
      <c r="D2003">
        <v>-751.44</v>
      </c>
      <c r="E2003">
        <v>-751.44</v>
      </c>
      <c r="F2003" t="s">
        <v>52</v>
      </c>
      <c r="G2003">
        <v>1</v>
      </c>
      <c r="H2003">
        <v>-751.44</v>
      </c>
      <c r="I2003">
        <v>-751.44</v>
      </c>
      <c r="J2003">
        <v>1</v>
      </c>
      <c r="L2003" t="s">
        <v>166</v>
      </c>
      <c r="M2003" t="s">
        <v>2081</v>
      </c>
      <c r="N2003">
        <v>100</v>
      </c>
      <c r="P2003" t="s">
        <v>2081</v>
      </c>
      <c r="R2003" t="s">
        <v>2930</v>
      </c>
      <c r="T2003" t="s">
        <v>61</v>
      </c>
      <c r="V2003" t="s">
        <v>1522</v>
      </c>
      <c r="W2003" t="s">
        <v>348</v>
      </c>
      <c r="X2003" t="s">
        <v>349</v>
      </c>
      <c r="Y2003" t="s">
        <v>349</v>
      </c>
      <c r="Z2003" t="s">
        <v>349</v>
      </c>
      <c r="AA2003" t="s">
        <v>21</v>
      </c>
      <c r="AD2003">
        <v>0</v>
      </c>
      <c r="AE2003">
        <v>0</v>
      </c>
    </row>
    <row r="2004" spans="1:31">
      <c r="A2004" t="s">
        <v>2931</v>
      </c>
      <c r="B2004" s="93">
        <v>44869</v>
      </c>
      <c r="C2004" s="93">
        <v>44869</v>
      </c>
      <c r="D2004">
        <v>-1600</v>
      </c>
      <c r="E2004">
        <v>-1600</v>
      </c>
      <c r="F2004" t="s">
        <v>52</v>
      </c>
      <c r="G2004">
        <v>1</v>
      </c>
      <c r="H2004">
        <v>-1600</v>
      </c>
      <c r="I2004">
        <v>-1600</v>
      </c>
      <c r="J2004">
        <v>1</v>
      </c>
      <c r="L2004" t="s">
        <v>166</v>
      </c>
      <c r="M2004" t="s">
        <v>242</v>
      </c>
      <c r="N2004">
        <v>100</v>
      </c>
      <c r="O2004" t="s">
        <v>186</v>
      </c>
      <c r="P2004" t="s">
        <v>242</v>
      </c>
      <c r="R2004" t="s">
        <v>1782</v>
      </c>
      <c r="T2004" t="s">
        <v>61</v>
      </c>
      <c r="V2004" t="s">
        <v>197</v>
      </c>
      <c r="W2004" t="s">
        <v>198</v>
      </c>
      <c r="X2004" t="s">
        <v>199</v>
      </c>
      <c r="Y2004" t="s">
        <v>199</v>
      </c>
      <c r="Z2004" t="s">
        <v>199</v>
      </c>
      <c r="AA2004" t="s">
        <v>28</v>
      </c>
      <c r="AD2004">
        <v>0</v>
      </c>
      <c r="AE2004">
        <v>0</v>
      </c>
    </row>
    <row r="2005" spans="1:31">
      <c r="A2005" t="s">
        <v>2932</v>
      </c>
      <c r="B2005" s="93">
        <v>44869</v>
      </c>
      <c r="C2005" s="93">
        <v>44869</v>
      </c>
      <c r="D2005">
        <v>-4500</v>
      </c>
      <c r="E2005">
        <v>-4500</v>
      </c>
      <c r="F2005" t="s">
        <v>52</v>
      </c>
      <c r="G2005">
        <v>1</v>
      </c>
      <c r="H2005">
        <v>-4500</v>
      </c>
      <c r="I2005">
        <v>-4500</v>
      </c>
      <c r="J2005">
        <v>1</v>
      </c>
      <c r="L2005" t="s">
        <v>166</v>
      </c>
      <c r="M2005" t="s">
        <v>232</v>
      </c>
      <c r="N2005">
        <v>100</v>
      </c>
      <c r="O2005" t="s">
        <v>186</v>
      </c>
      <c r="P2005" t="s">
        <v>232</v>
      </c>
      <c r="R2005" t="s">
        <v>1782</v>
      </c>
      <c r="T2005" t="s">
        <v>61</v>
      </c>
      <c r="V2005" t="s">
        <v>197</v>
      </c>
      <c r="W2005" t="s">
        <v>198</v>
      </c>
      <c r="X2005" t="s">
        <v>199</v>
      </c>
      <c r="Y2005" t="s">
        <v>199</v>
      </c>
      <c r="Z2005" t="s">
        <v>199</v>
      </c>
      <c r="AA2005" t="s">
        <v>28</v>
      </c>
      <c r="AD2005">
        <v>0</v>
      </c>
      <c r="AE2005">
        <v>0</v>
      </c>
    </row>
    <row r="2006" spans="1:31">
      <c r="A2006" t="s">
        <v>2933</v>
      </c>
      <c r="B2006" s="93">
        <v>44869</v>
      </c>
      <c r="C2006" s="93">
        <v>44869</v>
      </c>
      <c r="D2006">
        <v>-1500</v>
      </c>
      <c r="E2006">
        <v>-1500</v>
      </c>
      <c r="F2006" t="s">
        <v>52</v>
      </c>
      <c r="G2006">
        <v>1</v>
      </c>
      <c r="H2006">
        <v>-1500</v>
      </c>
      <c r="I2006">
        <v>-1500</v>
      </c>
      <c r="J2006">
        <v>1</v>
      </c>
      <c r="L2006" t="s">
        <v>166</v>
      </c>
      <c r="M2006" t="s">
        <v>1946</v>
      </c>
      <c r="N2006">
        <v>100</v>
      </c>
      <c r="P2006" t="s">
        <v>1946</v>
      </c>
      <c r="R2006" t="s">
        <v>1782</v>
      </c>
      <c r="T2006" t="s">
        <v>61</v>
      </c>
      <c r="V2006" t="s">
        <v>197</v>
      </c>
      <c r="W2006" t="s">
        <v>198</v>
      </c>
      <c r="X2006" t="s">
        <v>199</v>
      </c>
      <c r="Y2006" t="s">
        <v>199</v>
      </c>
      <c r="Z2006" t="s">
        <v>199</v>
      </c>
      <c r="AA2006" t="s">
        <v>28</v>
      </c>
      <c r="AD2006">
        <v>0</v>
      </c>
      <c r="AE2006">
        <v>0</v>
      </c>
    </row>
    <row r="2007" spans="1:31">
      <c r="A2007" t="s">
        <v>2934</v>
      </c>
      <c r="B2007" s="93">
        <v>44869</v>
      </c>
      <c r="C2007" s="93">
        <v>44869</v>
      </c>
      <c r="D2007">
        <v>253.11</v>
      </c>
      <c r="E2007">
        <v>253.11</v>
      </c>
      <c r="F2007" t="s">
        <v>52</v>
      </c>
      <c r="G2007">
        <v>1</v>
      </c>
      <c r="H2007">
        <v>253.11</v>
      </c>
      <c r="I2007">
        <v>253.11</v>
      </c>
      <c r="J2007">
        <v>1</v>
      </c>
      <c r="L2007" t="s">
        <v>166</v>
      </c>
      <c r="M2007" t="s">
        <v>59</v>
      </c>
      <c r="N2007">
        <v>100</v>
      </c>
      <c r="O2007" t="s">
        <v>175</v>
      </c>
      <c r="P2007" t="s">
        <v>166</v>
      </c>
      <c r="R2007" t="s">
        <v>2935</v>
      </c>
      <c r="T2007" t="s">
        <v>59</v>
      </c>
      <c r="V2007" t="s">
        <v>1653</v>
      </c>
      <c r="W2007" t="s">
        <v>31</v>
      </c>
      <c r="X2007" t="s">
        <v>168</v>
      </c>
      <c r="Y2007" t="s">
        <v>168</v>
      </c>
      <c r="Z2007" t="s">
        <v>168</v>
      </c>
      <c r="AA2007" t="s">
        <v>31</v>
      </c>
      <c r="AD2007">
        <v>0</v>
      </c>
      <c r="AE2007">
        <v>0</v>
      </c>
    </row>
    <row r="2008" spans="1:31">
      <c r="A2008" t="s">
        <v>2936</v>
      </c>
      <c r="B2008" s="93">
        <v>44868</v>
      </c>
      <c r="C2008" s="93">
        <v>44868</v>
      </c>
      <c r="D2008">
        <v>1265.07</v>
      </c>
      <c r="E2008">
        <v>1265.07</v>
      </c>
      <c r="F2008" t="s">
        <v>52</v>
      </c>
      <c r="G2008">
        <v>1</v>
      </c>
      <c r="H2008">
        <v>1265.07</v>
      </c>
      <c r="I2008">
        <v>1265.07</v>
      </c>
      <c r="J2008">
        <v>1</v>
      </c>
      <c r="L2008" t="s">
        <v>166</v>
      </c>
      <c r="M2008" t="s">
        <v>1128</v>
      </c>
      <c r="N2008">
        <v>100</v>
      </c>
      <c r="O2008" t="s">
        <v>175</v>
      </c>
      <c r="P2008" t="s">
        <v>166</v>
      </c>
      <c r="R2008" t="s">
        <v>2937</v>
      </c>
      <c r="T2008" t="s">
        <v>1128</v>
      </c>
      <c r="V2008" t="s">
        <v>2938</v>
      </c>
      <c r="W2008" t="s">
        <v>2938</v>
      </c>
      <c r="X2008" t="s">
        <v>277</v>
      </c>
      <c r="Y2008" t="s">
        <v>2939</v>
      </c>
      <c r="Z2008" t="s">
        <v>2939</v>
      </c>
      <c r="AA2008" t="s">
        <v>30</v>
      </c>
      <c r="AD2008">
        <v>0</v>
      </c>
      <c r="AE2008">
        <v>0</v>
      </c>
    </row>
    <row r="2009" spans="1:31">
      <c r="A2009" t="s">
        <v>2940</v>
      </c>
      <c r="B2009" s="93">
        <v>44868</v>
      </c>
      <c r="C2009" s="93">
        <v>44868</v>
      </c>
      <c r="D2009">
        <v>-1700</v>
      </c>
      <c r="E2009">
        <v>-1700</v>
      </c>
      <c r="F2009" t="s">
        <v>52</v>
      </c>
      <c r="G2009">
        <v>1</v>
      </c>
      <c r="H2009">
        <v>-1700</v>
      </c>
      <c r="I2009">
        <v>-1700</v>
      </c>
      <c r="J2009">
        <v>1</v>
      </c>
      <c r="L2009" t="s">
        <v>166</v>
      </c>
      <c r="M2009" t="s">
        <v>1261</v>
      </c>
      <c r="N2009">
        <v>100</v>
      </c>
      <c r="P2009" t="s">
        <v>1261</v>
      </c>
      <c r="R2009" t="s">
        <v>1818</v>
      </c>
      <c r="T2009" t="s">
        <v>61</v>
      </c>
      <c r="V2009" t="s">
        <v>276</v>
      </c>
      <c r="W2009" t="s">
        <v>17</v>
      </c>
      <c r="X2009" t="s">
        <v>277</v>
      </c>
      <c r="Y2009" t="s">
        <v>268</v>
      </c>
      <c r="Z2009" t="s">
        <v>268</v>
      </c>
      <c r="AA2009" t="s">
        <v>17</v>
      </c>
      <c r="AD2009">
        <v>0</v>
      </c>
      <c r="AE2009">
        <v>0</v>
      </c>
    </row>
    <row r="2010" spans="1:31">
      <c r="A2010" t="s">
        <v>2941</v>
      </c>
      <c r="B2010" s="93">
        <v>44868</v>
      </c>
      <c r="C2010" s="93">
        <v>44868</v>
      </c>
      <c r="D2010">
        <v>-5000</v>
      </c>
      <c r="E2010">
        <v>-5000</v>
      </c>
      <c r="F2010" t="s">
        <v>52</v>
      </c>
      <c r="G2010">
        <v>1</v>
      </c>
      <c r="H2010">
        <v>-5000</v>
      </c>
      <c r="I2010">
        <v>-5000</v>
      </c>
      <c r="J2010">
        <v>1</v>
      </c>
      <c r="L2010" t="s">
        <v>166</v>
      </c>
      <c r="M2010" t="s">
        <v>279</v>
      </c>
      <c r="N2010">
        <v>100</v>
      </c>
      <c r="P2010" t="s">
        <v>279</v>
      </c>
      <c r="R2010" t="s">
        <v>280</v>
      </c>
      <c r="T2010" t="s">
        <v>61</v>
      </c>
      <c r="V2010" t="s">
        <v>281</v>
      </c>
      <c r="W2010" t="s">
        <v>282</v>
      </c>
      <c r="X2010" t="s">
        <v>283</v>
      </c>
      <c r="Y2010" t="s">
        <v>268</v>
      </c>
      <c r="Z2010" t="s">
        <v>268</v>
      </c>
      <c r="AA2010" t="s">
        <v>23</v>
      </c>
      <c r="AD2010">
        <v>0</v>
      </c>
      <c r="AE2010">
        <v>0</v>
      </c>
    </row>
    <row r="2011" spans="1:31">
      <c r="A2011" t="s">
        <v>2942</v>
      </c>
      <c r="B2011" s="93">
        <v>44868</v>
      </c>
      <c r="C2011" s="93">
        <v>44868</v>
      </c>
      <c r="D2011">
        <v>-52.8</v>
      </c>
      <c r="E2011">
        <v>-52.8</v>
      </c>
      <c r="F2011" t="s">
        <v>52</v>
      </c>
      <c r="G2011">
        <v>1</v>
      </c>
      <c r="H2011">
        <v>-52.8</v>
      </c>
      <c r="I2011">
        <v>-52.8</v>
      </c>
      <c r="J2011">
        <v>1</v>
      </c>
      <c r="L2011" t="s">
        <v>166</v>
      </c>
      <c r="M2011" t="s">
        <v>192</v>
      </c>
      <c r="N2011">
        <v>100</v>
      </c>
      <c r="P2011" t="s">
        <v>192</v>
      </c>
      <c r="R2011" t="s">
        <v>194</v>
      </c>
      <c r="T2011" t="s">
        <v>59</v>
      </c>
      <c r="V2011" t="s">
        <v>194</v>
      </c>
      <c r="W2011" t="s">
        <v>31</v>
      </c>
      <c r="X2011" t="s">
        <v>168</v>
      </c>
      <c r="Y2011" t="s">
        <v>168</v>
      </c>
      <c r="Z2011" t="s">
        <v>168</v>
      </c>
      <c r="AA2011" t="s">
        <v>31</v>
      </c>
      <c r="AD2011">
        <v>0</v>
      </c>
      <c r="AE2011">
        <v>0</v>
      </c>
    </row>
    <row r="2012" spans="1:31">
      <c r="A2012" t="s">
        <v>2943</v>
      </c>
      <c r="B2012" s="93">
        <v>44868</v>
      </c>
      <c r="C2012" s="93">
        <v>44868</v>
      </c>
      <c r="D2012">
        <v>-54.83</v>
      </c>
      <c r="E2012">
        <v>-54.83</v>
      </c>
      <c r="F2012" t="s">
        <v>52</v>
      </c>
      <c r="G2012">
        <v>1</v>
      </c>
      <c r="H2012">
        <v>-54.83</v>
      </c>
      <c r="I2012">
        <v>-54.83</v>
      </c>
      <c r="J2012">
        <v>1</v>
      </c>
      <c r="L2012" t="s">
        <v>166</v>
      </c>
      <c r="M2012" t="s">
        <v>1662</v>
      </c>
      <c r="N2012">
        <v>100</v>
      </c>
      <c r="P2012" t="s">
        <v>1662</v>
      </c>
      <c r="R2012" t="s">
        <v>2874</v>
      </c>
      <c r="T2012" t="s">
        <v>58</v>
      </c>
      <c r="V2012" t="s">
        <v>1353</v>
      </c>
      <c r="W2012" t="s">
        <v>1353</v>
      </c>
      <c r="X2012" t="s">
        <v>179</v>
      </c>
      <c r="Y2012" t="s">
        <v>180</v>
      </c>
      <c r="Z2012" t="s">
        <v>180</v>
      </c>
      <c r="AA2012" t="s">
        <v>25</v>
      </c>
      <c r="AD2012">
        <v>0</v>
      </c>
      <c r="AE2012">
        <v>0</v>
      </c>
    </row>
    <row r="2013" spans="1:31">
      <c r="A2013" t="s">
        <v>2944</v>
      </c>
      <c r="B2013" s="93">
        <v>44868</v>
      </c>
      <c r="C2013" s="93">
        <v>44868</v>
      </c>
      <c r="D2013">
        <v>160000</v>
      </c>
      <c r="E2013">
        <v>160000</v>
      </c>
      <c r="F2013" t="s">
        <v>52</v>
      </c>
      <c r="G2013">
        <v>1</v>
      </c>
      <c r="H2013">
        <v>160000</v>
      </c>
      <c r="I2013">
        <v>160000</v>
      </c>
      <c r="J2013">
        <v>1</v>
      </c>
      <c r="L2013" t="s">
        <v>166</v>
      </c>
      <c r="M2013" t="s">
        <v>61</v>
      </c>
      <c r="N2013">
        <v>100</v>
      </c>
      <c r="P2013" t="s">
        <v>166</v>
      </c>
      <c r="R2013" t="s">
        <v>1346</v>
      </c>
      <c r="T2013" t="s">
        <v>61</v>
      </c>
      <c r="V2013" t="s">
        <v>1347</v>
      </c>
      <c r="W2013" t="s">
        <v>1347</v>
      </c>
      <c r="X2013" t="s">
        <v>277</v>
      </c>
      <c r="Y2013" t="s">
        <v>180</v>
      </c>
      <c r="Z2013" t="s">
        <v>180</v>
      </c>
      <c r="AA2013" t="s">
        <v>25</v>
      </c>
      <c r="AD2013">
        <v>0</v>
      </c>
      <c r="AE2013">
        <v>0</v>
      </c>
    </row>
    <row r="2014" spans="1:31">
      <c r="A2014" t="s">
        <v>2945</v>
      </c>
      <c r="B2014" s="93">
        <v>44868</v>
      </c>
      <c r="C2014" s="93">
        <v>44868</v>
      </c>
      <c r="D2014">
        <v>2000</v>
      </c>
      <c r="E2014">
        <v>2000</v>
      </c>
      <c r="F2014" t="s">
        <v>52</v>
      </c>
      <c r="G2014">
        <v>1</v>
      </c>
      <c r="H2014">
        <v>2000</v>
      </c>
      <c r="I2014">
        <v>2000</v>
      </c>
      <c r="J2014">
        <v>1</v>
      </c>
      <c r="L2014" t="s">
        <v>166</v>
      </c>
      <c r="M2014" t="s">
        <v>59</v>
      </c>
      <c r="N2014">
        <v>100</v>
      </c>
      <c r="P2014" t="s">
        <v>166</v>
      </c>
      <c r="R2014" t="s">
        <v>1346</v>
      </c>
      <c r="T2014" t="s">
        <v>59</v>
      </c>
      <c r="V2014" t="s">
        <v>1347</v>
      </c>
      <c r="W2014" t="s">
        <v>1347</v>
      </c>
      <c r="X2014" t="s">
        <v>277</v>
      </c>
      <c r="Y2014" t="s">
        <v>180</v>
      </c>
      <c r="Z2014" t="s">
        <v>180</v>
      </c>
      <c r="AA2014" t="s">
        <v>25</v>
      </c>
      <c r="AD2014">
        <v>0</v>
      </c>
      <c r="AE2014">
        <v>0</v>
      </c>
    </row>
    <row r="2015" spans="1:31">
      <c r="A2015" t="s">
        <v>2946</v>
      </c>
      <c r="B2015" s="93">
        <v>44868</v>
      </c>
      <c r="C2015" s="93">
        <v>44868</v>
      </c>
      <c r="D2015">
        <v>2000</v>
      </c>
      <c r="E2015">
        <v>2000</v>
      </c>
      <c r="F2015" t="s">
        <v>52</v>
      </c>
      <c r="G2015">
        <v>1</v>
      </c>
      <c r="H2015">
        <v>2000</v>
      </c>
      <c r="I2015">
        <v>2000</v>
      </c>
      <c r="J2015">
        <v>1</v>
      </c>
      <c r="L2015" t="s">
        <v>166</v>
      </c>
      <c r="M2015" t="s">
        <v>58</v>
      </c>
      <c r="N2015">
        <v>100</v>
      </c>
      <c r="P2015" t="s">
        <v>166</v>
      </c>
      <c r="R2015" t="s">
        <v>1346</v>
      </c>
      <c r="T2015" t="s">
        <v>58</v>
      </c>
      <c r="V2015" t="s">
        <v>1347</v>
      </c>
      <c r="W2015" t="s">
        <v>1347</v>
      </c>
      <c r="X2015" t="s">
        <v>277</v>
      </c>
      <c r="Y2015" t="s">
        <v>180</v>
      </c>
      <c r="Z2015" t="s">
        <v>180</v>
      </c>
      <c r="AA2015" t="s">
        <v>25</v>
      </c>
      <c r="AD2015">
        <v>0</v>
      </c>
      <c r="AE2015">
        <v>0</v>
      </c>
    </row>
    <row r="2016" spans="1:31">
      <c r="A2016" t="s">
        <v>2947</v>
      </c>
      <c r="B2016" s="93">
        <v>44868</v>
      </c>
      <c r="C2016" s="93">
        <v>44868</v>
      </c>
      <c r="D2016">
        <v>-2000</v>
      </c>
      <c r="E2016">
        <v>-2000</v>
      </c>
      <c r="F2016" t="s">
        <v>52</v>
      </c>
      <c r="G2016">
        <v>1</v>
      </c>
      <c r="H2016">
        <v>-2000</v>
      </c>
      <c r="I2016">
        <v>-2000</v>
      </c>
      <c r="J2016">
        <v>1</v>
      </c>
      <c r="L2016" t="s">
        <v>166</v>
      </c>
      <c r="M2016" t="s">
        <v>166</v>
      </c>
      <c r="N2016">
        <v>100</v>
      </c>
      <c r="O2016" t="s">
        <v>215</v>
      </c>
      <c r="P2016" t="s">
        <v>166</v>
      </c>
      <c r="R2016" t="s">
        <v>1346</v>
      </c>
      <c r="T2016" t="s">
        <v>61</v>
      </c>
      <c r="V2016" t="s">
        <v>1347</v>
      </c>
      <c r="W2016" t="s">
        <v>1347</v>
      </c>
      <c r="X2016" t="s">
        <v>277</v>
      </c>
      <c r="Y2016" t="s">
        <v>180</v>
      </c>
      <c r="Z2016" t="s">
        <v>180</v>
      </c>
      <c r="AA2016" t="s">
        <v>25</v>
      </c>
      <c r="AD2016">
        <v>0</v>
      </c>
      <c r="AE2016">
        <v>0</v>
      </c>
    </row>
    <row r="2017" spans="1:31">
      <c r="A2017" t="s">
        <v>2948</v>
      </c>
      <c r="B2017" s="93">
        <v>44868</v>
      </c>
      <c r="C2017" s="93">
        <v>44868</v>
      </c>
      <c r="D2017">
        <v>-160000</v>
      </c>
      <c r="E2017">
        <v>-160000</v>
      </c>
      <c r="F2017" t="s">
        <v>52</v>
      </c>
      <c r="G2017">
        <v>1</v>
      </c>
      <c r="H2017">
        <v>-160000</v>
      </c>
      <c r="I2017">
        <v>-160000</v>
      </c>
      <c r="J2017">
        <v>1</v>
      </c>
      <c r="L2017" t="s">
        <v>166</v>
      </c>
      <c r="M2017" t="s">
        <v>166</v>
      </c>
      <c r="N2017">
        <v>100</v>
      </c>
      <c r="O2017" t="s">
        <v>215</v>
      </c>
      <c r="P2017" t="s">
        <v>166</v>
      </c>
      <c r="R2017" t="s">
        <v>1346</v>
      </c>
      <c r="T2017" t="s">
        <v>1402</v>
      </c>
      <c r="V2017" t="s">
        <v>1347</v>
      </c>
      <c r="W2017" t="s">
        <v>1347</v>
      </c>
      <c r="X2017" t="s">
        <v>277</v>
      </c>
      <c r="Y2017" t="s">
        <v>180</v>
      </c>
      <c r="Z2017" t="s">
        <v>180</v>
      </c>
      <c r="AA2017" t="s">
        <v>25</v>
      </c>
      <c r="AD2017">
        <v>0</v>
      </c>
      <c r="AE2017">
        <v>0</v>
      </c>
    </row>
    <row r="2018" spans="1:31">
      <c r="A2018" t="s">
        <v>2949</v>
      </c>
      <c r="B2018" s="93">
        <v>44868</v>
      </c>
      <c r="C2018" s="93">
        <v>44868</v>
      </c>
      <c r="D2018">
        <v>-2000</v>
      </c>
      <c r="E2018">
        <v>-2000</v>
      </c>
      <c r="F2018" t="s">
        <v>52</v>
      </c>
      <c r="G2018">
        <v>1</v>
      </c>
      <c r="H2018">
        <v>-2000</v>
      </c>
      <c r="I2018">
        <v>-2000</v>
      </c>
      <c r="J2018">
        <v>1</v>
      </c>
      <c r="L2018" t="s">
        <v>166</v>
      </c>
      <c r="M2018" t="s">
        <v>166</v>
      </c>
      <c r="N2018">
        <v>100</v>
      </c>
      <c r="O2018" t="s">
        <v>215</v>
      </c>
      <c r="P2018" t="s">
        <v>166</v>
      </c>
      <c r="R2018" t="s">
        <v>1346</v>
      </c>
      <c r="T2018" t="s">
        <v>61</v>
      </c>
      <c r="V2018" t="s">
        <v>1347</v>
      </c>
      <c r="W2018" t="s">
        <v>1347</v>
      </c>
      <c r="X2018" t="s">
        <v>277</v>
      </c>
      <c r="Y2018" t="s">
        <v>180</v>
      </c>
      <c r="Z2018" t="s">
        <v>180</v>
      </c>
      <c r="AA2018" t="s">
        <v>25</v>
      </c>
      <c r="AD2018">
        <v>0</v>
      </c>
      <c r="AE2018">
        <v>0</v>
      </c>
    </row>
    <row r="2019" spans="1:31">
      <c r="A2019" t="s">
        <v>2950</v>
      </c>
      <c r="B2019" s="93">
        <v>44867</v>
      </c>
      <c r="C2019" s="93">
        <v>44867</v>
      </c>
      <c r="D2019">
        <v>-114.07</v>
      </c>
      <c r="E2019">
        <v>-114.07</v>
      </c>
      <c r="F2019" t="s">
        <v>52</v>
      </c>
      <c r="G2019">
        <v>1</v>
      </c>
      <c r="H2019">
        <v>-114.07</v>
      </c>
      <c r="I2019">
        <v>-114.07</v>
      </c>
      <c r="J2019">
        <v>1</v>
      </c>
      <c r="L2019" t="s">
        <v>166</v>
      </c>
      <c r="M2019" t="s">
        <v>374</v>
      </c>
      <c r="N2019">
        <v>100</v>
      </c>
      <c r="P2019" t="s">
        <v>374</v>
      </c>
      <c r="R2019" t="s">
        <v>2334</v>
      </c>
      <c r="T2019" t="s">
        <v>58</v>
      </c>
      <c r="V2019" t="s">
        <v>376</v>
      </c>
      <c r="W2019" t="s">
        <v>31</v>
      </c>
      <c r="X2019" t="s">
        <v>168</v>
      </c>
      <c r="Y2019" t="s">
        <v>168</v>
      </c>
      <c r="Z2019" t="s">
        <v>168</v>
      </c>
      <c r="AA2019" t="s">
        <v>31</v>
      </c>
      <c r="AD2019">
        <v>0</v>
      </c>
      <c r="AE2019">
        <v>0</v>
      </c>
    </row>
    <row r="2020" spans="1:31">
      <c r="A2020" t="s">
        <v>2951</v>
      </c>
      <c r="B2020" s="93">
        <v>44866</v>
      </c>
      <c r="C2020" s="93">
        <v>44866</v>
      </c>
      <c r="D2020">
        <v>-1499.81</v>
      </c>
      <c r="E2020">
        <v>-1499.81</v>
      </c>
      <c r="F2020" t="s">
        <v>52</v>
      </c>
      <c r="G2020">
        <v>1</v>
      </c>
      <c r="H2020">
        <v>-1499.81</v>
      </c>
      <c r="I2020">
        <v>-1499.81</v>
      </c>
      <c r="J2020">
        <v>1</v>
      </c>
      <c r="L2020" t="s">
        <v>166</v>
      </c>
      <c r="M2020" t="s">
        <v>296</v>
      </c>
      <c r="N2020">
        <v>100</v>
      </c>
      <c r="P2020" t="s">
        <v>296</v>
      </c>
      <c r="R2020" t="s">
        <v>297</v>
      </c>
      <c r="T2020" t="s">
        <v>59</v>
      </c>
      <c r="V2020" t="s">
        <v>298</v>
      </c>
      <c r="W2020" t="s">
        <v>31</v>
      </c>
      <c r="X2020" t="s">
        <v>168</v>
      </c>
      <c r="Y2020" t="s">
        <v>168</v>
      </c>
      <c r="Z2020" t="s">
        <v>168</v>
      </c>
      <c r="AA2020" t="s">
        <v>31</v>
      </c>
      <c r="AD2020">
        <v>0</v>
      </c>
      <c r="AE2020">
        <v>0</v>
      </c>
    </row>
    <row r="2021" spans="1:31">
      <c r="A2021" t="s">
        <v>2952</v>
      </c>
      <c r="B2021" s="93">
        <v>44866</v>
      </c>
      <c r="C2021" s="93">
        <v>44866</v>
      </c>
      <c r="D2021">
        <v>-166</v>
      </c>
      <c r="E2021">
        <v>-166</v>
      </c>
      <c r="F2021" t="s">
        <v>52</v>
      </c>
      <c r="G2021">
        <v>1</v>
      </c>
      <c r="H2021">
        <v>-166</v>
      </c>
      <c r="I2021">
        <v>-166</v>
      </c>
      <c r="J2021">
        <v>1</v>
      </c>
      <c r="L2021" t="s">
        <v>166</v>
      </c>
      <c r="M2021" t="s">
        <v>166</v>
      </c>
      <c r="N2021">
        <v>100</v>
      </c>
      <c r="O2021" t="s">
        <v>215</v>
      </c>
      <c r="P2021" t="s">
        <v>166</v>
      </c>
      <c r="R2021" t="s">
        <v>2953</v>
      </c>
      <c r="T2021" t="s">
        <v>61</v>
      </c>
      <c r="V2021" t="s">
        <v>2954</v>
      </c>
      <c r="W2021" t="s">
        <v>1309</v>
      </c>
      <c r="X2021" t="s">
        <v>283</v>
      </c>
      <c r="Y2021" t="s">
        <v>268</v>
      </c>
      <c r="Z2021" t="s">
        <v>268</v>
      </c>
      <c r="AA2021" t="s">
        <v>23</v>
      </c>
      <c r="AD2021">
        <v>0</v>
      </c>
      <c r="AE2021">
        <v>0</v>
      </c>
    </row>
    <row r="2022" spans="1:31">
      <c r="A2022" t="s">
        <v>2955</v>
      </c>
      <c r="B2022" s="93">
        <v>44866</v>
      </c>
      <c r="C2022" s="93">
        <v>44866</v>
      </c>
      <c r="D2022">
        <v>-223.53</v>
      </c>
      <c r="E2022">
        <v>-223.53</v>
      </c>
      <c r="F2022" t="s">
        <v>52</v>
      </c>
      <c r="G2022">
        <v>1</v>
      </c>
      <c r="H2022">
        <v>-223.53</v>
      </c>
      <c r="I2022">
        <v>-223.53</v>
      </c>
      <c r="J2022">
        <v>1</v>
      </c>
      <c r="L2022" t="s">
        <v>166</v>
      </c>
      <c r="M2022" t="s">
        <v>1833</v>
      </c>
      <c r="N2022">
        <v>100</v>
      </c>
      <c r="P2022" t="s">
        <v>1833</v>
      </c>
      <c r="R2022" t="s">
        <v>1834</v>
      </c>
      <c r="T2022" t="s">
        <v>59</v>
      </c>
      <c r="V2022" t="s">
        <v>1834</v>
      </c>
      <c r="W2022" t="s">
        <v>31</v>
      </c>
      <c r="X2022" t="s">
        <v>168</v>
      </c>
      <c r="Y2022" t="s">
        <v>168</v>
      </c>
      <c r="Z2022" t="s">
        <v>168</v>
      </c>
      <c r="AA2022" t="s">
        <v>31</v>
      </c>
      <c r="AD2022">
        <v>0</v>
      </c>
      <c r="AE2022">
        <v>0</v>
      </c>
    </row>
    <row r="2023" spans="1:31">
      <c r="A2023" t="s">
        <v>2956</v>
      </c>
      <c r="B2023" s="93">
        <v>44866</v>
      </c>
      <c r="C2023" s="93">
        <v>44866</v>
      </c>
      <c r="D2023">
        <v>-166</v>
      </c>
      <c r="E2023">
        <v>-166</v>
      </c>
      <c r="F2023" t="s">
        <v>52</v>
      </c>
      <c r="G2023">
        <v>1</v>
      </c>
      <c r="H2023">
        <v>-166</v>
      </c>
      <c r="I2023">
        <v>-166</v>
      </c>
      <c r="J2023">
        <v>1</v>
      </c>
      <c r="L2023" t="s">
        <v>166</v>
      </c>
      <c r="M2023" t="s">
        <v>166</v>
      </c>
      <c r="N2023">
        <v>100</v>
      </c>
      <c r="O2023" t="s">
        <v>215</v>
      </c>
      <c r="P2023" t="s">
        <v>166</v>
      </c>
      <c r="R2023" t="s">
        <v>2953</v>
      </c>
      <c r="T2023" t="s">
        <v>61</v>
      </c>
      <c r="V2023" t="s">
        <v>2954</v>
      </c>
      <c r="W2023" t="s">
        <v>1309</v>
      </c>
      <c r="X2023" t="s">
        <v>283</v>
      </c>
      <c r="Y2023" t="s">
        <v>268</v>
      </c>
      <c r="Z2023" t="s">
        <v>268</v>
      </c>
      <c r="AA2023" t="s">
        <v>23</v>
      </c>
      <c r="AD2023">
        <v>0</v>
      </c>
      <c r="AE2023">
        <v>0</v>
      </c>
    </row>
    <row r="2024" spans="1:31">
      <c r="A2024" t="s">
        <v>2957</v>
      </c>
      <c r="B2024" s="93">
        <v>44866</v>
      </c>
      <c r="C2024" s="93">
        <v>44866</v>
      </c>
      <c r="D2024">
        <v>-4.1399999999999997</v>
      </c>
      <c r="E2024">
        <v>-4.1399999999999997</v>
      </c>
      <c r="F2024" t="s">
        <v>52</v>
      </c>
      <c r="G2024">
        <v>1</v>
      </c>
      <c r="H2024">
        <v>-4.1399999999999997</v>
      </c>
      <c r="I2024">
        <v>-4.1399999999999997</v>
      </c>
      <c r="J2024">
        <v>1</v>
      </c>
      <c r="L2024" t="s">
        <v>166</v>
      </c>
      <c r="M2024" t="s">
        <v>1662</v>
      </c>
      <c r="N2024">
        <v>100</v>
      </c>
      <c r="P2024" t="s">
        <v>1662</v>
      </c>
      <c r="R2024" t="s">
        <v>2874</v>
      </c>
      <c r="T2024" t="s">
        <v>58</v>
      </c>
      <c r="V2024" t="s">
        <v>1353</v>
      </c>
      <c r="W2024" t="s">
        <v>1353</v>
      </c>
      <c r="X2024" t="s">
        <v>179</v>
      </c>
      <c r="Y2024" t="s">
        <v>180</v>
      </c>
      <c r="Z2024" t="s">
        <v>180</v>
      </c>
      <c r="AA2024" t="s">
        <v>25</v>
      </c>
      <c r="AD2024">
        <v>0</v>
      </c>
      <c r="AE2024">
        <v>0</v>
      </c>
    </row>
    <row r="2025" spans="1:31">
      <c r="A2025" t="s">
        <v>2958</v>
      </c>
      <c r="B2025" s="93">
        <v>44865</v>
      </c>
      <c r="C2025" s="93">
        <v>44865</v>
      </c>
      <c r="D2025">
        <v>-7950</v>
      </c>
      <c r="E2025">
        <v>-7950</v>
      </c>
      <c r="F2025" t="s">
        <v>52</v>
      </c>
      <c r="G2025">
        <v>1</v>
      </c>
      <c r="H2025">
        <v>-7950</v>
      </c>
      <c r="I2025">
        <v>-7950</v>
      </c>
      <c r="J2025">
        <v>1</v>
      </c>
      <c r="L2025" t="s">
        <v>166</v>
      </c>
      <c r="M2025" t="s">
        <v>1584</v>
      </c>
      <c r="N2025">
        <v>100</v>
      </c>
      <c r="P2025" t="s">
        <v>1584</v>
      </c>
      <c r="R2025" t="s">
        <v>2959</v>
      </c>
      <c r="T2025" t="s">
        <v>61</v>
      </c>
      <c r="V2025" t="s">
        <v>1304</v>
      </c>
      <c r="W2025" t="s">
        <v>1284</v>
      </c>
      <c r="X2025" t="s">
        <v>277</v>
      </c>
      <c r="Y2025" t="s">
        <v>268</v>
      </c>
      <c r="Z2025" t="s">
        <v>268</v>
      </c>
      <c r="AA2025" t="s">
        <v>23</v>
      </c>
      <c r="AD2025">
        <v>0</v>
      </c>
      <c r="AE2025">
        <v>0</v>
      </c>
    </row>
    <row r="2026" spans="1:31">
      <c r="A2026" t="s">
        <v>2960</v>
      </c>
      <c r="B2026" s="93">
        <v>44865</v>
      </c>
      <c r="C2026" s="93">
        <v>44865</v>
      </c>
      <c r="D2026">
        <v>-166</v>
      </c>
      <c r="E2026">
        <v>-166</v>
      </c>
      <c r="F2026" t="s">
        <v>52</v>
      </c>
      <c r="G2026">
        <v>1</v>
      </c>
      <c r="H2026">
        <v>-166</v>
      </c>
      <c r="I2026">
        <v>-166</v>
      </c>
      <c r="J2026">
        <v>1</v>
      </c>
      <c r="L2026" t="s">
        <v>166</v>
      </c>
      <c r="M2026" t="s">
        <v>166</v>
      </c>
      <c r="N2026">
        <v>100</v>
      </c>
      <c r="O2026" t="s">
        <v>215</v>
      </c>
      <c r="P2026" t="s">
        <v>166</v>
      </c>
      <c r="R2026" t="s">
        <v>2953</v>
      </c>
      <c r="T2026" t="s">
        <v>61</v>
      </c>
      <c r="V2026" t="s">
        <v>2954</v>
      </c>
      <c r="W2026" t="s">
        <v>1309</v>
      </c>
      <c r="X2026" t="s">
        <v>283</v>
      </c>
      <c r="Y2026" t="s">
        <v>268</v>
      </c>
      <c r="Z2026" t="s">
        <v>268</v>
      </c>
      <c r="AA2026" t="s">
        <v>23</v>
      </c>
      <c r="AD2026">
        <v>0</v>
      </c>
      <c r="AE2026">
        <v>0</v>
      </c>
    </row>
    <row r="2027" spans="1:31">
      <c r="A2027" t="s">
        <v>2961</v>
      </c>
      <c r="B2027" s="93">
        <v>44865</v>
      </c>
      <c r="C2027" s="93">
        <v>44865</v>
      </c>
      <c r="D2027">
        <v>-166</v>
      </c>
      <c r="E2027">
        <v>-166</v>
      </c>
      <c r="F2027" t="s">
        <v>52</v>
      </c>
      <c r="G2027">
        <v>1</v>
      </c>
      <c r="H2027">
        <v>-166</v>
      </c>
      <c r="I2027">
        <v>-166</v>
      </c>
      <c r="J2027">
        <v>1</v>
      </c>
      <c r="L2027" t="s">
        <v>166</v>
      </c>
      <c r="M2027" t="s">
        <v>166</v>
      </c>
      <c r="N2027">
        <v>100</v>
      </c>
      <c r="O2027" t="s">
        <v>215</v>
      </c>
      <c r="P2027" t="s">
        <v>166</v>
      </c>
      <c r="R2027" t="s">
        <v>2953</v>
      </c>
      <c r="T2027" t="s">
        <v>61</v>
      </c>
      <c r="V2027" t="s">
        <v>2954</v>
      </c>
      <c r="W2027" t="s">
        <v>1309</v>
      </c>
      <c r="X2027" t="s">
        <v>283</v>
      </c>
      <c r="Y2027" t="s">
        <v>268</v>
      </c>
      <c r="Z2027" t="s">
        <v>268</v>
      </c>
      <c r="AA2027" t="s">
        <v>23</v>
      </c>
      <c r="AD2027">
        <v>0</v>
      </c>
      <c r="AE2027">
        <v>0</v>
      </c>
    </row>
    <row r="2028" spans="1:31">
      <c r="A2028" t="s">
        <v>2962</v>
      </c>
      <c r="B2028" s="93">
        <v>44865</v>
      </c>
      <c r="C2028" s="93">
        <v>44865</v>
      </c>
      <c r="D2028">
        <v>-124</v>
      </c>
      <c r="E2028">
        <v>-124</v>
      </c>
      <c r="F2028" t="s">
        <v>52</v>
      </c>
      <c r="G2028">
        <v>1</v>
      </c>
      <c r="H2028">
        <v>-124</v>
      </c>
      <c r="I2028">
        <v>-124</v>
      </c>
      <c r="J2028">
        <v>1</v>
      </c>
      <c r="L2028" t="s">
        <v>166</v>
      </c>
      <c r="M2028" t="s">
        <v>321</v>
      </c>
      <c r="N2028">
        <v>100</v>
      </c>
      <c r="P2028" t="s">
        <v>321</v>
      </c>
      <c r="R2028" t="s">
        <v>323</v>
      </c>
      <c r="T2028" t="s">
        <v>59</v>
      </c>
      <c r="V2028" t="s">
        <v>323</v>
      </c>
      <c r="W2028" t="s">
        <v>31</v>
      </c>
      <c r="X2028" t="s">
        <v>168</v>
      </c>
      <c r="Y2028" t="s">
        <v>168</v>
      </c>
      <c r="Z2028" t="s">
        <v>168</v>
      </c>
      <c r="AA2028" t="s">
        <v>31</v>
      </c>
      <c r="AD2028">
        <v>0</v>
      </c>
      <c r="AE2028">
        <v>0</v>
      </c>
    </row>
    <row r="2029" spans="1:31">
      <c r="A2029" t="s">
        <v>2963</v>
      </c>
      <c r="B2029" s="93">
        <v>44865</v>
      </c>
      <c r="C2029" s="93">
        <v>44865</v>
      </c>
      <c r="D2029">
        <v>-166</v>
      </c>
      <c r="E2029">
        <v>-166</v>
      </c>
      <c r="F2029" t="s">
        <v>52</v>
      </c>
      <c r="G2029">
        <v>1</v>
      </c>
      <c r="H2029">
        <v>-166</v>
      </c>
      <c r="I2029">
        <v>-166</v>
      </c>
      <c r="J2029">
        <v>1</v>
      </c>
      <c r="L2029" t="s">
        <v>166</v>
      </c>
      <c r="M2029" t="s">
        <v>166</v>
      </c>
      <c r="N2029">
        <v>100</v>
      </c>
      <c r="O2029" t="s">
        <v>215</v>
      </c>
      <c r="P2029" t="s">
        <v>166</v>
      </c>
      <c r="R2029" t="s">
        <v>2953</v>
      </c>
      <c r="T2029" t="s">
        <v>61</v>
      </c>
      <c r="V2029" t="s">
        <v>2954</v>
      </c>
      <c r="W2029" t="s">
        <v>1309</v>
      </c>
      <c r="X2029" t="s">
        <v>283</v>
      </c>
      <c r="Y2029" t="s">
        <v>268</v>
      </c>
      <c r="Z2029" t="s">
        <v>268</v>
      </c>
      <c r="AA2029" t="s">
        <v>23</v>
      </c>
      <c r="AD2029">
        <v>0</v>
      </c>
      <c r="AE2029">
        <v>0</v>
      </c>
    </row>
    <row r="2030" spans="1:31">
      <c r="A2030" t="s">
        <v>2964</v>
      </c>
      <c r="B2030" s="93">
        <v>44865</v>
      </c>
      <c r="C2030" s="93">
        <v>44865</v>
      </c>
      <c r="D2030">
        <v>-166</v>
      </c>
      <c r="E2030">
        <v>-166</v>
      </c>
      <c r="F2030" t="s">
        <v>52</v>
      </c>
      <c r="G2030">
        <v>1</v>
      </c>
      <c r="H2030">
        <v>-166</v>
      </c>
      <c r="I2030">
        <v>-166</v>
      </c>
      <c r="J2030">
        <v>1</v>
      </c>
      <c r="L2030" t="s">
        <v>166</v>
      </c>
      <c r="M2030" t="s">
        <v>166</v>
      </c>
      <c r="N2030">
        <v>100</v>
      </c>
      <c r="O2030" t="s">
        <v>215</v>
      </c>
      <c r="P2030" t="s">
        <v>166</v>
      </c>
      <c r="R2030" t="s">
        <v>2953</v>
      </c>
      <c r="T2030" t="s">
        <v>61</v>
      </c>
      <c r="V2030" t="s">
        <v>2954</v>
      </c>
      <c r="W2030" t="s">
        <v>1309</v>
      </c>
      <c r="X2030" t="s">
        <v>283</v>
      </c>
      <c r="Y2030" t="s">
        <v>268</v>
      </c>
      <c r="Z2030" t="s">
        <v>268</v>
      </c>
      <c r="AA2030" t="s">
        <v>23</v>
      </c>
      <c r="AD2030">
        <v>0</v>
      </c>
      <c r="AE2030">
        <v>0</v>
      </c>
    </row>
    <row r="2031" spans="1:31">
      <c r="A2031" t="s">
        <v>2965</v>
      </c>
      <c r="B2031" s="93">
        <v>44865</v>
      </c>
      <c r="C2031" s="93">
        <v>44865</v>
      </c>
      <c r="D2031">
        <v>-25</v>
      </c>
      <c r="E2031">
        <v>-25</v>
      </c>
      <c r="F2031" t="s">
        <v>52</v>
      </c>
      <c r="G2031">
        <v>1</v>
      </c>
      <c r="H2031">
        <v>-25</v>
      </c>
      <c r="I2031">
        <v>-25</v>
      </c>
      <c r="J2031">
        <v>1</v>
      </c>
      <c r="L2031" t="s">
        <v>166</v>
      </c>
      <c r="M2031" t="s">
        <v>166</v>
      </c>
      <c r="N2031">
        <v>100</v>
      </c>
      <c r="O2031" t="s">
        <v>215</v>
      </c>
      <c r="P2031" t="s">
        <v>166</v>
      </c>
      <c r="R2031" t="s">
        <v>2966</v>
      </c>
      <c r="T2031" t="s">
        <v>61</v>
      </c>
      <c r="V2031" t="s">
        <v>302</v>
      </c>
      <c r="W2031" t="s">
        <v>178</v>
      </c>
      <c r="X2031" t="s">
        <v>179</v>
      </c>
      <c r="Y2031" t="s">
        <v>180</v>
      </c>
      <c r="Z2031" t="s">
        <v>180</v>
      </c>
      <c r="AA2031" t="s">
        <v>20</v>
      </c>
      <c r="AD2031">
        <v>0</v>
      </c>
      <c r="AE2031">
        <v>0</v>
      </c>
    </row>
    <row r="2032" spans="1:31">
      <c r="A2032" t="s">
        <v>2967</v>
      </c>
      <c r="B2032" s="93">
        <v>44865</v>
      </c>
      <c r="C2032" s="93">
        <v>44865</v>
      </c>
      <c r="D2032">
        <v>-5750.58</v>
      </c>
      <c r="E2032">
        <v>-5750.58</v>
      </c>
      <c r="F2032" t="s">
        <v>52</v>
      </c>
      <c r="G2032">
        <v>1</v>
      </c>
      <c r="H2032">
        <v>-5750.58</v>
      </c>
      <c r="I2032">
        <v>-5750.58</v>
      </c>
      <c r="J2032">
        <v>1</v>
      </c>
      <c r="L2032" t="s">
        <v>166</v>
      </c>
      <c r="M2032" t="s">
        <v>285</v>
      </c>
      <c r="N2032">
        <v>100</v>
      </c>
      <c r="P2032" t="s">
        <v>285</v>
      </c>
      <c r="R2032" t="s">
        <v>2736</v>
      </c>
      <c r="T2032" t="s">
        <v>58</v>
      </c>
      <c r="U2032" t="s">
        <v>287</v>
      </c>
      <c r="V2032" t="s">
        <v>286</v>
      </c>
      <c r="W2032" t="s">
        <v>288</v>
      </c>
      <c r="X2032" t="s">
        <v>289</v>
      </c>
      <c r="Y2032" t="s">
        <v>290</v>
      </c>
      <c r="Z2032" t="s">
        <v>290</v>
      </c>
      <c r="AA2032" t="s">
        <v>26</v>
      </c>
      <c r="AD2032">
        <v>0</v>
      </c>
      <c r="AE2032">
        <v>0</v>
      </c>
    </row>
    <row r="2033" spans="1:31">
      <c r="A2033" t="s">
        <v>2968</v>
      </c>
      <c r="B2033" s="93">
        <v>44865</v>
      </c>
      <c r="C2033" s="93">
        <v>44865</v>
      </c>
      <c r="D2033">
        <v>17.07</v>
      </c>
      <c r="E2033">
        <v>17.07</v>
      </c>
      <c r="F2033" t="s">
        <v>52</v>
      </c>
      <c r="G2033">
        <v>1</v>
      </c>
      <c r="H2033">
        <v>17.07</v>
      </c>
      <c r="I2033">
        <v>17.07</v>
      </c>
      <c r="J2033">
        <v>1</v>
      </c>
      <c r="L2033" t="s">
        <v>166</v>
      </c>
      <c r="M2033" t="s">
        <v>58</v>
      </c>
      <c r="N2033">
        <v>100</v>
      </c>
      <c r="O2033" t="s">
        <v>175</v>
      </c>
      <c r="P2033" t="s">
        <v>166</v>
      </c>
      <c r="R2033" t="s">
        <v>1473</v>
      </c>
      <c r="T2033" t="s">
        <v>58</v>
      </c>
      <c r="V2033" t="s">
        <v>1376</v>
      </c>
      <c r="W2033" t="s">
        <v>1376</v>
      </c>
      <c r="X2033" t="s">
        <v>1377</v>
      </c>
      <c r="Y2033" t="s">
        <v>1377</v>
      </c>
      <c r="Z2033" t="s">
        <v>1377</v>
      </c>
      <c r="AA2033" t="s">
        <v>29</v>
      </c>
      <c r="AD2033">
        <v>0</v>
      </c>
      <c r="AE2033">
        <v>0</v>
      </c>
    </row>
    <row r="2034" spans="1:31">
      <c r="A2034" t="s">
        <v>2969</v>
      </c>
      <c r="B2034" s="93">
        <v>44865</v>
      </c>
      <c r="C2034" s="93">
        <v>44865</v>
      </c>
      <c r="D2034">
        <v>5500</v>
      </c>
      <c r="E2034">
        <v>5500</v>
      </c>
      <c r="F2034" t="s">
        <v>52</v>
      </c>
      <c r="G2034">
        <v>1</v>
      </c>
      <c r="H2034">
        <v>5500</v>
      </c>
      <c r="I2034">
        <v>5500</v>
      </c>
      <c r="J2034">
        <v>1</v>
      </c>
      <c r="L2034" t="s">
        <v>166</v>
      </c>
      <c r="M2034" t="s">
        <v>58</v>
      </c>
      <c r="N2034">
        <v>100</v>
      </c>
      <c r="P2034" t="s">
        <v>166</v>
      </c>
      <c r="R2034" t="s">
        <v>1346</v>
      </c>
      <c r="T2034" t="s">
        <v>58</v>
      </c>
      <c r="V2034" t="s">
        <v>1347</v>
      </c>
      <c r="W2034" t="s">
        <v>1347</v>
      </c>
      <c r="X2034" t="s">
        <v>277</v>
      </c>
      <c r="Y2034" t="s">
        <v>180</v>
      </c>
      <c r="Z2034" t="s">
        <v>180</v>
      </c>
      <c r="AA2034" t="s">
        <v>25</v>
      </c>
      <c r="AD2034">
        <v>0</v>
      </c>
      <c r="AE2034">
        <v>0</v>
      </c>
    </row>
    <row r="2035" spans="1:31">
      <c r="A2035" t="s">
        <v>2970</v>
      </c>
      <c r="B2035" s="93">
        <v>44865</v>
      </c>
      <c r="C2035" s="93">
        <v>44865</v>
      </c>
      <c r="D2035">
        <v>-5500</v>
      </c>
      <c r="E2035">
        <v>-5500</v>
      </c>
      <c r="F2035" t="s">
        <v>52</v>
      </c>
      <c r="G2035">
        <v>1</v>
      </c>
      <c r="H2035">
        <v>-5500</v>
      </c>
      <c r="I2035">
        <v>-5500</v>
      </c>
      <c r="J2035">
        <v>1</v>
      </c>
      <c r="L2035" t="s">
        <v>166</v>
      </c>
      <c r="M2035" t="s">
        <v>166</v>
      </c>
      <c r="N2035">
        <v>100</v>
      </c>
      <c r="O2035" t="s">
        <v>215</v>
      </c>
      <c r="P2035" t="s">
        <v>166</v>
      </c>
      <c r="R2035" t="s">
        <v>1346</v>
      </c>
      <c r="T2035" t="s">
        <v>61</v>
      </c>
      <c r="V2035" t="s">
        <v>1347</v>
      </c>
      <c r="W2035" t="s">
        <v>1347</v>
      </c>
      <c r="X2035" t="s">
        <v>277</v>
      </c>
      <c r="Y2035" t="s">
        <v>180</v>
      </c>
      <c r="Z2035" t="s">
        <v>180</v>
      </c>
      <c r="AA2035" t="s">
        <v>25</v>
      </c>
      <c r="AD2035">
        <v>0</v>
      </c>
      <c r="AE2035">
        <v>0</v>
      </c>
    </row>
    <row r="2036" spans="1:31">
      <c r="A2036" t="s">
        <v>2971</v>
      </c>
      <c r="B2036" s="93">
        <v>44864</v>
      </c>
      <c r="C2036" s="93">
        <v>44864</v>
      </c>
      <c r="D2036">
        <v>-511.8</v>
      </c>
      <c r="E2036">
        <v>-511.8</v>
      </c>
      <c r="F2036" t="s">
        <v>52</v>
      </c>
      <c r="G2036">
        <v>1</v>
      </c>
      <c r="H2036">
        <v>-511.8</v>
      </c>
      <c r="I2036">
        <v>-511.8</v>
      </c>
      <c r="J2036">
        <v>1</v>
      </c>
      <c r="L2036" t="s">
        <v>166</v>
      </c>
      <c r="M2036" t="s">
        <v>328</v>
      </c>
      <c r="N2036">
        <v>100</v>
      </c>
      <c r="P2036" t="s">
        <v>328</v>
      </c>
      <c r="R2036" t="s">
        <v>2442</v>
      </c>
      <c r="T2036" t="s">
        <v>58</v>
      </c>
      <c r="V2036" t="s">
        <v>329</v>
      </c>
      <c r="W2036" t="s">
        <v>31</v>
      </c>
      <c r="X2036" t="s">
        <v>168</v>
      </c>
      <c r="Y2036" t="s">
        <v>168</v>
      </c>
      <c r="Z2036" t="s">
        <v>168</v>
      </c>
      <c r="AA2036" t="s">
        <v>31</v>
      </c>
      <c r="AD2036">
        <v>0</v>
      </c>
      <c r="AE2036">
        <v>0</v>
      </c>
    </row>
    <row r="2037" spans="1:31">
      <c r="A2037" t="s">
        <v>2972</v>
      </c>
      <c r="B2037" s="93">
        <v>44863</v>
      </c>
      <c r="C2037" s="93">
        <v>44863</v>
      </c>
      <c r="D2037">
        <v>-1500</v>
      </c>
      <c r="E2037">
        <v>-1500</v>
      </c>
      <c r="F2037" t="s">
        <v>52</v>
      </c>
      <c r="G2037">
        <v>1</v>
      </c>
      <c r="H2037">
        <v>-1500</v>
      </c>
      <c r="I2037">
        <v>-1500</v>
      </c>
      <c r="J2037">
        <v>1</v>
      </c>
      <c r="L2037" t="s">
        <v>166</v>
      </c>
      <c r="M2037" t="s">
        <v>212</v>
      </c>
      <c r="N2037">
        <v>100</v>
      </c>
      <c r="O2037" t="s">
        <v>16</v>
      </c>
      <c r="P2037" t="s">
        <v>212</v>
      </c>
      <c r="R2037" t="s">
        <v>2802</v>
      </c>
      <c r="T2037" t="s">
        <v>61</v>
      </c>
      <c r="V2037" t="s">
        <v>393</v>
      </c>
      <c r="W2037" t="s">
        <v>348</v>
      </c>
      <c r="X2037" t="s">
        <v>349</v>
      </c>
      <c r="Y2037" t="s">
        <v>349</v>
      </c>
      <c r="Z2037" t="s">
        <v>349</v>
      </c>
      <c r="AA2037" t="s">
        <v>27</v>
      </c>
      <c r="AD2037">
        <v>0</v>
      </c>
      <c r="AE2037">
        <v>0</v>
      </c>
    </row>
    <row r="2038" spans="1:31">
      <c r="A2038" t="s">
        <v>2973</v>
      </c>
      <c r="B2038" s="93">
        <v>44862</v>
      </c>
      <c r="C2038" s="93">
        <v>44862</v>
      </c>
      <c r="D2038">
        <v>18000</v>
      </c>
      <c r="E2038">
        <v>18000</v>
      </c>
      <c r="F2038" t="s">
        <v>52</v>
      </c>
      <c r="G2038">
        <v>1</v>
      </c>
      <c r="H2038">
        <v>18000</v>
      </c>
      <c r="I2038">
        <v>18000</v>
      </c>
      <c r="J2038">
        <v>1</v>
      </c>
      <c r="L2038" t="s">
        <v>166</v>
      </c>
      <c r="M2038" t="s">
        <v>61</v>
      </c>
      <c r="N2038">
        <v>100</v>
      </c>
      <c r="P2038" t="s">
        <v>166</v>
      </c>
      <c r="R2038" t="s">
        <v>1346</v>
      </c>
      <c r="T2038" t="s">
        <v>61</v>
      </c>
      <c r="V2038" t="s">
        <v>1347</v>
      </c>
      <c r="W2038" t="s">
        <v>1347</v>
      </c>
      <c r="X2038" t="s">
        <v>277</v>
      </c>
      <c r="Y2038" t="s">
        <v>180</v>
      </c>
      <c r="Z2038" t="s">
        <v>180</v>
      </c>
      <c r="AA2038" t="s">
        <v>25</v>
      </c>
      <c r="AD2038">
        <v>0</v>
      </c>
      <c r="AE2038">
        <v>0</v>
      </c>
    </row>
    <row r="2039" spans="1:31">
      <c r="A2039" t="s">
        <v>2974</v>
      </c>
      <c r="B2039" s="93">
        <v>44862</v>
      </c>
      <c r="C2039" s="93">
        <v>44862</v>
      </c>
      <c r="D2039">
        <v>-18000</v>
      </c>
      <c r="E2039">
        <v>-18000</v>
      </c>
      <c r="F2039" t="s">
        <v>52</v>
      </c>
      <c r="G2039">
        <v>1</v>
      </c>
      <c r="H2039">
        <v>-18000</v>
      </c>
      <c r="I2039">
        <v>-18000</v>
      </c>
      <c r="J2039">
        <v>1</v>
      </c>
      <c r="L2039" t="s">
        <v>166</v>
      </c>
      <c r="M2039" t="s">
        <v>166</v>
      </c>
      <c r="N2039">
        <v>100</v>
      </c>
      <c r="O2039" t="s">
        <v>215</v>
      </c>
      <c r="P2039" t="s">
        <v>166</v>
      </c>
      <c r="R2039" t="s">
        <v>1346</v>
      </c>
      <c r="T2039" t="s">
        <v>1402</v>
      </c>
      <c r="V2039" t="s">
        <v>1347</v>
      </c>
      <c r="W2039" t="s">
        <v>1347</v>
      </c>
      <c r="X2039" t="s">
        <v>277</v>
      </c>
      <c r="Y2039" t="s">
        <v>180</v>
      </c>
      <c r="Z2039" t="s">
        <v>180</v>
      </c>
      <c r="AA2039" t="s">
        <v>25</v>
      </c>
      <c r="AD2039">
        <v>0</v>
      </c>
      <c r="AE2039">
        <v>0</v>
      </c>
    </row>
    <row r="2040" spans="1:31">
      <c r="A2040" t="s">
        <v>2975</v>
      </c>
      <c r="B2040" s="93">
        <v>44861</v>
      </c>
      <c r="C2040" s="93">
        <v>44861</v>
      </c>
      <c r="D2040">
        <v>-159.9</v>
      </c>
      <c r="E2040">
        <v>-159.9</v>
      </c>
      <c r="F2040" t="s">
        <v>52</v>
      </c>
      <c r="G2040">
        <v>1</v>
      </c>
      <c r="H2040">
        <v>-159.9</v>
      </c>
      <c r="I2040">
        <v>-159.9</v>
      </c>
      <c r="J2040">
        <v>1</v>
      </c>
      <c r="L2040" t="s">
        <v>166</v>
      </c>
      <c r="M2040" t="s">
        <v>2976</v>
      </c>
      <c r="N2040">
        <v>100</v>
      </c>
      <c r="P2040" t="s">
        <v>2976</v>
      </c>
      <c r="R2040" t="s">
        <v>2977</v>
      </c>
      <c r="T2040" t="s">
        <v>58</v>
      </c>
      <c r="V2040" t="s">
        <v>2479</v>
      </c>
      <c r="W2040" t="s">
        <v>282</v>
      </c>
      <c r="X2040" t="s">
        <v>283</v>
      </c>
      <c r="Y2040" t="s">
        <v>268</v>
      </c>
      <c r="Z2040" t="s">
        <v>268</v>
      </c>
      <c r="AA2040" t="s">
        <v>23</v>
      </c>
      <c r="AD2040">
        <v>0</v>
      </c>
      <c r="AE2040">
        <v>0</v>
      </c>
    </row>
    <row r="2041" spans="1:31">
      <c r="A2041" t="s">
        <v>2978</v>
      </c>
      <c r="B2041" s="93">
        <v>44861</v>
      </c>
      <c r="C2041" s="93">
        <v>44861</v>
      </c>
      <c r="D2041">
        <v>-45.13</v>
      </c>
      <c r="E2041">
        <v>-45.13</v>
      </c>
      <c r="F2041" t="s">
        <v>52</v>
      </c>
      <c r="G2041">
        <v>1</v>
      </c>
      <c r="H2041">
        <v>-45.13</v>
      </c>
      <c r="I2041">
        <v>-45.13</v>
      </c>
      <c r="J2041">
        <v>1</v>
      </c>
      <c r="L2041" t="s">
        <v>166</v>
      </c>
      <c r="M2041" t="s">
        <v>366</v>
      </c>
      <c r="N2041">
        <v>100</v>
      </c>
      <c r="P2041" t="s">
        <v>366</v>
      </c>
      <c r="R2041" t="s">
        <v>366</v>
      </c>
      <c r="T2041" t="s">
        <v>59</v>
      </c>
      <c r="V2041" t="s">
        <v>368</v>
      </c>
      <c r="W2041" t="s">
        <v>31</v>
      </c>
      <c r="X2041" t="s">
        <v>168</v>
      </c>
      <c r="Y2041" t="s">
        <v>168</v>
      </c>
      <c r="Z2041" t="s">
        <v>168</v>
      </c>
      <c r="AA2041" t="s">
        <v>31</v>
      </c>
      <c r="AD2041">
        <v>0</v>
      </c>
      <c r="AE2041">
        <v>0</v>
      </c>
    </row>
    <row r="2042" spans="1:31">
      <c r="A2042" t="s">
        <v>2979</v>
      </c>
      <c r="B2042" s="93">
        <v>44861</v>
      </c>
      <c r="C2042" s="93">
        <v>44861</v>
      </c>
      <c r="D2042">
        <v>-159.9</v>
      </c>
      <c r="E2042">
        <v>-159.9</v>
      </c>
      <c r="F2042" t="s">
        <v>52</v>
      </c>
      <c r="G2042">
        <v>1</v>
      </c>
      <c r="H2042">
        <v>-159.9</v>
      </c>
      <c r="I2042">
        <v>-159.9</v>
      </c>
      <c r="J2042">
        <v>1</v>
      </c>
      <c r="L2042" t="s">
        <v>166</v>
      </c>
      <c r="M2042" t="s">
        <v>166</v>
      </c>
      <c r="N2042">
        <v>100</v>
      </c>
      <c r="O2042" t="s">
        <v>215</v>
      </c>
      <c r="P2042" t="s">
        <v>166</v>
      </c>
      <c r="R2042" t="s">
        <v>2977</v>
      </c>
      <c r="T2042" t="s">
        <v>61</v>
      </c>
      <c r="V2042" t="s">
        <v>2479</v>
      </c>
      <c r="W2042" t="s">
        <v>282</v>
      </c>
      <c r="X2042" t="s">
        <v>283</v>
      </c>
      <c r="Y2042" t="s">
        <v>268</v>
      </c>
      <c r="Z2042" t="s">
        <v>268</v>
      </c>
      <c r="AA2042" t="s">
        <v>23</v>
      </c>
      <c r="AD2042">
        <v>0</v>
      </c>
      <c r="AE2042">
        <v>0</v>
      </c>
    </row>
    <row r="2043" spans="1:31">
      <c r="A2043" t="s">
        <v>2980</v>
      </c>
      <c r="B2043" s="93">
        <v>44861</v>
      </c>
      <c r="C2043" s="93">
        <v>44861</v>
      </c>
      <c r="D2043">
        <v>-159.9</v>
      </c>
      <c r="E2043">
        <v>-159.9</v>
      </c>
      <c r="F2043" t="s">
        <v>52</v>
      </c>
      <c r="G2043">
        <v>1</v>
      </c>
      <c r="H2043">
        <v>-159.9</v>
      </c>
      <c r="I2043">
        <v>-159.9</v>
      </c>
      <c r="J2043">
        <v>1</v>
      </c>
      <c r="L2043" t="s">
        <v>166</v>
      </c>
      <c r="M2043" t="s">
        <v>166</v>
      </c>
      <c r="N2043">
        <v>100</v>
      </c>
      <c r="O2043" t="s">
        <v>215</v>
      </c>
      <c r="P2043" t="s">
        <v>166</v>
      </c>
      <c r="R2043" t="s">
        <v>2977</v>
      </c>
      <c r="T2043" t="s">
        <v>61</v>
      </c>
      <c r="V2043" t="s">
        <v>2479</v>
      </c>
      <c r="W2043" t="s">
        <v>282</v>
      </c>
      <c r="X2043" t="s">
        <v>283</v>
      </c>
      <c r="Y2043" t="s">
        <v>268</v>
      </c>
      <c r="Z2043" t="s">
        <v>268</v>
      </c>
      <c r="AA2043" t="s">
        <v>23</v>
      </c>
      <c r="AD2043">
        <v>0</v>
      </c>
      <c r="AE2043">
        <v>0</v>
      </c>
    </row>
    <row r="2044" spans="1:31">
      <c r="A2044" t="s">
        <v>2981</v>
      </c>
      <c r="B2044" s="93">
        <v>44861</v>
      </c>
      <c r="C2044" s="93">
        <v>44861</v>
      </c>
      <c r="D2044">
        <v>-159.9</v>
      </c>
      <c r="E2044">
        <v>-159.9</v>
      </c>
      <c r="F2044" t="s">
        <v>52</v>
      </c>
      <c r="G2044">
        <v>1</v>
      </c>
      <c r="H2044">
        <v>-159.9</v>
      </c>
      <c r="I2044">
        <v>-159.9</v>
      </c>
      <c r="J2044">
        <v>1</v>
      </c>
      <c r="L2044" t="s">
        <v>166</v>
      </c>
      <c r="M2044" t="s">
        <v>166</v>
      </c>
      <c r="N2044">
        <v>100</v>
      </c>
      <c r="O2044" t="s">
        <v>215</v>
      </c>
      <c r="P2044" t="s">
        <v>166</v>
      </c>
      <c r="R2044" t="s">
        <v>2977</v>
      </c>
      <c r="T2044" t="s">
        <v>58</v>
      </c>
      <c r="V2044" t="s">
        <v>2479</v>
      </c>
      <c r="W2044" t="s">
        <v>282</v>
      </c>
      <c r="X2044" t="s">
        <v>283</v>
      </c>
      <c r="Y2044" t="s">
        <v>268</v>
      </c>
      <c r="Z2044" t="s">
        <v>268</v>
      </c>
      <c r="AA2044" t="s">
        <v>23</v>
      </c>
      <c r="AD2044">
        <v>0</v>
      </c>
      <c r="AE2044">
        <v>0</v>
      </c>
    </row>
    <row r="2045" spans="1:31">
      <c r="A2045" t="s">
        <v>2982</v>
      </c>
      <c r="B2045" s="93">
        <v>44861</v>
      </c>
      <c r="C2045" s="93">
        <v>44861</v>
      </c>
      <c r="D2045">
        <v>460.25</v>
      </c>
      <c r="E2045">
        <v>460.25</v>
      </c>
      <c r="F2045" t="s">
        <v>52</v>
      </c>
      <c r="G2045">
        <v>1</v>
      </c>
      <c r="H2045">
        <v>460.25</v>
      </c>
      <c r="I2045">
        <v>460.25</v>
      </c>
      <c r="J2045">
        <v>1</v>
      </c>
      <c r="L2045" t="s">
        <v>166</v>
      </c>
      <c r="M2045" t="s">
        <v>58</v>
      </c>
      <c r="N2045">
        <v>100</v>
      </c>
      <c r="O2045" t="s">
        <v>16</v>
      </c>
      <c r="P2045" t="s">
        <v>166</v>
      </c>
      <c r="R2045" t="s">
        <v>2983</v>
      </c>
      <c r="T2045" t="s">
        <v>58</v>
      </c>
      <c r="V2045" t="s">
        <v>2984</v>
      </c>
      <c r="W2045" t="s">
        <v>31</v>
      </c>
      <c r="X2045" t="s">
        <v>168</v>
      </c>
      <c r="Y2045" t="s">
        <v>168</v>
      </c>
      <c r="Z2045" t="s">
        <v>168</v>
      </c>
      <c r="AA2045" t="s">
        <v>31</v>
      </c>
      <c r="AD2045">
        <v>0</v>
      </c>
      <c r="AE2045">
        <v>0</v>
      </c>
    </row>
    <row r="2046" spans="1:31">
      <c r="A2046" t="s">
        <v>2985</v>
      </c>
      <c r="B2046" s="93">
        <v>44860</v>
      </c>
      <c r="C2046" s="93">
        <v>44860</v>
      </c>
      <c r="D2046">
        <v>-434.54</v>
      </c>
      <c r="E2046">
        <v>-434.54</v>
      </c>
      <c r="F2046" t="s">
        <v>52</v>
      </c>
      <c r="G2046">
        <v>1</v>
      </c>
      <c r="H2046">
        <v>-434.54</v>
      </c>
      <c r="I2046">
        <v>-434.54</v>
      </c>
      <c r="J2046">
        <v>1</v>
      </c>
      <c r="L2046" t="s">
        <v>166</v>
      </c>
      <c r="M2046" t="s">
        <v>2986</v>
      </c>
      <c r="N2046">
        <v>100</v>
      </c>
      <c r="P2046" t="s">
        <v>2986</v>
      </c>
      <c r="R2046" t="s">
        <v>2987</v>
      </c>
      <c r="T2046" t="s">
        <v>58</v>
      </c>
      <c r="V2046" t="s">
        <v>2987</v>
      </c>
      <c r="W2046" t="s">
        <v>31</v>
      </c>
      <c r="X2046" t="s">
        <v>168</v>
      </c>
      <c r="Y2046" t="s">
        <v>168</v>
      </c>
      <c r="Z2046" t="s">
        <v>168</v>
      </c>
      <c r="AA2046" t="s">
        <v>31</v>
      </c>
      <c r="AD2046">
        <v>0</v>
      </c>
      <c r="AE2046">
        <v>0</v>
      </c>
    </row>
    <row r="2047" spans="1:31">
      <c r="A2047" t="s">
        <v>2988</v>
      </c>
      <c r="B2047" s="93">
        <v>44860</v>
      </c>
      <c r="C2047" s="93">
        <v>44860</v>
      </c>
      <c r="D2047">
        <v>-3000</v>
      </c>
      <c r="E2047">
        <v>-3000</v>
      </c>
      <c r="F2047" t="s">
        <v>52</v>
      </c>
      <c r="G2047">
        <v>1</v>
      </c>
      <c r="H2047">
        <v>-3000</v>
      </c>
      <c r="I2047">
        <v>-3000</v>
      </c>
      <c r="J2047">
        <v>1</v>
      </c>
      <c r="L2047" t="s">
        <v>166</v>
      </c>
      <c r="M2047" t="s">
        <v>1261</v>
      </c>
      <c r="N2047">
        <v>100</v>
      </c>
      <c r="P2047" t="s">
        <v>1261</v>
      </c>
      <c r="R2047" t="s">
        <v>2854</v>
      </c>
      <c r="T2047" t="s">
        <v>61</v>
      </c>
      <c r="V2047" t="s">
        <v>1588</v>
      </c>
      <c r="W2047" t="s">
        <v>17</v>
      </c>
      <c r="X2047" t="s">
        <v>277</v>
      </c>
      <c r="Y2047" t="s">
        <v>268</v>
      </c>
      <c r="Z2047" t="s">
        <v>268</v>
      </c>
      <c r="AA2047" t="s">
        <v>17</v>
      </c>
      <c r="AD2047">
        <v>0</v>
      </c>
      <c r="AE2047">
        <v>0</v>
      </c>
    </row>
    <row r="2048" spans="1:31">
      <c r="A2048" t="s">
        <v>2989</v>
      </c>
      <c r="B2048" s="93">
        <v>44860</v>
      </c>
      <c r="C2048" s="93">
        <v>44860</v>
      </c>
      <c r="D2048">
        <v>-4023.24</v>
      </c>
      <c r="E2048">
        <v>-4023.24</v>
      </c>
      <c r="F2048" t="s">
        <v>52</v>
      </c>
      <c r="G2048">
        <v>1</v>
      </c>
      <c r="H2048">
        <v>-4023.24</v>
      </c>
      <c r="I2048">
        <v>-4023.24</v>
      </c>
      <c r="J2048">
        <v>1</v>
      </c>
      <c r="L2048" t="s">
        <v>166</v>
      </c>
      <c r="M2048" t="s">
        <v>304</v>
      </c>
      <c r="N2048">
        <v>100</v>
      </c>
      <c r="P2048" t="s">
        <v>304</v>
      </c>
      <c r="R2048" t="s">
        <v>2990</v>
      </c>
      <c r="T2048" t="s">
        <v>61</v>
      </c>
      <c r="V2048" t="s">
        <v>2991</v>
      </c>
      <c r="W2048" t="s">
        <v>178</v>
      </c>
      <c r="X2048" t="s">
        <v>179</v>
      </c>
      <c r="Y2048" t="s">
        <v>180</v>
      </c>
      <c r="Z2048" t="s">
        <v>180</v>
      </c>
      <c r="AA2048" t="s">
        <v>20</v>
      </c>
      <c r="AD2048">
        <v>0</v>
      </c>
      <c r="AE2048">
        <v>0</v>
      </c>
    </row>
    <row r="2049" spans="1:31">
      <c r="A2049" t="s">
        <v>1303</v>
      </c>
      <c r="B2049" s="93">
        <v>44860</v>
      </c>
      <c r="C2049" s="93">
        <v>44860</v>
      </c>
      <c r="D2049">
        <v>-39</v>
      </c>
      <c r="E2049">
        <v>-39</v>
      </c>
      <c r="F2049" t="s">
        <v>52</v>
      </c>
      <c r="G2049">
        <v>1</v>
      </c>
      <c r="H2049">
        <v>-39</v>
      </c>
      <c r="I2049">
        <v>-39</v>
      </c>
      <c r="J2049">
        <v>1</v>
      </c>
      <c r="L2049" t="s">
        <v>166</v>
      </c>
      <c r="M2049" t="s">
        <v>1855</v>
      </c>
      <c r="N2049">
        <v>100</v>
      </c>
      <c r="P2049" t="s">
        <v>1855</v>
      </c>
      <c r="R2049" t="s">
        <v>1856</v>
      </c>
      <c r="T2049" t="s">
        <v>61</v>
      </c>
      <c r="V2049" t="s">
        <v>1856</v>
      </c>
      <c r="W2049" t="s">
        <v>31</v>
      </c>
      <c r="X2049" t="s">
        <v>168</v>
      </c>
      <c r="Y2049" t="s">
        <v>168</v>
      </c>
      <c r="Z2049" t="s">
        <v>168</v>
      </c>
      <c r="AA2049" t="s">
        <v>31</v>
      </c>
      <c r="AD2049">
        <v>0</v>
      </c>
      <c r="AE2049">
        <v>0</v>
      </c>
    </row>
    <row r="2050" spans="1:31">
      <c r="A2050" t="s">
        <v>1569</v>
      </c>
      <c r="B2050" s="93">
        <v>44860</v>
      </c>
      <c r="C2050" s="93">
        <v>44860</v>
      </c>
      <c r="D2050">
        <v>-489.61</v>
      </c>
      <c r="E2050">
        <v>-489.61</v>
      </c>
      <c r="F2050" t="s">
        <v>52</v>
      </c>
      <c r="G2050">
        <v>1</v>
      </c>
      <c r="H2050">
        <v>-489.61</v>
      </c>
      <c r="I2050">
        <v>-489.61</v>
      </c>
      <c r="J2050">
        <v>1</v>
      </c>
      <c r="L2050" t="s">
        <v>166</v>
      </c>
      <c r="M2050" t="s">
        <v>2992</v>
      </c>
      <c r="N2050">
        <v>100</v>
      </c>
      <c r="P2050" t="s">
        <v>2992</v>
      </c>
      <c r="R2050" t="s">
        <v>2984</v>
      </c>
      <c r="T2050" t="s">
        <v>58</v>
      </c>
      <c r="V2050" t="s">
        <v>2984</v>
      </c>
      <c r="W2050" t="s">
        <v>31</v>
      </c>
      <c r="X2050" t="s">
        <v>168</v>
      </c>
      <c r="Y2050" t="s">
        <v>168</v>
      </c>
      <c r="Z2050" t="s">
        <v>168</v>
      </c>
      <c r="AA2050" t="s">
        <v>31</v>
      </c>
      <c r="AD2050">
        <v>0</v>
      </c>
      <c r="AE2050">
        <v>0</v>
      </c>
    </row>
    <row r="2051" spans="1:31">
      <c r="A2051" t="s">
        <v>2993</v>
      </c>
      <c r="B2051" s="93">
        <v>44859</v>
      </c>
      <c r="C2051" s="93">
        <v>44859</v>
      </c>
      <c r="D2051">
        <v>-52.8</v>
      </c>
      <c r="E2051">
        <v>-52.8</v>
      </c>
      <c r="F2051" t="s">
        <v>52</v>
      </c>
      <c r="G2051">
        <v>1</v>
      </c>
      <c r="H2051">
        <v>-52.8</v>
      </c>
      <c r="I2051">
        <v>-52.8</v>
      </c>
      <c r="J2051">
        <v>1</v>
      </c>
      <c r="L2051" t="s">
        <v>166</v>
      </c>
      <c r="M2051" t="s">
        <v>192</v>
      </c>
      <c r="N2051">
        <v>100</v>
      </c>
      <c r="P2051" t="s">
        <v>192</v>
      </c>
      <c r="R2051" t="s">
        <v>194</v>
      </c>
      <c r="T2051" t="s">
        <v>59</v>
      </c>
      <c r="V2051" t="s">
        <v>194</v>
      </c>
      <c r="W2051" t="s">
        <v>31</v>
      </c>
      <c r="X2051" t="s">
        <v>168</v>
      </c>
      <c r="Y2051" t="s">
        <v>168</v>
      </c>
      <c r="Z2051" t="s">
        <v>168</v>
      </c>
      <c r="AA2051" t="s">
        <v>31</v>
      </c>
      <c r="AD2051">
        <v>0</v>
      </c>
      <c r="AE2051">
        <v>0</v>
      </c>
    </row>
    <row r="2052" spans="1:31">
      <c r="A2052" t="s">
        <v>2994</v>
      </c>
      <c r="B2052" s="93">
        <v>44859</v>
      </c>
      <c r="C2052" s="93">
        <v>44859</v>
      </c>
      <c r="D2052">
        <v>1.95</v>
      </c>
      <c r="E2052">
        <v>1.95</v>
      </c>
      <c r="F2052" t="s">
        <v>52</v>
      </c>
      <c r="G2052">
        <v>1</v>
      </c>
      <c r="H2052">
        <v>1.95</v>
      </c>
      <c r="I2052">
        <v>1.95</v>
      </c>
      <c r="J2052">
        <v>1</v>
      </c>
      <c r="L2052" t="s">
        <v>1662</v>
      </c>
      <c r="M2052" t="s">
        <v>58</v>
      </c>
      <c r="N2052">
        <v>100</v>
      </c>
      <c r="O2052" t="s">
        <v>175</v>
      </c>
      <c r="P2052" t="s">
        <v>1662</v>
      </c>
      <c r="R2052" t="s">
        <v>2995</v>
      </c>
      <c r="T2052" t="s">
        <v>58</v>
      </c>
      <c r="V2052" t="s">
        <v>1353</v>
      </c>
      <c r="W2052" t="s">
        <v>1353</v>
      </c>
      <c r="X2052" t="s">
        <v>179</v>
      </c>
      <c r="Y2052" t="s">
        <v>180</v>
      </c>
      <c r="Z2052" t="s">
        <v>180</v>
      </c>
      <c r="AA2052" t="s">
        <v>25</v>
      </c>
      <c r="AD2052">
        <v>0</v>
      </c>
      <c r="AE2052">
        <v>0</v>
      </c>
    </row>
    <row r="2053" spans="1:31">
      <c r="A2053" t="s">
        <v>2996</v>
      </c>
      <c r="B2053" s="93">
        <v>44858</v>
      </c>
      <c r="C2053" s="93">
        <v>44858</v>
      </c>
      <c r="D2053">
        <v>-929.5</v>
      </c>
      <c r="E2053">
        <v>-929.5</v>
      </c>
      <c r="F2053" t="s">
        <v>52</v>
      </c>
      <c r="G2053">
        <v>1</v>
      </c>
      <c r="H2053">
        <v>-929.5</v>
      </c>
      <c r="I2053">
        <v>-929.5</v>
      </c>
      <c r="J2053">
        <v>1</v>
      </c>
      <c r="L2053" t="s">
        <v>166</v>
      </c>
      <c r="M2053" t="s">
        <v>2101</v>
      </c>
      <c r="N2053">
        <v>100</v>
      </c>
      <c r="P2053" t="s">
        <v>2101</v>
      </c>
      <c r="R2053" t="s">
        <v>2102</v>
      </c>
      <c r="T2053" t="s">
        <v>61</v>
      </c>
      <c r="V2053" t="s">
        <v>2103</v>
      </c>
      <c r="W2053" t="s">
        <v>2104</v>
      </c>
      <c r="X2053" t="s">
        <v>277</v>
      </c>
      <c r="Y2053" t="s">
        <v>180</v>
      </c>
      <c r="Z2053" t="s">
        <v>180</v>
      </c>
      <c r="AA2053" t="s">
        <v>25</v>
      </c>
      <c r="AD2053">
        <v>0</v>
      </c>
      <c r="AE2053">
        <v>0</v>
      </c>
    </row>
    <row r="2054" spans="1:31">
      <c r="A2054" t="s">
        <v>2997</v>
      </c>
      <c r="B2054" s="93">
        <v>44858</v>
      </c>
      <c r="C2054" s="93">
        <v>44858</v>
      </c>
      <c r="D2054">
        <v>-54.29</v>
      </c>
      <c r="E2054">
        <v>-54.29</v>
      </c>
      <c r="F2054" t="s">
        <v>52</v>
      </c>
      <c r="G2054">
        <v>1</v>
      </c>
      <c r="H2054">
        <v>-54.29</v>
      </c>
      <c r="I2054">
        <v>-54.29</v>
      </c>
      <c r="J2054">
        <v>1</v>
      </c>
      <c r="L2054" t="s">
        <v>166</v>
      </c>
      <c r="M2054" t="s">
        <v>1662</v>
      </c>
      <c r="N2054">
        <v>100</v>
      </c>
      <c r="P2054" t="s">
        <v>1662</v>
      </c>
      <c r="R2054" t="s">
        <v>2771</v>
      </c>
      <c r="T2054" t="s">
        <v>58</v>
      </c>
      <c r="V2054" t="s">
        <v>1353</v>
      </c>
      <c r="W2054" t="s">
        <v>1353</v>
      </c>
      <c r="X2054" t="s">
        <v>179</v>
      </c>
      <c r="Y2054" t="s">
        <v>180</v>
      </c>
      <c r="Z2054" t="s">
        <v>180</v>
      </c>
      <c r="AA2054" t="s">
        <v>25</v>
      </c>
      <c r="AD2054">
        <v>0</v>
      </c>
      <c r="AE2054">
        <v>0</v>
      </c>
    </row>
    <row r="2055" spans="1:31">
      <c r="A2055" t="s">
        <v>2998</v>
      </c>
      <c r="B2055" s="93">
        <v>44858</v>
      </c>
      <c r="C2055" s="93">
        <v>44858</v>
      </c>
      <c r="D2055">
        <v>-1.95</v>
      </c>
      <c r="E2055">
        <v>-1.95</v>
      </c>
      <c r="F2055" t="s">
        <v>52</v>
      </c>
      <c r="G2055">
        <v>1</v>
      </c>
      <c r="H2055">
        <v>-1.95</v>
      </c>
      <c r="I2055">
        <v>-1.95</v>
      </c>
      <c r="J2055">
        <v>1</v>
      </c>
      <c r="L2055" t="s">
        <v>166</v>
      </c>
      <c r="M2055" t="s">
        <v>1662</v>
      </c>
      <c r="N2055">
        <v>100</v>
      </c>
      <c r="P2055" t="s">
        <v>1662</v>
      </c>
      <c r="R2055" t="s">
        <v>2999</v>
      </c>
      <c r="T2055" t="s">
        <v>58</v>
      </c>
      <c r="V2055" t="s">
        <v>1353</v>
      </c>
      <c r="W2055" t="s">
        <v>1353</v>
      </c>
      <c r="X2055" t="s">
        <v>179</v>
      </c>
      <c r="Y2055" t="s">
        <v>180</v>
      </c>
      <c r="Z2055" t="s">
        <v>180</v>
      </c>
      <c r="AA2055" t="s">
        <v>25</v>
      </c>
      <c r="AD2055">
        <v>0</v>
      </c>
      <c r="AE2055">
        <v>0</v>
      </c>
    </row>
    <row r="2056" spans="1:31">
      <c r="A2056" t="s">
        <v>3000</v>
      </c>
      <c r="B2056" s="93">
        <v>44858</v>
      </c>
      <c r="C2056" s="93">
        <v>44858</v>
      </c>
      <c r="D2056">
        <v>60000</v>
      </c>
      <c r="E2056">
        <v>60000</v>
      </c>
      <c r="F2056" t="s">
        <v>52</v>
      </c>
      <c r="G2056">
        <v>1</v>
      </c>
      <c r="H2056">
        <v>60000</v>
      </c>
      <c r="I2056">
        <v>60000</v>
      </c>
      <c r="J2056">
        <v>1</v>
      </c>
      <c r="L2056" t="s">
        <v>166</v>
      </c>
      <c r="M2056" t="s">
        <v>1400</v>
      </c>
      <c r="N2056">
        <v>100</v>
      </c>
      <c r="P2056" t="s">
        <v>166</v>
      </c>
      <c r="R2056" t="s">
        <v>1346</v>
      </c>
      <c r="T2056" t="s">
        <v>1400</v>
      </c>
      <c r="V2056" t="s">
        <v>1347</v>
      </c>
      <c r="W2056" t="s">
        <v>1347</v>
      </c>
      <c r="X2056" t="s">
        <v>277</v>
      </c>
      <c r="Y2056" t="s">
        <v>180</v>
      </c>
      <c r="Z2056" t="s">
        <v>180</v>
      </c>
      <c r="AA2056" t="s">
        <v>25</v>
      </c>
      <c r="AD2056">
        <v>0</v>
      </c>
      <c r="AE2056">
        <v>0</v>
      </c>
    </row>
    <row r="2057" spans="1:31">
      <c r="A2057" t="s">
        <v>3001</v>
      </c>
      <c r="B2057" s="93">
        <v>44858</v>
      </c>
      <c r="C2057" s="93">
        <v>44858</v>
      </c>
      <c r="D2057">
        <v>60000</v>
      </c>
      <c r="E2057">
        <v>60000</v>
      </c>
      <c r="F2057" t="s">
        <v>52</v>
      </c>
      <c r="G2057">
        <v>1</v>
      </c>
      <c r="H2057">
        <v>60000</v>
      </c>
      <c r="I2057">
        <v>60000</v>
      </c>
      <c r="J2057">
        <v>1</v>
      </c>
      <c r="L2057" t="s">
        <v>166</v>
      </c>
      <c r="M2057" t="s">
        <v>1128</v>
      </c>
      <c r="N2057">
        <v>100</v>
      </c>
      <c r="P2057" t="s">
        <v>166</v>
      </c>
      <c r="R2057" t="s">
        <v>1346</v>
      </c>
      <c r="T2057" t="s">
        <v>1128</v>
      </c>
      <c r="V2057" t="s">
        <v>1347</v>
      </c>
      <c r="W2057" t="s">
        <v>1347</v>
      </c>
      <c r="X2057" t="s">
        <v>277</v>
      </c>
      <c r="Y2057" t="s">
        <v>180</v>
      </c>
      <c r="Z2057" t="s">
        <v>180</v>
      </c>
      <c r="AA2057" t="s">
        <v>25</v>
      </c>
      <c r="AD2057">
        <v>0</v>
      </c>
      <c r="AE2057">
        <v>0</v>
      </c>
    </row>
    <row r="2058" spans="1:31">
      <c r="A2058" t="s">
        <v>3002</v>
      </c>
      <c r="B2058" s="93">
        <v>44858</v>
      </c>
      <c r="C2058" s="93">
        <v>44858</v>
      </c>
      <c r="D2058">
        <v>60000</v>
      </c>
      <c r="E2058">
        <v>60000</v>
      </c>
      <c r="F2058" t="s">
        <v>52</v>
      </c>
      <c r="G2058">
        <v>1</v>
      </c>
      <c r="H2058">
        <v>60000</v>
      </c>
      <c r="I2058">
        <v>60000</v>
      </c>
      <c r="J2058">
        <v>1</v>
      </c>
      <c r="L2058" t="s">
        <v>166</v>
      </c>
      <c r="M2058" t="s">
        <v>61</v>
      </c>
      <c r="N2058">
        <v>100</v>
      </c>
      <c r="P2058" t="s">
        <v>166</v>
      </c>
      <c r="R2058" t="s">
        <v>1346</v>
      </c>
      <c r="T2058" t="s">
        <v>61</v>
      </c>
      <c r="V2058" t="s">
        <v>1347</v>
      </c>
      <c r="W2058" t="s">
        <v>1347</v>
      </c>
      <c r="X2058" t="s">
        <v>277</v>
      </c>
      <c r="Y2058" t="s">
        <v>180</v>
      </c>
      <c r="Z2058" t="s">
        <v>180</v>
      </c>
      <c r="AA2058" t="s">
        <v>25</v>
      </c>
      <c r="AD2058">
        <v>0</v>
      </c>
      <c r="AE2058">
        <v>0</v>
      </c>
    </row>
    <row r="2059" spans="1:31">
      <c r="A2059" t="s">
        <v>3003</v>
      </c>
      <c r="B2059" s="93">
        <v>44858</v>
      </c>
      <c r="C2059" s="93">
        <v>44858</v>
      </c>
      <c r="D2059">
        <v>-60000</v>
      </c>
      <c r="E2059">
        <v>-60000</v>
      </c>
      <c r="F2059" t="s">
        <v>52</v>
      </c>
      <c r="G2059">
        <v>1</v>
      </c>
      <c r="H2059">
        <v>-60000</v>
      </c>
      <c r="I2059">
        <v>-60000</v>
      </c>
      <c r="J2059">
        <v>1</v>
      </c>
      <c r="L2059" t="s">
        <v>166</v>
      </c>
      <c r="M2059" t="s">
        <v>166</v>
      </c>
      <c r="N2059">
        <v>100</v>
      </c>
      <c r="O2059" t="s">
        <v>215</v>
      </c>
      <c r="P2059" t="s">
        <v>166</v>
      </c>
      <c r="R2059" t="s">
        <v>1346</v>
      </c>
      <c r="T2059" t="s">
        <v>1128</v>
      </c>
      <c r="V2059" t="s">
        <v>1347</v>
      </c>
      <c r="W2059" t="s">
        <v>1347</v>
      </c>
      <c r="X2059" t="s">
        <v>277</v>
      </c>
      <c r="Y2059" t="s">
        <v>180</v>
      </c>
      <c r="Z2059" t="s">
        <v>180</v>
      </c>
      <c r="AA2059" t="s">
        <v>25</v>
      </c>
      <c r="AD2059">
        <v>0</v>
      </c>
      <c r="AE2059">
        <v>0</v>
      </c>
    </row>
    <row r="2060" spans="1:31">
      <c r="A2060" t="s">
        <v>3004</v>
      </c>
      <c r="B2060" s="93">
        <v>44858</v>
      </c>
      <c r="C2060" s="93">
        <v>44858</v>
      </c>
      <c r="D2060">
        <v>-60000</v>
      </c>
      <c r="E2060">
        <v>-60000</v>
      </c>
      <c r="F2060" t="s">
        <v>52</v>
      </c>
      <c r="G2060">
        <v>1</v>
      </c>
      <c r="H2060">
        <v>-60000</v>
      </c>
      <c r="I2060">
        <v>-60000</v>
      </c>
      <c r="J2060">
        <v>1</v>
      </c>
      <c r="L2060" t="s">
        <v>166</v>
      </c>
      <c r="M2060" t="s">
        <v>166</v>
      </c>
      <c r="N2060">
        <v>100</v>
      </c>
      <c r="O2060" t="s">
        <v>215</v>
      </c>
      <c r="P2060" t="s">
        <v>166</v>
      </c>
      <c r="R2060" t="s">
        <v>1346</v>
      </c>
      <c r="T2060" t="s">
        <v>61</v>
      </c>
      <c r="V2060" t="s">
        <v>1347</v>
      </c>
      <c r="W2060" t="s">
        <v>1347</v>
      </c>
      <c r="X2060" t="s">
        <v>277</v>
      </c>
      <c r="Y2060" t="s">
        <v>180</v>
      </c>
      <c r="Z2060" t="s">
        <v>180</v>
      </c>
      <c r="AA2060" t="s">
        <v>25</v>
      </c>
      <c r="AD2060">
        <v>0</v>
      </c>
      <c r="AE2060">
        <v>0</v>
      </c>
    </row>
    <row r="2061" spans="1:31">
      <c r="A2061" t="s">
        <v>3005</v>
      </c>
      <c r="B2061" s="93">
        <v>44858</v>
      </c>
      <c r="C2061" s="93">
        <v>44858</v>
      </c>
      <c r="D2061">
        <v>-60000</v>
      </c>
      <c r="E2061">
        <v>-60000</v>
      </c>
      <c r="F2061" t="s">
        <v>52</v>
      </c>
      <c r="G2061">
        <v>1</v>
      </c>
      <c r="H2061">
        <v>-60000</v>
      </c>
      <c r="I2061">
        <v>-60000</v>
      </c>
      <c r="J2061">
        <v>1</v>
      </c>
      <c r="L2061" t="s">
        <v>166</v>
      </c>
      <c r="M2061" t="s">
        <v>166</v>
      </c>
      <c r="N2061">
        <v>100</v>
      </c>
      <c r="O2061" t="s">
        <v>215</v>
      </c>
      <c r="P2061" t="s">
        <v>166</v>
      </c>
      <c r="R2061" t="s">
        <v>1346</v>
      </c>
      <c r="T2061" t="s">
        <v>1128</v>
      </c>
      <c r="V2061" t="s">
        <v>1347</v>
      </c>
      <c r="W2061" t="s">
        <v>1347</v>
      </c>
      <c r="X2061" t="s">
        <v>277</v>
      </c>
      <c r="Y2061" t="s">
        <v>180</v>
      </c>
      <c r="Z2061" t="s">
        <v>180</v>
      </c>
      <c r="AA2061" t="s">
        <v>25</v>
      </c>
      <c r="AD2061">
        <v>0</v>
      </c>
      <c r="AE2061">
        <v>0</v>
      </c>
    </row>
    <row r="2062" spans="1:31">
      <c r="A2062" t="s">
        <v>3006</v>
      </c>
      <c r="B2062" s="93">
        <v>44856</v>
      </c>
      <c r="C2062" s="93">
        <v>44856</v>
      </c>
      <c r="D2062">
        <v>-190.67</v>
      </c>
      <c r="E2062">
        <v>-190.67</v>
      </c>
      <c r="F2062" t="s">
        <v>52</v>
      </c>
      <c r="G2062">
        <v>1</v>
      </c>
      <c r="H2062">
        <v>-190.67</v>
      </c>
      <c r="I2062">
        <v>-190.67</v>
      </c>
      <c r="J2062">
        <v>1</v>
      </c>
      <c r="L2062" t="s">
        <v>166</v>
      </c>
      <c r="M2062" t="s">
        <v>334</v>
      </c>
      <c r="N2062">
        <v>100</v>
      </c>
      <c r="P2062" t="s">
        <v>334</v>
      </c>
      <c r="R2062" t="s">
        <v>335</v>
      </c>
      <c r="T2062" t="s">
        <v>59</v>
      </c>
      <c r="V2062" t="s">
        <v>335</v>
      </c>
      <c r="W2062" t="s">
        <v>31</v>
      </c>
      <c r="X2062" t="s">
        <v>168</v>
      </c>
      <c r="Y2062" t="s">
        <v>168</v>
      </c>
      <c r="Z2062" t="s">
        <v>168</v>
      </c>
      <c r="AA2062" t="s">
        <v>31</v>
      </c>
      <c r="AD2062">
        <v>0</v>
      </c>
      <c r="AE2062">
        <v>0</v>
      </c>
    </row>
    <row r="2063" spans="1:31">
      <c r="A2063" t="s">
        <v>3007</v>
      </c>
      <c r="B2063" s="93">
        <v>44856</v>
      </c>
      <c r="C2063" s="93">
        <v>44856</v>
      </c>
      <c r="D2063">
        <v>-62.43</v>
      </c>
      <c r="E2063">
        <v>-62.43</v>
      </c>
      <c r="F2063" t="s">
        <v>52</v>
      </c>
      <c r="G2063">
        <v>1</v>
      </c>
      <c r="H2063">
        <v>-62.43</v>
      </c>
      <c r="I2063">
        <v>-62.43</v>
      </c>
      <c r="J2063">
        <v>1</v>
      </c>
      <c r="L2063" t="s">
        <v>166</v>
      </c>
      <c r="M2063" t="s">
        <v>166</v>
      </c>
      <c r="N2063">
        <v>100</v>
      </c>
      <c r="O2063" t="s">
        <v>215</v>
      </c>
      <c r="P2063" t="s">
        <v>166</v>
      </c>
      <c r="R2063" t="s">
        <v>2643</v>
      </c>
      <c r="T2063" t="s">
        <v>58</v>
      </c>
      <c r="V2063" t="s">
        <v>1960</v>
      </c>
      <c r="W2063" t="s">
        <v>31</v>
      </c>
      <c r="X2063" t="s">
        <v>168</v>
      </c>
      <c r="Y2063" t="s">
        <v>168</v>
      </c>
      <c r="Z2063" t="s">
        <v>168</v>
      </c>
      <c r="AA2063" t="s">
        <v>31</v>
      </c>
      <c r="AD2063">
        <v>0</v>
      </c>
      <c r="AE2063">
        <v>0</v>
      </c>
    </row>
    <row r="2064" spans="1:31">
      <c r="A2064" t="s">
        <v>3008</v>
      </c>
      <c r="B2064" s="93">
        <v>44855</v>
      </c>
      <c r="C2064" s="93">
        <v>44855</v>
      </c>
      <c r="D2064">
        <v>60000</v>
      </c>
      <c r="E2064">
        <v>60000</v>
      </c>
      <c r="F2064" t="s">
        <v>52</v>
      </c>
      <c r="G2064">
        <v>1</v>
      </c>
      <c r="H2064">
        <v>60000</v>
      </c>
      <c r="I2064">
        <v>60000</v>
      </c>
      <c r="J2064">
        <v>1</v>
      </c>
      <c r="L2064" t="s">
        <v>1903</v>
      </c>
      <c r="M2064" t="s">
        <v>1128</v>
      </c>
      <c r="N2064">
        <v>100</v>
      </c>
      <c r="O2064" t="s">
        <v>175</v>
      </c>
      <c r="P2064" t="s">
        <v>1903</v>
      </c>
      <c r="R2064" t="s">
        <v>3009</v>
      </c>
      <c r="T2064" t="s">
        <v>1128</v>
      </c>
      <c r="U2064" t="s">
        <v>1905</v>
      </c>
      <c r="V2064" t="s">
        <v>1906</v>
      </c>
      <c r="W2064" t="s">
        <v>1907</v>
      </c>
      <c r="X2064" t="s">
        <v>1908</v>
      </c>
      <c r="Y2064" t="s">
        <v>1133</v>
      </c>
      <c r="Z2064" t="s">
        <v>1133</v>
      </c>
      <c r="AA2064" t="s">
        <v>30</v>
      </c>
      <c r="AD2064">
        <v>0</v>
      </c>
      <c r="AE2064">
        <v>0</v>
      </c>
    </row>
    <row r="2065" spans="1:31">
      <c r="A2065" t="s">
        <v>3010</v>
      </c>
      <c r="B2065" s="93">
        <v>44854</v>
      </c>
      <c r="C2065" s="93">
        <v>44854</v>
      </c>
      <c r="D2065">
        <v>8000</v>
      </c>
      <c r="E2065">
        <v>8000</v>
      </c>
      <c r="F2065" t="s">
        <v>52</v>
      </c>
      <c r="G2065">
        <v>1</v>
      </c>
      <c r="H2065">
        <v>8000</v>
      </c>
      <c r="I2065">
        <v>8000</v>
      </c>
      <c r="J2065">
        <v>1</v>
      </c>
      <c r="L2065" t="s">
        <v>1985</v>
      </c>
      <c r="M2065" t="s">
        <v>61</v>
      </c>
      <c r="N2065">
        <v>100</v>
      </c>
      <c r="O2065" t="s">
        <v>175</v>
      </c>
      <c r="P2065" t="s">
        <v>1985</v>
      </c>
      <c r="R2065" t="s">
        <v>3009</v>
      </c>
      <c r="T2065" t="s">
        <v>61</v>
      </c>
      <c r="U2065" t="s">
        <v>115</v>
      </c>
      <c r="V2065" t="s">
        <v>1987</v>
      </c>
      <c r="W2065" t="s">
        <v>1907</v>
      </c>
      <c r="X2065" t="s">
        <v>1908</v>
      </c>
      <c r="Y2065" t="s">
        <v>1133</v>
      </c>
      <c r="Z2065" t="s">
        <v>1133</v>
      </c>
      <c r="AA2065" t="s">
        <v>30</v>
      </c>
      <c r="AD2065">
        <v>0</v>
      </c>
      <c r="AE2065">
        <v>0</v>
      </c>
    </row>
    <row r="2066" spans="1:31">
      <c r="A2066" t="s">
        <v>3011</v>
      </c>
      <c r="B2066" s="93">
        <v>44854</v>
      </c>
      <c r="C2066" s="93">
        <v>44854</v>
      </c>
      <c r="D2066">
        <v>-114.59</v>
      </c>
      <c r="E2066">
        <v>-114.59</v>
      </c>
      <c r="F2066" t="s">
        <v>52</v>
      </c>
      <c r="G2066">
        <v>1</v>
      </c>
      <c r="H2066">
        <v>-114.59</v>
      </c>
      <c r="I2066">
        <v>-114.59</v>
      </c>
      <c r="J2066">
        <v>1</v>
      </c>
      <c r="L2066" t="s">
        <v>166</v>
      </c>
      <c r="M2066" t="s">
        <v>166</v>
      </c>
      <c r="N2066">
        <v>100</v>
      </c>
      <c r="O2066" t="s">
        <v>215</v>
      </c>
      <c r="P2066" t="s">
        <v>166</v>
      </c>
      <c r="R2066" t="s">
        <v>294</v>
      </c>
      <c r="T2066" t="s">
        <v>58</v>
      </c>
      <c r="V2066" t="s">
        <v>294</v>
      </c>
      <c r="W2066" t="s">
        <v>31</v>
      </c>
      <c r="X2066" t="s">
        <v>168</v>
      </c>
      <c r="Y2066" t="s">
        <v>168</v>
      </c>
      <c r="Z2066" t="s">
        <v>168</v>
      </c>
      <c r="AA2066" t="s">
        <v>31</v>
      </c>
      <c r="AD2066">
        <v>0</v>
      </c>
      <c r="AE2066">
        <v>0</v>
      </c>
    </row>
    <row r="2067" spans="1:31">
      <c r="A2067" t="s">
        <v>3012</v>
      </c>
      <c r="B2067" s="93">
        <v>44853</v>
      </c>
      <c r="C2067" s="93">
        <v>44853</v>
      </c>
      <c r="D2067">
        <v>-261.39999999999998</v>
      </c>
      <c r="E2067">
        <v>-261.39999999999998</v>
      </c>
      <c r="F2067" t="s">
        <v>52</v>
      </c>
      <c r="G2067">
        <v>1</v>
      </c>
      <c r="H2067">
        <v>-261.39999999999998</v>
      </c>
      <c r="I2067">
        <v>-261.39999999999998</v>
      </c>
      <c r="J2067">
        <v>1</v>
      </c>
      <c r="L2067" t="s">
        <v>166</v>
      </c>
      <c r="M2067" t="s">
        <v>1592</v>
      </c>
      <c r="N2067">
        <v>100</v>
      </c>
      <c r="P2067" t="s">
        <v>1592</v>
      </c>
      <c r="R2067" t="s">
        <v>2840</v>
      </c>
      <c r="T2067" t="s">
        <v>61</v>
      </c>
      <c r="V2067" t="s">
        <v>1645</v>
      </c>
      <c r="W2067" t="s">
        <v>1645</v>
      </c>
      <c r="X2067" t="s">
        <v>1386</v>
      </c>
      <c r="Y2067" t="s">
        <v>1387</v>
      </c>
      <c r="Z2067" t="s">
        <v>1387</v>
      </c>
      <c r="AA2067" t="s">
        <v>16</v>
      </c>
      <c r="AD2067">
        <v>0</v>
      </c>
      <c r="AE2067">
        <v>0</v>
      </c>
    </row>
    <row r="2068" spans="1:31">
      <c r="A2068" t="s">
        <v>3013</v>
      </c>
      <c r="B2068" s="93">
        <v>44853</v>
      </c>
      <c r="C2068" s="93">
        <v>44853</v>
      </c>
      <c r="D2068">
        <v>-751.44</v>
      </c>
      <c r="E2068">
        <v>-751.44</v>
      </c>
      <c r="F2068" t="s">
        <v>52</v>
      </c>
      <c r="G2068">
        <v>1</v>
      </c>
      <c r="H2068">
        <v>-751.44</v>
      </c>
      <c r="I2068">
        <v>-751.44</v>
      </c>
      <c r="J2068">
        <v>1</v>
      </c>
      <c r="L2068" t="s">
        <v>166</v>
      </c>
      <c r="M2068" t="s">
        <v>166</v>
      </c>
      <c r="N2068">
        <v>100</v>
      </c>
      <c r="O2068" t="s">
        <v>215</v>
      </c>
      <c r="P2068" t="s">
        <v>166</v>
      </c>
      <c r="R2068" t="s">
        <v>3014</v>
      </c>
      <c r="T2068" t="s">
        <v>61</v>
      </c>
      <c r="V2068" t="s">
        <v>3015</v>
      </c>
      <c r="W2068" t="s">
        <v>348</v>
      </c>
      <c r="X2068" t="s">
        <v>349</v>
      </c>
      <c r="Y2068" t="s">
        <v>349</v>
      </c>
      <c r="Z2068" t="s">
        <v>349</v>
      </c>
      <c r="AA2068" t="s">
        <v>28</v>
      </c>
      <c r="AD2068">
        <v>0</v>
      </c>
      <c r="AE2068">
        <v>0</v>
      </c>
    </row>
    <row r="2069" spans="1:31">
      <c r="A2069" t="s">
        <v>3016</v>
      </c>
      <c r="B2069" s="93">
        <v>44853</v>
      </c>
      <c r="C2069" s="93">
        <v>44853</v>
      </c>
      <c r="D2069">
        <v>-1265.07</v>
      </c>
      <c r="E2069">
        <v>-1265.07</v>
      </c>
      <c r="F2069" t="s">
        <v>52</v>
      </c>
      <c r="G2069">
        <v>1</v>
      </c>
      <c r="H2069">
        <v>-1265.07</v>
      </c>
      <c r="I2069">
        <v>-1265.07</v>
      </c>
      <c r="J2069">
        <v>1</v>
      </c>
      <c r="L2069" t="s">
        <v>166</v>
      </c>
      <c r="M2069" t="s">
        <v>166</v>
      </c>
      <c r="N2069">
        <v>100</v>
      </c>
      <c r="O2069" t="s">
        <v>215</v>
      </c>
      <c r="P2069" t="s">
        <v>166</v>
      </c>
      <c r="R2069" t="s">
        <v>2840</v>
      </c>
      <c r="T2069" t="s">
        <v>61</v>
      </c>
      <c r="V2069" t="s">
        <v>1645</v>
      </c>
      <c r="W2069" t="s">
        <v>1645</v>
      </c>
      <c r="X2069" t="s">
        <v>1386</v>
      </c>
      <c r="Y2069" t="s">
        <v>1387</v>
      </c>
      <c r="Z2069" t="s">
        <v>1387</v>
      </c>
      <c r="AA2069" t="s">
        <v>16</v>
      </c>
      <c r="AD2069">
        <v>0</v>
      </c>
      <c r="AE2069">
        <v>0</v>
      </c>
    </row>
    <row r="2070" spans="1:31">
      <c r="A2070" t="s">
        <v>3017</v>
      </c>
      <c r="B2070" s="93">
        <v>44852</v>
      </c>
      <c r="C2070" s="93">
        <v>44852</v>
      </c>
      <c r="D2070">
        <v>-2230</v>
      </c>
      <c r="E2070">
        <v>-2230</v>
      </c>
      <c r="F2070" t="s">
        <v>52</v>
      </c>
      <c r="G2070">
        <v>1</v>
      </c>
      <c r="H2070">
        <v>-2230</v>
      </c>
      <c r="I2070">
        <v>-2230</v>
      </c>
      <c r="J2070">
        <v>1</v>
      </c>
      <c r="L2070" t="s">
        <v>166</v>
      </c>
      <c r="M2070" t="s">
        <v>279</v>
      </c>
      <c r="N2070">
        <v>100</v>
      </c>
      <c r="P2070" t="s">
        <v>279</v>
      </c>
      <c r="R2070" t="s">
        <v>3018</v>
      </c>
      <c r="T2070" t="s">
        <v>61</v>
      </c>
      <c r="V2070" t="s">
        <v>1308</v>
      </c>
      <c r="W2070" t="s">
        <v>1309</v>
      </c>
      <c r="X2070" t="s">
        <v>283</v>
      </c>
      <c r="Y2070" t="s">
        <v>268</v>
      </c>
      <c r="Z2070" t="s">
        <v>268</v>
      </c>
      <c r="AA2070" t="s">
        <v>23</v>
      </c>
      <c r="AD2070">
        <v>0</v>
      </c>
      <c r="AE2070">
        <v>0</v>
      </c>
    </row>
    <row r="2071" spans="1:31">
      <c r="A2071" t="s">
        <v>3019</v>
      </c>
      <c r="B2071" s="93">
        <v>44852</v>
      </c>
      <c r="C2071" s="93">
        <v>44852</v>
      </c>
      <c r="D2071">
        <v>-330</v>
      </c>
      <c r="E2071">
        <v>-330</v>
      </c>
      <c r="F2071" t="s">
        <v>52</v>
      </c>
      <c r="G2071">
        <v>1</v>
      </c>
      <c r="H2071">
        <v>-330</v>
      </c>
      <c r="I2071">
        <v>-330</v>
      </c>
      <c r="J2071">
        <v>1</v>
      </c>
      <c r="L2071" t="s">
        <v>166</v>
      </c>
      <c r="M2071" t="s">
        <v>1533</v>
      </c>
      <c r="N2071">
        <v>100</v>
      </c>
      <c r="P2071" t="s">
        <v>1533</v>
      </c>
      <c r="R2071" t="s">
        <v>3020</v>
      </c>
      <c r="T2071" t="s">
        <v>61</v>
      </c>
      <c r="V2071" t="s">
        <v>302</v>
      </c>
      <c r="W2071" t="s">
        <v>178</v>
      </c>
      <c r="X2071" t="s">
        <v>179</v>
      </c>
      <c r="Y2071" t="s">
        <v>180</v>
      </c>
      <c r="Z2071" t="s">
        <v>180</v>
      </c>
      <c r="AA2071" t="s">
        <v>20</v>
      </c>
      <c r="AD2071">
        <v>0</v>
      </c>
      <c r="AE2071">
        <v>0</v>
      </c>
    </row>
    <row r="2072" spans="1:31">
      <c r="A2072" t="s">
        <v>3021</v>
      </c>
      <c r="B2072" s="93">
        <v>44852</v>
      </c>
      <c r="C2072" s="93">
        <v>44852</v>
      </c>
      <c r="D2072">
        <v>-1549.86</v>
      </c>
      <c r="E2072">
        <v>-1549.86</v>
      </c>
      <c r="F2072" t="s">
        <v>52</v>
      </c>
      <c r="G2072">
        <v>1</v>
      </c>
      <c r="H2072">
        <v>-1549.86</v>
      </c>
      <c r="I2072">
        <v>-1549.86</v>
      </c>
      <c r="J2072">
        <v>1</v>
      </c>
      <c r="L2072" t="s">
        <v>166</v>
      </c>
      <c r="M2072" t="s">
        <v>1592</v>
      </c>
      <c r="N2072">
        <v>100</v>
      </c>
      <c r="P2072" t="s">
        <v>1592</v>
      </c>
      <c r="R2072" t="s">
        <v>2840</v>
      </c>
      <c r="T2072" t="s">
        <v>61</v>
      </c>
      <c r="V2072" t="s">
        <v>1645</v>
      </c>
      <c r="W2072" t="s">
        <v>1645</v>
      </c>
      <c r="X2072" t="s">
        <v>1386</v>
      </c>
      <c r="Y2072" t="s">
        <v>1387</v>
      </c>
      <c r="Z2072" t="s">
        <v>1387</v>
      </c>
      <c r="AA2072" t="s">
        <v>16</v>
      </c>
      <c r="AD2072">
        <v>0</v>
      </c>
      <c r="AE2072">
        <v>0</v>
      </c>
    </row>
    <row r="2073" spans="1:31">
      <c r="A2073" t="s">
        <v>3022</v>
      </c>
      <c r="B2073" s="93">
        <v>44851</v>
      </c>
      <c r="C2073" s="93">
        <v>44851</v>
      </c>
      <c r="D2073">
        <v>-40.11</v>
      </c>
      <c r="E2073">
        <v>-40.11</v>
      </c>
      <c r="F2073" t="s">
        <v>52</v>
      </c>
      <c r="G2073">
        <v>1</v>
      </c>
      <c r="H2073">
        <v>-40.11</v>
      </c>
      <c r="I2073">
        <v>-40.11</v>
      </c>
      <c r="J2073">
        <v>1</v>
      </c>
      <c r="L2073" t="s">
        <v>166</v>
      </c>
      <c r="M2073" t="s">
        <v>166</v>
      </c>
      <c r="N2073">
        <v>100</v>
      </c>
      <c r="O2073" t="s">
        <v>215</v>
      </c>
      <c r="P2073" t="s">
        <v>166</v>
      </c>
      <c r="R2073" t="s">
        <v>1900</v>
      </c>
      <c r="T2073" t="s">
        <v>59</v>
      </c>
      <c r="V2073" t="s">
        <v>364</v>
      </c>
      <c r="W2073" t="s">
        <v>31</v>
      </c>
      <c r="X2073" t="s">
        <v>168</v>
      </c>
      <c r="Y2073" t="s">
        <v>168</v>
      </c>
      <c r="Z2073" t="s">
        <v>168</v>
      </c>
      <c r="AA2073" t="s">
        <v>31</v>
      </c>
      <c r="AD2073">
        <v>0</v>
      </c>
      <c r="AE2073">
        <v>0</v>
      </c>
    </row>
    <row r="2074" spans="1:31">
      <c r="A2074" t="s">
        <v>3023</v>
      </c>
      <c r="B2074" s="93">
        <v>44851</v>
      </c>
      <c r="C2074" s="93">
        <v>44851</v>
      </c>
      <c r="D2074">
        <v>-171.9</v>
      </c>
      <c r="E2074">
        <v>-171.9</v>
      </c>
      <c r="F2074" t="s">
        <v>52</v>
      </c>
      <c r="G2074">
        <v>1</v>
      </c>
      <c r="H2074">
        <v>-171.9</v>
      </c>
      <c r="I2074">
        <v>-171.9</v>
      </c>
      <c r="J2074">
        <v>1</v>
      </c>
      <c r="L2074" t="s">
        <v>166</v>
      </c>
      <c r="M2074" t="s">
        <v>366</v>
      </c>
      <c r="N2074">
        <v>100</v>
      </c>
      <c r="P2074" t="s">
        <v>366</v>
      </c>
      <c r="R2074" t="s">
        <v>366</v>
      </c>
      <c r="T2074" t="s">
        <v>59</v>
      </c>
      <c r="V2074" t="s">
        <v>368</v>
      </c>
      <c r="W2074" t="s">
        <v>31</v>
      </c>
      <c r="X2074" t="s">
        <v>168</v>
      </c>
      <c r="Y2074" t="s">
        <v>168</v>
      </c>
      <c r="Z2074" t="s">
        <v>168</v>
      </c>
      <c r="AA2074" t="s">
        <v>31</v>
      </c>
      <c r="AD2074">
        <v>0</v>
      </c>
      <c r="AE2074">
        <v>0</v>
      </c>
    </row>
    <row r="2075" spans="1:31">
      <c r="A2075" t="s">
        <v>3024</v>
      </c>
      <c r="B2075" s="93">
        <v>44851</v>
      </c>
      <c r="C2075" s="93">
        <v>44851</v>
      </c>
      <c r="D2075">
        <v>-358.22</v>
      </c>
      <c r="E2075">
        <v>-358.22</v>
      </c>
      <c r="F2075" t="s">
        <v>52</v>
      </c>
      <c r="G2075">
        <v>1</v>
      </c>
      <c r="H2075">
        <v>-358.22</v>
      </c>
      <c r="I2075">
        <v>-358.22</v>
      </c>
      <c r="J2075">
        <v>1</v>
      </c>
      <c r="L2075" t="s">
        <v>166</v>
      </c>
      <c r="M2075" t="s">
        <v>166</v>
      </c>
      <c r="N2075">
        <v>100</v>
      </c>
      <c r="O2075" t="s">
        <v>215</v>
      </c>
      <c r="P2075" t="s">
        <v>166</v>
      </c>
      <c r="R2075" t="s">
        <v>2930</v>
      </c>
      <c r="T2075" t="s">
        <v>61</v>
      </c>
      <c r="V2075" t="s">
        <v>1522</v>
      </c>
      <c r="W2075" t="s">
        <v>348</v>
      </c>
      <c r="X2075" t="s">
        <v>349</v>
      </c>
      <c r="Y2075" t="s">
        <v>349</v>
      </c>
      <c r="Z2075" t="s">
        <v>349</v>
      </c>
      <c r="AA2075" t="s">
        <v>21</v>
      </c>
      <c r="AD2075">
        <v>0</v>
      </c>
      <c r="AE2075">
        <v>0</v>
      </c>
    </row>
    <row r="2076" spans="1:31">
      <c r="A2076" t="s">
        <v>3025</v>
      </c>
      <c r="B2076" s="93">
        <v>44851</v>
      </c>
      <c r="C2076" s="93">
        <v>44851</v>
      </c>
      <c r="D2076">
        <v>-115.55</v>
      </c>
      <c r="E2076">
        <v>-115.55</v>
      </c>
      <c r="F2076" t="s">
        <v>52</v>
      </c>
      <c r="G2076">
        <v>1</v>
      </c>
      <c r="H2076">
        <v>-115.55</v>
      </c>
      <c r="I2076">
        <v>-115.55</v>
      </c>
      <c r="J2076">
        <v>1</v>
      </c>
      <c r="L2076" t="s">
        <v>166</v>
      </c>
      <c r="M2076" t="s">
        <v>166</v>
      </c>
      <c r="N2076">
        <v>100</v>
      </c>
      <c r="O2076" t="s">
        <v>175</v>
      </c>
      <c r="P2076" t="s">
        <v>166</v>
      </c>
      <c r="R2076" t="s">
        <v>3026</v>
      </c>
      <c r="T2076" t="s">
        <v>61</v>
      </c>
      <c r="V2076" t="s">
        <v>1194</v>
      </c>
      <c r="W2076" t="s">
        <v>348</v>
      </c>
      <c r="X2076" t="s">
        <v>349</v>
      </c>
      <c r="Y2076" t="s">
        <v>349</v>
      </c>
      <c r="Z2076" t="s">
        <v>349</v>
      </c>
      <c r="AA2076" t="s">
        <v>21</v>
      </c>
      <c r="AD2076">
        <v>0</v>
      </c>
      <c r="AE2076">
        <v>0</v>
      </c>
    </row>
    <row r="2077" spans="1:31">
      <c r="A2077" t="s">
        <v>3027</v>
      </c>
      <c r="B2077" s="93">
        <v>44850</v>
      </c>
      <c r="C2077" s="93">
        <v>44850</v>
      </c>
      <c r="D2077">
        <v>-115.04</v>
      </c>
      <c r="E2077">
        <v>-115.04</v>
      </c>
      <c r="F2077" t="s">
        <v>52</v>
      </c>
      <c r="G2077">
        <v>1</v>
      </c>
      <c r="H2077">
        <v>-115.04</v>
      </c>
      <c r="I2077">
        <v>-115.04</v>
      </c>
      <c r="J2077">
        <v>1</v>
      </c>
      <c r="L2077" t="s">
        <v>166</v>
      </c>
      <c r="M2077" t="s">
        <v>166</v>
      </c>
      <c r="N2077">
        <v>100</v>
      </c>
      <c r="O2077" t="s">
        <v>215</v>
      </c>
      <c r="P2077" t="s">
        <v>166</v>
      </c>
      <c r="R2077" t="s">
        <v>2334</v>
      </c>
      <c r="T2077" t="s">
        <v>58</v>
      </c>
      <c r="V2077" t="s">
        <v>376</v>
      </c>
      <c r="W2077" t="s">
        <v>31</v>
      </c>
      <c r="X2077" t="s">
        <v>168</v>
      </c>
      <c r="Y2077" t="s">
        <v>168</v>
      </c>
      <c r="Z2077" t="s">
        <v>168</v>
      </c>
      <c r="AA2077" t="s">
        <v>31</v>
      </c>
      <c r="AD2077">
        <v>0</v>
      </c>
      <c r="AE2077">
        <v>0</v>
      </c>
    </row>
    <row r="2078" spans="1:31">
      <c r="A2078" t="s">
        <v>3028</v>
      </c>
      <c r="B2078" s="93">
        <v>44849</v>
      </c>
      <c r="C2078" s="93">
        <v>44849</v>
      </c>
      <c r="D2078">
        <v>3000</v>
      </c>
      <c r="E2078">
        <v>3000</v>
      </c>
      <c r="F2078" t="s">
        <v>52</v>
      </c>
      <c r="G2078">
        <v>1</v>
      </c>
      <c r="H2078">
        <v>3000</v>
      </c>
      <c r="I2078">
        <v>3000</v>
      </c>
      <c r="J2078">
        <v>1</v>
      </c>
      <c r="L2078" t="s">
        <v>166</v>
      </c>
      <c r="M2078" t="s">
        <v>59</v>
      </c>
      <c r="N2078">
        <v>100</v>
      </c>
      <c r="P2078" t="s">
        <v>166</v>
      </c>
      <c r="R2078" t="s">
        <v>1346</v>
      </c>
      <c r="T2078" t="s">
        <v>59</v>
      </c>
      <c r="V2078" t="s">
        <v>1347</v>
      </c>
      <c r="W2078" t="s">
        <v>1347</v>
      </c>
      <c r="X2078" t="s">
        <v>277</v>
      </c>
      <c r="Y2078" t="s">
        <v>180</v>
      </c>
      <c r="Z2078" t="s">
        <v>180</v>
      </c>
      <c r="AA2078" t="s">
        <v>25</v>
      </c>
      <c r="AD2078">
        <v>0</v>
      </c>
      <c r="AE2078">
        <v>0</v>
      </c>
    </row>
    <row r="2079" spans="1:31">
      <c r="A2079" t="s">
        <v>3029</v>
      </c>
      <c r="B2079" s="93">
        <v>44849</v>
      </c>
      <c r="C2079" s="93">
        <v>44849</v>
      </c>
      <c r="D2079">
        <v>-3000</v>
      </c>
      <c r="E2079">
        <v>-3000</v>
      </c>
      <c r="F2079" t="s">
        <v>52</v>
      </c>
      <c r="G2079">
        <v>1</v>
      </c>
      <c r="H2079">
        <v>-3000</v>
      </c>
      <c r="I2079">
        <v>-3000</v>
      </c>
      <c r="J2079">
        <v>1</v>
      </c>
      <c r="L2079" t="s">
        <v>166</v>
      </c>
      <c r="M2079" t="s">
        <v>166</v>
      </c>
      <c r="N2079">
        <v>100</v>
      </c>
      <c r="O2079" t="s">
        <v>215</v>
      </c>
      <c r="P2079" t="s">
        <v>166</v>
      </c>
      <c r="R2079" t="s">
        <v>1346</v>
      </c>
      <c r="T2079" t="s">
        <v>61</v>
      </c>
      <c r="V2079" t="s">
        <v>1347</v>
      </c>
      <c r="W2079" t="s">
        <v>1347</v>
      </c>
      <c r="X2079" t="s">
        <v>277</v>
      </c>
      <c r="Y2079" t="s">
        <v>180</v>
      </c>
      <c r="Z2079" t="s">
        <v>180</v>
      </c>
      <c r="AA2079" t="s">
        <v>25</v>
      </c>
      <c r="AD2079">
        <v>0</v>
      </c>
      <c r="AE2079">
        <v>0</v>
      </c>
    </row>
    <row r="2080" spans="1:31">
      <c r="A2080" t="s">
        <v>3030</v>
      </c>
      <c r="B2080" s="93">
        <v>44848</v>
      </c>
      <c r="C2080" s="93">
        <v>44848</v>
      </c>
      <c r="D2080">
        <v>-724.76</v>
      </c>
      <c r="E2080">
        <v>-724.76</v>
      </c>
      <c r="F2080" t="s">
        <v>52</v>
      </c>
      <c r="G2080">
        <v>1</v>
      </c>
      <c r="H2080">
        <v>-724.76</v>
      </c>
      <c r="I2080">
        <v>-724.76</v>
      </c>
      <c r="J2080">
        <v>1</v>
      </c>
      <c r="L2080" t="s">
        <v>166</v>
      </c>
      <c r="M2080" t="s">
        <v>166</v>
      </c>
      <c r="N2080">
        <v>100</v>
      </c>
      <c r="O2080" t="s">
        <v>215</v>
      </c>
      <c r="P2080" t="s">
        <v>166</v>
      </c>
      <c r="R2080" t="s">
        <v>3031</v>
      </c>
      <c r="T2080" t="s">
        <v>58</v>
      </c>
      <c r="V2080" t="s">
        <v>376</v>
      </c>
      <c r="W2080" t="s">
        <v>31</v>
      </c>
      <c r="X2080" t="s">
        <v>168</v>
      </c>
      <c r="Y2080" t="s">
        <v>168</v>
      </c>
      <c r="Z2080" t="s">
        <v>168</v>
      </c>
      <c r="AA2080" t="s">
        <v>31</v>
      </c>
      <c r="AD2080">
        <v>0</v>
      </c>
      <c r="AE2080">
        <v>0</v>
      </c>
    </row>
    <row r="2081" spans="1:31">
      <c r="A2081" t="s">
        <v>3032</v>
      </c>
      <c r="B2081" s="93">
        <v>44848</v>
      </c>
      <c r="C2081" s="93">
        <v>44848</v>
      </c>
      <c r="D2081">
        <v>-115.04</v>
      </c>
      <c r="E2081">
        <v>-115.04</v>
      </c>
      <c r="F2081" t="s">
        <v>52</v>
      </c>
      <c r="G2081">
        <v>1</v>
      </c>
      <c r="H2081">
        <v>-115.04</v>
      </c>
      <c r="I2081">
        <v>-115.04</v>
      </c>
      <c r="J2081">
        <v>1</v>
      </c>
      <c r="L2081" t="s">
        <v>166</v>
      </c>
      <c r="M2081" t="s">
        <v>166</v>
      </c>
      <c r="N2081">
        <v>100</v>
      </c>
      <c r="O2081" t="s">
        <v>215</v>
      </c>
      <c r="P2081" t="s">
        <v>166</v>
      </c>
      <c r="R2081" t="s">
        <v>2334</v>
      </c>
      <c r="T2081" t="s">
        <v>58</v>
      </c>
      <c r="V2081" t="s">
        <v>376</v>
      </c>
      <c r="W2081" t="s">
        <v>31</v>
      </c>
      <c r="X2081" t="s">
        <v>168</v>
      </c>
      <c r="Y2081" t="s">
        <v>168</v>
      </c>
      <c r="Z2081" t="s">
        <v>168</v>
      </c>
      <c r="AA2081" t="s">
        <v>31</v>
      </c>
      <c r="AD2081">
        <v>0</v>
      </c>
      <c r="AE2081">
        <v>0</v>
      </c>
    </row>
    <row r="2082" spans="1:31">
      <c r="A2082" t="s">
        <v>3033</v>
      </c>
      <c r="B2082" s="93">
        <v>44848</v>
      </c>
      <c r="C2082" s="93">
        <v>44848</v>
      </c>
      <c r="D2082">
        <v>-322.12</v>
      </c>
      <c r="E2082">
        <v>-322.12</v>
      </c>
      <c r="F2082" t="s">
        <v>52</v>
      </c>
      <c r="G2082">
        <v>1</v>
      </c>
      <c r="H2082">
        <v>-322.12</v>
      </c>
      <c r="I2082">
        <v>-322.12</v>
      </c>
      <c r="J2082">
        <v>1</v>
      </c>
      <c r="L2082" t="s">
        <v>166</v>
      </c>
      <c r="M2082" t="s">
        <v>166</v>
      </c>
      <c r="N2082">
        <v>100</v>
      </c>
      <c r="O2082" t="s">
        <v>215</v>
      </c>
      <c r="P2082" t="s">
        <v>166</v>
      </c>
      <c r="R2082" t="s">
        <v>2334</v>
      </c>
      <c r="T2082" t="s">
        <v>58</v>
      </c>
      <c r="V2082" t="s">
        <v>376</v>
      </c>
      <c r="W2082" t="s">
        <v>31</v>
      </c>
      <c r="X2082" t="s">
        <v>168</v>
      </c>
      <c r="Y2082" t="s">
        <v>168</v>
      </c>
      <c r="Z2082" t="s">
        <v>168</v>
      </c>
      <c r="AA2082" t="s">
        <v>31</v>
      </c>
      <c r="AD2082">
        <v>0</v>
      </c>
      <c r="AE2082">
        <v>0</v>
      </c>
    </row>
    <row r="2083" spans="1:31">
      <c r="A2083" t="s">
        <v>3034</v>
      </c>
      <c r="B2083" s="93">
        <v>44847</v>
      </c>
      <c r="C2083" s="93">
        <v>44847</v>
      </c>
      <c r="D2083">
        <v>-14.13</v>
      </c>
      <c r="E2083">
        <v>-14.13</v>
      </c>
      <c r="F2083" t="s">
        <v>52</v>
      </c>
      <c r="G2083">
        <v>1</v>
      </c>
      <c r="H2083">
        <v>-14.13</v>
      </c>
      <c r="I2083">
        <v>-14.13</v>
      </c>
      <c r="J2083">
        <v>1</v>
      </c>
      <c r="L2083" t="s">
        <v>166</v>
      </c>
      <c r="M2083" t="s">
        <v>166</v>
      </c>
      <c r="N2083">
        <v>100</v>
      </c>
      <c r="O2083" t="s">
        <v>215</v>
      </c>
      <c r="P2083" t="s">
        <v>166</v>
      </c>
      <c r="R2083" t="s">
        <v>2121</v>
      </c>
      <c r="T2083" t="s">
        <v>59</v>
      </c>
      <c r="V2083" t="s">
        <v>2122</v>
      </c>
      <c r="W2083" t="s">
        <v>31</v>
      </c>
      <c r="X2083" t="s">
        <v>168</v>
      </c>
      <c r="Y2083" t="s">
        <v>168</v>
      </c>
      <c r="Z2083" t="s">
        <v>168</v>
      </c>
      <c r="AA2083" t="s">
        <v>31</v>
      </c>
      <c r="AD2083">
        <v>0</v>
      </c>
      <c r="AE2083">
        <v>0</v>
      </c>
    </row>
    <row r="2084" spans="1:31">
      <c r="A2084" t="s">
        <v>3035</v>
      </c>
      <c r="B2084" s="93">
        <v>44846</v>
      </c>
      <c r="C2084" s="93">
        <v>44846</v>
      </c>
      <c r="D2084">
        <v>-10204.700000000001</v>
      </c>
      <c r="E2084">
        <v>-10204.700000000001</v>
      </c>
      <c r="F2084" t="s">
        <v>52</v>
      </c>
      <c r="G2084">
        <v>1</v>
      </c>
      <c r="H2084">
        <v>-10204.700000000001</v>
      </c>
      <c r="I2084">
        <v>-10204.700000000001</v>
      </c>
      <c r="J2084">
        <v>1</v>
      </c>
      <c r="L2084" t="s">
        <v>166</v>
      </c>
      <c r="M2084" t="s">
        <v>166</v>
      </c>
      <c r="N2084">
        <v>100</v>
      </c>
      <c r="O2084" t="s">
        <v>215</v>
      </c>
      <c r="P2084" t="s">
        <v>166</v>
      </c>
      <c r="R2084" t="s">
        <v>3036</v>
      </c>
      <c r="T2084" t="s">
        <v>58</v>
      </c>
      <c r="V2084" t="s">
        <v>1498</v>
      </c>
      <c r="W2084" t="s">
        <v>31</v>
      </c>
      <c r="X2084" t="s">
        <v>168</v>
      </c>
      <c r="Y2084" t="s">
        <v>168</v>
      </c>
      <c r="Z2084" t="s">
        <v>168</v>
      </c>
      <c r="AA2084" t="s">
        <v>31</v>
      </c>
      <c r="AD2084">
        <v>0</v>
      </c>
      <c r="AE2084">
        <v>0</v>
      </c>
    </row>
    <row r="2085" spans="1:31">
      <c r="A2085" t="s">
        <v>3037</v>
      </c>
      <c r="B2085" s="93">
        <v>44846</v>
      </c>
      <c r="C2085" s="93">
        <v>44846</v>
      </c>
      <c r="D2085">
        <v>-14159.29</v>
      </c>
      <c r="E2085">
        <v>-14159.29</v>
      </c>
      <c r="F2085" t="s">
        <v>52</v>
      </c>
      <c r="G2085">
        <v>1</v>
      </c>
      <c r="H2085">
        <v>-14159.29</v>
      </c>
      <c r="I2085">
        <v>-14159.29</v>
      </c>
      <c r="J2085">
        <v>1</v>
      </c>
      <c r="L2085" t="s">
        <v>166</v>
      </c>
      <c r="M2085" t="s">
        <v>166</v>
      </c>
      <c r="N2085">
        <v>100</v>
      </c>
      <c r="O2085" t="s">
        <v>215</v>
      </c>
      <c r="P2085" t="s">
        <v>166</v>
      </c>
      <c r="R2085" t="s">
        <v>2026</v>
      </c>
      <c r="T2085" t="s">
        <v>58</v>
      </c>
      <c r="V2085" t="s">
        <v>1498</v>
      </c>
      <c r="W2085" t="s">
        <v>31</v>
      </c>
      <c r="X2085" t="s">
        <v>168</v>
      </c>
      <c r="Y2085" t="s">
        <v>168</v>
      </c>
      <c r="Z2085" t="s">
        <v>168</v>
      </c>
      <c r="AA2085" t="s">
        <v>31</v>
      </c>
      <c r="AD2085">
        <v>0</v>
      </c>
      <c r="AE2085">
        <v>0</v>
      </c>
    </row>
    <row r="2086" spans="1:31">
      <c r="A2086" t="s">
        <v>3038</v>
      </c>
      <c r="B2086" s="93">
        <v>44845</v>
      </c>
      <c r="C2086" s="93">
        <v>44845</v>
      </c>
      <c r="D2086">
        <v>-253.59</v>
      </c>
      <c r="E2086">
        <v>-253.59</v>
      </c>
      <c r="F2086" t="s">
        <v>52</v>
      </c>
      <c r="G2086">
        <v>1</v>
      </c>
      <c r="H2086">
        <v>-253.59</v>
      </c>
      <c r="I2086">
        <v>-253.59</v>
      </c>
      <c r="J2086">
        <v>1</v>
      </c>
      <c r="L2086" t="s">
        <v>166</v>
      </c>
      <c r="M2086" t="s">
        <v>166</v>
      </c>
      <c r="N2086">
        <v>100</v>
      </c>
      <c r="O2086" t="s">
        <v>215</v>
      </c>
      <c r="P2086" t="s">
        <v>166</v>
      </c>
      <c r="R2086" t="s">
        <v>3031</v>
      </c>
      <c r="T2086" t="s">
        <v>58</v>
      </c>
      <c r="V2086" t="s">
        <v>376</v>
      </c>
      <c r="W2086" t="s">
        <v>31</v>
      </c>
      <c r="X2086" t="s">
        <v>168</v>
      </c>
      <c r="Y2086" t="s">
        <v>168</v>
      </c>
      <c r="Z2086" t="s">
        <v>168</v>
      </c>
      <c r="AA2086" t="s">
        <v>31</v>
      </c>
      <c r="AD2086">
        <v>0</v>
      </c>
      <c r="AE2086">
        <v>0</v>
      </c>
    </row>
    <row r="2087" spans="1:31">
      <c r="A2087" t="s">
        <v>3039</v>
      </c>
      <c r="B2087" s="93">
        <v>44844</v>
      </c>
      <c r="C2087" s="93">
        <v>44844</v>
      </c>
      <c r="D2087">
        <v>-192.8</v>
      </c>
      <c r="E2087">
        <v>-192.8</v>
      </c>
      <c r="F2087" t="s">
        <v>52</v>
      </c>
      <c r="G2087">
        <v>1</v>
      </c>
      <c r="H2087">
        <v>-192.8</v>
      </c>
      <c r="I2087">
        <v>-192.8</v>
      </c>
      <c r="J2087">
        <v>1</v>
      </c>
      <c r="L2087" t="s">
        <v>166</v>
      </c>
      <c r="M2087" t="s">
        <v>2287</v>
      </c>
      <c r="N2087">
        <v>100</v>
      </c>
      <c r="O2087" t="s">
        <v>175</v>
      </c>
      <c r="P2087" t="s">
        <v>2287</v>
      </c>
      <c r="R2087" t="s">
        <v>3040</v>
      </c>
      <c r="T2087" t="s">
        <v>58</v>
      </c>
      <c r="V2087" t="s">
        <v>1385</v>
      </c>
      <c r="W2087" t="s">
        <v>1385</v>
      </c>
      <c r="X2087" t="s">
        <v>1386</v>
      </c>
      <c r="Y2087" t="s">
        <v>1387</v>
      </c>
      <c r="Z2087" t="s">
        <v>1387</v>
      </c>
      <c r="AA2087" t="s">
        <v>16</v>
      </c>
      <c r="AD2087">
        <v>0</v>
      </c>
      <c r="AE2087">
        <v>0</v>
      </c>
    </row>
    <row r="2088" spans="1:31">
      <c r="A2088" t="s">
        <v>3041</v>
      </c>
      <c r="B2088" s="93">
        <v>44844</v>
      </c>
      <c r="C2088" s="93">
        <v>44844</v>
      </c>
      <c r="D2088">
        <v>-1100</v>
      </c>
      <c r="E2088">
        <v>-1100</v>
      </c>
      <c r="F2088" t="s">
        <v>52</v>
      </c>
      <c r="G2088">
        <v>1</v>
      </c>
      <c r="H2088">
        <v>-1100</v>
      </c>
      <c r="I2088">
        <v>-1100</v>
      </c>
      <c r="J2088">
        <v>1</v>
      </c>
      <c r="L2088" t="s">
        <v>166</v>
      </c>
      <c r="M2088" t="s">
        <v>234</v>
      </c>
      <c r="N2088">
        <v>100</v>
      </c>
      <c r="O2088" t="s">
        <v>24</v>
      </c>
      <c r="P2088" t="s">
        <v>234</v>
      </c>
      <c r="R2088" t="s">
        <v>1782</v>
      </c>
      <c r="T2088" t="s">
        <v>61</v>
      </c>
      <c r="V2088" t="s">
        <v>197</v>
      </c>
      <c r="W2088" t="s">
        <v>198</v>
      </c>
      <c r="X2088" t="s">
        <v>199</v>
      </c>
      <c r="Y2088" t="s">
        <v>199</v>
      </c>
      <c r="Z2088" t="s">
        <v>199</v>
      </c>
      <c r="AA2088" t="s">
        <v>28</v>
      </c>
      <c r="AD2088">
        <v>0</v>
      </c>
      <c r="AE2088">
        <v>0</v>
      </c>
    </row>
    <row r="2089" spans="1:31">
      <c r="A2089" t="s">
        <v>3042</v>
      </c>
      <c r="B2089" s="93">
        <v>44844</v>
      </c>
      <c r="C2089" s="93">
        <v>44844</v>
      </c>
      <c r="D2089">
        <v>-316.5</v>
      </c>
      <c r="E2089">
        <v>-316.5</v>
      </c>
      <c r="F2089" t="s">
        <v>52</v>
      </c>
      <c r="G2089">
        <v>1</v>
      </c>
      <c r="H2089">
        <v>-316.5</v>
      </c>
      <c r="I2089">
        <v>-316.5</v>
      </c>
      <c r="J2089">
        <v>1</v>
      </c>
      <c r="L2089" t="s">
        <v>166</v>
      </c>
      <c r="M2089" t="s">
        <v>174</v>
      </c>
      <c r="N2089">
        <v>100</v>
      </c>
      <c r="P2089" t="s">
        <v>174</v>
      </c>
      <c r="R2089" t="s">
        <v>1785</v>
      </c>
      <c r="T2089" t="s">
        <v>61</v>
      </c>
      <c r="V2089" t="s">
        <v>177</v>
      </c>
      <c r="W2089" t="s">
        <v>178</v>
      </c>
      <c r="X2089" t="s">
        <v>179</v>
      </c>
      <c r="Y2089" t="s">
        <v>180</v>
      </c>
      <c r="Z2089" t="s">
        <v>180</v>
      </c>
      <c r="AA2089" t="s">
        <v>20</v>
      </c>
      <c r="AD2089">
        <v>0</v>
      </c>
      <c r="AE2089">
        <v>0</v>
      </c>
    </row>
    <row r="2090" spans="1:31">
      <c r="A2090" t="s">
        <v>3043</v>
      </c>
      <c r="B2090" s="93">
        <v>44844</v>
      </c>
      <c r="C2090" s="93">
        <v>44844</v>
      </c>
      <c r="D2090">
        <v>-700</v>
      </c>
      <c r="E2090">
        <v>-700</v>
      </c>
      <c r="F2090" t="s">
        <v>52</v>
      </c>
      <c r="G2090">
        <v>1</v>
      </c>
      <c r="H2090">
        <v>-700</v>
      </c>
      <c r="I2090">
        <v>-700</v>
      </c>
      <c r="J2090">
        <v>1</v>
      </c>
      <c r="L2090" t="s">
        <v>166</v>
      </c>
      <c r="M2090" t="s">
        <v>403</v>
      </c>
      <c r="N2090">
        <v>100</v>
      </c>
      <c r="P2090" t="s">
        <v>403</v>
      </c>
      <c r="R2090" t="s">
        <v>1714</v>
      </c>
      <c r="T2090" t="s">
        <v>61</v>
      </c>
      <c r="V2090" t="s">
        <v>302</v>
      </c>
      <c r="W2090" t="s">
        <v>178</v>
      </c>
      <c r="X2090" t="s">
        <v>179</v>
      </c>
      <c r="Y2090" t="s">
        <v>180</v>
      </c>
      <c r="Z2090" t="s">
        <v>180</v>
      </c>
      <c r="AA2090" t="s">
        <v>20</v>
      </c>
      <c r="AD2090">
        <v>0</v>
      </c>
      <c r="AE2090">
        <v>0</v>
      </c>
    </row>
    <row r="2091" spans="1:31">
      <c r="A2091" t="s">
        <v>3044</v>
      </c>
      <c r="B2091" s="93">
        <v>44844</v>
      </c>
      <c r="C2091" s="93">
        <v>44844</v>
      </c>
      <c r="D2091">
        <v>-85</v>
      </c>
      <c r="E2091">
        <v>-85</v>
      </c>
      <c r="F2091" t="s">
        <v>52</v>
      </c>
      <c r="G2091">
        <v>1</v>
      </c>
      <c r="H2091">
        <v>-85</v>
      </c>
      <c r="I2091">
        <v>-85</v>
      </c>
      <c r="J2091">
        <v>1</v>
      </c>
      <c r="L2091" t="s">
        <v>166</v>
      </c>
      <c r="M2091" t="s">
        <v>1709</v>
      </c>
      <c r="N2091">
        <v>100</v>
      </c>
      <c r="P2091" t="s">
        <v>1709</v>
      </c>
      <c r="R2091" t="s">
        <v>3045</v>
      </c>
      <c r="T2091" t="s">
        <v>58</v>
      </c>
      <c r="V2091" t="s">
        <v>1711</v>
      </c>
      <c r="W2091" t="s">
        <v>31</v>
      </c>
      <c r="X2091" t="s">
        <v>168</v>
      </c>
      <c r="Y2091" t="s">
        <v>168</v>
      </c>
      <c r="Z2091" t="s">
        <v>168</v>
      </c>
      <c r="AA2091" t="s">
        <v>31</v>
      </c>
      <c r="AD2091">
        <v>0</v>
      </c>
      <c r="AE2091">
        <v>0</v>
      </c>
    </row>
    <row r="2092" spans="1:31">
      <c r="A2092" t="s">
        <v>3046</v>
      </c>
      <c r="B2092" s="93">
        <v>44844</v>
      </c>
      <c r="C2092" s="93">
        <v>44844</v>
      </c>
      <c r="D2092">
        <v>10300</v>
      </c>
      <c r="E2092">
        <v>10300</v>
      </c>
      <c r="F2092" t="s">
        <v>52</v>
      </c>
      <c r="G2092">
        <v>1</v>
      </c>
      <c r="H2092">
        <v>10300</v>
      </c>
      <c r="I2092">
        <v>10300</v>
      </c>
      <c r="J2092">
        <v>1</v>
      </c>
      <c r="L2092" t="s">
        <v>166</v>
      </c>
      <c r="M2092" t="s">
        <v>58</v>
      </c>
      <c r="N2092">
        <v>100</v>
      </c>
      <c r="P2092" t="s">
        <v>166</v>
      </c>
      <c r="R2092" t="s">
        <v>1346</v>
      </c>
      <c r="T2092" t="s">
        <v>58</v>
      </c>
      <c r="V2092" t="s">
        <v>1347</v>
      </c>
      <c r="W2092" t="s">
        <v>1347</v>
      </c>
      <c r="X2092" t="s">
        <v>277</v>
      </c>
      <c r="Y2092" t="s">
        <v>180</v>
      </c>
      <c r="Z2092" t="s">
        <v>180</v>
      </c>
      <c r="AA2092" t="s">
        <v>25</v>
      </c>
      <c r="AD2092">
        <v>0</v>
      </c>
      <c r="AE2092">
        <v>0</v>
      </c>
    </row>
    <row r="2093" spans="1:31">
      <c r="A2093" t="s">
        <v>3047</v>
      </c>
      <c r="B2093" s="93">
        <v>44844</v>
      </c>
      <c r="C2093" s="93">
        <v>44844</v>
      </c>
      <c r="D2093">
        <v>10000</v>
      </c>
      <c r="E2093">
        <v>10000</v>
      </c>
      <c r="F2093" t="s">
        <v>52</v>
      </c>
      <c r="G2093">
        <v>1</v>
      </c>
      <c r="H2093">
        <v>10000</v>
      </c>
      <c r="I2093">
        <v>10000</v>
      </c>
      <c r="J2093">
        <v>1</v>
      </c>
      <c r="L2093" t="s">
        <v>166</v>
      </c>
      <c r="M2093" t="s">
        <v>58</v>
      </c>
      <c r="N2093">
        <v>100</v>
      </c>
      <c r="P2093" t="s">
        <v>166</v>
      </c>
      <c r="R2093" t="s">
        <v>1346</v>
      </c>
      <c r="T2093" t="s">
        <v>58</v>
      </c>
      <c r="V2093" t="s">
        <v>1347</v>
      </c>
      <c r="W2093" t="s">
        <v>1347</v>
      </c>
      <c r="X2093" t="s">
        <v>277</v>
      </c>
      <c r="Y2093" t="s">
        <v>180</v>
      </c>
      <c r="Z2093" t="s">
        <v>180</v>
      </c>
      <c r="AA2093" t="s">
        <v>25</v>
      </c>
      <c r="AD2093">
        <v>0</v>
      </c>
      <c r="AE2093">
        <v>0</v>
      </c>
    </row>
    <row r="2094" spans="1:31">
      <c r="A2094" t="s">
        <v>3048</v>
      </c>
      <c r="B2094" s="93">
        <v>44844</v>
      </c>
      <c r="C2094" s="93">
        <v>44844</v>
      </c>
      <c r="D2094">
        <v>5000</v>
      </c>
      <c r="E2094">
        <v>5000</v>
      </c>
      <c r="F2094" t="s">
        <v>52</v>
      </c>
      <c r="G2094">
        <v>1</v>
      </c>
      <c r="H2094">
        <v>5000</v>
      </c>
      <c r="I2094">
        <v>5000</v>
      </c>
      <c r="J2094">
        <v>1</v>
      </c>
      <c r="L2094" t="s">
        <v>166</v>
      </c>
      <c r="M2094" t="s">
        <v>58</v>
      </c>
      <c r="N2094">
        <v>100</v>
      </c>
      <c r="P2094" t="s">
        <v>166</v>
      </c>
      <c r="R2094" t="s">
        <v>1346</v>
      </c>
      <c r="T2094" t="s">
        <v>58</v>
      </c>
      <c r="V2094" t="s">
        <v>1347</v>
      </c>
      <c r="W2094" t="s">
        <v>1347</v>
      </c>
      <c r="X2094" t="s">
        <v>277</v>
      </c>
      <c r="Y2094" t="s">
        <v>180</v>
      </c>
      <c r="Z2094" t="s">
        <v>180</v>
      </c>
      <c r="AA2094" t="s">
        <v>25</v>
      </c>
      <c r="AD2094">
        <v>0</v>
      </c>
      <c r="AE2094">
        <v>0</v>
      </c>
    </row>
    <row r="2095" spans="1:31">
      <c r="A2095" t="s">
        <v>3049</v>
      </c>
      <c r="B2095" s="93">
        <v>44844</v>
      </c>
      <c r="C2095" s="93">
        <v>44844</v>
      </c>
      <c r="D2095">
        <v>-10300</v>
      </c>
      <c r="E2095">
        <v>-10300</v>
      </c>
      <c r="F2095" t="s">
        <v>52</v>
      </c>
      <c r="G2095">
        <v>1</v>
      </c>
      <c r="H2095">
        <v>-10300</v>
      </c>
      <c r="I2095">
        <v>-10300</v>
      </c>
      <c r="J2095">
        <v>1</v>
      </c>
      <c r="L2095" t="s">
        <v>166</v>
      </c>
      <c r="M2095" t="s">
        <v>166</v>
      </c>
      <c r="N2095">
        <v>100</v>
      </c>
      <c r="O2095" t="s">
        <v>215</v>
      </c>
      <c r="P2095" t="s">
        <v>166</v>
      </c>
      <c r="R2095" t="s">
        <v>1346</v>
      </c>
      <c r="T2095" t="s">
        <v>59</v>
      </c>
      <c r="V2095" t="s">
        <v>1347</v>
      </c>
      <c r="W2095" t="s">
        <v>1347</v>
      </c>
      <c r="X2095" t="s">
        <v>277</v>
      </c>
      <c r="Y2095" t="s">
        <v>180</v>
      </c>
      <c r="Z2095" t="s">
        <v>180</v>
      </c>
      <c r="AA2095" t="s">
        <v>25</v>
      </c>
      <c r="AD2095">
        <v>0</v>
      </c>
      <c r="AE2095">
        <v>0</v>
      </c>
    </row>
    <row r="2096" spans="1:31">
      <c r="A2096" t="s">
        <v>3050</v>
      </c>
      <c r="B2096" s="93">
        <v>44844</v>
      </c>
      <c r="C2096" s="93">
        <v>44844</v>
      </c>
      <c r="D2096">
        <v>-5000</v>
      </c>
      <c r="E2096">
        <v>-5000</v>
      </c>
      <c r="F2096" t="s">
        <v>52</v>
      </c>
      <c r="G2096">
        <v>1</v>
      </c>
      <c r="H2096">
        <v>-5000</v>
      </c>
      <c r="I2096">
        <v>-5000</v>
      </c>
      <c r="J2096">
        <v>1</v>
      </c>
      <c r="L2096" t="s">
        <v>166</v>
      </c>
      <c r="M2096" t="s">
        <v>166</v>
      </c>
      <c r="N2096">
        <v>100</v>
      </c>
      <c r="O2096" t="s">
        <v>215</v>
      </c>
      <c r="P2096" t="s">
        <v>166</v>
      </c>
      <c r="R2096" t="s">
        <v>1346</v>
      </c>
      <c r="T2096" t="s">
        <v>61</v>
      </c>
      <c r="V2096" t="s">
        <v>1347</v>
      </c>
      <c r="W2096" t="s">
        <v>1347</v>
      </c>
      <c r="X2096" t="s">
        <v>277</v>
      </c>
      <c r="Y2096" t="s">
        <v>180</v>
      </c>
      <c r="Z2096" t="s">
        <v>180</v>
      </c>
      <c r="AA2096" t="s">
        <v>25</v>
      </c>
      <c r="AD2096">
        <v>0</v>
      </c>
      <c r="AE2096">
        <v>0</v>
      </c>
    </row>
    <row r="2097" spans="1:31">
      <c r="A2097" t="s">
        <v>3051</v>
      </c>
      <c r="B2097" s="93">
        <v>44844</v>
      </c>
      <c r="C2097" s="93">
        <v>44844</v>
      </c>
      <c r="D2097">
        <v>-10000</v>
      </c>
      <c r="E2097">
        <v>-10000</v>
      </c>
      <c r="F2097" t="s">
        <v>52</v>
      </c>
      <c r="G2097">
        <v>1</v>
      </c>
      <c r="H2097">
        <v>-10000</v>
      </c>
      <c r="I2097">
        <v>-10000</v>
      </c>
      <c r="J2097">
        <v>1</v>
      </c>
      <c r="L2097" t="s">
        <v>166</v>
      </c>
      <c r="M2097" t="s">
        <v>166</v>
      </c>
      <c r="N2097">
        <v>100</v>
      </c>
      <c r="O2097" t="s">
        <v>215</v>
      </c>
      <c r="P2097" t="s">
        <v>166</v>
      </c>
      <c r="R2097" t="s">
        <v>1346</v>
      </c>
      <c r="T2097" t="s">
        <v>61</v>
      </c>
      <c r="V2097" t="s">
        <v>1347</v>
      </c>
      <c r="W2097" t="s">
        <v>1347</v>
      </c>
      <c r="X2097" t="s">
        <v>277</v>
      </c>
      <c r="Y2097" t="s">
        <v>180</v>
      </c>
      <c r="Z2097" t="s">
        <v>180</v>
      </c>
      <c r="AA2097" t="s">
        <v>25</v>
      </c>
      <c r="AD2097">
        <v>0</v>
      </c>
      <c r="AE2097">
        <v>0</v>
      </c>
    </row>
    <row r="2098" spans="1:31">
      <c r="A2098" t="s">
        <v>3052</v>
      </c>
      <c r="B2098" s="93">
        <v>44842</v>
      </c>
      <c r="C2098" s="93">
        <v>44842</v>
      </c>
      <c r="D2098">
        <v>-1016.96</v>
      </c>
      <c r="E2098">
        <v>-1016.96</v>
      </c>
      <c r="F2098" t="s">
        <v>52</v>
      </c>
      <c r="G2098">
        <v>1</v>
      </c>
      <c r="H2098">
        <v>-1016.96</v>
      </c>
      <c r="I2098">
        <v>-1016.96</v>
      </c>
      <c r="J2098">
        <v>1</v>
      </c>
      <c r="L2098" t="s">
        <v>166</v>
      </c>
      <c r="M2098" t="s">
        <v>166</v>
      </c>
      <c r="N2098">
        <v>100</v>
      </c>
      <c r="O2098" t="s">
        <v>215</v>
      </c>
      <c r="P2098" t="s">
        <v>166</v>
      </c>
      <c r="R2098" t="s">
        <v>172</v>
      </c>
      <c r="T2098" t="s">
        <v>59</v>
      </c>
      <c r="V2098" t="s">
        <v>172</v>
      </c>
      <c r="W2098" t="s">
        <v>31</v>
      </c>
      <c r="X2098" t="s">
        <v>168</v>
      </c>
      <c r="Y2098" t="s">
        <v>168</v>
      </c>
      <c r="Z2098" t="s">
        <v>168</v>
      </c>
      <c r="AA2098" t="s">
        <v>31</v>
      </c>
      <c r="AD2098">
        <v>0</v>
      </c>
      <c r="AE2098">
        <v>0</v>
      </c>
    </row>
    <row r="2099" spans="1:31">
      <c r="A2099" t="s">
        <v>3053</v>
      </c>
      <c r="B2099" s="93">
        <v>44842</v>
      </c>
      <c r="C2099" s="93">
        <v>44842</v>
      </c>
      <c r="D2099">
        <v>-964.89</v>
      </c>
      <c r="E2099">
        <v>-964.89</v>
      </c>
      <c r="F2099" t="s">
        <v>52</v>
      </c>
      <c r="G2099">
        <v>1</v>
      </c>
      <c r="H2099">
        <v>-964.89</v>
      </c>
      <c r="I2099">
        <v>-964.89</v>
      </c>
      <c r="J2099">
        <v>1</v>
      </c>
      <c r="L2099" t="s">
        <v>166</v>
      </c>
      <c r="M2099" t="s">
        <v>166</v>
      </c>
      <c r="N2099">
        <v>100</v>
      </c>
      <c r="O2099" t="s">
        <v>215</v>
      </c>
      <c r="P2099" t="s">
        <v>166</v>
      </c>
      <c r="R2099" t="s">
        <v>2643</v>
      </c>
      <c r="T2099" t="s">
        <v>58</v>
      </c>
      <c r="V2099" t="s">
        <v>1960</v>
      </c>
      <c r="W2099" t="s">
        <v>31</v>
      </c>
      <c r="X2099" t="s">
        <v>168</v>
      </c>
      <c r="Y2099" t="s">
        <v>168</v>
      </c>
      <c r="Z2099" t="s">
        <v>168</v>
      </c>
      <c r="AA2099" t="s">
        <v>31</v>
      </c>
      <c r="AD2099">
        <v>0</v>
      </c>
      <c r="AE2099">
        <v>0</v>
      </c>
    </row>
    <row r="2100" spans="1:31">
      <c r="A2100" t="s">
        <v>3054</v>
      </c>
      <c r="B2100" s="93">
        <v>44841</v>
      </c>
      <c r="C2100" s="93">
        <v>44841</v>
      </c>
      <c r="D2100">
        <v>-274.8</v>
      </c>
      <c r="E2100">
        <v>-274.8</v>
      </c>
      <c r="F2100" t="s">
        <v>52</v>
      </c>
      <c r="G2100">
        <v>1</v>
      </c>
      <c r="H2100">
        <v>-274.8</v>
      </c>
      <c r="I2100">
        <v>-274.8</v>
      </c>
      <c r="J2100">
        <v>1</v>
      </c>
      <c r="L2100" t="s">
        <v>166</v>
      </c>
      <c r="M2100" t="s">
        <v>236</v>
      </c>
      <c r="N2100">
        <v>100</v>
      </c>
      <c r="O2100" t="s">
        <v>16</v>
      </c>
      <c r="P2100" t="s">
        <v>236</v>
      </c>
      <c r="R2100" t="s">
        <v>3055</v>
      </c>
      <c r="T2100" t="s">
        <v>61</v>
      </c>
      <c r="V2100" t="s">
        <v>2289</v>
      </c>
      <c r="W2100" t="s">
        <v>1413</v>
      </c>
      <c r="X2100" t="s">
        <v>16</v>
      </c>
      <c r="Y2100" t="s">
        <v>268</v>
      </c>
      <c r="Z2100" t="s">
        <v>268</v>
      </c>
      <c r="AA2100" t="s">
        <v>16</v>
      </c>
      <c r="AD2100">
        <v>0</v>
      </c>
      <c r="AE2100">
        <v>0</v>
      </c>
    </row>
    <row r="2101" spans="1:31">
      <c r="A2101" t="s">
        <v>3056</v>
      </c>
      <c r="B2101" s="93">
        <v>44841</v>
      </c>
      <c r="C2101" s="93">
        <v>44841</v>
      </c>
      <c r="D2101">
        <v>-124</v>
      </c>
      <c r="E2101">
        <v>-124</v>
      </c>
      <c r="F2101" t="s">
        <v>52</v>
      </c>
      <c r="G2101">
        <v>1</v>
      </c>
      <c r="H2101">
        <v>-124</v>
      </c>
      <c r="I2101">
        <v>-124</v>
      </c>
      <c r="J2101">
        <v>1</v>
      </c>
      <c r="L2101" t="s">
        <v>166</v>
      </c>
      <c r="M2101" t="s">
        <v>321</v>
      </c>
      <c r="N2101">
        <v>100</v>
      </c>
      <c r="P2101" t="s">
        <v>321</v>
      </c>
      <c r="R2101" t="s">
        <v>322</v>
      </c>
      <c r="T2101" t="s">
        <v>59</v>
      </c>
      <c r="V2101" t="s">
        <v>323</v>
      </c>
      <c r="W2101" t="s">
        <v>31</v>
      </c>
      <c r="X2101" t="s">
        <v>168</v>
      </c>
      <c r="Y2101" t="s">
        <v>168</v>
      </c>
      <c r="Z2101" t="s">
        <v>168</v>
      </c>
      <c r="AA2101" t="s">
        <v>31</v>
      </c>
      <c r="AD2101">
        <v>0</v>
      </c>
      <c r="AE2101">
        <v>0</v>
      </c>
    </row>
    <row r="2102" spans="1:31">
      <c r="A2102" t="s">
        <v>3057</v>
      </c>
      <c r="B2102" s="93">
        <v>44841</v>
      </c>
      <c r="C2102" s="93">
        <v>44841</v>
      </c>
      <c r="D2102">
        <v>-564.97</v>
      </c>
      <c r="E2102">
        <v>-564.97</v>
      </c>
      <c r="F2102" t="s">
        <v>52</v>
      </c>
      <c r="G2102">
        <v>1</v>
      </c>
      <c r="H2102">
        <v>-564.97</v>
      </c>
      <c r="I2102">
        <v>-564.97</v>
      </c>
      <c r="J2102">
        <v>1</v>
      </c>
      <c r="L2102" t="s">
        <v>166</v>
      </c>
      <c r="M2102" t="s">
        <v>189</v>
      </c>
      <c r="N2102">
        <v>100</v>
      </c>
      <c r="P2102" t="s">
        <v>189</v>
      </c>
      <c r="R2102" t="s">
        <v>1738</v>
      </c>
      <c r="T2102" t="s">
        <v>59</v>
      </c>
      <c r="V2102" t="s">
        <v>190</v>
      </c>
      <c r="W2102" t="s">
        <v>31</v>
      </c>
      <c r="X2102" t="s">
        <v>168</v>
      </c>
      <c r="Y2102" t="s">
        <v>168</v>
      </c>
      <c r="Z2102" t="s">
        <v>168</v>
      </c>
      <c r="AA2102" t="s">
        <v>31</v>
      </c>
      <c r="AD2102">
        <v>0</v>
      </c>
      <c r="AE2102">
        <v>0</v>
      </c>
    </row>
    <row r="2103" spans="1:31">
      <c r="A2103" t="s">
        <v>3058</v>
      </c>
      <c r="B2103" s="93">
        <v>44841</v>
      </c>
      <c r="C2103" s="93">
        <v>44841</v>
      </c>
      <c r="D2103">
        <v>-385.96</v>
      </c>
      <c r="E2103">
        <v>-385.96</v>
      </c>
      <c r="F2103" t="s">
        <v>52</v>
      </c>
      <c r="G2103">
        <v>1</v>
      </c>
      <c r="H2103">
        <v>-385.96</v>
      </c>
      <c r="I2103">
        <v>-385.96</v>
      </c>
      <c r="J2103">
        <v>1</v>
      </c>
      <c r="L2103" t="s">
        <v>166</v>
      </c>
      <c r="M2103" t="s">
        <v>166</v>
      </c>
      <c r="N2103">
        <v>100</v>
      </c>
      <c r="O2103" t="s">
        <v>215</v>
      </c>
      <c r="P2103" t="s">
        <v>166</v>
      </c>
      <c r="R2103" t="s">
        <v>1960</v>
      </c>
      <c r="T2103" t="s">
        <v>58</v>
      </c>
      <c r="V2103" t="s">
        <v>1960</v>
      </c>
      <c r="W2103" t="s">
        <v>31</v>
      </c>
      <c r="X2103" t="s">
        <v>168</v>
      </c>
      <c r="Y2103" t="s">
        <v>168</v>
      </c>
      <c r="Z2103" t="s">
        <v>168</v>
      </c>
      <c r="AA2103" t="s">
        <v>31</v>
      </c>
      <c r="AD2103">
        <v>0</v>
      </c>
      <c r="AE2103">
        <v>0</v>
      </c>
    </row>
    <row r="2104" spans="1:31">
      <c r="A2104" t="s">
        <v>3059</v>
      </c>
      <c r="B2104" s="93">
        <v>44840</v>
      </c>
      <c r="C2104" s="93">
        <v>44810</v>
      </c>
      <c r="D2104">
        <v>8000</v>
      </c>
      <c r="E2104">
        <v>8000</v>
      </c>
      <c r="F2104" t="s">
        <v>52</v>
      </c>
      <c r="G2104">
        <v>1</v>
      </c>
      <c r="H2104">
        <v>8000</v>
      </c>
      <c r="I2104">
        <v>8000</v>
      </c>
      <c r="J2104">
        <v>1</v>
      </c>
      <c r="L2104" t="s">
        <v>2404</v>
      </c>
      <c r="M2104" t="s">
        <v>61</v>
      </c>
      <c r="N2104">
        <v>100</v>
      </c>
      <c r="O2104" t="s">
        <v>16</v>
      </c>
      <c r="P2104" t="s">
        <v>2404</v>
      </c>
      <c r="R2104" t="s">
        <v>3060</v>
      </c>
      <c r="T2104" t="s">
        <v>61</v>
      </c>
      <c r="U2104" t="s">
        <v>107</v>
      </c>
      <c r="V2104" t="s">
        <v>2406</v>
      </c>
      <c r="W2104" t="s">
        <v>1907</v>
      </c>
      <c r="X2104" t="s">
        <v>1908</v>
      </c>
      <c r="Y2104" t="s">
        <v>1133</v>
      </c>
      <c r="Z2104" t="s">
        <v>1133</v>
      </c>
      <c r="AA2104" t="s">
        <v>30</v>
      </c>
      <c r="AD2104">
        <v>0</v>
      </c>
      <c r="AE2104">
        <v>0</v>
      </c>
    </row>
    <row r="2105" spans="1:31">
      <c r="A2105" t="s">
        <v>3061</v>
      </c>
      <c r="B2105" s="93">
        <v>44840</v>
      </c>
      <c r="C2105" s="93">
        <v>44840</v>
      </c>
      <c r="D2105">
        <v>-335.61</v>
      </c>
      <c r="E2105">
        <v>-335.61</v>
      </c>
      <c r="F2105" t="s">
        <v>52</v>
      </c>
      <c r="G2105">
        <v>1</v>
      </c>
      <c r="H2105">
        <v>-335.61</v>
      </c>
      <c r="I2105">
        <v>-335.61</v>
      </c>
      <c r="J2105">
        <v>1</v>
      </c>
      <c r="L2105" t="s">
        <v>166</v>
      </c>
      <c r="M2105" t="s">
        <v>384</v>
      </c>
      <c r="N2105">
        <v>100</v>
      </c>
      <c r="P2105" t="s">
        <v>384</v>
      </c>
      <c r="R2105" t="s">
        <v>385</v>
      </c>
      <c r="T2105" t="s">
        <v>61</v>
      </c>
      <c r="V2105" t="s">
        <v>386</v>
      </c>
      <c r="W2105" t="s">
        <v>178</v>
      </c>
      <c r="X2105" t="s">
        <v>179</v>
      </c>
      <c r="Y2105" t="s">
        <v>180</v>
      </c>
      <c r="Z2105" t="s">
        <v>180</v>
      </c>
      <c r="AA2105" t="s">
        <v>20</v>
      </c>
      <c r="AD2105">
        <v>0</v>
      </c>
      <c r="AE2105">
        <v>0</v>
      </c>
    </row>
    <row r="2106" spans="1:31">
      <c r="A2106" t="s">
        <v>3062</v>
      </c>
      <c r="B2106" s="93">
        <v>44840</v>
      </c>
      <c r="C2106" s="93">
        <v>44840</v>
      </c>
      <c r="D2106">
        <v>-9000</v>
      </c>
      <c r="E2106">
        <v>-9000</v>
      </c>
      <c r="F2106" t="s">
        <v>52</v>
      </c>
      <c r="G2106">
        <v>1</v>
      </c>
      <c r="H2106">
        <v>-9000</v>
      </c>
      <c r="I2106">
        <v>-9000</v>
      </c>
      <c r="J2106">
        <v>1</v>
      </c>
      <c r="L2106" t="s">
        <v>166</v>
      </c>
      <c r="M2106" t="s">
        <v>236</v>
      </c>
      <c r="N2106">
        <v>100</v>
      </c>
      <c r="O2106" t="s">
        <v>16</v>
      </c>
      <c r="P2106" t="s">
        <v>236</v>
      </c>
      <c r="R2106" t="s">
        <v>1782</v>
      </c>
      <c r="T2106" t="s">
        <v>61</v>
      </c>
      <c r="V2106" t="s">
        <v>197</v>
      </c>
      <c r="W2106" t="s">
        <v>198</v>
      </c>
      <c r="X2106" t="s">
        <v>199</v>
      </c>
      <c r="Y2106" t="s">
        <v>199</v>
      </c>
      <c r="Z2106" t="s">
        <v>199</v>
      </c>
      <c r="AA2106" t="s">
        <v>28</v>
      </c>
      <c r="AD2106">
        <v>0</v>
      </c>
      <c r="AE2106">
        <v>0</v>
      </c>
    </row>
    <row r="2107" spans="1:31">
      <c r="A2107" t="s">
        <v>3063</v>
      </c>
      <c r="B2107" s="93">
        <v>44840</v>
      </c>
      <c r="C2107" s="93">
        <v>44840</v>
      </c>
      <c r="D2107">
        <v>-215.09</v>
      </c>
      <c r="E2107">
        <v>-215.09</v>
      </c>
      <c r="F2107" t="s">
        <v>52</v>
      </c>
      <c r="G2107">
        <v>1</v>
      </c>
      <c r="H2107">
        <v>-215.09</v>
      </c>
      <c r="I2107">
        <v>-215.09</v>
      </c>
      <c r="J2107">
        <v>1</v>
      </c>
      <c r="L2107" t="s">
        <v>166</v>
      </c>
      <c r="M2107" t="s">
        <v>384</v>
      </c>
      <c r="N2107">
        <v>100</v>
      </c>
      <c r="P2107" t="s">
        <v>384</v>
      </c>
      <c r="R2107" t="s">
        <v>3064</v>
      </c>
      <c r="T2107" t="s">
        <v>61</v>
      </c>
      <c r="V2107" t="s">
        <v>386</v>
      </c>
      <c r="W2107" t="s">
        <v>178</v>
      </c>
      <c r="X2107" t="s">
        <v>179</v>
      </c>
      <c r="Y2107" t="s">
        <v>180</v>
      </c>
      <c r="Z2107" t="s">
        <v>180</v>
      </c>
      <c r="AA2107" t="s">
        <v>20</v>
      </c>
      <c r="AD2107">
        <v>0</v>
      </c>
      <c r="AE2107">
        <v>0</v>
      </c>
    </row>
    <row r="2108" spans="1:31">
      <c r="A2108" t="s">
        <v>3065</v>
      </c>
      <c r="B2108" s="93">
        <v>44840</v>
      </c>
      <c r="C2108" s="93">
        <v>44840</v>
      </c>
      <c r="D2108">
        <v>-21.4</v>
      </c>
      <c r="E2108">
        <v>-21.4</v>
      </c>
      <c r="F2108" t="s">
        <v>52</v>
      </c>
      <c r="G2108">
        <v>1</v>
      </c>
      <c r="H2108">
        <v>-21.4</v>
      </c>
      <c r="I2108">
        <v>-21.4</v>
      </c>
      <c r="J2108">
        <v>1</v>
      </c>
      <c r="L2108" t="s">
        <v>166</v>
      </c>
      <c r="M2108" t="s">
        <v>166</v>
      </c>
      <c r="N2108">
        <v>100</v>
      </c>
      <c r="O2108" t="s">
        <v>175</v>
      </c>
      <c r="P2108" t="s">
        <v>166</v>
      </c>
      <c r="R2108" t="s">
        <v>3066</v>
      </c>
      <c r="T2108" t="s">
        <v>59</v>
      </c>
      <c r="V2108" t="s">
        <v>1385</v>
      </c>
      <c r="W2108" t="s">
        <v>1385</v>
      </c>
      <c r="X2108" t="s">
        <v>1386</v>
      </c>
      <c r="Y2108" t="s">
        <v>1387</v>
      </c>
      <c r="Z2108" t="s">
        <v>1387</v>
      </c>
      <c r="AA2108" t="s">
        <v>16</v>
      </c>
      <c r="AD2108">
        <v>0</v>
      </c>
      <c r="AE2108">
        <v>0</v>
      </c>
    </row>
    <row r="2109" spans="1:31">
      <c r="A2109" t="s">
        <v>3067</v>
      </c>
      <c r="B2109" s="93">
        <v>44840</v>
      </c>
      <c r="C2109" s="93">
        <v>44840</v>
      </c>
      <c r="D2109">
        <v>-6000</v>
      </c>
      <c r="E2109">
        <v>-6000</v>
      </c>
      <c r="F2109" t="s">
        <v>52</v>
      </c>
      <c r="G2109">
        <v>1</v>
      </c>
      <c r="H2109">
        <v>-6000</v>
      </c>
      <c r="I2109">
        <v>-6000</v>
      </c>
      <c r="J2109">
        <v>1</v>
      </c>
      <c r="L2109" t="s">
        <v>166</v>
      </c>
      <c r="M2109" t="s">
        <v>223</v>
      </c>
      <c r="N2109">
        <v>100</v>
      </c>
      <c r="O2109" t="s">
        <v>16</v>
      </c>
      <c r="P2109" t="s">
        <v>223</v>
      </c>
      <c r="R2109" t="s">
        <v>1782</v>
      </c>
      <c r="T2109" t="s">
        <v>61</v>
      </c>
      <c r="V2109" t="s">
        <v>197</v>
      </c>
      <c r="W2109" t="s">
        <v>198</v>
      </c>
      <c r="X2109" t="s">
        <v>199</v>
      </c>
      <c r="Y2109" t="s">
        <v>199</v>
      </c>
      <c r="Z2109" t="s">
        <v>199</v>
      </c>
      <c r="AA2109" t="s">
        <v>28</v>
      </c>
      <c r="AD2109">
        <v>0</v>
      </c>
      <c r="AE2109">
        <v>0</v>
      </c>
    </row>
    <row r="2110" spans="1:31">
      <c r="A2110" t="s">
        <v>3068</v>
      </c>
      <c r="B2110" s="93">
        <v>44840</v>
      </c>
      <c r="C2110" s="93">
        <v>44840</v>
      </c>
      <c r="D2110">
        <v>-5500</v>
      </c>
      <c r="E2110">
        <v>-5500</v>
      </c>
      <c r="F2110" t="s">
        <v>52</v>
      </c>
      <c r="G2110">
        <v>1</v>
      </c>
      <c r="H2110">
        <v>-5500</v>
      </c>
      <c r="I2110">
        <v>-5500</v>
      </c>
      <c r="J2110">
        <v>1</v>
      </c>
      <c r="L2110" t="s">
        <v>166</v>
      </c>
      <c r="M2110" t="s">
        <v>3069</v>
      </c>
      <c r="N2110">
        <v>100</v>
      </c>
      <c r="P2110" t="s">
        <v>3069</v>
      </c>
      <c r="R2110" t="s">
        <v>1782</v>
      </c>
      <c r="T2110" t="s">
        <v>61</v>
      </c>
      <c r="V2110" t="s">
        <v>197</v>
      </c>
      <c r="W2110" t="s">
        <v>198</v>
      </c>
      <c r="X2110" t="s">
        <v>199</v>
      </c>
      <c r="Y2110" t="s">
        <v>199</v>
      </c>
      <c r="Z2110" t="s">
        <v>199</v>
      </c>
      <c r="AA2110" t="s">
        <v>28</v>
      </c>
      <c r="AD2110">
        <v>0</v>
      </c>
      <c r="AE2110">
        <v>0</v>
      </c>
    </row>
    <row r="2111" spans="1:31">
      <c r="A2111" t="s">
        <v>3070</v>
      </c>
      <c r="B2111" s="93">
        <v>44840</v>
      </c>
      <c r="C2111" s="93">
        <v>44840</v>
      </c>
      <c r="D2111">
        <v>-84.74</v>
      </c>
      <c r="E2111">
        <v>-84.74</v>
      </c>
      <c r="F2111" t="s">
        <v>52</v>
      </c>
      <c r="G2111">
        <v>1</v>
      </c>
      <c r="H2111">
        <v>-84.74</v>
      </c>
      <c r="I2111">
        <v>-84.74</v>
      </c>
      <c r="J2111">
        <v>1</v>
      </c>
      <c r="L2111" t="s">
        <v>166</v>
      </c>
      <c r="M2111" t="s">
        <v>182</v>
      </c>
      <c r="N2111">
        <v>100</v>
      </c>
      <c r="P2111" t="s">
        <v>182</v>
      </c>
      <c r="R2111" t="s">
        <v>183</v>
      </c>
      <c r="T2111" t="s">
        <v>59</v>
      </c>
      <c r="V2111" t="s">
        <v>183</v>
      </c>
      <c r="W2111" t="s">
        <v>31</v>
      </c>
      <c r="X2111" t="s">
        <v>168</v>
      </c>
      <c r="Y2111" t="s">
        <v>168</v>
      </c>
      <c r="Z2111" t="s">
        <v>168</v>
      </c>
      <c r="AA2111" t="s">
        <v>31</v>
      </c>
      <c r="AD2111">
        <v>0</v>
      </c>
      <c r="AE2111">
        <v>0</v>
      </c>
    </row>
    <row r="2112" spans="1:31">
      <c r="A2112" t="s">
        <v>3071</v>
      </c>
      <c r="B2112" s="93">
        <v>44840</v>
      </c>
      <c r="C2112" s="93">
        <v>44840</v>
      </c>
      <c r="D2112">
        <v>243.68</v>
      </c>
      <c r="E2112">
        <v>243.68</v>
      </c>
      <c r="F2112" t="s">
        <v>52</v>
      </c>
      <c r="G2112">
        <v>1</v>
      </c>
      <c r="H2112">
        <v>243.68</v>
      </c>
      <c r="I2112">
        <v>243.68</v>
      </c>
      <c r="J2112">
        <v>1</v>
      </c>
      <c r="L2112" t="s">
        <v>2287</v>
      </c>
      <c r="M2112" t="s">
        <v>61</v>
      </c>
      <c r="N2112">
        <v>100</v>
      </c>
      <c r="O2112" t="s">
        <v>16</v>
      </c>
      <c r="P2112" t="s">
        <v>2287</v>
      </c>
      <c r="R2112" t="s">
        <v>3072</v>
      </c>
      <c r="T2112" t="s">
        <v>61</v>
      </c>
      <c r="V2112" t="s">
        <v>1494</v>
      </c>
      <c r="W2112" t="s">
        <v>1413</v>
      </c>
      <c r="X2112" t="s">
        <v>16</v>
      </c>
      <c r="Y2112" t="s">
        <v>268</v>
      </c>
      <c r="Z2112" t="s">
        <v>268</v>
      </c>
      <c r="AA2112" t="s">
        <v>16</v>
      </c>
      <c r="AD2112">
        <v>0</v>
      </c>
      <c r="AE2112">
        <v>0</v>
      </c>
    </row>
    <row r="2113" spans="1:31">
      <c r="A2113" t="s">
        <v>3073</v>
      </c>
      <c r="B2113" s="93">
        <v>44840</v>
      </c>
      <c r="C2113" s="93">
        <v>44840</v>
      </c>
      <c r="D2113">
        <v>9000</v>
      </c>
      <c r="E2113">
        <v>9000</v>
      </c>
      <c r="F2113" t="s">
        <v>52</v>
      </c>
      <c r="G2113">
        <v>1</v>
      </c>
      <c r="H2113">
        <v>9000</v>
      </c>
      <c r="I2113">
        <v>9000</v>
      </c>
      <c r="J2113">
        <v>1</v>
      </c>
      <c r="L2113" t="s">
        <v>2404</v>
      </c>
      <c r="M2113" t="s">
        <v>61</v>
      </c>
      <c r="N2113">
        <v>100</v>
      </c>
      <c r="O2113" t="s">
        <v>175</v>
      </c>
      <c r="P2113" t="s">
        <v>2404</v>
      </c>
      <c r="R2113" t="s">
        <v>3074</v>
      </c>
      <c r="T2113" t="s">
        <v>61</v>
      </c>
      <c r="V2113" t="s">
        <v>197</v>
      </c>
      <c r="W2113" t="s">
        <v>198</v>
      </c>
      <c r="X2113" t="s">
        <v>199</v>
      </c>
      <c r="Y2113" t="s">
        <v>199</v>
      </c>
      <c r="Z2113" t="s">
        <v>199</v>
      </c>
      <c r="AA2113" t="s">
        <v>28</v>
      </c>
      <c r="AD2113">
        <v>0</v>
      </c>
      <c r="AE2113">
        <v>0</v>
      </c>
    </row>
    <row r="2114" spans="1:31">
      <c r="A2114" t="s">
        <v>3075</v>
      </c>
      <c r="B2114" s="93">
        <v>44839</v>
      </c>
      <c r="C2114" s="93">
        <v>44839</v>
      </c>
      <c r="D2114">
        <v>-8681.64</v>
      </c>
      <c r="E2114">
        <v>-8681.64</v>
      </c>
      <c r="F2114" t="s">
        <v>52</v>
      </c>
      <c r="G2114">
        <v>1</v>
      </c>
      <c r="H2114">
        <v>-8681.64</v>
      </c>
      <c r="I2114">
        <v>-8681.64</v>
      </c>
      <c r="J2114">
        <v>1</v>
      </c>
      <c r="L2114" t="s">
        <v>166</v>
      </c>
      <c r="M2114" t="s">
        <v>185</v>
      </c>
      <c r="N2114">
        <v>100</v>
      </c>
      <c r="P2114" t="s">
        <v>185</v>
      </c>
      <c r="R2114" t="s">
        <v>187</v>
      </c>
      <c r="T2114" t="s">
        <v>61</v>
      </c>
      <c r="V2114" t="s">
        <v>187</v>
      </c>
      <c r="W2114" t="s">
        <v>31</v>
      </c>
      <c r="X2114" t="s">
        <v>168</v>
      </c>
      <c r="Y2114" t="s">
        <v>168</v>
      </c>
      <c r="Z2114" t="s">
        <v>168</v>
      </c>
      <c r="AA2114" t="s">
        <v>31</v>
      </c>
      <c r="AD2114">
        <v>0</v>
      </c>
      <c r="AE2114">
        <v>0</v>
      </c>
    </row>
    <row r="2115" spans="1:31">
      <c r="A2115" t="s">
        <v>3076</v>
      </c>
      <c r="B2115" s="93">
        <v>44839</v>
      </c>
      <c r="C2115" s="93">
        <v>44839</v>
      </c>
      <c r="D2115">
        <v>-6500</v>
      </c>
      <c r="E2115">
        <v>-6500</v>
      </c>
      <c r="F2115" t="s">
        <v>52</v>
      </c>
      <c r="G2115">
        <v>1</v>
      </c>
      <c r="H2115">
        <v>-6500</v>
      </c>
      <c r="I2115">
        <v>-6500</v>
      </c>
      <c r="J2115">
        <v>1</v>
      </c>
      <c r="L2115" t="s">
        <v>166</v>
      </c>
      <c r="M2115" t="s">
        <v>229</v>
      </c>
      <c r="N2115">
        <v>100</v>
      </c>
      <c r="O2115" t="s">
        <v>230</v>
      </c>
      <c r="P2115" t="s">
        <v>229</v>
      </c>
      <c r="R2115" t="s">
        <v>1782</v>
      </c>
      <c r="T2115" t="s">
        <v>61</v>
      </c>
      <c r="V2115" t="s">
        <v>197</v>
      </c>
      <c r="W2115" t="s">
        <v>198</v>
      </c>
      <c r="X2115" t="s">
        <v>199</v>
      </c>
      <c r="Y2115" t="s">
        <v>199</v>
      </c>
      <c r="Z2115" t="s">
        <v>199</v>
      </c>
      <c r="AA2115" t="s">
        <v>28</v>
      </c>
      <c r="AD2115">
        <v>0</v>
      </c>
      <c r="AE2115">
        <v>0</v>
      </c>
    </row>
    <row r="2116" spans="1:31">
      <c r="A2116" t="s">
        <v>3077</v>
      </c>
      <c r="B2116" s="93">
        <v>44839</v>
      </c>
      <c r="C2116" s="93">
        <v>44839</v>
      </c>
      <c r="D2116">
        <v>-1500</v>
      </c>
      <c r="E2116">
        <v>-1500</v>
      </c>
      <c r="F2116" t="s">
        <v>52</v>
      </c>
      <c r="G2116">
        <v>1</v>
      </c>
      <c r="H2116">
        <v>-1500</v>
      </c>
      <c r="I2116">
        <v>-1500</v>
      </c>
      <c r="J2116">
        <v>1</v>
      </c>
      <c r="L2116" t="s">
        <v>166</v>
      </c>
      <c r="M2116" t="s">
        <v>1946</v>
      </c>
      <c r="N2116">
        <v>100</v>
      </c>
      <c r="P2116" t="s">
        <v>1946</v>
      </c>
      <c r="R2116" t="s">
        <v>1782</v>
      </c>
      <c r="T2116" t="s">
        <v>61</v>
      </c>
      <c r="V2116" t="s">
        <v>197</v>
      </c>
      <c r="W2116" t="s">
        <v>198</v>
      </c>
      <c r="X2116" t="s">
        <v>199</v>
      </c>
      <c r="Y2116" t="s">
        <v>199</v>
      </c>
      <c r="Z2116" t="s">
        <v>199</v>
      </c>
      <c r="AA2116" t="s">
        <v>28</v>
      </c>
      <c r="AD2116">
        <v>0</v>
      </c>
      <c r="AE2116">
        <v>0</v>
      </c>
    </row>
    <row r="2117" spans="1:31">
      <c r="A2117" t="s">
        <v>3078</v>
      </c>
      <c r="B2117" s="93">
        <v>44839</v>
      </c>
      <c r="C2117" s="93">
        <v>44839</v>
      </c>
      <c r="D2117">
        <v>-21.46</v>
      </c>
      <c r="E2117">
        <v>-21.46</v>
      </c>
      <c r="F2117" t="s">
        <v>52</v>
      </c>
      <c r="G2117">
        <v>1</v>
      </c>
      <c r="H2117">
        <v>-21.46</v>
      </c>
      <c r="I2117">
        <v>-21.46</v>
      </c>
      <c r="J2117">
        <v>1</v>
      </c>
      <c r="L2117" t="s">
        <v>166</v>
      </c>
      <c r="M2117" t="s">
        <v>1383</v>
      </c>
      <c r="N2117">
        <v>100</v>
      </c>
      <c r="O2117" t="s">
        <v>175</v>
      </c>
      <c r="P2117" t="s">
        <v>1383</v>
      </c>
      <c r="R2117" t="s">
        <v>3079</v>
      </c>
      <c r="T2117" t="s">
        <v>59</v>
      </c>
      <c r="V2117" t="s">
        <v>1385</v>
      </c>
      <c r="W2117" t="s">
        <v>1385</v>
      </c>
      <c r="X2117" t="s">
        <v>1386</v>
      </c>
      <c r="Y2117" t="s">
        <v>1387</v>
      </c>
      <c r="Z2117" t="s">
        <v>1387</v>
      </c>
      <c r="AA2117" t="s">
        <v>16</v>
      </c>
      <c r="AD2117">
        <v>0</v>
      </c>
      <c r="AE2117">
        <v>0</v>
      </c>
    </row>
    <row r="2118" spans="1:31">
      <c r="A2118" t="s">
        <v>3080</v>
      </c>
      <c r="B2118" s="93">
        <v>44839</v>
      </c>
      <c r="C2118" s="93">
        <v>44839</v>
      </c>
      <c r="D2118">
        <v>-1100</v>
      </c>
      <c r="E2118">
        <v>-1100</v>
      </c>
      <c r="F2118" t="s">
        <v>52</v>
      </c>
      <c r="G2118">
        <v>1</v>
      </c>
      <c r="H2118">
        <v>-1100</v>
      </c>
      <c r="I2118">
        <v>-1100</v>
      </c>
      <c r="J2118">
        <v>1</v>
      </c>
      <c r="L2118" t="s">
        <v>166</v>
      </c>
      <c r="M2118" t="s">
        <v>3081</v>
      </c>
      <c r="N2118">
        <v>100</v>
      </c>
      <c r="P2118" t="s">
        <v>3081</v>
      </c>
      <c r="R2118" t="s">
        <v>1782</v>
      </c>
      <c r="T2118" t="s">
        <v>61</v>
      </c>
      <c r="V2118" t="s">
        <v>197</v>
      </c>
      <c r="W2118" t="s">
        <v>198</v>
      </c>
      <c r="X2118" t="s">
        <v>199</v>
      </c>
      <c r="Y2118" t="s">
        <v>199</v>
      </c>
      <c r="Z2118" t="s">
        <v>199</v>
      </c>
      <c r="AA2118" t="s">
        <v>28</v>
      </c>
      <c r="AD2118">
        <v>0</v>
      </c>
      <c r="AE2118">
        <v>0</v>
      </c>
    </row>
    <row r="2119" spans="1:31">
      <c r="A2119" t="s">
        <v>3082</v>
      </c>
      <c r="B2119" s="93">
        <v>44838</v>
      </c>
      <c r="C2119" s="93">
        <v>44838</v>
      </c>
      <c r="D2119">
        <v>-1600</v>
      </c>
      <c r="E2119">
        <v>-1600</v>
      </c>
      <c r="F2119" t="s">
        <v>52</v>
      </c>
      <c r="G2119">
        <v>1</v>
      </c>
      <c r="H2119">
        <v>-1600</v>
      </c>
      <c r="I2119">
        <v>-1600</v>
      </c>
      <c r="J2119">
        <v>1</v>
      </c>
      <c r="L2119" t="s">
        <v>166</v>
      </c>
      <c r="M2119" t="s">
        <v>242</v>
      </c>
      <c r="N2119">
        <v>100</v>
      </c>
      <c r="O2119" t="s">
        <v>186</v>
      </c>
      <c r="P2119" t="s">
        <v>242</v>
      </c>
      <c r="R2119" t="s">
        <v>1782</v>
      </c>
      <c r="T2119" t="s">
        <v>61</v>
      </c>
      <c r="V2119" t="s">
        <v>197</v>
      </c>
      <c r="W2119" t="s">
        <v>198</v>
      </c>
      <c r="X2119" t="s">
        <v>199</v>
      </c>
      <c r="Y2119" t="s">
        <v>199</v>
      </c>
      <c r="Z2119" t="s">
        <v>199</v>
      </c>
      <c r="AA2119" t="s">
        <v>28</v>
      </c>
      <c r="AD2119">
        <v>0</v>
      </c>
      <c r="AE2119">
        <v>0</v>
      </c>
    </row>
    <row r="2120" spans="1:31">
      <c r="A2120" t="s">
        <v>3083</v>
      </c>
      <c r="B2120" s="93">
        <v>44838</v>
      </c>
      <c r="C2120" s="93">
        <v>44838</v>
      </c>
      <c r="D2120">
        <v>-1600</v>
      </c>
      <c r="E2120">
        <v>-1600</v>
      </c>
      <c r="F2120" t="s">
        <v>52</v>
      </c>
      <c r="G2120">
        <v>1</v>
      </c>
      <c r="H2120">
        <v>-1600</v>
      </c>
      <c r="I2120">
        <v>-1600</v>
      </c>
      <c r="J2120">
        <v>1</v>
      </c>
      <c r="L2120" t="s">
        <v>166</v>
      </c>
      <c r="M2120" t="s">
        <v>3084</v>
      </c>
      <c r="N2120">
        <v>100</v>
      </c>
      <c r="P2120" t="s">
        <v>3084</v>
      </c>
      <c r="R2120" t="s">
        <v>1782</v>
      </c>
      <c r="T2120" t="s">
        <v>61</v>
      </c>
      <c r="V2120" t="s">
        <v>197</v>
      </c>
      <c r="W2120" t="s">
        <v>198</v>
      </c>
      <c r="X2120" t="s">
        <v>199</v>
      </c>
      <c r="Y2120" t="s">
        <v>199</v>
      </c>
      <c r="Z2120" t="s">
        <v>199</v>
      </c>
      <c r="AA2120" t="s">
        <v>28</v>
      </c>
      <c r="AD2120">
        <v>0</v>
      </c>
      <c r="AE2120">
        <v>0</v>
      </c>
    </row>
    <row r="2121" spans="1:31">
      <c r="A2121" t="s">
        <v>3085</v>
      </c>
      <c r="B2121" s="93">
        <v>44838</v>
      </c>
      <c r="C2121" s="93">
        <v>44838</v>
      </c>
      <c r="D2121">
        <v>-1078.68</v>
      </c>
      <c r="E2121">
        <v>-1078.68</v>
      </c>
      <c r="F2121" t="s">
        <v>52</v>
      </c>
      <c r="G2121">
        <v>1</v>
      </c>
      <c r="H2121">
        <v>-1078.68</v>
      </c>
      <c r="I2121">
        <v>-1078.68</v>
      </c>
      <c r="J2121">
        <v>1</v>
      </c>
      <c r="L2121" t="s">
        <v>166</v>
      </c>
      <c r="M2121" t="s">
        <v>217</v>
      </c>
      <c r="N2121">
        <v>100</v>
      </c>
      <c r="O2121" t="s">
        <v>186</v>
      </c>
      <c r="P2121" t="s">
        <v>217</v>
      </c>
      <c r="R2121" t="s">
        <v>2925</v>
      </c>
      <c r="T2121" t="s">
        <v>61</v>
      </c>
      <c r="V2121" t="s">
        <v>260</v>
      </c>
      <c r="W2121" t="s">
        <v>198</v>
      </c>
      <c r="X2121" t="s">
        <v>199</v>
      </c>
      <c r="Y2121" t="s">
        <v>199</v>
      </c>
      <c r="Z2121" t="s">
        <v>199</v>
      </c>
      <c r="AA2121" t="s">
        <v>28</v>
      </c>
      <c r="AD2121">
        <v>0</v>
      </c>
      <c r="AE2121">
        <v>0</v>
      </c>
    </row>
    <row r="2122" spans="1:31">
      <c r="A2122" t="s">
        <v>3086</v>
      </c>
      <c r="B2122" s="93">
        <v>44838</v>
      </c>
      <c r="C2122" s="93">
        <v>44838</v>
      </c>
      <c r="D2122">
        <v>-6500</v>
      </c>
      <c r="E2122">
        <v>-6500</v>
      </c>
      <c r="F2122" t="s">
        <v>52</v>
      </c>
      <c r="G2122">
        <v>1</v>
      </c>
      <c r="H2122">
        <v>-6500</v>
      </c>
      <c r="I2122">
        <v>-6500</v>
      </c>
      <c r="J2122">
        <v>1</v>
      </c>
      <c r="L2122" t="s">
        <v>166</v>
      </c>
      <c r="M2122" t="s">
        <v>227</v>
      </c>
      <c r="N2122">
        <v>100</v>
      </c>
      <c r="O2122" t="s">
        <v>186</v>
      </c>
      <c r="P2122" t="s">
        <v>227</v>
      </c>
      <c r="R2122" t="s">
        <v>1782</v>
      </c>
      <c r="T2122" t="s">
        <v>61</v>
      </c>
      <c r="V2122" t="s">
        <v>197</v>
      </c>
      <c r="W2122" t="s">
        <v>198</v>
      </c>
      <c r="X2122" t="s">
        <v>199</v>
      </c>
      <c r="Y2122" t="s">
        <v>199</v>
      </c>
      <c r="Z2122" t="s">
        <v>199</v>
      </c>
      <c r="AA2122" t="s">
        <v>28</v>
      </c>
      <c r="AD2122">
        <v>0</v>
      </c>
      <c r="AE2122">
        <v>0</v>
      </c>
    </row>
    <row r="2123" spans="1:31">
      <c r="A2123" t="s">
        <v>3087</v>
      </c>
      <c r="B2123" s="93">
        <v>44838</v>
      </c>
      <c r="C2123" s="93">
        <v>44838</v>
      </c>
      <c r="D2123">
        <v>-10000</v>
      </c>
      <c r="E2123">
        <v>-10000</v>
      </c>
      <c r="F2123" t="s">
        <v>52</v>
      </c>
      <c r="G2123">
        <v>1</v>
      </c>
      <c r="H2123">
        <v>-10000</v>
      </c>
      <c r="I2123">
        <v>-10000</v>
      </c>
      <c r="J2123">
        <v>1</v>
      </c>
      <c r="L2123" t="s">
        <v>166</v>
      </c>
      <c r="M2123" t="s">
        <v>225</v>
      </c>
      <c r="N2123">
        <v>100</v>
      </c>
      <c r="O2123" t="s">
        <v>167</v>
      </c>
      <c r="P2123" t="s">
        <v>225</v>
      </c>
      <c r="R2123" t="s">
        <v>1782</v>
      </c>
      <c r="T2123" t="s">
        <v>61</v>
      </c>
      <c r="V2123" t="s">
        <v>197</v>
      </c>
      <c r="W2123" t="s">
        <v>198</v>
      </c>
      <c r="X2123" t="s">
        <v>199</v>
      </c>
      <c r="Y2123" t="s">
        <v>199</v>
      </c>
      <c r="Z2123" t="s">
        <v>199</v>
      </c>
      <c r="AA2123" t="s">
        <v>28</v>
      </c>
      <c r="AD2123">
        <v>0</v>
      </c>
      <c r="AE2123">
        <v>0</v>
      </c>
    </row>
    <row r="2124" spans="1:31">
      <c r="A2124" t="s">
        <v>3088</v>
      </c>
      <c r="B2124" s="93">
        <v>44838</v>
      </c>
      <c r="C2124" s="93">
        <v>44838</v>
      </c>
      <c r="D2124">
        <v>-4500</v>
      </c>
      <c r="E2124">
        <v>-4500</v>
      </c>
      <c r="F2124" t="s">
        <v>52</v>
      </c>
      <c r="G2124">
        <v>1</v>
      </c>
      <c r="H2124">
        <v>-4500</v>
      </c>
      <c r="I2124">
        <v>-4500</v>
      </c>
      <c r="J2124">
        <v>1</v>
      </c>
      <c r="L2124" t="s">
        <v>166</v>
      </c>
      <c r="M2124" t="s">
        <v>232</v>
      </c>
      <c r="N2124">
        <v>100</v>
      </c>
      <c r="O2124" t="s">
        <v>186</v>
      </c>
      <c r="P2124" t="s">
        <v>232</v>
      </c>
      <c r="R2124" t="s">
        <v>1782</v>
      </c>
      <c r="T2124" t="s">
        <v>61</v>
      </c>
      <c r="V2124" t="s">
        <v>197</v>
      </c>
      <c r="W2124" t="s">
        <v>198</v>
      </c>
      <c r="X2124" t="s">
        <v>199</v>
      </c>
      <c r="Y2124" t="s">
        <v>199</v>
      </c>
      <c r="Z2124" t="s">
        <v>199</v>
      </c>
      <c r="AA2124" t="s">
        <v>28</v>
      </c>
      <c r="AD2124">
        <v>0</v>
      </c>
      <c r="AE2124">
        <v>0</v>
      </c>
    </row>
    <row r="2125" spans="1:31">
      <c r="A2125" t="s">
        <v>3089</v>
      </c>
      <c r="B2125" s="93">
        <v>44838</v>
      </c>
      <c r="C2125" s="93">
        <v>44838</v>
      </c>
      <c r="D2125">
        <v>-10000</v>
      </c>
      <c r="E2125">
        <v>-10000</v>
      </c>
      <c r="F2125" t="s">
        <v>52</v>
      </c>
      <c r="G2125">
        <v>1</v>
      </c>
      <c r="H2125">
        <v>-10000</v>
      </c>
      <c r="I2125">
        <v>-10000</v>
      </c>
      <c r="J2125">
        <v>1</v>
      </c>
      <c r="L2125" t="s">
        <v>166</v>
      </c>
      <c r="M2125" t="s">
        <v>1239</v>
      </c>
      <c r="N2125">
        <v>100</v>
      </c>
      <c r="O2125" t="s">
        <v>171</v>
      </c>
      <c r="P2125" t="s">
        <v>1239</v>
      </c>
      <c r="R2125" t="s">
        <v>1782</v>
      </c>
      <c r="T2125" t="s">
        <v>61</v>
      </c>
      <c r="V2125" t="s">
        <v>197</v>
      </c>
      <c r="W2125" t="s">
        <v>198</v>
      </c>
      <c r="X2125" t="s">
        <v>199</v>
      </c>
      <c r="Y2125" t="s">
        <v>199</v>
      </c>
      <c r="Z2125" t="s">
        <v>199</v>
      </c>
      <c r="AA2125" t="s">
        <v>28</v>
      </c>
      <c r="AD2125">
        <v>0</v>
      </c>
      <c r="AE2125">
        <v>0</v>
      </c>
    </row>
    <row r="2126" spans="1:31">
      <c r="A2126" t="s">
        <v>3090</v>
      </c>
      <c r="B2126" s="93">
        <v>44838</v>
      </c>
      <c r="C2126" s="93">
        <v>44838</v>
      </c>
      <c r="D2126">
        <v>-2000</v>
      </c>
      <c r="E2126">
        <v>-2000</v>
      </c>
      <c r="F2126" t="s">
        <v>52</v>
      </c>
      <c r="G2126">
        <v>1</v>
      </c>
      <c r="H2126">
        <v>-2000</v>
      </c>
      <c r="I2126">
        <v>-2000</v>
      </c>
      <c r="J2126">
        <v>1</v>
      </c>
      <c r="L2126" t="s">
        <v>166</v>
      </c>
      <c r="M2126" t="s">
        <v>221</v>
      </c>
      <c r="N2126">
        <v>100</v>
      </c>
      <c r="O2126" t="s">
        <v>186</v>
      </c>
      <c r="P2126" t="s">
        <v>221</v>
      </c>
      <c r="R2126" t="s">
        <v>1782</v>
      </c>
      <c r="T2126" t="s">
        <v>61</v>
      </c>
      <c r="V2126" t="s">
        <v>197</v>
      </c>
      <c r="W2126" t="s">
        <v>198</v>
      </c>
      <c r="X2126" t="s">
        <v>199</v>
      </c>
      <c r="Y2126" t="s">
        <v>199</v>
      </c>
      <c r="Z2126" t="s">
        <v>199</v>
      </c>
      <c r="AA2126" t="s">
        <v>28</v>
      </c>
      <c r="AD2126">
        <v>0</v>
      </c>
      <c r="AE2126">
        <v>0</v>
      </c>
    </row>
    <row r="2127" spans="1:31">
      <c r="A2127" t="s">
        <v>3091</v>
      </c>
      <c r="B2127" s="93">
        <v>44838</v>
      </c>
      <c r="C2127" s="93">
        <v>44838</v>
      </c>
      <c r="D2127">
        <v>-1078.68</v>
      </c>
      <c r="E2127">
        <v>-1078.68</v>
      </c>
      <c r="F2127" t="s">
        <v>52</v>
      </c>
      <c r="G2127">
        <v>1</v>
      </c>
      <c r="H2127">
        <v>-1078.68</v>
      </c>
      <c r="I2127">
        <v>-1078.68</v>
      </c>
      <c r="J2127">
        <v>1</v>
      </c>
      <c r="L2127" t="s">
        <v>166</v>
      </c>
      <c r="M2127" t="s">
        <v>212</v>
      </c>
      <c r="N2127">
        <v>100</v>
      </c>
      <c r="O2127" t="s">
        <v>16</v>
      </c>
      <c r="P2127" t="s">
        <v>212</v>
      </c>
      <c r="R2127" t="s">
        <v>2207</v>
      </c>
      <c r="T2127" t="s">
        <v>61</v>
      </c>
      <c r="V2127" t="s">
        <v>260</v>
      </c>
      <c r="W2127" t="s">
        <v>198</v>
      </c>
      <c r="X2127" t="s">
        <v>199</v>
      </c>
      <c r="Y2127" t="s">
        <v>199</v>
      </c>
      <c r="Z2127" t="s">
        <v>199</v>
      </c>
      <c r="AA2127" t="s">
        <v>28</v>
      </c>
      <c r="AD2127">
        <v>0</v>
      </c>
      <c r="AE2127">
        <v>0</v>
      </c>
    </row>
    <row r="2128" spans="1:31">
      <c r="A2128" t="s">
        <v>3092</v>
      </c>
      <c r="B2128" s="93">
        <v>44838</v>
      </c>
      <c r="C2128" s="93">
        <v>44838</v>
      </c>
      <c r="D2128">
        <v>-9000</v>
      </c>
      <c r="E2128">
        <v>-9000</v>
      </c>
      <c r="F2128" t="s">
        <v>52</v>
      </c>
      <c r="G2128">
        <v>1</v>
      </c>
      <c r="H2128">
        <v>-9000</v>
      </c>
      <c r="I2128">
        <v>-9000</v>
      </c>
      <c r="J2128">
        <v>1</v>
      </c>
      <c r="L2128" t="s">
        <v>166</v>
      </c>
      <c r="M2128" t="s">
        <v>240</v>
      </c>
      <c r="N2128">
        <v>100</v>
      </c>
      <c r="O2128" t="s">
        <v>24</v>
      </c>
      <c r="P2128" t="s">
        <v>240</v>
      </c>
      <c r="R2128" t="s">
        <v>197</v>
      </c>
      <c r="T2128" t="s">
        <v>61</v>
      </c>
      <c r="V2128" t="s">
        <v>197</v>
      </c>
      <c r="W2128" t="s">
        <v>198</v>
      </c>
      <c r="X2128" t="s">
        <v>199</v>
      </c>
      <c r="Y2128" t="s">
        <v>199</v>
      </c>
      <c r="Z2128" t="s">
        <v>199</v>
      </c>
      <c r="AA2128" t="s">
        <v>28</v>
      </c>
      <c r="AD2128">
        <v>0</v>
      </c>
      <c r="AE2128">
        <v>0</v>
      </c>
    </row>
    <row r="2129" spans="1:31">
      <c r="A2129" t="s">
        <v>3093</v>
      </c>
      <c r="B2129" s="93">
        <v>44838</v>
      </c>
      <c r="C2129" s="93">
        <v>44838</v>
      </c>
      <c r="D2129">
        <v>-10000</v>
      </c>
      <c r="E2129">
        <v>-10000</v>
      </c>
      <c r="F2129" t="s">
        <v>52</v>
      </c>
      <c r="G2129">
        <v>1</v>
      </c>
      <c r="H2129">
        <v>-10000</v>
      </c>
      <c r="I2129">
        <v>-10000</v>
      </c>
      <c r="J2129">
        <v>1</v>
      </c>
      <c r="L2129" t="s">
        <v>166</v>
      </c>
      <c r="M2129" t="s">
        <v>238</v>
      </c>
      <c r="N2129">
        <v>100</v>
      </c>
      <c r="O2129" t="s">
        <v>186</v>
      </c>
      <c r="P2129" t="s">
        <v>238</v>
      </c>
      <c r="R2129" t="s">
        <v>2903</v>
      </c>
      <c r="T2129" t="s">
        <v>61</v>
      </c>
      <c r="V2129" t="s">
        <v>197</v>
      </c>
      <c r="W2129" t="s">
        <v>198</v>
      </c>
      <c r="X2129" t="s">
        <v>199</v>
      </c>
      <c r="Y2129" t="s">
        <v>199</v>
      </c>
      <c r="Z2129" t="s">
        <v>199</v>
      </c>
      <c r="AA2129" t="s">
        <v>28</v>
      </c>
      <c r="AD2129">
        <v>0</v>
      </c>
      <c r="AE2129">
        <v>0</v>
      </c>
    </row>
    <row r="2130" spans="1:31">
      <c r="A2130" t="s">
        <v>3094</v>
      </c>
      <c r="B2130" s="93">
        <v>44838</v>
      </c>
      <c r="C2130" s="93">
        <v>44838</v>
      </c>
      <c r="D2130">
        <v>-52.8</v>
      </c>
      <c r="E2130">
        <v>-52.8</v>
      </c>
      <c r="F2130" t="s">
        <v>52</v>
      </c>
      <c r="G2130">
        <v>1</v>
      </c>
      <c r="H2130">
        <v>-52.8</v>
      </c>
      <c r="I2130">
        <v>-52.8</v>
      </c>
      <c r="J2130">
        <v>1</v>
      </c>
      <c r="L2130" t="s">
        <v>166</v>
      </c>
      <c r="M2130" t="s">
        <v>192</v>
      </c>
      <c r="N2130">
        <v>100</v>
      </c>
      <c r="P2130" t="s">
        <v>192</v>
      </c>
      <c r="R2130" t="s">
        <v>194</v>
      </c>
      <c r="T2130" t="s">
        <v>59</v>
      </c>
      <c r="V2130" t="s">
        <v>194</v>
      </c>
      <c r="W2130" t="s">
        <v>31</v>
      </c>
      <c r="X2130" t="s">
        <v>168</v>
      </c>
      <c r="Y2130" t="s">
        <v>168</v>
      </c>
      <c r="Z2130" t="s">
        <v>168</v>
      </c>
      <c r="AA2130" t="s">
        <v>31</v>
      </c>
      <c r="AD2130">
        <v>0</v>
      </c>
      <c r="AE2130">
        <v>0</v>
      </c>
    </row>
    <row r="2131" spans="1:31">
      <c r="A2131" t="s">
        <v>3095</v>
      </c>
      <c r="B2131" s="93">
        <v>44838</v>
      </c>
      <c r="C2131" s="93">
        <v>44838</v>
      </c>
      <c r="D2131">
        <v>-2500</v>
      </c>
      <c r="E2131">
        <v>-2500</v>
      </c>
      <c r="F2131" t="s">
        <v>52</v>
      </c>
      <c r="G2131">
        <v>1</v>
      </c>
      <c r="H2131">
        <v>-2500</v>
      </c>
      <c r="I2131">
        <v>-2500</v>
      </c>
      <c r="J2131">
        <v>1</v>
      </c>
      <c r="L2131" t="s">
        <v>166</v>
      </c>
      <c r="M2131" t="s">
        <v>1453</v>
      </c>
      <c r="N2131">
        <v>100</v>
      </c>
      <c r="O2131" t="s">
        <v>186</v>
      </c>
      <c r="P2131" t="s">
        <v>1453</v>
      </c>
      <c r="R2131" t="s">
        <v>197</v>
      </c>
      <c r="T2131" t="s">
        <v>61</v>
      </c>
      <c r="V2131" t="s">
        <v>197</v>
      </c>
      <c r="W2131" t="s">
        <v>198</v>
      </c>
      <c r="X2131" t="s">
        <v>199</v>
      </c>
      <c r="Y2131" t="s">
        <v>199</v>
      </c>
      <c r="Z2131" t="s">
        <v>199</v>
      </c>
      <c r="AA2131" t="s">
        <v>28</v>
      </c>
      <c r="AD2131">
        <v>0</v>
      </c>
      <c r="AE2131">
        <v>0</v>
      </c>
    </row>
    <row r="2132" spans="1:31">
      <c r="A2132" t="s">
        <v>3096</v>
      </c>
      <c r="B2132" s="93">
        <v>44838</v>
      </c>
      <c r="C2132" s="93">
        <v>44838</v>
      </c>
      <c r="D2132">
        <v>-10000</v>
      </c>
      <c r="E2132">
        <v>-10000</v>
      </c>
      <c r="F2132" t="s">
        <v>52</v>
      </c>
      <c r="G2132">
        <v>1</v>
      </c>
      <c r="H2132">
        <v>-10000</v>
      </c>
      <c r="I2132">
        <v>-10000</v>
      </c>
      <c r="J2132">
        <v>1</v>
      </c>
      <c r="L2132" t="s">
        <v>166</v>
      </c>
      <c r="M2132" t="s">
        <v>210</v>
      </c>
      <c r="N2132">
        <v>100</v>
      </c>
      <c r="O2132" t="s">
        <v>186</v>
      </c>
      <c r="P2132" t="s">
        <v>210</v>
      </c>
      <c r="R2132" t="s">
        <v>2918</v>
      </c>
      <c r="T2132" t="s">
        <v>61</v>
      </c>
      <c r="V2132" t="s">
        <v>197</v>
      </c>
      <c r="W2132" t="s">
        <v>198</v>
      </c>
      <c r="X2132" t="s">
        <v>199</v>
      </c>
      <c r="Y2132" t="s">
        <v>199</v>
      </c>
      <c r="Z2132" t="s">
        <v>199</v>
      </c>
      <c r="AA2132" t="s">
        <v>28</v>
      </c>
      <c r="AD2132">
        <v>0</v>
      </c>
      <c r="AE2132">
        <v>0</v>
      </c>
    </row>
    <row r="2133" spans="1:31">
      <c r="A2133" t="s">
        <v>3097</v>
      </c>
      <c r="B2133" s="93">
        <v>44838</v>
      </c>
      <c r="C2133" s="93">
        <v>44838</v>
      </c>
      <c r="D2133">
        <v>-8788</v>
      </c>
      <c r="E2133">
        <v>-8788</v>
      </c>
      <c r="F2133" t="s">
        <v>52</v>
      </c>
      <c r="G2133">
        <v>1</v>
      </c>
      <c r="H2133">
        <v>-8788</v>
      </c>
      <c r="I2133">
        <v>-8788</v>
      </c>
      <c r="J2133">
        <v>1</v>
      </c>
      <c r="L2133" t="s">
        <v>166</v>
      </c>
      <c r="M2133" t="s">
        <v>212</v>
      </c>
      <c r="N2133">
        <v>100</v>
      </c>
      <c r="O2133" t="s">
        <v>16</v>
      </c>
      <c r="P2133" t="s">
        <v>212</v>
      </c>
      <c r="R2133" t="s">
        <v>2268</v>
      </c>
      <c r="T2133" t="s">
        <v>61</v>
      </c>
      <c r="V2133" t="s">
        <v>2269</v>
      </c>
      <c r="W2133" t="s">
        <v>198</v>
      </c>
      <c r="X2133" t="s">
        <v>199</v>
      </c>
      <c r="Y2133" t="s">
        <v>199</v>
      </c>
      <c r="Z2133" t="s">
        <v>199</v>
      </c>
      <c r="AA2133" t="s">
        <v>28</v>
      </c>
      <c r="AD2133">
        <v>0</v>
      </c>
      <c r="AE2133">
        <v>0</v>
      </c>
    </row>
    <row r="2134" spans="1:31">
      <c r="A2134" t="s">
        <v>3098</v>
      </c>
      <c r="B2134" s="93">
        <v>44838</v>
      </c>
      <c r="C2134" s="93">
        <v>44838</v>
      </c>
      <c r="D2134">
        <v>-341.99</v>
      </c>
      <c r="E2134">
        <v>-341.99</v>
      </c>
      <c r="F2134" t="s">
        <v>52</v>
      </c>
      <c r="G2134">
        <v>1</v>
      </c>
      <c r="H2134">
        <v>-341.99</v>
      </c>
      <c r="I2134">
        <v>-341.99</v>
      </c>
      <c r="J2134">
        <v>1</v>
      </c>
      <c r="L2134" t="s">
        <v>166</v>
      </c>
      <c r="M2134" t="s">
        <v>2185</v>
      </c>
      <c r="N2134">
        <v>100</v>
      </c>
      <c r="P2134" t="s">
        <v>2185</v>
      </c>
      <c r="R2134" t="s">
        <v>3099</v>
      </c>
      <c r="T2134" t="s">
        <v>61</v>
      </c>
      <c r="V2134" t="s">
        <v>1299</v>
      </c>
      <c r="W2134" t="s">
        <v>348</v>
      </c>
      <c r="X2134" t="s">
        <v>349</v>
      </c>
      <c r="Y2134" t="s">
        <v>349</v>
      </c>
      <c r="Z2134" t="s">
        <v>349</v>
      </c>
      <c r="AA2134" t="s">
        <v>21</v>
      </c>
      <c r="AD2134">
        <v>0</v>
      </c>
      <c r="AE2134">
        <v>0</v>
      </c>
    </row>
    <row r="2135" spans="1:31">
      <c r="A2135" t="s">
        <v>3100</v>
      </c>
      <c r="B2135" s="93">
        <v>44838</v>
      </c>
      <c r="C2135" s="93">
        <v>44838</v>
      </c>
      <c r="D2135">
        <v>-10000</v>
      </c>
      <c r="E2135">
        <v>-10000</v>
      </c>
      <c r="F2135" t="s">
        <v>52</v>
      </c>
      <c r="G2135">
        <v>1</v>
      </c>
      <c r="H2135">
        <v>-10000</v>
      </c>
      <c r="I2135">
        <v>-10000</v>
      </c>
      <c r="J2135">
        <v>1</v>
      </c>
      <c r="L2135" t="s">
        <v>166</v>
      </c>
      <c r="M2135" t="s">
        <v>2706</v>
      </c>
      <c r="N2135">
        <v>100</v>
      </c>
      <c r="P2135" t="s">
        <v>2706</v>
      </c>
      <c r="R2135" t="s">
        <v>2918</v>
      </c>
      <c r="T2135" t="s">
        <v>61</v>
      </c>
      <c r="V2135" t="s">
        <v>197</v>
      </c>
      <c r="W2135" t="s">
        <v>198</v>
      </c>
      <c r="X2135" t="s">
        <v>199</v>
      </c>
      <c r="Y2135" t="s">
        <v>199</v>
      </c>
      <c r="Z2135" t="s">
        <v>199</v>
      </c>
      <c r="AA2135" t="s">
        <v>28</v>
      </c>
      <c r="AD2135">
        <v>0</v>
      </c>
      <c r="AE2135">
        <v>0</v>
      </c>
    </row>
    <row r="2136" spans="1:31">
      <c r="A2136" t="s">
        <v>3101</v>
      </c>
      <c r="B2136" s="93">
        <v>44838</v>
      </c>
      <c r="C2136" s="93">
        <v>44838</v>
      </c>
      <c r="D2136">
        <v>-3500</v>
      </c>
      <c r="E2136">
        <v>-3500</v>
      </c>
      <c r="F2136" t="s">
        <v>52</v>
      </c>
      <c r="G2136">
        <v>1</v>
      </c>
      <c r="H2136">
        <v>-3500</v>
      </c>
      <c r="I2136">
        <v>-3500</v>
      </c>
      <c r="J2136">
        <v>1</v>
      </c>
      <c r="L2136" t="s">
        <v>166</v>
      </c>
      <c r="M2136" t="s">
        <v>2914</v>
      </c>
      <c r="N2136">
        <v>100</v>
      </c>
      <c r="P2136" t="s">
        <v>2914</v>
      </c>
      <c r="R2136" t="s">
        <v>1782</v>
      </c>
      <c r="T2136" t="s">
        <v>61</v>
      </c>
      <c r="V2136" t="s">
        <v>197</v>
      </c>
      <c r="W2136" t="s">
        <v>198</v>
      </c>
      <c r="X2136" t="s">
        <v>199</v>
      </c>
      <c r="Y2136" t="s">
        <v>199</v>
      </c>
      <c r="Z2136" t="s">
        <v>199</v>
      </c>
      <c r="AA2136" t="s">
        <v>28</v>
      </c>
      <c r="AD2136">
        <v>0</v>
      </c>
      <c r="AE2136">
        <v>0</v>
      </c>
    </row>
    <row r="2137" spans="1:31">
      <c r="A2137" t="s">
        <v>3102</v>
      </c>
      <c r="B2137" s="93">
        <v>44838</v>
      </c>
      <c r="C2137" s="93">
        <v>44838</v>
      </c>
      <c r="D2137">
        <v>-1500</v>
      </c>
      <c r="E2137">
        <v>-1500</v>
      </c>
      <c r="F2137" t="s">
        <v>52</v>
      </c>
      <c r="G2137">
        <v>1</v>
      </c>
      <c r="H2137">
        <v>-1500</v>
      </c>
      <c r="I2137">
        <v>-1500</v>
      </c>
      <c r="J2137">
        <v>1</v>
      </c>
      <c r="L2137" t="s">
        <v>166</v>
      </c>
      <c r="M2137" t="s">
        <v>206</v>
      </c>
      <c r="N2137">
        <v>100</v>
      </c>
      <c r="O2137" t="s">
        <v>167</v>
      </c>
      <c r="P2137" t="s">
        <v>206</v>
      </c>
      <c r="R2137" t="s">
        <v>208</v>
      </c>
      <c r="T2137" t="s">
        <v>61</v>
      </c>
      <c r="V2137" t="s">
        <v>208</v>
      </c>
      <c r="W2137" t="s">
        <v>198</v>
      </c>
      <c r="X2137" t="s">
        <v>199</v>
      </c>
      <c r="Y2137" t="s">
        <v>199</v>
      </c>
      <c r="Z2137" t="s">
        <v>199</v>
      </c>
      <c r="AA2137" t="s">
        <v>28</v>
      </c>
      <c r="AD2137">
        <v>0</v>
      </c>
      <c r="AE2137">
        <v>0</v>
      </c>
    </row>
    <row r="2138" spans="1:31">
      <c r="A2138" t="s">
        <v>3103</v>
      </c>
      <c r="B2138" s="93">
        <v>44838</v>
      </c>
      <c r="C2138" s="93">
        <v>44838</v>
      </c>
      <c r="D2138">
        <v>-6000</v>
      </c>
      <c r="E2138">
        <v>-6000</v>
      </c>
      <c r="F2138" t="s">
        <v>52</v>
      </c>
      <c r="G2138">
        <v>1</v>
      </c>
      <c r="H2138">
        <v>-6000</v>
      </c>
      <c r="I2138">
        <v>-6000</v>
      </c>
      <c r="J2138">
        <v>1</v>
      </c>
      <c r="L2138" t="s">
        <v>166</v>
      </c>
      <c r="M2138" t="s">
        <v>219</v>
      </c>
      <c r="N2138">
        <v>100</v>
      </c>
      <c r="O2138" t="s">
        <v>204</v>
      </c>
      <c r="P2138" t="s">
        <v>219</v>
      </c>
      <c r="R2138" t="s">
        <v>1782</v>
      </c>
      <c r="T2138" t="s">
        <v>61</v>
      </c>
      <c r="V2138" t="s">
        <v>197</v>
      </c>
      <c r="W2138" t="s">
        <v>198</v>
      </c>
      <c r="X2138" t="s">
        <v>199</v>
      </c>
      <c r="Y2138" t="s">
        <v>199</v>
      </c>
      <c r="Z2138" t="s">
        <v>199</v>
      </c>
      <c r="AA2138" t="s">
        <v>28</v>
      </c>
      <c r="AD2138">
        <v>0</v>
      </c>
      <c r="AE2138">
        <v>0</v>
      </c>
    </row>
    <row r="2139" spans="1:31">
      <c r="A2139" t="s">
        <v>3104</v>
      </c>
      <c r="B2139" s="93">
        <v>44838</v>
      </c>
      <c r="C2139" s="93">
        <v>44838</v>
      </c>
      <c r="D2139">
        <v>-8788</v>
      </c>
      <c r="E2139">
        <v>-8788</v>
      </c>
      <c r="F2139" t="s">
        <v>52</v>
      </c>
      <c r="G2139">
        <v>1</v>
      </c>
      <c r="H2139">
        <v>-8788</v>
      </c>
      <c r="I2139">
        <v>-8788</v>
      </c>
      <c r="J2139">
        <v>1</v>
      </c>
      <c r="L2139" t="s">
        <v>166</v>
      </c>
      <c r="M2139" t="s">
        <v>217</v>
      </c>
      <c r="N2139">
        <v>100</v>
      </c>
      <c r="O2139" t="s">
        <v>186</v>
      </c>
      <c r="P2139" t="s">
        <v>217</v>
      </c>
      <c r="R2139" t="s">
        <v>2268</v>
      </c>
      <c r="T2139" t="s">
        <v>61</v>
      </c>
      <c r="V2139" t="s">
        <v>2269</v>
      </c>
      <c r="W2139" t="s">
        <v>198</v>
      </c>
      <c r="X2139" t="s">
        <v>199</v>
      </c>
      <c r="Y2139" t="s">
        <v>199</v>
      </c>
      <c r="Z2139" t="s">
        <v>199</v>
      </c>
      <c r="AA2139" t="s">
        <v>28</v>
      </c>
      <c r="AD2139">
        <v>0</v>
      </c>
      <c r="AE2139">
        <v>0</v>
      </c>
    </row>
    <row r="2140" spans="1:31">
      <c r="A2140" t="s">
        <v>3105</v>
      </c>
      <c r="B2140" s="93">
        <v>44838</v>
      </c>
      <c r="C2140" s="93">
        <v>44838</v>
      </c>
      <c r="D2140">
        <v>-1500</v>
      </c>
      <c r="E2140">
        <v>-1500</v>
      </c>
      <c r="F2140" t="s">
        <v>52</v>
      </c>
      <c r="G2140">
        <v>1</v>
      </c>
      <c r="H2140">
        <v>-1500</v>
      </c>
      <c r="I2140">
        <v>-1500</v>
      </c>
      <c r="J2140">
        <v>1</v>
      </c>
      <c r="L2140" t="s">
        <v>166</v>
      </c>
      <c r="M2140" t="s">
        <v>1942</v>
      </c>
      <c r="N2140">
        <v>100</v>
      </c>
      <c r="P2140" t="s">
        <v>1942</v>
      </c>
      <c r="R2140" t="s">
        <v>1782</v>
      </c>
      <c r="T2140" t="s">
        <v>61</v>
      </c>
      <c r="V2140" t="s">
        <v>197</v>
      </c>
      <c r="W2140" t="s">
        <v>198</v>
      </c>
      <c r="X2140" t="s">
        <v>199</v>
      </c>
      <c r="Y2140" t="s">
        <v>199</v>
      </c>
      <c r="Z2140" t="s">
        <v>199</v>
      </c>
      <c r="AA2140" t="s">
        <v>28</v>
      </c>
      <c r="AD2140">
        <v>0</v>
      </c>
      <c r="AE2140">
        <v>0</v>
      </c>
    </row>
    <row r="2141" spans="1:31">
      <c r="A2141" t="s">
        <v>3106</v>
      </c>
      <c r="B2141" s="93">
        <v>44838</v>
      </c>
      <c r="C2141" s="93">
        <v>44838</v>
      </c>
      <c r="D2141">
        <v>2000</v>
      </c>
      <c r="E2141">
        <v>2000</v>
      </c>
      <c r="F2141" t="s">
        <v>52</v>
      </c>
      <c r="G2141">
        <v>1</v>
      </c>
      <c r="H2141">
        <v>2000</v>
      </c>
      <c r="I2141">
        <v>2000</v>
      </c>
      <c r="J2141">
        <v>1</v>
      </c>
      <c r="L2141" t="s">
        <v>166</v>
      </c>
      <c r="M2141" t="s">
        <v>59</v>
      </c>
      <c r="N2141">
        <v>100</v>
      </c>
      <c r="P2141" t="s">
        <v>166</v>
      </c>
      <c r="R2141" t="s">
        <v>1346</v>
      </c>
      <c r="T2141" t="s">
        <v>59</v>
      </c>
      <c r="V2141" t="s">
        <v>1347</v>
      </c>
      <c r="W2141" t="s">
        <v>1347</v>
      </c>
      <c r="X2141" t="s">
        <v>277</v>
      </c>
      <c r="Y2141" t="s">
        <v>180</v>
      </c>
      <c r="Z2141" t="s">
        <v>180</v>
      </c>
      <c r="AA2141" t="s">
        <v>25</v>
      </c>
      <c r="AD2141">
        <v>0</v>
      </c>
      <c r="AE2141">
        <v>0</v>
      </c>
    </row>
    <row r="2142" spans="1:31">
      <c r="A2142" t="s">
        <v>3107</v>
      </c>
      <c r="B2142" s="93">
        <v>44838</v>
      </c>
      <c r="C2142" s="93">
        <v>44838</v>
      </c>
      <c r="D2142">
        <v>2000</v>
      </c>
      <c r="E2142">
        <v>2000</v>
      </c>
      <c r="F2142" t="s">
        <v>52</v>
      </c>
      <c r="G2142">
        <v>1</v>
      </c>
      <c r="H2142">
        <v>2000</v>
      </c>
      <c r="I2142">
        <v>2000</v>
      </c>
      <c r="J2142">
        <v>1</v>
      </c>
      <c r="L2142" t="s">
        <v>166</v>
      </c>
      <c r="M2142" t="s">
        <v>58</v>
      </c>
      <c r="N2142">
        <v>100</v>
      </c>
      <c r="P2142" t="s">
        <v>166</v>
      </c>
      <c r="R2142" t="s">
        <v>1346</v>
      </c>
      <c r="T2142" t="s">
        <v>58</v>
      </c>
      <c r="V2142" t="s">
        <v>1347</v>
      </c>
      <c r="W2142" t="s">
        <v>1347</v>
      </c>
      <c r="X2142" t="s">
        <v>277</v>
      </c>
      <c r="Y2142" t="s">
        <v>180</v>
      </c>
      <c r="Z2142" t="s">
        <v>180</v>
      </c>
      <c r="AA2142" t="s">
        <v>25</v>
      </c>
      <c r="AD2142">
        <v>0</v>
      </c>
      <c r="AE2142">
        <v>0</v>
      </c>
    </row>
    <row r="2143" spans="1:31">
      <c r="A2143" t="s">
        <v>3108</v>
      </c>
      <c r="B2143" s="93">
        <v>44838</v>
      </c>
      <c r="C2143" s="93">
        <v>44838</v>
      </c>
      <c r="D2143">
        <v>-2000</v>
      </c>
      <c r="E2143">
        <v>-2000</v>
      </c>
      <c r="F2143" t="s">
        <v>52</v>
      </c>
      <c r="G2143">
        <v>1</v>
      </c>
      <c r="H2143">
        <v>-2000</v>
      </c>
      <c r="I2143">
        <v>-2000</v>
      </c>
      <c r="J2143">
        <v>1</v>
      </c>
      <c r="L2143" t="s">
        <v>166</v>
      </c>
      <c r="M2143" t="s">
        <v>166</v>
      </c>
      <c r="N2143">
        <v>100</v>
      </c>
      <c r="O2143" t="s">
        <v>215</v>
      </c>
      <c r="P2143" t="s">
        <v>166</v>
      </c>
      <c r="R2143" t="s">
        <v>1346</v>
      </c>
      <c r="T2143" t="s">
        <v>61</v>
      </c>
      <c r="V2143" t="s">
        <v>1347</v>
      </c>
      <c r="W2143" t="s">
        <v>1347</v>
      </c>
      <c r="X2143" t="s">
        <v>277</v>
      </c>
      <c r="Y2143" t="s">
        <v>180</v>
      </c>
      <c r="Z2143" t="s">
        <v>180</v>
      </c>
      <c r="AA2143" t="s">
        <v>25</v>
      </c>
      <c r="AD2143">
        <v>0</v>
      </c>
      <c r="AE2143">
        <v>0</v>
      </c>
    </row>
    <row r="2144" spans="1:31">
      <c r="A2144" t="s">
        <v>3109</v>
      </c>
      <c r="B2144" s="93">
        <v>44838</v>
      </c>
      <c r="C2144" s="93">
        <v>44838</v>
      </c>
      <c r="D2144">
        <v>-2000</v>
      </c>
      <c r="E2144">
        <v>-2000</v>
      </c>
      <c r="F2144" t="s">
        <v>52</v>
      </c>
      <c r="G2144">
        <v>1</v>
      </c>
      <c r="H2144">
        <v>-2000</v>
      </c>
      <c r="I2144">
        <v>-2000</v>
      </c>
      <c r="J2144">
        <v>1</v>
      </c>
      <c r="L2144" t="s">
        <v>166</v>
      </c>
      <c r="M2144" t="s">
        <v>166</v>
      </c>
      <c r="N2144">
        <v>100</v>
      </c>
      <c r="O2144" t="s">
        <v>215</v>
      </c>
      <c r="P2144" t="s">
        <v>166</v>
      </c>
      <c r="R2144" t="s">
        <v>1346</v>
      </c>
      <c r="T2144" t="s">
        <v>61</v>
      </c>
      <c r="V2144" t="s">
        <v>1347</v>
      </c>
      <c r="W2144" t="s">
        <v>1347</v>
      </c>
      <c r="X2144" t="s">
        <v>277</v>
      </c>
      <c r="Y2144" t="s">
        <v>180</v>
      </c>
      <c r="Z2144" t="s">
        <v>180</v>
      </c>
      <c r="AA2144" t="s">
        <v>25</v>
      </c>
      <c r="AD2144">
        <v>0</v>
      </c>
      <c r="AE2144">
        <v>0</v>
      </c>
    </row>
    <row r="2145" spans="1:31">
      <c r="A2145" t="s">
        <v>3110</v>
      </c>
      <c r="B2145" s="93">
        <v>44837</v>
      </c>
      <c r="C2145" s="93">
        <v>44837</v>
      </c>
      <c r="D2145">
        <v>2436.31</v>
      </c>
      <c r="E2145">
        <v>2436.31</v>
      </c>
      <c r="F2145" t="s">
        <v>52</v>
      </c>
      <c r="G2145">
        <v>1</v>
      </c>
      <c r="H2145">
        <v>2436.31</v>
      </c>
      <c r="I2145">
        <v>2436.31</v>
      </c>
      <c r="J2145">
        <v>1</v>
      </c>
      <c r="L2145" t="s">
        <v>166</v>
      </c>
      <c r="M2145" t="s">
        <v>1400</v>
      </c>
      <c r="N2145">
        <v>100</v>
      </c>
      <c r="O2145" t="s">
        <v>175</v>
      </c>
      <c r="P2145" t="s">
        <v>166</v>
      </c>
      <c r="R2145" t="s">
        <v>1621</v>
      </c>
      <c r="T2145" t="s">
        <v>1400</v>
      </c>
      <c r="V2145" t="s">
        <v>1376</v>
      </c>
      <c r="W2145" t="s">
        <v>1376</v>
      </c>
      <c r="X2145" t="s">
        <v>1377</v>
      </c>
      <c r="Y2145" t="s">
        <v>1377</v>
      </c>
      <c r="Z2145" t="s">
        <v>1377</v>
      </c>
      <c r="AA2145" t="s">
        <v>29</v>
      </c>
      <c r="AD2145">
        <v>0</v>
      </c>
      <c r="AE2145">
        <v>0</v>
      </c>
    </row>
    <row r="2146" spans="1:31">
      <c r="A2146" t="s">
        <v>3111</v>
      </c>
      <c r="B2146" s="93">
        <v>44837</v>
      </c>
      <c r="C2146" s="93">
        <v>44837</v>
      </c>
      <c r="D2146">
        <v>-89.9</v>
      </c>
      <c r="E2146">
        <v>-89.9</v>
      </c>
      <c r="F2146" t="s">
        <v>52</v>
      </c>
      <c r="G2146">
        <v>1</v>
      </c>
      <c r="H2146">
        <v>-89.9</v>
      </c>
      <c r="I2146">
        <v>-89.9</v>
      </c>
      <c r="J2146">
        <v>1</v>
      </c>
      <c r="L2146" t="s">
        <v>166</v>
      </c>
      <c r="M2146" t="s">
        <v>212</v>
      </c>
      <c r="N2146">
        <v>100</v>
      </c>
      <c r="O2146" t="s">
        <v>16</v>
      </c>
      <c r="P2146" t="s">
        <v>212</v>
      </c>
      <c r="R2146" t="s">
        <v>3112</v>
      </c>
      <c r="T2146" t="s">
        <v>61</v>
      </c>
      <c r="V2146" t="s">
        <v>2289</v>
      </c>
      <c r="W2146" t="s">
        <v>1413</v>
      </c>
      <c r="X2146" t="s">
        <v>16</v>
      </c>
      <c r="Y2146" t="s">
        <v>268</v>
      </c>
      <c r="Z2146" t="s">
        <v>268</v>
      </c>
      <c r="AA2146" t="s">
        <v>16</v>
      </c>
      <c r="AD2146">
        <v>0</v>
      </c>
      <c r="AE2146">
        <v>0</v>
      </c>
    </row>
    <row r="2147" spans="1:31">
      <c r="A2147" t="s">
        <v>3113</v>
      </c>
      <c r="B2147" s="93">
        <v>44837</v>
      </c>
      <c r="C2147" s="93">
        <v>44837</v>
      </c>
      <c r="D2147">
        <v>-1700</v>
      </c>
      <c r="E2147">
        <v>-1700</v>
      </c>
      <c r="F2147" t="s">
        <v>52</v>
      </c>
      <c r="G2147">
        <v>1</v>
      </c>
      <c r="H2147">
        <v>-1700</v>
      </c>
      <c r="I2147">
        <v>-1700</v>
      </c>
      <c r="J2147">
        <v>1</v>
      </c>
      <c r="L2147" t="s">
        <v>166</v>
      </c>
      <c r="M2147" t="s">
        <v>1261</v>
      </c>
      <c r="N2147">
        <v>100</v>
      </c>
      <c r="P2147" t="s">
        <v>1261</v>
      </c>
      <c r="R2147" t="s">
        <v>1818</v>
      </c>
      <c r="T2147" t="s">
        <v>61</v>
      </c>
      <c r="V2147" t="s">
        <v>276</v>
      </c>
      <c r="W2147" t="s">
        <v>17</v>
      </c>
      <c r="X2147" t="s">
        <v>277</v>
      </c>
      <c r="Y2147" t="s">
        <v>268</v>
      </c>
      <c r="Z2147" t="s">
        <v>268</v>
      </c>
      <c r="AA2147" t="s">
        <v>17</v>
      </c>
      <c r="AD2147">
        <v>0</v>
      </c>
      <c r="AE2147">
        <v>0</v>
      </c>
    </row>
    <row r="2148" spans="1:31">
      <c r="A2148" t="s">
        <v>3114</v>
      </c>
      <c r="B2148" s="93">
        <v>44837</v>
      </c>
      <c r="C2148" s="93">
        <v>44837</v>
      </c>
      <c r="D2148">
        <v>-5000</v>
      </c>
      <c r="E2148">
        <v>-5000</v>
      </c>
      <c r="F2148" t="s">
        <v>52</v>
      </c>
      <c r="G2148">
        <v>1</v>
      </c>
      <c r="H2148">
        <v>-5000</v>
      </c>
      <c r="I2148">
        <v>-5000</v>
      </c>
      <c r="J2148">
        <v>1</v>
      </c>
      <c r="L2148" t="s">
        <v>166</v>
      </c>
      <c r="M2148" t="s">
        <v>279</v>
      </c>
      <c r="N2148">
        <v>100</v>
      </c>
      <c r="P2148" t="s">
        <v>279</v>
      </c>
      <c r="R2148" t="s">
        <v>280</v>
      </c>
      <c r="T2148" t="s">
        <v>61</v>
      </c>
      <c r="V2148" t="s">
        <v>281</v>
      </c>
      <c r="W2148" t="s">
        <v>282</v>
      </c>
      <c r="X2148" t="s">
        <v>283</v>
      </c>
      <c r="Y2148" t="s">
        <v>268</v>
      </c>
      <c r="Z2148" t="s">
        <v>268</v>
      </c>
      <c r="AA2148" t="s">
        <v>23</v>
      </c>
      <c r="AD2148">
        <v>0</v>
      </c>
      <c r="AE2148">
        <v>0</v>
      </c>
    </row>
    <row r="2149" spans="1:31">
      <c r="A2149" t="s">
        <v>3115</v>
      </c>
      <c r="B2149" s="93">
        <v>44837</v>
      </c>
      <c r="C2149" s="93">
        <v>44837</v>
      </c>
      <c r="D2149">
        <v>-1895.4</v>
      </c>
      <c r="E2149">
        <v>-1895.4</v>
      </c>
      <c r="F2149" t="s">
        <v>52</v>
      </c>
      <c r="G2149">
        <v>1</v>
      </c>
      <c r="H2149">
        <v>-1895.4</v>
      </c>
      <c r="I2149">
        <v>-1895.4</v>
      </c>
      <c r="J2149">
        <v>1</v>
      </c>
      <c r="L2149" t="s">
        <v>166</v>
      </c>
      <c r="M2149" t="s">
        <v>296</v>
      </c>
      <c r="N2149">
        <v>100</v>
      </c>
      <c r="P2149" t="s">
        <v>296</v>
      </c>
      <c r="R2149" t="s">
        <v>297</v>
      </c>
      <c r="T2149" t="s">
        <v>59</v>
      </c>
      <c r="V2149" t="s">
        <v>298</v>
      </c>
      <c r="W2149" t="s">
        <v>31</v>
      </c>
      <c r="X2149" t="s">
        <v>168</v>
      </c>
      <c r="Y2149" t="s">
        <v>168</v>
      </c>
      <c r="Z2149" t="s">
        <v>168</v>
      </c>
      <c r="AA2149" t="s">
        <v>31</v>
      </c>
      <c r="AD2149">
        <v>0</v>
      </c>
      <c r="AE2149">
        <v>0</v>
      </c>
    </row>
    <row r="2150" spans="1:31">
      <c r="A2150" t="s">
        <v>3116</v>
      </c>
      <c r="B2150" s="93">
        <v>44837</v>
      </c>
      <c r="C2150" s="93">
        <v>44837</v>
      </c>
      <c r="D2150">
        <v>-243.68</v>
      </c>
      <c r="E2150">
        <v>-243.68</v>
      </c>
      <c r="F2150" t="s">
        <v>52</v>
      </c>
      <c r="G2150">
        <v>1</v>
      </c>
      <c r="H2150">
        <v>-243.68</v>
      </c>
      <c r="I2150">
        <v>-243.68</v>
      </c>
      <c r="J2150">
        <v>1</v>
      </c>
      <c r="L2150" t="s">
        <v>166</v>
      </c>
      <c r="M2150" t="s">
        <v>2287</v>
      </c>
      <c r="N2150">
        <v>100</v>
      </c>
      <c r="P2150" t="s">
        <v>2287</v>
      </c>
      <c r="R2150" t="s">
        <v>3117</v>
      </c>
      <c r="T2150" t="s">
        <v>61</v>
      </c>
      <c r="V2150" t="s">
        <v>2289</v>
      </c>
      <c r="W2150" t="s">
        <v>1413</v>
      </c>
      <c r="X2150" t="s">
        <v>16</v>
      </c>
      <c r="Y2150" t="s">
        <v>268</v>
      </c>
      <c r="Z2150" t="s">
        <v>268</v>
      </c>
      <c r="AA2150" t="s">
        <v>16</v>
      </c>
      <c r="AD2150">
        <v>0</v>
      </c>
      <c r="AE2150">
        <v>0</v>
      </c>
    </row>
    <row r="2151" spans="1:31">
      <c r="A2151" t="s">
        <v>3118</v>
      </c>
      <c r="B2151" s="93">
        <v>44837</v>
      </c>
      <c r="C2151" s="93">
        <v>44837</v>
      </c>
      <c r="D2151">
        <v>-2633.04</v>
      </c>
      <c r="E2151">
        <v>-2633.04</v>
      </c>
      <c r="F2151" t="s">
        <v>52</v>
      </c>
      <c r="G2151">
        <v>1</v>
      </c>
      <c r="H2151">
        <v>-2633.04</v>
      </c>
      <c r="I2151">
        <v>-2633.04</v>
      </c>
      <c r="J2151">
        <v>1</v>
      </c>
      <c r="L2151" t="s">
        <v>166</v>
      </c>
      <c r="M2151" t="s">
        <v>1592</v>
      </c>
      <c r="N2151">
        <v>100</v>
      </c>
      <c r="P2151" t="s">
        <v>1592</v>
      </c>
      <c r="R2151" t="s">
        <v>2840</v>
      </c>
      <c r="T2151" t="s">
        <v>61</v>
      </c>
      <c r="V2151" t="s">
        <v>1645</v>
      </c>
      <c r="W2151" t="s">
        <v>1645</v>
      </c>
      <c r="X2151" t="s">
        <v>1386</v>
      </c>
      <c r="Y2151" t="s">
        <v>1387</v>
      </c>
      <c r="Z2151" t="s">
        <v>1387</v>
      </c>
      <c r="AA2151" t="s">
        <v>16</v>
      </c>
      <c r="AD2151">
        <v>0</v>
      </c>
      <c r="AE2151">
        <v>0</v>
      </c>
    </row>
    <row r="2152" spans="1:31">
      <c r="A2152" t="s">
        <v>3119</v>
      </c>
      <c r="B2152" s="93">
        <v>44837</v>
      </c>
      <c r="C2152" s="93">
        <v>44837</v>
      </c>
      <c r="D2152">
        <v>-70</v>
      </c>
      <c r="E2152">
        <v>-70</v>
      </c>
      <c r="F2152" t="s">
        <v>52</v>
      </c>
      <c r="G2152">
        <v>1</v>
      </c>
      <c r="H2152">
        <v>-70</v>
      </c>
      <c r="I2152">
        <v>-70</v>
      </c>
      <c r="J2152">
        <v>1</v>
      </c>
      <c r="L2152" t="s">
        <v>166</v>
      </c>
      <c r="M2152" t="s">
        <v>206</v>
      </c>
      <c r="N2152">
        <v>100</v>
      </c>
      <c r="O2152" t="s">
        <v>167</v>
      </c>
      <c r="P2152" t="s">
        <v>206</v>
      </c>
      <c r="R2152" t="s">
        <v>3120</v>
      </c>
      <c r="T2152" t="s">
        <v>61</v>
      </c>
      <c r="V2152" t="s">
        <v>2284</v>
      </c>
      <c r="W2152" t="s">
        <v>2285</v>
      </c>
      <c r="X2152" t="s">
        <v>179</v>
      </c>
      <c r="Y2152" t="s">
        <v>180</v>
      </c>
      <c r="Z2152" t="s">
        <v>180</v>
      </c>
      <c r="AA2152" t="s">
        <v>20</v>
      </c>
      <c r="AD2152">
        <v>0</v>
      </c>
      <c r="AE2152">
        <v>0</v>
      </c>
    </row>
    <row r="2153" spans="1:31">
      <c r="A2153" t="s">
        <v>3121</v>
      </c>
      <c r="B2153" s="93">
        <v>44837</v>
      </c>
      <c r="C2153" s="93">
        <v>44837</v>
      </c>
      <c r="D2153">
        <v>126779</v>
      </c>
      <c r="E2153">
        <v>126779</v>
      </c>
      <c r="F2153" t="s">
        <v>52</v>
      </c>
      <c r="G2153">
        <v>1</v>
      </c>
      <c r="H2153">
        <v>126779</v>
      </c>
      <c r="I2153">
        <v>126779</v>
      </c>
      <c r="J2153">
        <v>1</v>
      </c>
      <c r="L2153" t="s">
        <v>166</v>
      </c>
      <c r="M2153" t="s">
        <v>61</v>
      </c>
      <c r="N2153">
        <v>100</v>
      </c>
      <c r="P2153" t="s">
        <v>166</v>
      </c>
      <c r="R2153" t="s">
        <v>1346</v>
      </c>
      <c r="T2153" t="s">
        <v>61</v>
      </c>
      <c r="V2153" t="s">
        <v>1347</v>
      </c>
      <c r="W2153" t="s">
        <v>1347</v>
      </c>
      <c r="X2153" t="s">
        <v>277</v>
      </c>
      <c r="Y2153" t="s">
        <v>180</v>
      </c>
      <c r="Z2153" t="s">
        <v>180</v>
      </c>
      <c r="AA2153" t="s">
        <v>25</v>
      </c>
      <c r="AD2153">
        <v>0</v>
      </c>
      <c r="AE2153">
        <v>0</v>
      </c>
    </row>
    <row r="2154" spans="1:31">
      <c r="A2154" t="s">
        <v>3122</v>
      </c>
      <c r="B2154" s="93">
        <v>44837</v>
      </c>
      <c r="C2154" s="93">
        <v>44837</v>
      </c>
      <c r="D2154">
        <v>2500</v>
      </c>
      <c r="E2154">
        <v>2500</v>
      </c>
      <c r="F2154" t="s">
        <v>52</v>
      </c>
      <c r="G2154">
        <v>1</v>
      </c>
      <c r="H2154">
        <v>2500</v>
      </c>
      <c r="I2154">
        <v>2500</v>
      </c>
      <c r="J2154">
        <v>1</v>
      </c>
      <c r="L2154" t="s">
        <v>166</v>
      </c>
      <c r="M2154" t="s">
        <v>58</v>
      </c>
      <c r="N2154">
        <v>100</v>
      </c>
      <c r="P2154" t="s">
        <v>166</v>
      </c>
      <c r="R2154" t="s">
        <v>1346</v>
      </c>
      <c r="T2154" t="s">
        <v>58</v>
      </c>
      <c r="V2154" t="s">
        <v>1347</v>
      </c>
      <c r="W2154" t="s">
        <v>1347</v>
      </c>
      <c r="X2154" t="s">
        <v>277</v>
      </c>
      <c r="Y2154" t="s">
        <v>180</v>
      </c>
      <c r="Z2154" t="s">
        <v>180</v>
      </c>
      <c r="AA2154" t="s">
        <v>25</v>
      </c>
      <c r="AD2154">
        <v>0</v>
      </c>
      <c r="AE2154">
        <v>0</v>
      </c>
    </row>
    <row r="2155" spans="1:31">
      <c r="A2155" t="s">
        <v>3123</v>
      </c>
      <c r="B2155" s="93">
        <v>44837</v>
      </c>
      <c r="C2155" s="93">
        <v>44837</v>
      </c>
      <c r="D2155">
        <v>5071.16</v>
      </c>
      <c r="E2155">
        <v>5071.16</v>
      </c>
      <c r="F2155" t="s">
        <v>52</v>
      </c>
      <c r="G2155">
        <v>1</v>
      </c>
      <c r="H2155">
        <v>5071.16</v>
      </c>
      <c r="I2155">
        <v>5071.16</v>
      </c>
      <c r="J2155">
        <v>1</v>
      </c>
      <c r="L2155" t="s">
        <v>166</v>
      </c>
      <c r="M2155" t="s">
        <v>61</v>
      </c>
      <c r="N2155">
        <v>100</v>
      </c>
      <c r="P2155" t="s">
        <v>166</v>
      </c>
      <c r="R2155" t="s">
        <v>1346</v>
      </c>
      <c r="T2155" t="s">
        <v>61</v>
      </c>
      <c r="V2155" t="s">
        <v>1347</v>
      </c>
      <c r="W2155" t="s">
        <v>1347</v>
      </c>
      <c r="X2155" t="s">
        <v>277</v>
      </c>
      <c r="Y2155" t="s">
        <v>180</v>
      </c>
      <c r="Z2155" t="s">
        <v>180</v>
      </c>
      <c r="AA2155" t="s">
        <v>25</v>
      </c>
      <c r="AD2155">
        <v>0</v>
      </c>
      <c r="AE2155">
        <v>0</v>
      </c>
    </row>
    <row r="2156" spans="1:31">
      <c r="A2156" t="s">
        <v>3124</v>
      </c>
      <c r="B2156" s="93">
        <v>44837</v>
      </c>
      <c r="C2156" s="93">
        <v>44837</v>
      </c>
      <c r="D2156">
        <v>40000</v>
      </c>
      <c r="E2156">
        <v>40000</v>
      </c>
      <c r="F2156" t="s">
        <v>52</v>
      </c>
      <c r="G2156">
        <v>1</v>
      </c>
      <c r="H2156">
        <v>40000</v>
      </c>
      <c r="I2156">
        <v>40000</v>
      </c>
      <c r="J2156">
        <v>1</v>
      </c>
      <c r="L2156" t="s">
        <v>166</v>
      </c>
      <c r="M2156" t="s">
        <v>61</v>
      </c>
      <c r="N2156">
        <v>100</v>
      </c>
      <c r="P2156" t="s">
        <v>166</v>
      </c>
      <c r="R2156" t="s">
        <v>1346</v>
      </c>
      <c r="T2156" t="s">
        <v>61</v>
      </c>
      <c r="V2156" t="s">
        <v>1347</v>
      </c>
      <c r="W2156" t="s">
        <v>1347</v>
      </c>
      <c r="X2156" t="s">
        <v>277</v>
      </c>
      <c r="Y2156" t="s">
        <v>180</v>
      </c>
      <c r="Z2156" t="s">
        <v>180</v>
      </c>
      <c r="AA2156" t="s">
        <v>25</v>
      </c>
      <c r="AD2156">
        <v>0</v>
      </c>
      <c r="AE2156">
        <v>0</v>
      </c>
    </row>
    <row r="2157" spans="1:31">
      <c r="A2157" t="s">
        <v>3125</v>
      </c>
      <c r="B2157" s="93">
        <v>44837</v>
      </c>
      <c r="C2157" s="93">
        <v>44837</v>
      </c>
      <c r="D2157">
        <v>-2500</v>
      </c>
      <c r="E2157">
        <v>-2500</v>
      </c>
      <c r="F2157" t="s">
        <v>52</v>
      </c>
      <c r="G2157">
        <v>1</v>
      </c>
      <c r="H2157">
        <v>-2500</v>
      </c>
      <c r="I2157">
        <v>-2500</v>
      </c>
      <c r="J2157">
        <v>1</v>
      </c>
      <c r="L2157" t="s">
        <v>166</v>
      </c>
      <c r="M2157" t="s">
        <v>166</v>
      </c>
      <c r="N2157">
        <v>100</v>
      </c>
      <c r="O2157" t="s">
        <v>215</v>
      </c>
      <c r="P2157" t="s">
        <v>166</v>
      </c>
      <c r="R2157" t="s">
        <v>1346</v>
      </c>
      <c r="T2157" t="s">
        <v>61</v>
      </c>
      <c r="V2157" t="s">
        <v>1347</v>
      </c>
      <c r="W2157" t="s">
        <v>1347</v>
      </c>
      <c r="X2157" t="s">
        <v>277</v>
      </c>
      <c r="Y2157" t="s">
        <v>180</v>
      </c>
      <c r="Z2157" t="s">
        <v>180</v>
      </c>
      <c r="AA2157" t="s">
        <v>25</v>
      </c>
      <c r="AD2157">
        <v>0</v>
      </c>
      <c r="AE2157">
        <v>0</v>
      </c>
    </row>
    <row r="2158" spans="1:31">
      <c r="A2158" t="s">
        <v>3126</v>
      </c>
      <c r="B2158" s="93">
        <v>44837</v>
      </c>
      <c r="C2158" s="93">
        <v>44837</v>
      </c>
      <c r="D2158">
        <v>-5071.16</v>
      </c>
      <c r="E2158">
        <v>-5071.16</v>
      </c>
      <c r="F2158" t="s">
        <v>52</v>
      </c>
      <c r="G2158">
        <v>1</v>
      </c>
      <c r="H2158">
        <v>-5071.16</v>
      </c>
      <c r="I2158">
        <v>-5071.16</v>
      </c>
      <c r="J2158">
        <v>1</v>
      </c>
      <c r="L2158" t="s">
        <v>166</v>
      </c>
      <c r="M2158" t="s">
        <v>166</v>
      </c>
      <c r="N2158">
        <v>100</v>
      </c>
      <c r="O2158" t="s">
        <v>215</v>
      </c>
      <c r="P2158" t="s">
        <v>166</v>
      </c>
      <c r="R2158" t="s">
        <v>1346</v>
      </c>
      <c r="T2158" t="s">
        <v>1400</v>
      </c>
      <c r="V2158" t="s">
        <v>1347</v>
      </c>
      <c r="W2158" t="s">
        <v>1347</v>
      </c>
      <c r="X2158" t="s">
        <v>277</v>
      </c>
      <c r="Y2158" t="s">
        <v>180</v>
      </c>
      <c r="Z2158" t="s">
        <v>180</v>
      </c>
      <c r="AA2158" t="s">
        <v>25</v>
      </c>
      <c r="AD2158">
        <v>0</v>
      </c>
      <c r="AE2158">
        <v>0</v>
      </c>
    </row>
    <row r="2159" spans="1:31">
      <c r="A2159" t="s">
        <v>3127</v>
      </c>
      <c r="B2159" s="93">
        <v>44837</v>
      </c>
      <c r="C2159" s="93">
        <v>44837</v>
      </c>
      <c r="D2159">
        <v>-126779</v>
      </c>
      <c r="E2159">
        <v>-126779</v>
      </c>
      <c r="F2159" t="s">
        <v>52</v>
      </c>
      <c r="G2159">
        <v>1</v>
      </c>
      <c r="H2159">
        <v>-126779</v>
      </c>
      <c r="I2159">
        <v>-126779</v>
      </c>
      <c r="J2159">
        <v>1</v>
      </c>
      <c r="L2159" t="s">
        <v>166</v>
      </c>
      <c r="M2159" t="s">
        <v>166</v>
      </c>
      <c r="N2159">
        <v>100</v>
      </c>
      <c r="O2159" t="s">
        <v>215</v>
      </c>
      <c r="P2159" t="s">
        <v>166</v>
      </c>
      <c r="R2159" t="s">
        <v>1346</v>
      </c>
      <c r="T2159" t="s">
        <v>1400</v>
      </c>
      <c r="V2159" t="s">
        <v>1347</v>
      </c>
      <c r="W2159" t="s">
        <v>1347</v>
      </c>
      <c r="X2159" t="s">
        <v>277</v>
      </c>
      <c r="Y2159" t="s">
        <v>180</v>
      </c>
      <c r="Z2159" t="s">
        <v>180</v>
      </c>
      <c r="AA2159" t="s">
        <v>25</v>
      </c>
      <c r="AD2159">
        <v>0</v>
      </c>
      <c r="AE2159">
        <v>0</v>
      </c>
    </row>
    <row r="2160" spans="1:31">
      <c r="A2160" t="s">
        <v>3128</v>
      </c>
      <c r="B2160" s="93">
        <v>44837</v>
      </c>
      <c r="C2160" s="93">
        <v>44837</v>
      </c>
      <c r="D2160">
        <v>-40000</v>
      </c>
      <c r="E2160">
        <v>-40000</v>
      </c>
      <c r="F2160" t="s">
        <v>52</v>
      </c>
      <c r="G2160">
        <v>1</v>
      </c>
      <c r="H2160">
        <v>-40000</v>
      </c>
      <c r="I2160">
        <v>-40000</v>
      </c>
      <c r="J2160">
        <v>1</v>
      </c>
      <c r="L2160" t="s">
        <v>166</v>
      </c>
      <c r="M2160" t="s">
        <v>166</v>
      </c>
      <c r="N2160">
        <v>100</v>
      </c>
      <c r="O2160" t="s">
        <v>215</v>
      </c>
      <c r="P2160" t="s">
        <v>166</v>
      </c>
      <c r="R2160" t="s">
        <v>1346</v>
      </c>
      <c r="T2160" t="s">
        <v>1402</v>
      </c>
      <c r="V2160" t="s">
        <v>1347</v>
      </c>
      <c r="W2160" t="s">
        <v>1347</v>
      </c>
      <c r="X2160" t="s">
        <v>277</v>
      </c>
      <c r="Y2160" t="s">
        <v>180</v>
      </c>
      <c r="Z2160" t="s">
        <v>180</v>
      </c>
      <c r="AA2160" t="s">
        <v>25</v>
      </c>
      <c r="AD2160">
        <v>0</v>
      </c>
      <c r="AE2160">
        <v>0</v>
      </c>
    </row>
    <row r="2161" spans="1:31">
      <c r="A2161" t="s">
        <v>3129</v>
      </c>
      <c r="B2161" s="93">
        <v>44835</v>
      </c>
      <c r="C2161" s="93">
        <v>44835</v>
      </c>
      <c r="D2161">
        <v>-737.05</v>
      </c>
      <c r="E2161">
        <v>-737.05</v>
      </c>
      <c r="F2161" t="s">
        <v>52</v>
      </c>
      <c r="G2161">
        <v>1</v>
      </c>
      <c r="H2161">
        <v>-737.05</v>
      </c>
      <c r="I2161">
        <v>-737.05</v>
      </c>
      <c r="J2161">
        <v>1</v>
      </c>
      <c r="L2161" t="s">
        <v>166</v>
      </c>
      <c r="M2161" t="s">
        <v>166</v>
      </c>
      <c r="N2161">
        <v>100</v>
      </c>
      <c r="O2161" t="s">
        <v>215</v>
      </c>
      <c r="P2161" t="s">
        <v>166</v>
      </c>
      <c r="R2161" t="s">
        <v>3031</v>
      </c>
      <c r="T2161" t="s">
        <v>58</v>
      </c>
      <c r="V2161" t="s">
        <v>376</v>
      </c>
      <c r="W2161" t="s">
        <v>31</v>
      </c>
      <c r="X2161" t="s">
        <v>168</v>
      </c>
      <c r="Y2161" t="s">
        <v>168</v>
      </c>
      <c r="Z2161" t="s">
        <v>168</v>
      </c>
      <c r="AA2161" t="s">
        <v>31</v>
      </c>
      <c r="AD2161">
        <v>0</v>
      </c>
      <c r="AE2161">
        <v>0</v>
      </c>
    </row>
    <row r="2162" spans="1:31">
      <c r="A2162" t="s">
        <v>3130</v>
      </c>
      <c r="B2162" s="93">
        <v>44835</v>
      </c>
      <c r="C2162" s="93">
        <v>44835</v>
      </c>
      <c r="D2162">
        <v>-5849.62</v>
      </c>
      <c r="E2162">
        <v>-5849.62</v>
      </c>
      <c r="F2162" t="s">
        <v>52</v>
      </c>
      <c r="G2162">
        <v>1</v>
      </c>
      <c r="H2162">
        <v>-5849.62</v>
      </c>
      <c r="I2162">
        <v>-5849.62</v>
      </c>
      <c r="J2162">
        <v>1</v>
      </c>
      <c r="L2162" t="s">
        <v>166</v>
      </c>
      <c r="M2162" t="s">
        <v>285</v>
      </c>
      <c r="N2162">
        <v>100</v>
      </c>
      <c r="P2162" t="s">
        <v>285</v>
      </c>
      <c r="R2162" t="s">
        <v>2736</v>
      </c>
      <c r="T2162" t="s">
        <v>58</v>
      </c>
      <c r="U2162" t="s">
        <v>287</v>
      </c>
      <c r="V2162" t="s">
        <v>286</v>
      </c>
      <c r="W2162" t="s">
        <v>288</v>
      </c>
      <c r="X2162" t="s">
        <v>289</v>
      </c>
      <c r="Y2162" t="s">
        <v>290</v>
      </c>
      <c r="Z2162" t="s">
        <v>290</v>
      </c>
      <c r="AA2162" t="s">
        <v>26</v>
      </c>
      <c r="AD2162">
        <v>0</v>
      </c>
      <c r="AE2162">
        <v>0</v>
      </c>
    </row>
    <row r="2163" spans="1:31">
      <c r="A2163" t="s">
        <v>3131</v>
      </c>
      <c r="B2163" s="93">
        <v>44835</v>
      </c>
      <c r="C2163" s="93">
        <v>44835</v>
      </c>
      <c r="D2163">
        <v>-117</v>
      </c>
      <c r="E2163">
        <v>-117</v>
      </c>
      <c r="F2163" t="s">
        <v>52</v>
      </c>
      <c r="G2163">
        <v>1</v>
      </c>
      <c r="H2163">
        <v>-117</v>
      </c>
      <c r="I2163">
        <v>-117</v>
      </c>
      <c r="J2163">
        <v>1</v>
      </c>
      <c r="L2163" t="s">
        <v>166</v>
      </c>
      <c r="M2163" t="s">
        <v>166</v>
      </c>
      <c r="N2163">
        <v>100</v>
      </c>
      <c r="O2163" t="s">
        <v>215</v>
      </c>
      <c r="P2163" t="s">
        <v>166</v>
      </c>
      <c r="R2163" t="s">
        <v>3132</v>
      </c>
      <c r="T2163" t="s">
        <v>58</v>
      </c>
      <c r="V2163" t="s">
        <v>376</v>
      </c>
      <c r="W2163" t="s">
        <v>31</v>
      </c>
      <c r="X2163" t="s">
        <v>168</v>
      </c>
      <c r="Y2163" t="s">
        <v>168</v>
      </c>
      <c r="Z2163" t="s">
        <v>168</v>
      </c>
      <c r="AA2163" t="s">
        <v>31</v>
      </c>
      <c r="AD2163">
        <v>0</v>
      </c>
      <c r="AE2163">
        <v>0</v>
      </c>
    </row>
    <row r="2164" spans="1:31">
      <c r="A2164" t="s">
        <v>3133</v>
      </c>
      <c r="B2164" s="93">
        <v>44835</v>
      </c>
      <c r="C2164" s="93">
        <v>44835</v>
      </c>
      <c r="D2164">
        <v>-223.14</v>
      </c>
      <c r="E2164">
        <v>-223.14</v>
      </c>
      <c r="F2164" t="s">
        <v>52</v>
      </c>
      <c r="G2164">
        <v>1</v>
      </c>
      <c r="H2164">
        <v>-223.14</v>
      </c>
      <c r="I2164">
        <v>-223.14</v>
      </c>
      <c r="J2164">
        <v>1</v>
      </c>
      <c r="L2164" t="s">
        <v>166</v>
      </c>
      <c r="M2164" t="s">
        <v>166</v>
      </c>
      <c r="N2164">
        <v>100</v>
      </c>
      <c r="O2164" t="s">
        <v>215</v>
      </c>
      <c r="P2164" t="s">
        <v>166</v>
      </c>
      <c r="R2164" t="s">
        <v>1834</v>
      </c>
      <c r="T2164" t="s">
        <v>59</v>
      </c>
      <c r="V2164" t="s">
        <v>1834</v>
      </c>
      <c r="W2164" t="s">
        <v>31</v>
      </c>
      <c r="X2164" t="s">
        <v>168</v>
      </c>
      <c r="Y2164" t="s">
        <v>168</v>
      </c>
      <c r="Z2164" t="s">
        <v>168</v>
      </c>
      <c r="AA2164" t="s">
        <v>31</v>
      </c>
      <c r="AD2164">
        <v>0</v>
      </c>
      <c r="AE2164">
        <v>0</v>
      </c>
    </row>
    <row r="2165" spans="1:31">
      <c r="A2165" t="s">
        <v>3134</v>
      </c>
      <c r="B2165" s="93">
        <v>44835</v>
      </c>
      <c r="C2165" s="93">
        <v>44835</v>
      </c>
      <c r="D2165">
        <v>79.06</v>
      </c>
      <c r="E2165">
        <v>79.06</v>
      </c>
      <c r="F2165" t="s">
        <v>52</v>
      </c>
      <c r="G2165">
        <v>1</v>
      </c>
      <c r="H2165">
        <v>79.06</v>
      </c>
      <c r="I2165">
        <v>79.06</v>
      </c>
      <c r="J2165">
        <v>1</v>
      </c>
      <c r="L2165" t="s">
        <v>1662</v>
      </c>
      <c r="M2165" t="s">
        <v>58</v>
      </c>
      <c r="N2165">
        <v>100</v>
      </c>
      <c r="O2165" t="s">
        <v>175</v>
      </c>
      <c r="P2165" t="s">
        <v>1662</v>
      </c>
      <c r="R2165" t="s">
        <v>3135</v>
      </c>
      <c r="T2165" t="s">
        <v>58</v>
      </c>
      <c r="V2165" t="s">
        <v>1353</v>
      </c>
      <c r="W2165" t="s">
        <v>1353</v>
      </c>
      <c r="X2165" t="s">
        <v>179</v>
      </c>
      <c r="Y2165" t="s">
        <v>180</v>
      </c>
      <c r="Z2165" t="s">
        <v>180</v>
      </c>
      <c r="AA2165" t="s">
        <v>25</v>
      </c>
      <c r="AD2165">
        <v>0</v>
      </c>
      <c r="AE2165">
        <v>0</v>
      </c>
    </row>
    <row r="2166" spans="1:31">
      <c r="A2166" t="s">
        <v>3136</v>
      </c>
      <c r="B2166" s="93">
        <v>44834</v>
      </c>
      <c r="C2166" s="93">
        <v>44834</v>
      </c>
      <c r="D2166">
        <v>-60.25</v>
      </c>
      <c r="E2166">
        <v>-60.25</v>
      </c>
      <c r="F2166" t="s">
        <v>52</v>
      </c>
      <c r="G2166">
        <v>1</v>
      </c>
      <c r="H2166">
        <v>-60.25</v>
      </c>
      <c r="I2166">
        <v>-60.25</v>
      </c>
      <c r="J2166">
        <v>1</v>
      </c>
      <c r="L2166" t="s">
        <v>166</v>
      </c>
      <c r="M2166" t="s">
        <v>3137</v>
      </c>
      <c r="N2166">
        <v>100</v>
      </c>
      <c r="P2166" t="s">
        <v>3137</v>
      </c>
      <c r="R2166" t="s">
        <v>3138</v>
      </c>
      <c r="T2166" t="s">
        <v>58</v>
      </c>
      <c r="V2166" t="s">
        <v>2284</v>
      </c>
      <c r="W2166" t="s">
        <v>2285</v>
      </c>
      <c r="X2166" t="s">
        <v>179</v>
      </c>
      <c r="Y2166" t="s">
        <v>180</v>
      </c>
      <c r="Z2166" t="s">
        <v>180</v>
      </c>
      <c r="AA2166" t="s">
        <v>20</v>
      </c>
      <c r="AD2166">
        <v>0</v>
      </c>
      <c r="AE2166">
        <v>0</v>
      </c>
    </row>
    <row r="2167" spans="1:31">
      <c r="A2167" t="s">
        <v>3139</v>
      </c>
      <c r="B2167" s="93">
        <v>44834</v>
      </c>
      <c r="C2167" s="93">
        <v>44834</v>
      </c>
      <c r="D2167">
        <v>-366.32</v>
      </c>
      <c r="E2167">
        <v>-366.32</v>
      </c>
      <c r="F2167" t="s">
        <v>52</v>
      </c>
      <c r="G2167">
        <v>1</v>
      </c>
      <c r="H2167">
        <v>-366.32</v>
      </c>
      <c r="I2167">
        <v>-366.32</v>
      </c>
      <c r="J2167">
        <v>1</v>
      </c>
      <c r="L2167" t="s">
        <v>166</v>
      </c>
      <c r="M2167" t="s">
        <v>2521</v>
      </c>
      <c r="N2167">
        <v>100</v>
      </c>
      <c r="P2167" t="s">
        <v>2521</v>
      </c>
      <c r="R2167" t="s">
        <v>3138</v>
      </c>
      <c r="T2167" t="s">
        <v>58</v>
      </c>
      <c r="V2167" t="s">
        <v>2284</v>
      </c>
      <c r="W2167" t="s">
        <v>2285</v>
      </c>
      <c r="X2167" t="s">
        <v>179</v>
      </c>
      <c r="Y2167" t="s">
        <v>180</v>
      </c>
      <c r="Z2167" t="s">
        <v>180</v>
      </c>
      <c r="AA2167" t="s">
        <v>20</v>
      </c>
      <c r="AD2167">
        <v>0</v>
      </c>
      <c r="AE2167">
        <v>0</v>
      </c>
    </row>
    <row r="2168" spans="1:31">
      <c r="A2168" t="s">
        <v>3140</v>
      </c>
      <c r="B2168" s="93">
        <v>44834</v>
      </c>
      <c r="C2168" s="93">
        <v>44834</v>
      </c>
      <c r="D2168">
        <v>15.26</v>
      </c>
      <c r="E2168">
        <v>15.26</v>
      </c>
      <c r="F2168" t="s">
        <v>52</v>
      </c>
      <c r="G2168">
        <v>1</v>
      </c>
      <c r="H2168">
        <v>15.26</v>
      </c>
      <c r="I2168">
        <v>15.26</v>
      </c>
      <c r="J2168">
        <v>1</v>
      </c>
      <c r="L2168" t="s">
        <v>166</v>
      </c>
      <c r="M2168" t="s">
        <v>58</v>
      </c>
      <c r="N2168">
        <v>100</v>
      </c>
      <c r="O2168" t="s">
        <v>175</v>
      </c>
      <c r="P2168" t="s">
        <v>166</v>
      </c>
      <c r="R2168" t="s">
        <v>1473</v>
      </c>
      <c r="T2168" t="s">
        <v>58</v>
      </c>
      <c r="V2168" t="s">
        <v>1376</v>
      </c>
      <c r="W2168" t="s">
        <v>1376</v>
      </c>
      <c r="X2168" t="s">
        <v>1377</v>
      </c>
      <c r="Y2168" t="s">
        <v>1377</v>
      </c>
      <c r="Z2168" t="s">
        <v>1377</v>
      </c>
      <c r="AA2168" t="s">
        <v>29</v>
      </c>
      <c r="AD2168">
        <v>0</v>
      </c>
      <c r="AE2168">
        <v>0</v>
      </c>
    </row>
    <row r="2169" spans="1:31">
      <c r="A2169" t="s">
        <v>3141</v>
      </c>
      <c r="B2169" s="93">
        <v>44834</v>
      </c>
      <c r="C2169" s="93">
        <v>44834</v>
      </c>
      <c r="D2169">
        <v>-1200</v>
      </c>
      <c r="E2169">
        <v>-1200</v>
      </c>
      <c r="F2169" t="s">
        <v>52</v>
      </c>
      <c r="G2169">
        <v>1</v>
      </c>
      <c r="H2169">
        <v>-1200</v>
      </c>
      <c r="I2169">
        <v>-1200</v>
      </c>
      <c r="J2169">
        <v>1</v>
      </c>
      <c r="L2169" t="s">
        <v>166</v>
      </c>
      <c r="M2169" t="s">
        <v>2518</v>
      </c>
      <c r="N2169">
        <v>100</v>
      </c>
      <c r="P2169" t="s">
        <v>2518</v>
      </c>
      <c r="R2169" t="s">
        <v>3142</v>
      </c>
      <c r="T2169" t="s">
        <v>61</v>
      </c>
      <c r="V2169" t="s">
        <v>2284</v>
      </c>
      <c r="W2169" t="s">
        <v>2285</v>
      </c>
      <c r="X2169" t="s">
        <v>179</v>
      </c>
      <c r="Y2169" t="s">
        <v>180</v>
      </c>
      <c r="Z2169" t="s">
        <v>180</v>
      </c>
      <c r="AA2169" t="s">
        <v>20</v>
      </c>
      <c r="AD2169">
        <v>0</v>
      </c>
      <c r="AE2169">
        <v>0</v>
      </c>
    </row>
    <row r="2170" spans="1:31">
      <c r="A2170" t="s">
        <v>3143</v>
      </c>
      <c r="B2170" s="93">
        <v>44834</v>
      </c>
      <c r="C2170" s="93">
        <v>44834</v>
      </c>
      <c r="D2170">
        <v>-28</v>
      </c>
      <c r="E2170">
        <v>-28</v>
      </c>
      <c r="F2170" t="s">
        <v>52</v>
      </c>
      <c r="G2170">
        <v>1</v>
      </c>
      <c r="H2170">
        <v>-28</v>
      </c>
      <c r="I2170">
        <v>-28</v>
      </c>
      <c r="J2170">
        <v>1</v>
      </c>
      <c r="L2170" t="s">
        <v>166</v>
      </c>
      <c r="M2170" t="s">
        <v>2518</v>
      </c>
      <c r="N2170">
        <v>100</v>
      </c>
      <c r="P2170" t="s">
        <v>2518</v>
      </c>
      <c r="R2170" t="s">
        <v>3144</v>
      </c>
      <c r="T2170" t="s">
        <v>61</v>
      </c>
      <c r="V2170" t="s">
        <v>2284</v>
      </c>
      <c r="W2170" t="s">
        <v>2285</v>
      </c>
      <c r="X2170" t="s">
        <v>179</v>
      </c>
      <c r="Y2170" t="s">
        <v>180</v>
      </c>
      <c r="Z2170" t="s">
        <v>180</v>
      </c>
      <c r="AA2170" t="s">
        <v>20</v>
      </c>
      <c r="AD2170">
        <v>0</v>
      </c>
      <c r="AE2170">
        <v>0</v>
      </c>
    </row>
    <row r="2171" spans="1:31">
      <c r="A2171" t="s">
        <v>3145</v>
      </c>
      <c r="B2171" s="93">
        <v>44834</v>
      </c>
      <c r="C2171" s="93">
        <v>44834</v>
      </c>
      <c r="D2171">
        <v>-48.9</v>
      </c>
      <c r="E2171">
        <v>-48.9</v>
      </c>
      <c r="F2171" t="s">
        <v>52</v>
      </c>
      <c r="G2171">
        <v>1</v>
      </c>
      <c r="H2171">
        <v>-48.9</v>
      </c>
      <c r="I2171">
        <v>-48.9</v>
      </c>
      <c r="J2171">
        <v>1</v>
      </c>
      <c r="L2171" t="s">
        <v>166</v>
      </c>
      <c r="M2171" t="s">
        <v>3146</v>
      </c>
      <c r="N2171">
        <v>100</v>
      </c>
      <c r="P2171" t="s">
        <v>3146</v>
      </c>
      <c r="R2171" t="s">
        <v>3138</v>
      </c>
      <c r="T2171" t="s">
        <v>58</v>
      </c>
      <c r="V2171" t="s">
        <v>2284</v>
      </c>
      <c r="W2171" t="s">
        <v>2285</v>
      </c>
      <c r="X2171" t="s">
        <v>179</v>
      </c>
      <c r="Y2171" t="s">
        <v>180</v>
      </c>
      <c r="Z2171" t="s">
        <v>180</v>
      </c>
      <c r="AA2171" t="s">
        <v>20</v>
      </c>
      <c r="AD2171">
        <v>0</v>
      </c>
      <c r="AE2171">
        <v>0</v>
      </c>
    </row>
    <row r="2172" spans="1:31">
      <c r="A2172" t="s">
        <v>3147</v>
      </c>
      <c r="B2172" s="93">
        <v>44834</v>
      </c>
      <c r="C2172" s="93">
        <v>44834</v>
      </c>
      <c r="D2172">
        <v>-200</v>
      </c>
      <c r="E2172">
        <v>-200</v>
      </c>
      <c r="F2172" t="s">
        <v>52</v>
      </c>
      <c r="G2172">
        <v>1</v>
      </c>
      <c r="H2172">
        <v>-200</v>
      </c>
      <c r="I2172">
        <v>-200</v>
      </c>
      <c r="J2172">
        <v>1</v>
      </c>
      <c r="L2172" t="s">
        <v>166</v>
      </c>
      <c r="M2172" t="s">
        <v>206</v>
      </c>
      <c r="N2172">
        <v>100</v>
      </c>
      <c r="O2172" t="s">
        <v>167</v>
      </c>
      <c r="P2172" t="s">
        <v>206</v>
      </c>
      <c r="R2172" t="s">
        <v>3148</v>
      </c>
      <c r="T2172" t="s">
        <v>61</v>
      </c>
      <c r="V2172" t="s">
        <v>2284</v>
      </c>
      <c r="W2172" t="s">
        <v>2285</v>
      </c>
      <c r="X2172" t="s">
        <v>179</v>
      </c>
      <c r="Y2172" t="s">
        <v>180</v>
      </c>
      <c r="Z2172" t="s">
        <v>180</v>
      </c>
      <c r="AA2172" t="s">
        <v>20</v>
      </c>
      <c r="AD2172">
        <v>0</v>
      </c>
      <c r="AE2172">
        <v>0</v>
      </c>
    </row>
    <row r="2173" spans="1:31">
      <c r="A2173" t="s">
        <v>3149</v>
      </c>
      <c r="B2173" s="93">
        <v>44834</v>
      </c>
      <c r="C2173" s="93">
        <v>44834</v>
      </c>
      <c r="D2173">
        <v>-520.61</v>
      </c>
      <c r="E2173">
        <v>-520.61</v>
      </c>
      <c r="F2173" t="s">
        <v>52</v>
      </c>
      <c r="G2173">
        <v>1</v>
      </c>
      <c r="H2173">
        <v>-520.61</v>
      </c>
      <c r="I2173">
        <v>-520.61</v>
      </c>
      <c r="J2173">
        <v>1</v>
      </c>
      <c r="L2173" t="s">
        <v>166</v>
      </c>
      <c r="M2173" t="s">
        <v>328</v>
      </c>
      <c r="N2173">
        <v>100</v>
      </c>
      <c r="P2173" t="s">
        <v>328</v>
      </c>
      <c r="R2173" t="s">
        <v>3150</v>
      </c>
      <c r="T2173" t="s">
        <v>58</v>
      </c>
      <c r="V2173" t="s">
        <v>329</v>
      </c>
      <c r="W2173" t="s">
        <v>31</v>
      </c>
      <c r="X2173" t="s">
        <v>168</v>
      </c>
      <c r="Y2173" t="s">
        <v>168</v>
      </c>
      <c r="Z2173" t="s">
        <v>168</v>
      </c>
      <c r="AA2173" t="s">
        <v>31</v>
      </c>
      <c r="AD2173">
        <v>0</v>
      </c>
      <c r="AE2173">
        <v>0</v>
      </c>
    </row>
    <row r="2174" spans="1:31">
      <c r="A2174" t="s">
        <v>3151</v>
      </c>
      <c r="B2174" s="93">
        <v>44834</v>
      </c>
      <c r="C2174" s="93">
        <v>44834</v>
      </c>
      <c r="D2174">
        <v>-55.6</v>
      </c>
      <c r="E2174">
        <v>-55.6</v>
      </c>
      <c r="F2174" t="s">
        <v>52</v>
      </c>
      <c r="G2174">
        <v>1</v>
      </c>
      <c r="H2174">
        <v>-55.6</v>
      </c>
      <c r="I2174">
        <v>-55.6</v>
      </c>
      <c r="J2174">
        <v>1</v>
      </c>
      <c r="L2174" t="s">
        <v>166</v>
      </c>
      <c r="M2174" t="s">
        <v>3152</v>
      </c>
      <c r="N2174">
        <v>100</v>
      </c>
      <c r="P2174" t="s">
        <v>3152</v>
      </c>
      <c r="R2174" t="s">
        <v>3138</v>
      </c>
      <c r="T2174" t="s">
        <v>58</v>
      </c>
      <c r="V2174" t="s">
        <v>2284</v>
      </c>
      <c r="W2174" t="s">
        <v>2285</v>
      </c>
      <c r="X2174" t="s">
        <v>179</v>
      </c>
      <c r="Y2174" t="s">
        <v>180</v>
      </c>
      <c r="Z2174" t="s">
        <v>180</v>
      </c>
      <c r="AA2174" t="s">
        <v>20</v>
      </c>
      <c r="AD2174">
        <v>0</v>
      </c>
      <c r="AE2174">
        <v>0</v>
      </c>
    </row>
    <row r="2175" spans="1:31">
      <c r="A2175" t="s">
        <v>3153</v>
      </c>
      <c r="B2175" s="93">
        <v>44834</v>
      </c>
      <c r="C2175" s="93">
        <v>44834</v>
      </c>
      <c r="D2175">
        <v>-126.91</v>
      </c>
      <c r="E2175">
        <v>-126.91</v>
      </c>
      <c r="F2175" t="s">
        <v>52</v>
      </c>
      <c r="G2175">
        <v>1</v>
      </c>
      <c r="H2175">
        <v>-126.91</v>
      </c>
      <c r="I2175">
        <v>-126.91</v>
      </c>
      <c r="J2175">
        <v>1</v>
      </c>
      <c r="L2175" t="s">
        <v>166</v>
      </c>
      <c r="M2175" t="s">
        <v>1662</v>
      </c>
      <c r="N2175">
        <v>100</v>
      </c>
      <c r="P2175" t="s">
        <v>1662</v>
      </c>
      <c r="R2175" t="s">
        <v>3154</v>
      </c>
      <c r="T2175" t="s">
        <v>58</v>
      </c>
      <c r="V2175" t="s">
        <v>1353</v>
      </c>
      <c r="W2175" t="s">
        <v>1353</v>
      </c>
      <c r="X2175" t="s">
        <v>179</v>
      </c>
      <c r="Y2175" t="s">
        <v>180</v>
      </c>
      <c r="Z2175" t="s">
        <v>180</v>
      </c>
      <c r="AA2175" t="s">
        <v>25</v>
      </c>
      <c r="AD2175">
        <v>0</v>
      </c>
      <c r="AE2175">
        <v>0</v>
      </c>
    </row>
    <row r="2176" spans="1:31">
      <c r="A2176" t="s">
        <v>3155</v>
      </c>
      <c r="B2176" s="93">
        <v>44834</v>
      </c>
      <c r="C2176" s="93">
        <v>44834</v>
      </c>
      <c r="D2176">
        <v>-2.2000000000000002</v>
      </c>
      <c r="E2176">
        <v>-2.2000000000000002</v>
      </c>
      <c r="F2176" t="s">
        <v>52</v>
      </c>
      <c r="G2176">
        <v>1</v>
      </c>
      <c r="H2176">
        <v>-2.2000000000000002</v>
      </c>
      <c r="I2176">
        <v>-2.2000000000000002</v>
      </c>
      <c r="J2176">
        <v>1</v>
      </c>
      <c r="L2176" t="s">
        <v>166</v>
      </c>
      <c r="M2176" t="s">
        <v>1662</v>
      </c>
      <c r="N2176">
        <v>100</v>
      </c>
      <c r="P2176" t="s">
        <v>1662</v>
      </c>
      <c r="R2176" t="s">
        <v>3156</v>
      </c>
      <c r="T2176" t="s">
        <v>58</v>
      </c>
      <c r="V2176" t="s">
        <v>1353</v>
      </c>
      <c r="W2176" t="s">
        <v>1353</v>
      </c>
      <c r="X2176" t="s">
        <v>179</v>
      </c>
      <c r="Y2176" t="s">
        <v>180</v>
      </c>
      <c r="Z2176" t="s">
        <v>180</v>
      </c>
      <c r="AA2176" t="s">
        <v>25</v>
      </c>
      <c r="AD2176">
        <v>0</v>
      </c>
      <c r="AE2176">
        <v>0</v>
      </c>
    </row>
    <row r="2177" spans="1:31">
      <c r="A2177" t="s">
        <v>3157</v>
      </c>
      <c r="B2177" s="93">
        <v>44834</v>
      </c>
      <c r="C2177" s="93">
        <v>44834</v>
      </c>
      <c r="D2177">
        <v>2500</v>
      </c>
      <c r="E2177">
        <v>2500</v>
      </c>
      <c r="F2177" t="s">
        <v>52</v>
      </c>
      <c r="G2177">
        <v>1</v>
      </c>
      <c r="H2177">
        <v>2500</v>
      </c>
      <c r="I2177">
        <v>2500</v>
      </c>
      <c r="J2177">
        <v>1</v>
      </c>
      <c r="L2177" t="s">
        <v>166</v>
      </c>
      <c r="M2177" t="s">
        <v>58</v>
      </c>
      <c r="N2177">
        <v>100</v>
      </c>
      <c r="P2177" t="s">
        <v>166</v>
      </c>
      <c r="R2177" t="s">
        <v>1346</v>
      </c>
      <c r="T2177" t="s">
        <v>58</v>
      </c>
      <c r="V2177" t="s">
        <v>1347</v>
      </c>
      <c r="W2177" t="s">
        <v>1347</v>
      </c>
      <c r="X2177" t="s">
        <v>277</v>
      </c>
      <c r="Y2177" t="s">
        <v>180</v>
      </c>
      <c r="Z2177" t="s">
        <v>180</v>
      </c>
      <c r="AA2177" t="s">
        <v>25</v>
      </c>
      <c r="AD2177">
        <v>0</v>
      </c>
      <c r="AE2177">
        <v>0</v>
      </c>
    </row>
    <row r="2178" spans="1:31">
      <c r="A2178" t="s">
        <v>3158</v>
      </c>
      <c r="B2178" s="93">
        <v>44834</v>
      </c>
      <c r="C2178" s="93">
        <v>44834</v>
      </c>
      <c r="D2178">
        <v>-2500</v>
      </c>
      <c r="E2178">
        <v>-2500</v>
      </c>
      <c r="F2178" t="s">
        <v>52</v>
      </c>
      <c r="G2178">
        <v>1</v>
      </c>
      <c r="H2178">
        <v>-2500</v>
      </c>
      <c r="I2178">
        <v>-2500</v>
      </c>
      <c r="J2178">
        <v>1</v>
      </c>
      <c r="L2178" t="s">
        <v>166</v>
      </c>
      <c r="M2178" t="s">
        <v>166</v>
      </c>
      <c r="N2178">
        <v>100</v>
      </c>
      <c r="O2178" t="s">
        <v>215</v>
      </c>
      <c r="P2178" t="s">
        <v>166</v>
      </c>
      <c r="R2178" t="s">
        <v>1346</v>
      </c>
      <c r="T2178" t="s">
        <v>61</v>
      </c>
      <c r="V2178" t="s">
        <v>1347</v>
      </c>
      <c r="W2178" t="s">
        <v>1347</v>
      </c>
      <c r="X2178" t="s">
        <v>277</v>
      </c>
      <c r="Y2178" t="s">
        <v>180</v>
      </c>
      <c r="Z2178" t="s">
        <v>180</v>
      </c>
      <c r="AA2178" t="s">
        <v>25</v>
      </c>
      <c r="AD2178">
        <v>0</v>
      </c>
      <c r="AE2178">
        <v>0</v>
      </c>
    </row>
    <row r="2179" spans="1:31">
      <c r="A2179" t="s">
        <v>3159</v>
      </c>
      <c r="B2179" s="93">
        <v>44833</v>
      </c>
      <c r="C2179" s="93">
        <v>44833</v>
      </c>
      <c r="D2179">
        <v>-875.24</v>
      </c>
      <c r="E2179">
        <v>-875.24</v>
      </c>
      <c r="F2179" t="s">
        <v>52</v>
      </c>
      <c r="G2179">
        <v>1</v>
      </c>
      <c r="H2179">
        <v>-875.24</v>
      </c>
      <c r="I2179">
        <v>-875.24</v>
      </c>
      <c r="J2179">
        <v>1</v>
      </c>
      <c r="L2179" t="s">
        <v>166</v>
      </c>
      <c r="M2179" t="s">
        <v>2521</v>
      </c>
      <c r="N2179">
        <v>100</v>
      </c>
      <c r="P2179" t="s">
        <v>2521</v>
      </c>
      <c r="R2179" t="s">
        <v>3138</v>
      </c>
      <c r="T2179" t="s">
        <v>58</v>
      </c>
      <c r="V2179" t="s">
        <v>2284</v>
      </c>
      <c r="W2179" t="s">
        <v>2285</v>
      </c>
      <c r="X2179" t="s">
        <v>179</v>
      </c>
      <c r="Y2179" t="s">
        <v>180</v>
      </c>
      <c r="Z2179" t="s">
        <v>180</v>
      </c>
      <c r="AA2179" t="s">
        <v>20</v>
      </c>
      <c r="AD2179">
        <v>0</v>
      </c>
      <c r="AE2179">
        <v>0</v>
      </c>
    </row>
    <row r="2180" spans="1:31">
      <c r="A2180" t="s">
        <v>3160</v>
      </c>
      <c r="B2180" s="93">
        <v>44833</v>
      </c>
      <c r="C2180" s="93">
        <v>44833</v>
      </c>
      <c r="D2180">
        <v>-261.66000000000003</v>
      </c>
      <c r="E2180">
        <v>-261.66000000000003</v>
      </c>
      <c r="F2180" t="s">
        <v>52</v>
      </c>
      <c r="G2180">
        <v>1</v>
      </c>
      <c r="H2180">
        <v>-261.66000000000003</v>
      </c>
      <c r="I2180">
        <v>-261.66000000000003</v>
      </c>
      <c r="J2180">
        <v>1</v>
      </c>
      <c r="L2180" t="s">
        <v>166</v>
      </c>
      <c r="M2180" t="s">
        <v>166</v>
      </c>
      <c r="N2180">
        <v>100</v>
      </c>
      <c r="O2180" t="s">
        <v>215</v>
      </c>
      <c r="P2180" t="s">
        <v>166</v>
      </c>
      <c r="R2180" t="s">
        <v>340</v>
      </c>
      <c r="T2180" t="s">
        <v>58</v>
      </c>
      <c r="V2180" t="s">
        <v>340</v>
      </c>
      <c r="W2180" t="s">
        <v>31</v>
      </c>
      <c r="X2180" t="s">
        <v>168</v>
      </c>
      <c r="Y2180" t="s">
        <v>168</v>
      </c>
      <c r="Z2180" t="s">
        <v>168</v>
      </c>
      <c r="AA2180" t="s">
        <v>31</v>
      </c>
      <c r="AD2180">
        <v>0</v>
      </c>
      <c r="AE2180">
        <v>0</v>
      </c>
    </row>
    <row r="2181" spans="1:31">
      <c r="A2181" t="s">
        <v>3161</v>
      </c>
      <c r="B2181" s="93">
        <v>44833</v>
      </c>
      <c r="C2181" s="93">
        <v>44833</v>
      </c>
      <c r="D2181">
        <v>-149.69999999999999</v>
      </c>
      <c r="E2181">
        <v>-149.69999999999999</v>
      </c>
      <c r="F2181" t="s">
        <v>52</v>
      </c>
      <c r="G2181">
        <v>1</v>
      </c>
      <c r="H2181">
        <v>-149.69999999999999</v>
      </c>
      <c r="I2181">
        <v>-149.69999999999999</v>
      </c>
      <c r="J2181">
        <v>1</v>
      </c>
      <c r="L2181" t="s">
        <v>166</v>
      </c>
      <c r="M2181" t="s">
        <v>1261</v>
      </c>
      <c r="N2181">
        <v>100</v>
      </c>
      <c r="P2181" t="s">
        <v>1261</v>
      </c>
      <c r="R2181" t="s">
        <v>3162</v>
      </c>
      <c r="T2181" t="s">
        <v>59</v>
      </c>
      <c r="V2181" t="s">
        <v>1588</v>
      </c>
      <c r="W2181" t="s">
        <v>17</v>
      </c>
      <c r="X2181" t="s">
        <v>277</v>
      </c>
      <c r="Y2181" t="s">
        <v>268</v>
      </c>
      <c r="Z2181" t="s">
        <v>268</v>
      </c>
      <c r="AA2181" t="s">
        <v>17</v>
      </c>
      <c r="AD2181">
        <v>0</v>
      </c>
      <c r="AE2181">
        <v>0</v>
      </c>
    </row>
    <row r="2182" spans="1:31">
      <c r="A2182" t="s">
        <v>3163</v>
      </c>
      <c r="B2182" s="93">
        <v>44833</v>
      </c>
      <c r="C2182" s="93">
        <v>44833</v>
      </c>
      <c r="D2182">
        <v>-116.29</v>
      </c>
      <c r="E2182">
        <v>-116.29</v>
      </c>
      <c r="F2182" t="s">
        <v>52</v>
      </c>
      <c r="G2182">
        <v>1</v>
      </c>
      <c r="H2182">
        <v>-116.29</v>
      </c>
      <c r="I2182">
        <v>-116.29</v>
      </c>
      <c r="J2182">
        <v>1</v>
      </c>
      <c r="L2182" t="s">
        <v>166</v>
      </c>
      <c r="M2182" t="s">
        <v>166</v>
      </c>
      <c r="N2182">
        <v>100</v>
      </c>
      <c r="O2182" t="s">
        <v>215</v>
      </c>
      <c r="P2182" t="s">
        <v>166</v>
      </c>
      <c r="R2182" t="s">
        <v>3132</v>
      </c>
      <c r="T2182" t="s">
        <v>58</v>
      </c>
      <c r="V2182" t="s">
        <v>376</v>
      </c>
      <c r="W2182" t="s">
        <v>31</v>
      </c>
      <c r="X2182" t="s">
        <v>168</v>
      </c>
      <c r="Y2182" t="s">
        <v>168</v>
      </c>
      <c r="Z2182" t="s">
        <v>168</v>
      </c>
      <c r="AA2182" t="s">
        <v>31</v>
      </c>
      <c r="AD2182">
        <v>0</v>
      </c>
      <c r="AE2182">
        <v>0</v>
      </c>
    </row>
    <row r="2183" spans="1:31">
      <c r="A2183" t="s">
        <v>3164</v>
      </c>
      <c r="B2183" s="93">
        <v>44832</v>
      </c>
      <c r="C2183" s="93">
        <v>44832</v>
      </c>
      <c r="D2183">
        <v>-39</v>
      </c>
      <c r="E2183">
        <v>-39</v>
      </c>
      <c r="F2183" t="s">
        <v>52</v>
      </c>
      <c r="G2183">
        <v>1</v>
      </c>
      <c r="H2183">
        <v>-39</v>
      </c>
      <c r="I2183">
        <v>-39</v>
      </c>
      <c r="J2183">
        <v>1</v>
      </c>
      <c r="L2183" t="s">
        <v>166</v>
      </c>
      <c r="M2183" t="s">
        <v>1855</v>
      </c>
      <c r="N2183">
        <v>100</v>
      </c>
      <c r="P2183" t="s">
        <v>1855</v>
      </c>
      <c r="R2183" t="s">
        <v>1856</v>
      </c>
      <c r="T2183" t="s">
        <v>59</v>
      </c>
      <c r="V2183" t="s">
        <v>1856</v>
      </c>
      <c r="W2183" t="s">
        <v>31</v>
      </c>
      <c r="X2183" t="s">
        <v>168</v>
      </c>
      <c r="Y2183" t="s">
        <v>168</v>
      </c>
      <c r="Z2183" t="s">
        <v>168</v>
      </c>
      <c r="AA2183" t="s">
        <v>31</v>
      </c>
      <c r="AD2183">
        <v>0</v>
      </c>
      <c r="AE2183">
        <v>0</v>
      </c>
    </row>
    <row r="2184" spans="1:31">
      <c r="A2184" t="s">
        <v>3165</v>
      </c>
      <c r="B2184" s="93">
        <v>44832</v>
      </c>
      <c r="C2184" s="93">
        <v>44832</v>
      </c>
      <c r="D2184">
        <v>-76.77</v>
      </c>
      <c r="E2184">
        <v>-76.77</v>
      </c>
      <c r="F2184" t="s">
        <v>52</v>
      </c>
      <c r="G2184">
        <v>1</v>
      </c>
      <c r="H2184">
        <v>-76.77</v>
      </c>
      <c r="I2184">
        <v>-76.77</v>
      </c>
      <c r="J2184">
        <v>1</v>
      </c>
      <c r="L2184" t="s">
        <v>166</v>
      </c>
      <c r="M2184" t="s">
        <v>1662</v>
      </c>
      <c r="N2184">
        <v>100</v>
      </c>
      <c r="P2184" t="s">
        <v>1662</v>
      </c>
      <c r="R2184" t="s">
        <v>3154</v>
      </c>
      <c r="T2184" t="s">
        <v>58</v>
      </c>
      <c r="V2184" t="s">
        <v>1353</v>
      </c>
      <c r="W2184" t="s">
        <v>1353</v>
      </c>
      <c r="X2184" t="s">
        <v>179</v>
      </c>
      <c r="Y2184" t="s">
        <v>180</v>
      </c>
      <c r="Z2184" t="s">
        <v>180</v>
      </c>
      <c r="AA2184" t="s">
        <v>25</v>
      </c>
      <c r="AD2184">
        <v>0</v>
      </c>
      <c r="AE2184">
        <v>0</v>
      </c>
    </row>
    <row r="2185" spans="1:31">
      <c r="A2185" t="s">
        <v>3166</v>
      </c>
      <c r="B2185" s="93">
        <v>44832</v>
      </c>
      <c r="C2185" s="93">
        <v>44832</v>
      </c>
      <c r="D2185">
        <v>-2.4500000000000002</v>
      </c>
      <c r="E2185">
        <v>-2.4500000000000002</v>
      </c>
      <c r="F2185" t="s">
        <v>52</v>
      </c>
      <c r="G2185">
        <v>1</v>
      </c>
      <c r="H2185">
        <v>-2.4500000000000002</v>
      </c>
      <c r="I2185">
        <v>-2.4500000000000002</v>
      </c>
      <c r="J2185">
        <v>1</v>
      </c>
      <c r="L2185" t="s">
        <v>166</v>
      </c>
      <c r="M2185" t="s">
        <v>1662</v>
      </c>
      <c r="N2185">
        <v>100</v>
      </c>
      <c r="P2185" t="s">
        <v>1662</v>
      </c>
      <c r="R2185" t="s">
        <v>3154</v>
      </c>
      <c r="T2185" t="s">
        <v>58</v>
      </c>
      <c r="V2185" t="s">
        <v>1353</v>
      </c>
      <c r="W2185" t="s">
        <v>1353</v>
      </c>
      <c r="X2185" t="s">
        <v>179</v>
      </c>
      <c r="Y2185" t="s">
        <v>180</v>
      </c>
      <c r="Z2185" t="s">
        <v>180</v>
      </c>
      <c r="AA2185" t="s">
        <v>25</v>
      </c>
      <c r="AD2185">
        <v>0</v>
      </c>
      <c r="AE2185">
        <v>0</v>
      </c>
    </row>
    <row r="2186" spans="1:31">
      <c r="A2186" t="s">
        <v>3167</v>
      </c>
      <c r="B2186" s="93">
        <v>44831</v>
      </c>
      <c r="C2186" s="93">
        <v>44831</v>
      </c>
      <c r="D2186">
        <v>-3273.1</v>
      </c>
      <c r="E2186">
        <v>-3273.1</v>
      </c>
      <c r="F2186" t="s">
        <v>52</v>
      </c>
      <c r="G2186">
        <v>1</v>
      </c>
      <c r="H2186">
        <v>-3273.1</v>
      </c>
      <c r="I2186">
        <v>-3273.1</v>
      </c>
      <c r="J2186">
        <v>1</v>
      </c>
      <c r="L2186" t="s">
        <v>166</v>
      </c>
      <c r="M2186" t="s">
        <v>3168</v>
      </c>
      <c r="N2186">
        <v>100</v>
      </c>
      <c r="P2186" t="s">
        <v>3168</v>
      </c>
      <c r="R2186" t="s">
        <v>3169</v>
      </c>
      <c r="T2186" t="s">
        <v>61</v>
      </c>
      <c r="V2186" t="s">
        <v>3170</v>
      </c>
      <c r="W2186" t="s">
        <v>267</v>
      </c>
      <c r="X2186" t="s">
        <v>24</v>
      </c>
      <c r="Y2186" t="s">
        <v>268</v>
      </c>
      <c r="Z2186" t="s">
        <v>268</v>
      </c>
      <c r="AA2186" t="s">
        <v>24</v>
      </c>
      <c r="AD2186">
        <v>0</v>
      </c>
      <c r="AE2186">
        <v>0</v>
      </c>
    </row>
    <row r="2187" spans="1:31">
      <c r="A2187" t="s">
        <v>3171</v>
      </c>
      <c r="B2187" s="93">
        <v>44831</v>
      </c>
      <c r="C2187" s="93">
        <v>44831</v>
      </c>
      <c r="D2187">
        <v>-4110.99</v>
      </c>
      <c r="E2187">
        <v>-4110.99</v>
      </c>
      <c r="F2187" t="s">
        <v>52</v>
      </c>
      <c r="G2187">
        <v>1</v>
      </c>
      <c r="H2187">
        <v>-4110.99</v>
      </c>
      <c r="I2187">
        <v>-4110.99</v>
      </c>
      <c r="J2187">
        <v>1</v>
      </c>
      <c r="L2187" t="s">
        <v>166</v>
      </c>
      <c r="M2187" t="s">
        <v>304</v>
      </c>
      <c r="N2187">
        <v>100</v>
      </c>
      <c r="P2187" t="s">
        <v>304</v>
      </c>
      <c r="R2187" t="s">
        <v>3172</v>
      </c>
      <c r="T2187" t="s">
        <v>61</v>
      </c>
      <c r="V2187" t="s">
        <v>2991</v>
      </c>
      <c r="W2187" t="s">
        <v>178</v>
      </c>
      <c r="X2187" t="s">
        <v>179</v>
      </c>
      <c r="Y2187" t="s">
        <v>180</v>
      </c>
      <c r="Z2187" t="s">
        <v>180</v>
      </c>
      <c r="AA2187" t="s">
        <v>20</v>
      </c>
      <c r="AD2187">
        <v>0</v>
      </c>
      <c r="AE2187">
        <v>0</v>
      </c>
    </row>
    <row r="2188" spans="1:31">
      <c r="A2188" t="s">
        <v>3173</v>
      </c>
      <c r="B2188" s="93">
        <v>44831</v>
      </c>
      <c r="C2188" s="93">
        <v>44831</v>
      </c>
      <c r="D2188">
        <v>-44.47</v>
      </c>
      <c r="E2188">
        <v>-44.47</v>
      </c>
      <c r="F2188" t="s">
        <v>52</v>
      </c>
      <c r="G2188">
        <v>1</v>
      </c>
      <c r="H2188">
        <v>-44.47</v>
      </c>
      <c r="I2188">
        <v>-44.47</v>
      </c>
      <c r="J2188">
        <v>1</v>
      </c>
      <c r="L2188" t="s">
        <v>166</v>
      </c>
      <c r="M2188" t="s">
        <v>1959</v>
      </c>
      <c r="N2188">
        <v>100</v>
      </c>
      <c r="P2188" t="s">
        <v>1959</v>
      </c>
      <c r="R2188" t="s">
        <v>3174</v>
      </c>
      <c r="T2188" t="s">
        <v>59</v>
      </c>
      <c r="V2188" t="s">
        <v>1960</v>
      </c>
      <c r="W2188" t="s">
        <v>31</v>
      </c>
      <c r="X2188" t="s">
        <v>168</v>
      </c>
      <c r="Y2188" t="s">
        <v>168</v>
      </c>
      <c r="Z2188" t="s">
        <v>168</v>
      </c>
      <c r="AA2188" t="s">
        <v>31</v>
      </c>
      <c r="AD2188">
        <v>0</v>
      </c>
      <c r="AE2188">
        <v>0</v>
      </c>
    </row>
    <row r="2189" spans="1:31">
      <c r="A2189" t="s">
        <v>3175</v>
      </c>
      <c r="B2189" s="93">
        <v>44830</v>
      </c>
      <c r="C2189" s="93">
        <v>44830</v>
      </c>
      <c r="D2189">
        <v>-848.2</v>
      </c>
      <c r="E2189">
        <v>-848.2</v>
      </c>
      <c r="F2189" t="s">
        <v>52</v>
      </c>
      <c r="G2189">
        <v>1</v>
      </c>
      <c r="H2189">
        <v>-848.2</v>
      </c>
      <c r="I2189">
        <v>-848.2</v>
      </c>
      <c r="J2189">
        <v>1</v>
      </c>
      <c r="L2189" t="s">
        <v>166</v>
      </c>
      <c r="M2189" t="s">
        <v>2081</v>
      </c>
      <c r="N2189">
        <v>100</v>
      </c>
      <c r="O2189" t="s">
        <v>175</v>
      </c>
      <c r="P2189" t="s">
        <v>2081</v>
      </c>
      <c r="R2189" t="s">
        <v>3176</v>
      </c>
      <c r="T2189" t="s">
        <v>59</v>
      </c>
      <c r="V2189" t="s">
        <v>260</v>
      </c>
      <c r="W2189" t="s">
        <v>198</v>
      </c>
      <c r="X2189" t="s">
        <v>199</v>
      </c>
      <c r="Y2189" t="s">
        <v>199</v>
      </c>
      <c r="Z2189" t="s">
        <v>199</v>
      </c>
      <c r="AA2189" t="s">
        <v>28</v>
      </c>
      <c r="AD2189">
        <v>0</v>
      </c>
      <c r="AE2189">
        <v>0</v>
      </c>
    </row>
    <row r="2190" spans="1:31">
      <c r="A2190" t="s">
        <v>3177</v>
      </c>
      <c r="B2190" s="93">
        <v>44830</v>
      </c>
      <c r="C2190" s="93">
        <v>44830</v>
      </c>
      <c r="D2190">
        <v>10202.92</v>
      </c>
      <c r="E2190">
        <v>10202.92</v>
      </c>
      <c r="F2190" t="s">
        <v>52</v>
      </c>
      <c r="G2190">
        <v>1</v>
      </c>
      <c r="H2190">
        <v>10202.92</v>
      </c>
      <c r="I2190">
        <v>10202.92</v>
      </c>
      <c r="J2190">
        <v>1</v>
      </c>
      <c r="L2190" t="s">
        <v>166</v>
      </c>
      <c r="M2190" t="s">
        <v>61</v>
      </c>
      <c r="N2190">
        <v>100</v>
      </c>
      <c r="P2190" t="s">
        <v>166</v>
      </c>
      <c r="R2190" t="s">
        <v>1346</v>
      </c>
      <c r="T2190" t="s">
        <v>61</v>
      </c>
      <c r="V2190" t="s">
        <v>1347</v>
      </c>
      <c r="W2190" t="s">
        <v>1347</v>
      </c>
      <c r="X2190" t="s">
        <v>277</v>
      </c>
      <c r="Y2190" t="s">
        <v>180</v>
      </c>
      <c r="Z2190" t="s">
        <v>180</v>
      </c>
      <c r="AA2190" t="s">
        <v>25</v>
      </c>
      <c r="AD2190">
        <v>0</v>
      </c>
      <c r="AE2190">
        <v>0</v>
      </c>
    </row>
    <row r="2191" spans="1:31">
      <c r="A2191" t="s">
        <v>3178</v>
      </c>
      <c r="B2191" s="93">
        <v>44830</v>
      </c>
      <c r="C2191" s="93">
        <v>44830</v>
      </c>
      <c r="D2191">
        <v>-10202.92</v>
      </c>
      <c r="E2191">
        <v>-10202.92</v>
      </c>
      <c r="F2191" t="s">
        <v>52</v>
      </c>
      <c r="G2191">
        <v>1</v>
      </c>
      <c r="H2191">
        <v>-10202.92</v>
      </c>
      <c r="I2191">
        <v>-10202.92</v>
      </c>
      <c r="J2191">
        <v>1</v>
      </c>
      <c r="L2191" t="s">
        <v>166</v>
      </c>
      <c r="M2191" t="s">
        <v>166</v>
      </c>
      <c r="N2191">
        <v>100</v>
      </c>
      <c r="O2191" t="s">
        <v>215</v>
      </c>
      <c r="P2191" t="s">
        <v>166</v>
      </c>
      <c r="R2191" t="s">
        <v>1346</v>
      </c>
      <c r="T2191" t="s">
        <v>1400</v>
      </c>
      <c r="V2191" t="s">
        <v>1347</v>
      </c>
      <c r="W2191" t="s">
        <v>1347</v>
      </c>
      <c r="X2191" t="s">
        <v>277</v>
      </c>
      <c r="Y2191" t="s">
        <v>180</v>
      </c>
      <c r="Z2191" t="s">
        <v>180</v>
      </c>
      <c r="AA2191" t="s">
        <v>25</v>
      </c>
      <c r="AD2191">
        <v>0</v>
      </c>
      <c r="AE2191">
        <v>0</v>
      </c>
    </row>
    <row r="2192" spans="1:31">
      <c r="A2192" t="s">
        <v>3179</v>
      </c>
      <c r="B2192" s="93">
        <v>44829</v>
      </c>
      <c r="C2192" s="93">
        <v>44829</v>
      </c>
      <c r="D2192">
        <v>-52.8</v>
      </c>
      <c r="E2192">
        <v>-52.8</v>
      </c>
      <c r="F2192" t="s">
        <v>52</v>
      </c>
      <c r="G2192">
        <v>1</v>
      </c>
      <c r="H2192">
        <v>-52.8</v>
      </c>
      <c r="I2192">
        <v>-52.8</v>
      </c>
      <c r="J2192">
        <v>1</v>
      </c>
      <c r="L2192" t="s">
        <v>166</v>
      </c>
      <c r="M2192" t="s">
        <v>192</v>
      </c>
      <c r="N2192">
        <v>100</v>
      </c>
      <c r="P2192" t="s">
        <v>192</v>
      </c>
      <c r="R2192" t="s">
        <v>194</v>
      </c>
      <c r="T2192" t="s">
        <v>59</v>
      </c>
      <c r="V2192" t="s">
        <v>194</v>
      </c>
      <c r="W2192" t="s">
        <v>31</v>
      </c>
      <c r="X2192" t="s">
        <v>168</v>
      </c>
      <c r="Y2192" t="s">
        <v>168</v>
      </c>
      <c r="Z2192" t="s">
        <v>168</v>
      </c>
      <c r="AA2192" t="s">
        <v>31</v>
      </c>
      <c r="AD2192">
        <v>0</v>
      </c>
      <c r="AE2192">
        <v>0</v>
      </c>
    </row>
    <row r="2193" spans="1:31">
      <c r="A2193" t="s">
        <v>3180</v>
      </c>
      <c r="B2193" s="93">
        <v>44826</v>
      </c>
      <c r="C2193" s="93">
        <v>44826</v>
      </c>
      <c r="D2193">
        <v>-187.12</v>
      </c>
      <c r="E2193">
        <v>-187.12</v>
      </c>
      <c r="F2193" t="s">
        <v>52</v>
      </c>
      <c r="G2193">
        <v>1</v>
      </c>
      <c r="H2193">
        <v>-187.12</v>
      </c>
      <c r="I2193">
        <v>-187.12</v>
      </c>
      <c r="J2193">
        <v>1</v>
      </c>
      <c r="L2193" t="s">
        <v>166</v>
      </c>
      <c r="M2193" t="s">
        <v>166</v>
      </c>
      <c r="N2193">
        <v>100</v>
      </c>
      <c r="O2193" t="s">
        <v>215</v>
      </c>
      <c r="P2193" t="s">
        <v>166</v>
      </c>
      <c r="R2193" t="s">
        <v>335</v>
      </c>
      <c r="T2193" t="s">
        <v>59</v>
      </c>
      <c r="V2193" t="s">
        <v>335</v>
      </c>
      <c r="W2193" t="s">
        <v>31</v>
      </c>
      <c r="X2193" t="s">
        <v>168</v>
      </c>
      <c r="Y2193" t="s">
        <v>168</v>
      </c>
      <c r="Z2193" t="s">
        <v>168</v>
      </c>
      <c r="AA2193" t="s">
        <v>31</v>
      </c>
      <c r="AD2193">
        <v>0</v>
      </c>
      <c r="AE2193">
        <v>0</v>
      </c>
    </row>
    <row r="2194" spans="1:31">
      <c r="A2194" t="s">
        <v>3181</v>
      </c>
      <c r="B2194" s="93">
        <v>44826</v>
      </c>
      <c r="C2194" s="93">
        <v>44826</v>
      </c>
      <c r="D2194">
        <v>6000</v>
      </c>
      <c r="E2194">
        <v>6000</v>
      </c>
      <c r="F2194" t="s">
        <v>52</v>
      </c>
      <c r="G2194">
        <v>1</v>
      </c>
      <c r="H2194">
        <v>6000</v>
      </c>
      <c r="I2194">
        <v>6000</v>
      </c>
      <c r="J2194">
        <v>1</v>
      </c>
      <c r="L2194" t="s">
        <v>166</v>
      </c>
      <c r="M2194" t="s">
        <v>58</v>
      </c>
      <c r="N2194">
        <v>100</v>
      </c>
      <c r="P2194" t="s">
        <v>166</v>
      </c>
      <c r="R2194" t="s">
        <v>1346</v>
      </c>
      <c r="T2194" t="s">
        <v>58</v>
      </c>
      <c r="V2194" t="s">
        <v>1347</v>
      </c>
      <c r="W2194" t="s">
        <v>1347</v>
      </c>
      <c r="X2194" t="s">
        <v>277</v>
      </c>
      <c r="Y2194" t="s">
        <v>180</v>
      </c>
      <c r="Z2194" t="s">
        <v>180</v>
      </c>
      <c r="AA2194" t="s">
        <v>25</v>
      </c>
      <c r="AD2194">
        <v>0</v>
      </c>
      <c r="AE2194">
        <v>0</v>
      </c>
    </row>
    <row r="2195" spans="1:31">
      <c r="A2195" t="s">
        <v>3182</v>
      </c>
      <c r="B2195" s="93">
        <v>44826</v>
      </c>
      <c r="C2195" s="93">
        <v>44826</v>
      </c>
      <c r="D2195">
        <v>10000</v>
      </c>
      <c r="E2195">
        <v>10000</v>
      </c>
      <c r="F2195" t="s">
        <v>52</v>
      </c>
      <c r="G2195">
        <v>1</v>
      </c>
      <c r="H2195">
        <v>10000</v>
      </c>
      <c r="I2195">
        <v>10000</v>
      </c>
      <c r="J2195">
        <v>1</v>
      </c>
      <c r="L2195" t="s">
        <v>166</v>
      </c>
      <c r="M2195" t="s">
        <v>59</v>
      </c>
      <c r="N2195">
        <v>100</v>
      </c>
      <c r="P2195" t="s">
        <v>166</v>
      </c>
      <c r="R2195" t="s">
        <v>1346</v>
      </c>
      <c r="T2195" t="s">
        <v>59</v>
      </c>
      <c r="V2195" t="s">
        <v>1347</v>
      </c>
      <c r="W2195" t="s">
        <v>1347</v>
      </c>
      <c r="X2195" t="s">
        <v>277</v>
      </c>
      <c r="Y2195" t="s">
        <v>180</v>
      </c>
      <c r="Z2195" t="s">
        <v>180</v>
      </c>
      <c r="AA2195" t="s">
        <v>25</v>
      </c>
      <c r="AD2195">
        <v>0</v>
      </c>
      <c r="AE2195">
        <v>0</v>
      </c>
    </row>
    <row r="2196" spans="1:31">
      <c r="A2196" t="s">
        <v>3183</v>
      </c>
      <c r="B2196" s="93">
        <v>44826</v>
      </c>
      <c r="C2196" s="93">
        <v>44826</v>
      </c>
      <c r="D2196">
        <v>-6000</v>
      </c>
      <c r="E2196">
        <v>-6000</v>
      </c>
      <c r="F2196" t="s">
        <v>52</v>
      </c>
      <c r="G2196">
        <v>1</v>
      </c>
      <c r="H2196">
        <v>-6000</v>
      </c>
      <c r="I2196">
        <v>-6000</v>
      </c>
      <c r="J2196">
        <v>1</v>
      </c>
      <c r="L2196" t="s">
        <v>166</v>
      </c>
      <c r="M2196" t="s">
        <v>166</v>
      </c>
      <c r="N2196">
        <v>100</v>
      </c>
      <c r="O2196" t="s">
        <v>215</v>
      </c>
      <c r="P2196" t="s">
        <v>166</v>
      </c>
      <c r="R2196" t="s">
        <v>1346</v>
      </c>
      <c r="T2196" t="s">
        <v>61</v>
      </c>
      <c r="V2196" t="s">
        <v>1347</v>
      </c>
      <c r="W2196" t="s">
        <v>1347</v>
      </c>
      <c r="X2196" t="s">
        <v>277</v>
      </c>
      <c r="Y2196" t="s">
        <v>180</v>
      </c>
      <c r="Z2196" t="s">
        <v>180</v>
      </c>
      <c r="AA2196" t="s">
        <v>25</v>
      </c>
      <c r="AD2196">
        <v>0</v>
      </c>
      <c r="AE2196">
        <v>0</v>
      </c>
    </row>
    <row r="2197" spans="1:31">
      <c r="A2197" t="s">
        <v>3184</v>
      </c>
      <c r="B2197" s="93">
        <v>44826</v>
      </c>
      <c r="C2197" s="93">
        <v>44826</v>
      </c>
      <c r="D2197">
        <v>-10000</v>
      </c>
      <c r="E2197">
        <v>-10000</v>
      </c>
      <c r="F2197" t="s">
        <v>52</v>
      </c>
      <c r="G2197">
        <v>1</v>
      </c>
      <c r="H2197">
        <v>-10000</v>
      </c>
      <c r="I2197">
        <v>-10000</v>
      </c>
      <c r="J2197">
        <v>1</v>
      </c>
      <c r="L2197" t="s">
        <v>166</v>
      </c>
      <c r="M2197" t="s">
        <v>166</v>
      </c>
      <c r="N2197">
        <v>100</v>
      </c>
      <c r="O2197" t="s">
        <v>215</v>
      </c>
      <c r="P2197" t="s">
        <v>166</v>
      </c>
      <c r="R2197" t="s">
        <v>1346</v>
      </c>
      <c r="T2197" t="s">
        <v>61</v>
      </c>
      <c r="V2197" t="s">
        <v>1347</v>
      </c>
      <c r="W2197" t="s">
        <v>1347</v>
      </c>
      <c r="X2197" t="s">
        <v>277</v>
      </c>
      <c r="Y2197" t="s">
        <v>180</v>
      </c>
      <c r="Z2197" t="s">
        <v>180</v>
      </c>
      <c r="AA2197" t="s">
        <v>25</v>
      </c>
      <c r="AD2197">
        <v>0</v>
      </c>
      <c r="AE2197">
        <v>0</v>
      </c>
    </row>
    <row r="2198" spans="1:31">
      <c r="A2198" t="s">
        <v>3185</v>
      </c>
      <c r="B2198" s="93">
        <v>44824</v>
      </c>
      <c r="C2198" s="93">
        <v>44824</v>
      </c>
      <c r="D2198">
        <v>21071.39</v>
      </c>
      <c r="E2198">
        <v>21071.39</v>
      </c>
      <c r="F2198" t="s">
        <v>52</v>
      </c>
      <c r="G2198">
        <v>1</v>
      </c>
      <c r="H2198">
        <v>21071.39</v>
      </c>
      <c r="I2198">
        <v>21071.39</v>
      </c>
      <c r="J2198">
        <v>1</v>
      </c>
      <c r="L2198" t="s">
        <v>166</v>
      </c>
      <c r="M2198" t="s">
        <v>61</v>
      </c>
      <c r="N2198">
        <v>100</v>
      </c>
      <c r="P2198" t="s">
        <v>166</v>
      </c>
      <c r="R2198" t="s">
        <v>1346</v>
      </c>
      <c r="T2198" t="s">
        <v>61</v>
      </c>
      <c r="V2198" t="s">
        <v>1347</v>
      </c>
      <c r="W2198" t="s">
        <v>1347</v>
      </c>
      <c r="X2198" t="s">
        <v>277</v>
      </c>
      <c r="Y2198" t="s">
        <v>180</v>
      </c>
      <c r="Z2198" t="s">
        <v>180</v>
      </c>
      <c r="AA2198" t="s">
        <v>25</v>
      </c>
      <c r="AD2198">
        <v>0</v>
      </c>
      <c r="AE2198">
        <v>0</v>
      </c>
    </row>
    <row r="2199" spans="1:31">
      <c r="A2199" t="s">
        <v>3186</v>
      </c>
      <c r="B2199" s="93">
        <v>44824</v>
      </c>
      <c r="C2199" s="93">
        <v>44824</v>
      </c>
      <c r="D2199">
        <v>-21071.39</v>
      </c>
      <c r="E2199">
        <v>-21071.39</v>
      </c>
      <c r="F2199" t="s">
        <v>52</v>
      </c>
      <c r="G2199">
        <v>1</v>
      </c>
      <c r="H2199">
        <v>-21071.39</v>
      </c>
      <c r="I2199">
        <v>-21071.39</v>
      </c>
      <c r="J2199">
        <v>1</v>
      </c>
      <c r="L2199" t="s">
        <v>166</v>
      </c>
      <c r="M2199" t="s">
        <v>166</v>
      </c>
      <c r="N2199">
        <v>100</v>
      </c>
      <c r="O2199" t="s">
        <v>215</v>
      </c>
      <c r="P2199" t="s">
        <v>166</v>
      </c>
      <c r="R2199" t="s">
        <v>1346</v>
      </c>
      <c r="T2199" t="s">
        <v>62</v>
      </c>
      <c r="V2199" t="s">
        <v>1347</v>
      </c>
      <c r="W2199" t="s">
        <v>1347</v>
      </c>
      <c r="X2199" t="s">
        <v>277</v>
      </c>
      <c r="Y2199" t="s">
        <v>180</v>
      </c>
      <c r="Z2199" t="s">
        <v>180</v>
      </c>
      <c r="AA2199" t="s">
        <v>25</v>
      </c>
      <c r="AD2199">
        <v>0</v>
      </c>
      <c r="AE2199">
        <v>0</v>
      </c>
    </row>
    <row r="2200" spans="1:31">
      <c r="A2200" t="s">
        <v>3187</v>
      </c>
      <c r="B2200" s="93">
        <v>44823</v>
      </c>
      <c r="C2200" s="93">
        <v>44823</v>
      </c>
      <c r="D2200">
        <v>21071.39</v>
      </c>
      <c r="E2200">
        <v>21071.39</v>
      </c>
      <c r="F2200" t="s">
        <v>52</v>
      </c>
      <c r="G2200">
        <v>1</v>
      </c>
      <c r="H2200">
        <v>21071.39</v>
      </c>
      <c r="I2200">
        <v>21071.39</v>
      </c>
      <c r="J2200">
        <v>1</v>
      </c>
      <c r="L2200" t="s">
        <v>166</v>
      </c>
      <c r="M2200" t="s">
        <v>62</v>
      </c>
      <c r="N2200">
        <v>100</v>
      </c>
      <c r="O2200" t="s">
        <v>175</v>
      </c>
      <c r="P2200" t="s">
        <v>166</v>
      </c>
      <c r="R2200" t="s">
        <v>3188</v>
      </c>
      <c r="T2200" t="s">
        <v>62</v>
      </c>
      <c r="V2200" t="s">
        <v>1461</v>
      </c>
      <c r="W2200" t="s">
        <v>1461</v>
      </c>
      <c r="X2200" t="s">
        <v>1377</v>
      </c>
      <c r="Y2200" t="s">
        <v>1377</v>
      </c>
      <c r="Z2200" t="s">
        <v>1377</v>
      </c>
      <c r="AA2200" t="s">
        <v>29</v>
      </c>
      <c r="AD2200">
        <v>0</v>
      </c>
      <c r="AE2200">
        <v>0</v>
      </c>
    </row>
    <row r="2201" spans="1:31">
      <c r="A2201" t="s">
        <v>3189</v>
      </c>
      <c r="B2201" s="93">
        <v>44823</v>
      </c>
      <c r="C2201" s="93">
        <v>44823</v>
      </c>
      <c r="D2201">
        <v>-668.89</v>
      </c>
      <c r="E2201">
        <v>-668.89</v>
      </c>
      <c r="F2201" t="s">
        <v>52</v>
      </c>
      <c r="G2201">
        <v>1</v>
      </c>
      <c r="H2201">
        <v>-668.89</v>
      </c>
      <c r="I2201">
        <v>-668.89</v>
      </c>
      <c r="J2201">
        <v>1</v>
      </c>
      <c r="L2201" t="s">
        <v>166</v>
      </c>
      <c r="M2201" t="s">
        <v>2081</v>
      </c>
      <c r="N2201">
        <v>100</v>
      </c>
      <c r="P2201" t="s">
        <v>2081</v>
      </c>
      <c r="R2201" t="s">
        <v>3190</v>
      </c>
      <c r="T2201" t="s">
        <v>61</v>
      </c>
      <c r="V2201" t="s">
        <v>1522</v>
      </c>
      <c r="W2201" t="s">
        <v>348</v>
      </c>
      <c r="X2201" t="s">
        <v>349</v>
      </c>
      <c r="Y2201" t="s">
        <v>349</v>
      </c>
      <c r="Z2201" t="s">
        <v>349</v>
      </c>
      <c r="AA2201" t="s">
        <v>21</v>
      </c>
      <c r="AD2201">
        <v>0</v>
      </c>
      <c r="AE2201">
        <v>0</v>
      </c>
    </row>
    <row r="2202" spans="1:31">
      <c r="A2202" t="s">
        <v>3191</v>
      </c>
      <c r="B2202" s="93">
        <v>44823</v>
      </c>
      <c r="C2202" s="93">
        <v>44823</v>
      </c>
      <c r="D2202">
        <v>-215.77</v>
      </c>
      <c r="E2202">
        <v>-215.77</v>
      </c>
      <c r="F2202" t="s">
        <v>52</v>
      </c>
      <c r="G2202">
        <v>1</v>
      </c>
      <c r="H2202">
        <v>-215.77</v>
      </c>
      <c r="I2202">
        <v>-215.77</v>
      </c>
      <c r="J2202">
        <v>1</v>
      </c>
      <c r="L2202" t="s">
        <v>166</v>
      </c>
      <c r="M2202" t="s">
        <v>2081</v>
      </c>
      <c r="N2202">
        <v>100</v>
      </c>
      <c r="P2202" t="s">
        <v>2081</v>
      </c>
      <c r="R2202" t="s">
        <v>2930</v>
      </c>
      <c r="T2202" t="s">
        <v>61</v>
      </c>
      <c r="V2202" t="s">
        <v>1522</v>
      </c>
      <c r="W2202" t="s">
        <v>348</v>
      </c>
      <c r="X2202" t="s">
        <v>349</v>
      </c>
      <c r="Y2202" t="s">
        <v>349</v>
      </c>
      <c r="Z2202" t="s">
        <v>349</v>
      </c>
      <c r="AA2202" t="s">
        <v>21</v>
      </c>
      <c r="AD2202">
        <v>0</v>
      </c>
      <c r="AE2202">
        <v>0</v>
      </c>
    </row>
    <row r="2203" spans="1:31">
      <c r="A2203" t="s">
        <v>3192</v>
      </c>
      <c r="B2203" s="93">
        <v>44823</v>
      </c>
      <c r="C2203" s="93">
        <v>44823</v>
      </c>
      <c r="D2203">
        <v>-4500</v>
      </c>
      <c r="E2203">
        <v>-4500</v>
      </c>
      <c r="F2203" t="s">
        <v>52</v>
      </c>
      <c r="G2203">
        <v>1</v>
      </c>
      <c r="H2203">
        <v>-4500</v>
      </c>
      <c r="I2203">
        <v>-4500</v>
      </c>
      <c r="J2203">
        <v>1</v>
      </c>
      <c r="L2203" t="s">
        <v>166</v>
      </c>
      <c r="M2203" t="s">
        <v>3193</v>
      </c>
      <c r="N2203">
        <v>100</v>
      </c>
      <c r="P2203" t="s">
        <v>3193</v>
      </c>
      <c r="R2203" t="s">
        <v>197</v>
      </c>
      <c r="T2203" t="s">
        <v>61</v>
      </c>
      <c r="V2203" t="s">
        <v>197</v>
      </c>
      <c r="W2203" t="s">
        <v>198</v>
      </c>
      <c r="X2203" t="s">
        <v>199</v>
      </c>
      <c r="Y2203" t="s">
        <v>199</v>
      </c>
      <c r="Z2203" t="s">
        <v>199</v>
      </c>
      <c r="AA2203" t="s">
        <v>28</v>
      </c>
      <c r="AD2203">
        <v>0</v>
      </c>
      <c r="AE2203">
        <v>0</v>
      </c>
    </row>
    <row r="2204" spans="1:31">
      <c r="A2204" t="s">
        <v>3194</v>
      </c>
      <c r="B2204" s="93">
        <v>44823</v>
      </c>
      <c r="C2204" s="93">
        <v>44823</v>
      </c>
      <c r="D2204">
        <v>-274.83999999999997</v>
      </c>
      <c r="E2204">
        <v>-274.83999999999997</v>
      </c>
      <c r="F2204" t="s">
        <v>52</v>
      </c>
      <c r="G2204">
        <v>1</v>
      </c>
      <c r="H2204">
        <v>-274.83999999999997</v>
      </c>
      <c r="I2204">
        <v>-274.83999999999997</v>
      </c>
      <c r="J2204">
        <v>1</v>
      </c>
      <c r="L2204" t="s">
        <v>166</v>
      </c>
      <c r="M2204" t="s">
        <v>3195</v>
      </c>
      <c r="N2204">
        <v>100</v>
      </c>
      <c r="P2204" t="s">
        <v>3195</v>
      </c>
      <c r="R2204" t="s">
        <v>3196</v>
      </c>
      <c r="T2204" t="s">
        <v>59</v>
      </c>
      <c r="V2204" t="s">
        <v>3195</v>
      </c>
      <c r="W2204" t="s">
        <v>267</v>
      </c>
      <c r="X2204" t="s">
        <v>24</v>
      </c>
      <c r="Y2204" t="s">
        <v>268</v>
      </c>
      <c r="Z2204" t="s">
        <v>268</v>
      </c>
      <c r="AA2204" t="s">
        <v>24</v>
      </c>
      <c r="AD2204">
        <v>0</v>
      </c>
      <c r="AE2204">
        <v>0</v>
      </c>
    </row>
    <row r="2205" spans="1:31">
      <c r="A2205" t="s">
        <v>3197</v>
      </c>
      <c r="B2205" s="93">
        <v>44821</v>
      </c>
      <c r="C2205" s="93">
        <v>44821</v>
      </c>
      <c r="D2205">
        <v>-39.78</v>
      </c>
      <c r="E2205">
        <v>-39.78</v>
      </c>
      <c r="F2205" t="s">
        <v>52</v>
      </c>
      <c r="G2205">
        <v>1</v>
      </c>
      <c r="H2205">
        <v>-39.78</v>
      </c>
      <c r="I2205">
        <v>-39.78</v>
      </c>
      <c r="J2205">
        <v>1</v>
      </c>
      <c r="L2205" t="s">
        <v>166</v>
      </c>
      <c r="M2205" t="s">
        <v>166</v>
      </c>
      <c r="N2205">
        <v>100</v>
      </c>
      <c r="O2205" t="s">
        <v>215</v>
      </c>
      <c r="P2205" t="s">
        <v>166</v>
      </c>
      <c r="R2205" t="s">
        <v>3198</v>
      </c>
      <c r="T2205" t="s">
        <v>59</v>
      </c>
      <c r="V2205" t="s">
        <v>364</v>
      </c>
      <c r="W2205" t="s">
        <v>31</v>
      </c>
      <c r="X2205" t="s">
        <v>168</v>
      </c>
      <c r="Y2205" t="s">
        <v>168</v>
      </c>
      <c r="Z2205" t="s">
        <v>168</v>
      </c>
      <c r="AA2205" t="s">
        <v>31</v>
      </c>
      <c r="AD2205">
        <v>0</v>
      </c>
      <c r="AE2205">
        <v>0</v>
      </c>
    </row>
    <row r="2206" spans="1:31">
      <c r="A2206" t="s">
        <v>3199</v>
      </c>
      <c r="B2206" s="93">
        <v>44820</v>
      </c>
      <c r="C2206" s="93">
        <v>44820</v>
      </c>
      <c r="D2206">
        <v>-929.5</v>
      </c>
      <c r="E2206">
        <v>-929.5</v>
      </c>
      <c r="F2206" t="s">
        <v>52</v>
      </c>
      <c r="G2206">
        <v>1</v>
      </c>
      <c r="H2206">
        <v>-929.5</v>
      </c>
      <c r="I2206">
        <v>-929.5</v>
      </c>
      <c r="J2206">
        <v>1</v>
      </c>
      <c r="L2206" t="s">
        <v>166</v>
      </c>
      <c r="M2206" t="s">
        <v>2101</v>
      </c>
      <c r="N2206">
        <v>100</v>
      </c>
      <c r="P2206" t="s">
        <v>2101</v>
      </c>
      <c r="R2206" t="s">
        <v>2102</v>
      </c>
      <c r="T2206" t="s">
        <v>61</v>
      </c>
      <c r="V2206" t="s">
        <v>2103</v>
      </c>
      <c r="W2206" t="s">
        <v>2104</v>
      </c>
      <c r="X2206" t="s">
        <v>277</v>
      </c>
      <c r="Y2206" t="s">
        <v>180</v>
      </c>
      <c r="Z2206" t="s">
        <v>180</v>
      </c>
      <c r="AA2206" t="s">
        <v>25</v>
      </c>
      <c r="AD2206">
        <v>0</v>
      </c>
      <c r="AE2206">
        <v>0</v>
      </c>
    </row>
    <row r="2207" spans="1:31">
      <c r="A2207" t="s">
        <v>3200</v>
      </c>
      <c r="B2207" s="93">
        <v>44818</v>
      </c>
      <c r="C2207" s="93">
        <v>44818</v>
      </c>
      <c r="D2207">
        <v>-112.39</v>
      </c>
      <c r="E2207">
        <v>-112.39</v>
      </c>
      <c r="F2207" t="s">
        <v>52</v>
      </c>
      <c r="G2207">
        <v>1</v>
      </c>
      <c r="H2207">
        <v>-112.39</v>
      </c>
      <c r="I2207">
        <v>-112.39</v>
      </c>
      <c r="J2207">
        <v>1</v>
      </c>
      <c r="L2207" t="s">
        <v>166</v>
      </c>
      <c r="M2207" t="s">
        <v>166</v>
      </c>
      <c r="N2207">
        <v>100</v>
      </c>
      <c r="O2207" t="s">
        <v>215</v>
      </c>
      <c r="P2207" t="s">
        <v>166</v>
      </c>
      <c r="R2207" t="s">
        <v>3132</v>
      </c>
      <c r="T2207" t="s">
        <v>58</v>
      </c>
      <c r="V2207" t="s">
        <v>376</v>
      </c>
      <c r="W2207" t="s">
        <v>31</v>
      </c>
      <c r="X2207" t="s">
        <v>168</v>
      </c>
      <c r="Y2207" t="s">
        <v>168</v>
      </c>
      <c r="Z2207" t="s">
        <v>168</v>
      </c>
      <c r="AA2207" t="s">
        <v>31</v>
      </c>
      <c r="AD2207">
        <v>0</v>
      </c>
      <c r="AE2207">
        <v>0</v>
      </c>
    </row>
    <row r="2208" spans="1:31">
      <c r="A2208" t="s">
        <v>3201</v>
      </c>
      <c r="B2208" s="93">
        <v>44818</v>
      </c>
      <c r="C2208" s="93">
        <v>44818</v>
      </c>
      <c r="D2208">
        <v>-314.68</v>
      </c>
      <c r="E2208">
        <v>-314.68</v>
      </c>
      <c r="F2208" t="s">
        <v>52</v>
      </c>
      <c r="G2208">
        <v>1</v>
      </c>
      <c r="H2208">
        <v>-314.68</v>
      </c>
      <c r="I2208">
        <v>-314.68</v>
      </c>
      <c r="J2208">
        <v>1</v>
      </c>
      <c r="L2208" t="s">
        <v>166</v>
      </c>
      <c r="M2208" t="s">
        <v>374</v>
      </c>
      <c r="N2208">
        <v>100</v>
      </c>
      <c r="P2208" t="s">
        <v>374</v>
      </c>
      <c r="R2208" t="s">
        <v>3132</v>
      </c>
      <c r="T2208" t="s">
        <v>58</v>
      </c>
      <c r="V2208" t="s">
        <v>376</v>
      </c>
      <c r="W2208" t="s">
        <v>31</v>
      </c>
      <c r="X2208" t="s">
        <v>168</v>
      </c>
      <c r="Y2208" t="s">
        <v>168</v>
      </c>
      <c r="Z2208" t="s">
        <v>168</v>
      </c>
      <c r="AA2208" t="s">
        <v>31</v>
      </c>
      <c r="AD2208">
        <v>0</v>
      </c>
      <c r="AE2208">
        <v>0</v>
      </c>
    </row>
    <row r="2209" spans="1:31">
      <c r="A2209" t="s">
        <v>3202</v>
      </c>
      <c r="B2209" s="93">
        <v>44817</v>
      </c>
      <c r="C2209" s="93">
        <v>44817</v>
      </c>
      <c r="D2209">
        <v>-80.27</v>
      </c>
      <c r="E2209">
        <v>-80.27</v>
      </c>
      <c r="F2209" t="s">
        <v>52</v>
      </c>
      <c r="G2209">
        <v>1</v>
      </c>
      <c r="H2209">
        <v>-80.27</v>
      </c>
      <c r="I2209">
        <v>-80.27</v>
      </c>
      <c r="J2209">
        <v>1</v>
      </c>
      <c r="L2209" t="s">
        <v>166</v>
      </c>
      <c r="M2209" t="s">
        <v>166</v>
      </c>
      <c r="N2209">
        <v>100</v>
      </c>
      <c r="O2209" t="s">
        <v>215</v>
      </c>
      <c r="P2209" t="s">
        <v>166</v>
      </c>
      <c r="R2209" t="s">
        <v>366</v>
      </c>
      <c r="T2209" t="s">
        <v>59</v>
      </c>
      <c r="V2209" t="s">
        <v>2122</v>
      </c>
      <c r="W2209" t="s">
        <v>31</v>
      </c>
      <c r="X2209" t="s">
        <v>168</v>
      </c>
      <c r="Y2209" t="s">
        <v>168</v>
      </c>
      <c r="Z2209" t="s">
        <v>168</v>
      </c>
      <c r="AA2209" t="s">
        <v>31</v>
      </c>
      <c r="AD2209">
        <v>0</v>
      </c>
      <c r="AE2209">
        <v>0</v>
      </c>
    </row>
    <row r="2210" spans="1:31">
      <c r="A2210" t="s">
        <v>3203</v>
      </c>
      <c r="B2210" s="93">
        <v>44817</v>
      </c>
      <c r="C2210" s="93">
        <v>44817</v>
      </c>
      <c r="D2210">
        <v>-14.16</v>
      </c>
      <c r="E2210">
        <v>-14.16</v>
      </c>
      <c r="F2210" t="s">
        <v>52</v>
      </c>
      <c r="G2210">
        <v>1</v>
      </c>
      <c r="H2210">
        <v>-14.16</v>
      </c>
      <c r="I2210">
        <v>-14.16</v>
      </c>
      <c r="J2210">
        <v>1</v>
      </c>
      <c r="L2210" t="s">
        <v>166</v>
      </c>
      <c r="M2210" t="s">
        <v>166</v>
      </c>
      <c r="N2210">
        <v>100</v>
      </c>
      <c r="O2210" t="s">
        <v>215</v>
      </c>
      <c r="P2210" t="s">
        <v>166</v>
      </c>
      <c r="R2210" t="s">
        <v>2121</v>
      </c>
      <c r="T2210" t="s">
        <v>59</v>
      </c>
      <c r="V2210" t="s">
        <v>2122</v>
      </c>
      <c r="W2210" t="s">
        <v>31</v>
      </c>
      <c r="X2210" t="s">
        <v>168</v>
      </c>
      <c r="Y2210" t="s">
        <v>168</v>
      </c>
      <c r="Z2210" t="s">
        <v>168</v>
      </c>
      <c r="AA2210" t="s">
        <v>31</v>
      </c>
      <c r="AD2210">
        <v>0</v>
      </c>
      <c r="AE2210">
        <v>0</v>
      </c>
    </row>
    <row r="2211" spans="1:31">
      <c r="A2211" t="s">
        <v>3204</v>
      </c>
      <c r="B2211" s="93">
        <v>44816</v>
      </c>
      <c r="C2211" s="93">
        <v>44816</v>
      </c>
      <c r="D2211">
        <v>2500</v>
      </c>
      <c r="E2211">
        <v>2500</v>
      </c>
      <c r="F2211" t="s">
        <v>52</v>
      </c>
      <c r="G2211">
        <v>1</v>
      </c>
      <c r="H2211">
        <v>2500</v>
      </c>
      <c r="I2211">
        <v>2500</v>
      </c>
      <c r="J2211">
        <v>1</v>
      </c>
      <c r="L2211" t="s">
        <v>166</v>
      </c>
      <c r="M2211" t="s">
        <v>59</v>
      </c>
      <c r="N2211">
        <v>100</v>
      </c>
      <c r="P2211" t="s">
        <v>166</v>
      </c>
      <c r="R2211" t="s">
        <v>1346</v>
      </c>
      <c r="T2211" t="s">
        <v>59</v>
      </c>
      <c r="V2211" t="s">
        <v>1347</v>
      </c>
      <c r="W2211" t="s">
        <v>1347</v>
      </c>
      <c r="X2211" t="s">
        <v>277</v>
      </c>
      <c r="Y2211" t="s">
        <v>180</v>
      </c>
      <c r="Z2211" t="s">
        <v>180</v>
      </c>
      <c r="AA2211" t="s">
        <v>25</v>
      </c>
      <c r="AD2211">
        <v>0</v>
      </c>
      <c r="AE2211">
        <v>0</v>
      </c>
    </row>
    <row r="2212" spans="1:31">
      <c r="A2212" t="s">
        <v>3205</v>
      </c>
      <c r="B2212" s="93">
        <v>44816</v>
      </c>
      <c r="C2212" s="93">
        <v>44816</v>
      </c>
      <c r="D2212">
        <v>-2500</v>
      </c>
      <c r="E2212">
        <v>-2500</v>
      </c>
      <c r="F2212" t="s">
        <v>52</v>
      </c>
      <c r="G2212">
        <v>1</v>
      </c>
      <c r="H2212">
        <v>-2500</v>
      </c>
      <c r="I2212">
        <v>-2500</v>
      </c>
      <c r="J2212">
        <v>1</v>
      </c>
      <c r="L2212" t="s">
        <v>166</v>
      </c>
      <c r="M2212" t="s">
        <v>166</v>
      </c>
      <c r="N2212">
        <v>100</v>
      </c>
      <c r="O2212" t="s">
        <v>215</v>
      </c>
      <c r="P2212" t="s">
        <v>166</v>
      </c>
      <c r="R2212" t="s">
        <v>1346</v>
      </c>
      <c r="T2212" t="s">
        <v>61</v>
      </c>
      <c r="V2212" t="s">
        <v>1347</v>
      </c>
      <c r="W2212" t="s">
        <v>1347</v>
      </c>
      <c r="X2212" t="s">
        <v>277</v>
      </c>
      <c r="Y2212" t="s">
        <v>180</v>
      </c>
      <c r="Z2212" t="s">
        <v>180</v>
      </c>
      <c r="AA2212" t="s">
        <v>25</v>
      </c>
      <c r="AD2212">
        <v>0</v>
      </c>
      <c r="AE2212">
        <v>0</v>
      </c>
    </row>
    <row r="2213" spans="1:31">
      <c r="A2213" t="s">
        <v>3206</v>
      </c>
      <c r="B2213" s="93">
        <v>44815</v>
      </c>
      <c r="C2213" s="93">
        <v>44815</v>
      </c>
      <c r="D2213">
        <v>-700</v>
      </c>
      <c r="E2213">
        <v>-700</v>
      </c>
      <c r="F2213" t="s">
        <v>52</v>
      </c>
      <c r="G2213">
        <v>1</v>
      </c>
      <c r="H2213">
        <v>-700</v>
      </c>
      <c r="I2213">
        <v>-700</v>
      </c>
      <c r="J2213">
        <v>1</v>
      </c>
      <c r="L2213" t="s">
        <v>166</v>
      </c>
      <c r="M2213" t="s">
        <v>403</v>
      </c>
      <c r="N2213">
        <v>100</v>
      </c>
      <c r="P2213" t="s">
        <v>403</v>
      </c>
      <c r="R2213" t="s">
        <v>1714</v>
      </c>
      <c r="T2213" t="s">
        <v>61</v>
      </c>
      <c r="V2213" t="s">
        <v>302</v>
      </c>
      <c r="W2213" t="s">
        <v>178</v>
      </c>
      <c r="X2213" t="s">
        <v>179</v>
      </c>
      <c r="Y2213" t="s">
        <v>180</v>
      </c>
      <c r="Z2213" t="s">
        <v>180</v>
      </c>
      <c r="AA2213" t="s">
        <v>20</v>
      </c>
      <c r="AD2213">
        <v>0</v>
      </c>
      <c r="AE2213">
        <v>0</v>
      </c>
    </row>
    <row r="2214" spans="1:31">
      <c r="A2214" t="s">
        <v>3207</v>
      </c>
      <c r="B2214" s="93">
        <v>44815</v>
      </c>
      <c r="C2214" s="93">
        <v>44815</v>
      </c>
      <c r="D2214">
        <v>-252.9</v>
      </c>
      <c r="E2214">
        <v>-252.9</v>
      </c>
      <c r="F2214" t="s">
        <v>52</v>
      </c>
      <c r="G2214">
        <v>1</v>
      </c>
      <c r="H2214">
        <v>-252.9</v>
      </c>
      <c r="I2214">
        <v>-252.9</v>
      </c>
      <c r="J2214">
        <v>1</v>
      </c>
      <c r="L2214" t="s">
        <v>166</v>
      </c>
      <c r="M2214" t="s">
        <v>166</v>
      </c>
      <c r="N2214">
        <v>100</v>
      </c>
      <c r="O2214" t="s">
        <v>215</v>
      </c>
      <c r="P2214" t="s">
        <v>166</v>
      </c>
      <c r="R2214" t="s">
        <v>3208</v>
      </c>
      <c r="T2214" t="s">
        <v>59</v>
      </c>
      <c r="V2214" t="s">
        <v>376</v>
      </c>
      <c r="W2214" t="s">
        <v>31</v>
      </c>
      <c r="X2214" t="s">
        <v>168</v>
      </c>
      <c r="Y2214" t="s">
        <v>168</v>
      </c>
      <c r="Z2214" t="s">
        <v>168</v>
      </c>
      <c r="AA2214" t="s">
        <v>31</v>
      </c>
      <c r="AD2214">
        <v>0</v>
      </c>
      <c r="AE2214">
        <v>0</v>
      </c>
    </row>
    <row r="2215" spans="1:31">
      <c r="A2215" t="s">
        <v>3209</v>
      </c>
      <c r="B2215" s="93">
        <v>44815</v>
      </c>
      <c r="C2215" s="93">
        <v>44815</v>
      </c>
      <c r="D2215">
        <v>-84.3</v>
      </c>
      <c r="E2215">
        <v>-84.3</v>
      </c>
      <c r="F2215" t="s">
        <v>52</v>
      </c>
      <c r="G2215">
        <v>1</v>
      </c>
      <c r="H2215">
        <v>-84.3</v>
      </c>
      <c r="I2215">
        <v>-84.3</v>
      </c>
      <c r="J2215">
        <v>1</v>
      </c>
      <c r="L2215" t="s">
        <v>166</v>
      </c>
      <c r="M2215" t="s">
        <v>166</v>
      </c>
      <c r="N2215">
        <v>100</v>
      </c>
      <c r="O2215" t="s">
        <v>215</v>
      </c>
      <c r="P2215" t="s">
        <v>166</v>
      </c>
      <c r="R2215" t="s">
        <v>366</v>
      </c>
      <c r="T2215" t="s">
        <v>59</v>
      </c>
      <c r="V2215" t="s">
        <v>368</v>
      </c>
      <c r="W2215" t="s">
        <v>31</v>
      </c>
      <c r="X2215" t="s">
        <v>168</v>
      </c>
      <c r="Y2215" t="s">
        <v>168</v>
      </c>
      <c r="Z2215" t="s">
        <v>168</v>
      </c>
      <c r="AA2215" t="s">
        <v>31</v>
      </c>
      <c r="AD2215">
        <v>0</v>
      </c>
      <c r="AE2215">
        <v>0</v>
      </c>
    </row>
    <row r="2216" spans="1:31">
      <c r="A2216" t="s">
        <v>3210</v>
      </c>
      <c r="B2216" s="93">
        <v>44813</v>
      </c>
      <c r="C2216" s="93">
        <v>44813</v>
      </c>
      <c r="D2216">
        <v>-2769.56</v>
      </c>
      <c r="E2216">
        <v>-2769.56</v>
      </c>
      <c r="F2216" t="s">
        <v>52</v>
      </c>
      <c r="G2216">
        <v>1</v>
      </c>
      <c r="H2216">
        <v>-2769.56</v>
      </c>
      <c r="I2216">
        <v>-2769.56</v>
      </c>
      <c r="J2216">
        <v>1</v>
      </c>
      <c r="L2216" t="s">
        <v>166</v>
      </c>
      <c r="M2216" t="s">
        <v>166</v>
      </c>
      <c r="N2216">
        <v>100</v>
      </c>
      <c r="O2216" t="s">
        <v>215</v>
      </c>
      <c r="P2216" t="s">
        <v>166</v>
      </c>
      <c r="R2216" t="s">
        <v>3211</v>
      </c>
      <c r="T2216" t="s">
        <v>61</v>
      </c>
      <c r="V2216" t="s">
        <v>3212</v>
      </c>
      <c r="W2216" t="s">
        <v>1413</v>
      </c>
      <c r="X2216" t="s">
        <v>16</v>
      </c>
      <c r="Y2216" t="s">
        <v>268</v>
      </c>
      <c r="Z2216" t="s">
        <v>268</v>
      </c>
      <c r="AA2216" t="s">
        <v>16</v>
      </c>
      <c r="AD2216">
        <v>0</v>
      </c>
      <c r="AE2216">
        <v>0</v>
      </c>
    </row>
    <row r="2217" spans="1:31">
      <c r="A2217" t="s">
        <v>3213</v>
      </c>
      <c r="B2217" s="93">
        <v>44812</v>
      </c>
      <c r="C2217" s="93">
        <v>44812</v>
      </c>
      <c r="D2217">
        <v>-404.99</v>
      </c>
      <c r="E2217">
        <v>-404.99</v>
      </c>
      <c r="F2217" t="s">
        <v>52</v>
      </c>
      <c r="G2217">
        <v>1</v>
      </c>
      <c r="H2217">
        <v>-404.99</v>
      </c>
      <c r="I2217">
        <v>-404.99</v>
      </c>
      <c r="J2217">
        <v>1</v>
      </c>
      <c r="L2217" t="s">
        <v>166</v>
      </c>
      <c r="M2217" t="s">
        <v>174</v>
      </c>
      <c r="N2217">
        <v>100</v>
      </c>
      <c r="P2217" t="s">
        <v>174</v>
      </c>
      <c r="R2217" t="s">
        <v>1785</v>
      </c>
      <c r="T2217" t="s">
        <v>61</v>
      </c>
      <c r="V2217" t="s">
        <v>177</v>
      </c>
      <c r="W2217" t="s">
        <v>178</v>
      </c>
      <c r="X2217" t="s">
        <v>179</v>
      </c>
      <c r="Y2217" t="s">
        <v>180</v>
      </c>
      <c r="Z2217" t="s">
        <v>180</v>
      </c>
      <c r="AA2217" t="s">
        <v>20</v>
      </c>
      <c r="AD2217">
        <v>0</v>
      </c>
      <c r="AE2217">
        <v>0</v>
      </c>
    </row>
    <row r="2218" spans="1:31">
      <c r="A2218" t="s">
        <v>3214</v>
      </c>
      <c r="B2218" s="93">
        <v>44812</v>
      </c>
      <c r="C2218" s="93">
        <v>44812</v>
      </c>
      <c r="D2218">
        <v>-4500</v>
      </c>
      <c r="E2218">
        <v>-4500</v>
      </c>
      <c r="F2218" t="s">
        <v>52</v>
      </c>
      <c r="G2218">
        <v>1</v>
      </c>
      <c r="H2218">
        <v>-4500</v>
      </c>
      <c r="I2218">
        <v>-4500</v>
      </c>
      <c r="J2218">
        <v>1</v>
      </c>
      <c r="L2218" t="s">
        <v>166</v>
      </c>
      <c r="M2218" t="s">
        <v>3215</v>
      </c>
      <c r="N2218">
        <v>100</v>
      </c>
      <c r="P2218" t="s">
        <v>3215</v>
      </c>
      <c r="R2218" t="s">
        <v>3216</v>
      </c>
      <c r="T2218" t="s">
        <v>61</v>
      </c>
      <c r="V2218" t="s">
        <v>197</v>
      </c>
      <c r="W2218" t="s">
        <v>198</v>
      </c>
      <c r="X2218" t="s">
        <v>199</v>
      </c>
      <c r="Y2218" t="s">
        <v>199</v>
      </c>
      <c r="Z2218" t="s">
        <v>199</v>
      </c>
      <c r="AA2218" t="s">
        <v>28</v>
      </c>
      <c r="AD2218">
        <v>0</v>
      </c>
      <c r="AE2218">
        <v>0</v>
      </c>
    </row>
    <row r="2219" spans="1:31">
      <c r="A2219" t="s">
        <v>3217</v>
      </c>
      <c r="B2219" s="93">
        <v>44812</v>
      </c>
      <c r="C2219" s="93">
        <v>44812</v>
      </c>
      <c r="D2219">
        <v>-1301.6199999999999</v>
      </c>
      <c r="E2219">
        <v>-1301.6199999999999</v>
      </c>
      <c r="F2219" t="s">
        <v>52</v>
      </c>
      <c r="G2219">
        <v>1</v>
      </c>
      <c r="H2219">
        <v>-1301.6199999999999</v>
      </c>
      <c r="I2219">
        <v>-1301.6199999999999</v>
      </c>
      <c r="J2219">
        <v>1</v>
      </c>
      <c r="L2219" t="s">
        <v>166</v>
      </c>
      <c r="M2219" t="s">
        <v>166</v>
      </c>
      <c r="N2219">
        <v>100</v>
      </c>
      <c r="O2219" t="s">
        <v>215</v>
      </c>
      <c r="P2219" t="s">
        <v>166</v>
      </c>
      <c r="R2219" t="s">
        <v>172</v>
      </c>
      <c r="T2219" t="s">
        <v>59</v>
      </c>
      <c r="V2219" t="s">
        <v>172</v>
      </c>
      <c r="W2219" t="s">
        <v>31</v>
      </c>
      <c r="X2219" t="s">
        <v>168</v>
      </c>
      <c r="Y2219" t="s">
        <v>168</v>
      </c>
      <c r="Z2219" t="s">
        <v>168</v>
      </c>
      <c r="AA2219" t="s">
        <v>31</v>
      </c>
      <c r="AD2219">
        <v>0</v>
      </c>
      <c r="AE2219">
        <v>0</v>
      </c>
    </row>
    <row r="2220" spans="1:31">
      <c r="A2220" t="s">
        <v>3218</v>
      </c>
      <c r="B2220" s="93">
        <v>44812</v>
      </c>
      <c r="C2220" s="93">
        <v>44812</v>
      </c>
      <c r="D2220">
        <v>-430.1</v>
      </c>
      <c r="E2220">
        <v>-430.1</v>
      </c>
      <c r="F2220" t="s">
        <v>52</v>
      </c>
      <c r="G2220">
        <v>1</v>
      </c>
      <c r="H2220">
        <v>-430.1</v>
      </c>
      <c r="I2220">
        <v>-430.1</v>
      </c>
      <c r="J2220">
        <v>1</v>
      </c>
      <c r="L2220" t="s">
        <v>166</v>
      </c>
      <c r="M2220" t="s">
        <v>166</v>
      </c>
      <c r="N2220">
        <v>100</v>
      </c>
      <c r="O2220" t="s">
        <v>215</v>
      </c>
      <c r="P2220" t="s">
        <v>166</v>
      </c>
      <c r="R2220" t="s">
        <v>1960</v>
      </c>
      <c r="T2220" t="s">
        <v>59</v>
      </c>
      <c r="V2220" t="s">
        <v>1960</v>
      </c>
      <c r="W2220" t="s">
        <v>31</v>
      </c>
      <c r="X2220" t="s">
        <v>168</v>
      </c>
      <c r="Y2220" t="s">
        <v>168</v>
      </c>
      <c r="Z2220" t="s">
        <v>168</v>
      </c>
      <c r="AA2220" t="s">
        <v>31</v>
      </c>
      <c r="AD2220">
        <v>0</v>
      </c>
      <c r="AE2220">
        <v>0</v>
      </c>
    </row>
    <row r="2221" spans="1:31">
      <c r="A2221" t="s">
        <v>3219</v>
      </c>
      <c r="B2221" s="93">
        <v>44812</v>
      </c>
      <c r="C2221" s="93">
        <v>44812</v>
      </c>
      <c r="D2221">
        <v>-1372.71</v>
      </c>
      <c r="E2221">
        <v>-1372.71</v>
      </c>
      <c r="F2221" t="s">
        <v>52</v>
      </c>
      <c r="G2221">
        <v>1</v>
      </c>
      <c r="H2221">
        <v>-1372.71</v>
      </c>
      <c r="I2221">
        <v>-1372.71</v>
      </c>
      <c r="J2221">
        <v>1</v>
      </c>
      <c r="L2221" t="s">
        <v>166</v>
      </c>
      <c r="M2221" t="s">
        <v>2757</v>
      </c>
      <c r="N2221">
        <v>100</v>
      </c>
      <c r="P2221" t="s">
        <v>2757</v>
      </c>
      <c r="R2221" t="s">
        <v>3220</v>
      </c>
      <c r="T2221" t="s">
        <v>61</v>
      </c>
      <c r="V2221" t="s">
        <v>1194</v>
      </c>
      <c r="W2221" t="s">
        <v>348</v>
      </c>
      <c r="X2221" t="s">
        <v>349</v>
      </c>
      <c r="Y2221" t="s">
        <v>349</v>
      </c>
      <c r="Z2221" t="s">
        <v>349</v>
      </c>
      <c r="AA2221" t="s">
        <v>21</v>
      </c>
      <c r="AD2221">
        <v>0</v>
      </c>
      <c r="AE2221">
        <v>0</v>
      </c>
    </row>
    <row r="2222" spans="1:31">
      <c r="A2222" t="s">
        <v>3221</v>
      </c>
      <c r="B2222" s="93">
        <v>44811</v>
      </c>
      <c r="C2222" s="93">
        <v>44811</v>
      </c>
      <c r="D2222">
        <v>1000</v>
      </c>
      <c r="E2222">
        <v>1000</v>
      </c>
      <c r="F2222" t="s">
        <v>52</v>
      </c>
      <c r="G2222">
        <v>1</v>
      </c>
      <c r="H2222">
        <v>1000</v>
      </c>
      <c r="I2222">
        <v>1000</v>
      </c>
      <c r="J2222">
        <v>1</v>
      </c>
      <c r="L2222" t="s">
        <v>236</v>
      </c>
      <c r="M2222" t="s">
        <v>61</v>
      </c>
      <c r="N2222">
        <v>100</v>
      </c>
      <c r="O2222" t="s">
        <v>16</v>
      </c>
      <c r="P2222" t="s">
        <v>236</v>
      </c>
      <c r="R2222" t="s">
        <v>3222</v>
      </c>
      <c r="T2222" t="s">
        <v>61</v>
      </c>
      <c r="V2222" t="s">
        <v>197</v>
      </c>
      <c r="W2222" t="s">
        <v>198</v>
      </c>
      <c r="X2222" t="s">
        <v>199</v>
      </c>
      <c r="Y2222" t="s">
        <v>199</v>
      </c>
      <c r="Z2222" t="s">
        <v>199</v>
      </c>
      <c r="AA2222" t="s">
        <v>28</v>
      </c>
      <c r="AD2222">
        <v>0</v>
      </c>
      <c r="AE2222">
        <v>0</v>
      </c>
    </row>
    <row r="2223" spans="1:31">
      <c r="A2223" t="s">
        <v>3223</v>
      </c>
      <c r="B2223" s="93">
        <v>44811</v>
      </c>
      <c r="C2223" s="93">
        <v>44811</v>
      </c>
      <c r="D2223">
        <v>-565.91999999999996</v>
      </c>
      <c r="E2223">
        <v>-565.91999999999996</v>
      </c>
      <c r="F2223" t="s">
        <v>52</v>
      </c>
      <c r="G2223">
        <v>1</v>
      </c>
      <c r="H2223">
        <v>-565.91999999999996</v>
      </c>
      <c r="I2223">
        <v>-565.91999999999996</v>
      </c>
      <c r="J2223">
        <v>1</v>
      </c>
      <c r="L2223" t="s">
        <v>166</v>
      </c>
      <c r="M2223" t="s">
        <v>166</v>
      </c>
      <c r="N2223">
        <v>100</v>
      </c>
      <c r="O2223" t="s">
        <v>215</v>
      </c>
      <c r="P2223" t="s">
        <v>166</v>
      </c>
      <c r="R2223" t="s">
        <v>189</v>
      </c>
      <c r="T2223" t="s">
        <v>59</v>
      </c>
      <c r="V2223" t="s">
        <v>190</v>
      </c>
      <c r="W2223" t="s">
        <v>31</v>
      </c>
      <c r="X2223" t="s">
        <v>168</v>
      </c>
      <c r="Y2223" t="s">
        <v>168</v>
      </c>
      <c r="Z2223" t="s">
        <v>168</v>
      </c>
      <c r="AA2223" t="s">
        <v>31</v>
      </c>
      <c r="AD2223">
        <v>0</v>
      </c>
      <c r="AE2223">
        <v>0</v>
      </c>
    </row>
    <row r="2224" spans="1:31">
      <c r="A2224" t="s">
        <v>3224</v>
      </c>
      <c r="B2224" s="93">
        <v>44810</v>
      </c>
      <c r="C2224" s="93">
        <v>44810</v>
      </c>
      <c r="D2224">
        <v>1000</v>
      </c>
      <c r="E2224">
        <v>1000</v>
      </c>
      <c r="F2224" t="s">
        <v>52</v>
      </c>
      <c r="G2224">
        <v>1</v>
      </c>
      <c r="H2224">
        <v>1000</v>
      </c>
      <c r="I2224">
        <v>1000</v>
      </c>
      <c r="J2224">
        <v>1</v>
      </c>
      <c r="L2224" t="s">
        <v>225</v>
      </c>
      <c r="M2224" t="s">
        <v>61</v>
      </c>
      <c r="N2224">
        <v>100</v>
      </c>
      <c r="O2224" t="s">
        <v>175</v>
      </c>
      <c r="P2224" t="s">
        <v>225</v>
      </c>
      <c r="R2224" t="s">
        <v>3225</v>
      </c>
      <c r="T2224" t="s">
        <v>61</v>
      </c>
      <c r="V2224" t="s">
        <v>197</v>
      </c>
      <c r="W2224" t="s">
        <v>198</v>
      </c>
      <c r="X2224" t="s">
        <v>199</v>
      </c>
      <c r="Y2224" t="s">
        <v>199</v>
      </c>
      <c r="Z2224" t="s">
        <v>199</v>
      </c>
      <c r="AA2224" t="s">
        <v>28</v>
      </c>
      <c r="AD2224">
        <v>0</v>
      </c>
      <c r="AE2224">
        <v>0</v>
      </c>
    </row>
    <row r="2225" spans="1:31">
      <c r="A2225" t="s">
        <v>3226</v>
      </c>
      <c r="B2225" s="93">
        <v>44810</v>
      </c>
      <c r="C2225" s="93">
        <v>44810</v>
      </c>
      <c r="D2225">
        <v>-84.89</v>
      </c>
      <c r="E2225">
        <v>-84.89</v>
      </c>
      <c r="F2225" t="s">
        <v>52</v>
      </c>
      <c r="G2225">
        <v>1</v>
      </c>
      <c r="H2225">
        <v>-84.89</v>
      </c>
      <c r="I2225">
        <v>-84.89</v>
      </c>
      <c r="J2225">
        <v>1</v>
      </c>
      <c r="L2225" t="s">
        <v>166</v>
      </c>
      <c r="M2225" t="s">
        <v>166</v>
      </c>
      <c r="N2225">
        <v>100</v>
      </c>
      <c r="O2225" t="s">
        <v>215</v>
      </c>
      <c r="P2225" t="s">
        <v>166</v>
      </c>
      <c r="R2225" t="s">
        <v>183</v>
      </c>
      <c r="T2225" t="s">
        <v>59</v>
      </c>
      <c r="V2225" t="s">
        <v>183</v>
      </c>
      <c r="W2225" t="s">
        <v>31</v>
      </c>
      <c r="X2225" t="s">
        <v>168</v>
      </c>
      <c r="Y2225" t="s">
        <v>168</v>
      </c>
      <c r="Z2225" t="s">
        <v>168</v>
      </c>
      <c r="AA2225" t="s">
        <v>31</v>
      </c>
      <c r="AD2225">
        <v>0</v>
      </c>
      <c r="AE2225">
        <v>0</v>
      </c>
    </row>
    <row r="2226" spans="1:31">
      <c r="A2226" t="s">
        <v>3227</v>
      </c>
      <c r="B2226" s="93">
        <v>44810</v>
      </c>
      <c r="C2226" s="93">
        <v>44810</v>
      </c>
      <c r="D2226">
        <v>-6000</v>
      </c>
      <c r="E2226">
        <v>-6000</v>
      </c>
      <c r="F2226" t="s">
        <v>52</v>
      </c>
      <c r="G2226">
        <v>1</v>
      </c>
      <c r="H2226">
        <v>-6000</v>
      </c>
      <c r="I2226">
        <v>-6000</v>
      </c>
      <c r="J2226">
        <v>1</v>
      </c>
      <c r="L2226" t="s">
        <v>166</v>
      </c>
      <c r="M2226" t="s">
        <v>223</v>
      </c>
      <c r="N2226">
        <v>100</v>
      </c>
      <c r="O2226" t="s">
        <v>16</v>
      </c>
      <c r="P2226" t="s">
        <v>223</v>
      </c>
      <c r="R2226" t="s">
        <v>1782</v>
      </c>
      <c r="T2226" t="s">
        <v>61</v>
      </c>
      <c r="V2226" t="s">
        <v>197</v>
      </c>
      <c r="W2226" t="s">
        <v>198</v>
      </c>
      <c r="X2226" t="s">
        <v>199</v>
      </c>
      <c r="Y2226" t="s">
        <v>199</v>
      </c>
      <c r="Z2226" t="s">
        <v>199</v>
      </c>
      <c r="AA2226" t="s">
        <v>28</v>
      </c>
      <c r="AD2226">
        <v>0</v>
      </c>
      <c r="AE2226">
        <v>0</v>
      </c>
    </row>
    <row r="2227" spans="1:31">
      <c r="A2227" t="s">
        <v>3228</v>
      </c>
      <c r="B2227" s="93">
        <v>44810</v>
      </c>
      <c r="C2227" s="93">
        <v>44810</v>
      </c>
      <c r="D2227">
        <v>-3500</v>
      </c>
      <c r="E2227">
        <v>-3500</v>
      </c>
      <c r="F2227" t="s">
        <v>52</v>
      </c>
      <c r="G2227">
        <v>1</v>
      </c>
      <c r="H2227">
        <v>-3500</v>
      </c>
      <c r="I2227">
        <v>-3500</v>
      </c>
      <c r="J2227">
        <v>1</v>
      </c>
      <c r="L2227" t="s">
        <v>166</v>
      </c>
      <c r="M2227" t="s">
        <v>236</v>
      </c>
      <c r="N2227">
        <v>100</v>
      </c>
      <c r="O2227" t="s">
        <v>16</v>
      </c>
      <c r="P2227" t="s">
        <v>236</v>
      </c>
      <c r="R2227" t="s">
        <v>197</v>
      </c>
      <c r="T2227" t="s">
        <v>61</v>
      </c>
      <c r="V2227" t="s">
        <v>197</v>
      </c>
      <c r="W2227" t="s">
        <v>198</v>
      </c>
      <c r="X2227" t="s">
        <v>199</v>
      </c>
      <c r="Y2227" t="s">
        <v>199</v>
      </c>
      <c r="Z2227" t="s">
        <v>199</v>
      </c>
      <c r="AA2227" t="s">
        <v>28</v>
      </c>
      <c r="AD2227">
        <v>0</v>
      </c>
      <c r="AE2227">
        <v>0</v>
      </c>
    </row>
    <row r="2228" spans="1:31">
      <c r="A2228" t="s">
        <v>3229</v>
      </c>
      <c r="B2228" s="93">
        <v>44810</v>
      </c>
      <c r="C2228" s="93">
        <v>44810</v>
      </c>
      <c r="D2228">
        <v>-1000</v>
      </c>
      <c r="E2228">
        <v>-1000</v>
      </c>
      <c r="F2228" t="s">
        <v>52</v>
      </c>
      <c r="G2228">
        <v>1</v>
      </c>
      <c r="H2228">
        <v>-1000</v>
      </c>
      <c r="I2228">
        <v>-1000</v>
      </c>
      <c r="J2228">
        <v>1</v>
      </c>
      <c r="L2228" t="s">
        <v>166</v>
      </c>
      <c r="M2228" t="s">
        <v>210</v>
      </c>
      <c r="N2228">
        <v>100</v>
      </c>
      <c r="O2228" t="s">
        <v>186</v>
      </c>
      <c r="P2228" t="s">
        <v>210</v>
      </c>
      <c r="R2228" t="s">
        <v>197</v>
      </c>
      <c r="T2228" t="s">
        <v>61</v>
      </c>
      <c r="V2228" t="s">
        <v>197</v>
      </c>
      <c r="W2228" t="s">
        <v>198</v>
      </c>
      <c r="X2228" t="s">
        <v>199</v>
      </c>
      <c r="Y2228" t="s">
        <v>199</v>
      </c>
      <c r="Z2228" t="s">
        <v>199</v>
      </c>
      <c r="AA2228" t="s">
        <v>28</v>
      </c>
      <c r="AD2228">
        <v>0</v>
      </c>
      <c r="AE2228">
        <v>0</v>
      </c>
    </row>
    <row r="2229" spans="1:31">
      <c r="A2229" t="s">
        <v>3230</v>
      </c>
      <c r="B2229" s="93">
        <v>44810</v>
      </c>
      <c r="C2229" s="93">
        <v>44810</v>
      </c>
      <c r="D2229">
        <v>-1000</v>
      </c>
      <c r="E2229">
        <v>-1000</v>
      </c>
      <c r="F2229" t="s">
        <v>52</v>
      </c>
      <c r="G2229">
        <v>1</v>
      </c>
      <c r="H2229">
        <v>-1000</v>
      </c>
      <c r="I2229">
        <v>-1000</v>
      </c>
      <c r="J2229">
        <v>1</v>
      </c>
      <c r="L2229" t="s">
        <v>166</v>
      </c>
      <c r="M2229" t="s">
        <v>225</v>
      </c>
      <c r="N2229">
        <v>100</v>
      </c>
      <c r="O2229" t="s">
        <v>167</v>
      </c>
      <c r="P2229" t="s">
        <v>225</v>
      </c>
      <c r="R2229" t="s">
        <v>3231</v>
      </c>
      <c r="T2229" t="s">
        <v>61</v>
      </c>
      <c r="V2229" t="s">
        <v>197</v>
      </c>
      <c r="W2229" t="s">
        <v>198</v>
      </c>
      <c r="X2229" t="s">
        <v>199</v>
      </c>
      <c r="Y2229" t="s">
        <v>199</v>
      </c>
      <c r="Z2229" t="s">
        <v>199</v>
      </c>
      <c r="AA2229" t="s">
        <v>28</v>
      </c>
      <c r="AD2229">
        <v>0</v>
      </c>
      <c r="AE2229">
        <v>0</v>
      </c>
    </row>
    <row r="2230" spans="1:31">
      <c r="A2230" t="s">
        <v>3232</v>
      </c>
      <c r="B2230" s="93">
        <v>44810</v>
      </c>
      <c r="C2230" s="93">
        <v>44810</v>
      </c>
      <c r="D2230">
        <v>-1000</v>
      </c>
      <c r="E2230">
        <v>-1000</v>
      </c>
      <c r="F2230" t="s">
        <v>52</v>
      </c>
      <c r="G2230">
        <v>1</v>
      </c>
      <c r="H2230">
        <v>-1000</v>
      </c>
      <c r="I2230">
        <v>-1000</v>
      </c>
      <c r="J2230">
        <v>1</v>
      </c>
      <c r="L2230" t="s">
        <v>166</v>
      </c>
      <c r="M2230" t="s">
        <v>225</v>
      </c>
      <c r="N2230">
        <v>100</v>
      </c>
      <c r="O2230" t="s">
        <v>167</v>
      </c>
      <c r="P2230" t="s">
        <v>225</v>
      </c>
      <c r="R2230" t="s">
        <v>197</v>
      </c>
      <c r="T2230" t="s">
        <v>61</v>
      </c>
      <c r="V2230" t="s">
        <v>197</v>
      </c>
      <c r="W2230" t="s">
        <v>198</v>
      </c>
      <c r="X2230" t="s">
        <v>199</v>
      </c>
      <c r="Y2230" t="s">
        <v>199</v>
      </c>
      <c r="Z2230" t="s">
        <v>199</v>
      </c>
      <c r="AA2230" t="s">
        <v>28</v>
      </c>
      <c r="AD2230">
        <v>0</v>
      </c>
      <c r="AE2230">
        <v>0</v>
      </c>
    </row>
    <row r="2231" spans="1:31">
      <c r="A2231" t="s">
        <v>3233</v>
      </c>
      <c r="B2231" s="93">
        <v>44810</v>
      </c>
      <c r="C2231" s="93">
        <v>44810</v>
      </c>
      <c r="D2231">
        <v>-8788</v>
      </c>
      <c r="E2231">
        <v>-8788</v>
      </c>
      <c r="F2231" t="s">
        <v>52</v>
      </c>
      <c r="G2231">
        <v>1</v>
      </c>
      <c r="H2231">
        <v>-8788</v>
      </c>
      <c r="I2231">
        <v>-8788</v>
      </c>
      <c r="J2231">
        <v>1</v>
      </c>
      <c r="L2231" t="s">
        <v>166</v>
      </c>
      <c r="M2231" t="s">
        <v>217</v>
      </c>
      <c r="N2231">
        <v>100</v>
      </c>
      <c r="O2231" t="s">
        <v>186</v>
      </c>
      <c r="P2231" t="s">
        <v>217</v>
      </c>
      <c r="R2231" t="s">
        <v>2268</v>
      </c>
      <c r="T2231" t="s">
        <v>61</v>
      </c>
      <c r="V2231" t="s">
        <v>2269</v>
      </c>
      <c r="W2231" t="s">
        <v>198</v>
      </c>
      <c r="X2231" t="s">
        <v>199</v>
      </c>
      <c r="Y2231" t="s">
        <v>199</v>
      </c>
      <c r="Z2231" t="s">
        <v>199</v>
      </c>
      <c r="AA2231" t="s">
        <v>28</v>
      </c>
      <c r="AD2231">
        <v>0</v>
      </c>
      <c r="AE2231">
        <v>0</v>
      </c>
    </row>
    <row r="2232" spans="1:31">
      <c r="A2232" t="s">
        <v>3234</v>
      </c>
      <c r="B2232" s="93">
        <v>44810</v>
      </c>
      <c r="C2232" s="93">
        <v>44810</v>
      </c>
      <c r="D2232">
        <v>-8788</v>
      </c>
      <c r="E2232">
        <v>-8788</v>
      </c>
      <c r="F2232" t="s">
        <v>52</v>
      </c>
      <c r="G2232">
        <v>1</v>
      </c>
      <c r="H2232">
        <v>-8788</v>
      </c>
      <c r="I2232">
        <v>-8788</v>
      </c>
      <c r="J2232">
        <v>1</v>
      </c>
      <c r="L2232" t="s">
        <v>166</v>
      </c>
      <c r="M2232" t="s">
        <v>212</v>
      </c>
      <c r="N2232">
        <v>100</v>
      </c>
      <c r="O2232" t="s">
        <v>16</v>
      </c>
      <c r="P2232" t="s">
        <v>212</v>
      </c>
      <c r="R2232" t="s">
        <v>2268</v>
      </c>
      <c r="T2232" t="s">
        <v>61</v>
      </c>
      <c r="V2232" t="s">
        <v>2269</v>
      </c>
      <c r="W2232" t="s">
        <v>198</v>
      </c>
      <c r="X2232" t="s">
        <v>199</v>
      </c>
      <c r="Y2232" t="s">
        <v>199</v>
      </c>
      <c r="Z2232" t="s">
        <v>199</v>
      </c>
      <c r="AA2232" t="s">
        <v>28</v>
      </c>
      <c r="AD2232">
        <v>0</v>
      </c>
      <c r="AE2232">
        <v>0</v>
      </c>
    </row>
    <row r="2233" spans="1:31">
      <c r="A2233" t="s">
        <v>3235</v>
      </c>
      <c r="B2233" s="93">
        <v>44810</v>
      </c>
      <c r="C2233" s="93">
        <v>44810</v>
      </c>
      <c r="D2233">
        <v>-75</v>
      </c>
      <c r="E2233">
        <v>-75</v>
      </c>
      <c r="F2233" t="s">
        <v>52</v>
      </c>
      <c r="G2233">
        <v>1</v>
      </c>
      <c r="H2233">
        <v>-75</v>
      </c>
      <c r="I2233">
        <v>-75</v>
      </c>
      <c r="J2233">
        <v>1</v>
      </c>
      <c r="L2233" t="s">
        <v>166</v>
      </c>
      <c r="M2233" t="s">
        <v>1709</v>
      </c>
      <c r="N2233">
        <v>100</v>
      </c>
      <c r="P2233" t="s">
        <v>1709</v>
      </c>
      <c r="R2233" t="s">
        <v>1711</v>
      </c>
      <c r="T2233" t="s">
        <v>61</v>
      </c>
      <c r="V2233" t="s">
        <v>1711</v>
      </c>
      <c r="W2233" t="s">
        <v>31</v>
      </c>
      <c r="X2233" t="s">
        <v>168</v>
      </c>
      <c r="Y2233" t="s">
        <v>168</v>
      </c>
      <c r="Z2233" t="s">
        <v>168</v>
      </c>
      <c r="AA2233" t="s">
        <v>31</v>
      </c>
      <c r="AD2233">
        <v>0</v>
      </c>
      <c r="AE2233">
        <v>0</v>
      </c>
    </row>
    <row r="2234" spans="1:31">
      <c r="A2234" t="s">
        <v>3236</v>
      </c>
      <c r="B2234" s="93">
        <v>44810</v>
      </c>
      <c r="C2234" s="93">
        <v>44810</v>
      </c>
      <c r="D2234">
        <v>20000</v>
      </c>
      <c r="E2234">
        <v>20000</v>
      </c>
      <c r="F2234" t="s">
        <v>52</v>
      </c>
      <c r="G2234">
        <v>1</v>
      </c>
      <c r="H2234">
        <v>20000</v>
      </c>
      <c r="I2234">
        <v>20000</v>
      </c>
      <c r="J2234">
        <v>1</v>
      </c>
      <c r="L2234" t="s">
        <v>166</v>
      </c>
      <c r="M2234" t="s">
        <v>61</v>
      </c>
      <c r="N2234">
        <v>100</v>
      </c>
      <c r="P2234" t="s">
        <v>166</v>
      </c>
      <c r="R2234" t="s">
        <v>1346</v>
      </c>
      <c r="T2234" t="s">
        <v>61</v>
      </c>
      <c r="V2234" t="s">
        <v>1347</v>
      </c>
      <c r="W2234" t="s">
        <v>1347</v>
      </c>
      <c r="X2234" t="s">
        <v>277</v>
      </c>
      <c r="Y2234" t="s">
        <v>180</v>
      </c>
      <c r="Z2234" t="s">
        <v>180</v>
      </c>
      <c r="AA2234" t="s">
        <v>25</v>
      </c>
      <c r="AD2234">
        <v>0</v>
      </c>
      <c r="AE2234">
        <v>0</v>
      </c>
    </row>
    <row r="2235" spans="1:31">
      <c r="A2235" t="s">
        <v>3237</v>
      </c>
      <c r="B2235" s="93">
        <v>44810</v>
      </c>
      <c r="C2235" s="93">
        <v>44810</v>
      </c>
      <c r="D2235">
        <v>-20000</v>
      </c>
      <c r="E2235">
        <v>-20000</v>
      </c>
      <c r="F2235" t="s">
        <v>52</v>
      </c>
      <c r="G2235">
        <v>1</v>
      </c>
      <c r="H2235">
        <v>-20000</v>
      </c>
      <c r="I2235">
        <v>-20000</v>
      </c>
      <c r="J2235">
        <v>1</v>
      </c>
      <c r="L2235" t="s">
        <v>166</v>
      </c>
      <c r="M2235" t="s">
        <v>166</v>
      </c>
      <c r="N2235">
        <v>100</v>
      </c>
      <c r="O2235" t="s">
        <v>215</v>
      </c>
      <c r="P2235" t="s">
        <v>166</v>
      </c>
      <c r="R2235" t="s">
        <v>1346</v>
      </c>
      <c r="T2235" t="s">
        <v>1400</v>
      </c>
      <c r="V2235" t="s">
        <v>1347</v>
      </c>
      <c r="W2235" t="s">
        <v>1347</v>
      </c>
      <c r="X2235" t="s">
        <v>277</v>
      </c>
      <c r="Y2235" t="s">
        <v>180</v>
      </c>
      <c r="Z2235" t="s">
        <v>180</v>
      </c>
      <c r="AA2235" t="s">
        <v>25</v>
      </c>
      <c r="AD2235">
        <v>0</v>
      </c>
      <c r="AE2235">
        <v>0</v>
      </c>
    </row>
    <row r="2236" spans="1:31">
      <c r="A2236" t="s">
        <v>3238</v>
      </c>
      <c r="B2236" s="93">
        <v>44809</v>
      </c>
      <c r="C2236" s="93">
        <v>44809</v>
      </c>
      <c r="D2236">
        <v>-1600</v>
      </c>
      <c r="E2236">
        <v>-1600</v>
      </c>
      <c r="F2236" t="s">
        <v>52</v>
      </c>
      <c r="G2236">
        <v>1</v>
      </c>
      <c r="H2236">
        <v>-1600</v>
      </c>
      <c r="I2236">
        <v>-1600</v>
      </c>
      <c r="J2236">
        <v>1</v>
      </c>
      <c r="L2236" t="s">
        <v>166</v>
      </c>
      <c r="M2236" t="s">
        <v>242</v>
      </c>
      <c r="N2236">
        <v>100</v>
      </c>
      <c r="O2236" t="s">
        <v>186</v>
      </c>
      <c r="P2236" t="s">
        <v>242</v>
      </c>
      <c r="R2236" t="s">
        <v>1782</v>
      </c>
      <c r="T2236" t="s">
        <v>61</v>
      </c>
      <c r="V2236" t="s">
        <v>197</v>
      </c>
      <c r="W2236" t="s">
        <v>198</v>
      </c>
      <c r="X2236" t="s">
        <v>199</v>
      </c>
      <c r="Y2236" t="s">
        <v>199</v>
      </c>
      <c r="Z2236" t="s">
        <v>199</v>
      </c>
      <c r="AA2236" t="s">
        <v>28</v>
      </c>
      <c r="AD2236">
        <v>0</v>
      </c>
      <c r="AE2236">
        <v>0</v>
      </c>
    </row>
    <row r="2237" spans="1:31">
      <c r="A2237" t="s">
        <v>3239</v>
      </c>
      <c r="B2237" s="93">
        <v>44809</v>
      </c>
      <c r="C2237" s="93">
        <v>44809</v>
      </c>
      <c r="D2237">
        <v>-4500</v>
      </c>
      <c r="E2237">
        <v>-4500</v>
      </c>
      <c r="F2237" t="s">
        <v>52</v>
      </c>
      <c r="G2237">
        <v>1</v>
      </c>
      <c r="H2237">
        <v>-4500</v>
      </c>
      <c r="I2237">
        <v>-4500</v>
      </c>
      <c r="J2237">
        <v>1</v>
      </c>
      <c r="L2237" t="s">
        <v>166</v>
      </c>
      <c r="M2237" t="s">
        <v>232</v>
      </c>
      <c r="N2237">
        <v>100</v>
      </c>
      <c r="O2237" t="s">
        <v>186</v>
      </c>
      <c r="P2237" t="s">
        <v>232</v>
      </c>
      <c r="R2237" t="s">
        <v>1782</v>
      </c>
      <c r="T2237" t="s">
        <v>61</v>
      </c>
      <c r="V2237" t="s">
        <v>197</v>
      </c>
      <c r="W2237" t="s">
        <v>198</v>
      </c>
      <c r="X2237" t="s">
        <v>199</v>
      </c>
      <c r="Y2237" t="s">
        <v>199</v>
      </c>
      <c r="Z2237" t="s">
        <v>199</v>
      </c>
      <c r="AA2237" t="s">
        <v>28</v>
      </c>
      <c r="AD2237">
        <v>0</v>
      </c>
      <c r="AE2237">
        <v>0</v>
      </c>
    </row>
    <row r="2238" spans="1:31">
      <c r="A2238" t="s">
        <v>3240</v>
      </c>
      <c r="B2238" s="93">
        <v>44809</v>
      </c>
      <c r="C2238" s="93">
        <v>44809</v>
      </c>
      <c r="D2238">
        <v>-1078.68</v>
      </c>
      <c r="E2238">
        <v>-1078.68</v>
      </c>
      <c r="F2238" t="s">
        <v>52</v>
      </c>
      <c r="G2238">
        <v>1</v>
      </c>
      <c r="H2238">
        <v>-1078.68</v>
      </c>
      <c r="I2238">
        <v>-1078.68</v>
      </c>
      <c r="J2238">
        <v>1</v>
      </c>
      <c r="L2238" t="s">
        <v>166</v>
      </c>
      <c r="M2238" t="s">
        <v>212</v>
      </c>
      <c r="N2238">
        <v>100</v>
      </c>
      <c r="O2238" t="s">
        <v>16</v>
      </c>
      <c r="P2238" t="s">
        <v>212</v>
      </c>
      <c r="R2238" t="s">
        <v>2927</v>
      </c>
      <c r="T2238" t="s">
        <v>61</v>
      </c>
      <c r="V2238" t="s">
        <v>260</v>
      </c>
      <c r="W2238" t="s">
        <v>198</v>
      </c>
      <c r="X2238" t="s">
        <v>199</v>
      </c>
      <c r="Y2238" t="s">
        <v>199</v>
      </c>
      <c r="Z2238" t="s">
        <v>199</v>
      </c>
      <c r="AA2238" t="s">
        <v>28</v>
      </c>
      <c r="AD2238">
        <v>0</v>
      </c>
      <c r="AE2238">
        <v>0</v>
      </c>
    </row>
    <row r="2239" spans="1:31">
      <c r="A2239" t="s">
        <v>3241</v>
      </c>
      <c r="B2239" s="93">
        <v>44809</v>
      </c>
      <c r="C2239" s="93">
        <v>44809</v>
      </c>
      <c r="D2239">
        <v>-1500</v>
      </c>
      <c r="E2239">
        <v>-1500</v>
      </c>
      <c r="F2239" t="s">
        <v>52</v>
      </c>
      <c r="G2239">
        <v>1</v>
      </c>
      <c r="H2239">
        <v>-1500</v>
      </c>
      <c r="I2239">
        <v>-1500</v>
      </c>
      <c r="J2239">
        <v>1</v>
      </c>
      <c r="L2239" t="s">
        <v>166</v>
      </c>
      <c r="M2239" t="s">
        <v>1946</v>
      </c>
      <c r="N2239">
        <v>100</v>
      </c>
      <c r="P2239" t="s">
        <v>1946</v>
      </c>
      <c r="R2239" t="s">
        <v>1782</v>
      </c>
      <c r="T2239" t="s">
        <v>61</v>
      </c>
      <c r="V2239" t="s">
        <v>197</v>
      </c>
      <c r="W2239" t="s">
        <v>198</v>
      </c>
      <c r="X2239" t="s">
        <v>199</v>
      </c>
      <c r="Y2239" t="s">
        <v>199</v>
      </c>
      <c r="Z2239" t="s">
        <v>199</v>
      </c>
      <c r="AA2239" t="s">
        <v>28</v>
      </c>
      <c r="AD2239">
        <v>0</v>
      </c>
      <c r="AE2239">
        <v>0</v>
      </c>
    </row>
    <row r="2240" spans="1:31">
      <c r="A2240" t="s">
        <v>3242</v>
      </c>
      <c r="B2240" s="93">
        <v>44809</v>
      </c>
      <c r="C2240" s="93">
        <v>44809</v>
      </c>
      <c r="D2240">
        <v>-6000</v>
      </c>
      <c r="E2240">
        <v>-6000</v>
      </c>
      <c r="F2240" t="s">
        <v>52</v>
      </c>
      <c r="G2240">
        <v>1</v>
      </c>
      <c r="H2240">
        <v>-6000</v>
      </c>
      <c r="I2240">
        <v>-6000</v>
      </c>
      <c r="J2240">
        <v>1</v>
      </c>
      <c r="L2240" t="s">
        <v>166</v>
      </c>
      <c r="M2240" t="s">
        <v>219</v>
      </c>
      <c r="N2240">
        <v>100</v>
      </c>
      <c r="O2240" t="s">
        <v>204</v>
      </c>
      <c r="P2240" t="s">
        <v>219</v>
      </c>
      <c r="R2240" t="s">
        <v>1782</v>
      </c>
      <c r="T2240" t="s">
        <v>61</v>
      </c>
      <c r="V2240" t="s">
        <v>197</v>
      </c>
      <c r="W2240" t="s">
        <v>198</v>
      </c>
      <c r="X2240" t="s">
        <v>199</v>
      </c>
      <c r="Y2240" t="s">
        <v>199</v>
      </c>
      <c r="Z2240" t="s">
        <v>199</v>
      </c>
      <c r="AA2240" t="s">
        <v>28</v>
      </c>
      <c r="AD2240">
        <v>0</v>
      </c>
      <c r="AE2240">
        <v>0</v>
      </c>
    </row>
    <row r="2241" spans="1:31">
      <c r="A2241" t="s">
        <v>3243</v>
      </c>
      <c r="B2241" s="93">
        <v>44809</v>
      </c>
      <c r="C2241" s="93">
        <v>44809</v>
      </c>
      <c r="D2241">
        <v>-5500</v>
      </c>
      <c r="E2241">
        <v>-5500</v>
      </c>
      <c r="F2241" t="s">
        <v>52</v>
      </c>
      <c r="G2241">
        <v>1</v>
      </c>
      <c r="H2241">
        <v>-5500</v>
      </c>
      <c r="I2241">
        <v>-5500</v>
      </c>
      <c r="J2241">
        <v>1</v>
      </c>
      <c r="L2241" t="s">
        <v>166</v>
      </c>
      <c r="M2241" t="s">
        <v>3244</v>
      </c>
      <c r="N2241">
        <v>100</v>
      </c>
      <c r="P2241" t="s">
        <v>3244</v>
      </c>
      <c r="R2241" t="s">
        <v>1782</v>
      </c>
      <c r="T2241" t="s">
        <v>61</v>
      </c>
      <c r="V2241" t="s">
        <v>197</v>
      </c>
      <c r="W2241" t="s">
        <v>198</v>
      </c>
      <c r="X2241" t="s">
        <v>199</v>
      </c>
      <c r="Y2241" t="s">
        <v>199</v>
      </c>
      <c r="Z2241" t="s">
        <v>199</v>
      </c>
      <c r="AA2241" t="s">
        <v>28</v>
      </c>
      <c r="AD2241">
        <v>0</v>
      </c>
      <c r="AE2241">
        <v>0</v>
      </c>
    </row>
    <row r="2242" spans="1:31">
      <c r="A2242" t="s">
        <v>3245</v>
      </c>
      <c r="B2242" s="93">
        <v>44809</v>
      </c>
      <c r="C2242" s="93">
        <v>44809</v>
      </c>
      <c r="D2242">
        <v>-6500</v>
      </c>
      <c r="E2242">
        <v>-6500</v>
      </c>
      <c r="F2242" t="s">
        <v>52</v>
      </c>
      <c r="G2242">
        <v>1</v>
      </c>
      <c r="H2242">
        <v>-6500</v>
      </c>
      <c r="I2242">
        <v>-6500</v>
      </c>
      <c r="J2242">
        <v>1</v>
      </c>
      <c r="L2242" t="s">
        <v>166</v>
      </c>
      <c r="M2242" t="s">
        <v>229</v>
      </c>
      <c r="N2242">
        <v>100</v>
      </c>
      <c r="O2242" t="s">
        <v>230</v>
      </c>
      <c r="P2242" t="s">
        <v>229</v>
      </c>
      <c r="R2242" t="s">
        <v>1782</v>
      </c>
      <c r="T2242" t="s">
        <v>61</v>
      </c>
      <c r="V2242" t="s">
        <v>197</v>
      </c>
      <c r="W2242" t="s">
        <v>198</v>
      </c>
      <c r="X2242" t="s">
        <v>199</v>
      </c>
      <c r="Y2242" t="s">
        <v>199</v>
      </c>
      <c r="Z2242" t="s">
        <v>199</v>
      </c>
      <c r="AA2242" t="s">
        <v>28</v>
      </c>
      <c r="AD2242">
        <v>0</v>
      </c>
      <c r="AE2242">
        <v>0</v>
      </c>
    </row>
    <row r="2243" spans="1:31">
      <c r="A2243" t="s">
        <v>3246</v>
      </c>
      <c r="B2243" s="93">
        <v>44809</v>
      </c>
      <c r="C2243" s="93">
        <v>44809</v>
      </c>
      <c r="D2243">
        <v>-10000</v>
      </c>
      <c r="E2243">
        <v>-10000</v>
      </c>
      <c r="F2243" t="s">
        <v>52</v>
      </c>
      <c r="G2243">
        <v>1</v>
      </c>
      <c r="H2243">
        <v>-10000</v>
      </c>
      <c r="I2243">
        <v>-10000</v>
      </c>
      <c r="J2243">
        <v>1</v>
      </c>
      <c r="L2243" t="s">
        <v>166</v>
      </c>
      <c r="M2243" t="s">
        <v>1239</v>
      </c>
      <c r="N2243">
        <v>100</v>
      </c>
      <c r="O2243" t="s">
        <v>171</v>
      </c>
      <c r="P2243" t="s">
        <v>1239</v>
      </c>
      <c r="R2243" t="s">
        <v>1782</v>
      </c>
      <c r="T2243" t="s">
        <v>61</v>
      </c>
      <c r="V2243" t="s">
        <v>197</v>
      </c>
      <c r="W2243" t="s">
        <v>198</v>
      </c>
      <c r="X2243" t="s">
        <v>199</v>
      </c>
      <c r="Y2243" t="s">
        <v>199</v>
      </c>
      <c r="Z2243" t="s">
        <v>199</v>
      </c>
      <c r="AA2243" t="s">
        <v>28</v>
      </c>
      <c r="AD2243">
        <v>0</v>
      </c>
      <c r="AE2243">
        <v>0</v>
      </c>
    </row>
    <row r="2244" spans="1:31">
      <c r="A2244" t="s">
        <v>3247</v>
      </c>
      <c r="B2244" s="93">
        <v>44809</v>
      </c>
      <c r="C2244" s="93">
        <v>44809</v>
      </c>
      <c r="D2244">
        <v>-6000</v>
      </c>
      <c r="E2244">
        <v>-6000</v>
      </c>
      <c r="F2244" t="s">
        <v>52</v>
      </c>
      <c r="G2244">
        <v>1</v>
      </c>
      <c r="H2244">
        <v>-6000</v>
      </c>
      <c r="I2244">
        <v>-6000</v>
      </c>
      <c r="J2244">
        <v>1</v>
      </c>
      <c r="L2244" t="s">
        <v>166</v>
      </c>
      <c r="M2244" t="s">
        <v>3248</v>
      </c>
      <c r="N2244">
        <v>100</v>
      </c>
      <c r="P2244" t="s">
        <v>3248</v>
      </c>
      <c r="R2244" t="s">
        <v>197</v>
      </c>
      <c r="T2244" t="s">
        <v>61</v>
      </c>
      <c r="V2244" t="s">
        <v>197</v>
      </c>
      <c r="W2244" t="s">
        <v>198</v>
      </c>
      <c r="X2244" t="s">
        <v>199</v>
      </c>
      <c r="Y2244" t="s">
        <v>199</v>
      </c>
      <c r="Z2244" t="s">
        <v>199</v>
      </c>
      <c r="AA2244" t="s">
        <v>28</v>
      </c>
      <c r="AD2244">
        <v>0</v>
      </c>
      <c r="AE2244">
        <v>0</v>
      </c>
    </row>
    <row r="2245" spans="1:31">
      <c r="A2245" t="s">
        <v>3249</v>
      </c>
      <c r="B2245" s="93">
        <v>44809</v>
      </c>
      <c r="C2245" s="93">
        <v>44809</v>
      </c>
      <c r="D2245">
        <v>-1100</v>
      </c>
      <c r="E2245">
        <v>-1100</v>
      </c>
      <c r="F2245" t="s">
        <v>52</v>
      </c>
      <c r="G2245">
        <v>1</v>
      </c>
      <c r="H2245">
        <v>-1100</v>
      </c>
      <c r="I2245">
        <v>-1100</v>
      </c>
      <c r="J2245">
        <v>1</v>
      </c>
      <c r="L2245" t="s">
        <v>166</v>
      </c>
      <c r="M2245" t="s">
        <v>234</v>
      </c>
      <c r="N2245">
        <v>100</v>
      </c>
      <c r="O2245" t="s">
        <v>24</v>
      </c>
      <c r="P2245" t="s">
        <v>234</v>
      </c>
      <c r="R2245" t="s">
        <v>1782</v>
      </c>
      <c r="T2245" t="s">
        <v>61</v>
      </c>
      <c r="V2245" t="s">
        <v>197</v>
      </c>
      <c r="W2245" t="s">
        <v>198</v>
      </c>
      <c r="X2245" t="s">
        <v>199</v>
      </c>
      <c r="Y2245" t="s">
        <v>199</v>
      </c>
      <c r="Z2245" t="s">
        <v>199</v>
      </c>
      <c r="AA2245" t="s">
        <v>28</v>
      </c>
      <c r="AD2245">
        <v>0</v>
      </c>
      <c r="AE2245">
        <v>0</v>
      </c>
    </row>
    <row r="2246" spans="1:31">
      <c r="A2246" t="s">
        <v>3250</v>
      </c>
      <c r="B2246" s="93">
        <v>44809</v>
      </c>
      <c r="C2246" s="93">
        <v>44809</v>
      </c>
      <c r="D2246">
        <v>-643.15</v>
      </c>
      <c r="E2246">
        <v>-643.15</v>
      </c>
      <c r="F2246" t="s">
        <v>52</v>
      </c>
      <c r="G2246">
        <v>1</v>
      </c>
      <c r="H2246">
        <v>-643.15</v>
      </c>
      <c r="I2246">
        <v>-643.15</v>
      </c>
      <c r="J2246">
        <v>1</v>
      </c>
      <c r="L2246" t="s">
        <v>166</v>
      </c>
      <c r="M2246" t="s">
        <v>185</v>
      </c>
      <c r="N2246">
        <v>100</v>
      </c>
      <c r="P2246" t="s">
        <v>185</v>
      </c>
      <c r="R2246" t="s">
        <v>3251</v>
      </c>
      <c r="T2246" t="s">
        <v>61</v>
      </c>
      <c r="V2246" t="s">
        <v>187</v>
      </c>
      <c r="W2246" t="s">
        <v>31</v>
      </c>
      <c r="X2246" t="s">
        <v>168</v>
      </c>
      <c r="Y2246" t="s">
        <v>168</v>
      </c>
      <c r="Z2246" t="s">
        <v>168</v>
      </c>
      <c r="AA2246" t="s">
        <v>31</v>
      </c>
      <c r="AD2246">
        <v>0</v>
      </c>
      <c r="AE2246">
        <v>0</v>
      </c>
    </row>
    <row r="2247" spans="1:31">
      <c r="A2247" t="s">
        <v>3252</v>
      </c>
      <c r="B2247" s="93">
        <v>44809</v>
      </c>
      <c r="C2247" s="93">
        <v>44809</v>
      </c>
      <c r="D2247">
        <v>-2500</v>
      </c>
      <c r="E2247">
        <v>-2500</v>
      </c>
      <c r="F2247" t="s">
        <v>52</v>
      </c>
      <c r="G2247">
        <v>1</v>
      </c>
      <c r="H2247">
        <v>-2500</v>
      </c>
      <c r="I2247">
        <v>-2500</v>
      </c>
      <c r="J2247">
        <v>1</v>
      </c>
      <c r="L2247" t="s">
        <v>166</v>
      </c>
      <c r="M2247" t="s">
        <v>1453</v>
      </c>
      <c r="N2247">
        <v>100</v>
      </c>
      <c r="O2247" t="s">
        <v>186</v>
      </c>
      <c r="P2247" t="s">
        <v>1453</v>
      </c>
      <c r="R2247" t="s">
        <v>197</v>
      </c>
      <c r="T2247" t="s">
        <v>61</v>
      </c>
      <c r="V2247" t="s">
        <v>197</v>
      </c>
      <c r="W2247" t="s">
        <v>198</v>
      </c>
      <c r="X2247" t="s">
        <v>199</v>
      </c>
      <c r="Y2247" t="s">
        <v>199</v>
      </c>
      <c r="Z2247" t="s">
        <v>199</v>
      </c>
      <c r="AA2247" t="s">
        <v>28</v>
      </c>
      <c r="AD2247">
        <v>0</v>
      </c>
      <c r="AE2247">
        <v>0</v>
      </c>
    </row>
    <row r="2248" spans="1:31">
      <c r="A2248" t="s">
        <v>3253</v>
      </c>
      <c r="B2248" s="93">
        <v>44809</v>
      </c>
      <c r="C2248" s="93">
        <v>44809</v>
      </c>
      <c r="D2248">
        <v>-1100</v>
      </c>
      <c r="E2248">
        <v>-1100</v>
      </c>
      <c r="F2248" t="s">
        <v>52</v>
      </c>
      <c r="G2248">
        <v>1</v>
      </c>
      <c r="H2248">
        <v>-1100</v>
      </c>
      <c r="I2248">
        <v>-1100</v>
      </c>
      <c r="J2248">
        <v>1</v>
      </c>
      <c r="L2248" t="s">
        <v>166</v>
      </c>
      <c r="M2248" t="s">
        <v>3081</v>
      </c>
      <c r="N2248">
        <v>100</v>
      </c>
      <c r="P2248" t="s">
        <v>3081</v>
      </c>
      <c r="R2248" t="s">
        <v>1782</v>
      </c>
      <c r="T2248" t="s">
        <v>61</v>
      </c>
      <c r="V2248" t="s">
        <v>197</v>
      </c>
      <c r="W2248" t="s">
        <v>198</v>
      </c>
      <c r="X2248" t="s">
        <v>199</v>
      </c>
      <c r="Y2248" t="s">
        <v>199</v>
      </c>
      <c r="Z2248" t="s">
        <v>199</v>
      </c>
      <c r="AA2248" t="s">
        <v>28</v>
      </c>
      <c r="AD2248">
        <v>0</v>
      </c>
      <c r="AE2248">
        <v>0</v>
      </c>
    </row>
    <row r="2249" spans="1:31">
      <c r="A2249" t="s">
        <v>3254</v>
      </c>
      <c r="B2249" s="93">
        <v>44809</v>
      </c>
      <c r="C2249" s="93">
        <v>44809</v>
      </c>
      <c r="D2249">
        <v>-1078.68</v>
      </c>
      <c r="E2249">
        <v>-1078.68</v>
      </c>
      <c r="F2249" t="s">
        <v>52</v>
      </c>
      <c r="G2249">
        <v>1</v>
      </c>
      <c r="H2249">
        <v>-1078.68</v>
      </c>
      <c r="I2249">
        <v>-1078.68</v>
      </c>
      <c r="J2249">
        <v>1</v>
      </c>
      <c r="L2249" t="s">
        <v>166</v>
      </c>
      <c r="M2249" t="s">
        <v>217</v>
      </c>
      <c r="N2249">
        <v>100</v>
      </c>
      <c r="O2249" t="s">
        <v>186</v>
      </c>
      <c r="P2249" t="s">
        <v>217</v>
      </c>
      <c r="R2249" t="s">
        <v>2925</v>
      </c>
      <c r="T2249" t="s">
        <v>61</v>
      </c>
      <c r="V2249" t="s">
        <v>260</v>
      </c>
      <c r="W2249" t="s">
        <v>198</v>
      </c>
      <c r="X2249" t="s">
        <v>199</v>
      </c>
      <c r="Y2249" t="s">
        <v>199</v>
      </c>
      <c r="Z2249" t="s">
        <v>199</v>
      </c>
      <c r="AA2249" t="s">
        <v>28</v>
      </c>
      <c r="AD2249">
        <v>0</v>
      </c>
      <c r="AE2249">
        <v>0</v>
      </c>
    </row>
    <row r="2250" spans="1:31">
      <c r="A2250" t="s">
        <v>3255</v>
      </c>
      <c r="B2250" s="93">
        <v>44809</v>
      </c>
      <c r="C2250" s="93">
        <v>44809</v>
      </c>
      <c r="D2250">
        <v>-5000</v>
      </c>
      <c r="E2250">
        <v>-5000</v>
      </c>
      <c r="F2250" t="s">
        <v>52</v>
      </c>
      <c r="G2250">
        <v>1</v>
      </c>
      <c r="H2250">
        <v>-5000</v>
      </c>
      <c r="I2250">
        <v>-5000</v>
      </c>
      <c r="J2250">
        <v>1</v>
      </c>
      <c r="L2250" t="s">
        <v>166</v>
      </c>
      <c r="M2250" t="s">
        <v>279</v>
      </c>
      <c r="N2250">
        <v>100</v>
      </c>
      <c r="P2250" t="s">
        <v>279</v>
      </c>
      <c r="R2250" t="s">
        <v>280</v>
      </c>
      <c r="T2250" t="s">
        <v>61</v>
      </c>
      <c r="V2250" t="s">
        <v>281</v>
      </c>
      <c r="W2250" t="s">
        <v>282</v>
      </c>
      <c r="X2250" t="s">
        <v>283</v>
      </c>
      <c r="Y2250" t="s">
        <v>268</v>
      </c>
      <c r="Z2250" t="s">
        <v>268</v>
      </c>
      <c r="AA2250" t="s">
        <v>23</v>
      </c>
      <c r="AD2250">
        <v>0</v>
      </c>
      <c r="AE2250">
        <v>0</v>
      </c>
    </row>
    <row r="2251" spans="1:31">
      <c r="A2251" t="s">
        <v>3256</v>
      </c>
      <c r="B2251" s="93">
        <v>44809</v>
      </c>
      <c r="C2251" s="93">
        <v>44809</v>
      </c>
      <c r="D2251">
        <v>-1600</v>
      </c>
      <c r="E2251">
        <v>-1600</v>
      </c>
      <c r="F2251" t="s">
        <v>52</v>
      </c>
      <c r="G2251">
        <v>1</v>
      </c>
      <c r="H2251">
        <v>-1600</v>
      </c>
      <c r="I2251">
        <v>-1600</v>
      </c>
      <c r="J2251">
        <v>1</v>
      </c>
      <c r="L2251" t="s">
        <v>166</v>
      </c>
      <c r="M2251" t="s">
        <v>3084</v>
      </c>
      <c r="N2251">
        <v>100</v>
      </c>
      <c r="P2251" t="s">
        <v>3084</v>
      </c>
      <c r="R2251" t="s">
        <v>1782</v>
      </c>
      <c r="T2251" t="s">
        <v>61</v>
      </c>
      <c r="V2251" t="s">
        <v>197</v>
      </c>
      <c r="W2251" t="s">
        <v>198</v>
      </c>
      <c r="X2251" t="s">
        <v>199</v>
      </c>
      <c r="Y2251" t="s">
        <v>199</v>
      </c>
      <c r="Z2251" t="s">
        <v>199</v>
      </c>
      <c r="AA2251" t="s">
        <v>28</v>
      </c>
      <c r="AD2251">
        <v>0</v>
      </c>
      <c r="AE2251">
        <v>0</v>
      </c>
    </row>
    <row r="2252" spans="1:31">
      <c r="A2252" t="s">
        <v>3257</v>
      </c>
      <c r="B2252" s="93">
        <v>44809</v>
      </c>
      <c r="C2252" s="93">
        <v>44809</v>
      </c>
      <c r="D2252">
        <v>-6500</v>
      </c>
      <c r="E2252">
        <v>-6500</v>
      </c>
      <c r="F2252" t="s">
        <v>52</v>
      </c>
      <c r="G2252">
        <v>1</v>
      </c>
      <c r="H2252">
        <v>-6500</v>
      </c>
      <c r="I2252">
        <v>-6500</v>
      </c>
      <c r="J2252">
        <v>1</v>
      </c>
      <c r="L2252" t="s">
        <v>166</v>
      </c>
      <c r="M2252" t="s">
        <v>227</v>
      </c>
      <c r="N2252">
        <v>100</v>
      </c>
      <c r="O2252" t="s">
        <v>186</v>
      </c>
      <c r="P2252" t="s">
        <v>227</v>
      </c>
      <c r="R2252" t="s">
        <v>1782</v>
      </c>
      <c r="T2252" t="s">
        <v>61</v>
      </c>
      <c r="V2252" t="s">
        <v>197</v>
      </c>
      <c r="W2252" t="s">
        <v>198</v>
      </c>
      <c r="X2252" t="s">
        <v>199</v>
      </c>
      <c r="Y2252" t="s">
        <v>199</v>
      </c>
      <c r="Z2252" t="s">
        <v>199</v>
      </c>
      <c r="AA2252" t="s">
        <v>28</v>
      </c>
      <c r="AD2252">
        <v>0</v>
      </c>
      <c r="AE2252">
        <v>0</v>
      </c>
    </row>
    <row r="2253" spans="1:31">
      <c r="A2253" t="s">
        <v>3258</v>
      </c>
      <c r="B2253" s="93">
        <v>44809</v>
      </c>
      <c r="C2253" s="93">
        <v>44809</v>
      </c>
      <c r="D2253">
        <v>-5500</v>
      </c>
      <c r="E2253">
        <v>-5500</v>
      </c>
      <c r="F2253" t="s">
        <v>52</v>
      </c>
      <c r="G2253">
        <v>1</v>
      </c>
      <c r="H2253">
        <v>-5500</v>
      </c>
      <c r="I2253">
        <v>-5500</v>
      </c>
      <c r="J2253">
        <v>1</v>
      </c>
      <c r="L2253" t="s">
        <v>166</v>
      </c>
      <c r="M2253" t="s">
        <v>3069</v>
      </c>
      <c r="N2253">
        <v>100</v>
      </c>
      <c r="P2253" t="s">
        <v>3069</v>
      </c>
      <c r="R2253" t="s">
        <v>1782</v>
      </c>
      <c r="T2253" t="s">
        <v>61</v>
      </c>
      <c r="V2253" t="s">
        <v>197</v>
      </c>
      <c r="W2253" t="s">
        <v>198</v>
      </c>
      <c r="X2253" t="s">
        <v>199</v>
      </c>
      <c r="Y2253" t="s">
        <v>199</v>
      </c>
      <c r="Z2253" t="s">
        <v>199</v>
      </c>
      <c r="AA2253" t="s">
        <v>28</v>
      </c>
      <c r="AD2253">
        <v>0</v>
      </c>
      <c r="AE2253">
        <v>0</v>
      </c>
    </row>
    <row r="2254" spans="1:31">
      <c r="A2254" t="s">
        <v>3259</v>
      </c>
      <c r="B2254" s="93">
        <v>44809</v>
      </c>
      <c r="C2254" s="93">
        <v>44809</v>
      </c>
      <c r="D2254">
        <v>-6500</v>
      </c>
      <c r="E2254">
        <v>-6500</v>
      </c>
      <c r="F2254" t="s">
        <v>52</v>
      </c>
      <c r="G2254">
        <v>1</v>
      </c>
      <c r="H2254">
        <v>-6500</v>
      </c>
      <c r="I2254">
        <v>-6500</v>
      </c>
      <c r="J2254">
        <v>1</v>
      </c>
      <c r="L2254" t="s">
        <v>166</v>
      </c>
      <c r="M2254" t="s">
        <v>236</v>
      </c>
      <c r="N2254">
        <v>100</v>
      </c>
      <c r="O2254" t="s">
        <v>16</v>
      </c>
      <c r="P2254" t="s">
        <v>236</v>
      </c>
      <c r="R2254" t="s">
        <v>1782</v>
      </c>
      <c r="T2254" t="s">
        <v>61</v>
      </c>
      <c r="V2254" t="s">
        <v>197</v>
      </c>
      <c r="W2254" t="s">
        <v>198</v>
      </c>
      <c r="X2254" t="s">
        <v>199</v>
      </c>
      <c r="Y2254" t="s">
        <v>199</v>
      </c>
      <c r="Z2254" t="s">
        <v>199</v>
      </c>
      <c r="AA2254" t="s">
        <v>28</v>
      </c>
      <c r="AD2254">
        <v>0</v>
      </c>
      <c r="AE2254">
        <v>0</v>
      </c>
    </row>
    <row r="2255" spans="1:31">
      <c r="A2255" t="s">
        <v>3260</v>
      </c>
      <c r="B2255" s="93">
        <v>44809</v>
      </c>
      <c r="C2255" s="93">
        <v>44809</v>
      </c>
      <c r="D2255">
        <v>-1500</v>
      </c>
      <c r="E2255">
        <v>-1500</v>
      </c>
      <c r="F2255" t="s">
        <v>52</v>
      </c>
      <c r="G2255">
        <v>1</v>
      </c>
      <c r="H2255">
        <v>-1500</v>
      </c>
      <c r="I2255">
        <v>-1500</v>
      </c>
      <c r="J2255">
        <v>1</v>
      </c>
      <c r="L2255" t="s">
        <v>166</v>
      </c>
      <c r="M2255" t="s">
        <v>206</v>
      </c>
      <c r="N2255">
        <v>100</v>
      </c>
      <c r="O2255" t="s">
        <v>167</v>
      </c>
      <c r="P2255" t="s">
        <v>206</v>
      </c>
      <c r="R2255" t="s">
        <v>208</v>
      </c>
      <c r="T2255" t="s">
        <v>61</v>
      </c>
      <c r="V2255" t="s">
        <v>208</v>
      </c>
      <c r="W2255" t="s">
        <v>198</v>
      </c>
      <c r="X2255" t="s">
        <v>199</v>
      </c>
      <c r="Y2255" t="s">
        <v>199</v>
      </c>
      <c r="Z2255" t="s">
        <v>199</v>
      </c>
      <c r="AA2255" t="s">
        <v>28</v>
      </c>
      <c r="AD2255">
        <v>0</v>
      </c>
      <c r="AE2255">
        <v>0</v>
      </c>
    </row>
    <row r="2256" spans="1:31">
      <c r="A2256" t="s">
        <v>3261</v>
      </c>
      <c r="B2256" s="93">
        <v>44809</v>
      </c>
      <c r="C2256" s="93">
        <v>44809</v>
      </c>
      <c r="D2256">
        <v>-3500</v>
      </c>
      <c r="E2256">
        <v>-3500</v>
      </c>
      <c r="F2256" t="s">
        <v>52</v>
      </c>
      <c r="G2256">
        <v>1</v>
      </c>
      <c r="H2256">
        <v>-3500</v>
      </c>
      <c r="I2256">
        <v>-3500</v>
      </c>
      <c r="J2256">
        <v>1</v>
      </c>
      <c r="L2256" t="s">
        <v>166</v>
      </c>
      <c r="M2256" t="s">
        <v>2914</v>
      </c>
      <c r="N2256">
        <v>100</v>
      </c>
      <c r="P2256" t="s">
        <v>2914</v>
      </c>
      <c r="R2256" t="s">
        <v>1782</v>
      </c>
      <c r="T2256" t="s">
        <v>61</v>
      </c>
      <c r="V2256" t="s">
        <v>197</v>
      </c>
      <c r="W2256" t="s">
        <v>198</v>
      </c>
      <c r="X2256" t="s">
        <v>199</v>
      </c>
      <c r="Y2256" t="s">
        <v>199</v>
      </c>
      <c r="Z2256" t="s">
        <v>199</v>
      </c>
      <c r="AA2256" t="s">
        <v>28</v>
      </c>
      <c r="AD2256">
        <v>0</v>
      </c>
      <c r="AE2256">
        <v>0</v>
      </c>
    </row>
    <row r="2257" spans="1:31">
      <c r="A2257" t="s">
        <v>3262</v>
      </c>
      <c r="B2257" s="93">
        <v>44809</v>
      </c>
      <c r="C2257" s="93">
        <v>44809</v>
      </c>
      <c r="D2257">
        <v>-2000</v>
      </c>
      <c r="E2257">
        <v>-2000</v>
      </c>
      <c r="F2257" t="s">
        <v>52</v>
      </c>
      <c r="G2257">
        <v>1</v>
      </c>
      <c r="H2257">
        <v>-2000</v>
      </c>
      <c r="I2257">
        <v>-2000</v>
      </c>
      <c r="J2257">
        <v>1</v>
      </c>
      <c r="L2257" t="s">
        <v>166</v>
      </c>
      <c r="M2257" t="s">
        <v>221</v>
      </c>
      <c r="N2257">
        <v>100</v>
      </c>
      <c r="O2257" t="s">
        <v>186</v>
      </c>
      <c r="P2257" t="s">
        <v>221</v>
      </c>
      <c r="R2257" t="s">
        <v>1782</v>
      </c>
      <c r="T2257" t="s">
        <v>61</v>
      </c>
      <c r="V2257" t="s">
        <v>197</v>
      </c>
      <c r="W2257" t="s">
        <v>198</v>
      </c>
      <c r="X2257" t="s">
        <v>199</v>
      </c>
      <c r="Y2257" t="s">
        <v>199</v>
      </c>
      <c r="Z2257" t="s">
        <v>199</v>
      </c>
      <c r="AA2257" t="s">
        <v>28</v>
      </c>
      <c r="AD2257">
        <v>0</v>
      </c>
      <c r="AE2257">
        <v>0</v>
      </c>
    </row>
    <row r="2258" spans="1:31">
      <c r="A2258" t="s">
        <v>3263</v>
      </c>
      <c r="B2258" s="93">
        <v>44809</v>
      </c>
      <c r="C2258" s="93">
        <v>44809</v>
      </c>
      <c r="D2258">
        <v>-9000</v>
      </c>
      <c r="E2258">
        <v>-9000</v>
      </c>
      <c r="F2258" t="s">
        <v>52</v>
      </c>
      <c r="G2258">
        <v>1</v>
      </c>
      <c r="H2258">
        <v>-9000</v>
      </c>
      <c r="I2258">
        <v>-9000</v>
      </c>
      <c r="J2258">
        <v>1</v>
      </c>
      <c r="L2258" t="s">
        <v>166</v>
      </c>
      <c r="M2258" t="s">
        <v>225</v>
      </c>
      <c r="N2258">
        <v>100</v>
      </c>
      <c r="O2258" t="s">
        <v>167</v>
      </c>
      <c r="P2258" t="s">
        <v>225</v>
      </c>
      <c r="R2258" t="s">
        <v>1782</v>
      </c>
      <c r="T2258" t="s">
        <v>61</v>
      </c>
      <c r="V2258" t="s">
        <v>197</v>
      </c>
      <c r="W2258" t="s">
        <v>198</v>
      </c>
      <c r="X2258" t="s">
        <v>199</v>
      </c>
      <c r="Y2258" t="s">
        <v>199</v>
      </c>
      <c r="Z2258" t="s">
        <v>199</v>
      </c>
      <c r="AA2258" t="s">
        <v>28</v>
      </c>
      <c r="AD2258">
        <v>0</v>
      </c>
      <c r="AE2258">
        <v>0</v>
      </c>
    </row>
    <row r="2259" spans="1:31">
      <c r="A2259" t="s">
        <v>3264</v>
      </c>
      <c r="B2259" s="93">
        <v>44809</v>
      </c>
      <c r="C2259" s="93">
        <v>44809</v>
      </c>
      <c r="D2259">
        <v>-10000</v>
      </c>
      <c r="E2259">
        <v>-10000</v>
      </c>
      <c r="F2259" t="s">
        <v>52</v>
      </c>
      <c r="G2259">
        <v>1</v>
      </c>
      <c r="H2259">
        <v>-10000</v>
      </c>
      <c r="I2259">
        <v>-10000</v>
      </c>
      <c r="J2259">
        <v>1</v>
      </c>
      <c r="L2259" t="s">
        <v>166</v>
      </c>
      <c r="M2259" t="s">
        <v>2706</v>
      </c>
      <c r="N2259">
        <v>100</v>
      </c>
      <c r="P2259" t="s">
        <v>2706</v>
      </c>
      <c r="R2259" t="s">
        <v>2918</v>
      </c>
      <c r="T2259" t="s">
        <v>61</v>
      </c>
      <c r="V2259" t="s">
        <v>197</v>
      </c>
      <c r="W2259" t="s">
        <v>198</v>
      </c>
      <c r="X2259" t="s">
        <v>199</v>
      </c>
      <c r="Y2259" t="s">
        <v>199</v>
      </c>
      <c r="Z2259" t="s">
        <v>199</v>
      </c>
      <c r="AA2259" t="s">
        <v>28</v>
      </c>
      <c r="AD2259">
        <v>0</v>
      </c>
      <c r="AE2259">
        <v>0</v>
      </c>
    </row>
    <row r="2260" spans="1:31">
      <c r="A2260" t="s">
        <v>3265</v>
      </c>
      <c r="B2260" s="93">
        <v>44809</v>
      </c>
      <c r="C2260" s="93">
        <v>44809</v>
      </c>
      <c r="D2260">
        <v>-1500</v>
      </c>
      <c r="E2260">
        <v>-1500</v>
      </c>
      <c r="F2260" t="s">
        <v>52</v>
      </c>
      <c r="G2260">
        <v>1</v>
      </c>
      <c r="H2260">
        <v>-1500</v>
      </c>
      <c r="I2260">
        <v>-1500</v>
      </c>
      <c r="J2260">
        <v>1</v>
      </c>
      <c r="L2260" t="s">
        <v>166</v>
      </c>
      <c r="M2260" t="s">
        <v>1942</v>
      </c>
      <c r="N2260">
        <v>100</v>
      </c>
      <c r="P2260" t="s">
        <v>1942</v>
      </c>
      <c r="R2260" t="s">
        <v>1782</v>
      </c>
      <c r="T2260" t="s">
        <v>61</v>
      </c>
      <c r="V2260" t="s">
        <v>197</v>
      </c>
      <c r="W2260" t="s">
        <v>198</v>
      </c>
      <c r="X2260" t="s">
        <v>199</v>
      </c>
      <c r="Y2260" t="s">
        <v>199</v>
      </c>
      <c r="Z2260" t="s">
        <v>199</v>
      </c>
      <c r="AA2260" t="s">
        <v>28</v>
      </c>
      <c r="AD2260">
        <v>0</v>
      </c>
      <c r="AE2260">
        <v>0</v>
      </c>
    </row>
    <row r="2261" spans="1:31">
      <c r="A2261" t="s">
        <v>3266</v>
      </c>
      <c r="B2261" s="93">
        <v>44809</v>
      </c>
      <c r="C2261" s="93">
        <v>44809</v>
      </c>
      <c r="D2261">
        <v>-9000</v>
      </c>
      <c r="E2261">
        <v>-9000</v>
      </c>
      <c r="F2261" t="s">
        <v>52</v>
      </c>
      <c r="G2261">
        <v>1</v>
      </c>
      <c r="H2261">
        <v>-9000</v>
      </c>
      <c r="I2261">
        <v>-9000</v>
      </c>
      <c r="J2261">
        <v>1</v>
      </c>
      <c r="L2261" t="s">
        <v>166</v>
      </c>
      <c r="M2261" t="s">
        <v>210</v>
      </c>
      <c r="N2261">
        <v>100</v>
      </c>
      <c r="O2261" t="s">
        <v>186</v>
      </c>
      <c r="P2261" t="s">
        <v>210</v>
      </c>
      <c r="R2261" t="s">
        <v>2918</v>
      </c>
      <c r="T2261" t="s">
        <v>61</v>
      </c>
      <c r="V2261" t="s">
        <v>197</v>
      </c>
      <c r="W2261" t="s">
        <v>198</v>
      </c>
      <c r="X2261" t="s">
        <v>199</v>
      </c>
      <c r="Y2261" t="s">
        <v>199</v>
      </c>
      <c r="Z2261" t="s">
        <v>199</v>
      </c>
      <c r="AA2261" t="s">
        <v>28</v>
      </c>
      <c r="AD2261">
        <v>0</v>
      </c>
      <c r="AE2261">
        <v>0</v>
      </c>
    </row>
    <row r="2262" spans="1:31">
      <c r="A2262" t="s">
        <v>3267</v>
      </c>
      <c r="B2262" s="93">
        <v>44808</v>
      </c>
      <c r="C2262" s="93">
        <v>44808</v>
      </c>
      <c r="D2262">
        <v>0</v>
      </c>
      <c r="E2262">
        <v>0</v>
      </c>
      <c r="F2262" t="s">
        <v>52</v>
      </c>
      <c r="G2262">
        <v>1</v>
      </c>
      <c r="H2262">
        <v>0</v>
      </c>
      <c r="I2262">
        <v>0</v>
      </c>
      <c r="J2262">
        <v>1</v>
      </c>
      <c r="L2262" t="s">
        <v>61</v>
      </c>
      <c r="M2262" t="s">
        <v>304</v>
      </c>
      <c r="N2262">
        <v>100</v>
      </c>
      <c r="P2262" t="s">
        <v>304</v>
      </c>
      <c r="R2262" t="s">
        <v>3172</v>
      </c>
      <c r="T2262" t="s">
        <v>61</v>
      </c>
      <c r="V2262" t="s">
        <v>2991</v>
      </c>
      <c r="W2262" t="s">
        <v>178</v>
      </c>
      <c r="X2262" t="s">
        <v>179</v>
      </c>
      <c r="Y2262" t="s">
        <v>180</v>
      </c>
      <c r="Z2262" t="s">
        <v>180</v>
      </c>
      <c r="AA2262" t="s">
        <v>20</v>
      </c>
      <c r="AD2262">
        <v>0</v>
      </c>
      <c r="AE2262">
        <v>0</v>
      </c>
    </row>
    <row r="2263" spans="1:31">
      <c r="A2263" t="s">
        <v>3268</v>
      </c>
      <c r="B2263" s="93">
        <v>44807</v>
      </c>
      <c r="C2263" s="93">
        <v>44807</v>
      </c>
      <c r="D2263">
        <v>-52.8</v>
      </c>
      <c r="E2263">
        <v>-52.8</v>
      </c>
      <c r="F2263" t="s">
        <v>52</v>
      </c>
      <c r="G2263">
        <v>1</v>
      </c>
      <c r="H2263">
        <v>-52.8</v>
      </c>
      <c r="I2263">
        <v>-52.8</v>
      </c>
      <c r="J2263">
        <v>1</v>
      </c>
      <c r="L2263" t="s">
        <v>166</v>
      </c>
      <c r="M2263" t="s">
        <v>192</v>
      </c>
      <c r="N2263">
        <v>100</v>
      </c>
      <c r="P2263" t="s">
        <v>192</v>
      </c>
      <c r="R2263" t="s">
        <v>194</v>
      </c>
      <c r="T2263" t="s">
        <v>59</v>
      </c>
      <c r="V2263" t="s">
        <v>194</v>
      </c>
      <c r="W2263" t="s">
        <v>31</v>
      </c>
      <c r="X2263" t="s">
        <v>168</v>
      </c>
      <c r="Y2263" t="s">
        <v>168</v>
      </c>
      <c r="Z2263" t="s">
        <v>168</v>
      </c>
      <c r="AA2263" t="s">
        <v>31</v>
      </c>
      <c r="AD2263">
        <v>0</v>
      </c>
      <c r="AE2263">
        <v>0</v>
      </c>
    </row>
    <row r="2264" spans="1:31">
      <c r="A2264" t="s">
        <v>3269</v>
      </c>
      <c r="B2264" s="93">
        <v>44806</v>
      </c>
      <c r="C2264" s="93">
        <v>44806</v>
      </c>
      <c r="D2264">
        <v>-1700</v>
      </c>
      <c r="E2264">
        <v>-1700</v>
      </c>
      <c r="F2264" t="s">
        <v>52</v>
      </c>
      <c r="G2264">
        <v>1</v>
      </c>
      <c r="H2264">
        <v>-1700</v>
      </c>
      <c r="I2264">
        <v>-1700</v>
      </c>
      <c r="J2264">
        <v>1</v>
      </c>
      <c r="L2264" t="s">
        <v>166</v>
      </c>
      <c r="M2264" t="s">
        <v>1261</v>
      </c>
      <c r="N2264">
        <v>100</v>
      </c>
      <c r="P2264" t="s">
        <v>1261</v>
      </c>
      <c r="R2264" t="s">
        <v>1818</v>
      </c>
      <c r="T2264" t="s">
        <v>61</v>
      </c>
      <c r="V2264" t="s">
        <v>276</v>
      </c>
      <c r="W2264" t="s">
        <v>17</v>
      </c>
      <c r="X2264" t="s">
        <v>277</v>
      </c>
      <c r="Y2264" t="s">
        <v>268</v>
      </c>
      <c r="Z2264" t="s">
        <v>268</v>
      </c>
      <c r="AA2264" t="s">
        <v>17</v>
      </c>
      <c r="AD2264">
        <v>0</v>
      </c>
      <c r="AE2264">
        <v>0</v>
      </c>
    </row>
    <row r="2265" spans="1:31">
      <c r="A2265" t="s">
        <v>3270</v>
      </c>
      <c r="B2265" s="93">
        <v>44806</v>
      </c>
      <c r="C2265" s="93">
        <v>44806</v>
      </c>
      <c r="D2265">
        <v>-3600</v>
      </c>
      <c r="E2265">
        <v>-3600</v>
      </c>
      <c r="F2265" t="s">
        <v>52</v>
      </c>
      <c r="G2265">
        <v>1</v>
      </c>
      <c r="H2265">
        <v>-3600</v>
      </c>
      <c r="I2265">
        <v>-3600</v>
      </c>
      <c r="J2265">
        <v>1</v>
      </c>
      <c r="L2265" t="s">
        <v>166</v>
      </c>
      <c r="M2265" t="s">
        <v>2081</v>
      </c>
      <c r="N2265">
        <v>100</v>
      </c>
      <c r="P2265" t="s">
        <v>2081</v>
      </c>
      <c r="R2265" t="s">
        <v>3271</v>
      </c>
      <c r="T2265" t="s">
        <v>61</v>
      </c>
      <c r="V2265" t="s">
        <v>1299</v>
      </c>
      <c r="W2265" t="s">
        <v>348</v>
      </c>
      <c r="X2265" t="s">
        <v>349</v>
      </c>
      <c r="Y2265" t="s">
        <v>349</v>
      </c>
      <c r="Z2265" t="s">
        <v>349</v>
      </c>
      <c r="AA2265" t="s">
        <v>21</v>
      </c>
      <c r="AD2265">
        <v>0</v>
      </c>
      <c r="AE2265">
        <v>0</v>
      </c>
    </row>
    <row r="2266" spans="1:31">
      <c r="A2266" t="s">
        <v>3272</v>
      </c>
      <c r="B2266" s="93">
        <v>44806</v>
      </c>
      <c r="C2266" s="93">
        <v>44806</v>
      </c>
      <c r="D2266">
        <v>-5000</v>
      </c>
      <c r="E2266">
        <v>-5000</v>
      </c>
      <c r="F2266" t="s">
        <v>52</v>
      </c>
      <c r="G2266">
        <v>1</v>
      </c>
      <c r="H2266">
        <v>-5000</v>
      </c>
      <c r="I2266">
        <v>-5000</v>
      </c>
      <c r="J2266">
        <v>1</v>
      </c>
      <c r="L2266" t="s">
        <v>166</v>
      </c>
      <c r="M2266" t="s">
        <v>279</v>
      </c>
      <c r="N2266">
        <v>100</v>
      </c>
      <c r="P2266" t="s">
        <v>279</v>
      </c>
      <c r="R2266" t="s">
        <v>3273</v>
      </c>
      <c r="T2266" t="s">
        <v>61</v>
      </c>
      <c r="V2266" t="s">
        <v>281</v>
      </c>
      <c r="W2266" t="s">
        <v>282</v>
      </c>
      <c r="X2266" t="s">
        <v>283</v>
      </c>
      <c r="Y2266" t="s">
        <v>268</v>
      </c>
      <c r="Z2266" t="s">
        <v>268</v>
      </c>
      <c r="AA2266" t="s">
        <v>23</v>
      </c>
      <c r="AD2266">
        <v>0</v>
      </c>
      <c r="AE2266">
        <v>0</v>
      </c>
    </row>
    <row r="2267" spans="1:31">
      <c r="A2267" t="s">
        <v>3274</v>
      </c>
      <c r="B2267" s="93">
        <v>44806</v>
      </c>
      <c r="C2267" s="93">
        <v>44806</v>
      </c>
      <c r="D2267">
        <v>1053.02</v>
      </c>
      <c r="E2267">
        <v>1053.02</v>
      </c>
      <c r="F2267" t="s">
        <v>52</v>
      </c>
      <c r="G2267">
        <v>1</v>
      </c>
      <c r="H2267">
        <v>1053.02</v>
      </c>
      <c r="I2267">
        <v>1053.02</v>
      </c>
      <c r="J2267">
        <v>1</v>
      </c>
      <c r="L2267" t="s">
        <v>166</v>
      </c>
      <c r="M2267" t="s">
        <v>59</v>
      </c>
      <c r="N2267">
        <v>100</v>
      </c>
      <c r="O2267" t="s">
        <v>175</v>
      </c>
      <c r="P2267" t="s">
        <v>166</v>
      </c>
      <c r="R2267" t="s">
        <v>3275</v>
      </c>
      <c r="T2267" t="s">
        <v>59</v>
      </c>
      <c r="V2267" t="s">
        <v>3276</v>
      </c>
      <c r="W2267" t="s">
        <v>31</v>
      </c>
      <c r="X2267" t="s">
        <v>168</v>
      </c>
      <c r="Y2267" t="s">
        <v>168</v>
      </c>
      <c r="Z2267" t="s">
        <v>168</v>
      </c>
      <c r="AA2267" t="s">
        <v>31</v>
      </c>
      <c r="AD2267">
        <v>0</v>
      </c>
      <c r="AE2267">
        <v>0</v>
      </c>
    </row>
    <row r="2268" spans="1:31">
      <c r="A2268" t="s">
        <v>3277</v>
      </c>
      <c r="B2268" s="93">
        <v>44806</v>
      </c>
      <c r="C2268" s="93">
        <v>44806</v>
      </c>
      <c r="D2268">
        <v>140383.23000000001</v>
      </c>
      <c r="E2268">
        <v>140383.23000000001</v>
      </c>
      <c r="F2268" t="s">
        <v>52</v>
      </c>
      <c r="G2268">
        <v>1</v>
      </c>
      <c r="H2268">
        <v>140383.23000000001</v>
      </c>
      <c r="I2268">
        <v>140383.23000000001</v>
      </c>
      <c r="J2268">
        <v>1</v>
      </c>
      <c r="L2268" t="s">
        <v>166</v>
      </c>
      <c r="M2268" t="s">
        <v>61</v>
      </c>
      <c r="N2268">
        <v>100</v>
      </c>
      <c r="P2268" t="s">
        <v>166</v>
      </c>
      <c r="R2268" t="s">
        <v>1346</v>
      </c>
      <c r="T2268" t="s">
        <v>61</v>
      </c>
      <c r="V2268" t="s">
        <v>1347</v>
      </c>
      <c r="W2268" t="s">
        <v>1347</v>
      </c>
      <c r="X2268" t="s">
        <v>277</v>
      </c>
      <c r="Y2268" t="s">
        <v>180</v>
      </c>
      <c r="Z2268" t="s">
        <v>180</v>
      </c>
      <c r="AA2268" t="s">
        <v>25</v>
      </c>
      <c r="AD2268">
        <v>0</v>
      </c>
      <c r="AE2268">
        <v>0</v>
      </c>
    </row>
    <row r="2269" spans="1:31">
      <c r="A2269" t="s">
        <v>3278</v>
      </c>
      <c r="B2269" s="93">
        <v>44806</v>
      </c>
      <c r="C2269" s="93">
        <v>44806</v>
      </c>
      <c r="D2269">
        <v>-140383.23000000001</v>
      </c>
      <c r="E2269">
        <v>-140383.23000000001</v>
      </c>
      <c r="F2269" t="s">
        <v>52</v>
      </c>
      <c r="G2269">
        <v>1</v>
      </c>
      <c r="H2269">
        <v>-140383.23000000001</v>
      </c>
      <c r="I2269">
        <v>-140383.23000000001</v>
      </c>
      <c r="J2269">
        <v>1</v>
      </c>
      <c r="L2269" t="s">
        <v>166</v>
      </c>
      <c r="M2269" t="s">
        <v>166</v>
      </c>
      <c r="N2269">
        <v>100</v>
      </c>
      <c r="O2269" t="s">
        <v>215</v>
      </c>
      <c r="P2269" t="s">
        <v>166</v>
      </c>
      <c r="R2269" t="s">
        <v>1346</v>
      </c>
      <c r="T2269" t="s">
        <v>1400</v>
      </c>
      <c r="V2269" t="s">
        <v>1347</v>
      </c>
      <c r="W2269" t="s">
        <v>1347</v>
      </c>
      <c r="X2269" t="s">
        <v>277</v>
      </c>
      <c r="Y2269" t="s">
        <v>180</v>
      </c>
      <c r="Z2269" t="s">
        <v>180</v>
      </c>
      <c r="AA2269" t="s">
        <v>25</v>
      </c>
      <c r="AD2269">
        <v>0</v>
      </c>
      <c r="AE2269">
        <v>0</v>
      </c>
    </row>
    <row r="2270" spans="1:31">
      <c r="A2270" t="s">
        <v>3279</v>
      </c>
      <c r="B2270" s="93">
        <v>44805</v>
      </c>
      <c r="C2270" s="93">
        <v>44805</v>
      </c>
      <c r="D2270">
        <v>-751.44</v>
      </c>
      <c r="E2270">
        <v>-751.44</v>
      </c>
      <c r="F2270" t="s">
        <v>52</v>
      </c>
      <c r="G2270">
        <v>1</v>
      </c>
      <c r="H2270">
        <v>-751.44</v>
      </c>
      <c r="I2270">
        <v>-751.44</v>
      </c>
      <c r="J2270">
        <v>1</v>
      </c>
      <c r="L2270" t="s">
        <v>166</v>
      </c>
      <c r="M2270" t="s">
        <v>2081</v>
      </c>
      <c r="N2270">
        <v>100</v>
      </c>
      <c r="P2270" t="s">
        <v>2081</v>
      </c>
      <c r="R2270" t="s">
        <v>3014</v>
      </c>
      <c r="T2270" t="s">
        <v>61</v>
      </c>
      <c r="V2270" t="s">
        <v>1522</v>
      </c>
      <c r="W2270" t="s">
        <v>348</v>
      </c>
      <c r="X2270" t="s">
        <v>349</v>
      </c>
      <c r="Y2270" t="s">
        <v>349</v>
      </c>
      <c r="Z2270" t="s">
        <v>349</v>
      </c>
      <c r="AA2270" t="s">
        <v>21</v>
      </c>
      <c r="AD2270">
        <v>0</v>
      </c>
      <c r="AE2270">
        <v>0</v>
      </c>
    </row>
    <row r="2271" spans="1:31">
      <c r="A2271" t="s">
        <v>3280</v>
      </c>
      <c r="B2271" s="93">
        <v>44805</v>
      </c>
      <c r="C2271" s="93">
        <v>44805</v>
      </c>
      <c r="D2271">
        <v>-1783.74</v>
      </c>
      <c r="E2271">
        <v>-1783.74</v>
      </c>
      <c r="F2271" t="s">
        <v>52</v>
      </c>
      <c r="G2271">
        <v>1</v>
      </c>
      <c r="H2271">
        <v>-1783.74</v>
      </c>
      <c r="I2271">
        <v>-1783.74</v>
      </c>
      <c r="J2271">
        <v>1</v>
      </c>
      <c r="L2271" t="s">
        <v>166</v>
      </c>
      <c r="M2271" t="s">
        <v>296</v>
      </c>
      <c r="N2271">
        <v>100</v>
      </c>
      <c r="P2271" t="s">
        <v>296</v>
      </c>
      <c r="R2271" t="s">
        <v>297</v>
      </c>
      <c r="T2271" t="s">
        <v>59</v>
      </c>
      <c r="V2271" t="s">
        <v>298</v>
      </c>
      <c r="W2271" t="s">
        <v>31</v>
      </c>
      <c r="X2271" t="s">
        <v>168</v>
      </c>
      <c r="Y2271" t="s">
        <v>168</v>
      </c>
      <c r="Z2271" t="s">
        <v>168</v>
      </c>
      <c r="AA2271" t="s">
        <v>31</v>
      </c>
      <c r="AD2271">
        <v>0</v>
      </c>
      <c r="AE2271">
        <v>0</v>
      </c>
    </row>
    <row r="2272" spans="1:31">
      <c r="A2272" t="s">
        <v>3281</v>
      </c>
      <c r="B2272" s="93">
        <v>44805</v>
      </c>
      <c r="C2272" s="93">
        <v>44805</v>
      </c>
      <c r="D2272">
        <v>-112.58</v>
      </c>
      <c r="E2272">
        <v>-112.58</v>
      </c>
      <c r="F2272" t="s">
        <v>52</v>
      </c>
      <c r="G2272">
        <v>1</v>
      </c>
      <c r="H2272">
        <v>-112.58</v>
      </c>
      <c r="I2272">
        <v>-112.58</v>
      </c>
      <c r="J2272">
        <v>1</v>
      </c>
      <c r="L2272" t="s">
        <v>166</v>
      </c>
      <c r="M2272" t="s">
        <v>166</v>
      </c>
      <c r="N2272">
        <v>100</v>
      </c>
      <c r="O2272" t="s">
        <v>215</v>
      </c>
      <c r="P2272" t="s">
        <v>166</v>
      </c>
      <c r="R2272" t="s">
        <v>3208</v>
      </c>
      <c r="T2272" t="s">
        <v>59</v>
      </c>
      <c r="V2272" t="s">
        <v>376</v>
      </c>
      <c r="W2272" t="s">
        <v>31</v>
      </c>
      <c r="X2272" t="s">
        <v>168</v>
      </c>
      <c r="Y2272" t="s">
        <v>168</v>
      </c>
      <c r="Z2272" t="s">
        <v>168</v>
      </c>
      <c r="AA2272" t="s">
        <v>31</v>
      </c>
      <c r="AD2272">
        <v>0</v>
      </c>
      <c r="AE2272">
        <v>0</v>
      </c>
    </row>
    <row r="2273" spans="1:31">
      <c r="A2273" t="s">
        <v>3282</v>
      </c>
      <c r="B2273" s="93">
        <v>44805</v>
      </c>
      <c r="C2273" s="93">
        <v>44805</v>
      </c>
      <c r="D2273">
        <v>-225.16</v>
      </c>
      <c r="E2273">
        <v>-225.16</v>
      </c>
      <c r="F2273" t="s">
        <v>52</v>
      </c>
      <c r="G2273">
        <v>1</v>
      </c>
      <c r="H2273">
        <v>-225.16</v>
      </c>
      <c r="I2273">
        <v>-225.16</v>
      </c>
      <c r="J2273">
        <v>1</v>
      </c>
      <c r="L2273" t="s">
        <v>166</v>
      </c>
      <c r="M2273" t="s">
        <v>166</v>
      </c>
      <c r="N2273">
        <v>100</v>
      </c>
      <c r="O2273" t="s">
        <v>215</v>
      </c>
      <c r="P2273" t="s">
        <v>166</v>
      </c>
      <c r="R2273" t="s">
        <v>1834</v>
      </c>
      <c r="T2273" t="s">
        <v>59</v>
      </c>
      <c r="V2273" t="s">
        <v>1834</v>
      </c>
      <c r="W2273" t="s">
        <v>31</v>
      </c>
      <c r="X2273" t="s">
        <v>168</v>
      </c>
      <c r="Y2273" t="s">
        <v>168</v>
      </c>
      <c r="Z2273" t="s">
        <v>168</v>
      </c>
      <c r="AA2273" t="s">
        <v>31</v>
      </c>
      <c r="AD2273">
        <v>0</v>
      </c>
      <c r="AE2273">
        <v>0</v>
      </c>
    </row>
    <row r="2274" spans="1:31">
      <c r="A2274" t="s">
        <v>3283</v>
      </c>
      <c r="B2274" s="93">
        <v>44804</v>
      </c>
      <c r="C2274" s="93">
        <v>44804</v>
      </c>
      <c r="D2274">
        <v>1.2</v>
      </c>
      <c r="E2274">
        <v>1.2</v>
      </c>
      <c r="F2274" t="s">
        <v>52</v>
      </c>
      <c r="G2274">
        <v>1</v>
      </c>
      <c r="H2274">
        <v>1.2</v>
      </c>
      <c r="I2274">
        <v>1.2</v>
      </c>
      <c r="J2274">
        <v>1</v>
      </c>
      <c r="L2274" t="s">
        <v>166</v>
      </c>
      <c r="M2274" t="s">
        <v>58</v>
      </c>
      <c r="N2274">
        <v>100</v>
      </c>
      <c r="O2274" t="s">
        <v>175</v>
      </c>
      <c r="P2274" t="s">
        <v>166</v>
      </c>
      <c r="R2274" t="s">
        <v>1473</v>
      </c>
      <c r="T2274" t="s">
        <v>58</v>
      </c>
      <c r="V2274" t="s">
        <v>1376</v>
      </c>
      <c r="W2274" t="s">
        <v>1376</v>
      </c>
      <c r="X2274" t="s">
        <v>1377</v>
      </c>
      <c r="Y2274" t="s">
        <v>1377</v>
      </c>
      <c r="Z2274" t="s">
        <v>1377</v>
      </c>
      <c r="AA2274" t="s">
        <v>29</v>
      </c>
      <c r="AD2274">
        <v>0</v>
      </c>
      <c r="AE2274">
        <v>0</v>
      </c>
    </row>
    <row r="2275" spans="1:31">
      <c r="A2275" t="s">
        <v>3284</v>
      </c>
      <c r="B2275" s="93">
        <v>44804</v>
      </c>
      <c r="C2275" s="93">
        <v>44804</v>
      </c>
      <c r="D2275">
        <v>298.7</v>
      </c>
      <c r="E2275">
        <v>298.7</v>
      </c>
      <c r="F2275" t="s">
        <v>52</v>
      </c>
      <c r="G2275">
        <v>1</v>
      </c>
      <c r="H2275">
        <v>298.7</v>
      </c>
      <c r="I2275">
        <v>298.7</v>
      </c>
      <c r="J2275">
        <v>1</v>
      </c>
      <c r="L2275" t="s">
        <v>166</v>
      </c>
      <c r="M2275" t="s">
        <v>59</v>
      </c>
      <c r="N2275">
        <v>100</v>
      </c>
      <c r="O2275" t="s">
        <v>16</v>
      </c>
      <c r="P2275" t="s">
        <v>166</v>
      </c>
      <c r="R2275" t="s">
        <v>3285</v>
      </c>
      <c r="T2275" t="s">
        <v>59</v>
      </c>
      <c r="V2275" t="s">
        <v>1494</v>
      </c>
      <c r="W2275" t="s">
        <v>1413</v>
      </c>
      <c r="X2275" t="s">
        <v>16</v>
      </c>
      <c r="Y2275" t="s">
        <v>268</v>
      </c>
      <c r="Z2275" t="s">
        <v>268</v>
      </c>
      <c r="AA2275" t="s">
        <v>16</v>
      </c>
      <c r="AD2275">
        <v>0</v>
      </c>
      <c r="AE2275">
        <v>0</v>
      </c>
    </row>
    <row r="2276" spans="1:31">
      <c r="A2276" t="s">
        <v>3286</v>
      </c>
      <c r="B2276" s="93">
        <v>44804</v>
      </c>
      <c r="C2276" s="93">
        <v>44804</v>
      </c>
      <c r="D2276">
        <v>-50</v>
      </c>
      <c r="E2276">
        <v>-50</v>
      </c>
      <c r="F2276" t="s">
        <v>52</v>
      </c>
      <c r="G2276">
        <v>1</v>
      </c>
      <c r="H2276">
        <v>-50</v>
      </c>
      <c r="I2276">
        <v>-50</v>
      </c>
      <c r="J2276">
        <v>1</v>
      </c>
      <c r="L2276" t="s">
        <v>166</v>
      </c>
      <c r="M2276" t="s">
        <v>206</v>
      </c>
      <c r="N2276">
        <v>100</v>
      </c>
      <c r="O2276" t="s">
        <v>167</v>
      </c>
      <c r="P2276" t="s">
        <v>206</v>
      </c>
      <c r="R2276" t="s">
        <v>3287</v>
      </c>
      <c r="T2276" t="s">
        <v>61</v>
      </c>
      <c r="V2276" t="s">
        <v>1353</v>
      </c>
      <c r="W2276" t="s">
        <v>1353</v>
      </c>
      <c r="X2276" t="s">
        <v>179</v>
      </c>
      <c r="Y2276" t="s">
        <v>180</v>
      </c>
      <c r="Z2276" t="s">
        <v>180</v>
      </c>
      <c r="AA2276" t="s">
        <v>25</v>
      </c>
      <c r="AD2276">
        <v>0</v>
      </c>
      <c r="AE2276">
        <v>0</v>
      </c>
    </row>
    <row r="2277" spans="1:31">
      <c r="A2277" t="s">
        <v>3288</v>
      </c>
      <c r="B2277" s="93">
        <v>44804</v>
      </c>
      <c r="C2277" s="93">
        <v>44804</v>
      </c>
      <c r="D2277">
        <v>-50</v>
      </c>
      <c r="E2277">
        <v>-50</v>
      </c>
      <c r="F2277" t="s">
        <v>52</v>
      </c>
      <c r="G2277">
        <v>1</v>
      </c>
      <c r="H2277">
        <v>-50</v>
      </c>
      <c r="I2277">
        <v>-50</v>
      </c>
      <c r="J2277">
        <v>1</v>
      </c>
      <c r="L2277" t="s">
        <v>166</v>
      </c>
      <c r="M2277" t="s">
        <v>403</v>
      </c>
      <c r="N2277">
        <v>100</v>
      </c>
      <c r="P2277" t="s">
        <v>403</v>
      </c>
      <c r="R2277" t="s">
        <v>3287</v>
      </c>
      <c r="T2277" t="s">
        <v>61</v>
      </c>
      <c r="V2277" t="s">
        <v>1353</v>
      </c>
      <c r="W2277" t="s">
        <v>1353</v>
      </c>
      <c r="X2277" t="s">
        <v>179</v>
      </c>
      <c r="Y2277" t="s">
        <v>180</v>
      </c>
      <c r="Z2277" t="s">
        <v>180</v>
      </c>
      <c r="AA2277" t="s">
        <v>25</v>
      </c>
      <c r="AD2277">
        <v>0</v>
      </c>
      <c r="AE2277">
        <v>0</v>
      </c>
    </row>
    <row r="2278" spans="1:31">
      <c r="A2278" t="s">
        <v>3289</v>
      </c>
      <c r="B2278" s="93">
        <v>44804</v>
      </c>
      <c r="C2278" s="93">
        <v>44804</v>
      </c>
      <c r="D2278">
        <v>-109.84</v>
      </c>
      <c r="E2278">
        <v>-109.84</v>
      </c>
      <c r="F2278" t="s">
        <v>52</v>
      </c>
      <c r="G2278">
        <v>1</v>
      </c>
      <c r="H2278">
        <v>-109.84</v>
      </c>
      <c r="I2278">
        <v>-109.84</v>
      </c>
      <c r="J2278">
        <v>1</v>
      </c>
      <c r="L2278" t="s">
        <v>166</v>
      </c>
      <c r="M2278" t="s">
        <v>166</v>
      </c>
      <c r="N2278">
        <v>100</v>
      </c>
      <c r="O2278" t="s">
        <v>215</v>
      </c>
      <c r="P2278" t="s">
        <v>166</v>
      </c>
      <c r="R2278" t="s">
        <v>3132</v>
      </c>
      <c r="T2278" t="s">
        <v>58</v>
      </c>
      <c r="V2278" t="s">
        <v>376</v>
      </c>
      <c r="W2278" t="s">
        <v>31</v>
      </c>
      <c r="X2278" t="s">
        <v>168</v>
      </c>
      <c r="Y2278" t="s">
        <v>168</v>
      </c>
      <c r="Z2278" t="s">
        <v>168</v>
      </c>
      <c r="AA2278" t="s">
        <v>31</v>
      </c>
      <c r="AD2278">
        <v>0</v>
      </c>
      <c r="AE2278">
        <v>0</v>
      </c>
    </row>
    <row r="2279" spans="1:31">
      <c r="A2279" t="s">
        <v>3290</v>
      </c>
      <c r="B2279" s="93">
        <v>44804</v>
      </c>
      <c r="C2279" s="93">
        <v>44804</v>
      </c>
      <c r="D2279">
        <v>-307.52999999999997</v>
      </c>
      <c r="E2279">
        <v>-307.52999999999997</v>
      </c>
      <c r="F2279" t="s">
        <v>52</v>
      </c>
      <c r="G2279">
        <v>1</v>
      </c>
      <c r="H2279">
        <v>-307.52999999999997</v>
      </c>
      <c r="I2279">
        <v>-307.52999999999997</v>
      </c>
      <c r="J2279">
        <v>1</v>
      </c>
      <c r="L2279" t="s">
        <v>166</v>
      </c>
      <c r="M2279" t="s">
        <v>166</v>
      </c>
      <c r="N2279">
        <v>100</v>
      </c>
      <c r="O2279" t="s">
        <v>215</v>
      </c>
      <c r="P2279" t="s">
        <v>166</v>
      </c>
      <c r="R2279" t="s">
        <v>3132</v>
      </c>
      <c r="T2279" t="s">
        <v>58</v>
      </c>
      <c r="V2279" t="s">
        <v>376</v>
      </c>
      <c r="W2279" t="s">
        <v>31</v>
      </c>
      <c r="X2279" t="s">
        <v>168</v>
      </c>
      <c r="Y2279" t="s">
        <v>168</v>
      </c>
      <c r="Z2279" t="s">
        <v>168</v>
      </c>
      <c r="AA2279" t="s">
        <v>31</v>
      </c>
      <c r="AD2279">
        <v>0</v>
      </c>
      <c r="AE2279">
        <v>0</v>
      </c>
    </row>
    <row r="2280" spans="1:31">
      <c r="A2280" t="s">
        <v>3291</v>
      </c>
      <c r="B2280" s="93">
        <v>44803</v>
      </c>
      <c r="C2280" s="93">
        <v>44803</v>
      </c>
      <c r="D2280">
        <v>-124</v>
      </c>
      <c r="E2280">
        <v>-124</v>
      </c>
      <c r="F2280" t="s">
        <v>52</v>
      </c>
      <c r="G2280">
        <v>1</v>
      </c>
      <c r="H2280">
        <v>-124</v>
      </c>
      <c r="I2280">
        <v>-124</v>
      </c>
      <c r="J2280">
        <v>1</v>
      </c>
      <c r="L2280" t="s">
        <v>166</v>
      </c>
      <c r="M2280" t="s">
        <v>321</v>
      </c>
      <c r="N2280">
        <v>100</v>
      </c>
      <c r="P2280" t="s">
        <v>321</v>
      </c>
      <c r="R2280" t="s">
        <v>322</v>
      </c>
      <c r="T2280" t="s">
        <v>59</v>
      </c>
      <c r="V2280" t="s">
        <v>323</v>
      </c>
      <c r="W2280" t="s">
        <v>31</v>
      </c>
      <c r="X2280" t="s">
        <v>168</v>
      </c>
      <c r="Y2280" t="s">
        <v>168</v>
      </c>
      <c r="Z2280" t="s">
        <v>168</v>
      </c>
      <c r="AA2280" t="s">
        <v>31</v>
      </c>
      <c r="AD2280">
        <v>0</v>
      </c>
      <c r="AE2280">
        <v>0</v>
      </c>
    </row>
    <row r="2281" spans="1:31">
      <c r="A2281" t="s">
        <v>3292</v>
      </c>
      <c r="B2281" s="93">
        <v>44803</v>
      </c>
      <c r="C2281" s="93">
        <v>44803</v>
      </c>
      <c r="D2281">
        <v>-4324.78</v>
      </c>
      <c r="E2281">
        <v>-4324.78</v>
      </c>
      <c r="F2281" t="s">
        <v>52</v>
      </c>
      <c r="G2281">
        <v>1</v>
      </c>
      <c r="H2281">
        <v>-4324.78</v>
      </c>
      <c r="I2281">
        <v>-4324.78</v>
      </c>
      <c r="J2281">
        <v>1</v>
      </c>
      <c r="L2281" t="s">
        <v>166</v>
      </c>
      <c r="M2281" t="s">
        <v>304</v>
      </c>
      <c r="N2281">
        <v>100</v>
      </c>
      <c r="P2281" t="s">
        <v>304</v>
      </c>
      <c r="R2281" t="s">
        <v>3172</v>
      </c>
      <c r="T2281" t="s">
        <v>61</v>
      </c>
      <c r="V2281" t="s">
        <v>2991</v>
      </c>
      <c r="W2281" t="s">
        <v>178</v>
      </c>
      <c r="X2281" t="s">
        <v>179</v>
      </c>
      <c r="Y2281" t="s">
        <v>180</v>
      </c>
      <c r="Z2281" t="s">
        <v>180</v>
      </c>
      <c r="AA2281" t="s">
        <v>20</v>
      </c>
      <c r="AD2281">
        <v>0</v>
      </c>
      <c r="AE2281">
        <v>0</v>
      </c>
    </row>
    <row r="2282" spans="1:31">
      <c r="A2282" t="s">
        <v>3293</v>
      </c>
      <c r="B2282" s="93">
        <v>44802</v>
      </c>
      <c r="C2282" s="93">
        <v>44802</v>
      </c>
      <c r="D2282">
        <v>-253.11</v>
      </c>
      <c r="E2282">
        <v>-253.11</v>
      </c>
      <c r="F2282" t="s">
        <v>52</v>
      </c>
      <c r="G2282">
        <v>1</v>
      </c>
      <c r="H2282">
        <v>-253.11</v>
      </c>
      <c r="I2282">
        <v>-253.11</v>
      </c>
      <c r="J2282">
        <v>1</v>
      </c>
      <c r="L2282" t="s">
        <v>166</v>
      </c>
      <c r="M2282" t="s">
        <v>166</v>
      </c>
      <c r="N2282">
        <v>100</v>
      </c>
      <c r="O2282" t="s">
        <v>215</v>
      </c>
      <c r="P2282" t="s">
        <v>166</v>
      </c>
      <c r="R2282" t="s">
        <v>1653</v>
      </c>
      <c r="T2282" t="s">
        <v>59</v>
      </c>
      <c r="V2282" t="s">
        <v>1653</v>
      </c>
      <c r="W2282" t="s">
        <v>31</v>
      </c>
      <c r="X2282" t="s">
        <v>168</v>
      </c>
      <c r="Y2282" t="s">
        <v>168</v>
      </c>
      <c r="Z2282" t="s">
        <v>168</v>
      </c>
      <c r="AA2282" t="s">
        <v>31</v>
      </c>
      <c r="AD2282">
        <v>0</v>
      </c>
      <c r="AE2282">
        <v>0</v>
      </c>
    </row>
    <row r="2283" spans="1:31">
      <c r="A2283" t="s">
        <v>3294</v>
      </c>
      <c r="B2283" s="93">
        <v>44801</v>
      </c>
      <c r="C2283" s="93">
        <v>44801</v>
      </c>
      <c r="D2283">
        <v>-1113.6199999999999</v>
      </c>
      <c r="E2283">
        <v>-1113.6199999999999</v>
      </c>
      <c r="F2283" t="s">
        <v>52</v>
      </c>
      <c r="G2283">
        <v>1</v>
      </c>
      <c r="H2283">
        <v>-1113.6199999999999</v>
      </c>
      <c r="I2283">
        <v>-1113.6199999999999</v>
      </c>
      <c r="J2283">
        <v>1</v>
      </c>
      <c r="L2283" t="s">
        <v>166</v>
      </c>
      <c r="M2283" t="s">
        <v>166</v>
      </c>
      <c r="N2283">
        <v>100</v>
      </c>
      <c r="O2283" t="s">
        <v>215</v>
      </c>
      <c r="P2283" t="s">
        <v>166</v>
      </c>
      <c r="R2283" t="s">
        <v>3276</v>
      </c>
      <c r="T2283" t="s">
        <v>59</v>
      </c>
      <c r="V2283" t="s">
        <v>3276</v>
      </c>
      <c r="W2283" t="s">
        <v>31</v>
      </c>
      <c r="X2283" t="s">
        <v>168</v>
      </c>
      <c r="Y2283" t="s">
        <v>168</v>
      </c>
      <c r="Z2283" t="s">
        <v>168</v>
      </c>
      <c r="AA2283" t="s">
        <v>31</v>
      </c>
      <c r="AD2283">
        <v>0</v>
      </c>
      <c r="AE2283">
        <v>0</v>
      </c>
    </row>
    <row r="2284" spans="1:31">
      <c r="A2284" t="s">
        <v>3295</v>
      </c>
      <c r="B2284" s="93">
        <v>44799</v>
      </c>
      <c r="C2284" s="93">
        <v>44799</v>
      </c>
      <c r="D2284">
        <v>-17.170000000000002</v>
      </c>
      <c r="E2284">
        <v>-17.170000000000002</v>
      </c>
      <c r="F2284" t="s">
        <v>52</v>
      </c>
      <c r="G2284">
        <v>1</v>
      </c>
      <c r="H2284">
        <v>-17.170000000000002</v>
      </c>
      <c r="I2284">
        <v>-17.170000000000002</v>
      </c>
      <c r="J2284">
        <v>1</v>
      </c>
      <c r="L2284" t="s">
        <v>166</v>
      </c>
      <c r="M2284" t="s">
        <v>166</v>
      </c>
      <c r="N2284">
        <v>100</v>
      </c>
      <c r="O2284" t="s">
        <v>175</v>
      </c>
      <c r="P2284" t="s">
        <v>166</v>
      </c>
      <c r="R2284" t="s">
        <v>3296</v>
      </c>
      <c r="T2284" t="s">
        <v>59</v>
      </c>
      <c r="V2284" t="s">
        <v>1385</v>
      </c>
      <c r="W2284" t="s">
        <v>1385</v>
      </c>
      <c r="X2284" t="s">
        <v>1386</v>
      </c>
      <c r="Y2284" t="s">
        <v>1387</v>
      </c>
      <c r="Z2284" t="s">
        <v>1387</v>
      </c>
      <c r="AA2284" t="s">
        <v>16</v>
      </c>
      <c r="AD2284">
        <v>0</v>
      </c>
      <c r="AE2284">
        <v>0</v>
      </c>
    </row>
    <row r="2285" spans="1:31">
      <c r="A2285" t="s">
        <v>3297</v>
      </c>
      <c r="B2285" s="93">
        <v>44799</v>
      </c>
      <c r="C2285" s="93">
        <v>44799</v>
      </c>
      <c r="D2285">
        <v>-24.9</v>
      </c>
      <c r="E2285">
        <v>-24.9</v>
      </c>
      <c r="F2285" t="s">
        <v>52</v>
      </c>
      <c r="G2285">
        <v>1</v>
      </c>
      <c r="H2285">
        <v>-24.9</v>
      </c>
      <c r="I2285">
        <v>-24.9</v>
      </c>
      <c r="J2285">
        <v>1</v>
      </c>
      <c r="L2285" t="s">
        <v>166</v>
      </c>
      <c r="M2285" t="s">
        <v>166</v>
      </c>
      <c r="N2285">
        <v>100</v>
      </c>
      <c r="O2285" t="s">
        <v>175</v>
      </c>
      <c r="P2285" t="s">
        <v>166</v>
      </c>
      <c r="R2285" t="s">
        <v>3296</v>
      </c>
      <c r="T2285" t="s">
        <v>59</v>
      </c>
      <c r="V2285" t="s">
        <v>1385</v>
      </c>
      <c r="W2285" t="s">
        <v>1385</v>
      </c>
      <c r="X2285" t="s">
        <v>1386</v>
      </c>
      <c r="Y2285" t="s">
        <v>1387</v>
      </c>
      <c r="Z2285" t="s">
        <v>1387</v>
      </c>
      <c r="AA2285" t="s">
        <v>16</v>
      </c>
      <c r="AD2285">
        <v>0</v>
      </c>
      <c r="AE2285">
        <v>0</v>
      </c>
    </row>
    <row r="2286" spans="1:31">
      <c r="A2286" t="s">
        <v>3298</v>
      </c>
      <c r="B2286" s="93">
        <v>44798</v>
      </c>
      <c r="C2286" s="93">
        <v>44798</v>
      </c>
      <c r="D2286">
        <v>-16.97</v>
      </c>
      <c r="E2286">
        <v>-16.97</v>
      </c>
      <c r="F2286" t="s">
        <v>52</v>
      </c>
      <c r="G2286">
        <v>1</v>
      </c>
      <c r="H2286">
        <v>-16.97</v>
      </c>
      <c r="I2286">
        <v>-16.97</v>
      </c>
      <c r="J2286">
        <v>1</v>
      </c>
      <c r="L2286" t="s">
        <v>166</v>
      </c>
      <c r="M2286" t="s">
        <v>166</v>
      </c>
      <c r="N2286">
        <v>100</v>
      </c>
      <c r="O2286" t="s">
        <v>175</v>
      </c>
      <c r="P2286" t="s">
        <v>166</v>
      </c>
      <c r="R2286" t="s">
        <v>3299</v>
      </c>
      <c r="T2286" t="s">
        <v>59</v>
      </c>
      <c r="V2286" t="s">
        <v>1385</v>
      </c>
      <c r="W2286" t="s">
        <v>1385</v>
      </c>
      <c r="X2286" t="s">
        <v>1386</v>
      </c>
      <c r="Y2286" t="s">
        <v>1387</v>
      </c>
      <c r="Z2286" t="s">
        <v>1387</v>
      </c>
      <c r="AA2286" t="s">
        <v>16</v>
      </c>
      <c r="AD2286">
        <v>0</v>
      </c>
      <c r="AE2286">
        <v>0</v>
      </c>
    </row>
    <row r="2287" spans="1:31">
      <c r="A2287" t="s">
        <v>3300</v>
      </c>
      <c r="B2287" s="93">
        <v>44798</v>
      </c>
      <c r="C2287" s="93">
        <v>44798</v>
      </c>
      <c r="D2287">
        <v>-25.21</v>
      </c>
      <c r="E2287">
        <v>-25.21</v>
      </c>
      <c r="F2287" t="s">
        <v>52</v>
      </c>
      <c r="G2287">
        <v>1</v>
      </c>
      <c r="H2287">
        <v>-25.21</v>
      </c>
      <c r="I2287">
        <v>-25.21</v>
      </c>
      <c r="J2287">
        <v>1</v>
      </c>
      <c r="L2287" t="s">
        <v>166</v>
      </c>
      <c r="M2287" t="s">
        <v>166</v>
      </c>
      <c r="N2287">
        <v>100</v>
      </c>
      <c r="O2287" t="s">
        <v>175</v>
      </c>
      <c r="P2287" t="s">
        <v>166</v>
      </c>
      <c r="R2287" t="s">
        <v>3296</v>
      </c>
      <c r="T2287" t="s">
        <v>59</v>
      </c>
      <c r="V2287" t="s">
        <v>1385</v>
      </c>
      <c r="W2287" t="s">
        <v>1385</v>
      </c>
      <c r="X2287" t="s">
        <v>1386</v>
      </c>
      <c r="Y2287" t="s">
        <v>1387</v>
      </c>
      <c r="Z2287" t="s">
        <v>1387</v>
      </c>
      <c r="AA2287" t="s">
        <v>16</v>
      </c>
      <c r="AD2287">
        <v>0</v>
      </c>
      <c r="AE2287">
        <v>0</v>
      </c>
    </row>
    <row r="2288" spans="1:31">
      <c r="A2288" t="s">
        <v>3301</v>
      </c>
      <c r="B2288" s="93">
        <v>44798</v>
      </c>
      <c r="C2288" s="93">
        <v>44798</v>
      </c>
      <c r="D2288">
        <v>-54.96</v>
      </c>
      <c r="E2288">
        <v>-54.96</v>
      </c>
      <c r="F2288" t="s">
        <v>52</v>
      </c>
      <c r="G2288">
        <v>1</v>
      </c>
      <c r="H2288">
        <v>-54.96</v>
      </c>
      <c r="I2288">
        <v>-54.96</v>
      </c>
      <c r="J2288">
        <v>1</v>
      </c>
      <c r="L2288" t="s">
        <v>166</v>
      </c>
      <c r="M2288" t="s">
        <v>166</v>
      </c>
      <c r="N2288">
        <v>100</v>
      </c>
      <c r="O2288" t="s">
        <v>175</v>
      </c>
      <c r="P2288" t="s">
        <v>166</v>
      </c>
      <c r="R2288" t="s">
        <v>3299</v>
      </c>
      <c r="T2288" t="s">
        <v>59</v>
      </c>
      <c r="V2288" t="s">
        <v>1385</v>
      </c>
      <c r="W2288" t="s">
        <v>1385</v>
      </c>
      <c r="X2288" t="s">
        <v>1386</v>
      </c>
      <c r="Y2288" t="s">
        <v>1387</v>
      </c>
      <c r="Z2288" t="s">
        <v>1387</v>
      </c>
      <c r="AA2288" t="s">
        <v>16</v>
      </c>
      <c r="AD2288">
        <v>0</v>
      </c>
      <c r="AE2288">
        <v>0</v>
      </c>
    </row>
    <row r="2289" spans="1:31">
      <c r="A2289" t="s">
        <v>3302</v>
      </c>
      <c r="B2289" s="93">
        <v>44798</v>
      </c>
      <c r="C2289" s="93">
        <v>44798</v>
      </c>
      <c r="D2289">
        <v>-24.99</v>
      </c>
      <c r="E2289">
        <v>-24.99</v>
      </c>
      <c r="F2289" t="s">
        <v>52</v>
      </c>
      <c r="G2289">
        <v>1</v>
      </c>
      <c r="H2289">
        <v>-24.99</v>
      </c>
      <c r="I2289">
        <v>-24.99</v>
      </c>
      <c r="J2289">
        <v>1</v>
      </c>
      <c r="L2289" t="s">
        <v>166</v>
      </c>
      <c r="M2289" t="s">
        <v>166</v>
      </c>
      <c r="N2289">
        <v>100</v>
      </c>
      <c r="O2289" t="s">
        <v>175</v>
      </c>
      <c r="P2289" t="s">
        <v>166</v>
      </c>
      <c r="R2289" t="s">
        <v>3296</v>
      </c>
      <c r="T2289" t="s">
        <v>59</v>
      </c>
      <c r="V2289" t="s">
        <v>1385</v>
      </c>
      <c r="W2289" t="s">
        <v>1385</v>
      </c>
      <c r="X2289" t="s">
        <v>1386</v>
      </c>
      <c r="Y2289" t="s">
        <v>1387</v>
      </c>
      <c r="Z2289" t="s">
        <v>1387</v>
      </c>
      <c r="AA2289" t="s">
        <v>16</v>
      </c>
      <c r="AD2289">
        <v>0</v>
      </c>
      <c r="AE2289">
        <v>0</v>
      </c>
    </row>
    <row r="2290" spans="1:31">
      <c r="A2290" t="s">
        <v>3303</v>
      </c>
      <c r="B2290" s="93">
        <v>44797</v>
      </c>
      <c r="C2290" s="93">
        <v>44797</v>
      </c>
      <c r="D2290">
        <v>-54</v>
      </c>
      <c r="E2290">
        <v>-54</v>
      </c>
      <c r="F2290" t="s">
        <v>52</v>
      </c>
      <c r="G2290">
        <v>1</v>
      </c>
      <c r="H2290">
        <v>-54</v>
      </c>
      <c r="I2290">
        <v>-54</v>
      </c>
      <c r="J2290">
        <v>1</v>
      </c>
      <c r="L2290" t="s">
        <v>166</v>
      </c>
      <c r="M2290" t="s">
        <v>1855</v>
      </c>
      <c r="N2290">
        <v>100</v>
      </c>
      <c r="P2290" t="s">
        <v>1855</v>
      </c>
      <c r="R2290" t="s">
        <v>1856</v>
      </c>
      <c r="T2290" t="s">
        <v>61</v>
      </c>
      <c r="V2290" t="s">
        <v>1856</v>
      </c>
      <c r="W2290" t="s">
        <v>31</v>
      </c>
      <c r="X2290" t="s">
        <v>168</v>
      </c>
      <c r="Y2290" t="s">
        <v>168</v>
      </c>
      <c r="Z2290" t="s">
        <v>168</v>
      </c>
      <c r="AA2290" t="s">
        <v>31</v>
      </c>
      <c r="AD2290">
        <v>0</v>
      </c>
      <c r="AE2290">
        <v>0</v>
      </c>
    </row>
    <row r="2291" spans="1:31">
      <c r="A2291" t="s">
        <v>3304</v>
      </c>
      <c r="B2291" s="93">
        <v>44797</v>
      </c>
      <c r="C2291" s="93">
        <v>44797</v>
      </c>
      <c r="D2291">
        <v>-52.8</v>
      </c>
      <c r="E2291">
        <v>-52.8</v>
      </c>
      <c r="F2291" t="s">
        <v>52</v>
      </c>
      <c r="G2291">
        <v>1</v>
      </c>
      <c r="H2291">
        <v>-52.8</v>
      </c>
      <c r="I2291">
        <v>-52.8</v>
      </c>
      <c r="J2291">
        <v>1</v>
      </c>
      <c r="L2291" t="s">
        <v>166</v>
      </c>
      <c r="M2291" t="s">
        <v>192</v>
      </c>
      <c r="N2291">
        <v>100</v>
      </c>
      <c r="P2291" t="s">
        <v>192</v>
      </c>
      <c r="R2291" t="s">
        <v>194</v>
      </c>
      <c r="T2291" t="s">
        <v>59</v>
      </c>
      <c r="V2291" t="s">
        <v>194</v>
      </c>
      <c r="W2291" t="s">
        <v>31</v>
      </c>
      <c r="X2291" t="s">
        <v>168</v>
      </c>
      <c r="Y2291" t="s">
        <v>168</v>
      </c>
      <c r="Z2291" t="s">
        <v>168</v>
      </c>
      <c r="AA2291" t="s">
        <v>31</v>
      </c>
      <c r="AD2291">
        <v>0</v>
      </c>
      <c r="AE2291">
        <v>0</v>
      </c>
    </row>
    <row r="2292" spans="1:31">
      <c r="A2292" t="s">
        <v>3305</v>
      </c>
      <c r="B2292" s="93">
        <v>44797</v>
      </c>
      <c r="C2292" s="93">
        <v>44797</v>
      </c>
      <c r="D2292">
        <v>-142</v>
      </c>
      <c r="E2292">
        <v>-142</v>
      </c>
      <c r="F2292" t="s">
        <v>52</v>
      </c>
      <c r="G2292">
        <v>1</v>
      </c>
      <c r="H2292">
        <v>-142</v>
      </c>
      <c r="I2292">
        <v>-142</v>
      </c>
      <c r="J2292">
        <v>1</v>
      </c>
      <c r="L2292" t="s">
        <v>166</v>
      </c>
      <c r="M2292" t="s">
        <v>3306</v>
      </c>
      <c r="N2292">
        <v>100</v>
      </c>
      <c r="P2292" t="s">
        <v>3306</v>
      </c>
      <c r="R2292" t="s">
        <v>3307</v>
      </c>
      <c r="T2292" t="s">
        <v>1128</v>
      </c>
      <c r="V2292" t="s">
        <v>1308</v>
      </c>
      <c r="W2292" t="s">
        <v>1309</v>
      </c>
      <c r="X2292" t="s">
        <v>283</v>
      </c>
      <c r="Y2292" t="s">
        <v>268</v>
      </c>
      <c r="Z2292" t="s">
        <v>268</v>
      </c>
      <c r="AA2292" t="s">
        <v>23</v>
      </c>
      <c r="AD2292">
        <v>0</v>
      </c>
      <c r="AE2292">
        <v>0</v>
      </c>
    </row>
    <row r="2293" spans="1:31">
      <c r="A2293" t="s">
        <v>3308</v>
      </c>
      <c r="B2293" s="93">
        <v>44797</v>
      </c>
      <c r="C2293" s="93">
        <v>44797</v>
      </c>
      <c r="D2293">
        <v>-142</v>
      </c>
      <c r="E2293">
        <v>-142</v>
      </c>
      <c r="F2293" t="s">
        <v>52</v>
      </c>
      <c r="G2293">
        <v>1</v>
      </c>
      <c r="H2293">
        <v>-142</v>
      </c>
      <c r="I2293">
        <v>-142</v>
      </c>
      <c r="J2293">
        <v>1</v>
      </c>
      <c r="L2293" t="s">
        <v>166</v>
      </c>
      <c r="M2293" t="s">
        <v>3306</v>
      </c>
      <c r="N2293">
        <v>100</v>
      </c>
      <c r="P2293" t="s">
        <v>3306</v>
      </c>
      <c r="R2293" t="s">
        <v>3307</v>
      </c>
      <c r="T2293" t="s">
        <v>1128</v>
      </c>
      <c r="V2293" t="s">
        <v>1308</v>
      </c>
      <c r="W2293" t="s">
        <v>1309</v>
      </c>
      <c r="X2293" t="s">
        <v>283</v>
      </c>
      <c r="Y2293" t="s">
        <v>268</v>
      </c>
      <c r="Z2293" t="s">
        <v>268</v>
      </c>
      <c r="AA2293" t="s">
        <v>23</v>
      </c>
      <c r="AD2293">
        <v>0</v>
      </c>
      <c r="AE2293">
        <v>0</v>
      </c>
    </row>
    <row r="2294" spans="1:31">
      <c r="A2294" t="s">
        <v>3309</v>
      </c>
      <c r="B2294" s="93">
        <v>44797</v>
      </c>
      <c r="C2294" s="93">
        <v>44797</v>
      </c>
      <c r="D2294">
        <v>-142</v>
      </c>
      <c r="E2294">
        <v>-142</v>
      </c>
      <c r="F2294" t="s">
        <v>52</v>
      </c>
      <c r="G2294">
        <v>1</v>
      </c>
      <c r="H2294">
        <v>-142</v>
      </c>
      <c r="I2294">
        <v>-142</v>
      </c>
      <c r="J2294">
        <v>1</v>
      </c>
      <c r="L2294" t="s">
        <v>166</v>
      </c>
      <c r="M2294" t="s">
        <v>3306</v>
      </c>
      <c r="N2294">
        <v>100</v>
      </c>
      <c r="P2294" t="s">
        <v>3306</v>
      </c>
      <c r="R2294" t="s">
        <v>3307</v>
      </c>
      <c r="T2294" t="s">
        <v>1128</v>
      </c>
      <c r="V2294" t="s">
        <v>1308</v>
      </c>
      <c r="W2294" t="s">
        <v>1309</v>
      </c>
      <c r="X2294" t="s">
        <v>283</v>
      </c>
      <c r="Y2294" t="s">
        <v>268</v>
      </c>
      <c r="Z2294" t="s">
        <v>268</v>
      </c>
      <c r="AA2294" t="s">
        <v>23</v>
      </c>
      <c r="AD2294">
        <v>0</v>
      </c>
      <c r="AE2294">
        <v>0</v>
      </c>
    </row>
    <row r="2295" spans="1:31">
      <c r="A2295" t="s">
        <v>3310</v>
      </c>
      <c r="B2295" s="93">
        <v>44797</v>
      </c>
      <c r="C2295" s="93">
        <v>44797</v>
      </c>
      <c r="D2295">
        <v>-142</v>
      </c>
      <c r="E2295">
        <v>-142</v>
      </c>
      <c r="F2295" t="s">
        <v>52</v>
      </c>
      <c r="G2295">
        <v>1</v>
      </c>
      <c r="H2295">
        <v>-142</v>
      </c>
      <c r="I2295">
        <v>-142</v>
      </c>
      <c r="J2295">
        <v>1</v>
      </c>
      <c r="L2295" t="s">
        <v>166</v>
      </c>
      <c r="M2295" t="s">
        <v>3306</v>
      </c>
      <c r="N2295">
        <v>100</v>
      </c>
      <c r="P2295" t="s">
        <v>3306</v>
      </c>
      <c r="R2295" t="s">
        <v>3307</v>
      </c>
      <c r="T2295" t="s">
        <v>1128</v>
      </c>
      <c r="V2295" t="s">
        <v>1308</v>
      </c>
      <c r="W2295" t="s">
        <v>1309</v>
      </c>
      <c r="X2295" t="s">
        <v>283</v>
      </c>
      <c r="Y2295" t="s">
        <v>268</v>
      </c>
      <c r="Z2295" t="s">
        <v>268</v>
      </c>
      <c r="AA2295" t="s">
        <v>23</v>
      </c>
      <c r="AD2295">
        <v>0</v>
      </c>
      <c r="AE2295">
        <v>0</v>
      </c>
    </row>
    <row r="2296" spans="1:31">
      <c r="A2296" t="s">
        <v>3311</v>
      </c>
      <c r="B2296" s="93">
        <v>44797</v>
      </c>
      <c r="C2296" s="93">
        <v>44797</v>
      </c>
      <c r="D2296">
        <v>1500</v>
      </c>
      <c r="E2296">
        <v>1500</v>
      </c>
      <c r="F2296" t="s">
        <v>52</v>
      </c>
      <c r="G2296">
        <v>1</v>
      </c>
      <c r="H2296">
        <v>1500</v>
      </c>
      <c r="I2296">
        <v>1500</v>
      </c>
      <c r="J2296">
        <v>1</v>
      </c>
      <c r="L2296" t="s">
        <v>166</v>
      </c>
      <c r="M2296" t="s">
        <v>58</v>
      </c>
      <c r="N2296">
        <v>100</v>
      </c>
      <c r="P2296" t="s">
        <v>166</v>
      </c>
      <c r="R2296" t="s">
        <v>1346</v>
      </c>
      <c r="T2296" t="s">
        <v>58</v>
      </c>
      <c r="V2296" t="s">
        <v>1347</v>
      </c>
      <c r="W2296" t="s">
        <v>1347</v>
      </c>
      <c r="X2296" t="s">
        <v>277</v>
      </c>
      <c r="Y2296" t="s">
        <v>180</v>
      </c>
      <c r="Z2296" t="s">
        <v>180</v>
      </c>
      <c r="AA2296" t="s">
        <v>25</v>
      </c>
      <c r="AD2296">
        <v>0</v>
      </c>
      <c r="AE2296">
        <v>0</v>
      </c>
    </row>
    <row r="2297" spans="1:31">
      <c r="A2297" t="s">
        <v>3312</v>
      </c>
      <c r="B2297" s="93">
        <v>44797</v>
      </c>
      <c r="C2297" s="93">
        <v>44797</v>
      </c>
      <c r="D2297">
        <v>-1500</v>
      </c>
      <c r="E2297">
        <v>-1500</v>
      </c>
      <c r="F2297" t="s">
        <v>52</v>
      </c>
      <c r="G2297">
        <v>1</v>
      </c>
      <c r="H2297">
        <v>-1500</v>
      </c>
      <c r="I2297">
        <v>-1500</v>
      </c>
      <c r="J2297">
        <v>1</v>
      </c>
      <c r="L2297" t="s">
        <v>166</v>
      </c>
      <c r="M2297" t="s">
        <v>166</v>
      </c>
      <c r="N2297">
        <v>100</v>
      </c>
      <c r="O2297" t="s">
        <v>215</v>
      </c>
      <c r="P2297" t="s">
        <v>166</v>
      </c>
      <c r="R2297" t="s">
        <v>1346</v>
      </c>
      <c r="T2297" t="s">
        <v>61</v>
      </c>
      <c r="V2297" t="s">
        <v>1347</v>
      </c>
      <c r="W2297" t="s">
        <v>1347</v>
      </c>
      <c r="X2297" t="s">
        <v>277</v>
      </c>
      <c r="Y2297" t="s">
        <v>180</v>
      </c>
      <c r="Z2297" t="s">
        <v>180</v>
      </c>
      <c r="AA2297" t="s">
        <v>25</v>
      </c>
      <c r="AD2297">
        <v>0</v>
      </c>
      <c r="AE2297">
        <v>0</v>
      </c>
    </row>
    <row r="2298" spans="1:31">
      <c r="A2298" t="s">
        <v>3313</v>
      </c>
      <c r="B2298" s="93">
        <v>44796</v>
      </c>
      <c r="C2298" s="93">
        <v>44796</v>
      </c>
      <c r="D2298">
        <v>-64</v>
      </c>
      <c r="E2298">
        <v>-64</v>
      </c>
      <c r="F2298" t="s">
        <v>52</v>
      </c>
      <c r="G2298">
        <v>1</v>
      </c>
      <c r="H2298">
        <v>-64</v>
      </c>
      <c r="I2298">
        <v>-64</v>
      </c>
      <c r="J2298">
        <v>1</v>
      </c>
      <c r="L2298" t="s">
        <v>166</v>
      </c>
      <c r="M2298" t="s">
        <v>225</v>
      </c>
      <c r="N2298">
        <v>100</v>
      </c>
      <c r="O2298" t="s">
        <v>167</v>
      </c>
      <c r="P2298" t="s">
        <v>225</v>
      </c>
      <c r="R2298" t="s">
        <v>3314</v>
      </c>
      <c r="T2298" t="s">
        <v>1128</v>
      </c>
      <c r="V2298" t="s">
        <v>1481</v>
      </c>
      <c r="W2298" t="s">
        <v>1413</v>
      </c>
      <c r="X2298" t="s">
        <v>16</v>
      </c>
      <c r="Y2298" t="s">
        <v>268</v>
      </c>
      <c r="Z2298" t="s">
        <v>268</v>
      </c>
      <c r="AA2298" t="s">
        <v>16</v>
      </c>
      <c r="AD2298">
        <v>0</v>
      </c>
      <c r="AE2298">
        <v>0</v>
      </c>
    </row>
    <row r="2299" spans="1:31">
      <c r="A2299" t="s">
        <v>3315</v>
      </c>
      <c r="B2299" s="93">
        <v>44796</v>
      </c>
      <c r="C2299" s="93">
        <v>44796</v>
      </c>
      <c r="D2299">
        <v>-84.1</v>
      </c>
      <c r="E2299">
        <v>-84.1</v>
      </c>
      <c r="F2299" t="s">
        <v>52</v>
      </c>
      <c r="G2299">
        <v>1</v>
      </c>
      <c r="H2299">
        <v>-84.1</v>
      </c>
      <c r="I2299">
        <v>-84.1</v>
      </c>
      <c r="J2299">
        <v>1</v>
      </c>
      <c r="L2299" t="s">
        <v>166</v>
      </c>
      <c r="M2299" t="s">
        <v>166</v>
      </c>
      <c r="N2299">
        <v>100</v>
      </c>
      <c r="O2299" t="s">
        <v>215</v>
      </c>
      <c r="P2299" t="s">
        <v>166</v>
      </c>
      <c r="R2299" t="s">
        <v>3316</v>
      </c>
      <c r="T2299" t="s">
        <v>61</v>
      </c>
      <c r="V2299" t="s">
        <v>2289</v>
      </c>
      <c r="W2299" t="s">
        <v>1413</v>
      </c>
      <c r="X2299" t="s">
        <v>16</v>
      </c>
      <c r="Y2299" t="s">
        <v>268</v>
      </c>
      <c r="Z2299" t="s">
        <v>268</v>
      </c>
      <c r="AA2299" t="s">
        <v>16</v>
      </c>
      <c r="AD2299">
        <v>0</v>
      </c>
      <c r="AE2299">
        <v>0</v>
      </c>
    </row>
    <row r="2300" spans="1:31">
      <c r="A2300" t="s">
        <v>3317</v>
      </c>
      <c r="B2300" s="93">
        <v>44796</v>
      </c>
      <c r="C2300" s="93">
        <v>44796</v>
      </c>
      <c r="D2300">
        <v>-259.89999999999998</v>
      </c>
      <c r="E2300">
        <v>-259.89999999999998</v>
      </c>
      <c r="F2300" t="s">
        <v>52</v>
      </c>
      <c r="G2300">
        <v>1</v>
      </c>
      <c r="H2300">
        <v>-259.89999999999998</v>
      </c>
      <c r="I2300">
        <v>-259.89999999999998</v>
      </c>
      <c r="J2300">
        <v>1</v>
      </c>
      <c r="L2300" t="s">
        <v>166</v>
      </c>
      <c r="M2300" t="s">
        <v>166</v>
      </c>
      <c r="N2300">
        <v>100</v>
      </c>
      <c r="O2300" t="s">
        <v>215</v>
      </c>
      <c r="P2300" t="s">
        <v>166</v>
      </c>
      <c r="R2300" t="s">
        <v>3316</v>
      </c>
      <c r="T2300" t="s">
        <v>61</v>
      </c>
      <c r="V2300" t="s">
        <v>2289</v>
      </c>
      <c r="W2300" t="s">
        <v>1413</v>
      </c>
      <c r="X2300" t="s">
        <v>16</v>
      </c>
      <c r="Y2300" t="s">
        <v>268</v>
      </c>
      <c r="Z2300" t="s">
        <v>268</v>
      </c>
      <c r="AA2300" t="s">
        <v>16</v>
      </c>
      <c r="AD2300">
        <v>0</v>
      </c>
      <c r="AE2300">
        <v>0</v>
      </c>
    </row>
    <row r="2301" spans="1:31">
      <c r="A2301" t="s">
        <v>3318</v>
      </c>
      <c r="B2301" s="93">
        <v>44796</v>
      </c>
      <c r="C2301" s="93">
        <v>44796</v>
      </c>
      <c r="D2301">
        <v>-228.92</v>
      </c>
      <c r="E2301">
        <v>-228.92</v>
      </c>
      <c r="F2301" t="s">
        <v>52</v>
      </c>
      <c r="G2301">
        <v>1</v>
      </c>
      <c r="H2301">
        <v>-228.92</v>
      </c>
      <c r="I2301">
        <v>-228.92</v>
      </c>
      <c r="J2301">
        <v>1</v>
      </c>
      <c r="L2301" t="s">
        <v>166</v>
      </c>
      <c r="M2301" t="s">
        <v>225</v>
      </c>
      <c r="N2301">
        <v>100</v>
      </c>
      <c r="O2301" t="s">
        <v>167</v>
      </c>
      <c r="P2301" t="s">
        <v>225</v>
      </c>
      <c r="R2301" t="s">
        <v>3319</v>
      </c>
      <c r="T2301" t="s">
        <v>1128</v>
      </c>
      <c r="V2301" t="s">
        <v>3320</v>
      </c>
      <c r="W2301" t="s">
        <v>1413</v>
      </c>
      <c r="X2301" t="s">
        <v>16</v>
      </c>
      <c r="Y2301" t="s">
        <v>268</v>
      </c>
      <c r="Z2301" t="s">
        <v>268</v>
      </c>
      <c r="AA2301" t="s">
        <v>16</v>
      </c>
      <c r="AD2301">
        <v>0</v>
      </c>
      <c r="AE2301">
        <v>0</v>
      </c>
    </row>
    <row r="2302" spans="1:31">
      <c r="A2302" t="s">
        <v>3321</v>
      </c>
      <c r="B2302" s="93">
        <v>44796</v>
      </c>
      <c r="C2302" s="93">
        <v>44796</v>
      </c>
      <c r="D2302">
        <v>-75.599999999999994</v>
      </c>
      <c r="E2302">
        <v>-75.599999999999994</v>
      </c>
      <c r="F2302" t="s">
        <v>52</v>
      </c>
      <c r="G2302">
        <v>1</v>
      </c>
      <c r="H2302">
        <v>-75.599999999999994</v>
      </c>
      <c r="I2302">
        <v>-75.599999999999994</v>
      </c>
      <c r="J2302">
        <v>1</v>
      </c>
      <c r="L2302" t="s">
        <v>166</v>
      </c>
      <c r="M2302" t="s">
        <v>225</v>
      </c>
      <c r="N2302">
        <v>100</v>
      </c>
      <c r="O2302" t="s">
        <v>167</v>
      </c>
      <c r="P2302" t="s">
        <v>225</v>
      </c>
      <c r="R2302" t="s">
        <v>3322</v>
      </c>
      <c r="T2302" t="s">
        <v>1128</v>
      </c>
      <c r="V2302" t="s">
        <v>3323</v>
      </c>
      <c r="W2302" t="s">
        <v>1413</v>
      </c>
      <c r="X2302" t="s">
        <v>16</v>
      </c>
      <c r="Y2302" t="s">
        <v>268</v>
      </c>
      <c r="Z2302" t="s">
        <v>268</v>
      </c>
      <c r="AA2302" t="s">
        <v>16</v>
      </c>
      <c r="AD2302">
        <v>0</v>
      </c>
      <c r="AE2302">
        <v>0</v>
      </c>
    </row>
    <row r="2303" spans="1:31">
      <c r="A2303" t="s">
        <v>3324</v>
      </c>
      <c r="B2303" s="93">
        <v>44796</v>
      </c>
      <c r="C2303" s="93">
        <v>44796</v>
      </c>
      <c r="D2303">
        <v>1000</v>
      </c>
      <c r="E2303">
        <v>1000</v>
      </c>
      <c r="F2303" t="s">
        <v>52</v>
      </c>
      <c r="G2303">
        <v>1</v>
      </c>
      <c r="H2303">
        <v>1000</v>
      </c>
      <c r="I2303">
        <v>1000</v>
      </c>
      <c r="J2303">
        <v>1</v>
      </c>
      <c r="L2303" t="s">
        <v>166</v>
      </c>
      <c r="M2303" t="s">
        <v>1128</v>
      </c>
      <c r="N2303">
        <v>100</v>
      </c>
      <c r="P2303" t="s">
        <v>166</v>
      </c>
      <c r="R2303" t="s">
        <v>1346</v>
      </c>
      <c r="T2303" t="s">
        <v>1128</v>
      </c>
      <c r="V2303" t="s">
        <v>1347</v>
      </c>
      <c r="W2303" t="s">
        <v>1347</v>
      </c>
      <c r="X2303" t="s">
        <v>277</v>
      </c>
      <c r="Y2303" t="s">
        <v>180</v>
      </c>
      <c r="Z2303" t="s">
        <v>180</v>
      </c>
      <c r="AA2303" t="s">
        <v>25</v>
      </c>
      <c r="AD2303">
        <v>0</v>
      </c>
      <c r="AE2303">
        <v>0</v>
      </c>
    </row>
    <row r="2304" spans="1:31">
      <c r="A2304" t="s">
        <v>3325</v>
      </c>
      <c r="B2304" s="93">
        <v>44796</v>
      </c>
      <c r="C2304" s="93">
        <v>44796</v>
      </c>
      <c r="D2304">
        <v>-1000</v>
      </c>
      <c r="E2304">
        <v>-1000</v>
      </c>
      <c r="F2304" t="s">
        <v>52</v>
      </c>
      <c r="G2304">
        <v>1</v>
      </c>
      <c r="H2304">
        <v>-1000</v>
      </c>
      <c r="I2304">
        <v>-1000</v>
      </c>
      <c r="J2304">
        <v>1</v>
      </c>
      <c r="L2304" t="s">
        <v>166</v>
      </c>
      <c r="M2304" t="s">
        <v>166</v>
      </c>
      <c r="N2304">
        <v>100</v>
      </c>
      <c r="O2304" t="s">
        <v>215</v>
      </c>
      <c r="P2304" t="s">
        <v>166</v>
      </c>
      <c r="R2304" t="s">
        <v>1346</v>
      </c>
      <c r="T2304" t="s">
        <v>61</v>
      </c>
      <c r="V2304" t="s">
        <v>1347</v>
      </c>
      <c r="W2304" t="s">
        <v>1347</v>
      </c>
      <c r="X2304" t="s">
        <v>277</v>
      </c>
      <c r="Y2304" t="s">
        <v>180</v>
      </c>
      <c r="Z2304" t="s">
        <v>180</v>
      </c>
      <c r="AA2304" t="s">
        <v>25</v>
      </c>
      <c r="AD2304">
        <v>0</v>
      </c>
      <c r="AE2304">
        <v>0</v>
      </c>
    </row>
    <row r="2305" spans="1:31">
      <c r="A2305" t="s">
        <v>3326</v>
      </c>
      <c r="B2305" s="93">
        <v>44795</v>
      </c>
      <c r="C2305" s="93">
        <v>44795</v>
      </c>
      <c r="D2305">
        <v>-182.39</v>
      </c>
      <c r="E2305">
        <v>-182.39</v>
      </c>
      <c r="F2305" t="s">
        <v>52</v>
      </c>
      <c r="G2305">
        <v>1</v>
      </c>
      <c r="H2305">
        <v>-182.39</v>
      </c>
      <c r="I2305">
        <v>-182.39</v>
      </c>
      <c r="J2305">
        <v>1</v>
      </c>
      <c r="L2305" t="s">
        <v>166</v>
      </c>
      <c r="M2305" t="s">
        <v>166</v>
      </c>
      <c r="N2305">
        <v>100</v>
      </c>
      <c r="O2305" t="s">
        <v>215</v>
      </c>
      <c r="P2305" t="s">
        <v>166</v>
      </c>
      <c r="R2305" t="s">
        <v>335</v>
      </c>
      <c r="T2305" t="s">
        <v>59</v>
      </c>
      <c r="V2305" t="s">
        <v>335</v>
      </c>
      <c r="W2305" t="s">
        <v>31</v>
      </c>
      <c r="X2305" t="s">
        <v>168</v>
      </c>
      <c r="Y2305" t="s">
        <v>168</v>
      </c>
      <c r="Z2305" t="s">
        <v>168</v>
      </c>
      <c r="AA2305" t="s">
        <v>31</v>
      </c>
      <c r="AD2305">
        <v>0</v>
      </c>
      <c r="AE2305">
        <v>0</v>
      </c>
    </row>
    <row r="2306" spans="1:31">
      <c r="A2306" t="s">
        <v>3327</v>
      </c>
      <c r="B2306" s="93">
        <v>44795</v>
      </c>
      <c r="C2306" s="93">
        <v>44795</v>
      </c>
      <c r="D2306">
        <v>-30.95</v>
      </c>
      <c r="E2306">
        <v>-30.95</v>
      </c>
      <c r="F2306" t="s">
        <v>52</v>
      </c>
      <c r="G2306">
        <v>1</v>
      </c>
      <c r="H2306">
        <v>-30.95</v>
      </c>
      <c r="I2306">
        <v>-30.95</v>
      </c>
      <c r="J2306">
        <v>1</v>
      </c>
      <c r="L2306" t="s">
        <v>166</v>
      </c>
      <c r="M2306" t="s">
        <v>403</v>
      </c>
      <c r="N2306">
        <v>100</v>
      </c>
      <c r="P2306" t="s">
        <v>403</v>
      </c>
      <c r="R2306" t="s">
        <v>3287</v>
      </c>
      <c r="T2306" t="s">
        <v>61</v>
      </c>
      <c r="V2306" t="s">
        <v>1353</v>
      </c>
      <c r="W2306" t="s">
        <v>1353</v>
      </c>
      <c r="X2306" t="s">
        <v>179</v>
      </c>
      <c r="Y2306" t="s">
        <v>180</v>
      </c>
      <c r="Z2306" t="s">
        <v>180</v>
      </c>
      <c r="AA2306" t="s">
        <v>25</v>
      </c>
      <c r="AD2306">
        <v>0</v>
      </c>
      <c r="AE2306">
        <v>0</v>
      </c>
    </row>
    <row r="2307" spans="1:31">
      <c r="A2307" t="s">
        <v>3328</v>
      </c>
      <c r="B2307" s="93">
        <v>44795</v>
      </c>
      <c r="C2307" s="93">
        <v>44795</v>
      </c>
      <c r="D2307">
        <v>-385.66</v>
      </c>
      <c r="E2307">
        <v>-385.66</v>
      </c>
      <c r="F2307" t="s">
        <v>52</v>
      </c>
      <c r="G2307">
        <v>1</v>
      </c>
      <c r="H2307">
        <v>-385.66</v>
      </c>
      <c r="I2307">
        <v>-385.66</v>
      </c>
      <c r="J2307">
        <v>1</v>
      </c>
      <c r="L2307" t="s">
        <v>166</v>
      </c>
      <c r="M2307" t="s">
        <v>384</v>
      </c>
      <c r="N2307">
        <v>100</v>
      </c>
      <c r="P2307" t="s">
        <v>384</v>
      </c>
      <c r="R2307" t="s">
        <v>385</v>
      </c>
      <c r="T2307" t="s">
        <v>61</v>
      </c>
      <c r="V2307" t="s">
        <v>386</v>
      </c>
      <c r="W2307" t="s">
        <v>178</v>
      </c>
      <c r="X2307" t="s">
        <v>179</v>
      </c>
      <c r="Y2307" t="s">
        <v>180</v>
      </c>
      <c r="Z2307" t="s">
        <v>180</v>
      </c>
      <c r="AA2307" t="s">
        <v>20</v>
      </c>
      <c r="AD2307">
        <v>0</v>
      </c>
      <c r="AE2307">
        <v>0</v>
      </c>
    </row>
    <row r="2308" spans="1:31">
      <c r="A2308" t="s">
        <v>3329</v>
      </c>
      <c r="B2308" s="93">
        <v>44795</v>
      </c>
      <c r="C2308" s="93">
        <v>44795</v>
      </c>
      <c r="D2308">
        <v>-2315.61</v>
      </c>
      <c r="E2308">
        <v>-2315.61</v>
      </c>
      <c r="F2308" t="s">
        <v>52</v>
      </c>
      <c r="G2308">
        <v>1</v>
      </c>
      <c r="H2308">
        <v>-2315.61</v>
      </c>
      <c r="I2308">
        <v>-2315.61</v>
      </c>
      <c r="J2308">
        <v>1</v>
      </c>
      <c r="L2308" t="s">
        <v>166</v>
      </c>
      <c r="M2308" t="s">
        <v>1592</v>
      </c>
      <c r="N2308">
        <v>100</v>
      </c>
      <c r="P2308" t="s">
        <v>1592</v>
      </c>
      <c r="R2308" t="s">
        <v>3330</v>
      </c>
      <c r="T2308" t="s">
        <v>61</v>
      </c>
      <c r="V2308" t="s">
        <v>1645</v>
      </c>
      <c r="W2308" t="s">
        <v>1645</v>
      </c>
      <c r="X2308" t="s">
        <v>1386</v>
      </c>
      <c r="Y2308" t="s">
        <v>1387</v>
      </c>
      <c r="Z2308" t="s">
        <v>1387</v>
      </c>
      <c r="AA2308" t="s">
        <v>16</v>
      </c>
      <c r="AD2308">
        <v>0</v>
      </c>
      <c r="AE2308">
        <v>0</v>
      </c>
    </row>
    <row r="2309" spans="1:31">
      <c r="A2309" t="s">
        <v>3331</v>
      </c>
      <c r="B2309" s="93">
        <v>44792</v>
      </c>
      <c r="C2309" s="93">
        <v>44792</v>
      </c>
      <c r="D2309">
        <v>9.94</v>
      </c>
      <c r="E2309">
        <v>9.94</v>
      </c>
      <c r="F2309" t="s">
        <v>52</v>
      </c>
      <c r="G2309">
        <v>1</v>
      </c>
      <c r="H2309">
        <v>9.94</v>
      </c>
      <c r="I2309">
        <v>9.94</v>
      </c>
      <c r="J2309">
        <v>1</v>
      </c>
      <c r="L2309" t="s">
        <v>225</v>
      </c>
      <c r="M2309" t="s">
        <v>61</v>
      </c>
      <c r="N2309">
        <v>100</v>
      </c>
      <c r="O2309" t="s">
        <v>16</v>
      </c>
      <c r="P2309" t="s">
        <v>225</v>
      </c>
      <c r="R2309" t="s">
        <v>3332</v>
      </c>
      <c r="T2309" t="s">
        <v>61</v>
      </c>
      <c r="V2309" t="s">
        <v>1494</v>
      </c>
      <c r="W2309" t="s">
        <v>1413</v>
      </c>
      <c r="X2309" t="s">
        <v>16</v>
      </c>
      <c r="Y2309" t="s">
        <v>268</v>
      </c>
      <c r="Z2309" t="s">
        <v>268</v>
      </c>
      <c r="AA2309" t="s">
        <v>16</v>
      </c>
      <c r="AD2309">
        <v>0</v>
      </c>
      <c r="AE2309">
        <v>0</v>
      </c>
    </row>
    <row r="2310" spans="1:31">
      <c r="A2310" t="s">
        <v>3333</v>
      </c>
      <c r="B2310" s="93">
        <v>44792</v>
      </c>
      <c r="C2310" s="93">
        <v>44792</v>
      </c>
      <c r="D2310">
        <v>-242.73</v>
      </c>
      <c r="E2310">
        <v>-242.73</v>
      </c>
      <c r="F2310" t="s">
        <v>52</v>
      </c>
      <c r="G2310">
        <v>1</v>
      </c>
      <c r="H2310">
        <v>-242.73</v>
      </c>
      <c r="I2310">
        <v>-242.73</v>
      </c>
      <c r="J2310">
        <v>1</v>
      </c>
      <c r="L2310" t="s">
        <v>166</v>
      </c>
      <c r="M2310" t="s">
        <v>2081</v>
      </c>
      <c r="N2310">
        <v>100</v>
      </c>
      <c r="P2310" t="s">
        <v>2081</v>
      </c>
      <c r="R2310" t="s">
        <v>3334</v>
      </c>
      <c r="T2310" t="s">
        <v>61</v>
      </c>
      <c r="V2310" t="s">
        <v>357</v>
      </c>
      <c r="W2310" t="s">
        <v>348</v>
      </c>
      <c r="X2310" t="s">
        <v>349</v>
      </c>
      <c r="Y2310" t="s">
        <v>349</v>
      </c>
      <c r="Z2310" t="s">
        <v>349</v>
      </c>
      <c r="AA2310" t="s">
        <v>28</v>
      </c>
      <c r="AD2310">
        <v>0</v>
      </c>
      <c r="AE2310">
        <v>0</v>
      </c>
    </row>
    <row r="2311" spans="1:31">
      <c r="A2311" t="s">
        <v>3335</v>
      </c>
      <c r="B2311" s="93">
        <v>44792</v>
      </c>
      <c r="C2311" s="93">
        <v>44792</v>
      </c>
      <c r="D2311">
        <v>-14.03</v>
      </c>
      <c r="E2311">
        <v>-14.03</v>
      </c>
      <c r="F2311" t="s">
        <v>52</v>
      </c>
      <c r="G2311">
        <v>1</v>
      </c>
      <c r="H2311">
        <v>-14.03</v>
      </c>
      <c r="I2311">
        <v>-14.03</v>
      </c>
      <c r="J2311">
        <v>1</v>
      </c>
      <c r="L2311" t="s">
        <v>166</v>
      </c>
      <c r="M2311" t="s">
        <v>166</v>
      </c>
      <c r="N2311">
        <v>100</v>
      </c>
      <c r="O2311" t="s">
        <v>215</v>
      </c>
      <c r="P2311" t="s">
        <v>166</v>
      </c>
      <c r="R2311" t="s">
        <v>2121</v>
      </c>
      <c r="T2311" t="s">
        <v>59</v>
      </c>
      <c r="V2311" t="s">
        <v>2122</v>
      </c>
      <c r="W2311" t="s">
        <v>31</v>
      </c>
      <c r="X2311" t="s">
        <v>168</v>
      </c>
      <c r="Y2311" t="s">
        <v>168</v>
      </c>
      <c r="Z2311" t="s">
        <v>168</v>
      </c>
      <c r="AA2311" t="s">
        <v>31</v>
      </c>
      <c r="AD2311">
        <v>0</v>
      </c>
      <c r="AE2311">
        <v>0</v>
      </c>
    </row>
    <row r="2312" spans="1:31">
      <c r="A2312" t="s">
        <v>3336</v>
      </c>
      <c r="B2312" s="93">
        <v>44792</v>
      </c>
      <c r="C2312" s="93">
        <v>44792</v>
      </c>
      <c r="D2312">
        <v>-274.93</v>
      </c>
      <c r="E2312">
        <v>-274.93</v>
      </c>
      <c r="F2312" t="s">
        <v>52</v>
      </c>
      <c r="G2312">
        <v>1</v>
      </c>
      <c r="H2312">
        <v>-274.93</v>
      </c>
      <c r="I2312">
        <v>-274.93</v>
      </c>
      <c r="J2312">
        <v>1</v>
      </c>
      <c r="L2312" t="s">
        <v>166</v>
      </c>
      <c r="M2312" t="s">
        <v>3195</v>
      </c>
      <c r="N2312">
        <v>100</v>
      </c>
      <c r="P2312" t="s">
        <v>3195</v>
      </c>
      <c r="R2312" t="s">
        <v>3337</v>
      </c>
      <c r="T2312" t="s">
        <v>59</v>
      </c>
      <c r="V2312" t="s">
        <v>3195</v>
      </c>
      <c r="W2312" t="s">
        <v>267</v>
      </c>
      <c r="X2312" t="s">
        <v>24</v>
      </c>
      <c r="Y2312" t="s">
        <v>268</v>
      </c>
      <c r="Z2312" t="s">
        <v>268</v>
      </c>
      <c r="AA2312" t="s">
        <v>24</v>
      </c>
      <c r="AD2312">
        <v>0</v>
      </c>
      <c r="AE2312">
        <v>0</v>
      </c>
    </row>
    <row r="2313" spans="1:31">
      <c r="A2313" t="s">
        <v>3338</v>
      </c>
      <c r="B2313" s="93">
        <v>44792</v>
      </c>
      <c r="C2313" s="93">
        <v>44792</v>
      </c>
      <c r="D2313">
        <v>-752.5</v>
      </c>
      <c r="E2313">
        <v>-752.5</v>
      </c>
      <c r="F2313" t="s">
        <v>52</v>
      </c>
      <c r="G2313">
        <v>1</v>
      </c>
      <c r="H2313">
        <v>-752.5</v>
      </c>
      <c r="I2313">
        <v>-752.5</v>
      </c>
      <c r="J2313">
        <v>1</v>
      </c>
      <c r="L2313" t="s">
        <v>166</v>
      </c>
      <c r="M2313" t="s">
        <v>2081</v>
      </c>
      <c r="N2313">
        <v>100</v>
      </c>
      <c r="P2313" t="s">
        <v>2081</v>
      </c>
      <c r="R2313" t="s">
        <v>3014</v>
      </c>
      <c r="T2313" t="s">
        <v>61</v>
      </c>
      <c r="V2313" t="s">
        <v>1522</v>
      </c>
      <c r="W2313" t="s">
        <v>348</v>
      </c>
      <c r="X2313" t="s">
        <v>349</v>
      </c>
      <c r="Y2313" t="s">
        <v>349</v>
      </c>
      <c r="Z2313" t="s">
        <v>349</v>
      </c>
      <c r="AA2313" t="s">
        <v>21</v>
      </c>
      <c r="AD2313">
        <v>0</v>
      </c>
      <c r="AE2313">
        <v>0</v>
      </c>
    </row>
    <row r="2314" spans="1:31">
      <c r="A2314" t="s">
        <v>3339</v>
      </c>
      <c r="B2314" s="93">
        <v>44791</v>
      </c>
      <c r="C2314" s="93">
        <v>44791</v>
      </c>
      <c r="D2314">
        <v>-9.94</v>
      </c>
      <c r="E2314">
        <v>-9.94</v>
      </c>
      <c r="F2314" t="s">
        <v>52</v>
      </c>
      <c r="G2314">
        <v>1</v>
      </c>
      <c r="H2314">
        <v>-9.94</v>
      </c>
      <c r="I2314">
        <v>-9.94</v>
      </c>
      <c r="J2314">
        <v>1</v>
      </c>
      <c r="L2314" t="s">
        <v>166</v>
      </c>
      <c r="M2314" t="s">
        <v>166</v>
      </c>
      <c r="N2314">
        <v>100</v>
      </c>
      <c r="O2314" t="s">
        <v>175</v>
      </c>
      <c r="P2314" t="s">
        <v>166</v>
      </c>
      <c r="R2314" t="s">
        <v>3340</v>
      </c>
      <c r="T2314" t="s">
        <v>59</v>
      </c>
      <c r="V2314" t="s">
        <v>1385</v>
      </c>
      <c r="W2314" t="s">
        <v>1385</v>
      </c>
      <c r="X2314" t="s">
        <v>1386</v>
      </c>
      <c r="Y2314" t="s">
        <v>1387</v>
      </c>
      <c r="Z2314" t="s">
        <v>1387</v>
      </c>
      <c r="AA2314" t="s">
        <v>16</v>
      </c>
      <c r="AD2314">
        <v>0</v>
      </c>
      <c r="AE2314">
        <v>0</v>
      </c>
    </row>
    <row r="2315" spans="1:31">
      <c r="A2315" t="s">
        <v>3341</v>
      </c>
      <c r="B2315" s="93">
        <v>44791</v>
      </c>
      <c r="C2315" s="93">
        <v>44791</v>
      </c>
      <c r="D2315">
        <v>-250</v>
      </c>
      <c r="E2315">
        <v>-250</v>
      </c>
      <c r="F2315" t="s">
        <v>52</v>
      </c>
      <c r="G2315">
        <v>1</v>
      </c>
      <c r="H2315">
        <v>-250</v>
      </c>
      <c r="I2315">
        <v>-250</v>
      </c>
      <c r="J2315">
        <v>1</v>
      </c>
      <c r="L2315" t="s">
        <v>166</v>
      </c>
      <c r="M2315" t="s">
        <v>345</v>
      </c>
      <c r="N2315">
        <v>100</v>
      </c>
      <c r="P2315" t="s">
        <v>345</v>
      </c>
      <c r="R2315" t="s">
        <v>3342</v>
      </c>
      <c r="T2315" t="s">
        <v>61</v>
      </c>
      <c r="V2315" t="s">
        <v>3343</v>
      </c>
      <c r="W2315" t="s">
        <v>348</v>
      </c>
      <c r="X2315" t="s">
        <v>349</v>
      </c>
      <c r="Y2315" t="s">
        <v>349</v>
      </c>
      <c r="Z2315" t="s">
        <v>349</v>
      </c>
      <c r="AA2315" t="s">
        <v>21</v>
      </c>
      <c r="AD2315">
        <v>0</v>
      </c>
      <c r="AE2315">
        <v>0</v>
      </c>
    </row>
    <row r="2316" spans="1:31">
      <c r="A2316" t="s">
        <v>3344</v>
      </c>
      <c r="B2316" s="93">
        <v>44791</v>
      </c>
      <c r="C2316" s="93">
        <v>44791</v>
      </c>
      <c r="D2316">
        <v>-720</v>
      </c>
      <c r="E2316">
        <v>-720</v>
      </c>
      <c r="F2316" t="s">
        <v>52</v>
      </c>
      <c r="G2316">
        <v>1</v>
      </c>
      <c r="H2316">
        <v>-720</v>
      </c>
      <c r="I2316">
        <v>-720</v>
      </c>
      <c r="J2316">
        <v>1</v>
      </c>
      <c r="L2316" t="s">
        <v>166</v>
      </c>
      <c r="M2316" t="s">
        <v>166</v>
      </c>
      <c r="N2316">
        <v>100</v>
      </c>
      <c r="O2316" t="s">
        <v>215</v>
      </c>
      <c r="P2316" t="s">
        <v>166</v>
      </c>
      <c r="R2316" t="s">
        <v>3345</v>
      </c>
      <c r="T2316" t="s">
        <v>61</v>
      </c>
      <c r="V2316" t="s">
        <v>3346</v>
      </c>
      <c r="W2316" t="s">
        <v>1353</v>
      </c>
      <c r="X2316" t="s">
        <v>179</v>
      </c>
      <c r="Y2316" t="s">
        <v>180</v>
      </c>
      <c r="Z2316" t="s">
        <v>180</v>
      </c>
      <c r="AA2316" t="s">
        <v>25</v>
      </c>
      <c r="AD2316">
        <v>0</v>
      </c>
      <c r="AE2316">
        <v>0</v>
      </c>
    </row>
    <row r="2317" spans="1:31">
      <c r="A2317" t="s">
        <v>3347</v>
      </c>
      <c r="B2317" s="93">
        <v>44791</v>
      </c>
      <c r="C2317" s="93">
        <v>44791</v>
      </c>
      <c r="D2317">
        <v>-84.1</v>
      </c>
      <c r="E2317">
        <v>-84.1</v>
      </c>
      <c r="F2317" t="s">
        <v>52</v>
      </c>
      <c r="G2317">
        <v>1</v>
      </c>
      <c r="H2317">
        <v>-84.1</v>
      </c>
      <c r="I2317">
        <v>-84.1</v>
      </c>
      <c r="J2317">
        <v>1</v>
      </c>
      <c r="L2317" t="s">
        <v>166</v>
      </c>
      <c r="M2317" t="s">
        <v>166</v>
      </c>
      <c r="N2317">
        <v>100</v>
      </c>
      <c r="O2317" t="s">
        <v>215</v>
      </c>
      <c r="P2317" t="s">
        <v>166</v>
      </c>
      <c r="R2317" t="s">
        <v>3348</v>
      </c>
      <c r="T2317" t="s">
        <v>59</v>
      </c>
      <c r="V2317" t="s">
        <v>1352</v>
      </c>
      <c r="W2317" t="s">
        <v>1353</v>
      </c>
      <c r="X2317" t="s">
        <v>179</v>
      </c>
      <c r="Y2317" t="s">
        <v>180</v>
      </c>
      <c r="Z2317" t="s">
        <v>180</v>
      </c>
      <c r="AA2317" t="s">
        <v>25</v>
      </c>
      <c r="AD2317">
        <v>0</v>
      </c>
      <c r="AE2317">
        <v>0</v>
      </c>
    </row>
    <row r="2318" spans="1:31">
      <c r="A2318" t="s">
        <v>3349</v>
      </c>
      <c r="B2318" s="93">
        <v>44791</v>
      </c>
      <c r="C2318" s="93">
        <v>44791</v>
      </c>
      <c r="D2318">
        <v>-40.99</v>
      </c>
      <c r="E2318">
        <v>-40.99</v>
      </c>
      <c r="F2318" t="s">
        <v>52</v>
      </c>
      <c r="G2318">
        <v>1</v>
      </c>
      <c r="H2318">
        <v>-40.99</v>
      </c>
      <c r="I2318">
        <v>-40.99</v>
      </c>
      <c r="J2318">
        <v>1</v>
      </c>
      <c r="L2318" t="s">
        <v>166</v>
      </c>
      <c r="M2318" t="s">
        <v>166</v>
      </c>
      <c r="N2318">
        <v>100</v>
      </c>
      <c r="O2318" t="s">
        <v>215</v>
      </c>
      <c r="P2318" t="s">
        <v>166</v>
      </c>
      <c r="R2318" t="s">
        <v>3350</v>
      </c>
      <c r="T2318" t="s">
        <v>59</v>
      </c>
      <c r="V2318" t="s">
        <v>1353</v>
      </c>
      <c r="W2318" t="s">
        <v>1353</v>
      </c>
      <c r="X2318" t="s">
        <v>179</v>
      </c>
      <c r="Y2318" t="s">
        <v>180</v>
      </c>
      <c r="Z2318" t="s">
        <v>180</v>
      </c>
      <c r="AA2318" t="s">
        <v>25</v>
      </c>
      <c r="AD2318">
        <v>0</v>
      </c>
      <c r="AE2318">
        <v>0</v>
      </c>
    </row>
    <row r="2319" spans="1:31">
      <c r="A2319" t="s">
        <v>3351</v>
      </c>
      <c r="B2319" s="93">
        <v>44790</v>
      </c>
      <c r="C2319" s="93">
        <v>44790</v>
      </c>
      <c r="D2319">
        <v>33.36</v>
      </c>
      <c r="E2319">
        <v>33.36</v>
      </c>
      <c r="F2319" t="s">
        <v>52</v>
      </c>
      <c r="G2319">
        <v>1</v>
      </c>
      <c r="H2319">
        <v>33.36</v>
      </c>
      <c r="I2319">
        <v>33.36</v>
      </c>
      <c r="J2319">
        <v>1</v>
      </c>
      <c r="L2319" t="s">
        <v>225</v>
      </c>
      <c r="M2319" t="s">
        <v>61</v>
      </c>
      <c r="N2319">
        <v>100</v>
      </c>
      <c r="O2319" t="s">
        <v>175</v>
      </c>
      <c r="P2319" t="s">
        <v>225</v>
      </c>
      <c r="R2319" t="s">
        <v>3352</v>
      </c>
      <c r="T2319" t="s">
        <v>61</v>
      </c>
      <c r="V2319" t="s">
        <v>1352</v>
      </c>
      <c r="W2319" t="s">
        <v>1353</v>
      </c>
      <c r="X2319" t="s">
        <v>179</v>
      </c>
      <c r="Y2319" t="s">
        <v>180</v>
      </c>
      <c r="Z2319" t="s">
        <v>180</v>
      </c>
      <c r="AA2319" t="s">
        <v>25</v>
      </c>
      <c r="AD2319">
        <v>0</v>
      </c>
      <c r="AE2319">
        <v>0</v>
      </c>
    </row>
    <row r="2320" spans="1:31">
      <c r="A2320" t="s">
        <v>3353</v>
      </c>
      <c r="B2320" s="93">
        <v>44790</v>
      </c>
      <c r="C2320" s="93">
        <v>44790</v>
      </c>
      <c r="D2320">
        <v>-67.319999999999993</v>
      </c>
      <c r="E2320">
        <v>-67.319999999999993</v>
      </c>
      <c r="F2320" t="s">
        <v>52</v>
      </c>
      <c r="G2320">
        <v>1</v>
      </c>
      <c r="H2320">
        <v>-67.319999999999993</v>
      </c>
      <c r="I2320">
        <v>-67.319999999999993</v>
      </c>
      <c r="J2320">
        <v>1</v>
      </c>
      <c r="L2320" t="s">
        <v>166</v>
      </c>
      <c r="M2320" t="s">
        <v>1350</v>
      </c>
      <c r="N2320">
        <v>100</v>
      </c>
      <c r="P2320" t="s">
        <v>1350</v>
      </c>
      <c r="R2320" t="s">
        <v>3354</v>
      </c>
      <c r="T2320" t="s">
        <v>59</v>
      </c>
      <c r="V2320" t="s">
        <v>1352</v>
      </c>
      <c r="W2320" t="s">
        <v>1353</v>
      </c>
      <c r="X2320" t="s">
        <v>179</v>
      </c>
      <c r="Y2320" t="s">
        <v>180</v>
      </c>
      <c r="Z2320" t="s">
        <v>180</v>
      </c>
      <c r="AA2320" t="s">
        <v>25</v>
      </c>
      <c r="AD2320">
        <v>0</v>
      </c>
      <c r="AE2320">
        <v>0</v>
      </c>
    </row>
    <row r="2321" spans="1:31">
      <c r="A2321" t="s">
        <v>3355</v>
      </c>
      <c r="B2321" s="93">
        <v>44790</v>
      </c>
      <c r="C2321" s="93">
        <v>44790</v>
      </c>
      <c r="D2321">
        <v>-112.36</v>
      </c>
      <c r="E2321">
        <v>-112.36</v>
      </c>
      <c r="F2321" t="s">
        <v>52</v>
      </c>
      <c r="G2321">
        <v>1</v>
      </c>
      <c r="H2321">
        <v>-112.36</v>
      </c>
      <c r="I2321">
        <v>-112.36</v>
      </c>
      <c r="J2321">
        <v>1</v>
      </c>
      <c r="L2321" t="s">
        <v>166</v>
      </c>
      <c r="M2321" t="s">
        <v>166</v>
      </c>
      <c r="N2321">
        <v>100</v>
      </c>
      <c r="O2321" t="s">
        <v>215</v>
      </c>
      <c r="P2321" t="s">
        <v>166</v>
      </c>
      <c r="R2321" t="s">
        <v>3208</v>
      </c>
      <c r="T2321" t="s">
        <v>59</v>
      </c>
      <c r="V2321" t="s">
        <v>376</v>
      </c>
      <c r="W2321" t="s">
        <v>31</v>
      </c>
      <c r="X2321" t="s">
        <v>168</v>
      </c>
      <c r="Y2321" t="s">
        <v>168</v>
      </c>
      <c r="Z2321" t="s">
        <v>168</v>
      </c>
      <c r="AA2321" t="s">
        <v>31</v>
      </c>
      <c r="AD2321">
        <v>0</v>
      </c>
      <c r="AE2321">
        <v>0</v>
      </c>
    </row>
    <row r="2322" spans="1:31">
      <c r="A2322" t="s">
        <v>3356</v>
      </c>
      <c r="B2322" s="93">
        <v>44790</v>
      </c>
      <c r="C2322" s="93">
        <v>44790</v>
      </c>
      <c r="D2322">
        <v>-39.33</v>
      </c>
      <c r="E2322">
        <v>-39.33</v>
      </c>
      <c r="F2322" t="s">
        <v>52</v>
      </c>
      <c r="G2322">
        <v>1</v>
      </c>
      <c r="H2322">
        <v>-39.33</v>
      </c>
      <c r="I2322">
        <v>-39.33</v>
      </c>
      <c r="J2322">
        <v>1</v>
      </c>
      <c r="L2322" t="s">
        <v>166</v>
      </c>
      <c r="M2322" t="s">
        <v>166</v>
      </c>
      <c r="N2322">
        <v>100</v>
      </c>
      <c r="O2322" t="s">
        <v>215</v>
      </c>
      <c r="P2322" t="s">
        <v>166</v>
      </c>
      <c r="R2322" t="s">
        <v>3198</v>
      </c>
      <c r="T2322" t="s">
        <v>59</v>
      </c>
      <c r="V2322" t="s">
        <v>364</v>
      </c>
      <c r="W2322" t="s">
        <v>31</v>
      </c>
      <c r="X2322" t="s">
        <v>168</v>
      </c>
      <c r="Y2322" t="s">
        <v>168</v>
      </c>
      <c r="Z2322" t="s">
        <v>168</v>
      </c>
      <c r="AA2322" t="s">
        <v>31</v>
      </c>
      <c r="AD2322">
        <v>0</v>
      </c>
      <c r="AE2322">
        <v>0</v>
      </c>
    </row>
    <row r="2323" spans="1:31">
      <c r="A2323" t="s">
        <v>3357</v>
      </c>
      <c r="B2323" s="93">
        <v>44790</v>
      </c>
      <c r="C2323" s="93">
        <v>44790</v>
      </c>
      <c r="D2323">
        <v>-19.52</v>
      </c>
      <c r="E2323">
        <v>-19.52</v>
      </c>
      <c r="F2323" t="s">
        <v>52</v>
      </c>
      <c r="G2323">
        <v>1</v>
      </c>
      <c r="H2323">
        <v>-19.52</v>
      </c>
      <c r="I2323">
        <v>-19.52</v>
      </c>
      <c r="J2323">
        <v>1</v>
      </c>
      <c r="L2323" t="s">
        <v>166</v>
      </c>
      <c r="M2323" t="s">
        <v>225</v>
      </c>
      <c r="N2323">
        <v>100</v>
      </c>
      <c r="O2323" t="s">
        <v>175</v>
      </c>
      <c r="P2323" t="s">
        <v>225</v>
      </c>
      <c r="R2323" t="s">
        <v>3358</v>
      </c>
      <c r="T2323" t="s">
        <v>61</v>
      </c>
      <c r="V2323" t="s">
        <v>1385</v>
      </c>
      <c r="W2323" t="s">
        <v>1385</v>
      </c>
      <c r="X2323" t="s">
        <v>1386</v>
      </c>
      <c r="Y2323" t="s">
        <v>1387</v>
      </c>
      <c r="Z2323" t="s">
        <v>1387</v>
      </c>
      <c r="AA2323" t="s">
        <v>16</v>
      </c>
      <c r="AD2323">
        <v>0</v>
      </c>
      <c r="AE2323">
        <v>0</v>
      </c>
    </row>
    <row r="2324" spans="1:31">
      <c r="A2324" t="s">
        <v>3359</v>
      </c>
      <c r="B2324" s="93">
        <v>44790</v>
      </c>
      <c r="C2324" s="93">
        <v>44790</v>
      </c>
      <c r="D2324">
        <v>-34.549999999999997</v>
      </c>
      <c r="E2324">
        <v>-34.549999999999997</v>
      </c>
      <c r="F2324" t="s">
        <v>52</v>
      </c>
      <c r="G2324">
        <v>1</v>
      </c>
      <c r="H2324">
        <v>-34.549999999999997</v>
      </c>
      <c r="I2324">
        <v>-34.549999999999997</v>
      </c>
      <c r="J2324">
        <v>1</v>
      </c>
      <c r="L2324" t="s">
        <v>166</v>
      </c>
      <c r="M2324" t="s">
        <v>206</v>
      </c>
      <c r="N2324">
        <v>100</v>
      </c>
      <c r="O2324" t="s">
        <v>167</v>
      </c>
      <c r="P2324" t="s">
        <v>206</v>
      </c>
      <c r="R2324" t="s">
        <v>3360</v>
      </c>
      <c r="T2324" t="s">
        <v>61</v>
      </c>
      <c r="V2324" t="s">
        <v>1353</v>
      </c>
      <c r="W2324" t="s">
        <v>1353</v>
      </c>
      <c r="X2324" t="s">
        <v>179</v>
      </c>
      <c r="Y2324" t="s">
        <v>180</v>
      </c>
      <c r="Z2324" t="s">
        <v>180</v>
      </c>
      <c r="AA2324" t="s">
        <v>25</v>
      </c>
      <c r="AD2324">
        <v>0</v>
      </c>
      <c r="AE2324">
        <v>0</v>
      </c>
    </row>
    <row r="2325" spans="1:31">
      <c r="A2325" t="s">
        <v>3361</v>
      </c>
      <c r="B2325" s="93">
        <v>44790</v>
      </c>
      <c r="C2325" s="93">
        <v>44790</v>
      </c>
      <c r="D2325">
        <v>300000</v>
      </c>
      <c r="E2325">
        <v>300000</v>
      </c>
      <c r="F2325" t="s">
        <v>52</v>
      </c>
      <c r="G2325">
        <v>1</v>
      </c>
      <c r="H2325">
        <v>300000</v>
      </c>
      <c r="I2325">
        <v>300000</v>
      </c>
      <c r="J2325">
        <v>1</v>
      </c>
      <c r="L2325" t="s">
        <v>166</v>
      </c>
      <c r="M2325" t="s">
        <v>1400</v>
      </c>
      <c r="N2325">
        <v>100</v>
      </c>
      <c r="P2325" t="s">
        <v>166</v>
      </c>
      <c r="R2325" t="s">
        <v>1346</v>
      </c>
      <c r="T2325" t="s">
        <v>1400</v>
      </c>
      <c r="V2325" t="s">
        <v>1347</v>
      </c>
      <c r="W2325" t="s">
        <v>1347</v>
      </c>
      <c r="X2325" t="s">
        <v>277</v>
      </c>
      <c r="Y2325" t="s">
        <v>180</v>
      </c>
      <c r="Z2325" t="s">
        <v>180</v>
      </c>
      <c r="AA2325" t="s">
        <v>25</v>
      </c>
      <c r="AD2325">
        <v>0</v>
      </c>
      <c r="AE2325">
        <v>0</v>
      </c>
    </row>
    <row r="2326" spans="1:31">
      <c r="A2326" t="s">
        <v>3362</v>
      </c>
      <c r="B2326" s="93">
        <v>44790</v>
      </c>
      <c r="C2326" s="93">
        <v>44790</v>
      </c>
      <c r="D2326">
        <v>-300000</v>
      </c>
      <c r="E2326">
        <v>-300000</v>
      </c>
      <c r="F2326" t="s">
        <v>52</v>
      </c>
      <c r="G2326">
        <v>1</v>
      </c>
      <c r="H2326">
        <v>-300000</v>
      </c>
      <c r="I2326">
        <v>-300000</v>
      </c>
      <c r="J2326">
        <v>1</v>
      </c>
      <c r="L2326" t="s">
        <v>166</v>
      </c>
      <c r="M2326" t="s">
        <v>166</v>
      </c>
      <c r="N2326">
        <v>100</v>
      </c>
      <c r="O2326" t="s">
        <v>215</v>
      </c>
      <c r="P2326" t="s">
        <v>166</v>
      </c>
      <c r="R2326" t="s">
        <v>1346</v>
      </c>
      <c r="T2326" t="s">
        <v>61</v>
      </c>
      <c r="V2326" t="s">
        <v>1347</v>
      </c>
      <c r="W2326" t="s">
        <v>1347</v>
      </c>
      <c r="X2326" t="s">
        <v>277</v>
      </c>
      <c r="Y2326" t="s">
        <v>180</v>
      </c>
      <c r="Z2326" t="s">
        <v>180</v>
      </c>
      <c r="AA2326" t="s">
        <v>25</v>
      </c>
      <c r="AD2326">
        <v>0</v>
      </c>
      <c r="AE2326">
        <v>0</v>
      </c>
    </row>
    <row r="2327" spans="1:31">
      <c r="A2327" t="s">
        <v>3363</v>
      </c>
      <c r="B2327" s="93">
        <v>44789</v>
      </c>
      <c r="C2327" s="93">
        <v>44789</v>
      </c>
      <c r="D2327">
        <v>-129.57</v>
      </c>
      <c r="E2327">
        <v>-129.57</v>
      </c>
      <c r="F2327" t="s">
        <v>52</v>
      </c>
      <c r="G2327">
        <v>1</v>
      </c>
      <c r="H2327">
        <v>-129.57</v>
      </c>
      <c r="I2327">
        <v>-129.57</v>
      </c>
      <c r="J2327">
        <v>1</v>
      </c>
      <c r="L2327" t="s">
        <v>166</v>
      </c>
      <c r="M2327" t="s">
        <v>166</v>
      </c>
      <c r="N2327">
        <v>100</v>
      </c>
      <c r="O2327" t="s">
        <v>215</v>
      </c>
      <c r="P2327" t="s">
        <v>166</v>
      </c>
      <c r="R2327" t="s">
        <v>3364</v>
      </c>
      <c r="T2327" t="s">
        <v>59</v>
      </c>
      <c r="V2327" t="s">
        <v>1353</v>
      </c>
      <c r="W2327" t="s">
        <v>1353</v>
      </c>
      <c r="X2327" t="s">
        <v>179</v>
      </c>
      <c r="Y2327" t="s">
        <v>180</v>
      </c>
      <c r="Z2327" t="s">
        <v>180</v>
      </c>
      <c r="AA2327" t="s">
        <v>25</v>
      </c>
      <c r="AD2327">
        <v>0</v>
      </c>
      <c r="AE2327">
        <v>0</v>
      </c>
    </row>
    <row r="2328" spans="1:31">
      <c r="A2328" t="s">
        <v>3365</v>
      </c>
      <c r="B2328" s="93">
        <v>44789</v>
      </c>
      <c r="C2328" s="93">
        <v>44789</v>
      </c>
      <c r="D2328">
        <v>-59.32</v>
      </c>
      <c r="E2328">
        <v>-59.32</v>
      </c>
      <c r="F2328" t="s">
        <v>52</v>
      </c>
      <c r="G2328">
        <v>1</v>
      </c>
      <c r="H2328">
        <v>-59.32</v>
      </c>
      <c r="I2328">
        <v>-59.32</v>
      </c>
      <c r="J2328">
        <v>1</v>
      </c>
      <c r="L2328" t="s">
        <v>166</v>
      </c>
      <c r="M2328" t="s">
        <v>1350</v>
      </c>
      <c r="N2328">
        <v>100</v>
      </c>
      <c r="P2328" t="s">
        <v>1350</v>
      </c>
      <c r="R2328" t="s">
        <v>3366</v>
      </c>
      <c r="T2328" t="s">
        <v>59</v>
      </c>
      <c r="V2328" t="s">
        <v>1353</v>
      </c>
      <c r="W2328" t="s">
        <v>1353</v>
      </c>
      <c r="X2328" t="s">
        <v>179</v>
      </c>
      <c r="Y2328" t="s">
        <v>180</v>
      </c>
      <c r="Z2328" t="s">
        <v>180</v>
      </c>
      <c r="AA2328" t="s">
        <v>25</v>
      </c>
      <c r="AD2328">
        <v>0</v>
      </c>
      <c r="AE2328">
        <v>0</v>
      </c>
    </row>
    <row r="2329" spans="1:31">
      <c r="A2329" t="s">
        <v>3367</v>
      </c>
      <c r="B2329" s="93">
        <v>44789</v>
      </c>
      <c r="C2329" s="93">
        <v>44789</v>
      </c>
      <c r="D2329">
        <v>-2171.83</v>
      </c>
      <c r="E2329">
        <v>-2171.83</v>
      </c>
      <c r="F2329" t="s">
        <v>52</v>
      </c>
      <c r="G2329">
        <v>1</v>
      </c>
      <c r="H2329">
        <v>-2171.83</v>
      </c>
      <c r="I2329">
        <v>-2171.83</v>
      </c>
      <c r="J2329">
        <v>1</v>
      </c>
      <c r="L2329" t="s">
        <v>166</v>
      </c>
      <c r="M2329" t="s">
        <v>166</v>
      </c>
      <c r="N2329">
        <v>100</v>
      </c>
      <c r="O2329" t="s">
        <v>215</v>
      </c>
      <c r="P2329" t="s">
        <v>166</v>
      </c>
      <c r="R2329" t="s">
        <v>3368</v>
      </c>
      <c r="T2329" t="s">
        <v>58</v>
      </c>
      <c r="V2329" t="s">
        <v>1316</v>
      </c>
      <c r="W2329" t="s">
        <v>348</v>
      </c>
      <c r="X2329" t="s">
        <v>349</v>
      </c>
      <c r="Y2329" t="s">
        <v>349</v>
      </c>
      <c r="Z2329" t="s">
        <v>349</v>
      </c>
      <c r="AA2329" t="s">
        <v>21</v>
      </c>
      <c r="AD2329">
        <v>0</v>
      </c>
      <c r="AE2329">
        <v>0</v>
      </c>
    </row>
    <row r="2330" spans="1:31">
      <c r="A2330" t="s">
        <v>3369</v>
      </c>
      <c r="B2330" s="93">
        <v>44789</v>
      </c>
      <c r="C2330" s="93">
        <v>44789</v>
      </c>
      <c r="D2330">
        <v>-3608.57</v>
      </c>
      <c r="E2330">
        <v>-3608.57</v>
      </c>
      <c r="F2330" t="s">
        <v>52</v>
      </c>
      <c r="G2330">
        <v>1</v>
      </c>
      <c r="H2330">
        <v>-3608.57</v>
      </c>
      <c r="I2330">
        <v>-3608.57</v>
      </c>
      <c r="J2330">
        <v>1</v>
      </c>
      <c r="L2330" t="s">
        <v>166</v>
      </c>
      <c r="M2330" t="s">
        <v>166</v>
      </c>
      <c r="N2330">
        <v>100</v>
      </c>
      <c r="O2330" t="s">
        <v>175</v>
      </c>
      <c r="P2330" t="s">
        <v>166</v>
      </c>
      <c r="R2330" t="s">
        <v>3370</v>
      </c>
      <c r="T2330" t="s">
        <v>58</v>
      </c>
      <c r="V2330" t="s">
        <v>1194</v>
      </c>
      <c r="W2330" t="s">
        <v>348</v>
      </c>
      <c r="X2330" t="s">
        <v>349</v>
      </c>
      <c r="Y2330" t="s">
        <v>349</v>
      </c>
      <c r="Z2330" t="s">
        <v>349</v>
      </c>
      <c r="AA2330" t="s">
        <v>21</v>
      </c>
      <c r="AD2330">
        <v>0</v>
      </c>
      <c r="AE2330">
        <v>0</v>
      </c>
    </row>
    <row r="2331" spans="1:31">
      <c r="A2331" t="s">
        <v>3371</v>
      </c>
      <c r="B2331" s="93">
        <v>44789</v>
      </c>
      <c r="C2331" s="93">
        <v>44789</v>
      </c>
      <c r="D2331">
        <v>-14.9</v>
      </c>
      <c r="E2331">
        <v>-14.9</v>
      </c>
      <c r="F2331" t="s">
        <v>52</v>
      </c>
      <c r="G2331">
        <v>1</v>
      </c>
      <c r="H2331">
        <v>-14.9</v>
      </c>
      <c r="I2331">
        <v>-14.9</v>
      </c>
      <c r="J2331">
        <v>1</v>
      </c>
      <c r="L2331" t="s">
        <v>166</v>
      </c>
      <c r="M2331" t="s">
        <v>166</v>
      </c>
      <c r="N2331">
        <v>100</v>
      </c>
      <c r="O2331" t="s">
        <v>215</v>
      </c>
      <c r="P2331" t="s">
        <v>166</v>
      </c>
      <c r="R2331" t="s">
        <v>3372</v>
      </c>
      <c r="T2331" t="s">
        <v>58</v>
      </c>
      <c r="V2331" t="s">
        <v>3373</v>
      </c>
      <c r="W2331" t="s">
        <v>1409</v>
      </c>
      <c r="X2331" t="s">
        <v>349</v>
      </c>
      <c r="Y2331" t="s">
        <v>349</v>
      </c>
      <c r="Z2331" t="s">
        <v>349</v>
      </c>
      <c r="AA2331" t="s">
        <v>21</v>
      </c>
      <c r="AD2331">
        <v>0</v>
      </c>
      <c r="AE2331">
        <v>0</v>
      </c>
    </row>
    <row r="2332" spans="1:31">
      <c r="A2332" t="s">
        <v>3374</v>
      </c>
      <c r="B2332" s="93">
        <v>44789</v>
      </c>
      <c r="C2332" s="93">
        <v>44789</v>
      </c>
      <c r="D2332">
        <v>-4009.53</v>
      </c>
      <c r="E2332">
        <v>-4009.53</v>
      </c>
      <c r="F2332" t="s">
        <v>52</v>
      </c>
      <c r="G2332">
        <v>1</v>
      </c>
      <c r="H2332">
        <v>-4009.53</v>
      </c>
      <c r="I2332">
        <v>-4009.53</v>
      </c>
      <c r="J2332">
        <v>1</v>
      </c>
      <c r="L2332" t="s">
        <v>166</v>
      </c>
      <c r="M2332" t="s">
        <v>166</v>
      </c>
      <c r="N2332">
        <v>100</v>
      </c>
      <c r="O2332" t="s">
        <v>215</v>
      </c>
      <c r="P2332" t="s">
        <v>166</v>
      </c>
      <c r="R2332" t="s">
        <v>3375</v>
      </c>
      <c r="T2332" t="s">
        <v>58</v>
      </c>
      <c r="V2332" t="s">
        <v>1196</v>
      </c>
      <c r="W2332" t="s">
        <v>348</v>
      </c>
      <c r="X2332" t="s">
        <v>349</v>
      </c>
      <c r="Y2332" t="s">
        <v>349</v>
      </c>
      <c r="Z2332" t="s">
        <v>349</v>
      </c>
      <c r="AA2332" t="s">
        <v>21</v>
      </c>
      <c r="AD2332">
        <v>0</v>
      </c>
      <c r="AE2332">
        <v>0</v>
      </c>
    </row>
    <row r="2333" spans="1:31">
      <c r="A2333" t="s">
        <v>3376</v>
      </c>
      <c r="B2333" s="93">
        <v>44789</v>
      </c>
      <c r="C2333" s="93">
        <v>44789</v>
      </c>
      <c r="D2333">
        <v>134127.12</v>
      </c>
      <c r="E2333">
        <v>134127.12</v>
      </c>
      <c r="F2333" t="s">
        <v>52</v>
      </c>
      <c r="G2333">
        <v>1</v>
      </c>
      <c r="H2333">
        <v>134127.12</v>
      </c>
      <c r="I2333">
        <v>134127.12</v>
      </c>
      <c r="J2333">
        <v>1</v>
      </c>
      <c r="L2333" t="s">
        <v>166</v>
      </c>
      <c r="M2333" t="s">
        <v>61</v>
      </c>
      <c r="N2333">
        <v>100</v>
      </c>
      <c r="P2333" t="s">
        <v>166</v>
      </c>
      <c r="R2333" t="s">
        <v>1346</v>
      </c>
      <c r="T2333" t="s">
        <v>61</v>
      </c>
      <c r="V2333" t="s">
        <v>1347</v>
      </c>
      <c r="W2333" t="s">
        <v>1347</v>
      </c>
      <c r="X2333" t="s">
        <v>277</v>
      </c>
      <c r="Y2333" t="s">
        <v>180</v>
      </c>
      <c r="Z2333" t="s">
        <v>180</v>
      </c>
      <c r="AA2333" t="s">
        <v>25</v>
      </c>
      <c r="AD2333">
        <v>0</v>
      </c>
      <c r="AE2333">
        <v>0</v>
      </c>
    </row>
    <row r="2334" spans="1:31">
      <c r="A2334" t="s">
        <v>3377</v>
      </c>
      <c r="B2334" s="93">
        <v>44789</v>
      </c>
      <c r="C2334" s="93">
        <v>44789</v>
      </c>
      <c r="D2334">
        <v>-134127.12</v>
      </c>
      <c r="E2334">
        <v>-134127.12</v>
      </c>
      <c r="F2334" t="s">
        <v>52</v>
      </c>
      <c r="G2334">
        <v>1</v>
      </c>
      <c r="H2334">
        <v>-134127.12</v>
      </c>
      <c r="I2334">
        <v>-134127.12</v>
      </c>
      <c r="J2334">
        <v>1</v>
      </c>
      <c r="L2334" t="s">
        <v>166</v>
      </c>
      <c r="M2334" t="s">
        <v>166</v>
      </c>
      <c r="N2334">
        <v>100</v>
      </c>
      <c r="O2334" t="s">
        <v>215</v>
      </c>
      <c r="P2334" t="s">
        <v>166</v>
      </c>
      <c r="R2334" t="s">
        <v>1346</v>
      </c>
      <c r="T2334" t="s">
        <v>62</v>
      </c>
      <c r="V2334" t="s">
        <v>1347</v>
      </c>
      <c r="W2334" t="s">
        <v>1347</v>
      </c>
      <c r="X2334" t="s">
        <v>277</v>
      </c>
      <c r="Y2334" t="s">
        <v>180</v>
      </c>
      <c r="Z2334" t="s">
        <v>180</v>
      </c>
      <c r="AA2334" t="s">
        <v>25</v>
      </c>
      <c r="AD2334">
        <v>0</v>
      </c>
      <c r="AE2334">
        <v>0</v>
      </c>
    </row>
    <row r="2335" spans="1:31">
      <c r="A2335" t="s">
        <v>3378</v>
      </c>
      <c r="B2335" s="93">
        <v>44788</v>
      </c>
      <c r="C2335" s="93">
        <v>44788</v>
      </c>
      <c r="D2335">
        <v>-14.9</v>
      </c>
      <c r="E2335">
        <v>-14.9</v>
      </c>
      <c r="F2335" t="s">
        <v>52</v>
      </c>
      <c r="G2335">
        <v>1</v>
      </c>
      <c r="H2335">
        <v>-14.9</v>
      </c>
      <c r="I2335">
        <v>-14.9</v>
      </c>
      <c r="J2335">
        <v>1</v>
      </c>
      <c r="L2335" t="s">
        <v>166</v>
      </c>
      <c r="M2335" t="s">
        <v>166</v>
      </c>
      <c r="N2335">
        <v>100</v>
      </c>
      <c r="O2335" t="s">
        <v>215</v>
      </c>
      <c r="P2335" t="s">
        <v>166</v>
      </c>
      <c r="R2335" t="s">
        <v>3379</v>
      </c>
      <c r="T2335" t="s">
        <v>58</v>
      </c>
      <c r="V2335" t="s">
        <v>3373</v>
      </c>
      <c r="W2335" t="s">
        <v>1409</v>
      </c>
      <c r="X2335" t="s">
        <v>349</v>
      </c>
      <c r="Y2335" t="s">
        <v>349</v>
      </c>
      <c r="Z2335" t="s">
        <v>349</v>
      </c>
      <c r="AA2335" t="s">
        <v>21</v>
      </c>
      <c r="AD2335">
        <v>0</v>
      </c>
      <c r="AE2335">
        <v>0</v>
      </c>
    </row>
    <row r="2336" spans="1:31">
      <c r="A2336" t="s">
        <v>3380</v>
      </c>
      <c r="B2336" s="93">
        <v>44788</v>
      </c>
      <c r="C2336" s="93">
        <v>44788</v>
      </c>
      <c r="D2336">
        <v>-10023.81</v>
      </c>
      <c r="E2336">
        <v>-10023.81</v>
      </c>
      <c r="F2336" t="s">
        <v>52</v>
      </c>
      <c r="G2336">
        <v>1</v>
      </c>
      <c r="H2336">
        <v>-10023.81</v>
      </c>
      <c r="I2336">
        <v>-10023.81</v>
      </c>
      <c r="J2336">
        <v>1</v>
      </c>
      <c r="L2336" t="s">
        <v>166</v>
      </c>
      <c r="M2336" t="s">
        <v>345</v>
      </c>
      <c r="N2336">
        <v>100</v>
      </c>
      <c r="P2336" t="s">
        <v>345</v>
      </c>
      <c r="R2336" t="s">
        <v>3381</v>
      </c>
      <c r="T2336" t="s">
        <v>58</v>
      </c>
      <c r="V2336" t="s">
        <v>1314</v>
      </c>
      <c r="W2336" t="s">
        <v>348</v>
      </c>
      <c r="X2336" t="s">
        <v>349</v>
      </c>
      <c r="Y2336" t="s">
        <v>349</v>
      </c>
      <c r="Z2336" t="s">
        <v>349</v>
      </c>
      <c r="AA2336" t="s">
        <v>21</v>
      </c>
      <c r="AD2336">
        <v>0</v>
      </c>
      <c r="AE2336">
        <v>0</v>
      </c>
    </row>
    <row r="2337" spans="1:31">
      <c r="A2337" t="s">
        <v>3382</v>
      </c>
      <c r="B2337" s="93">
        <v>44788</v>
      </c>
      <c r="C2337" s="93">
        <v>44788</v>
      </c>
      <c r="D2337">
        <v>-14.9</v>
      </c>
      <c r="E2337">
        <v>-14.9</v>
      </c>
      <c r="F2337" t="s">
        <v>52</v>
      </c>
      <c r="G2337">
        <v>1</v>
      </c>
      <c r="H2337">
        <v>-14.9</v>
      </c>
      <c r="I2337">
        <v>-14.9</v>
      </c>
      <c r="J2337">
        <v>1</v>
      </c>
      <c r="L2337" t="s">
        <v>166</v>
      </c>
      <c r="M2337" t="s">
        <v>166</v>
      </c>
      <c r="N2337">
        <v>100</v>
      </c>
      <c r="O2337" t="s">
        <v>215</v>
      </c>
      <c r="P2337" t="s">
        <v>166</v>
      </c>
      <c r="R2337" t="s">
        <v>3372</v>
      </c>
      <c r="T2337" t="s">
        <v>58</v>
      </c>
      <c r="V2337" t="s">
        <v>3373</v>
      </c>
      <c r="W2337" t="s">
        <v>1409</v>
      </c>
      <c r="X2337" t="s">
        <v>349</v>
      </c>
      <c r="Y2337" t="s">
        <v>349</v>
      </c>
      <c r="Z2337" t="s">
        <v>349</v>
      </c>
      <c r="AA2337" t="s">
        <v>21</v>
      </c>
      <c r="AD2337">
        <v>0</v>
      </c>
      <c r="AE2337">
        <v>0</v>
      </c>
    </row>
    <row r="2338" spans="1:31">
      <c r="A2338" t="s">
        <v>3383</v>
      </c>
      <c r="B2338" s="93">
        <v>44788</v>
      </c>
      <c r="C2338" s="93">
        <v>44788</v>
      </c>
      <c r="D2338">
        <v>-14.9</v>
      </c>
      <c r="E2338">
        <v>-14.9</v>
      </c>
      <c r="F2338" t="s">
        <v>52</v>
      </c>
      <c r="G2338">
        <v>1</v>
      </c>
      <c r="H2338">
        <v>-14.9</v>
      </c>
      <c r="I2338">
        <v>-14.9</v>
      </c>
      <c r="J2338">
        <v>1</v>
      </c>
      <c r="L2338" t="s">
        <v>166</v>
      </c>
      <c r="M2338" t="s">
        <v>166</v>
      </c>
      <c r="N2338">
        <v>100</v>
      </c>
      <c r="O2338" t="s">
        <v>215</v>
      </c>
      <c r="P2338" t="s">
        <v>166</v>
      </c>
      <c r="R2338" t="s">
        <v>3372</v>
      </c>
      <c r="T2338" t="s">
        <v>58</v>
      </c>
      <c r="V2338" t="s">
        <v>3373</v>
      </c>
      <c r="W2338" t="s">
        <v>1409</v>
      </c>
      <c r="X2338" t="s">
        <v>349</v>
      </c>
      <c r="Y2338" t="s">
        <v>349</v>
      </c>
      <c r="Z2338" t="s">
        <v>349</v>
      </c>
      <c r="AA2338" t="s">
        <v>21</v>
      </c>
      <c r="AD2338">
        <v>0</v>
      </c>
      <c r="AE2338">
        <v>0</v>
      </c>
    </row>
    <row r="2339" spans="1:31">
      <c r="A2339" t="s">
        <v>3384</v>
      </c>
      <c r="B2339" s="93">
        <v>44788</v>
      </c>
      <c r="C2339" s="93">
        <v>44788</v>
      </c>
      <c r="D2339">
        <v>20000</v>
      </c>
      <c r="E2339">
        <v>20000</v>
      </c>
      <c r="F2339" t="s">
        <v>52</v>
      </c>
      <c r="G2339">
        <v>1</v>
      </c>
      <c r="H2339">
        <v>20000</v>
      </c>
      <c r="I2339">
        <v>20000</v>
      </c>
      <c r="J2339">
        <v>1</v>
      </c>
      <c r="L2339" t="s">
        <v>166</v>
      </c>
      <c r="M2339" t="s">
        <v>58</v>
      </c>
      <c r="N2339">
        <v>100</v>
      </c>
      <c r="P2339" t="s">
        <v>166</v>
      </c>
      <c r="R2339" t="s">
        <v>1346</v>
      </c>
      <c r="T2339" t="s">
        <v>58</v>
      </c>
      <c r="V2339" t="s">
        <v>1347</v>
      </c>
      <c r="W2339" t="s">
        <v>1347</v>
      </c>
      <c r="X2339" t="s">
        <v>277</v>
      </c>
      <c r="Y2339" t="s">
        <v>180</v>
      </c>
      <c r="Z2339" t="s">
        <v>180</v>
      </c>
      <c r="AA2339" t="s">
        <v>25</v>
      </c>
      <c r="AD2339">
        <v>0</v>
      </c>
      <c r="AE2339">
        <v>0</v>
      </c>
    </row>
    <row r="2340" spans="1:31">
      <c r="A2340" t="s">
        <v>3385</v>
      </c>
      <c r="B2340" s="93">
        <v>44788</v>
      </c>
      <c r="C2340" s="93">
        <v>44788</v>
      </c>
      <c r="D2340">
        <v>-20000</v>
      </c>
      <c r="E2340">
        <v>-20000</v>
      </c>
      <c r="F2340" t="s">
        <v>52</v>
      </c>
      <c r="G2340">
        <v>1</v>
      </c>
      <c r="H2340">
        <v>-20000</v>
      </c>
      <c r="I2340">
        <v>-20000</v>
      </c>
      <c r="J2340">
        <v>1</v>
      </c>
      <c r="L2340" t="s">
        <v>166</v>
      </c>
      <c r="M2340" t="s">
        <v>166</v>
      </c>
      <c r="N2340">
        <v>100</v>
      </c>
      <c r="O2340" t="s">
        <v>215</v>
      </c>
      <c r="P2340" t="s">
        <v>166</v>
      </c>
      <c r="R2340" t="s">
        <v>1346</v>
      </c>
      <c r="T2340" t="s">
        <v>61</v>
      </c>
      <c r="V2340" t="s">
        <v>1347</v>
      </c>
      <c r="W2340" t="s">
        <v>1347</v>
      </c>
      <c r="X2340" t="s">
        <v>277</v>
      </c>
      <c r="Y2340" t="s">
        <v>180</v>
      </c>
      <c r="Z2340" t="s">
        <v>180</v>
      </c>
      <c r="AA2340" t="s">
        <v>25</v>
      </c>
      <c r="AD2340">
        <v>0</v>
      </c>
      <c r="AE2340">
        <v>0</v>
      </c>
    </row>
    <row r="2341" spans="1:31">
      <c r="A2341" t="s">
        <v>3386</v>
      </c>
      <c r="B2341" s="93">
        <v>44787</v>
      </c>
      <c r="C2341" s="93">
        <v>44787</v>
      </c>
      <c r="D2341">
        <v>-27.96</v>
      </c>
      <c r="E2341">
        <v>-27.96</v>
      </c>
      <c r="F2341" t="s">
        <v>52</v>
      </c>
      <c r="G2341">
        <v>1</v>
      </c>
      <c r="H2341">
        <v>-27.96</v>
      </c>
      <c r="I2341">
        <v>-27.96</v>
      </c>
      <c r="J2341">
        <v>1</v>
      </c>
      <c r="L2341" t="s">
        <v>166</v>
      </c>
      <c r="M2341" t="s">
        <v>166</v>
      </c>
      <c r="N2341">
        <v>100</v>
      </c>
      <c r="O2341" t="s">
        <v>175</v>
      </c>
      <c r="P2341" t="s">
        <v>166</v>
      </c>
      <c r="R2341" t="s">
        <v>3387</v>
      </c>
      <c r="T2341" t="s">
        <v>59</v>
      </c>
      <c r="V2341" t="s">
        <v>1385</v>
      </c>
      <c r="W2341" t="s">
        <v>1385</v>
      </c>
      <c r="X2341" t="s">
        <v>1386</v>
      </c>
      <c r="Y2341" t="s">
        <v>1387</v>
      </c>
      <c r="Z2341" t="s">
        <v>1387</v>
      </c>
      <c r="AA2341" t="s">
        <v>16</v>
      </c>
      <c r="AD2341">
        <v>0</v>
      </c>
      <c r="AE2341">
        <v>0</v>
      </c>
    </row>
    <row r="2342" spans="1:31">
      <c r="A2342" t="s">
        <v>3388</v>
      </c>
      <c r="B2342" s="93">
        <v>44787</v>
      </c>
      <c r="C2342" s="93">
        <v>44787</v>
      </c>
      <c r="D2342">
        <v>-701.92</v>
      </c>
      <c r="E2342">
        <v>-701.92</v>
      </c>
      <c r="F2342" t="s">
        <v>52</v>
      </c>
      <c r="G2342">
        <v>1</v>
      </c>
      <c r="H2342">
        <v>-701.92</v>
      </c>
      <c r="I2342">
        <v>-701.92</v>
      </c>
      <c r="J2342">
        <v>1</v>
      </c>
      <c r="L2342" t="s">
        <v>166</v>
      </c>
      <c r="M2342" t="s">
        <v>166</v>
      </c>
      <c r="N2342">
        <v>100</v>
      </c>
      <c r="O2342" t="s">
        <v>215</v>
      </c>
      <c r="P2342" t="s">
        <v>166</v>
      </c>
      <c r="R2342" t="s">
        <v>3208</v>
      </c>
      <c r="T2342" t="s">
        <v>59</v>
      </c>
      <c r="V2342" t="s">
        <v>376</v>
      </c>
      <c r="W2342" t="s">
        <v>31</v>
      </c>
      <c r="X2342" t="s">
        <v>168</v>
      </c>
      <c r="Y2342" t="s">
        <v>168</v>
      </c>
      <c r="Z2342" t="s">
        <v>168</v>
      </c>
      <c r="AA2342" t="s">
        <v>31</v>
      </c>
      <c r="AD2342">
        <v>0</v>
      </c>
      <c r="AE2342">
        <v>0</v>
      </c>
    </row>
    <row r="2343" spans="1:31">
      <c r="A2343" t="s">
        <v>3389</v>
      </c>
      <c r="B2343" s="93">
        <v>44786</v>
      </c>
      <c r="C2343" s="93">
        <v>44786</v>
      </c>
      <c r="D2343">
        <v>-17.95</v>
      </c>
      <c r="E2343">
        <v>-17.95</v>
      </c>
      <c r="F2343" t="s">
        <v>52</v>
      </c>
      <c r="G2343">
        <v>1</v>
      </c>
      <c r="H2343">
        <v>-17.95</v>
      </c>
      <c r="I2343">
        <v>-17.95</v>
      </c>
      <c r="J2343">
        <v>1</v>
      </c>
      <c r="L2343" t="s">
        <v>166</v>
      </c>
      <c r="M2343" t="s">
        <v>166</v>
      </c>
      <c r="N2343">
        <v>100</v>
      </c>
      <c r="O2343" t="s">
        <v>175</v>
      </c>
      <c r="P2343" t="s">
        <v>166</v>
      </c>
      <c r="R2343" t="s">
        <v>3387</v>
      </c>
      <c r="T2343" t="s">
        <v>59</v>
      </c>
      <c r="V2343" t="s">
        <v>1385</v>
      </c>
      <c r="W2343" t="s">
        <v>1385</v>
      </c>
      <c r="X2343" t="s">
        <v>1386</v>
      </c>
      <c r="Y2343" t="s">
        <v>1387</v>
      </c>
      <c r="Z2343" t="s">
        <v>1387</v>
      </c>
      <c r="AA2343" t="s">
        <v>16</v>
      </c>
      <c r="AD2343">
        <v>0</v>
      </c>
      <c r="AE2343">
        <v>0</v>
      </c>
    </row>
    <row r="2344" spans="1:31">
      <c r="A2344" t="s">
        <v>3390</v>
      </c>
      <c r="B2344" s="93">
        <v>44786</v>
      </c>
      <c r="C2344" s="93">
        <v>44786</v>
      </c>
      <c r="D2344">
        <v>-39.99</v>
      </c>
      <c r="E2344">
        <v>-39.99</v>
      </c>
      <c r="F2344" t="s">
        <v>52</v>
      </c>
      <c r="G2344">
        <v>1</v>
      </c>
      <c r="H2344">
        <v>-39.99</v>
      </c>
      <c r="I2344">
        <v>-39.99</v>
      </c>
      <c r="J2344">
        <v>1</v>
      </c>
      <c r="L2344" t="s">
        <v>166</v>
      </c>
      <c r="M2344" t="s">
        <v>166</v>
      </c>
      <c r="N2344">
        <v>100</v>
      </c>
      <c r="O2344" t="s">
        <v>175</v>
      </c>
      <c r="P2344" t="s">
        <v>166</v>
      </c>
      <c r="R2344" t="s">
        <v>3387</v>
      </c>
      <c r="T2344" t="s">
        <v>59</v>
      </c>
      <c r="V2344" t="s">
        <v>1385</v>
      </c>
      <c r="W2344" t="s">
        <v>1385</v>
      </c>
      <c r="X2344" t="s">
        <v>1386</v>
      </c>
      <c r="Y2344" t="s">
        <v>1387</v>
      </c>
      <c r="Z2344" t="s">
        <v>1387</v>
      </c>
      <c r="AA2344" t="s">
        <v>16</v>
      </c>
      <c r="AD2344">
        <v>0</v>
      </c>
      <c r="AE2344">
        <v>0</v>
      </c>
    </row>
    <row r="2345" spans="1:31">
      <c r="A2345" t="s">
        <v>3391</v>
      </c>
      <c r="B2345" s="93">
        <v>44786</v>
      </c>
      <c r="C2345" s="93">
        <v>44786</v>
      </c>
      <c r="D2345">
        <v>-19.989999999999998</v>
      </c>
      <c r="E2345">
        <v>-19.989999999999998</v>
      </c>
      <c r="F2345" t="s">
        <v>52</v>
      </c>
      <c r="G2345">
        <v>1</v>
      </c>
      <c r="H2345">
        <v>-19.989999999999998</v>
      </c>
      <c r="I2345">
        <v>-19.989999999999998</v>
      </c>
      <c r="J2345">
        <v>1</v>
      </c>
      <c r="L2345" t="s">
        <v>166</v>
      </c>
      <c r="M2345" t="s">
        <v>166</v>
      </c>
      <c r="N2345">
        <v>100</v>
      </c>
      <c r="O2345" t="s">
        <v>175</v>
      </c>
      <c r="P2345" t="s">
        <v>166</v>
      </c>
      <c r="R2345" t="s">
        <v>3387</v>
      </c>
      <c r="T2345" t="s">
        <v>59</v>
      </c>
      <c r="V2345" t="s">
        <v>1385</v>
      </c>
      <c r="W2345" t="s">
        <v>1385</v>
      </c>
      <c r="X2345" t="s">
        <v>1386</v>
      </c>
      <c r="Y2345" t="s">
        <v>1387</v>
      </c>
      <c r="Z2345" t="s">
        <v>1387</v>
      </c>
      <c r="AA2345" t="s">
        <v>16</v>
      </c>
      <c r="AD2345">
        <v>0</v>
      </c>
      <c r="AE2345">
        <v>0</v>
      </c>
    </row>
    <row r="2346" spans="1:31">
      <c r="A2346" t="s">
        <v>3392</v>
      </c>
      <c r="B2346" s="93">
        <v>44785</v>
      </c>
      <c r="C2346" s="93">
        <v>44785</v>
      </c>
      <c r="D2346">
        <v>-19.940000000000001</v>
      </c>
      <c r="E2346">
        <v>-19.940000000000001</v>
      </c>
      <c r="F2346" t="s">
        <v>52</v>
      </c>
      <c r="G2346">
        <v>1</v>
      </c>
      <c r="H2346">
        <v>-19.940000000000001</v>
      </c>
      <c r="I2346">
        <v>-19.940000000000001</v>
      </c>
      <c r="J2346">
        <v>1</v>
      </c>
      <c r="L2346" t="s">
        <v>166</v>
      </c>
      <c r="M2346" t="s">
        <v>166</v>
      </c>
      <c r="N2346">
        <v>100</v>
      </c>
      <c r="O2346" t="s">
        <v>175</v>
      </c>
      <c r="P2346" t="s">
        <v>166</v>
      </c>
      <c r="R2346" t="s">
        <v>3387</v>
      </c>
      <c r="T2346" t="s">
        <v>59</v>
      </c>
      <c r="V2346" t="s">
        <v>1385</v>
      </c>
      <c r="W2346" t="s">
        <v>1385</v>
      </c>
      <c r="X2346" t="s">
        <v>1386</v>
      </c>
      <c r="Y2346" t="s">
        <v>1387</v>
      </c>
      <c r="Z2346" t="s">
        <v>1387</v>
      </c>
      <c r="AA2346" t="s">
        <v>16</v>
      </c>
      <c r="AD2346">
        <v>0</v>
      </c>
      <c r="AE2346">
        <v>0</v>
      </c>
    </row>
    <row r="2347" spans="1:31">
      <c r="A2347" t="s">
        <v>3393</v>
      </c>
      <c r="B2347" s="93">
        <v>44785</v>
      </c>
      <c r="C2347" s="93">
        <v>44785</v>
      </c>
      <c r="D2347">
        <v>-20.23</v>
      </c>
      <c r="E2347">
        <v>-20.23</v>
      </c>
      <c r="F2347" t="s">
        <v>52</v>
      </c>
      <c r="G2347">
        <v>1</v>
      </c>
      <c r="H2347">
        <v>-20.23</v>
      </c>
      <c r="I2347">
        <v>-20.23</v>
      </c>
      <c r="J2347">
        <v>1</v>
      </c>
      <c r="L2347" t="s">
        <v>166</v>
      </c>
      <c r="M2347" t="s">
        <v>166</v>
      </c>
      <c r="N2347">
        <v>100</v>
      </c>
      <c r="O2347" t="s">
        <v>175</v>
      </c>
      <c r="P2347" t="s">
        <v>166</v>
      </c>
      <c r="R2347" t="s">
        <v>3387</v>
      </c>
      <c r="T2347" t="s">
        <v>59</v>
      </c>
      <c r="V2347" t="s">
        <v>1385</v>
      </c>
      <c r="W2347" t="s">
        <v>1385</v>
      </c>
      <c r="X2347" t="s">
        <v>1386</v>
      </c>
      <c r="Y2347" t="s">
        <v>1387</v>
      </c>
      <c r="Z2347" t="s">
        <v>1387</v>
      </c>
      <c r="AA2347" t="s">
        <v>16</v>
      </c>
      <c r="AD2347">
        <v>0</v>
      </c>
      <c r="AE2347">
        <v>0</v>
      </c>
    </row>
    <row r="2348" spans="1:31">
      <c r="A2348" t="s">
        <v>3394</v>
      </c>
      <c r="B2348" s="93">
        <v>44785</v>
      </c>
      <c r="C2348" s="93">
        <v>44785</v>
      </c>
      <c r="D2348">
        <v>200000</v>
      </c>
      <c r="E2348">
        <v>200000</v>
      </c>
      <c r="F2348" t="s">
        <v>52</v>
      </c>
      <c r="G2348">
        <v>1</v>
      </c>
      <c r="H2348">
        <v>200000</v>
      </c>
      <c r="I2348">
        <v>200000</v>
      </c>
      <c r="J2348">
        <v>1</v>
      </c>
      <c r="L2348" t="s">
        <v>166</v>
      </c>
      <c r="M2348" t="s">
        <v>61</v>
      </c>
      <c r="N2348">
        <v>100</v>
      </c>
      <c r="P2348" t="s">
        <v>166</v>
      </c>
      <c r="R2348" t="s">
        <v>1346</v>
      </c>
      <c r="T2348" t="s">
        <v>61</v>
      </c>
      <c r="V2348" t="s">
        <v>1347</v>
      </c>
      <c r="W2348" t="s">
        <v>1347</v>
      </c>
      <c r="X2348" t="s">
        <v>277</v>
      </c>
      <c r="Y2348" t="s">
        <v>180</v>
      </c>
      <c r="Z2348" t="s">
        <v>180</v>
      </c>
      <c r="AA2348" t="s">
        <v>25</v>
      </c>
      <c r="AD2348">
        <v>0</v>
      </c>
      <c r="AE2348">
        <v>0</v>
      </c>
    </row>
    <row r="2349" spans="1:31">
      <c r="A2349" t="s">
        <v>3395</v>
      </c>
      <c r="B2349" s="93">
        <v>44785</v>
      </c>
      <c r="C2349" s="93">
        <v>44785</v>
      </c>
      <c r="D2349">
        <v>-200000</v>
      </c>
      <c r="E2349">
        <v>-200000</v>
      </c>
      <c r="F2349" t="s">
        <v>52</v>
      </c>
      <c r="G2349">
        <v>1</v>
      </c>
      <c r="H2349">
        <v>-200000</v>
      </c>
      <c r="I2349">
        <v>-200000</v>
      </c>
      <c r="J2349">
        <v>1</v>
      </c>
      <c r="L2349" t="s">
        <v>166</v>
      </c>
      <c r="M2349" t="s">
        <v>166</v>
      </c>
      <c r="N2349">
        <v>100</v>
      </c>
      <c r="O2349" t="s">
        <v>215</v>
      </c>
      <c r="P2349" t="s">
        <v>166</v>
      </c>
      <c r="R2349" t="s">
        <v>1346</v>
      </c>
      <c r="T2349" t="s">
        <v>62</v>
      </c>
      <c r="V2349" t="s">
        <v>1347</v>
      </c>
      <c r="W2349" t="s">
        <v>1347</v>
      </c>
      <c r="X2349" t="s">
        <v>277</v>
      </c>
      <c r="Y2349" t="s">
        <v>180</v>
      </c>
      <c r="Z2349" t="s">
        <v>180</v>
      </c>
      <c r="AA2349" t="s">
        <v>25</v>
      </c>
      <c r="AD2349">
        <v>0</v>
      </c>
      <c r="AE2349">
        <v>0</v>
      </c>
    </row>
    <row r="2350" spans="1:31">
      <c r="A2350" t="s">
        <v>3396</v>
      </c>
      <c r="B2350" s="93">
        <v>44784</v>
      </c>
      <c r="C2350" s="93">
        <v>44784</v>
      </c>
      <c r="D2350">
        <v>334127.11</v>
      </c>
      <c r="E2350">
        <v>334127.11</v>
      </c>
      <c r="F2350" t="s">
        <v>52</v>
      </c>
      <c r="G2350">
        <v>1</v>
      </c>
      <c r="H2350">
        <v>334127.11</v>
      </c>
      <c r="I2350">
        <v>334127.11</v>
      </c>
      <c r="J2350">
        <v>1</v>
      </c>
      <c r="L2350" t="s">
        <v>166</v>
      </c>
      <c r="M2350" t="s">
        <v>62</v>
      </c>
      <c r="N2350">
        <v>100</v>
      </c>
      <c r="O2350" t="s">
        <v>175</v>
      </c>
      <c r="P2350" t="s">
        <v>166</v>
      </c>
      <c r="R2350" t="s">
        <v>3188</v>
      </c>
      <c r="T2350" t="s">
        <v>62</v>
      </c>
      <c r="V2350" t="s">
        <v>1461</v>
      </c>
      <c r="W2350" t="s">
        <v>1461</v>
      </c>
      <c r="X2350" t="s">
        <v>1377</v>
      </c>
      <c r="Y2350" t="s">
        <v>1377</v>
      </c>
      <c r="Z2350" t="s">
        <v>1377</v>
      </c>
      <c r="AA2350" t="s">
        <v>29</v>
      </c>
      <c r="AD2350">
        <v>0</v>
      </c>
      <c r="AE2350">
        <v>0</v>
      </c>
    </row>
    <row r="2351" spans="1:31">
      <c r="A2351" t="s">
        <v>3397</v>
      </c>
      <c r="B2351" s="93">
        <v>44784</v>
      </c>
      <c r="C2351" s="93">
        <v>44784</v>
      </c>
      <c r="D2351">
        <v>-249.14</v>
      </c>
      <c r="E2351">
        <v>-249.14</v>
      </c>
      <c r="F2351" t="s">
        <v>52</v>
      </c>
      <c r="G2351">
        <v>1</v>
      </c>
      <c r="H2351">
        <v>-249.14</v>
      </c>
      <c r="I2351">
        <v>-249.14</v>
      </c>
      <c r="J2351">
        <v>1</v>
      </c>
      <c r="L2351" t="s">
        <v>166</v>
      </c>
      <c r="M2351" t="s">
        <v>166</v>
      </c>
      <c r="N2351">
        <v>100</v>
      </c>
      <c r="O2351" t="s">
        <v>215</v>
      </c>
      <c r="P2351" t="s">
        <v>166</v>
      </c>
      <c r="R2351" t="s">
        <v>3208</v>
      </c>
      <c r="T2351" t="s">
        <v>59</v>
      </c>
      <c r="V2351" t="s">
        <v>376</v>
      </c>
      <c r="W2351" t="s">
        <v>31</v>
      </c>
      <c r="X2351" t="s">
        <v>168</v>
      </c>
      <c r="Y2351" t="s">
        <v>168</v>
      </c>
      <c r="Z2351" t="s">
        <v>168</v>
      </c>
      <c r="AA2351" t="s">
        <v>31</v>
      </c>
      <c r="AD2351">
        <v>0</v>
      </c>
      <c r="AE2351">
        <v>0</v>
      </c>
    </row>
    <row r="2352" spans="1:31">
      <c r="A2352" t="s">
        <v>3398</v>
      </c>
      <c r="B2352" s="93">
        <v>44784</v>
      </c>
      <c r="C2352" s="93">
        <v>44784</v>
      </c>
      <c r="D2352">
        <v>-55.36</v>
      </c>
      <c r="E2352">
        <v>-55.36</v>
      </c>
      <c r="F2352" t="s">
        <v>52</v>
      </c>
      <c r="G2352">
        <v>1</v>
      </c>
      <c r="H2352">
        <v>-55.36</v>
      </c>
      <c r="I2352">
        <v>-55.36</v>
      </c>
      <c r="J2352">
        <v>1</v>
      </c>
      <c r="L2352" t="s">
        <v>166</v>
      </c>
      <c r="M2352" t="s">
        <v>166</v>
      </c>
      <c r="N2352">
        <v>100</v>
      </c>
      <c r="O2352" t="s">
        <v>215</v>
      </c>
      <c r="P2352" t="s">
        <v>166</v>
      </c>
      <c r="R2352" t="s">
        <v>3399</v>
      </c>
      <c r="T2352" t="s">
        <v>59</v>
      </c>
      <c r="V2352" t="s">
        <v>3399</v>
      </c>
      <c r="W2352" t="s">
        <v>31</v>
      </c>
      <c r="X2352" t="s">
        <v>168</v>
      </c>
      <c r="Y2352" t="s">
        <v>168</v>
      </c>
      <c r="Z2352" t="s">
        <v>168</v>
      </c>
      <c r="AA2352" t="s">
        <v>31</v>
      </c>
      <c r="AD2352">
        <v>0</v>
      </c>
      <c r="AE2352">
        <v>0</v>
      </c>
    </row>
    <row r="2353" spans="1:31">
      <c r="A2353" t="s">
        <v>3400</v>
      </c>
      <c r="B2353" s="93">
        <v>44784</v>
      </c>
      <c r="C2353" s="93">
        <v>44784</v>
      </c>
      <c r="D2353">
        <v>-83.05</v>
      </c>
      <c r="E2353">
        <v>-83.05</v>
      </c>
      <c r="F2353" t="s">
        <v>52</v>
      </c>
      <c r="G2353">
        <v>1</v>
      </c>
      <c r="H2353">
        <v>-83.05</v>
      </c>
      <c r="I2353">
        <v>-83.05</v>
      </c>
      <c r="J2353">
        <v>1</v>
      </c>
      <c r="L2353" t="s">
        <v>166</v>
      </c>
      <c r="M2353" t="s">
        <v>166</v>
      </c>
      <c r="N2353">
        <v>100</v>
      </c>
      <c r="O2353" t="s">
        <v>215</v>
      </c>
      <c r="P2353" t="s">
        <v>166</v>
      </c>
      <c r="R2353" t="s">
        <v>366</v>
      </c>
      <c r="T2353" t="s">
        <v>59</v>
      </c>
      <c r="V2353" t="s">
        <v>368</v>
      </c>
      <c r="W2353" t="s">
        <v>31</v>
      </c>
      <c r="X2353" t="s">
        <v>168</v>
      </c>
      <c r="Y2353" t="s">
        <v>168</v>
      </c>
      <c r="Z2353" t="s">
        <v>168</v>
      </c>
      <c r="AA2353" t="s">
        <v>31</v>
      </c>
      <c r="AD2353">
        <v>0</v>
      </c>
      <c r="AE2353">
        <v>0</v>
      </c>
    </row>
    <row r="2354" spans="1:31">
      <c r="A2354" t="s">
        <v>3401</v>
      </c>
      <c r="B2354" s="93">
        <v>44783</v>
      </c>
      <c r="C2354" s="93">
        <v>44783</v>
      </c>
      <c r="D2354">
        <v>-187.4</v>
      </c>
      <c r="E2354">
        <v>-187.4</v>
      </c>
      <c r="F2354" t="s">
        <v>52</v>
      </c>
      <c r="G2354">
        <v>1</v>
      </c>
      <c r="H2354">
        <v>-187.4</v>
      </c>
      <c r="I2354">
        <v>-187.4</v>
      </c>
      <c r="J2354">
        <v>1</v>
      </c>
      <c r="L2354" t="s">
        <v>166</v>
      </c>
      <c r="M2354" t="s">
        <v>225</v>
      </c>
      <c r="N2354">
        <v>100</v>
      </c>
      <c r="O2354" t="s">
        <v>167</v>
      </c>
      <c r="P2354" t="s">
        <v>225</v>
      </c>
      <c r="R2354" t="s">
        <v>3402</v>
      </c>
      <c r="T2354" t="s">
        <v>61</v>
      </c>
      <c r="V2354" t="s">
        <v>1412</v>
      </c>
      <c r="W2354" t="s">
        <v>1413</v>
      </c>
      <c r="X2354" t="s">
        <v>16</v>
      </c>
      <c r="Y2354" t="s">
        <v>268</v>
      </c>
      <c r="Z2354" t="s">
        <v>268</v>
      </c>
      <c r="AA2354" t="s">
        <v>16</v>
      </c>
      <c r="AD2354">
        <v>0</v>
      </c>
      <c r="AE2354">
        <v>0</v>
      </c>
    </row>
    <row r="2355" spans="1:31">
      <c r="A2355" t="s">
        <v>3403</v>
      </c>
      <c r="B2355" s="93">
        <v>44783</v>
      </c>
      <c r="C2355" s="93">
        <v>44783</v>
      </c>
      <c r="D2355">
        <v>-8.9600000000000009</v>
      </c>
      <c r="E2355">
        <v>-8.9600000000000009</v>
      </c>
      <c r="F2355" t="s">
        <v>52</v>
      </c>
      <c r="G2355">
        <v>1</v>
      </c>
      <c r="H2355">
        <v>-8.9600000000000009</v>
      </c>
      <c r="I2355">
        <v>-8.9600000000000009</v>
      </c>
      <c r="J2355">
        <v>1</v>
      </c>
      <c r="L2355" t="s">
        <v>166</v>
      </c>
      <c r="M2355" t="s">
        <v>166</v>
      </c>
      <c r="N2355">
        <v>100</v>
      </c>
      <c r="O2355" t="s">
        <v>175</v>
      </c>
      <c r="P2355" t="s">
        <v>166</v>
      </c>
      <c r="R2355" t="s">
        <v>3387</v>
      </c>
      <c r="T2355" t="s">
        <v>59</v>
      </c>
      <c r="V2355" t="s">
        <v>1385</v>
      </c>
      <c r="W2355" t="s">
        <v>1385</v>
      </c>
      <c r="X2355" t="s">
        <v>1386</v>
      </c>
      <c r="Y2355" t="s">
        <v>1387</v>
      </c>
      <c r="Z2355" t="s">
        <v>1387</v>
      </c>
      <c r="AA2355" t="s">
        <v>16</v>
      </c>
      <c r="AD2355">
        <v>0</v>
      </c>
      <c r="AE2355">
        <v>0</v>
      </c>
    </row>
    <row r="2356" spans="1:31">
      <c r="A2356" t="s">
        <v>3404</v>
      </c>
      <c r="B2356" s="93">
        <v>44783</v>
      </c>
      <c r="C2356" s="93">
        <v>44783</v>
      </c>
      <c r="D2356">
        <v>-9.1199999999999992</v>
      </c>
      <c r="E2356">
        <v>-9.1199999999999992</v>
      </c>
      <c r="F2356" t="s">
        <v>52</v>
      </c>
      <c r="G2356">
        <v>1</v>
      </c>
      <c r="H2356">
        <v>-9.1199999999999992</v>
      </c>
      <c r="I2356">
        <v>-9.1199999999999992</v>
      </c>
      <c r="J2356">
        <v>1</v>
      </c>
      <c r="L2356" t="s">
        <v>166</v>
      </c>
      <c r="M2356" t="s">
        <v>166</v>
      </c>
      <c r="N2356">
        <v>100</v>
      </c>
      <c r="O2356" t="s">
        <v>175</v>
      </c>
      <c r="P2356" t="s">
        <v>166</v>
      </c>
      <c r="R2356" t="s">
        <v>3387</v>
      </c>
      <c r="T2356" t="s">
        <v>59</v>
      </c>
      <c r="V2356" t="s">
        <v>1385</v>
      </c>
      <c r="W2356" t="s">
        <v>1385</v>
      </c>
      <c r="X2356" t="s">
        <v>1386</v>
      </c>
      <c r="Y2356" t="s">
        <v>1387</v>
      </c>
      <c r="Z2356" t="s">
        <v>1387</v>
      </c>
      <c r="AA2356" t="s">
        <v>16</v>
      </c>
      <c r="AD2356">
        <v>0</v>
      </c>
      <c r="AE2356">
        <v>0</v>
      </c>
    </row>
    <row r="2357" spans="1:31">
      <c r="A2357" t="s">
        <v>3405</v>
      </c>
      <c r="B2357" s="93">
        <v>44783</v>
      </c>
      <c r="C2357" s="93">
        <v>44783</v>
      </c>
      <c r="D2357">
        <v>-2853.32</v>
      </c>
      <c r="E2357">
        <v>-2853.32</v>
      </c>
      <c r="F2357" t="s">
        <v>52</v>
      </c>
      <c r="G2357">
        <v>1</v>
      </c>
      <c r="H2357">
        <v>-2853.32</v>
      </c>
      <c r="I2357">
        <v>-2853.32</v>
      </c>
      <c r="J2357">
        <v>1</v>
      </c>
      <c r="L2357" t="s">
        <v>166</v>
      </c>
      <c r="M2357" t="s">
        <v>1592</v>
      </c>
      <c r="N2357">
        <v>100</v>
      </c>
      <c r="P2357" t="s">
        <v>1592</v>
      </c>
      <c r="R2357" t="s">
        <v>3330</v>
      </c>
      <c r="T2357" t="s">
        <v>61</v>
      </c>
      <c r="V2357" t="s">
        <v>1645</v>
      </c>
      <c r="W2357" t="s">
        <v>1645</v>
      </c>
      <c r="X2357" t="s">
        <v>1386</v>
      </c>
      <c r="Y2357" t="s">
        <v>1387</v>
      </c>
      <c r="Z2357" t="s">
        <v>1387</v>
      </c>
      <c r="AA2357" t="s">
        <v>16</v>
      </c>
      <c r="AD2357">
        <v>0</v>
      </c>
      <c r="AE2357">
        <v>0</v>
      </c>
    </row>
    <row r="2358" spans="1:31">
      <c r="A2358" t="s">
        <v>3406</v>
      </c>
      <c r="B2358" s="93">
        <v>44783</v>
      </c>
      <c r="C2358" s="93">
        <v>44783</v>
      </c>
      <c r="D2358">
        <v>-700</v>
      </c>
      <c r="E2358">
        <v>-700</v>
      </c>
      <c r="F2358" t="s">
        <v>52</v>
      </c>
      <c r="G2358">
        <v>1</v>
      </c>
      <c r="H2358">
        <v>-700</v>
      </c>
      <c r="I2358">
        <v>-700</v>
      </c>
      <c r="J2358">
        <v>1</v>
      </c>
      <c r="L2358" t="s">
        <v>166</v>
      </c>
      <c r="M2358" t="s">
        <v>403</v>
      </c>
      <c r="N2358">
        <v>100</v>
      </c>
      <c r="P2358" t="s">
        <v>403</v>
      </c>
      <c r="R2358" t="s">
        <v>1714</v>
      </c>
      <c r="T2358" t="s">
        <v>61</v>
      </c>
      <c r="V2358" t="s">
        <v>302</v>
      </c>
      <c r="W2358" t="s">
        <v>178</v>
      </c>
      <c r="X2358" t="s">
        <v>179</v>
      </c>
      <c r="Y2358" t="s">
        <v>180</v>
      </c>
      <c r="Z2358" t="s">
        <v>180</v>
      </c>
      <c r="AA2358" t="s">
        <v>20</v>
      </c>
      <c r="AD2358">
        <v>0</v>
      </c>
      <c r="AE2358">
        <v>0</v>
      </c>
    </row>
    <row r="2359" spans="1:31">
      <c r="A2359" t="s">
        <v>3407</v>
      </c>
      <c r="B2359" s="93">
        <v>44783</v>
      </c>
      <c r="C2359" s="93">
        <v>44783</v>
      </c>
      <c r="D2359">
        <v>-205.71</v>
      </c>
      <c r="E2359">
        <v>-205.71</v>
      </c>
      <c r="F2359" t="s">
        <v>52</v>
      </c>
      <c r="G2359">
        <v>1</v>
      </c>
      <c r="H2359">
        <v>-205.71</v>
      </c>
      <c r="I2359">
        <v>-205.71</v>
      </c>
      <c r="J2359">
        <v>1</v>
      </c>
      <c r="L2359" t="s">
        <v>166</v>
      </c>
      <c r="M2359" t="s">
        <v>166</v>
      </c>
      <c r="N2359">
        <v>100</v>
      </c>
      <c r="O2359" t="s">
        <v>215</v>
      </c>
      <c r="P2359" t="s">
        <v>166</v>
      </c>
      <c r="R2359" t="s">
        <v>3408</v>
      </c>
      <c r="T2359" t="s">
        <v>59</v>
      </c>
      <c r="V2359" t="s">
        <v>2289</v>
      </c>
      <c r="W2359" t="s">
        <v>1413</v>
      </c>
      <c r="X2359" t="s">
        <v>16</v>
      </c>
      <c r="Y2359" t="s">
        <v>268</v>
      </c>
      <c r="Z2359" t="s">
        <v>268</v>
      </c>
      <c r="AA2359" t="s">
        <v>16</v>
      </c>
      <c r="AD2359">
        <v>0</v>
      </c>
      <c r="AE2359">
        <v>0</v>
      </c>
    </row>
    <row r="2360" spans="1:31">
      <c r="A2360" t="s">
        <v>3409</v>
      </c>
      <c r="B2360" s="93">
        <v>44783</v>
      </c>
      <c r="C2360" s="93">
        <v>44783</v>
      </c>
      <c r="D2360">
        <v>-29.9</v>
      </c>
      <c r="E2360">
        <v>-29.9</v>
      </c>
      <c r="F2360" t="s">
        <v>52</v>
      </c>
      <c r="G2360">
        <v>1</v>
      </c>
      <c r="H2360">
        <v>-29.9</v>
      </c>
      <c r="I2360">
        <v>-29.9</v>
      </c>
      <c r="J2360">
        <v>1</v>
      </c>
      <c r="L2360" t="s">
        <v>166</v>
      </c>
      <c r="M2360" t="s">
        <v>166</v>
      </c>
      <c r="N2360">
        <v>100</v>
      </c>
      <c r="O2360" t="s">
        <v>175</v>
      </c>
      <c r="P2360" t="s">
        <v>166</v>
      </c>
      <c r="R2360" t="s">
        <v>3387</v>
      </c>
      <c r="T2360" t="s">
        <v>59</v>
      </c>
      <c r="V2360" t="s">
        <v>1385</v>
      </c>
      <c r="W2360" t="s">
        <v>1385</v>
      </c>
      <c r="X2360" t="s">
        <v>1386</v>
      </c>
      <c r="Y2360" t="s">
        <v>1387</v>
      </c>
      <c r="Z2360" t="s">
        <v>1387</v>
      </c>
      <c r="AA2360" t="s">
        <v>16</v>
      </c>
      <c r="AD2360">
        <v>0</v>
      </c>
      <c r="AE2360">
        <v>0</v>
      </c>
    </row>
    <row r="2361" spans="1:31">
      <c r="A2361" t="s">
        <v>3410</v>
      </c>
      <c r="B2361" s="93">
        <v>44783</v>
      </c>
      <c r="C2361" s="93">
        <v>44783</v>
      </c>
      <c r="D2361">
        <v>-39.93</v>
      </c>
      <c r="E2361">
        <v>-39.93</v>
      </c>
      <c r="F2361" t="s">
        <v>52</v>
      </c>
      <c r="G2361">
        <v>1</v>
      </c>
      <c r="H2361">
        <v>-39.93</v>
      </c>
      <c r="I2361">
        <v>-39.93</v>
      </c>
      <c r="J2361">
        <v>1</v>
      </c>
      <c r="L2361" t="s">
        <v>166</v>
      </c>
      <c r="M2361" t="s">
        <v>166</v>
      </c>
      <c r="N2361">
        <v>100</v>
      </c>
      <c r="O2361" t="s">
        <v>175</v>
      </c>
      <c r="P2361" t="s">
        <v>166</v>
      </c>
      <c r="R2361" t="s">
        <v>3387</v>
      </c>
      <c r="T2361" t="s">
        <v>59</v>
      </c>
      <c r="V2361" t="s">
        <v>1385</v>
      </c>
      <c r="W2361" t="s">
        <v>1385</v>
      </c>
      <c r="X2361" t="s">
        <v>1386</v>
      </c>
      <c r="Y2361" t="s">
        <v>1387</v>
      </c>
      <c r="Z2361" t="s">
        <v>1387</v>
      </c>
      <c r="AA2361" t="s">
        <v>16</v>
      </c>
      <c r="AD2361">
        <v>0</v>
      </c>
      <c r="AE2361">
        <v>0</v>
      </c>
    </row>
    <row r="2362" spans="1:31">
      <c r="A2362" t="s">
        <v>3411</v>
      </c>
      <c r="B2362" s="93">
        <v>44783</v>
      </c>
      <c r="C2362" s="93">
        <v>44783</v>
      </c>
      <c r="D2362">
        <v>-44.98</v>
      </c>
      <c r="E2362">
        <v>-44.98</v>
      </c>
      <c r="F2362" t="s">
        <v>52</v>
      </c>
      <c r="G2362">
        <v>1</v>
      </c>
      <c r="H2362">
        <v>-44.98</v>
      </c>
      <c r="I2362">
        <v>-44.98</v>
      </c>
      <c r="J2362">
        <v>1</v>
      </c>
      <c r="L2362" t="s">
        <v>166</v>
      </c>
      <c r="M2362" t="s">
        <v>166</v>
      </c>
      <c r="N2362">
        <v>100</v>
      </c>
      <c r="O2362" t="s">
        <v>175</v>
      </c>
      <c r="P2362" t="s">
        <v>166</v>
      </c>
      <c r="R2362" t="s">
        <v>3387</v>
      </c>
      <c r="T2362" t="s">
        <v>59</v>
      </c>
      <c r="V2362" t="s">
        <v>1385</v>
      </c>
      <c r="W2362" t="s">
        <v>1385</v>
      </c>
      <c r="X2362" t="s">
        <v>1386</v>
      </c>
      <c r="Y2362" t="s">
        <v>1387</v>
      </c>
      <c r="Z2362" t="s">
        <v>1387</v>
      </c>
      <c r="AA2362" t="s">
        <v>16</v>
      </c>
      <c r="AD2362">
        <v>0</v>
      </c>
      <c r="AE2362">
        <v>0</v>
      </c>
    </row>
    <row r="2363" spans="1:31">
      <c r="A2363" t="s">
        <v>3412</v>
      </c>
      <c r="B2363" s="93">
        <v>44781</v>
      </c>
      <c r="C2363" s="93">
        <v>44781</v>
      </c>
      <c r="D2363">
        <v>70</v>
      </c>
      <c r="E2363">
        <v>70</v>
      </c>
      <c r="F2363" t="s">
        <v>52</v>
      </c>
      <c r="G2363">
        <v>1</v>
      </c>
      <c r="H2363">
        <v>70</v>
      </c>
      <c r="I2363">
        <v>70</v>
      </c>
      <c r="J2363">
        <v>1</v>
      </c>
      <c r="L2363" t="s">
        <v>2287</v>
      </c>
      <c r="M2363" t="s">
        <v>59</v>
      </c>
      <c r="N2363">
        <v>100</v>
      </c>
      <c r="O2363" t="s">
        <v>16</v>
      </c>
      <c r="P2363" t="s">
        <v>2287</v>
      </c>
      <c r="R2363" t="s">
        <v>3413</v>
      </c>
      <c r="T2363" t="s">
        <v>59</v>
      </c>
      <c r="V2363" t="s">
        <v>1494</v>
      </c>
      <c r="W2363" t="s">
        <v>1413</v>
      </c>
      <c r="X2363" t="s">
        <v>16</v>
      </c>
      <c r="Y2363" t="s">
        <v>268</v>
      </c>
      <c r="Z2363" t="s">
        <v>268</v>
      </c>
      <c r="AA2363" t="s">
        <v>16</v>
      </c>
      <c r="AD2363">
        <v>0</v>
      </c>
      <c r="AE2363">
        <v>0</v>
      </c>
    </row>
    <row r="2364" spans="1:31">
      <c r="A2364" t="s">
        <v>3414</v>
      </c>
      <c r="B2364" s="93">
        <v>44781</v>
      </c>
      <c r="C2364" s="93">
        <v>44781</v>
      </c>
      <c r="D2364">
        <v>-243.54</v>
      </c>
      <c r="E2364">
        <v>-243.54</v>
      </c>
      <c r="F2364" t="s">
        <v>52</v>
      </c>
      <c r="G2364">
        <v>1</v>
      </c>
      <c r="H2364">
        <v>-243.54</v>
      </c>
      <c r="I2364">
        <v>-243.54</v>
      </c>
      <c r="J2364">
        <v>1</v>
      </c>
      <c r="L2364" t="s">
        <v>166</v>
      </c>
      <c r="M2364" t="s">
        <v>166</v>
      </c>
      <c r="N2364">
        <v>100</v>
      </c>
      <c r="O2364" t="s">
        <v>215</v>
      </c>
      <c r="P2364" t="s">
        <v>166</v>
      </c>
      <c r="R2364" t="s">
        <v>3408</v>
      </c>
      <c r="T2364" t="s">
        <v>59</v>
      </c>
      <c r="V2364" t="s">
        <v>2289</v>
      </c>
      <c r="W2364" t="s">
        <v>1413</v>
      </c>
      <c r="X2364" t="s">
        <v>16</v>
      </c>
      <c r="Y2364" t="s">
        <v>268</v>
      </c>
      <c r="Z2364" t="s">
        <v>268</v>
      </c>
      <c r="AA2364" t="s">
        <v>16</v>
      </c>
      <c r="AD2364">
        <v>0</v>
      </c>
      <c r="AE2364">
        <v>0</v>
      </c>
    </row>
    <row r="2365" spans="1:31">
      <c r="A2365" t="s">
        <v>3415</v>
      </c>
      <c r="B2365" s="93">
        <v>44781</v>
      </c>
      <c r="C2365" s="93">
        <v>44781</v>
      </c>
      <c r="D2365">
        <v>-404.99</v>
      </c>
      <c r="E2365">
        <v>-404.99</v>
      </c>
      <c r="F2365" t="s">
        <v>52</v>
      </c>
      <c r="G2365">
        <v>1</v>
      </c>
      <c r="H2365">
        <v>-404.99</v>
      </c>
      <c r="I2365">
        <v>-404.99</v>
      </c>
      <c r="J2365">
        <v>1</v>
      </c>
      <c r="L2365" t="s">
        <v>166</v>
      </c>
      <c r="M2365" t="s">
        <v>174</v>
      </c>
      <c r="N2365">
        <v>100</v>
      </c>
      <c r="P2365" t="s">
        <v>174</v>
      </c>
      <c r="R2365" t="s">
        <v>1785</v>
      </c>
      <c r="T2365" t="s">
        <v>61</v>
      </c>
      <c r="V2365" t="s">
        <v>177</v>
      </c>
      <c r="W2365" t="s">
        <v>178</v>
      </c>
      <c r="X2365" t="s">
        <v>179</v>
      </c>
      <c r="Y2365" t="s">
        <v>180</v>
      </c>
      <c r="Z2365" t="s">
        <v>180</v>
      </c>
      <c r="AA2365" t="s">
        <v>20</v>
      </c>
      <c r="AD2365">
        <v>0</v>
      </c>
      <c r="AE2365">
        <v>0</v>
      </c>
    </row>
    <row r="2366" spans="1:31">
      <c r="A2366" t="s">
        <v>3416</v>
      </c>
      <c r="B2366" s="93">
        <v>44781</v>
      </c>
      <c r="C2366" s="93">
        <v>44781</v>
      </c>
      <c r="D2366">
        <v>-11070</v>
      </c>
      <c r="E2366">
        <v>-11070</v>
      </c>
      <c r="F2366" t="s">
        <v>52</v>
      </c>
      <c r="G2366">
        <v>1</v>
      </c>
      <c r="H2366">
        <v>-11070</v>
      </c>
      <c r="I2366">
        <v>-11070</v>
      </c>
      <c r="J2366">
        <v>1</v>
      </c>
      <c r="L2366" t="s">
        <v>166</v>
      </c>
      <c r="M2366" t="s">
        <v>1985</v>
      </c>
      <c r="N2366">
        <v>100</v>
      </c>
      <c r="P2366" t="s">
        <v>1985</v>
      </c>
      <c r="R2366" t="s">
        <v>3417</v>
      </c>
      <c r="T2366" t="s">
        <v>61</v>
      </c>
      <c r="V2366" t="s">
        <v>1522</v>
      </c>
      <c r="W2366" t="s">
        <v>348</v>
      </c>
      <c r="X2366" t="s">
        <v>349</v>
      </c>
      <c r="Y2366" t="s">
        <v>349</v>
      </c>
      <c r="Z2366" t="s">
        <v>349</v>
      </c>
      <c r="AA2366" t="s">
        <v>21</v>
      </c>
      <c r="AD2366">
        <v>0</v>
      </c>
      <c r="AE2366">
        <v>0</v>
      </c>
    </row>
    <row r="2367" spans="1:31">
      <c r="A2367" t="s">
        <v>3418</v>
      </c>
      <c r="B2367" s="93">
        <v>44781</v>
      </c>
      <c r="C2367" s="93">
        <v>44781</v>
      </c>
      <c r="D2367">
        <v>-2145.6</v>
      </c>
      <c r="E2367">
        <v>-2145.6</v>
      </c>
      <c r="F2367" t="s">
        <v>52</v>
      </c>
      <c r="G2367">
        <v>1</v>
      </c>
      <c r="H2367">
        <v>-2145.6</v>
      </c>
      <c r="I2367">
        <v>-2145.6</v>
      </c>
      <c r="J2367">
        <v>1</v>
      </c>
      <c r="L2367" t="s">
        <v>166</v>
      </c>
      <c r="M2367" t="s">
        <v>217</v>
      </c>
      <c r="N2367">
        <v>100</v>
      </c>
      <c r="O2367" t="s">
        <v>186</v>
      </c>
      <c r="P2367" t="s">
        <v>217</v>
      </c>
      <c r="R2367" t="s">
        <v>3419</v>
      </c>
      <c r="T2367" t="s">
        <v>61</v>
      </c>
      <c r="V2367" t="s">
        <v>298</v>
      </c>
      <c r="W2367" t="s">
        <v>31</v>
      </c>
      <c r="X2367" t="s">
        <v>168</v>
      </c>
      <c r="Y2367" t="s">
        <v>168</v>
      </c>
      <c r="Z2367" t="s">
        <v>168</v>
      </c>
      <c r="AA2367" t="s">
        <v>31</v>
      </c>
      <c r="AD2367">
        <v>0</v>
      </c>
      <c r="AE2367">
        <v>0</v>
      </c>
    </row>
    <row r="2368" spans="1:31">
      <c r="A2368" t="s">
        <v>3420</v>
      </c>
      <c r="B2368" s="93">
        <v>44781</v>
      </c>
      <c r="C2368" s="93">
        <v>44781</v>
      </c>
      <c r="D2368">
        <v>-1041.07</v>
      </c>
      <c r="E2368">
        <v>-1041.07</v>
      </c>
      <c r="F2368" t="s">
        <v>52</v>
      </c>
      <c r="G2368">
        <v>1</v>
      </c>
      <c r="H2368">
        <v>-1041.07</v>
      </c>
      <c r="I2368">
        <v>-1041.07</v>
      </c>
      <c r="J2368">
        <v>1</v>
      </c>
      <c r="L2368" t="s">
        <v>166</v>
      </c>
      <c r="M2368" t="s">
        <v>1959</v>
      </c>
      <c r="N2368">
        <v>100</v>
      </c>
      <c r="P2368" t="s">
        <v>1959</v>
      </c>
      <c r="R2368" t="s">
        <v>1960</v>
      </c>
      <c r="T2368" t="s">
        <v>59</v>
      </c>
      <c r="V2368" t="s">
        <v>1960</v>
      </c>
      <c r="W2368" t="s">
        <v>31</v>
      </c>
      <c r="X2368" t="s">
        <v>168</v>
      </c>
      <c r="Y2368" t="s">
        <v>168</v>
      </c>
      <c r="Z2368" t="s">
        <v>168</v>
      </c>
      <c r="AA2368" t="s">
        <v>31</v>
      </c>
      <c r="AD2368">
        <v>0</v>
      </c>
      <c r="AE2368">
        <v>0</v>
      </c>
    </row>
    <row r="2369" spans="1:31">
      <c r="A2369" t="s">
        <v>3421</v>
      </c>
      <c r="B2369" s="93">
        <v>44781</v>
      </c>
      <c r="C2369" s="93">
        <v>44781</v>
      </c>
      <c r="D2369">
        <v>-1178.05</v>
      </c>
      <c r="E2369">
        <v>-1178.05</v>
      </c>
      <c r="F2369" t="s">
        <v>52</v>
      </c>
      <c r="G2369">
        <v>1</v>
      </c>
      <c r="H2369">
        <v>-1178.05</v>
      </c>
      <c r="I2369">
        <v>-1178.05</v>
      </c>
      <c r="J2369">
        <v>1</v>
      </c>
      <c r="L2369" t="s">
        <v>166</v>
      </c>
      <c r="M2369" t="s">
        <v>170</v>
      </c>
      <c r="N2369">
        <v>100</v>
      </c>
      <c r="P2369" t="s">
        <v>170</v>
      </c>
      <c r="R2369" t="s">
        <v>172</v>
      </c>
      <c r="T2369" t="s">
        <v>59</v>
      </c>
      <c r="V2369" t="s">
        <v>172</v>
      </c>
      <c r="W2369" t="s">
        <v>31</v>
      </c>
      <c r="X2369" t="s">
        <v>168</v>
      </c>
      <c r="Y2369" t="s">
        <v>168</v>
      </c>
      <c r="Z2369" t="s">
        <v>168</v>
      </c>
      <c r="AA2369" t="s">
        <v>31</v>
      </c>
      <c r="AD2369">
        <v>0</v>
      </c>
      <c r="AE2369">
        <v>0</v>
      </c>
    </row>
    <row r="2370" spans="1:31">
      <c r="A2370" t="s">
        <v>3422</v>
      </c>
      <c r="B2370" s="93">
        <v>44781</v>
      </c>
      <c r="C2370" s="93">
        <v>44781</v>
      </c>
      <c r="D2370">
        <v>-295.95999999999998</v>
      </c>
      <c r="E2370">
        <v>-295.95999999999998</v>
      </c>
      <c r="F2370" t="s">
        <v>52</v>
      </c>
      <c r="G2370">
        <v>1</v>
      </c>
      <c r="H2370">
        <v>-295.95999999999998</v>
      </c>
      <c r="I2370">
        <v>-295.95999999999998</v>
      </c>
      <c r="J2370">
        <v>1</v>
      </c>
      <c r="L2370" t="s">
        <v>166</v>
      </c>
      <c r="M2370" t="s">
        <v>217</v>
      </c>
      <c r="N2370">
        <v>100</v>
      </c>
      <c r="O2370" t="s">
        <v>186</v>
      </c>
      <c r="P2370" t="s">
        <v>217</v>
      </c>
      <c r="R2370" t="s">
        <v>3423</v>
      </c>
      <c r="T2370" t="s">
        <v>61</v>
      </c>
      <c r="V2370" t="s">
        <v>3424</v>
      </c>
      <c r="W2370" t="s">
        <v>3425</v>
      </c>
      <c r="X2370" t="s">
        <v>24</v>
      </c>
      <c r="Y2370" t="s">
        <v>268</v>
      </c>
      <c r="Z2370" t="s">
        <v>268</v>
      </c>
      <c r="AA2370" t="s">
        <v>24</v>
      </c>
      <c r="AD2370">
        <v>0</v>
      </c>
      <c r="AE2370">
        <v>0</v>
      </c>
    </row>
    <row r="2371" spans="1:31">
      <c r="A2371" t="s">
        <v>3426</v>
      </c>
      <c r="B2371" s="93">
        <v>44781</v>
      </c>
      <c r="C2371" s="93">
        <v>44781</v>
      </c>
      <c r="D2371">
        <v>-4473.92</v>
      </c>
      <c r="E2371">
        <v>-4473.92</v>
      </c>
      <c r="F2371" t="s">
        <v>52</v>
      </c>
      <c r="G2371">
        <v>1</v>
      </c>
      <c r="H2371">
        <v>-4473.92</v>
      </c>
      <c r="I2371">
        <v>-4473.92</v>
      </c>
      <c r="J2371">
        <v>1</v>
      </c>
      <c r="L2371" t="s">
        <v>166</v>
      </c>
      <c r="M2371" t="s">
        <v>217</v>
      </c>
      <c r="N2371">
        <v>100</v>
      </c>
      <c r="O2371" t="s">
        <v>186</v>
      </c>
      <c r="P2371" t="s">
        <v>217</v>
      </c>
      <c r="R2371" t="s">
        <v>3427</v>
      </c>
      <c r="T2371" t="s">
        <v>61</v>
      </c>
      <c r="V2371" t="s">
        <v>187</v>
      </c>
      <c r="W2371" t="s">
        <v>31</v>
      </c>
      <c r="X2371" t="s">
        <v>168</v>
      </c>
      <c r="Y2371" t="s">
        <v>168</v>
      </c>
      <c r="Z2371" t="s">
        <v>168</v>
      </c>
      <c r="AA2371" t="s">
        <v>31</v>
      </c>
      <c r="AD2371">
        <v>0</v>
      </c>
      <c r="AE2371">
        <v>0</v>
      </c>
    </row>
    <row r="2372" spans="1:31">
      <c r="A2372" t="s">
        <v>3428</v>
      </c>
      <c r="B2372" s="93">
        <v>44781</v>
      </c>
      <c r="C2372" s="93">
        <v>44781</v>
      </c>
      <c r="D2372">
        <v>-757.5</v>
      </c>
      <c r="E2372">
        <v>-757.5</v>
      </c>
      <c r="F2372" t="s">
        <v>52</v>
      </c>
      <c r="G2372">
        <v>1</v>
      </c>
      <c r="H2372">
        <v>-757.5</v>
      </c>
      <c r="I2372">
        <v>-757.5</v>
      </c>
      <c r="J2372">
        <v>1</v>
      </c>
      <c r="L2372" t="s">
        <v>166</v>
      </c>
      <c r="M2372" t="s">
        <v>217</v>
      </c>
      <c r="N2372">
        <v>100</v>
      </c>
      <c r="O2372" t="s">
        <v>186</v>
      </c>
      <c r="P2372" t="s">
        <v>217</v>
      </c>
      <c r="R2372" t="s">
        <v>3429</v>
      </c>
      <c r="T2372" t="s">
        <v>61</v>
      </c>
      <c r="V2372" t="s">
        <v>1412</v>
      </c>
      <c r="W2372" t="s">
        <v>1413</v>
      </c>
      <c r="X2372" t="s">
        <v>16</v>
      </c>
      <c r="Y2372" t="s">
        <v>268</v>
      </c>
      <c r="Z2372" t="s">
        <v>268</v>
      </c>
      <c r="AA2372" t="s">
        <v>16</v>
      </c>
      <c r="AD2372">
        <v>0</v>
      </c>
      <c r="AE2372">
        <v>0</v>
      </c>
    </row>
    <row r="2373" spans="1:31">
      <c r="A2373" t="s">
        <v>3430</v>
      </c>
      <c r="B2373" s="93">
        <v>44781</v>
      </c>
      <c r="C2373" s="93">
        <v>44781</v>
      </c>
      <c r="D2373">
        <v>-2118.34</v>
      </c>
      <c r="E2373">
        <v>-2118.34</v>
      </c>
      <c r="F2373" t="s">
        <v>52</v>
      </c>
      <c r="G2373">
        <v>1</v>
      </c>
      <c r="H2373">
        <v>-2118.34</v>
      </c>
      <c r="I2373">
        <v>-2118.34</v>
      </c>
      <c r="J2373">
        <v>1</v>
      </c>
      <c r="L2373" t="s">
        <v>166</v>
      </c>
      <c r="M2373" t="s">
        <v>217</v>
      </c>
      <c r="N2373">
        <v>100</v>
      </c>
      <c r="O2373" t="s">
        <v>186</v>
      </c>
      <c r="P2373" t="s">
        <v>217</v>
      </c>
      <c r="R2373" t="s">
        <v>3431</v>
      </c>
      <c r="T2373" t="s">
        <v>61</v>
      </c>
      <c r="V2373" t="s">
        <v>376</v>
      </c>
      <c r="W2373" t="s">
        <v>31</v>
      </c>
      <c r="X2373" t="s">
        <v>168</v>
      </c>
      <c r="Y2373" t="s">
        <v>168</v>
      </c>
      <c r="Z2373" t="s">
        <v>168</v>
      </c>
      <c r="AA2373" t="s">
        <v>31</v>
      </c>
      <c r="AD2373">
        <v>0</v>
      </c>
      <c r="AE2373">
        <v>0</v>
      </c>
    </row>
    <row r="2374" spans="1:31">
      <c r="A2374" t="s">
        <v>3432</v>
      </c>
      <c r="B2374" s="93">
        <v>44781</v>
      </c>
      <c r="C2374" s="93">
        <v>44781</v>
      </c>
      <c r="D2374">
        <v>280000</v>
      </c>
      <c r="E2374">
        <v>280000</v>
      </c>
      <c r="F2374" t="s">
        <v>52</v>
      </c>
      <c r="G2374">
        <v>1</v>
      </c>
      <c r="H2374">
        <v>280000</v>
      </c>
      <c r="I2374">
        <v>280000</v>
      </c>
      <c r="J2374">
        <v>1</v>
      </c>
      <c r="L2374" t="s">
        <v>166</v>
      </c>
      <c r="M2374" t="s">
        <v>1402</v>
      </c>
      <c r="N2374">
        <v>100</v>
      </c>
      <c r="P2374" t="s">
        <v>166</v>
      </c>
      <c r="R2374" t="s">
        <v>1346</v>
      </c>
      <c r="T2374" t="s">
        <v>1402</v>
      </c>
      <c r="V2374" t="s">
        <v>1347</v>
      </c>
      <c r="W2374" t="s">
        <v>1347</v>
      </c>
      <c r="X2374" t="s">
        <v>277</v>
      </c>
      <c r="Y2374" t="s">
        <v>180</v>
      </c>
      <c r="Z2374" t="s">
        <v>180</v>
      </c>
      <c r="AA2374" t="s">
        <v>25</v>
      </c>
      <c r="AD2374">
        <v>0</v>
      </c>
      <c r="AE2374">
        <v>0</v>
      </c>
    </row>
    <row r="2375" spans="1:31">
      <c r="A2375" t="s">
        <v>3433</v>
      </c>
      <c r="B2375" s="93">
        <v>44781</v>
      </c>
      <c r="C2375" s="93">
        <v>44781</v>
      </c>
      <c r="D2375">
        <v>88755.14</v>
      </c>
      <c r="E2375">
        <v>88755.14</v>
      </c>
      <c r="F2375" t="s">
        <v>52</v>
      </c>
      <c r="G2375">
        <v>1</v>
      </c>
      <c r="H2375">
        <v>88755.14</v>
      </c>
      <c r="I2375">
        <v>88755.14</v>
      </c>
      <c r="J2375">
        <v>1</v>
      </c>
      <c r="L2375" t="s">
        <v>166</v>
      </c>
      <c r="M2375" t="s">
        <v>61</v>
      </c>
      <c r="N2375">
        <v>100</v>
      </c>
      <c r="P2375" t="s">
        <v>166</v>
      </c>
      <c r="R2375" t="s">
        <v>1346</v>
      </c>
      <c r="T2375" t="s">
        <v>61</v>
      </c>
      <c r="V2375" t="s">
        <v>1347</v>
      </c>
      <c r="W2375" t="s">
        <v>1347</v>
      </c>
      <c r="X2375" t="s">
        <v>277</v>
      </c>
      <c r="Y2375" t="s">
        <v>180</v>
      </c>
      <c r="Z2375" t="s">
        <v>180</v>
      </c>
      <c r="AA2375" t="s">
        <v>25</v>
      </c>
      <c r="AD2375">
        <v>0</v>
      </c>
      <c r="AE2375">
        <v>0</v>
      </c>
    </row>
    <row r="2376" spans="1:31">
      <c r="A2376" t="s">
        <v>3434</v>
      </c>
      <c r="B2376" s="93">
        <v>44781</v>
      </c>
      <c r="C2376" s="93">
        <v>44781</v>
      </c>
      <c r="D2376">
        <v>-88755.14</v>
      </c>
      <c r="E2376">
        <v>-88755.14</v>
      </c>
      <c r="F2376" t="s">
        <v>52</v>
      </c>
      <c r="G2376">
        <v>1</v>
      </c>
      <c r="H2376">
        <v>-88755.14</v>
      </c>
      <c r="I2376">
        <v>-88755.14</v>
      </c>
      <c r="J2376">
        <v>1</v>
      </c>
      <c r="L2376" t="s">
        <v>166</v>
      </c>
      <c r="M2376" t="s">
        <v>166</v>
      </c>
      <c r="N2376">
        <v>100</v>
      </c>
      <c r="O2376" t="s">
        <v>215</v>
      </c>
      <c r="P2376" t="s">
        <v>166</v>
      </c>
      <c r="R2376" t="s">
        <v>1346</v>
      </c>
      <c r="T2376" t="s">
        <v>62</v>
      </c>
      <c r="V2376" t="s">
        <v>1347</v>
      </c>
      <c r="W2376" t="s">
        <v>1347</v>
      </c>
      <c r="X2376" t="s">
        <v>277</v>
      </c>
      <c r="Y2376" t="s">
        <v>180</v>
      </c>
      <c r="Z2376" t="s">
        <v>180</v>
      </c>
      <c r="AA2376" t="s">
        <v>25</v>
      </c>
      <c r="AD2376">
        <v>0</v>
      </c>
      <c r="AE2376">
        <v>0</v>
      </c>
    </row>
    <row r="2377" spans="1:31">
      <c r="A2377" t="s">
        <v>3435</v>
      </c>
      <c r="B2377" s="93">
        <v>44781</v>
      </c>
      <c r="C2377" s="93">
        <v>44781</v>
      </c>
      <c r="D2377">
        <v>-280000</v>
      </c>
      <c r="E2377">
        <v>-280000</v>
      </c>
      <c r="F2377" t="s">
        <v>52</v>
      </c>
      <c r="G2377">
        <v>1</v>
      </c>
      <c r="H2377">
        <v>-280000</v>
      </c>
      <c r="I2377">
        <v>-280000</v>
      </c>
      <c r="J2377">
        <v>1</v>
      </c>
      <c r="L2377" t="s">
        <v>166</v>
      </c>
      <c r="M2377" t="s">
        <v>166</v>
      </c>
      <c r="N2377">
        <v>100</v>
      </c>
      <c r="O2377" t="s">
        <v>215</v>
      </c>
      <c r="P2377" t="s">
        <v>166</v>
      </c>
      <c r="R2377" t="s">
        <v>1346</v>
      </c>
      <c r="T2377" t="s">
        <v>61</v>
      </c>
      <c r="V2377" t="s">
        <v>1347</v>
      </c>
      <c r="W2377" t="s">
        <v>1347</v>
      </c>
      <c r="X2377" t="s">
        <v>277</v>
      </c>
      <c r="Y2377" t="s">
        <v>180</v>
      </c>
      <c r="Z2377" t="s">
        <v>180</v>
      </c>
      <c r="AA2377" t="s">
        <v>25</v>
      </c>
      <c r="AD2377">
        <v>0</v>
      </c>
      <c r="AE2377">
        <v>0</v>
      </c>
    </row>
    <row r="2378" spans="1:31">
      <c r="A2378" t="s">
        <v>3436</v>
      </c>
      <c r="B2378" s="93">
        <v>44779</v>
      </c>
      <c r="C2378" s="93">
        <v>44779</v>
      </c>
      <c r="D2378">
        <v>-83.41</v>
      </c>
      <c r="E2378">
        <v>-83.41</v>
      </c>
      <c r="F2378" t="s">
        <v>52</v>
      </c>
      <c r="G2378">
        <v>1</v>
      </c>
      <c r="H2378">
        <v>-83.41</v>
      </c>
      <c r="I2378">
        <v>-83.41</v>
      </c>
      <c r="J2378">
        <v>1</v>
      </c>
      <c r="L2378" t="s">
        <v>166</v>
      </c>
      <c r="M2378" t="s">
        <v>166</v>
      </c>
      <c r="N2378">
        <v>100</v>
      </c>
      <c r="O2378" t="s">
        <v>215</v>
      </c>
      <c r="P2378" t="s">
        <v>166</v>
      </c>
      <c r="R2378" t="s">
        <v>183</v>
      </c>
      <c r="T2378" t="s">
        <v>59</v>
      </c>
      <c r="V2378" t="s">
        <v>183</v>
      </c>
      <c r="W2378" t="s">
        <v>31</v>
      </c>
      <c r="X2378" t="s">
        <v>168</v>
      </c>
      <c r="Y2378" t="s">
        <v>168</v>
      </c>
      <c r="Z2378" t="s">
        <v>168</v>
      </c>
      <c r="AA2378" t="s">
        <v>31</v>
      </c>
      <c r="AD2378">
        <v>0</v>
      </c>
      <c r="AE2378">
        <v>0</v>
      </c>
    </row>
    <row r="2379" spans="1:31">
      <c r="A2379" t="s">
        <v>3437</v>
      </c>
      <c r="B2379" s="93">
        <v>44779</v>
      </c>
      <c r="C2379" s="93">
        <v>44779</v>
      </c>
      <c r="D2379">
        <v>-11.99</v>
      </c>
      <c r="E2379">
        <v>-11.99</v>
      </c>
      <c r="F2379" t="s">
        <v>52</v>
      </c>
      <c r="G2379">
        <v>1</v>
      </c>
      <c r="H2379">
        <v>-11.99</v>
      </c>
      <c r="I2379">
        <v>-11.99</v>
      </c>
      <c r="J2379">
        <v>1</v>
      </c>
      <c r="L2379" t="s">
        <v>166</v>
      </c>
      <c r="M2379" t="s">
        <v>166</v>
      </c>
      <c r="N2379">
        <v>100</v>
      </c>
      <c r="O2379" t="s">
        <v>175</v>
      </c>
      <c r="P2379" t="s">
        <v>166</v>
      </c>
      <c r="R2379" t="s">
        <v>3387</v>
      </c>
      <c r="T2379" t="s">
        <v>59</v>
      </c>
      <c r="V2379" t="s">
        <v>1385</v>
      </c>
      <c r="W2379" t="s">
        <v>1385</v>
      </c>
      <c r="X2379" t="s">
        <v>1386</v>
      </c>
      <c r="Y2379" t="s">
        <v>1387</v>
      </c>
      <c r="Z2379" t="s">
        <v>1387</v>
      </c>
      <c r="AA2379" t="s">
        <v>16</v>
      </c>
      <c r="AD2379">
        <v>0</v>
      </c>
      <c r="AE2379">
        <v>0</v>
      </c>
    </row>
    <row r="2380" spans="1:31">
      <c r="A2380" t="s">
        <v>3438</v>
      </c>
      <c r="B2380" s="93">
        <v>44778</v>
      </c>
      <c r="C2380" s="93">
        <v>44778</v>
      </c>
      <c r="D2380">
        <v>-523.87</v>
      </c>
      <c r="E2380">
        <v>-523.87</v>
      </c>
      <c r="F2380" t="s">
        <v>52</v>
      </c>
      <c r="G2380">
        <v>1</v>
      </c>
      <c r="H2380">
        <v>-523.87</v>
      </c>
      <c r="I2380">
        <v>-523.87</v>
      </c>
      <c r="J2380">
        <v>1</v>
      </c>
      <c r="L2380" t="s">
        <v>166</v>
      </c>
      <c r="M2380" t="s">
        <v>166</v>
      </c>
      <c r="N2380">
        <v>100</v>
      </c>
      <c r="O2380" t="s">
        <v>175</v>
      </c>
      <c r="P2380" t="s">
        <v>166</v>
      </c>
      <c r="R2380" t="s">
        <v>189</v>
      </c>
      <c r="T2380" t="s">
        <v>59</v>
      </c>
      <c r="V2380" t="s">
        <v>1385</v>
      </c>
      <c r="W2380" t="s">
        <v>1385</v>
      </c>
      <c r="X2380" t="s">
        <v>1386</v>
      </c>
      <c r="Y2380" t="s">
        <v>1387</v>
      </c>
      <c r="Z2380" t="s">
        <v>1387</v>
      </c>
      <c r="AA2380" t="s">
        <v>16</v>
      </c>
      <c r="AD2380">
        <v>0</v>
      </c>
      <c r="AE2380">
        <v>0</v>
      </c>
    </row>
    <row r="2381" spans="1:31">
      <c r="A2381" t="s">
        <v>3439</v>
      </c>
      <c r="B2381" s="93">
        <v>44778</v>
      </c>
      <c r="C2381" s="93">
        <v>44778</v>
      </c>
      <c r="D2381">
        <v>-1026.23</v>
      </c>
      <c r="E2381">
        <v>-1026.23</v>
      </c>
      <c r="F2381" t="s">
        <v>52</v>
      </c>
      <c r="G2381">
        <v>1</v>
      </c>
      <c r="H2381">
        <v>-1026.23</v>
      </c>
      <c r="I2381">
        <v>-1026.23</v>
      </c>
      <c r="J2381">
        <v>1</v>
      </c>
      <c r="L2381" t="s">
        <v>166</v>
      </c>
      <c r="M2381" t="s">
        <v>166</v>
      </c>
      <c r="N2381">
        <v>100</v>
      </c>
      <c r="O2381" t="s">
        <v>215</v>
      </c>
      <c r="P2381" t="s">
        <v>166</v>
      </c>
      <c r="R2381" t="s">
        <v>3440</v>
      </c>
      <c r="T2381" t="s">
        <v>61</v>
      </c>
      <c r="V2381" t="s">
        <v>2479</v>
      </c>
      <c r="W2381" t="s">
        <v>282</v>
      </c>
      <c r="X2381" t="s">
        <v>283</v>
      </c>
      <c r="Y2381" t="s">
        <v>268</v>
      </c>
      <c r="Z2381" t="s">
        <v>268</v>
      </c>
      <c r="AA2381" t="s">
        <v>23</v>
      </c>
      <c r="AD2381">
        <v>0</v>
      </c>
      <c r="AE2381">
        <v>0</v>
      </c>
    </row>
    <row r="2382" spans="1:31">
      <c r="A2382" t="s">
        <v>3441</v>
      </c>
      <c r="B2382" s="93">
        <v>44778</v>
      </c>
      <c r="C2382" s="93">
        <v>44778</v>
      </c>
      <c r="D2382">
        <v>250000</v>
      </c>
      <c r="E2382">
        <v>250000</v>
      </c>
      <c r="F2382" t="s">
        <v>52</v>
      </c>
      <c r="G2382">
        <v>1</v>
      </c>
      <c r="H2382">
        <v>250000</v>
      </c>
      <c r="I2382">
        <v>250000</v>
      </c>
      <c r="J2382">
        <v>1</v>
      </c>
      <c r="L2382" t="s">
        <v>166</v>
      </c>
      <c r="M2382" t="s">
        <v>1402</v>
      </c>
      <c r="N2382">
        <v>100</v>
      </c>
      <c r="P2382" t="s">
        <v>166</v>
      </c>
      <c r="R2382" t="s">
        <v>1346</v>
      </c>
      <c r="T2382" t="s">
        <v>1402</v>
      </c>
      <c r="V2382" t="s">
        <v>1347</v>
      </c>
      <c r="W2382" t="s">
        <v>1347</v>
      </c>
      <c r="X2382" t="s">
        <v>277</v>
      </c>
      <c r="Y2382" t="s">
        <v>180</v>
      </c>
      <c r="Z2382" t="s">
        <v>180</v>
      </c>
      <c r="AA2382" t="s">
        <v>25</v>
      </c>
      <c r="AD2382">
        <v>0</v>
      </c>
      <c r="AE2382">
        <v>0</v>
      </c>
    </row>
    <row r="2383" spans="1:31">
      <c r="A2383" t="s">
        <v>3442</v>
      </c>
      <c r="B2383" s="93">
        <v>44778</v>
      </c>
      <c r="C2383" s="93">
        <v>44778</v>
      </c>
      <c r="D2383">
        <v>200000</v>
      </c>
      <c r="E2383">
        <v>200000</v>
      </c>
      <c r="F2383" t="s">
        <v>52</v>
      </c>
      <c r="G2383">
        <v>1</v>
      </c>
      <c r="H2383">
        <v>200000</v>
      </c>
      <c r="I2383">
        <v>200000</v>
      </c>
      <c r="J2383">
        <v>1</v>
      </c>
      <c r="L2383" t="s">
        <v>166</v>
      </c>
      <c r="M2383" t="s">
        <v>61</v>
      </c>
      <c r="N2383">
        <v>100</v>
      </c>
      <c r="P2383" t="s">
        <v>166</v>
      </c>
      <c r="R2383" t="s">
        <v>1346</v>
      </c>
      <c r="T2383" t="s">
        <v>61</v>
      </c>
      <c r="V2383" t="s">
        <v>1347</v>
      </c>
      <c r="W2383" t="s">
        <v>1347</v>
      </c>
      <c r="X2383" t="s">
        <v>277</v>
      </c>
      <c r="Y2383" t="s">
        <v>180</v>
      </c>
      <c r="Z2383" t="s">
        <v>180</v>
      </c>
      <c r="AA2383" t="s">
        <v>25</v>
      </c>
      <c r="AD2383">
        <v>0</v>
      </c>
      <c r="AE2383">
        <v>0</v>
      </c>
    </row>
    <row r="2384" spans="1:31">
      <c r="A2384" t="s">
        <v>3443</v>
      </c>
      <c r="B2384" s="93">
        <v>44778</v>
      </c>
      <c r="C2384" s="93">
        <v>44778</v>
      </c>
      <c r="D2384">
        <v>-250000</v>
      </c>
      <c r="E2384">
        <v>-250000</v>
      </c>
      <c r="F2384" t="s">
        <v>52</v>
      </c>
      <c r="G2384">
        <v>1</v>
      </c>
      <c r="H2384">
        <v>-250000</v>
      </c>
      <c r="I2384">
        <v>-250000</v>
      </c>
      <c r="J2384">
        <v>1</v>
      </c>
      <c r="L2384" t="s">
        <v>166</v>
      </c>
      <c r="M2384" t="s">
        <v>166</v>
      </c>
      <c r="N2384">
        <v>100</v>
      </c>
      <c r="O2384" t="s">
        <v>215</v>
      </c>
      <c r="P2384" t="s">
        <v>166</v>
      </c>
      <c r="R2384" t="s">
        <v>1346</v>
      </c>
      <c r="T2384" t="s">
        <v>61</v>
      </c>
      <c r="V2384" t="s">
        <v>1347</v>
      </c>
      <c r="W2384" t="s">
        <v>1347</v>
      </c>
      <c r="X2384" t="s">
        <v>277</v>
      </c>
      <c r="Y2384" t="s">
        <v>180</v>
      </c>
      <c r="Z2384" t="s">
        <v>180</v>
      </c>
      <c r="AA2384" t="s">
        <v>25</v>
      </c>
      <c r="AD2384">
        <v>0</v>
      </c>
      <c r="AE2384">
        <v>0</v>
      </c>
    </row>
    <row r="2385" spans="1:31">
      <c r="A2385" t="s">
        <v>3444</v>
      </c>
      <c r="B2385" s="93">
        <v>44778</v>
      </c>
      <c r="C2385" s="93">
        <v>44778</v>
      </c>
      <c r="D2385">
        <v>-200000</v>
      </c>
      <c r="E2385">
        <v>-200000</v>
      </c>
      <c r="F2385" t="s">
        <v>52</v>
      </c>
      <c r="G2385">
        <v>1</v>
      </c>
      <c r="H2385">
        <v>-200000</v>
      </c>
      <c r="I2385">
        <v>-200000</v>
      </c>
      <c r="J2385">
        <v>1</v>
      </c>
      <c r="L2385" t="s">
        <v>166</v>
      </c>
      <c r="M2385" t="s">
        <v>166</v>
      </c>
      <c r="N2385">
        <v>100</v>
      </c>
      <c r="O2385" t="s">
        <v>215</v>
      </c>
      <c r="P2385" t="s">
        <v>166</v>
      </c>
      <c r="R2385" t="s">
        <v>1346</v>
      </c>
      <c r="T2385" t="s">
        <v>62</v>
      </c>
      <c r="V2385" t="s">
        <v>1347</v>
      </c>
      <c r="W2385" t="s">
        <v>1347</v>
      </c>
      <c r="X2385" t="s">
        <v>277</v>
      </c>
      <c r="Y2385" t="s">
        <v>180</v>
      </c>
      <c r="Z2385" t="s">
        <v>180</v>
      </c>
      <c r="AA2385" t="s">
        <v>25</v>
      </c>
      <c r="AD2385">
        <v>0</v>
      </c>
      <c r="AE2385">
        <v>0</v>
      </c>
    </row>
    <row r="2386" spans="1:31">
      <c r="A2386" t="s">
        <v>3445</v>
      </c>
      <c r="B2386" s="93">
        <v>44777</v>
      </c>
      <c r="C2386" s="93">
        <v>44777</v>
      </c>
      <c r="D2386">
        <v>180000</v>
      </c>
      <c r="E2386">
        <v>180000</v>
      </c>
      <c r="F2386" t="s">
        <v>52</v>
      </c>
      <c r="G2386">
        <v>1</v>
      </c>
      <c r="H2386">
        <v>180000</v>
      </c>
      <c r="I2386">
        <v>180000</v>
      </c>
      <c r="J2386">
        <v>1</v>
      </c>
      <c r="L2386" t="s">
        <v>1985</v>
      </c>
      <c r="M2386" t="s">
        <v>61</v>
      </c>
      <c r="N2386">
        <v>100</v>
      </c>
      <c r="O2386" t="s">
        <v>175</v>
      </c>
      <c r="P2386" t="s">
        <v>1985</v>
      </c>
      <c r="R2386" t="s">
        <v>2729</v>
      </c>
      <c r="T2386" t="s">
        <v>61</v>
      </c>
      <c r="U2386" t="s">
        <v>115</v>
      </c>
      <c r="V2386" t="s">
        <v>3446</v>
      </c>
      <c r="W2386" t="s">
        <v>1131</v>
      </c>
      <c r="X2386" t="s">
        <v>1132</v>
      </c>
      <c r="Y2386" t="s">
        <v>1133</v>
      </c>
      <c r="Z2386" t="s">
        <v>1133</v>
      </c>
      <c r="AA2386" t="s">
        <v>30</v>
      </c>
      <c r="AD2386">
        <v>0</v>
      </c>
      <c r="AE2386">
        <v>0</v>
      </c>
    </row>
    <row r="2387" spans="1:31">
      <c r="A2387" t="s">
        <v>3447</v>
      </c>
      <c r="B2387" s="93">
        <v>44777</v>
      </c>
      <c r="C2387" s="93">
        <v>44777</v>
      </c>
      <c r="D2387">
        <v>-10000</v>
      </c>
      <c r="E2387">
        <v>-10000</v>
      </c>
      <c r="F2387" t="s">
        <v>52</v>
      </c>
      <c r="G2387">
        <v>1</v>
      </c>
      <c r="H2387">
        <v>-10000</v>
      </c>
      <c r="I2387">
        <v>-10000</v>
      </c>
      <c r="J2387">
        <v>1</v>
      </c>
      <c r="L2387" t="s">
        <v>166</v>
      </c>
      <c r="M2387" t="s">
        <v>1239</v>
      </c>
      <c r="N2387">
        <v>100</v>
      </c>
      <c r="O2387" t="s">
        <v>171</v>
      </c>
      <c r="P2387" t="s">
        <v>1239</v>
      </c>
      <c r="R2387" t="s">
        <v>1782</v>
      </c>
      <c r="T2387" t="s">
        <v>61</v>
      </c>
      <c r="V2387" t="s">
        <v>197</v>
      </c>
      <c r="W2387" t="s">
        <v>198</v>
      </c>
      <c r="X2387" t="s">
        <v>199</v>
      </c>
      <c r="Y2387" t="s">
        <v>199</v>
      </c>
      <c r="Z2387" t="s">
        <v>199</v>
      </c>
      <c r="AA2387" t="s">
        <v>28</v>
      </c>
      <c r="AD2387">
        <v>0</v>
      </c>
      <c r="AE2387">
        <v>0</v>
      </c>
    </row>
    <row r="2388" spans="1:31">
      <c r="A2388" t="s">
        <v>3448</v>
      </c>
      <c r="B2388" s="93">
        <v>44777</v>
      </c>
      <c r="C2388" s="93">
        <v>44777</v>
      </c>
      <c r="D2388">
        <v>-5500</v>
      </c>
      <c r="E2388">
        <v>-5500</v>
      </c>
      <c r="F2388" t="s">
        <v>52</v>
      </c>
      <c r="G2388">
        <v>1</v>
      </c>
      <c r="H2388">
        <v>-5500</v>
      </c>
      <c r="I2388">
        <v>-5500</v>
      </c>
      <c r="J2388">
        <v>1</v>
      </c>
      <c r="L2388" t="s">
        <v>166</v>
      </c>
      <c r="M2388" t="s">
        <v>3244</v>
      </c>
      <c r="N2388">
        <v>100</v>
      </c>
      <c r="P2388" t="s">
        <v>3244</v>
      </c>
      <c r="R2388" t="s">
        <v>1782</v>
      </c>
      <c r="T2388" t="s">
        <v>61</v>
      </c>
      <c r="V2388" t="s">
        <v>197</v>
      </c>
      <c r="W2388" t="s">
        <v>198</v>
      </c>
      <c r="X2388" t="s">
        <v>199</v>
      </c>
      <c r="Y2388" t="s">
        <v>199</v>
      </c>
      <c r="Z2388" t="s">
        <v>199</v>
      </c>
      <c r="AA2388" t="s">
        <v>28</v>
      </c>
      <c r="AD2388">
        <v>0</v>
      </c>
      <c r="AE2388">
        <v>0</v>
      </c>
    </row>
    <row r="2389" spans="1:31">
      <c r="A2389" t="s">
        <v>3449</v>
      </c>
      <c r="B2389" s="93">
        <v>44777</v>
      </c>
      <c r="C2389" s="93">
        <v>44777</v>
      </c>
      <c r="D2389">
        <v>-1600</v>
      </c>
      <c r="E2389">
        <v>-1600</v>
      </c>
      <c r="F2389" t="s">
        <v>52</v>
      </c>
      <c r="G2389">
        <v>1</v>
      </c>
      <c r="H2389">
        <v>-1600</v>
      </c>
      <c r="I2389">
        <v>-1600</v>
      </c>
      <c r="J2389">
        <v>1</v>
      </c>
      <c r="L2389" t="s">
        <v>166</v>
      </c>
      <c r="M2389" t="s">
        <v>242</v>
      </c>
      <c r="N2389">
        <v>100</v>
      </c>
      <c r="O2389" t="s">
        <v>186</v>
      </c>
      <c r="P2389" t="s">
        <v>242</v>
      </c>
      <c r="R2389" t="s">
        <v>1782</v>
      </c>
      <c r="T2389" t="s">
        <v>61</v>
      </c>
      <c r="V2389" t="s">
        <v>197</v>
      </c>
      <c r="W2389" t="s">
        <v>198</v>
      </c>
      <c r="X2389" t="s">
        <v>199</v>
      </c>
      <c r="Y2389" t="s">
        <v>199</v>
      </c>
      <c r="Z2389" t="s">
        <v>199</v>
      </c>
      <c r="AA2389" t="s">
        <v>28</v>
      </c>
      <c r="AD2389">
        <v>0</v>
      </c>
      <c r="AE2389">
        <v>0</v>
      </c>
    </row>
    <row r="2390" spans="1:31">
      <c r="A2390" t="s">
        <v>3450</v>
      </c>
      <c r="B2390" s="93">
        <v>44777</v>
      </c>
      <c r="C2390" s="93">
        <v>44777</v>
      </c>
      <c r="D2390">
        <v>-6500</v>
      </c>
      <c r="E2390">
        <v>-6500</v>
      </c>
      <c r="F2390" t="s">
        <v>52</v>
      </c>
      <c r="G2390">
        <v>1</v>
      </c>
      <c r="H2390">
        <v>-6500</v>
      </c>
      <c r="I2390">
        <v>-6500</v>
      </c>
      <c r="J2390">
        <v>1</v>
      </c>
      <c r="L2390" t="s">
        <v>166</v>
      </c>
      <c r="M2390" t="s">
        <v>229</v>
      </c>
      <c r="N2390">
        <v>100</v>
      </c>
      <c r="O2390" t="s">
        <v>230</v>
      </c>
      <c r="P2390" t="s">
        <v>229</v>
      </c>
      <c r="R2390" t="s">
        <v>1782</v>
      </c>
      <c r="T2390" t="s">
        <v>61</v>
      </c>
      <c r="V2390" t="s">
        <v>197</v>
      </c>
      <c r="W2390" t="s">
        <v>198</v>
      </c>
      <c r="X2390" t="s">
        <v>199</v>
      </c>
      <c r="Y2390" t="s">
        <v>199</v>
      </c>
      <c r="Z2390" t="s">
        <v>199</v>
      </c>
      <c r="AA2390" t="s">
        <v>28</v>
      </c>
      <c r="AD2390">
        <v>0</v>
      </c>
      <c r="AE2390">
        <v>0</v>
      </c>
    </row>
    <row r="2391" spans="1:31">
      <c r="A2391" t="s">
        <v>3451</v>
      </c>
      <c r="B2391" s="93">
        <v>44777</v>
      </c>
      <c r="C2391" s="93">
        <v>44777</v>
      </c>
      <c r="D2391">
        <v>-9000</v>
      </c>
      <c r="E2391">
        <v>-9000</v>
      </c>
      <c r="F2391" t="s">
        <v>52</v>
      </c>
      <c r="G2391">
        <v>1</v>
      </c>
      <c r="H2391">
        <v>-9000</v>
      </c>
      <c r="I2391">
        <v>-9000</v>
      </c>
      <c r="J2391">
        <v>1</v>
      </c>
      <c r="L2391" t="s">
        <v>166</v>
      </c>
      <c r="M2391" t="s">
        <v>225</v>
      </c>
      <c r="N2391">
        <v>100</v>
      </c>
      <c r="O2391" t="s">
        <v>167</v>
      </c>
      <c r="P2391" t="s">
        <v>225</v>
      </c>
      <c r="R2391" t="s">
        <v>1782</v>
      </c>
      <c r="T2391" t="s">
        <v>61</v>
      </c>
      <c r="V2391" t="s">
        <v>197</v>
      </c>
      <c r="W2391" t="s">
        <v>198</v>
      </c>
      <c r="X2391" t="s">
        <v>199</v>
      </c>
      <c r="Y2391" t="s">
        <v>199</v>
      </c>
      <c r="Z2391" t="s">
        <v>199</v>
      </c>
      <c r="AA2391" t="s">
        <v>28</v>
      </c>
      <c r="AD2391">
        <v>0</v>
      </c>
      <c r="AE2391">
        <v>0</v>
      </c>
    </row>
    <row r="2392" spans="1:31">
      <c r="A2392" t="s">
        <v>3452</v>
      </c>
      <c r="B2392" s="93">
        <v>44777</v>
      </c>
      <c r="C2392" s="93">
        <v>44777</v>
      </c>
      <c r="D2392">
        <v>-5500</v>
      </c>
      <c r="E2392">
        <v>-5500</v>
      </c>
      <c r="F2392" t="s">
        <v>52</v>
      </c>
      <c r="G2392">
        <v>1</v>
      </c>
      <c r="H2392">
        <v>-5500</v>
      </c>
      <c r="I2392">
        <v>-5500</v>
      </c>
      <c r="J2392">
        <v>1</v>
      </c>
      <c r="L2392" t="s">
        <v>166</v>
      </c>
      <c r="M2392" t="s">
        <v>3069</v>
      </c>
      <c r="N2392">
        <v>100</v>
      </c>
      <c r="P2392" t="s">
        <v>3069</v>
      </c>
      <c r="R2392" t="s">
        <v>1782</v>
      </c>
      <c r="T2392" t="s">
        <v>61</v>
      </c>
      <c r="V2392" t="s">
        <v>197</v>
      </c>
      <c r="W2392" t="s">
        <v>198</v>
      </c>
      <c r="X2392" t="s">
        <v>199</v>
      </c>
      <c r="Y2392" t="s">
        <v>199</v>
      </c>
      <c r="Z2392" t="s">
        <v>199</v>
      </c>
      <c r="AA2392" t="s">
        <v>28</v>
      </c>
      <c r="AD2392">
        <v>0</v>
      </c>
      <c r="AE2392">
        <v>0</v>
      </c>
    </row>
    <row r="2393" spans="1:31">
      <c r="A2393" t="s">
        <v>3453</v>
      </c>
      <c r="B2393" s="93">
        <v>44777</v>
      </c>
      <c r="C2393" s="93">
        <v>44777</v>
      </c>
      <c r="D2393">
        <v>-1500</v>
      </c>
      <c r="E2393">
        <v>-1500</v>
      </c>
      <c r="F2393" t="s">
        <v>52</v>
      </c>
      <c r="G2393">
        <v>1</v>
      </c>
      <c r="H2393">
        <v>-1500</v>
      </c>
      <c r="I2393">
        <v>-1500</v>
      </c>
      <c r="J2393">
        <v>1</v>
      </c>
      <c r="L2393" t="s">
        <v>166</v>
      </c>
      <c r="M2393" t="s">
        <v>206</v>
      </c>
      <c r="N2393">
        <v>100</v>
      </c>
      <c r="O2393" t="s">
        <v>167</v>
      </c>
      <c r="P2393" t="s">
        <v>206</v>
      </c>
      <c r="R2393" t="s">
        <v>208</v>
      </c>
      <c r="T2393" t="s">
        <v>61</v>
      </c>
      <c r="V2393" t="s">
        <v>208</v>
      </c>
      <c r="W2393" t="s">
        <v>198</v>
      </c>
      <c r="X2393" t="s">
        <v>199</v>
      </c>
      <c r="Y2393" t="s">
        <v>199</v>
      </c>
      <c r="Z2393" t="s">
        <v>199</v>
      </c>
      <c r="AA2393" t="s">
        <v>28</v>
      </c>
      <c r="AD2393">
        <v>0</v>
      </c>
      <c r="AE2393">
        <v>0</v>
      </c>
    </row>
    <row r="2394" spans="1:31">
      <c r="A2394" t="s">
        <v>3454</v>
      </c>
      <c r="B2394" s="93">
        <v>44777</v>
      </c>
      <c r="C2394" s="93">
        <v>44777</v>
      </c>
      <c r="D2394">
        <v>-6000</v>
      </c>
      <c r="E2394">
        <v>-6000</v>
      </c>
      <c r="F2394" t="s">
        <v>52</v>
      </c>
      <c r="G2394">
        <v>1</v>
      </c>
      <c r="H2394">
        <v>-6000</v>
      </c>
      <c r="I2394">
        <v>-6000</v>
      </c>
      <c r="J2394">
        <v>1</v>
      </c>
      <c r="L2394" t="s">
        <v>166</v>
      </c>
      <c r="M2394" t="s">
        <v>223</v>
      </c>
      <c r="N2394">
        <v>100</v>
      </c>
      <c r="O2394" t="s">
        <v>16</v>
      </c>
      <c r="P2394" t="s">
        <v>223</v>
      </c>
      <c r="R2394" t="s">
        <v>1782</v>
      </c>
      <c r="T2394" t="s">
        <v>61</v>
      </c>
      <c r="V2394" t="s">
        <v>197</v>
      </c>
      <c r="W2394" t="s">
        <v>198</v>
      </c>
      <c r="X2394" t="s">
        <v>199</v>
      </c>
      <c r="Y2394" t="s">
        <v>199</v>
      </c>
      <c r="Z2394" t="s">
        <v>199</v>
      </c>
      <c r="AA2394" t="s">
        <v>28</v>
      </c>
      <c r="AD2394">
        <v>0</v>
      </c>
      <c r="AE2394">
        <v>0</v>
      </c>
    </row>
    <row r="2395" spans="1:31">
      <c r="A2395" t="s">
        <v>3455</v>
      </c>
      <c r="B2395" s="93">
        <v>44777</v>
      </c>
      <c r="C2395" s="93">
        <v>44777</v>
      </c>
      <c r="D2395">
        <v>-6000</v>
      </c>
      <c r="E2395">
        <v>-6000</v>
      </c>
      <c r="F2395" t="s">
        <v>52</v>
      </c>
      <c r="G2395">
        <v>1</v>
      </c>
      <c r="H2395">
        <v>-6000</v>
      </c>
      <c r="I2395">
        <v>-6000</v>
      </c>
      <c r="J2395">
        <v>1</v>
      </c>
      <c r="L2395" t="s">
        <v>166</v>
      </c>
      <c r="M2395" t="s">
        <v>219</v>
      </c>
      <c r="N2395">
        <v>100</v>
      </c>
      <c r="O2395" t="s">
        <v>204</v>
      </c>
      <c r="P2395" t="s">
        <v>219</v>
      </c>
      <c r="R2395" t="s">
        <v>1782</v>
      </c>
      <c r="T2395" t="s">
        <v>61</v>
      </c>
      <c r="V2395" t="s">
        <v>197</v>
      </c>
      <c r="W2395" t="s">
        <v>198</v>
      </c>
      <c r="X2395" t="s">
        <v>199</v>
      </c>
      <c r="Y2395" t="s">
        <v>199</v>
      </c>
      <c r="Z2395" t="s">
        <v>199</v>
      </c>
      <c r="AA2395" t="s">
        <v>28</v>
      </c>
      <c r="AD2395">
        <v>0</v>
      </c>
      <c r="AE2395">
        <v>0</v>
      </c>
    </row>
    <row r="2396" spans="1:31">
      <c r="A2396" t="s">
        <v>3456</v>
      </c>
      <c r="B2396" s="93">
        <v>44777</v>
      </c>
      <c r="C2396" s="93">
        <v>44777</v>
      </c>
      <c r="D2396">
        <v>-14.9</v>
      </c>
      <c r="E2396">
        <v>-14.9</v>
      </c>
      <c r="F2396" t="s">
        <v>52</v>
      </c>
      <c r="G2396">
        <v>1</v>
      </c>
      <c r="H2396">
        <v>-14.9</v>
      </c>
      <c r="I2396">
        <v>-14.9</v>
      </c>
      <c r="J2396">
        <v>1</v>
      </c>
      <c r="L2396" t="s">
        <v>166</v>
      </c>
      <c r="M2396" t="s">
        <v>166</v>
      </c>
      <c r="N2396">
        <v>100</v>
      </c>
      <c r="O2396" t="s">
        <v>175</v>
      </c>
      <c r="P2396" t="s">
        <v>166</v>
      </c>
      <c r="R2396" t="s">
        <v>3387</v>
      </c>
      <c r="T2396" t="s">
        <v>59</v>
      </c>
      <c r="V2396" t="s">
        <v>1385</v>
      </c>
      <c r="W2396" t="s">
        <v>1385</v>
      </c>
      <c r="X2396" t="s">
        <v>1386</v>
      </c>
      <c r="Y2396" t="s">
        <v>1387</v>
      </c>
      <c r="Z2396" t="s">
        <v>1387</v>
      </c>
      <c r="AA2396" t="s">
        <v>16</v>
      </c>
      <c r="AD2396">
        <v>0</v>
      </c>
      <c r="AE2396">
        <v>0</v>
      </c>
    </row>
    <row r="2397" spans="1:31">
      <c r="A2397" t="s">
        <v>3457</v>
      </c>
      <c r="B2397" s="93">
        <v>44777</v>
      </c>
      <c r="C2397" s="93">
        <v>44777</v>
      </c>
      <c r="D2397">
        <v>-13.91</v>
      </c>
      <c r="E2397">
        <v>-13.91</v>
      </c>
      <c r="F2397" t="s">
        <v>52</v>
      </c>
      <c r="G2397">
        <v>1</v>
      </c>
      <c r="H2397">
        <v>-13.91</v>
      </c>
      <c r="I2397">
        <v>-13.91</v>
      </c>
      <c r="J2397">
        <v>1</v>
      </c>
      <c r="L2397" t="s">
        <v>166</v>
      </c>
      <c r="M2397" t="s">
        <v>166</v>
      </c>
      <c r="N2397">
        <v>100</v>
      </c>
      <c r="O2397" t="s">
        <v>175</v>
      </c>
      <c r="P2397" t="s">
        <v>166</v>
      </c>
      <c r="R2397" t="s">
        <v>3387</v>
      </c>
      <c r="T2397" t="s">
        <v>59</v>
      </c>
      <c r="V2397" t="s">
        <v>1385</v>
      </c>
      <c r="W2397" t="s">
        <v>1385</v>
      </c>
      <c r="X2397" t="s">
        <v>1386</v>
      </c>
      <c r="Y2397" t="s">
        <v>1387</v>
      </c>
      <c r="Z2397" t="s">
        <v>1387</v>
      </c>
      <c r="AA2397" t="s">
        <v>16</v>
      </c>
      <c r="AD2397">
        <v>0</v>
      </c>
      <c r="AE2397">
        <v>0</v>
      </c>
    </row>
    <row r="2398" spans="1:31">
      <c r="A2398" t="s">
        <v>3458</v>
      </c>
      <c r="B2398" s="93">
        <v>44777</v>
      </c>
      <c r="C2398" s="93">
        <v>44777</v>
      </c>
      <c r="D2398">
        <v>-14.98</v>
      </c>
      <c r="E2398">
        <v>-14.98</v>
      </c>
      <c r="F2398" t="s">
        <v>52</v>
      </c>
      <c r="G2398">
        <v>1</v>
      </c>
      <c r="H2398">
        <v>-14.98</v>
      </c>
      <c r="I2398">
        <v>-14.98</v>
      </c>
      <c r="J2398">
        <v>1</v>
      </c>
      <c r="L2398" t="s">
        <v>166</v>
      </c>
      <c r="M2398" t="s">
        <v>166</v>
      </c>
      <c r="N2398">
        <v>100</v>
      </c>
      <c r="O2398" t="s">
        <v>175</v>
      </c>
      <c r="P2398" t="s">
        <v>166</v>
      </c>
      <c r="R2398" t="s">
        <v>3387</v>
      </c>
      <c r="T2398" t="s">
        <v>59</v>
      </c>
      <c r="V2398" t="s">
        <v>1385</v>
      </c>
      <c r="W2398" t="s">
        <v>1385</v>
      </c>
      <c r="X2398" t="s">
        <v>1386</v>
      </c>
      <c r="Y2398" t="s">
        <v>1387</v>
      </c>
      <c r="Z2398" t="s">
        <v>1387</v>
      </c>
      <c r="AA2398" t="s">
        <v>16</v>
      </c>
      <c r="AD2398">
        <v>0</v>
      </c>
      <c r="AE2398">
        <v>0</v>
      </c>
    </row>
    <row r="2399" spans="1:31">
      <c r="A2399" t="s">
        <v>3459</v>
      </c>
      <c r="B2399" s="93">
        <v>44777</v>
      </c>
      <c r="C2399" s="93">
        <v>44777</v>
      </c>
      <c r="D2399">
        <v>-14.9</v>
      </c>
      <c r="E2399">
        <v>-14.9</v>
      </c>
      <c r="F2399" t="s">
        <v>52</v>
      </c>
      <c r="G2399">
        <v>1</v>
      </c>
      <c r="H2399">
        <v>-14.9</v>
      </c>
      <c r="I2399">
        <v>-14.9</v>
      </c>
      <c r="J2399">
        <v>1</v>
      </c>
      <c r="L2399" t="s">
        <v>166</v>
      </c>
      <c r="M2399" t="s">
        <v>166</v>
      </c>
      <c r="N2399">
        <v>100</v>
      </c>
      <c r="O2399" t="s">
        <v>175</v>
      </c>
      <c r="P2399" t="s">
        <v>166</v>
      </c>
      <c r="R2399" t="s">
        <v>3387</v>
      </c>
      <c r="T2399" t="s">
        <v>59</v>
      </c>
      <c r="V2399" t="s">
        <v>1385</v>
      </c>
      <c r="W2399" t="s">
        <v>1385</v>
      </c>
      <c r="X2399" t="s">
        <v>1386</v>
      </c>
      <c r="Y2399" t="s">
        <v>1387</v>
      </c>
      <c r="Z2399" t="s">
        <v>1387</v>
      </c>
      <c r="AA2399" t="s">
        <v>16</v>
      </c>
      <c r="AD2399">
        <v>0</v>
      </c>
      <c r="AE2399">
        <v>0</v>
      </c>
    </row>
    <row r="2400" spans="1:31">
      <c r="A2400" t="s">
        <v>3460</v>
      </c>
      <c r="B2400" s="93">
        <v>44777</v>
      </c>
      <c r="C2400" s="93">
        <v>44777</v>
      </c>
      <c r="D2400">
        <v>-15.01</v>
      </c>
      <c r="E2400">
        <v>-15.01</v>
      </c>
      <c r="F2400" t="s">
        <v>52</v>
      </c>
      <c r="G2400">
        <v>1</v>
      </c>
      <c r="H2400">
        <v>-15.01</v>
      </c>
      <c r="I2400">
        <v>-15.01</v>
      </c>
      <c r="J2400">
        <v>1</v>
      </c>
      <c r="L2400" t="s">
        <v>166</v>
      </c>
      <c r="M2400" t="s">
        <v>166</v>
      </c>
      <c r="N2400">
        <v>100</v>
      </c>
      <c r="O2400" t="s">
        <v>175</v>
      </c>
      <c r="P2400" t="s">
        <v>166</v>
      </c>
      <c r="R2400" t="s">
        <v>3387</v>
      </c>
      <c r="T2400" t="s">
        <v>59</v>
      </c>
      <c r="V2400" t="s">
        <v>1385</v>
      </c>
      <c r="W2400" t="s">
        <v>1385</v>
      </c>
      <c r="X2400" t="s">
        <v>1386</v>
      </c>
      <c r="Y2400" t="s">
        <v>1387</v>
      </c>
      <c r="Z2400" t="s">
        <v>1387</v>
      </c>
      <c r="AA2400" t="s">
        <v>16</v>
      </c>
      <c r="AD2400">
        <v>0</v>
      </c>
      <c r="AE2400">
        <v>0</v>
      </c>
    </row>
    <row r="2401" spans="1:31">
      <c r="A2401" t="s">
        <v>3461</v>
      </c>
      <c r="B2401" s="93">
        <v>44777</v>
      </c>
      <c r="C2401" s="93">
        <v>44777</v>
      </c>
      <c r="D2401">
        <v>-3500</v>
      </c>
      <c r="E2401">
        <v>-3500</v>
      </c>
      <c r="F2401" t="s">
        <v>52</v>
      </c>
      <c r="G2401">
        <v>1</v>
      </c>
      <c r="H2401">
        <v>-3500</v>
      </c>
      <c r="I2401">
        <v>-3500</v>
      </c>
      <c r="J2401">
        <v>1</v>
      </c>
      <c r="L2401" t="s">
        <v>166</v>
      </c>
      <c r="M2401" t="s">
        <v>2914</v>
      </c>
      <c r="N2401">
        <v>100</v>
      </c>
      <c r="P2401" t="s">
        <v>2914</v>
      </c>
      <c r="R2401" t="s">
        <v>1782</v>
      </c>
      <c r="T2401" t="s">
        <v>61</v>
      </c>
      <c r="V2401" t="s">
        <v>197</v>
      </c>
      <c r="W2401" t="s">
        <v>198</v>
      </c>
      <c r="X2401" t="s">
        <v>199</v>
      </c>
      <c r="Y2401" t="s">
        <v>199</v>
      </c>
      <c r="Z2401" t="s">
        <v>199</v>
      </c>
      <c r="AA2401" t="s">
        <v>28</v>
      </c>
      <c r="AD2401">
        <v>0</v>
      </c>
      <c r="AE2401">
        <v>0</v>
      </c>
    </row>
    <row r="2402" spans="1:31">
      <c r="A2402" t="s">
        <v>3462</v>
      </c>
      <c r="B2402" s="93">
        <v>44777</v>
      </c>
      <c r="C2402" s="93">
        <v>44777</v>
      </c>
      <c r="D2402">
        <v>-1500</v>
      </c>
      <c r="E2402">
        <v>-1500</v>
      </c>
      <c r="F2402" t="s">
        <v>52</v>
      </c>
      <c r="G2402">
        <v>1</v>
      </c>
      <c r="H2402">
        <v>-1500</v>
      </c>
      <c r="I2402">
        <v>-1500</v>
      </c>
      <c r="J2402">
        <v>1</v>
      </c>
      <c r="L2402" t="s">
        <v>166</v>
      </c>
      <c r="M2402" t="s">
        <v>1942</v>
      </c>
      <c r="N2402">
        <v>100</v>
      </c>
      <c r="P2402" t="s">
        <v>1942</v>
      </c>
      <c r="R2402" t="s">
        <v>1782</v>
      </c>
      <c r="T2402" t="s">
        <v>61</v>
      </c>
      <c r="V2402" t="s">
        <v>197</v>
      </c>
      <c r="W2402" t="s">
        <v>198</v>
      </c>
      <c r="X2402" t="s">
        <v>199</v>
      </c>
      <c r="Y2402" t="s">
        <v>199</v>
      </c>
      <c r="Z2402" t="s">
        <v>199</v>
      </c>
      <c r="AA2402" t="s">
        <v>28</v>
      </c>
      <c r="AD2402">
        <v>0</v>
      </c>
      <c r="AE2402">
        <v>0</v>
      </c>
    </row>
    <row r="2403" spans="1:31">
      <c r="A2403" t="s">
        <v>3463</v>
      </c>
      <c r="B2403" s="93">
        <v>44777</v>
      </c>
      <c r="C2403" s="93">
        <v>44777</v>
      </c>
      <c r="D2403">
        <v>-6000</v>
      </c>
      <c r="E2403">
        <v>-6000</v>
      </c>
      <c r="F2403" t="s">
        <v>52</v>
      </c>
      <c r="G2403">
        <v>1</v>
      </c>
      <c r="H2403">
        <v>-6000</v>
      </c>
      <c r="I2403">
        <v>-6000</v>
      </c>
      <c r="J2403">
        <v>1</v>
      </c>
      <c r="L2403" t="s">
        <v>166</v>
      </c>
      <c r="M2403" t="s">
        <v>3248</v>
      </c>
      <c r="N2403">
        <v>100</v>
      </c>
      <c r="P2403" t="s">
        <v>3248</v>
      </c>
      <c r="R2403" t="s">
        <v>2918</v>
      </c>
      <c r="T2403" t="s">
        <v>61</v>
      </c>
      <c r="V2403" t="s">
        <v>197</v>
      </c>
      <c r="W2403" t="s">
        <v>198</v>
      </c>
      <c r="X2403" t="s">
        <v>199</v>
      </c>
      <c r="Y2403" t="s">
        <v>199</v>
      </c>
      <c r="Z2403" t="s">
        <v>199</v>
      </c>
      <c r="AA2403" t="s">
        <v>28</v>
      </c>
      <c r="AD2403">
        <v>0</v>
      </c>
      <c r="AE2403">
        <v>0</v>
      </c>
    </row>
    <row r="2404" spans="1:31">
      <c r="A2404" t="s">
        <v>3464</v>
      </c>
      <c r="B2404" s="93">
        <v>44777</v>
      </c>
      <c r="C2404" s="93">
        <v>44777</v>
      </c>
      <c r="D2404">
        <v>-10000</v>
      </c>
      <c r="E2404">
        <v>-10000</v>
      </c>
      <c r="F2404" t="s">
        <v>52</v>
      </c>
      <c r="G2404">
        <v>1</v>
      </c>
      <c r="H2404">
        <v>-10000</v>
      </c>
      <c r="I2404">
        <v>-10000</v>
      </c>
      <c r="J2404">
        <v>1</v>
      </c>
      <c r="L2404" t="s">
        <v>166</v>
      </c>
      <c r="M2404" t="s">
        <v>2706</v>
      </c>
      <c r="N2404">
        <v>100</v>
      </c>
      <c r="P2404" t="s">
        <v>2706</v>
      </c>
      <c r="R2404" t="s">
        <v>2918</v>
      </c>
      <c r="T2404" t="s">
        <v>61</v>
      </c>
      <c r="V2404" t="s">
        <v>197</v>
      </c>
      <c r="W2404" t="s">
        <v>198</v>
      </c>
      <c r="X2404" t="s">
        <v>199</v>
      </c>
      <c r="Y2404" t="s">
        <v>199</v>
      </c>
      <c r="Z2404" t="s">
        <v>199</v>
      </c>
      <c r="AA2404" t="s">
        <v>28</v>
      </c>
      <c r="AD2404">
        <v>0</v>
      </c>
      <c r="AE2404">
        <v>0</v>
      </c>
    </row>
    <row r="2405" spans="1:31">
      <c r="A2405" t="s">
        <v>3465</v>
      </c>
      <c r="B2405" s="93">
        <v>44777</v>
      </c>
      <c r="C2405" s="93">
        <v>44777</v>
      </c>
      <c r="D2405">
        <v>-9000</v>
      </c>
      <c r="E2405">
        <v>-9000</v>
      </c>
      <c r="F2405" t="s">
        <v>52</v>
      </c>
      <c r="G2405">
        <v>1</v>
      </c>
      <c r="H2405">
        <v>-9000</v>
      </c>
      <c r="I2405">
        <v>-9000</v>
      </c>
      <c r="J2405">
        <v>1</v>
      </c>
      <c r="L2405" t="s">
        <v>166</v>
      </c>
      <c r="M2405" t="s">
        <v>210</v>
      </c>
      <c r="N2405">
        <v>100</v>
      </c>
      <c r="O2405" t="s">
        <v>186</v>
      </c>
      <c r="P2405" t="s">
        <v>210</v>
      </c>
      <c r="R2405" t="s">
        <v>2918</v>
      </c>
      <c r="T2405" t="s">
        <v>61</v>
      </c>
      <c r="V2405" t="s">
        <v>197</v>
      </c>
      <c r="W2405" t="s">
        <v>198</v>
      </c>
      <c r="X2405" t="s">
        <v>199</v>
      </c>
      <c r="Y2405" t="s">
        <v>199</v>
      </c>
      <c r="Z2405" t="s">
        <v>199</v>
      </c>
      <c r="AA2405" t="s">
        <v>28</v>
      </c>
      <c r="AD2405">
        <v>0</v>
      </c>
      <c r="AE2405">
        <v>0</v>
      </c>
    </row>
    <row r="2406" spans="1:31">
      <c r="A2406" t="s">
        <v>3466</v>
      </c>
      <c r="B2406" s="93">
        <v>44777</v>
      </c>
      <c r="C2406" s="93">
        <v>44777</v>
      </c>
      <c r="D2406">
        <v>-4500</v>
      </c>
      <c r="E2406">
        <v>-4500</v>
      </c>
      <c r="F2406" t="s">
        <v>52</v>
      </c>
      <c r="G2406">
        <v>1</v>
      </c>
      <c r="H2406">
        <v>-4500</v>
      </c>
      <c r="I2406">
        <v>-4500</v>
      </c>
      <c r="J2406">
        <v>1</v>
      </c>
      <c r="L2406" t="s">
        <v>166</v>
      </c>
      <c r="M2406" t="s">
        <v>3215</v>
      </c>
      <c r="N2406">
        <v>100</v>
      </c>
      <c r="P2406" t="s">
        <v>3215</v>
      </c>
      <c r="R2406" t="s">
        <v>1782</v>
      </c>
      <c r="T2406" t="s">
        <v>61</v>
      </c>
      <c r="V2406" t="s">
        <v>197</v>
      </c>
      <c r="W2406" t="s">
        <v>198</v>
      </c>
      <c r="X2406" t="s">
        <v>199</v>
      </c>
      <c r="Y2406" t="s">
        <v>199</v>
      </c>
      <c r="Z2406" t="s">
        <v>199</v>
      </c>
      <c r="AA2406" t="s">
        <v>28</v>
      </c>
      <c r="AD2406">
        <v>0</v>
      </c>
      <c r="AE2406">
        <v>0</v>
      </c>
    </row>
    <row r="2407" spans="1:31">
      <c r="A2407" t="s">
        <v>3467</v>
      </c>
      <c r="B2407" s="93">
        <v>44777</v>
      </c>
      <c r="C2407" s="93">
        <v>44777</v>
      </c>
      <c r="D2407">
        <v>-8000</v>
      </c>
      <c r="E2407">
        <v>-8000</v>
      </c>
      <c r="F2407" t="s">
        <v>52</v>
      </c>
      <c r="G2407">
        <v>1</v>
      </c>
      <c r="H2407">
        <v>-8000</v>
      </c>
      <c r="I2407">
        <v>-8000</v>
      </c>
      <c r="J2407">
        <v>1</v>
      </c>
      <c r="L2407" t="s">
        <v>166</v>
      </c>
      <c r="M2407" t="s">
        <v>3468</v>
      </c>
      <c r="N2407">
        <v>100</v>
      </c>
      <c r="P2407" t="s">
        <v>3468</v>
      </c>
      <c r="R2407" t="s">
        <v>1782</v>
      </c>
      <c r="T2407" t="s">
        <v>61</v>
      </c>
      <c r="V2407" t="s">
        <v>197</v>
      </c>
      <c r="W2407" t="s">
        <v>198</v>
      </c>
      <c r="X2407" t="s">
        <v>199</v>
      </c>
      <c r="Y2407" t="s">
        <v>199</v>
      </c>
      <c r="Z2407" t="s">
        <v>199</v>
      </c>
      <c r="AA2407" t="s">
        <v>28</v>
      </c>
      <c r="AD2407">
        <v>0</v>
      </c>
      <c r="AE2407">
        <v>0</v>
      </c>
    </row>
    <row r="2408" spans="1:31">
      <c r="A2408" t="s">
        <v>3469</v>
      </c>
      <c r="B2408" s="93">
        <v>44777</v>
      </c>
      <c r="C2408" s="93">
        <v>44777</v>
      </c>
      <c r="D2408">
        <v>-31.97</v>
      </c>
      <c r="E2408">
        <v>-31.97</v>
      </c>
      <c r="F2408" t="s">
        <v>52</v>
      </c>
      <c r="G2408">
        <v>1</v>
      </c>
      <c r="H2408">
        <v>-31.97</v>
      </c>
      <c r="I2408">
        <v>-31.97</v>
      </c>
      <c r="J2408">
        <v>1</v>
      </c>
      <c r="L2408" t="s">
        <v>166</v>
      </c>
      <c r="M2408" t="s">
        <v>166</v>
      </c>
      <c r="N2408">
        <v>100</v>
      </c>
      <c r="O2408" t="s">
        <v>175</v>
      </c>
      <c r="P2408" t="s">
        <v>166</v>
      </c>
      <c r="R2408" t="s">
        <v>3387</v>
      </c>
      <c r="T2408" t="s">
        <v>59</v>
      </c>
      <c r="V2408" t="s">
        <v>1385</v>
      </c>
      <c r="W2408" t="s">
        <v>1385</v>
      </c>
      <c r="X2408" t="s">
        <v>1386</v>
      </c>
      <c r="Y2408" t="s">
        <v>1387</v>
      </c>
      <c r="Z2408" t="s">
        <v>1387</v>
      </c>
      <c r="AA2408" t="s">
        <v>16</v>
      </c>
      <c r="AD2408">
        <v>0</v>
      </c>
      <c r="AE2408">
        <v>0</v>
      </c>
    </row>
    <row r="2409" spans="1:31">
      <c r="A2409" t="s">
        <v>3470</v>
      </c>
      <c r="B2409" s="93">
        <v>44777</v>
      </c>
      <c r="C2409" s="93">
        <v>44777</v>
      </c>
      <c r="D2409">
        <v>-24.96</v>
      </c>
      <c r="E2409">
        <v>-24.96</v>
      </c>
      <c r="F2409" t="s">
        <v>52</v>
      </c>
      <c r="G2409">
        <v>1</v>
      </c>
      <c r="H2409">
        <v>-24.96</v>
      </c>
      <c r="I2409">
        <v>-24.96</v>
      </c>
      <c r="J2409">
        <v>1</v>
      </c>
      <c r="L2409" t="s">
        <v>166</v>
      </c>
      <c r="M2409" t="s">
        <v>166</v>
      </c>
      <c r="N2409">
        <v>100</v>
      </c>
      <c r="O2409" t="s">
        <v>175</v>
      </c>
      <c r="P2409" t="s">
        <v>166</v>
      </c>
      <c r="R2409" t="s">
        <v>3387</v>
      </c>
      <c r="T2409" t="s">
        <v>59</v>
      </c>
      <c r="V2409" t="s">
        <v>1385</v>
      </c>
      <c r="W2409" t="s">
        <v>1385</v>
      </c>
      <c r="X2409" t="s">
        <v>1386</v>
      </c>
      <c r="Y2409" t="s">
        <v>1387</v>
      </c>
      <c r="Z2409" t="s">
        <v>1387</v>
      </c>
      <c r="AA2409" t="s">
        <v>16</v>
      </c>
      <c r="AD2409">
        <v>0</v>
      </c>
      <c r="AE2409">
        <v>0</v>
      </c>
    </row>
    <row r="2410" spans="1:31">
      <c r="A2410" t="s">
        <v>3471</v>
      </c>
      <c r="B2410" s="93">
        <v>44777</v>
      </c>
      <c r="C2410" s="93">
        <v>44777</v>
      </c>
      <c r="D2410">
        <v>-29.92</v>
      </c>
      <c r="E2410">
        <v>-29.92</v>
      </c>
      <c r="F2410" t="s">
        <v>52</v>
      </c>
      <c r="G2410">
        <v>1</v>
      </c>
      <c r="H2410">
        <v>-29.92</v>
      </c>
      <c r="I2410">
        <v>-29.92</v>
      </c>
      <c r="J2410">
        <v>1</v>
      </c>
      <c r="L2410" t="s">
        <v>166</v>
      </c>
      <c r="M2410" t="s">
        <v>166</v>
      </c>
      <c r="N2410">
        <v>100</v>
      </c>
      <c r="O2410" t="s">
        <v>175</v>
      </c>
      <c r="P2410" t="s">
        <v>166</v>
      </c>
      <c r="R2410" t="s">
        <v>3387</v>
      </c>
      <c r="T2410" t="s">
        <v>59</v>
      </c>
      <c r="V2410" t="s">
        <v>1385</v>
      </c>
      <c r="W2410" t="s">
        <v>1385</v>
      </c>
      <c r="X2410" t="s">
        <v>1386</v>
      </c>
      <c r="Y2410" t="s">
        <v>1387</v>
      </c>
      <c r="Z2410" t="s">
        <v>1387</v>
      </c>
      <c r="AA2410" t="s">
        <v>16</v>
      </c>
      <c r="AD2410">
        <v>0</v>
      </c>
      <c r="AE2410">
        <v>0</v>
      </c>
    </row>
    <row r="2411" spans="1:31">
      <c r="A2411" t="s">
        <v>3472</v>
      </c>
      <c r="B2411" s="93">
        <v>44777</v>
      </c>
      <c r="C2411" s="93">
        <v>44777</v>
      </c>
      <c r="D2411">
        <v>-4500</v>
      </c>
      <c r="E2411">
        <v>-4500</v>
      </c>
      <c r="F2411" t="s">
        <v>52</v>
      </c>
      <c r="G2411">
        <v>1</v>
      </c>
      <c r="H2411">
        <v>-4500</v>
      </c>
      <c r="I2411">
        <v>-4500</v>
      </c>
      <c r="J2411">
        <v>1</v>
      </c>
      <c r="L2411" t="s">
        <v>166</v>
      </c>
      <c r="M2411" t="s">
        <v>3193</v>
      </c>
      <c r="N2411">
        <v>100</v>
      </c>
      <c r="P2411" t="s">
        <v>3193</v>
      </c>
      <c r="R2411" t="s">
        <v>1782</v>
      </c>
      <c r="T2411" t="s">
        <v>61</v>
      </c>
      <c r="V2411" t="s">
        <v>197</v>
      </c>
      <c r="W2411" t="s">
        <v>198</v>
      </c>
      <c r="X2411" t="s">
        <v>199</v>
      </c>
      <c r="Y2411" t="s">
        <v>199</v>
      </c>
      <c r="Z2411" t="s">
        <v>199</v>
      </c>
      <c r="AA2411" t="s">
        <v>28</v>
      </c>
      <c r="AD2411">
        <v>0</v>
      </c>
      <c r="AE2411">
        <v>0</v>
      </c>
    </row>
    <row r="2412" spans="1:31">
      <c r="A2412" t="s">
        <v>3473</v>
      </c>
      <c r="B2412" s="93">
        <v>44777</v>
      </c>
      <c r="C2412" s="93">
        <v>44777</v>
      </c>
      <c r="D2412">
        <v>-7788</v>
      </c>
      <c r="E2412">
        <v>-7788</v>
      </c>
      <c r="F2412" t="s">
        <v>52</v>
      </c>
      <c r="G2412">
        <v>1</v>
      </c>
      <c r="H2412">
        <v>-7788</v>
      </c>
      <c r="I2412">
        <v>-7788</v>
      </c>
      <c r="J2412">
        <v>1</v>
      </c>
      <c r="L2412" t="s">
        <v>166</v>
      </c>
      <c r="M2412" t="s">
        <v>217</v>
      </c>
      <c r="N2412">
        <v>100</v>
      </c>
      <c r="O2412" t="s">
        <v>186</v>
      </c>
      <c r="P2412" t="s">
        <v>217</v>
      </c>
      <c r="R2412" t="s">
        <v>2269</v>
      </c>
      <c r="T2412" t="s">
        <v>61</v>
      </c>
      <c r="V2412" t="s">
        <v>2269</v>
      </c>
      <c r="W2412" t="s">
        <v>198</v>
      </c>
      <c r="X2412" t="s">
        <v>199</v>
      </c>
      <c r="Y2412" t="s">
        <v>199</v>
      </c>
      <c r="Z2412" t="s">
        <v>199</v>
      </c>
      <c r="AA2412" t="s">
        <v>28</v>
      </c>
      <c r="AD2412">
        <v>0</v>
      </c>
      <c r="AE2412">
        <v>0</v>
      </c>
    </row>
    <row r="2413" spans="1:31">
      <c r="A2413" t="s">
        <v>3474</v>
      </c>
      <c r="B2413" s="93">
        <v>44777</v>
      </c>
      <c r="C2413" s="93">
        <v>44777</v>
      </c>
      <c r="D2413">
        <v>-6500</v>
      </c>
      <c r="E2413">
        <v>-6500</v>
      </c>
      <c r="F2413" t="s">
        <v>52</v>
      </c>
      <c r="G2413">
        <v>1</v>
      </c>
      <c r="H2413">
        <v>-6500</v>
      </c>
      <c r="I2413">
        <v>-6500</v>
      </c>
      <c r="J2413">
        <v>1</v>
      </c>
      <c r="L2413" t="s">
        <v>166</v>
      </c>
      <c r="M2413" t="s">
        <v>227</v>
      </c>
      <c r="N2413">
        <v>100</v>
      </c>
      <c r="O2413" t="s">
        <v>186</v>
      </c>
      <c r="P2413" t="s">
        <v>227</v>
      </c>
      <c r="R2413" t="s">
        <v>3475</v>
      </c>
      <c r="T2413" t="s">
        <v>61</v>
      </c>
      <c r="V2413" t="s">
        <v>197</v>
      </c>
      <c r="W2413" t="s">
        <v>198</v>
      </c>
      <c r="X2413" t="s">
        <v>199</v>
      </c>
      <c r="Y2413" t="s">
        <v>199</v>
      </c>
      <c r="Z2413" t="s">
        <v>199</v>
      </c>
      <c r="AA2413" t="s">
        <v>28</v>
      </c>
      <c r="AD2413">
        <v>0</v>
      </c>
      <c r="AE2413">
        <v>0</v>
      </c>
    </row>
    <row r="2414" spans="1:31">
      <c r="A2414" t="s">
        <v>3476</v>
      </c>
      <c r="B2414" s="93">
        <v>44777</v>
      </c>
      <c r="C2414" s="93">
        <v>44777</v>
      </c>
      <c r="D2414">
        <v>-7788</v>
      </c>
      <c r="E2414">
        <v>-7788</v>
      </c>
      <c r="F2414" t="s">
        <v>52</v>
      </c>
      <c r="G2414">
        <v>1</v>
      </c>
      <c r="H2414">
        <v>-7788</v>
      </c>
      <c r="I2414">
        <v>-7788</v>
      </c>
      <c r="J2414">
        <v>1</v>
      </c>
      <c r="L2414" t="s">
        <v>166</v>
      </c>
      <c r="M2414" t="s">
        <v>212</v>
      </c>
      <c r="N2414">
        <v>100</v>
      </c>
      <c r="O2414" t="s">
        <v>16</v>
      </c>
      <c r="P2414" t="s">
        <v>212</v>
      </c>
      <c r="R2414" t="s">
        <v>3475</v>
      </c>
      <c r="T2414" t="s">
        <v>61</v>
      </c>
      <c r="V2414" t="s">
        <v>2269</v>
      </c>
      <c r="W2414" t="s">
        <v>198</v>
      </c>
      <c r="X2414" t="s">
        <v>199</v>
      </c>
      <c r="Y2414" t="s">
        <v>199</v>
      </c>
      <c r="Z2414" t="s">
        <v>199</v>
      </c>
      <c r="AA2414" t="s">
        <v>28</v>
      </c>
      <c r="AD2414">
        <v>0</v>
      </c>
      <c r="AE2414">
        <v>0</v>
      </c>
    </row>
    <row r="2415" spans="1:31">
      <c r="A2415" t="s">
        <v>3477</v>
      </c>
      <c r="B2415" s="93">
        <v>44777</v>
      </c>
      <c r="C2415" s="93">
        <v>44777</v>
      </c>
      <c r="D2415">
        <v>-2000</v>
      </c>
      <c r="E2415">
        <v>-2000</v>
      </c>
      <c r="F2415" t="s">
        <v>52</v>
      </c>
      <c r="G2415">
        <v>1</v>
      </c>
      <c r="H2415">
        <v>-2000</v>
      </c>
      <c r="I2415">
        <v>-2000</v>
      </c>
      <c r="J2415">
        <v>1</v>
      </c>
      <c r="L2415" t="s">
        <v>166</v>
      </c>
      <c r="M2415" t="s">
        <v>221</v>
      </c>
      <c r="N2415">
        <v>100</v>
      </c>
      <c r="O2415" t="s">
        <v>186</v>
      </c>
      <c r="P2415" t="s">
        <v>221</v>
      </c>
      <c r="R2415" t="s">
        <v>197</v>
      </c>
      <c r="T2415" t="s">
        <v>61</v>
      </c>
      <c r="V2415" t="s">
        <v>197</v>
      </c>
      <c r="W2415" t="s">
        <v>198</v>
      </c>
      <c r="X2415" t="s">
        <v>199</v>
      </c>
      <c r="Y2415" t="s">
        <v>199</v>
      </c>
      <c r="Z2415" t="s">
        <v>199</v>
      </c>
      <c r="AA2415" t="s">
        <v>28</v>
      </c>
      <c r="AD2415">
        <v>0</v>
      </c>
      <c r="AE2415">
        <v>0</v>
      </c>
    </row>
    <row r="2416" spans="1:31">
      <c r="A2416" t="s">
        <v>3478</v>
      </c>
      <c r="B2416" s="93">
        <v>44777</v>
      </c>
      <c r="C2416" s="93">
        <v>44777</v>
      </c>
      <c r="D2416">
        <v>-3000</v>
      </c>
      <c r="E2416">
        <v>-3000</v>
      </c>
      <c r="F2416" t="s">
        <v>52</v>
      </c>
      <c r="G2416">
        <v>1</v>
      </c>
      <c r="H2416">
        <v>-3000</v>
      </c>
      <c r="I2416">
        <v>-3000</v>
      </c>
      <c r="J2416">
        <v>1</v>
      </c>
      <c r="L2416" t="s">
        <v>166</v>
      </c>
      <c r="M2416" t="s">
        <v>3479</v>
      </c>
      <c r="N2416">
        <v>100</v>
      </c>
      <c r="P2416" t="s">
        <v>3479</v>
      </c>
      <c r="R2416" t="s">
        <v>3475</v>
      </c>
      <c r="T2416" t="s">
        <v>61</v>
      </c>
      <c r="V2416" t="s">
        <v>197</v>
      </c>
      <c r="W2416" t="s">
        <v>198</v>
      </c>
      <c r="X2416" t="s">
        <v>199</v>
      </c>
      <c r="Y2416" t="s">
        <v>199</v>
      </c>
      <c r="Z2416" t="s">
        <v>199</v>
      </c>
      <c r="AA2416" t="s">
        <v>28</v>
      </c>
      <c r="AD2416">
        <v>0</v>
      </c>
      <c r="AE2416">
        <v>0</v>
      </c>
    </row>
    <row r="2417" spans="1:31">
      <c r="A2417" t="s">
        <v>3480</v>
      </c>
      <c r="B2417" s="93">
        <v>44777</v>
      </c>
      <c r="C2417" s="93">
        <v>44777</v>
      </c>
      <c r="D2417">
        <v>-1100</v>
      </c>
      <c r="E2417">
        <v>-1100</v>
      </c>
      <c r="F2417" t="s">
        <v>52</v>
      </c>
      <c r="G2417">
        <v>1</v>
      </c>
      <c r="H2417">
        <v>-1100</v>
      </c>
      <c r="I2417">
        <v>-1100</v>
      </c>
      <c r="J2417">
        <v>1</v>
      </c>
      <c r="L2417" t="s">
        <v>166</v>
      </c>
      <c r="M2417" t="s">
        <v>3081</v>
      </c>
      <c r="N2417">
        <v>100</v>
      </c>
      <c r="P2417" t="s">
        <v>3081</v>
      </c>
      <c r="R2417" t="s">
        <v>1782</v>
      </c>
      <c r="T2417" t="s">
        <v>61</v>
      </c>
      <c r="V2417" t="s">
        <v>197</v>
      </c>
      <c r="W2417" t="s">
        <v>198</v>
      </c>
      <c r="X2417" t="s">
        <v>199</v>
      </c>
      <c r="Y2417" t="s">
        <v>199</v>
      </c>
      <c r="Z2417" t="s">
        <v>199</v>
      </c>
      <c r="AA2417" t="s">
        <v>28</v>
      </c>
      <c r="AD2417">
        <v>0</v>
      </c>
      <c r="AE2417">
        <v>0</v>
      </c>
    </row>
    <row r="2418" spans="1:31">
      <c r="A2418" t="s">
        <v>3481</v>
      </c>
      <c r="B2418" s="93">
        <v>44777</v>
      </c>
      <c r="C2418" s="93">
        <v>44777</v>
      </c>
      <c r="D2418">
        <v>-1100</v>
      </c>
      <c r="E2418">
        <v>-1100</v>
      </c>
      <c r="F2418" t="s">
        <v>52</v>
      </c>
      <c r="G2418">
        <v>1</v>
      </c>
      <c r="H2418">
        <v>-1100</v>
      </c>
      <c r="I2418">
        <v>-1100</v>
      </c>
      <c r="J2418">
        <v>1</v>
      </c>
      <c r="L2418" t="s">
        <v>166</v>
      </c>
      <c r="M2418" t="s">
        <v>234</v>
      </c>
      <c r="N2418">
        <v>100</v>
      </c>
      <c r="O2418" t="s">
        <v>24</v>
      </c>
      <c r="P2418" t="s">
        <v>234</v>
      </c>
      <c r="R2418" t="s">
        <v>1782</v>
      </c>
      <c r="T2418" t="s">
        <v>61</v>
      </c>
      <c r="V2418" t="s">
        <v>197</v>
      </c>
      <c r="W2418" t="s">
        <v>198</v>
      </c>
      <c r="X2418" t="s">
        <v>199</v>
      </c>
      <c r="Y2418" t="s">
        <v>199</v>
      </c>
      <c r="Z2418" t="s">
        <v>199</v>
      </c>
      <c r="AA2418" t="s">
        <v>28</v>
      </c>
      <c r="AD2418">
        <v>0</v>
      </c>
      <c r="AE2418">
        <v>0</v>
      </c>
    </row>
    <row r="2419" spans="1:31">
      <c r="A2419" t="s">
        <v>3482</v>
      </c>
      <c r="B2419" s="93">
        <v>44777</v>
      </c>
      <c r="C2419" s="93">
        <v>44777</v>
      </c>
      <c r="D2419">
        <v>-1078.68</v>
      </c>
      <c r="E2419">
        <v>-1078.68</v>
      </c>
      <c r="F2419" t="s">
        <v>52</v>
      </c>
      <c r="G2419">
        <v>1</v>
      </c>
      <c r="H2419">
        <v>-1078.68</v>
      </c>
      <c r="I2419">
        <v>-1078.68</v>
      </c>
      <c r="J2419">
        <v>1</v>
      </c>
      <c r="L2419" t="s">
        <v>166</v>
      </c>
      <c r="M2419" t="s">
        <v>217</v>
      </c>
      <c r="N2419">
        <v>100</v>
      </c>
      <c r="O2419" t="s">
        <v>186</v>
      </c>
      <c r="P2419" t="s">
        <v>217</v>
      </c>
      <c r="R2419" t="s">
        <v>2925</v>
      </c>
      <c r="T2419" t="s">
        <v>61</v>
      </c>
      <c r="V2419" t="s">
        <v>260</v>
      </c>
      <c r="W2419" t="s">
        <v>198</v>
      </c>
      <c r="X2419" t="s">
        <v>199</v>
      </c>
      <c r="Y2419" t="s">
        <v>199</v>
      </c>
      <c r="Z2419" t="s">
        <v>199</v>
      </c>
      <c r="AA2419" t="s">
        <v>28</v>
      </c>
      <c r="AD2419">
        <v>0</v>
      </c>
      <c r="AE2419">
        <v>0</v>
      </c>
    </row>
    <row r="2420" spans="1:31">
      <c r="A2420" t="s">
        <v>3483</v>
      </c>
      <c r="B2420" s="93">
        <v>44777</v>
      </c>
      <c r="C2420" s="93">
        <v>44777</v>
      </c>
      <c r="D2420">
        <v>-2500</v>
      </c>
      <c r="E2420">
        <v>-2500</v>
      </c>
      <c r="F2420" t="s">
        <v>52</v>
      </c>
      <c r="G2420">
        <v>1</v>
      </c>
      <c r="H2420">
        <v>-2500</v>
      </c>
      <c r="I2420">
        <v>-2500</v>
      </c>
      <c r="J2420">
        <v>1</v>
      </c>
      <c r="L2420" t="s">
        <v>166</v>
      </c>
      <c r="M2420" t="s">
        <v>1946</v>
      </c>
      <c r="N2420">
        <v>100</v>
      </c>
      <c r="P2420" t="s">
        <v>1946</v>
      </c>
      <c r="R2420" t="s">
        <v>1782</v>
      </c>
      <c r="T2420" t="s">
        <v>61</v>
      </c>
      <c r="V2420" t="s">
        <v>197</v>
      </c>
      <c r="W2420" t="s">
        <v>198</v>
      </c>
      <c r="X2420" t="s">
        <v>199</v>
      </c>
      <c r="Y2420" t="s">
        <v>199</v>
      </c>
      <c r="Z2420" t="s">
        <v>199</v>
      </c>
      <c r="AA2420" t="s">
        <v>28</v>
      </c>
      <c r="AD2420">
        <v>0</v>
      </c>
      <c r="AE2420">
        <v>0</v>
      </c>
    </row>
    <row r="2421" spans="1:31">
      <c r="A2421" t="s">
        <v>3484</v>
      </c>
      <c r="B2421" s="93">
        <v>44777</v>
      </c>
      <c r="C2421" s="93">
        <v>44777</v>
      </c>
      <c r="D2421">
        <v>-1078.68</v>
      </c>
      <c r="E2421">
        <v>-1078.68</v>
      </c>
      <c r="F2421" t="s">
        <v>52</v>
      </c>
      <c r="G2421">
        <v>1</v>
      </c>
      <c r="H2421">
        <v>-1078.68</v>
      </c>
      <c r="I2421">
        <v>-1078.68</v>
      </c>
      <c r="J2421">
        <v>1</v>
      </c>
      <c r="L2421" t="s">
        <v>166</v>
      </c>
      <c r="M2421" t="s">
        <v>212</v>
      </c>
      <c r="N2421">
        <v>100</v>
      </c>
      <c r="O2421" t="s">
        <v>16</v>
      </c>
      <c r="P2421" t="s">
        <v>212</v>
      </c>
      <c r="R2421" t="s">
        <v>2927</v>
      </c>
      <c r="T2421" t="s">
        <v>61</v>
      </c>
      <c r="V2421" t="s">
        <v>260</v>
      </c>
      <c r="W2421" t="s">
        <v>198</v>
      </c>
      <c r="X2421" t="s">
        <v>199</v>
      </c>
      <c r="Y2421" t="s">
        <v>199</v>
      </c>
      <c r="Z2421" t="s">
        <v>199</v>
      </c>
      <c r="AA2421" t="s">
        <v>28</v>
      </c>
      <c r="AD2421">
        <v>0</v>
      </c>
      <c r="AE2421">
        <v>0</v>
      </c>
    </row>
    <row r="2422" spans="1:31">
      <c r="A2422" t="s">
        <v>3485</v>
      </c>
      <c r="B2422" s="93">
        <v>44777</v>
      </c>
      <c r="C2422" s="93">
        <v>44777</v>
      </c>
      <c r="D2422">
        <v>-6500</v>
      </c>
      <c r="E2422">
        <v>-6500</v>
      </c>
      <c r="F2422" t="s">
        <v>52</v>
      </c>
      <c r="G2422">
        <v>1</v>
      </c>
      <c r="H2422">
        <v>-6500</v>
      </c>
      <c r="I2422">
        <v>-6500</v>
      </c>
      <c r="J2422">
        <v>1</v>
      </c>
      <c r="L2422" t="s">
        <v>166</v>
      </c>
      <c r="M2422" t="s">
        <v>236</v>
      </c>
      <c r="N2422">
        <v>100</v>
      </c>
      <c r="O2422" t="s">
        <v>16</v>
      </c>
      <c r="P2422" t="s">
        <v>236</v>
      </c>
      <c r="R2422" t="s">
        <v>1782</v>
      </c>
      <c r="T2422" t="s">
        <v>61</v>
      </c>
      <c r="V2422" t="s">
        <v>197</v>
      </c>
      <c r="W2422" t="s">
        <v>198</v>
      </c>
      <c r="X2422" t="s">
        <v>199</v>
      </c>
      <c r="Y2422" t="s">
        <v>199</v>
      </c>
      <c r="Z2422" t="s">
        <v>199</v>
      </c>
      <c r="AA2422" t="s">
        <v>28</v>
      </c>
      <c r="AD2422">
        <v>0</v>
      </c>
      <c r="AE2422">
        <v>0</v>
      </c>
    </row>
    <row r="2423" spans="1:31">
      <c r="A2423" t="s">
        <v>3486</v>
      </c>
      <c r="B2423" s="93">
        <v>44777</v>
      </c>
      <c r="C2423" s="93">
        <v>44777</v>
      </c>
      <c r="D2423">
        <v>-4500</v>
      </c>
      <c r="E2423">
        <v>-4500</v>
      </c>
      <c r="F2423" t="s">
        <v>52</v>
      </c>
      <c r="G2423">
        <v>1</v>
      </c>
      <c r="H2423">
        <v>-4500</v>
      </c>
      <c r="I2423">
        <v>-4500</v>
      </c>
      <c r="J2423">
        <v>1</v>
      </c>
      <c r="L2423" t="s">
        <v>166</v>
      </c>
      <c r="M2423" t="s">
        <v>232</v>
      </c>
      <c r="N2423">
        <v>100</v>
      </c>
      <c r="O2423" t="s">
        <v>186</v>
      </c>
      <c r="P2423" t="s">
        <v>232</v>
      </c>
      <c r="R2423" t="s">
        <v>2171</v>
      </c>
      <c r="T2423" t="s">
        <v>61</v>
      </c>
      <c r="V2423" t="s">
        <v>197</v>
      </c>
      <c r="W2423" t="s">
        <v>198</v>
      </c>
      <c r="X2423" t="s">
        <v>199</v>
      </c>
      <c r="Y2423" t="s">
        <v>199</v>
      </c>
      <c r="Z2423" t="s">
        <v>199</v>
      </c>
      <c r="AA2423" t="s">
        <v>28</v>
      </c>
      <c r="AD2423">
        <v>0</v>
      </c>
      <c r="AE2423">
        <v>0</v>
      </c>
    </row>
    <row r="2424" spans="1:31">
      <c r="A2424" t="s">
        <v>3487</v>
      </c>
      <c r="B2424" s="93">
        <v>44777</v>
      </c>
      <c r="C2424" s="93">
        <v>44777</v>
      </c>
      <c r="D2424">
        <v>-24.91</v>
      </c>
      <c r="E2424">
        <v>-24.91</v>
      </c>
      <c r="F2424" t="s">
        <v>52</v>
      </c>
      <c r="G2424">
        <v>1</v>
      </c>
      <c r="H2424">
        <v>-24.91</v>
      </c>
      <c r="I2424">
        <v>-24.91</v>
      </c>
      <c r="J2424">
        <v>1</v>
      </c>
      <c r="L2424" t="s">
        <v>166</v>
      </c>
      <c r="M2424" t="s">
        <v>166</v>
      </c>
      <c r="N2424">
        <v>100</v>
      </c>
      <c r="O2424" t="s">
        <v>175</v>
      </c>
      <c r="P2424" t="s">
        <v>166</v>
      </c>
      <c r="R2424" t="s">
        <v>3387</v>
      </c>
      <c r="T2424" t="s">
        <v>59</v>
      </c>
      <c r="V2424" t="s">
        <v>1385</v>
      </c>
      <c r="W2424" t="s">
        <v>1385</v>
      </c>
      <c r="X2424" t="s">
        <v>1386</v>
      </c>
      <c r="Y2424" t="s">
        <v>1387</v>
      </c>
      <c r="Z2424" t="s">
        <v>1387</v>
      </c>
      <c r="AA2424" t="s">
        <v>16</v>
      </c>
      <c r="AD2424">
        <v>0</v>
      </c>
      <c r="AE2424">
        <v>0</v>
      </c>
    </row>
    <row r="2425" spans="1:31">
      <c r="A2425" t="s">
        <v>3488</v>
      </c>
      <c r="B2425" s="93">
        <v>44777</v>
      </c>
      <c r="C2425" s="93">
        <v>44777</v>
      </c>
      <c r="D2425">
        <v>-480</v>
      </c>
      <c r="E2425">
        <v>-480</v>
      </c>
      <c r="F2425" t="s">
        <v>52</v>
      </c>
      <c r="G2425">
        <v>1</v>
      </c>
      <c r="H2425">
        <v>-480</v>
      </c>
      <c r="I2425">
        <v>-480</v>
      </c>
      <c r="J2425">
        <v>1</v>
      </c>
      <c r="L2425" t="s">
        <v>166</v>
      </c>
      <c r="M2425" t="s">
        <v>1950</v>
      </c>
      <c r="N2425">
        <v>100</v>
      </c>
      <c r="P2425" t="s">
        <v>1950</v>
      </c>
      <c r="R2425" t="s">
        <v>3489</v>
      </c>
      <c r="T2425" t="s">
        <v>61</v>
      </c>
      <c r="V2425" t="s">
        <v>1944</v>
      </c>
      <c r="W2425" t="s">
        <v>198</v>
      </c>
      <c r="X2425" t="s">
        <v>199</v>
      </c>
      <c r="Y2425" t="s">
        <v>199</v>
      </c>
      <c r="Z2425" t="s">
        <v>199</v>
      </c>
      <c r="AA2425" t="s">
        <v>28</v>
      </c>
      <c r="AD2425">
        <v>0</v>
      </c>
      <c r="AE2425">
        <v>0</v>
      </c>
    </row>
    <row r="2426" spans="1:31">
      <c r="A2426" t="s">
        <v>3490</v>
      </c>
      <c r="B2426" s="93">
        <v>44777</v>
      </c>
      <c r="C2426" s="93">
        <v>44777</v>
      </c>
      <c r="D2426">
        <v>-1600</v>
      </c>
      <c r="E2426">
        <v>-1600</v>
      </c>
      <c r="F2426" t="s">
        <v>52</v>
      </c>
      <c r="G2426">
        <v>1</v>
      </c>
      <c r="H2426">
        <v>-1600</v>
      </c>
      <c r="I2426">
        <v>-1600</v>
      </c>
      <c r="J2426">
        <v>1</v>
      </c>
      <c r="L2426" t="s">
        <v>166</v>
      </c>
      <c r="M2426" t="s">
        <v>3084</v>
      </c>
      <c r="N2426">
        <v>100</v>
      </c>
      <c r="P2426" t="s">
        <v>3084</v>
      </c>
      <c r="R2426" t="s">
        <v>1782</v>
      </c>
      <c r="T2426" t="s">
        <v>61</v>
      </c>
      <c r="V2426" t="s">
        <v>197</v>
      </c>
      <c r="W2426" t="s">
        <v>198</v>
      </c>
      <c r="X2426" t="s">
        <v>199</v>
      </c>
      <c r="Y2426" t="s">
        <v>199</v>
      </c>
      <c r="Z2426" t="s">
        <v>199</v>
      </c>
      <c r="AA2426" t="s">
        <v>28</v>
      </c>
      <c r="AD2426">
        <v>0</v>
      </c>
      <c r="AE2426">
        <v>0</v>
      </c>
    </row>
    <row r="2427" spans="1:31">
      <c r="A2427" t="s">
        <v>3491</v>
      </c>
      <c r="B2427" s="93">
        <v>44777</v>
      </c>
      <c r="C2427" s="93">
        <v>44777</v>
      </c>
      <c r="D2427">
        <v>-3500</v>
      </c>
      <c r="E2427">
        <v>-3500</v>
      </c>
      <c r="F2427" t="s">
        <v>52</v>
      </c>
      <c r="G2427">
        <v>1</v>
      </c>
      <c r="H2427">
        <v>-3500</v>
      </c>
      <c r="I2427">
        <v>-3500</v>
      </c>
      <c r="J2427">
        <v>1</v>
      </c>
      <c r="L2427" t="s">
        <v>166</v>
      </c>
      <c r="M2427" t="s">
        <v>265</v>
      </c>
      <c r="N2427">
        <v>100</v>
      </c>
      <c r="P2427" t="s">
        <v>265</v>
      </c>
      <c r="R2427" t="s">
        <v>3492</v>
      </c>
      <c r="T2427" t="s">
        <v>61</v>
      </c>
      <c r="V2427" t="s">
        <v>266</v>
      </c>
      <c r="W2427" t="s">
        <v>267</v>
      </c>
      <c r="X2427" t="s">
        <v>24</v>
      </c>
      <c r="Y2427" t="s">
        <v>268</v>
      </c>
      <c r="Z2427" t="s">
        <v>268</v>
      </c>
      <c r="AA2427" t="s">
        <v>24</v>
      </c>
      <c r="AD2427">
        <v>0</v>
      </c>
      <c r="AE2427">
        <v>0</v>
      </c>
    </row>
    <row r="2428" spans="1:31">
      <c r="A2428" t="s">
        <v>3493</v>
      </c>
      <c r="B2428" s="93">
        <v>44776</v>
      </c>
      <c r="C2428" s="93">
        <v>44776</v>
      </c>
      <c r="D2428">
        <v>-401.16</v>
      </c>
      <c r="E2428">
        <v>-401.16</v>
      </c>
      <c r="F2428" t="s">
        <v>52</v>
      </c>
      <c r="G2428">
        <v>1</v>
      </c>
      <c r="H2428">
        <v>-401.16</v>
      </c>
      <c r="I2428">
        <v>-401.16</v>
      </c>
      <c r="J2428">
        <v>1</v>
      </c>
      <c r="L2428" t="s">
        <v>166</v>
      </c>
      <c r="M2428" t="s">
        <v>3494</v>
      </c>
      <c r="N2428">
        <v>100</v>
      </c>
      <c r="P2428" t="s">
        <v>3494</v>
      </c>
      <c r="R2428" t="s">
        <v>3495</v>
      </c>
      <c r="T2428" t="s">
        <v>59</v>
      </c>
      <c r="V2428" t="s">
        <v>3496</v>
      </c>
      <c r="W2428" t="s">
        <v>31</v>
      </c>
      <c r="X2428" t="s">
        <v>168</v>
      </c>
      <c r="Y2428" t="s">
        <v>168</v>
      </c>
      <c r="Z2428" t="s">
        <v>168</v>
      </c>
      <c r="AA2428" t="s">
        <v>31</v>
      </c>
      <c r="AD2428">
        <v>0</v>
      </c>
      <c r="AE2428">
        <v>0</v>
      </c>
    </row>
    <row r="2429" spans="1:31">
      <c r="A2429" t="s">
        <v>3497</v>
      </c>
      <c r="B2429" s="93">
        <v>44776</v>
      </c>
      <c r="C2429" s="93">
        <v>44776</v>
      </c>
      <c r="D2429">
        <v>419</v>
      </c>
      <c r="E2429">
        <v>419</v>
      </c>
      <c r="F2429" t="s">
        <v>52</v>
      </c>
      <c r="G2429">
        <v>1</v>
      </c>
      <c r="H2429">
        <v>419</v>
      </c>
      <c r="I2429">
        <v>419</v>
      </c>
      <c r="J2429">
        <v>1</v>
      </c>
      <c r="L2429" t="s">
        <v>166</v>
      </c>
      <c r="M2429" t="s">
        <v>59</v>
      </c>
      <c r="N2429">
        <v>100</v>
      </c>
      <c r="O2429" t="s">
        <v>175</v>
      </c>
      <c r="P2429" t="s">
        <v>166</v>
      </c>
      <c r="R2429" t="s">
        <v>3498</v>
      </c>
      <c r="T2429" t="s">
        <v>59</v>
      </c>
      <c r="V2429" t="s">
        <v>1352</v>
      </c>
      <c r="W2429" t="s">
        <v>1353</v>
      </c>
      <c r="X2429" t="s">
        <v>179</v>
      </c>
      <c r="Y2429" t="s">
        <v>180</v>
      </c>
      <c r="Z2429" t="s">
        <v>180</v>
      </c>
      <c r="AA2429" t="s">
        <v>25</v>
      </c>
      <c r="AD2429">
        <v>0</v>
      </c>
      <c r="AE2429">
        <v>0</v>
      </c>
    </row>
    <row r="2430" spans="1:31">
      <c r="A2430" t="s">
        <v>3499</v>
      </c>
      <c r="B2430" s="93">
        <v>44776</v>
      </c>
      <c r="C2430" s="93">
        <v>44776</v>
      </c>
      <c r="D2430">
        <v>-250</v>
      </c>
      <c r="E2430">
        <v>-250</v>
      </c>
      <c r="F2430" t="s">
        <v>52</v>
      </c>
      <c r="G2430">
        <v>1</v>
      </c>
      <c r="H2430">
        <v>-250</v>
      </c>
      <c r="I2430">
        <v>-250</v>
      </c>
      <c r="J2430">
        <v>1</v>
      </c>
      <c r="L2430" t="s">
        <v>166</v>
      </c>
      <c r="M2430" t="s">
        <v>345</v>
      </c>
      <c r="N2430">
        <v>100</v>
      </c>
      <c r="P2430" t="s">
        <v>345</v>
      </c>
      <c r="R2430" t="s">
        <v>3500</v>
      </c>
      <c r="T2430" t="s">
        <v>61</v>
      </c>
      <c r="V2430" t="s">
        <v>3343</v>
      </c>
      <c r="W2430" t="s">
        <v>348</v>
      </c>
      <c r="X2430" t="s">
        <v>349</v>
      </c>
      <c r="Y2430" t="s">
        <v>349</v>
      </c>
      <c r="Z2430" t="s">
        <v>349</v>
      </c>
      <c r="AA2430" t="s">
        <v>21</v>
      </c>
      <c r="AD2430">
        <v>0</v>
      </c>
      <c r="AE2430">
        <v>0</v>
      </c>
    </row>
    <row r="2431" spans="1:31">
      <c r="A2431" t="s">
        <v>3501</v>
      </c>
      <c r="B2431" s="93">
        <v>44776</v>
      </c>
      <c r="C2431" s="93">
        <v>44776</v>
      </c>
      <c r="D2431">
        <v>-1700</v>
      </c>
      <c r="E2431">
        <v>-1700</v>
      </c>
      <c r="F2431" t="s">
        <v>52</v>
      </c>
      <c r="G2431">
        <v>1</v>
      </c>
      <c r="H2431">
        <v>-1700</v>
      </c>
      <c r="I2431">
        <v>-1700</v>
      </c>
      <c r="J2431">
        <v>1</v>
      </c>
      <c r="L2431" t="s">
        <v>166</v>
      </c>
      <c r="M2431" t="s">
        <v>1261</v>
      </c>
      <c r="N2431">
        <v>100</v>
      </c>
      <c r="P2431" t="s">
        <v>1261</v>
      </c>
      <c r="R2431" t="s">
        <v>1818</v>
      </c>
      <c r="T2431" t="s">
        <v>61</v>
      </c>
      <c r="V2431" t="s">
        <v>276</v>
      </c>
      <c r="W2431" t="s">
        <v>17</v>
      </c>
      <c r="X2431" t="s">
        <v>277</v>
      </c>
      <c r="Y2431" t="s">
        <v>268</v>
      </c>
      <c r="Z2431" t="s">
        <v>268</v>
      </c>
      <c r="AA2431" t="s">
        <v>17</v>
      </c>
      <c r="AD2431">
        <v>0</v>
      </c>
      <c r="AE2431">
        <v>0</v>
      </c>
    </row>
    <row r="2432" spans="1:31">
      <c r="A2432" t="s">
        <v>3502</v>
      </c>
      <c r="B2432" s="93">
        <v>44776</v>
      </c>
      <c r="C2432" s="93">
        <v>44776</v>
      </c>
      <c r="D2432">
        <v>-75</v>
      </c>
      <c r="E2432">
        <v>-75</v>
      </c>
      <c r="F2432" t="s">
        <v>52</v>
      </c>
      <c r="G2432">
        <v>1</v>
      </c>
      <c r="H2432">
        <v>-75</v>
      </c>
      <c r="I2432">
        <v>-75</v>
      </c>
      <c r="J2432">
        <v>1</v>
      </c>
      <c r="L2432" t="s">
        <v>166</v>
      </c>
      <c r="M2432" t="s">
        <v>1709</v>
      </c>
      <c r="N2432">
        <v>100</v>
      </c>
      <c r="P2432" t="s">
        <v>1709</v>
      </c>
      <c r="R2432" t="s">
        <v>3045</v>
      </c>
      <c r="T2432" t="s">
        <v>61</v>
      </c>
      <c r="V2432" t="s">
        <v>1711</v>
      </c>
      <c r="W2432" t="s">
        <v>31</v>
      </c>
      <c r="X2432" t="s">
        <v>168</v>
      </c>
      <c r="Y2432" t="s">
        <v>168</v>
      </c>
      <c r="Z2432" t="s">
        <v>168</v>
      </c>
      <c r="AA2432" t="s">
        <v>31</v>
      </c>
      <c r="AD2432">
        <v>0</v>
      </c>
      <c r="AE2432">
        <v>0</v>
      </c>
    </row>
    <row r="2433" spans="1:31">
      <c r="A2433" t="s">
        <v>3503</v>
      </c>
      <c r="B2433" s="93">
        <v>44776</v>
      </c>
      <c r="C2433" s="93">
        <v>44776</v>
      </c>
      <c r="D2433">
        <v>-39.97</v>
      </c>
      <c r="E2433">
        <v>-39.97</v>
      </c>
      <c r="F2433" t="s">
        <v>52</v>
      </c>
      <c r="G2433">
        <v>1</v>
      </c>
      <c r="H2433">
        <v>-39.97</v>
      </c>
      <c r="I2433">
        <v>-39.97</v>
      </c>
      <c r="J2433">
        <v>1</v>
      </c>
      <c r="L2433" t="s">
        <v>166</v>
      </c>
      <c r="M2433" t="s">
        <v>166</v>
      </c>
      <c r="N2433">
        <v>100</v>
      </c>
      <c r="O2433" t="s">
        <v>175</v>
      </c>
      <c r="P2433" t="s">
        <v>166</v>
      </c>
      <c r="R2433" t="s">
        <v>3504</v>
      </c>
      <c r="T2433" t="s">
        <v>59</v>
      </c>
      <c r="V2433" t="s">
        <v>1385</v>
      </c>
      <c r="W2433" t="s">
        <v>1385</v>
      </c>
      <c r="X2433" t="s">
        <v>1386</v>
      </c>
      <c r="Y2433" t="s">
        <v>1387</v>
      </c>
      <c r="Z2433" t="s">
        <v>1387</v>
      </c>
      <c r="AA2433" t="s">
        <v>16</v>
      </c>
      <c r="AD2433">
        <v>0</v>
      </c>
      <c r="AE2433">
        <v>0</v>
      </c>
    </row>
    <row r="2434" spans="1:31">
      <c r="A2434" t="s">
        <v>3505</v>
      </c>
      <c r="B2434" s="93">
        <v>44776</v>
      </c>
      <c r="C2434" s="93">
        <v>44776</v>
      </c>
      <c r="D2434">
        <v>-24.98</v>
      </c>
      <c r="E2434">
        <v>-24.98</v>
      </c>
      <c r="F2434" t="s">
        <v>52</v>
      </c>
      <c r="G2434">
        <v>1</v>
      </c>
      <c r="H2434">
        <v>-24.98</v>
      </c>
      <c r="I2434">
        <v>-24.98</v>
      </c>
      <c r="J2434">
        <v>1</v>
      </c>
      <c r="L2434" t="s">
        <v>166</v>
      </c>
      <c r="M2434" t="s">
        <v>166</v>
      </c>
      <c r="N2434">
        <v>100</v>
      </c>
      <c r="O2434" t="s">
        <v>175</v>
      </c>
      <c r="P2434" t="s">
        <v>166</v>
      </c>
      <c r="R2434" t="s">
        <v>3504</v>
      </c>
      <c r="T2434" t="s">
        <v>59</v>
      </c>
      <c r="V2434" t="s">
        <v>1385</v>
      </c>
      <c r="W2434" t="s">
        <v>1385</v>
      </c>
      <c r="X2434" t="s">
        <v>1386</v>
      </c>
      <c r="Y2434" t="s">
        <v>1387</v>
      </c>
      <c r="Z2434" t="s">
        <v>1387</v>
      </c>
      <c r="AA2434" t="s">
        <v>16</v>
      </c>
      <c r="AD2434">
        <v>0</v>
      </c>
      <c r="AE2434">
        <v>0</v>
      </c>
    </row>
    <row r="2435" spans="1:31">
      <c r="A2435" t="s">
        <v>3506</v>
      </c>
      <c r="B2435" s="93">
        <v>44776</v>
      </c>
      <c r="C2435" s="93">
        <v>44776</v>
      </c>
      <c r="D2435">
        <v>-52.8</v>
      </c>
      <c r="E2435">
        <v>-52.8</v>
      </c>
      <c r="F2435" t="s">
        <v>52</v>
      </c>
      <c r="G2435">
        <v>1</v>
      </c>
      <c r="H2435">
        <v>-52.8</v>
      </c>
      <c r="I2435">
        <v>-52.8</v>
      </c>
      <c r="J2435">
        <v>1</v>
      </c>
      <c r="L2435" t="s">
        <v>166</v>
      </c>
      <c r="M2435" t="s">
        <v>192</v>
      </c>
      <c r="N2435">
        <v>100</v>
      </c>
      <c r="P2435" t="s">
        <v>192</v>
      </c>
      <c r="R2435" t="s">
        <v>194</v>
      </c>
      <c r="T2435" t="s">
        <v>59</v>
      </c>
      <c r="V2435" t="s">
        <v>194</v>
      </c>
      <c r="W2435" t="s">
        <v>31</v>
      </c>
      <c r="X2435" t="s">
        <v>168</v>
      </c>
      <c r="Y2435" t="s">
        <v>168</v>
      </c>
      <c r="Z2435" t="s">
        <v>168</v>
      </c>
      <c r="AA2435" t="s">
        <v>31</v>
      </c>
      <c r="AD2435">
        <v>0</v>
      </c>
      <c r="AE2435">
        <v>0</v>
      </c>
    </row>
    <row r="2436" spans="1:31">
      <c r="A2436" t="s">
        <v>3507</v>
      </c>
      <c r="B2436" s="93">
        <v>44776</v>
      </c>
      <c r="C2436" s="93">
        <v>44776</v>
      </c>
      <c r="D2436">
        <v>-20.21</v>
      </c>
      <c r="E2436">
        <v>-20.21</v>
      </c>
      <c r="F2436" t="s">
        <v>52</v>
      </c>
      <c r="G2436">
        <v>1</v>
      </c>
      <c r="H2436">
        <v>-20.21</v>
      </c>
      <c r="I2436">
        <v>-20.21</v>
      </c>
      <c r="J2436">
        <v>1</v>
      </c>
      <c r="L2436" t="s">
        <v>166</v>
      </c>
      <c r="M2436" t="s">
        <v>166</v>
      </c>
      <c r="N2436">
        <v>100</v>
      </c>
      <c r="O2436" t="s">
        <v>175</v>
      </c>
      <c r="P2436" t="s">
        <v>166</v>
      </c>
      <c r="R2436" t="s">
        <v>3387</v>
      </c>
      <c r="T2436" t="s">
        <v>59</v>
      </c>
      <c r="V2436" t="s">
        <v>1385</v>
      </c>
      <c r="W2436" t="s">
        <v>1385</v>
      </c>
      <c r="X2436" t="s">
        <v>1386</v>
      </c>
      <c r="Y2436" t="s">
        <v>1387</v>
      </c>
      <c r="Z2436" t="s">
        <v>1387</v>
      </c>
      <c r="AA2436" t="s">
        <v>16</v>
      </c>
      <c r="AD2436">
        <v>0</v>
      </c>
      <c r="AE2436">
        <v>0</v>
      </c>
    </row>
    <row r="2437" spans="1:31">
      <c r="A2437" t="s">
        <v>3508</v>
      </c>
      <c r="B2437" s="93">
        <v>44776</v>
      </c>
      <c r="C2437" s="93">
        <v>44776</v>
      </c>
      <c r="D2437">
        <v>-19.98</v>
      </c>
      <c r="E2437">
        <v>-19.98</v>
      </c>
      <c r="F2437" t="s">
        <v>52</v>
      </c>
      <c r="G2437">
        <v>1</v>
      </c>
      <c r="H2437">
        <v>-19.98</v>
      </c>
      <c r="I2437">
        <v>-19.98</v>
      </c>
      <c r="J2437">
        <v>1</v>
      </c>
      <c r="L2437" t="s">
        <v>166</v>
      </c>
      <c r="M2437" t="s">
        <v>166</v>
      </c>
      <c r="N2437">
        <v>100</v>
      </c>
      <c r="O2437" t="s">
        <v>175</v>
      </c>
      <c r="P2437" t="s">
        <v>166</v>
      </c>
      <c r="R2437" t="s">
        <v>3387</v>
      </c>
      <c r="T2437" t="s">
        <v>59</v>
      </c>
      <c r="V2437" t="s">
        <v>1385</v>
      </c>
      <c r="W2437" t="s">
        <v>1385</v>
      </c>
      <c r="X2437" t="s">
        <v>1386</v>
      </c>
      <c r="Y2437" t="s">
        <v>1387</v>
      </c>
      <c r="Z2437" t="s">
        <v>1387</v>
      </c>
      <c r="AA2437" t="s">
        <v>16</v>
      </c>
      <c r="AD2437">
        <v>0</v>
      </c>
      <c r="AE2437">
        <v>0</v>
      </c>
    </row>
    <row r="2438" spans="1:31">
      <c r="A2438" t="s">
        <v>3509</v>
      </c>
      <c r="B2438" s="93">
        <v>44776</v>
      </c>
      <c r="C2438" s="93">
        <v>44776</v>
      </c>
      <c r="D2438">
        <v>-13.96</v>
      </c>
      <c r="E2438">
        <v>-13.96</v>
      </c>
      <c r="F2438" t="s">
        <v>52</v>
      </c>
      <c r="G2438">
        <v>1</v>
      </c>
      <c r="H2438">
        <v>-13.96</v>
      </c>
      <c r="I2438">
        <v>-13.96</v>
      </c>
      <c r="J2438">
        <v>1</v>
      </c>
      <c r="L2438" t="s">
        <v>166</v>
      </c>
      <c r="M2438" t="s">
        <v>166</v>
      </c>
      <c r="N2438">
        <v>100</v>
      </c>
      <c r="O2438" t="s">
        <v>175</v>
      </c>
      <c r="P2438" t="s">
        <v>166</v>
      </c>
      <c r="R2438" t="s">
        <v>3387</v>
      </c>
      <c r="T2438" t="s">
        <v>59</v>
      </c>
      <c r="V2438" t="s">
        <v>1385</v>
      </c>
      <c r="W2438" t="s">
        <v>1385</v>
      </c>
      <c r="X2438" t="s">
        <v>1386</v>
      </c>
      <c r="Y2438" t="s">
        <v>1387</v>
      </c>
      <c r="Z2438" t="s">
        <v>1387</v>
      </c>
      <c r="AA2438" t="s">
        <v>16</v>
      </c>
      <c r="AD2438">
        <v>0</v>
      </c>
      <c r="AE2438">
        <v>0</v>
      </c>
    </row>
    <row r="2439" spans="1:31">
      <c r="A2439" t="s">
        <v>3510</v>
      </c>
      <c r="B2439" s="93">
        <v>44776</v>
      </c>
      <c r="C2439" s="93">
        <v>44776</v>
      </c>
      <c r="D2439">
        <v>-419</v>
      </c>
      <c r="E2439">
        <v>-419</v>
      </c>
      <c r="F2439" t="s">
        <v>52</v>
      </c>
      <c r="G2439">
        <v>1</v>
      </c>
      <c r="H2439">
        <v>-419</v>
      </c>
      <c r="I2439">
        <v>-419</v>
      </c>
      <c r="J2439">
        <v>1</v>
      </c>
      <c r="L2439" t="s">
        <v>166</v>
      </c>
      <c r="M2439" t="s">
        <v>1350</v>
      </c>
      <c r="N2439">
        <v>100</v>
      </c>
      <c r="P2439" t="s">
        <v>1350</v>
      </c>
      <c r="R2439" t="s">
        <v>3511</v>
      </c>
      <c r="T2439" t="s">
        <v>59</v>
      </c>
      <c r="V2439" t="s">
        <v>1352</v>
      </c>
      <c r="W2439" t="s">
        <v>1353</v>
      </c>
      <c r="X2439" t="s">
        <v>179</v>
      </c>
      <c r="Y2439" t="s">
        <v>180</v>
      </c>
      <c r="Z2439" t="s">
        <v>180</v>
      </c>
      <c r="AA2439" t="s">
        <v>25</v>
      </c>
      <c r="AD2439">
        <v>0</v>
      </c>
      <c r="AE2439">
        <v>0</v>
      </c>
    </row>
    <row r="2440" spans="1:31">
      <c r="A2440" t="s">
        <v>3512</v>
      </c>
      <c r="B2440" s="93">
        <v>44775</v>
      </c>
      <c r="C2440" s="93">
        <v>44775</v>
      </c>
      <c r="D2440">
        <v>-1180.08</v>
      </c>
      <c r="E2440">
        <v>-1180.08</v>
      </c>
      <c r="F2440" t="s">
        <v>52</v>
      </c>
      <c r="G2440">
        <v>1</v>
      </c>
      <c r="H2440">
        <v>-1180.08</v>
      </c>
      <c r="I2440">
        <v>-1180.08</v>
      </c>
      <c r="J2440">
        <v>1</v>
      </c>
      <c r="L2440" t="s">
        <v>166</v>
      </c>
      <c r="M2440" t="s">
        <v>1361</v>
      </c>
      <c r="N2440">
        <v>100</v>
      </c>
      <c r="P2440" t="s">
        <v>1361</v>
      </c>
      <c r="R2440" t="s">
        <v>3513</v>
      </c>
      <c r="T2440" t="s">
        <v>59</v>
      </c>
      <c r="V2440" t="s">
        <v>1498</v>
      </c>
      <c r="W2440" t="s">
        <v>31</v>
      </c>
      <c r="X2440" t="s">
        <v>168</v>
      </c>
      <c r="Y2440" t="s">
        <v>168</v>
      </c>
      <c r="Z2440" t="s">
        <v>168</v>
      </c>
      <c r="AA2440" t="s">
        <v>31</v>
      </c>
      <c r="AD2440">
        <v>0</v>
      </c>
      <c r="AE2440">
        <v>0</v>
      </c>
    </row>
    <row r="2441" spans="1:31">
      <c r="A2441" t="s">
        <v>3514</v>
      </c>
      <c r="B2441" s="93">
        <v>44775</v>
      </c>
      <c r="C2441" s="93">
        <v>44775</v>
      </c>
      <c r="D2441">
        <v>200000</v>
      </c>
      <c r="E2441">
        <v>200000</v>
      </c>
      <c r="F2441" t="s">
        <v>52</v>
      </c>
      <c r="G2441">
        <v>1</v>
      </c>
      <c r="H2441">
        <v>200000</v>
      </c>
      <c r="I2441">
        <v>200000</v>
      </c>
      <c r="J2441">
        <v>1</v>
      </c>
      <c r="L2441" t="s">
        <v>166</v>
      </c>
      <c r="M2441" t="s">
        <v>61</v>
      </c>
      <c r="N2441">
        <v>100</v>
      </c>
      <c r="P2441" t="s">
        <v>166</v>
      </c>
      <c r="R2441" t="s">
        <v>1346</v>
      </c>
      <c r="T2441" t="s">
        <v>61</v>
      </c>
      <c r="V2441" t="s">
        <v>1347</v>
      </c>
      <c r="W2441" t="s">
        <v>1347</v>
      </c>
      <c r="X2441" t="s">
        <v>277</v>
      </c>
      <c r="Y2441" t="s">
        <v>180</v>
      </c>
      <c r="Z2441" t="s">
        <v>180</v>
      </c>
      <c r="AA2441" t="s">
        <v>25</v>
      </c>
      <c r="AD2441">
        <v>0</v>
      </c>
      <c r="AE2441">
        <v>0</v>
      </c>
    </row>
    <row r="2442" spans="1:31">
      <c r="A2442" t="s">
        <v>3515</v>
      </c>
      <c r="B2442" s="93">
        <v>44775</v>
      </c>
      <c r="C2442" s="93">
        <v>44775</v>
      </c>
      <c r="D2442">
        <v>-200000</v>
      </c>
      <c r="E2442">
        <v>-200000</v>
      </c>
      <c r="F2442" t="s">
        <v>52</v>
      </c>
      <c r="G2442">
        <v>1</v>
      </c>
      <c r="H2442">
        <v>-200000</v>
      </c>
      <c r="I2442">
        <v>-200000</v>
      </c>
      <c r="J2442">
        <v>1</v>
      </c>
      <c r="L2442" t="s">
        <v>166</v>
      </c>
      <c r="M2442" t="s">
        <v>166</v>
      </c>
      <c r="N2442">
        <v>100</v>
      </c>
      <c r="O2442" t="s">
        <v>215</v>
      </c>
      <c r="P2442" t="s">
        <v>166</v>
      </c>
      <c r="R2442" t="s">
        <v>1346</v>
      </c>
      <c r="T2442" t="s">
        <v>62</v>
      </c>
      <c r="V2442" t="s">
        <v>1347</v>
      </c>
      <c r="W2442" t="s">
        <v>1347</v>
      </c>
      <c r="X2442" t="s">
        <v>277</v>
      </c>
      <c r="Y2442" t="s">
        <v>180</v>
      </c>
      <c r="Z2442" t="s">
        <v>180</v>
      </c>
      <c r="AA2442" t="s">
        <v>25</v>
      </c>
      <c r="AD2442">
        <v>0</v>
      </c>
      <c r="AE2442">
        <v>0</v>
      </c>
    </row>
    <row r="2443" spans="1:31">
      <c r="A2443" t="s">
        <v>3516</v>
      </c>
      <c r="B2443" s="93">
        <v>44774</v>
      </c>
      <c r="C2443" s="93">
        <v>44774</v>
      </c>
      <c r="D2443">
        <v>-36.47</v>
      </c>
      <c r="E2443">
        <v>-36.47</v>
      </c>
      <c r="F2443" t="s">
        <v>52</v>
      </c>
      <c r="G2443">
        <v>1</v>
      </c>
      <c r="H2443">
        <v>-36.47</v>
      </c>
      <c r="I2443">
        <v>-36.47</v>
      </c>
      <c r="J2443">
        <v>1</v>
      </c>
      <c r="L2443" t="s">
        <v>166</v>
      </c>
      <c r="M2443" t="s">
        <v>206</v>
      </c>
      <c r="N2443">
        <v>100</v>
      </c>
      <c r="O2443" t="s">
        <v>167</v>
      </c>
      <c r="P2443" t="s">
        <v>206</v>
      </c>
      <c r="R2443" t="s">
        <v>3517</v>
      </c>
      <c r="T2443" t="s">
        <v>61</v>
      </c>
      <c r="V2443" t="s">
        <v>1353</v>
      </c>
      <c r="W2443" t="s">
        <v>1353</v>
      </c>
      <c r="X2443" t="s">
        <v>179</v>
      </c>
      <c r="Y2443" t="s">
        <v>180</v>
      </c>
      <c r="Z2443" t="s">
        <v>180</v>
      </c>
      <c r="AA2443" t="s">
        <v>25</v>
      </c>
      <c r="AD2443">
        <v>0</v>
      </c>
      <c r="AE2443">
        <v>0</v>
      </c>
    </row>
    <row r="2444" spans="1:31">
      <c r="A2444" t="s">
        <v>3518</v>
      </c>
      <c r="B2444" s="93">
        <v>44774</v>
      </c>
      <c r="C2444" s="93">
        <v>44774</v>
      </c>
      <c r="D2444">
        <v>-36.68</v>
      </c>
      <c r="E2444">
        <v>-36.68</v>
      </c>
      <c r="F2444" t="s">
        <v>52</v>
      </c>
      <c r="G2444">
        <v>1</v>
      </c>
      <c r="H2444">
        <v>-36.68</v>
      </c>
      <c r="I2444">
        <v>-36.68</v>
      </c>
      <c r="J2444">
        <v>1</v>
      </c>
      <c r="L2444" t="s">
        <v>166</v>
      </c>
      <c r="M2444" t="s">
        <v>206</v>
      </c>
      <c r="N2444">
        <v>100</v>
      </c>
      <c r="O2444" t="s">
        <v>167</v>
      </c>
      <c r="P2444" t="s">
        <v>206</v>
      </c>
      <c r="R2444" t="s">
        <v>3519</v>
      </c>
      <c r="T2444" t="s">
        <v>61</v>
      </c>
      <c r="V2444" t="s">
        <v>1353</v>
      </c>
      <c r="W2444" t="s">
        <v>1353</v>
      </c>
      <c r="X2444" t="s">
        <v>179</v>
      </c>
      <c r="Y2444" t="s">
        <v>180</v>
      </c>
      <c r="Z2444" t="s">
        <v>180</v>
      </c>
      <c r="AA2444" t="s">
        <v>25</v>
      </c>
      <c r="AD2444">
        <v>0</v>
      </c>
      <c r="AE2444">
        <v>0</v>
      </c>
    </row>
    <row r="2445" spans="1:31">
      <c r="A2445" t="s">
        <v>3520</v>
      </c>
      <c r="B2445" s="93">
        <v>44774</v>
      </c>
      <c r="C2445" s="93">
        <v>44774</v>
      </c>
      <c r="D2445">
        <v>-5000</v>
      </c>
      <c r="E2445">
        <v>-5000</v>
      </c>
      <c r="F2445" t="s">
        <v>52</v>
      </c>
      <c r="G2445">
        <v>1</v>
      </c>
      <c r="H2445">
        <v>-5000</v>
      </c>
      <c r="I2445">
        <v>-5000</v>
      </c>
      <c r="J2445">
        <v>1</v>
      </c>
      <c r="L2445" t="s">
        <v>166</v>
      </c>
      <c r="M2445" t="s">
        <v>279</v>
      </c>
      <c r="N2445">
        <v>100</v>
      </c>
      <c r="P2445" t="s">
        <v>279</v>
      </c>
      <c r="R2445" t="s">
        <v>280</v>
      </c>
      <c r="T2445" t="s">
        <v>61</v>
      </c>
      <c r="V2445" t="s">
        <v>281</v>
      </c>
      <c r="W2445" t="s">
        <v>282</v>
      </c>
      <c r="X2445" t="s">
        <v>283</v>
      </c>
      <c r="Y2445" t="s">
        <v>268</v>
      </c>
      <c r="Z2445" t="s">
        <v>268</v>
      </c>
      <c r="AA2445" t="s">
        <v>23</v>
      </c>
      <c r="AD2445">
        <v>0</v>
      </c>
      <c r="AE2445">
        <v>0</v>
      </c>
    </row>
    <row r="2446" spans="1:31">
      <c r="A2446" t="s">
        <v>3521</v>
      </c>
      <c r="B2446" s="93">
        <v>44774</v>
      </c>
      <c r="C2446" s="93">
        <v>44774</v>
      </c>
      <c r="D2446">
        <v>-1860.4</v>
      </c>
      <c r="E2446">
        <v>-1860.4</v>
      </c>
      <c r="F2446" t="s">
        <v>52</v>
      </c>
      <c r="G2446">
        <v>1</v>
      </c>
      <c r="H2446">
        <v>-1860.4</v>
      </c>
      <c r="I2446">
        <v>-1860.4</v>
      </c>
      <c r="J2446">
        <v>1</v>
      </c>
      <c r="L2446" t="s">
        <v>166</v>
      </c>
      <c r="M2446" t="s">
        <v>296</v>
      </c>
      <c r="N2446">
        <v>100</v>
      </c>
      <c r="P2446" t="s">
        <v>296</v>
      </c>
      <c r="R2446" t="s">
        <v>3475</v>
      </c>
      <c r="T2446" t="s">
        <v>59</v>
      </c>
      <c r="V2446" t="s">
        <v>298</v>
      </c>
      <c r="W2446" t="s">
        <v>31</v>
      </c>
      <c r="X2446" t="s">
        <v>168</v>
      </c>
      <c r="Y2446" t="s">
        <v>168</v>
      </c>
      <c r="Z2446" t="s">
        <v>168</v>
      </c>
      <c r="AA2446" t="s">
        <v>31</v>
      </c>
      <c r="AD2446">
        <v>0</v>
      </c>
      <c r="AE2446">
        <v>0</v>
      </c>
    </row>
    <row r="2447" spans="1:31">
      <c r="A2447" t="s">
        <v>3522</v>
      </c>
      <c r="B2447" s="93">
        <v>44774</v>
      </c>
      <c r="C2447" s="93">
        <v>44774</v>
      </c>
      <c r="D2447">
        <v>-513.03</v>
      </c>
      <c r="E2447">
        <v>-513.03</v>
      </c>
      <c r="F2447" t="s">
        <v>52</v>
      </c>
      <c r="G2447">
        <v>1</v>
      </c>
      <c r="H2447">
        <v>-513.03</v>
      </c>
      <c r="I2447">
        <v>-513.03</v>
      </c>
      <c r="J2447">
        <v>1</v>
      </c>
      <c r="L2447" t="s">
        <v>166</v>
      </c>
      <c r="M2447" t="s">
        <v>2081</v>
      </c>
      <c r="N2447">
        <v>100</v>
      </c>
      <c r="P2447" t="s">
        <v>2081</v>
      </c>
      <c r="R2447" t="s">
        <v>3523</v>
      </c>
      <c r="T2447" t="s">
        <v>61</v>
      </c>
      <c r="V2447" t="s">
        <v>1316</v>
      </c>
      <c r="W2447" t="s">
        <v>348</v>
      </c>
      <c r="X2447" t="s">
        <v>349</v>
      </c>
      <c r="Y2447" t="s">
        <v>349</v>
      </c>
      <c r="Z2447" t="s">
        <v>349</v>
      </c>
      <c r="AA2447" t="s">
        <v>21</v>
      </c>
      <c r="AD2447">
        <v>0</v>
      </c>
      <c r="AE2447">
        <v>0</v>
      </c>
    </row>
    <row r="2448" spans="1:31">
      <c r="A2448" t="s">
        <v>3524</v>
      </c>
      <c r="B2448" s="93">
        <v>44774</v>
      </c>
      <c r="C2448" s="93">
        <v>44774</v>
      </c>
      <c r="D2448">
        <v>-113.56</v>
      </c>
      <c r="E2448">
        <v>-113.56</v>
      </c>
      <c r="F2448" t="s">
        <v>52</v>
      </c>
      <c r="G2448">
        <v>1</v>
      </c>
      <c r="H2448">
        <v>-113.56</v>
      </c>
      <c r="I2448">
        <v>-113.56</v>
      </c>
      <c r="J2448">
        <v>1</v>
      </c>
      <c r="L2448" t="s">
        <v>166</v>
      </c>
      <c r="M2448" t="s">
        <v>166</v>
      </c>
      <c r="N2448">
        <v>100</v>
      </c>
      <c r="O2448" t="s">
        <v>215</v>
      </c>
      <c r="P2448" t="s">
        <v>166</v>
      </c>
      <c r="R2448" t="s">
        <v>376</v>
      </c>
      <c r="T2448" t="s">
        <v>59</v>
      </c>
      <c r="V2448" t="s">
        <v>376</v>
      </c>
      <c r="W2448" t="s">
        <v>31</v>
      </c>
      <c r="X2448" t="s">
        <v>168</v>
      </c>
      <c r="Y2448" t="s">
        <v>168</v>
      </c>
      <c r="Z2448" t="s">
        <v>168</v>
      </c>
      <c r="AA2448" t="s">
        <v>31</v>
      </c>
      <c r="AD2448">
        <v>0</v>
      </c>
      <c r="AE2448">
        <v>0</v>
      </c>
    </row>
    <row r="2449" spans="1:31">
      <c r="A2449" t="s">
        <v>3525</v>
      </c>
      <c r="B2449" s="93">
        <v>44774</v>
      </c>
      <c r="C2449" s="93">
        <v>44774</v>
      </c>
      <c r="D2449">
        <v>-227.12</v>
      </c>
      <c r="E2449">
        <v>-227.12</v>
      </c>
      <c r="F2449" t="s">
        <v>52</v>
      </c>
      <c r="G2449">
        <v>1</v>
      </c>
      <c r="H2449">
        <v>-227.12</v>
      </c>
      <c r="I2449">
        <v>-227.12</v>
      </c>
      <c r="J2449">
        <v>1</v>
      </c>
      <c r="L2449" t="s">
        <v>166</v>
      </c>
      <c r="M2449" t="s">
        <v>166</v>
      </c>
      <c r="N2449">
        <v>100</v>
      </c>
      <c r="O2449" t="s">
        <v>215</v>
      </c>
      <c r="P2449" t="s">
        <v>166</v>
      </c>
      <c r="R2449" t="s">
        <v>1834</v>
      </c>
      <c r="T2449" t="s">
        <v>59</v>
      </c>
      <c r="V2449" t="s">
        <v>1834</v>
      </c>
      <c r="W2449" t="s">
        <v>31</v>
      </c>
      <c r="X2449" t="s">
        <v>168</v>
      </c>
      <c r="Y2449" t="s">
        <v>168</v>
      </c>
      <c r="Z2449" t="s">
        <v>168</v>
      </c>
      <c r="AA2449" t="s">
        <v>31</v>
      </c>
      <c r="AD2449">
        <v>0</v>
      </c>
      <c r="AE2449">
        <v>0</v>
      </c>
    </row>
    <row r="2450" spans="1:31">
      <c r="A2450" t="s">
        <v>3526</v>
      </c>
      <c r="B2450" s="93">
        <v>44774</v>
      </c>
      <c r="C2450" s="93">
        <v>44774</v>
      </c>
      <c r="D2450">
        <v>-3500</v>
      </c>
      <c r="E2450">
        <v>-3500</v>
      </c>
      <c r="F2450" t="s">
        <v>52</v>
      </c>
      <c r="G2450">
        <v>1</v>
      </c>
      <c r="H2450">
        <v>-3500</v>
      </c>
      <c r="I2450">
        <v>-3500</v>
      </c>
      <c r="J2450">
        <v>1</v>
      </c>
      <c r="L2450" t="s">
        <v>166</v>
      </c>
      <c r="M2450" t="s">
        <v>279</v>
      </c>
      <c r="N2450">
        <v>100</v>
      </c>
      <c r="P2450" t="s">
        <v>279</v>
      </c>
      <c r="R2450" t="s">
        <v>3527</v>
      </c>
      <c r="T2450" t="s">
        <v>61</v>
      </c>
      <c r="V2450" t="s">
        <v>281</v>
      </c>
      <c r="W2450" t="s">
        <v>282</v>
      </c>
      <c r="X2450" t="s">
        <v>283</v>
      </c>
      <c r="Y2450" t="s">
        <v>268</v>
      </c>
      <c r="Z2450" t="s">
        <v>268</v>
      </c>
      <c r="AA2450" t="s">
        <v>23</v>
      </c>
      <c r="AD2450">
        <v>0</v>
      </c>
      <c r="AE2450">
        <v>0</v>
      </c>
    </row>
    <row r="2451" spans="1:31">
      <c r="A2451" t="s">
        <v>3528</v>
      </c>
      <c r="B2451" s="93">
        <v>44774</v>
      </c>
      <c r="C2451" s="93">
        <v>44774</v>
      </c>
      <c r="D2451">
        <v>-5000</v>
      </c>
      <c r="E2451">
        <v>-5000</v>
      </c>
      <c r="F2451" t="s">
        <v>52</v>
      </c>
      <c r="G2451">
        <v>1</v>
      </c>
      <c r="H2451">
        <v>-5000</v>
      </c>
      <c r="I2451">
        <v>-5000</v>
      </c>
      <c r="J2451">
        <v>1</v>
      </c>
      <c r="L2451" t="s">
        <v>166</v>
      </c>
      <c r="M2451" t="s">
        <v>279</v>
      </c>
      <c r="N2451">
        <v>100</v>
      </c>
      <c r="P2451" t="s">
        <v>279</v>
      </c>
      <c r="R2451" t="s">
        <v>3529</v>
      </c>
      <c r="T2451" t="s">
        <v>61</v>
      </c>
      <c r="V2451" t="s">
        <v>281</v>
      </c>
      <c r="W2451" t="s">
        <v>282</v>
      </c>
      <c r="X2451" t="s">
        <v>283</v>
      </c>
      <c r="Y2451" t="s">
        <v>268</v>
      </c>
      <c r="Z2451" t="s">
        <v>268</v>
      </c>
      <c r="AA2451" t="s">
        <v>23</v>
      </c>
      <c r="AD2451">
        <v>0</v>
      </c>
      <c r="AE2451">
        <v>0</v>
      </c>
    </row>
    <row r="2452" spans="1:31">
      <c r="A2452" t="s">
        <v>3530</v>
      </c>
      <c r="B2452" s="93">
        <v>44774</v>
      </c>
      <c r="C2452" s="93">
        <v>44774</v>
      </c>
      <c r="D2452">
        <v>-1590.41</v>
      </c>
      <c r="E2452">
        <v>-1590.41</v>
      </c>
      <c r="F2452" t="s">
        <v>52</v>
      </c>
      <c r="G2452">
        <v>1</v>
      </c>
      <c r="H2452">
        <v>-1590.41</v>
      </c>
      <c r="I2452">
        <v>-1590.41</v>
      </c>
      <c r="J2452">
        <v>1</v>
      </c>
      <c r="L2452" t="s">
        <v>166</v>
      </c>
      <c r="M2452" t="s">
        <v>2081</v>
      </c>
      <c r="N2452">
        <v>100</v>
      </c>
      <c r="P2452" t="s">
        <v>2081</v>
      </c>
      <c r="R2452" t="s">
        <v>3523</v>
      </c>
      <c r="T2452" t="s">
        <v>61</v>
      </c>
      <c r="V2452" t="s">
        <v>1316</v>
      </c>
      <c r="W2452" t="s">
        <v>348</v>
      </c>
      <c r="X2452" t="s">
        <v>349</v>
      </c>
      <c r="Y2452" t="s">
        <v>349</v>
      </c>
      <c r="Z2452" t="s">
        <v>349</v>
      </c>
      <c r="AA2452" t="s">
        <v>21</v>
      </c>
      <c r="AD2452">
        <v>0</v>
      </c>
      <c r="AE2452">
        <v>0</v>
      </c>
    </row>
    <row r="2453" spans="1:31">
      <c r="A2453" t="s">
        <v>3531</v>
      </c>
      <c r="B2453" s="93">
        <v>44774</v>
      </c>
      <c r="C2453" s="93">
        <v>44774</v>
      </c>
      <c r="D2453">
        <v>10000</v>
      </c>
      <c r="E2453">
        <v>10000</v>
      </c>
      <c r="F2453" t="s">
        <v>52</v>
      </c>
      <c r="G2453">
        <v>1</v>
      </c>
      <c r="H2453">
        <v>10000</v>
      </c>
      <c r="I2453">
        <v>10000</v>
      </c>
      <c r="J2453">
        <v>1</v>
      </c>
      <c r="L2453" t="s">
        <v>166</v>
      </c>
      <c r="M2453" t="s">
        <v>59</v>
      </c>
      <c r="N2453">
        <v>100</v>
      </c>
      <c r="P2453" t="s">
        <v>166</v>
      </c>
      <c r="R2453" t="s">
        <v>1346</v>
      </c>
      <c r="T2453" t="s">
        <v>59</v>
      </c>
      <c r="V2453" t="s">
        <v>1347</v>
      </c>
      <c r="W2453" t="s">
        <v>1347</v>
      </c>
      <c r="X2453" t="s">
        <v>277</v>
      </c>
      <c r="Y2453" t="s">
        <v>180</v>
      </c>
      <c r="Z2453" t="s">
        <v>180</v>
      </c>
      <c r="AA2453" t="s">
        <v>25</v>
      </c>
      <c r="AD2453">
        <v>0</v>
      </c>
      <c r="AE2453">
        <v>0</v>
      </c>
    </row>
    <row r="2454" spans="1:31">
      <c r="A2454" t="s">
        <v>3532</v>
      </c>
      <c r="B2454" s="93">
        <v>44774</v>
      </c>
      <c r="C2454" s="93">
        <v>44774</v>
      </c>
      <c r="D2454">
        <v>-10000</v>
      </c>
      <c r="E2454">
        <v>-10000</v>
      </c>
      <c r="F2454" t="s">
        <v>52</v>
      </c>
      <c r="G2454">
        <v>1</v>
      </c>
      <c r="H2454">
        <v>-10000</v>
      </c>
      <c r="I2454">
        <v>-10000</v>
      </c>
      <c r="J2454">
        <v>1</v>
      </c>
      <c r="L2454" t="s">
        <v>166</v>
      </c>
      <c r="M2454" t="s">
        <v>166</v>
      </c>
      <c r="N2454">
        <v>100</v>
      </c>
      <c r="O2454" t="s">
        <v>215</v>
      </c>
      <c r="P2454" t="s">
        <v>166</v>
      </c>
      <c r="R2454" t="s">
        <v>1346</v>
      </c>
      <c r="T2454" t="s">
        <v>61</v>
      </c>
      <c r="V2454" t="s">
        <v>1347</v>
      </c>
      <c r="W2454" t="s">
        <v>1347</v>
      </c>
      <c r="X2454" t="s">
        <v>277</v>
      </c>
      <c r="Y2454" t="s">
        <v>180</v>
      </c>
      <c r="Z2454" t="s">
        <v>180</v>
      </c>
      <c r="AA2454" t="s">
        <v>25</v>
      </c>
      <c r="AD2454">
        <v>0</v>
      </c>
      <c r="AE2454">
        <v>0</v>
      </c>
    </row>
    <row r="2455" spans="1:31">
      <c r="A2455" t="s">
        <v>3533</v>
      </c>
      <c r="B2455" s="93">
        <v>44773</v>
      </c>
      <c r="C2455" s="93">
        <v>44773</v>
      </c>
      <c r="D2455">
        <v>-124</v>
      </c>
      <c r="E2455">
        <v>-124</v>
      </c>
      <c r="F2455" t="s">
        <v>52</v>
      </c>
      <c r="G2455">
        <v>1</v>
      </c>
      <c r="H2455">
        <v>-124</v>
      </c>
      <c r="I2455">
        <v>-124</v>
      </c>
      <c r="J2455">
        <v>1</v>
      </c>
      <c r="L2455" t="s">
        <v>166</v>
      </c>
      <c r="M2455" t="s">
        <v>321</v>
      </c>
      <c r="N2455">
        <v>100</v>
      </c>
      <c r="P2455" t="s">
        <v>321</v>
      </c>
      <c r="R2455" t="s">
        <v>322</v>
      </c>
      <c r="T2455" t="s">
        <v>59</v>
      </c>
      <c r="V2455" t="s">
        <v>323</v>
      </c>
      <c r="W2455" t="s">
        <v>31</v>
      </c>
      <c r="X2455" t="s">
        <v>168</v>
      </c>
      <c r="Y2455" t="s">
        <v>168</v>
      </c>
      <c r="Z2455" t="s">
        <v>168</v>
      </c>
      <c r="AA2455" t="s">
        <v>31</v>
      </c>
      <c r="AD2455">
        <v>0</v>
      </c>
      <c r="AE2455">
        <v>0</v>
      </c>
    </row>
    <row r="2456" spans="1:31">
      <c r="A2456" t="s">
        <v>3534</v>
      </c>
      <c r="B2456" s="93">
        <v>44772</v>
      </c>
      <c r="C2456" s="93">
        <v>44772</v>
      </c>
      <c r="D2456">
        <v>-5618.34</v>
      </c>
      <c r="E2456">
        <v>-5618.34</v>
      </c>
      <c r="F2456" t="s">
        <v>52</v>
      </c>
      <c r="G2456">
        <v>1</v>
      </c>
      <c r="H2456">
        <v>-5618.34</v>
      </c>
      <c r="I2456">
        <v>-5618.34</v>
      </c>
      <c r="J2456">
        <v>1</v>
      </c>
      <c r="L2456" t="s">
        <v>166</v>
      </c>
      <c r="M2456" t="s">
        <v>185</v>
      </c>
      <c r="N2456">
        <v>100</v>
      </c>
      <c r="P2456" t="s">
        <v>185</v>
      </c>
      <c r="R2456" t="s">
        <v>3535</v>
      </c>
      <c r="T2456" t="s">
        <v>59</v>
      </c>
      <c r="V2456" t="s">
        <v>187</v>
      </c>
      <c r="W2456" t="s">
        <v>31</v>
      </c>
      <c r="X2456" t="s">
        <v>168</v>
      </c>
      <c r="Y2456" t="s">
        <v>168</v>
      </c>
      <c r="Z2456" t="s">
        <v>168</v>
      </c>
      <c r="AA2456" t="s">
        <v>31</v>
      </c>
      <c r="AD2456">
        <v>0</v>
      </c>
      <c r="AE2456">
        <v>0</v>
      </c>
    </row>
    <row r="2457" spans="1:31">
      <c r="A2457" t="s">
        <v>3536</v>
      </c>
      <c r="B2457" s="93">
        <v>44772</v>
      </c>
      <c r="C2457" s="93">
        <v>44772</v>
      </c>
      <c r="D2457">
        <v>-349.7</v>
      </c>
      <c r="E2457">
        <v>-349.7</v>
      </c>
      <c r="F2457" t="s">
        <v>52</v>
      </c>
      <c r="G2457">
        <v>1</v>
      </c>
      <c r="H2457">
        <v>-349.7</v>
      </c>
      <c r="I2457">
        <v>-349.7</v>
      </c>
      <c r="J2457">
        <v>1</v>
      </c>
      <c r="L2457" t="s">
        <v>166</v>
      </c>
      <c r="M2457" t="s">
        <v>166</v>
      </c>
      <c r="N2457">
        <v>100</v>
      </c>
      <c r="O2457" t="s">
        <v>215</v>
      </c>
      <c r="P2457" t="s">
        <v>166</v>
      </c>
      <c r="R2457" t="s">
        <v>3408</v>
      </c>
      <c r="T2457" t="s">
        <v>59</v>
      </c>
      <c r="V2457" t="s">
        <v>2289</v>
      </c>
      <c r="W2457" t="s">
        <v>1413</v>
      </c>
      <c r="X2457" t="s">
        <v>16</v>
      </c>
      <c r="Y2457" t="s">
        <v>268</v>
      </c>
      <c r="Z2457" t="s">
        <v>268</v>
      </c>
      <c r="AA2457" t="s">
        <v>16</v>
      </c>
      <c r="AD2457">
        <v>0</v>
      </c>
      <c r="AE2457">
        <v>0</v>
      </c>
    </row>
    <row r="2458" spans="1:31">
      <c r="A2458" t="s">
        <v>3537</v>
      </c>
      <c r="B2458" s="93">
        <v>44771</v>
      </c>
      <c r="C2458" s="93">
        <v>44771</v>
      </c>
      <c r="D2458">
        <v>2500</v>
      </c>
      <c r="E2458">
        <v>2500</v>
      </c>
      <c r="F2458" t="s">
        <v>52</v>
      </c>
      <c r="G2458">
        <v>1</v>
      </c>
      <c r="H2458">
        <v>2500</v>
      </c>
      <c r="I2458">
        <v>2500</v>
      </c>
      <c r="J2458">
        <v>1</v>
      </c>
      <c r="L2458" t="s">
        <v>3538</v>
      </c>
      <c r="M2458" t="s">
        <v>59</v>
      </c>
      <c r="N2458">
        <v>100</v>
      </c>
      <c r="O2458" t="s">
        <v>16</v>
      </c>
      <c r="P2458" t="s">
        <v>3538</v>
      </c>
      <c r="R2458" t="s">
        <v>3539</v>
      </c>
      <c r="T2458" t="s">
        <v>59</v>
      </c>
      <c r="V2458" t="s">
        <v>2479</v>
      </c>
      <c r="W2458" t="s">
        <v>282</v>
      </c>
      <c r="X2458" t="s">
        <v>283</v>
      </c>
      <c r="Y2458" t="s">
        <v>268</v>
      </c>
      <c r="Z2458" t="s">
        <v>268</v>
      </c>
      <c r="AA2458" t="s">
        <v>23</v>
      </c>
      <c r="AD2458">
        <v>0</v>
      </c>
      <c r="AE2458">
        <v>0</v>
      </c>
    </row>
    <row r="2459" spans="1:31">
      <c r="A2459" t="s">
        <v>3540</v>
      </c>
      <c r="B2459" s="93">
        <v>44770</v>
      </c>
      <c r="C2459" s="93">
        <v>44770</v>
      </c>
      <c r="D2459">
        <v>-4388.16</v>
      </c>
      <c r="E2459">
        <v>-4388.16</v>
      </c>
      <c r="F2459" t="s">
        <v>52</v>
      </c>
      <c r="G2459">
        <v>1</v>
      </c>
      <c r="H2459">
        <v>-4388.16</v>
      </c>
      <c r="I2459">
        <v>-4388.16</v>
      </c>
      <c r="J2459">
        <v>1</v>
      </c>
      <c r="L2459" t="s">
        <v>166</v>
      </c>
      <c r="M2459" t="s">
        <v>304</v>
      </c>
      <c r="N2459">
        <v>100</v>
      </c>
      <c r="P2459" t="s">
        <v>304</v>
      </c>
      <c r="R2459" t="s">
        <v>3172</v>
      </c>
      <c r="T2459" t="s">
        <v>61</v>
      </c>
      <c r="V2459" t="s">
        <v>2991</v>
      </c>
      <c r="W2459" t="s">
        <v>178</v>
      </c>
      <c r="X2459" t="s">
        <v>179</v>
      </c>
      <c r="Y2459" t="s">
        <v>180</v>
      </c>
      <c r="Z2459" t="s">
        <v>180</v>
      </c>
      <c r="AA2459" t="s">
        <v>20</v>
      </c>
      <c r="AD2459">
        <v>0</v>
      </c>
      <c r="AE2459">
        <v>0</v>
      </c>
    </row>
    <row r="2460" spans="1:31">
      <c r="A2460" t="s">
        <v>3541</v>
      </c>
      <c r="B2460" s="93">
        <v>44770</v>
      </c>
      <c r="C2460" s="93">
        <v>44770</v>
      </c>
      <c r="D2460">
        <v>-84</v>
      </c>
      <c r="E2460">
        <v>-84</v>
      </c>
      <c r="F2460" t="s">
        <v>52</v>
      </c>
      <c r="G2460">
        <v>1</v>
      </c>
      <c r="H2460">
        <v>-84</v>
      </c>
      <c r="I2460">
        <v>-84</v>
      </c>
      <c r="J2460">
        <v>1</v>
      </c>
      <c r="L2460" t="s">
        <v>166</v>
      </c>
      <c r="M2460" t="s">
        <v>1855</v>
      </c>
      <c r="N2460">
        <v>100</v>
      </c>
      <c r="P2460" t="s">
        <v>1855</v>
      </c>
      <c r="R2460" t="s">
        <v>1856</v>
      </c>
      <c r="T2460" t="s">
        <v>61</v>
      </c>
      <c r="V2460" t="s">
        <v>1856</v>
      </c>
      <c r="W2460" t="s">
        <v>31</v>
      </c>
      <c r="X2460" t="s">
        <v>168</v>
      </c>
      <c r="Y2460" t="s">
        <v>168</v>
      </c>
      <c r="Z2460" t="s">
        <v>168</v>
      </c>
      <c r="AA2460" t="s">
        <v>31</v>
      </c>
      <c r="AD2460">
        <v>0</v>
      </c>
      <c r="AE2460">
        <v>0</v>
      </c>
    </row>
    <row r="2461" spans="1:31">
      <c r="A2461" t="s">
        <v>3542</v>
      </c>
      <c r="B2461" s="93">
        <v>44769</v>
      </c>
      <c r="C2461" s="93">
        <v>44769</v>
      </c>
      <c r="D2461">
        <v>-56.3</v>
      </c>
      <c r="E2461">
        <v>-56.3</v>
      </c>
      <c r="F2461" t="s">
        <v>52</v>
      </c>
      <c r="G2461">
        <v>1</v>
      </c>
      <c r="H2461">
        <v>-56.3</v>
      </c>
      <c r="I2461">
        <v>-56.3</v>
      </c>
      <c r="J2461">
        <v>1</v>
      </c>
      <c r="L2461" t="s">
        <v>166</v>
      </c>
      <c r="M2461" t="s">
        <v>206</v>
      </c>
      <c r="N2461">
        <v>100</v>
      </c>
      <c r="O2461" t="s">
        <v>167</v>
      </c>
      <c r="P2461" t="s">
        <v>206</v>
      </c>
      <c r="R2461" t="s">
        <v>3517</v>
      </c>
      <c r="T2461" t="s">
        <v>61</v>
      </c>
      <c r="V2461" t="s">
        <v>1353</v>
      </c>
      <c r="W2461" t="s">
        <v>1353</v>
      </c>
      <c r="X2461" t="s">
        <v>179</v>
      </c>
      <c r="Y2461" t="s">
        <v>180</v>
      </c>
      <c r="Z2461" t="s">
        <v>180</v>
      </c>
      <c r="AA2461" t="s">
        <v>25</v>
      </c>
      <c r="AD2461">
        <v>0</v>
      </c>
      <c r="AE2461">
        <v>0</v>
      </c>
    </row>
    <row r="2462" spans="1:31">
      <c r="A2462" t="s">
        <v>3543</v>
      </c>
      <c r="B2462" s="93">
        <v>44769</v>
      </c>
      <c r="C2462" s="93">
        <v>44769</v>
      </c>
      <c r="D2462">
        <v>-24.99</v>
      </c>
      <c r="E2462">
        <v>-24.99</v>
      </c>
      <c r="F2462" t="s">
        <v>52</v>
      </c>
      <c r="G2462">
        <v>1</v>
      </c>
      <c r="H2462">
        <v>-24.99</v>
      </c>
      <c r="I2462">
        <v>-24.99</v>
      </c>
      <c r="J2462">
        <v>1</v>
      </c>
      <c r="L2462" t="s">
        <v>166</v>
      </c>
      <c r="M2462" t="s">
        <v>3248</v>
      </c>
      <c r="N2462">
        <v>100</v>
      </c>
      <c r="P2462" t="s">
        <v>3248</v>
      </c>
      <c r="R2462" t="s">
        <v>3544</v>
      </c>
      <c r="T2462" t="s">
        <v>61</v>
      </c>
      <c r="V2462" t="s">
        <v>390</v>
      </c>
      <c r="W2462" t="s">
        <v>31</v>
      </c>
      <c r="X2462" t="s">
        <v>168</v>
      </c>
      <c r="Y2462" t="s">
        <v>168</v>
      </c>
      <c r="Z2462" t="s">
        <v>168</v>
      </c>
      <c r="AA2462" t="s">
        <v>31</v>
      </c>
      <c r="AD2462">
        <v>0</v>
      </c>
      <c r="AE2462">
        <v>0</v>
      </c>
    </row>
    <row r="2463" spans="1:31">
      <c r="A2463" t="s">
        <v>3545</v>
      </c>
      <c r="B2463" s="93">
        <v>44769</v>
      </c>
      <c r="C2463" s="93">
        <v>44769</v>
      </c>
      <c r="D2463">
        <v>-60.66</v>
      </c>
      <c r="E2463">
        <v>-60.66</v>
      </c>
      <c r="F2463" t="s">
        <v>52</v>
      </c>
      <c r="G2463">
        <v>1</v>
      </c>
      <c r="H2463">
        <v>-60.66</v>
      </c>
      <c r="I2463">
        <v>-60.66</v>
      </c>
      <c r="J2463">
        <v>1</v>
      </c>
      <c r="L2463" t="s">
        <v>166</v>
      </c>
      <c r="M2463" t="s">
        <v>166</v>
      </c>
      <c r="N2463">
        <v>100</v>
      </c>
      <c r="O2463" t="s">
        <v>215</v>
      </c>
      <c r="P2463" t="s">
        <v>166</v>
      </c>
      <c r="R2463" t="s">
        <v>189</v>
      </c>
      <c r="T2463" t="s">
        <v>59</v>
      </c>
      <c r="V2463" t="s">
        <v>190</v>
      </c>
      <c r="W2463" t="s">
        <v>31</v>
      </c>
      <c r="X2463" t="s">
        <v>168</v>
      </c>
      <c r="Y2463" t="s">
        <v>168</v>
      </c>
      <c r="Z2463" t="s">
        <v>168</v>
      </c>
      <c r="AA2463" t="s">
        <v>31</v>
      </c>
      <c r="AD2463">
        <v>0</v>
      </c>
      <c r="AE2463">
        <v>0</v>
      </c>
    </row>
    <row r="2464" spans="1:31">
      <c r="A2464" t="s">
        <v>3546</v>
      </c>
      <c r="B2464" s="93">
        <v>44767</v>
      </c>
      <c r="C2464" s="93">
        <v>44767</v>
      </c>
      <c r="D2464">
        <v>-52.8</v>
      </c>
      <c r="E2464">
        <v>-52.8</v>
      </c>
      <c r="F2464" t="s">
        <v>52</v>
      </c>
      <c r="G2464">
        <v>1</v>
      </c>
      <c r="H2464">
        <v>-52.8</v>
      </c>
      <c r="I2464">
        <v>-52.8</v>
      </c>
      <c r="J2464">
        <v>1</v>
      </c>
      <c r="L2464" t="s">
        <v>166</v>
      </c>
      <c r="M2464" t="s">
        <v>192</v>
      </c>
      <c r="N2464">
        <v>100</v>
      </c>
      <c r="P2464" t="s">
        <v>192</v>
      </c>
      <c r="R2464" t="s">
        <v>194</v>
      </c>
      <c r="T2464" t="s">
        <v>59</v>
      </c>
      <c r="V2464" t="s">
        <v>194</v>
      </c>
      <c r="W2464" t="s">
        <v>31</v>
      </c>
      <c r="X2464" t="s">
        <v>168</v>
      </c>
      <c r="Y2464" t="s">
        <v>168</v>
      </c>
      <c r="Z2464" t="s">
        <v>168</v>
      </c>
      <c r="AA2464" t="s">
        <v>31</v>
      </c>
      <c r="AD2464">
        <v>0</v>
      </c>
      <c r="AE2464">
        <v>0</v>
      </c>
    </row>
    <row r="2465" spans="1:31">
      <c r="A2465" t="s">
        <v>3547</v>
      </c>
      <c r="B2465" s="93">
        <v>44764</v>
      </c>
      <c r="C2465" s="93">
        <v>44764</v>
      </c>
      <c r="D2465">
        <v>-191.95</v>
      </c>
      <c r="E2465">
        <v>-191.95</v>
      </c>
      <c r="F2465" t="s">
        <v>52</v>
      </c>
      <c r="G2465">
        <v>1</v>
      </c>
      <c r="H2465">
        <v>-191.95</v>
      </c>
      <c r="I2465">
        <v>-191.95</v>
      </c>
      <c r="J2465">
        <v>1</v>
      </c>
      <c r="L2465" t="s">
        <v>166</v>
      </c>
      <c r="M2465" t="s">
        <v>334</v>
      </c>
      <c r="N2465">
        <v>100</v>
      </c>
      <c r="P2465" t="s">
        <v>334</v>
      </c>
      <c r="R2465" t="s">
        <v>335</v>
      </c>
      <c r="T2465" t="s">
        <v>59</v>
      </c>
      <c r="V2465" t="s">
        <v>335</v>
      </c>
      <c r="W2465" t="s">
        <v>31</v>
      </c>
      <c r="X2465" t="s">
        <v>168</v>
      </c>
      <c r="Y2465" t="s">
        <v>168</v>
      </c>
      <c r="Z2465" t="s">
        <v>168</v>
      </c>
      <c r="AA2465" t="s">
        <v>31</v>
      </c>
      <c r="AD2465">
        <v>0</v>
      </c>
      <c r="AE2465">
        <v>0</v>
      </c>
    </row>
    <row r="2466" spans="1:31">
      <c r="A2466" t="s">
        <v>3548</v>
      </c>
      <c r="B2466" s="93">
        <v>44761</v>
      </c>
      <c r="C2466" s="93">
        <v>44761</v>
      </c>
      <c r="D2466">
        <v>-288.64</v>
      </c>
      <c r="E2466">
        <v>-288.64</v>
      </c>
      <c r="F2466" t="s">
        <v>52</v>
      </c>
      <c r="G2466">
        <v>1</v>
      </c>
      <c r="H2466">
        <v>-288.64</v>
      </c>
      <c r="I2466">
        <v>-288.64</v>
      </c>
      <c r="J2466">
        <v>1</v>
      </c>
      <c r="L2466" t="s">
        <v>166</v>
      </c>
      <c r="M2466" t="s">
        <v>3195</v>
      </c>
      <c r="N2466">
        <v>100</v>
      </c>
      <c r="P2466" t="s">
        <v>3195</v>
      </c>
      <c r="R2466" t="s">
        <v>3337</v>
      </c>
      <c r="T2466" t="s">
        <v>59</v>
      </c>
      <c r="V2466" t="s">
        <v>3195</v>
      </c>
      <c r="W2466" t="s">
        <v>267</v>
      </c>
      <c r="X2466" t="s">
        <v>24</v>
      </c>
      <c r="Y2466" t="s">
        <v>268</v>
      </c>
      <c r="Z2466" t="s">
        <v>268</v>
      </c>
      <c r="AA2466" t="s">
        <v>24</v>
      </c>
      <c r="AD2466">
        <v>0</v>
      </c>
      <c r="AE2466">
        <v>0</v>
      </c>
    </row>
    <row r="2467" spans="1:31">
      <c r="A2467" t="s">
        <v>3549</v>
      </c>
      <c r="B2467" s="93">
        <v>44761</v>
      </c>
      <c r="C2467" s="93">
        <v>44761</v>
      </c>
      <c r="D2467">
        <v>-340.58</v>
      </c>
      <c r="E2467">
        <v>-340.58</v>
      </c>
      <c r="F2467" t="s">
        <v>52</v>
      </c>
      <c r="G2467">
        <v>1</v>
      </c>
      <c r="H2467">
        <v>-340.58</v>
      </c>
      <c r="I2467">
        <v>-340.58</v>
      </c>
      <c r="J2467">
        <v>1</v>
      </c>
      <c r="L2467" t="s">
        <v>166</v>
      </c>
      <c r="M2467" t="s">
        <v>2081</v>
      </c>
      <c r="N2467">
        <v>100</v>
      </c>
      <c r="P2467" t="s">
        <v>2081</v>
      </c>
      <c r="R2467" t="s">
        <v>106</v>
      </c>
      <c r="T2467" t="s">
        <v>61</v>
      </c>
      <c r="V2467" t="s">
        <v>1194</v>
      </c>
      <c r="W2467" t="s">
        <v>348</v>
      </c>
      <c r="X2467" t="s">
        <v>349</v>
      </c>
      <c r="Y2467" t="s">
        <v>349</v>
      </c>
      <c r="Z2467" t="s">
        <v>349</v>
      </c>
      <c r="AA2467" t="s">
        <v>21</v>
      </c>
      <c r="AD2467">
        <v>0</v>
      </c>
      <c r="AE2467">
        <v>0</v>
      </c>
    </row>
    <row r="2468" spans="1:31">
      <c r="A2468" t="s">
        <v>3550</v>
      </c>
      <c r="B2468" s="93">
        <v>44761</v>
      </c>
      <c r="C2468" s="93">
        <v>44761</v>
      </c>
      <c r="D2468">
        <v>-1055.81</v>
      </c>
      <c r="E2468">
        <v>-1055.81</v>
      </c>
      <c r="F2468" t="s">
        <v>52</v>
      </c>
      <c r="G2468">
        <v>1</v>
      </c>
      <c r="H2468">
        <v>-1055.81</v>
      </c>
      <c r="I2468">
        <v>-1055.81</v>
      </c>
      <c r="J2468">
        <v>1</v>
      </c>
      <c r="L2468" t="s">
        <v>166</v>
      </c>
      <c r="M2468" t="s">
        <v>2081</v>
      </c>
      <c r="N2468">
        <v>100</v>
      </c>
      <c r="P2468" t="s">
        <v>2081</v>
      </c>
      <c r="R2468" t="s">
        <v>106</v>
      </c>
      <c r="T2468" t="s">
        <v>61</v>
      </c>
      <c r="V2468" t="s">
        <v>1194</v>
      </c>
      <c r="W2468" t="s">
        <v>348</v>
      </c>
      <c r="X2468" t="s">
        <v>349</v>
      </c>
      <c r="Y2468" t="s">
        <v>349</v>
      </c>
      <c r="Z2468" t="s">
        <v>349</v>
      </c>
      <c r="AA2468" t="s">
        <v>21</v>
      </c>
      <c r="AD2468">
        <v>0</v>
      </c>
      <c r="AE2468">
        <v>0</v>
      </c>
    </row>
    <row r="2469" spans="1:31">
      <c r="A2469" t="s">
        <v>3551</v>
      </c>
      <c r="B2469" s="93">
        <v>44758</v>
      </c>
      <c r="C2469" s="93">
        <v>44758</v>
      </c>
      <c r="D2469">
        <v>-116.98</v>
      </c>
      <c r="E2469">
        <v>-116.98</v>
      </c>
      <c r="F2469" t="s">
        <v>52</v>
      </c>
      <c r="G2469">
        <v>1</v>
      </c>
      <c r="H2469">
        <v>-116.98</v>
      </c>
      <c r="I2469">
        <v>-116.98</v>
      </c>
      <c r="J2469">
        <v>1</v>
      </c>
      <c r="L2469" t="s">
        <v>166</v>
      </c>
      <c r="M2469" t="s">
        <v>374</v>
      </c>
      <c r="N2469">
        <v>100</v>
      </c>
      <c r="P2469" t="s">
        <v>374</v>
      </c>
      <c r="R2469" t="s">
        <v>376</v>
      </c>
      <c r="T2469" t="s">
        <v>59</v>
      </c>
      <c r="V2469" t="s">
        <v>376</v>
      </c>
      <c r="W2469" t="s">
        <v>31</v>
      </c>
      <c r="X2469" t="s">
        <v>168</v>
      </c>
      <c r="Y2469" t="s">
        <v>168</v>
      </c>
      <c r="Z2469" t="s">
        <v>168</v>
      </c>
      <c r="AA2469" t="s">
        <v>31</v>
      </c>
      <c r="AD2469">
        <v>0</v>
      </c>
      <c r="AE2469">
        <v>0</v>
      </c>
    </row>
    <row r="2470" spans="1:31">
      <c r="A2470" t="s">
        <v>3552</v>
      </c>
      <c r="B2470" s="93">
        <v>44757</v>
      </c>
      <c r="C2470" s="93">
        <v>44757</v>
      </c>
      <c r="D2470">
        <v>-2500</v>
      </c>
      <c r="E2470">
        <v>-2500</v>
      </c>
      <c r="F2470" t="s">
        <v>52</v>
      </c>
      <c r="G2470">
        <v>1</v>
      </c>
      <c r="H2470">
        <v>-2500</v>
      </c>
      <c r="I2470">
        <v>-2500</v>
      </c>
      <c r="J2470">
        <v>1</v>
      </c>
      <c r="L2470" t="s">
        <v>166</v>
      </c>
      <c r="M2470" t="s">
        <v>1453</v>
      </c>
      <c r="N2470">
        <v>100</v>
      </c>
      <c r="O2470" t="s">
        <v>186</v>
      </c>
      <c r="P2470" t="s">
        <v>1453</v>
      </c>
      <c r="R2470" t="s">
        <v>197</v>
      </c>
      <c r="T2470" t="s">
        <v>61</v>
      </c>
      <c r="V2470" t="s">
        <v>1944</v>
      </c>
      <c r="W2470" t="s">
        <v>198</v>
      </c>
      <c r="X2470" t="s">
        <v>199</v>
      </c>
      <c r="Y2470" t="s">
        <v>199</v>
      </c>
      <c r="Z2470" t="s">
        <v>199</v>
      </c>
      <c r="AA2470" t="s">
        <v>28</v>
      </c>
      <c r="AD2470">
        <v>0</v>
      </c>
      <c r="AE2470">
        <v>0</v>
      </c>
    </row>
    <row r="2471" spans="1:31">
      <c r="A2471" t="s">
        <v>3553</v>
      </c>
      <c r="B2471" s="93">
        <v>44757</v>
      </c>
      <c r="C2471" s="93">
        <v>44757</v>
      </c>
      <c r="D2471">
        <v>-2000</v>
      </c>
      <c r="E2471">
        <v>-2000</v>
      </c>
      <c r="F2471" t="s">
        <v>52</v>
      </c>
      <c r="G2471">
        <v>1</v>
      </c>
      <c r="H2471">
        <v>-2000</v>
      </c>
      <c r="I2471">
        <v>-2000</v>
      </c>
      <c r="J2471">
        <v>1</v>
      </c>
      <c r="L2471" t="s">
        <v>166</v>
      </c>
      <c r="M2471" t="s">
        <v>279</v>
      </c>
      <c r="N2471">
        <v>100</v>
      </c>
      <c r="P2471" t="s">
        <v>279</v>
      </c>
      <c r="R2471" t="s">
        <v>3554</v>
      </c>
      <c r="T2471" t="s">
        <v>61</v>
      </c>
      <c r="V2471" t="s">
        <v>1308</v>
      </c>
      <c r="W2471" t="s">
        <v>1309</v>
      </c>
      <c r="X2471" t="s">
        <v>283</v>
      </c>
      <c r="Y2471" t="s">
        <v>268</v>
      </c>
      <c r="Z2471" t="s">
        <v>268</v>
      </c>
      <c r="AA2471" t="s">
        <v>23</v>
      </c>
      <c r="AD2471">
        <v>0</v>
      </c>
      <c r="AE2471">
        <v>0</v>
      </c>
    </row>
    <row r="2472" spans="1:31">
      <c r="A2472" t="s">
        <v>3555</v>
      </c>
      <c r="B2472" s="93">
        <v>44756</v>
      </c>
      <c r="C2472" s="93">
        <v>44756</v>
      </c>
      <c r="D2472">
        <v>-3500</v>
      </c>
      <c r="E2472">
        <v>-3500</v>
      </c>
      <c r="F2472" t="s">
        <v>52</v>
      </c>
      <c r="G2472">
        <v>1</v>
      </c>
      <c r="H2472">
        <v>-3500</v>
      </c>
      <c r="I2472">
        <v>-3500</v>
      </c>
      <c r="J2472">
        <v>1</v>
      </c>
      <c r="L2472" t="s">
        <v>166</v>
      </c>
      <c r="M2472" t="s">
        <v>279</v>
      </c>
      <c r="N2472">
        <v>100</v>
      </c>
      <c r="P2472" t="s">
        <v>279</v>
      </c>
      <c r="R2472" t="s">
        <v>3527</v>
      </c>
      <c r="T2472" t="s">
        <v>61</v>
      </c>
      <c r="V2472" t="s">
        <v>281</v>
      </c>
      <c r="W2472" t="s">
        <v>282</v>
      </c>
      <c r="X2472" t="s">
        <v>283</v>
      </c>
      <c r="Y2472" t="s">
        <v>268</v>
      </c>
      <c r="Z2472" t="s">
        <v>268</v>
      </c>
      <c r="AA2472" t="s">
        <v>23</v>
      </c>
      <c r="AD2472">
        <v>0</v>
      </c>
      <c r="AE2472">
        <v>0</v>
      </c>
    </row>
    <row r="2473" spans="1:31">
      <c r="A2473" t="s">
        <v>3556</v>
      </c>
      <c r="B2473" s="93">
        <v>44755</v>
      </c>
      <c r="C2473" s="93">
        <v>44755</v>
      </c>
      <c r="D2473">
        <v>-14.65</v>
      </c>
      <c r="E2473">
        <v>-14.65</v>
      </c>
      <c r="F2473" t="s">
        <v>52</v>
      </c>
      <c r="G2473">
        <v>1</v>
      </c>
      <c r="H2473">
        <v>-14.65</v>
      </c>
      <c r="I2473">
        <v>-14.65</v>
      </c>
      <c r="J2473">
        <v>1</v>
      </c>
      <c r="L2473" t="s">
        <v>166</v>
      </c>
      <c r="M2473" t="s">
        <v>388</v>
      </c>
      <c r="N2473">
        <v>100</v>
      </c>
      <c r="P2473" t="s">
        <v>388</v>
      </c>
      <c r="R2473" t="s">
        <v>2121</v>
      </c>
      <c r="T2473" t="s">
        <v>59</v>
      </c>
      <c r="V2473" t="s">
        <v>2122</v>
      </c>
      <c r="W2473" t="s">
        <v>31</v>
      </c>
      <c r="X2473" t="s">
        <v>168</v>
      </c>
      <c r="Y2473" t="s">
        <v>168</v>
      </c>
      <c r="Z2473" t="s">
        <v>168</v>
      </c>
      <c r="AA2473" t="s">
        <v>31</v>
      </c>
      <c r="AD2473">
        <v>0</v>
      </c>
      <c r="AE2473">
        <v>0</v>
      </c>
    </row>
    <row r="2474" spans="1:31">
      <c r="A2474" t="s">
        <v>3557</v>
      </c>
      <c r="B2474" s="93">
        <v>44754</v>
      </c>
      <c r="C2474" s="93">
        <v>44754</v>
      </c>
      <c r="D2474">
        <v>-1100</v>
      </c>
      <c r="E2474">
        <v>-1100</v>
      </c>
      <c r="F2474" t="s">
        <v>52</v>
      </c>
      <c r="G2474">
        <v>1</v>
      </c>
      <c r="H2474">
        <v>-1100</v>
      </c>
      <c r="I2474">
        <v>-1100</v>
      </c>
      <c r="J2474">
        <v>1</v>
      </c>
      <c r="L2474" t="s">
        <v>166</v>
      </c>
      <c r="M2474" t="s">
        <v>3081</v>
      </c>
      <c r="N2474">
        <v>100</v>
      </c>
      <c r="P2474" t="s">
        <v>3081</v>
      </c>
      <c r="R2474" t="s">
        <v>1782</v>
      </c>
      <c r="T2474" t="s">
        <v>61</v>
      </c>
      <c r="V2474" t="s">
        <v>197</v>
      </c>
      <c r="W2474" t="s">
        <v>198</v>
      </c>
      <c r="X2474" t="s">
        <v>199</v>
      </c>
      <c r="Y2474" t="s">
        <v>199</v>
      </c>
      <c r="Z2474" t="s">
        <v>199</v>
      </c>
      <c r="AA2474" t="s">
        <v>28</v>
      </c>
      <c r="AD2474">
        <v>0</v>
      </c>
      <c r="AE2474">
        <v>0</v>
      </c>
    </row>
    <row r="2475" spans="1:31">
      <c r="A2475" t="s">
        <v>3558</v>
      </c>
      <c r="B2475" s="93">
        <v>44753</v>
      </c>
      <c r="C2475" s="93">
        <v>44753</v>
      </c>
      <c r="D2475">
        <v>-58.58</v>
      </c>
      <c r="E2475">
        <v>-58.58</v>
      </c>
      <c r="F2475" t="s">
        <v>52</v>
      </c>
      <c r="G2475">
        <v>1</v>
      </c>
      <c r="H2475">
        <v>-58.58</v>
      </c>
      <c r="I2475">
        <v>-58.58</v>
      </c>
      <c r="J2475">
        <v>1</v>
      </c>
      <c r="L2475" t="s">
        <v>166</v>
      </c>
      <c r="M2475" t="s">
        <v>3559</v>
      </c>
      <c r="N2475">
        <v>100</v>
      </c>
      <c r="P2475" t="s">
        <v>3559</v>
      </c>
      <c r="R2475" t="s">
        <v>3399</v>
      </c>
      <c r="T2475" t="s">
        <v>59</v>
      </c>
      <c r="V2475" t="s">
        <v>3399</v>
      </c>
      <c r="W2475" t="s">
        <v>31</v>
      </c>
      <c r="X2475" t="s">
        <v>168</v>
      </c>
      <c r="Y2475" t="s">
        <v>168</v>
      </c>
      <c r="Z2475" t="s">
        <v>168</v>
      </c>
      <c r="AA2475" t="s">
        <v>31</v>
      </c>
      <c r="AD2475">
        <v>0</v>
      </c>
      <c r="AE2475">
        <v>0</v>
      </c>
    </row>
    <row r="2476" spans="1:31">
      <c r="A2476" t="s">
        <v>3560</v>
      </c>
      <c r="B2476" s="93">
        <v>44753</v>
      </c>
      <c r="C2476" s="93">
        <v>44753</v>
      </c>
      <c r="D2476">
        <v>-335.86</v>
      </c>
      <c r="E2476">
        <v>-335.86</v>
      </c>
      <c r="F2476" t="s">
        <v>52</v>
      </c>
      <c r="G2476">
        <v>1</v>
      </c>
      <c r="H2476">
        <v>-335.86</v>
      </c>
      <c r="I2476">
        <v>-335.86</v>
      </c>
      <c r="J2476">
        <v>1</v>
      </c>
      <c r="L2476" t="s">
        <v>166</v>
      </c>
      <c r="M2476" t="s">
        <v>384</v>
      </c>
      <c r="N2476">
        <v>100</v>
      </c>
      <c r="P2476" t="s">
        <v>384</v>
      </c>
      <c r="R2476" t="s">
        <v>385</v>
      </c>
      <c r="T2476" t="s">
        <v>61</v>
      </c>
      <c r="V2476" t="s">
        <v>386</v>
      </c>
      <c r="W2476" t="s">
        <v>178</v>
      </c>
      <c r="X2476" t="s">
        <v>179</v>
      </c>
      <c r="Y2476" t="s">
        <v>180</v>
      </c>
      <c r="Z2476" t="s">
        <v>180</v>
      </c>
      <c r="AA2476" t="s">
        <v>20</v>
      </c>
      <c r="AD2476">
        <v>0</v>
      </c>
      <c r="AE2476">
        <v>0</v>
      </c>
    </row>
    <row r="2477" spans="1:31">
      <c r="A2477" t="s">
        <v>3561</v>
      </c>
      <c r="B2477" s="93">
        <v>44753</v>
      </c>
      <c r="C2477" s="93">
        <v>44753</v>
      </c>
      <c r="D2477">
        <v>-700</v>
      </c>
      <c r="E2477">
        <v>-700</v>
      </c>
      <c r="F2477" t="s">
        <v>52</v>
      </c>
      <c r="G2477">
        <v>1</v>
      </c>
      <c r="H2477">
        <v>-700</v>
      </c>
      <c r="I2477">
        <v>-700</v>
      </c>
      <c r="J2477">
        <v>1</v>
      </c>
      <c r="L2477" t="s">
        <v>166</v>
      </c>
      <c r="M2477" t="s">
        <v>403</v>
      </c>
      <c r="N2477">
        <v>100</v>
      </c>
      <c r="P2477" t="s">
        <v>403</v>
      </c>
      <c r="R2477" t="s">
        <v>1714</v>
      </c>
      <c r="T2477" t="s">
        <v>61</v>
      </c>
      <c r="V2477" t="s">
        <v>302</v>
      </c>
      <c r="W2477" t="s">
        <v>178</v>
      </c>
      <c r="X2477" t="s">
        <v>179</v>
      </c>
      <c r="Y2477" t="s">
        <v>180</v>
      </c>
      <c r="Z2477" t="s">
        <v>180</v>
      </c>
      <c r="AA2477" t="s">
        <v>20</v>
      </c>
      <c r="AD2477">
        <v>0</v>
      </c>
      <c r="AE2477">
        <v>0</v>
      </c>
    </row>
    <row r="2478" spans="1:31">
      <c r="A2478" t="s">
        <v>3562</v>
      </c>
      <c r="B2478" s="93">
        <v>44750</v>
      </c>
      <c r="C2478" s="93">
        <v>44750</v>
      </c>
      <c r="D2478">
        <v>-516.42999999999995</v>
      </c>
      <c r="E2478">
        <v>-516.42999999999995</v>
      </c>
      <c r="F2478" t="s">
        <v>52</v>
      </c>
      <c r="G2478">
        <v>1</v>
      </c>
      <c r="H2478">
        <v>-516.42999999999995</v>
      </c>
      <c r="I2478">
        <v>-516.42999999999995</v>
      </c>
      <c r="J2478">
        <v>1</v>
      </c>
      <c r="L2478" t="s">
        <v>166</v>
      </c>
      <c r="M2478" t="s">
        <v>1959</v>
      </c>
      <c r="N2478">
        <v>100</v>
      </c>
      <c r="P2478" t="s">
        <v>1959</v>
      </c>
      <c r="R2478" t="s">
        <v>1960</v>
      </c>
      <c r="T2478" t="s">
        <v>59</v>
      </c>
      <c r="V2478" t="s">
        <v>1960</v>
      </c>
      <c r="W2478" t="s">
        <v>31</v>
      </c>
      <c r="X2478" t="s">
        <v>168</v>
      </c>
      <c r="Y2478" t="s">
        <v>168</v>
      </c>
      <c r="Z2478" t="s">
        <v>168</v>
      </c>
      <c r="AA2478" t="s">
        <v>31</v>
      </c>
      <c r="AD2478">
        <v>0</v>
      </c>
      <c r="AE2478">
        <v>0</v>
      </c>
    </row>
    <row r="2479" spans="1:31">
      <c r="A2479" t="s">
        <v>3563</v>
      </c>
      <c r="B2479" s="93">
        <v>44750</v>
      </c>
      <c r="C2479" s="93">
        <v>44750</v>
      </c>
      <c r="D2479">
        <v>-1131.52</v>
      </c>
      <c r="E2479">
        <v>-1131.52</v>
      </c>
      <c r="F2479" t="s">
        <v>52</v>
      </c>
      <c r="G2479">
        <v>1</v>
      </c>
      <c r="H2479">
        <v>-1131.52</v>
      </c>
      <c r="I2479">
        <v>-1131.52</v>
      </c>
      <c r="J2479">
        <v>1</v>
      </c>
      <c r="L2479" t="s">
        <v>166</v>
      </c>
      <c r="M2479" t="s">
        <v>170</v>
      </c>
      <c r="N2479">
        <v>100</v>
      </c>
      <c r="P2479" t="s">
        <v>170</v>
      </c>
      <c r="R2479" t="s">
        <v>172</v>
      </c>
      <c r="T2479" t="s">
        <v>59</v>
      </c>
      <c r="V2479" t="s">
        <v>172</v>
      </c>
      <c r="W2479" t="s">
        <v>31</v>
      </c>
      <c r="X2479" t="s">
        <v>168</v>
      </c>
      <c r="Y2479" t="s">
        <v>168</v>
      </c>
      <c r="Z2479" t="s">
        <v>168</v>
      </c>
      <c r="AA2479" t="s">
        <v>31</v>
      </c>
      <c r="AD2479">
        <v>0</v>
      </c>
      <c r="AE2479">
        <v>0</v>
      </c>
    </row>
    <row r="2480" spans="1:31">
      <c r="A2480" t="s">
        <v>3564</v>
      </c>
      <c r="B2480" s="93">
        <v>44749</v>
      </c>
      <c r="C2480" s="93">
        <v>44749</v>
      </c>
      <c r="D2480">
        <v>14000</v>
      </c>
      <c r="E2480">
        <v>14000</v>
      </c>
      <c r="F2480" t="s">
        <v>52</v>
      </c>
      <c r="G2480">
        <v>1</v>
      </c>
      <c r="H2480">
        <v>14000</v>
      </c>
      <c r="I2480">
        <v>14000</v>
      </c>
      <c r="J2480">
        <v>1</v>
      </c>
      <c r="L2480" t="s">
        <v>3565</v>
      </c>
      <c r="M2480" t="s">
        <v>61</v>
      </c>
      <c r="N2480">
        <v>100</v>
      </c>
      <c r="O2480" t="s">
        <v>175</v>
      </c>
      <c r="P2480" t="s">
        <v>3565</v>
      </c>
      <c r="R2480" t="s">
        <v>3566</v>
      </c>
      <c r="T2480" t="s">
        <v>61</v>
      </c>
      <c r="V2480" t="s">
        <v>2279</v>
      </c>
      <c r="W2480" t="s">
        <v>1814</v>
      </c>
      <c r="X2480" t="s">
        <v>1815</v>
      </c>
      <c r="Y2480" t="s">
        <v>1816</v>
      </c>
      <c r="Z2480" t="s">
        <v>1816</v>
      </c>
      <c r="AA2480" t="s">
        <v>22</v>
      </c>
      <c r="AD2480">
        <v>0</v>
      </c>
      <c r="AE2480">
        <v>0</v>
      </c>
    </row>
    <row r="2481" spans="1:31">
      <c r="A2481" t="s">
        <v>3567</v>
      </c>
      <c r="B2481" s="93">
        <v>44748</v>
      </c>
      <c r="C2481" s="93">
        <v>44748</v>
      </c>
      <c r="D2481">
        <v>-2000</v>
      </c>
      <c r="E2481">
        <v>-2000</v>
      </c>
      <c r="F2481" t="s">
        <v>52</v>
      </c>
      <c r="G2481">
        <v>1</v>
      </c>
      <c r="H2481">
        <v>-2000</v>
      </c>
      <c r="I2481">
        <v>-2000</v>
      </c>
      <c r="J2481">
        <v>1</v>
      </c>
      <c r="L2481" t="s">
        <v>166</v>
      </c>
      <c r="M2481" t="s">
        <v>3568</v>
      </c>
      <c r="N2481">
        <v>100</v>
      </c>
      <c r="P2481" t="s">
        <v>3568</v>
      </c>
      <c r="R2481" t="s">
        <v>3569</v>
      </c>
      <c r="T2481" t="s">
        <v>61</v>
      </c>
      <c r="V2481" t="s">
        <v>1944</v>
      </c>
      <c r="W2481" t="s">
        <v>198</v>
      </c>
      <c r="X2481" t="s">
        <v>199</v>
      </c>
      <c r="Y2481" t="s">
        <v>199</v>
      </c>
      <c r="Z2481" t="s">
        <v>199</v>
      </c>
      <c r="AA2481" t="s">
        <v>28</v>
      </c>
      <c r="AD2481">
        <v>0</v>
      </c>
      <c r="AE2481">
        <v>0</v>
      </c>
    </row>
    <row r="2482" spans="1:31">
      <c r="A2482" t="s">
        <v>3570</v>
      </c>
      <c r="B2482" s="93">
        <v>44748</v>
      </c>
      <c r="C2482" s="93">
        <v>44748</v>
      </c>
      <c r="D2482">
        <v>-2500</v>
      </c>
      <c r="E2482">
        <v>-2500</v>
      </c>
      <c r="F2482" t="s">
        <v>52</v>
      </c>
      <c r="G2482">
        <v>1</v>
      </c>
      <c r="H2482">
        <v>-2500</v>
      </c>
      <c r="I2482">
        <v>-2500</v>
      </c>
      <c r="J2482">
        <v>1</v>
      </c>
      <c r="L2482" t="s">
        <v>166</v>
      </c>
      <c r="M2482" t="s">
        <v>3571</v>
      </c>
      <c r="N2482">
        <v>100</v>
      </c>
      <c r="P2482" t="s">
        <v>3571</v>
      </c>
      <c r="R2482" t="s">
        <v>197</v>
      </c>
      <c r="T2482" t="s">
        <v>61</v>
      </c>
      <c r="V2482" t="s">
        <v>197</v>
      </c>
      <c r="W2482" t="s">
        <v>198</v>
      </c>
      <c r="X2482" t="s">
        <v>199</v>
      </c>
      <c r="Y2482" t="s">
        <v>199</v>
      </c>
      <c r="Z2482" t="s">
        <v>199</v>
      </c>
      <c r="AA2482" t="s">
        <v>28</v>
      </c>
      <c r="AD2482">
        <v>0</v>
      </c>
      <c r="AE2482">
        <v>0</v>
      </c>
    </row>
    <row r="2483" spans="1:31">
      <c r="A2483" t="s">
        <v>3572</v>
      </c>
      <c r="B2483" s="93">
        <v>44748</v>
      </c>
      <c r="C2483" s="93">
        <v>44748</v>
      </c>
      <c r="D2483">
        <v>-75</v>
      </c>
      <c r="E2483">
        <v>-75</v>
      </c>
      <c r="F2483" t="s">
        <v>52</v>
      </c>
      <c r="G2483">
        <v>1</v>
      </c>
      <c r="H2483">
        <v>-75</v>
      </c>
      <c r="I2483">
        <v>-75</v>
      </c>
      <c r="J2483">
        <v>1</v>
      </c>
      <c r="L2483" t="s">
        <v>166</v>
      </c>
      <c r="M2483" t="s">
        <v>1709</v>
      </c>
      <c r="N2483">
        <v>100</v>
      </c>
      <c r="P2483" t="s">
        <v>1709</v>
      </c>
      <c r="R2483" t="s">
        <v>1710</v>
      </c>
      <c r="T2483" t="s">
        <v>61</v>
      </c>
      <c r="V2483" t="s">
        <v>1711</v>
      </c>
      <c r="W2483" t="s">
        <v>31</v>
      </c>
      <c r="X2483" t="s">
        <v>168</v>
      </c>
      <c r="Y2483" t="s">
        <v>168</v>
      </c>
      <c r="Z2483" t="s">
        <v>168</v>
      </c>
      <c r="AA2483" t="s">
        <v>31</v>
      </c>
      <c r="AD2483">
        <v>0</v>
      </c>
      <c r="AE2483">
        <v>0</v>
      </c>
    </row>
    <row r="2484" spans="1:31">
      <c r="A2484" t="s">
        <v>3573</v>
      </c>
      <c r="B2484" s="93">
        <v>44748</v>
      </c>
      <c r="C2484" s="93">
        <v>44748</v>
      </c>
      <c r="D2484">
        <v>-320</v>
      </c>
      <c r="E2484">
        <v>-320</v>
      </c>
      <c r="F2484" t="s">
        <v>52</v>
      </c>
      <c r="G2484">
        <v>1</v>
      </c>
      <c r="H2484">
        <v>-320</v>
      </c>
      <c r="I2484">
        <v>-320</v>
      </c>
      <c r="J2484">
        <v>1</v>
      </c>
      <c r="L2484" t="s">
        <v>166</v>
      </c>
      <c r="M2484" t="s">
        <v>1950</v>
      </c>
      <c r="N2484">
        <v>100</v>
      </c>
      <c r="P2484" t="s">
        <v>1950</v>
      </c>
      <c r="R2484" t="s">
        <v>3574</v>
      </c>
      <c r="T2484" t="s">
        <v>61</v>
      </c>
      <c r="V2484" t="s">
        <v>1944</v>
      </c>
      <c r="W2484" t="s">
        <v>198</v>
      </c>
      <c r="X2484" t="s">
        <v>199</v>
      </c>
      <c r="Y2484" t="s">
        <v>199</v>
      </c>
      <c r="Z2484" t="s">
        <v>199</v>
      </c>
      <c r="AA2484" t="s">
        <v>28</v>
      </c>
      <c r="AD2484">
        <v>0</v>
      </c>
      <c r="AE2484">
        <v>0</v>
      </c>
    </row>
    <row r="2485" spans="1:31">
      <c r="A2485" t="s">
        <v>3575</v>
      </c>
      <c r="B2485" s="93">
        <v>44748</v>
      </c>
      <c r="C2485" s="93">
        <v>44748</v>
      </c>
      <c r="D2485">
        <v>-404.99</v>
      </c>
      <c r="E2485">
        <v>-404.99</v>
      </c>
      <c r="F2485" t="s">
        <v>52</v>
      </c>
      <c r="G2485">
        <v>1</v>
      </c>
      <c r="H2485">
        <v>-404.99</v>
      </c>
      <c r="I2485">
        <v>-404.99</v>
      </c>
      <c r="J2485">
        <v>1</v>
      </c>
      <c r="L2485" t="s">
        <v>166</v>
      </c>
      <c r="M2485" t="s">
        <v>174</v>
      </c>
      <c r="N2485">
        <v>100</v>
      </c>
      <c r="P2485" t="s">
        <v>174</v>
      </c>
      <c r="R2485" t="s">
        <v>1785</v>
      </c>
      <c r="T2485" t="s">
        <v>61</v>
      </c>
      <c r="V2485" t="s">
        <v>177</v>
      </c>
      <c r="W2485" t="s">
        <v>178</v>
      </c>
      <c r="X2485" t="s">
        <v>179</v>
      </c>
      <c r="Y2485" t="s">
        <v>180</v>
      </c>
      <c r="Z2485" t="s">
        <v>180</v>
      </c>
      <c r="AA2485" t="s">
        <v>20</v>
      </c>
      <c r="AD2485">
        <v>0</v>
      </c>
      <c r="AE2485">
        <v>0</v>
      </c>
    </row>
    <row r="2486" spans="1:31">
      <c r="A2486" t="s">
        <v>3576</v>
      </c>
      <c r="B2486" s="93">
        <v>44748</v>
      </c>
      <c r="C2486" s="93">
        <v>44748</v>
      </c>
      <c r="D2486">
        <v>-751.44</v>
      </c>
      <c r="E2486">
        <v>-751.44</v>
      </c>
      <c r="F2486" t="s">
        <v>52</v>
      </c>
      <c r="G2486">
        <v>1</v>
      </c>
      <c r="H2486">
        <v>-751.44</v>
      </c>
      <c r="I2486">
        <v>-751.44</v>
      </c>
      <c r="J2486">
        <v>1</v>
      </c>
      <c r="L2486" t="s">
        <v>166</v>
      </c>
      <c r="M2486" t="s">
        <v>2081</v>
      </c>
      <c r="N2486">
        <v>100</v>
      </c>
      <c r="P2486" t="s">
        <v>2081</v>
      </c>
      <c r="R2486" t="s">
        <v>3014</v>
      </c>
      <c r="T2486" t="s">
        <v>61</v>
      </c>
      <c r="V2486" t="s">
        <v>3015</v>
      </c>
      <c r="W2486" t="s">
        <v>348</v>
      </c>
      <c r="X2486" t="s">
        <v>349</v>
      </c>
      <c r="Y2486" t="s">
        <v>349</v>
      </c>
      <c r="Z2486" t="s">
        <v>349</v>
      </c>
      <c r="AA2486" t="s">
        <v>28</v>
      </c>
      <c r="AD2486">
        <v>0</v>
      </c>
      <c r="AE2486">
        <v>0</v>
      </c>
    </row>
    <row r="2487" spans="1:31">
      <c r="A2487" t="s">
        <v>3577</v>
      </c>
      <c r="B2487" s="93">
        <v>44748</v>
      </c>
      <c r="C2487" s="93">
        <v>44748</v>
      </c>
      <c r="D2487">
        <v>-86.4</v>
      </c>
      <c r="E2487">
        <v>-86.4</v>
      </c>
      <c r="F2487" t="s">
        <v>52</v>
      </c>
      <c r="G2487">
        <v>1</v>
      </c>
      <c r="H2487">
        <v>-86.4</v>
      </c>
      <c r="I2487">
        <v>-86.4</v>
      </c>
      <c r="J2487">
        <v>1</v>
      </c>
      <c r="L2487" t="s">
        <v>166</v>
      </c>
      <c r="M2487" t="s">
        <v>182</v>
      </c>
      <c r="N2487">
        <v>100</v>
      </c>
      <c r="P2487" t="s">
        <v>182</v>
      </c>
      <c r="R2487" t="s">
        <v>183</v>
      </c>
      <c r="T2487" t="s">
        <v>59</v>
      </c>
      <c r="V2487" t="s">
        <v>183</v>
      </c>
      <c r="W2487" t="s">
        <v>31</v>
      </c>
      <c r="X2487" t="s">
        <v>168</v>
      </c>
      <c r="Y2487" t="s">
        <v>168</v>
      </c>
      <c r="Z2487" t="s">
        <v>168</v>
      </c>
      <c r="AA2487" t="s">
        <v>31</v>
      </c>
      <c r="AD2487">
        <v>0</v>
      </c>
      <c r="AE2487">
        <v>0</v>
      </c>
    </row>
    <row r="2488" spans="1:31">
      <c r="A2488" t="s">
        <v>3578</v>
      </c>
      <c r="B2488" s="93">
        <v>44748</v>
      </c>
      <c r="C2488" s="93">
        <v>44748</v>
      </c>
      <c r="D2488">
        <v>50000</v>
      </c>
      <c r="E2488">
        <v>50000</v>
      </c>
      <c r="F2488" t="s">
        <v>52</v>
      </c>
      <c r="G2488">
        <v>1</v>
      </c>
      <c r="H2488">
        <v>50000</v>
      </c>
      <c r="I2488">
        <v>50000</v>
      </c>
      <c r="J2488">
        <v>1</v>
      </c>
      <c r="L2488" t="s">
        <v>166</v>
      </c>
      <c r="M2488" t="s">
        <v>61</v>
      </c>
      <c r="N2488">
        <v>100</v>
      </c>
      <c r="P2488" t="s">
        <v>166</v>
      </c>
      <c r="R2488" t="s">
        <v>1346</v>
      </c>
      <c r="T2488" t="s">
        <v>61</v>
      </c>
      <c r="V2488" t="s">
        <v>1347</v>
      </c>
      <c r="W2488" t="s">
        <v>1347</v>
      </c>
      <c r="X2488" t="s">
        <v>277</v>
      </c>
      <c r="Y2488" t="s">
        <v>180</v>
      </c>
      <c r="Z2488" t="s">
        <v>180</v>
      </c>
      <c r="AA2488" t="s">
        <v>25</v>
      </c>
      <c r="AD2488">
        <v>0</v>
      </c>
      <c r="AE2488">
        <v>0</v>
      </c>
    </row>
    <row r="2489" spans="1:31">
      <c r="A2489" t="s">
        <v>3579</v>
      </c>
      <c r="B2489" s="93">
        <v>44748</v>
      </c>
      <c r="C2489" s="93">
        <v>44748</v>
      </c>
      <c r="D2489">
        <v>-50000</v>
      </c>
      <c r="E2489">
        <v>-50000</v>
      </c>
      <c r="F2489" t="s">
        <v>52</v>
      </c>
      <c r="G2489">
        <v>1</v>
      </c>
      <c r="H2489">
        <v>-50000</v>
      </c>
      <c r="I2489">
        <v>-50000</v>
      </c>
      <c r="J2489">
        <v>1</v>
      </c>
      <c r="L2489" t="s">
        <v>166</v>
      </c>
      <c r="M2489" t="s">
        <v>166</v>
      </c>
      <c r="N2489">
        <v>100</v>
      </c>
      <c r="O2489" t="s">
        <v>215</v>
      </c>
      <c r="P2489" t="s">
        <v>166</v>
      </c>
      <c r="R2489" t="s">
        <v>1346</v>
      </c>
      <c r="T2489" t="s">
        <v>62</v>
      </c>
      <c r="V2489" t="s">
        <v>1347</v>
      </c>
      <c r="W2489" t="s">
        <v>1347</v>
      </c>
      <c r="X2489" t="s">
        <v>277</v>
      </c>
      <c r="Y2489" t="s">
        <v>180</v>
      </c>
      <c r="Z2489" t="s">
        <v>180</v>
      </c>
      <c r="AA2489" t="s">
        <v>25</v>
      </c>
      <c r="AD2489">
        <v>0</v>
      </c>
      <c r="AE2489">
        <v>0</v>
      </c>
    </row>
    <row r="2490" spans="1:31">
      <c r="A2490" t="s">
        <v>3580</v>
      </c>
      <c r="B2490" s="93">
        <v>44747</v>
      </c>
      <c r="C2490" s="93">
        <v>44747</v>
      </c>
      <c r="D2490">
        <v>-10000</v>
      </c>
      <c r="E2490">
        <v>-10000</v>
      </c>
      <c r="F2490" t="s">
        <v>52</v>
      </c>
      <c r="G2490">
        <v>1</v>
      </c>
      <c r="H2490">
        <v>-10000</v>
      </c>
      <c r="I2490">
        <v>-10000</v>
      </c>
      <c r="J2490">
        <v>1</v>
      </c>
      <c r="L2490" t="s">
        <v>166</v>
      </c>
      <c r="M2490" t="s">
        <v>2706</v>
      </c>
      <c r="N2490">
        <v>100</v>
      </c>
      <c r="P2490" t="s">
        <v>2706</v>
      </c>
      <c r="R2490" t="s">
        <v>197</v>
      </c>
      <c r="T2490" t="s">
        <v>61</v>
      </c>
      <c r="V2490" t="s">
        <v>197</v>
      </c>
      <c r="W2490" t="s">
        <v>198</v>
      </c>
      <c r="X2490" t="s">
        <v>199</v>
      </c>
      <c r="Y2490" t="s">
        <v>199</v>
      </c>
      <c r="Z2490" t="s">
        <v>199</v>
      </c>
      <c r="AA2490" t="s">
        <v>28</v>
      </c>
      <c r="AD2490">
        <v>0</v>
      </c>
      <c r="AE2490">
        <v>0</v>
      </c>
    </row>
    <row r="2491" spans="1:31">
      <c r="A2491" t="s">
        <v>3581</v>
      </c>
      <c r="B2491" s="93">
        <v>44747</v>
      </c>
      <c r="C2491" s="93">
        <v>44747</v>
      </c>
      <c r="D2491">
        <v>-10000</v>
      </c>
      <c r="E2491">
        <v>-10000</v>
      </c>
      <c r="F2491" t="s">
        <v>52</v>
      </c>
      <c r="G2491">
        <v>1</v>
      </c>
      <c r="H2491">
        <v>-10000</v>
      </c>
      <c r="I2491">
        <v>-10000</v>
      </c>
      <c r="J2491">
        <v>1</v>
      </c>
      <c r="L2491" t="s">
        <v>166</v>
      </c>
      <c r="M2491" t="s">
        <v>1239</v>
      </c>
      <c r="N2491">
        <v>100</v>
      </c>
      <c r="O2491" t="s">
        <v>171</v>
      </c>
      <c r="P2491" t="s">
        <v>1239</v>
      </c>
      <c r="R2491" t="s">
        <v>197</v>
      </c>
      <c r="T2491" t="s">
        <v>61</v>
      </c>
      <c r="V2491" t="s">
        <v>197</v>
      </c>
      <c r="W2491" t="s">
        <v>198</v>
      </c>
      <c r="X2491" t="s">
        <v>199</v>
      </c>
      <c r="Y2491" t="s">
        <v>199</v>
      </c>
      <c r="Z2491" t="s">
        <v>199</v>
      </c>
      <c r="AA2491" t="s">
        <v>28</v>
      </c>
      <c r="AD2491">
        <v>0</v>
      </c>
      <c r="AE2491">
        <v>0</v>
      </c>
    </row>
    <row r="2492" spans="1:31">
      <c r="A2492" t="s">
        <v>3582</v>
      </c>
      <c r="B2492" s="93">
        <v>44747</v>
      </c>
      <c r="C2492" s="93">
        <v>44747</v>
      </c>
      <c r="D2492">
        <v>-7788</v>
      </c>
      <c r="E2492">
        <v>-7788</v>
      </c>
      <c r="F2492" t="s">
        <v>52</v>
      </c>
      <c r="G2492">
        <v>1</v>
      </c>
      <c r="H2492">
        <v>-7788</v>
      </c>
      <c r="I2492">
        <v>-7788</v>
      </c>
      <c r="J2492">
        <v>1</v>
      </c>
      <c r="L2492" t="s">
        <v>166</v>
      </c>
      <c r="M2492" t="s">
        <v>212</v>
      </c>
      <c r="N2492">
        <v>100</v>
      </c>
      <c r="O2492" t="s">
        <v>16</v>
      </c>
      <c r="P2492" t="s">
        <v>212</v>
      </c>
      <c r="R2492" t="s">
        <v>2269</v>
      </c>
      <c r="T2492" t="s">
        <v>61</v>
      </c>
      <c r="V2492" t="s">
        <v>2269</v>
      </c>
      <c r="W2492" t="s">
        <v>198</v>
      </c>
      <c r="X2492" t="s">
        <v>199</v>
      </c>
      <c r="Y2492" t="s">
        <v>199</v>
      </c>
      <c r="Z2492" t="s">
        <v>199</v>
      </c>
      <c r="AA2492" t="s">
        <v>28</v>
      </c>
      <c r="AD2492">
        <v>0</v>
      </c>
      <c r="AE2492">
        <v>0</v>
      </c>
    </row>
    <row r="2493" spans="1:31">
      <c r="A2493" t="s">
        <v>3583</v>
      </c>
      <c r="B2493" s="93">
        <v>44747</v>
      </c>
      <c r="C2493" s="93">
        <v>44747</v>
      </c>
      <c r="D2493">
        <v>-1172</v>
      </c>
      <c r="E2493">
        <v>-1172</v>
      </c>
      <c r="F2493" t="s">
        <v>52</v>
      </c>
      <c r="G2493">
        <v>1</v>
      </c>
      <c r="H2493">
        <v>-1172</v>
      </c>
      <c r="I2493">
        <v>-1172</v>
      </c>
      <c r="J2493">
        <v>1</v>
      </c>
      <c r="L2493" t="s">
        <v>166</v>
      </c>
      <c r="M2493" t="s">
        <v>3084</v>
      </c>
      <c r="N2493">
        <v>100</v>
      </c>
      <c r="P2493" t="s">
        <v>3084</v>
      </c>
      <c r="R2493" t="s">
        <v>197</v>
      </c>
      <c r="T2493" t="s">
        <v>61</v>
      </c>
      <c r="V2493" t="s">
        <v>197</v>
      </c>
      <c r="W2493" t="s">
        <v>198</v>
      </c>
      <c r="X2493" t="s">
        <v>199</v>
      </c>
      <c r="Y2493" t="s">
        <v>199</v>
      </c>
      <c r="Z2493" t="s">
        <v>199</v>
      </c>
      <c r="AA2493" t="s">
        <v>28</v>
      </c>
      <c r="AD2493">
        <v>0</v>
      </c>
      <c r="AE2493">
        <v>0</v>
      </c>
    </row>
    <row r="2494" spans="1:31">
      <c r="A2494" t="s">
        <v>3584</v>
      </c>
      <c r="B2494" s="93">
        <v>44747</v>
      </c>
      <c r="C2494" s="93">
        <v>44747</v>
      </c>
      <c r="D2494">
        <v>-8000</v>
      </c>
      <c r="E2494">
        <v>-8000</v>
      </c>
      <c r="F2494" t="s">
        <v>52</v>
      </c>
      <c r="G2494">
        <v>1</v>
      </c>
      <c r="H2494">
        <v>-8000</v>
      </c>
      <c r="I2494">
        <v>-8000</v>
      </c>
      <c r="J2494">
        <v>1</v>
      </c>
      <c r="L2494" t="s">
        <v>166</v>
      </c>
      <c r="M2494" t="s">
        <v>3468</v>
      </c>
      <c r="N2494">
        <v>100</v>
      </c>
      <c r="P2494" t="s">
        <v>3468</v>
      </c>
      <c r="R2494" t="s">
        <v>197</v>
      </c>
      <c r="T2494" t="s">
        <v>61</v>
      </c>
      <c r="V2494" t="s">
        <v>197</v>
      </c>
      <c r="W2494" t="s">
        <v>198</v>
      </c>
      <c r="X2494" t="s">
        <v>199</v>
      </c>
      <c r="Y2494" t="s">
        <v>199</v>
      </c>
      <c r="Z2494" t="s">
        <v>199</v>
      </c>
      <c r="AA2494" t="s">
        <v>28</v>
      </c>
      <c r="AD2494">
        <v>0</v>
      </c>
      <c r="AE2494">
        <v>0</v>
      </c>
    </row>
    <row r="2495" spans="1:31">
      <c r="A2495" t="s">
        <v>3585</v>
      </c>
      <c r="B2495" s="93">
        <v>44747</v>
      </c>
      <c r="C2495" s="93">
        <v>44747</v>
      </c>
      <c r="D2495">
        <v>-6500</v>
      </c>
      <c r="E2495">
        <v>-6500</v>
      </c>
      <c r="F2495" t="s">
        <v>52</v>
      </c>
      <c r="G2495">
        <v>1</v>
      </c>
      <c r="H2495">
        <v>-6500</v>
      </c>
      <c r="I2495">
        <v>-6500</v>
      </c>
      <c r="J2495">
        <v>1</v>
      </c>
      <c r="L2495" t="s">
        <v>166</v>
      </c>
      <c r="M2495" t="s">
        <v>229</v>
      </c>
      <c r="N2495">
        <v>100</v>
      </c>
      <c r="O2495" t="s">
        <v>230</v>
      </c>
      <c r="P2495" t="s">
        <v>229</v>
      </c>
      <c r="R2495" t="s">
        <v>197</v>
      </c>
      <c r="T2495" t="s">
        <v>61</v>
      </c>
      <c r="V2495" t="s">
        <v>197</v>
      </c>
      <c r="W2495" t="s">
        <v>198</v>
      </c>
      <c r="X2495" t="s">
        <v>199</v>
      </c>
      <c r="Y2495" t="s">
        <v>199</v>
      </c>
      <c r="Z2495" t="s">
        <v>199</v>
      </c>
      <c r="AA2495" t="s">
        <v>28</v>
      </c>
      <c r="AD2495">
        <v>0</v>
      </c>
      <c r="AE2495">
        <v>0</v>
      </c>
    </row>
    <row r="2496" spans="1:31">
      <c r="A2496" t="s">
        <v>3586</v>
      </c>
      <c r="B2496" s="93">
        <v>44747</v>
      </c>
      <c r="C2496" s="93">
        <v>44747</v>
      </c>
      <c r="D2496">
        <v>-9000</v>
      </c>
      <c r="E2496">
        <v>-9000</v>
      </c>
      <c r="F2496" t="s">
        <v>52</v>
      </c>
      <c r="G2496">
        <v>1</v>
      </c>
      <c r="H2496">
        <v>-9000</v>
      </c>
      <c r="I2496">
        <v>-9000</v>
      </c>
      <c r="J2496">
        <v>1</v>
      </c>
      <c r="L2496" t="s">
        <v>166</v>
      </c>
      <c r="M2496" t="s">
        <v>210</v>
      </c>
      <c r="N2496">
        <v>100</v>
      </c>
      <c r="O2496" t="s">
        <v>186</v>
      </c>
      <c r="P2496" t="s">
        <v>210</v>
      </c>
      <c r="R2496" t="s">
        <v>197</v>
      </c>
      <c r="T2496" t="s">
        <v>61</v>
      </c>
      <c r="V2496" t="s">
        <v>197</v>
      </c>
      <c r="W2496" t="s">
        <v>198</v>
      </c>
      <c r="X2496" t="s">
        <v>199</v>
      </c>
      <c r="Y2496" t="s">
        <v>199</v>
      </c>
      <c r="Z2496" t="s">
        <v>199</v>
      </c>
      <c r="AA2496" t="s">
        <v>28</v>
      </c>
      <c r="AD2496">
        <v>0</v>
      </c>
      <c r="AE2496">
        <v>0</v>
      </c>
    </row>
    <row r="2497" spans="1:31">
      <c r="A2497" t="s">
        <v>3587</v>
      </c>
      <c r="B2497" s="93">
        <v>44747</v>
      </c>
      <c r="C2497" s="93">
        <v>44747</v>
      </c>
      <c r="D2497">
        <v>-2500</v>
      </c>
      <c r="E2497">
        <v>-2500</v>
      </c>
      <c r="F2497" t="s">
        <v>52</v>
      </c>
      <c r="G2497">
        <v>1</v>
      </c>
      <c r="H2497">
        <v>-2500</v>
      </c>
      <c r="I2497">
        <v>-2500</v>
      </c>
      <c r="J2497">
        <v>1</v>
      </c>
      <c r="L2497" t="s">
        <v>166</v>
      </c>
      <c r="M2497" t="s">
        <v>1946</v>
      </c>
      <c r="N2497">
        <v>100</v>
      </c>
      <c r="P2497" t="s">
        <v>1946</v>
      </c>
      <c r="R2497" t="s">
        <v>197</v>
      </c>
      <c r="T2497" t="s">
        <v>61</v>
      </c>
      <c r="V2497" t="s">
        <v>197</v>
      </c>
      <c r="W2497" t="s">
        <v>198</v>
      </c>
      <c r="X2497" t="s">
        <v>199</v>
      </c>
      <c r="Y2497" t="s">
        <v>199</v>
      </c>
      <c r="Z2497" t="s">
        <v>199</v>
      </c>
      <c r="AA2497" t="s">
        <v>28</v>
      </c>
      <c r="AD2497">
        <v>0</v>
      </c>
      <c r="AE2497">
        <v>0</v>
      </c>
    </row>
    <row r="2498" spans="1:31">
      <c r="A2498" t="s">
        <v>3588</v>
      </c>
      <c r="B2498" s="93">
        <v>44747</v>
      </c>
      <c r="C2498" s="93">
        <v>44747</v>
      </c>
      <c r="D2498">
        <v>-1500</v>
      </c>
      <c r="E2498">
        <v>-1500</v>
      </c>
      <c r="F2498" t="s">
        <v>52</v>
      </c>
      <c r="G2498">
        <v>1</v>
      </c>
      <c r="H2498">
        <v>-1500</v>
      </c>
      <c r="I2498">
        <v>-1500</v>
      </c>
      <c r="J2498">
        <v>1</v>
      </c>
      <c r="L2498" t="s">
        <v>166</v>
      </c>
      <c r="M2498" t="s">
        <v>206</v>
      </c>
      <c r="N2498">
        <v>100</v>
      </c>
      <c r="O2498" t="s">
        <v>167</v>
      </c>
      <c r="P2498" t="s">
        <v>206</v>
      </c>
      <c r="R2498" t="s">
        <v>3589</v>
      </c>
      <c r="T2498" t="s">
        <v>61</v>
      </c>
      <c r="V2498" t="s">
        <v>208</v>
      </c>
      <c r="W2498" t="s">
        <v>198</v>
      </c>
      <c r="X2498" t="s">
        <v>199</v>
      </c>
      <c r="Y2498" t="s">
        <v>199</v>
      </c>
      <c r="Z2498" t="s">
        <v>199</v>
      </c>
      <c r="AA2498" t="s">
        <v>28</v>
      </c>
      <c r="AD2498">
        <v>0</v>
      </c>
      <c r="AE2498">
        <v>0</v>
      </c>
    </row>
    <row r="2499" spans="1:31">
      <c r="A2499" t="s">
        <v>3590</v>
      </c>
      <c r="B2499" s="93">
        <v>44747</v>
      </c>
      <c r="C2499" s="93">
        <v>44747</v>
      </c>
      <c r="D2499">
        <v>-1000</v>
      </c>
      <c r="E2499">
        <v>-1000</v>
      </c>
      <c r="F2499" t="s">
        <v>52</v>
      </c>
      <c r="G2499">
        <v>1</v>
      </c>
      <c r="H2499">
        <v>-1000</v>
      </c>
      <c r="I2499">
        <v>-1000</v>
      </c>
      <c r="J2499">
        <v>1</v>
      </c>
      <c r="L2499" t="s">
        <v>166</v>
      </c>
      <c r="M2499" t="s">
        <v>3591</v>
      </c>
      <c r="N2499">
        <v>100</v>
      </c>
      <c r="P2499" t="s">
        <v>3591</v>
      </c>
      <c r="R2499" t="s">
        <v>197</v>
      </c>
      <c r="T2499" t="s">
        <v>61</v>
      </c>
      <c r="V2499" t="s">
        <v>197</v>
      </c>
      <c r="W2499" t="s">
        <v>198</v>
      </c>
      <c r="X2499" t="s">
        <v>199</v>
      </c>
      <c r="Y2499" t="s">
        <v>199</v>
      </c>
      <c r="Z2499" t="s">
        <v>199</v>
      </c>
      <c r="AA2499" t="s">
        <v>28</v>
      </c>
      <c r="AD2499">
        <v>0</v>
      </c>
      <c r="AE2499">
        <v>0</v>
      </c>
    </row>
    <row r="2500" spans="1:31">
      <c r="A2500" t="s">
        <v>3592</v>
      </c>
      <c r="B2500" s="93">
        <v>44747</v>
      </c>
      <c r="C2500" s="93">
        <v>44747</v>
      </c>
      <c r="D2500">
        <v>-117.78</v>
      </c>
      <c r="E2500">
        <v>-117.78</v>
      </c>
      <c r="F2500" t="s">
        <v>52</v>
      </c>
      <c r="G2500">
        <v>1</v>
      </c>
      <c r="H2500">
        <v>-117.78</v>
      </c>
      <c r="I2500">
        <v>-117.78</v>
      </c>
      <c r="J2500">
        <v>1</v>
      </c>
      <c r="L2500" t="s">
        <v>166</v>
      </c>
      <c r="M2500" t="s">
        <v>210</v>
      </c>
      <c r="N2500">
        <v>100</v>
      </c>
      <c r="O2500" t="s">
        <v>186</v>
      </c>
      <c r="P2500" t="s">
        <v>210</v>
      </c>
      <c r="R2500" t="s">
        <v>3593</v>
      </c>
      <c r="T2500" t="s">
        <v>61</v>
      </c>
      <c r="V2500" t="s">
        <v>190</v>
      </c>
      <c r="W2500" t="s">
        <v>31</v>
      </c>
      <c r="X2500" t="s">
        <v>168</v>
      </c>
      <c r="Y2500" t="s">
        <v>168</v>
      </c>
      <c r="Z2500" t="s">
        <v>168</v>
      </c>
      <c r="AA2500" t="s">
        <v>31</v>
      </c>
      <c r="AD2500">
        <v>0</v>
      </c>
      <c r="AE2500">
        <v>0</v>
      </c>
    </row>
    <row r="2501" spans="1:31">
      <c r="A2501" t="s">
        <v>3594</v>
      </c>
      <c r="B2501" s="93">
        <v>44747</v>
      </c>
      <c r="C2501" s="93">
        <v>44747</v>
      </c>
      <c r="D2501">
        <v>-4000</v>
      </c>
      <c r="E2501">
        <v>-4000</v>
      </c>
      <c r="F2501" t="s">
        <v>52</v>
      </c>
      <c r="G2501">
        <v>1</v>
      </c>
      <c r="H2501">
        <v>-4000</v>
      </c>
      <c r="I2501">
        <v>-4000</v>
      </c>
      <c r="J2501">
        <v>1</v>
      </c>
      <c r="L2501" t="s">
        <v>166</v>
      </c>
      <c r="M2501" t="s">
        <v>1942</v>
      </c>
      <c r="N2501">
        <v>100</v>
      </c>
      <c r="P2501" t="s">
        <v>1942</v>
      </c>
      <c r="R2501" t="s">
        <v>1782</v>
      </c>
      <c r="T2501" t="s">
        <v>61</v>
      </c>
      <c r="V2501" t="s">
        <v>197</v>
      </c>
      <c r="W2501" t="s">
        <v>198</v>
      </c>
      <c r="X2501" t="s">
        <v>199</v>
      </c>
      <c r="Y2501" t="s">
        <v>199</v>
      </c>
      <c r="Z2501" t="s">
        <v>199</v>
      </c>
      <c r="AA2501" t="s">
        <v>28</v>
      </c>
      <c r="AD2501">
        <v>0</v>
      </c>
      <c r="AE2501">
        <v>0</v>
      </c>
    </row>
    <row r="2502" spans="1:31">
      <c r="A2502" t="s">
        <v>3595</v>
      </c>
      <c r="B2502" s="93">
        <v>44747</v>
      </c>
      <c r="C2502" s="93">
        <v>44747</v>
      </c>
      <c r="D2502">
        <v>-1280</v>
      </c>
      <c r="E2502">
        <v>-1280</v>
      </c>
      <c r="F2502" t="s">
        <v>52</v>
      </c>
      <c r="G2502">
        <v>1</v>
      </c>
      <c r="H2502">
        <v>-1280</v>
      </c>
      <c r="I2502">
        <v>-1280</v>
      </c>
      <c r="J2502">
        <v>1</v>
      </c>
      <c r="L2502" t="s">
        <v>166</v>
      </c>
      <c r="M2502" t="s">
        <v>3596</v>
      </c>
      <c r="N2502">
        <v>100</v>
      </c>
      <c r="P2502" t="s">
        <v>3596</v>
      </c>
      <c r="R2502" t="s">
        <v>197</v>
      </c>
      <c r="T2502" t="s">
        <v>61</v>
      </c>
      <c r="V2502" t="s">
        <v>197</v>
      </c>
      <c r="W2502" t="s">
        <v>198</v>
      </c>
      <c r="X2502" t="s">
        <v>199</v>
      </c>
      <c r="Y2502" t="s">
        <v>199</v>
      </c>
      <c r="Z2502" t="s">
        <v>199</v>
      </c>
      <c r="AA2502" t="s">
        <v>28</v>
      </c>
      <c r="AD2502">
        <v>0</v>
      </c>
      <c r="AE2502">
        <v>0</v>
      </c>
    </row>
    <row r="2503" spans="1:31">
      <c r="A2503" t="s">
        <v>3597</v>
      </c>
      <c r="B2503" s="93">
        <v>44747</v>
      </c>
      <c r="C2503" s="93">
        <v>44747</v>
      </c>
      <c r="D2503">
        <v>-7788</v>
      </c>
      <c r="E2503">
        <v>-7788</v>
      </c>
      <c r="F2503" t="s">
        <v>52</v>
      </c>
      <c r="G2503">
        <v>1</v>
      </c>
      <c r="H2503">
        <v>-7788</v>
      </c>
      <c r="I2503">
        <v>-7788</v>
      </c>
      <c r="J2503">
        <v>1</v>
      </c>
      <c r="L2503" t="s">
        <v>166</v>
      </c>
      <c r="M2503" t="s">
        <v>217</v>
      </c>
      <c r="N2503">
        <v>100</v>
      </c>
      <c r="O2503" t="s">
        <v>186</v>
      </c>
      <c r="P2503" t="s">
        <v>217</v>
      </c>
      <c r="R2503" t="s">
        <v>2269</v>
      </c>
      <c r="T2503" t="s">
        <v>61</v>
      </c>
      <c r="V2503" t="s">
        <v>2269</v>
      </c>
      <c r="W2503" t="s">
        <v>198</v>
      </c>
      <c r="X2503" t="s">
        <v>199</v>
      </c>
      <c r="Y2503" t="s">
        <v>199</v>
      </c>
      <c r="Z2503" t="s">
        <v>199</v>
      </c>
      <c r="AA2503" t="s">
        <v>28</v>
      </c>
      <c r="AD2503">
        <v>0</v>
      </c>
      <c r="AE2503">
        <v>0</v>
      </c>
    </row>
    <row r="2504" spans="1:31">
      <c r="A2504" t="s">
        <v>3598</v>
      </c>
      <c r="B2504" s="93">
        <v>44747</v>
      </c>
      <c r="C2504" s="93">
        <v>44747</v>
      </c>
      <c r="D2504">
        <v>-9000</v>
      </c>
      <c r="E2504">
        <v>-9000</v>
      </c>
      <c r="F2504" t="s">
        <v>52</v>
      </c>
      <c r="G2504">
        <v>1</v>
      </c>
      <c r="H2504">
        <v>-9000</v>
      </c>
      <c r="I2504">
        <v>-9000</v>
      </c>
      <c r="J2504">
        <v>1</v>
      </c>
      <c r="L2504" t="s">
        <v>166</v>
      </c>
      <c r="M2504" t="s">
        <v>225</v>
      </c>
      <c r="N2504">
        <v>100</v>
      </c>
      <c r="O2504" t="s">
        <v>167</v>
      </c>
      <c r="P2504" t="s">
        <v>225</v>
      </c>
      <c r="R2504" t="s">
        <v>197</v>
      </c>
      <c r="T2504" t="s">
        <v>61</v>
      </c>
      <c r="V2504" t="s">
        <v>197</v>
      </c>
      <c r="W2504" t="s">
        <v>198</v>
      </c>
      <c r="X2504" t="s">
        <v>199</v>
      </c>
      <c r="Y2504" t="s">
        <v>199</v>
      </c>
      <c r="Z2504" t="s">
        <v>199</v>
      </c>
      <c r="AA2504" t="s">
        <v>28</v>
      </c>
      <c r="AD2504">
        <v>0</v>
      </c>
      <c r="AE2504">
        <v>0</v>
      </c>
    </row>
    <row r="2505" spans="1:31">
      <c r="A2505" t="s">
        <v>3599</v>
      </c>
      <c r="B2505" s="93">
        <v>44747</v>
      </c>
      <c r="C2505" s="93">
        <v>44747</v>
      </c>
      <c r="D2505">
        <v>-6500</v>
      </c>
      <c r="E2505">
        <v>-6500</v>
      </c>
      <c r="F2505" t="s">
        <v>52</v>
      </c>
      <c r="G2505">
        <v>1</v>
      </c>
      <c r="H2505">
        <v>-6500</v>
      </c>
      <c r="I2505">
        <v>-6500</v>
      </c>
      <c r="J2505">
        <v>1</v>
      </c>
      <c r="L2505" t="s">
        <v>166</v>
      </c>
      <c r="M2505" t="s">
        <v>227</v>
      </c>
      <c r="N2505">
        <v>100</v>
      </c>
      <c r="O2505" t="s">
        <v>186</v>
      </c>
      <c r="P2505" t="s">
        <v>227</v>
      </c>
      <c r="R2505" t="s">
        <v>197</v>
      </c>
      <c r="T2505" t="s">
        <v>61</v>
      </c>
      <c r="V2505" t="s">
        <v>197</v>
      </c>
      <c r="W2505" t="s">
        <v>198</v>
      </c>
      <c r="X2505" t="s">
        <v>199</v>
      </c>
      <c r="Y2505" t="s">
        <v>199</v>
      </c>
      <c r="Z2505" t="s">
        <v>199</v>
      </c>
      <c r="AA2505" t="s">
        <v>28</v>
      </c>
      <c r="AD2505">
        <v>0</v>
      </c>
      <c r="AE2505">
        <v>0</v>
      </c>
    </row>
    <row r="2506" spans="1:31">
      <c r="A2506" t="s">
        <v>3600</v>
      </c>
      <c r="B2506" s="93">
        <v>44747</v>
      </c>
      <c r="C2506" s="93">
        <v>44747</v>
      </c>
      <c r="D2506">
        <v>-3500</v>
      </c>
      <c r="E2506">
        <v>-3500</v>
      </c>
      <c r="F2506" t="s">
        <v>52</v>
      </c>
      <c r="G2506">
        <v>1</v>
      </c>
      <c r="H2506">
        <v>-3500</v>
      </c>
      <c r="I2506">
        <v>-3500</v>
      </c>
      <c r="J2506">
        <v>1</v>
      </c>
      <c r="L2506" t="s">
        <v>166</v>
      </c>
      <c r="M2506" t="s">
        <v>2914</v>
      </c>
      <c r="N2506">
        <v>100</v>
      </c>
      <c r="P2506" t="s">
        <v>2914</v>
      </c>
      <c r="R2506" t="s">
        <v>197</v>
      </c>
      <c r="T2506" t="s">
        <v>61</v>
      </c>
      <c r="V2506" t="s">
        <v>197</v>
      </c>
      <c r="W2506" t="s">
        <v>198</v>
      </c>
      <c r="X2506" t="s">
        <v>199</v>
      </c>
      <c r="Y2506" t="s">
        <v>199</v>
      </c>
      <c r="Z2506" t="s">
        <v>199</v>
      </c>
      <c r="AA2506" t="s">
        <v>28</v>
      </c>
      <c r="AD2506">
        <v>0</v>
      </c>
      <c r="AE2506">
        <v>0</v>
      </c>
    </row>
    <row r="2507" spans="1:31">
      <c r="A2507" t="s">
        <v>3601</v>
      </c>
      <c r="B2507" s="93">
        <v>44747</v>
      </c>
      <c r="C2507" s="93">
        <v>44747</v>
      </c>
      <c r="D2507">
        <v>-4500</v>
      </c>
      <c r="E2507">
        <v>-4500</v>
      </c>
      <c r="F2507" t="s">
        <v>52</v>
      </c>
      <c r="G2507">
        <v>1</v>
      </c>
      <c r="H2507">
        <v>-4500</v>
      </c>
      <c r="I2507">
        <v>-4500</v>
      </c>
      <c r="J2507">
        <v>1</v>
      </c>
      <c r="L2507" t="s">
        <v>166</v>
      </c>
      <c r="M2507" t="s">
        <v>232</v>
      </c>
      <c r="N2507">
        <v>100</v>
      </c>
      <c r="O2507" t="s">
        <v>186</v>
      </c>
      <c r="P2507" t="s">
        <v>232</v>
      </c>
      <c r="R2507" t="s">
        <v>3602</v>
      </c>
      <c r="T2507" t="s">
        <v>61</v>
      </c>
      <c r="V2507" t="s">
        <v>197</v>
      </c>
      <c r="W2507" t="s">
        <v>198</v>
      </c>
      <c r="X2507" t="s">
        <v>199</v>
      </c>
      <c r="Y2507" t="s">
        <v>199</v>
      </c>
      <c r="Z2507" t="s">
        <v>199</v>
      </c>
      <c r="AA2507" t="s">
        <v>28</v>
      </c>
      <c r="AD2507">
        <v>0</v>
      </c>
      <c r="AE2507">
        <v>0</v>
      </c>
    </row>
    <row r="2508" spans="1:31">
      <c r="A2508" t="s">
        <v>3603</v>
      </c>
      <c r="B2508" s="93">
        <v>44747</v>
      </c>
      <c r="C2508" s="93">
        <v>44747</v>
      </c>
      <c r="D2508">
        <v>-1100</v>
      </c>
      <c r="E2508">
        <v>-1100</v>
      </c>
      <c r="F2508" t="s">
        <v>52</v>
      </c>
      <c r="G2508">
        <v>1</v>
      </c>
      <c r="H2508">
        <v>-1100</v>
      </c>
      <c r="I2508">
        <v>-1100</v>
      </c>
      <c r="J2508">
        <v>1</v>
      </c>
      <c r="L2508" t="s">
        <v>166</v>
      </c>
      <c r="M2508" t="s">
        <v>234</v>
      </c>
      <c r="N2508">
        <v>100</v>
      </c>
      <c r="O2508" t="s">
        <v>24</v>
      </c>
      <c r="P2508" t="s">
        <v>234</v>
      </c>
      <c r="R2508" t="s">
        <v>2918</v>
      </c>
      <c r="T2508" t="s">
        <v>61</v>
      </c>
      <c r="V2508" t="s">
        <v>197</v>
      </c>
      <c r="W2508" t="s">
        <v>198</v>
      </c>
      <c r="X2508" t="s">
        <v>199</v>
      </c>
      <c r="Y2508" t="s">
        <v>199</v>
      </c>
      <c r="Z2508" t="s">
        <v>199</v>
      </c>
      <c r="AA2508" t="s">
        <v>28</v>
      </c>
      <c r="AD2508">
        <v>0</v>
      </c>
      <c r="AE2508">
        <v>0</v>
      </c>
    </row>
    <row r="2509" spans="1:31">
      <c r="A2509" t="s">
        <v>3604</v>
      </c>
      <c r="B2509" s="93">
        <v>44747</v>
      </c>
      <c r="C2509" s="93">
        <v>44747</v>
      </c>
      <c r="D2509">
        <v>-1078.68</v>
      </c>
      <c r="E2509">
        <v>-1078.68</v>
      </c>
      <c r="F2509" t="s">
        <v>52</v>
      </c>
      <c r="G2509">
        <v>1</v>
      </c>
      <c r="H2509">
        <v>-1078.68</v>
      </c>
      <c r="I2509">
        <v>-1078.68</v>
      </c>
      <c r="J2509">
        <v>1</v>
      </c>
      <c r="L2509" t="s">
        <v>166</v>
      </c>
      <c r="M2509" t="s">
        <v>217</v>
      </c>
      <c r="N2509">
        <v>100</v>
      </c>
      <c r="O2509" t="s">
        <v>186</v>
      </c>
      <c r="P2509" t="s">
        <v>217</v>
      </c>
      <c r="R2509" t="s">
        <v>2927</v>
      </c>
      <c r="T2509" t="s">
        <v>61</v>
      </c>
      <c r="V2509" t="s">
        <v>260</v>
      </c>
      <c r="W2509" t="s">
        <v>198</v>
      </c>
      <c r="X2509" t="s">
        <v>199</v>
      </c>
      <c r="Y2509" t="s">
        <v>199</v>
      </c>
      <c r="Z2509" t="s">
        <v>199</v>
      </c>
      <c r="AA2509" t="s">
        <v>28</v>
      </c>
      <c r="AD2509">
        <v>0</v>
      </c>
      <c r="AE2509">
        <v>0</v>
      </c>
    </row>
    <row r="2510" spans="1:31">
      <c r="A2510" t="s">
        <v>3605</v>
      </c>
      <c r="B2510" s="93">
        <v>44747</v>
      </c>
      <c r="C2510" s="93">
        <v>44747</v>
      </c>
      <c r="D2510">
        <v>-3500</v>
      </c>
      <c r="E2510">
        <v>-3500</v>
      </c>
      <c r="F2510" t="s">
        <v>52</v>
      </c>
      <c r="G2510">
        <v>1</v>
      </c>
      <c r="H2510">
        <v>-3500</v>
      </c>
      <c r="I2510">
        <v>-3500</v>
      </c>
      <c r="J2510">
        <v>1</v>
      </c>
      <c r="L2510" t="s">
        <v>166</v>
      </c>
      <c r="M2510" t="s">
        <v>265</v>
      </c>
      <c r="N2510">
        <v>100</v>
      </c>
      <c r="P2510" t="s">
        <v>265</v>
      </c>
      <c r="R2510" t="s">
        <v>266</v>
      </c>
      <c r="T2510" t="s">
        <v>61</v>
      </c>
      <c r="V2510" t="s">
        <v>266</v>
      </c>
      <c r="W2510" t="s">
        <v>267</v>
      </c>
      <c r="X2510" t="s">
        <v>24</v>
      </c>
      <c r="Y2510" t="s">
        <v>268</v>
      </c>
      <c r="Z2510" t="s">
        <v>268</v>
      </c>
      <c r="AA2510" t="s">
        <v>24</v>
      </c>
      <c r="AD2510">
        <v>0</v>
      </c>
      <c r="AE2510">
        <v>0</v>
      </c>
    </row>
    <row r="2511" spans="1:31">
      <c r="A2511" t="s">
        <v>3606</v>
      </c>
      <c r="B2511" s="93">
        <v>44747</v>
      </c>
      <c r="C2511" s="93">
        <v>44747</v>
      </c>
      <c r="D2511">
        <v>-6000</v>
      </c>
      <c r="E2511">
        <v>-6000</v>
      </c>
      <c r="F2511" t="s">
        <v>52</v>
      </c>
      <c r="G2511">
        <v>1</v>
      </c>
      <c r="H2511">
        <v>-6000</v>
      </c>
      <c r="I2511">
        <v>-6000</v>
      </c>
      <c r="J2511">
        <v>1</v>
      </c>
      <c r="L2511" t="s">
        <v>166</v>
      </c>
      <c r="M2511" t="s">
        <v>223</v>
      </c>
      <c r="N2511">
        <v>100</v>
      </c>
      <c r="O2511" t="s">
        <v>16</v>
      </c>
      <c r="P2511" t="s">
        <v>223</v>
      </c>
      <c r="R2511" t="s">
        <v>2173</v>
      </c>
      <c r="T2511" t="s">
        <v>61</v>
      </c>
      <c r="V2511" t="s">
        <v>197</v>
      </c>
      <c r="W2511" t="s">
        <v>198</v>
      </c>
      <c r="X2511" t="s">
        <v>199</v>
      </c>
      <c r="Y2511" t="s">
        <v>199</v>
      </c>
      <c r="Z2511" t="s">
        <v>199</v>
      </c>
      <c r="AA2511" t="s">
        <v>28</v>
      </c>
      <c r="AD2511">
        <v>0</v>
      </c>
      <c r="AE2511">
        <v>0</v>
      </c>
    </row>
    <row r="2512" spans="1:31">
      <c r="A2512" t="s">
        <v>3607</v>
      </c>
      <c r="B2512" s="93">
        <v>44747</v>
      </c>
      <c r="C2512" s="93">
        <v>44747</v>
      </c>
      <c r="D2512">
        <v>-5500</v>
      </c>
      <c r="E2512">
        <v>-5500</v>
      </c>
      <c r="F2512" t="s">
        <v>52</v>
      </c>
      <c r="G2512">
        <v>1</v>
      </c>
      <c r="H2512">
        <v>-5500</v>
      </c>
      <c r="I2512">
        <v>-5500</v>
      </c>
      <c r="J2512">
        <v>1</v>
      </c>
      <c r="L2512" t="s">
        <v>166</v>
      </c>
      <c r="M2512" t="s">
        <v>3069</v>
      </c>
      <c r="N2512">
        <v>100</v>
      </c>
      <c r="P2512" t="s">
        <v>3069</v>
      </c>
      <c r="R2512" t="s">
        <v>197</v>
      </c>
      <c r="T2512" t="s">
        <v>61</v>
      </c>
      <c r="V2512" t="s">
        <v>197</v>
      </c>
      <c r="W2512" t="s">
        <v>198</v>
      </c>
      <c r="X2512" t="s">
        <v>199</v>
      </c>
      <c r="Y2512" t="s">
        <v>199</v>
      </c>
      <c r="Z2512" t="s">
        <v>199</v>
      </c>
      <c r="AA2512" t="s">
        <v>28</v>
      </c>
      <c r="AD2512">
        <v>0</v>
      </c>
      <c r="AE2512">
        <v>0</v>
      </c>
    </row>
    <row r="2513" spans="1:31">
      <c r="A2513" t="s">
        <v>3608</v>
      </c>
      <c r="B2513" s="93">
        <v>44747</v>
      </c>
      <c r="C2513" s="93">
        <v>44747</v>
      </c>
      <c r="D2513">
        <v>-5500</v>
      </c>
      <c r="E2513">
        <v>-5500</v>
      </c>
      <c r="F2513" t="s">
        <v>52</v>
      </c>
      <c r="G2513">
        <v>1</v>
      </c>
      <c r="H2513">
        <v>-5500</v>
      </c>
      <c r="I2513">
        <v>-5500</v>
      </c>
      <c r="J2513">
        <v>1</v>
      </c>
      <c r="L2513" t="s">
        <v>166</v>
      </c>
      <c r="M2513" t="s">
        <v>3244</v>
      </c>
      <c r="N2513">
        <v>100</v>
      </c>
      <c r="P2513" t="s">
        <v>3244</v>
      </c>
      <c r="R2513" t="s">
        <v>2918</v>
      </c>
      <c r="T2513" t="s">
        <v>61</v>
      </c>
      <c r="V2513" t="s">
        <v>197</v>
      </c>
      <c r="W2513" t="s">
        <v>198</v>
      </c>
      <c r="X2513" t="s">
        <v>199</v>
      </c>
      <c r="Y2513" t="s">
        <v>199</v>
      </c>
      <c r="Z2513" t="s">
        <v>199</v>
      </c>
      <c r="AA2513" t="s">
        <v>28</v>
      </c>
      <c r="AD2513">
        <v>0</v>
      </c>
      <c r="AE2513">
        <v>0</v>
      </c>
    </row>
    <row r="2514" spans="1:31">
      <c r="A2514" t="s">
        <v>3609</v>
      </c>
      <c r="B2514" s="93">
        <v>44747</v>
      </c>
      <c r="C2514" s="93">
        <v>44747</v>
      </c>
      <c r="D2514">
        <v>-4500</v>
      </c>
      <c r="E2514">
        <v>-4500</v>
      </c>
      <c r="F2514" t="s">
        <v>52</v>
      </c>
      <c r="G2514">
        <v>1</v>
      </c>
      <c r="H2514">
        <v>-4500</v>
      </c>
      <c r="I2514">
        <v>-4500</v>
      </c>
      <c r="J2514">
        <v>1</v>
      </c>
      <c r="L2514" t="s">
        <v>166</v>
      </c>
      <c r="M2514" t="s">
        <v>3193</v>
      </c>
      <c r="N2514">
        <v>100</v>
      </c>
      <c r="P2514" t="s">
        <v>3193</v>
      </c>
      <c r="R2514" t="s">
        <v>2173</v>
      </c>
      <c r="T2514" t="s">
        <v>61</v>
      </c>
      <c r="V2514" t="s">
        <v>197</v>
      </c>
      <c r="W2514" t="s">
        <v>198</v>
      </c>
      <c r="X2514" t="s">
        <v>199</v>
      </c>
      <c r="Y2514" t="s">
        <v>199</v>
      </c>
      <c r="Z2514" t="s">
        <v>199</v>
      </c>
      <c r="AA2514" t="s">
        <v>28</v>
      </c>
      <c r="AD2514">
        <v>0</v>
      </c>
      <c r="AE2514">
        <v>0</v>
      </c>
    </row>
    <row r="2515" spans="1:31">
      <c r="A2515" t="s">
        <v>3610</v>
      </c>
      <c r="B2515" s="93">
        <v>44747</v>
      </c>
      <c r="C2515" s="93">
        <v>44747</v>
      </c>
      <c r="D2515">
        <v>-2000</v>
      </c>
      <c r="E2515">
        <v>-2000</v>
      </c>
      <c r="F2515" t="s">
        <v>52</v>
      </c>
      <c r="G2515">
        <v>1</v>
      </c>
      <c r="H2515">
        <v>-2000</v>
      </c>
      <c r="I2515">
        <v>-2000</v>
      </c>
      <c r="J2515">
        <v>1</v>
      </c>
      <c r="L2515" t="s">
        <v>166</v>
      </c>
      <c r="M2515" t="s">
        <v>221</v>
      </c>
      <c r="N2515">
        <v>100</v>
      </c>
      <c r="O2515" t="s">
        <v>186</v>
      </c>
      <c r="P2515" t="s">
        <v>221</v>
      </c>
      <c r="R2515" t="s">
        <v>197</v>
      </c>
      <c r="T2515" t="s">
        <v>61</v>
      </c>
      <c r="V2515" t="s">
        <v>197</v>
      </c>
      <c r="W2515" t="s">
        <v>198</v>
      </c>
      <c r="X2515" t="s">
        <v>199</v>
      </c>
      <c r="Y2515" t="s">
        <v>199</v>
      </c>
      <c r="Z2515" t="s">
        <v>199</v>
      </c>
      <c r="AA2515" t="s">
        <v>28</v>
      </c>
      <c r="AD2515">
        <v>0</v>
      </c>
      <c r="AE2515">
        <v>0</v>
      </c>
    </row>
    <row r="2516" spans="1:31">
      <c r="A2516" t="s">
        <v>3611</v>
      </c>
      <c r="B2516" s="93">
        <v>44747</v>
      </c>
      <c r="C2516" s="93">
        <v>44747</v>
      </c>
      <c r="D2516">
        <v>-6000</v>
      </c>
      <c r="E2516">
        <v>-6000</v>
      </c>
      <c r="F2516" t="s">
        <v>52</v>
      </c>
      <c r="G2516">
        <v>1</v>
      </c>
      <c r="H2516">
        <v>-6000</v>
      </c>
      <c r="I2516">
        <v>-6000</v>
      </c>
      <c r="J2516">
        <v>1</v>
      </c>
      <c r="L2516" t="s">
        <v>166</v>
      </c>
      <c r="M2516" t="s">
        <v>219</v>
      </c>
      <c r="N2516">
        <v>100</v>
      </c>
      <c r="O2516" t="s">
        <v>204</v>
      </c>
      <c r="P2516" t="s">
        <v>219</v>
      </c>
      <c r="R2516" t="s">
        <v>197</v>
      </c>
      <c r="T2516" t="s">
        <v>61</v>
      </c>
      <c r="V2516" t="s">
        <v>197</v>
      </c>
      <c r="W2516" t="s">
        <v>198</v>
      </c>
      <c r="X2516" t="s">
        <v>199</v>
      </c>
      <c r="Y2516" t="s">
        <v>199</v>
      </c>
      <c r="Z2516" t="s">
        <v>199</v>
      </c>
      <c r="AA2516" t="s">
        <v>28</v>
      </c>
      <c r="AD2516">
        <v>0</v>
      </c>
      <c r="AE2516">
        <v>0</v>
      </c>
    </row>
    <row r="2517" spans="1:31">
      <c r="A2517" t="s">
        <v>3612</v>
      </c>
      <c r="B2517" s="93">
        <v>44747</v>
      </c>
      <c r="C2517" s="93">
        <v>44747</v>
      </c>
      <c r="D2517">
        <v>-6000</v>
      </c>
      <c r="E2517">
        <v>-6000</v>
      </c>
      <c r="F2517" t="s">
        <v>52</v>
      </c>
      <c r="G2517">
        <v>1</v>
      </c>
      <c r="H2517">
        <v>-6000</v>
      </c>
      <c r="I2517">
        <v>-6000</v>
      </c>
      <c r="J2517">
        <v>1</v>
      </c>
      <c r="L2517" t="s">
        <v>166</v>
      </c>
      <c r="M2517" t="s">
        <v>3248</v>
      </c>
      <c r="N2517">
        <v>100</v>
      </c>
      <c r="P2517" t="s">
        <v>3248</v>
      </c>
      <c r="R2517" t="s">
        <v>197</v>
      </c>
      <c r="T2517" t="s">
        <v>61</v>
      </c>
      <c r="V2517" t="s">
        <v>197</v>
      </c>
      <c r="W2517" t="s">
        <v>198</v>
      </c>
      <c r="X2517" t="s">
        <v>199</v>
      </c>
      <c r="Y2517" t="s">
        <v>199</v>
      </c>
      <c r="Z2517" t="s">
        <v>199</v>
      </c>
      <c r="AA2517" t="s">
        <v>28</v>
      </c>
      <c r="AD2517">
        <v>0</v>
      </c>
      <c r="AE2517">
        <v>0</v>
      </c>
    </row>
    <row r="2518" spans="1:31">
      <c r="A2518" t="s">
        <v>3613</v>
      </c>
      <c r="B2518" s="93">
        <v>44747</v>
      </c>
      <c r="C2518" s="93">
        <v>44747</v>
      </c>
      <c r="D2518">
        <v>-3000</v>
      </c>
      <c r="E2518">
        <v>-3000</v>
      </c>
      <c r="F2518" t="s">
        <v>52</v>
      </c>
      <c r="G2518">
        <v>1</v>
      </c>
      <c r="H2518">
        <v>-3000</v>
      </c>
      <c r="I2518">
        <v>-3000</v>
      </c>
      <c r="J2518">
        <v>1</v>
      </c>
      <c r="L2518" t="s">
        <v>166</v>
      </c>
      <c r="M2518" t="s">
        <v>3479</v>
      </c>
      <c r="N2518">
        <v>100</v>
      </c>
      <c r="P2518" t="s">
        <v>3479</v>
      </c>
      <c r="R2518" t="s">
        <v>197</v>
      </c>
      <c r="T2518" t="s">
        <v>61</v>
      </c>
      <c r="V2518" t="s">
        <v>197</v>
      </c>
      <c r="W2518" t="s">
        <v>198</v>
      </c>
      <c r="X2518" t="s">
        <v>199</v>
      </c>
      <c r="Y2518" t="s">
        <v>199</v>
      </c>
      <c r="Z2518" t="s">
        <v>199</v>
      </c>
      <c r="AA2518" t="s">
        <v>28</v>
      </c>
      <c r="AD2518">
        <v>0</v>
      </c>
      <c r="AE2518">
        <v>0</v>
      </c>
    </row>
    <row r="2519" spans="1:31">
      <c r="A2519" t="s">
        <v>3614</v>
      </c>
      <c r="B2519" s="93">
        <v>44747</v>
      </c>
      <c r="C2519" s="93">
        <v>44747</v>
      </c>
      <c r="D2519">
        <v>-6500</v>
      </c>
      <c r="E2519">
        <v>-6500</v>
      </c>
      <c r="F2519" t="s">
        <v>52</v>
      </c>
      <c r="G2519">
        <v>1</v>
      </c>
      <c r="H2519">
        <v>-6500</v>
      </c>
      <c r="I2519">
        <v>-6500</v>
      </c>
      <c r="J2519">
        <v>1</v>
      </c>
      <c r="L2519" t="s">
        <v>166</v>
      </c>
      <c r="M2519" t="s">
        <v>236</v>
      </c>
      <c r="N2519">
        <v>100</v>
      </c>
      <c r="O2519" t="s">
        <v>16</v>
      </c>
      <c r="P2519" t="s">
        <v>236</v>
      </c>
      <c r="R2519" t="s">
        <v>197</v>
      </c>
      <c r="T2519" t="s">
        <v>61</v>
      </c>
      <c r="V2519" t="s">
        <v>197</v>
      </c>
      <c r="W2519" t="s">
        <v>198</v>
      </c>
      <c r="X2519" t="s">
        <v>199</v>
      </c>
      <c r="Y2519" t="s">
        <v>199</v>
      </c>
      <c r="Z2519" t="s">
        <v>199</v>
      </c>
      <c r="AA2519" t="s">
        <v>28</v>
      </c>
      <c r="AD2519">
        <v>0</v>
      </c>
      <c r="AE2519">
        <v>0</v>
      </c>
    </row>
    <row r="2520" spans="1:31">
      <c r="A2520" t="s">
        <v>3615</v>
      </c>
      <c r="B2520" s="93">
        <v>44747</v>
      </c>
      <c r="C2520" s="93">
        <v>44747</v>
      </c>
      <c r="D2520">
        <v>-1078.68</v>
      </c>
      <c r="E2520">
        <v>-1078.68</v>
      </c>
      <c r="F2520" t="s">
        <v>52</v>
      </c>
      <c r="G2520">
        <v>1</v>
      </c>
      <c r="H2520">
        <v>-1078.68</v>
      </c>
      <c r="I2520">
        <v>-1078.68</v>
      </c>
      <c r="J2520">
        <v>1</v>
      </c>
      <c r="L2520" t="s">
        <v>166</v>
      </c>
      <c r="M2520" t="s">
        <v>212</v>
      </c>
      <c r="N2520">
        <v>100</v>
      </c>
      <c r="O2520" t="s">
        <v>16</v>
      </c>
      <c r="P2520" t="s">
        <v>212</v>
      </c>
      <c r="R2520" t="s">
        <v>2927</v>
      </c>
      <c r="T2520" t="s">
        <v>61</v>
      </c>
      <c r="V2520" t="s">
        <v>260</v>
      </c>
      <c r="W2520" t="s">
        <v>198</v>
      </c>
      <c r="X2520" t="s">
        <v>199</v>
      </c>
      <c r="Y2520" t="s">
        <v>199</v>
      </c>
      <c r="Z2520" t="s">
        <v>199</v>
      </c>
      <c r="AA2520" t="s">
        <v>28</v>
      </c>
      <c r="AD2520">
        <v>0</v>
      </c>
      <c r="AE2520">
        <v>0</v>
      </c>
    </row>
    <row r="2521" spans="1:31">
      <c r="A2521" t="s">
        <v>3616</v>
      </c>
      <c r="B2521" s="93">
        <v>44747</v>
      </c>
      <c r="C2521" s="93">
        <v>44747</v>
      </c>
      <c r="D2521">
        <v>-4500</v>
      </c>
      <c r="E2521">
        <v>-4500</v>
      </c>
      <c r="F2521" t="s">
        <v>52</v>
      </c>
      <c r="G2521">
        <v>1</v>
      </c>
      <c r="H2521">
        <v>-4500</v>
      </c>
      <c r="I2521">
        <v>-4500</v>
      </c>
      <c r="J2521">
        <v>1</v>
      </c>
      <c r="L2521" t="s">
        <v>166</v>
      </c>
      <c r="M2521" t="s">
        <v>3215</v>
      </c>
      <c r="N2521">
        <v>100</v>
      </c>
      <c r="P2521" t="s">
        <v>3215</v>
      </c>
      <c r="R2521" t="s">
        <v>197</v>
      </c>
      <c r="T2521" t="s">
        <v>61</v>
      </c>
      <c r="V2521" t="s">
        <v>197</v>
      </c>
      <c r="W2521" t="s">
        <v>198</v>
      </c>
      <c r="X2521" t="s">
        <v>199</v>
      </c>
      <c r="Y2521" t="s">
        <v>199</v>
      </c>
      <c r="Z2521" t="s">
        <v>199</v>
      </c>
      <c r="AA2521" t="s">
        <v>28</v>
      </c>
      <c r="AD2521">
        <v>0</v>
      </c>
      <c r="AE2521">
        <v>0</v>
      </c>
    </row>
    <row r="2522" spans="1:31">
      <c r="A2522" t="s">
        <v>3617</v>
      </c>
      <c r="B2522" s="93">
        <v>44747</v>
      </c>
      <c r="C2522" s="93">
        <v>44747</v>
      </c>
      <c r="D2522">
        <v>-1600</v>
      </c>
      <c r="E2522">
        <v>-1600</v>
      </c>
      <c r="F2522" t="s">
        <v>52</v>
      </c>
      <c r="G2522">
        <v>1</v>
      </c>
      <c r="H2522">
        <v>-1600</v>
      </c>
      <c r="I2522">
        <v>-1600</v>
      </c>
      <c r="J2522">
        <v>1</v>
      </c>
      <c r="L2522" t="s">
        <v>166</v>
      </c>
      <c r="M2522" t="s">
        <v>242</v>
      </c>
      <c r="N2522">
        <v>100</v>
      </c>
      <c r="O2522" t="s">
        <v>186</v>
      </c>
      <c r="P2522" t="s">
        <v>242</v>
      </c>
      <c r="R2522" t="s">
        <v>197</v>
      </c>
      <c r="T2522" t="s">
        <v>61</v>
      </c>
      <c r="V2522" t="s">
        <v>197</v>
      </c>
      <c r="W2522" t="s">
        <v>198</v>
      </c>
      <c r="X2522" t="s">
        <v>199</v>
      </c>
      <c r="Y2522" t="s">
        <v>199</v>
      </c>
      <c r="Z2522" t="s">
        <v>199</v>
      </c>
      <c r="AA2522" t="s">
        <v>28</v>
      </c>
      <c r="AD2522">
        <v>0</v>
      </c>
      <c r="AE2522">
        <v>0</v>
      </c>
    </row>
    <row r="2523" spans="1:31">
      <c r="A2523" t="s">
        <v>3618</v>
      </c>
      <c r="B2523" s="93">
        <v>44746</v>
      </c>
      <c r="C2523" s="93">
        <v>44746</v>
      </c>
      <c r="D2523">
        <v>-99.83</v>
      </c>
      <c r="E2523">
        <v>-99.83</v>
      </c>
      <c r="F2523" t="s">
        <v>52</v>
      </c>
      <c r="G2523">
        <v>1</v>
      </c>
      <c r="H2523">
        <v>-99.83</v>
      </c>
      <c r="I2523">
        <v>-99.83</v>
      </c>
      <c r="J2523">
        <v>1</v>
      </c>
      <c r="L2523" t="s">
        <v>166</v>
      </c>
      <c r="M2523" t="s">
        <v>3619</v>
      </c>
      <c r="N2523">
        <v>100</v>
      </c>
      <c r="P2523" t="s">
        <v>3619</v>
      </c>
      <c r="R2523" t="s">
        <v>3620</v>
      </c>
      <c r="T2523" t="s">
        <v>59</v>
      </c>
      <c r="V2523" t="s">
        <v>1645</v>
      </c>
      <c r="W2523" t="s">
        <v>1645</v>
      </c>
      <c r="X2523" t="s">
        <v>1386</v>
      </c>
      <c r="Y2523" t="s">
        <v>1387</v>
      </c>
      <c r="Z2523" t="s">
        <v>1387</v>
      </c>
      <c r="AA2523" t="s">
        <v>16</v>
      </c>
      <c r="AD2523">
        <v>0</v>
      </c>
      <c r="AE2523">
        <v>0</v>
      </c>
    </row>
    <row r="2524" spans="1:31">
      <c r="A2524" t="s">
        <v>3621</v>
      </c>
      <c r="B2524" s="93">
        <v>44746</v>
      </c>
      <c r="C2524" s="93">
        <v>44746</v>
      </c>
      <c r="D2524">
        <v>-8333.14</v>
      </c>
      <c r="E2524">
        <v>-8333.14</v>
      </c>
      <c r="F2524" t="s">
        <v>52</v>
      </c>
      <c r="G2524">
        <v>1</v>
      </c>
      <c r="H2524">
        <v>-8333.14</v>
      </c>
      <c r="I2524">
        <v>-8333.14</v>
      </c>
      <c r="J2524">
        <v>1</v>
      </c>
      <c r="L2524" t="s">
        <v>166</v>
      </c>
      <c r="M2524" t="s">
        <v>217</v>
      </c>
      <c r="N2524">
        <v>100</v>
      </c>
      <c r="O2524" t="s">
        <v>186</v>
      </c>
      <c r="P2524" t="s">
        <v>217</v>
      </c>
      <c r="R2524" t="s">
        <v>3622</v>
      </c>
      <c r="T2524" t="s">
        <v>61</v>
      </c>
      <c r="V2524" t="s">
        <v>3423</v>
      </c>
      <c r="W2524" t="s">
        <v>25</v>
      </c>
      <c r="X2524" t="s">
        <v>277</v>
      </c>
      <c r="Y2524" t="s">
        <v>180</v>
      </c>
      <c r="Z2524" t="s">
        <v>180</v>
      </c>
      <c r="AA2524" t="s">
        <v>25</v>
      </c>
      <c r="AD2524">
        <v>0</v>
      </c>
      <c r="AE2524">
        <v>0</v>
      </c>
    </row>
    <row r="2525" spans="1:31">
      <c r="A2525" t="s">
        <v>3623</v>
      </c>
      <c r="B2525" s="93">
        <v>44746</v>
      </c>
      <c r="C2525" s="93">
        <v>44746</v>
      </c>
      <c r="D2525">
        <v>10000</v>
      </c>
      <c r="E2525">
        <v>10000</v>
      </c>
      <c r="F2525" t="s">
        <v>52</v>
      </c>
      <c r="G2525">
        <v>1</v>
      </c>
      <c r="H2525">
        <v>10000</v>
      </c>
      <c r="I2525">
        <v>10000</v>
      </c>
      <c r="J2525">
        <v>1</v>
      </c>
      <c r="L2525" t="s">
        <v>166</v>
      </c>
      <c r="M2525" t="s">
        <v>59</v>
      </c>
      <c r="N2525">
        <v>100</v>
      </c>
      <c r="P2525" t="s">
        <v>166</v>
      </c>
      <c r="R2525" t="s">
        <v>1346</v>
      </c>
      <c r="T2525" t="s">
        <v>59</v>
      </c>
      <c r="V2525" t="s">
        <v>1347</v>
      </c>
      <c r="W2525" t="s">
        <v>1347</v>
      </c>
      <c r="X2525" t="s">
        <v>277</v>
      </c>
      <c r="Y2525" t="s">
        <v>180</v>
      </c>
      <c r="Z2525" t="s">
        <v>180</v>
      </c>
      <c r="AA2525" t="s">
        <v>25</v>
      </c>
      <c r="AD2525">
        <v>0</v>
      </c>
      <c r="AE2525">
        <v>0</v>
      </c>
    </row>
    <row r="2526" spans="1:31">
      <c r="A2526" t="s">
        <v>3624</v>
      </c>
      <c r="B2526" s="93">
        <v>44746</v>
      </c>
      <c r="C2526" s="93">
        <v>44746</v>
      </c>
      <c r="D2526">
        <v>-10000</v>
      </c>
      <c r="E2526">
        <v>-10000</v>
      </c>
      <c r="F2526" t="s">
        <v>52</v>
      </c>
      <c r="G2526">
        <v>1</v>
      </c>
      <c r="H2526">
        <v>-10000</v>
      </c>
      <c r="I2526">
        <v>-10000</v>
      </c>
      <c r="J2526">
        <v>1</v>
      </c>
      <c r="L2526" t="s">
        <v>166</v>
      </c>
      <c r="M2526" t="s">
        <v>166</v>
      </c>
      <c r="N2526">
        <v>100</v>
      </c>
      <c r="O2526" t="s">
        <v>215</v>
      </c>
      <c r="P2526" t="s">
        <v>166</v>
      </c>
      <c r="R2526" t="s">
        <v>1346</v>
      </c>
      <c r="T2526" t="s">
        <v>61</v>
      </c>
      <c r="V2526" t="s">
        <v>1347</v>
      </c>
      <c r="W2526" t="s">
        <v>1347</v>
      </c>
      <c r="X2526" t="s">
        <v>277</v>
      </c>
      <c r="Y2526" t="s">
        <v>180</v>
      </c>
      <c r="Z2526" t="s">
        <v>180</v>
      </c>
      <c r="AA2526" t="s">
        <v>25</v>
      </c>
      <c r="AD2526">
        <v>0</v>
      </c>
      <c r="AE2526">
        <v>0</v>
      </c>
    </row>
    <row r="2527" spans="1:31">
      <c r="A2527" t="s">
        <v>3625</v>
      </c>
      <c r="B2527" s="93">
        <v>44745</v>
      </c>
      <c r="C2527" s="93">
        <v>44745</v>
      </c>
      <c r="D2527">
        <v>-52.8</v>
      </c>
      <c r="E2527">
        <v>-52.8</v>
      </c>
      <c r="F2527" t="s">
        <v>52</v>
      </c>
      <c r="G2527">
        <v>1</v>
      </c>
      <c r="H2527">
        <v>-52.8</v>
      </c>
      <c r="I2527">
        <v>-52.8</v>
      </c>
      <c r="J2527">
        <v>1</v>
      </c>
      <c r="L2527" t="s">
        <v>166</v>
      </c>
      <c r="M2527" t="s">
        <v>192</v>
      </c>
      <c r="N2527">
        <v>100</v>
      </c>
      <c r="P2527" t="s">
        <v>192</v>
      </c>
      <c r="R2527" t="s">
        <v>194</v>
      </c>
      <c r="T2527" t="s">
        <v>59</v>
      </c>
      <c r="V2527" t="s">
        <v>194</v>
      </c>
      <c r="W2527" t="s">
        <v>31</v>
      </c>
      <c r="X2527" t="s">
        <v>168</v>
      </c>
      <c r="Y2527" t="s">
        <v>168</v>
      </c>
      <c r="Z2527" t="s">
        <v>168</v>
      </c>
      <c r="AA2527" t="s">
        <v>31</v>
      </c>
      <c r="AD2527">
        <v>0</v>
      </c>
      <c r="AE2527">
        <v>0</v>
      </c>
    </row>
    <row r="2528" spans="1:31">
      <c r="A2528" t="s">
        <v>3626</v>
      </c>
      <c r="B2528" s="93">
        <v>44744</v>
      </c>
      <c r="C2528" s="93">
        <v>44744</v>
      </c>
      <c r="D2528">
        <v>-3942.86</v>
      </c>
      <c r="E2528">
        <v>-3942.86</v>
      </c>
      <c r="F2528" t="s">
        <v>52</v>
      </c>
      <c r="G2528">
        <v>1</v>
      </c>
      <c r="H2528">
        <v>-3942.86</v>
      </c>
      <c r="I2528">
        <v>-3942.86</v>
      </c>
      <c r="J2528">
        <v>1</v>
      </c>
      <c r="L2528" t="s">
        <v>166</v>
      </c>
      <c r="M2528" t="s">
        <v>1361</v>
      </c>
      <c r="N2528">
        <v>100</v>
      </c>
      <c r="P2528" t="s">
        <v>1361</v>
      </c>
      <c r="R2528" t="s">
        <v>3513</v>
      </c>
      <c r="T2528" t="s">
        <v>59</v>
      </c>
      <c r="V2528" t="s">
        <v>1498</v>
      </c>
      <c r="W2528" t="s">
        <v>31</v>
      </c>
      <c r="X2528" t="s">
        <v>168</v>
      </c>
      <c r="Y2528" t="s">
        <v>168</v>
      </c>
      <c r="Z2528" t="s">
        <v>168</v>
      </c>
      <c r="AA2528" t="s">
        <v>31</v>
      </c>
      <c r="AD2528">
        <v>0</v>
      </c>
      <c r="AE2528">
        <v>0</v>
      </c>
    </row>
    <row r="2529" spans="1:31">
      <c r="A2529" t="s">
        <v>3627</v>
      </c>
      <c r="B2529" s="93">
        <v>44743</v>
      </c>
      <c r="C2529" s="93">
        <v>44743</v>
      </c>
      <c r="D2529">
        <v>538755.14</v>
      </c>
      <c r="E2529">
        <v>538755.14</v>
      </c>
      <c r="F2529" t="s">
        <v>52</v>
      </c>
      <c r="G2529">
        <v>1</v>
      </c>
      <c r="H2529">
        <v>538755.14</v>
      </c>
      <c r="I2529">
        <v>538755.14</v>
      </c>
      <c r="J2529">
        <v>1</v>
      </c>
      <c r="L2529" t="s">
        <v>166</v>
      </c>
      <c r="M2529" t="s">
        <v>62</v>
      </c>
      <c r="N2529">
        <v>100</v>
      </c>
      <c r="O2529" t="s">
        <v>175</v>
      </c>
      <c r="P2529" t="s">
        <v>166</v>
      </c>
      <c r="R2529" t="s">
        <v>3628</v>
      </c>
      <c r="T2529" t="s">
        <v>62</v>
      </c>
      <c r="V2529" t="s">
        <v>1461</v>
      </c>
      <c r="W2529" t="s">
        <v>1461</v>
      </c>
      <c r="X2529" t="s">
        <v>1377</v>
      </c>
      <c r="Y2529" t="s">
        <v>1377</v>
      </c>
      <c r="Z2529" t="s">
        <v>1377</v>
      </c>
      <c r="AA2529" t="s">
        <v>29</v>
      </c>
      <c r="AD2529">
        <v>0</v>
      </c>
      <c r="AE2529">
        <v>0</v>
      </c>
    </row>
    <row r="2530" spans="1:31">
      <c r="A2530" t="s">
        <v>3629</v>
      </c>
      <c r="B2530" s="93">
        <v>44743</v>
      </c>
      <c r="C2530" s="93">
        <v>44743</v>
      </c>
      <c r="D2530">
        <v>-5000</v>
      </c>
      <c r="E2530">
        <v>-5000</v>
      </c>
      <c r="F2530" t="s">
        <v>52</v>
      </c>
      <c r="G2530">
        <v>1</v>
      </c>
      <c r="H2530">
        <v>-5000</v>
      </c>
      <c r="I2530">
        <v>-5000</v>
      </c>
      <c r="J2530">
        <v>1</v>
      </c>
      <c r="L2530" t="s">
        <v>166</v>
      </c>
      <c r="M2530" t="s">
        <v>279</v>
      </c>
      <c r="N2530">
        <v>100</v>
      </c>
      <c r="P2530" t="s">
        <v>279</v>
      </c>
      <c r="R2530" t="s">
        <v>280</v>
      </c>
      <c r="T2530" t="s">
        <v>61</v>
      </c>
      <c r="V2530" t="s">
        <v>281</v>
      </c>
      <c r="W2530" t="s">
        <v>282</v>
      </c>
      <c r="X2530" t="s">
        <v>283</v>
      </c>
      <c r="Y2530" t="s">
        <v>268</v>
      </c>
      <c r="Z2530" t="s">
        <v>268</v>
      </c>
      <c r="AA2530" t="s">
        <v>23</v>
      </c>
      <c r="AD2530">
        <v>0</v>
      </c>
      <c r="AE2530">
        <v>0</v>
      </c>
    </row>
    <row r="2531" spans="1:31">
      <c r="A2531" t="s">
        <v>3630</v>
      </c>
      <c r="B2531" s="93">
        <v>44743</v>
      </c>
      <c r="C2531" s="93">
        <v>44743</v>
      </c>
      <c r="D2531">
        <v>-1700</v>
      </c>
      <c r="E2531">
        <v>-1700</v>
      </c>
      <c r="F2531" t="s">
        <v>52</v>
      </c>
      <c r="G2531">
        <v>1</v>
      </c>
      <c r="H2531">
        <v>-1700</v>
      </c>
      <c r="I2531">
        <v>-1700</v>
      </c>
      <c r="J2531">
        <v>1</v>
      </c>
      <c r="L2531" t="s">
        <v>166</v>
      </c>
      <c r="M2531" t="s">
        <v>1261</v>
      </c>
      <c r="N2531">
        <v>100</v>
      </c>
      <c r="P2531" t="s">
        <v>1261</v>
      </c>
      <c r="R2531" t="s">
        <v>1818</v>
      </c>
      <c r="T2531" t="s">
        <v>61</v>
      </c>
      <c r="V2531" t="s">
        <v>276</v>
      </c>
      <c r="W2531" t="s">
        <v>17</v>
      </c>
      <c r="X2531" t="s">
        <v>277</v>
      </c>
      <c r="Y2531" t="s">
        <v>268</v>
      </c>
      <c r="Z2531" t="s">
        <v>268</v>
      </c>
      <c r="AA2531" t="s">
        <v>17</v>
      </c>
      <c r="AD2531">
        <v>0</v>
      </c>
      <c r="AE2531">
        <v>0</v>
      </c>
    </row>
    <row r="2532" spans="1:31">
      <c r="A2532" t="s">
        <v>3631</v>
      </c>
      <c r="B2532" s="93">
        <v>44743</v>
      </c>
      <c r="C2532" s="93">
        <v>44743</v>
      </c>
      <c r="D2532">
        <v>-230.21</v>
      </c>
      <c r="E2532">
        <v>-230.21</v>
      </c>
      <c r="F2532" t="s">
        <v>52</v>
      </c>
      <c r="G2532">
        <v>1</v>
      </c>
      <c r="H2532">
        <v>-230.21</v>
      </c>
      <c r="I2532">
        <v>-230.21</v>
      </c>
      <c r="J2532">
        <v>1</v>
      </c>
      <c r="L2532" t="s">
        <v>166</v>
      </c>
      <c r="M2532" t="s">
        <v>166</v>
      </c>
      <c r="N2532">
        <v>100</v>
      </c>
      <c r="O2532" t="s">
        <v>215</v>
      </c>
      <c r="P2532" t="s">
        <v>166</v>
      </c>
      <c r="R2532" t="s">
        <v>1834</v>
      </c>
      <c r="T2532" t="s">
        <v>59</v>
      </c>
      <c r="V2532" t="s">
        <v>1834</v>
      </c>
      <c r="W2532" t="s">
        <v>31</v>
      </c>
      <c r="X2532" t="s">
        <v>168</v>
      </c>
      <c r="Y2532" t="s">
        <v>168</v>
      </c>
      <c r="Z2532" t="s">
        <v>168</v>
      </c>
      <c r="AA2532" t="s">
        <v>31</v>
      </c>
      <c r="AD2532">
        <v>0</v>
      </c>
      <c r="AE2532">
        <v>0</v>
      </c>
    </row>
    <row r="2533" spans="1:31">
      <c r="A2533" t="s">
        <v>3632</v>
      </c>
      <c r="B2533" s="93">
        <v>44743</v>
      </c>
      <c r="C2533" s="93">
        <v>44743</v>
      </c>
      <c r="D2533">
        <v>-5000</v>
      </c>
      <c r="E2533">
        <v>-5000</v>
      </c>
      <c r="F2533" t="s">
        <v>52</v>
      </c>
      <c r="G2533">
        <v>1</v>
      </c>
      <c r="H2533">
        <v>-5000</v>
      </c>
      <c r="I2533">
        <v>-5000</v>
      </c>
      <c r="J2533">
        <v>1</v>
      </c>
      <c r="L2533" t="s">
        <v>166</v>
      </c>
      <c r="M2533" t="s">
        <v>279</v>
      </c>
      <c r="N2533">
        <v>100</v>
      </c>
      <c r="P2533" t="s">
        <v>279</v>
      </c>
      <c r="R2533" t="s">
        <v>3633</v>
      </c>
      <c r="T2533" t="s">
        <v>61</v>
      </c>
      <c r="V2533" t="s">
        <v>281</v>
      </c>
      <c r="W2533" t="s">
        <v>282</v>
      </c>
      <c r="X2533" t="s">
        <v>283</v>
      </c>
      <c r="Y2533" t="s">
        <v>268</v>
      </c>
      <c r="Z2533" t="s">
        <v>268</v>
      </c>
      <c r="AA2533" t="s">
        <v>23</v>
      </c>
      <c r="AD2533">
        <v>0</v>
      </c>
      <c r="AE2533">
        <v>0</v>
      </c>
    </row>
    <row r="2534" spans="1:31">
      <c r="A2534" t="s">
        <v>3634</v>
      </c>
      <c r="B2534" s="93">
        <v>44742</v>
      </c>
      <c r="C2534" s="93">
        <v>44742</v>
      </c>
      <c r="D2534">
        <v>-39</v>
      </c>
      <c r="E2534">
        <v>-39</v>
      </c>
      <c r="F2534" t="s">
        <v>52</v>
      </c>
      <c r="G2534">
        <v>1</v>
      </c>
      <c r="H2534">
        <v>-39</v>
      </c>
      <c r="I2534">
        <v>-39</v>
      </c>
      <c r="J2534">
        <v>1</v>
      </c>
      <c r="L2534" t="s">
        <v>166</v>
      </c>
      <c r="M2534" t="s">
        <v>1855</v>
      </c>
      <c r="N2534">
        <v>100</v>
      </c>
      <c r="P2534" t="s">
        <v>1855</v>
      </c>
      <c r="R2534" t="s">
        <v>1856</v>
      </c>
      <c r="T2534" t="s">
        <v>61</v>
      </c>
      <c r="V2534" t="s">
        <v>1856</v>
      </c>
      <c r="W2534" t="s">
        <v>31</v>
      </c>
      <c r="X2534" t="s">
        <v>168</v>
      </c>
      <c r="Y2534" t="s">
        <v>168</v>
      </c>
      <c r="Z2534" t="s">
        <v>168</v>
      </c>
      <c r="AA2534" t="s">
        <v>31</v>
      </c>
      <c r="AD2534">
        <v>0</v>
      </c>
      <c r="AE2534">
        <v>0</v>
      </c>
    </row>
    <row r="2535" spans="1:31">
      <c r="A2535" t="s">
        <v>3635</v>
      </c>
      <c r="B2535" s="93">
        <v>44742</v>
      </c>
      <c r="C2535" s="93">
        <v>44742</v>
      </c>
      <c r="D2535">
        <v>-124</v>
      </c>
      <c r="E2535">
        <v>-124</v>
      </c>
      <c r="F2535" t="s">
        <v>52</v>
      </c>
      <c r="G2535">
        <v>1</v>
      </c>
      <c r="H2535">
        <v>-124</v>
      </c>
      <c r="I2535">
        <v>-124</v>
      </c>
      <c r="J2535">
        <v>1</v>
      </c>
      <c r="L2535" t="s">
        <v>166</v>
      </c>
      <c r="M2535" t="s">
        <v>321</v>
      </c>
      <c r="N2535">
        <v>100</v>
      </c>
      <c r="P2535" t="s">
        <v>321</v>
      </c>
      <c r="R2535" t="s">
        <v>322</v>
      </c>
      <c r="T2535" t="s">
        <v>59</v>
      </c>
      <c r="V2535" t="s">
        <v>323</v>
      </c>
      <c r="W2535" t="s">
        <v>31</v>
      </c>
      <c r="X2535" t="s">
        <v>168</v>
      </c>
      <c r="Y2535" t="s">
        <v>168</v>
      </c>
      <c r="Z2535" t="s">
        <v>168</v>
      </c>
      <c r="AA2535" t="s">
        <v>31</v>
      </c>
      <c r="AD2535">
        <v>0</v>
      </c>
      <c r="AE2535">
        <v>0</v>
      </c>
    </row>
    <row r="2536" spans="1:31">
      <c r="A2536" t="s">
        <v>3636</v>
      </c>
      <c r="B2536" s="93">
        <v>44741</v>
      </c>
      <c r="C2536" s="93">
        <v>44741</v>
      </c>
      <c r="D2536">
        <v>2500</v>
      </c>
      <c r="E2536">
        <v>2500</v>
      </c>
      <c r="F2536" t="s">
        <v>52</v>
      </c>
      <c r="G2536">
        <v>1</v>
      </c>
      <c r="H2536">
        <v>2500</v>
      </c>
      <c r="I2536">
        <v>2500</v>
      </c>
      <c r="J2536">
        <v>1</v>
      </c>
      <c r="L2536" t="s">
        <v>279</v>
      </c>
      <c r="M2536" t="s">
        <v>61</v>
      </c>
      <c r="N2536">
        <v>100</v>
      </c>
      <c r="O2536" t="s">
        <v>16</v>
      </c>
      <c r="P2536" t="s">
        <v>279</v>
      </c>
      <c r="R2536" t="s">
        <v>3539</v>
      </c>
      <c r="T2536" t="s">
        <v>61</v>
      </c>
      <c r="V2536" t="s">
        <v>2479</v>
      </c>
      <c r="W2536" t="s">
        <v>282</v>
      </c>
      <c r="X2536" t="s">
        <v>283</v>
      </c>
      <c r="Y2536" t="s">
        <v>268</v>
      </c>
      <c r="Z2536" t="s">
        <v>268</v>
      </c>
      <c r="AA2536" t="s">
        <v>23</v>
      </c>
      <c r="AD2536">
        <v>0</v>
      </c>
      <c r="AE2536">
        <v>0</v>
      </c>
    </row>
    <row r="2537" spans="1:31">
      <c r="A2537" t="s">
        <v>3637</v>
      </c>
      <c r="B2537" s="93">
        <v>44740</v>
      </c>
      <c r="C2537" s="93">
        <v>44740</v>
      </c>
      <c r="D2537">
        <v>-415</v>
      </c>
      <c r="E2537">
        <v>-415</v>
      </c>
      <c r="F2537" t="s">
        <v>52</v>
      </c>
      <c r="G2537">
        <v>1</v>
      </c>
      <c r="H2537">
        <v>-415</v>
      </c>
      <c r="I2537">
        <v>-415</v>
      </c>
      <c r="J2537">
        <v>1</v>
      </c>
      <c r="L2537" t="s">
        <v>166</v>
      </c>
      <c r="M2537" t="s">
        <v>3306</v>
      </c>
      <c r="N2537">
        <v>100</v>
      </c>
      <c r="P2537" t="s">
        <v>3306</v>
      </c>
      <c r="R2537" t="s">
        <v>3638</v>
      </c>
      <c r="T2537" t="s">
        <v>61</v>
      </c>
      <c r="V2537" t="s">
        <v>2954</v>
      </c>
      <c r="W2537" t="s">
        <v>1309</v>
      </c>
      <c r="X2537" t="s">
        <v>283</v>
      </c>
      <c r="Y2537" t="s">
        <v>268</v>
      </c>
      <c r="Z2537" t="s">
        <v>268</v>
      </c>
      <c r="AA2537" t="s">
        <v>23</v>
      </c>
      <c r="AD2537">
        <v>0</v>
      </c>
      <c r="AE2537">
        <v>0</v>
      </c>
    </row>
    <row r="2538" spans="1:31">
      <c r="A2538" t="s">
        <v>3639</v>
      </c>
      <c r="B2538" s="93">
        <v>44740</v>
      </c>
      <c r="C2538" s="93">
        <v>44740</v>
      </c>
      <c r="D2538">
        <v>-415</v>
      </c>
      <c r="E2538">
        <v>-415</v>
      </c>
      <c r="F2538" t="s">
        <v>52</v>
      </c>
      <c r="G2538">
        <v>1</v>
      </c>
      <c r="H2538">
        <v>-415</v>
      </c>
      <c r="I2538">
        <v>-415</v>
      </c>
      <c r="J2538">
        <v>1</v>
      </c>
      <c r="L2538" t="s">
        <v>166</v>
      </c>
      <c r="M2538" t="s">
        <v>3306</v>
      </c>
      <c r="N2538">
        <v>100</v>
      </c>
      <c r="P2538" t="s">
        <v>3306</v>
      </c>
      <c r="R2538" t="s">
        <v>3640</v>
      </c>
      <c r="T2538" t="s">
        <v>61</v>
      </c>
      <c r="V2538" t="s">
        <v>2954</v>
      </c>
      <c r="W2538" t="s">
        <v>1309</v>
      </c>
      <c r="X2538" t="s">
        <v>283</v>
      </c>
      <c r="Y2538" t="s">
        <v>268</v>
      </c>
      <c r="Z2538" t="s">
        <v>268</v>
      </c>
      <c r="AA2538" t="s">
        <v>23</v>
      </c>
      <c r="AD2538">
        <v>0</v>
      </c>
      <c r="AE2538">
        <v>0</v>
      </c>
    </row>
    <row r="2539" spans="1:31">
      <c r="A2539" t="s">
        <v>3641</v>
      </c>
      <c r="B2539" s="93">
        <v>44740</v>
      </c>
      <c r="C2539" s="93">
        <v>44740</v>
      </c>
      <c r="D2539">
        <v>-415</v>
      </c>
      <c r="E2539">
        <v>-415</v>
      </c>
      <c r="F2539" t="s">
        <v>52</v>
      </c>
      <c r="G2539">
        <v>1</v>
      </c>
      <c r="H2539">
        <v>-415</v>
      </c>
      <c r="I2539">
        <v>-415</v>
      </c>
      <c r="J2539">
        <v>1</v>
      </c>
      <c r="L2539" t="s">
        <v>166</v>
      </c>
      <c r="M2539" t="s">
        <v>3306</v>
      </c>
      <c r="N2539">
        <v>100</v>
      </c>
      <c r="P2539" t="s">
        <v>3306</v>
      </c>
      <c r="R2539" t="s">
        <v>3642</v>
      </c>
      <c r="T2539" t="s">
        <v>61</v>
      </c>
      <c r="V2539" t="s">
        <v>2954</v>
      </c>
      <c r="W2539" t="s">
        <v>1309</v>
      </c>
      <c r="X2539" t="s">
        <v>283</v>
      </c>
      <c r="Y2539" t="s">
        <v>268</v>
      </c>
      <c r="Z2539" t="s">
        <v>268</v>
      </c>
      <c r="AA2539" t="s">
        <v>23</v>
      </c>
      <c r="AD2539">
        <v>0</v>
      </c>
      <c r="AE2539">
        <v>0</v>
      </c>
    </row>
    <row r="2540" spans="1:31">
      <c r="A2540" t="s">
        <v>3643</v>
      </c>
      <c r="B2540" s="93">
        <v>44740</v>
      </c>
      <c r="C2540" s="93">
        <v>44740</v>
      </c>
      <c r="D2540">
        <v>-127.7</v>
      </c>
      <c r="E2540">
        <v>-127.7</v>
      </c>
      <c r="F2540" t="s">
        <v>52</v>
      </c>
      <c r="G2540">
        <v>1</v>
      </c>
      <c r="H2540">
        <v>-127.7</v>
      </c>
      <c r="I2540">
        <v>-127.7</v>
      </c>
      <c r="J2540">
        <v>1</v>
      </c>
      <c r="L2540" t="s">
        <v>166</v>
      </c>
      <c r="M2540" t="s">
        <v>1350</v>
      </c>
      <c r="N2540">
        <v>100</v>
      </c>
      <c r="P2540" t="s">
        <v>1350</v>
      </c>
      <c r="R2540" t="s">
        <v>3644</v>
      </c>
      <c r="T2540" t="s">
        <v>59</v>
      </c>
      <c r="V2540" t="s">
        <v>3346</v>
      </c>
      <c r="W2540" t="s">
        <v>1353</v>
      </c>
      <c r="X2540" t="s">
        <v>179</v>
      </c>
      <c r="Y2540" t="s">
        <v>180</v>
      </c>
      <c r="Z2540" t="s">
        <v>180</v>
      </c>
      <c r="AA2540" t="s">
        <v>25</v>
      </c>
      <c r="AD2540">
        <v>0</v>
      </c>
      <c r="AE2540">
        <v>0</v>
      </c>
    </row>
    <row r="2541" spans="1:31">
      <c r="A2541" t="s">
        <v>3645</v>
      </c>
      <c r="B2541" s="93">
        <v>44740</v>
      </c>
      <c r="C2541" s="93">
        <v>44740</v>
      </c>
      <c r="D2541">
        <v>-415</v>
      </c>
      <c r="E2541">
        <v>-415</v>
      </c>
      <c r="F2541" t="s">
        <v>52</v>
      </c>
      <c r="G2541">
        <v>1</v>
      </c>
      <c r="H2541">
        <v>-415</v>
      </c>
      <c r="I2541">
        <v>-415</v>
      </c>
      <c r="J2541">
        <v>1</v>
      </c>
      <c r="L2541" t="s">
        <v>166</v>
      </c>
      <c r="M2541" t="s">
        <v>3306</v>
      </c>
      <c r="N2541">
        <v>100</v>
      </c>
      <c r="P2541" t="s">
        <v>3306</v>
      </c>
      <c r="R2541" t="s">
        <v>3646</v>
      </c>
      <c r="T2541" t="s">
        <v>61</v>
      </c>
      <c r="V2541" t="s">
        <v>2954</v>
      </c>
      <c r="W2541" t="s">
        <v>1309</v>
      </c>
      <c r="X2541" t="s">
        <v>283</v>
      </c>
      <c r="Y2541" t="s">
        <v>268</v>
      </c>
      <c r="Z2541" t="s">
        <v>268</v>
      </c>
      <c r="AA2541" t="s">
        <v>23</v>
      </c>
      <c r="AD2541">
        <v>0</v>
      </c>
      <c r="AE2541">
        <v>0</v>
      </c>
    </row>
    <row r="2542" spans="1:31">
      <c r="A2542" t="s">
        <v>3647</v>
      </c>
      <c r="B2542" s="93">
        <v>44737</v>
      </c>
      <c r="C2542" s="93">
        <v>44737</v>
      </c>
      <c r="D2542">
        <v>-52.8</v>
      </c>
      <c r="E2542">
        <v>-52.8</v>
      </c>
      <c r="F2542" t="s">
        <v>52</v>
      </c>
      <c r="G2542">
        <v>1</v>
      </c>
      <c r="H2542">
        <v>-52.8</v>
      </c>
      <c r="I2542">
        <v>-52.8</v>
      </c>
      <c r="J2542">
        <v>1</v>
      </c>
      <c r="L2542" t="s">
        <v>166</v>
      </c>
      <c r="M2542" t="s">
        <v>192</v>
      </c>
      <c r="N2542">
        <v>100</v>
      </c>
      <c r="P2542" t="s">
        <v>192</v>
      </c>
      <c r="R2542" t="s">
        <v>194</v>
      </c>
      <c r="T2542" t="s">
        <v>59</v>
      </c>
      <c r="V2542" t="s">
        <v>194</v>
      </c>
      <c r="W2542" t="s">
        <v>31</v>
      </c>
      <c r="X2542" t="s">
        <v>168</v>
      </c>
      <c r="Y2542" t="s">
        <v>168</v>
      </c>
      <c r="Z2542" t="s">
        <v>168</v>
      </c>
      <c r="AA2542" t="s">
        <v>31</v>
      </c>
      <c r="AD2542">
        <v>0</v>
      </c>
      <c r="AE2542">
        <v>0</v>
      </c>
    </row>
    <row r="2543" spans="1:31">
      <c r="A2543" t="s">
        <v>3648</v>
      </c>
      <c r="B2543" s="93">
        <v>44735</v>
      </c>
      <c r="C2543" s="93">
        <v>44735</v>
      </c>
      <c r="D2543">
        <v>-217.99</v>
      </c>
      <c r="E2543">
        <v>-217.99</v>
      </c>
      <c r="F2543" t="s">
        <v>52</v>
      </c>
      <c r="G2543">
        <v>1</v>
      </c>
      <c r="H2543">
        <v>-217.99</v>
      </c>
      <c r="I2543">
        <v>-217.99</v>
      </c>
      <c r="J2543">
        <v>1</v>
      </c>
      <c r="L2543" t="s">
        <v>166</v>
      </c>
      <c r="M2543" t="s">
        <v>1350</v>
      </c>
      <c r="N2543">
        <v>100</v>
      </c>
      <c r="P2543" t="s">
        <v>1350</v>
      </c>
      <c r="R2543" t="s">
        <v>3649</v>
      </c>
      <c r="T2543" t="s">
        <v>59</v>
      </c>
      <c r="V2543" t="s">
        <v>1352</v>
      </c>
      <c r="W2543" t="s">
        <v>1353</v>
      </c>
      <c r="X2543" t="s">
        <v>179</v>
      </c>
      <c r="Y2543" t="s">
        <v>180</v>
      </c>
      <c r="Z2543" t="s">
        <v>180</v>
      </c>
      <c r="AA2543" t="s">
        <v>25</v>
      </c>
      <c r="AD2543">
        <v>0</v>
      </c>
      <c r="AE2543">
        <v>0</v>
      </c>
    </row>
    <row r="2544" spans="1:31">
      <c r="A2544" t="s">
        <v>3650</v>
      </c>
      <c r="B2544" s="93">
        <v>44734</v>
      </c>
      <c r="C2544" s="93">
        <v>44734</v>
      </c>
      <c r="D2544">
        <v>-185.6</v>
      </c>
      <c r="E2544">
        <v>-185.6</v>
      </c>
      <c r="F2544" t="s">
        <v>52</v>
      </c>
      <c r="G2544">
        <v>1</v>
      </c>
      <c r="H2544">
        <v>-185.6</v>
      </c>
      <c r="I2544">
        <v>-185.6</v>
      </c>
      <c r="J2544">
        <v>1</v>
      </c>
      <c r="L2544" t="s">
        <v>166</v>
      </c>
      <c r="M2544" t="s">
        <v>334</v>
      </c>
      <c r="N2544">
        <v>100</v>
      </c>
      <c r="P2544" t="s">
        <v>334</v>
      </c>
      <c r="R2544" t="s">
        <v>335</v>
      </c>
      <c r="T2544" t="s">
        <v>59</v>
      </c>
      <c r="V2544" t="s">
        <v>335</v>
      </c>
      <c r="W2544" t="s">
        <v>31</v>
      </c>
      <c r="X2544" t="s">
        <v>168</v>
      </c>
      <c r="Y2544" t="s">
        <v>168</v>
      </c>
      <c r="Z2544" t="s">
        <v>168</v>
      </c>
      <c r="AA2544" t="s">
        <v>31</v>
      </c>
      <c r="AD2544">
        <v>0</v>
      </c>
      <c r="AE2544">
        <v>0</v>
      </c>
    </row>
    <row r="2545" spans="1:31">
      <c r="A2545" t="s">
        <v>3651</v>
      </c>
      <c r="B2545" s="93">
        <v>44733</v>
      </c>
      <c r="C2545" s="93">
        <v>44733</v>
      </c>
      <c r="D2545">
        <v>-252.73</v>
      </c>
      <c r="E2545">
        <v>-252.73</v>
      </c>
      <c r="F2545" t="s">
        <v>52</v>
      </c>
      <c r="G2545">
        <v>1</v>
      </c>
      <c r="H2545">
        <v>-252.73</v>
      </c>
      <c r="I2545">
        <v>-252.73</v>
      </c>
      <c r="J2545">
        <v>1</v>
      </c>
      <c r="L2545" t="s">
        <v>166</v>
      </c>
      <c r="M2545" t="s">
        <v>3468</v>
      </c>
      <c r="N2545">
        <v>100</v>
      </c>
      <c r="P2545" t="s">
        <v>3468</v>
      </c>
      <c r="R2545" t="s">
        <v>3652</v>
      </c>
      <c r="T2545" t="s">
        <v>61</v>
      </c>
      <c r="V2545" t="s">
        <v>390</v>
      </c>
      <c r="W2545" t="s">
        <v>31</v>
      </c>
      <c r="X2545" t="s">
        <v>168</v>
      </c>
      <c r="Y2545" t="s">
        <v>168</v>
      </c>
      <c r="Z2545" t="s">
        <v>168</v>
      </c>
      <c r="AA2545" t="s">
        <v>31</v>
      </c>
      <c r="AD2545">
        <v>0</v>
      </c>
      <c r="AE2545">
        <v>0</v>
      </c>
    </row>
    <row r="2546" spans="1:31">
      <c r="A2546" t="s">
        <v>3653</v>
      </c>
      <c r="B2546" s="93">
        <v>44732</v>
      </c>
      <c r="C2546" s="93">
        <v>44732</v>
      </c>
      <c r="D2546">
        <v>-2000</v>
      </c>
      <c r="E2546">
        <v>-2000</v>
      </c>
      <c r="F2546" t="s">
        <v>52</v>
      </c>
      <c r="G2546">
        <v>1</v>
      </c>
      <c r="H2546">
        <v>-2000</v>
      </c>
      <c r="I2546">
        <v>-2000</v>
      </c>
      <c r="J2546">
        <v>1</v>
      </c>
      <c r="L2546" t="s">
        <v>166</v>
      </c>
      <c r="M2546" t="s">
        <v>279</v>
      </c>
      <c r="N2546">
        <v>100</v>
      </c>
      <c r="P2546" t="s">
        <v>279</v>
      </c>
      <c r="R2546" t="s">
        <v>3654</v>
      </c>
      <c r="T2546" t="s">
        <v>61</v>
      </c>
      <c r="V2546" t="s">
        <v>281</v>
      </c>
      <c r="W2546" t="s">
        <v>282</v>
      </c>
      <c r="X2546" t="s">
        <v>283</v>
      </c>
      <c r="Y2546" t="s">
        <v>268</v>
      </c>
      <c r="Z2546" t="s">
        <v>268</v>
      </c>
      <c r="AA2546" t="s">
        <v>23</v>
      </c>
      <c r="AD2546">
        <v>0</v>
      </c>
      <c r="AE2546">
        <v>0</v>
      </c>
    </row>
    <row r="2547" spans="1:31">
      <c r="A2547" t="s">
        <v>3655</v>
      </c>
      <c r="B2547" s="93">
        <v>44731</v>
      </c>
      <c r="C2547" s="93">
        <v>44731</v>
      </c>
      <c r="D2547">
        <v>-274.57</v>
      </c>
      <c r="E2547">
        <v>-274.57</v>
      </c>
      <c r="F2547" t="s">
        <v>52</v>
      </c>
      <c r="G2547">
        <v>1</v>
      </c>
      <c r="H2547">
        <v>-274.57</v>
      </c>
      <c r="I2547">
        <v>-274.57</v>
      </c>
      <c r="J2547">
        <v>1</v>
      </c>
      <c r="L2547" t="s">
        <v>166</v>
      </c>
      <c r="M2547" t="s">
        <v>3195</v>
      </c>
      <c r="N2547">
        <v>100</v>
      </c>
      <c r="P2547" t="s">
        <v>3195</v>
      </c>
      <c r="R2547" t="s">
        <v>3196</v>
      </c>
      <c r="T2547" t="s">
        <v>59</v>
      </c>
      <c r="V2547" t="s">
        <v>3195</v>
      </c>
      <c r="W2547" t="s">
        <v>267</v>
      </c>
      <c r="X2547" t="s">
        <v>24</v>
      </c>
      <c r="Y2547" t="s">
        <v>268</v>
      </c>
      <c r="Z2547" t="s">
        <v>268</v>
      </c>
      <c r="AA2547" t="s">
        <v>24</v>
      </c>
      <c r="AD2547">
        <v>0</v>
      </c>
      <c r="AE2547">
        <v>0</v>
      </c>
    </row>
    <row r="2548" spans="1:31">
      <c r="A2548" t="s">
        <v>3656</v>
      </c>
      <c r="B2548" s="93">
        <v>44729</v>
      </c>
      <c r="C2548" s="93">
        <v>44729</v>
      </c>
      <c r="D2548">
        <v>-250</v>
      </c>
      <c r="E2548">
        <v>-250</v>
      </c>
      <c r="F2548" t="s">
        <v>52</v>
      </c>
      <c r="G2548">
        <v>1</v>
      </c>
      <c r="H2548">
        <v>-250</v>
      </c>
      <c r="I2548">
        <v>-250</v>
      </c>
      <c r="J2548">
        <v>1</v>
      </c>
      <c r="L2548" t="s">
        <v>166</v>
      </c>
      <c r="M2548" t="s">
        <v>2757</v>
      </c>
      <c r="N2548">
        <v>100</v>
      </c>
      <c r="P2548" t="s">
        <v>2757</v>
      </c>
      <c r="R2548" t="s">
        <v>3657</v>
      </c>
      <c r="T2548" t="s">
        <v>61</v>
      </c>
      <c r="V2548" t="s">
        <v>3343</v>
      </c>
      <c r="W2548" t="s">
        <v>348</v>
      </c>
      <c r="X2548" t="s">
        <v>349</v>
      </c>
      <c r="Y2548" t="s">
        <v>349</v>
      </c>
      <c r="Z2548" t="s">
        <v>349</v>
      </c>
      <c r="AA2548" t="s">
        <v>21</v>
      </c>
      <c r="AD2548">
        <v>0</v>
      </c>
      <c r="AE2548">
        <v>0</v>
      </c>
    </row>
    <row r="2549" spans="1:31">
      <c r="A2549" t="s">
        <v>3658</v>
      </c>
      <c r="B2549" s="93">
        <v>44729</v>
      </c>
      <c r="C2549" s="93">
        <v>44729</v>
      </c>
      <c r="D2549">
        <v>-4330.8900000000003</v>
      </c>
      <c r="E2549">
        <v>-4330.8900000000003</v>
      </c>
      <c r="F2549" t="s">
        <v>52</v>
      </c>
      <c r="G2549">
        <v>1</v>
      </c>
      <c r="H2549">
        <v>-4330.8900000000003</v>
      </c>
      <c r="I2549">
        <v>-4330.8900000000003</v>
      </c>
      <c r="J2549">
        <v>1</v>
      </c>
      <c r="L2549" t="s">
        <v>166</v>
      </c>
      <c r="M2549" t="s">
        <v>304</v>
      </c>
      <c r="N2549">
        <v>100</v>
      </c>
      <c r="P2549" t="s">
        <v>304</v>
      </c>
      <c r="R2549" t="s">
        <v>3172</v>
      </c>
      <c r="T2549" t="s">
        <v>61</v>
      </c>
      <c r="V2549" t="s">
        <v>2991</v>
      </c>
      <c r="W2549" t="s">
        <v>178</v>
      </c>
      <c r="X2549" t="s">
        <v>179</v>
      </c>
      <c r="Y2549" t="s">
        <v>180</v>
      </c>
      <c r="Z2549" t="s">
        <v>180</v>
      </c>
      <c r="AA2549" t="s">
        <v>20</v>
      </c>
      <c r="AD2549">
        <v>0</v>
      </c>
      <c r="AE2549">
        <v>0</v>
      </c>
    </row>
    <row r="2550" spans="1:31">
      <c r="A2550" t="s">
        <v>3659</v>
      </c>
      <c r="B2550" s="93">
        <v>44729</v>
      </c>
      <c r="C2550" s="93">
        <v>44729</v>
      </c>
      <c r="D2550">
        <v>-751.44</v>
      </c>
      <c r="E2550">
        <v>-751.44</v>
      </c>
      <c r="F2550" t="s">
        <v>52</v>
      </c>
      <c r="G2550">
        <v>1</v>
      </c>
      <c r="H2550">
        <v>-751.44</v>
      </c>
      <c r="I2550">
        <v>-751.44</v>
      </c>
      <c r="J2550">
        <v>1</v>
      </c>
      <c r="L2550" t="s">
        <v>166</v>
      </c>
      <c r="M2550" t="s">
        <v>2081</v>
      </c>
      <c r="N2550">
        <v>100</v>
      </c>
      <c r="P2550" t="s">
        <v>2081</v>
      </c>
      <c r="R2550" t="s">
        <v>3014</v>
      </c>
      <c r="T2550" t="s">
        <v>61</v>
      </c>
      <c r="V2550" t="s">
        <v>3015</v>
      </c>
      <c r="W2550" t="s">
        <v>348</v>
      </c>
      <c r="X2550" t="s">
        <v>349</v>
      </c>
      <c r="Y2550" t="s">
        <v>349</v>
      </c>
      <c r="Z2550" t="s">
        <v>349</v>
      </c>
      <c r="AA2550" t="s">
        <v>28</v>
      </c>
      <c r="AD2550">
        <v>0</v>
      </c>
      <c r="AE2550">
        <v>0</v>
      </c>
    </row>
    <row r="2551" spans="1:31">
      <c r="A2551" t="s">
        <v>3660</v>
      </c>
      <c r="B2551" s="93">
        <v>44729</v>
      </c>
      <c r="C2551" s="93">
        <v>44729</v>
      </c>
      <c r="D2551">
        <v>-250</v>
      </c>
      <c r="E2551">
        <v>-250</v>
      </c>
      <c r="F2551" t="s">
        <v>52</v>
      </c>
      <c r="G2551">
        <v>1</v>
      </c>
      <c r="H2551">
        <v>-250</v>
      </c>
      <c r="I2551">
        <v>-250</v>
      </c>
      <c r="J2551">
        <v>1</v>
      </c>
      <c r="L2551" t="s">
        <v>166</v>
      </c>
      <c r="M2551" t="s">
        <v>2757</v>
      </c>
      <c r="N2551">
        <v>100</v>
      </c>
      <c r="P2551" t="s">
        <v>2757</v>
      </c>
      <c r="R2551" t="s">
        <v>3657</v>
      </c>
      <c r="T2551" t="s">
        <v>61</v>
      </c>
      <c r="V2551" t="s">
        <v>3343</v>
      </c>
      <c r="W2551" t="s">
        <v>348</v>
      </c>
      <c r="X2551" t="s">
        <v>349</v>
      </c>
      <c r="Y2551" t="s">
        <v>349</v>
      </c>
      <c r="Z2551" t="s">
        <v>349</v>
      </c>
      <c r="AA2551" t="s">
        <v>21</v>
      </c>
      <c r="AD2551">
        <v>0</v>
      </c>
      <c r="AE2551">
        <v>0</v>
      </c>
    </row>
    <row r="2552" spans="1:31">
      <c r="A2552" t="s">
        <v>3661</v>
      </c>
      <c r="B2552" s="93">
        <v>44727</v>
      </c>
      <c r="C2552" s="93">
        <v>44727</v>
      </c>
      <c r="D2552">
        <v>-50</v>
      </c>
      <c r="E2552">
        <v>-50</v>
      </c>
      <c r="F2552" t="s">
        <v>52</v>
      </c>
      <c r="G2552">
        <v>1</v>
      </c>
      <c r="H2552">
        <v>-50</v>
      </c>
      <c r="I2552">
        <v>-50</v>
      </c>
      <c r="J2552">
        <v>1</v>
      </c>
      <c r="L2552" t="s">
        <v>166</v>
      </c>
      <c r="M2552" t="s">
        <v>206</v>
      </c>
      <c r="N2552">
        <v>100</v>
      </c>
      <c r="O2552" t="s">
        <v>167</v>
      </c>
      <c r="P2552" t="s">
        <v>206</v>
      </c>
      <c r="R2552" t="s">
        <v>3423</v>
      </c>
      <c r="T2552" t="s">
        <v>61</v>
      </c>
      <c r="V2552" t="s">
        <v>3423</v>
      </c>
      <c r="W2552" t="s">
        <v>25</v>
      </c>
      <c r="X2552" t="s">
        <v>277</v>
      </c>
      <c r="Y2552" t="s">
        <v>180</v>
      </c>
      <c r="Z2552" t="s">
        <v>180</v>
      </c>
      <c r="AA2552" t="s">
        <v>25</v>
      </c>
      <c r="AD2552">
        <v>0</v>
      </c>
      <c r="AE2552">
        <v>0</v>
      </c>
    </row>
    <row r="2553" spans="1:31">
      <c r="A2553" t="s">
        <v>3662</v>
      </c>
      <c r="B2553" s="93">
        <v>44727</v>
      </c>
      <c r="C2553" s="93">
        <v>44727</v>
      </c>
      <c r="D2553">
        <v>-6829.06</v>
      </c>
      <c r="E2553">
        <v>-6829.06</v>
      </c>
      <c r="F2553" t="s">
        <v>52</v>
      </c>
      <c r="G2553">
        <v>1</v>
      </c>
      <c r="H2553">
        <v>-6829.06</v>
      </c>
      <c r="I2553">
        <v>-6829.06</v>
      </c>
      <c r="J2553">
        <v>1</v>
      </c>
      <c r="L2553" t="s">
        <v>166</v>
      </c>
      <c r="M2553" t="s">
        <v>345</v>
      </c>
      <c r="N2553">
        <v>100</v>
      </c>
      <c r="P2553" t="s">
        <v>345</v>
      </c>
      <c r="R2553" t="s">
        <v>3663</v>
      </c>
      <c r="T2553" t="s">
        <v>61</v>
      </c>
      <c r="V2553" t="s">
        <v>1314</v>
      </c>
      <c r="W2553" t="s">
        <v>348</v>
      </c>
      <c r="X2553" t="s">
        <v>349</v>
      </c>
      <c r="Y2553" t="s">
        <v>349</v>
      </c>
      <c r="Z2553" t="s">
        <v>349</v>
      </c>
      <c r="AA2553" t="s">
        <v>21</v>
      </c>
      <c r="AD2553">
        <v>0</v>
      </c>
      <c r="AE2553">
        <v>0</v>
      </c>
    </row>
    <row r="2554" spans="1:31">
      <c r="A2554" t="s">
        <v>3664</v>
      </c>
      <c r="B2554" s="93">
        <v>44727</v>
      </c>
      <c r="C2554" s="93">
        <v>44727</v>
      </c>
      <c r="D2554">
        <v>-15505.82</v>
      </c>
      <c r="E2554">
        <v>-15505.82</v>
      </c>
      <c r="F2554" t="s">
        <v>52</v>
      </c>
      <c r="G2554">
        <v>1</v>
      </c>
      <c r="H2554">
        <v>-15505.82</v>
      </c>
      <c r="I2554">
        <v>-15505.82</v>
      </c>
      <c r="J2554">
        <v>1</v>
      </c>
      <c r="L2554" t="s">
        <v>166</v>
      </c>
      <c r="M2554" t="s">
        <v>345</v>
      </c>
      <c r="N2554">
        <v>100</v>
      </c>
      <c r="P2554" t="s">
        <v>345</v>
      </c>
      <c r="R2554" t="s">
        <v>3665</v>
      </c>
      <c r="T2554" t="s">
        <v>61</v>
      </c>
      <c r="V2554" t="s">
        <v>1196</v>
      </c>
      <c r="W2554" t="s">
        <v>348</v>
      </c>
      <c r="X2554" t="s">
        <v>349</v>
      </c>
      <c r="Y2554" t="s">
        <v>349</v>
      </c>
      <c r="Z2554" t="s">
        <v>349</v>
      </c>
      <c r="AA2554" t="s">
        <v>21</v>
      </c>
      <c r="AD2554">
        <v>0</v>
      </c>
      <c r="AE2554">
        <v>0</v>
      </c>
    </row>
    <row r="2555" spans="1:31">
      <c r="A2555" t="s">
        <v>3666</v>
      </c>
      <c r="B2555" s="93">
        <v>44727</v>
      </c>
      <c r="C2555" s="93">
        <v>44727</v>
      </c>
      <c r="D2555">
        <v>-12160.05</v>
      </c>
      <c r="E2555">
        <v>-12160.05</v>
      </c>
      <c r="F2555" t="s">
        <v>52</v>
      </c>
      <c r="G2555">
        <v>1</v>
      </c>
      <c r="H2555">
        <v>-12160.05</v>
      </c>
      <c r="I2555">
        <v>-12160.05</v>
      </c>
      <c r="J2555">
        <v>1</v>
      </c>
      <c r="L2555" t="s">
        <v>166</v>
      </c>
      <c r="M2555" t="s">
        <v>345</v>
      </c>
      <c r="N2555">
        <v>100</v>
      </c>
      <c r="P2555" t="s">
        <v>345</v>
      </c>
      <c r="R2555" t="s">
        <v>3667</v>
      </c>
      <c r="T2555" t="s">
        <v>61</v>
      </c>
      <c r="V2555" t="s">
        <v>1194</v>
      </c>
      <c r="W2555" t="s">
        <v>348</v>
      </c>
      <c r="X2555" t="s">
        <v>349</v>
      </c>
      <c r="Y2555" t="s">
        <v>349</v>
      </c>
      <c r="Z2555" t="s">
        <v>349</v>
      </c>
      <c r="AA2555" t="s">
        <v>21</v>
      </c>
      <c r="AD2555">
        <v>0</v>
      </c>
      <c r="AE2555">
        <v>0</v>
      </c>
    </row>
    <row r="2556" spans="1:31">
      <c r="A2556" t="s">
        <v>3668</v>
      </c>
      <c r="B2556" s="93">
        <v>44725</v>
      </c>
      <c r="C2556" s="93">
        <v>44725</v>
      </c>
      <c r="D2556">
        <v>-13.89</v>
      </c>
      <c r="E2556">
        <v>-13.89</v>
      </c>
      <c r="F2556" t="s">
        <v>52</v>
      </c>
      <c r="G2556">
        <v>1</v>
      </c>
      <c r="H2556">
        <v>-13.89</v>
      </c>
      <c r="I2556">
        <v>-13.89</v>
      </c>
      <c r="J2556">
        <v>1</v>
      </c>
      <c r="L2556" t="s">
        <v>166</v>
      </c>
      <c r="M2556" t="s">
        <v>388</v>
      </c>
      <c r="N2556">
        <v>100</v>
      </c>
      <c r="P2556" t="s">
        <v>388</v>
      </c>
      <c r="R2556" t="s">
        <v>2121</v>
      </c>
      <c r="T2556" t="s">
        <v>59</v>
      </c>
      <c r="V2556" t="s">
        <v>2122</v>
      </c>
      <c r="W2556" t="s">
        <v>31</v>
      </c>
      <c r="X2556" t="s">
        <v>168</v>
      </c>
      <c r="Y2556" t="s">
        <v>168</v>
      </c>
      <c r="Z2556" t="s">
        <v>168</v>
      </c>
      <c r="AA2556" t="s">
        <v>31</v>
      </c>
      <c r="AD2556">
        <v>0</v>
      </c>
      <c r="AE2556">
        <v>0</v>
      </c>
    </row>
    <row r="2557" spans="1:31">
      <c r="A2557" t="s">
        <v>3669</v>
      </c>
      <c r="B2557" s="93">
        <v>44723</v>
      </c>
      <c r="C2557" s="93">
        <v>44723</v>
      </c>
      <c r="D2557">
        <v>-55.56</v>
      </c>
      <c r="E2557">
        <v>-55.56</v>
      </c>
      <c r="F2557" t="s">
        <v>52</v>
      </c>
      <c r="G2557">
        <v>1</v>
      </c>
      <c r="H2557">
        <v>-55.56</v>
      </c>
      <c r="I2557">
        <v>-55.56</v>
      </c>
      <c r="J2557">
        <v>1</v>
      </c>
      <c r="L2557" t="s">
        <v>166</v>
      </c>
      <c r="M2557" t="s">
        <v>3559</v>
      </c>
      <c r="N2557">
        <v>100</v>
      </c>
      <c r="P2557" t="s">
        <v>3559</v>
      </c>
      <c r="R2557" t="s">
        <v>3399</v>
      </c>
      <c r="T2557" t="s">
        <v>59</v>
      </c>
      <c r="V2557" t="s">
        <v>3399</v>
      </c>
      <c r="W2557" t="s">
        <v>31</v>
      </c>
      <c r="X2557" t="s">
        <v>168</v>
      </c>
      <c r="Y2557" t="s">
        <v>168</v>
      </c>
      <c r="Z2557" t="s">
        <v>168</v>
      </c>
      <c r="AA2557" t="s">
        <v>31</v>
      </c>
      <c r="AD2557">
        <v>0</v>
      </c>
      <c r="AE2557">
        <v>0</v>
      </c>
    </row>
    <row r="2558" spans="1:31">
      <c r="A2558" t="s">
        <v>3670</v>
      </c>
      <c r="B2558" s="93">
        <v>44722</v>
      </c>
      <c r="C2558" s="93">
        <v>44722</v>
      </c>
      <c r="D2558">
        <v>-495.29</v>
      </c>
      <c r="E2558">
        <v>-495.29</v>
      </c>
      <c r="F2558" t="s">
        <v>52</v>
      </c>
      <c r="G2558">
        <v>1</v>
      </c>
      <c r="H2558">
        <v>-495.29</v>
      </c>
      <c r="I2558">
        <v>-495.29</v>
      </c>
      <c r="J2558">
        <v>1</v>
      </c>
      <c r="L2558" t="s">
        <v>166</v>
      </c>
      <c r="M2558" t="s">
        <v>1239</v>
      </c>
      <c r="N2558">
        <v>100</v>
      </c>
      <c r="O2558" t="s">
        <v>171</v>
      </c>
      <c r="P2558" t="s">
        <v>1239</v>
      </c>
      <c r="R2558" t="s">
        <v>3423</v>
      </c>
      <c r="T2558" t="s">
        <v>61</v>
      </c>
      <c r="V2558" t="s">
        <v>3423</v>
      </c>
      <c r="W2558" t="s">
        <v>25</v>
      </c>
      <c r="X2558" t="s">
        <v>277</v>
      </c>
      <c r="Y2558" t="s">
        <v>180</v>
      </c>
      <c r="Z2558" t="s">
        <v>180</v>
      </c>
      <c r="AA2558" t="s">
        <v>25</v>
      </c>
      <c r="AD2558">
        <v>0</v>
      </c>
      <c r="AE2558">
        <v>0</v>
      </c>
    </row>
    <row r="2559" spans="1:31">
      <c r="A2559" t="s">
        <v>3671</v>
      </c>
      <c r="B2559" s="93">
        <v>44722</v>
      </c>
      <c r="C2559" s="93">
        <v>44722</v>
      </c>
      <c r="D2559">
        <v>-159.05000000000001</v>
      </c>
      <c r="E2559">
        <v>-159.05000000000001</v>
      </c>
      <c r="F2559" t="s">
        <v>52</v>
      </c>
      <c r="G2559">
        <v>1</v>
      </c>
      <c r="H2559">
        <v>-159.05000000000001</v>
      </c>
      <c r="I2559">
        <v>-159.05000000000001</v>
      </c>
      <c r="J2559">
        <v>1</v>
      </c>
      <c r="L2559" t="s">
        <v>166</v>
      </c>
      <c r="M2559" t="s">
        <v>206</v>
      </c>
      <c r="N2559">
        <v>100</v>
      </c>
      <c r="O2559" t="s">
        <v>167</v>
      </c>
      <c r="P2559" t="s">
        <v>206</v>
      </c>
      <c r="R2559" t="s">
        <v>3423</v>
      </c>
      <c r="T2559" t="s">
        <v>61</v>
      </c>
      <c r="V2559" t="s">
        <v>3423</v>
      </c>
      <c r="W2559" t="s">
        <v>25</v>
      </c>
      <c r="X2559" t="s">
        <v>277</v>
      </c>
      <c r="Y2559" t="s">
        <v>180</v>
      </c>
      <c r="Z2559" t="s">
        <v>180</v>
      </c>
      <c r="AA2559" t="s">
        <v>25</v>
      </c>
      <c r="AD2559">
        <v>0</v>
      </c>
      <c r="AE2559">
        <v>0</v>
      </c>
    </row>
    <row r="2560" spans="1:31">
      <c r="A2560" t="s">
        <v>3672</v>
      </c>
      <c r="B2560" s="93">
        <v>44722</v>
      </c>
      <c r="C2560" s="93">
        <v>44722</v>
      </c>
      <c r="D2560">
        <v>-342.5</v>
      </c>
      <c r="E2560">
        <v>-342.5</v>
      </c>
      <c r="F2560" t="s">
        <v>52</v>
      </c>
      <c r="G2560">
        <v>1</v>
      </c>
      <c r="H2560">
        <v>-342.5</v>
      </c>
      <c r="I2560">
        <v>-342.5</v>
      </c>
      <c r="J2560">
        <v>1</v>
      </c>
      <c r="L2560" t="s">
        <v>166</v>
      </c>
      <c r="M2560" t="s">
        <v>206</v>
      </c>
      <c r="N2560">
        <v>100</v>
      </c>
      <c r="O2560" t="s">
        <v>167</v>
      </c>
      <c r="P2560" t="s">
        <v>206</v>
      </c>
      <c r="R2560" t="s">
        <v>3423</v>
      </c>
      <c r="T2560" t="s">
        <v>61</v>
      </c>
      <c r="V2560" t="s">
        <v>3423</v>
      </c>
      <c r="W2560" t="s">
        <v>25</v>
      </c>
      <c r="X2560" t="s">
        <v>277</v>
      </c>
      <c r="Y2560" t="s">
        <v>180</v>
      </c>
      <c r="Z2560" t="s">
        <v>180</v>
      </c>
      <c r="AA2560" t="s">
        <v>25</v>
      </c>
      <c r="AD2560">
        <v>0</v>
      </c>
      <c r="AE2560">
        <v>0</v>
      </c>
    </row>
    <row r="2561" spans="1:31">
      <c r="A2561" t="s">
        <v>3673</v>
      </c>
      <c r="B2561" s="93">
        <v>44722</v>
      </c>
      <c r="C2561" s="93">
        <v>44722</v>
      </c>
      <c r="D2561">
        <v>-24.99</v>
      </c>
      <c r="E2561">
        <v>-24.99</v>
      </c>
      <c r="F2561" t="s">
        <v>52</v>
      </c>
      <c r="G2561">
        <v>1</v>
      </c>
      <c r="H2561">
        <v>-24.99</v>
      </c>
      <c r="I2561">
        <v>-24.99</v>
      </c>
      <c r="J2561">
        <v>1</v>
      </c>
      <c r="L2561" t="s">
        <v>166</v>
      </c>
      <c r="M2561" t="s">
        <v>3248</v>
      </c>
      <c r="N2561">
        <v>100</v>
      </c>
      <c r="P2561" t="s">
        <v>3248</v>
      </c>
      <c r="R2561" t="s">
        <v>3423</v>
      </c>
      <c r="T2561" t="s">
        <v>61</v>
      </c>
      <c r="V2561" t="s">
        <v>3423</v>
      </c>
      <c r="W2561" t="s">
        <v>25</v>
      </c>
      <c r="X2561" t="s">
        <v>277</v>
      </c>
      <c r="Y2561" t="s">
        <v>180</v>
      </c>
      <c r="Z2561" t="s">
        <v>180</v>
      </c>
      <c r="AA2561" t="s">
        <v>25</v>
      </c>
      <c r="AD2561">
        <v>0</v>
      </c>
      <c r="AE2561">
        <v>0</v>
      </c>
    </row>
    <row r="2562" spans="1:31">
      <c r="A2562" t="s">
        <v>3674</v>
      </c>
      <c r="B2562" s="93">
        <v>44722</v>
      </c>
      <c r="C2562" s="93">
        <v>44722</v>
      </c>
      <c r="D2562">
        <v>-165</v>
      </c>
      <c r="E2562">
        <v>-165</v>
      </c>
      <c r="F2562" t="s">
        <v>52</v>
      </c>
      <c r="G2562">
        <v>1</v>
      </c>
      <c r="H2562">
        <v>-165</v>
      </c>
      <c r="I2562">
        <v>-165</v>
      </c>
      <c r="J2562">
        <v>1</v>
      </c>
      <c r="L2562" t="s">
        <v>166</v>
      </c>
      <c r="M2562" t="s">
        <v>3675</v>
      </c>
      <c r="N2562">
        <v>100</v>
      </c>
      <c r="P2562" t="s">
        <v>3675</v>
      </c>
      <c r="R2562" t="s">
        <v>3676</v>
      </c>
      <c r="T2562" t="s">
        <v>61</v>
      </c>
      <c r="V2562" t="s">
        <v>2284</v>
      </c>
      <c r="W2562" t="s">
        <v>2285</v>
      </c>
      <c r="X2562" t="s">
        <v>179</v>
      </c>
      <c r="Y2562" t="s">
        <v>180</v>
      </c>
      <c r="Z2562" t="s">
        <v>180</v>
      </c>
      <c r="AA2562" t="s">
        <v>20</v>
      </c>
      <c r="AD2562">
        <v>0</v>
      </c>
      <c r="AE2562">
        <v>0</v>
      </c>
    </row>
    <row r="2563" spans="1:31">
      <c r="A2563" t="s">
        <v>3677</v>
      </c>
      <c r="B2563" s="93">
        <v>44722</v>
      </c>
      <c r="C2563" s="93">
        <v>44722</v>
      </c>
      <c r="D2563">
        <v>-750</v>
      </c>
      <c r="E2563">
        <v>-750</v>
      </c>
      <c r="F2563" t="s">
        <v>52</v>
      </c>
      <c r="G2563">
        <v>1</v>
      </c>
      <c r="H2563">
        <v>-750</v>
      </c>
      <c r="I2563">
        <v>-750</v>
      </c>
      <c r="J2563">
        <v>1</v>
      </c>
      <c r="L2563" t="s">
        <v>166</v>
      </c>
      <c r="M2563" t="s">
        <v>225</v>
      </c>
      <c r="N2563">
        <v>100</v>
      </c>
      <c r="O2563" t="s">
        <v>167</v>
      </c>
      <c r="P2563" t="s">
        <v>225</v>
      </c>
      <c r="R2563" t="s">
        <v>3423</v>
      </c>
      <c r="T2563" t="s">
        <v>61</v>
      </c>
      <c r="V2563" t="s">
        <v>3423</v>
      </c>
      <c r="W2563" t="s">
        <v>25</v>
      </c>
      <c r="X2563" t="s">
        <v>277</v>
      </c>
      <c r="Y2563" t="s">
        <v>180</v>
      </c>
      <c r="Z2563" t="s">
        <v>180</v>
      </c>
      <c r="AA2563" t="s">
        <v>25</v>
      </c>
      <c r="AD2563">
        <v>0</v>
      </c>
      <c r="AE2563">
        <v>0</v>
      </c>
    </row>
    <row r="2564" spans="1:31">
      <c r="A2564" t="s">
        <v>3678</v>
      </c>
      <c r="B2564" s="93">
        <v>44720</v>
      </c>
      <c r="C2564" s="93">
        <v>44720</v>
      </c>
      <c r="D2564">
        <v>-26</v>
      </c>
      <c r="E2564">
        <v>-26</v>
      </c>
      <c r="F2564" t="s">
        <v>52</v>
      </c>
      <c r="G2564">
        <v>1</v>
      </c>
      <c r="H2564">
        <v>-26</v>
      </c>
      <c r="I2564">
        <v>-26</v>
      </c>
      <c r="J2564">
        <v>1</v>
      </c>
      <c r="L2564" t="s">
        <v>166</v>
      </c>
      <c r="M2564" t="s">
        <v>1533</v>
      </c>
      <c r="N2564">
        <v>100</v>
      </c>
      <c r="P2564" t="s">
        <v>1533</v>
      </c>
      <c r="R2564" t="s">
        <v>3679</v>
      </c>
      <c r="T2564" t="s">
        <v>61</v>
      </c>
      <c r="V2564" t="s">
        <v>2284</v>
      </c>
      <c r="W2564" t="s">
        <v>2285</v>
      </c>
      <c r="X2564" t="s">
        <v>179</v>
      </c>
      <c r="Y2564" t="s">
        <v>180</v>
      </c>
      <c r="Z2564" t="s">
        <v>180</v>
      </c>
      <c r="AA2564" t="s">
        <v>20</v>
      </c>
      <c r="AD2564">
        <v>0</v>
      </c>
      <c r="AE2564">
        <v>0</v>
      </c>
    </row>
    <row r="2565" spans="1:31">
      <c r="A2565" t="s">
        <v>3680</v>
      </c>
      <c r="B2565" s="93">
        <v>44720</v>
      </c>
      <c r="C2565" s="93">
        <v>44720</v>
      </c>
      <c r="D2565">
        <v>-315</v>
      </c>
      <c r="E2565">
        <v>-315</v>
      </c>
      <c r="F2565" t="s">
        <v>52</v>
      </c>
      <c r="G2565">
        <v>1</v>
      </c>
      <c r="H2565">
        <v>-315</v>
      </c>
      <c r="I2565">
        <v>-315</v>
      </c>
      <c r="J2565">
        <v>1</v>
      </c>
      <c r="L2565" t="s">
        <v>166</v>
      </c>
      <c r="M2565" t="s">
        <v>1533</v>
      </c>
      <c r="N2565">
        <v>100</v>
      </c>
      <c r="P2565" t="s">
        <v>1533</v>
      </c>
      <c r="R2565" t="s">
        <v>3679</v>
      </c>
      <c r="T2565" t="s">
        <v>61</v>
      </c>
      <c r="V2565" t="s">
        <v>2284</v>
      </c>
      <c r="W2565" t="s">
        <v>2285</v>
      </c>
      <c r="X2565" t="s">
        <v>179</v>
      </c>
      <c r="Y2565" t="s">
        <v>180</v>
      </c>
      <c r="Z2565" t="s">
        <v>180</v>
      </c>
      <c r="AA2565" t="s">
        <v>20</v>
      </c>
      <c r="AD2565">
        <v>0</v>
      </c>
      <c r="AE2565">
        <v>0</v>
      </c>
    </row>
    <row r="2566" spans="1:31">
      <c r="A2566" t="s">
        <v>3681</v>
      </c>
      <c r="B2566" s="93">
        <v>44720</v>
      </c>
      <c r="C2566" s="93">
        <v>44720</v>
      </c>
      <c r="D2566">
        <v>-1453.51</v>
      </c>
      <c r="E2566">
        <v>-1453.51</v>
      </c>
      <c r="F2566" t="s">
        <v>52</v>
      </c>
      <c r="G2566">
        <v>1</v>
      </c>
      <c r="H2566">
        <v>-1453.51</v>
      </c>
      <c r="I2566">
        <v>-1453.51</v>
      </c>
      <c r="J2566">
        <v>1</v>
      </c>
      <c r="L2566" t="s">
        <v>166</v>
      </c>
      <c r="M2566" t="s">
        <v>170</v>
      </c>
      <c r="N2566">
        <v>100</v>
      </c>
      <c r="P2566" t="s">
        <v>170</v>
      </c>
      <c r="R2566" t="s">
        <v>172</v>
      </c>
      <c r="T2566" t="s">
        <v>59</v>
      </c>
      <c r="V2566" t="s">
        <v>172</v>
      </c>
      <c r="W2566" t="s">
        <v>31</v>
      </c>
      <c r="X2566" t="s">
        <v>168</v>
      </c>
      <c r="Y2566" t="s">
        <v>168</v>
      </c>
      <c r="Z2566" t="s">
        <v>168</v>
      </c>
      <c r="AA2566" t="s">
        <v>31</v>
      </c>
      <c r="AD2566">
        <v>0</v>
      </c>
      <c r="AE2566">
        <v>0</v>
      </c>
    </row>
    <row r="2567" spans="1:31">
      <c r="A2567" t="s">
        <v>3682</v>
      </c>
      <c r="B2567" s="93">
        <v>44719</v>
      </c>
      <c r="C2567" s="93">
        <v>44719</v>
      </c>
      <c r="D2567">
        <v>-331.91</v>
      </c>
      <c r="E2567">
        <v>-331.91</v>
      </c>
      <c r="F2567" t="s">
        <v>52</v>
      </c>
      <c r="G2567">
        <v>1</v>
      </c>
      <c r="H2567">
        <v>-331.91</v>
      </c>
      <c r="I2567">
        <v>-331.91</v>
      </c>
      <c r="J2567">
        <v>1</v>
      </c>
      <c r="L2567" t="s">
        <v>166</v>
      </c>
      <c r="M2567" t="s">
        <v>206</v>
      </c>
      <c r="N2567">
        <v>100</v>
      </c>
      <c r="O2567" t="s">
        <v>167</v>
      </c>
      <c r="P2567" t="s">
        <v>206</v>
      </c>
      <c r="R2567" t="s">
        <v>3683</v>
      </c>
      <c r="T2567" t="s">
        <v>61</v>
      </c>
      <c r="V2567" t="s">
        <v>3423</v>
      </c>
      <c r="W2567" t="s">
        <v>25</v>
      </c>
      <c r="X2567" t="s">
        <v>277</v>
      </c>
      <c r="Y2567" t="s">
        <v>180</v>
      </c>
      <c r="Z2567" t="s">
        <v>180</v>
      </c>
      <c r="AA2567" t="s">
        <v>25</v>
      </c>
      <c r="AD2567">
        <v>0</v>
      </c>
      <c r="AE2567">
        <v>0</v>
      </c>
    </row>
    <row r="2568" spans="1:31">
      <c r="A2568" t="s">
        <v>3684</v>
      </c>
      <c r="B2568" s="93">
        <v>44719</v>
      </c>
      <c r="C2568" s="93">
        <v>44719</v>
      </c>
      <c r="D2568">
        <v>-7788</v>
      </c>
      <c r="E2568">
        <v>-7788</v>
      </c>
      <c r="F2568" t="s">
        <v>52</v>
      </c>
      <c r="G2568">
        <v>1</v>
      </c>
      <c r="H2568">
        <v>-7788</v>
      </c>
      <c r="I2568">
        <v>-7788</v>
      </c>
      <c r="J2568">
        <v>1</v>
      </c>
      <c r="L2568" t="s">
        <v>166</v>
      </c>
      <c r="M2568" t="s">
        <v>217</v>
      </c>
      <c r="N2568">
        <v>100</v>
      </c>
      <c r="O2568" t="s">
        <v>186</v>
      </c>
      <c r="P2568" t="s">
        <v>217</v>
      </c>
      <c r="R2568" t="s">
        <v>2268</v>
      </c>
      <c r="T2568" t="s">
        <v>61</v>
      </c>
      <c r="V2568" t="s">
        <v>2269</v>
      </c>
      <c r="W2568" t="s">
        <v>198</v>
      </c>
      <c r="X2568" t="s">
        <v>199</v>
      </c>
      <c r="Y2568" t="s">
        <v>199</v>
      </c>
      <c r="Z2568" t="s">
        <v>199</v>
      </c>
      <c r="AA2568" t="s">
        <v>28</v>
      </c>
      <c r="AD2568">
        <v>0</v>
      </c>
      <c r="AE2568">
        <v>0</v>
      </c>
    </row>
    <row r="2569" spans="1:31">
      <c r="A2569" t="s">
        <v>3685</v>
      </c>
      <c r="B2569" s="93">
        <v>44719</v>
      </c>
      <c r="C2569" s="93">
        <v>44719</v>
      </c>
      <c r="D2569">
        <v>-75</v>
      </c>
      <c r="E2569">
        <v>-75</v>
      </c>
      <c r="F2569" t="s">
        <v>52</v>
      </c>
      <c r="G2569">
        <v>1</v>
      </c>
      <c r="H2569">
        <v>-75</v>
      </c>
      <c r="I2569">
        <v>-75</v>
      </c>
      <c r="J2569">
        <v>1</v>
      </c>
      <c r="L2569" t="s">
        <v>166</v>
      </c>
      <c r="M2569" t="s">
        <v>1709</v>
      </c>
      <c r="N2569">
        <v>100</v>
      </c>
      <c r="P2569" t="s">
        <v>1709</v>
      </c>
      <c r="R2569" t="s">
        <v>1710</v>
      </c>
      <c r="T2569" t="s">
        <v>59</v>
      </c>
      <c r="V2569" t="s">
        <v>1711</v>
      </c>
      <c r="W2569" t="s">
        <v>31</v>
      </c>
      <c r="X2569" t="s">
        <v>168</v>
      </c>
      <c r="Y2569" t="s">
        <v>168</v>
      </c>
      <c r="Z2569" t="s">
        <v>168</v>
      </c>
      <c r="AA2569" t="s">
        <v>31</v>
      </c>
      <c r="AD2569">
        <v>0</v>
      </c>
      <c r="AE2569">
        <v>0</v>
      </c>
    </row>
    <row r="2570" spans="1:31">
      <c r="A2570" t="s">
        <v>3686</v>
      </c>
      <c r="B2570" s="93">
        <v>44719</v>
      </c>
      <c r="C2570" s="93">
        <v>44719</v>
      </c>
      <c r="D2570">
        <v>-458</v>
      </c>
      <c r="E2570">
        <v>-458</v>
      </c>
      <c r="F2570" t="s">
        <v>52</v>
      </c>
      <c r="G2570">
        <v>1</v>
      </c>
      <c r="H2570">
        <v>-458</v>
      </c>
      <c r="I2570">
        <v>-458</v>
      </c>
      <c r="J2570">
        <v>1</v>
      </c>
      <c r="L2570" t="s">
        <v>166</v>
      </c>
      <c r="M2570" t="s">
        <v>225</v>
      </c>
      <c r="N2570">
        <v>100</v>
      </c>
      <c r="O2570" t="s">
        <v>167</v>
      </c>
      <c r="P2570" t="s">
        <v>225</v>
      </c>
      <c r="R2570" t="s">
        <v>3687</v>
      </c>
      <c r="T2570" t="s">
        <v>61</v>
      </c>
      <c r="V2570" t="s">
        <v>2954</v>
      </c>
      <c r="W2570" t="s">
        <v>1309</v>
      </c>
      <c r="X2570" t="s">
        <v>283</v>
      </c>
      <c r="Y2570" t="s">
        <v>268</v>
      </c>
      <c r="Z2570" t="s">
        <v>268</v>
      </c>
      <c r="AA2570" t="s">
        <v>23</v>
      </c>
      <c r="AD2570">
        <v>0</v>
      </c>
      <c r="AE2570">
        <v>0</v>
      </c>
    </row>
    <row r="2571" spans="1:31">
      <c r="A2571" t="s">
        <v>3688</v>
      </c>
      <c r="B2571" s="93">
        <v>44719</v>
      </c>
      <c r="C2571" s="93">
        <v>44719</v>
      </c>
      <c r="D2571">
        <v>-9410.23</v>
      </c>
      <c r="E2571">
        <v>-9410.23</v>
      </c>
      <c r="F2571" t="s">
        <v>52</v>
      </c>
      <c r="G2571">
        <v>1</v>
      </c>
      <c r="H2571">
        <v>-9410.23</v>
      </c>
      <c r="I2571">
        <v>-9410.23</v>
      </c>
      <c r="J2571">
        <v>1</v>
      </c>
      <c r="L2571" t="s">
        <v>166</v>
      </c>
      <c r="M2571" t="s">
        <v>279</v>
      </c>
      <c r="N2571">
        <v>100</v>
      </c>
      <c r="P2571" t="s">
        <v>279</v>
      </c>
      <c r="R2571" t="s">
        <v>3689</v>
      </c>
      <c r="T2571" t="s">
        <v>61</v>
      </c>
      <c r="V2571" t="s">
        <v>281</v>
      </c>
      <c r="W2571" t="s">
        <v>282</v>
      </c>
      <c r="X2571" t="s">
        <v>283</v>
      </c>
      <c r="Y2571" t="s">
        <v>268</v>
      </c>
      <c r="Z2571" t="s">
        <v>268</v>
      </c>
      <c r="AA2571" t="s">
        <v>23</v>
      </c>
      <c r="AD2571">
        <v>0</v>
      </c>
      <c r="AE2571">
        <v>0</v>
      </c>
    </row>
    <row r="2572" spans="1:31">
      <c r="A2572" t="s">
        <v>3690</v>
      </c>
      <c r="B2572" s="93">
        <v>44719</v>
      </c>
      <c r="C2572" s="93">
        <v>44719</v>
      </c>
      <c r="D2572">
        <v>-41.25</v>
      </c>
      <c r="E2572">
        <v>-41.25</v>
      </c>
      <c r="F2572" t="s">
        <v>52</v>
      </c>
      <c r="G2572">
        <v>1</v>
      </c>
      <c r="H2572">
        <v>-41.25</v>
      </c>
      <c r="I2572">
        <v>-41.25</v>
      </c>
      <c r="J2572">
        <v>1</v>
      </c>
      <c r="L2572" t="s">
        <v>166</v>
      </c>
      <c r="M2572" t="s">
        <v>210</v>
      </c>
      <c r="N2572">
        <v>100</v>
      </c>
      <c r="O2572" t="s">
        <v>186</v>
      </c>
      <c r="P2572" t="s">
        <v>210</v>
      </c>
      <c r="R2572" t="s">
        <v>3423</v>
      </c>
      <c r="T2572" t="s">
        <v>61</v>
      </c>
      <c r="V2572" t="s">
        <v>3423</v>
      </c>
      <c r="W2572" t="s">
        <v>25</v>
      </c>
      <c r="X2572" t="s">
        <v>277</v>
      </c>
      <c r="Y2572" t="s">
        <v>180</v>
      </c>
      <c r="Z2572" t="s">
        <v>180</v>
      </c>
      <c r="AA2572" t="s">
        <v>25</v>
      </c>
      <c r="AD2572">
        <v>0</v>
      </c>
      <c r="AE2572">
        <v>0</v>
      </c>
    </row>
    <row r="2573" spans="1:31">
      <c r="A2573" t="s">
        <v>3691</v>
      </c>
      <c r="B2573" s="93">
        <v>44719</v>
      </c>
      <c r="C2573" s="93">
        <v>44719</v>
      </c>
      <c r="D2573">
        <v>-25.48</v>
      </c>
      <c r="E2573">
        <v>-25.48</v>
      </c>
      <c r="F2573" t="s">
        <v>52</v>
      </c>
      <c r="G2573">
        <v>1</v>
      </c>
      <c r="H2573">
        <v>-25.48</v>
      </c>
      <c r="I2573">
        <v>-25.48</v>
      </c>
      <c r="J2573">
        <v>1</v>
      </c>
      <c r="L2573" t="s">
        <v>166</v>
      </c>
      <c r="M2573" t="s">
        <v>182</v>
      </c>
      <c r="N2573">
        <v>100</v>
      </c>
      <c r="P2573" t="s">
        <v>182</v>
      </c>
      <c r="R2573" t="s">
        <v>183</v>
      </c>
      <c r="T2573" t="s">
        <v>59</v>
      </c>
      <c r="V2573" t="s">
        <v>183</v>
      </c>
      <c r="W2573" t="s">
        <v>31</v>
      </c>
      <c r="X2573" t="s">
        <v>168</v>
      </c>
      <c r="Y2573" t="s">
        <v>168</v>
      </c>
      <c r="Z2573" t="s">
        <v>168</v>
      </c>
      <c r="AA2573" t="s">
        <v>31</v>
      </c>
      <c r="AD2573">
        <v>0</v>
      </c>
      <c r="AE2573">
        <v>0</v>
      </c>
    </row>
    <row r="2574" spans="1:31">
      <c r="A2574" t="s">
        <v>3692</v>
      </c>
      <c r="B2574" s="93">
        <v>44719</v>
      </c>
      <c r="C2574" s="93">
        <v>44719</v>
      </c>
      <c r="D2574">
        <v>-458</v>
      </c>
      <c r="E2574">
        <v>-458</v>
      </c>
      <c r="F2574" t="s">
        <v>52</v>
      </c>
      <c r="G2574">
        <v>1</v>
      </c>
      <c r="H2574">
        <v>-458</v>
      </c>
      <c r="I2574">
        <v>-458</v>
      </c>
      <c r="J2574">
        <v>1</v>
      </c>
      <c r="L2574" t="s">
        <v>166</v>
      </c>
      <c r="M2574" t="s">
        <v>225</v>
      </c>
      <c r="N2574">
        <v>100</v>
      </c>
      <c r="O2574" t="s">
        <v>167</v>
      </c>
      <c r="P2574" t="s">
        <v>225</v>
      </c>
      <c r="R2574" t="s">
        <v>3687</v>
      </c>
      <c r="T2574" t="s">
        <v>61</v>
      </c>
      <c r="V2574" t="s">
        <v>2954</v>
      </c>
      <c r="W2574" t="s">
        <v>1309</v>
      </c>
      <c r="X2574" t="s">
        <v>283</v>
      </c>
      <c r="Y2574" t="s">
        <v>268</v>
      </c>
      <c r="Z2574" t="s">
        <v>268</v>
      </c>
      <c r="AA2574" t="s">
        <v>23</v>
      </c>
      <c r="AD2574">
        <v>0</v>
      </c>
      <c r="AE2574">
        <v>0</v>
      </c>
    </row>
    <row r="2575" spans="1:31">
      <c r="A2575" t="s">
        <v>3693</v>
      </c>
      <c r="B2575" s="93">
        <v>44718</v>
      </c>
      <c r="C2575" s="93">
        <v>44718</v>
      </c>
      <c r="D2575">
        <v>-4000</v>
      </c>
      <c r="E2575">
        <v>-4000</v>
      </c>
      <c r="F2575" t="s">
        <v>52</v>
      </c>
      <c r="G2575">
        <v>1</v>
      </c>
      <c r="H2575">
        <v>-4000</v>
      </c>
      <c r="I2575">
        <v>-4000</v>
      </c>
      <c r="J2575">
        <v>1</v>
      </c>
      <c r="L2575" t="s">
        <v>166</v>
      </c>
      <c r="M2575" t="s">
        <v>1942</v>
      </c>
      <c r="N2575">
        <v>100</v>
      </c>
      <c r="P2575" t="s">
        <v>1942</v>
      </c>
      <c r="R2575" t="s">
        <v>1782</v>
      </c>
      <c r="T2575" t="s">
        <v>61</v>
      </c>
      <c r="V2575" t="s">
        <v>197</v>
      </c>
      <c r="W2575" t="s">
        <v>198</v>
      </c>
      <c r="X2575" t="s">
        <v>199</v>
      </c>
      <c r="Y2575" t="s">
        <v>199</v>
      </c>
      <c r="Z2575" t="s">
        <v>199</v>
      </c>
      <c r="AA2575" t="s">
        <v>28</v>
      </c>
      <c r="AD2575">
        <v>0</v>
      </c>
      <c r="AE2575">
        <v>0</v>
      </c>
    </row>
    <row r="2576" spans="1:31">
      <c r="A2576" t="s">
        <v>3694</v>
      </c>
      <c r="B2576" s="93">
        <v>44718</v>
      </c>
      <c r="C2576" s="93">
        <v>44718</v>
      </c>
      <c r="D2576">
        <v>-1500</v>
      </c>
      <c r="E2576">
        <v>-1500</v>
      </c>
      <c r="F2576" t="s">
        <v>52</v>
      </c>
      <c r="G2576">
        <v>1</v>
      </c>
      <c r="H2576">
        <v>-1500</v>
      </c>
      <c r="I2576">
        <v>-1500</v>
      </c>
      <c r="J2576">
        <v>1</v>
      </c>
      <c r="L2576" t="s">
        <v>166</v>
      </c>
      <c r="M2576" t="s">
        <v>206</v>
      </c>
      <c r="N2576">
        <v>100</v>
      </c>
      <c r="O2576" t="s">
        <v>167</v>
      </c>
      <c r="P2576" t="s">
        <v>206</v>
      </c>
      <c r="R2576" t="s">
        <v>208</v>
      </c>
      <c r="T2576" t="s">
        <v>61</v>
      </c>
      <c r="V2576" t="s">
        <v>208</v>
      </c>
      <c r="W2576" t="s">
        <v>198</v>
      </c>
      <c r="X2576" t="s">
        <v>199</v>
      </c>
      <c r="Y2576" t="s">
        <v>199</v>
      </c>
      <c r="Z2576" t="s">
        <v>199</v>
      </c>
      <c r="AA2576" t="s">
        <v>28</v>
      </c>
      <c r="AD2576">
        <v>0</v>
      </c>
      <c r="AE2576">
        <v>0</v>
      </c>
    </row>
    <row r="2577" spans="1:31">
      <c r="A2577" t="s">
        <v>3695</v>
      </c>
      <c r="B2577" s="93">
        <v>44718</v>
      </c>
      <c r="C2577" s="93">
        <v>44718</v>
      </c>
      <c r="D2577">
        <v>-7788</v>
      </c>
      <c r="E2577">
        <v>-7788</v>
      </c>
      <c r="F2577" t="s">
        <v>52</v>
      </c>
      <c r="G2577">
        <v>1</v>
      </c>
      <c r="H2577">
        <v>-7788</v>
      </c>
      <c r="I2577">
        <v>-7788</v>
      </c>
      <c r="J2577">
        <v>1</v>
      </c>
      <c r="L2577" t="s">
        <v>166</v>
      </c>
      <c r="M2577" t="s">
        <v>212</v>
      </c>
      <c r="N2577">
        <v>100</v>
      </c>
      <c r="O2577" t="s">
        <v>16</v>
      </c>
      <c r="P2577" t="s">
        <v>212</v>
      </c>
      <c r="R2577" t="s">
        <v>2268</v>
      </c>
      <c r="T2577" t="s">
        <v>61</v>
      </c>
      <c r="V2577" t="s">
        <v>2269</v>
      </c>
      <c r="W2577" t="s">
        <v>198</v>
      </c>
      <c r="X2577" t="s">
        <v>199</v>
      </c>
      <c r="Y2577" t="s">
        <v>199</v>
      </c>
      <c r="Z2577" t="s">
        <v>199</v>
      </c>
      <c r="AA2577" t="s">
        <v>28</v>
      </c>
      <c r="AD2577">
        <v>0</v>
      </c>
      <c r="AE2577">
        <v>0</v>
      </c>
    </row>
    <row r="2578" spans="1:31">
      <c r="A2578" t="s">
        <v>3696</v>
      </c>
      <c r="B2578" s="93">
        <v>44718</v>
      </c>
      <c r="C2578" s="93">
        <v>44718</v>
      </c>
      <c r="D2578">
        <v>-3145.16</v>
      </c>
      <c r="E2578">
        <v>-3145.16</v>
      </c>
      <c r="F2578" t="s">
        <v>52</v>
      </c>
      <c r="G2578">
        <v>1</v>
      </c>
      <c r="H2578">
        <v>-3145.16</v>
      </c>
      <c r="I2578">
        <v>-3145.16</v>
      </c>
      <c r="J2578">
        <v>1</v>
      </c>
      <c r="L2578" t="s">
        <v>166</v>
      </c>
      <c r="M2578" t="s">
        <v>236</v>
      </c>
      <c r="N2578">
        <v>100</v>
      </c>
      <c r="O2578" t="s">
        <v>16</v>
      </c>
      <c r="P2578" t="s">
        <v>236</v>
      </c>
      <c r="R2578" t="s">
        <v>1782</v>
      </c>
      <c r="T2578" t="s">
        <v>61</v>
      </c>
      <c r="V2578" t="s">
        <v>197</v>
      </c>
      <c r="W2578" t="s">
        <v>198</v>
      </c>
      <c r="X2578" t="s">
        <v>199</v>
      </c>
      <c r="Y2578" t="s">
        <v>199</v>
      </c>
      <c r="Z2578" t="s">
        <v>199</v>
      </c>
      <c r="AA2578" t="s">
        <v>28</v>
      </c>
      <c r="AD2578">
        <v>0</v>
      </c>
      <c r="AE2578">
        <v>0</v>
      </c>
    </row>
    <row r="2579" spans="1:31">
      <c r="A2579" t="s">
        <v>3697</v>
      </c>
      <c r="B2579" s="93">
        <v>44718</v>
      </c>
      <c r="C2579" s="93">
        <v>44718</v>
      </c>
      <c r="D2579">
        <v>-2000</v>
      </c>
      <c r="E2579">
        <v>-2000</v>
      </c>
      <c r="F2579" t="s">
        <v>52</v>
      </c>
      <c r="G2579">
        <v>1</v>
      </c>
      <c r="H2579">
        <v>-2000</v>
      </c>
      <c r="I2579">
        <v>-2000</v>
      </c>
      <c r="J2579">
        <v>1</v>
      </c>
      <c r="L2579" t="s">
        <v>166</v>
      </c>
      <c r="M2579" t="s">
        <v>221</v>
      </c>
      <c r="N2579">
        <v>100</v>
      </c>
      <c r="O2579" t="s">
        <v>186</v>
      </c>
      <c r="P2579" t="s">
        <v>221</v>
      </c>
      <c r="R2579" t="s">
        <v>1782</v>
      </c>
      <c r="T2579" t="s">
        <v>61</v>
      </c>
      <c r="V2579" t="s">
        <v>197</v>
      </c>
      <c r="W2579" t="s">
        <v>198</v>
      </c>
      <c r="X2579" t="s">
        <v>199</v>
      </c>
      <c r="Y2579" t="s">
        <v>199</v>
      </c>
      <c r="Z2579" t="s">
        <v>199</v>
      </c>
      <c r="AA2579" t="s">
        <v>28</v>
      </c>
      <c r="AD2579">
        <v>0</v>
      </c>
      <c r="AE2579">
        <v>0</v>
      </c>
    </row>
    <row r="2580" spans="1:31">
      <c r="A2580" t="s">
        <v>3698</v>
      </c>
      <c r="B2580" s="93">
        <v>44718</v>
      </c>
      <c r="C2580" s="93">
        <v>44718</v>
      </c>
      <c r="D2580">
        <v>-6000</v>
      </c>
      <c r="E2580">
        <v>-6000</v>
      </c>
      <c r="F2580" t="s">
        <v>52</v>
      </c>
      <c r="G2580">
        <v>1</v>
      </c>
      <c r="H2580">
        <v>-6000</v>
      </c>
      <c r="I2580">
        <v>-6000</v>
      </c>
      <c r="J2580">
        <v>1</v>
      </c>
      <c r="L2580" t="s">
        <v>166</v>
      </c>
      <c r="M2580" t="s">
        <v>223</v>
      </c>
      <c r="N2580">
        <v>100</v>
      </c>
      <c r="O2580" t="s">
        <v>16</v>
      </c>
      <c r="P2580" t="s">
        <v>223</v>
      </c>
      <c r="R2580" t="s">
        <v>1782</v>
      </c>
      <c r="T2580" t="s">
        <v>61</v>
      </c>
      <c r="V2580" t="s">
        <v>197</v>
      </c>
      <c r="W2580" t="s">
        <v>198</v>
      </c>
      <c r="X2580" t="s">
        <v>199</v>
      </c>
      <c r="Y2580" t="s">
        <v>199</v>
      </c>
      <c r="Z2580" t="s">
        <v>199</v>
      </c>
      <c r="AA2580" t="s">
        <v>28</v>
      </c>
      <c r="AD2580">
        <v>0</v>
      </c>
      <c r="AE2580">
        <v>0</v>
      </c>
    </row>
    <row r="2581" spans="1:31">
      <c r="A2581" t="s">
        <v>3699</v>
      </c>
      <c r="B2581" s="93">
        <v>44718</v>
      </c>
      <c r="C2581" s="93">
        <v>44718</v>
      </c>
      <c r="D2581">
        <v>-6000</v>
      </c>
      <c r="E2581">
        <v>-6000</v>
      </c>
      <c r="F2581" t="s">
        <v>52</v>
      </c>
      <c r="G2581">
        <v>1</v>
      </c>
      <c r="H2581">
        <v>-6000</v>
      </c>
      <c r="I2581">
        <v>-6000</v>
      </c>
      <c r="J2581">
        <v>1</v>
      </c>
      <c r="L2581" t="s">
        <v>166</v>
      </c>
      <c r="M2581" t="s">
        <v>219</v>
      </c>
      <c r="N2581">
        <v>100</v>
      </c>
      <c r="O2581" t="s">
        <v>204</v>
      </c>
      <c r="P2581" t="s">
        <v>219</v>
      </c>
      <c r="R2581" t="s">
        <v>1782</v>
      </c>
      <c r="T2581" t="s">
        <v>61</v>
      </c>
      <c r="V2581" t="s">
        <v>197</v>
      </c>
      <c r="W2581" t="s">
        <v>198</v>
      </c>
      <c r="X2581" t="s">
        <v>199</v>
      </c>
      <c r="Y2581" t="s">
        <v>199</v>
      </c>
      <c r="Z2581" t="s">
        <v>199</v>
      </c>
      <c r="AA2581" t="s">
        <v>28</v>
      </c>
      <c r="AD2581">
        <v>0</v>
      </c>
      <c r="AE2581">
        <v>0</v>
      </c>
    </row>
    <row r="2582" spans="1:31">
      <c r="A2582" t="s">
        <v>3700</v>
      </c>
      <c r="B2582" s="93">
        <v>44718</v>
      </c>
      <c r="C2582" s="93">
        <v>44718</v>
      </c>
      <c r="D2582">
        <v>-3500</v>
      </c>
      <c r="E2582">
        <v>-3500</v>
      </c>
      <c r="F2582" t="s">
        <v>52</v>
      </c>
      <c r="G2582">
        <v>1</v>
      </c>
      <c r="H2582">
        <v>-3500</v>
      </c>
      <c r="I2582">
        <v>-3500</v>
      </c>
      <c r="J2582">
        <v>1</v>
      </c>
      <c r="L2582" t="s">
        <v>166</v>
      </c>
      <c r="M2582" t="s">
        <v>3571</v>
      </c>
      <c r="N2582">
        <v>100</v>
      </c>
      <c r="P2582" t="s">
        <v>3571</v>
      </c>
      <c r="R2582" t="s">
        <v>1782</v>
      </c>
      <c r="T2582" t="s">
        <v>61</v>
      </c>
      <c r="V2582" t="s">
        <v>197</v>
      </c>
      <c r="W2582" t="s">
        <v>198</v>
      </c>
      <c r="X2582" t="s">
        <v>199</v>
      </c>
      <c r="Y2582" t="s">
        <v>199</v>
      </c>
      <c r="Z2582" t="s">
        <v>199</v>
      </c>
      <c r="AA2582" t="s">
        <v>28</v>
      </c>
      <c r="AD2582">
        <v>0</v>
      </c>
      <c r="AE2582">
        <v>0</v>
      </c>
    </row>
    <row r="2583" spans="1:31">
      <c r="A2583" t="s">
        <v>3701</v>
      </c>
      <c r="B2583" s="93">
        <v>44718</v>
      </c>
      <c r="C2583" s="93">
        <v>44718</v>
      </c>
      <c r="D2583">
        <v>-5500</v>
      </c>
      <c r="E2583">
        <v>-5500</v>
      </c>
      <c r="F2583" t="s">
        <v>52</v>
      </c>
      <c r="G2583">
        <v>1</v>
      </c>
      <c r="H2583">
        <v>-5500</v>
      </c>
      <c r="I2583">
        <v>-5500</v>
      </c>
      <c r="J2583">
        <v>1</v>
      </c>
      <c r="L2583" t="s">
        <v>166</v>
      </c>
      <c r="M2583" t="s">
        <v>3069</v>
      </c>
      <c r="N2583">
        <v>100</v>
      </c>
      <c r="P2583" t="s">
        <v>3069</v>
      </c>
      <c r="R2583" t="s">
        <v>1782</v>
      </c>
      <c r="T2583" t="s">
        <v>61</v>
      </c>
      <c r="V2583" t="s">
        <v>197</v>
      </c>
      <c r="W2583" t="s">
        <v>198</v>
      </c>
      <c r="X2583" t="s">
        <v>199</v>
      </c>
      <c r="Y2583" t="s">
        <v>199</v>
      </c>
      <c r="Z2583" t="s">
        <v>199</v>
      </c>
      <c r="AA2583" t="s">
        <v>28</v>
      </c>
      <c r="AD2583">
        <v>0</v>
      </c>
      <c r="AE2583">
        <v>0</v>
      </c>
    </row>
    <row r="2584" spans="1:31">
      <c r="A2584" t="s">
        <v>3702</v>
      </c>
      <c r="B2584" s="93">
        <v>44718</v>
      </c>
      <c r="C2584" s="93">
        <v>44718</v>
      </c>
      <c r="D2584">
        <v>-9000</v>
      </c>
      <c r="E2584">
        <v>-9000</v>
      </c>
      <c r="F2584" t="s">
        <v>52</v>
      </c>
      <c r="G2584">
        <v>1</v>
      </c>
      <c r="H2584">
        <v>-9000</v>
      </c>
      <c r="I2584">
        <v>-9000</v>
      </c>
      <c r="J2584">
        <v>1</v>
      </c>
      <c r="L2584" t="s">
        <v>166</v>
      </c>
      <c r="M2584" t="s">
        <v>210</v>
      </c>
      <c r="N2584">
        <v>100</v>
      </c>
      <c r="O2584" t="s">
        <v>186</v>
      </c>
      <c r="P2584" t="s">
        <v>210</v>
      </c>
      <c r="R2584" t="s">
        <v>2918</v>
      </c>
      <c r="T2584" t="s">
        <v>61</v>
      </c>
      <c r="V2584" t="s">
        <v>197</v>
      </c>
      <c r="W2584" t="s">
        <v>198</v>
      </c>
      <c r="X2584" t="s">
        <v>199</v>
      </c>
      <c r="Y2584" t="s">
        <v>199</v>
      </c>
      <c r="Z2584" t="s">
        <v>199</v>
      </c>
      <c r="AA2584" t="s">
        <v>28</v>
      </c>
      <c r="AD2584">
        <v>0</v>
      </c>
      <c r="AE2584">
        <v>0</v>
      </c>
    </row>
    <row r="2585" spans="1:31">
      <c r="A2585" t="s">
        <v>3703</v>
      </c>
      <c r="B2585" s="93">
        <v>44718</v>
      </c>
      <c r="C2585" s="93">
        <v>44718</v>
      </c>
      <c r="D2585">
        <v>-1600</v>
      </c>
      <c r="E2585">
        <v>-1600</v>
      </c>
      <c r="F2585" t="s">
        <v>52</v>
      </c>
      <c r="G2585">
        <v>1</v>
      </c>
      <c r="H2585">
        <v>-1600</v>
      </c>
      <c r="I2585">
        <v>-1600</v>
      </c>
      <c r="J2585">
        <v>1</v>
      </c>
      <c r="L2585" t="s">
        <v>166</v>
      </c>
      <c r="M2585" t="s">
        <v>3596</v>
      </c>
      <c r="N2585">
        <v>100</v>
      </c>
      <c r="P2585" t="s">
        <v>3596</v>
      </c>
      <c r="R2585" t="s">
        <v>1782</v>
      </c>
      <c r="T2585" t="s">
        <v>61</v>
      </c>
      <c r="V2585" t="s">
        <v>197</v>
      </c>
      <c r="W2585" t="s">
        <v>198</v>
      </c>
      <c r="X2585" t="s">
        <v>199</v>
      </c>
      <c r="Y2585" t="s">
        <v>199</v>
      </c>
      <c r="Z2585" t="s">
        <v>199</v>
      </c>
      <c r="AA2585" t="s">
        <v>28</v>
      </c>
      <c r="AD2585">
        <v>0</v>
      </c>
      <c r="AE2585">
        <v>0</v>
      </c>
    </row>
    <row r="2586" spans="1:31">
      <c r="A2586" t="s">
        <v>3704</v>
      </c>
      <c r="B2586" s="93">
        <v>44718</v>
      </c>
      <c r="C2586" s="93">
        <v>44718</v>
      </c>
      <c r="D2586">
        <v>-148</v>
      </c>
      <c r="E2586">
        <v>-148</v>
      </c>
      <c r="F2586" t="s">
        <v>52</v>
      </c>
      <c r="G2586">
        <v>1</v>
      </c>
      <c r="H2586">
        <v>-148</v>
      </c>
      <c r="I2586">
        <v>-148</v>
      </c>
      <c r="J2586">
        <v>1</v>
      </c>
      <c r="L2586" t="s">
        <v>166</v>
      </c>
      <c r="M2586" t="s">
        <v>166</v>
      </c>
      <c r="N2586">
        <v>100</v>
      </c>
      <c r="O2586" t="s">
        <v>215</v>
      </c>
      <c r="P2586" t="s">
        <v>166</v>
      </c>
      <c r="R2586" t="s">
        <v>3705</v>
      </c>
      <c r="T2586" t="s">
        <v>59</v>
      </c>
      <c r="V2586" t="s">
        <v>1353</v>
      </c>
      <c r="W2586" t="s">
        <v>1353</v>
      </c>
      <c r="X2586" t="s">
        <v>179</v>
      </c>
      <c r="Y2586" t="s">
        <v>180</v>
      </c>
      <c r="Z2586" t="s">
        <v>180</v>
      </c>
      <c r="AA2586" t="s">
        <v>25</v>
      </c>
      <c r="AD2586">
        <v>0</v>
      </c>
      <c r="AE2586">
        <v>0</v>
      </c>
    </row>
    <row r="2587" spans="1:31">
      <c r="A2587" t="s">
        <v>3706</v>
      </c>
      <c r="B2587" s="93">
        <v>44718</v>
      </c>
      <c r="C2587" s="93">
        <v>44718</v>
      </c>
      <c r="D2587">
        <v>-2903.23</v>
      </c>
      <c r="E2587">
        <v>-2903.23</v>
      </c>
      <c r="F2587" t="s">
        <v>52</v>
      </c>
      <c r="G2587">
        <v>1</v>
      </c>
      <c r="H2587">
        <v>-2903.23</v>
      </c>
      <c r="I2587">
        <v>-2903.23</v>
      </c>
      <c r="J2587">
        <v>1</v>
      </c>
      <c r="L2587" t="s">
        <v>166</v>
      </c>
      <c r="M2587" t="s">
        <v>3707</v>
      </c>
      <c r="N2587">
        <v>100</v>
      </c>
      <c r="P2587" t="s">
        <v>3707</v>
      </c>
      <c r="R2587" t="s">
        <v>2918</v>
      </c>
      <c r="T2587" t="s">
        <v>61</v>
      </c>
      <c r="V2587" t="s">
        <v>197</v>
      </c>
      <c r="W2587" t="s">
        <v>198</v>
      </c>
      <c r="X2587" t="s">
        <v>199</v>
      </c>
      <c r="Y2587" t="s">
        <v>199</v>
      </c>
      <c r="Z2587" t="s">
        <v>199</v>
      </c>
      <c r="AA2587" t="s">
        <v>28</v>
      </c>
      <c r="AD2587">
        <v>0</v>
      </c>
      <c r="AE2587">
        <v>0</v>
      </c>
    </row>
    <row r="2588" spans="1:31">
      <c r="A2588" t="s">
        <v>3708</v>
      </c>
      <c r="B2588" s="93">
        <v>44718</v>
      </c>
      <c r="C2588" s="93">
        <v>44718</v>
      </c>
      <c r="D2588">
        <v>-3000</v>
      </c>
      <c r="E2588">
        <v>-3000</v>
      </c>
      <c r="F2588" t="s">
        <v>52</v>
      </c>
      <c r="G2588">
        <v>1</v>
      </c>
      <c r="H2588">
        <v>-3000</v>
      </c>
      <c r="I2588">
        <v>-3000</v>
      </c>
      <c r="J2588">
        <v>1</v>
      </c>
      <c r="L2588" t="s">
        <v>166</v>
      </c>
      <c r="M2588" t="s">
        <v>3479</v>
      </c>
      <c r="N2588">
        <v>100</v>
      </c>
      <c r="P2588" t="s">
        <v>3479</v>
      </c>
      <c r="R2588" t="s">
        <v>1775</v>
      </c>
      <c r="T2588" t="s">
        <v>61</v>
      </c>
      <c r="V2588" t="s">
        <v>197</v>
      </c>
      <c r="W2588" t="s">
        <v>198</v>
      </c>
      <c r="X2588" t="s">
        <v>199</v>
      </c>
      <c r="Y2588" t="s">
        <v>199</v>
      </c>
      <c r="Z2588" t="s">
        <v>199</v>
      </c>
      <c r="AA2588" t="s">
        <v>28</v>
      </c>
      <c r="AD2588">
        <v>0</v>
      </c>
      <c r="AE2588">
        <v>0</v>
      </c>
    </row>
    <row r="2589" spans="1:31">
      <c r="A2589" t="s">
        <v>3709</v>
      </c>
      <c r="B2589" s="93">
        <v>44718</v>
      </c>
      <c r="C2589" s="93">
        <v>44718</v>
      </c>
      <c r="D2589">
        <v>-8000</v>
      </c>
      <c r="E2589">
        <v>-8000</v>
      </c>
      <c r="F2589" t="s">
        <v>52</v>
      </c>
      <c r="G2589">
        <v>1</v>
      </c>
      <c r="H2589">
        <v>-8000</v>
      </c>
      <c r="I2589">
        <v>-8000</v>
      </c>
      <c r="J2589">
        <v>1</v>
      </c>
      <c r="L2589" t="s">
        <v>166</v>
      </c>
      <c r="M2589" t="s">
        <v>3468</v>
      </c>
      <c r="N2589">
        <v>100</v>
      </c>
      <c r="P2589" t="s">
        <v>3468</v>
      </c>
      <c r="R2589" t="s">
        <v>1782</v>
      </c>
      <c r="T2589" t="s">
        <v>61</v>
      </c>
      <c r="V2589" t="s">
        <v>197</v>
      </c>
      <c r="W2589" t="s">
        <v>198</v>
      </c>
      <c r="X2589" t="s">
        <v>199</v>
      </c>
      <c r="Y2589" t="s">
        <v>199</v>
      </c>
      <c r="Z2589" t="s">
        <v>199</v>
      </c>
      <c r="AA2589" t="s">
        <v>28</v>
      </c>
      <c r="AD2589">
        <v>0</v>
      </c>
      <c r="AE2589">
        <v>0</v>
      </c>
    </row>
    <row r="2590" spans="1:31">
      <c r="A2590" t="s">
        <v>3710</v>
      </c>
      <c r="B2590" s="93">
        <v>44718</v>
      </c>
      <c r="C2590" s="93">
        <v>44718</v>
      </c>
      <c r="D2590">
        <v>-6000</v>
      </c>
      <c r="E2590">
        <v>-6000</v>
      </c>
      <c r="F2590" t="s">
        <v>52</v>
      </c>
      <c r="G2590">
        <v>1</v>
      </c>
      <c r="H2590">
        <v>-6000</v>
      </c>
      <c r="I2590">
        <v>-6000</v>
      </c>
      <c r="J2590">
        <v>1</v>
      </c>
      <c r="L2590" t="s">
        <v>166</v>
      </c>
      <c r="M2590" t="s">
        <v>3248</v>
      </c>
      <c r="N2590">
        <v>100</v>
      </c>
      <c r="P2590" t="s">
        <v>3248</v>
      </c>
      <c r="R2590" t="s">
        <v>2918</v>
      </c>
      <c r="T2590" t="s">
        <v>61</v>
      </c>
      <c r="V2590" t="s">
        <v>197</v>
      </c>
      <c r="W2590" t="s">
        <v>198</v>
      </c>
      <c r="X2590" t="s">
        <v>199</v>
      </c>
      <c r="Y2590" t="s">
        <v>199</v>
      </c>
      <c r="Z2590" t="s">
        <v>199</v>
      </c>
      <c r="AA2590" t="s">
        <v>28</v>
      </c>
      <c r="AD2590">
        <v>0</v>
      </c>
      <c r="AE2590">
        <v>0</v>
      </c>
    </row>
    <row r="2591" spans="1:31">
      <c r="A2591" t="s">
        <v>3711</v>
      </c>
      <c r="B2591" s="93">
        <v>44718</v>
      </c>
      <c r="C2591" s="93">
        <v>44718</v>
      </c>
      <c r="D2591">
        <v>-10000</v>
      </c>
      <c r="E2591">
        <v>-10000</v>
      </c>
      <c r="F2591" t="s">
        <v>52</v>
      </c>
      <c r="G2591">
        <v>1</v>
      </c>
      <c r="H2591">
        <v>-10000</v>
      </c>
      <c r="I2591">
        <v>-10000</v>
      </c>
      <c r="J2591">
        <v>1</v>
      </c>
      <c r="L2591" t="s">
        <v>166</v>
      </c>
      <c r="M2591" t="s">
        <v>2706</v>
      </c>
      <c r="N2591">
        <v>100</v>
      </c>
      <c r="P2591" t="s">
        <v>2706</v>
      </c>
      <c r="R2591" t="s">
        <v>2918</v>
      </c>
      <c r="T2591" t="s">
        <v>61</v>
      </c>
      <c r="V2591" t="s">
        <v>197</v>
      </c>
      <c r="W2591" t="s">
        <v>198</v>
      </c>
      <c r="X2591" t="s">
        <v>199</v>
      </c>
      <c r="Y2591" t="s">
        <v>199</v>
      </c>
      <c r="Z2591" t="s">
        <v>199</v>
      </c>
      <c r="AA2591" t="s">
        <v>28</v>
      </c>
      <c r="AD2591">
        <v>0</v>
      </c>
      <c r="AE2591">
        <v>0</v>
      </c>
    </row>
    <row r="2592" spans="1:31">
      <c r="A2592" t="s">
        <v>3712</v>
      </c>
      <c r="B2592" s="93">
        <v>44718</v>
      </c>
      <c r="C2592" s="93">
        <v>44718</v>
      </c>
      <c r="D2592">
        <v>-938.7</v>
      </c>
      <c r="E2592">
        <v>-938.7</v>
      </c>
      <c r="F2592" t="s">
        <v>52</v>
      </c>
      <c r="G2592">
        <v>1</v>
      </c>
      <c r="H2592">
        <v>-938.7</v>
      </c>
      <c r="I2592">
        <v>-938.7</v>
      </c>
      <c r="J2592">
        <v>1</v>
      </c>
      <c r="L2592" t="s">
        <v>166</v>
      </c>
      <c r="M2592" t="s">
        <v>3713</v>
      </c>
      <c r="N2592">
        <v>100</v>
      </c>
      <c r="P2592" t="s">
        <v>3713</v>
      </c>
      <c r="R2592" t="s">
        <v>3714</v>
      </c>
      <c r="T2592" t="s">
        <v>61</v>
      </c>
      <c r="V2592" t="s">
        <v>197</v>
      </c>
      <c r="W2592" t="s">
        <v>198</v>
      </c>
      <c r="X2592" t="s">
        <v>199</v>
      </c>
      <c r="Y2592" t="s">
        <v>199</v>
      </c>
      <c r="Z2592" t="s">
        <v>199</v>
      </c>
      <c r="AA2592" t="s">
        <v>28</v>
      </c>
      <c r="AD2592">
        <v>0</v>
      </c>
      <c r="AE2592">
        <v>0</v>
      </c>
    </row>
    <row r="2593" spans="1:31">
      <c r="A2593" t="s">
        <v>3715</v>
      </c>
      <c r="B2593" s="93">
        <v>44718</v>
      </c>
      <c r="C2593" s="93">
        <v>44718</v>
      </c>
      <c r="D2593">
        <v>-838.7</v>
      </c>
      <c r="E2593">
        <v>-838.7</v>
      </c>
      <c r="F2593" t="s">
        <v>52</v>
      </c>
      <c r="G2593">
        <v>1</v>
      </c>
      <c r="H2593">
        <v>-838.7</v>
      </c>
      <c r="I2593">
        <v>-838.7</v>
      </c>
      <c r="J2593">
        <v>1</v>
      </c>
      <c r="L2593" t="s">
        <v>166</v>
      </c>
      <c r="M2593" t="s">
        <v>3716</v>
      </c>
      <c r="N2593">
        <v>100</v>
      </c>
      <c r="P2593" t="s">
        <v>3716</v>
      </c>
      <c r="R2593" t="s">
        <v>3717</v>
      </c>
      <c r="T2593" t="s">
        <v>61</v>
      </c>
      <c r="V2593" t="s">
        <v>197</v>
      </c>
      <c r="W2593" t="s">
        <v>198</v>
      </c>
      <c r="X2593" t="s">
        <v>199</v>
      </c>
      <c r="Y2593" t="s">
        <v>199</v>
      </c>
      <c r="Z2593" t="s">
        <v>199</v>
      </c>
      <c r="AA2593" t="s">
        <v>28</v>
      </c>
      <c r="AD2593">
        <v>0</v>
      </c>
      <c r="AE2593">
        <v>0</v>
      </c>
    </row>
    <row r="2594" spans="1:31">
      <c r="A2594" t="s">
        <v>3718</v>
      </c>
      <c r="B2594" s="93">
        <v>44718</v>
      </c>
      <c r="C2594" s="93">
        <v>44718</v>
      </c>
      <c r="D2594">
        <v>-838.7</v>
      </c>
      <c r="E2594">
        <v>-838.7</v>
      </c>
      <c r="F2594" t="s">
        <v>52</v>
      </c>
      <c r="G2594">
        <v>1</v>
      </c>
      <c r="H2594">
        <v>-838.7</v>
      </c>
      <c r="I2594">
        <v>-838.7</v>
      </c>
      <c r="J2594">
        <v>1</v>
      </c>
      <c r="L2594" t="s">
        <v>166</v>
      </c>
      <c r="M2594" t="s">
        <v>3719</v>
      </c>
      <c r="N2594">
        <v>100</v>
      </c>
      <c r="P2594" t="s">
        <v>3719</v>
      </c>
      <c r="R2594" t="s">
        <v>3714</v>
      </c>
      <c r="T2594" t="s">
        <v>61</v>
      </c>
      <c r="V2594" t="s">
        <v>197</v>
      </c>
      <c r="W2594" t="s">
        <v>198</v>
      </c>
      <c r="X2594" t="s">
        <v>199</v>
      </c>
      <c r="Y2594" t="s">
        <v>199</v>
      </c>
      <c r="Z2594" t="s">
        <v>199</v>
      </c>
      <c r="AA2594" t="s">
        <v>28</v>
      </c>
      <c r="AD2594">
        <v>0</v>
      </c>
      <c r="AE2594">
        <v>0</v>
      </c>
    </row>
    <row r="2595" spans="1:31">
      <c r="A2595" t="s">
        <v>3720</v>
      </c>
      <c r="B2595" s="93">
        <v>44718</v>
      </c>
      <c r="C2595" s="93">
        <v>44718</v>
      </c>
      <c r="D2595">
        <v>-200</v>
      </c>
      <c r="E2595">
        <v>-200</v>
      </c>
      <c r="F2595" t="s">
        <v>52</v>
      </c>
      <c r="G2595">
        <v>1</v>
      </c>
      <c r="H2595">
        <v>-200</v>
      </c>
      <c r="I2595">
        <v>-200</v>
      </c>
      <c r="J2595">
        <v>1</v>
      </c>
      <c r="L2595" t="s">
        <v>166</v>
      </c>
      <c r="M2595" t="s">
        <v>403</v>
      </c>
      <c r="N2595">
        <v>100</v>
      </c>
      <c r="P2595" t="s">
        <v>403</v>
      </c>
      <c r="R2595" t="s">
        <v>3721</v>
      </c>
      <c r="T2595" t="s">
        <v>61</v>
      </c>
      <c r="V2595" t="s">
        <v>302</v>
      </c>
      <c r="W2595" t="s">
        <v>178</v>
      </c>
      <c r="X2595" t="s">
        <v>179</v>
      </c>
      <c r="Y2595" t="s">
        <v>180</v>
      </c>
      <c r="Z2595" t="s">
        <v>180</v>
      </c>
      <c r="AA2595" t="s">
        <v>20</v>
      </c>
      <c r="AD2595">
        <v>0</v>
      </c>
      <c r="AE2595">
        <v>0</v>
      </c>
    </row>
    <row r="2596" spans="1:31">
      <c r="A2596" t="s">
        <v>3722</v>
      </c>
      <c r="B2596" s="93">
        <v>44718</v>
      </c>
      <c r="C2596" s="93">
        <v>44718</v>
      </c>
      <c r="D2596">
        <v>-3500</v>
      </c>
      <c r="E2596">
        <v>-3500</v>
      </c>
      <c r="F2596" t="s">
        <v>52</v>
      </c>
      <c r="G2596">
        <v>1</v>
      </c>
      <c r="H2596">
        <v>-3500</v>
      </c>
      <c r="I2596">
        <v>-3500</v>
      </c>
      <c r="J2596">
        <v>1</v>
      </c>
      <c r="L2596" t="s">
        <v>166</v>
      </c>
      <c r="M2596" t="s">
        <v>2914</v>
      </c>
      <c r="N2596">
        <v>100</v>
      </c>
      <c r="P2596" t="s">
        <v>2914</v>
      </c>
      <c r="R2596" t="s">
        <v>1782</v>
      </c>
      <c r="T2596" t="s">
        <v>61</v>
      </c>
      <c r="V2596" t="s">
        <v>197</v>
      </c>
      <c r="W2596" t="s">
        <v>198</v>
      </c>
      <c r="X2596" t="s">
        <v>199</v>
      </c>
      <c r="Y2596" t="s">
        <v>199</v>
      </c>
      <c r="Z2596" t="s">
        <v>199</v>
      </c>
      <c r="AA2596" t="s">
        <v>28</v>
      </c>
      <c r="AD2596">
        <v>0</v>
      </c>
      <c r="AE2596">
        <v>0</v>
      </c>
    </row>
    <row r="2597" spans="1:31">
      <c r="A2597" t="s">
        <v>3723</v>
      </c>
      <c r="B2597" s="93">
        <v>44718</v>
      </c>
      <c r="C2597" s="93">
        <v>44718</v>
      </c>
      <c r="D2597">
        <v>-1100</v>
      </c>
      <c r="E2597">
        <v>-1100</v>
      </c>
      <c r="F2597" t="s">
        <v>52</v>
      </c>
      <c r="G2597">
        <v>1</v>
      </c>
      <c r="H2597">
        <v>-1100</v>
      </c>
      <c r="I2597">
        <v>-1100</v>
      </c>
      <c r="J2597">
        <v>1</v>
      </c>
      <c r="L2597" t="s">
        <v>166</v>
      </c>
      <c r="M2597" t="s">
        <v>234</v>
      </c>
      <c r="N2597">
        <v>100</v>
      </c>
      <c r="O2597" t="s">
        <v>24</v>
      </c>
      <c r="P2597" t="s">
        <v>234</v>
      </c>
      <c r="R2597" t="s">
        <v>1782</v>
      </c>
      <c r="T2597" t="s">
        <v>61</v>
      </c>
      <c r="V2597" t="s">
        <v>197</v>
      </c>
      <c r="W2597" t="s">
        <v>198</v>
      </c>
      <c r="X2597" t="s">
        <v>199</v>
      </c>
      <c r="Y2597" t="s">
        <v>199</v>
      </c>
      <c r="Z2597" t="s">
        <v>199</v>
      </c>
      <c r="AA2597" t="s">
        <v>28</v>
      </c>
      <c r="AD2597">
        <v>0</v>
      </c>
      <c r="AE2597">
        <v>0</v>
      </c>
    </row>
    <row r="2598" spans="1:31">
      <c r="A2598" t="s">
        <v>3724</v>
      </c>
      <c r="B2598" s="93">
        <v>44718</v>
      </c>
      <c r="C2598" s="93">
        <v>44718</v>
      </c>
      <c r="D2598">
        <v>-945.36</v>
      </c>
      <c r="E2598">
        <v>-945.36</v>
      </c>
      <c r="F2598" t="s">
        <v>52</v>
      </c>
      <c r="G2598">
        <v>1</v>
      </c>
      <c r="H2598">
        <v>-945.36</v>
      </c>
      <c r="I2598">
        <v>-945.36</v>
      </c>
      <c r="J2598">
        <v>1</v>
      </c>
      <c r="L2598" t="s">
        <v>166</v>
      </c>
      <c r="M2598" t="s">
        <v>212</v>
      </c>
      <c r="N2598">
        <v>100</v>
      </c>
      <c r="O2598" t="s">
        <v>16</v>
      </c>
      <c r="P2598" t="s">
        <v>212</v>
      </c>
      <c r="R2598" t="s">
        <v>2927</v>
      </c>
      <c r="T2598" t="s">
        <v>61</v>
      </c>
      <c r="V2598" t="s">
        <v>260</v>
      </c>
      <c r="W2598" t="s">
        <v>198</v>
      </c>
      <c r="X2598" t="s">
        <v>199</v>
      </c>
      <c r="Y2598" t="s">
        <v>199</v>
      </c>
      <c r="Z2598" t="s">
        <v>199</v>
      </c>
      <c r="AA2598" t="s">
        <v>28</v>
      </c>
      <c r="AD2598">
        <v>0</v>
      </c>
      <c r="AE2598">
        <v>0</v>
      </c>
    </row>
    <row r="2599" spans="1:31">
      <c r="A2599" t="s">
        <v>3725</v>
      </c>
      <c r="B2599" s="93">
        <v>44718</v>
      </c>
      <c r="C2599" s="93">
        <v>44718</v>
      </c>
      <c r="D2599">
        <v>-945.36</v>
      </c>
      <c r="E2599">
        <v>-945.36</v>
      </c>
      <c r="F2599" t="s">
        <v>52</v>
      </c>
      <c r="G2599">
        <v>1</v>
      </c>
      <c r="H2599">
        <v>-945.36</v>
      </c>
      <c r="I2599">
        <v>-945.36</v>
      </c>
      <c r="J2599">
        <v>1</v>
      </c>
      <c r="L2599" t="s">
        <v>166</v>
      </c>
      <c r="M2599" t="s">
        <v>217</v>
      </c>
      <c r="N2599">
        <v>100</v>
      </c>
      <c r="O2599" t="s">
        <v>186</v>
      </c>
      <c r="P2599" t="s">
        <v>217</v>
      </c>
      <c r="R2599" t="s">
        <v>2925</v>
      </c>
      <c r="T2599" t="s">
        <v>61</v>
      </c>
      <c r="V2599" t="s">
        <v>260</v>
      </c>
      <c r="W2599" t="s">
        <v>198</v>
      </c>
      <c r="X2599" t="s">
        <v>199</v>
      </c>
      <c r="Y2599" t="s">
        <v>199</v>
      </c>
      <c r="Z2599" t="s">
        <v>199</v>
      </c>
      <c r="AA2599" t="s">
        <v>28</v>
      </c>
      <c r="AD2599">
        <v>0</v>
      </c>
      <c r="AE2599">
        <v>0</v>
      </c>
    </row>
    <row r="2600" spans="1:31">
      <c r="A2600" t="s">
        <v>3726</v>
      </c>
      <c r="B2600" s="93">
        <v>44718</v>
      </c>
      <c r="C2600" s="93">
        <v>44718</v>
      </c>
      <c r="D2600">
        <v>-51.91</v>
      </c>
      <c r="E2600">
        <v>-51.91</v>
      </c>
      <c r="F2600" t="s">
        <v>52</v>
      </c>
      <c r="G2600">
        <v>1</v>
      </c>
      <c r="H2600">
        <v>-51.91</v>
      </c>
      <c r="I2600">
        <v>-51.91</v>
      </c>
      <c r="J2600">
        <v>1</v>
      </c>
      <c r="L2600" t="s">
        <v>166</v>
      </c>
      <c r="M2600" t="s">
        <v>182</v>
      </c>
      <c r="N2600">
        <v>100</v>
      </c>
      <c r="P2600" t="s">
        <v>182</v>
      </c>
      <c r="R2600" t="s">
        <v>183</v>
      </c>
      <c r="T2600" t="s">
        <v>59</v>
      </c>
      <c r="V2600" t="s">
        <v>183</v>
      </c>
      <c r="W2600" t="s">
        <v>31</v>
      </c>
      <c r="X2600" t="s">
        <v>168</v>
      </c>
      <c r="Y2600" t="s">
        <v>168</v>
      </c>
      <c r="Z2600" t="s">
        <v>168</v>
      </c>
      <c r="AA2600" t="s">
        <v>31</v>
      </c>
      <c r="AD2600">
        <v>0</v>
      </c>
      <c r="AE2600">
        <v>0</v>
      </c>
    </row>
    <row r="2601" spans="1:31">
      <c r="A2601" t="s">
        <v>3727</v>
      </c>
      <c r="B2601" s="93">
        <v>44718</v>
      </c>
      <c r="C2601" s="93">
        <v>44718</v>
      </c>
      <c r="D2601">
        <v>-141.5</v>
      </c>
      <c r="E2601">
        <v>-141.5</v>
      </c>
      <c r="F2601" t="s">
        <v>52</v>
      </c>
      <c r="G2601">
        <v>1</v>
      </c>
      <c r="H2601">
        <v>-141.5</v>
      </c>
      <c r="I2601">
        <v>-141.5</v>
      </c>
      <c r="J2601">
        <v>1</v>
      </c>
      <c r="L2601" t="s">
        <v>166</v>
      </c>
      <c r="M2601" t="s">
        <v>384</v>
      </c>
      <c r="N2601">
        <v>100</v>
      </c>
      <c r="P2601" t="s">
        <v>384</v>
      </c>
      <c r="R2601" t="s">
        <v>385</v>
      </c>
      <c r="T2601" t="s">
        <v>61</v>
      </c>
      <c r="V2601" t="s">
        <v>386</v>
      </c>
      <c r="W2601" t="s">
        <v>178</v>
      </c>
      <c r="X2601" t="s">
        <v>179</v>
      </c>
      <c r="Y2601" t="s">
        <v>180</v>
      </c>
      <c r="Z2601" t="s">
        <v>180</v>
      </c>
      <c r="AA2601" t="s">
        <v>20</v>
      </c>
      <c r="AD2601">
        <v>0</v>
      </c>
      <c r="AE2601">
        <v>0</v>
      </c>
    </row>
    <row r="2602" spans="1:31">
      <c r="A2602" t="s">
        <v>3728</v>
      </c>
      <c r="B2602" s="93">
        <v>44718</v>
      </c>
      <c r="C2602" s="93">
        <v>44718</v>
      </c>
      <c r="D2602">
        <v>-6500</v>
      </c>
      <c r="E2602">
        <v>-6500</v>
      </c>
      <c r="F2602" t="s">
        <v>52</v>
      </c>
      <c r="G2602">
        <v>1</v>
      </c>
      <c r="H2602">
        <v>-6500</v>
      </c>
      <c r="I2602">
        <v>-6500</v>
      </c>
      <c r="J2602">
        <v>1</v>
      </c>
      <c r="L2602" t="s">
        <v>166</v>
      </c>
      <c r="M2602" t="s">
        <v>227</v>
      </c>
      <c r="N2602">
        <v>100</v>
      </c>
      <c r="O2602" t="s">
        <v>186</v>
      </c>
      <c r="P2602" t="s">
        <v>227</v>
      </c>
      <c r="R2602" t="s">
        <v>2171</v>
      </c>
      <c r="T2602" t="s">
        <v>61</v>
      </c>
      <c r="V2602" t="s">
        <v>197</v>
      </c>
      <c r="W2602" t="s">
        <v>198</v>
      </c>
      <c r="X2602" t="s">
        <v>199</v>
      </c>
      <c r="Y2602" t="s">
        <v>199</v>
      </c>
      <c r="Z2602" t="s">
        <v>199</v>
      </c>
      <c r="AA2602" t="s">
        <v>28</v>
      </c>
      <c r="AD2602">
        <v>0</v>
      </c>
      <c r="AE2602">
        <v>0</v>
      </c>
    </row>
    <row r="2603" spans="1:31">
      <c r="A2603" t="s">
        <v>3729</v>
      </c>
      <c r="B2603" s="93">
        <v>44718</v>
      </c>
      <c r="C2603" s="93">
        <v>44718</v>
      </c>
      <c r="D2603">
        <v>-3500</v>
      </c>
      <c r="E2603">
        <v>-3500</v>
      </c>
      <c r="F2603" t="s">
        <v>52</v>
      </c>
      <c r="G2603">
        <v>1</v>
      </c>
      <c r="H2603">
        <v>-3500</v>
      </c>
      <c r="I2603">
        <v>-3500</v>
      </c>
      <c r="J2603">
        <v>1</v>
      </c>
      <c r="L2603" t="s">
        <v>166</v>
      </c>
      <c r="M2603" t="s">
        <v>265</v>
      </c>
      <c r="N2603">
        <v>100</v>
      </c>
      <c r="P2603" t="s">
        <v>265</v>
      </c>
      <c r="R2603" t="s">
        <v>3730</v>
      </c>
      <c r="T2603" t="s">
        <v>61</v>
      </c>
      <c r="V2603" t="s">
        <v>197</v>
      </c>
      <c r="W2603" t="s">
        <v>198</v>
      </c>
      <c r="X2603" t="s">
        <v>199</v>
      </c>
      <c r="Y2603" t="s">
        <v>199</v>
      </c>
      <c r="Z2603" t="s">
        <v>199</v>
      </c>
      <c r="AA2603" t="s">
        <v>28</v>
      </c>
      <c r="AD2603">
        <v>0</v>
      </c>
      <c r="AE2603">
        <v>0</v>
      </c>
    </row>
    <row r="2604" spans="1:31">
      <c r="A2604" t="s">
        <v>3731</v>
      </c>
      <c r="B2604" s="93">
        <v>44718</v>
      </c>
      <c r="C2604" s="93">
        <v>44718</v>
      </c>
      <c r="D2604">
        <v>-1100</v>
      </c>
      <c r="E2604">
        <v>-1100</v>
      </c>
      <c r="F2604" t="s">
        <v>52</v>
      </c>
      <c r="G2604">
        <v>1</v>
      </c>
      <c r="H2604">
        <v>-1100</v>
      </c>
      <c r="I2604">
        <v>-1100</v>
      </c>
      <c r="J2604">
        <v>1</v>
      </c>
      <c r="L2604" t="s">
        <v>166</v>
      </c>
      <c r="M2604" t="s">
        <v>3081</v>
      </c>
      <c r="N2604">
        <v>100</v>
      </c>
      <c r="P2604" t="s">
        <v>3081</v>
      </c>
      <c r="R2604" t="s">
        <v>3732</v>
      </c>
      <c r="T2604" t="s">
        <v>61</v>
      </c>
      <c r="V2604" t="s">
        <v>197</v>
      </c>
      <c r="W2604" t="s">
        <v>198</v>
      </c>
      <c r="X2604" t="s">
        <v>199</v>
      </c>
      <c r="Y2604" t="s">
        <v>199</v>
      </c>
      <c r="Z2604" t="s">
        <v>199</v>
      </c>
      <c r="AA2604" t="s">
        <v>28</v>
      </c>
      <c r="AD2604">
        <v>0</v>
      </c>
      <c r="AE2604">
        <v>0</v>
      </c>
    </row>
    <row r="2605" spans="1:31">
      <c r="A2605" t="s">
        <v>3733</v>
      </c>
      <c r="B2605" s="93">
        <v>44718</v>
      </c>
      <c r="C2605" s="93">
        <v>44718</v>
      </c>
      <c r="D2605">
        <v>-5000</v>
      </c>
      <c r="E2605">
        <v>-5000</v>
      </c>
      <c r="F2605" t="s">
        <v>52</v>
      </c>
      <c r="G2605">
        <v>1</v>
      </c>
      <c r="H2605">
        <v>-5000</v>
      </c>
      <c r="I2605">
        <v>-5000</v>
      </c>
      <c r="J2605">
        <v>1</v>
      </c>
      <c r="L2605" t="s">
        <v>166</v>
      </c>
      <c r="M2605" t="s">
        <v>3591</v>
      </c>
      <c r="N2605">
        <v>100</v>
      </c>
      <c r="P2605" t="s">
        <v>3591</v>
      </c>
      <c r="R2605" t="s">
        <v>1782</v>
      </c>
      <c r="T2605" t="s">
        <v>61</v>
      </c>
      <c r="V2605" t="s">
        <v>197</v>
      </c>
      <c r="W2605" t="s">
        <v>198</v>
      </c>
      <c r="X2605" t="s">
        <v>199</v>
      </c>
      <c r="Y2605" t="s">
        <v>199</v>
      </c>
      <c r="Z2605" t="s">
        <v>199</v>
      </c>
      <c r="AA2605" t="s">
        <v>28</v>
      </c>
      <c r="AD2605">
        <v>0</v>
      </c>
      <c r="AE2605">
        <v>0</v>
      </c>
    </row>
    <row r="2606" spans="1:31">
      <c r="A2606" t="s">
        <v>3734</v>
      </c>
      <c r="B2606" s="93">
        <v>44718</v>
      </c>
      <c r="C2606" s="93">
        <v>44718</v>
      </c>
      <c r="D2606">
        <v>-6500</v>
      </c>
      <c r="E2606">
        <v>-6500</v>
      </c>
      <c r="F2606" t="s">
        <v>52</v>
      </c>
      <c r="G2606">
        <v>1</v>
      </c>
      <c r="H2606">
        <v>-6500</v>
      </c>
      <c r="I2606">
        <v>-6500</v>
      </c>
      <c r="J2606">
        <v>1</v>
      </c>
      <c r="L2606" t="s">
        <v>166</v>
      </c>
      <c r="M2606" t="s">
        <v>229</v>
      </c>
      <c r="N2606">
        <v>100</v>
      </c>
      <c r="O2606" t="s">
        <v>230</v>
      </c>
      <c r="P2606" t="s">
        <v>229</v>
      </c>
      <c r="R2606" t="s">
        <v>1782</v>
      </c>
      <c r="T2606" t="s">
        <v>61</v>
      </c>
      <c r="V2606" t="s">
        <v>197</v>
      </c>
      <c r="W2606" t="s">
        <v>198</v>
      </c>
      <c r="X2606" t="s">
        <v>199</v>
      </c>
      <c r="Y2606" t="s">
        <v>199</v>
      </c>
      <c r="Z2606" t="s">
        <v>199</v>
      </c>
      <c r="AA2606" t="s">
        <v>28</v>
      </c>
      <c r="AD2606">
        <v>0</v>
      </c>
      <c r="AE2606">
        <v>0</v>
      </c>
    </row>
    <row r="2607" spans="1:31">
      <c r="A2607" t="s">
        <v>3735</v>
      </c>
      <c r="B2607" s="93">
        <v>44718</v>
      </c>
      <c r="C2607" s="93">
        <v>44718</v>
      </c>
      <c r="D2607">
        <v>-3500</v>
      </c>
      <c r="E2607">
        <v>-3500</v>
      </c>
      <c r="F2607" t="s">
        <v>52</v>
      </c>
      <c r="G2607">
        <v>1</v>
      </c>
      <c r="H2607">
        <v>-3500</v>
      </c>
      <c r="I2607">
        <v>-3500</v>
      </c>
      <c r="J2607">
        <v>1</v>
      </c>
      <c r="L2607" t="s">
        <v>166</v>
      </c>
      <c r="M2607" t="s">
        <v>232</v>
      </c>
      <c r="N2607">
        <v>100</v>
      </c>
      <c r="O2607" t="s">
        <v>186</v>
      </c>
      <c r="P2607" t="s">
        <v>232</v>
      </c>
      <c r="R2607" t="s">
        <v>1782</v>
      </c>
      <c r="T2607" t="s">
        <v>61</v>
      </c>
      <c r="V2607" t="s">
        <v>197</v>
      </c>
      <c r="W2607" t="s">
        <v>198</v>
      </c>
      <c r="X2607" t="s">
        <v>199</v>
      </c>
      <c r="Y2607" t="s">
        <v>199</v>
      </c>
      <c r="Z2607" t="s">
        <v>199</v>
      </c>
      <c r="AA2607" t="s">
        <v>28</v>
      </c>
      <c r="AD2607">
        <v>0</v>
      </c>
      <c r="AE2607">
        <v>0</v>
      </c>
    </row>
    <row r="2608" spans="1:31">
      <c r="A2608" t="s">
        <v>3736</v>
      </c>
      <c r="B2608" s="93">
        <v>44718</v>
      </c>
      <c r="C2608" s="93">
        <v>44718</v>
      </c>
      <c r="D2608">
        <v>-10000</v>
      </c>
      <c r="E2608">
        <v>-10000</v>
      </c>
      <c r="F2608" t="s">
        <v>52</v>
      </c>
      <c r="G2608">
        <v>1</v>
      </c>
      <c r="H2608">
        <v>-10000</v>
      </c>
      <c r="I2608">
        <v>-10000</v>
      </c>
      <c r="J2608">
        <v>1</v>
      </c>
      <c r="L2608" t="s">
        <v>166</v>
      </c>
      <c r="M2608" t="s">
        <v>1239</v>
      </c>
      <c r="N2608">
        <v>100</v>
      </c>
      <c r="O2608" t="s">
        <v>171</v>
      </c>
      <c r="P2608" t="s">
        <v>1239</v>
      </c>
      <c r="R2608" t="s">
        <v>1782</v>
      </c>
      <c r="T2608" t="s">
        <v>61</v>
      </c>
      <c r="V2608" t="s">
        <v>197</v>
      </c>
      <c r="W2608" t="s">
        <v>198</v>
      </c>
      <c r="X2608" t="s">
        <v>199</v>
      </c>
      <c r="Y2608" t="s">
        <v>199</v>
      </c>
      <c r="Z2608" t="s">
        <v>199</v>
      </c>
      <c r="AA2608" t="s">
        <v>28</v>
      </c>
      <c r="AD2608">
        <v>0</v>
      </c>
      <c r="AE2608">
        <v>0</v>
      </c>
    </row>
    <row r="2609" spans="1:31">
      <c r="A2609" t="s">
        <v>3737</v>
      </c>
      <c r="B2609" s="93">
        <v>44718</v>
      </c>
      <c r="C2609" s="93">
        <v>44718</v>
      </c>
      <c r="D2609">
        <v>-9000</v>
      </c>
      <c r="E2609">
        <v>-9000</v>
      </c>
      <c r="F2609" t="s">
        <v>52</v>
      </c>
      <c r="G2609">
        <v>1</v>
      </c>
      <c r="H2609">
        <v>-9000</v>
      </c>
      <c r="I2609">
        <v>-9000</v>
      </c>
      <c r="J2609">
        <v>1</v>
      </c>
      <c r="L2609" t="s">
        <v>166</v>
      </c>
      <c r="M2609" t="s">
        <v>225</v>
      </c>
      <c r="N2609">
        <v>100</v>
      </c>
      <c r="O2609" t="s">
        <v>167</v>
      </c>
      <c r="P2609" t="s">
        <v>225</v>
      </c>
      <c r="R2609" t="s">
        <v>1782</v>
      </c>
      <c r="T2609" t="s">
        <v>61</v>
      </c>
      <c r="V2609" t="s">
        <v>197</v>
      </c>
      <c r="W2609" t="s">
        <v>198</v>
      </c>
      <c r="X2609" t="s">
        <v>199</v>
      </c>
      <c r="Y2609" t="s">
        <v>199</v>
      </c>
      <c r="Z2609" t="s">
        <v>199</v>
      </c>
      <c r="AA2609" t="s">
        <v>28</v>
      </c>
      <c r="AD2609">
        <v>0</v>
      </c>
      <c r="AE2609">
        <v>0</v>
      </c>
    </row>
    <row r="2610" spans="1:31">
      <c r="A2610" t="s">
        <v>3738</v>
      </c>
      <c r="B2610" s="93">
        <v>44718</v>
      </c>
      <c r="C2610" s="93">
        <v>44718</v>
      </c>
      <c r="D2610">
        <v>-5500</v>
      </c>
      <c r="E2610">
        <v>-5500</v>
      </c>
      <c r="F2610" t="s">
        <v>52</v>
      </c>
      <c r="G2610">
        <v>1</v>
      </c>
      <c r="H2610">
        <v>-5500</v>
      </c>
      <c r="I2610">
        <v>-5500</v>
      </c>
      <c r="J2610">
        <v>1</v>
      </c>
      <c r="L2610" t="s">
        <v>166</v>
      </c>
      <c r="M2610" t="s">
        <v>3244</v>
      </c>
      <c r="N2610">
        <v>100</v>
      </c>
      <c r="P2610" t="s">
        <v>3244</v>
      </c>
      <c r="R2610" t="s">
        <v>1782</v>
      </c>
      <c r="T2610" t="s">
        <v>61</v>
      </c>
      <c r="V2610" t="s">
        <v>197</v>
      </c>
      <c r="W2610" t="s">
        <v>198</v>
      </c>
      <c r="X2610" t="s">
        <v>199</v>
      </c>
      <c r="Y2610" t="s">
        <v>199</v>
      </c>
      <c r="Z2610" t="s">
        <v>199</v>
      </c>
      <c r="AA2610" t="s">
        <v>28</v>
      </c>
      <c r="AD2610">
        <v>0</v>
      </c>
      <c r="AE2610">
        <v>0</v>
      </c>
    </row>
    <row r="2611" spans="1:31">
      <c r="A2611" t="s">
        <v>3739</v>
      </c>
      <c r="B2611" s="93">
        <v>44718</v>
      </c>
      <c r="C2611" s="93">
        <v>44718</v>
      </c>
      <c r="D2611">
        <v>-2500</v>
      </c>
      <c r="E2611">
        <v>-2500</v>
      </c>
      <c r="F2611" t="s">
        <v>52</v>
      </c>
      <c r="G2611">
        <v>1</v>
      </c>
      <c r="H2611">
        <v>-2500</v>
      </c>
      <c r="I2611">
        <v>-2500</v>
      </c>
      <c r="J2611">
        <v>1</v>
      </c>
      <c r="L2611" t="s">
        <v>166</v>
      </c>
      <c r="M2611" t="s">
        <v>1946</v>
      </c>
      <c r="N2611">
        <v>100</v>
      </c>
      <c r="P2611" t="s">
        <v>1946</v>
      </c>
      <c r="R2611" t="s">
        <v>1782</v>
      </c>
      <c r="T2611" t="s">
        <v>61</v>
      </c>
      <c r="V2611" t="s">
        <v>197</v>
      </c>
      <c r="W2611" t="s">
        <v>198</v>
      </c>
      <c r="X2611" t="s">
        <v>199</v>
      </c>
      <c r="Y2611" t="s">
        <v>199</v>
      </c>
      <c r="Z2611" t="s">
        <v>199</v>
      </c>
      <c r="AA2611" t="s">
        <v>28</v>
      </c>
      <c r="AD2611">
        <v>0</v>
      </c>
      <c r="AE2611">
        <v>0</v>
      </c>
    </row>
    <row r="2612" spans="1:31">
      <c r="A2612" t="s">
        <v>3740</v>
      </c>
      <c r="B2612" s="93">
        <v>44718</v>
      </c>
      <c r="C2612" s="93">
        <v>44718</v>
      </c>
      <c r="D2612">
        <v>-4500</v>
      </c>
      <c r="E2612">
        <v>-4500</v>
      </c>
      <c r="F2612" t="s">
        <v>52</v>
      </c>
      <c r="G2612">
        <v>1</v>
      </c>
      <c r="H2612">
        <v>-4500</v>
      </c>
      <c r="I2612">
        <v>-4500</v>
      </c>
      <c r="J2612">
        <v>1</v>
      </c>
      <c r="L2612" t="s">
        <v>166</v>
      </c>
      <c r="M2612" t="s">
        <v>3215</v>
      </c>
      <c r="N2612">
        <v>100</v>
      </c>
      <c r="P2612" t="s">
        <v>3215</v>
      </c>
      <c r="R2612" t="s">
        <v>1782</v>
      </c>
      <c r="T2612" t="s">
        <v>61</v>
      </c>
      <c r="V2612" t="s">
        <v>197</v>
      </c>
      <c r="W2612" t="s">
        <v>198</v>
      </c>
      <c r="X2612" t="s">
        <v>199</v>
      </c>
      <c r="Y2612" t="s">
        <v>199</v>
      </c>
      <c r="Z2612" t="s">
        <v>199</v>
      </c>
      <c r="AA2612" t="s">
        <v>28</v>
      </c>
      <c r="AD2612">
        <v>0</v>
      </c>
      <c r="AE2612">
        <v>0</v>
      </c>
    </row>
    <row r="2613" spans="1:31">
      <c r="A2613" t="s">
        <v>3741</v>
      </c>
      <c r="B2613" s="93">
        <v>44718</v>
      </c>
      <c r="C2613" s="93">
        <v>44718</v>
      </c>
      <c r="D2613">
        <v>-6500</v>
      </c>
      <c r="E2613">
        <v>-6500</v>
      </c>
      <c r="F2613" t="s">
        <v>52</v>
      </c>
      <c r="G2613">
        <v>1</v>
      </c>
      <c r="H2613">
        <v>-6500</v>
      </c>
      <c r="I2613">
        <v>-6500</v>
      </c>
      <c r="J2613">
        <v>1</v>
      </c>
      <c r="L2613" t="s">
        <v>166</v>
      </c>
      <c r="M2613" t="s">
        <v>3742</v>
      </c>
      <c r="N2613">
        <v>100</v>
      </c>
      <c r="P2613" t="s">
        <v>3742</v>
      </c>
      <c r="R2613" t="s">
        <v>1782</v>
      </c>
      <c r="T2613" t="s">
        <v>61</v>
      </c>
      <c r="V2613" t="s">
        <v>197</v>
      </c>
      <c r="W2613" t="s">
        <v>198</v>
      </c>
      <c r="X2613" t="s">
        <v>199</v>
      </c>
      <c r="Y2613" t="s">
        <v>199</v>
      </c>
      <c r="Z2613" t="s">
        <v>199</v>
      </c>
      <c r="AA2613" t="s">
        <v>28</v>
      </c>
      <c r="AD2613">
        <v>0</v>
      </c>
      <c r="AE2613">
        <v>0</v>
      </c>
    </row>
    <row r="2614" spans="1:31">
      <c r="A2614" t="s">
        <v>3743</v>
      </c>
      <c r="B2614" s="93">
        <v>44718</v>
      </c>
      <c r="C2614" s="93">
        <v>44718</v>
      </c>
      <c r="D2614">
        <v>-1600</v>
      </c>
      <c r="E2614">
        <v>-1600</v>
      </c>
      <c r="F2614" t="s">
        <v>52</v>
      </c>
      <c r="G2614">
        <v>1</v>
      </c>
      <c r="H2614">
        <v>-1600</v>
      </c>
      <c r="I2614">
        <v>-1600</v>
      </c>
      <c r="J2614">
        <v>1</v>
      </c>
      <c r="L2614" t="s">
        <v>166</v>
      </c>
      <c r="M2614" t="s">
        <v>242</v>
      </c>
      <c r="N2614">
        <v>100</v>
      </c>
      <c r="O2614" t="s">
        <v>186</v>
      </c>
      <c r="P2614" t="s">
        <v>242</v>
      </c>
      <c r="R2614" t="s">
        <v>1782</v>
      </c>
      <c r="T2614" t="s">
        <v>61</v>
      </c>
      <c r="V2614" t="s">
        <v>197</v>
      </c>
      <c r="W2614" t="s">
        <v>198</v>
      </c>
      <c r="X2614" t="s">
        <v>199</v>
      </c>
      <c r="Y2614" t="s">
        <v>199</v>
      </c>
      <c r="Z2614" t="s">
        <v>199</v>
      </c>
      <c r="AA2614" t="s">
        <v>28</v>
      </c>
      <c r="AD2614">
        <v>0</v>
      </c>
      <c r="AE2614">
        <v>0</v>
      </c>
    </row>
    <row r="2615" spans="1:31">
      <c r="A2615" t="s">
        <v>3744</v>
      </c>
      <c r="B2615" s="93">
        <v>44718</v>
      </c>
      <c r="C2615" s="93">
        <v>44718</v>
      </c>
      <c r="D2615">
        <v>-4500</v>
      </c>
      <c r="E2615">
        <v>-4500</v>
      </c>
      <c r="F2615" t="s">
        <v>52</v>
      </c>
      <c r="G2615">
        <v>1</v>
      </c>
      <c r="H2615">
        <v>-4500</v>
      </c>
      <c r="I2615">
        <v>-4500</v>
      </c>
      <c r="J2615">
        <v>1</v>
      </c>
      <c r="L2615" t="s">
        <v>166</v>
      </c>
      <c r="M2615" t="s">
        <v>3193</v>
      </c>
      <c r="N2615">
        <v>100</v>
      </c>
      <c r="P2615" t="s">
        <v>3193</v>
      </c>
      <c r="R2615" t="s">
        <v>1782</v>
      </c>
      <c r="T2615" t="s">
        <v>61</v>
      </c>
      <c r="V2615" t="s">
        <v>197</v>
      </c>
      <c r="W2615" t="s">
        <v>198</v>
      </c>
      <c r="X2615" t="s">
        <v>199</v>
      </c>
      <c r="Y2615" t="s">
        <v>199</v>
      </c>
      <c r="Z2615" t="s">
        <v>199</v>
      </c>
      <c r="AA2615" t="s">
        <v>28</v>
      </c>
      <c r="AD2615">
        <v>0</v>
      </c>
      <c r="AE2615">
        <v>0</v>
      </c>
    </row>
    <row r="2616" spans="1:31">
      <c r="A2616" t="s">
        <v>3745</v>
      </c>
      <c r="B2616" s="93">
        <v>44716</v>
      </c>
      <c r="C2616" s="93">
        <v>44716</v>
      </c>
      <c r="D2616">
        <v>-52.8</v>
      </c>
      <c r="E2616">
        <v>-52.8</v>
      </c>
      <c r="F2616" t="s">
        <v>52</v>
      </c>
      <c r="G2616">
        <v>1</v>
      </c>
      <c r="H2616">
        <v>-52.8</v>
      </c>
      <c r="I2616">
        <v>-52.8</v>
      </c>
      <c r="J2616">
        <v>1</v>
      </c>
      <c r="L2616" t="s">
        <v>166</v>
      </c>
      <c r="M2616" t="s">
        <v>192</v>
      </c>
      <c r="N2616">
        <v>100</v>
      </c>
      <c r="P2616" t="s">
        <v>192</v>
      </c>
      <c r="R2616" t="s">
        <v>194</v>
      </c>
      <c r="T2616" t="s">
        <v>59</v>
      </c>
      <c r="V2616" t="s">
        <v>194</v>
      </c>
      <c r="W2616" t="s">
        <v>31</v>
      </c>
      <c r="X2616" t="s">
        <v>168</v>
      </c>
      <c r="Y2616" t="s">
        <v>168</v>
      </c>
      <c r="Z2616" t="s">
        <v>168</v>
      </c>
      <c r="AA2616" t="s">
        <v>31</v>
      </c>
      <c r="AD2616">
        <v>0</v>
      </c>
      <c r="AE2616">
        <v>0</v>
      </c>
    </row>
    <row r="2617" spans="1:31">
      <c r="A2617" t="s">
        <v>3746</v>
      </c>
      <c r="B2617" s="93">
        <v>44715</v>
      </c>
      <c r="C2617" s="93">
        <v>44715</v>
      </c>
      <c r="D2617">
        <v>-5000</v>
      </c>
      <c r="E2617">
        <v>-5000</v>
      </c>
      <c r="F2617" t="s">
        <v>52</v>
      </c>
      <c r="G2617">
        <v>1</v>
      </c>
      <c r="H2617">
        <v>-5000</v>
      </c>
      <c r="I2617">
        <v>-5000</v>
      </c>
      <c r="J2617">
        <v>1</v>
      </c>
      <c r="L2617" t="s">
        <v>166</v>
      </c>
      <c r="M2617" t="s">
        <v>279</v>
      </c>
      <c r="N2617">
        <v>100</v>
      </c>
      <c r="P2617" t="s">
        <v>279</v>
      </c>
      <c r="R2617" t="s">
        <v>3747</v>
      </c>
      <c r="T2617" t="s">
        <v>61</v>
      </c>
      <c r="V2617" t="s">
        <v>281</v>
      </c>
      <c r="W2617" t="s">
        <v>282</v>
      </c>
      <c r="X2617" t="s">
        <v>283</v>
      </c>
      <c r="Y2617" t="s">
        <v>268</v>
      </c>
      <c r="Z2617" t="s">
        <v>268</v>
      </c>
      <c r="AA2617" t="s">
        <v>23</v>
      </c>
      <c r="AD2617">
        <v>0</v>
      </c>
      <c r="AE2617">
        <v>0</v>
      </c>
    </row>
    <row r="2618" spans="1:31">
      <c r="A2618" t="s">
        <v>3748</v>
      </c>
      <c r="B2618" s="93">
        <v>44715</v>
      </c>
      <c r="C2618" s="93">
        <v>44715</v>
      </c>
      <c r="D2618">
        <v>-187.2</v>
      </c>
      <c r="E2618">
        <v>-187.2</v>
      </c>
      <c r="F2618" t="s">
        <v>52</v>
      </c>
      <c r="G2618">
        <v>1</v>
      </c>
      <c r="H2618">
        <v>-187.2</v>
      </c>
      <c r="I2618">
        <v>-187.2</v>
      </c>
      <c r="J2618">
        <v>1</v>
      </c>
      <c r="L2618" t="s">
        <v>166</v>
      </c>
      <c r="M2618" t="s">
        <v>1239</v>
      </c>
      <c r="N2618">
        <v>100</v>
      </c>
      <c r="O2618" t="s">
        <v>171</v>
      </c>
      <c r="P2618" t="s">
        <v>1239</v>
      </c>
      <c r="R2618" t="s">
        <v>3423</v>
      </c>
      <c r="T2618" t="s">
        <v>61</v>
      </c>
      <c r="V2618" t="s">
        <v>3423</v>
      </c>
      <c r="W2618" t="s">
        <v>25</v>
      </c>
      <c r="X2618" t="s">
        <v>277</v>
      </c>
      <c r="Y2618" t="s">
        <v>180</v>
      </c>
      <c r="Z2618" t="s">
        <v>180</v>
      </c>
      <c r="AA2618" t="s">
        <v>25</v>
      </c>
      <c r="AD2618">
        <v>0</v>
      </c>
      <c r="AE2618">
        <v>0</v>
      </c>
    </row>
    <row r="2619" spans="1:31">
      <c r="A2619" t="s">
        <v>3749</v>
      </c>
      <c r="B2619" s="93">
        <v>44715</v>
      </c>
      <c r="C2619" s="93">
        <v>44715</v>
      </c>
      <c r="D2619">
        <v>-52</v>
      </c>
      <c r="E2619">
        <v>-52</v>
      </c>
      <c r="F2619" t="s">
        <v>52</v>
      </c>
      <c r="G2619">
        <v>1</v>
      </c>
      <c r="H2619">
        <v>-52</v>
      </c>
      <c r="I2619">
        <v>-52</v>
      </c>
      <c r="J2619">
        <v>1</v>
      </c>
      <c r="L2619" t="s">
        <v>166</v>
      </c>
      <c r="M2619" t="s">
        <v>3675</v>
      </c>
      <c r="N2619">
        <v>100</v>
      </c>
      <c r="P2619" t="s">
        <v>3675</v>
      </c>
      <c r="R2619" t="s">
        <v>3676</v>
      </c>
      <c r="T2619" t="s">
        <v>61</v>
      </c>
      <c r="V2619" t="s">
        <v>2284</v>
      </c>
      <c r="W2619" t="s">
        <v>2285</v>
      </c>
      <c r="X2619" t="s">
        <v>179</v>
      </c>
      <c r="Y2619" t="s">
        <v>180</v>
      </c>
      <c r="Z2619" t="s">
        <v>180</v>
      </c>
      <c r="AA2619" t="s">
        <v>20</v>
      </c>
      <c r="AD2619">
        <v>0</v>
      </c>
      <c r="AE2619">
        <v>0</v>
      </c>
    </row>
    <row r="2620" spans="1:31">
      <c r="A2620" t="s">
        <v>3750</v>
      </c>
      <c r="B2620" s="93">
        <v>44715</v>
      </c>
      <c r="C2620" s="93">
        <v>44715</v>
      </c>
      <c r="D2620">
        <v>-23.55</v>
      </c>
      <c r="E2620">
        <v>-23.55</v>
      </c>
      <c r="F2620" t="s">
        <v>52</v>
      </c>
      <c r="G2620">
        <v>1</v>
      </c>
      <c r="H2620">
        <v>-23.55</v>
      </c>
      <c r="I2620">
        <v>-23.55</v>
      </c>
      <c r="J2620">
        <v>1</v>
      </c>
      <c r="L2620" t="s">
        <v>166</v>
      </c>
      <c r="M2620" t="s">
        <v>206</v>
      </c>
      <c r="N2620">
        <v>100</v>
      </c>
      <c r="O2620" t="s">
        <v>167</v>
      </c>
      <c r="P2620" t="s">
        <v>206</v>
      </c>
      <c r="R2620" t="s">
        <v>3751</v>
      </c>
      <c r="T2620" t="s">
        <v>61</v>
      </c>
      <c r="V2620" t="s">
        <v>3423</v>
      </c>
      <c r="W2620" t="s">
        <v>25</v>
      </c>
      <c r="X2620" t="s">
        <v>277</v>
      </c>
      <c r="Y2620" t="s">
        <v>180</v>
      </c>
      <c r="Z2620" t="s">
        <v>180</v>
      </c>
      <c r="AA2620" t="s">
        <v>25</v>
      </c>
      <c r="AD2620">
        <v>0</v>
      </c>
      <c r="AE2620">
        <v>0</v>
      </c>
    </row>
    <row r="2621" spans="1:31">
      <c r="A2621" t="s">
        <v>3752</v>
      </c>
      <c r="B2621" s="93">
        <v>44715</v>
      </c>
      <c r="C2621" s="93">
        <v>44715</v>
      </c>
      <c r="D2621">
        <v>-100</v>
      </c>
      <c r="E2621">
        <v>-100</v>
      </c>
      <c r="F2621" t="s">
        <v>52</v>
      </c>
      <c r="G2621">
        <v>1</v>
      </c>
      <c r="H2621">
        <v>-100</v>
      </c>
      <c r="I2621">
        <v>-100</v>
      </c>
      <c r="J2621">
        <v>1</v>
      </c>
      <c r="L2621" t="s">
        <v>166</v>
      </c>
      <c r="M2621" t="s">
        <v>206</v>
      </c>
      <c r="N2621">
        <v>100</v>
      </c>
      <c r="O2621" t="s">
        <v>167</v>
      </c>
      <c r="P2621" t="s">
        <v>206</v>
      </c>
      <c r="R2621" t="s">
        <v>3753</v>
      </c>
      <c r="T2621" t="s">
        <v>61</v>
      </c>
      <c r="V2621" t="s">
        <v>3423</v>
      </c>
      <c r="W2621" t="s">
        <v>25</v>
      </c>
      <c r="X2621" t="s">
        <v>277</v>
      </c>
      <c r="Y2621" t="s">
        <v>180</v>
      </c>
      <c r="Z2621" t="s">
        <v>180</v>
      </c>
      <c r="AA2621" t="s">
        <v>25</v>
      </c>
      <c r="AD2621">
        <v>0</v>
      </c>
      <c r="AE2621">
        <v>0</v>
      </c>
    </row>
    <row r="2622" spans="1:31">
      <c r="A2622" t="s">
        <v>3754</v>
      </c>
      <c r="B2622" s="93">
        <v>44715</v>
      </c>
      <c r="C2622" s="93">
        <v>44715</v>
      </c>
      <c r="D2622">
        <v>-1700</v>
      </c>
      <c r="E2622">
        <v>-1700</v>
      </c>
      <c r="F2622" t="s">
        <v>52</v>
      </c>
      <c r="G2622">
        <v>1</v>
      </c>
      <c r="H2622">
        <v>-1700</v>
      </c>
      <c r="I2622">
        <v>-1700</v>
      </c>
      <c r="J2622">
        <v>1</v>
      </c>
      <c r="L2622" t="s">
        <v>166</v>
      </c>
      <c r="M2622" t="s">
        <v>1261</v>
      </c>
      <c r="N2622">
        <v>100</v>
      </c>
      <c r="P2622" t="s">
        <v>1261</v>
      </c>
      <c r="R2622" t="s">
        <v>1818</v>
      </c>
      <c r="T2622" t="s">
        <v>61</v>
      </c>
      <c r="V2622" t="s">
        <v>276</v>
      </c>
      <c r="W2622" t="s">
        <v>17</v>
      </c>
      <c r="X2622" t="s">
        <v>277</v>
      </c>
      <c r="Y2622" t="s">
        <v>268</v>
      </c>
      <c r="Z2622" t="s">
        <v>268</v>
      </c>
      <c r="AA2622" t="s">
        <v>17</v>
      </c>
      <c r="AD2622">
        <v>0</v>
      </c>
      <c r="AE2622">
        <v>0</v>
      </c>
    </row>
    <row r="2623" spans="1:31">
      <c r="A2623" t="s">
        <v>3755</v>
      </c>
      <c r="B2623" s="93">
        <v>44715</v>
      </c>
      <c r="C2623" s="93">
        <v>44715</v>
      </c>
      <c r="D2623">
        <v>-250</v>
      </c>
      <c r="E2623">
        <v>-250</v>
      </c>
      <c r="F2623" t="s">
        <v>52</v>
      </c>
      <c r="G2623">
        <v>1</v>
      </c>
      <c r="H2623">
        <v>-250</v>
      </c>
      <c r="I2623">
        <v>-250</v>
      </c>
      <c r="J2623">
        <v>1</v>
      </c>
      <c r="L2623" t="s">
        <v>166</v>
      </c>
      <c r="M2623" t="s">
        <v>403</v>
      </c>
      <c r="N2623">
        <v>100</v>
      </c>
      <c r="P2623" t="s">
        <v>403</v>
      </c>
      <c r="R2623" t="s">
        <v>302</v>
      </c>
      <c r="T2623" t="s">
        <v>61</v>
      </c>
      <c r="V2623" t="s">
        <v>302</v>
      </c>
      <c r="W2623" t="s">
        <v>178</v>
      </c>
      <c r="X2623" t="s">
        <v>179</v>
      </c>
      <c r="Y2623" t="s">
        <v>180</v>
      </c>
      <c r="Z2623" t="s">
        <v>180</v>
      </c>
      <c r="AA2623" t="s">
        <v>20</v>
      </c>
      <c r="AD2623">
        <v>0</v>
      </c>
      <c r="AE2623">
        <v>0</v>
      </c>
    </row>
    <row r="2624" spans="1:31">
      <c r="A2624" t="s">
        <v>3756</v>
      </c>
      <c r="B2624" s="93">
        <v>44715</v>
      </c>
      <c r="C2624" s="93">
        <v>44715</v>
      </c>
      <c r="D2624">
        <v>-87.51</v>
      </c>
      <c r="E2624">
        <v>-87.51</v>
      </c>
      <c r="F2624" t="s">
        <v>52</v>
      </c>
      <c r="G2624">
        <v>1</v>
      </c>
      <c r="H2624">
        <v>-87.51</v>
      </c>
      <c r="I2624">
        <v>-87.51</v>
      </c>
      <c r="J2624">
        <v>1</v>
      </c>
      <c r="L2624" t="s">
        <v>166</v>
      </c>
      <c r="M2624" t="s">
        <v>1239</v>
      </c>
      <c r="N2624">
        <v>100</v>
      </c>
      <c r="O2624" t="s">
        <v>171</v>
      </c>
      <c r="P2624" t="s">
        <v>1239</v>
      </c>
      <c r="R2624" t="s">
        <v>3757</v>
      </c>
      <c r="T2624" t="s">
        <v>61</v>
      </c>
      <c r="V2624" t="s">
        <v>3423</v>
      </c>
      <c r="W2624" t="s">
        <v>25</v>
      </c>
      <c r="X2624" t="s">
        <v>277</v>
      </c>
      <c r="Y2624" t="s">
        <v>180</v>
      </c>
      <c r="Z2624" t="s">
        <v>180</v>
      </c>
      <c r="AA2624" t="s">
        <v>25</v>
      </c>
      <c r="AD2624">
        <v>0</v>
      </c>
      <c r="AE2624">
        <v>0</v>
      </c>
    </row>
    <row r="2625" spans="1:31">
      <c r="A2625" t="s">
        <v>3758</v>
      </c>
      <c r="B2625" s="93">
        <v>44715</v>
      </c>
      <c r="C2625" s="93">
        <v>44715</v>
      </c>
      <c r="D2625">
        <v>-142.61000000000001</v>
      </c>
      <c r="E2625">
        <v>-142.61000000000001</v>
      </c>
      <c r="F2625" t="s">
        <v>52</v>
      </c>
      <c r="G2625">
        <v>1</v>
      </c>
      <c r="H2625">
        <v>-142.61000000000001</v>
      </c>
      <c r="I2625">
        <v>-142.61000000000001</v>
      </c>
      <c r="J2625">
        <v>1</v>
      </c>
      <c r="L2625" t="s">
        <v>166</v>
      </c>
      <c r="M2625" t="s">
        <v>210</v>
      </c>
      <c r="N2625">
        <v>100</v>
      </c>
      <c r="O2625" t="s">
        <v>186</v>
      </c>
      <c r="P2625" t="s">
        <v>210</v>
      </c>
      <c r="R2625" t="s">
        <v>3423</v>
      </c>
      <c r="T2625" t="s">
        <v>61</v>
      </c>
      <c r="V2625" t="s">
        <v>3423</v>
      </c>
      <c r="W2625" t="s">
        <v>25</v>
      </c>
      <c r="X2625" t="s">
        <v>277</v>
      </c>
      <c r="Y2625" t="s">
        <v>180</v>
      </c>
      <c r="Z2625" t="s">
        <v>180</v>
      </c>
      <c r="AA2625" t="s">
        <v>25</v>
      </c>
      <c r="AD2625">
        <v>0</v>
      </c>
      <c r="AE2625">
        <v>0</v>
      </c>
    </row>
    <row r="2626" spans="1:31">
      <c r="A2626" t="s">
        <v>3759</v>
      </c>
      <c r="B2626" s="93">
        <v>44715</v>
      </c>
      <c r="C2626" s="93">
        <v>44715</v>
      </c>
      <c r="D2626">
        <v>195632.2</v>
      </c>
      <c r="E2626">
        <v>195632.2</v>
      </c>
      <c r="F2626" t="s">
        <v>52</v>
      </c>
      <c r="G2626">
        <v>1</v>
      </c>
      <c r="H2626">
        <v>195632.2</v>
      </c>
      <c r="I2626">
        <v>195632.2</v>
      </c>
      <c r="J2626">
        <v>1</v>
      </c>
      <c r="L2626" t="s">
        <v>166</v>
      </c>
      <c r="M2626" t="s">
        <v>61</v>
      </c>
      <c r="N2626">
        <v>100</v>
      </c>
      <c r="P2626" t="s">
        <v>166</v>
      </c>
      <c r="R2626" t="s">
        <v>1346</v>
      </c>
      <c r="T2626" t="s">
        <v>61</v>
      </c>
      <c r="V2626" t="s">
        <v>1347</v>
      </c>
      <c r="W2626" t="s">
        <v>1347</v>
      </c>
      <c r="X2626" t="s">
        <v>277</v>
      </c>
      <c r="Y2626" t="s">
        <v>180</v>
      </c>
      <c r="Z2626" t="s">
        <v>180</v>
      </c>
      <c r="AA2626" t="s">
        <v>25</v>
      </c>
      <c r="AD2626">
        <v>0</v>
      </c>
      <c r="AE2626">
        <v>0</v>
      </c>
    </row>
    <row r="2627" spans="1:31">
      <c r="A2627" t="s">
        <v>3760</v>
      </c>
      <c r="B2627" s="93">
        <v>44715</v>
      </c>
      <c r="C2627" s="93">
        <v>44715</v>
      </c>
      <c r="D2627">
        <v>-195632.2</v>
      </c>
      <c r="E2627">
        <v>-195632.2</v>
      </c>
      <c r="F2627" t="s">
        <v>52</v>
      </c>
      <c r="G2627">
        <v>1</v>
      </c>
      <c r="H2627">
        <v>-195632.2</v>
      </c>
      <c r="I2627">
        <v>-195632.2</v>
      </c>
      <c r="J2627">
        <v>1</v>
      </c>
      <c r="L2627" t="s">
        <v>166</v>
      </c>
      <c r="M2627" t="s">
        <v>166</v>
      </c>
      <c r="N2627">
        <v>100</v>
      </c>
      <c r="O2627" t="s">
        <v>215</v>
      </c>
      <c r="P2627" t="s">
        <v>166</v>
      </c>
      <c r="R2627" t="s">
        <v>1346</v>
      </c>
      <c r="T2627" t="s">
        <v>62</v>
      </c>
      <c r="V2627" t="s">
        <v>1347</v>
      </c>
      <c r="W2627" t="s">
        <v>1347</v>
      </c>
      <c r="X2627" t="s">
        <v>277</v>
      </c>
      <c r="Y2627" t="s">
        <v>180</v>
      </c>
      <c r="Z2627" t="s">
        <v>180</v>
      </c>
      <c r="AA2627" t="s">
        <v>25</v>
      </c>
      <c r="AD2627">
        <v>0</v>
      </c>
      <c r="AE2627">
        <v>0</v>
      </c>
    </row>
    <row r="2628" spans="1:31">
      <c r="A2628" t="s">
        <v>3761</v>
      </c>
      <c r="B2628" s="93">
        <v>44714</v>
      </c>
      <c r="C2628" s="93">
        <v>44714</v>
      </c>
      <c r="D2628">
        <v>-285</v>
      </c>
      <c r="E2628">
        <v>-285</v>
      </c>
      <c r="F2628" t="s">
        <v>52</v>
      </c>
      <c r="G2628">
        <v>1</v>
      </c>
      <c r="H2628">
        <v>-285</v>
      </c>
      <c r="I2628">
        <v>-285</v>
      </c>
      <c r="J2628">
        <v>1</v>
      </c>
      <c r="L2628" t="s">
        <v>166</v>
      </c>
      <c r="M2628" t="s">
        <v>166</v>
      </c>
      <c r="N2628">
        <v>100</v>
      </c>
      <c r="O2628" t="s">
        <v>215</v>
      </c>
      <c r="P2628" t="s">
        <v>166</v>
      </c>
      <c r="R2628" t="s">
        <v>3424</v>
      </c>
      <c r="T2628" t="s">
        <v>59</v>
      </c>
      <c r="V2628" t="s">
        <v>3424</v>
      </c>
      <c r="W2628" t="s">
        <v>3425</v>
      </c>
      <c r="X2628" t="s">
        <v>24</v>
      </c>
      <c r="Y2628" t="s">
        <v>268</v>
      </c>
      <c r="Z2628" t="s">
        <v>268</v>
      </c>
      <c r="AA2628" t="s">
        <v>24</v>
      </c>
      <c r="AD2628">
        <v>0</v>
      </c>
      <c r="AE2628">
        <v>0</v>
      </c>
    </row>
    <row r="2629" spans="1:31">
      <c r="A2629" t="s">
        <v>3762</v>
      </c>
      <c r="B2629" s="93">
        <v>44714</v>
      </c>
      <c r="C2629" s="93">
        <v>44714</v>
      </c>
      <c r="D2629">
        <v>-3038.05</v>
      </c>
      <c r="E2629">
        <v>-3038.05</v>
      </c>
      <c r="F2629" t="s">
        <v>52</v>
      </c>
      <c r="G2629">
        <v>1</v>
      </c>
      <c r="H2629">
        <v>-3038.05</v>
      </c>
      <c r="I2629">
        <v>-3038.05</v>
      </c>
      <c r="J2629">
        <v>1</v>
      </c>
      <c r="L2629" t="s">
        <v>166</v>
      </c>
      <c r="M2629" t="s">
        <v>166</v>
      </c>
      <c r="N2629">
        <v>100</v>
      </c>
      <c r="O2629" t="s">
        <v>215</v>
      </c>
      <c r="P2629" t="s">
        <v>166</v>
      </c>
      <c r="R2629" t="s">
        <v>3513</v>
      </c>
      <c r="T2629" t="s">
        <v>59</v>
      </c>
      <c r="V2629" t="s">
        <v>1498</v>
      </c>
      <c r="W2629" t="s">
        <v>31</v>
      </c>
      <c r="X2629" t="s">
        <v>168</v>
      </c>
      <c r="Y2629" t="s">
        <v>168</v>
      </c>
      <c r="Z2629" t="s">
        <v>168</v>
      </c>
      <c r="AA2629" t="s">
        <v>31</v>
      </c>
      <c r="AD2629">
        <v>0</v>
      </c>
      <c r="AE2629">
        <v>0</v>
      </c>
    </row>
    <row r="2630" spans="1:31">
      <c r="A2630" t="s">
        <v>3763</v>
      </c>
      <c r="B2630" s="93">
        <v>44714</v>
      </c>
      <c r="C2630" s="93">
        <v>44714</v>
      </c>
      <c r="D2630">
        <v>200000</v>
      </c>
      <c r="E2630">
        <v>200000</v>
      </c>
      <c r="F2630" t="s">
        <v>52</v>
      </c>
      <c r="G2630">
        <v>1</v>
      </c>
      <c r="H2630">
        <v>200000</v>
      </c>
      <c r="I2630">
        <v>200000</v>
      </c>
      <c r="J2630">
        <v>1</v>
      </c>
      <c r="L2630" t="s">
        <v>166</v>
      </c>
      <c r="M2630" t="s">
        <v>61</v>
      </c>
      <c r="N2630">
        <v>100</v>
      </c>
      <c r="P2630" t="s">
        <v>166</v>
      </c>
      <c r="R2630" t="s">
        <v>1346</v>
      </c>
      <c r="T2630" t="s">
        <v>61</v>
      </c>
      <c r="V2630" t="s">
        <v>1347</v>
      </c>
      <c r="W2630" t="s">
        <v>1347</v>
      </c>
      <c r="X2630" t="s">
        <v>277</v>
      </c>
      <c r="Y2630" t="s">
        <v>180</v>
      </c>
      <c r="Z2630" t="s">
        <v>180</v>
      </c>
      <c r="AA2630" t="s">
        <v>25</v>
      </c>
      <c r="AD2630">
        <v>0</v>
      </c>
      <c r="AE2630">
        <v>0</v>
      </c>
    </row>
    <row r="2631" spans="1:31">
      <c r="A2631" t="s">
        <v>3764</v>
      </c>
      <c r="B2631" s="93">
        <v>44714</v>
      </c>
      <c r="C2631" s="93">
        <v>44714</v>
      </c>
      <c r="D2631">
        <v>-200000</v>
      </c>
      <c r="E2631">
        <v>-200000</v>
      </c>
      <c r="F2631" t="s">
        <v>52</v>
      </c>
      <c r="G2631">
        <v>1</v>
      </c>
      <c r="H2631">
        <v>-200000</v>
      </c>
      <c r="I2631">
        <v>-200000</v>
      </c>
      <c r="J2631">
        <v>1</v>
      </c>
      <c r="L2631" t="s">
        <v>166</v>
      </c>
      <c r="M2631" t="s">
        <v>166</v>
      </c>
      <c r="N2631">
        <v>100</v>
      </c>
      <c r="O2631" t="s">
        <v>215</v>
      </c>
      <c r="P2631" t="s">
        <v>166</v>
      </c>
      <c r="R2631" t="s">
        <v>1346</v>
      </c>
      <c r="T2631" t="s">
        <v>62</v>
      </c>
      <c r="V2631" t="s">
        <v>1347</v>
      </c>
      <c r="W2631" t="s">
        <v>1347</v>
      </c>
      <c r="X2631" t="s">
        <v>277</v>
      </c>
      <c r="Y2631" t="s">
        <v>180</v>
      </c>
      <c r="Z2631" t="s">
        <v>180</v>
      </c>
      <c r="AA2631" t="s">
        <v>25</v>
      </c>
      <c r="AD2631">
        <v>0</v>
      </c>
      <c r="AE2631">
        <v>0</v>
      </c>
    </row>
    <row r="2632" spans="1:31">
      <c r="A2632" t="s">
        <v>3765</v>
      </c>
      <c r="B2632" s="93">
        <v>44713</v>
      </c>
      <c r="C2632" s="93">
        <v>44713</v>
      </c>
      <c r="D2632">
        <v>526.80999999999995</v>
      </c>
      <c r="E2632">
        <v>526.80999999999995</v>
      </c>
      <c r="F2632" t="s">
        <v>52</v>
      </c>
      <c r="G2632">
        <v>1</v>
      </c>
      <c r="H2632">
        <v>526.80999999999995</v>
      </c>
      <c r="I2632">
        <v>526.80999999999995</v>
      </c>
      <c r="J2632">
        <v>1</v>
      </c>
      <c r="L2632" t="s">
        <v>166</v>
      </c>
      <c r="M2632" t="s">
        <v>59</v>
      </c>
      <c r="N2632">
        <v>100</v>
      </c>
      <c r="O2632" t="s">
        <v>175</v>
      </c>
      <c r="P2632" t="s">
        <v>166</v>
      </c>
      <c r="R2632" t="s">
        <v>3766</v>
      </c>
      <c r="T2632" t="s">
        <v>59</v>
      </c>
      <c r="V2632" t="s">
        <v>1352</v>
      </c>
      <c r="W2632" t="s">
        <v>1353</v>
      </c>
      <c r="X2632" t="s">
        <v>179</v>
      </c>
      <c r="Y2632" t="s">
        <v>180</v>
      </c>
      <c r="Z2632" t="s">
        <v>180</v>
      </c>
      <c r="AA2632" t="s">
        <v>25</v>
      </c>
      <c r="AD2632">
        <v>0</v>
      </c>
      <c r="AE2632">
        <v>0</v>
      </c>
    </row>
    <row r="2633" spans="1:31">
      <c r="A2633" t="s">
        <v>3767</v>
      </c>
      <c r="B2633" s="93">
        <v>44713</v>
      </c>
      <c r="C2633" s="93">
        <v>44713</v>
      </c>
      <c r="D2633">
        <v>-19.170000000000002</v>
      </c>
      <c r="E2633">
        <v>-19.170000000000002</v>
      </c>
      <c r="F2633" t="s">
        <v>52</v>
      </c>
      <c r="G2633">
        <v>1</v>
      </c>
      <c r="H2633">
        <v>-19.170000000000002</v>
      </c>
      <c r="I2633">
        <v>-19.170000000000002</v>
      </c>
      <c r="J2633">
        <v>1</v>
      </c>
      <c r="L2633" t="s">
        <v>166</v>
      </c>
      <c r="M2633" t="s">
        <v>3675</v>
      </c>
      <c r="N2633">
        <v>100</v>
      </c>
      <c r="P2633" t="s">
        <v>3675</v>
      </c>
      <c r="R2633" t="s">
        <v>2285</v>
      </c>
      <c r="T2633" t="s">
        <v>61</v>
      </c>
      <c r="V2633" t="s">
        <v>2284</v>
      </c>
      <c r="W2633" t="s">
        <v>2285</v>
      </c>
      <c r="X2633" t="s">
        <v>179</v>
      </c>
      <c r="Y2633" t="s">
        <v>180</v>
      </c>
      <c r="Z2633" t="s">
        <v>180</v>
      </c>
      <c r="AA2633" t="s">
        <v>20</v>
      </c>
      <c r="AD2633">
        <v>0</v>
      </c>
      <c r="AE2633">
        <v>0</v>
      </c>
    </row>
    <row r="2634" spans="1:31">
      <c r="A2634" t="s">
        <v>3768</v>
      </c>
      <c r="B2634" s="93">
        <v>44713</v>
      </c>
      <c r="C2634" s="93">
        <v>44713</v>
      </c>
      <c r="D2634">
        <v>-60.2</v>
      </c>
      <c r="E2634">
        <v>-60.2</v>
      </c>
      <c r="F2634" t="s">
        <v>52</v>
      </c>
      <c r="G2634">
        <v>1</v>
      </c>
      <c r="H2634">
        <v>-60.2</v>
      </c>
      <c r="I2634">
        <v>-60.2</v>
      </c>
      <c r="J2634">
        <v>1</v>
      </c>
      <c r="L2634" t="s">
        <v>166</v>
      </c>
      <c r="M2634" t="s">
        <v>403</v>
      </c>
      <c r="N2634">
        <v>100</v>
      </c>
      <c r="P2634" t="s">
        <v>403</v>
      </c>
      <c r="R2634" t="s">
        <v>3769</v>
      </c>
      <c r="T2634" t="s">
        <v>61</v>
      </c>
      <c r="V2634" t="s">
        <v>3423</v>
      </c>
      <c r="W2634" t="s">
        <v>25</v>
      </c>
      <c r="X2634" t="s">
        <v>277</v>
      </c>
      <c r="Y2634" t="s">
        <v>180</v>
      </c>
      <c r="Z2634" t="s">
        <v>180</v>
      </c>
      <c r="AA2634" t="s">
        <v>25</v>
      </c>
      <c r="AD2634">
        <v>0</v>
      </c>
      <c r="AE2634">
        <v>0</v>
      </c>
    </row>
    <row r="2635" spans="1:31">
      <c r="A2635" t="s">
        <v>3770</v>
      </c>
      <c r="B2635" s="93">
        <v>44713</v>
      </c>
      <c r="C2635" s="93">
        <v>44713</v>
      </c>
      <c r="D2635">
        <v>-3.5</v>
      </c>
      <c r="E2635">
        <v>-3.5</v>
      </c>
      <c r="F2635" t="s">
        <v>52</v>
      </c>
      <c r="G2635">
        <v>1</v>
      </c>
      <c r="H2635">
        <v>-3.5</v>
      </c>
      <c r="I2635">
        <v>-3.5</v>
      </c>
      <c r="J2635">
        <v>1</v>
      </c>
      <c r="L2635" t="s">
        <v>166</v>
      </c>
      <c r="M2635" t="s">
        <v>3675</v>
      </c>
      <c r="N2635">
        <v>100</v>
      </c>
      <c r="P2635" t="s">
        <v>3675</v>
      </c>
      <c r="R2635" t="s">
        <v>3676</v>
      </c>
      <c r="T2635" t="s">
        <v>61</v>
      </c>
      <c r="V2635" t="s">
        <v>2284</v>
      </c>
      <c r="W2635" t="s">
        <v>2285</v>
      </c>
      <c r="X2635" t="s">
        <v>179</v>
      </c>
      <c r="Y2635" t="s">
        <v>180</v>
      </c>
      <c r="Z2635" t="s">
        <v>180</v>
      </c>
      <c r="AA2635" t="s">
        <v>20</v>
      </c>
      <c r="AD2635">
        <v>0</v>
      </c>
      <c r="AE2635">
        <v>0</v>
      </c>
    </row>
    <row r="2636" spans="1:31">
      <c r="A2636" t="s">
        <v>3771</v>
      </c>
      <c r="B2636" s="93">
        <v>44713</v>
      </c>
      <c r="C2636" s="93">
        <v>44713</v>
      </c>
      <c r="D2636">
        <v>-526.80999999999995</v>
      </c>
      <c r="E2636">
        <v>-526.80999999999995</v>
      </c>
      <c r="F2636" t="s">
        <v>52</v>
      </c>
      <c r="G2636">
        <v>1</v>
      </c>
      <c r="H2636">
        <v>-526.80999999999995</v>
      </c>
      <c r="I2636">
        <v>-526.80999999999995</v>
      </c>
      <c r="J2636">
        <v>1</v>
      </c>
      <c r="L2636" t="s">
        <v>166</v>
      </c>
      <c r="M2636" t="s">
        <v>166</v>
      </c>
      <c r="N2636">
        <v>100</v>
      </c>
      <c r="O2636" t="s">
        <v>215</v>
      </c>
      <c r="P2636" t="s">
        <v>166</v>
      </c>
      <c r="R2636" t="s">
        <v>3511</v>
      </c>
      <c r="T2636" t="s">
        <v>59</v>
      </c>
      <c r="V2636" t="s">
        <v>1352</v>
      </c>
      <c r="W2636" t="s">
        <v>1353</v>
      </c>
      <c r="X2636" t="s">
        <v>179</v>
      </c>
      <c r="Y2636" t="s">
        <v>180</v>
      </c>
      <c r="Z2636" t="s">
        <v>180</v>
      </c>
      <c r="AA2636" t="s">
        <v>25</v>
      </c>
      <c r="AD2636">
        <v>0</v>
      </c>
      <c r="AE2636">
        <v>0</v>
      </c>
    </row>
    <row r="2637" spans="1:31">
      <c r="A2637" t="s">
        <v>3772</v>
      </c>
      <c r="B2637" s="93">
        <v>44713</v>
      </c>
      <c r="C2637" s="93">
        <v>44713</v>
      </c>
      <c r="D2637">
        <v>-917</v>
      </c>
      <c r="E2637">
        <v>-917</v>
      </c>
      <c r="F2637" t="s">
        <v>52</v>
      </c>
      <c r="G2637">
        <v>1</v>
      </c>
      <c r="H2637">
        <v>-917</v>
      </c>
      <c r="I2637">
        <v>-917</v>
      </c>
      <c r="J2637">
        <v>1</v>
      </c>
      <c r="L2637" t="s">
        <v>166</v>
      </c>
      <c r="M2637" t="s">
        <v>1239</v>
      </c>
      <c r="N2637">
        <v>100</v>
      </c>
      <c r="O2637" t="s">
        <v>171</v>
      </c>
      <c r="P2637" t="s">
        <v>1239</v>
      </c>
      <c r="R2637" t="s">
        <v>3423</v>
      </c>
      <c r="T2637" t="s">
        <v>61</v>
      </c>
      <c r="V2637" t="s">
        <v>3423</v>
      </c>
      <c r="W2637" t="s">
        <v>25</v>
      </c>
      <c r="X2637" t="s">
        <v>277</v>
      </c>
      <c r="Y2637" t="s">
        <v>180</v>
      </c>
      <c r="Z2637" t="s">
        <v>180</v>
      </c>
      <c r="AA2637" t="s">
        <v>25</v>
      </c>
      <c r="AD2637">
        <v>0</v>
      </c>
      <c r="AE2637">
        <v>0</v>
      </c>
    </row>
    <row r="2638" spans="1:31">
      <c r="A2638" t="s">
        <v>3773</v>
      </c>
      <c r="B2638" s="93">
        <v>44713</v>
      </c>
      <c r="C2638" s="93">
        <v>44713</v>
      </c>
      <c r="D2638">
        <v>-2.29</v>
      </c>
      <c r="E2638">
        <v>-2.29</v>
      </c>
      <c r="F2638" t="s">
        <v>52</v>
      </c>
      <c r="G2638">
        <v>1</v>
      </c>
      <c r="H2638">
        <v>-2.29</v>
      </c>
      <c r="I2638">
        <v>-2.29</v>
      </c>
      <c r="J2638">
        <v>1</v>
      </c>
      <c r="L2638" t="s">
        <v>166</v>
      </c>
      <c r="M2638" t="s">
        <v>3675</v>
      </c>
      <c r="N2638">
        <v>100</v>
      </c>
      <c r="P2638" t="s">
        <v>3675</v>
      </c>
      <c r="R2638" t="s">
        <v>3676</v>
      </c>
      <c r="T2638" t="s">
        <v>61</v>
      </c>
      <c r="V2638" t="s">
        <v>2284</v>
      </c>
      <c r="W2638" t="s">
        <v>2285</v>
      </c>
      <c r="X2638" t="s">
        <v>179</v>
      </c>
      <c r="Y2638" t="s">
        <v>180</v>
      </c>
      <c r="Z2638" t="s">
        <v>180</v>
      </c>
      <c r="AA2638" t="s">
        <v>20</v>
      </c>
      <c r="AD2638">
        <v>0</v>
      </c>
      <c r="AE2638">
        <v>0</v>
      </c>
    </row>
    <row r="2639" spans="1:31">
      <c r="A2639" t="s">
        <v>3774</v>
      </c>
      <c r="B2639" s="93">
        <v>44713</v>
      </c>
      <c r="C2639" s="93">
        <v>44713</v>
      </c>
      <c r="D2639">
        <v>-84.94</v>
      </c>
      <c r="E2639">
        <v>-84.94</v>
      </c>
      <c r="F2639" t="s">
        <v>52</v>
      </c>
      <c r="G2639">
        <v>1</v>
      </c>
      <c r="H2639">
        <v>-84.94</v>
      </c>
      <c r="I2639">
        <v>-84.94</v>
      </c>
      <c r="J2639">
        <v>1</v>
      </c>
      <c r="L2639" t="s">
        <v>166</v>
      </c>
      <c r="M2639" t="s">
        <v>206</v>
      </c>
      <c r="N2639">
        <v>100</v>
      </c>
      <c r="O2639" t="s">
        <v>167</v>
      </c>
      <c r="P2639" t="s">
        <v>206</v>
      </c>
      <c r="R2639" t="s">
        <v>3423</v>
      </c>
      <c r="T2639" t="s">
        <v>61</v>
      </c>
      <c r="V2639" t="s">
        <v>3423</v>
      </c>
      <c r="W2639" t="s">
        <v>25</v>
      </c>
      <c r="X2639" t="s">
        <v>277</v>
      </c>
      <c r="Y2639" t="s">
        <v>180</v>
      </c>
      <c r="Z2639" t="s">
        <v>180</v>
      </c>
      <c r="AA2639" t="s">
        <v>25</v>
      </c>
      <c r="AD2639">
        <v>0</v>
      </c>
      <c r="AE2639">
        <v>0</v>
      </c>
    </row>
    <row r="2640" spans="1:31">
      <c r="A2640" t="s">
        <v>3775</v>
      </c>
      <c r="B2640" s="93">
        <v>44713</v>
      </c>
      <c r="C2640" s="93">
        <v>44713</v>
      </c>
      <c r="D2640">
        <v>-77.180000000000007</v>
      </c>
      <c r="E2640">
        <v>-77.180000000000007</v>
      </c>
      <c r="F2640" t="s">
        <v>52</v>
      </c>
      <c r="G2640">
        <v>1</v>
      </c>
      <c r="H2640">
        <v>-77.180000000000007</v>
      </c>
      <c r="I2640">
        <v>-77.180000000000007</v>
      </c>
      <c r="J2640">
        <v>1</v>
      </c>
      <c r="L2640" t="s">
        <v>166</v>
      </c>
      <c r="M2640" t="s">
        <v>206</v>
      </c>
      <c r="N2640">
        <v>100</v>
      </c>
      <c r="O2640" t="s">
        <v>167</v>
      </c>
      <c r="P2640" t="s">
        <v>206</v>
      </c>
      <c r="R2640" t="s">
        <v>3423</v>
      </c>
      <c r="T2640" t="s">
        <v>61</v>
      </c>
      <c r="V2640" t="s">
        <v>3423</v>
      </c>
      <c r="W2640" t="s">
        <v>25</v>
      </c>
      <c r="X2640" t="s">
        <v>277</v>
      </c>
      <c r="Y2640" t="s">
        <v>180</v>
      </c>
      <c r="Z2640" t="s">
        <v>180</v>
      </c>
      <c r="AA2640" t="s">
        <v>25</v>
      </c>
      <c r="AD2640">
        <v>0</v>
      </c>
      <c r="AE2640">
        <v>0</v>
      </c>
    </row>
    <row r="2641" spans="1:31">
      <c r="A2641" t="s">
        <v>3776</v>
      </c>
      <c r="B2641" s="93">
        <v>44713</v>
      </c>
      <c r="C2641" s="93">
        <v>44713</v>
      </c>
      <c r="D2641">
        <v>-24.44</v>
      </c>
      <c r="E2641">
        <v>-24.44</v>
      </c>
      <c r="F2641" t="s">
        <v>52</v>
      </c>
      <c r="G2641">
        <v>1</v>
      </c>
      <c r="H2641">
        <v>-24.44</v>
      </c>
      <c r="I2641">
        <v>-24.44</v>
      </c>
      <c r="J2641">
        <v>1</v>
      </c>
      <c r="L2641" t="s">
        <v>166</v>
      </c>
      <c r="M2641" t="s">
        <v>206</v>
      </c>
      <c r="N2641">
        <v>100</v>
      </c>
      <c r="O2641" t="s">
        <v>167</v>
      </c>
      <c r="P2641" t="s">
        <v>206</v>
      </c>
      <c r="R2641" t="s">
        <v>3423</v>
      </c>
      <c r="T2641" t="s">
        <v>61</v>
      </c>
      <c r="V2641" t="s">
        <v>3423</v>
      </c>
      <c r="W2641" t="s">
        <v>25</v>
      </c>
      <c r="X2641" t="s">
        <v>277</v>
      </c>
      <c r="Y2641" t="s">
        <v>180</v>
      </c>
      <c r="Z2641" t="s">
        <v>180</v>
      </c>
      <c r="AA2641" t="s">
        <v>25</v>
      </c>
      <c r="AD2641">
        <v>0</v>
      </c>
      <c r="AE2641">
        <v>0</v>
      </c>
    </row>
    <row r="2642" spans="1:31">
      <c r="A2642" t="s">
        <v>3777</v>
      </c>
      <c r="B2642" s="93">
        <v>44712</v>
      </c>
      <c r="C2642" s="93">
        <v>44712</v>
      </c>
      <c r="D2642">
        <v>-1139.98</v>
      </c>
      <c r="E2642">
        <v>-1139.98</v>
      </c>
      <c r="F2642" t="s">
        <v>52</v>
      </c>
      <c r="G2642">
        <v>1</v>
      </c>
      <c r="H2642">
        <v>-1139.98</v>
      </c>
      <c r="I2642">
        <v>-1139.98</v>
      </c>
      <c r="J2642">
        <v>1</v>
      </c>
      <c r="L2642" t="s">
        <v>166</v>
      </c>
      <c r="M2642" t="s">
        <v>166</v>
      </c>
      <c r="N2642">
        <v>100</v>
      </c>
      <c r="O2642" t="s">
        <v>215</v>
      </c>
      <c r="P2642" t="s">
        <v>166</v>
      </c>
      <c r="R2642" t="s">
        <v>3778</v>
      </c>
      <c r="T2642" t="s">
        <v>59</v>
      </c>
      <c r="V2642" t="s">
        <v>1352</v>
      </c>
      <c r="W2642" t="s">
        <v>1353</v>
      </c>
      <c r="X2642" t="s">
        <v>179</v>
      </c>
      <c r="Y2642" t="s">
        <v>180</v>
      </c>
      <c r="Z2642" t="s">
        <v>180</v>
      </c>
      <c r="AA2642" t="s">
        <v>25</v>
      </c>
      <c r="AD2642">
        <v>0</v>
      </c>
      <c r="AE2642">
        <v>0</v>
      </c>
    </row>
    <row r="2643" spans="1:31">
      <c r="A2643" t="s">
        <v>3779</v>
      </c>
      <c r="B2643" s="93">
        <v>44712</v>
      </c>
      <c r="C2643" s="93">
        <v>44712</v>
      </c>
      <c r="D2643">
        <v>-471.9</v>
      </c>
      <c r="E2643">
        <v>-471.9</v>
      </c>
      <c r="F2643" t="s">
        <v>52</v>
      </c>
      <c r="G2643">
        <v>1</v>
      </c>
      <c r="H2643">
        <v>-471.9</v>
      </c>
      <c r="I2643">
        <v>-471.9</v>
      </c>
      <c r="J2643">
        <v>1</v>
      </c>
      <c r="L2643" t="s">
        <v>166</v>
      </c>
      <c r="M2643" t="s">
        <v>166</v>
      </c>
      <c r="N2643">
        <v>100</v>
      </c>
      <c r="O2643" t="s">
        <v>215</v>
      </c>
      <c r="P2643" t="s">
        <v>166</v>
      </c>
      <c r="R2643" t="s">
        <v>3424</v>
      </c>
      <c r="T2643" t="s">
        <v>59</v>
      </c>
      <c r="V2643" t="s">
        <v>3424</v>
      </c>
      <c r="W2643" t="s">
        <v>3425</v>
      </c>
      <c r="X2643" t="s">
        <v>24</v>
      </c>
      <c r="Y2643" t="s">
        <v>268</v>
      </c>
      <c r="Z2643" t="s">
        <v>268</v>
      </c>
      <c r="AA2643" t="s">
        <v>24</v>
      </c>
      <c r="AD2643">
        <v>0</v>
      </c>
      <c r="AE2643">
        <v>0</v>
      </c>
    </row>
    <row r="2644" spans="1:31">
      <c r="A2644" t="s">
        <v>3780</v>
      </c>
      <c r="B2644" s="93">
        <v>44712</v>
      </c>
      <c r="C2644" s="93">
        <v>44712</v>
      </c>
      <c r="D2644">
        <v>-633.28</v>
      </c>
      <c r="E2644">
        <v>-633.28</v>
      </c>
      <c r="F2644" t="s">
        <v>52</v>
      </c>
      <c r="G2644">
        <v>1</v>
      </c>
      <c r="H2644">
        <v>-633.28</v>
      </c>
      <c r="I2644">
        <v>-633.28</v>
      </c>
      <c r="J2644">
        <v>1</v>
      </c>
      <c r="L2644" t="s">
        <v>166</v>
      </c>
      <c r="M2644" t="s">
        <v>166</v>
      </c>
      <c r="N2644">
        <v>100</v>
      </c>
      <c r="O2644" t="s">
        <v>215</v>
      </c>
      <c r="P2644" t="s">
        <v>166</v>
      </c>
      <c r="R2644" t="s">
        <v>3781</v>
      </c>
      <c r="T2644" t="s">
        <v>59</v>
      </c>
      <c r="V2644" t="s">
        <v>1352</v>
      </c>
      <c r="W2644" t="s">
        <v>1353</v>
      </c>
      <c r="X2644" t="s">
        <v>179</v>
      </c>
      <c r="Y2644" t="s">
        <v>180</v>
      </c>
      <c r="Z2644" t="s">
        <v>180</v>
      </c>
      <c r="AA2644" t="s">
        <v>25</v>
      </c>
      <c r="AD2644">
        <v>0</v>
      </c>
      <c r="AE2644">
        <v>0</v>
      </c>
    </row>
    <row r="2645" spans="1:31">
      <c r="A2645" t="s">
        <v>3782</v>
      </c>
      <c r="B2645" s="93">
        <v>44712</v>
      </c>
      <c r="C2645" s="93">
        <v>44712</v>
      </c>
      <c r="D2645">
        <v>-612.39</v>
      </c>
      <c r="E2645">
        <v>-612.39</v>
      </c>
      <c r="F2645" t="s">
        <v>52</v>
      </c>
      <c r="G2645">
        <v>1</v>
      </c>
      <c r="H2645">
        <v>-612.39</v>
      </c>
      <c r="I2645">
        <v>-612.39</v>
      </c>
      <c r="J2645">
        <v>1</v>
      </c>
      <c r="L2645" t="s">
        <v>166</v>
      </c>
      <c r="M2645" t="s">
        <v>166</v>
      </c>
      <c r="N2645">
        <v>100</v>
      </c>
      <c r="O2645" t="s">
        <v>215</v>
      </c>
      <c r="P2645" t="s">
        <v>166</v>
      </c>
      <c r="R2645" t="s">
        <v>3783</v>
      </c>
      <c r="T2645" t="s">
        <v>59</v>
      </c>
      <c r="V2645" t="s">
        <v>1352</v>
      </c>
      <c r="W2645" t="s">
        <v>1353</v>
      </c>
      <c r="X2645" t="s">
        <v>179</v>
      </c>
      <c r="Y2645" t="s">
        <v>180</v>
      </c>
      <c r="Z2645" t="s">
        <v>180</v>
      </c>
      <c r="AA2645" t="s">
        <v>25</v>
      </c>
      <c r="AD2645">
        <v>0</v>
      </c>
      <c r="AE2645">
        <v>0</v>
      </c>
    </row>
    <row r="2646" spans="1:31">
      <c r="A2646" t="s">
        <v>3784</v>
      </c>
      <c r="B2646" s="93">
        <v>44712</v>
      </c>
      <c r="C2646" s="93">
        <v>44712</v>
      </c>
      <c r="D2646">
        <v>20000</v>
      </c>
      <c r="E2646">
        <v>20000</v>
      </c>
      <c r="F2646" t="s">
        <v>52</v>
      </c>
      <c r="G2646">
        <v>1</v>
      </c>
      <c r="H2646">
        <v>20000</v>
      </c>
      <c r="I2646">
        <v>20000</v>
      </c>
      <c r="J2646">
        <v>1</v>
      </c>
      <c r="L2646" t="s">
        <v>166</v>
      </c>
      <c r="M2646" t="s">
        <v>61</v>
      </c>
      <c r="N2646">
        <v>100</v>
      </c>
      <c r="P2646" t="s">
        <v>166</v>
      </c>
      <c r="R2646" t="s">
        <v>1346</v>
      </c>
      <c r="T2646" t="s">
        <v>61</v>
      </c>
      <c r="V2646" t="s">
        <v>1347</v>
      </c>
      <c r="W2646" t="s">
        <v>1347</v>
      </c>
      <c r="X2646" t="s">
        <v>277</v>
      </c>
      <c r="Y2646" t="s">
        <v>180</v>
      </c>
      <c r="Z2646" t="s">
        <v>180</v>
      </c>
      <c r="AA2646" t="s">
        <v>25</v>
      </c>
      <c r="AD2646">
        <v>0</v>
      </c>
      <c r="AE2646">
        <v>0</v>
      </c>
    </row>
    <row r="2647" spans="1:31">
      <c r="A2647" t="s">
        <v>3785</v>
      </c>
      <c r="B2647" s="93">
        <v>44712</v>
      </c>
      <c r="C2647" s="93">
        <v>44712</v>
      </c>
      <c r="D2647">
        <v>-20000</v>
      </c>
      <c r="E2647">
        <v>-20000</v>
      </c>
      <c r="F2647" t="s">
        <v>52</v>
      </c>
      <c r="G2647">
        <v>1</v>
      </c>
      <c r="H2647">
        <v>-20000</v>
      </c>
      <c r="I2647">
        <v>-20000</v>
      </c>
      <c r="J2647">
        <v>1</v>
      </c>
      <c r="L2647" t="s">
        <v>166</v>
      </c>
      <c r="M2647" t="s">
        <v>166</v>
      </c>
      <c r="N2647">
        <v>100</v>
      </c>
      <c r="O2647" t="s">
        <v>215</v>
      </c>
      <c r="P2647" t="s">
        <v>166</v>
      </c>
      <c r="R2647" t="s">
        <v>1346</v>
      </c>
      <c r="T2647" t="s">
        <v>62</v>
      </c>
      <c r="V2647" t="s">
        <v>1347</v>
      </c>
      <c r="W2647" t="s">
        <v>1347</v>
      </c>
      <c r="X2647" t="s">
        <v>277</v>
      </c>
      <c r="Y2647" t="s">
        <v>180</v>
      </c>
      <c r="Z2647" t="s">
        <v>180</v>
      </c>
      <c r="AA2647" t="s">
        <v>25</v>
      </c>
      <c r="AD2647">
        <v>0</v>
      </c>
      <c r="AE2647">
        <v>0</v>
      </c>
    </row>
    <row r="2648" spans="1:31">
      <c r="A2648" t="s">
        <v>3786</v>
      </c>
      <c r="B2648" s="93">
        <v>44708</v>
      </c>
      <c r="C2648" s="93">
        <v>44708</v>
      </c>
      <c r="D2648">
        <v>-178.16</v>
      </c>
      <c r="E2648">
        <v>-178.16</v>
      </c>
      <c r="F2648" t="s">
        <v>52</v>
      </c>
      <c r="G2648">
        <v>1</v>
      </c>
      <c r="H2648">
        <v>-178.16</v>
      </c>
      <c r="I2648">
        <v>-178.16</v>
      </c>
      <c r="J2648">
        <v>1</v>
      </c>
      <c r="L2648" t="s">
        <v>166</v>
      </c>
      <c r="M2648" t="s">
        <v>166</v>
      </c>
      <c r="N2648">
        <v>100</v>
      </c>
      <c r="O2648" t="s">
        <v>215</v>
      </c>
      <c r="P2648" t="s">
        <v>166</v>
      </c>
      <c r="R2648" t="s">
        <v>3424</v>
      </c>
      <c r="T2648" t="s">
        <v>59</v>
      </c>
      <c r="V2648" t="s">
        <v>3424</v>
      </c>
      <c r="W2648" t="s">
        <v>3425</v>
      </c>
      <c r="X2648" t="s">
        <v>24</v>
      </c>
      <c r="Y2648" t="s">
        <v>268</v>
      </c>
      <c r="Z2648" t="s">
        <v>268</v>
      </c>
      <c r="AA2648" t="s">
        <v>24</v>
      </c>
      <c r="AD2648">
        <v>0</v>
      </c>
      <c r="AE2648">
        <v>0</v>
      </c>
    </row>
    <row r="2649" spans="1:31">
      <c r="A2649" t="s">
        <v>3787</v>
      </c>
      <c r="B2649" s="93">
        <v>44708</v>
      </c>
      <c r="C2649" s="93">
        <v>44708</v>
      </c>
      <c r="D2649">
        <v>-185</v>
      </c>
      <c r="E2649">
        <v>-185</v>
      </c>
      <c r="F2649" t="s">
        <v>52</v>
      </c>
      <c r="G2649">
        <v>1</v>
      </c>
      <c r="H2649">
        <v>-185</v>
      </c>
      <c r="I2649">
        <v>-185</v>
      </c>
      <c r="J2649">
        <v>1</v>
      </c>
      <c r="L2649" t="s">
        <v>166</v>
      </c>
      <c r="M2649" t="s">
        <v>3675</v>
      </c>
      <c r="N2649">
        <v>100</v>
      </c>
      <c r="P2649" t="s">
        <v>3675</v>
      </c>
      <c r="R2649" t="s">
        <v>3676</v>
      </c>
      <c r="T2649" t="s">
        <v>61</v>
      </c>
      <c r="V2649" t="s">
        <v>2284</v>
      </c>
      <c r="W2649" t="s">
        <v>2285</v>
      </c>
      <c r="X2649" t="s">
        <v>179</v>
      </c>
      <c r="Y2649" t="s">
        <v>180</v>
      </c>
      <c r="Z2649" t="s">
        <v>180</v>
      </c>
      <c r="AA2649" t="s">
        <v>20</v>
      </c>
      <c r="AD2649">
        <v>0</v>
      </c>
      <c r="AE2649">
        <v>0</v>
      </c>
    </row>
    <row r="2650" spans="1:31">
      <c r="A2650" t="s">
        <v>3788</v>
      </c>
      <c r="B2650" s="93">
        <v>44707</v>
      </c>
      <c r="C2650" s="93">
        <v>44707</v>
      </c>
      <c r="D2650">
        <v>-52.8</v>
      </c>
      <c r="E2650">
        <v>-52.8</v>
      </c>
      <c r="F2650" t="s">
        <v>52</v>
      </c>
      <c r="G2650">
        <v>1</v>
      </c>
      <c r="H2650">
        <v>-52.8</v>
      </c>
      <c r="I2650">
        <v>-52.8</v>
      </c>
      <c r="J2650">
        <v>1</v>
      </c>
      <c r="L2650" t="s">
        <v>166</v>
      </c>
      <c r="M2650" t="s">
        <v>192</v>
      </c>
      <c r="N2650">
        <v>100</v>
      </c>
      <c r="P2650" t="s">
        <v>192</v>
      </c>
      <c r="R2650" t="s">
        <v>3789</v>
      </c>
      <c r="T2650" t="s">
        <v>59</v>
      </c>
      <c r="V2650" t="s">
        <v>194</v>
      </c>
      <c r="W2650" t="s">
        <v>31</v>
      </c>
      <c r="X2650" t="s">
        <v>168</v>
      </c>
      <c r="Y2650" t="s">
        <v>168</v>
      </c>
      <c r="Z2650" t="s">
        <v>168</v>
      </c>
      <c r="AA2650" t="s">
        <v>31</v>
      </c>
      <c r="AD2650">
        <v>0</v>
      </c>
      <c r="AE2650">
        <v>0</v>
      </c>
    </row>
    <row r="2651" spans="1:31">
      <c r="A2651" t="s">
        <v>3790</v>
      </c>
      <c r="B2651" s="93">
        <v>44707</v>
      </c>
      <c r="C2651" s="93">
        <v>44707</v>
      </c>
      <c r="D2651">
        <v>-528.46</v>
      </c>
      <c r="E2651">
        <v>-528.46</v>
      </c>
      <c r="F2651" t="s">
        <v>52</v>
      </c>
      <c r="G2651">
        <v>1</v>
      </c>
      <c r="H2651">
        <v>-528.46</v>
      </c>
      <c r="I2651">
        <v>-528.46</v>
      </c>
      <c r="J2651">
        <v>1</v>
      </c>
      <c r="L2651" t="s">
        <v>166</v>
      </c>
      <c r="M2651" t="s">
        <v>166</v>
      </c>
      <c r="N2651">
        <v>100</v>
      </c>
      <c r="O2651" t="s">
        <v>215</v>
      </c>
      <c r="P2651" t="s">
        <v>166</v>
      </c>
      <c r="R2651" t="s">
        <v>3424</v>
      </c>
      <c r="T2651" t="s">
        <v>59</v>
      </c>
      <c r="V2651" t="s">
        <v>3424</v>
      </c>
      <c r="W2651" t="s">
        <v>3425</v>
      </c>
      <c r="X2651" t="s">
        <v>24</v>
      </c>
      <c r="Y2651" t="s">
        <v>268</v>
      </c>
      <c r="Z2651" t="s">
        <v>268</v>
      </c>
      <c r="AA2651" t="s">
        <v>24</v>
      </c>
      <c r="AD2651">
        <v>0</v>
      </c>
      <c r="AE2651">
        <v>0</v>
      </c>
    </row>
    <row r="2652" spans="1:31">
      <c r="A2652" t="s">
        <v>3791</v>
      </c>
      <c r="B2652" s="93">
        <v>44706</v>
      </c>
      <c r="C2652" s="93">
        <v>44706</v>
      </c>
      <c r="D2652">
        <v>-133.56</v>
      </c>
      <c r="E2652">
        <v>-133.56</v>
      </c>
      <c r="F2652" t="s">
        <v>52</v>
      </c>
      <c r="G2652">
        <v>1</v>
      </c>
      <c r="H2652">
        <v>-133.56</v>
      </c>
      <c r="I2652">
        <v>-133.56</v>
      </c>
      <c r="J2652">
        <v>1</v>
      </c>
      <c r="L2652" t="s">
        <v>166</v>
      </c>
      <c r="M2652" t="s">
        <v>345</v>
      </c>
      <c r="N2652">
        <v>100</v>
      </c>
      <c r="P2652" t="s">
        <v>345</v>
      </c>
      <c r="R2652" t="s">
        <v>3792</v>
      </c>
      <c r="T2652" t="s">
        <v>61</v>
      </c>
      <c r="V2652" t="s">
        <v>357</v>
      </c>
      <c r="W2652" t="s">
        <v>348</v>
      </c>
      <c r="X2652" t="s">
        <v>349</v>
      </c>
      <c r="Y2652" t="s">
        <v>349</v>
      </c>
      <c r="Z2652" t="s">
        <v>349</v>
      </c>
      <c r="AA2652" t="s">
        <v>28</v>
      </c>
      <c r="AD2652">
        <v>0</v>
      </c>
      <c r="AE2652">
        <v>0</v>
      </c>
    </row>
    <row r="2653" spans="1:31">
      <c r="A2653" t="s">
        <v>3793</v>
      </c>
      <c r="B2653" s="93">
        <v>44706</v>
      </c>
      <c r="C2653" s="93">
        <v>44706</v>
      </c>
      <c r="D2653">
        <v>-3000</v>
      </c>
      <c r="E2653">
        <v>-3000</v>
      </c>
      <c r="F2653" t="s">
        <v>52</v>
      </c>
      <c r="G2653">
        <v>1</v>
      </c>
      <c r="H2653">
        <v>-3000</v>
      </c>
      <c r="I2653">
        <v>-3000</v>
      </c>
      <c r="J2653">
        <v>1</v>
      </c>
      <c r="L2653" t="s">
        <v>166</v>
      </c>
      <c r="M2653" t="s">
        <v>2609</v>
      </c>
      <c r="N2653">
        <v>100</v>
      </c>
      <c r="P2653" t="s">
        <v>2609</v>
      </c>
      <c r="R2653" t="s">
        <v>1782</v>
      </c>
      <c r="T2653" t="s">
        <v>61</v>
      </c>
      <c r="V2653" t="s">
        <v>197</v>
      </c>
      <c r="W2653" t="s">
        <v>198</v>
      </c>
      <c r="X2653" t="s">
        <v>199</v>
      </c>
      <c r="Y2653" t="s">
        <v>199</v>
      </c>
      <c r="Z2653" t="s">
        <v>199</v>
      </c>
      <c r="AA2653" t="s">
        <v>28</v>
      </c>
      <c r="AD2653">
        <v>0</v>
      </c>
      <c r="AE2653">
        <v>0</v>
      </c>
    </row>
    <row r="2654" spans="1:31">
      <c r="A2654" t="s">
        <v>3794</v>
      </c>
      <c r="B2654" s="93">
        <v>44706</v>
      </c>
      <c r="C2654" s="93">
        <v>44706</v>
      </c>
      <c r="D2654">
        <v>-3000</v>
      </c>
      <c r="E2654">
        <v>-3000</v>
      </c>
      <c r="F2654" t="s">
        <v>52</v>
      </c>
      <c r="G2654">
        <v>1</v>
      </c>
      <c r="H2654">
        <v>-3000</v>
      </c>
      <c r="I2654">
        <v>-3000</v>
      </c>
      <c r="J2654">
        <v>1</v>
      </c>
      <c r="L2654" t="s">
        <v>166</v>
      </c>
      <c r="M2654" t="s">
        <v>2609</v>
      </c>
      <c r="N2654">
        <v>100</v>
      </c>
      <c r="P2654" t="s">
        <v>2609</v>
      </c>
      <c r="R2654" t="s">
        <v>1782</v>
      </c>
      <c r="T2654" t="s">
        <v>61</v>
      </c>
      <c r="V2654" t="s">
        <v>197</v>
      </c>
      <c r="W2654" t="s">
        <v>198</v>
      </c>
      <c r="X2654" t="s">
        <v>199</v>
      </c>
      <c r="Y2654" t="s">
        <v>199</v>
      </c>
      <c r="Z2654" t="s">
        <v>199</v>
      </c>
      <c r="AA2654" t="s">
        <v>28</v>
      </c>
      <c r="AD2654">
        <v>0</v>
      </c>
      <c r="AE2654">
        <v>0</v>
      </c>
    </row>
    <row r="2655" spans="1:31">
      <c r="A2655" t="s">
        <v>3795</v>
      </c>
      <c r="B2655" s="93">
        <v>44706</v>
      </c>
      <c r="C2655" s="93">
        <v>44706</v>
      </c>
      <c r="D2655">
        <v>-414.07</v>
      </c>
      <c r="E2655">
        <v>-414.07</v>
      </c>
      <c r="F2655" t="s">
        <v>52</v>
      </c>
      <c r="G2655">
        <v>1</v>
      </c>
      <c r="H2655">
        <v>-414.07</v>
      </c>
      <c r="I2655">
        <v>-414.07</v>
      </c>
      <c r="J2655">
        <v>1</v>
      </c>
      <c r="L2655" t="s">
        <v>166</v>
      </c>
      <c r="M2655" t="s">
        <v>345</v>
      </c>
      <c r="N2655">
        <v>100</v>
      </c>
      <c r="P2655" t="s">
        <v>345</v>
      </c>
      <c r="R2655" t="s">
        <v>3796</v>
      </c>
      <c r="T2655" t="s">
        <v>61</v>
      </c>
      <c r="V2655" t="s">
        <v>1194</v>
      </c>
      <c r="W2655" t="s">
        <v>348</v>
      </c>
      <c r="X2655" t="s">
        <v>349</v>
      </c>
      <c r="Y2655" t="s">
        <v>349</v>
      </c>
      <c r="Z2655" t="s">
        <v>349</v>
      </c>
      <c r="AA2655" t="s">
        <v>21</v>
      </c>
      <c r="AD2655">
        <v>0</v>
      </c>
      <c r="AE2655">
        <v>0</v>
      </c>
    </row>
    <row r="2656" spans="1:31">
      <c r="A2656" t="s">
        <v>3797</v>
      </c>
      <c r="B2656" s="93">
        <v>44706</v>
      </c>
      <c r="C2656" s="93">
        <v>44706</v>
      </c>
      <c r="D2656">
        <v>-188.92</v>
      </c>
      <c r="E2656">
        <v>-188.92</v>
      </c>
      <c r="F2656" t="s">
        <v>52</v>
      </c>
      <c r="G2656">
        <v>1</v>
      </c>
      <c r="H2656">
        <v>-188.92</v>
      </c>
      <c r="I2656">
        <v>-188.92</v>
      </c>
      <c r="J2656">
        <v>1</v>
      </c>
      <c r="L2656" t="s">
        <v>166</v>
      </c>
      <c r="M2656" t="s">
        <v>166</v>
      </c>
      <c r="N2656">
        <v>100</v>
      </c>
      <c r="O2656" t="s">
        <v>215</v>
      </c>
      <c r="P2656" t="s">
        <v>166</v>
      </c>
      <c r="R2656" t="s">
        <v>3424</v>
      </c>
      <c r="T2656" t="s">
        <v>59</v>
      </c>
      <c r="V2656" t="s">
        <v>3424</v>
      </c>
      <c r="W2656" t="s">
        <v>3425</v>
      </c>
      <c r="X2656" t="s">
        <v>24</v>
      </c>
      <c r="Y2656" t="s">
        <v>268</v>
      </c>
      <c r="Z2656" t="s">
        <v>268</v>
      </c>
      <c r="AA2656" t="s">
        <v>24</v>
      </c>
      <c r="AD2656">
        <v>0</v>
      </c>
      <c r="AE2656">
        <v>0</v>
      </c>
    </row>
    <row r="2657" spans="1:31">
      <c r="A2657" t="s">
        <v>3798</v>
      </c>
      <c r="B2657" s="93">
        <v>44706</v>
      </c>
      <c r="C2657" s="93">
        <v>44706</v>
      </c>
      <c r="D2657">
        <v>-57</v>
      </c>
      <c r="E2657">
        <v>-57</v>
      </c>
      <c r="F2657" t="s">
        <v>52</v>
      </c>
      <c r="G2657">
        <v>1</v>
      </c>
      <c r="H2657">
        <v>-57</v>
      </c>
      <c r="I2657">
        <v>-57</v>
      </c>
      <c r="J2657">
        <v>1</v>
      </c>
      <c r="L2657" t="s">
        <v>166</v>
      </c>
      <c r="M2657" t="s">
        <v>3675</v>
      </c>
      <c r="N2657">
        <v>100</v>
      </c>
      <c r="P2657" t="s">
        <v>3675</v>
      </c>
      <c r="R2657" t="s">
        <v>3676</v>
      </c>
      <c r="T2657" t="s">
        <v>61</v>
      </c>
      <c r="V2657" t="s">
        <v>2284</v>
      </c>
      <c r="W2657" t="s">
        <v>2285</v>
      </c>
      <c r="X2657" t="s">
        <v>179</v>
      </c>
      <c r="Y2657" t="s">
        <v>180</v>
      </c>
      <c r="Z2657" t="s">
        <v>180</v>
      </c>
      <c r="AA2657" t="s">
        <v>20</v>
      </c>
      <c r="AD2657">
        <v>0</v>
      </c>
      <c r="AE2657">
        <v>0</v>
      </c>
    </row>
    <row r="2658" spans="1:31">
      <c r="A2658" t="s">
        <v>3799</v>
      </c>
      <c r="B2658" s="93">
        <v>44706</v>
      </c>
      <c r="C2658" s="93">
        <v>44706</v>
      </c>
      <c r="D2658">
        <v>-150</v>
      </c>
      <c r="E2658">
        <v>-150</v>
      </c>
      <c r="F2658" t="s">
        <v>52</v>
      </c>
      <c r="G2658">
        <v>1</v>
      </c>
      <c r="H2658">
        <v>-150</v>
      </c>
      <c r="I2658">
        <v>-150</v>
      </c>
      <c r="J2658">
        <v>1</v>
      </c>
      <c r="L2658" t="s">
        <v>166</v>
      </c>
      <c r="M2658" t="s">
        <v>3675</v>
      </c>
      <c r="N2658">
        <v>100</v>
      </c>
      <c r="P2658" t="s">
        <v>3675</v>
      </c>
      <c r="R2658" t="s">
        <v>3676</v>
      </c>
      <c r="T2658" t="s">
        <v>61</v>
      </c>
      <c r="V2658" t="s">
        <v>2284</v>
      </c>
      <c r="W2658" t="s">
        <v>2285</v>
      </c>
      <c r="X2658" t="s">
        <v>179</v>
      </c>
      <c r="Y2658" t="s">
        <v>180</v>
      </c>
      <c r="Z2658" t="s">
        <v>180</v>
      </c>
      <c r="AA2658" t="s">
        <v>20</v>
      </c>
      <c r="AD2658">
        <v>0</v>
      </c>
      <c r="AE2658">
        <v>0</v>
      </c>
    </row>
    <row r="2659" spans="1:31">
      <c r="A2659" t="s">
        <v>3800</v>
      </c>
      <c r="B2659" s="93">
        <v>44706</v>
      </c>
      <c r="C2659" s="93">
        <v>44706</v>
      </c>
      <c r="D2659">
        <v>-1500</v>
      </c>
      <c r="E2659">
        <v>-1500</v>
      </c>
      <c r="F2659" t="s">
        <v>52</v>
      </c>
      <c r="G2659">
        <v>1</v>
      </c>
      <c r="H2659">
        <v>-1500</v>
      </c>
      <c r="I2659">
        <v>-1500</v>
      </c>
      <c r="J2659">
        <v>1</v>
      </c>
      <c r="L2659" t="s">
        <v>166</v>
      </c>
      <c r="M2659" t="s">
        <v>3801</v>
      </c>
      <c r="N2659">
        <v>100</v>
      </c>
      <c r="P2659" t="s">
        <v>3801</v>
      </c>
      <c r="R2659" t="s">
        <v>3802</v>
      </c>
      <c r="T2659" t="s">
        <v>61</v>
      </c>
      <c r="V2659" t="s">
        <v>2284</v>
      </c>
      <c r="W2659" t="s">
        <v>2285</v>
      </c>
      <c r="X2659" t="s">
        <v>179</v>
      </c>
      <c r="Y2659" t="s">
        <v>180</v>
      </c>
      <c r="Z2659" t="s">
        <v>180</v>
      </c>
      <c r="AA2659" t="s">
        <v>20</v>
      </c>
      <c r="AD2659">
        <v>0</v>
      </c>
      <c r="AE2659">
        <v>0</v>
      </c>
    </row>
    <row r="2660" spans="1:31">
      <c r="A2660" t="s">
        <v>3803</v>
      </c>
      <c r="B2660" s="93">
        <v>44705</v>
      </c>
      <c r="C2660" s="93">
        <v>44705</v>
      </c>
      <c r="D2660">
        <v>-100</v>
      </c>
      <c r="E2660">
        <v>-100</v>
      </c>
      <c r="F2660" t="s">
        <v>52</v>
      </c>
      <c r="G2660">
        <v>1</v>
      </c>
      <c r="H2660">
        <v>-100</v>
      </c>
      <c r="I2660">
        <v>-100</v>
      </c>
      <c r="J2660">
        <v>1</v>
      </c>
      <c r="L2660" t="s">
        <v>166</v>
      </c>
      <c r="M2660" t="s">
        <v>3804</v>
      </c>
      <c r="N2660">
        <v>100</v>
      </c>
      <c r="P2660" t="s">
        <v>3804</v>
      </c>
      <c r="R2660" t="s">
        <v>3805</v>
      </c>
      <c r="T2660" t="s">
        <v>61</v>
      </c>
      <c r="V2660" t="s">
        <v>3806</v>
      </c>
      <c r="W2660" t="s">
        <v>3807</v>
      </c>
      <c r="X2660" t="s">
        <v>199</v>
      </c>
      <c r="Y2660" t="s">
        <v>199</v>
      </c>
      <c r="Z2660" t="s">
        <v>199</v>
      </c>
      <c r="AA2660" t="s">
        <v>28</v>
      </c>
      <c r="AD2660">
        <v>0</v>
      </c>
      <c r="AE2660">
        <v>0</v>
      </c>
    </row>
    <row r="2661" spans="1:31">
      <c r="A2661" t="s">
        <v>3808</v>
      </c>
      <c r="B2661" s="93">
        <v>44705</v>
      </c>
      <c r="C2661" s="93">
        <v>44705</v>
      </c>
      <c r="D2661">
        <v>-2131.06</v>
      </c>
      <c r="E2661">
        <v>-2131.06</v>
      </c>
      <c r="F2661" t="s">
        <v>52</v>
      </c>
      <c r="G2661">
        <v>1</v>
      </c>
      <c r="H2661">
        <v>-2131.06</v>
      </c>
      <c r="I2661">
        <v>-2131.06</v>
      </c>
      <c r="J2661">
        <v>1</v>
      </c>
      <c r="L2661" t="s">
        <v>166</v>
      </c>
      <c r="M2661" t="s">
        <v>279</v>
      </c>
      <c r="N2661">
        <v>100</v>
      </c>
      <c r="P2661" t="s">
        <v>279</v>
      </c>
      <c r="R2661" t="s">
        <v>3809</v>
      </c>
      <c r="T2661" t="s">
        <v>61</v>
      </c>
      <c r="V2661" t="s">
        <v>281</v>
      </c>
      <c r="W2661" t="s">
        <v>282</v>
      </c>
      <c r="X2661" t="s">
        <v>283</v>
      </c>
      <c r="Y2661" t="s">
        <v>268</v>
      </c>
      <c r="Z2661" t="s">
        <v>268</v>
      </c>
      <c r="AA2661" t="s">
        <v>23</v>
      </c>
      <c r="AD2661">
        <v>0</v>
      </c>
      <c r="AE2661">
        <v>0</v>
      </c>
    </row>
    <row r="2662" spans="1:31">
      <c r="A2662" t="s">
        <v>3810</v>
      </c>
      <c r="B2662" s="93">
        <v>44705</v>
      </c>
      <c r="C2662" s="93">
        <v>44705</v>
      </c>
      <c r="D2662">
        <v>-2131.06</v>
      </c>
      <c r="E2662">
        <v>-2131.06</v>
      </c>
      <c r="F2662" t="s">
        <v>52</v>
      </c>
      <c r="G2662">
        <v>1</v>
      </c>
      <c r="H2662">
        <v>-2131.06</v>
      </c>
      <c r="I2662">
        <v>-2131.06</v>
      </c>
      <c r="J2662">
        <v>1</v>
      </c>
      <c r="L2662" t="s">
        <v>166</v>
      </c>
      <c r="M2662" t="s">
        <v>279</v>
      </c>
      <c r="N2662">
        <v>100</v>
      </c>
      <c r="P2662" t="s">
        <v>279</v>
      </c>
      <c r="R2662" t="s">
        <v>3654</v>
      </c>
      <c r="T2662" t="s">
        <v>61</v>
      </c>
      <c r="V2662" t="s">
        <v>281</v>
      </c>
      <c r="W2662" t="s">
        <v>282</v>
      </c>
      <c r="X2662" t="s">
        <v>283</v>
      </c>
      <c r="Y2662" t="s">
        <v>268</v>
      </c>
      <c r="Z2662" t="s">
        <v>268</v>
      </c>
      <c r="AA2662" t="s">
        <v>23</v>
      </c>
      <c r="AD2662">
        <v>0</v>
      </c>
      <c r="AE2662">
        <v>0</v>
      </c>
    </row>
    <row r="2663" spans="1:31">
      <c r="A2663" t="s">
        <v>3811</v>
      </c>
      <c r="B2663" s="93">
        <v>44705</v>
      </c>
      <c r="C2663" s="93">
        <v>44705</v>
      </c>
      <c r="D2663">
        <v>-39</v>
      </c>
      <c r="E2663">
        <v>-39</v>
      </c>
      <c r="F2663" t="s">
        <v>52</v>
      </c>
      <c r="G2663">
        <v>1</v>
      </c>
      <c r="H2663">
        <v>-39</v>
      </c>
      <c r="I2663">
        <v>-39</v>
      </c>
      <c r="J2663">
        <v>1</v>
      </c>
      <c r="L2663" t="s">
        <v>166</v>
      </c>
      <c r="M2663" t="s">
        <v>1855</v>
      </c>
      <c r="N2663">
        <v>100</v>
      </c>
      <c r="P2663" t="s">
        <v>1855</v>
      </c>
      <c r="R2663" t="s">
        <v>1856</v>
      </c>
      <c r="T2663" t="s">
        <v>61</v>
      </c>
      <c r="V2663" t="s">
        <v>1856</v>
      </c>
      <c r="W2663" t="s">
        <v>31</v>
      </c>
      <c r="X2663" t="s">
        <v>168</v>
      </c>
      <c r="Y2663" t="s">
        <v>168</v>
      </c>
      <c r="Z2663" t="s">
        <v>168</v>
      </c>
      <c r="AA2663" t="s">
        <v>31</v>
      </c>
      <c r="AD2663">
        <v>0</v>
      </c>
      <c r="AE2663">
        <v>0</v>
      </c>
    </row>
    <row r="2664" spans="1:31">
      <c r="A2664" t="s">
        <v>3812</v>
      </c>
      <c r="B2664" s="93">
        <v>44705</v>
      </c>
      <c r="C2664" s="93">
        <v>44705</v>
      </c>
      <c r="D2664">
        <v>20000</v>
      </c>
      <c r="E2664">
        <v>20000</v>
      </c>
      <c r="F2664" t="s">
        <v>52</v>
      </c>
      <c r="G2664">
        <v>1</v>
      </c>
      <c r="H2664">
        <v>20000</v>
      </c>
      <c r="I2664">
        <v>20000</v>
      </c>
      <c r="J2664">
        <v>1</v>
      </c>
      <c r="L2664" t="s">
        <v>166</v>
      </c>
      <c r="M2664" t="s">
        <v>61</v>
      </c>
      <c r="N2664">
        <v>100</v>
      </c>
      <c r="P2664" t="s">
        <v>166</v>
      </c>
      <c r="R2664" t="s">
        <v>1346</v>
      </c>
      <c r="T2664" t="s">
        <v>61</v>
      </c>
      <c r="V2664" t="s">
        <v>1347</v>
      </c>
      <c r="W2664" t="s">
        <v>1347</v>
      </c>
      <c r="X2664" t="s">
        <v>277</v>
      </c>
      <c r="Y2664" t="s">
        <v>180</v>
      </c>
      <c r="Z2664" t="s">
        <v>180</v>
      </c>
      <c r="AA2664" t="s">
        <v>25</v>
      </c>
      <c r="AD2664">
        <v>0</v>
      </c>
      <c r="AE2664">
        <v>0</v>
      </c>
    </row>
    <row r="2665" spans="1:31">
      <c r="A2665" t="s">
        <v>3813</v>
      </c>
      <c r="B2665" s="93">
        <v>44705</v>
      </c>
      <c r="C2665" s="93">
        <v>44705</v>
      </c>
      <c r="D2665">
        <v>-20000</v>
      </c>
      <c r="E2665">
        <v>-20000</v>
      </c>
      <c r="F2665" t="s">
        <v>52</v>
      </c>
      <c r="G2665">
        <v>1</v>
      </c>
      <c r="H2665">
        <v>-20000</v>
      </c>
      <c r="I2665">
        <v>-20000</v>
      </c>
      <c r="J2665">
        <v>1</v>
      </c>
      <c r="L2665" t="s">
        <v>166</v>
      </c>
      <c r="M2665" t="s">
        <v>166</v>
      </c>
      <c r="N2665">
        <v>100</v>
      </c>
      <c r="O2665" t="s">
        <v>215</v>
      </c>
      <c r="P2665" t="s">
        <v>166</v>
      </c>
      <c r="R2665" t="s">
        <v>1346</v>
      </c>
      <c r="T2665" t="s">
        <v>62</v>
      </c>
      <c r="V2665" t="s">
        <v>1347</v>
      </c>
      <c r="W2665" t="s">
        <v>1347</v>
      </c>
      <c r="X2665" t="s">
        <v>277</v>
      </c>
      <c r="Y2665" t="s">
        <v>180</v>
      </c>
      <c r="Z2665" t="s">
        <v>180</v>
      </c>
      <c r="AA2665" t="s">
        <v>25</v>
      </c>
      <c r="AD2665">
        <v>0</v>
      </c>
      <c r="AE2665">
        <v>0</v>
      </c>
    </row>
    <row r="2666" spans="1:31">
      <c r="A2666" t="s">
        <v>3814</v>
      </c>
      <c r="B2666" s="93">
        <v>44704</v>
      </c>
      <c r="C2666" s="93">
        <v>44704</v>
      </c>
      <c r="D2666">
        <v>-5577.13</v>
      </c>
      <c r="E2666">
        <v>-5577.13</v>
      </c>
      <c r="F2666" t="s">
        <v>52</v>
      </c>
      <c r="G2666">
        <v>1</v>
      </c>
      <c r="H2666">
        <v>-5577.13</v>
      </c>
      <c r="I2666">
        <v>-5577.13</v>
      </c>
      <c r="J2666">
        <v>1</v>
      </c>
      <c r="L2666" t="s">
        <v>166</v>
      </c>
      <c r="M2666" t="s">
        <v>304</v>
      </c>
      <c r="N2666">
        <v>100</v>
      </c>
      <c r="P2666" t="s">
        <v>304</v>
      </c>
      <c r="R2666" t="s">
        <v>3172</v>
      </c>
      <c r="T2666" t="s">
        <v>61</v>
      </c>
      <c r="V2666" t="s">
        <v>2991</v>
      </c>
      <c r="W2666" t="s">
        <v>178</v>
      </c>
      <c r="X2666" t="s">
        <v>179</v>
      </c>
      <c r="Y2666" t="s">
        <v>180</v>
      </c>
      <c r="Z2666" t="s">
        <v>180</v>
      </c>
      <c r="AA2666" t="s">
        <v>20</v>
      </c>
      <c r="AD2666">
        <v>0</v>
      </c>
      <c r="AE2666">
        <v>0</v>
      </c>
    </row>
    <row r="2667" spans="1:31">
      <c r="A2667" t="s">
        <v>3815</v>
      </c>
      <c r="B2667" s="93">
        <v>44704</v>
      </c>
      <c r="C2667" s="93">
        <v>44704</v>
      </c>
      <c r="D2667">
        <v>-100</v>
      </c>
      <c r="E2667">
        <v>-100</v>
      </c>
      <c r="F2667" t="s">
        <v>52</v>
      </c>
      <c r="G2667">
        <v>1</v>
      </c>
      <c r="H2667">
        <v>-100</v>
      </c>
      <c r="I2667">
        <v>-100</v>
      </c>
      <c r="J2667">
        <v>1</v>
      </c>
      <c r="L2667" t="s">
        <v>166</v>
      </c>
      <c r="M2667" t="s">
        <v>3804</v>
      </c>
      <c r="N2667">
        <v>100</v>
      </c>
      <c r="P2667" t="s">
        <v>3804</v>
      </c>
      <c r="R2667" t="s">
        <v>3805</v>
      </c>
      <c r="T2667" t="s">
        <v>61</v>
      </c>
      <c r="V2667" t="s">
        <v>3806</v>
      </c>
      <c r="W2667" t="s">
        <v>3807</v>
      </c>
      <c r="X2667" t="s">
        <v>199</v>
      </c>
      <c r="Y2667" t="s">
        <v>199</v>
      </c>
      <c r="Z2667" t="s">
        <v>199</v>
      </c>
      <c r="AA2667" t="s">
        <v>28</v>
      </c>
      <c r="AD2667">
        <v>0</v>
      </c>
      <c r="AE2667">
        <v>0</v>
      </c>
    </row>
    <row r="2668" spans="1:31">
      <c r="A2668" t="s">
        <v>3816</v>
      </c>
      <c r="B2668" s="93">
        <v>44704</v>
      </c>
      <c r="C2668" s="93">
        <v>44704</v>
      </c>
      <c r="D2668">
        <v>-2476.36</v>
      </c>
      <c r="E2668">
        <v>-2476.36</v>
      </c>
      <c r="F2668" t="s">
        <v>52</v>
      </c>
      <c r="G2668">
        <v>1</v>
      </c>
      <c r="H2668">
        <v>-2476.36</v>
      </c>
      <c r="I2668">
        <v>-2476.36</v>
      </c>
      <c r="J2668">
        <v>1</v>
      </c>
      <c r="L2668" t="s">
        <v>166</v>
      </c>
      <c r="M2668" t="s">
        <v>225</v>
      </c>
      <c r="N2668">
        <v>100</v>
      </c>
      <c r="O2668" t="s">
        <v>167</v>
      </c>
      <c r="P2668" t="s">
        <v>225</v>
      </c>
      <c r="R2668" t="s">
        <v>3817</v>
      </c>
      <c r="T2668" t="s">
        <v>61</v>
      </c>
      <c r="V2668" t="s">
        <v>3423</v>
      </c>
      <c r="W2668" t="s">
        <v>25</v>
      </c>
      <c r="X2668" t="s">
        <v>277</v>
      </c>
      <c r="Y2668" t="s">
        <v>180</v>
      </c>
      <c r="Z2668" t="s">
        <v>180</v>
      </c>
      <c r="AA2668" t="s">
        <v>25</v>
      </c>
      <c r="AD2668">
        <v>0</v>
      </c>
      <c r="AE2668">
        <v>0</v>
      </c>
    </row>
    <row r="2669" spans="1:31">
      <c r="A2669" t="s">
        <v>3818</v>
      </c>
      <c r="B2669" s="93">
        <v>44703</v>
      </c>
      <c r="C2669" s="93">
        <v>44703</v>
      </c>
      <c r="D2669">
        <v>-172.25</v>
      </c>
      <c r="E2669">
        <v>-172.25</v>
      </c>
      <c r="F2669" t="s">
        <v>52</v>
      </c>
      <c r="G2669">
        <v>1</v>
      </c>
      <c r="H2669">
        <v>-172.25</v>
      </c>
      <c r="I2669">
        <v>-172.25</v>
      </c>
      <c r="J2669">
        <v>1</v>
      </c>
      <c r="L2669" t="s">
        <v>166</v>
      </c>
      <c r="M2669" t="s">
        <v>166</v>
      </c>
      <c r="N2669">
        <v>100</v>
      </c>
      <c r="O2669" t="s">
        <v>215</v>
      </c>
      <c r="P2669" t="s">
        <v>166</v>
      </c>
      <c r="R2669" t="s">
        <v>335</v>
      </c>
      <c r="T2669" t="s">
        <v>59</v>
      </c>
      <c r="V2669" t="s">
        <v>335</v>
      </c>
      <c r="W2669" t="s">
        <v>31</v>
      </c>
      <c r="X2669" t="s">
        <v>168</v>
      </c>
      <c r="Y2669" t="s">
        <v>168</v>
      </c>
      <c r="Z2669" t="s">
        <v>168</v>
      </c>
      <c r="AA2669" t="s">
        <v>31</v>
      </c>
      <c r="AD2669">
        <v>0</v>
      </c>
      <c r="AE2669">
        <v>0</v>
      </c>
    </row>
    <row r="2670" spans="1:31">
      <c r="A2670" t="s">
        <v>3819</v>
      </c>
      <c r="B2670" s="93">
        <v>44701</v>
      </c>
      <c r="C2670" s="93">
        <v>44701</v>
      </c>
      <c r="D2670">
        <v>-1231.31</v>
      </c>
      <c r="E2670">
        <v>-1231.31</v>
      </c>
      <c r="F2670" t="s">
        <v>52</v>
      </c>
      <c r="G2670">
        <v>1</v>
      </c>
      <c r="H2670">
        <v>-1231.31</v>
      </c>
      <c r="I2670">
        <v>-1231.31</v>
      </c>
      <c r="J2670">
        <v>1</v>
      </c>
      <c r="L2670" t="s">
        <v>166</v>
      </c>
      <c r="M2670" t="s">
        <v>3820</v>
      </c>
      <c r="N2670">
        <v>100</v>
      </c>
      <c r="P2670" t="s">
        <v>3820</v>
      </c>
      <c r="R2670" t="s">
        <v>3821</v>
      </c>
      <c r="T2670" t="s">
        <v>61</v>
      </c>
      <c r="V2670" t="s">
        <v>306</v>
      </c>
      <c r="W2670" t="s">
        <v>178</v>
      </c>
      <c r="X2670" t="s">
        <v>179</v>
      </c>
      <c r="Y2670" t="s">
        <v>180</v>
      </c>
      <c r="Z2670" t="s">
        <v>180</v>
      </c>
      <c r="AA2670" t="s">
        <v>20</v>
      </c>
      <c r="AD2670">
        <v>0</v>
      </c>
      <c r="AE2670">
        <v>0</v>
      </c>
    </row>
    <row r="2671" spans="1:31">
      <c r="A2671" t="s">
        <v>3822</v>
      </c>
      <c r="B2671" s="93">
        <v>44701</v>
      </c>
      <c r="C2671" s="93">
        <v>44701</v>
      </c>
      <c r="D2671">
        <v>-217.25</v>
      </c>
      <c r="E2671">
        <v>-217.25</v>
      </c>
      <c r="F2671" t="s">
        <v>52</v>
      </c>
      <c r="G2671">
        <v>1</v>
      </c>
      <c r="H2671">
        <v>-217.25</v>
      </c>
      <c r="I2671">
        <v>-217.25</v>
      </c>
      <c r="J2671">
        <v>1</v>
      </c>
      <c r="L2671" t="s">
        <v>166</v>
      </c>
      <c r="M2671" t="s">
        <v>3820</v>
      </c>
      <c r="N2671">
        <v>100</v>
      </c>
      <c r="P2671" t="s">
        <v>3820</v>
      </c>
      <c r="R2671" t="s">
        <v>3823</v>
      </c>
      <c r="T2671" t="s">
        <v>61</v>
      </c>
      <c r="V2671" t="s">
        <v>306</v>
      </c>
      <c r="W2671" t="s">
        <v>178</v>
      </c>
      <c r="X2671" t="s">
        <v>179</v>
      </c>
      <c r="Y2671" t="s">
        <v>180</v>
      </c>
      <c r="Z2671" t="s">
        <v>180</v>
      </c>
      <c r="AA2671" t="s">
        <v>20</v>
      </c>
      <c r="AD2671">
        <v>0</v>
      </c>
      <c r="AE2671">
        <v>0</v>
      </c>
    </row>
    <row r="2672" spans="1:31">
      <c r="A2672" t="s">
        <v>3824</v>
      </c>
      <c r="B2672" s="93">
        <v>44701</v>
      </c>
      <c r="C2672" s="93">
        <v>44701</v>
      </c>
      <c r="D2672">
        <v>-236.29</v>
      </c>
      <c r="E2672">
        <v>-236.29</v>
      </c>
      <c r="F2672" t="s">
        <v>52</v>
      </c>
      <c r="G2672">
        <v>1</v>
      </c>
      <c r="H2672">
        <v>-236.29</v>
      </c>
      <c r="I2672">
        <v>-236.29</v>
      </c>
      <c r="J2672">
        <v>1</v>
      </c>
      <c r="L2672" t="s">
        <v>166</v>
      </c>
      <c r="M2672" t="s">
        <v>3820</v>
      </c>
      <c r="N2672">
        <v>100</v>
      </c>
      <c r="P2672" t="s">
        <v>3820</v>
      </c>
      <c r="R2672" t="s">
        <v>3825</v>
      </c>
      <c r="T2672" t="s">
        <v>61</v>
      </c>
      <c r="V2672" t="s">
        <v>306</v>
      </c>
      <c r="W2672" t="s">
        <v>178</v>
      </c>
      <c r="X2672" t="s">
        <v>179</v>
      </c>
      <c r="Y2672" t="s">
        <v>180</v>
      </c>
      <c r="Z2672" t="s">
        <v>180</v>
      </c>
      <c r="AA2672" t="s">
        <v>20</v>
      </c>
      <c r="AD2672">
        <v>0</v>
      </c>
      <c r="AE2672">
        <v>0</v>
      </c>
    </row>
    <row r="2673" spans="1:31">
      <c r="A2673" t="s">
        <v>3826</v>
      </c>
      <c r="B2673" s="93">
        <v>44701</v>
      </c>
      <c r="C2673" s="93">
        <v>44701</v>
      </c>
      <c r="D2673">
        <v>7511.14</v>
      </c>
      <c r="E2673">
        <v>7511.14</v>
      </c>
      <c r="F2673" t="s">
        <v>52</v>
      </c>
      <c r="G2673">
        <v>1</v>
      </c>
      <c r="H2673">
        <v>7511.14</v>
      </c>
      <c r="I2673">
        <v>7511.14</v>
      </c>
      <c r="J2673">
        <v>1</v>
      </c>
      <c r="L2673" t="s">
        <v>166</v>
      </c>
      <c r="M2673" t="s">
        <v>59</v>
      </c>
      <c r="N2673">
        <v>100</v>
      </c>
      <c r="O2673" t="s">
        <v>175</v>
      </c>
      <c r="P2673" t="s">
        <v>166</v>
      </c>
      <c r="R2673" t="s">
        <v>3827</v>
      </c>
      <c r="T2673" t="s">
        <v>59</v>
      </c>
      <c r="V2673" t="s">
        <v>1352</v>
      </c>
      <c r="W2673" t="s">
        <v>1353</v>
      </c>
      <c r="X2673" t="s">
        <v>179</v>
      </c>
      <c r="Y2673" t="s">
        <v>180</v>
      </c>
      <c r="Z2673" t="s">
        <v>180</v>
      </c>
      <c r="AA2673" t="s">
        <v>25</v>
      </c>
      <c r="AD2673">
        <v>0</v>
      </c>
      <c r="AE2673">
        <v>0</v>
      </c>
    </row>
    <row r="2674" spans="1:31">
      <c r="A2674" t="s">
        <v>3828</v>
      </c>
      <c r="B2674" s="93">
        <v>44701</v>
      </c>
      <c r="C2674" s="93">
        <v>44701</v>
      </c>
      <c r="D2674">
        <v>-72.5</v>
      </c>
      <c r="E2674">
        <v>-72.5</v>
      </c>
      <c r="F2674" t="s">
        <v>52</v>
      </c>
      <c r="G2674">
        <v>1</v>
      </c>
      <c r="H2674">
        <v>-72.5</v>
      </c>
      <c r="I2674">
        <v>-72.5</v>
      </c>
      <c r="J2674">
        <v>1</v>
      </c>
      <c r="L2674" t="s">
        <v>166</v>
      </c>
      <c r="M2674" t="s">
        <v>3675</v>
      </c>
      <c r="N2674">
        <v>100</v>
      </c>
      <c r="P2674" t="s">
        <v>3675</v>
      </c>
      <c r="R2674" t="s">
        <v>2285</v>
      </c>
      <c r="T2674" t="s">
        <v>61</v>
      </c>
      <c r="V2674" t="s">
        <v>2284</v>
      </c>
      <c r="W2674" t="s">
        <v>2285</v>
      </c>
      <c r="X2674" t="s">
        <v>179</v>
      </c>
      <c r="Y2674" t="s">
        <v>180</v>
      </c>
      <c r="Z2674" t="s">
        <v>180</v>
      </c>
      <c r="AA2674" t="s">
        <v>20</v>
      </c>
      <c r="AD2674">
        <v>0</v>
      </c>
      <c r="AE2674">
        <v>0</v>
      </c>
    </row>
    <row r="2675" spans="1:31">
      <c r="A2675" t="s">
        <v>3829</v>
      </c>
      <c r="B2675" s="93">
        <v>44701</v>
      </c>
      <c r="C2675" s="93">
        <v>44701</v>
      </c>
      <c r="D2675">
        <v>-72</v>
      </c>
      <c r="E2675">
        <v>-72</v>
      </c>
      <c r="F2675" t="s">
        <v>52</v>
      </c>
      <c r="G2675">
        <v>1</v>
      </c>
      <c r="H2675">
        <v>-72</v>
      </c>
      <c r="I2675">
        <v>-72</v>
      </c>
      <c r="J2675">
        <v>1</v>
      </c>
      <c r="L2675" t="s">
        <v>166</v>
      </c>
      <c r="M2675" t="s">
        <v>3675</v>
      </c>
      <c r="N2675">
        <v>100</v>
      </c>
      <c r="P2675" t="s">
        <v>3675</v>
      </c>
      <c r="R2675" t="s">
        <v>2285</v>
      </c>
      <c r="T2675" t="s">
        <v>61</v>
      </c>
      <c r="V2675" t="s">
        <v>2284</v>
      </c>
      <c r="W2675" t="s">
        <v>2285</v>
      </c>
      <c r="X2675" t="s">
        <v>179</v>
      </c>
      <c r="Y2675" t="s">
        <v>180</v>
      </c>
      <c r="Z2675" t="s">
        <v>180</v>
      </c>
      <c r="AA2675" t="s">
        <v>20</v>
      </c>
      <c r="AD2675">
        <v>0</v>
      </c>
      <c r="AE2675">
        <v>0</v>
      </c>
    </row>
    <row r="2676" spans="1:31">
      <c r="A2676" t="s">
        <v>3830</v>
      </c>
      <c r="B2676" s="93">
        <v>44701</v>
      </c>
      <c r="C2676" s="93">
        <v>44701</v>
      </c>
      <c r="D2676">
        <v>20000</v>
      </c>
      <c r="E2676">
        <v>20000</v>
      </c>
      <c r="F2676" t="s">
        <v>52</v>
      </c>
      <c r="G2676">
        <v>1</v>
      </c>
      <c r="H2676">
        <v>20000</v>
      </c>
      <c r="I2676">
        <v>20000</v>
      </c>
      <c r="J2676">
        <v>1</v>
      </c>
      <c r="L2676" t="s">
        <v>166</v>
      </c>
      <c r="M2676" t="s">
        <v>61</v>
      </c>
      <c r="N2676">
        <v>100</v>
      </c>
      <c r="P2676" t="s">
        <v>166</v>
      </c>
      <c r="R2676" t="s">
        <v>1346</v>
      </c>
      <c r="T2676" t="s">
        <v>61</v>
      </c>
      <c r="V2676" t="s">
        <v>1347</v>
      </c>
      <c r="W2676" t="s">
        <v>1347</v>
      </c>
      <c r="X2676" t="s">
        <v>277</v>
      </c>
      <c r="Y2676" t="s">
        <v>180</v>
      </c>
      <c r="Z2676" t="s">
        <v>180</v>
      </c>
      <c r="AA2676" t="s">
        <v>25</v>
      </c>
      <c r="AD2676">
        <v>0</v>
      </c>
      <c r="AE2676">
        <v>0</v>
      </c>
    </row>
    <row r="2677" spans="1:31">
      <c r="A2677" t="s">
        <v>3831</v>
      </c>
      <c r="B2677" s="93">
        <v>44701</v>
      </c>
      <c r="C2677" s="93">
        <v>44701</v>
      </c>
      <c r="D2677">
        <v>-20000</v>
      </c>
      <c r="E2677">
        <v>-20000</v>
      </c>
      <c r="F2677" t="s">
        <v>52</v>
      </c>
      <c r="G2677">
        <v>1</v>
      </c>
      <c r="H2677">
        <v>-20000</v>
      </c>
      <c r="I2677">
        <v>-20000</v>
      </c>
      <c r="J2677">
        <v>1</v>
      </c>
      <c r="L2677" t="s">
        <v>166</v>
      </c>
      <c r="M2677" t="s">
        <v>166</v>
      </c>
      <c r="N2677">
        <v>100</v>
      </c>
      <c r="O2677" t="s">
        <v>215</v>
      </c>
      <c r="P2677" t="s">
        <v>166</v>
      </c>
      <c r="R2677" t="s">
        <v>1346</v>
      </c>
      <c r="T2677" t="s">
        <v>62</v>
      </c>
      <c r="V2677" t="s">
        <v>1347</v>
      </c>
      <c r="W2677" t="s">
        <v>1347</v>
      </c>
      <c r="X2677" t="s">
        <v>277</v>
      </c>
      <c r="Y2677" t="s">
        <v>180</v>
      </c>
      <c r="Z2677" t="s">
        <v>180</v>
      </c>
      <c r="AA2677" t="s">
        <v>25</v>
      </c>
      <c r="AD2677">
        <v>0</v>
      </c>
      <c r="AE2677">
        <v>0</v>
      </c>
    </row>
    <row r="2678" spans="1:31">
      <c r="A2678" t="s">
        <v>3832</v>
      </c>
      <c r="B2678" s="93">
        <v>44700</v>
      </c>
      <c r="C2678" s="93">
        <v>44700</v>
      </c>
      <c r="D2678">
        <v>-259.33999999999997</v>
      </c>
      <c r="E2678">
        <v>-259.33999999999997</v>
      </c>
      <c r="F2678" t="s">
        <v>52</v>
      </c>
      <c r="G2678">
        <v>1</v>
      </c>
      <c r="H2678">
        <v>-259.33999999999997</v>
      </c>
      <c r="I2678">
        <v>-259.33999999999997</v>
      </c>
      <c r="J2678">
        <v>1</v>
      </c>
      <c r="L2678" t="s">
        <v>166</v>
      </c>
      <c r="M2678" t="s">
        <v>3195</v>
      </c>
      <c r="N2678">
        <v>100</v>
      </c>
      <c r="P2678" t="s">
        <v>3195</v>
      </c>
      <c r="R2678" t="s">
        <v>3833</v>
      </c>
      <c r="T2678" t="s">
        <v>59</v>
      </c>
      <c r="V2678" t="s">
        <v>3195</v>
      </c>
      <c r="W2678" t="s">
        <v>267</v>
      </c>
      <c r="X2678" t="s">
        <v>24</v>
      </c>
      <c r="Y2678" t="s">
        <v>268</v>
      </c>
      <c r="Z2678" t="s">
        <v>268</v>
      </c>
      <c r="AA2678" t="s">
        <v>24</v>
      </c>
      <c r="AD2678">
        <v>0</v>
      </c>
      <c r="AE2678">
        <v>0</v>
      </c>
    </row>
    <row r="2679" spans="1:31">
      <c r="A2679" t="s">
        <v>3834</v>
      </c>
      <c r="B2679" s="93">
        <v>44699</v>
      </c>
      <c r="C2679" s="93">
        <v>44699</v>
      </c>
      <c r="D2679">
        <v>-1410</v>
      </c>
      <c r="E2679">
        <v>-1410</v>
      </c>
      <c r="F2679" t="s">
        <v>52</v>
      </c>
      <c r="G2679">
        <v>1</v>
      </c>
      <c r="H2679">
        <v>-1410</v>
      </c>
      <c r="I2679">
        <v>-1410</v>
      </c>
      <c r="J2679">
        <v>1</v>
      </c>
      <c r="L2679" t="s">
        <v>166</v>
      </c>
      <c r="M2679" t="s">
        <v>325</v>
      </c>
      <c r="N2679">
        <v>100</v>
      </c>
      <c r="P2679" t="s">
        <v>325</v>
      </c>
      <c r="R2679" t="s">
        <v>3835</v>
      </c>
      <c r="T2679" t="s">
        <v>61</v>
      </c>
      <c r="V2679" t="s">
        <v>1574</v>
      </c>
      <c r="W2679" t="s">
        <v>23</v>
      </c>
      <c r="X2679" t="s">
        <v>283</v>
      </c>
      <c r="Y2679" t="s">
        <v>268</v>
      </c>
      <c r="Z2679" t="s">
        <v>268</v>
      </c>
      <c r="AA2679" t="s">
        <v>23</v>
      </c>
      <c r="AD2679">
        <v>0</v>
      </c>
      <c r="AE2679">
        <v>0</v>
      </c>
    </row>
    <row r="2680" spans="1:31">
      <c r="A2680" t="s">
        <v>3836</v>
      </c>
      <c r="B2680" s="93">
        <v>44699</v>
      </c>
      <c r="C2680" s="93">
        <v>44699</v>
      </c>
      <c r="D2680">
        <v>-26000</v>
      </c>
      <c r="E2680">
        <v>-26000</v>
      </c>
      <c r="F2680" t="s">
        <v>52</v>
      </c>
      <c r="G2680">
        <v>1</v>
      </c>
      <c r="H2680">
        <v>-26000</v>
      </c>
      <c r="I2680">
        <v>-26000</v>
      </c>
      <c r="J2680">
        <v>1</v>
      </c>
      <c r="L2680" t="s">
        <v>166</v>
      </c>
      <c r="M2680" t="s">
        <v>166</v>
      </c>
      <c r="N2680">
        <v>100</v>
      </c>
      <c r="O2680" t="s">
        <v>215</v>
      </c>
      <c r="P2680" t="s">
        <v>166</v>
      </c>
      <c r="R2680" t="s">
        <v>3837</v>
      </c>
      <c r="T2680" t="s">
        <v>61</v>
      </c>
      <c r="V2680" t="s">
        <v>2284</v>
      </c>
      <c r="W2680" t="s">
        <v>2285</v>
      </c>
      <c r="X2680" t="s">
        <v>179</v>
      </c>
      <c r="Y2680" t="s">
        <v>180</v>
      </c>
      <c r="Z2680" t="s">
        <v>180</v>
      </c>
      <c r="AA2680" t="s">
        <v>20</v>
      </c>
      <c r="AD2680">
        <v>0</v>
      </c>
      <c r="AE2680">
        <v>0</v>
      </c>
    </row>
    <row r="2681" spans="1:31">
      <c r="A2681" t="s">
        <v>3838</v>
      </c>
      <c r="B2681" s="93">
        <v>44699</v>
      </c>
      <c r="C2681" s="93">
        <v>44699</v>
      </c>
      <c r="D2681">
        <v>-960</v>
      </c>
      <c r="E2681">
        <v>-960</v>
      </c>
      <c r="F2681" t="s">
        <v>52</v>
      </c>
      <c r="G2681">
        <v>1</v>
      </c>
      <c r="H2681">
        <v>-960</v>
      </c>
      <c r="I2681">
        <v>-960</v>
      </c>
      <c r="J2681">
        <v>1</v>
      </c>
      <c r="L2681" t="s">
        <v>166</v>
      </c>
      <c r="M2681" t="s">
        <v>3596</v>
      </c>
      <c r="N2681">
        <v>100</v>
      </c>
      <c r="P2681" t="s">
        <v>3596</v>
      </c>
      <c r="R2681" t="s">
        <v>1782</v>
      </c>
      <c r="T2681" t="s">
        <v>61</v>
      </c>
      <c r="V2681" t="s">
        <v>197</v>
      </c>
      <c r="W2681" t="s">
        <v>198</v>
      </c>
      <c r="X2681" t="s">
        <v>199</v>
      </c>
      <c r="Y2681" t="s">
        <v>199</v>
      </c>
      <c r="Z2681" t="s">
        <v>199</v>
      </c>
      <c r="AA2681" t="s">
        <v>28</v>
      </c>
      <c r="AD2681">
        <v>0</v>
      </c>
      <c r="AE2681">
        <v>0</v>
      </c>
    </row>
    <row r="2682" spans="1:31">
      <c r="A2682" t="s">
        <v>3839</v>
      </c>
      <c r="B2682" s="93">
        <v>44699</v>
      </c>
      <c r="C2682" s="93">
        <v>44699</v>
      </c>
      <c r="D2682">
        <v>-60</v>
      </c>
      <c r="E2682">
        <v>-60</v>
      </c>
      <c r="F2682" t="s">
        <v>52</v>
      </c>
      <c r="G2682">
        <v>1</v>
      </c>
      <c r="H2682">
        <v>-60</v>
      </c>
      <c r="I2682">
        <v>-60</v>
      </c>
      <c r="J2682">
        <v>1</v>
      </c>
      <c r="L2682" t="s">
        <v>166</v>
      </c>
      <c r="M2682" t="s">
        <v>3675</v>
      </c>
      <c r="N2682">
        <v>100</v>
      </c>
      <c r="P2682" t="s">
        <v>3675</v>
      </c>
      <c r="R2682" t="s">
        <v>3676</v>
      </c>
      <c r="T2682" t="s">
        <v>61</v>
      </c>
      <c r="V2682" t="s">
        <v>2284</v>
      </c>
      <c r="W2682" t="s">
        <v>2285</v>
      </c>
      <c r="X2682" t="s">
        <v>179</v>
      </c>
      <c r="Y2682" t="s">
        <v>180</v>
      </c>
      <c r="Z2682" t="s">
        <v>180</v>
      </c>
      <c r="AA2682" t="s">
        <v>20</v>
      </c>
      <c r="AD2682">
        <v>0</v>
      </c>
      <c r="AE2682">
        <v>0</v>
      </c>
    </row>
    <row r="2683" spans="1:31">
      <c r="A2683" t="s">
        <v>3840</v>
      </c>
      <c r="B2683" s="93">
        <v>44699</v>
      </c>
      <c r="C2683" s="93">
        <v>44699</v>
      </c>
      <c r="D2683">
        <v>20000</v>
      </c>
      <c r="E2683">
        <v>20000</v>
      </c>
      <c r="F2683" t="s">
        <v>52</v>
      </c>
      <c r="G2683">
        <v>1</v>
      </c>
      <c r="H2683">
        <v>20000</v>
      </c>
      <c r="I2683">
        <v>20000</v>
      </c>
      <c r="J2683">
        <v>1</v>
      </c>
      <c r="L2683" t="s">
        <v>166</v>
      </c>
      <c r="M2683" t="s">
        <v>61</v>
      </c>
      <c r="N2683">
        <v>100</v>
      </c>
      <c r="P2683" t="s">
        <v>166</v>
      </c>
      <c r="R2683" t="s">
        <v>1346</v>
      </c>
      <c r="T2683" t="s">
        <v>61</v>
      </c>
      <c r="V2683" t="s">
        <v>1347</v>
      </c>
      <c r="W2683" t="s">
        <v>1347</v>
      </c>
      <c r="X2683" t="s">
        <v>277</v>
      </c>
      <c r="Y2683" t="s">
        <v>180</v>
      </c>
      <c r="Z2683" t="s">
        <v>180</v>
      </c>
      <c r="AA2683" t="s">
        <v>25</v>
      </c>
      <c r="AD2683">
        <v>0</v>
      </c>
      <c r="AE2683">
        <v>0</v>
      </c>
    </row>
    <row r="2684" spans="1:31">
      <c r="A2684" t="s">
        <v>3841</v>
      </c>
      <c r="B2684" s="93">
        <v>44699</v>
      </c>
      <c r="C2684" s="93">
        <v>44699</v>
      </c>
      <c r="D2684">
        <v>-20000</v>
      </c>
      <c r="E2684">
        <v>-20000</v>
      </c>
      <c r="F2684" t="s">
        <v>52</v>
      </c>
      <c r="G2684">
        <v>1</v>
      </c>
      <c r="H2684">
        <v>-20000</v>
      </c>
      <c r="I2684">
        <v>-20000</v>
      </c>
      <c r="J2684">
        <v>1</v>
      </c>
      <c r="L2684" t="s">
        <v>166</v>
      </c>
      <c r="M2684" t="s">
        <v>166</v>
      </c>
      <c r="N2684">
        <v>100</v>
      </c>
      <c r="O2684" t="s">
        <v>215</v>
      </c>
      <c r="P2684" t="s">
        <v>166</v>
      </c>
      <c r="R2684" t="s">
        <v>1346</v>
      </c>
      <c r="T2684" t="s">
        <v>62</v>
      </c>
      <c r="V2684" t="s">
        <v>1347</v>
      </c>
      <c r="W2684" t="s">
        <v>1347</v>
      </c>
      <c r="X2684" t="s">
        <v>277</v>
      </c>
      <c r="Y2684" t="s">
        <v>180</v>
      </c>
      <c r="Z2684" t="s">
        <v>180</v>
      </c>
      <c r="AA2684" t="s">
        <v>25</v>
      </c>
      <c r="AD2684">
        <v>0</v>
      </c>
      <c r="AE2684">
        <v>0</v>
      </c>
    </row>
    <row r="2685" spans="1:31">
      <c r="A2685" t="s">
        <v>3842</v>
      </c>
      <c r="B2685" s="93">
        <v>44698</v>
      </c>
      <c r="C2685" s="93">
        <v>44698</v>
      </c>
      <c r="D2685">
        <v>-27.59</v>
      </c>
      <c r="E2685">
        <v>-27.59</v>
      </c>
      <c r="F2685" t="s">
        <v>52</v>
      </c>
      <c r="G2685">
        <v>1</v>
      </c>
      <c r="H2685">
        <v>-27.59</v>
      </c>
      <c r="I2685">
        <v>-27.59</v>
      </c>
      <c r="J2685">
        <v>1</v>
      </c>
      <c r="L2685" t="s">
        <v>166</v>
      </c>
      <c r="M2685" t="s">
        <v>3248</v>
      </c>
      <c r="N2685">
        <v>100</v>
      </c>
      <c r="P2685" t="s">
        <v>3248</v>
      </c>
      <c r="R2685" t="s">
        <v>3423</v>
      </c>
      <c r="T2685" t="s">
        <v>61</v>
      </c>
      <c r="V2685" t="s">
        <v>3423</v>
      </c>
      <c r="W2685" t="s">
        <v>25</v>
      </c>
      <c r="X2685" t="s">
        <v>277</v>
      </c>
      <c r="Y2685" t="s">
        <v>180</v>
      </c>
      <c r="Z2685" t="s">
        <v>180</v>
      </c>
      <c r="AA2685" t="s">
        <v>25</v>
      </c>
      <c r="AD2685">
        <v>0</v>
      </c>
      <c r="AE2685">
        <v>0</v>
      </c>
    </row>
    <row r="2686" spans="1:31">
      <c r="A2686" t="s">
        <v>3843</v>
      </c>
      <c r="B2686" s="93">
        <v>44698</v>
      </c>
      <c r="C2686" s="93">
        <v>44698</v>
      </c>
      <c r="D2686">
        <v>-220</v>
      </c>
      <c r="E2686">
        <v>-220</v>
      </c>
      <c r="F2686" t="s">
        <v>52</v>
      </c>
      <c r="G2686">
        <v>1</v>
      </c>
      <c r="H2686">
        <v>-220</v>
      </c>
      <c r="I2686">
        <v>-220</v>
      </c>
      <c r="J2686">
        <v>1</v>
      </c>
      <c r="L2686" t="s">
        <v>166</v>
      </c>
      <c r="M2686" t="s">
        <v>166</v>
      </c>
      <c r="N2686">
        <v>100</v>
      </c>
      <c r="O2686" t="s">
        <v>215</v>
      </c>
      <c r="P2686" t="s">
        <v>166</v>
      </c>
      <c r="R2686" t="s">
        <v>3844</v>
      </c>
      <c r="T2686" t="s">
        <v>61</v>
      </c>
      <c r="V2686" t="s">
        <v>2284</v>
      </c>
      <c r="W2686" t="s">
        <v>2285</v>
      </c>
      <c r="X2686" t="s">
        <v>179</v>
      </c>
      <c r="Y2686" t="s">
        <v>180</v>
      </c>
      <c r="Z2686" t="s">
        <v>180</v>
      </c>
      <c r="AA2686" t="s">
        <v>20</v>
      </c>
      <c r="AD2686">
        <v>0</v>
      </c>
      <c r="AE2686">
        <v>0</v>
      </c>
    </row>
    <row r="2687" spans="1:31">
      <c r="A2687" t="s">
        <v>3845</v>
      </c>
      <c r="B2687" s="93">
        <v>44698</v>
      </c>
      <c r="C2687" s="93">
        <v>44698</v>
      </c>
      <c r="D2687">
        <v>-970</v>
      </c>
      <c r="E2687">
        <v>-970</v>
      </c>
      <c r="F2687" t="s">
        <v>52</v>
      </c>
      <c r="G2687">
        <v>1</v>
      </c>
      <c r="H2687">
        <v>-970</v>
      </c>
      <c r="I2687">
        <v>-970</v>
      </c>
      <c r="J2687">
        <v>1</v>
      </c>
      <c r="L2687" t="s">
        <v>166</v>
      </c>
      <c r="M2687" t="s">
        <v>3675</v>
      </c>
      <c r="N2687">
        <v>100</v>
      </c>
      <c r="P2687" t="s">
        <v>3675</v>
      </c>
      <c r="R2687" t="s">
        <v>3676</v>
      </c>
      <c r="T2687" t="s">
        <v>61</v>
      </c>
      <c r="V2687" t="s">
        <v>2284</v>
      </c>
      <c r="W2687" t="s">
        <v>2285</v>
      </c>
      <c r="X2687" t="s">
        <v>179</v>
      </c>
      <c r="Y2687" t="s">
        <v>180</v>
      </c>
      <c r="Z2687" t="s">
        <v>180</v>
      </c>
      <c r="AA2687" t="s">
        <v>20</v>
      </c>
      <c r="AD2687">
        <v>0</v>
      </c>
      <c r="AE2687">
        <v>0</v>
      </c>
    </row>
    <row r="2688" spans="1:31">
      <c r="A2688" t="s">
        <v>3846</v>
      </c>
      <c r="B2688" s="93">
        <v>44697</v>
      </c>
      <c r="C2688" s="93">
        <v>44697</v>
      </c>
      <c r="D2688">
        <v>-52</v>
      </c>
      <c r="E2688">
        <v>-52</v>
      </c>
      <c r="F2688" t="s">
        <v>52</v>
      </c>
      <c r="G2688">
        <v>1</v>
      </c>
      <c r="H2688">
        <v>-52</v>
      </c>
      <c r="I2688">
        <v>-52</v>
      </c>
      <c r="J2688">
        <v>1</v>
      </c>
      <c r="L2688" t="s">
        <v>166</v>
      </c>
      <c r="M2688" t="s">
        <v>3675</v>
      </c>
      <c r="N2688">
        <v>100</v>
      </c>
      <c r="P2688" t="s">
        <v>3675</v>
      </c>
      <c r="R2688" t="s">
        <v>3676</v>
      </c>
      <c r="T2688" t="s">
        <v>61</v>
      </c>
      <c r="V2688" t="s">
        <v>2284</v>
      </c>
      <c r="W2688" t="s">
        <v>2285</v>
      </c>
      <c r="X2688" t="s">
        <v>179</v>
      </c>
      <c r="Y2688" t="s">
        <v>180</v>
      </c>
      <c r="Z2688" t="s">
        <v>180</v>
      </c>
      <c r="AA2688" t="s">
        <v>20</v>
      </c>
      <c r="AD2688">
        <v>0</v>
      </c>
      <c r="AE2688">
        <v>0</v>
      </c>
    </row>
    <row r="2689" spans="1:31">
      <c r="A2689" t="s">
        <v>3847</v>
      </c>
      <c r="B2689" s="93">
        <v>44697</v>
      </c>
      <c r="C2689" s="93">
        <v>44697</v>
      </c>
      <c r="D2689">
        <v>-1813.5</v>
      </c>
      <c r="E2689">
        <v>-1813.5</v>
      </c>
      <c r="F2689" t="s">
        <v>52</v>
      </c>
      <c r="G2689">
        <v>1</v>
      </c>
      <c r="H2689">
        <v>-1813.5</v>
      </c>
      <c r="I2689">
        <v>-1813.5</v>
      </c>
      <c r="J2689">
        <v>1</v>
      </c>
      <c r="L2689" t="s">
        <v>166</v>
      </c>
      <c r="M2689" t="s">
        <v>3675</v>
      </c>
      <c r="N2689">
        <v>100</v>
      </c>
      <c r="P2689" t="s">
        <v>3675</v>
      </c>
      <c r="R2689" t="s">
        <v>3676</v>
      </c>
      <c r="T2689" t="s">
        <v>61</v>
      </c>
      <c r="V2689" t="s">
        <v>2284</v>
      </c>
      <c r="W2689" t="s">
        <v>2285</v>
      </c>
      <c r="X2689" t="s">
        <v>179</v>
      </c>
      <c r="Y2689" t="s">
        <v>180</v>
      </c>
      <c r="Z2689" t="s">
        <v>180</v>
      </c>
      <c r="AA2689" t="s">
        <v>20</v>
      </c>
      <c r="AD2689">
        <v>0</v>
      </c>
      <c r="AE2689">
        <v>0</v>
      </c>
    </row>
    <row r="2690" spans="1:31">
      <c r="A2690" t="s">
        <v>3848</v>
      </c>
      <c r="B2690" s="93">
        <v>44697</v>
      </c>
      <c r="C2690" s="93">
        <v>44697</v>
      </c>
      <c r="D2690">
        <v>-32.93</v>
      </c>
      <c r="E2690">
        <v>-32.93</v>
      </c>
      <c r="F2690" t="s">
        <v>52</v>
      </c>
      <c r="G2690">
        <v>1</v>
      </c>
      <c r="H2690">
        <v>-32.93</v>
      </c>
      <c r="I2690">
        <v>-32.93</v>
      </c>
      <c r="J2690">
        <v>1</v>
      </c>
      <c r="L2690" t="s">
        <v>166</v>
      </c>
      <c r="M2690" t="s">
        <v>3675</v>
      </c>
      <c r="N2690">
        <v>100</v>
      </c>
      <c r="P2690" t="s">
        <v>3675</v>
      </c>
      <c r="R2690" t="s">
        <v>3676</v>
      </c>
      <c r="T2690" t="s">
        <v>61</v>
      </c>
      <c r="V2690" t="s">
        <v>2284</v>
      </c>
      <c r="W2690" t="s">
        <v>2285</v>
      </c>
      <c r="X2690" t="s">
        <v>179</v>
      </c>
      <c r="Y2690" t="s">
        <v>180</v>
      </c>
      <c r="Z2690" t="s">
        <v>180</v>
      </c>
      <c r="AA2690" t="s">
        <v>20</v>
      </c>
      <c r="AD2690">
        <v>0</v>
      </c>
      <c r="AE2690">
        <v>0</v>
      </c>
    </row>
    <row r="2691" spans="1:31">
      <c r="A2691" t="s">
        <v>3849</v>
      </c>
      <c r="B2691" s="93">
        <v>44697</v>
      </c>
      <c r="C2691" s="93">
        <v>44697</v>
      </c>
      <c r="D2691">
        <v>-397.98</v>
      </c>
      <c r="E2691">
        <v>-397.98</v>
      </c>
      <c r="F2691" t="s">
        <v>52</v>
      </c>
      <c r="G2691">
        <v>1</v>
      </c>
      <c r="H2691">
        <v>-397.98</v>
      </c>
      <c r="I2691">
        <v>-397.98</v>
      </c>
      <c r="J2691">
        <v>1</v>
      </c>
      <c r="L2691" t="s">
        <v>166</v>
      </c>
      <c r="M2691" t="s">
        <v>166</v>
      </c>
      <c r="N2691">
        <v>100</v>
      </c>
      <c r="O2691" t="s">
        <v>215</v>
      </c>
      <c r="P2691" t="s">
        <v>166</v>
      </c>
      <c r="R2691" t="s">
        <v>3424</v>
      </c>
      <c r="T2691" t="s">
        <v>59</v>
      </c>
      <c r="V2691" t="s">
        <v>3424</v>
      </c>
      <c r="W2691" t="s">
        <v>3425</v>
      </c>
      <c r="X2691" t="s">
        <v>24</v>
      </c>
      <c r="Y2691" t="s">
        <v>268</v>
      </c>
      <c r="Z2691" t="s">
        <v>268</v>
      </c>
      <c r="AA2691" t="s">
        <v>24</v>
      </c>
      <c r="AD2691">
        <v>0</v>
      </c>
      <c r="AE2691">
        <v>0</v>
      </c>
    </row>
    <row r="2692" spans="1:31">
      <c r="A2692" t="s">
        <v>3850</v>
      </c>
      <c r="B2692" s="93">
        <v>44697</v>
      </c>
      <c r="C2692" s="93">
        <v>44697</v>
      </c>
      <c r="D2692">
        <v>-12396.08</v>
      </c>
      <c r="E2692">
        <v>-12396.08</v>
      </c>
      <c r="F2692" t="s">
        <v>52</v>
      </c>
      <c r="G2692">
        <v>1</v>
      </c>
      <c r="H2692">
        <v>-12396.08</v>
      </c>
      <c r="I2692">
        <v>-12396.08</v>
      </c>
      <c r="J2692">
        <v>1</v>
      </c>
      <c r="L2692" t="s">
        <v>166</v>
      </c>
      <c r="M2692" t="s">
        <v>217</v>
      </c>
      <c r="N2692">
        <v>100</v>
      </c>
      <c r="O2692" t="s">
        <v>186</v>
      </c>
      <c r="P2692" t="s">
        <v>217</v>
      </c>
      <c r="R2692" t="s">
        <v>3423</v>
      </c>
      <c r="T2692" t="s">
        <v>61</v>
      </c>
      <c r="V2692" t="s">
        <v>3423</v>
      </c>
      <c r="W2692" t="s">
        <v>25</v>
      </c>
      <c r="X2692" t="s">
        <v>277</v>
      </c>
      <c r="Y2692" t="s">
        <v>180</v>
      </c>
      <c r="Z2692" t="s">
        <v>180</v>
      </c>
      <c r="AA2692" t="s">
        <v>25</v>
      </c>
      <c r="AD2692">
        <v>0</v>
      </c>
      <c r="AE2692">
        <v>0</v>
      </c>
    </row>
    <row r="2693" spans="1:31">
      <c r="A2693" t="s">
        <v>3851</v>
      </c>
      <c r="B2693" s="93">
        <v>44695</v>
      </c>
      <c r="C2693" s="93">
        <v>44695</v>
      </c>
      <c r="D2693">
        <v>-85.92</v>
      </c>
      <c r="E2693">
        <v>-85.92</v>
      </c>
      <c r="F2693" t="s">
        <v>52</v>
      </c>
      <c r="G2693">
        <v>1</v>
      </c>
      <c r="H2693">
        <v>-85.92</v>
      </c>
      <c r="I2693">
        <v>-85.92</v>
      </c>
      <c r="J2693">
        <v>1</v>
      </c>
      <c r="L2693" t="s">
        <v>166</v>
      </c>
      <c r="M2693" t="s">
        <v>166</v>
      </c>
      <c r="N2693">
        <v>100</v>
      </c>
      <c r="O2693" t="s">
        <v>215</v>
      </c>
      <c r="P2693" t="s">
        <v>166</v>
      </c>
      <c r="R2693" t="s">
        <v>1960</v>
      </c>
      <c r="T2693" t="s">
        <v>59</v>
      </c>
      <c r="V2693" t="s">
        <v>1960</v>
      </c>
      <c r="W2693" t="s">
        <v>31</v>
      </c>
      <c r="X2693" t="s">
        <v>168</v>
      </c>
      <c r="Y2693" t="s">
        <v>168</v>
      </c>
      <c r="Z2693" t="s">
        <v>168</v>
      </c>
      <c r="AA2693" t="s">
        <v>31</v>
      </c>
      <c r="AD2693">
        <v>0</v>
      </c>
      <c r="AE2693">
        <v>0</v>
      </c>
    </row>
    <row r="2694" spans="1:31">
      <c r="A2694" t="s">
        <v>3852</v>
      </c>
      <c r="B2694" s="93">
        <v>44694</v>
      </c>
      <c r="C2694" s="93">
        <v>44694</v>
      </c>
      <c r="D2694">
        <v>-2900</v>
      </c>
      <c r="E2694">
        <v>-2900</v>
      </c>
      <c r="F2694" t="s">
        <v>52</v>
      </c>
      <c r="G2694">
        <v>1</v>
      </c>
      <c r="H2694">
        <v>-2900</v>
      </c>
      <c r="I2694">
        <v>-2900</v>
      </c>
      <c r="J2694">
        <v>1</v>
      </c>
      <c r="L2694" t="s">
        <v>166</v>
      </c>
      <c r="M2694" t="s">
        <v>3853</v>
      </c>
      <c r="N2694">
        <v>100</v>
      </c>
      <c r="P2694" t="s">
        <v>3853</v>
      </c>
      <c r="R2694" t="s">
        <v>3676</v>
      </c>
      <c r="T2694" t="s">
        <v>61</v>
      </c>
      <c r="V2694" t="s">
        <v>2284</v>
      </c>
      <c r="W2694" t="s">
        <v>2285</v>
      </c>
      <c r="X2694" t="s">
        <v>179</v>
      </c>
      <c r="Y2694" t="s">
        <v>180</v>
      </c>
      <c r="Z2694" t="s">
        <v>180</v>
      </c>
      <c r="AA2694" t="s">
        <v>20</v>
      </c>
      <c r="AD2694">
        <v>0</v>
      </c>
      <c r="AE2694">
        <v>0</v>
      </c>
    </row>
    <row r="2695" spans="1:31">
      <c r="A2695" t="s">
        <v>3854</v>
      </c>
      <c r="B2695" s="93">
        <v>44694</v>
      </c>
      <c r="C2695" s="93">
        <v>44694</v>
      </c>
      <c r="D2695">
        <v>-90.99</v>
      </c>
      <c r="E2695">
        <v>-90.99</v>
      </c>
      <c r="F2695" t="s">
        <v>52</v>
      </c>
      <c r="G2695">
        <v>1</v>
      </c>
      <c r="H2695">
        <v>-90.99</v>
      </c>
      <c r="I2695">
        <v>-90.99</v>
      </c>
      <c r="J2695">
        <v>1</v>
      </c>
      <c r="L2695" t="s">
        <v>166</v>
      </c>
      <c r="M2695" t="s">
        <v>166</v>
      </c>
      <c r="N2695">
        <v>100</v>
      </c>
      <c r="O2695" t="s">
        <v>215</v>
      </c>
      <c r="P2695" t="s">
        <v>166</v>
      </c>
      <c r="R2695" t="s">
        <v>1960</v>
      </c>
      <c r="T2695" t="s">
        <v>59</v>
      </c>
      <c r="V2695" t="s">
        <v>1960</v>
      </c>
      <c r="W2695" t="s">
        <v>31</v>
      </c>
      <c r="X2695" t="s">
        <v>168</v>
      </c>
      <c r="Y2695" t="s">
        <v>168</v>
      </c>
      <c r="Z2695" t="s">
        <v>168</v>
      </c>
      <c r="AA2695" t="s">
        <v>31</v>
      </c>
      <c r="AD2695">
        <v>0</v>
      </c>
      <c r="AE2695">
        <v>0</v>
      </c>
    </row>
    <row r="2696" spans="1:31">
      <c r="A2696" t="s">
        <v>3855</v>
      </c>
      <c r="B2696" s="93">
        <v>44694</v>
      </c>
      <c r="C2696" s="93">
        <v>44694</v>
      </c>
      <c r="D2696">
        <v>-51.9</v>
      </c>
      <c r="E2696">
        <v>-51.9</v>
      </c>
      <c r="F2696" t="s">
        <v>52</v>
      </c>
      <c r="G2696">
        <v>1</v>
      </c>
      <c r="H2696">
        <v>-51.9</v>
      </c>
      <c r="I2696">
        <v>-51.9</v>
      </c>
      <c r="J2696">
        <v>1</v>
      </c>
      <c r="L2696" t="s">
        <v>166</v>
      </c>
      <c r="M2696" t="s">
        <v>166</v>
      </c>
      <c r="N2696">
        <v>100</v>
      </c>
      <c r="O2696" t="s">
        <v>215</v>
      </c>
      <c r="P2696" t="s">
        <v>166</v>
      </c>
      <c r="R2696" t="s">
        <v>3856</v>
      </c>
      <c r="T2696" t="s">
        <v>59</v>
      </c>
      <c r="V2696" t="s">
        <v>3857</v>
      </c>
      <c r="W2696" t="s">
        <v>3425</v>
      </c>
      <c r="X2696" t="s">
        <v>24</v>
      </c>
      <c r="Y2696" t="s">
        <v>268</v>
      </c>
      <c r="Z2696" t="s">
        <v>268</v>
      </c>
      <c r="AA2696" t="s">
        <v>24</v>
      </c>
      <c r="AD2696">
        <v>0</v>
      </c>
      <c r="AE2696">
        <v>0</v>
      </c>
    </row>
    <row r="2697" spans="1:31">
      <c r="A2697" t="s">
        <v>3858</v>
      </c>
      <c r="B2697" s="93">
        <v>44694</v>
      </c>
      <c r="C2697" s="93">
        <v>44694</v>
      </c>
      <c r="D2697">
        <v>-522.37</v>
      </c>
      <c r="E2697">
        <v>-522.37</v>
      </c>
      <c r="F2697" t="s">
        <v>52</v>
      </c>
      <c r="G2697">
        <v>1</v>
      </c>
      <c r="H2697">
        <v>-522.37</v>
      </c>
      <c r="I2697">
        <v>-522.37</v>
      </c>
      <c r="J2697">
        <v>1</v>
      </c>
      <c r="L2697" t="s">
        <v>166</v>
      </c>
      <c r="M2697" t="s">
        <v>212</v>
      </c>
      <c r="N2697">
        <v>100</v>
      </c>
      <c r="O2697" t="s">
        <v>16</v>
      </c>
      <c r="P2697" t="s">
        <v>212</v>
      </c>
      <c r="R2697" t="s">
        <v>3859</v>
      </c>
      <c r="T2697" t="s">
        <v>61</v>
      </c>
      <c r="V2697" t="s">
        <v>1412</v>
      </c>
      <c r="W2697" t="s">
        <v>1413</v>
      </c>
      <c r="X2697" t="s">
        <v>16</v>
      </c>
      <c r="Y2697" t="s">
        <v>268</v>
      </c>
      <c r="Z2697" t="s">
        <v>268</v>
      </c>
      <c r="AA2697" t="s">
        <v>16</v>
      </c>
      <c r="AD2697">
        <v>0</v>
      </c>
      <c r="AE2697">
        <v>0</v>
      </c>
    </row>
    <row r="2698" spans="1:31">
      <c r="A2698" t="s">
        <v>3860</v>
      </c>
      <c r="B2698" s="93">
        <v>44694</v>
      </c>
      <c r="C2698" s="93">
        <v>44694</v>
      </c>
      <c r="D2698">
        <v>20000</v>
      </c>
      <c r="E2698">
        <v>20000</v>
      </c>
      <c r="F2698" t="s">
        <v>52</v>
      </c>
      <c r="G2698">
        <v>1</v>
      </c>
      <c r="H2698">
        <v>20000</v>
      </c>
      <c r="I2698">
        <v>20000</v>
      </c>
      <c r="J2698">
        <v>1</v>
      </c>
      <c r="L2698" t="s">
        <v>166</v>
      </c>
      <c r="M2698" t="s">
        <v>61</v>
      </c>
      <c r="N2698">
        <v>100</v>
      </c>
      <c r="P2698" t="s">
        <v>166</v>
      </c>
      <c r="R2698" t="s">
        <v>1346</v>
      </c>
      <c r="T2698" t="s">
        <v>61</v>
      </c>
      <c r="V2698" t="s">
        <v>1347</v>
      </c>
      <c r="W2698" t="s">
        <v>1347</v>
      </c>
      <c r="X2698" t="s">
        <v>277</v>
      </c>
      <c r="Y2698" t="s">
        <v>180</v>
      </c>
      <c r="Z2698" t="s">
        <v>180</v>
      </c>
      <c r="AA2698" t="s">
        <v>25</v>
      </c>
      <c r="AD2698">
        <v>0</v>
      </c>
      <c r="AE2698">
        <v>0</v>
      </c>
    </row>
    <row r="2699" spans="1:31">
      <c r="A2699" t="s">
        <v>3861</v>
      </c>
      <c r="B2699" s="93">
        <v>44694</v>
      </c>
      <c r="C2699" s="93">
        <v>44694</v>
      </c>
      <c r="D2699">
        <v>-20000</v>
      </c>
      <c r="E2699">
        <v>-20000</v>
      </c>
      <c r="F2699" t="s">
        <v>52</v>
      </c>
      <c r="G2699">
        <v>1</v>
      </c>
      <c r="H2699">
        <v>-20000</v>
      </c>
      <c r="I2699">
        <v>-20000</v>
      </c>
      <c r="J2699">
        <v>1</v>
      </c>
      <c r="L2699" t="s">
        <v>166</v>
      </c>
      <c r="M2699" t="s">
        <v>166</v>
      </c>
      <c r="N2699">
        <v>100</v>
      </c>
      <c r="O2699" t="s">
        <v>215</v>
      </c>
      <c r="P2699" t="s">
        <v>166</v>
      </c>
      <c r="R2699" t="s">
        <v>1346</v>
      </c>
      <c r="T2699" t="s">
        <v>62</v>
      </c>
      <c r="V2699" t="s">
        <v>1347</v>
      </c>
      <c r="W2699" t="s">
        <v>1347</v>
      </c>
      <c r="X2699" t="s">
        <v>277</v>
      </c>
      <c r="Y2699" t="s">
        <v>180</v>
      </c>
      <c r="Z2699" t="s">
        <v>180</v>
      </c>
      <c r="AA2699" t="s">
        <v>25</v>
      </c>
      <c r="AD2699">
        <v>0</v>
      </c>
      <c r="AE2699">
        <v>0</v>
      </c>
    </row>
    <row r="2700" spans="1:31">
      <c r="A2700" t="s">
        <v>3862</v>
      </c>
      <c r="B2700" s="93">
        <v>44693</v>
      </c>
      <c r="C2700" s="93">
        <v>44693</v>
      </c>
      <c r="D2700">
        <v>-934.64</v>
      </c>
      <c r="E2700">
        <v>-934.64</v>
      </c>
      <c r="F2700" t="s">
        <v>52</v>
      </c>
      <c r="G2700">
        <v>1</v>
      </c>
      <c r="H2700">
        <v>-934.64</v>
      </c>
      <c r="I2700">
        <v>-934.64</v>
      </c>
      <c r="J2700">
        <v>1</v>
      </c>
      <c r="L2700" t="s">
        <v>166</v>
      </c>
      <c r="M2700" t="s">
        <v>166</v>
      </c>
      <c r="N2700">
        <v>100</v>
      </c>
      <c r="O2700" t="s">
        <v>215</v>
      </c>
      <c r="P2700" t="s">
        <v>166</v>
      </c>
      <c r="R2700" t="s">
        <v>3424</v>
      </c>
      <c r="T2700" t="s">
        <v>59</v>
      </c>
      <c r="V2700" t="s">
        <v>3424</v>
      </c>
      <c r="W2700" t="s">
        <v>3425</v>
      </c>
      <c r="X2700" t="s">
        <v>24</v>
      </c>
      <c r="Y2700" t="s">
        <v>268</v>
      </c>
      <c r="Z2700" t="s">
        <v>268</v>
      </c>
      <c r="AA2700" t="s">
        <v>24</v>
      </c>
      <c r="AD2700">
        <v>0</v>
      </c>
      <c r="AE2700">
        <v>0</v>
      </c>
    </row>
    <row r="2701" spans="1:31">
      <c r="A2701" t="s">
        <v>3863</v>
      </c>
      <c r="B2701" s="93">
        <v>44693</v>
      </c>
      <c r="C2701" s="93">
        <v>44693</v>
      </c>
      <c r="D2701">
        <v>-7909.12</v>
      </c>
      <c r="E2701">
        <v>-7909.12</v>
      </c>
      <c r="F2701" t="s">
        <v>52</v>
      </c>
      <c r="G2701">
        <v>1</v>
      </c>
      <c r="H2701">
        <v>-7909.12</v>
      </c>
      <c r="I2701">
        <v>-7909.12</v>
      </c>
      <c r="J2701">
        <v>1</v>
      </c>
      <c r="L2701" t="s">
        <v>166</v>
      </c>
      <c r="M2701" t="s">
        <v>166</v>
      </c>
      <c r="N2701">
        <v>100</v>
      </c>
      <c r="O2701" t="s">
        <v>215</v>
      </c>
      <c r="P2701" t="s">
        <v>166</v>
      </c>
      <c r="R2701" t="s">
        <v>3864</v>
      </c>
      <c r="T2701" t="s">
        <v>61</v>
      </c>
      <c r="V2701" t="s">
        <v>2284</v>
      </c>
      <c r="W2701" t="s">
        <v>2285</v>
      </c>
      <c r="X2701" t="s">
        <v>179</v>
      </c>
      <c r="Y2701" t="s">
        <v>180</v>
      </c>
      <c r="Z2701" t="s">
        <v>180</v>
      </c>
      <c r="AA2701" t="s">
        <v>20</v>
      </c>
      <c r="AD2701">
        <v>0</v>
      </c>
      <c r="AE2701">
        <v>0</v>
      </c>
    </row>
    <row r="2702" spans="1:31">
      <c r="A2702" t="s">
        <v>3865</v>
      </c>
      <c r="B2702" s="93">
        <v>44692</v>
      </c>
      <c r="C2702" s="93">
        <v>44692</v>
      </c>
      <c r="D2702">
        <v>-2056</v>
      </c>
      <c r="E2702">
        <v>-2056</v>
      </c>
      <c r="F2702" t="s">
        <v>52</v>
      </c>
      <c r="G2702">
        <v>1</v>
      </c>
      <c r="H2702">
        <v>-2056</v>
      </c>
      <c r="I2702">
        <v>-2056</v>
      </c>
      <c r="J2702">
        <v>1</v>
      </c>
      <c r="L2702" t="s">
        <v>166</v>
      </c>
      <c r="M2702" t="s">
        <v>3866</v>
      </c>
      <c r="N2702">
        <v>100</v>
      </c>
      <c r="P2702" t="s">
        <v>3866</v>
      </c>
      <c r="R2702" t="s">
        <v>3423</v>
      </c>
      <c r="T2702" t="s">
        <v>61</v>
      </c>
      <c r="V2702" t="s">
        <v>3423</v>
      </c>
      <c r="W2702" t="s">
        <v>25</v>
      </c>
      <c r="X2702" t="s">
        <v>277</v>
      </c>
      <c r="Y2702" t="s">
        <v>180</v>
      </c>
      <c r="Z2702" t="s">
        <v>180</v>
      </c>
      <c r="AA2702" t="s">
        <v>25</v>
      </c>
      <c r="AD2702">
        <v>0</v>
      </c>
      <c r="AE2702">
        <v>0</v>
      </c>
    </row>
    <row r="2703" spans="1:31">
      <c r="A2703" t="s">
        <v>3867</v>
      </c>
      <c r="B2703" s="93">
        <v>44691</v>
      </c>
      <c r="C2703" s="93">
        <v>44691</v>
      </c>
      <c r="D2703">
        <v>-3500</v>
      </c>
      <c r="E2703">
        <v>-3500</v>
      </c>
      <c r="F2703" t="s">
        <v>52</v>
      </c>
      <c r="G2703">
        <v>1</v>
      </c>
      <c r="H2703">
        <v>-3500</v>
      </c>
      <c r="I2703">
        <v>-3500</v>
      </c>
      <c r="J2703">
        <v>1</v>
      </c>
      <c r="L2703" t="s">
        <v>166</v>
      </c>
      <c r="M2703" t="s">
        <v>265</v>
      </c>
      <c r="N2703">
        <v>100</v>
      </c>
      <c r="P2703" t="s">
        <v>265</v>
      </c>
      <c r="R2703" t="s">
        <v>3492</v>
      </c>
      <c r="T2703" t="s">
        <v>61</v>
      </c>
      <c r="V2703" t="s">
        <v>266</v>
      </c>
      <c r="W2703" t="s">
        <v>267</v>
      </c>
      <c r="X2703" t="s">
        <v>24</v>
      </c>
      <c r="Y2703" t="s">
        <v>268</v>
      </c>
      <c r="Z2703" t="s">
        <v>268</v>
      </c>
      <c r="AA2703" t="s">
        <v>24</v>
      </c>
      <c r="AD2703">
        <v>0</v>
      </c>
      <c r="AE2703">
        <v>0</v>
      </c>
    </row>
    <row r="2704" spans="1:31">
      <c r="A2704" t="s">
        <v>3868</v>
      </c>
      <c r="B2704" s="93">
        <v>44691</v>
      </c>
      <c r="C2704" s="93">
        <v>44691</v>
      </c>
      <c r="D2704">
        <v>-751.44</v>
      </c>
      <c r="E2704">
        <v>-751.44</v>
      </c>
      <c r="F2704" t="s">
        <v>52</v>
      </c>
      <c r="G2704">
        <v>1</v>
      </c>
      <c r="H2704">
        <v>-751.44</v>
      </c>
      <c r="I2704">
        <v>-751.44</v>
      </c>
      <c r="J2704">
        <v>1</v>
      </c>
      <c r="L2704" t="s">
        <v>166</v>
      </c>
      <c r="M2704" t="s">
        <v>2081</v>
      </c>
      <c r="N2704">
        <v>100</v>
      </c>
      <c r="P2704" t="s">
        <v>2081</v>
      </c>
      <c r="R2704" t="s">
        <v>3014</v>
      </c>
      <c r="T2704" t="s">
        <v>61</v>
      </c>
      <c r="V2704" t="s">
        <v>3015</v>
      </c>
      <c r="W2704" t="s">
        <v>348</v>
      </c>
      <c r="X2704" t="s">
        <v>349</v>
      </c>
      <c r="Y2704" t="s">
        <v>349</v>
      </c>
      <c r="Z2704" t="s">
        <v>349</v>
      </c>
      <c r="AA2704" t="s">
        <v>28</v>
      </c>
      <c r="AD2704">
        <v>0</v>
      </c>
      <c r="AE2704">
        <v>0</v>
      </c>
    </row>
    <row r="2705" spans="1:31">
      <c r="A2705" t="s">
        <v>3869</v>
      </c>
      <c r="B2705" s="93">
        <v>44691</v>
      </c>
      <c r="C2705" s="93">
        <v>44691</v>
      </c>
      <c r="D2705">
        <v>-58</v>
      </c>
      <c r="E2705">
        <v>-58</v>
      </c>
      <c r="F2705" t="s">
        <v>52</v>
      </c>
      <c r="G2705">
        <v>1</v>
      </c>
      <c r="H2705">
        <v>-58</v>
      </c>
      <c r="I2705">
        <v>-58</v>
      </c>
      <c r="J2705">
        <v>1</v>
      </c>
      <c r="L2705" t="s">
        <v>166</v>
      </c>
      <c r="M2705" t="s">
        <v>3675</v>
      </c>
      <c r="N2705">
        <v>100</v>
      </c>
      <c r="P2705" t="s">
        <v>3675</v>
      </c>
      <c r="R2705" t="s">
        <v>3676</v>
      </c>
      <c r="T2705" t="s">
        <v>61</v>
      </c>
      <c r="V2705" t="s">
        <v>2284</v>
      </c>
      <c r="W2705" t="s">
        <v>2285</v>
      </c>
      <c r="X2705" t="s">
        <v>179</v>
      </c>
      <c r="Y2705" t="s">
        <v>180</v>
      </c>
      <c r="Z2705" t="s">
        <v>180</v>
      </c>
      <c r="AA2705" t="s">
        <v>20</v>
      </c>
      <c r="AD2705">
        <v>0</v>
      </c>
      <c r="AE2705">
        <v>0</v>
      </c>
    </row>
    <row r="2706" spans="1:31">
      <c r="A2706" t="s">
        <v>3870</v>
      </c>
      <c r="B2706" s="93">
        <v>44691</v>
      </c>
      <c r="C2706" s="93">
        <v>44691</v>
      </c>
      <c r="D2706">
        <v>-225.6</v>
      </c>
      <c r="E2706">
        <v>-225.6</v>
      </c>
      <c r="F2706" t="s">
        <v>52</v>
      </c>
      <c r="G2706">
        <v>1</v>
      </c>
      <c r="H2706">
        <v>-225.6</v>
      </c>
      <c r="I2706">
        <v>-225.6</v>
      </c>
      <c r="J2706">
        <v>1</v>
      </c>
      <c r="L2706" t="s">
        <v>166</v>
      </c>
      <c r="M2706" t="s">
        <v>3675</v>
      </c>
      <c r="N2706">
        <v>100</v>
      </c>
      <c r="P2706" t="s">
        <v>3675</v>
      </c>
      <c r="R2706" t="s">
        <v>3676</v>
      </c>
      <c r="T2706" t="s">
        <v>61</v>
      </c>
      <c r="V2706" t="s">
        <v>2284</v>
      </c>
      <c r="W2706" t="s">
        <v>2285</v>
      </c>
      <c r="X2706" t="s">
        <v>179</v>
      </c>
      <c r="Y2706" t="s">
        <v>180</v>
      </c>
      <c r="Z2706" t="s">
        <v>180</v>
      </c>
      <c r="AA2706" t="s">
        <v>20</v>
      </c>
      <c r="AD2706">
        <v>0</v>
      </c>
      <c r="AE2706">
        <v>0</v>
      </c>
    </row>
    <row r="2707" spans="1:31">
      <c r="A2707" t="s">
        <v>3871</v>
      </c>
      <c r="B2707" s="93">
        <v>44691</v>
      </c>
      <c r="C2707" s="93">
        <v>44691</v>
      </c>
      <c r="D2707">
        <v>-509.75</v>
      </c>
      <c r="E2707">
        <v>-509.75</v>
      </c>
      <c r="F2707" t="s">
        <v>52</v>
      </c>
      <c r="G2707">
        <v>1</v>
      </c>
      <c r="H2707">
        <v>-509.75</v>
      </c>
      <c r="I2707">
        <v>-509.75</v>
      </c>
      <c r="J2707">
        <v>1</v>
      </c>
      <c r="L2707" t="s">
        <v>166</v>
      </c>
      <c r="M2707" t="s">
        <v>225</v>
      </c>
      <c r="N2707">
        <v>100</v>
      </c>
      <c r="O2707" t="s">
        <v>167</v>
      </c>
      <c r="P2707" t="s">
        <v>225</v>
      </c>
      <c r="R2707" t="s">
        <v>3423</v>
      </c>
      <c r="T2707" t="s">
        <v>61</v>
      </c>
      <c r="V2707" t="s">
        <v>3423</v>
      </c>
      <c r="W2707" t="s">
        <v>25</v>
      </c>
      <c r="X2707" t="s">
        <v>277</v>
      </c>
      <c r="Y2707" t="s">
        <v>180</v>
      </c>
      <c r="Z2707" t="s">
        <v>180</v>
      </c>
      <c r="AA2707" t="s">
        <v>25</v>
      </c>
      <c r="AD2707">
        <v>0</v>
      </c>
      <c r="AE2707">
        <v>0</v>
      </c>
    </row>
    <row r="2708" spans="1:31">
      <c r="A2708" t="s">
        <v>3872</v>
      </c>
      <c r="B2708" s="93">
        <v>44691</v>
      </c>
      <c r="C2708" s="93">
        <v>44691</v>
      </c>
      <c r="D2708">
        <v>20000</v>
      </c>
      <c r="E2708">
        <v>20000</v>
      </c>
      <c r="F2708" t="s">
        <v>52</v>
      </c>
      <c r="G2708">
        <v>1</v>
      </c>
      <c r="H2708">
        <v>20000</v>
      </c>
      <c r="I2708">
        <v>20000</v>
      </c>
      <c r="J2708">
        <v>1</v>
      </c>
      <c r="L2708" t="s">
        <v>166</v>
      </c>
      <c r="M2708" t="s">
        <v>61</v>
      </c>
      <c r="N2708">
        <v>100</v>
      </c>
      <c r="P2708" t="s">
        <v>166</v>
      </c>
      <c r="R2708" t="s">
        <v>1346</v>
      </c>
      <c r="T2708" t="s">
        <v>61</v>
      </c>
      <c r="V2708" t="s">
        <v>1347</v>
      </c>
      <c r="W2708" t="s">
        <v>1347</v>
      </c>
      <c r="X2708" t="s">
        <v>277</v>
      </c>
      <c r="Y2708" t="s">
        <v>180</v>
      </c>
      <c r="Z2708" t="s">
        <v>180</v>
      </c>
      <c r="AA2708" t="s">
        <v>25</v>
      </c>
      <c r="AD2708">
        <v>0</v>
      </c>
      <c r="AE2708">
        <v>0</v>
      </c>
    </row>
    <row r="2709" spans="1:31">
      <c r="A2709" t="s">
        <v>3873</v>
      </c>
      <c r="B2709" s="93">
        <v>44691</v>
      </c>
      <c r="C2709" s="93">
        <v>44691</v>
      </c>
      <c r="D2709">
        <v>-20000</v>
      </c>
      <c r="E2709">
        <v>-20000</v>
      </c>
      <c r="F2709" t="s">
        <v>52</v>
      </c>
      <c r="G2709">
        <v>1</v>
      </c>
      <c r="H2709">
        <v>-20000</v>
      </c>
      <c r="I2709">
        <v>-20000</v>
      </c>
      <c r="J2709">
        <v>1</v>
      </c>
      <c r="L2709" t="s">
        <v>166</v>
      </c>
      <c r="M2709" t="s">
        <v>166</v>
      </c>
      <c r="N2709">
        <v>100</v>
      </c>
      <c r="O2709" t="s">
        <v>215</v>
      </c>
      <c r="P2709" t="s">
        <v>166</v>
      </c>
      <c r="R2709" t="s">
        <v>1346</v>
      </c>
      <c r="T2709" t="s">
        <v>62</v>
      </c>
      <c r="V2709" t="s">
        <v>1347</v>
      </c>
      <c r="W2709" t="s">
        <v>1347</v>
      </c>
      <c r="X2709" t="s">
        <v>277</v>
      </c>
      <c r="Y2709" t="s">
        <v>180</v>
      </c>
      <c r="Z2709" t="s">
        <v>180</v>
      </c>
      <c r="AA2709" t="s">
        <v>25</v>
      </c>
      <c r="AD2709">
        <v>0</v>
      </c>
      <c r="AE2709">
        <v>0</v>
      </c>
    </row>
    <row r="2710" spans="1:31">
      <c r="A2710" t="s">
        <v>3874</v>
      </c>
      <c r="B2710" s="93">
        <v>44690</v>
      </c>
      <c r="C2710" s="93">
        <v>44690</v>
      </c>
      <c r="D2710">
        <v>-3050.01</v>
      </c>
      <c r="E2710">
        <v>-3050.01</v>
      </c>
      <c r="F2710" t="s">
        <v>52</v>
      </c>
      <c r="G2710">
        <v>1</v>
      </c>
      <c r="H2710">
        <v>-3050.01</v>
      </c>
      <c r="I2710">
        <v>-3050.01</v>
      </c>
      <c r="J2710">
        <v>1</v>
      </c>
      <c r="L2710" t="s">
        <v>166</v>
      </c>
      <c r="M2710" t="s">
        <v>3675</v>
      </c>
      <c r="N2710">
        <v>100</v>
      </c>
      <c r="P2710" t="s">
        <v>3675</v>
      </c>
      <c r="R2710" t="s">
        <v>3864</v>
      </c>
      <c r="T2710" t="s">
        <v>61</v>
      </c>
      <c r="V2710" t="s">
        <v>2284</v>
      </c>
      <c r="W2710" t="s">
        <v>2285</v>
      </c>
      <c r="X2710" t="s">
        <v>179</v>
      </c>
      <c r="Y2710" t="s">
        <v>180</v>
      </c>
      <c r="Z2710" t="s">
        <v>180</v>
      </c>
      <c r="AA2710" t="s">
        <v>20</v>
      </c>
      <c r="AD2710">
        <v>0</v>
      </c>
      <c r="AE2710">
        <v>0</v>
      </c>
    </row>
    <row r="2711" spans="1:31">
      <c r="A2711" t="s">
        <v>3875</v>
      </c>
      <c r="B2711" s="93">
        <v>44690</v>
      </c>
      <c r="C2711" s="93">
        <v>44690</v>
      </c>
      <c r="D2711">
        <v>-75</v>
      </c>
      <c r="E2711">
        <v>-75</v>
      </c>
      <c r="F2711" t="s">
        <v>52</v>
      </c>
      <c r="G2711">
        <v>1</v>
      </c>
      <c r="H2711">
        <v>-75</v>
      </c>
      <c r="I2711">
        <v>-75</v>
      </c>
      <c r="J2711">
        <v>1</v>
      </c>
      <c r="L2711" t="s">
        <v>166</v>
      </c>
      <c r="M2711" t="s">
        <v>1709</v>
      </c>
      <c r="N2711">
        <v>100</v>
      </c>
      <c r="P2711" t="s">
        <v>1709</v>
      </c>
      <c r="R2711" t="s">
        <v>1711</v>
      </c>
      <c r="T2711" t="s">
        <v>59</v>
      </c>
      <c r="V2711" t="s">
        <v>1711</v>
      </c>
      <c r="W2711" t="s">
        <v>31</v>
      </c>
      <c r="X2711" t="s">
        <v>168</v>
      </c>
      <c r="Y2711" t="s">
        <v>168</v>
      </c>
      <c r="Z2711" t="s">
        <v>168</v>
      </c>
      <c r="AA2711" t="s">
        <v>31</v>
      </c>
      <c r="AD2711">
        <v>0</v>
      </c>
      <c r="AE2711">
        <v>0</v>
      </c>
    </row>
    <row r="2712" spans="1:31">
      <c r="A2712" t="s">
        <v>3876</v>
      </c>
      <c r="B2712" s="93">
        <v>44690</v>
      </c>
      <c r="C2712" s="93">
        <v>44690</v>
      </c>
      <c r="D2712">
        <v>-7511.14</v>
      </c>
      <c r="E2712">
        <v>-7511.14</v>
      </c>
      <c r="F2712" t="s">
        <v>52</v>
      </c>
      <c r="G2712">
        <v>1</v>
      </c>
      <c r="H2712">
        <v>-7511.14</v>
      </c>
      <c r="I2712">
        <v>-7511.14</v>
      </c>
      <c r="J2712">
        <v>1</v>
      </c>
      <c r="L2712" t="s">
        <v>166</v>
      </c>
      <c r="M2712" t="s">
        <v>166</v>
      </c>
      <c r="N2712">
        <v>100</v>
      </c>
      <c r="O2712" t="s">
        <v>215</v>
      </c>
      <c r="P2712" t="s">
        <v>166</v>
      </c>
      <c r="R2712" t="s">
        <v>3877</v>
      </c>
      <c r="T2712" t="s">
        <v>59</v>
      </c>
      <c r="V2712" t="s">
        <v>1352</v>
      </c>
      <c r="W2712" t="s">
        <v>1353</v>
      </c>
      <c r="X2712" t="s">
        <v>179</v>
      </c>
      <c r="Y2712" t="s">
        <v>180</v>
      </c>
      <c r="Z2712" t="s">
        <v>180</v>
      </c>
      <c r="AA2712" t="s">
        <v>25</v>
      </c>
      <c r="AD2712">
        <v>0</v>
      </c>
      <c r="AE2712">
        <v>0</v>
      </c>
    </row>
    <row r="2713" spans="1:31">
      <c r="A2713" t="s">
        <v>3878</v>
      </c>
      <c r="B2713" s="93">
        <v>44690</v>
      </c>
      <c r="C2713" s="93">
        <v>44690</v>
      </c>
      <c r="D2713">
        <v>-6000</v>
      </c>
      <c r="E2713">
        <v>-6000</v>
      </c>
      <c r="F2713" t="s">
        <v>52</v>
      </c>
      <c r="G2713">
        <v>1</v>
      </c>
      <c r="H2713">
        <v>-6000</v>
      </c>
      <c r="I2713">
        <v>-6000</v>
      </c>
      <c r="J2713">
        <v>1</v>
      </c>
      <c r="L2713" t="s">
        <v>166</v>
      </c>
      <c r="M2713" t="s">
        <v>223</v>
      </c>
      <c r="N2713">
        <v>100</v>
      </c>
      <c r="O2713" t="s">
        <v>16</v>
      </c>
      <c r="P2713" t="s">
        <v>223</v>
      </c>
      <c r="R2713" t="s">
        <v>3879</v>
      </c>
      <c r="T2713" t="s">
        <v>61</v>
      </c>
      <c r="V2713" t="s">
        <v>197</v>
      </c>
      <c r="W2713" t="s">
        <v>198</v>
      </c>
      <c r="X2713" t="s">
        <v>199</v>
      </c>
      <c r="Y2713" t="s">
        <v>199</v>
      </c>
      <c r="Z2713" t="s">
        <v>199</v>
      </c>
      <c r="AA2713" t="s">
        <v>28</v>
      </c>
      <c r="AD2713">
        <v>0</v>
      </c>
      <c r="AE2713">
        <v>0</v>
      </c>
    </row>
    <row r="2714" spans="1:31">
      <c r="A2714" t="s">
        <v>3880</v>
      </c>
      <c r="B2714" s="93">
        <v>44690</v>
      </c>
      <c r="C2714" s="93">
        <v>44690</v>
      </c>
      <c r="D2714">
        <v>-6000</v>
      </c>
      <c r="E2714">
        <v>-6000</v>
      </c>
      <c r="F2714" t="s">
        <v>52</v>
      </c>
      <c r="G2714">
        <v>1</v>
      </c>
      <c r="H2714">
        <v>-6000</v>
      </c>
      <c r="I2714">
        <v>-6000</v>
      </c>
      <c r="J2714">
        <v>1</v>
      </c>
      <c r="L2714" t="s">
        <v>166</v>
      </c>
      <c r="M2714" t="s">
        <v>223</v>
      </c>
      <c r="N2714">
        <v>100</v>
      </c>
      <c r="O2714" t="s">
        <v>16</v>
      </c>
      <c r="P2714" t="s">
        <v>223</v>
      </c>
      <c r="R2714" t="s">
        <v>3879</v>
      </c>
      <c r="T2714" t="s">
        <v>61</v>
      </c>
      <c r="V2714" t="s">
        <v>197</v>
      </c>
      <c r="W2714" t="s">
        <v>198</v>
      </c>
      <c r="X2714" t="s">
        <v>199</v>
      </c>
      <c r="Y2714" t="s">
        <v>199</v>
      </c>
      <c r="Z2714" t="s">
        <v>199</v>
      </c>
      <c r="AA2714" t="s">
        <v>28</v>
      </c>
      <c r="AD2714">
        <v>0</v>
      </c>
      <c r="AE2714">
        <v>0</v>
      </c>
    </row>
    <row r="2715" spans="1:31">
      <c r="A2715" t="s">
        <v>3881</v>
      </c>
      <c r="B2715" s="93">
        <v>44687</v>
      </c>
      <c r="C2715" s="93">
        <v>44687</v>
      </c>
      <c r="D2715">
        <v>-5548.39</v>
      </c>
      <c r="E2715">
        <v>-5548.39</v>
      </c>
      <c r="F2715" t="s">
        <v>52</v>
      </c>
      <c r="G2715">
        <v>1</v>
      </c>
      <c r="H2715">
        <v>-5548.39</v>
      </c>
      <c r="I2715">
        <v>-5548.39</v>
      </c>
      <c r="J2715">
        <v>1</v>
      </c>
      <c r="L2715" t="s">
        <v>166</v>
      </c>
      <c r="M2715" t="s">
        <v>3571</v>
      </c>
      <c r="N2715">
        <v>100</v>
      </c>
      <c r="P2715" t="s">
        <v>3571</v>
      </c>
      <c r="R2715" t="s">
        <v>3882</v>
      </c>
      <c r="T2715" t="s">
        <v>61</v>
      </c>
      <c r="V2715" t="s">
        <v>197</v>
      </c>
      <c r="W2715" t="s">
        <v>198</v>
      </c>
      <c r="X2715" t="s">
        <v>199</v>
      </c>
      <c r="Y2715" t="s">
        <v>199</v>
      </c>
      <c r="Z2715" t="s">
        <v>199</v>
      </c>
      <c r="AA2715" t="s">
        <v>28</v>
      </c>
      <c r="AD2715">
        <v>0</v>
      </c>
      <c r="AE2715">
        <v>0</v>
      </c>
    </row>
    <row r="2716" spans="1:31">
      <c r="A2716" t="s">
        <v>3883</v>
      </c>
      <c r="B2716" s="93">
        <v>44687</v>
      </c>
      <c r="C2716" s="93">
        <v>44687</v>
      </c>
      <c r="D2716">
        <v>-988.53</v>
      </c>
      <c r="E2716">
        <v>-988.53</v>
      </c>
      <c r="F2716" t="s">
        <v>52</v>
      </c>
      <c r="G2716">
        <v>1</v>
      </c>
      <c r="H2716">
        <v>-988.53</v>
      </c>
      <c r="I2716">
        <v>-988.53</v>
      </c>
      <c r="J2716">
        <v>1</v>
      </c>
      <c r="L2716" t="s">
        <v>166</v>
      </c>
      <c r="M2716" t="s">
        <v>210</v>
      </c>
      <c r="N2716">
        <v>100</v>
      </c>
      <c r="O2716" t="s">
        <v>186</v>
      </c>
      <c r="P2716" t="s">
        <v>210</v>
      </c>
      <c r="R2716" t="s">
        <v>3884</v>
      </c>
      <c r="T2716" t="s">
        <v>61</v>
      </c>
      <c r="V2716" t="s">
        <v>3212</v>
      </c>
      <c r="W2716" t="s">
        <v>1413</v>
      </c>
      <c r="X2716" t="s">
        <v>16</v>
      </c>
      <c r="Y2716" t="s">
        <v>268</v>
      </c>
      <c r="Z2716" t="s">
        <v>268</v>
      </c>
      <c r="AA2716" t="s">
        <v>16</v>
      </c>
      <c r="AD2716">
        <v>0</v>
      </c>
      <c r="AE2716">
        <v>0</v>
      </c>
    </row>
    <row r="2717" spans="1:31">
      <c r="A2717" t="s">
        <v>3885</v>
      </c>
      <c r="B2717" s="93">
        <v>44687</v>
      </c>
      <c r="C2717" s="93">
        <v>44687</v>
      </c>
      <c r="D2717">
        <v>-157.63</v>
      </c>
      <c r="E2717">
        <v>-157.63</v>
      </c>
      <c r="F2717" t="s">
        <v>52</v>
      </c>
      <c r="G2717">
        <v>1</v>
      </c>
      <c r="H2717">
        <v>-157.63</v>
      </c>
      <c r="I2717">
        <v>-157.63</v>
      </c>
      <c r="J2717">
        <v>1</v>
      </c>
      <c r="L2717" t="s">
        <v>166</v>
      </c>
      <c r="M2717" t="s">
        <v>166</v>
      </c>
      <c r="N2717">
        <v>100</v>
      </c>
      <c r="O2717" t="s">
        <v>215</v>
      </c>
      <c r="P2717" t="s">
        <v>166</v>
      </c>
      <c r="R2717" t="s">
        <v>3886</v>
      </c>
      <c r="T2717" t="s">
        <v>59</v>
      </c>
      <c r="V2717" t="s">
        <v>3887</v>
      </c>
      <c r="W2717" t="s">
        <v>267</v>
      </c>
      <c r="X2717" t="s">
        <v>24</v>
      </c>
      <c r="Y2717" t="s">
        <v>268</v>
      </c>
      <c r="Z2717" t="s">
        <v>268</v>
      </c>
      <c r="AA2717" t="s">
        <v>24</v>
      </c>
      <c r="AD2717">
        <v>0</v>
      </c>
      <c r="AE2717">
        <v>0</v>
      </c>
    </row>
    <row r="2718" spans="1:31">
      <c r="A2718" t="s">
        <v>3888</v>
      </c>
      <c r="B2718" s="93">
        <v>44687</v>
      </c>
      <c r="C2718" s="93">
        <v>44687</v>
      </c>
      <c r="D2718">
        <v>-24900</v>
      </c>
      <c r="E2718">
        <v>-24900</v>
      </c>
      <c r="F2718" t="s">
        <v>52</v>
      </c>
      <c r="G2718">
        <v>1</v>
      </c>
      <c r="H2718">
        <v>-24900</v>
      </c>
      <c r="I2718">
        <v>-24900</v>
      </c>
      <c r="J2718">
        <v>1</v>
      </c>
      <c r="L2718" t="s">
        <v>166</v>
      </c>
      <c r="M2718" t="s">
        <v>3675</v>
      </c>
      <c r="N2718">
        <v>100</v>
      </c>
      <c r="P2718" t="s">
        <v>3675</v>
      </c>
      <c r="R2718" t="s">
        <v>3889</v>
      </c>
      <c r="T2718" t="s">
        <v>61</v>
      </c>
      <c r="V2718" t="s">
        <v>2284</v>
      </c>
      <c r="W2718" t="s">
        <v>2285</v>
      </c>
      <c r="X2718" t="s">
        <v>179</v>
      </c>
      <c r="Y2718" t="s">
        <v>180</v>
      </c>
      <c r="Z2718" t="s">
        <v>180</v>
      </c>
      <c r="AA2718" t="s">
        <v>20</v>
      </c>
      <c r="AD2718">
        <v>0</v>
      </c>
      <c r="AE2718">
        <v>0</v>
      </c>
    </row>
    <row r="2719" spans="1:31">
      <c r="A2719" t="s">
        <v>3890</v>
      </c>
      <c r="B2719" s="93">
        <v>44687</v>
      </c>
      <c r="C2719" s="93">
        <v>44687</v>
      </c>
      <c r="D2719">
        <v>-2800</v>
      </c>
      <c r="E2719">
        <v>-2800</v>
      </c>
      <c r="F2719" t="s">
        <v>52</v>
      </c>
      <c r="G2719">
        <v>1</v>
      </c>
      <c r="H2719">
        <v>-2800</v>
      </c>
      <c r="I2719">
        <v>-2800</v>
      </c>
      <c r="J2719">
        <v>1</v>
      </c>
      <c r="L2719" t="s">
        <v>166</v>
      </c>
      <c r="M2719" t="s">
        <v>3891</v>
      </c>
      <c r="N2719">
        <v>100</v>
      </c>
      <c r="P2719" t="s">
        <v>3891</v>
      </c>
      <c r="R2719" t="s">
        <v>3892</v>
      </c>
      <c r="T2719" t="s">
        <v>61</v>
      </c>
      <c r="V2719" t="s">
        <v>197</v>
      </c>
      <c r="W2719" t="s">
        <v>198</v>
      </c>
      <c r="X2719" t="s">
        <v>199</v>
      </c>
      <c r="Y2719" t="s">
        <v>199</v>
      </c>
      <c r="Z2719" t="s">
        <v>199</v>
      </c>
      <c r="AA2719" t="s">
        <v>28</v>
      </c>
      <c r="AD2719">
        <v>0</v>
      </c>
      <c r="AE2719">
        <v>0</v>
      </c>
    </row>
    <row r="2720" spans="1:31">
      <c r="A2720" t="s">
        <v>3893</v>
      </c>
      <c r="B2720" s="93">
        <v>44686</v>
      </c>
      <c r="C2720" s="93">
        <v>44686</v>
      </c>
      <c r="D2720">
        <v>-960</v>
      </c>
      <c r="E2720">
        <v>-960</v>
      </c>
      <c r="F2720" t="s">
        <v>52</v>
      </c>
      <c r="G2720">
        <v>1</v>
      </c>
      <c r="H2720">
        <v>-960</v>
      </c>
      <c r="I2720">
        <v>-960</v>
      </c>
      <c r="J2720">
        <v>1</v>
      </c>
      <c r="L2720" t="s">
        <v>166</v>
      </c>
      <c r="M2720" t="s">
        <v>242</v>
      </c>
      <c r="N2720">
        <v>100</v>
      </c>
      <c r="O2720" t="s">
        <v>186</v>
      </c>
      <c r="P2720" t="s">
        <v>242</v>
      </c>
      <c r="R2720" t="s">
        <v>3879</v>
      </c>
      <c r="T2720" t="s">
        <v>61</v>
      </c>
      <c r="V2720" t="s">
        <v>197</v>
      </c>
      <c r="W2720" t="s">
        <v>198</v>
      </c>
      <c r="X2720" t="s">
        <v>199</v>
      </c>
      <c r="Y2720" t="s">
        <v>199</v>
      </c>
      <c r="Z2720" t="s">
        <v>199</v>
      </c>
      <c r="AA2720" t="s">
        <v>28</v>
      </c>
      <c r="AD2720">
        <v>0</v>
      </c>
      <c r="AE2720">
        <v>0</v>
      </c>
    </row>
    <row r="2721" spans="1:31">
      <c r="A2721" t="s">
        <v>3894</v>
      </c>
      <c r="B2721" s="93">
        <v>44686</v>
      </c>
      <c r="C2721" s="93">
        <v>44686</v>
      </c>
      <c r="D2721">
        <v>-6000</v>
      </c>
      <c r="E2721">
        <v>-6000</v>
      </c>
      <c r="F2721" t="s">
        <v>52</v>
      </c>
      <c r="G2721">
        <v>1</v>
      </c>
      <c r="H2721">
        <v>-6000</v>
      </c>
      <c r="I2721">
        <v>-6000</v>
      </c>
      <c r="J2721">
        <v>1</v>
      </c>
      <c r="L2721" t="s">
        <v>166</v>
      </c>
      <c r="M2721" t="s">
        <v>3248</v>
      </c>
      <c r="N2721">
        <v>100</v>
      </c>
      <c r="P2721" t="s">
        <v>3248</v>
      </c>
      <c r="R2721" t="s">
        <v>3879</v>
      </c>
      <c r="T2721" t="s">
        <v>61</v>
      </c>
      <c r="V2721" t="s">
        <v>197</v>
      </c>
      <c r="W2721" t="s">
        <v>198</v>
      </c>
      <c r="X2721" t="s">
        <v>199</v>
      </c>
      <c r="Y2721" t="s">
        <v>199</v>
      </c>
      <c r="Z2721" t="s">
        <v>199</v>
      </c>
      <c r="AA2721" t="s">
        <v>28</v>
      </c>
      <c r="AD2721">
        <v>0</v>
      </c>
      <c r="AE2721">
        <v>0</v>
      </c>
    </row>
    <row r="2722" spans="1:31">
      <c r="A2722" t="s">
        <v>3895</v>
      </c>
      <c r="B2722" s="93">
        <v>44686</v>
      </c>
      <c r="C2722" s="93">
        <v>44686</v>
      </c>
      <c r="D2722">
        <v>-666.67</v>
      </c>
      <c r="E2722">
        <v>-666.67</v>
      </c>
      <c r="F2722" t="s">
        <v>52</v>
      </c>
      <c r="G2722">
        <v>1</v>
      </c>
      <c r="H2722">
        <v>-666.67</v>
      </c>
      <c r="I2722">
        <v>-666.67</v>
      </c>
      <c r="J2722">
        <v>1</v>
      </c>
      <c r="L2722" t="s">
        <v>166</v>
      </c>
      <c r="M2722" t="s">
        <v>1946</v>
      </c>
      <c r="N2722">
        <v>100</v>
      </c>
      <c r="P2722" t="s">
        <v>1946</v>
      </c>
      <c r="R2722" t="s">
        <v>3879</v>
      </c>
      <c r="T2722" t="s">
        <v>61</v>
      </c>
      <c r="V2722" t="s">
        <v>197</v>
      </c>
      <c r="W2722" t="s">
        <v>198</v>
      </c>
      <c r="X2722" t="s">
        <v>199</v>
      </c>
      <c r="Y2722" t="s">
        <v>199</v>
      </c>
      <c r="Z2722" t="s">
        <v>199</v>
      </c>
      <c r="AA2722" t="s">
        <v>28</v>
      </c>
      <c r="AD2722">
        <v>0</v>
      </c>
      <c r="AE2722">
        <v>0</v>
      </c>
    </row>
    <row r="2723" spans="1:31">
      <c r="A2723" t="s">
        <v>3896</v>
      </c>
      <c r="B2723" s="93">
        <v>44686</v>
      </c>
      <c r="C2723" s="93">
        <v>44686</v>
      </c>
      <c r="D2723">
        <v>-7666.67</v>
      </c>
      <c r="E2723">
        <v>-7666.67</v>
      </c>
      <c r="F2723" t="s">
        <v>52</v>
      </c>
      <c r="G2723">
        <v>1</v>
      </c>
      <c r="H2723">
        <v>-7666.67</v>
      </c>
      <c r="I2723">
        <v>-7666.67</v>
      </c>
      <c r="J2723">
        <v>1</v>
      </c>
      <c r="L2723" t="s">
        <v>166</v>
      </c>
      <c r="M2723" t="s">
        <v>1239</v>
      </c>
      <c r="N2723">
        <v>100</v>
      </c>
      <c r="O2723" t="s">
        <v>171</v>
      </c>
      <c r="P2723" t="s">
        <v>1239</v>
      </c>
      <c r="R2723" t="s">
        <v>3879</v>
      </c>
      <c r="T2723" t="s">
        <v>61</v>
      </c>
      <c r="V2723" t="s">
        <v>197</v>
      </c>
      <c r="W2723" t="s">
        <v>198</v>
      </c>
      <c r="X2723" t="s">
        <v>199</v>
      </c>
      <c r="Y2723" t="s">
        <v>199</v>
      </c>
      <c r="Z2723" t="s">
        <v>199</v>
      </c>
      <c r="AA2723" t="s">
        <v>28</v>
      </c>
      <c r="AD2723">
        <v>0</v>
      </c>
      <c r="AE2723">
        <v>0</v>
      </c>
    </row>
    <row r="2724" spans="1:31">
      <c r="A2724" t="s">
        <v>3897</v>
      </c>
      <c r="B2724" s="93">
        <v>44686</v>
      </c>
      <c r="C2724" s="93">
        <v>44686</v>
      </c>
      <c r="D2724">
        <v>-1516.67</v>
      </c>
      <c r="E2724">
        <v>-1516.67</v>
      </c>
      <c r="F2724" t="s">
        <v>52</v>
      </c>
      <c r="G2724">
        <v>1</v>
      </c>
      <c r="H2724">
        <v>-1516.67</v>
      </c>
      <c r="I2724">
        <v>-1516.67</v>
      </c>
      <c r="J2724">
        <v>1</v>
      </c>
      <c r="L2724" t="s">
        <v>166</v>
      </c>
      <c r="M2724" t="s">
        <v>3742</v>
      </c>
      <c r="N2724">
        <v>100</v>
      </c>
      <c r="P2724" t="s">
        <v>3742</v>
      </c>
      <c r="R2724" t="s">
        <v>3879</v>
      </c>
      <c r="T2724" t="s">
        <v>61</v>
      </c>
      <c r="V2724" t="s">
        <v>197</v>
      </c>
      <c r="W2724" t="s">
        <v>198</v>
      </c>
      <c r="X2724" t="s">
        <v>199</v>
      </c>
      <c r="Y2724" t="s">
        <v>199</v>
      </c>
      <c r="Z2724" t="s">
        <v>199</v>
      </c>
      <c r="AA2724" t="s">
        <v>28</v>
      </c>
      <c r="AD2724">
        <v>0</v>
      </c>
      <c r="AE2724">
        <v>0</v>
      </c>
    </row>
    <row r="2725" spans="1:31">
      <c r="A2725" t="s">
        <v>3898</v>
      </c>
      <c r="B2725" s="93">
        <v>44686</v>
      </c>
      <c r="C2725" s="93">
        <v>44686</v>
      </c>
      <c r="D2725">
        <v>-2550</v>
      </c>
      <c r="E2725">
        <v>-2550</v>
      </c>
      <c r="F2725" t="s">
        <v>52</v>
      </c>
      <c r="G2725">
        <v>1</v>
      </c>
      <c r="H2725">
        <v>-2550</v>
      </c>
      <c r="I2725">
        <v>-2550</v>
      </c>
      <c r="J2725">
        <v>1</v>
      </c>
      <c r="L2725" t="s">
        <v>166</v>
      </c>
      <c r="M2725" t="s">
        <v>3707</v>
      </c>
      <c r="N2725">
        <v>100</v>
      </c>
      <c r="P2725" t="s">
        <v>3707</v>
      </c>
      <c r="R2725" t="s">
        <v>3879</v>
      </c>
      <c r="T2725" t="s">
        <v>61</v>
      </c>
      <c r="V2725" t="s">
        <v>197</v>
      </c>
      <c r="W2725" t="s">
        <v>198</v>
      </c>
      <c r="X2725" t="s">
        <v>199</v>
      </c>
      <c r="Y2725" t="s">
        <v>199</v>
      </c>
      <c r="Z2725" t="s">
        <v>199</v>
      </c>
      <c r="AA2725" t="s">
        <v>28</v>
      </c>
      <c r="AD2725">
        <v>0</v>
      </c>
      <c r="AE2725">
        <v>0</v>
      </c>
    </row>
    <row r="2726" spans="1:31">
      <c r="A2726" t="s">
        <v>3899</v>
      </c>
      <c r="B2726" s="93">
        <v>44686</v>
      </c>
      <c r="C2726" s="93">
        <v>44686</v>
      </c>
      <c r="D2726">
        <v>-9000</v>
      </c>
      <c r="E2726">
        <v>-9000</v>
      </c>
      <c r="F2726" t="s">
        <v>52</v>
      </c>
      <c r="G2726">
        <v>1</v>
      </c>
      <c r="H2726">
        <v>-9000</v>
      </c>
      <c r="I2726">
        <v>-9000</v>
      </c>
      <c r="J2726">
        <v>1</v>
      </c>
      <c r="L2726" t="s">
        <v>166</v>
      </c>
      <c r="M2726" t="s">
        <v>210</v>
      </c>
      <c r="N2726">
        <v>100</v>
      </c>
      <c r="O2726" t="s">
        <v>186</v>
      </c>
      <c r="P2726" t="s">
        <v>210</v>
      </c>
      <c r="R2726" t="s">
        <v>2918</v>
      </c>
      <c r="T2726" t="s">
        <v>61</v>
      </c>
      <c r="V2726" t="s">
        <v>197</v>
      </c>
      <c r="W2726" t="s">
        <v>198</v>
      </c>
      <c r="X2726" t="s">
        <v>199</v>
      </c>
      <c r="Y2726" t="s">
        <v>199</v>
      </c>
      <c r="Z2726" t="s">
        <v>199</v>
      </c>
      <c r="AA2726" t="s">
        <v>28</v>
      </c>
      <c r="AD2726">
        <v>0</v>
      </c>
      <c r="AE2726">
        <v>0</v>
      </c>
    </row>
    <row r="2727" spans="1:31">
      <c r="A2727" t="s">
        <v>3900</v>
      </c>
      <c r="B2727" s="93">
        <v>44686</v>
      </c>
      <c r="C2727" s="93">
        <v>44686</v>
      </c>
      <c r="D2727">
        <v>-6500</v>
      </c>
      <c r="E2727">
        <v>-6500</v>
      </c>
      <c r="F2727" t="s">
        <v>52</v>
      </c>
      <c r="G2727">
        <v>1</v>
      </c>
      <c r="H2727">
        <v>-6500</v>
      </c>
      <c r="I2727">
        <v>-6500</v>
      </c>
      <c r="J2727">
        <v>1</v>
      </c>
      <c r="L2727" t="s">
        <v>166</v>
      </c>
      <c r="M2727" t="s">
        <v>227</v>
      </c>
      <c r="N2727">
        <v>100</v>
      </c>
      <c r="O2727" t="s">
        <v>186</v>
      </c>
      <c r="P2727" t="s">
        <v>227</v>
      </c>
      <c r="R2727" t="s">
        <v>3879</v>
      </c>
      <c r="T2727" t="s">
        <v>61</v>
      </c>
      <c r="V2727" t="s">
        <v>197</v>
      </c>
      <c r="W2727" t="s">
        <v>198</v>
      </c>
      <c r="X2727" t="s">
        <v>199</v>
      </c>
      <c r="Y2727" t="s">
        <v>199</v>
      </c>
      <c r="Z2727" t="s">
        <v>199</v>
      </c>
      <c r="AA2727" t="s">
        <v>28</v>
      </c>
      <c r="AD2727">
        <v>0</v>
      </c>
      <c r="AE2727">
        <v>0</v>
      </c>
    </row>
    <row r="2728" spans="1:31">
      <c r="A2728" t="s">
        <v>3901</v>
      </c>
      <c r="B2728" s="93">
        <v>44686</v>
      </c>
      <c r="C2728" s="93">
        <v>44686</v>
      </c>
      <c r="D2728">
        <v>-4766.67</v>
      </c>
      <c r="E2728">
        <v>-4766.67</v>
      </c>
      <c r="F2728" t="s">
        <v>52</v>
      </c>
      <c r="G2728">
        <v>1</v>
      </c>
      <c r="H2728">
        <v>-4766.67</v>
      </c>
      <c r="I2728">
        <v>-4766.67</v>
      </c>
      <c r="J2728">
        <v>1</v>
      </c>
      <c r="L2728" t="s">
        <v>166</v>
      </c>
      <c r="M2728" t="s">
        <v>3244</v>
      </c>
      <c r="N2728">
        <v>100</v>
      </c>
      <c r="P2728" t="s">
        <v>3244</v>
      </c>
      <c r="R2728" t="s">
        <v>3879</v>
      </c>
      <c r="T2728" t="s">
        <v>61</v>
      </c>
      <c r="V2728" t="s">
        <v>197</v>
      </c>
      <c r="W2728" t="s">
        <v>198</v>
      </c>
      <c r="X2728" t="s">
        <v>199</v>
      </c>
      <c r="Y2728" t="s">
        <v>199</v>
      </c>
      <c r="Z2728" t="s">
        <v>199</v>
      </c>
      <c r="AA2728" t="s">
        <v>28</v>
      </c>
      <c r="AD2728">
        <v>0</v>
      </c>
      <c r="AE2728">
        <v>0</v>
      </c>
    </row>
    <row r="2729" spans="1:31">
      <c r="A2729" t="s">
        <v>3902</v>
      </c>
      <c r="B2729" s="93">
        <v>44686</v>
      </c>
      <c r="C2729" s="93">
        <v>44686</v>
      </c>
      <c r="D2729">
        <v>-4000</v>
      </c>
      <c r="E2729">
        <v>-4000</v>
      </c>
      <c r="F2729" t="s">
        <v>52</v>
      </c>
      <c r="G2729">
        <v>1</v>
      </c>
      <c r="H2729">
        <v>-4000</v>
      </c>
      <c r="I2729">
        <v>-4000</v>
      </c>
      <c r="J2729">
        <v>1</v>
      </c>
      <c r="L2729" t="s">
        <v>166</v>
      </c>
      <c r="M2729" t="s">
        <v>1942</v>
      </c>
      <c r="N2729">
        <v>100</v>
      </c>
      <c r="P2729" t="s">
        <v>1942</v>
      </c>
      <c r="R2729" t="s">
        <v>3879</v>
      </c>
      <c r="T2729" t="s">
        <v>61</v>
      </c>
      <c r="V2729" t="s">
        <v>197</v>
      </c>
      <c r="W2729" t="s">
        <v>198</v>
      </c>
      <c r="X2729" t="s">
        <v>199</v>
      </c>
      <c r="Y2729" t="s">
        <v>199</v>
      </c>
      <c r="Z2729" t="s">
        <v>199</v>
      </c>
      <c r="AA2729" t="s">
        <v>28</v>
      </c>
      <c r="AD2729">
        <v>0</v>
      </c>
      <c r="AE2729">
        <v>0</v>
      </c>
    </row>
    <row r="2730" spans="1:31">
      <c r="A2730" t="s">
        <v>3903</v>
      </c>
      <c r="B2730" s="93">
        <v>44686</v>
      </c>
      <c r="C2730" s="93">
        <v>44686</v>
      </c>
      <c r="D2730">
        <v>-2216.67</v>
      </c>
      <c r="E2730">
        <v>-2216.67</v>
      </c>
      <c r="F2730" t="s">
        <v>52</v>
      </c>
      <c r="G2730">
        <v>1</v>
      </c>
      <c r="H2730">
        <v>-2216.67</v>
      </c>
      <c r="I2730">
        <v>-2216.67</v>
      </c>
      <c r="J2730">
        <v>1</v>
      </c>
      <c r="L2730" t="s">
        <v>166</v>
      </c>
      <c r="M2730" t="s">
        <v>232</v>
      </c>
      <c r="N2730">
        <v>100</v>
      </c>
      <c r="O2730" t="s">
        <v>186</v>
      </c>
      <c r="P2730" t="s">
        <v>232</v>
      </c>
      <c r="R2730" t="s">
        <v>3879</v>
      </c>
      <c r="T2730" t="s">
        <v>61</v>
      </c>
      <c r="V2730" t="s">
        <v>197</v>
      </c>
      <c r="W2730" t="s">
        <v>198</v>
      </c>
      <c r="X2730" t="s">
        <v>199</v>
      </c>
      <c r="Y2730" t="s">
        <v>199</v>
      </c>
      <c r="Z2730" t="s">
        <v>199</v>
      </c>
      <c r="AA2730" t="s">
        <v>28</v>
      </c>
      <c r="AD2730">
        <v>0</v>
      </c>
      <c r="AE2730">
        <v>0</v>
      </c>
    </row>
    <row r="2731" spans="1:31">
      <c r="A2731" t="s">
        <v>3904</v>
      </c>
      <c r="B2731" s="93">
        <v>44686</v>
      </c>
      <c r="C2731" s="93">
        <v>44686</v>
      </c>
      <c r="D2731">
        <v>-4116.67</v>
      </c>
      <c r="E2731">
        <v>-4116.67</v>
      </c>
      <c r="F2731" t="s">
        <v>52</v>
      </c>
      <c r="G2731">
        <v>1</v>
      </c>
      <c r="H2731">
        <v>-4116.67</v>
      </c>
      <c r="I2731">
        <v>-4116.67</v>
      </c>
      <c r="J2731">
        <v>1</v>
      </c>
      <c r="L2731" t="s">
        <v>166</v>
      </c>
      <c r="M2731" t="s">
        <v>229</v>
      </c>
      <c r="N2731">
        <v>100</v>
      </c>
      <c r="O2731" t="s">
        <v>230</v>
      </c>
      <c r="P2731" t="s">
        <v>229</v>
      </c>
      <c r="R2731" t="s">
        <v>3879</v>
      </c>
      <c r="T2731" t="s">
        <v>61</v>
      </c>
      <c r="V2731" t="s">
        <v>197</v>
      </c>
      <c r="W2731" t="s">
        <v>198</v>
      </c>
      <c r="X2731" t="s">
        <v>199</v>
      </c>
      <c r="Y2731" t="s">
        <v>199</v>
      </c>
      <c r="Z2731" t="s">
        <v>199</v>
      </c>
      <c r="AA2731" t="s">
        <v>28</v>
      </c>
      <c r="AD2731">
        <v>0</v>
      </c>
      <c r="AE2731">
        <v>0</v>
      </c>
    </row>
    <row r="2732" spans="1:31">
      <c r="A2732" t="s">
        <v>3905</v>
      </c>
      <c r="B2732" s="93">
        <v>44686</v>
      </c>
      <c r="C2732" s="93">
        <v>44686</v>
      </c>
      <c r="D2732">
        <v>-5915.31</v>
      </c>
      <c r="E2732">
        <v>-5915.31</v>
      </c>
      <c r="F2732" t="s">
        <v>52</v>
      </c>
      <c r="G2732">
        <v>1</v>
      </c>
      <c r="H2732">
        <v>-5915.31</v>
      </c>
      <c r="I2732">
        <v>-5915.31</v>
      </c>
      <c r="J2732">
        <v>1</v>
      </c>
      <c r="L2732" t="s">
        <v>166</v>
      </c>
      <c r="M2732" t="s">
        <v>166</v>
      </c>
      <c r="N2732">
        <v>100</v>
      </c>
      <c r="O2732" t="s">
        <v>215</v>
      </c>
      <c r="P2732" t="s">
        <v>166</v>
      </c>
      <c r="R2732" t="s">
        <v>3906</v>
      </c>
      <c r="T2732" t="s">
        <v>59</v>
      </c>
      <c r="V2732" t="s">
        <v>1757</v>
      </c>
      <c r="W2732" t="s">
        <v>1413</v>
      </c>
      <c r="X2732" t="s">
        <v>16</v>
      </c>
      <c r="Y2732" t="s">
        <v>268</v>
      </c>
      <c r="Z2732" t="s">
        <v>268</v>
      </c>
      <c r="AA2732" t="s">
        <v>16</v>
      </c>
      <c r="AD2732">
        <v>0</v>
      </c>
      <c r="AE2732">
        <v>0</v>
      </c>
    </row>
    <row r="2733" spans="1:31">
      <c r="A2733" t="s">
        <v>3907</v>
      </c>
      <c r="B2733" s="93">
        <v>44686</v>
      </c>
      <c r="C2733" s="93">
        <v>44686</v>
      </c>
      <c r="D2733">
        <v>-3000</v>
      </c>
      <c r="E2733">
        <v>-3000</v>
      </c>
      <c r="F2733" t="s">
        <v>52</v>
      </c>
      <c r="G2733">
        <v>1</v>
      </c>
      <c r="H2733">
        <v>-3000</v>
      </c>
      <c r="I2733">
        <v>-3000</v>
      </c>
      <c r="J2733">
        <v>1</v>
      </c>
      <c r="L2733" t="s">
        <v>166</v>
      </c>
      <c r="M2733" t="s">
        <v>214</v>
      </c>
      <c r="N2733">
        <v>100</v>
      </c>
      <c r="O2733" t="s">
        <v>215</v>
      </c>
      <c r="P2733" t="s">
        <v>214</v>
      </c>
      <c r="R2733" t="s">
        <v>3879</v>
      </c>
      <c r="T2733" t="s">
        <v>61</v>
      </c>
      <c r="V2733" t="s">
        <v>197</v>
      </c>
      <c r="W2733" t="s">
        <v>198</v>
      </c>
      <c r="X2733" t="s">
        <v>199</v>
      </c>
      <c r="Y2733" t="s">
        <v>199</v>
      </c>
      <c r="Z2733" t="s">
        <v>199</v>
      </c>
      <c r="AA2733" t="s">
        <v>28</v>
      </c>
      <c r="AD2733">
        <v>0</v>
      </c>
      <c r="AE2733">
        <v>0</v>
      </c>
    </row>
    <row r="2734" spans="1:31">
      <c r="A2734" t="s">
        <v>3908</v>
      </c>
      <c r="B2734" s="93">
        <v>44686</v>
      </c>
      <c r="C2734" s="93">
        <v>44686</v>
      </c>
      <c r="D2734">
        <v>-152.6</v>
      </c>
      <c r="E2734">
        <v>-152.6</v>
      </c>
      <c r="F2734" t="s">
        <v>52</v>
      </c>
      <c r="G2734">
        <v>1</v>
      </c>
      <c r="H2734">
        <v>-152.6</v>
      </c>
      <c r="I2734">
        <v>-152.6</v>
      </c>
      <c r="J2734">
        <v>1</v>
      </c>
      <c r="L2734" t="s">
        <v>166</v>
      </c>
      <c r="M2734" t="s">
        <v>166</v>
      </c>
      <c r="N2734">
        <v>100</v>
      </c>
      <c r="O2734" t="s">
        <v>215</v>
      </c>
      <c r="P2734" t="s">
        <v>166</v>
      </c>
      <c r="R2734" t="s">
        <v>3856</v>
      </c>
      <c r="T2734" t="s">
        <v>59</v>
      </c>
      <c r="V2734" t="s">
        <v>3857</v>
      </c>
      <c r="W2734" t="s">
        <v>3425</v>
      </c>
      <c r="X2734" t="s">
        <v>24</v>
      </c>
      <c r="Y2734" t="s">
        <v>268</v>
      </c>
      <c r="Z2734" t="s">
        <v>268</v>
      </c>
      <c r="AA2734" t="s">
        <v>24</v>
      </c>
      <c r="AD2734">
        <v>0</v>
      </c>
      <c r="AE2734">
        <v>0</v>
      </c>
    </row>
    <row r="2735" spans="1:31">
      <c r="A2735" t="s">
        <v>3909</v>
      </c>
      <c r="B2735" s="93">
        <v>44686</v>
      </c>
      <c r="C2735" s="93">
        <v>44686</v>
      </c>
      <c r="D2735">
        <v>-2000</v>
      </c>
      <c r="E2735">
        <v>-2000</v>
      </c>
      <c r="F2735" t="s">
        <v>52</v>
      </c>
      <c r="G2735">
        <v>1</v>
      </c>
      <c r="H2735">
        <v>-2000</v>
      </c>
      <c r="I2735">
        <v>-2000</v>
      </c>
      <c r="J2735">
        <v>1</v>
      </c>
      <c r="L2735" t="s">
        <v>166</v>
      </c>
      <c r="M2735" t="s">
        <v>2706</v>
      </c>
      <c r="N2735">
        <v>100</v>
      </c>
      <c r="P2735" t="s">
        <v>2706</v>
      </c>
      <c r="R2735" t="s">
        <v>3879</v>
      </c>
      <c r="T2735" t="s">
        <v>61</v>
      </c>
      <c r="V2735" t="s">
        <v>197</v>
      </c>
      <c r="W2735" t="s">
        <v>198</v>
      </c>
      <c r="X2735" t="s">
        <v>199</v>
      </c>
      <c r="Y2735" t="s">
        <v>199</v>
      </c>
      <c r="Z2735" t="s">
        <v>199</v>
      </c>
      <c r="AA2735" t="s">
        <v>28</v>
      </c>
      <c r="AD2735">
        <v>0</v>
      </c>
      <c r="AE2735">
        <v>0</v>
      </c>
    </row>
    <row r="2736" spans="1:31">
      <c r="A2736" t="s">
        <v>3910</v>
      </c>
      <c r="B2736" s="93">
        <v>44686</v>
      </c>
      <c r="C2736" s="93">
        <v>44686</v>
      </c>
      <c r="D2736">
        <v>-1500</v>
      </c>
      <c r="E2736">
        <v>-1500</v>
      </c>
      <c r="F2736" t="s">
        <v>52</v>
      </c>
      <c r="G2736">
        <v>1</v>
      </c>
      <c r="H2736">
        <v>-1500</v>
      </c>
      <c r="I2736">
        <v>-1500</v>
      </c>
      <c r="J2736">
        <v>1</v>
      </c>
      <c r="L2736" t="s">
        <v>166</v>
      </c>
      <c r="M2736" t="s">
        <v>206</v>
      </c>
      <c r="N2736">
        <v>100</v>
      </c>
      <c r="O2736" t="s">
        <v>167</v>
      </c>
      <c r="P2736" t="s">
        <v>206</v>
      </c>
      <c r="R2736" t="s">
        <v>3879</v>
      </c>
      <c r="T2736" t="s">
        <v>61</v>
      </c>
      <c r="V2736" t="s">
        <v>208</v>
      </c>
      <c r="W2736" t="s">
        <v>198</v>
      </c>
      <c r="X2736" t="s">
        <v>199</v>
      </c>
      <c r="Y2736" t="s">
        <v>199</v>
      </c>
      <c r="Z2736" t="s">
        <v>199</v>
      </c>
      <c r="AA2736" t="s">
        <v>28</v>
      </c>
      <c r="AD2736">
        <v>0</v>
      </c>
      <c r="AE2736">
        <v>0</v>
      </c>
    </row>
    <row r="2737" spans="1:31">
      <c r="A2737" t="s">
        <v>3911</v>
      </c>
      <c r="B2737" s="93">
        <v>44686</v>
      </c>
      <c r="C2737" s="93">
        <v>44686</v>
      </c>
      <c r="D2737">
        <v>-3600</v>
      </c>
      <c r="E2737">
        <v>-3600</v>
      </c>
      <c r="F2737" t="s">
        <v>52</v>
      </c>
      <c r="G2737">
        <v>1</v>
      </c>
      <c r="H2737">
        <v>-3600</v>
      </c>
      <c r="I2737">
        <v>-3600</v>
      </c>
      <c r="J2737">
        <v>1</v>
      </c>
      <c r="L2737" t="s">
        <v>166</v>
      </c>
      <c r="M2737" t="s">
        <v>3193</v>
      </c>
      <c r="N2737">
        <v>100</v>
      </c>
      <c r="P2737" t="s">
        <v>3193</v>
      </c>
      <c r="R2737" t="s">
        <v>3879</v>
      </c>
      <c r="T2737" t="s">
        <v>61</v>
      </c>
      <c r="V2737" t="s">
        <v>197</v>
      </c>
      <c r="W2737" t="s">
        <v>198</v>
      </c>
      <c r="X2737" t="s">
        <v>199</v>
      </c>
      <c r="Y2737" t="s">
        <v>199</v>
      </c>
      <c r="Z2737" t="s">
        <v>199</v>
      </c>
      <c r="AA2737" t="s">
        <v>28</v>
      </c>
      <c r="AD2737">
        <v>0</v>
      </c>
      <c r="AE2737">
        <v>0</v>
      </c>
    </row>
    <row r="2738" spans="1:31">
      <c r="A2738" t="s">
        <v>3912</v>
      </c>
      <c r="B2738" s="93">
        <v>44686</v>
      </c>
      <c r="C2738" s="93">
        <v>44686</v>
      </c>
      <c r="D2738">
        <v>-5500</v>
      </c>
      <c r="E2738">
        <v>-5500</v>
      </c>
      <c r="F2738" t="s">
        <v>52</v>
      </c>
      <c r="G2738">
        <v>1</v>
      </c>
      <c r="H2738">
        <v>-5500</v>
      </c>
      <c r="I2738">
        <v>-5500</v>
      </c>
      <c r="J2738">
        <v>1</v>
      </c>
      <c r="L2738" t="s">
        <v>166</v>
      </c>
      <c r="M2738" t="s">
        <v>3069</v>
      </c>
      <c r="N2738">
        <v>100</v>
      </c>
      <c r="P2738" t="s">
        <v>3069</v>
      </c>
      <c r="R2738" t="s">
        <v>3879</v>
      </c>
      <c r="T2738" t="s">
        <v>61</v>
      </c>
      <c r="V2738" t="s">
        <v>197</v>
      </c>
      <c r="W2738" t="s">
        <v>198</v>
      </c>
      <c r="X2738" t="s">
        <v>199</v>
      </c>
      <c r="Y2738" t="s">
        <v>199</v>
      </c>
      <c r="Z2738" t="s">
        <v>199</v>
      </c>
      <c r="AA2738" t="s">
        <v>28</v>
      </c>
      <c r="AD2738">
        <v>0</v>
      </c>
      <c r="AE2738">
        <v>0</v>
      </c>
    </row>
    <row r="2739" spans="1:31">
      <c r="A2739" t="s">
        <v>3913</v>
      </c>
      <c r="B2739" s="93">
        <v>44686</v>
      </c>
      <c r="C2739" s="93">
        <v>44686</v>
      </c>
      <c r="D2739">
        <v>-154.72999999999999</v>
      </c>
      <c r="E2739">
        <v>-154.72999999999999</v>
      </c>
      <c r="F2739" t="s">
        <v>52</v>
      </c>
      <c r="G2739">
        <v>1</v>
      </c>
      <c r="H2739">
        <v>-154.72999999999999</v>
      </c>
      <c r="I2739">
        <v>-154.72999999999999</v>
      </c>
      <c r="J2739">
        <v>1</v>
      </c>
      <c r="L2739" t="s">
        <v>166</v>
      </c>
      <c r="M2739" t="s">
        <v>166</v>
      </c>
      <c r="N2739">
        <v>100</v>
      </c>
      <c r="O2739" t="s">
        <v>215</v>
      </c>
      <c r="P2739" t="s">
        <v>166</v>
      </c>
      <c r="R2739" t="s">
        <v>3408</v>
      </c>
      <c r="T2739" t="s">
        <v>59</v>
      </c>
      <c r="V2739" t="s">
        <v>2289</v>
      </c>
      <c r="W2739" t="s">
        <v>1413</v>
      </c>
      <c r="X2739" t="s">
        <v>16</v>
      </c>
      <c r="Y2739" t="s">
        <v>268</v>
      </c>
      <c r="Z2739" t="s">
        <v>268</v>
      </c>
      <c r="AA2739" t="s">
        <v>16</v>
      </c>
      <c r="AD2739">
        <v>0</v>
      </c>
      <c r="AE2739">
        <v>0</v>
      </c>
    </row>
    <row r="2740" spans="1:31">
      <c r="A2740" t="s">
        <v>3914</v>
      </c>
      <c r="B2740" s="93">
        <v>44686</v>
      </c>
      <c r="C2740" s="93">
        <v>44686</v>
      </c>
      <c r="D2740">
        <v>-2000</v>
      </c>
      <c r="E2740">
        <v>-2000</v>
      </c>
      <c r="F2740" t="s">
        <v>52</v>
      </c>
      <c r="G2740">
        <v>1</v>
      </c>
      <c r="H2740">
        <v>-2000</v>
      </c>
      <c r="I2740">
        <v>-2000</v>
      </c>
      <c r="J2740">
        <v>1</v>
      </c>
      <c r="L2740" t="s">
        <v>166</v>
      </c>
      <c r="M2740" t="s">
        <v>221</v>
      </c>
      <c r="N2740">
        <v>100</v>
      </c>
      <c r="O2740" t="s">
        <v>186</v>
      </c>
      <c r="P2740" t="s">
        <v>221</v>
      </c>
      <c r="R2740" t="s">
        <v>3879</v>
      </c>
      <c r="T2740" t="s">
        <v>61</v>
      </c>
      <c r="V2740" t="s">
        <v>197</v>
      </c>
      <c r="W2740" t="s">
        <v>198</v>
      </c>
      <c r="X2740" t="s">
        <v>199</v>
      </c>
      <c r="Y2740" t="s">
        <v>199</v>
      </c>
      <c r="Z2740" t="s">
        <v>199</v>
      </c>
      <c r="AA2740" t="s">
        <v>28</v>
      </c>
      <c r="AD2740">
        <v>0</v>
      </c>
      <c r="AE2740">
        <v>0</v>
      </c>
    </row>
    <row r="2741" spans="1:31">
      <c r="A2741" t="s">
        <v>3915</v>
      </c>
      <c r="B2741" s="93">
        <v>44686</v>
      </c>
      <c r="C2741" s="93">
        <v>44686</v>
      </c>
      <c r="D2741">
        <v>-833.33</v>
      </c>
      <c r="E2741">
        <v>-833.33</v>
      </c>
      <c r="F2741" t="s">
        <v>52</v>
      </c>
      <c r="G2741">
        <v>1</v>
      </c>
      <c r="H2741">
        <v>-833.33</v>
      </c>
      <c r="I2741">
        <v>-833.33</v>
      </c>
      <c r="J2741">
        <v>1</v>
      </c>
      <c r="L2741" t="s">
        <v>166</v>
      </c>
      <c r="M2741" t="s">
        <v>3591</v>
      </c>
      <c r="N2741">
        <v>100</v>
      </c>
      <c r="P2741" t="s">
        <v>3591</v>
      </c>
      <c r="R2741" t="s">
        <v>3879</v>
      </c>
      <c r="T2741" t="s">
        <v>61</v>
      </c>
      <c r="V2741" t="s">
        <v>197</v>
      </c>
      <c r="W2741" t="s">
        <v>198</v>
      </c>
      <c r="X2741" t="s">
        <v>199</v>
      </c>
      <c r="Y2741" t="s">
        <v>199</v>
      </c>
      <c r="Z2741" t="s">
        <v>199</v>
      </c>
      <c r="AA2741" t="s">
        <v>28</v>
      </c>
      <c r="AD2741">
        <v>0</v>
      </c>
      <c r="AE2741">
        <v>0</v>
      </c>
    </row>
    <row r="2742" spans="1:31">
      <c r="A2742" t="s">
        <v>3916</v>
      </c>
      <c r="B2742" s="93">
        <v>44686</v>
      </c>
      <c r="C2742" s="93">
        <v>44686</v>
      </c>
      <c r="D2742">
        <v>-9000</v>
      </c>
      <c r="E2742">
        <v>-9000</v>
      </c>
      <c r="F2742" t="s">
        <v>52</v>
      </c>
      <c r="G2742">
        <v>1</v>
      </c>
      <c r="H2742">
        <v>-9000</v>
      </c>
      <c r="I2742">
        <v>-9000</v>
      </c>
      <c r="J2742">
        <v>1</v>
      </c>
      <c r="L2742" t="s">
        <v>166</v>
      </c>
      <c r="M2742" t="s">
        <v>217</v>
      </c>
      <c r="N2742">
        <v>100</v>
      </c>
      <c r="O2742" t="s">
        <v>186</v>
      </c>
      <c r="P2742" t="s">
        <v>217</v>
      </c>
      <c r="R2742" t="s">
        <v>3917</v>
      </c>
      <c r="T2742" t="s">
        <v>61</v>
      </c>
      <c r="V2742" t="s">
        <v>2269</v>
      </c>
      <c r="W2742" t="s">
        <v>198</v>
      </c>
      <c r="X2742" t="s">
        <v>199</v>
      </c>
      <c r="Y2742" t="s">
        <v>199</v>
      </c>
      <c r="Z2742" t="s">
        <v>199</v>
      </c>
      <c r="AA2742" t="s">
        <v>28</v>
      </c>
      <c r="AD2742">
        <v>0</v>
      </c>
      <c r="AE2742">
        <v>0</v>
      </c>
    </row>
    <row r="2743" spans="1:31">
      <c r="A2743" t="s">
        <v>3918</v>
      </c>
      <c r="B2743" s="93">
        <v>44686</v>
      </c>
      <c r="C2743" s="93">
        <v>44686</v>
      </c>
      <c r="D2743">
        <v>-1212</v>
      </c>
      <c r="E2743">
        <v>-1212</v>
      </c>
      <c r="F2743" t="s">
        <v>52</v>
      </c>
      <c r="G2743">
        <v>1</v>
      </c>
      <c r="H2743">
        <v>-1212</v>
      </c>
      <c r="I2743">
        <v>-1212</v>
      </c>
      <c r="J2743">
        <v>1</v>
      </c>
      <c r="L2743" t="s">
        <v>166</v>
      </c>
      <c r="M2743" t="s">
        <v>217</v>
      </c>
      <c r="N2743">
        <v>100</v>
      </c>
      <c r="O2743" t="s">
        <v>186</v>
      </c>
      <c r="P2743" t="s">
        <v>217</v>
      </c>
      <c r="R2743" t="s">
        <v>260</v>
      </c>
      <c r="T2743" t="s">
        <v>61</v>
      </c>
      <c r="V2743" t="s">
        <v>260</v>
      </c>
      <c r="W2743" t="s">
        <v>198</v>
      </c>
      <c r="X2743" t="s">
        <v>199</v>
      </c>
      <c r="Y2743" t="s">
        <v>199</v>
      </c>
      <c r="Z2743" t="s">
        <v>199</v>
      </c>
      <c r="AA2743" t="s">
        <v>28</v>
      </c>
      <c r="AD2743">
        <v>0</v>
      </c>
      <c r="AE2743">
        <v>0</v>
      </c>
    </row>
    <row r="2744" spans="1:31">
      <c r="A2744" t="s">
        <v>3919</v>
      </c>
      <c r="B2744" s="93">
        <v>44686</v>
      </c>
      <c r="C2744" s="93">
        <v>44686</v>
      </c>
      <c r="D2744">
        <v>-2903.22</v>
      </c>
      <c r="E2744">
        <v>-2903.22</v>
      </c>
      <c r="F2744" t="s">
        <v>52</v>
      </c>
      <c r="G2744">
        <v>1</v>
      </c>
      <c r="H2744">
        <v>-2903.22</v>
      </c>
      <c r="I2744">
        <v>-2903.22</v>
      </c>
      <c r="J2744">
        <v>1</v>
      </c>
      <c r="L2744" t="s">
        <v>166</v>
      </c>
      <c r="M2744" t="s">
        <v>225</v>
      </c>
      <c r="N2744">
        <v>100</v>
      </c>
      <c r="O2744" t="s">
        <v>167</v>
      </c>
      <c r="P2744" t="s">
        <v>225</v>
      </c>
      <c r="R2744" t="s">
        <v>3879</v>
      </c>
      <c r="T2744" t="s">
        <v>61</v>
      </c>
      <c r="V2744" t="s">
        <v>197</v>
      </c>
      <c r="W2744" t="s">
        <v>198</v>
      </c>
      <c r="X2744" t="s">
        <v>199</v>
      </c>
      <c r="Y2744" t="s">
        <v>199</v>
      </c>
      <c r="Z2744" t="s">
        <v>199</v>
      </c>
      <c r="AA2744" t="s">
        <v>28</v>
      </c>
      <c r="AD2744">
        <v>0</v>
      </c>
      <c r="AE2744">
        <v>0</v>
      </c>
    </row>
    <row r="2745" spans="1:31">
      <c r="A2745" t="s">
        <v>3920</v>
      </c>
      <c r="B2745" s="93">
        <v>44686</v>
      </c>
      <c r="C2745" s="93">
        <v>44686</v>
      </c>
      <c r="D2745">
        <v>-1212</v>
      </c>
      <c r="E2745">
        <v>-1212</v>
      </c>
      <c r="F2745" t="s">
        <v>52</v>
      </c>
      <c r="G2745">
        <v>1</v>
      </c>
      <c r="H2745">
        <v>-1212</v>
      </c>
      <c r="I2745">
        <v>-1212</v>
      </c>
      <c r="J2745">
        <v>1</v>
      </c>
      <c r="L2745" t="s">
        <v>166</v>
      </c>
      <c r="M2745" t="s">
        <v>212</v>
      </c>
      <c r="N2745">
        <v>100</v>
      </c>
      <c r="O2745" t="s">
        <v>16</v>
      </c>
      <c r="P2745" t="s">
        <v>212</v>
      </c>
      <c r="R2745" t="s">
        <v>260</v>
      </c>
      <c r="T2745" t="s">
        <v>61</v>
      </c>
      <c r="V2745" t="s">
        <v>260</v>
      </c>
      <c r="W2745" t="s">
        <v>198</v>
      </c>
      <c r="X2745" t="s">
        <v>199</v>
      </c>
      <c r="Y2745" t="s">
        <v>199</v>
      </c>
      <c r="Z2745" t="s">
        <v>199</v>
      </c>
      <c r="AA2745" t="s">
        <v>28</v>
      </c>
      <c r="AD2745">
        <v>0</v>
      </c>
      <c r="AE2745">
        <v>0</v>
      </c>
    </row>
    <row r="2746" spans="1:31">
      <c r="A2746" t="s">
        <v>3921</v>
      </c>
      <c r="B2746" s="93">
        <v>44686</v>
      </c>
      <c r="C2746" s="93">
        <v>44686</v>
      </c>
      <c r="D2746">
        <v>-9000</v>
      </c>
      <c r="E2746">
        <v>-9000</v>
      </c>
      <c r="F2746" t="s">
        <v>52</v>
      </c>
      <c r="G2746">
        <v>1</v>
      </c>
      <c r="H2746">
        <v>-9000</v>
      </c>
      <c r="I2746">
        <v>-9000</v>
      </c>
      <c r="J2746">
        <v>1</v>
      </c>
      <c r="L2746" t="s">
        <v>166</v>
      </c>
      <c r="M2746" t="s">
        <v>212</v>
      </c>
      <c r="N2746">
        <v>100</v>
      </c>
      <c r="O2746" t="s">
        <v>16</v>
      </c>
      <c r="P2746" t="s">
        <v>212</v>
      </c>
      <c r="R2746" t="s">
        <v>3922</v>
      </c>
      <c r="T2746" t="s">
        <v>61</v>
      </c>
      <c r="V2746" t="s">
        <v>2269</v>
      </c>
      <c r="W2746" t="s">
        <v>198</v>
      </c>
      <c r="X2746" t="s">
        <v>199</v>
      </c>
      <c r="Y2746" t="s">
        <v>199</v>
      </c>
      <c r="Z2746" t="s">
        <v>199</v>
      </c>
      <c r="AA2746" t="s">
        <v>28</v>
      </c>
      <c r="AD2746">
        <v>0</v>
      </c>
      <c r="AE2746">
        <v>0</v>
      </c>
    </row>
    <row r="2747" spans="1:31">
      <c r="A2747" t="s">
        <v>3923</v>
      </c>
      <c r="B2747" s="93">
        <v>44686</v>
      </c>
      <c r="C2747" s="93">
        <v>44686</v>
      </c>
      <c r="D2747">
        <v>-4500</v>
      </c>
      <c r="E2747">
        <v>-4500</v>
      </c>
      <c r="F2747" t="s">
        <v>52</v>
      </c>
      <c r="G2747">
        <v>1</v>
      </c>
      <c r="H2747">
        <v>-4500</v>
      </c>
      <c r="I2747">
        <v>-4500</v>
      </c>
      <c r="J2747">
        <v>1</v>
      </c>
      <c r="L2747" t="s">
        <v>166</v>
      </c>
      <c r="M2747" t="s">
        <v>219</v>
      </c>
      <c r="N2747">
        <v>100</v>
      </c>
      <c r="O2747" t="s">
        <v>204</v>
      </c>
      <c r="P2747" t="s">
        <v>219</v>
      </c>
      <c r="R2747" t="s">
        <v>3879</v>
      </c>
      <c r="T2747" t="s">
        <v>61</v>
      </c>
      <c r="V2747" t="s">
        <v>197</v>
      </c>
      <c r="W2747" t="s">
        <v>198</v>
      </c>
      <c r="X2747" t="s">
        <v>199</v>
      </c>
      <c r="Y2747" t="s">
        <v>199</v>
      </c>
      <c r="Z2747" t="s">
        <v>199</v>
      </c>
      <c r="AA2747" t="s">
        <v>28</v>
      </c>
      <c r="AD2747">
        <v>0</v>
      </c>
      <c r="AE2747">
        <v>0</v>
      </c>
    </row>
    <row r="2748" spans="1:31">
      <c r="A2748" t="s">
        <v>3924</v>
      </c>
      <c r="B2748" s="93">
        <v>44686</v>
      </c>
      <c r="C2748" s="93">
        <v>44686</v>
      </c>
      <c r="D2748">
        <v>-3500</v>
      </c>
      <c r="E2748">
        <v>-3500</v>
      </c>
      <c r="F2748" t="s">
        <v>52</v>
      </c>
      <c r="G2748">
        <v>1</v>
      </c>
      <c r="H2748">
        <v>-3500</v>
      </c>
      <c r="I2748">
        <v>-3500</v>
      </c>
      <c r="J2748">
        <v>1</v>
      </c>
      <c r="L2748" t="s">
        <v>166</v>
      </c>
      <c r="M2748" t="s">
        <v>2914</v>
      </c>
      <c r="N2748">
        <v>100</v>
      </c>
      <c r="P2748" t="s">
        <v>2914</v>
      </c>
      <c r="R2748" t="s">
        <v>3879</v>
      </c>
      <c r="T2748" t="s">
        <v>61</v>
      </c>
      <c r="V2748" t="s">
        <v>197</v>
      </c>
      <c r="W2748" t="s">
        <v>198</v>
      </c>
      <c r="X2748" t="s">
        <v>199</v>
      </c>
      <c r="Y2748" t="s">
        <v>199</v>
      </c>
      <c r="Z2748" t="s">
        <v>199</v>
      </c>
      <c r="AA2748" t="s">
        <v>28</v>
      </c>
      <c r="AD2748">
        <v>0</v>
      </c>
      <c r="AE2748">
        <v>0</v>
      </c>
    </row>
    <row r="2749" spans="1:31">
      <c r="A2749" t="s">
        <v>3925</v>
      </c>
      <c r="B2749" s="93">
        <v>44686</v>
      </c>
      <c r="C2749" s="93">
        <v>44686</v>
      </c>
      <c r="D2749">
        <v>-9000</v>
      </c>
      <c r="E2749">
        <v>-9000</v>
      </c>
      <c r="F2749" t="s">
        <v>52</v>
      </c>
      <c r="G2749">
        <v>1</v>
      </c>
      <c r="H2749">
        <v>-9000</v>
      </c>
      <c r="I2749">
        <v>-9000</v>
      </c>
      <c r="J2749">
        <v>1</v>
      </c>
      <c r="L2749" t="s">
        <v>166</v>
      </c>
      <c r="M2749" t="s">
        <v>225</v>
      </c>
      <c r="N2749">
        <v>100</v>
      </c>
      <c r="O2749" t="s">
        <v>167</v>
      </c>
      <c r="P2749" t="s">
        <v>225</v>
      </c>
      <c r="R2749" t="s">
        <v>3879</v>
      </c>
      <c r="T2749" t="s">
        <v>61</v>
      </c>
      <c r="V2749" t="s">
        <v>197</v>
      </c>
      <c r="W2749" t="s">
        <v>198</v>
      </c>
      <c r="X2749" t="s">
        <v>199</v>
      </c>
      <c r="Y2749" t="s">
        <v>199</v>
      </c>
      <c r="Z2749" t="s">
        <v>199</v>
      </c>
      <c r="AA2749" t="s">
        <v>28</v>
      </c>
      <c r="AD2749">
        <v>0</v>
      </c>
      <c r="AE2749">
        <v>0</v>
      </c>
    </row>
    <row r="2750" spans="1:31">
      <c r="A2750" t="s">
        <v>3926</v>
      </c>
      <c r="B2750" s="93">
        <v>44686</v>
      </c>
      <c r="C2750" s="93">
        <v>44686</v>
      </c>
      <c r="D2750">
        <v>-4800</v>
      </c>
      <c r="E2750">
        <v>-4800</v>
      </c>
      <c r="F2750" t="s">
        <v>52</v>
      </c>
      <c r="G2750">
        <v>1</v>
      </c>
      <c r="H2750">
        <v>-4800</v>
      </c>
      <c r="I2750">
        <v>-4800</v>
      </c>
      <c r="J2750">
        <v>1</v>
      </c>
      <c r="L2750" t="s">
        <v>166</v>
      </c>
      <c r="M2750" t="s">
        <v>3468</v>
      </c>
      <c r="N2750">
        <v>100</v>
      </c>
      <c r="P2750" t="s">
        <v>3468</v>
      </c>
      <c r="R2750" t="s">
        <v>3879</v>
      </c>
      <c r="T2750" t="s">
        <v>61</v>
      </c>
      <c r="V2750" t="s">
        <v>197</v>
      </c>
      <c r="W2750" t="s">
        <v>198</v>
      </c>
      <c r="X2750" t="s">
        <v>199</v>
      </c>
      <c r="Y2750" t="s">
        <v>199</v>
      </c>
      <c r="Z2750" t="s">
        <v>199</v>
      </c>
      <c r="AA2750" t="s">
        <v>28</v>
      </c>
      <c r="AD2750">
        <v>0</v>
      </c>
      <c r="AE2750">
        <v>0</v>
      </c>
    </row>
    <row r="2751" spans="1:31">
      <c r="A2751" t="s">
        <v>3927</v>
      </c>
      <c r="B2751" s="93">
        <v>44686</v>
      </c>
      <c r="C2751" s="93">
        <v>44686</v>
      </c>
      <c r="D2751">
        <v>-6000</v>
      </c>
      <c r="E2751">
        <v>-6000</v>
      </c>
      <c r="F2751" t="s">
        <v>52</v>
      </c>
      <c r="G2751">
        <v>1</v>
      </c>
      <c r="H2751">
        <v>-6000</v>
      </c>
      <c r="I2751">
        <v>-6000</v>
      </c>
      <c r="J2751">
        <v>1</v>
      </c>
      <c r="L2751" t="s">
        <v>166</v>
      </c>
      <c r="M2751" t="s">
        <v>219</v>
      </c>
      <c r="N2751">
        <v>100</v>
      </c>
      <c r="O2751" t="s">
        <v>204</v>
      </c>
      <c r="P2751" t="s">
        <v>219</v>
      </c>
      <c r="R2751" t="s">
        <v>3879</v>
      </c>
      <c r="T2751" t="s">
        <v>61</v>
      </c>
      <c r="V2751" t="s">
        <v>197</v>
      </c>
      <c r="W2751" t="s">
        <v>198</v>
      </c>
      <c r="X2751" t="s">
        <v>199</v>
      </c>
      <c r="Y2751" t="s">
        <v>199</v>
      </c>
      <c r="Z2751" t="s">
        <v>199</v>
      </c>
      <c r="AA2751" t="s">
        <v>28</v>
      </c>
      <c r="AD2751">
        <v>0</v>
      </c>
      <c r="AE2751">
        <v>0</v>
      </c>
    </row>
    <row r="2752" spans="1:31">
      <c r="A2752" t="s">
        <v>3928</v>
      </c>
      <c r="B2752" s="93">
        <v>44686</v>
      </c>
      <c r="C2752" s="93">
        <v>44686</v>
      </c>
      <c r="D2752">
        <v>-750</v>
      </c>
      <c r="E2752">
        <v>-750</v>
      </c>
      <c r="F2752" t="s">
        <v>52</v>
      </c>
      <c r="G2752">
        <v>1</v>
      </c>
      <c r="H2752">
        <v>-750</v>
      </c>
      <c r="I2752">
        <v>-750</v>
      </c>
      <c r="J2752">
        <v>1</v>
      </c>
      <c r="L2752" t="s">
        <v>166</v>
      </c>
      <c r="M2752" t="s">
        <v>3215</v>
      </c>
      <c r="N2752">
        <v>100</v>
      </c>
      <c r="P2752" t="s">
        <v>3215</v>
      </c>
      <c r="R2752" t="s">
        <v>3879</v>
      </c>
      <c r="T2752" t="s">
        <v>61</v>
      </c>
      <c r="V2752" t="s">
        <v>197</v>
      </c>
      <c r="W2752" t="s">
        <v>198</v>
      </c>
      <c r="X2752" t="s">
        <v>199</v>
      </c>
      <c r="Y2752" t="s">
        <v>199</v>
      </c>
      <c r="Z2752" t="s">
        <v>199</v>
      </c>
      <c r="AA2752" t="s">
        <v>28</v>
      </c>
      <c r="AD2752">
        <v>0</v>
      </c>
      <c r="AE2752">
        <v>0</v>
      </c>
    </row>
    <row r="2753" spans="1:31">
      <c r="A2753" t="s">
        <v>3929</v>
      </c>
      <c r="B2753" s="93">
        <v>44685</v>
      </c>
      <c r="C2753" s="93">
        <v>44685</v>
      </c>
      <c r="D2753">
        <v>-7307.4</v>
      </c>
      <c r="E2753">
        <v>-7307.4</v>
      </c>
      <c r="F2753" t="s">
        <v>52</v>
      </c>
      <c r="G2753">
        <v>1</v>
      </c>
      <c r="H2753">
        <v>-7307.4</v>
      </c>
      <c r="I2753">
        <v>-7307.4</v>
      </c>
      <c r="J2753">
        <v>1</v>
      </c>
      <c r="L2753" t="s">
        <v>166</v>
      </c>
      <c r="M2753" t="s">
        <v>217</v>
      </c>
      <c r="N2753">
        <v>100</v>
      </c>
      <c r="O2753" t="s">
        <v>186</v>
      </c>
      <c r="P2753" t="s">
        <v>217</v>
      </c>
      <c r="R2753" t="s">
        <v>3423</v>
      </c>
      <c r="T2753" t="s">
        <v>61</v>
      </c>
      <c r="V2753" t="s">
        <v>3423</v>
      </c>
      <c r="W2753" t="s">
        <v>25</v>
      </c>
      <c r="X2753" t="s">
        <v>277</v>
      </c>
      <c r="Y2753" t="s">
        <v>180</v>
      </c>
      <c r="Z2753" t="s">
        <v>180</v>
      </c>
      <c r="AA2753" t="s">
        <v>25</v>
      </c>
      <c r="AD2753">
        <v>0</v>
      </c>
      <c r="AE2753">
        <v>0</v>
      </c>
    </row>
    <row r="2754" spans="1:31">
      <c r="A2754" t="s">
        <v>3930</v>
      </c>
      <c r="B2754" s="93">
        <v>44685</v>
      </c>
      <c r="C2754" s="93">
        <v>44685</v>
      </c>
      <c r="D2754">
        <v>-96000</v>
      </c>
      <c r="E2754">
        <v>-96000</v>
      </c>
      <c r="F2754" t="s">
        <v>52</v>
      </c>
      <c r="G2754">
        <v>1</v>
      </c>
      <c r="H2754">
        <v>-96000</v>
      </c>
      <c r="I2754">
        <v>-96000</v>
      </c>
      <c r="J2754">
        <v>1</v>
      </c>
      <c r="L2754" t="s">
        <v>166</v>
      </c>
      <c r="M2754" t="s">
        <v>304</v>
      </c>
      <c r="N2754">
        <v>100</v>
      </c>
      <c r="P2754" t="s">
        <v>304</v>
      </c>
      <c r="R2754" t="s">
        <v>3931</v>
      </c>
      <c r="T2754" t="s">
        <v>61</v>
      </c>
      <c r="V2754" t="s">
        <v>306</v>
      </c>
      <c r="W2754" t="s">
        <v>178</v>
      </c>
      <c r="X2754" t="s">
        <v>179</v>
      </c>
      <c r="Y2754" t="s">
        <v>180</v>
      </c>
      <c r="Z2754" t="s">
        <v>180</v>
      </c>
      <c r="AA2754" t="s">
        <v>20</v>
      </c>
      <c r="AD2754">
        <v>0</v>
      </c>
      <c r="AE2754">
        <v>0</v>
      </c>
    </row>
    <row r="2755" spans="1:31">
      <c r="A2755" t="s">
        <v>3932</v>
      </c>
      <c r="B2755" s="93">
        <v>44684</v>
      </c>
      <c r="C2755" s="93">
        <v>44684</v>
      </c>
      <c r="D2755">
        <v>-164.34</v>
      </c>
      <c r="E2755">
        <v>-164.34</v>
      </c>
      <c r="F2755" t="s">
        <v>52</v>
      </c>
      <c r="G2755">
        <v>1</v>
      </c>
      <c r="H2755">
        <v>-164.34</v>
      </c>
      <c r="I2755">
        <v>-164.34</v>
      </c>
      <c r="J2755">
        <v>1</v>
      </c>
      <c r="L2755" t="s">
        <v>166</v>
      </c>
      <c r="M2755" t="s">
        <v>210</v>
      </c>
      <c r="N2755">
        <v>100</v>
      </c>
      <c r="O2755" t="s">
        <v>186</v>
      </c>
      <c r="P2755" t="s">
        <v>210</v>
      </c>
      <c r="R2755" t="s">
        <v>3933</v>
      </c>
      <c r="T2755" t="s">
        <v>61</v>
      </c>
      <c r="V2755" t="s">
        <v>3423</v>
      </c>
      <c r="W2755" t="s">
        <v>25</v>
      </c>
      <c r="X2755" t="s">
        <v>277</v>
      </c>
      <c r="Y2755" t="s">
        <v>180</v>
      </c>
      <c r="Z2755" t="s">
        <v>180</v>
      </c>
      <c r="AA2755" t="s">
        <v>25</v>
      </c>
      <c r="AD2755">
        <v>0</v>
      </c>
      <c r="AE2755">
        <v>0</v>
      </c>
    </row>
    <row r="2756" spans="1:31">
      <c r="A2756" t="s">
        <v>3934</v>
      </c>
      <c r="B2756" s="93">
        <v>44684</v>
      </c>
      <c r="C2756" s="93">
        <v>44684</v>
      </c>
      <c r="D2756">
        <v>-1000</v>
      </c>
      <c r="E2756">
        <v>-1000</v>
      </c>
      <c r="F2756" t="s">
        <v>52</v>
      </c>
      <c r="G2756">
        <v>1</v>
      </c>
      <c r="H2756">
        <v>-1000</v>
      </c>
      <c r="I2756">
        <v>-1000</v>
      </c>
      <c r="J2756">
        <v>1</v>
      </c>
      <c r="L2756" t="s">
        <v>166</v>
      </c>
      <c r="M2756" t="s">
        <v>3801</v>
      </c>
      <c r="N2756">
        <v>100</v>
      </c>
      <c r="P2756" t="s">
        <v>3801</v>
      </c>
      <c r="R2756" t="s">
        <v>3935</v>
      </c>
      <c r="T2756" t="s">
        <v>61</v>
      </c>
      <c r="V2756" t="s">
        <v>2284</v>
      </c>
      <c r="W2756" t="s">
        <v>2285</v>
      </c>
      <c r="X2756" t="s">
        <v>179</v>
      </c>
      <c r="Y2756" t="s">
        <v>180</v>
      </c>
      <c r="Z2756" t="s">
        <v>180</v>
      </c>
      <c r="AA2756" t="s">
        <v>20</v>
      </c>
      <c r="AD2756">
        <v>0</v>
      </c>
      <c r="AE2756">
        <v>0</v>
      </c>
    </row>
    <row r="2757" spans="1:31">
      <c r="A2757" t="s">
        <v>3936</v>
      </c>
      <c r="B2757" s="93">
        <v>44684</v>
      </c>
      <c r="C2757" s="93">
        <v>44684</v>
      </c>
      <c r="D2757">
        <v>-32.69</v>
      </c>
      <c r="E2757">
        <v>-32.69</v>
      </c>
      <c r="F2757" t="s">
        <v>52</v>
      </c>
      <c r="G2757">
        <v>1</v>
      </c>
      <c r="H2757">
        <v>-32.69</v>
      </c>
      <c r="I2757">
        <v>-32.69</v>
      </c>
      <c r="J2757">
        <v>1</v>
      </c>
      <c r="L2757" t="s">
        <v>166</v>
      </c>
      <c r="M2757" t="s">
        <v>166</v>
      </c>
      <c r="N2757">
        <v>100</v>
      </c>
      <c r="O2757" t="s">
        <v>215</v>
      </c>
      <c r="P2757" t="s">
        <v>166</v>
      </c>
      <c r="R2757" t="s">
        <v>3937</v>
      </c>
      <c r="T2757" t="s">
        <v>59</v>
      </c>
      <c r="V2757" t="s">
        <v>1352</v>
      </c>
      <c r="W2757" t="s">
        <v>1353</v>
      </c>
      <c r="X2757" t="s">
        <v>179</v>
      </c>
      <c r="Y2757" t="s">
        <v>180</v>
      </c>
      <c r="Z2757" t="s">
        <v>180</v>
      </c>
      <c r="AA2757" t="s">
        <v>25</v>
      </c>
      <c r="AD2757">
        <v>0</v>
      </c>
      <c r="AE2757">
        <v>0</v>
      </c>
    </row>
    <row r="2758" spans="1:31">
      <c r="A2758" t="s">
        <v>3938</v>
      </c>
      <c r="B2758" s="93">
        <v>44684</v>
      </c>
      <c r="C2758" s="93">
        <v>44684</v>
      </c>
      <c r="D2758">
        <v>-54</v>
      </c>
      <c r="E2758">
        <v>-54</v>
      </c>
      <c r="F2758" t="s">
        <v>52</v>
      </c>
      <c r="G2758">
        <v>1</v>
      </c>
      <c r="H2758">
        <v>-54</v>
      </c>
      <c r="I2758">
        <v>-54</v>
      </c>
      <c r="J2758">
        <v>1</v>
      </c>
      <c r="L2758" t="s">
        <v>166</v>
      </c>
      <c r="M2758" t="s">
        <v>206</v>
      </c>
      <c r="N2758">
        <v>100</v>
      </c>
      <c r="O2758" t="s">
        <v>167</v>
      </c>
      <c r="P2758" t="s">
        <v>206</v>
      </c>
      <c r="R2758" t="s">
        <v>3423</v>
      </c>
      <c r="T2758" t="s">
        <v>61</v>
      </c>
      <c r="V2758" t="s">
        <v>3423</v>
      </c>
      <c r="W2758" t="s">
        <v>25</v>
      </c>
      <c r="X2758" t="s">
        <v>277</v>
      </c>
      <c r="Y2758" t="s">
        <v>180</v>
      </c>
      <c r="Z2758" t="s">
        <v>180</v>
      </c>
      <c r="AA2758" t="s">
        <v>25</v>
      </c>
      <c r="AD2758">
        <v>0</v>
      </c>
      <c r="AE2758">
        <v>0</v>
      </c>
    </row>
    <row r="2759" spans="1:31">
      <c r="A2759" t="s">
        <v>3939</v>
      </c>
      <c r="B2759" s="93">
        <v>44684</v>
      </c>
      <c r="C2759" s="93">
        <v>44684</v>
      </c>
      <c r="D2759">
        <v>-10558.42</v>
      </c>
      <c r="E2759">
        <v>-10558.42</v>
      </c>
      <c r="F2759" t="s">
        <v>52</v>
      </c>
      <c r="G2759">
        <v>1</v>
      </c>
      <c r="H2759">
        <v>-10558.42</v>
      </c>
      <c r="I2759">
        <v>-10558.42</v>
      </c>
      <c r="J2759">
        <v>1</v>
      </c>
      <c r="L2759" t="s">
        <v>166</v>
      </c>
      <c r="M2759" t="s">
        <v>210</v>
      </c>
      <c r="N2759">
        <v>100</v>
      </c>
      <c r="O2759" t="s">
        <v>186</v>
      </c>
      <c r="P2759" t="s">
        <v>210</v>
      </c>
      <c r="R2759" t="s">
        <v>3940</v>
      </c>
      <c r="T2759" t="s">
        <v>61</v>
      </c>
      <c r="V2759" t="s">
        <v>3212</v>
      </c>
      <c r="W2759" t="s">
        <v>1413</v>
      </c>
      <c r="X2759" t="s">
        <v>16</v>
      </c>
      <c r="Y2759" t="s">
        <v>268</v>
      </c>
      <c r="Z2759" t="s">
        <v>268</v>
      </c>
      <c r="AA2759" t="s">
        <v>16</v>
      </c>
      <c r="AD2759">
        <v>0</v>
      </c>
      <c r="AE2759">
        <v>0</v>
      </c>
    </row>
    <row r="2760" spans="1:31">
      <c r="A2760" t="s">
        <v>3941</v>
      </c>
      <c r="B2760" s="93">
        <v>44684</v>
      </c>
      <c r="C2760" s="93">
        <v>44684</v>
      </c>
      <c r="D2760">
        <v>-314.49</v>
      </c>
      <c r="E2760">
        <v>-314.49</v>
      </c>
      <c r="F2760" t="s">
        <v>52</v>
      </c>
      <c r="G2760">
        <v>1</v>
      </c>
      <c r="H2760">
        <v>-314.49</v>
      </c>
      <c r="I2760">
        <v>-314.49</v>
      </c>
      <c r="J2760">
        <v>1</v>
      </c>
      <c r="L2760" t="s">
        <v>166</v>
      </c>
      <c r="M2760" t="s">
        <v>166</v>
      </c>
      <c r="N2760">
        <v>100</v>
      </c>
      <c r="O2760" t="s">
        <v>215</v>
      </c>
      <c r="P2760" t="s">
        <v>166</v>
      </c>
      <c r="R2760" t="s">
        <v>3942</v>
      </c>
      <c r="T2760" t="s">
        <v>59</v>
      </c>
      <c r="V2760" t="s">
        <v>1352</v>
      </c>
      <c r="W2760" t="s">
        <v>1353</v>
      </c>
      <c r="X2760" t="s">
        <v>179</v>
      </c>
      <c r="Y2760" t="s">
        <v>180</v>
      </c>
      <c r="Z2760" t="s">
        <v>180</v>
      </c>
      <c r="AA2760" t="s">
        <v>25</v>
      </c>
      <c r="AD2760">
        <v>0</v>
      </c>
      <c r="AE2760">
        <v>0</v>
      </c>
    </row>
    <row r="2761" spans="1:31">
      <c r="A2761" t="s">
        <v>3943</v>
      </c>
      <c r="B2761" s="93">
        <v>44684</v>
      </c>
      <c r="C2761" s="93">
        <v>44684</v>
      </c>
      <c r="D2761">
        <v>-52.8</v>
      </c>
      <c r="E2761">
        <v>-52.8</v>
      </c>
      <c r="F2761" t="s">
        <v>52</v>
      </c>
      <c r="G2761">
        <v>1</v>
      </c>
      <c r="H2761">
        <v>-52.8</v>
      </c>
      <c r="I2761">
        <v>-52.8</v>
      </c>
      <c r="J2761">
        <v>1</v>
      </c>
      <c r="L2761" t="s">
        <v>166</v>
      </c>
      <c r="M2761" t="s">
        <v>192</v>
      </c>
      <c r="N2761">
        <v>100</v>
      </c>
      <c r="P2761" t="s">
        <v>192</v>
      </c>
      <c r="R2761" t="s">
        <v>3944</v>
      </c>
      <c r="T2761" t="s">
        <v>59</v>
      </c>
      <c r="V2761" t="s">
        <v>194</v>
      </c>
      <c r="W2761" t="s">
        <v>31</v>
      </c>
      <c r="X2761" t="s">
        <v>168</v>
      </c>
      <c r="Y2761" t="s">
        <v>168</v>
      </c>
      <c r="Z2761" t="s">
        <v>168</v>
      </c>
      <c r="AA2761" t="s">
        <v>31</v>
      </c>
      <c r="AD2761">
        <v>0</v>
      </c>
      <c r="AE2761">
        <v>0</v>
      </c>
    </row>
    <row r="2762" spans="1:31">
      <c r="A2762" t="s">
        <v>3945</v>
      </c>
      <c r="B2762" s="93">
        <v>44684</v>
      </c>
      <c r="C2762" s="93">
        <v>44684</v>
      </c>
      <c r="D2762">
        <v>-1700</v>
      </c>
      <c r="E2762">
        <v>-1700</v>
      </c>
      <c r="F2762" t="s">
        <v>52</v>
      </c>
      <c r="G2762">
        <v>1</v>
      </c>
      <c r="H2762">
        <v>-1700</v>
      </c>
      <c r="I2762">
        <v>-1700</v>
      </c>
      <c r="J2762">
        <v>1</v>
      </c>
      <c r="L2762" t="s">
        <v>166</v>
      </c>
      <c r="M2762" t="s">
        <v>1261</v>
      </c>
      <c r="N2762">
        <v>100</v>
      </c>
      <c r="P2762" t="s">
        <v>1261</v>
      </c>
      <c r="R2762" t="s">
        <v>1818</v>
      </c>
      <c r="T2762" t="s">
        <v>61</v>
      </c>
      <c r="V2762" t="s">
        <v>276</v>
      </c>
      <c r="W2762" t="s">
        <v>17</v>
      </c>
      <c r="X2762" t="s">
        <v>277</v>
      </c>
      <c r="Y2762" t="s">
        <v>268</v>
      </c>
      <c r="Z2762" t="s">
        <v>268</v>
      </c>
      <c r="AA2762" t="s">
        <v>17</v>
      </c>
      <c r="AD2762">
        <v>0</v>
      </c>
      <c r="AE2762">
        <v>0</v>
      </c>
    </row>
    <row r="2763" spans="1:31">
      <c r="A2763" t="s">
        <v>3946</v>
      </c>
      <c r="B2763" s="93">
        <v>44684</v>
      </c>
      <c r="C2763" s="93">
        <v>44684</v>
      </c>
      <c r="D2763">
        <v>-265.85000000000002</v>
      </c>
      <c r="E2763">
        <v>-265.85000000000002</v>
      </c>
      <c r="F2763" t="s">
        <v>52</v>
      </c>
      <c r="G2763">
        <v>1</v>
      </c>
      <c r="H2763">
        <v>-265.85000000000002</v>
      </c>
      <c r="I2763">
        <v>-265.85000000000002</v>
      </c>
      <c r="J2763">
        <v>1</v>
      </c>
      <c r="L2763" t="s">
        <v>166</v>
      </c>
      <c r="M2763" t="s">
        <v>1239</v>
      </c>
      <c r="N2763">
        <v>100</v>
      </c>
      <c r="O2763" t="s">
        <v>171</v>
      </c>
      <c r="P2763" t="s">
        <v>1239</v>
      </c>
      <c r="R2763" t="s">
        <v>3947</v>
      </c>
      <c r="T2763" t="s">
        <v>61</v>
      </c>
      <c r="V2763" t="s">
        <v>1956</v>
      </c>
      <c r="W2763" t="s">
        <v>23</v>
      </c>
      <c r="X2763" t="s">
        <v>283</v>
      </c>
      <c r="Y2763" t="s">
        <v>268</v>
      </c>
      <c r="Z2763" t="s">
        <v>268</v>
      </c>
      <c r="AA2763" t="s">
        <v>23</v>
      </c>
      <c r="AD2763">
        <v>0</v>
      </c>
      <c r="AE2763">
        <v>0</v>
      </c>
    </row>
    <row r="2764" spans="1:31">
      <c r="A2764" t="s">
        <v>3948</v>
      </c>
      <c r="B2764" s="93">
        <v>44683</v>
      </c>
      <c r="C2764" s="93">
        <v>44683</v>
      </c>
      <c r="D2764">
        <v>-250.03</v>
      </c>
      <c r="E2764">
        <v>-250.03</v>
      </c>
      <c r="F2764" t="s">
        <v>52</v>
      </c>
      <c r="G2764">
        <v>1</v>
      </c>
      <c r="H2764">
        <v>-250.03</v>
      </c>
      <c r="I2764">
        <v>-250.03</v>
      </c>
      <c r="J2764">
        <v>1</v>
      </c>
      <c r="L2764" t="s">
        <v>166</v>
      </c>
      <c r="M2764" t="s">
        <v>166</v>
      </c>
      <c r="N2764">
        <v>100</v>
      </c>
      <c r="O2764" t="s">
        <v>215</v>
      </c>
      <c r="P2764" t="s">
        <v>166</v>
      </c>
      <c r="R2764" t="s">
        <v>3424</v>
      </c>
      <c r="T2764" t="s">
        <v>59</v>
      </c>
      <c r="V2764" t="s">
        <v>3424</v>
      </c>
      <c r="W2764" t="s">
        <v>3425</v>
      </c>
      <c r="X2764" t="s">
        <v>24</v>
      </c>
      <c r="Y2764" t="s">
        <v>268</v>
      </c>
      <c r="Z2764" t="s">
        <v>268</v>
      </c>
      <c r="AA2764" t="s">
        <v>24</v>
      </c>
      <c r="AD2764">
        <v>0</v>
      </c>
      <c r="AE2764">
        <v>0</v>
      </c>
    </row>
    <row r="2765" spans="1:31">
      <c r="A2765" t="s">
        <v>3949</v>
      </c>
      <c r="B2765" s="93">
        <v>44683</v>
      </c>
      <c r="C2765" s="93">
        <v>44683</v>
      </c>
      <c r="D2765">
        <v>-151.32</v>
      </c>
      <c r="E2765">
        <v>-151.32</v>
      </c>
      <c r="F2765" t="s">
        <v>52</v>
      </c>
      <c r="G2765">
        <v>1</v>
      </c>
      <c r="H2765">
        <v>-151.32</v>
      </c>
      <c r="I2765">
        <v>-151.32</v>
      </c>
      <c r="J2765">
        <v>1</v>
      </c>
      <c r="L2765" t="s">
        <v>166</v>
      </c>
      <c r="M2765" t="s">
        <v>166</v>
      </c>
      <c r="N2765">
        <v>100</v>
      </c>
      <c r="O2765" t="s">
        <v>215</v>
      </c>
      <c r="P2765" t="s">
        <v>166</v>
      </c>
      <c r="R2765" t="s">
        <v>3950</v>
      </c>
      <c r="T2765" t="s">
        <v>59</v>
      </c>
      <c r="V2765" t="s">
        <v>1412</v>
      </c>
      <c r="W2765" t="s">
        <v>1413</v>
      </c>
      <c r="X2765" t="s">
        <v>16</v>
      </c>
      <c r="Y2765" t="s">
        <v>268</v>
      </c>
      <c r="Z2765" t="s">
        <v>268</v>
      </c>
      <c r="AA2765" t="s">
        <v>16</v>
      </c>
      <c r="AD2765">
        <v>0</v>
      </c>
      <c r="AE2765">
        <v>0</v>
      </c>
    </row>
    <row r="2766" spans="1:31">
      <c r="A2766" t="s">
        <v>3951</v>
      </c>
      <c r="B2766" s="93">
        <v>44683</v>
      </c>
      <c r="C2766" s="93">
        <v>44683</v>
      </c>
      <c r="D2766">
        <v>-191.95</v>
      </c>
      <c r="E2766">
        <v>-191.95</v>
      </c>
      <c r="F2766" t="s">
        <v>52</v>
      </c>
      <c r="G2766">
        <v>1</v>
      </c>
      <c r="H2766">
        <v>-191.95</v>
      </c>
      <c r="I2766">
        <v>-191.95</v>
      </c>
      <c r="J2766">
        <v>1</v>
      </c>
      <c r="L2766" t="s">
        <v>166</v>
      </c>
      <c r="M2766" t="s">
        <v>166</v>
      </c>
      <c r="N2766">
        <v>100</v>
      </c>
      <c r="O2766" t="s">
        <v>215</v>
      </c>
      <c r="P2766" t="s">
        <v>166</v>
      </c>
      <c r="R2766" t="s">
        <v>3424</v>
      </c>
      <c r="T2766" t="s">
        <v>59</v>
      </c>
      <c r="V2766" t="s">
        <v>3424</v>
      </c>
      <c r="W2766" t="s">
        <v>3425</v>
      </c>
      <c r="X2766" t="s">
        <v>24</v>
      </c>
      <c r="Y2766" t="s">
        <v>268</v>
      </c>
      <c r="Z2766" t="s">
        <v>268</v>
      </c>
      <c r="AA2766" t="s">
        <v>24</v>
      </c>
      <c r="AD2766">
        <v>0</v>
      </c>
      <c r="AE2766">
        <v>0</v>
      </c>
    </row>
    <row r="2767" spans="1:31">
      <c r="A2767" t="s">
        <v>3952</v>
      </c>
      <c r="B2767" s="93">
        <v>44683</v>
      </c>
      <c r="C2767" s="93">
        <v>44683</v>
      </c>
      <c r="D2767">
        <v>-246.68</v>
      </c>
      <c r="E2767">
        <v>-246.68</v>
      </c>
      <c r="F2767" t="s">
        <v>52</v>
      </c>
      <c r="G2767">
        <v>1</v>
      </c>
      <c r="H2767">
        <v>-246.68</v>
      </c>
      <c r="I2767">
        <v>-246.68</v>
      </c>
      <c r="J2767">
        <v>1</v>
      </c>
      <c r="L2767" t="s">
        <v>166</v>
      </c>
      <c r="M2767" t="s">
        <v>3195</v>
      </c>
      <c r="N2767">
        <v>100</v>
      </c>
      <c r="P2767" t="s">
        <v>3195</v>
      </c>
      <c r="R2767" t="s">
        <v>3833</v>
      </c>
      <c r="T2767" t="s">
        <v>59</v>
      </c>
      <c r="V2767" t="s">
        <v>3195</v>
      </c>
      <c r="W2767" t="s">
        <v>267</v>
      </c>
      <c r="X2767" t="s">
        <v>24</v>
      </c>
      <c r="Y2767" t="s">
        <v>268</v>
      </c>
      <c r="Z2767" t="s">
        <v>268</v>
      </c>
      <c r="AA2767" t="s">
        <v>24</v>
      </c>
      <c r="AD2767">
        <v>0</v>
      </c>
      <c r="AE2767">
        <v>0</v>
      </c>
    </row>
    <row r="2768" spans="1:31">
      <c r="A2768" t="s">
        <v>3953</v>
      </c>
      <c r="B2768" s="93">
        <v>44683</v>
      </c>
      <c r="C2768" s="93">
        <v>44683</v>
      </c>
      <c r="D2768">
        <v>-175.65</v>
      </c>
      <c r="E2768">
        <v>-175.65</v>
      </c>
      <c r="F2768" t="s">
        <v>52</v>
      </c>
      <c r="G2768">
        <v>1</v>
      </c>
      <c r="H2768">
        <v>-175.65</v>
      </c>
      <c r="I2768">
        <v>-175.65</v>
      </c>
      <c r="J2768">
        <v>1</v>
      </c>
      <c r="L2768" t="s">
        <v>166</v>
      </c>
      <c r="M2768" t="s">
        <v>166</v>
      </c>
      <c r="N2768">
        <v>100</v>
      </c>
      <c r="O2768" t="s">
        <v>215</v>
      </c>
      <c r="P2768" t="s">
        <v>166</v>
      </c>
      <c r="R2768" t="s">
        <v>3954</v>
      </c>
      <c r="T2768" t="s">
        <v>59</v>
      </c>
      <c r="V2768" t="s">
        <v>3955</v>
      </c>
      <c r="W2768" t="s">
        <v>3807</v>
      </c>
      <c r="X2768" t="s">
        <v>199</v>
      </c>
      <c r="Y2768" t="s">
        <v>199</v>
      </c>
      <c r="Z2768" t="s">
        <v>199</v>
      </c>
      <c r="AA2768" t="s">
        <v>28</v>
      </c>
      <c r="AD2768">
        <v>0</v>
      </c>
      <c r="AE2768">
        <v>0</v>
      </c>
    </row>
    <row r="2769" spans="1:31">
      <c r="A2769" t="s">
        <v>3956</v>
      </c>
      <c r="B2769" s="93">
        <v>44683</v>
      </c>
      <c r="C2769" s="93">
        <v>44683</v>
      </c>
      <c r="D2769">
        <v>10000</v>
      </c>
      <c r="E2769">
        <v>10000</v>
      </c>
      <c r="F2769" t="s">
        <v>52</v>
      </c>
      <c r="G2769">
        <v>1</v>
      </c>
      <c r="H2769">
        <v>10000</v>
      </c>
      <c r="I2769">
        <v>10000</v>
      </c>
      <c r="J2769">
        <v>1</v>
      </c>
      <c r="L2769" t="s">
        <v>166</v>
      </c>
      <c r="M2769" t="s">
        <v>59</v>
      </c>
      <c r="N2769">
        <v>100</v>
      </c>
      <c r="P2769" t="s">
        <v>166</v>
      </c>
      <c r="R2769" t="s">
        <v>1346</v>
      </c>
      <c r="T2769" t="s">
        <v>59</v>
      </c>
      <c r="V2769" t="s">
        <v>1347</v>
      </c>
      <c r="W2769" t="s">
        <v>1347</v>
      </c>
      <c r="X2769" t="s">
        <v>277</v>
      </c>
      <c r="Y2769" t="s">
        <v>180</v>
      </c>
      <c r="Z2769" t="s">
        <v>180</v>
      </c>
      <c r="AA2769" t="s">
        <v>25</v>
      </c>
      <c r="AD2769">
        <v>0</v>
      </c>
      <c r="AE2769">
        <v>0</v>
      </c>
    </row>
    <row r="2770" spans="1:31">
      <c r="A2770" t="s">
        <v>3957</v>
      </c>
      <c r="B2770" s="93">
        <v>44683</v>
      </c>
      <c r="C2770" s="93">
        <v>44683</v>
      </c>
      <c r="D2770">
        <v>10000</v>
      </c>
      <c r="E2770">
        <v>10000</v>
      </c>
      <c r="F2770" t="s">
        <v>52</v>
      </c>
      <c r="G2770">
        <v>1</v>
      </c>
      <c r="H2770">
        <v>10000</v>
      </c>
      <c r="I2770">
        <v>10000</v>
      </c>
      <c r="J2770">
        <v>1</v>
      </c>
      <c r="L2770" t="s">
        <v>166</v>
      </c>
      <c r="M2770" t="s">
        <v>59</v>
      </c>
      <c r="N2770">
        <v>100</v>
      </c>
      <c r="P2770" t="s">
        <v>166</v>
      </c>
      <c r="R2770" t="s">
        <v>1346</v>
      </c>
      <c r="T2770" t="s">
        <v>59</v>
      </c>
      <c r="V2770" t="s">
        <v>1347</v>
      </c>
      <c r="W2770" t="s">
        <v>1347</v>
      </c>
      <c r="X2770" t="s">
        <v>277</v>
      </c>
      <c r="Y2770" t="s">
        <v>180</v>
      </c>
      <c r="Z2770" t="s">
        <v>180</v>
      </c>
      <c r="AA2770" t="s">
        <v>25</v>
      </c>
      <c r="AD2770">
        <v>0</v>
      </c>
      <c r="AE2770">
        <v>0</v>
      </c>
    </row>
    <row r="2771" spans="1:31">
      <c r="A2771" t="s">
        <v>3958</v>
      </c>
      <c r="B2771" s="93">
        <v>44683</v>
      </c>
      <c r="C2771" s="93">
        <v>44683</v>
      </c>
      <c r="D2771">
        <v>5000</v>
      </c>
      <c r="E2771">
        <v>5000</v>
      </c>
      <c r="F2771" t="s">
        <v>52</v>
      </c>
      <c r="G2771">
        <v>1</v>
      </c>
      <c r="H2771">
        <v>5000</v>
      </c>
      <c r="I2771">
        <v>5000</v>
      </c>
      <c r="J2771">
        <v>1</v>
      </c>
      <c r="L2771" t="s">
        <v>166</v>
      </c>
      <c r="M2771" t="s">
        <v>59</v>
      </c>
      <c r="N2771">
        <v>100</v>
      </c>
      <c r="P2771" t="s">
        <v>166</v>
      </c>
      <c r="R2771" t="s">
        <v>1346</v>
      </c>
      <c r="T2771" t="s">
        <v>59</v>
      </c>
      <c r="V2771" t="s">
        <v>1347</v>
      </c>
      <c r="W2771" t="s">
        <v>1347</v>
      </c>
      <c r="X2771" t="s">
        <v>277</v>
      </c>
      <c r="Y2771" t="s">
        <v>180</v>
      </c>
      <c r="Z2771" t="s">
        <v>180</v>
      </c>
      <c r="AA2771" t="s">
        <v>25</v>
      </c>
      <c r="AD2771">
        <v>0</v>
      </c>
      <c r="AE2771">
        <v>0</v>
      </c>
    </row>
    <row r="2772" spans="1:31">
      <c r="A2772" t="s">
        <v>3959</v>
      </c>
      <c r="B2772" s="93">
        <v>44683</v>
      </c>
      <c r="C2772" s="93">
        <v>44683</v>
      </c>
      <c r="D2772">
        <v>-10000</v>
      </c>
      <c r="E2772">
        <v>-10000</v>
      </c>
      <c r="F2772" t="s">
        <v>52</v>
      </c>
      <c r="G2772">
        <v>1</v>
      </c>
      <c r="H2772">
        <v>-10000</v>
      </c>
      <c r="I2772">
        <v>-10000</v>
      </c>
      <c r="J2772">
        <v>1</v>
      </c>
      <c r="L2772" t="s">
        <v>166</v>
      </c>
      <c r="M2772" t="s">
        <v>166</v>
      </c>
      <c r="N2772">
        <v>100</v>
      </c>
      <c r="O2772" t="s">
        <v>215</v>
      </c>
      <c r="P2772" t="s">
        <v>166</v>
      </c>
      <c r="R2772" t="s">
        <v>1346</v>
      </c>
      <c r="T2772" t="s">
        <v>61</v>
      </c>
      <c r="V2772" t="s">
        <v>1347</v>
      </c>
      <c r="W2772" t="s">
        <v>1347</v>
      </c>
      <c r="X2772" t="s">
        <v>277</v>
      </c>
      <c r="Y2772" t="s">
        <v>180</v>
      </c>
      <c r="Z2772" t="s">
        <v>180</v>
      </c>
      <c r="AA2772" t="s">
        <v>25</v>
      </c>
      <c r="AD2772">
        <v>0</v>
      </c>
      <c r="AE2772">
        <v>0</v>
      </c>
    </row>
    <row r="2773" spans="1:31">
      <c r="A2773" t="s">
        <v>3960</v>
      </c>
      <c r="B2773" s="93">
        <v>44683</v>
      </c>
      <c r="C2773" s="93">
        <v>44683</v>
      </c>
      <c r="D2773">
        <v>-10000</v>
      </c>
      <c r="E2773">
        <v>-10000</v>
      </c>
      <c r="F2773" t="s">
        <v>52</v>
      </c>
      <c r="G2773">
        <v>1</v>
      </c>
      <c r="H2773">
        <v>-10000</v>
      </c>
      <c r="I2773">
        <v>-10000</v>
      </c>
      <c r="J2773">
        <v>1</v>
      </c>
      <c r="L2773" t="s">
        <v>166</v>
      </c>
      <c r="M2773" t="s">
        <v>166</v>
      </c>
      <c r="N2773">
        <v>100</v>
      </c>
      <c r="O2773" t="s">
        <v>215</v>
      </c>
      <c r="P2773" t="s">
        <v>166</v>
      </c>
      <c r="R2773" t="s">
        <v>1346</v>
      </c>
      <c r="T2773" t="s">
        <v>61</v>
      </c>
      <c r="V2773" t="s">
        <v>1347</v>
      </c>
      <c r="W2773" t="s">
        <v>1347</v>
      </c>
      <c r="X2773" t="s">
        <v>277</v>
      </c>
      <c r="Y2773" t="s">
        <v>180</v>
      </c>
      <c r="Z2773" t="s">
        <v>180</v>
      </c>
      <c r="AA2773" t="s">
        <v>25</v>
      </c>
      <c r="AD2773">
        <v>0</v>
      </c>
      <c r="AE2773">
        <v>0</v>
      </c>
    </row>
    <row r="2774" spans="1:31">
      <c r="A2774" t="s">
        <v>3961</v>
      </c>
      <c r="B2774" s="93">
        <v>44683</v>
      </c>
      <c r="C2774" s="93">
        <v>44683</v>
      </c>
      <c r="D2774">
        <v>-5000</v>
      </c>
      <c r="E2774">
        <v>-5000</v>
      </c>
      <c r="F2774" t="s">
        <v>52</v>
      </c>
      <c r="G2774">
        <v>1</v>
      </c>
      <c r="H2774">
        <v>-5000</v>
      </c>
      <c r="I2774">
        <v>-5000</v>
      </c>
      <c r="J2774">
        <v>1</v>
      </c>
      <c r="L2774" t="s">
        <v>166</v>
      </c>
      <c r="M2774" t="s">
        <v>166</v>
      </c>
      <c r="N2774">
        <v>100</v>
      </c>
      <c r="O2774" t="s">
        <v>215</v>
      </c>
      <c r="P2774" t="s">
        <v>166</v>
      </c>
      <c r="R2774" t="s">
        <v>1346</v>
      </c>
      <c r="T2774" t="s">
        <v>61</v>
      </c>
      <c r="V2774" t="s">
        <v>1347</v>
      </c>
      <c r="W2774" t="s">
        <v>1347</v>
      </c>
      <c r="X2774" t="s">
        <v>277</v>
      </c>
      <c r="Y2774" t="s">
        <v>180</v>
      </c>
      <c r="Z2774" t="s">
        <v>180</v>
      </c>
      <c r="AA2774" t="s">
        <v>25</v>
      </c>
      <c r="AD2774">
        <v>0</v>
      </c>
      <c r="AE2774">
        <v>0</v>
      </c>
    </row>
    <row r="2775" spans="1:31">
      <c r="A2775" t="s">
        <v>3962</v>
      </c>
      <c r="B2775" s="93">
        <v>44680</v>
      </c>
      <c r="C2775" s="93">
        <v>44680</v>
      </c>
      <c r="D2775">
        <v>-489.37</v>
      </c>
      <c r="E2775">
        <v>-489.37</v>
      </c>
      <c r="F2775" t="s">
        <v>52</v>
      </c>
      <c r="G2775">
        <v>1</v>
      </c>
      <c r="H2775">
        <v>-489.37</v>
      </c>
      <c r="I2775">
        <v>-489.37</v>
      </c>
      <c r="J2775">
        <v>1</v>
      </c>
      <c r="L2775" t="s">
        <v>166</v>
      </c>
      <c r="M2775" t="s">
        <v>166</v>
      </c>
      <c r="N2775">
        <v>100</v>
      </c>
      <c r="O2775" t="s">
        <v>215</v>
      </c>
      <c r="P2775" t="s">
        <v>166</v>
      </c>
      <c r="R2775" t="s">
        <v>3963</v>
      </c>
      <c r="T2775" t="s">
        <v>59</v>
      </c>
      <c r="V2775" t="s">
        <v>390</v>
      </c>
      <c r="W2775" t="s">
        <v>31</v>
      </c>
      <c r="X2775" t="s">
        <v>168</v>
      </c>
      <c r="Y2775" t="s">
        <v>168</v>
      </c>
      <c r="Z2775" t="s">
        <v>168</v>
      </c>
      <c r="AA2775" t="s">
        <v>31</v>
      </c>
      <c r="AD2775">
        <v>0</v>
      </c>
      <c r="AE2775">
        <v>0</v>
      </c>
    </row>
    <row r="2776" spans="1:31">
      <c r="A2776" t="s">
        <v>3964</v>
      </c>
      <c r="B2776" s="93">
        <v>44679</v>
      </c>
      <c r="C2776" s="93">
        <v>44679</v>
      </c>
      <c r="D2776">
        <v>230000</v>
      </c>
      <c r="E2776">
        <v>230000</v>
      </c>
      <c r="F2776" t="s">
        <v>52</v>
      </c>
      <c r="G2776">
        <v>1</v>
      </c>
      <c r="H2776">
        <v>230000</v>
      </c>
      <c r="I2776">
        <v>230000</v>
      </c>
      <c r="J2776">
        <v>1</v>
      </c>
      <c r="L2776" t="s">
        <v>166</v>
      </c>
      <c r="M2776" t="s">
        <v>61</v>
      </c>
      <c r="N2776">
        <v>100</v>
      </c>
      <c r="P2776" t="s">
        <v>166</v>
      </c>
      <c r="R2776" t="s">
        <v>1346</v>
      </c>
      <c r="T2776" t="s">
        <v>61</v>
      </c>
      <c r="V2776" t="s">
        <v>1347</v>
      </c>
      <c r="W2776" t="s">
        <v>1347</v>
      </c>
      <c r="X2776" t="s">
        <v>277</v>
      </c>
      <c r="Y2776" t="s">
        <v>180</v>
      </c>
      <c r="Z2776" t="s">
        <v>180</v>
      </c>
      <c r="AA2776" t="s">
        <v>25</v>
      </c>
      <c r="AD2776">
        <v>0</v>
      </c>
      <c r="AE2776">
        <v>0</v>
      </c>
    </row>
    <row r="2777" spans="1:31">
      <c r="A2777" t="s">
        <v>3965</v>
      </c>
      <c r="B2777" s="93">
        <v>44679</v>
      </c>
      <c r="C2777" s="93">
        <v>44679</v>
      </c>
      <c r="D2777">
        <v>20000</v>
      </c>
      <c r="E2777">
        <v>20000</v>
      </c>
      <c r="F2777" t="s">
        <v>52</v>
      </c>
      <c r="G2777">
        <v>1</v>
      </c>
      <c r="H2777">
        <v>20000</v>
      </c>
      <c r="I2777">
        <v>20000</v>
      </c>
      <c r="J2777">
        <v>1</v>
      </c>
      <c r="L2777" t="s">
        <v>166</v>
      </c>
      <c r="M2777" t="s">
        <v>61</v>
      </c>
      <c r="N2777">
        <v>100</v>
      </c>
      <c r="P2777" t="s">
        <v>166</v>
      </c>
      <c r="R2777" t="s">
        <v>1346</v>
      </c>
      <c r="T2777" t="s">
        <v>61</v>
      </c>
      <c r="V2777" t="s">
        <v>1347</v>
      </c>
      <c r="W2777" t="s">
        <v>1347</v>
      </c>
      <c r="X2777" t="s">
        <v>277</v>
      </c>
      <c r="Y2777" t="s">
        <v>180</v>
      </c>
      <c r="Z2777" t="s">
        <v>180</v>
      </c>
      <c r="AA2777" t="s">
        <v>25</v>
      </c>
      <c r="AD2777">
        <v>0</v>
      </c>
      <c r="AE2777">
        <v>0</v>
      </c>
    </row>
    <row r="2778" spans="1:31">
      <c r="A2778" t="s">
        <v>3966</v>
      </c>
      <c r="B2778" s="93">
        <v>44679</v>
      </c>
      <c r="C2778" s="93">
        <v>44679</v>
      </c>
      <c r="D2778">
        <v>-230000</v>
      </c>
      <c r="E2778">
        <v>-230000</v>
      </c>
      <c r="F2778" t="s">
        <v>52</v>
      </c>
      <c r="G2778">
        <v>1</v>
      </c>
      <c r="H2778">
        <v>-230000</v>
      </c>
      <c r="I2778">
        <v>-230000</v>
      </c>
      <c r="J2778">
        <v>1</v>
      </c>
      <c r="L2778" t="s">
        <v>166</v>
      </c>
      <c r="M2778" t="s">
        <v>166</v>
      </c>
      <c r="N2778">
        <v>100</v>
      </c>
      <c r="O2778" t="s">
        <v>215</v>
      </c>
      <c r="P2778" t="s">
        <v>166</v>
      </c>
      <c r="R2778" t="s">
        <v>1346</v>
      </c>
      <c r="T2778" t="s">
        <v>62</v>
      </c>
      <c r="V2778" t="s">
        <v>1347</v>
      </c>
      <c r="W2778" t="s">
        <v>1347</v>
      </c>
      <c r="X2778" t="s">
        <v>277</v>
      </c>
      <c r="Y2778" t="s">
        <v>180</v>
      </c>
      <c r="Z2778" t="s">
        <v>180</v>
      </c>
      <c r="AA2778" t="s">
        <v>25</v>
      </c>
      <c r="AD2778">
        <v>0</v>
      </c>
      <c r="AE2778">
        <v>0</v>
      </c>
    </row>
    <row r="2779" spans="1:31">
      <c r="A2779" t="s">
        <v>3967</v>
      </c>
      <c r="B2779" s="93">
        <v>44679</v>
      </c>
      <c r="C2779" s="93">
        <v>44679</v>
      </c>
      <c r="D2779">
        <v>-20000</v>
      </c>
      <c r="E2779">
        <v>-20000</v>
      </c>
      <c r="F2779" t="s">
        <v>52</v>
      </c>
      <c r="G2779">
        <v>1</v>
      </c>
      <c r="H2779">
        <v>-20000</v>
      </c>
      <c r="I2779">
        <v>-20000</v>
      </c>
      <c r="J2779">
        <v>1</v>
      </c>
      <c r="L2779" t="s">
        <v>166</v>
      </c>
      <c r="M2779" t="s">
        <v>166</v>
      </c>
      <c r="N2779">
        <v>100</v>
      </c>
      <c r="O2779" t="s">
        <v>215</v>
      </c>
      <c r="P2779" t="s">
        <v>166</v>
      </c>
      <c r="R2779" t="s">
        <v>1346</v>
      </c>
      <c r="T2779" t="s">
        <v>62</v>
      </c>
      <c r="V2779" t="s">
        <v>1347</v>
      </c>
      <c r="W2779" t="s">
        <v>1347</v>
      </c>
      <c r="X2779" t="s">
        <v>277</v>
      </c>
      <c r="Y2779" t="s">
        <v>180</v>
      </c>
      <c r="Z2779" t="s">
        <v>180</v>
      </c>
      <c r="AA2779" t="s">
        <v>25</v>
      </c>
      <c r="AD2779">
        <v>0</v>
      </c>
      <c r="AE2779">
        <v>0</v>
      </c>
    </row>
    <row r="2780" spans="1:31">
      <c r="A2780" t="s">
        <v>3968</v>
      </c>
      <c r="B2780" s="93">
        <v>44678</v>
      </c>
      <c r="C2780" s="93">
        <v>44678</v>
      </c>
      <c r="D2780">
        <v>-52.8</v>
      </c>
      <c r="E2780">
        <v>-52.8</v>
      </c>
      <c r="F2780" t="s">
        <v>52</v>
      </c>
      <c r="G2780">
        <v>1</v>
      </c>
      <c r="H2780">
        <v>-52.8</v>
      </c>
      <c r="I2780">
        <v>-52.8</v>
      </c>
      <c r="J2780">
        <v>1</v>
      </c>
      <c r="L2780" t="s">
        <v>166</v>
      </c>
      <c r="M2780" t="s">
        <v>192</v>
      </c>
      <c r="N2780">
        <v>100</v>
      </c>
      <c r="P2780" t="s">
        <v>192</v>
      </c>
      <c r="R2780" t="s">
        <v>3789</v>
      </c>
      <c r="T2780" t="s">
        <v>59</v>
      </c>
      <c r="V2780" t="s">
        <v>194</v>
      </c>
      <c r="W2780" t="s">
        <v>31</v>
      </c>
      <c r="X2780" t="s">
        <v>168</v>
      </c>
      <c r="Y2780" t="s">
        <v>168</v>
      </c>
      <c r="Z2780" t="s">
        <v>168</v>
      </c>
      <c r="AA2780" t="s">
        <v>31</v>
      </c>
      <c r="AD2780">
        <v>0</v>
      </c>
      <c r="AE2780">
        <v>0</v>
      </c>
    </row>
    <row r="2781" spans="1:31">
      <c r="A2781" t="s">
        <v>3969</v>
      </c>
      <c r="B2781" s="93">
        <v>44678</v>
      </c>
      <c r="C2781" s="93">
        <v>44678</v>
      </c>
      <c r="D2781">
        <v>20000</v>
      </c>
      <c r="E2781">
        <v>20000</v>
      </c>
      <c r="F2781" t="s">
        <v>52</v>
      </c>
      <c r="G2781">
        <v>1</v>
      </c>
      <c r="H2781">
        <v>20000</v>
      </c>
      <c r="I2781">
        <v>20000</v>
      </c>
      <c r="J2781">
        <v>1</v>
      </c>
      <c r="L2781" t="s">
        <v>166</v>
      </c>
      <c r="M2781" t="s">
        <v>61</v>
      </c>
      <c r="N2781">
        <v>100</v>
      </c>
      <c r="P2781" t="s">
        <v>166</v>
      </c>
      <c r="R2781" t="s">
        <v>1346</v>
      </c>
      <c r="T2781" t="s">
        <v>61</v>
      </c>
      <c r="V2781" t="s">
        <v>1347</v>
      </c>
      <c r="W2781" t="s">
        <v>1347</v>
      </c>
      <c r="X2781" t="s">
        <v>277</v>
      </c>
      <c r="Y2781" t="s">
        <v>180</v>
      </c>
      <c r="Z2781" t="s">
        <v>180</v>
      </c>
      <c r="AA2781" t="s">
        <v>25</v>
      </c>
      <c r="AD2781">
        <v>0</v>
      </c>
      <c r="AE2781">
        <v>0</v>
      </c>
    </row>
    <row r="2782" spans="1:31">
      <c r="A2782" t="s">
        <v>3970</v>
      </c>
      <c r="B2782" s="93">
        <v>44678</v>
      </c>
      <c r="C2782" s="93">
        <v>44678</v>
      </c>
      <c r="D2782">
        <v>-20000</v>
      </c>
      <c r="E2782">
        <v>-20000</v>
      </c>
      <c r="F2782" t="s">
        <v>52</v>
      </c>
      <c r="G2782">
        <v>1</v>
      </c>
      <c r="H2782">
        <v>-20000</v>
      </c>
      <c r="I2782">
        <v>-20000</v>
      </c>
      <c r="J2782">
        <v>1</v>
      </c>
      <c r="L2782" t="s">
        <v>166</v>
      </c>
      <c r="M2782" t="s">
        <v>166</v>
      </c>
      <c r="N2782">
        <v>100</v>
      </c>
      <c r="O2782" t="s">
        <v>215</v>
      </c>
      <c r="P2782" t="s">
        <v>166</v>
      </c>
      <c r="R2782" t="s">
        <v>1346</v>
      </c>
      <c r="T2782" t="s">
        <v>62</v>
      </c>
      <c r="V2782" t="s">
        <v>1347</v>
      </c>
      <c r="W2782" t="s">
        <v>1347</v>
      </c>
      <c r="X2782" t="s">
        <v>277</v>
      </c>
      <c r="Y2782" t="s">
        <v>180</v>
      </c>
      <c r="Z2782" t="s">
        <v>180</v>
      </c>
      <c r="AA2782" t="s">
        <v>25</v>
      </c>
      <c r="AD2782">
        <v>0</v>
      </c>
      <c r="AE2782">
        <v>0</v>
      </c>
    </row>
    <row r="2783" spans="1:31">
      <c r="A2783" t="s">
        <v>3971</v>
      </c>
      <c r="B2783" s="93">
        <v>44677</v>
      </c>
      <c r="C2783" s="93">
        <v>44677</v>
      </c>
      <c r="D2783">
        <v>20000</v>
      </c>
      <c r="E2783">
        <v>20000</v>
      </c>
      <c r="F2783" t="s">
        <v>52</v>
      </c>
      <c r="G2783">
        <v>1</v>
      </c>
      <c r="H2783">
        <v>20000</v>
      </c>
      <c r="I2783">
        <v>20000</v>
      </c>
      <c r="J2783">
        <v>1</v>
      </c>
      <c r="L2783" t="s">
        <v>166</v>
      </c>
      <c r="M2783" t="s">
        <v>61</v>
      </c>
      <c r="N2783">
        <v>100</v>
      </c>
      <c r="P2783" t="s">
        <v>166</v>
      </c>
      <c r="R2783" t="s">
        <v>1346</v>
      </c>
      <c r="T2783" t="s">
        <v>61</v>
      </c>
      <c r="V2783" t="s">
        <v>1347</v>
      </c>
      <c r="W2783" t="s">
        <v>1347</v>
      </c>
      <c r="X2783" t="s">
        <v>277</v>
      </c>
      <c r="Y2783" t="s">
        <v>180</v>
      </c>
      <c r="Z2783" t="s">
        <v>180</v>
      </c>
      <c r="AA2783" t="s">
        <v>25</v>
      </c>
      <c r="AD2783">
        <v>0</v>
      </c>
      <c r="AE2783">
        <v>0</v>
      </c>
    </row>
    <row r="2784" spans="1:31">
      <c r="A2784" t="s">
        <v>3972</v>
      </c>
      <c r="B2784" s="93">
        <v>44677</v>
      </c>
      <c r="C2784" s="93">
        <v>44677</v>
      </c>
      <c r="D2784">
        <v>-20000</v>
      </c>
      <c r="E2784">
        <v>-20000</v>
      </c>
      <c r="F2784" t="s">
        <v>52</v>
      </c>
      <c r="G2784">
        <v>1</v>
      </c>
      <c r="H2784">
        <v>-20000</v>
      </c>
      <c r="I2784">
        <v>-20000</v>
      </c>
      <c r="J2784">
        <v>1</v>
      </c>
      <c r="L2784" t="s">
        <v>166</v>
      </c>
      <c r="M2784" t="s">
        <v>166</v>
      </c>
      <c r="N2784">
        <v>100</v>
      </c>
      <c r="O2784" t="s">
        <v>215</v>
      </c>
      <c r="P2784" t="s">
        <v>166</v>
      </c>
      <c r="R2784" t="s">
        <v>1346</v>
      </c>
      <c r="T2784" t="s">
        <v>62</v>
      </c>
      <c r="V2784" t="s">
        <v>1347</v>
      </c>
      <c r="W2784" t="s">
        <v>1347</v>
      </c>
      <c r="X2784" t="s">
        <v>277</v>
      </c>
      <c r="Y2784" t="s">
        <v>180</v>
      </c>
      <c r="Z2784" t="s">
        <v>180</v>
      </c>
      <c r="AA2784" t="s">
        <v>25</v>
      </c>
      <c r="AD2784">
        <v>0</v>
      </c>
      <c r="AE2784">
        <v>0</v>
      </c>
    </row>
    <row r="2785" spans="1:31">
      <c r="A2785" t="s">
        <v>3973</v>
      </c>
      <c r="B2785" s="93">
        <v>44676</v>
      </c>
      <c r="C2785" s="93">
        <v>44676</v>
      </c>
      <c r="D2785">
        <v>-1500</v>
      </c>
      <c r="E2785">
        <v>-1500</v>
      </c>
      <c r="F2785" t="s">
        <v>52</v>
      </c>
      <c r="G2785">
        <v>1</v>
      </c>
      <c r="H2785">
        <v>-1500</v>
      </c>
      <c r="I2785">
        <v>-1500</v>
      </c>
      <c r="J2785">
        <v>1</v>
      </c>
      <c r="L2785" t="s">
        <v>166</v>
      </c>
      <c r="M2785" t="s">
        <v>1261</v>
      </c>
      <c r="N2785">
        <v>100</v>
      </c>
      <c r="P2785" t="s">
        <v>1261</v>
      </c>
      <c r="R2785" t="s">
        <v>3974</v>
      </c>
      <c r="T2785" t="s">
        <v>61</v>
      </c>
      <c r="V2785" t="s">
        <v>276</v>
      </c>
      <c r="W2785" t="s">
        <v>17</v>
      </c>
      <c r="X2785" t="s">
        <v>277</v>
      </c>
      <c r="Y2785" t="s">
        <v>268</v>
      </c>
      <c r="Z2785" t="s">
        <v>268</v>
      </c>
      <c r="AA2785" t="s">
        <v>17</v>
      </c>
      <c r="AD2785">
        <v>0</v>
      </c>
      <c r="AE2785">
        <v>0</v>
      </c>
    </row>
    <row r="2786" spans="1:31">
      <c r="A2786" t="s">
        <v>3975</v>
      </c>
      <c r="B2786" s="93">
        <v>44676</v>
      </c>
      <c r="C2786" s="93">
        <v>44676</v>
      </c>
      <c r="D2786">
        <v>-80.569999999999993</v>
      </c>
      <c r="E2786">
        <v>-80.569999999999993</v>
      </c>
      <c r="F2786" t="s">
        <v>52</v>
      </c>
      <c r="G2786">
        <v>1</v>
      </c>
      <c r="H2786">
        <v>-80.569999999999993</v>
      </c>
      <c r="I2786">
        <v>-80.569999999999993</v>
      </c>
      <c r="J2786">
        <v>1</v>
      </c>
      <c r="L2786" t="s">
        <v>166</v>
      </c>
      <c r="M2786" t="s">
        <v>206</v>
      </c>
      <c r="N2786">
        <v>100</v>
      </c>
      <c r="O2786" t="s">
        <v>167</v>
      </c>
      <c r="P2786" t="s">
        <v>206</v>
      </c>
      <c r="R2786" t="s">
        <v>3976</v>
      </c>
      <c r="T2786" t="s">
        <v>61</v>
      </c>
      <c r="V2786" t="s">
        <v>3423</v>
      </c>
      <c r="W2786" t="s">
        <v>25</v>
      </c>
      <c r="X2786" t="s">
        <v>277</v>
      </c>
      <c r="Y2786" t="s">
        <v>180</v>
      </c>
      <c r="Z2786" t="s">
        <v>180</v>
      </c>
      <c r="AA2786" t="s">
        <v>25</v>
      </c>
      <c r="AD2786">
        <v>0</v>
      </c>
      <c r="AE2786">
        <v>0</v>
      </c>
    </row>
    <row r="2787" spans="1:31">
      <c r="A2787" t="s">
        <v>3977</v>
      </c>
      <c r="B2787" s="93">
        <v>44671</v>
      </c>
      <c r="C2787" s="93">
        <v>44671</v>
      </c>
      <c r="D2787">
        <v>1</v>
      </c>
      <c r="E2787">
        <v>1</v>
      </c>
      <c r="F2787" t="s">
        <v>52</v>
      </c>
      <c r="G2787">
        <v>1</v>
      </c>
      <c r="H2787">
        <v>1</v>
      </c>
      <c r="I2787">
        <v>1</v>
      </c>
      <c r="J2787">
        <v>1</v>
      </c>
      <c r="L2787" t="s">
        <v>206</v>
      </c>
      <c r="M2787" t="s">
        <v>61</v>
      </c>
      <c r="N2787">
        <v>100</v>
      </c>
      <c r="O2787" t="s">
        <v>175</v>
      </c>
      <c r="P2787" t="s">
        <v>206</v>
      </c>
      <c r="R2787" t="s">
        <v>3978</v>
      </c>
      <c r="T2787" t="s">
        <v>61</v>
      </c>
      <c r="V2787" t="s">
        <v>2938</v>
      </c>
      <c r="W2787" t="s">
        <v>2938</v>
      </c>
      <c r="X2787" t="s">
        <v>277</v>
      </c>
      <c r="Y2787" t="s">
        <v>2939</v>
      </c>
      <c r="Z2787" t="s">
        <v>2939</v>
      </c>
      <c r="AA2787" t="s">
        <v>30</v>
      </c>
      <c r="AD2787">
        <v>0</v>
      </c>
      <c r="AE2787">
        <v>0</v>
      </c>
    </row>
    <row r="2788" spans="1:31">
      <c r="A2788" t="s">
        <v>3979</v>
      </c>
      <c r="B2788" s="93">
        <v>44671</v>
      </c>
      <c r="C2788" s="93">
        <v>44656</v>
      </c>
      <c r="D2788">
        <v>3086.12</v>
      </c>
      <c r="E2788">
        <v>3086.12</v>
      </c>
      <c r="F2788" t="s">
        <v>52</v>
      </c>
      <c r="G2788">
        <v>1</v>
      </c>
      <c r="H2788">
        <v>3086.12</v>
      </c>
      <c r="I2788">
        <v>3086.12</v>
      </c>
      <c r="J2788">
        <v>1</v>
      </c>
      <c r="L2788" t="s">
        <v>166</v>
      </c>
      <c r="M2788" t="s">
        <v>62</v>
      </c>
      <c r="N2788">
        <v>100</v>
      </c>
      <c r="O2788" t="s">
        <v>175</v>
      </c>
      <c r="P2788" t="s">
        <v>166</v>
      </c>
      <c r="R2788" t="s">
        <v>3188</v>
      </c>
      <c r="T2788" t="s">
        <v>62</v>
      </c>
      <c r="V2788" t="s">
        <v>1461</v>
      </c>
      <c r="W2788" t="s">
        <v>1461</v>
      </c>
      <c r="X2788" t="s">
        <v>1377</v>
      </c>
      <c r="Y2788" t="s">
        <v>1377</v>
      </c>
      <c r="Z2788" t="s">
        <v>1377</v>
      </c>
      <c r="AA2788" t="s">
        <v>29</v>
      </c>
      <c r="AD2788">
        <v>0</v>
      </c>
      <c r="AE2788">
        <v>0</v>
      </c>
    </row>
    <row r="2789" spans="1:31">
      <c r="A2789" t="s">
        <v>3980</v>
      </c>
      <c r="B2789" s="93">
        <v>44671</v>
      </c>
      <c r="C2789" s="93">
        <v>44671</v>
      </c>
      <c r="D2789">
        <v>-3988.1</v>
      </c>
      <c r="E2789">
        <v>-3988.1</v>
      </c>
      <c r="F2789" t="s">
        <v>52</v>
      </c>
      <c r="G2789">
        <v>1</v>
      </c>
      <c r="H2789">
        <v>-3988.1</v>
      </c>
      <c r="I2789">
        <v>-3988.1</v>
      </c>
      <c r="J2789">
        <v>1</v>
      </c>
      <c r="L2789" t="s">
        <v>166</v>
      </c>
      <c r="M2789" t="s">
        <v>1350</v>
      </c>
      <c r="N2789">
        <v>100</v>
      </c>
      <c r="P2789" t="s">
        <v>1350</v>
      </c>
      <c r="R2789" t="s">
        <v>3981</v>
      </c>
      <c r="T2789" t="s">
        <v>59</v>
      </c>
      <c r="V2789" t="s">
        <v>1352</v>
      </c>
      <c r="W2789" t="s">
        <v>1353</v>
      </c>
      <c r="X2789" t="s">
        <v>179</v>
      </c>
      <c r="Y2789" t="s">
        <v>180</v>
      </c>
      <c r="Z2789" t="s">
        <v>180</v>
      </c>
      <c r="AA2789" t="s">
        <v>25</v>
      </c>
      <c r="AD2789">
        <v>0</v>
      </c>
      <c r="AE2789">
        <v>0</v>
      </c>
    </row>
    <row r="2790" spans="1:31">
      <c r="A2790" t="s">
        <v>3982</v>
      </c>
      <c r="B2790" s="93">
        <v>44671</v>
      </c>
      <c r="C2790" s="93">
        <v>44671</v>
      </c>
      <c r="D2790">
        <v>-217.9</v>
      </c>
      <c r="E2790">
        <v>-217.9</v>
      </c>
      <c r="F2790" t="s">
        <v>52</v>
      </c>
      <c r="G2790">
        <v>1</v>
      </c>
      <c r="H2790">
        <v>-217.9</v>
      </c>
      <c r="I2790">
        <v>-217.9</v>
      </c>
      <c r="J2790">
        <v>1</v>
      </c>
      <c r="L2790" t="s">
        <v>166</v>
      </c>
      <c r="M2790" t="s">
        <v>1350</v>
      </c>
      <c r="N2790">
        <v>100</v>
      </c>
      <c r="P2790" t="s">
        <v>1350</v>
      </c>
      <c r="R2790" t="s">
        <v>3983</v>
      </c>
      <c r="T2790" t="s">
        <v>59</v>
      </c>
      <c r="V2790" t="s">
        <v>1352</v>
      </c>
      <c r="W2790" t="s">
        <v>1353</v>
      </c>
      <c r="X2790" t="s">
        <v>179</v>
      </c>
      <c r="Y2790" t="s">
        <v>180</v>
      </c>
      <c r="Z2790" t="s">
        <v>180</v>
      </c>
      <c r="AA2790" t="s">
        <v>25</v>
      </c>
      <c r="AD2790">
        <v>0</v>
      </c>
      <c r="AE2790">
        <v>0</v>
      </c>
    </row>
    <row r="2791" spans="1:31">
      <c r="A2791" t="s">
        <v>3984</v>
      </c>
      <c r="B2791" s="93">
        <v>44670</v>
      </c>
      <c r="C2791" s="93">
        <v>44670</v>
      </c>
      <c r="D2791">
        <v>-785</v>
      </c>
      <c r="E2791">
        <v>-785</v>
      </c>
      <c r="F2791" t="s">
        <v>52</v>
      </c>
      <c r="G2791">
        <v>1</v>
      </c>
      <c r="H2791">
        <v>-785</v>
      </c>
      <c r="I2791">
        <v>-785</v>
      </c>
      <c r="J2791">
        <v>1</v>
      </c>
      <c r="L2791" t="s">
        <v>166</v>
      </c>
      <c r="M2791" t="s">
        <v>1851</v>
      </c>
      <c r="N2791">
        <v>100</v>
      </c>
      <c r="P2791" t="s">
        <v>1851</v>
      </c>
      <c r="R2791" t="s">
        <v>2878</v>
      </c>
      <c r="T2791" t="s">
        <v>61</v>
      </c>
      <c r="V2791" t="s">
        <v>2879</v>
      </c>
      <c r="W2791" t="s">
        <v>282</v>
      </c>
      <c r="X2791" t="s">
        <v>283</v>
      </c>
      <c r="Y2791" t="s">
        <v>268</v>
      </c>
      <c r="Z2791" t="s">
        <v>268</v>
      </c>
      <c r="AA2791" t="s">
        <v>23</v>
      </c>
      <c r="AD2791">
        <v>0</v>
      </c>
      <c r="AE2791">
        <v>0</v>
      </c>
    </row>
    <row r="2792" spans="1:31">
      <c r="A2792" t="s">
        <v>3985</v>
      </c>
      <c r="B2792" s="93">
        <v>44670</v>
      </c>
      <c r="C2792" s="93">
        <v>44670</v>
      </c>
      <c r="D2792">
        <v>-100</v>
      </c>
      <c r="E2792">
        <v>-100</v>
      </c>
      <c r="F2792" t="s">
        <v>52</v>
      </c>
      <c r="G2792">
        <v>1</v>
      </c>
      <c r="H2792">
        <v>-100</v>
      </c>
      <c r="I2792">
        <v>-100</v>
      </c>
      <c r="J2792">
        <v>1</v>
      </c>
      <c r="L2792" t="s">
        <v>166</v>
      </c>
      <c r="M2792" t="s">
        <v>3986</v>
      </c>
      <c r="N2792">
        <v>100</v>
      </c>
      <c r="P2792" t="s">
        <v>3986</v>
      </c>
      <c r="R2792" t="s">
        <v>3987</v>
      </c>
      <c r="T2792" t="s">
        <v>61</v>
      </c>
      <c r="V2792" t="s">
        <v>3806</v>
      </c>
      <c r="W2792" t="s">
        <v>3807</v>
      </c>
      <c r="X2792" t="s">
        <v>199</v>
      </c>
      <c r="Y2792" t="s">
        <v>199</v>
      </c>
      <c r="Z2792" t="s">
        <v>199</v>
      </c>
      <c r="AA2792" t="s">
        <v>28</v>
      </c>
      <c r="AD2792">
        <v>0</v>
      </c>
      <c r="AE2792">
        <v>0</v>
      </c>
    </row>
    <row r="2793" spans="1:31">
      <c r="A2793" t="s">
        <v>3988</v>
      </c>
      <c r="B2793" s="93">
        <v>44670</v>
      </c>
      <c r="C2793" s="93">
        <v>44670</v>
      </c>
      <c r="D2793">
        <v>3000</v>
      </c>
      <c r="E2793">
        <v>3000</v>
      </c>
      <c r="F2793" t="s">
        <v>52</v>
      </c>
      <c r="G2793">
        <v>1</v>
      </c>
      <c r="H2793">
        <v>3000</v>
      </c>
      <c r="I2793">
        <v>3000</v>
      </c>
      <c r="J2793">
        <v>1</v>
      </c>
      <c r="L2793" t="s">
        <v>166</v>
      </c>
      <c r="M2793" t="s">
        <v>59</v>
      </c>
      <c r="N2793">
        <v>100</v>
      </c>
      <c r="P2793" t="s">
        <v>166</v>
      </c>
      <c r="R2793" t="s">
        <v>1346</v>
      </c>
      <c r="T2793" t="s">
        <v>59</v>
      </c>
      <c r="V2793" t="s">
        <v>1347</v>
      </c>
      <c r="W2793" t="s">
        <v>1347</v>
      </c>
      <c r="X2793" t="s">
        <v>277</v>
      </c>
      <c r="Y2793" t="s">
        <v>180</v>
      </c>
      <c r="Z2793" t="s">
        <v>180</v>
      </c>
      <c r="AA2793" t="s">
        <v>25</v>
      </c>
      <c r="AD2793">
        <v>0</v>
      </c>
      <c r="AE2793">
        <v>0</v>
      </c>
    </row>
    <row r="2794" spans="1:31">
      <c r="A2794" t="s">
        <v>3989</v>
      </c>
      <c r="B2794" s="93">
        <v>44670</v>
      </c>
      <c r="C2794" s="93">
        <v>44670</v>
      </c>
      <c r="D2794">
        <v>-3000</v>
      </c>
      <c r="E2794">
        <v>-3000</v>
      </c>
      <c r="F2794" t="s">
        <v>52</v>
      </c>
      <c r="G2794">
        <v>1</v>
      </c>
      <c r="H2794">
        <v>-3000</v>
      </c>
      <c r="I2794">
        <v>-3000</v>
      </c>
      <c r="J2794">
        <v>1</v>
      </c>
      <c r="L2794" t="s">
        <v>166</v>
      </c>
      <c r="M2794" t="s">
        <v>166</v>
      </c>
      <c r="N2794">
        <v>100</v>
      </c>
      <c r="O2794" t="s">
        <v>215</v>
      </c>
      <c r="P2794" t="s">
        <v>166</v>
      </c>
      <c r="R2794" t="s">
        <v>1346</v>
      </c>
      <c r="T2794" t="s">
        <v>61</v>
      </c>
      <c r="V2794" t="s">
        <v>1347</v>
      </c>
      <c r="W2794" t="s">
        <v>1347</v>
      </c>
      <c r="X2794" t="s">
        <v>277</v>
      </c>
      <c r="Y2794" t="s">
        <v>180</v>
      </c>
      <c r="Z2794" t="s">
        <v>180</v>
      </c>
      <c r="AA2794" t="s">
        <v>25</v>
      </c>
      <c r="AD2794">
        <v>0</v>
      </c>
      <c r="AE2794">
        <v>0</v>
      </c>
    </row>
    <row r="2795" spans="1:31">
      <c r="A2795" t="s">
        <v>3990</v>
      </c>
      <c r="B2795" s="93">
        <v>44669</v>
      </c>
      <c r="C2795" s="93">
        <v>44669</v>
      </c>
      <c r="D2795">
        <v>20000</v>
      </c>
      <c r="E2795">
        <v>20000</v>
      </c>
      <c r="F2795" t="s">
        <v>52</v>
      </c>
      <c r="G2795">
        <v>1</v>
      </c>
      <c r="H2795">
        <v>20000</v>
      </c>
      <c r="I2795">
        <v>20000</v>
      </c>
      <c r="J2795">
        <v>1</v>
      </c>
      <c r="L2795" t="s">
        <v>166</v>
      </c>
      <c r="M2795" t="s">
        <v>61</v>
      </c>
      <c r="N2795">
        <v>100</v>
      </c>
      <c r="P2795" t="s">
        <v>166</v>
      </c>
      <c r="R2795" t="s">
        <v>1346</v>
      </c>
      <c r="T2795" t="s">
        <v>61</v>
      </c>
      <c r="V2795" t="s">
        <v>1347</v>
      </c>
      <c r="W2795" t="s">
        <v>1347</v>
      </c>
      <c r="X2795" t="s">
        <v>277</v>
      </c>
      <c r="Y2795" t="s">
        <v>180</v>
      </c>
      <c r="Z2795" t="s">
        <v>180</v>
      </c>
      <c r="AA2795" t="s">
        <v>25</v>
      </c>
      <c r="AD2795">
        <v>0</v>
      </c>
      <c r="AE2795">
        <v>0</v>
      </c>
    </row>
    <row r="2796" spans="1:31">
      <c r="A2796" t="s">
        <v>3991</v>
      </c>
      <c r="B2796" s="93">
        <v>44669</v>
      </c>
      <c r="C2796" s="93">
        <v>44669</v>
      </c>
      <c r="D2796">
        <v>-20000</v>
      </c>
      <c r="E2796">
        <v>-20000</v>
      </c>
      <c r="F2796" t="s">
        <v>52</v>
      </c>
      <c r="G2796">
        <v>1</v>
      </c>
      <c r="H2796">
        <v>-20000</v>
      </c>
      <c r="I2796">
        <v>-20000</v>
      </c>
      <c r="J2796">
        <v>1</v>
      </c>
      <c r="L2796" t="s">
        <v>166</v>
      </c>
      <c r="M2796" t="s">
        <v>166</v>
      </c>
      <c r="N2796">
        <v>100</v>
      </c>
      <c r="O2796" t="s">
        <v>215</v>
      </c>
      <c r="P2796" t="s">
        <v>166</v>
      </c>
      <c r="R2796" t="s">
        <v>1346</v>
      </c>
      <c r="T2796" t="s">
        <v>62</v>
      </c>
      <c r="V2796" t="s">
        <v>1347</v>
      </c>
      <c r="W2796" t="s">
        <v>1347</v>
      </c>
      <c r="X2796" t="s">
        <v>277</v>
      </c>
      <c r="Y2796" t="s">
        <v>180</v>
      </c>
      <c r="Z2796" t="s">
        <v>180</v>
      </c>
      <c r="AA2796" t="s">
        <v>25</v>
      </c>
      <c r="AD2796">
        <v>0</v>
      </c>
      <c r="AE2796">
        <v>0</v>
      </c>
    </row>
    <row r="2797" spans="1:31">
      <c r="A2797" t="s">
        <v>3992</v>
      </c>
      <c r="B2797" s="93">
        <v>44665</v>
      </c>
      <c r="C2797" s="93">
        <v>44665</v>
      </c>
      <c r="D2797">
        <v>-19086.87</v>
      </c>
      <c r="E2797">
        <v>-19086.87</v>
      </c>
      <c r="F2797" t="s">
        <v>52</v>
      </c>
      <c r="G2797">
        <v>1</v>
      </c>
      <c r="H2797">
        <v>-19086.87</v>
      </c>
      <c r="I2797">
        <v>-19086.87</v>
      </c>
      <c r="J2797">
        <v>1</v>
      </c>
      <c r="L2797" t="s">
        <v>166</v>
      </c>
      <c r="M2797" t="s">
        <v>2413</v>
      </c>
      <c r="N2797">
        <v>100</v>
      </c>
      <c r="P2797" t="s">
        <v>2413</v>
      </c>
      <c r="R2797" t="s">
        <v>3993</v>
      </c>
      <c r="T2797" t="s">
        <v>61</v>
      </c>
      <c r="V2797" t="s">
        <v>1352</v>
      </c>
      <c r="W2797" t="s">
        <v>1353</v>
      </c>
      <c r="X2797" t="s">
        <v>179</v>
      </c>
      <c r="Y2797" t="s">
        <v>180</v>
      </c>
      <c r="Z2797" t="s">
        <v>180</v>
      </c>
      <c r="AA2797" t="s">
        <v>25</v>
      </c>
      <c r="AD2797">
        <v>0</v>
      </c>
      <c r="AE2797">
        <v>0</v>
      </c>
    </row>
    <row r="2798" spans="1:31">
      <c r="A2798" t="s">
        <v>3994</v>
      </c>
      <c r="B2798" s="93">
        <v>44665</v>
      </c>
      <c r="C2798" s="93">
        <v>44665</v>
      </c>
      <c r="D2798">
        <v>-800</v>
      </c>
      <c r="E2798">
        <v>-800</v>
      </c>
      <c r="F2798" t="s">
        <v>52</v>
      </c>
      <c r="G2798">
        <v>1</v>
      </c>
      <c r="H2798">
        <v>-800</v>
      </c>
      <c r="I2798">
        <v>-800</v>
      </c>
      <c r="J2798">
        <v>1</v>
      </c>
      <c r="L2798" t="s">
        <v>166</v>
      </c>
      <c r="M2798" t="s">
        <v>3995</v>
      </c>
      <c r="N2798">
        <v>100</v>
      </c>
      <c r="P2798" t="s">
        <v>3995</v>
      </c>
      <c r="R2798" t="s">
        <v>3996</v>
      </c>
      <c r="T2798" t="s">
        <v>61</v>
      </c>
      <c r="V2798" t="s">
        <v>3806</v>
      </c>
      <c r="W2798" t="s">
        <v>3807</v>
      </c>
      <c r="X2798" t="s">
        <v>199</v>
      </c>
      <c r="Y2798" t="s">
        <v>199</v>
      </c>
      <c r="Z2798" t="s">
        <v>199</v>
      </c>
      <c r="AA2798" t="s">
        <v>28</v>
      </c>
      <c r="AD2798">
        <v>0</v>
      </c>
      <c r="AE2798">
        <v>0</v>
      </c>
    </row>
    <row r="2799" spans="1:31">
      <c r="A2799" t="s">
        <v>3997</v>
      </c>
      <c r="B2799" s="93">
        <v>44665</v>
      </c>
      <c r="C2799" s="93">
        <v>44665</v>
      </c>
      <c r="D2799">
        <v>200</v>
      </c>
      <c r="E2799">
        <v>200</v>
      </c>
      <c r="F2799" t="s">
        <v>52</v>
      </c>
      <c r="G2799">
        <v>1</v>
      </c>
      <c r="H2799">
        <v>200</v>
      </c>
      <c r="I2799">
        <v>200</v>
      </c>
      <c r="J2799">
        <v>1</v>
      </c>
      <c r="L2799" t="s">
        <v>166</v>
      </c>
      <c r="M2799" t="s">
        <v>59</v>
      </c>
      <c r="N2799">
        <v>100</v>
      </c>
      <c r="P2799" t="s">
        <v>166</v>
      </c>
      <c r="R2799" t="s">
        <v>1346</v>
      </c>
      <c r="T2799" t="s">
        <v>59</v>
      </c>
      <c r="V2799" t="s">
        <v>1347</v>
      </c>
      <c r="W2799" t="s">
        <v>1347</v>
      </c>
      <c r="X2799" t="s">
        <v>277</v>
      </c>
      <c r="Y2799" t="s">
        <v>180</v>
      </c>
      <c r="Z2799" t="s">
        <v>180</v>
      </c>
      <c r="AA2799" t="s">
        <v>25</v>
      </c>
      <c r="AD2799">
        <v>0</v>
      </c>
      <c r="AE2799">
        <v>0</v>
      </c>
    </row>
    <row r="2800" spans="1:31">
      <c r="A2800" t="s">
        <v>3998</v>
      </c>
      <c r="B2800" s="93">
        <v>44665</v>
      </c>
      <c r="C2800" s="93">
        <v>44665</v>
      </c>
      <c r="D2800">
        <v>20000</v>
      </c>
      <c r="E2800">
        <v>20000</v>
      </c>
      <c r="F2800" t="s">
        <v>52</v>
      </c>
      <c r="G2800">
        <v>1</v>
      </c>
      <c r="H2800">
        <v>20000</v>
      </c>
      <c r="I2800">
        <v>20000</v>
      </c>
      <c r="J2800">
        <v>1</v>
      </c>
      <c r="L2800" t="s">
        <v>166</v>
      </c>
      <c r="M2800" t="s">
        <v>61</v>
      </c>
      <c r="N2800">
        <v>100</v>
      </c>
      <c r="P2800" t="s">
        <v>166</v>
      </c>
      <c r="R2800" t="s">
        <v>1346</v>
      </c>
      <c r="T2800" t="s">
        <v>61</v>
      </c>
      <c r="V2800" t="s">
        <v>1347</v>
      </c>
      <c r="W2800" t="s">
        <v>1347</v>
      </c>
      <c r="X2800" t="s">
        <v>277</v>
      </c>
      <c r="Y2800" t="s">
        <v>180</v>
      </c>
      <c r="Z2800" t="s">
        <v>180</v>
      </c>
      <c r="AA2800" t="s">
        <v>25</v>
      </c>
      <c r="AD2800">
        <v>0</v>
      </c>
      <c r="AE2800">
        <v>0</v>
      </c>
    </row>
    <row r="2801" spans="1:31">
      <c r="A2801" t="s">
        <v>3999</v>
      </c>
      <c r="B2801" s="93">
        <v>44665</v>
      </c>
      <c r="C2801" s="93">
        <v>44665</v>
      </c>
      <c r="D2801">
        <v>-20000</v>
      </c>
      <c r="E2801">
        <v>-20000</v>
      </c>
      <c r="F2801" t="s">
        <v>52</v>
      </c>
      <c r="G2801">
        <v>1</v>
      </c>
      <c r="H2801">
        <v>-20000</v>
      </c>
      <c r="I2801">
        <v>-20000</v>
      </c>
      <c r="J2801">
        <v>1</v>
      </c>
      <c r="L2801" t="s">
        <v>166</v>
      </c>
      <c r="M2801" t="s">
        <v>166</v>
      </c>
      <c r="N2801">
        <v>100</v>
      </c>
      <c r="O2801" t="s">
        <v>215</v>
      </c>
      <c r="P2801" t="s">
        <v>166</v>
      </c>
      <c r="R2801" t="s">
        <v>1346</v>
      </c>
      <c r="T2801" t="s">
        <v>62</v>
      </c>
      <c r="V2801" t="s">
        <v>1347</v>
      </c>
      <c r="W2801" t="s">
        <v>1347</v>
      </c>
      <c r="X2801" t="s">
        <v>277</v>
      </c>
      <c r="Y2801" t="s">
        <v>180</v>
      </c>
      <c r="Z2801" t="s">
        <v>180</v>
      </c>
      <c r="AA2801" t="s">
        <v>25</v>
      </c>
      <c r="AD2801">
        <v>0</v>
      </c>
      <c r="AE2801">
        <v>0</v>
      </c>
    </row>
    <row r="2802" spans="1:31">
      <c r="A2802" t="s">
        <v>4000</v>
      </c>
      <c r="B2802" s="93">
        <v>44665</v>
      </c>
      <c r="C2802" s="93">
        <v>44665</v>
      </c>
      <c r="D2802">
        <v>-200</v>
      </c>
      <c r="E2802">
        <v>-200</v>
      </c>
      <c r="F2802" t="s">
        <v>52</v>
      </c>
      <c r="G2802">
        <v>1</v>
      </c>
      <c r="H2802">
        <v>-200</v>
      </c>
      <c r="I2802">
        <v>-200</v>
      </c>
      <c r="J2802">
        <v>1</v>
      </c>
      <c r="L2802" t="s">
        <v>166</v>
      </c>
      <c r="M2802" t="s">
        <v>166</v>
      </c>
      <c r="N2802">
        <v>100</v>
      </c>
      <c r="O2802" t="s">
        <v>215</v>
      </c>
      <c r="P2802" t="s">
        <v>166</v>
      </c>
      <c r="R2802" t="s">
        <v>1346</v>
      </c>
      <c r="T2802" t="s">
        <v>61</v>
      </c>
      <c r="V2802" t="s">
        <v>1347</v>
      </c>
      <c r="W2802" t="s">
        <v>1347</v>
      </c>
      <c r="X2802" t="s">
        <v>277</v>
      </c>
      <c r="Y2802" t="s">
        <v>180</v>
      </c>
      <c r="Z2802" t="s">
        <v>180</v>
      </c>
      <c r="AA2802" t="s">
        <v>25</v>
      </c>
      <c r="AD2802">
        <v>0</v>
      </c>
      <c r="AE2802">
        <v>0</v>
      </c>
    </row>
    <row r="2803" spans="1:31">
      <c r="A2803" t="s">
        <v>4001</v>
      </c>
      <c r="B2803" s="93">
        <v>44664</v>
      </c>
      <c r="C2803" s="93">
        <v>44664</v>
      </c>
      <c r="D2803">
        <v>-5238</v>
      </c>
      <c r="E2803">
        <v>-5238</v>
      </c>
      <c r="F2803" t="s">
        <v>52</v>
      </c>
      <c r="G2803">
        <v>1</v>
      </c>
      <c r="H2803">
        <v>-5238</v>
      </c>
      <c r="I2803">
        <v>-5238</v>
      </c>
      <c r="J2803">
        <v>1</v>
      </c>
      <c r="L2803" t="s">
        <v>166</v>
      </c>
      <c r="M2803" t="s">
        <v>4002</v>
      </c>
      <c r="N2803">
        <v>100</v>
      </c>
      <c r="P2803" t="s">
        <v>4002</v>
      </c>
      <c r="R2803" t="s">
        <v>4003</v>
      </c>
      <c r="T2803" t="s">
        <v>61</v>
      </c>
      <c r="V2803" t="s">
        <v>1352</v>
      </c>
      <c r="W2803" t="s">
        <v>1353</v>
      </c>
      <c r="X2803" t="s">
        <v>179</v>
      </c>
      <c r="Y2803" t="s">
        <v>180</v>
      </c>
      <c r="Z2803" t="s">
        <v>180</v>
      </c>
      <c r="AA2803" t="s">
        <v>25</v>
      </c>
      <c r="AD2803">
        <v>0</v>
      </c>
      <c r="AE2803">
        <v>0</v>
      </c>
    </row>
    <row r="2804" spans="1:31">
      <c r="A2804" t="s">
        <v>4004</v>
      </c>
      <c r="B2804" s="93">
        <v>44664</v>
      </c>
      <c r="C2804" s="93">
        <v>44664</v>
      </c>
      <c r="D2804">
        <v>3800</v>
      </c>
      <c r="E2804">
        <v>3800</v>
      </c>
      <c r="F2804" t="s">
        <v>52</v>
      </c>
      <c r="G2804">
        <v>1</v>
      </c>
      <c r="H2804">
        <v>3800</v>
      </c>
      <c r="I2804">
        <v>3800</v>
      </c>
      <c r="J2804">
        <v>1</v>
      </c>
      <c r="L2804" t="s">
        <v>166</v>
      </c>
      <c r="M2804" t="s">
        <v>59</v>
      </c>
      <c r="N2804">
        <v>100</v>
      </c>
      <c r="P2804" t="s">
        <v>166</v>
      </c>
      <c r="R2804" t="s">
        <v>1346</v>
      </c>
      <c r="T2804" t="s">
        <v>59</v>
      </c>
      <c r="V2804" t="s">
        <v>1347</v>
      </c>
      <c r="W2804" t="s">
        <v>1347</v>
      </c>
      <c r="X2804" t="s">
        <v>277</v>
      </c>
      <c r="Y2804" t="s">
        <v>180</v>
      </c>
      <c r="Z2804" t="s">
        <v>180</v>
      </c>
      <c r="AA2804" t="s">
        <v>25</v>
      </c>
      <c r="AD2804">
        <v>0</v>
      </c>
      <c r="AE2804">
        <v>0</v>
      </c>
    </row>
    <row r="2805" spans="1:31">
      <c r="A2805" t="s">
        <v>4005</v>
      </c>
      <c r="B2805" s="93">
        <v>44664</v>
      </c>
      <c r="C2805" s="93">
        <v>44664</v>
      </c>
      <c r="D2805">
        <v>-3800</v>
      </c>
      <c r="E2805">
        <v>-3800</v>
      </c>
      <c r="F2805" t="s">
        <v>52</v>
      </c>
      <c r="G2805">
        <v>1</v>
      </c>
      <c r="H2805">
        <v>-3800</v>
      </c>
      <c r="I2805">
        <v>-3800</v>
      </c>
      <c r="J2805">
        <v>1</v>
      </c>
      <c r="L2805" t="s">
        <v>166</v>
      </c>
      <c r="M2805" t="s">
        <v>166</v>
      </c>
      <c r="N2805">
        <v>100</v>
      </c>
      <c r="O2805" t="s">
        <v>215</v>
      </c>
      <c r="P2805" t="s">
        <v>166</v>
      </c>
      <c r="R2805" t="s">
        <v>1346</v>
      </c>
      <c r="T2805" t="s">
        <v>61</v>
      </c>
      <c r="V2805" t="s">
        <v>1347</v>
      </c>
      <c r="W2805" t="s">
        <v>1347</v>
      </c>
      <c r="X2805" t="s">
        <v>277</v>
      </c>
      <c r="Y2805" t="s">
        <v>180</v>
      </c>
      <c r="Z2805" t="s">
        <v>180</v>
      </c>
      <c r="AA2805" t="s">
        <v>25</v>
      </c>
      <c r="AD2805">
        <v>0</v>
      </c>
      <c r="AE2805">
        <v>0</v>
      </c>
    </row>
    <row r="2806" spans="1:31">
      <c r="A2806" t="s">
        <v>4006</v>
      </c>
      <c r="B2806" s="93">
        <v>44663</v>
      </c>
      <c r="C2806" s="93">
        <v>44663</v>
      </c>
      <c r="D2806">
        <v>-59.14</v>
      </c>
      <c r="E2806">
        <v>-59.14</v>
      </c>
      <c r="F2806" t="s">
        <v>52</v>
      </c>
      <c r="G2806">
        <v>1</v>
      </c>
      <c r="H2806">
        <v>-59.14</v>
      </c>
      <c r="I2806">
        <v>-59.14</v>
      </c>
      <c r="J2806">
        <v>1</v>
      </c>
      <c r="L2806" t="s">
        <v>166</v>
      </c>
      <c r="M2806" t="s">
        <v>1350</v>
      </c>
      <c r="N2806">
        <v>100</v>
      </c>
      <c r="P2806" t="s">
        <v>1350</v>
      </c>
      <c r="R2806" t="s">
        <v>4007</v>
      </c>
      <c r="T2806" t="s">
        <v>61</v>
      </c>
      <c r="V2806" t="s">
        <v>1352</v>
      </c>
      <c r="W2806" t="s">
        <v>1353</v>
      </c>
      <c r="X2806" t="s">
        <v>179</v>
      </c>
      <c r="Y2806" t="s">
        <v>180</v>
      </c>
      <c r="Z2806" t="s">
        <v>180</v>
      </c>
      <c r="AA2806" t="s">
        <v>25</v>
      </c>
      <c r="AD2806">
        <v>0</v>
      </c>
      <c r="AE2806">
        <v>0</v>
      </c>
    </row>
    <row r="2807" spans="1:31">
      <c r="A2807" t="s">
        <v>4008</v>
      </c>
      <c r="B2807" s="93">
        <v>44663</v>
      </c>
      <c r="C2807" s="93">
        <v>44663</v>
      </c>
      <c r="D2807">
        <v>-5327.65</v>
      </c>
      <c r="E2807">
        <v>-5327.65</v>
      </c>
      <c r="F2807" t="s">
        <v>52</v>
      </c>
      <c r="G2807">
        <v>1</v>
      </c>
      <c r="H2807">
        <v>-5327.65</v>
      </c>
      <c r="I2807">
        <v>-5327.65</v>
      </c>
      <c r="J2807">
        <v>1</v>
      </c>
      <c r="L2807" t="s">
        <v>166</v>
      </c>
      <c r="M2807" t="s">
        <v>279</v>
      </c>
      <c r="N2807">
        <v>100</v>
      </c>
      <c r="P2807" t="s">
        <v>279</v>
      </c>
      <c r="R2807" t="s">
        <v>4009</v>
      </c>
      <c r="T2807" t="s">
        <v>61</v>
      </c>
      <c r="V2807" t="s">
        <v>281</v>
      </c>
      <c r="W2807" t="s">
        <v>282</v>
      </c>
      <c r="X2807" t="s">
        <v>283</v>
      </c>
      <c r="Y2807" t="s">
        <v>268</v>
      </c>
      <c r="Z2807" t="s">
        <v>268</v>
      </c>
      <c r="AA2807" t="s">
        <v>23</v>
      </c>
      <c r="AD2807">
        <v>0</v>
      </c>
      <c r="AE2807">
        <v>0</v>
      </c>
    </row>
    <row r="2808" spans="1:31">
      <c r="A2808" t="s">
        <v>4010</v>
      </c>
      <c r="B2808" s="93">
        <v>44662</v>
      </c>
      <c r="C2808" s="93">
        <v>44662</v>
      </c>
      <c r="D2808">
        <v>-1274</v>
      </c>
      <c r="E2808">
        <v>-1274</v>
      </c>
      <c r="F2808" t="s">
        <v>52</v>
      </c>
      <c r="G2808">
        <v>1</v>
      </c>
      <c r="H2808">
        <v>-1274</v>
      </c>
      <c r="I2808">
        <v>-1274</v>
      </c>
      <c r="J2808">
        <v>1</v>
      </c>
      <c r="L2808" t="s">
        <v>166</v>
      </c>
      <c r="M2808" t="s">
        <v>166</v>
      </c>
      <c r="N2808">
        <v>100</v>
      </c>
      <c r="O2808" t="s">
        <v>215</v>
      </c>
      <c r="P2808" t="s">
        <v>166</v>
      </c>
      <c r="R2808" t="s">
        <v>4011</v>
      </c>
      <c r="T2808" t="s">
        <v>61</v>
      </c>
      <c r="V2808" t="s">
        <v>2879</v>
      </c>
      <c r="W2808" t="s">
        <v>282</v>
      </c>
      <c r="X2808" t="s">
        <v>283</v>
      </c>
      <c r="Y2808" t="s">
        <v>268</v>
      </c>
      <c r="Z2808" t="s">
        <v>268</v>
      </c>
      <c r="AA2808" t="s">
        <v>23</v>
      </c>
      <c r="AD2808">
        <v>0</v>
      </c>
      <c r="AE2808">
        <v>0</v>
      </c>
    </row>
    <row r="2809" spans="1:31">
      <c r="A2809" t="s">
        <v>4012</v>
      </c>
      <c r="B2809" s="93">
        <v>44662</v>
      </c>
      <c r="C2809" s="93">
        <v>44662</v>
      </c>
      <c r="D2809">
        <v>-300</v>
      </c>
      <c r="E2809">
        <v>-300</v>
      </c>
      <c r="F2809" t="s">
        <v>52</v>
      </c>
      <c r="G2809">
        <v>1</v>
      </c>
      <c r="H2809">
        <v>-300</v>
      </c>
      <c r="I2809">
        <v>-300</v>
      </c>
      <c r="J2809">
        <v>1</v>
      </c>
      <c r="L2809" t="s">
        <v>166</v>
      </c>
      <c r="M2809" t="s">
        <v>166</v>
      </c>
      <c r="N2809">
        <v>100</v>
      </c>
      <c r="O2809" t="s">
        <v>215</v>
      </c>
      <c r="P2809" t="s">
        <v>166</v>
      </c>
      <c r="R2809" t="s">
        <v>4013</v>
      </c>
      <c r="T2809" t="s">
        <v>61</v>
      </c>
      <c r="V2809" t="s">
        <v>4014</v>
      </c>
      <c r="W2809" t="s">
        <v>3807</v>
      </c>
      <c r="X2809" t="s">
        <v>199</v>
      </c>
      <c r="Y2809" t="s">
        <v>199</v>
      </c>
      <c r="Z2809" t="s">
        <v>199</v>
      </c>
      <c r="AA2809" t="s">
        <v>28</v>
      </c>
      <c r="AD2809">
        <v>0</v>
      </c>
      <c r="AE2809">
        <v>0</v>
      </c>
    </row>
    <row r="2810" spans="1:31">
      <c r="A2810" t="s">
        <v>4015</v>
      </c>
      <c r="B2810" s="93">
        <v>44662</v>
      </c>
      <c r="C2810" s="93">
        <v>44662</v>
      </c>
      <c r="D2810">
        <v>-1433.16</v>
      </c>
      <c r="E2810">
        <v>-1433.16</v>
      </c>
      <c r="F2810" t="s">
        <v>52</v>
      </c>
      <c r="G2810">
        <v>1</v>
      </c>
      <c r="H2810">
        <v>-1433.16</v>
      </c>
      <c r="I2810">
        <v>-1433.16</v>
      </c>
      <c r="J2810">
        <v>1</v>
      </c>
      <c r="L2810" t="s">
        <v>166</v>
      </c>
      <c r="M2810" t="s">
        <v>212</v>
      </c>
      <c r="N2810">
        <v>100</v>
      </c>
      <c r="O2810" t="s">
        <v>16</v>
      </c>
      <c r="P2810" t="s">
        <v>212</v>
      </c>
      <c r="R2810" t="s">
        <v>4016</v>
      </c>
      <c r="T2810" t="s">
        <v>61</v>
      </c>
      <c r="V2810" t="s">
        <v>3423</v>
      </c>
      <c r="W2810" t="s">
        <v>25</v>
      </c>
      <c r="X2810" t="s">
        <v>277</v>
      </c>
      <c r="Y2810" t="s">
        <v>180</v>
      </c>
      <c r="Z2810" t="s">
        <v>180</v>
      </c>
      <c r="AA2810" t="s">
        <v>25</v>
      </c>
      <c r="AD2810">
        <v>0</v>
      </c>
      <c r="AE2810">
        <v>0</v>
      </c>
    </row>
    <row r="2811" spans="1:31">
      <c r="A2811" t="s">
        <v>4017</v>
      </c>
      <c r="B2811" s="93">
        <v>44662</v>
      </c>
      <c r="C2811" s="93">
        <v>44662</v>
      </c>
      <c r="D2811">
        <v>-1467.74</v>
      </c>
      <c r="E2811">
        <v>-1467.74</v>
      </c>
      <c r="F2811" t="s">
        <v>52</v>
      </c>
      <c r="G2811">
        <v>1</v>
      </c>
      <c r="H2811">
        <v>-1467.74</v>
      </c>
      <c r="I2811">
        <v>-1467.74</v>
      </c>
      <c r="J2811">
        <v>1</v>
      </c>
      <c r="L2811" t="s">
        <v>166</v>
      </c>
      <c r="M2811" t="s">
        <v>2914</v>
      </c>
      <c r="N2811">
        <v>100</v>
      </c>
      <c r="P2811" t="s">
        <v>2914</v>
      </c>
      <c r="R2811" t="s">
        <v>4018</v>
      </c>
      <c r="T2811" t="s">
        <v>61</v>
      </c>
      <c r="V2811" t="s">
        <v>197</v>
      </c>
      <c r="W2811" t="s">
        <v>198</v>
      </c>
      <c r="X2811" t="s">
        <v>199</v>
      </c>
      <c r="Y2811" t="s">
        <v>199</v>
      </c>
      <c r="Z2811" t="s">
        <v>199</v>
      </c>
      <c r="AA2811" t="s">
        <v>28</v>
      </c>
      <c r="AD2811">
        <v>0</v>
      </c>
      <c r="AE2811">
        <v>0</v>
      </c>
    </row>
    <row r="2812" spans="1:31">
      <c r="A2812" t="s">
        <v>4019</v>
      </c>
      <c r="B2812" s="93">
        <v>44658</v>
      </c>
      <c r="C2812" s="93">
        <v>44658</v>
      </c>
      <c r="D2812">
        <v>-3000</v>
      </c>
      <c r="E2812">
        <v>-3000</v>
      </c>
      <c r="F2812" t="s">
        <v>52</v>
      </c>
      <c r="G2812">
        <v>1</v>
      </c>
      <c r="H2812">
        <v>-3000</v>
      </c>
      <c r="I2812">
        <v>-3000</v>
      </c>
      <c r="J2812">
        <v>1</v>
      </c>
      <c r="L2812" t="s">
        <v>166</v>
      </c>
      <c r="M2812" t="s">
        <v>265</v>
      </c>
      <c r="N2812">
        <v>100</v>
      </c>
      <c r="P2812" t="s">
        <v>265</v>
      </c>
      <c r="R2812" t="s">
        <v>4020</v>
      </c>
      <c r="T2812" t="s">
        <v>61</v>
      </c>
      <c r="V2812" t="s">
        <v>266</v>
      </c>
      <c r="W2812" t="s">
        <v>267</v>
      </c>
      <c r="X2812" t="s">
        <v>24</v>
      </c>
      <c r="Y2812" t="s">
        <v>268</v>
      </c>
      <c r="Z2812" t="s">
        <v>268</v>
      </c>
      <c r="AA2812" t="s">
        <v>24</v>
      </c>
      <c r="AD2812">
        <v>0</v>
      </c>
      <c r="AE2812">
        <v>0</v>
      </c>
    </row>
    <row r="2813" spans="1:31">
      <c r="A2813" t="s">
        <v>4021</v>
      </c>
      <c r="B2813" s="93">
        <v>44658</v>
      </c>
      <c r="C2813" s="93">
        <v>44658</v>
      </c>
      <c r="D2813">
        <v>-7788</v>
      </c>
      <c r="E2813">
        <v>-7788</v>
      </c>
      <c r="F2813" t="s">
        <v>52</v>
      </c>
      <c r="G2813">
        <v>1</v>
      </c>
      <c r="H2813">
        <v>-7788</v>
      </c>
      <c r="I2813">
        <v>-7788</v>
      </c>
      <c r="J2813">
        <v>1</v>
      </c>
      <c r="L2813" t="s">
        <v>166</v>
      </c>
      <c r="M2813" t="s">
        <v>212</v>
      </c>
      <c r="N2813">
        <v>100</v>
      </c>
      <c r="O2813" t="s">
        <v>16</v>
      </c>
      <c r="P2813" t="s">
        <v>212</v>
      </c>
      <c r="R2813" t="s">
        <v>2385</v>
      </c>
      <c r="T2813" t="s">
        <v>61</v>
      </c>
      <c r="V2813" t="s">
        <v>2269</v>
      </c>
      <c r="W2813" t="s">
        <v>198</v>
      </c>
      <c r="X2813" t="s">
        <v>199</v>
      </c>
      <c r="Y2813" t="s">
        <v>199</v>
      </c>
      <c r="Z2813" t="s">
        <v>199</v>
      </c>
      <c r="AA2813" t="s">
        <v>28</v>
      </c>
      <c r="AD2813">
        <v>0</v>
      </c>
      <c r="AE2813">
        <v>0</v>
      </c>
    </row>
    <row r="2814" spans="1:31">
      <c r="A2814" t="s">
        <v>4022</v>
      </c>
      <c r="B2814" s="93">
        <v>44658</v>
      </c>
      <c r="C2814" s="93">
        <v>44658</v>
      </c>
      <c r="D2814">
        <v>-7788</v>
      </c>
      <c r="E2814">
        <v>-7788</v>
      </c>
      <c r="F2814" t="s">
        <v>52</v>
      </c>
      <c r="G2814">
        <v>1</v>
      </c>
      <c r="H2814">
        <v>-7788</v>
      </c>
      <c r="I2814">
        <v>-7788</v>
      </c>
      <c r="J2814">
        <v>1</v>
      </c>
      <c r="L2814" t="s">
        <v>166</v>
      </c>
      <c r="M2814" t="s">
        <v>217</v>
      </c>
      <c r="N2814">
        <v>100</v>
      </c>
      <c r="O2814" t="s">
        <v>186</v>
      </c>
      <c r="P2814" t="s">
        <v>217</v>
      </c>
      <c r="R2814" t="s">
        <v>2385</v>
      </c>
      <c r="T2814" t="s">
        <v>61</v>
      </c>
      <c r="V2814" t="s">
        <v>2269</v>
      </c>
      <c r="W2814" t="s">
        <v>198</v>
      </c>
      <c r="X2814" t="s">
        <v>199</v>
      </c>
      <c r="Y2814" t="s">
        <v>199</v>
      </c>
      <c r="Z2814" t="s">
        <v>199</v>
      </c>
      <c r="AA2814" t="s">
        <v>28</v>
      </c>
      <c r="AD2814">
        <v>0</v>
      </c>
      <c r="AE2814">
        <v>0</v>
      </c>
    </row>
    <row r="2815" spans="1:31">
      <c r="A2815" t="s">
        <v>4023</v>
      </c>
      <c r="B2815" s="93">
        <v>44658</v>
      </c>
      <c r="C2815" s="93">
        <v>44658</v>
      </c>
      <c r="D2815">
        <v>-6500</v>
      </c>
      <c r="E2815">
        <v>-6500</v>
      </c>
      <c r="F2815" t="s">
        <v>52</v>
      </c>
      <c r="G2815">
        <v>1</v>
      </c>
      <c r="H2815">
        <v>-6500</v>
      </c>
      <c r="I2815">
        <v>-6500</v>
      </c>
      <c r="J2815">
        <v>1</v>
      </c>
      <c r="L2815" t="s">
        <v>166</v>
      </c>
      <c r="M2815" t="s">
        <v>227</v>
      </c>
      <c r="N2815">
        <v>100</v>
      </c>
      <c r="O2815" t="s">
        <v>186</v>
      </c>
      <c r="P2815" t="s">
        <v>227</v>
      </c>
      <c r="R2815" t="s">
        <v>4024</v>
      </c>
      <c r="T2815" t="s">
        <v>61</v>
      </c>
      <c r="V2815" t="s">
        <v>197</v>
      </c>
      <c r="W2815" t="s">
        <v>198</v>
      </c>
      <c r="X2815" t="s">
        <v>199</v>
      </c>
      <c r="Y2815" t="s">
        <v>199</v>
      </c>
      <c r="Z2815" t="s">
        <v>199</v>
      </c>
      <c r="AA2815" t="s">
        <v>28</v>
      </c>
      <c r="AD2815">
        <v>0</v>
      </c>
      <c r="AE2815">
        <v>0</v>
      </c>
    </row>
    <row r="2816" spans="1:31">
      <c r="A2816" t="s">
        <v>4025</v>
      </c>
      <c r="B2816" s="93">
        <v>44658</v>
      </c>
      <c r="C2816" s="93">
        <v>44658</v>
      </c>
      <c r="D2816">
        <v>-3903.23</v>
      </c>
      <c r="E2816">
        <v>-3903.23</v>
      </c>
      <c r="F2816" t="s">
        <v>52</v>
      </c>
      <c r="G2816">
        <v>1</v>
      </c>
      <c r="H2816">
        <v>-3903.23</v>
      </c>
      <c r="I2816">
        <v>-3903.23</v>
      </c>
      <c r="J2816">
        <v>1</v>
      </c>
      <c r="L2816" t="s">
        <v>166</v>
      </c>
      <c r="M2816" t="s">
        <v>3069</v>
      </c>
      <c r="N2816">
        <v>100</v>
      </c>
      <c r="P2816" t="s">
        <v>3069</v>
      </c>
      <c r="R2816" t="s">
        <v>197</v>
      </c>
      <c r="T2816" t="s">
        <v>61</v>
      </c>
      <c r="V2816" t="s">
        <v>197</v>
      </c>
      <c r="W2816" t="s">
        <v>198</v>
      </c>
      <c r="X2816" t="s">
        <v>199</v>
      </c>
      <c r="Y2816" t="s">
        <v>199</v>
      </c>
      <c r="Z2816" t="s">
        <v>199</v>
      </c>
      <c r="AA2816" t="s">
        <v>28</v>
      </c>
      <c r="AD2816">
        <v>0</v>
      </c>
      <c r="AE2816">
        <v>0</v>
      </c>
    </row>
    <row r="2817" spans="1:31">
      <c r="A2817" t="s">
        <v>4026</v>
      </c>
      <c r="B2817" s="93">
        <v>44658</v>
      </c>
      <c r="C2817" s="93">
        <v>44658</v>
      </c>
      <c r="D2817">
        <v>-177.42</v>
      </c>
      <c r="E2817">
        <v>-177.42</v>
      </c>
      <c r="F2817" t="s">
        <v>52</v>
      </c>
      <c r="G2817">
        <v>1</v>
      </c>
      <c r="H2817">
        <v>-177.42</v>
      </c>
      <c r="I2817">
        <v>-177.42</v>
      </c>
      <c r="J2817">
        <v>1</v>
      </c>
      <c r="L2817" t="s">
        <v>166</v>
      </c>
      <c r="M2817" t="s">
        <v>3069</v>
      </c>
      <c r="N2817">
        <v>100</v>
      </c>
      <c r="P2817" t="s">
        <v>3069</v>
      </c>
      <c r="R2817" t="s">
        <v>3423</v>
      </c>
      <c r="T2817" t="s">
        <v>61</v>
      </c>
      <c r="V2817" t="s">
        <v>3423</v>
      </c>
      <c r="W2817" t="s">
        <v>25</v>
      </c>
      <c r="X2817" t="s">
        <v>277</v>
      </c>
      <c r="Y2817" t="s">
        <v>180</v>
      </c>
      <c r="Z2817" t="s">
        <v>180</v>
      </c>
      <c r="AA2817" t="s">
        <v>25</v>
      </c>
      <c r="AD2817">
        <v>0</v>
      </c>
      <c r="AE2817">
        <v>0</v>
      </c>
    </row>
    <row r="2818" spans="1:31">
      <c r="A2818" t="s">
        <v>4027</v>
      </c>
      <c r="B2818" s="93">
        <v>44658</v>
      </c>
      <c r="C2818" s="93">
        <v>44658</v>
      </c>
      <c r="D2818">
        <v>-5000</v>
      </c>
      <c r="E2818">
        <v>-5000</v>
      </c>
      <c r="F2818" t="s">
        <v>52</v>
      </c>
      <c r="G2818">
        <v>1</v>
      </c>
      <c r="H2818">
        <v>-5000</v>
      </c>
      <c r="I2818">
        <v>-5000</v>
      </c>
      <c r="J2818">
        <v>1</v>
      </c>
      <c r="L2818" t="s">
        <v>166</v>
      </c>
      <c r="M2818" t="s">
        <v>4028</v>
      </c>
      <c r="N2818">
        <v>100</v>
      </c>
      <c r="P2818" t="s">
        <v>4028</v>
      </c>
      <c r="R2818" t="s">
        <v>4029</v>
      </c>
      <c r="T2818" t="s">
        <v>61</v>
      </c>
      <c r="V2818" t="s">
        <v>4030</v>
      </c>
      <c r="W2818" t="s">
        <v>3807</v>
      </c>
      <c r="X2818" t="s">
        <v>199</v>
      </c>
      <c r="Y2818" t="s">
        <v>199</v>
      </c>
      <c r="Z2818" t="s">
        <v>199</v>
      </c>
      <c r="AA2818" t="s">
        <v>28</v>
      </c>
      <c r="AD2818">
        <v>0</v>
      </c>
      <c r="AE2818">
        <v>0</v>
      </c>
    </row>
    <row r="2819" spans="1:31">
      <c r="A2819" t="s">
        <v>4031</v>
      </c>
      <c r="B2819" s="93">
        <v>44658</v>
      </c>
      <c r="C2819" s="93">
        <v>44658</v>
      </c>
      <c r="D2819">
        <v>-3000</v>
      </c>
      <c r="E2819">
        <v>-3000</v>
      </c>
      <c r="F2819" t="s">
        <v>52</v>
      </c>
      <c r="G2819">
        <v>1</v>
      </c>
      <c r="H2819">
        <v>-3000</v>
      </c>
      <c r="I2819">
        <v>-3000</v>
      </c>
      <c r="J2819">
        <v>1</v>
      </c>
      <c r="L2819" t="s">
        <v>166</v>
      </c>
      <c r="M2819" t="s">
        <v>3479</v>
      </c>
      <c r="N2819">
        <v>100</v>
      </c>
      <c r="P2819" t="s">
        <v>3479</v>
      </c>
      <c r="R2819" t="s">
        <v>4032</v>
      </c>
      <c r="T2819" t="s">
        <v>61</v>
      </c>
      <c r="V2819" t="s">
        <v>197</v>
      </c>
      <c r="W2819" t="s">
        <v>198</v>
      </c>
      <c r="X2819" t="s">
        <v>199</v>
      </c>
      <c r="Y2819" t="s">
        <v>199</v>
      </c>
      <c r="Z2819" t="s">
        <v>199</v>
      </c>
      <c r="AA2819" t="s">
        <v>28</v>
      </c>
      <c r="AD2819">
        <v>0</v>
      </c>
      <c r="AE2819">
        <v>0</v>
      </c>
    </row>
    <row r="2820" spans="1:31">
      <c r="A2820" t="s">
        <v>4033</v>
      </c>
      <c r="B2820" s="93">
        <v>44658</v>
      </c>
      <c r="C2820" s="93">
        <v>44658</v>
      </c>
      <c r="D2820">
        <v>-6000</v>
      </c>
      <c r="E2820">
        <v>-6000</v>
      </c>
      <c r="F2820" t="s">
        <v>52</v>
      </c>
      <c r="G2820">
        <v>1</v>
      </c>
      <c r="H2820">
        <v>-6000</v>
      </c>
      <c r="I2820">
        <v>-6000</v>
      </c>
      <c r="J2820">
        <v>1</v>
      </c>
      <c r="L2820" t="s">
        <v>166</v>
      </c>
      <c r="M2820" t="s">
        <v>3248</v>
      </c>
      <c r="N2820">
        <v>100</v>
      </c>
      <c r="P2820" t="s">
        <v>3248</v>
      </c>
      <c r="R2820" t="s">
        <v>4034</v>
      </c>
      <c r="T2820" t="s">
        <v>61</v>
      </c>
      <c r="V2820" t="s">
        <v>197</v>
      </c>
      <c r="W2820" t="s">
        <v>198</v>
      </c>
      <c r="X2820" t="s">
        <v>199</v>
      </c>
      <c r="Y2820" t="s">
        <v>199</v>
      </c>
      <c r="Z2820" t="s">
        <v>199</v>
      </c>
      <c r="AA2820" t="s">
        <v>28</v>
      </c>
      <c r="AD2820">
        <v>0</v>
      </c>
      <c r="AE2820">
        <v>0</v>
      </c>
    </row>
    <row r="2821" spans="1:31">
      <c r="A2821" t="s">
        <v>4035</v>
      </c>
      <c r="B2821" s="93">
        <v>44658</v>
      </c>
      <c r="C2821" s="93">
        <v>44658</v>
      </c>
      <c r="D2821">
        <v>-4000</v>
      </c>
      <c r="E2821">
        <v>-4000</v>
      </c>
      <c r="F2821" t="s">
        <v>52</v>
      </c>
      <c r="G2821">
        <v>1</v>
      </c>
      <c r="H2821">
        <v>-4000</v>
      </c>
      <c r="I2821">
        <v>-4000</v>
      </c>
      <c r="J2821">
        <v>1</v>
      </c>
      <c r="L2821" t="s">
        <v>166</v>
      </c>
      <c r="M2821" t="s">
        <v>1942</v>
      </c>
      <c r="N2821">
        <v>100</v>
      </c>
      <c r="P2821" t="s">
        <v>1942</v>
      </c>
      <c r="R2821" t="s">
        <v>4034</v>
      </c>
      <c r="T2821" t="s">
        <v>61</v>
      </c>
      <c r="V2821" t="s">
        <v>197</v>
      </c>
      <c r="W2821" t="s">
        <v>198</v>
      </c>
      <c r="X2821" t="s">
        <v>199</v>
      </c>
      <c r="Y2821" t="s">
        <v>199</v>
      </c>
      <c r="Z2821" t="s">
        <v>199</v>
      </c>
      <c r="AA2821" t="s">
        <v>28</v>
      </c>
      <c r="AD2821">
        <v>0</v>
      </c>
      <c r="AE2821">
        <v>0</v>
      </c>
    </row>
    <row r="2822" spans="1:31">
      <c r="A2822" t="s">
        <v>4036</v>
      </c>
      <c r="B2822" s="93">
        <v>44658</v>
      </c>
      <c r="C2822" s="93">
        <v>44658</v>
      </c>
      <c r="D2822">
        <v>-2000</v>
      </c>
      <c r="E2822">
        <v>-2000</v>
      </c>
      <c r="F2822" t="s">
        <v>52</v>
      </c>
      <c r="G2822">
        <v>1</v>
      </c>
      <c r="H2822">
        <v>-2000</v>
      </c>
      <c r="I2822">
        <v>-2000</v>
      </c>
      <c r="J2822">
        <v>1</v>
      </c>
      <c r="L2822" t="s">
        <v>166</v>
      </c>
      <c r="M2822" t="s">
        <v>221</v>
      </c>
      <c r="N2822">
        <v>100</v>
      </c>
      <c r="O2822" t="s">
        <v>186</v>
      </c>
      <c r="P2822" t="s">
        <v>221</v>
      </c>
      <c r="R2822" t="s">
        <v>4037</v>
      </c>
      <c r="T2822" t="s">
        <v>61</v>
      </c>
      <c r="V2822" t="s">
        <v>197</v>
      </c>
      <c r="W2822" t="s">
        <v>198</v>
      </c>
      <c r="X2822" t="s">
        <v>199</v>
      </c>
      <c r="Y2822" t="s">
        <v>199</v>
      </c>
      <c r="Z2822" t="s">
        <v>199</v>
      </c>
      <c r="AA2822" t="s">
        <v>28</v>
      </c>
      <c r="AD2822">
        <v>0</v>
      </c>
      <c r="AE2822">
        <v>0</v>
      </c>
    </row>
    <row r="2823" spans="1:31">
      <c r="A2823" t="s">
        <v>4038</v>
      </c>
      <c r="B2823" s="93">
        <v>44658</v>
      </c>
      <c r="C2823" s="93">
        <v>44658</v>
      </c>
      <c r="D2823">
        <v>-10000</v>
      </c>
      <c r="E2823">
        <v>-10000</v>
      </c>
      <c r="F2823" t="s">
        <v>52</v>
      </c>
      <c r="G2823">
        <v>1</v>
      </c>
      <c r="H2823">
        <v>-10000</v>
      </c>
      <c r="I2823">
        <v>-10000</v>
      </c>
      <c r="J2823">
        <v>1</v>
      </c>
      <c r="L2823" t="s">
        <v>166</v>
      </c>
      <c r="M2823" t="s">
        <v>3538</v>
      </c>
      <c r="N2823">
        <v>100</v>
      </c>
      <c r="P2823" t="s">
        <v>3538</v>
      </c>
      <c r="R2823" t="s">
        <v>4039</v>
      </c>
      <c r="T2823" t="s">
        <v>61</v>
      </c>
      <c r="V2823" t="s">
        <v>2479</v>
      </c>
      <c r="W2823" t="s">
        <v>282</v>
      </c>
      <c r="X2823" t="s">
        <v>283</v>
      </c>
      <c r="Y2823" t="s">
        <v>268</v>
      </c>
      <c r="Z2823" t="s">
        <v>268</v>
      </c>
      <c r="AA2823" t="s">
        <v>23</v>
      </c>
      <c r="AD2823">
        <v>0</v>
      </c>
      <c r="AE2823">
        <v>0</v>
      </c>
    </row>
    <row r="2824" spans="1:31">
      <c r="A2824" t="s">
        <v>4040</v>
      </c>
      <c r="B2824" s="93">
        <v>44658</v>
      </c>
      <c r="C2824" s="93">
        <v>44658</v>
      </c>
      <c r="D2824">
        <v>-9000</v>
      </c>
      <c r="E2824">
        <v>-9000</v>
      </c>
      <c r="F2824" t="s">
        <v>52</v>
      </c>
      <c r="G2824">
        <v>1</v>
      </c>
      <c r="H2824">
        <v>-9000</v>
      </c>
      <c r="I2824">
        <v>-9000</v>
      </c>
      <c r="J2824">
        <v>1</v>
      </c>
      <c r="L2824" t="s">
        <v>166</v>
      </c>
      <c r="M2824" t="s">
        <v>210</v>
      </c>
      <c r="N2824">
        <v>100</v>
      </c>
      <c r="O2824" t="s">
        <v>186</v>
      </c>
      <c r="P2824" t="s">
        <v>210</v>
      </c>
      <c r="R2824" t="s">
        <v>4034</v>
      </c>
      <c r="T2824" t="s">
        <v>61</v>
      </c>
      <c r="V2824" t="s">
        <v>197</v>
      </c>
      <c r="W2824" t="s">
        <v>198</v>
      </c>
      <c r="X2824" t="s">
        <v>199</v>
      </c>
      <c r="Y2824" t="s">
        <v>199</v>
      </c>
      <c r="Z2824" t="s">
        <v>199</v>
      </c>
      <c r="AA2824" t="s">
        <v>28</v>
      </c>
      <c r="AD2824">
        <v>0</v>
      </c>
      <c r="AE2824">
        <v>0</v>
      </c>
    </row>
    <row r="2825" spans="1:31">
      <c r="A2825" t="s">
        <v>4041</v>
      </c>
      <c r="B2825" s="93">
        <v>44658</v>
      </c>
      <c r="C2825" s="93">
        <v>44658</v>
      </c>
      <c r="D2825">
        <v>-2000</v>
      </c>
      <c r="E2825">
        <v>-2000</v>
      </c>
      <c r="F2825" t="s">
        <v>52</v>
      </c>
      <c r="G2825">
        <v>1</v>
      </c>
      <c r="H2825">
        <v>-2000</v>
      </c>
      <c r="I2825">
        <v>-2000</v>
      </c>
      <c r="J2825">
        <v>1</v>
      </c>
      <c r="L2825" t="s">
        <v>166</v>
      </c>
      <c r="M2825" t="s">
        <v>2706</v>
      </c>
      <c r="N2825">
        <v>100</v>
      </c>
      <c r="P2825" t="s">
        <v>2706</v>
      </c>
      <c r="R2825" t="s">
        <v>4024</v>
      </c>
      <c r="T2825" t="s">
        <v>61</v>
      </c>
      <c r="V2825" t="s">
        <v>197</v>
      </c>
      <c r="W2825" t="s">
        <v>198</v>
      </c>
      <c r="X2825" t="s">
        <v>199</v>
      </c>
      <c r="Y2825" t="s">
        <v>199</v>
      </c>
      <c r="Z2825" t="s">
        <v>199</v>
      </c>
      <c r="AA2825" t="s">
        <v>28</v>
      </c>
      <c r="AD2825">
        <v>0</v>
      </c>
      <c r="AE2825">
        <v>0</v>
      </c>
    </row>
    <row r="2826" spans="1:31">
      <c r="A2826" t="s">
        <v>4042</v>
      </c>
      <c r="B2826" s="93">
        <v>44658</v>
      </c>
      <c r="C2826" s="93">
        <v>44658</v>
      </c>
      <c r="D2826">
        <v>100000</v>
      </c>
      <c r="E2826">
        <v>100000</v>
      </c>
      <c r="F2826" t="s">
        <v>52</v>
      </c>
      <c r="G2826">
        <v>1</v>
      </c>
      <c r="H2826">
        <v>100000</v>
      </c>
      <c r="I2826">
        <v>100000</v>
      </c>
      <c r="J2826">
        <v>1</v>
      </c>
      <c r="L2826" t="s">
        <v>166</v>
      </c>
      <c r="M2826" t="s">
        <v>61</v>
      </c>
      <c r="N2826">
        <v>100</v>
      </c>
      <c r="P2826" t="s">
        <v>166</v>
      </c>
      <c r="R2826" t="s">
        <v>1346</v>
      </c>
      <c r="T2826" t="s">
        <v>61</v>
      </c>
      <c r="V2826" t="s">
        <v>1347</v>
      </c>
      <c r="W2826" t="s">
        <v>1347</v>
      </c>
      <c r="X2826" t="s">
        <v>277</v>
      </c>
      <c r="Y2826" t="s">
        <v>180</v>
      </c>
      <c r="Z2826" t="s">
        <v>180</v>
      </c>
      <c r="AA2826" t="s">
        <v>25</v>
      </c>
      <c r="AD2826">
        <v>0</v>
      </c>
      <c r="AE2826">
        <v>0</v>
      </c>
    </row>
    <row r="2827" spans="1:31">
      <c r="A2827" t="s">
        <v>4043</v>
      </c>
      <c r="B2827" s="93">
        <v>44658</v>
      </c>
      <c r="C2827" s="93">
        <v>44658</v>
      </c>
      <c r="D2827">
        <v>-100000</v>
      </c>
      <c r="E2827">
        <v>-100000</v>
      </c>
      <c r="F2827" t="s">
        <v>52</v>
      </c>
      <c r="G2827">
        <v>1</v>
      </c>
      <c r="H2827">
        <v>-100000</v>
      </c>
      <c r="I2827">
        <v>-100000</v>
      </c>
      <c r="J2827">
        <v>1</v>
      </c>
      <c r="L2827" t="s">
        <v>166</v>
      </c>
      <c r="M2827" t="s">
        <v>166</v>
      </c>
      <c r="N2827">
        <v>100</v>
      </c>
      <c r="O2827" t="s">
        <v>215</v>
      </c>
      <c r="P2827" t="s">
        <v>166</v>
      </c>
      <c r="R2827" t="s">
        <v>1346</v>
      </c>
      <c r="T2827" t="s">
        <v>62</v>
      </c>
      <c r="V2827" t="s">
        <v>1347</v>
      </c>
      <c r="W2827" t="s">
        <v>1347</v>
      </c>
      <c r="X2827" t="s">
        <v>277</v>
      </c>
      <c r="Y2827" t="s">
        <v>180</v>
      </c>
      <c r="Z2827" t="s">
        <v>180</v>
      </c>
      <c r="AA2827" t="s">
        <v>25</v>
      </c>
      <c r="AD2827">
        <v>0</v>
      </c>
      <c r="AE2827">
        <v>0</v>
      </c>
    </row>
    <row r="2828" spans="1:31">
      <c r="A2828" t="s">
        <v>4044</v>
      </c>
      <c r="B2828" s="93">
        <v>44657</v>
      </c>
      <c r="C2828" s="93">
        <v>44657</v>
      </c>
      <c r="D2828">
        <v>-253</v>
      </c>
      <c r="E2828">
        <v>-253</v>
      </c>
      <c r="F2828" t="s">
        <v>52</v>
      </c>
      <c r="G2828">
        <v>1</v>
      </c>
      <c r="H2828">
        <v>-253</v>
      </c>
      <c r="I2828">
        <v>-253</v>
      </c>
      <c r="J2828">
        <v>1</v>
      </c>
      <c r="L2828" t="s">
        <v>166</v>
      </c>
      <c r="M2828" t="s">
        <v>166</v>
      </c>
      <c r="N2828">
        <v>100</v>
      </c>
      <c r="O2828" t="s">
        <v>215</v>
      </c>
      <c r="P2828" t="s">
        <v>166</v>
      </c>
      <c r="R2828" t="s">
        <v>4045</v>
      </c>
      <c r="T2828" t="s">
        <v>61</v>
      </c>
      <c r="V2828" t="s">
        <v>2479</v>
      </c>
      <c r="W2828" t="s">
        <v>282</v>
      </c>
      <c r="X2828" t="s">
        <v>283</v>
      </c>
      <c r="Y2828" t="s">
        <v>268</v>
      </c>
      <c r="Z2828" t="s">
        <v>268</v>
      </c>
      <c r="AA2828" t="s">
        <v>23</v>
      </c>
      <c r="AD2828">
        <v>0</v>
      </c>
      <c r="AE2828">
        <v>0</v>
      </c>
    </row>
    <row r="2829" spans="1:31">
      <c r="A2829" t="s">
        <v>4046</v>
      </c>
      <c r="B2829" s="93">
        <v>44655</v>
      </c>
      <c r="C2829" s="93">
        <v>44655</v>
      </c>
      <c r="D2829">
        <v>-110.46</v>
      </c>
      <c r="E2829">
        <v>-110.46</v>
      </c>
      <c r="F2829" t="s">
        <v>52</v>
      </c>
      <c r="G2829">
        <v>1</v>
      </c>
      <c r="H2829">
        <v>-110.46</v>
      </c>
      <c r="I2829">
        <v>-110.46</v>
      </c>
      <c r="J2829">
        <v>1</v>
      </c>
      <c r="L2829" t="s">
        <v>166</v>
      </c>
      <c r="M2829" t="s">
        <v>1350</v>
      </c>
      <c r="N2829">
        <v>100</v>
      </c>
      <c r="P2829" t="s">
        <v>1350</v>
      </c>
      <c r="R2829" t="s">
        <v>4047</v>
      </c>
      <c r="T2829" t="s">
        <v>61</v>
      </c>
      <c r="V2829" t="s">
        <v>1352</v>
      </c>
      <c r="W2829" t="s">
        <v>1353</v>
      </c>
      <c r="X2829" t="s">
        <v>179</v>
      </c>
      <c r="Y2829" t="s">
        <v>180</v>
      </c>
      <c r="Z2829" t="s">
        <v>180</v>
      </c>
      <c r="AA2829" t="s">
        <v>25</v>
      </c>
      <c r="AD2829">
        <v>0</v>
      </c>
      <c r="AE2829">
        <v>0</v>
      </c>
    </row>
    <row r="2830" spans="1:31">
      <c r="A2830" t="s">
        <v>4048</v>
      </c>
      <c r="B2830" s="93">
        <v>44655</v>
      </c>
      <c r="C2830" s="93">
        <v>44655</v>
      </c>
      <c r="D2830">
        <v>-216</v>
      </c>
      <c r="E2830">
        <v>-216</v>
      </c>
      <c r="F2830" t="s">
        <v>52</v>
      </c>
      <c r="G2830">
        <v>1</v>
      </c>
      <c r="H2830">
        <v>-216</v>
      </c>
      <c r="I2830">
        <v>-216</v>
      </c>
      <c r="J2830">
        <v>1</v>
      </c>
      <c r="L2830" t="s">
        <v>166</v>
      </c>
      <c r="M2830" t="s">
        <v>1350</v>
      </c>
      <c r="N2830">
        <v>100</v>
      </c>
      <c r="P2830" t="s">
        <v>1350</v>
      </c>
      <c r="R2830" t="s">
        <v>4049</v>
      </c>
      <c r="T2830" t="s">
        <v>61</v>
      </c>
      <c r="V2830" t="s">
        <v>1352</v>
      </c>
      <c r="W2830" t="s">
        <v>1353</v>
      </c>
      <c r="X2830" t="s">
        <v>179</v>
      </c>
      <c r="Y2830" t="s">
        <v>180</v>
      </c>
      <c r="Z2830" t="s">
        <v>180</v>
      </c>
      <c r="AA2830" t="s">
        <v>25</v>
      </c>
      <c r="AD2830">
        <v>0</v>
      </c>
      <c r="AE2830">
        <v>0</v>
      </c>
    </row>
    <row r="2831" spans="1:31">
      <c r="A2831" t="s">
        <v>4050</v>
      </c>
      <c r="B2831" s="93">
        <v>44655</v>
      </c>
      <c r="C2831" s="93">
        <v>44655</v>
      </c>
      <c r="D2831">
        <v>-158.15</v>
      </c>
      <c r="E2831">
        <v>-158.15</v>
      </c>
      <c r="F2831" t="s">
        <v>52</v>
      </c>
      <c r="G2831">
        <v>1</v>
      </c>
      <c r="H2831">
        <v>-158.15</v>
      </c>
      <c r="I2831">
        <v>-158.15</v>
      </c>
      <c r="J2831">
        <v>1</v>
      </c>
      <c r="L2831" t="s">
        <v>166</v>
      </c>
      <c r="M2831" t="s">
        <v>3248</v>
      </c>
      <c r="N2831">
        <v>100</v>
      </c>
      <c r="P2831" t="s">
        <v>3248</v>
      </c>
      <c r="R2831" t="s">
        <v>4051</v>
      </c>
      <c r="T2831" t="s">
        <v>61</v>
      </c>
      <c r="V2831" t="s">
        <v>3423</v>
      </c>
      <c r="W2831" t="s">
        <v>25</v>
      </c>
      <c r="X2831" t="s">
        <v>277</v>
      </c>
      <c r="Y2831" t="s">
        <v>180</v>
      </c>
      <c r="Z2831" t="s">
        <v>180</v>
      </c>
      <c r="AA2831" t="s">
        <v>25</v>
      </c>
      <c r="AD2831">
        <v>0</v>
      </c>
      <c r="AE2831">
        <v>0</v>
      </c>
    </row>
    <row r="2832" spans="1:31">
      <c r="A2832" t="s">
        <v>4052</v>
      </c>
      <c r="B2832" s="93">
        <v>44655</v>
      </c>
      <c r="C2832" s="93">
        <v>44655</v>
      </c>
      <c r="D2832">
        <v>-131.18</v>
      </c>
      <c r="E2832">
        <v>-131.18</v>
      </c>
      <c r="F2832" t="s">
        <v>52</v>
      </c>
      <c r="G2832">
        <v>1</v>
      </c>
      <c r="H2832">
        <v>-131.18</v>
      </c>
      <c r="I2832">
        <v>-131.18</v>
      </c>
      <c r="J2832">
        <v>1</v>
      </c>
      <c r="L2832" t="s">
        <v>166</v>
      </c>
      <c r="M2832" t="s">
        <v>166</v>
      </c>
      <c r="N2832">
        <v>100</v>
      </c>
      <c r="O2832" t="s">
        <v>215</v>
      </c>
      <c r="P2832" t="s">
        <v>166</v>
      </c>
      <c r="R2832" t="s">
        <v>4053</v>
      </c>
      <c r="T2832" t="s">
        <v>61</v>
      </c>
      <c r="V2832" t="s">
        <v>2479</v>
      </c>
      <c r="W2832" t="s">
        <v>282</v>
      </c>
      <c r="X2832" t="s">
        <v>283</v>
      </c>
      <c r="Y2832" t="s">
        <v>268</v>
      </c>
      <c r="Z2832" t="s">
        <v>268</v>
      </c>
      <c r="AA2832" t="s">
        <v>23</v>
      </c>
      <c r="AD2832">
        <v>0</v>
      </c>
      <c r="AE2832">
        <v>0</v>
      </c>
    </row>
    <row r="2833" spans="1:31">
      <c r="A2833" t="s">
        <v>4054</v>
      </c>
      <c r="B2833" s="93">
        <v>44655</v>
      </c>
      <c r="C2833" s="93">
        <v>44655</v>
      </c>
      <c r="D2833">
        <v>-2755</v>
      </c>
      <c r="E2833">
        <v>-2755</v>
      </c>
      <c r="F2833" t="s">
        <v>52</v>
      </c>
      <c r="G2833">
        <v>1</v>
      </c>
      <c r="H2833">
        <v>-2755</v>
      </c>
      <c r="I2833">
        <v>-2755</v>
      </c>
      <c r="J2833">
        <v>1</v>
      </c>
      <c r="L2833" t="s">
        <v>166</v>
      </c>
      <c r="M2833" t="s">
        <v>3248</v>
      </c>
      <c r="N2833">
        <v>100</v>
      </c>
      <c r="P2833" t="s">
        <v>3248</v>
      </c>
      <c r="R2833" t="s">
        <v>4051</v>
      </c>
      <c r="T2833" t="s">
        <v>61</v>
      </c>
      <c r="V2833" t="s">
        <v>3423</v>
      </c>
      <c r="W2833" t="s">
        <v>25</v>
      </c>
      <c r="X2833" t="s">
        <v>277</v>
      </c>
      <c r="Y2833" t="s">
        <v>180</v>
      </c>
      <c r="Z2833" t="s">
        <v>180</v>
      </c>
      <c r="AA2833" t="s">
        <v>25</v>
      </c>
      <c r="AD2833">
        <v>0</v>
      </c>
      <c r="AE2833">
        <v>0</v>
      </c>
    </row>
    <row r="2834" spans="1:31">
      <c r="A2834" t="s">
        <v>4055</v>
      </c>
      <c r="B2834" s="93">
        <v>44655</v>
      </c>
      <c r="C2834" s="93">
        <v>44655</v>
      </c>
      <c r="D2834">
        <v>-288.39</v>
      </c>
      <c r="E2834">
        <v>-288.39</v>
      </c>
      <c r="F2834" t="s">
        <v>52</v>
      </c>
      <c r="G2834">
        <v>1</v>
      </c>
      <c r="H2834">
        <v>-288.39</v>
      </c>
      <c r="I2834">
        <v>-288.39</v>
      </c>
      <c r="J2834">
        <v>1</v>
      </c>
      <c r="L2834" t="s">
        <v>166</v>
      </c>
      <c r="M2834" t="s">
        <v>210</v>
      </c>
      <c r="N2834">
        <v>100</v>
      </c>
      <c r="O2834" t="s">
        <v>186</v>
      </c>
      <c r="P2834" t="s">
        <v>210</v>
      </c>
      <c r="R2834" t="s">
        <v>4056</v>
      </c>
      <c r="T2834" t="s">
        <v>61</v>
      </c>
      <c r="V2834" t="s">
        <v>3423</v>
      </c>
      <c r="W2834" t="s">
        <v>25</v>
      </c>
      <c r="X2834" t="s">
        <v>277</v>
      </c>
      <c r="Y2834" t="s">
        <v>180</v>
      </c>
      <c r="Z2834" t="s">
        <v>180</v>
      </c>
      <c r="AA2834" t="s">
        <v>25</v>
      </c>
      <c r="AD2834">
        <v>0</v>
      </c>
      <c r="AE2834">
        <v>0</v>
      </c>
    </row>
    <row r="2835" spans="1:31">
      <c r="A2835" t="s">
        <v>4057</v>
      </c>
      <c r="B2835" s="93">
        <v>44655</v>
      </c>
      <c r="C2835" s="93">
        <v>44655</v>
      </c>
      <c r="D2835">
        <v>-6838.08</v>
      </c>
      <c r="E2835">
        <v>-6838.08</v>
      </c>
      <c r="F2835" t="s">
        <v>52</v>
      </c>
      <c r="G2835">
        <v>1</v>
      </c>
      <c r="H2835">
        <v>-6838.08</v>
      </c>
      <c r="I2835">
        <v>-6838.08</v>
      </c>
      <c r="J2835">
        <v>1</v>
      </c>
      <c r="L2835" t="s">
        <v>166</v>
      </c>
      <c r="M2835" t="s">
        <v>217</v>
      </c>
      <c r="N2835">
        <v>100</v>
      </c>
      <c r="O2835" t="s">
        <v>186</v>
      </c>
      <c r="P2835" t="s">
        <v>217</v>
      </c>
      <c r="R2835" t="s">
        <v>4058</v>
      </c>
      <c r="T2835" t="s">
        <v>61</v>
      </c>
      <c r="V2835" t="s">
        <v>3423</v>
      </c>
      <c r="W2835" t="s">
        <v>25</v>
      </c>
      <c r="X2835" t="s">
        <v>277</v>
      </c>
      <c r="Y2835" t="s">
        <v>180</v>
      </c>
      <c r="Z2835" t="s">
        <v>180</v>
      </c>
      <c r="AA2835" t="s">
        <v>25</v>
      </c>
      <c r="AD2835">
        <v>0</v>
      </c>
      <c r="AE2835">
        <v>0</v>
      </c>
    </row>
    <row r="2836" spans="1:31">
      <c r="A2836" t="s">
        <v>4059</v>
      </c>
      <c r="B2836" s="93">
        <v>44652</v>
      </c>
      <c r="C2836" s="93">
        <v>44652</v>
      </c>
      <c r="D2836">
        <v>-1404</v>
      </c>
      <c r="E2836">
        <v>-1404</v>
      </c>
      <c r="F2836" t="s">
        <v>52</v>
      </c>
      <c r="G2836">
        <v>1</v>
      </c>
      <c r="H2836">
        <v>-1404</v>
      </c>
      <c r="I2836">
        <v>-1404</v>
      </c>
      <c r="J2836">
        <v>1</v>
      </c>
      <c r="L2836" t="s">
        <v>166</v>
      </c>
      <c r="M2836" t="s">
        <v>3820</v>
      </c>
      <c r="N2836">
        <v>100</v>
      </c>
      <c r="P2836" t="s">
        <v>3820</v>
      </c>
      <c r="R2836" t="s">
        <v>4060</v>
      </c>
      <c r="T2836" t="s">
        <v>61</v>
      </c>
      <c r="V2836" t="s">
        <v>306</v>
      </c>
      <c r="W2836" t="s">
        <v>178</v>
      </c>
      <c r="X2836" t="s">
        <v>179</v>
      </c>
      <c r="Y2836" t="s">
        <v>180</v>
      </c>
      <c r="Z2836" t="s">
        <v>180</v>
      </c>
      <c r="AA2836" t="s">
        <v>20</v>
      </c>
      <c r="AD2836">
        <v>0</v>
      </c>
      <c r="AE2836">
        <v>0</v>
      </c>
    </row>
    <row r="2837" spans="1:31">
      <c r="A2837" t="s">
        <v>4061</v>
      </c>
      <c r="B2837" s="93">
        <v>44652</v>
      </c>
      <c r="C2837" s="93">
        <v>44652</v>
      </c>
      <c r="D2837">
        <v>-7030</v>
      </c>
      <c r="E2837">
        <v>-7030</v>
      </c>
      <c r="F2837" t="s">
        <v>52</v>
      </c>
      <c r="G2837">
        <v>1</v>
      </c>
      <c r="H2837">
        <v>-7030</v>
      </c>
      <c r="I2837">
        <v>-7030</v>
      </c>
      <c r="J2837">
        <v>1</v>
      </c>
      <c r="L2837" t="s">
        <v>166</v>
      </c>
      <c r="M2837" t="s">
        <v>3820</v>
      </c>
      <c r="N2837">
        <v>100</v>
      </c>
      <c r="P2837" t="s">
        <v>3820</v>
      </c>
      <c r="R2837" t="s">
        <v>4062</v>
      </c>
      <c r="T2837" t="s">
        <v>61</v>
      </c>
      <c r="V2837" t="s">
        <v>306</v>
      </c>
      <c r="W2837" t="s">
        <v>178</v>
      </c>
      <c r="X2837" t="s">
        <v>179</v>
      </c>
      <c r="Y2837" t="s">
        <v>180</v>
      </c>
      <c r="Z2837" t="s">
        <v>180</v>
      </c>
      <c r="AA2837" t="s">
        <v>20</v>
      </c>
      <c r="AD2837">
        <v>0</v>
      </c>
      <c r="AE2837">
        <v>0</v>
      </c>
    </row>
    <row r="2838" spans="1:31">
      <c r="A2838" t="s">
        <v>4063</v>
      </c>
      <c r="B2838" s="93">
        <v>44652</v>
      </c>
      <c r="C2838" s="93">
        <v>44652</v>
      </c>
      <c r="D2838">
        <v>-1800</v>
      </c>
      <c r="E2838">
        <v>-1800</v>
      </c>
      <c r="F2838" t="s">
        <v>52</v>
      </c>
      <c r="G2838">
        <v>1</v>
      </c>
      <c r="H2838">
        <v>-1800</v>
      </c>
      <c r="I2838">
        <v>-1800</v>
      </c>
      <c r="J2838">
        <v>1</v>
      </c>
      <c r="L2838" t="s">
        <v>166</v>
      </c>
      <c r="M2838" t="s">
        <v>3820</v>
      </c>
      <c r="N2838">
        <v>100</v>
      </c>
      <c r="P2838" t="s">
        <v>3820</v>
      </c>
      <c r="R2838" t="s">
        <v>4064</v>
      </c>
      <c r="T2838" t="s">
        <v>61</v>
      </c>
      <c r="V2838" t="s">
        <v>306</v>
      </c>
      <c r="W2838" t="s">
        <v>178</v>
      </c>
      <c r="X2838" t="s">
        <v>179</v>
      </c>
      <c r="Y2838" t="s">
        <v>180</v>
      </c>
      <c r="Z2838" t="s">
        <v>180</v>
      </c>
      <c r="AA2838" t="s">
        <v>20</v>
      </c>
      <c r="AD2838">
        <v>0</v>
      </c>
      <c r="AE2838">
        <v>0</v>
      </c>
    </row>
    <row r="2839" spans="1:31">
      <c r="A2839" t="s">
        <v>4065</v>
      </c>
      <c r="B2839" s="93">
        <v>44652</v>
      </c>
      <c r="C2839" s="93">
        <v>44652</v>
      </c>
      <c r="D2839">
        <v>-7030</v>
      </c>
      <c r="E2839">
        <v>-7030</v>
      </c>
      <c r="F2839" t="s">
        <v>52</v>
      </c>
      <c r="G2839">
        <v>1</v>
      </c>
      <c r="H2839">
        <v>-7030</v>
      </c>
      <c r="I2839">
        <v>-7030</v>
      </c>
      <c r="J2839">
        <v>1</v>
      </c>
      <c r="L2839" t="s">
        <v>166</v>
      </c>
      <c r="M2839" t="s">
        <v>3820</v>
      </c>
      <c r="N2839">
        <v>100</v>
      </c>
      <c r="P2839" t="s">
        <v>3820</v>
      </c>
      <c r="R2839" t="s">
        <v>4062</v>
      </c>
      <c r="T2839" t="s">
        <v>61</v>
      </c>
      <c r="V2839" t="s">
        <v>306</v>
      </c>
      <c r="W2839" t="s">
        <v>178</v>
      </c>
      <c r="X2839" t="s">
        <v>179</v>
      </c>
      <c r="Y2839" t="s">
        <v>180</v>
      </c>
      <c r="Z2839" t="s">
        <v>180</v>
      </c>
      <c r="AA2839" t="s">
        <v>20</v>
      </c>
      <c r="AD2839">
        <v>0</v>
      </c>
      <c r="AE2839">
        <v>0</v>
      </c>
    </row>
    <row r="2840" spans="1:31">
      <c r="A2840" t="s">
        <v>4066</v>
      </c>
      <c r="B2840" s="93">
        <v>44652</v>
      </c>
      <c r="C2840" s="93">
        <v>44652</v>
      </c>
      <c r="D2840">
        <v>-7472.39</v>
      </c>
      <c r="E2840">
        <v>-7472.39</v>
      </c>
      <c r="F2840" t="s">
        <v>52</v>
      </c>
      <c r="G2840">
        <v>1</v>
      </c>
      <c r="H2840">
        <v>-7472.39</v>
      </c>
      <c r="I2840">
        <v>-7472.39</v>
      </c>
      <c r="J2840">
        <v>1</v>
      </c>
      <c r="L2840" t="s">
        <v>166</v>
      </c>
      <c r="M2840" t="s">
        <v>2413</v>
      </c>
      <c r="N2840">
        <v>100</v>
      </c>
      <c r="P2840" t="s">
        <v>2413</v>
      </c>
      <c r="R2840" t="s">
        <v>4067</v>
      </c>
      <c r="T2840" t="s">
        <v>61</v>
      </c>
      <c r="V2840" t="s">
        <v>1352</v>
      </c>
      <c r="W2840" t="s">
        <v>1353</v>
      </c>
      <c r="X2840" t="s">
        <v>179</v>
      </c>
      <c r="Y2840" t="s">
        <v>180</v>
      </c>
      <c r="Z2840" t="s">
        <v>180</v>
      </c>
      <c r="AA2840" t="s">
        <v>25</v>
      </c>
      <c r="AD2840">
        <v>0</v>
      </c>
      <c r="AE2840">
        <v>0</v>
      </c>
    </row>
    <row r="2841" spans="1:31">
      <c r="A2841" t="s">
        <v>4068</v>
      </c>
      <c r="B2841" s="93">
        <v>44650</v>
      </c>
      <c r="C2841" s="93">
        <v>44650</v>
      </c>
      <c r="D2841">
        <v>-176.91</v>
      </c>
      <c r="E2841">
        <v>-176.91</v>
      </c>
      <c r="F2841" t="s">
        <v>52</v>
      </c>
      <c r="G2841">
        <v>1</v>
      </c>
      <c r="H2841">
        <v>-176.91</v>
      </c>
      <c r="I2841">
        <v>-176.91</v>
      </c>
      <c r="J2841">
        <v>1</v>
      </c>
      <c r="L2841" t="s">
        <v>166</v>
      </c>
      <c r="M2841" t="s">
        <v>212</v>
      </c>
      <c r="N2841">
        <v>100</v>
      </c>
      <c r="O2841" t="s">
        <v>16</v>
      </c>
      <c r="P2841" t="s">
        <v>212</v>
      </c>
      <c r="R2841" t="s">
        <v>4069</v>
      </c>
      <c r="T2841" t="s">
        <v>61</v>
      </c>
      <c r="V2841" t="s">
        <v>2289</v>
      </c>
      <c r="W2841" t="s">
        <v>1413</v>
      </c>
      <c r="X2841" t="s">
        <v>16</v>
      </c>
      <c r="Y2841" t="s">
        <v>268</v>
      </c>
      <c r="Z2841" t="s">
        <v>268</v>
      </c>
      <c r="AA2841" t="s">
        <v>16</v>
      </c>
      <c r="AD2841">
        <v>0</v>
      </c>
      <c r="AE2841">
        <v>0</v>
      </c>
    </row>
    <row r="2842" spans="1:31">
      <c r="A2842" t="s">
        <v>4070</v>
      </c>
      <c r="B2842" s="93">
        <v>44648</v>
      </c>
      <c r="C2842" s="93">
        <v>44648</v>
      </c>
      <c r="D2842">
        <v>25000</v>
      </c>
      <c r="E2842">
        <v>25000</v>
      </c>
      <c r="F2842" t="s">
        <v>52</v>
      </c>
      <c r="G2842">
        <v>1</v>
      </c>
      <c r="H2842">
        <v>25000</v>
      </c>
      <c r="I2842">
        <v>25000</v>
      </c>
      <c r="J2842">
        <v>1</v>
      </c>
      <c r="L2842" t="s">
        <v>4071</v>
      </c>
      <c r="M2842" t="s">
        <v>61</v>
      </c>
      <c r="N2842">
        <v>100</v>
      </c>
      <c r="O2842" t="s">
        <v>175</v>
      </c>
      <c r="P2842" t="s">
        <v>4071</v>
      </c>
      <c r="R2842" t="s">
        <v>4072</v>
      </c>
      <c r="T2842" t="s">
        <v>61</v>
      </c>
      <c r="V2842" t="s">
        <v>2279</v>
      </c>
      <c r="W2842" t="s">
        <v>1814</v>
      </c>
      <c r="X2842" t="s">
        <v>1815</v>
      </c>
      <c r="Y2842" t="s">
        <v>1816</v>
      </c>
      <c r="Z2842" t="s">
        <v>1816</v>
      </c>
      <c r="AA2842" t="s">
        <v>22</v>
      </c>
      <c r="AD2842">
        <v>0</v>
      </c>
      <c r="AE2842">
        <v>0</v>
      </c>
    </row>
    <row r="2843" spans="1:31">
      <c r="A2843" t="s">
        <v>4073</v>
      </c>
      <c r="B2843" s="93">
        <v>44648</v>
      </c>
      <c r="C2843" s="93">
        <v>44648</v>
      </c>
      <c r="D2843">
        <v>-5692.95</v>
      </c>
      <c r="E2843">
        <v>-5692.95</v>
      </c>
      <c r="F2843" t="s">
        <v>52</v>
      </c>
      <c r="G2843">
        <v>1</v>
      </c>
      <c r="H2843">
        <v>-5692.95</v>
      </c>
      <c r="I2843">
        <v>-5692.95</v>
      </c>
      <c r="J2843">
        <v>1</v>
      </c>
      <c r="L2843" t="s">
        <v>166</v>
      </c>
      <c r="M2843" t="s">
        <v>166</v>
      </c>
      <c r="N2843">
        <v>100</v>
      </c>
      <c r="O2843" t="s">
        <v>215</v>
      </c>
      <c r="P2843" t="s">
        <v>166</v>
      </c>
      <c r="R2843" t="s">
        <v>4074</v>
      </c>
      <c r="T2843" t="s">
        <v>61</v>
      </c>
      <c r="V2843" t="s">
        <v>1352</v>
      </c>
      <c r="W2843" t="s">
        <v>1353</v>
      </c>
      <c r="X2843" t="s">
        <v>179</v>
      </c>
      <c r="Y2843" t="s">
        <v>180</v>
      </c>
      <c r="Z2843" t="s">
        <v>180</v>
      </c>
      <c r="AA2843" t="s">
        <v>25</v>
      </c>
      <c r="AD2843">
        <v>0</v>
      </c>
      <c r="AE2843">
        <v>0</v>
      </c>
    </row>
    <row r="2844" spans="1:31">
      <c r="A2844" t="s">
        <v>4075</v>
      </c>
      <c r="B2844" s="93">
        <v>44644</v>
      </c>
      <c r="C2844" s="93">
        <v>44644</v>
      </c>
      <c r="D2844">
        <v>-689</v>
      </c>
      <c r="E2844">
        <v>-689</v>
      </c>
      <c r="F2844" t="s">
        <v>52</v>
      </c>
      <c r="G2844">
        <v>1</v>
      </c>
      <c r="H2844">
        <v>-689</v>
      </c>
      <c r="I2844">
        <v>-689</v>
      </c>
      <c r="J2844">
        <v>1</v>
      </c>
      <c r="L2844" t="s">
        <v>166</v>
      </c>
      <c r="M2844" t="s">
        <v>166</v>
      </c>
      <c r="N2844">
        <v>100</v>
      </c>
      <c r="O2844" t="s">
        <v>215</v>
      </c>
      <c r="P2844" t="s">
        <v>166</v>
      </c>
      <c r="R2844" t="s">
        <v>4076</v>
      </c>
      <c r="T2844" t="s">
        <v>61</v>
      </c>
      <c r="V2844" t="s">
        <v>4077</v>
      </c>
      <c r="W2844" t="s">
        <v>4078</v>
      </c>
      <c r="X2844" t="s">
        <v>277</v>
      </c>
      <c r="Y2844" t="s">
        <v>180</v>
      </c>
      <c r="Z2844" t="s">
        <v>180</v>
      </c>
      <c r="AA2844" t="s">
        <v>25</v>
      </c>
      <c r="AD2844">
        <v>0</v>
      </c>
      <c r="AE2844">
        <v>0</v>
      </c>
    </row>
    <row r="2845" spans="1:31">
      <c r="A2845" t="s">
        <v>4079</v>
      </c>
      <c r="B2845" s="93">
        <v>44644</v>
      </c>
      <c r="C2845" s="93">
        <v>44644</v>
      </c>
      <c r="D2845">
        <v>-285</v>
      </c>
      <c r="E2845">
        <v>-285</v>
      </c>
      <c r="F2845" t="s">
        <v>52</v>
      </c>
      <c r="G2845">
        <v>1</v>
      </c>
      <c r="H2845">
        <v>-285</v>
      </c>
      <c r="I2845">
        <v>-285</v>
      </c>
      <c r="J2845">
        <v>1</v>
      </c>
      <c r="L2845" t="s">
        <v>166</v>
      </c>
      <c r="M2845" t="s">
        <v>166</v>
      </c>
      <c r="N2845">
        <v>100</v>
      </c>
      <c r="O2845" t="s">
        <v>175</v>
      </c>
      <c r="P2845" t="s">
        <v>166</v>
      </c>
      <c r="R2845" t="s">
        <v>4080</v>
      </c>
      <c r="T2845" t="s">
        <v>61</v>
      </c>
      <c r="V2845" t="s">
        <v>2879</v>
      </c>
      <c r="W2845" t="s">
        <v>282</v>
      </c>
      <c r="X2845" t="s">
        <v>283</v>
      </c>
      <c r="Y2845" t="s">
        <v>268</v>
      </c>
      <c r="Z2845" t="s">
        <v>268</v>
      </c>
      <c r="AA2845" t="s">
        <v>23</v>
      </c>
      <c r="AD2845">
        <v>0</v>
      </c>
      <c r="AE2845">
        <v>0</v>
      </c>
    </row>
    <row r="2846" spans="1:31">
      <c r="A2846" t="s">
        <v>4081</v>
      </c>
      <c r="B2846" s="93">
        <v>44643</v>
      </c>
      <c r="C2846" s="93">
        <v>44643</v>
      </c>
      <c r="D2846">
        <v>-393.2</v>
      </c>
      <c r="E2846">
        <v>-393.2</v>
      </c>
      <c r="F2846" t="s">
        <v>52</v>
      </c>
      <c r="G2846">
        <v>1</v>
      </c>
      <c r="H2846">
        <v>-393.2</v>
      </c>
      <c r="I2846">
        <v>-393.2</v>
      </c>
      <c r="J2846">
        <v>1</v>
      </c>
      <c r="L2846" t="s">
        <v>166</v>
      </c>
      <c r="M2846" t="s">
        <v>166</v>
      </c>
      <c r="N2846">
        <v>100</v>
      </c>
      <c r="O2846" t="s">
        <v>215</v>
      </c>
      <c r="P2846" t="s">
        <v>166</v>
      </c>
      <c r="R2846" t="s">
        <v>4082</v>
      </c>
      <c r="T2846" t="s">
        <v>61</v>
      </c>
      <c r="V2846" t="s">
        <v>1757</v>
      </c>
      <c r="W2846" t="s">
        <v>1413</v>
      </c>
      <c r="X2846" t="s">
        <v>16</v>
      </c>
      <c r="Y2846" t="s">
        <v>268</v>
      </c>
      <c r="Z2846" t="s">
        <v>268</v>
      </c>
      <c r="AA2846" t="s">
        <v>16</v>
      </c>
      <c r="AD2846">
        <v>0</v>
      </c>
      <c r="AE2846">
        <v>0</v>
      </c>
    </row>
    <row r="2847" spans="1:31">
      <c r="A2847" t="s">
        <v>4083</v>
      </c>
      <c r="B2847" s="93">
        <v>44643</v>
      </c>
      <c r="C2847" s="93">
        <v>44643</v>
      </c>
      <c r="D2847">
        <v>-1026.23</v>
      </c>
      <c r="E2847">
        <v>-1026.23</v>
      </c>
      <c r="F2847" t="s">
        <v>52</v>
      </c>
      <c r="G2847">
        <v>1</v>
      </c>
      <c r="H2847">
        <v>-1026.23</v>
      </c>
      <c r="I2847">
        <v>-1026.23</v>
      </c>
      <c r="J2847">
        <v>1</v>
      </c>
      <c r="L2847" t="s">
        <v>166</v>
      </c>
      <c r="M2847" t="s">
        <v>166</v>
      </c>
      <c r="N2847">
        <v>100</v>
      </c>
      <c r="O2847" t="s">
        <v>215</v>
      </c>
      <c r="P2847" t="s">
        <v>166</v>
      </c>
      <c r="R2847" t="s">
        <v>4084</v>
      </c>
      <c r="T2847" t="s">
        <v>61</v>
      </c>
      <c r="V2847" t="s">
        <v>2879</v>
      </c>
      <c r="W2847" t="s">
        <v>282</v>
      </c>
      <c r="X2847" t="s">
        <v>283</v>
      </c>
      <c r="Y2847" t="s">
        <v>268</v>
      </c>
      <c r="Z2847" t="s">
        <v>268</v>
      </c>
      <c r="AA2847" t="s">
        <v>23</v>
      </c>
      <c r="AD2847">
        <v>0</v>
      </c>
      <c r="AE2847">
        <v>0</v>
      </c>
    </row>
    <row r="2848" spans="1:31">
      <c r="A2848" t="s">
        <v>4085</v>
      </c>
      <c r="B2848" s="93">
        <v>44643</v>
      </c>
      <c r="C2848" s="93">
        <v>44643</v>
      </c>
      <c r="D2848">
        <v>-414.38</v>
      </c>
      <c r="E2848">
        <v>-414.38</v>
      </c>
      <c r="F2848" t="s">
        <v>52</v>
      </c>
      <c r="G2848">
        <v>1</v>
      </c>
      <c r="H2848">
        <v>-414.38</v>
      </c>
      <c r="I2848">
        <v>-414.38</v>
      </c>
      <c r="J2848">
        <v>1</v>
      </c>
      <c r="L2848" t="s">
        <v>166</v>
      </c>
      <c r="M2848" t="s">
        <v>166</v>
      </c>
      <c r="N2848">
        <v>100</v>
      </c>
      <c r="O2848" t="s">
        <v>215</v>
      </c>
      <c r="P2848" t="s">
        <v>166</v>
      </c>
      <c r="R2848" t="s">
        <v>4086</v>
      </c>
      <c r="T2848" t="s">
        <v>61</v>
      </c>
      <c r="V2848" t="s">
        <v>2289</v>
      </c>
      <c r="W2848" t="s">
        <v>1413</v>
      </c>
      <c r="X2848" t="s">
        <v>16</v>
      </c>
      <c r="Y2848" t="s">
        <v>268</v>
      </c>
      <c r="Z2848" t="s">
        <v>268</v>
      </c>
      <c r="AA2848" t="s">
        <v>16</v>
      </c>
      <c r="AD2848">
        <v>0</v>
      </c>
      <c r="AE2848">
        <v>0</v>
      </c>
    </row>
    <row r="2849" spans="1:31">
      <c r="A2849" t="s">
        <v>4087</v>
      </c>
      <c r="B2849" s="93">
        <v>44634</v>
      </c>
      <c r="C2849" s="93">
        <v>44634</v>
      </c>
      <c r="D2849">
        <v>-3000</v>
      </c>
      <c r="E2849">
        <v>-3000</v>
      </c>
      <c r="F2849" t="s">
        <v>52</v>
      </c>
      <c r="G2849">
        <v>1</v>
      </c>
      <c r="H2849">
        <v>-3000</v>
      </c>
      <c r="I2849">
        <v>-3000</v>
      </c>
      <c r="J2849">
        <v>1</v>
      </c>
      <c r="L2849" t="s">
        <v>166</v>
      </c>
      <c r="M2849" t="s">
        <v>265</v>
      </c>
      <c r="N2849">
        <v>100</v>
      </c>
      <c r="P2849" t="s">
        <v>265</v>
      </c>
      <c r="R2849" t="s">
        <v>4088</v>
      </c>
      <c r="T2849" t="s">
        <v>61</v>
      </c>
      <c r="V2849" t="s">
        <v>266</v>
      </c>
      <c r="W2849" t="s">
        <v>267</v>
      </c>
      <c r="X2849" t="s">
        <v>24</v>
      </c>
      <c r="Y2849" t="s">
        <v>268</v>
      </c>
      <c r="Z2849" t="s">
        <v>268</v>
      </c>
      <c r="AA2849" t="s">
        <v>24</v>
      </c>
      <c r="AD2849">
        <v>0</v>
      </c>
      <c r="AE2849">
        <v>0</v>
      </c>
    </row>
    <row r="2850" spans="1:31">
      <c r="A2850" t="s">
        <v>4089</v>
      </c>
      <c r="B2850" s="93">
        <v>44633</v>
      </c>
      <c r="C2850" s="93">
        <v>44633</v>
      </c>
      <c r="D2850">
        <v>-2097.5500000000002</v>
      </c>
      <c r="E2850">
        <v>-2097.5500000000002</v>
      </c>
      <c r="F2850" t="s">
        <v>52</v>
      </c>
      <c r="G2850">
        <v>1</v>
      </c>
      <c r="H2850">
        <v>-2097.5500000000002</v>
      </c>
      <c r="I2850">
        <v>-2097.5500000000002</v>
      </c>
      <c r="J2850">
        <v>1</v>
      </c>
      <c r="L2850" t="s">
        <v>166</v>
      </c>
      <c r="M2850" t="s">
        <v>166</v>
      </c>
      <c r="N2850">
        <v>100</v>
      </c>
      <c r="O2850" t="s">
        <v>215</v>
      </c>
      <c r="P2850" t="s">
        <v>166</v>
      </c>
      <c r="R2850" t="s">
        <v>4090</v>
      </c>
      <c r="T2850" t="s">
        <v>61</v>
      </c>
      <c r="V2850" t="s">
        <v>197</v>
      </c>
      <c r="W2850" t="s">
        <v>198</v>
      </c>
      <c r="X2850" t="s">
        <v>199</v>
      </c>
      <c r="Y2850" t="s">
        <v>199</v>
      </c>
      <c r="Z2850" t="s">
        <v>199</v>
      </c>
      <c r="AA2850" t="s">
        <v>28</v>
      </c>
      <c r="AD2850">
        <v>0</v>
      </c>
      <c r="AE2850">
        <v>0</v>
      </c>
    </row>
    <row r="2851" spans="1:31">
      <c r="A2851" t="s">
        <v>4091</v>
      </c>
      <c r="B2851" s="93">
        <v>44630</v>
      </c>
      <c r="C2851" s="93">
        <v>44630</v>
      </c>
      <c r="D2851">
        <v>-6000</v>
      </c>
      <c r="E2851">
        <v>-6000</v>
      </c>
      <c r="F2851" t="s">
        <v>52</v>
      </c>
      <c r="G2851">
        <v>1</v>
      </c>
      <c r="H2851">
        <v>-6000</v>
      </c>
      <c r="I2851">
        <v>-6000</v>
      </c>
      <c r="J2851">
        <v>1</v>
      </c>
      <c r="L2851" t="s">
        <v>166</v>
      </c>
      <c r="M2851" t="s">
        <v>166</v>
      </c>
      <c r="N2851">
        <v>100</v>
      </c>
      <c r="O2851" t="s">
        <v>215</v>
      </c>
      <c r="P2851" t="s">
        <v>166</v>
      </c>
      <c r="R2851" t="s">
        <v>4092</v>
      </c>
      <c r="T2851" t="s">
        <v>61</v>
      </c>
      <c r="V2851" t="s">
        <v>306</v>
      </c>
      <c r="W2851" t="s">
        <v>178</v>
      </c>
      <c r="X2851" t="s">
        <v>179</v>
      </c>
      <c r="Y2851" t="s">
        <v>180</v>
      </c>
      <c r="Z2851" t="s">
        <v>180</v>
      </c>
      <c r="AA2851" t="s">
        <v>20</v>
      </c>
      <c r="AD2851">
        <v>0</v>
      </c>
      <c r="AE2851">
        <v>0</v>
      </c>
    </row>
    <row r="2852" spans="1:31">
      <c r="A2852" t="s">
        <v>4093</v>
      </c>
      <c r="B2852" s="93">
        <v>44629</v>
      </c>
      <c r="C2852" s="93">
        <v>44629</v>
      </c>
      <c r="D2852">
        <v>-3000</v>
      </c>
      <c r="E2852">
        <v>-3000</v>
      </c>
      <c r="F2852" t="s">
        <v>52</v>
      </c>
      <c r="G2852">
        <v>1</v>
      </c>
      <c r="H2852">
        <v>-3000</v>
      </c>
      <c r="I2852">
        <v>-3000</v>
      </c>
      <c r="J2852">
        <v>1</v>
      </c>
      <c r="L2852" t="s">
        <v>166</v>
      </c>
      <c r="M2852" t="s">
        <v>217</v>
      </c>
      <c r="N2852">
        <v>100</v>
      </c>
      <c r="O2852" t="s">
        <v>186</v>
      </c>
      <c r="P2852" t="s">
        <v>217</v>
      </c>
      <c r="R2852" t="s">
        <v>4094</v>
      </c>
      <c r="T2852" t="s">
        <v>61</v>
      </c>
      <c r="V2852" t="s">
        <v>2269</v>
      </c>
      <c r="W2852" t="s">
        <v>198</v>
      </c>
      <c r="X2852" t="s">
        <v>199</v>
      </c>
      <c r="Y2852" t="s">
        <v>199</v>
      </c>
      <c r="Z2852" t="s">
        <v>199</v>
      </c>
      <c r="AA2852" t="s">
        <v>28</v>
      </c>
      <c r="AD2852">
        <v>0</v>
      </c>
      <c r="AE2852">
        <v>0</v>
      </c>
    </row>
    <row r="2853" spans="1:31">
      <c r="A2853" t="s">
        <v>4095</v>
      </c>
      <c r="B2853" s="93">
        <v>44629</v>
      </c>
      <c r="C2853" s="93">
        <v>44629</v>
      </c>
      <c r="D2853">
        <v>-2000</v>
      </c>
      <c r="E2853">
        <v>-2000</v>
      </c>
      <c r="F2853" t="s">
        <v>52</v>
      </c>
      <c r="G2853">
        <v>1</v>
      </c>
      <c r="H2853">
        <v>-2000</v>
      </c>
      <c r="I2853">
        <v>-2000</v>
      </c>
      <c r="J2853">
        <v>1</v>
      </c>
      <c r="L2853" t="s">
        <v>166</v>
      </c>
      <c r="M2853" t="s">
        <v>210</v>
      </c>
      <c r="N2853">
        <v>100</v>
      </c>
      <c r="O2853" t="s">
        <v>186</v>
      </c>
      <c r="P2853" t="s">
        <v>210</v>
      </c>
      <c r="R2853" t="s">
        <v>4096</v>
      </c>
      <c r="T2853" t="s">
        <v>61</v>
      </c>
      <c r="V2853" t="s">
        <v>197</v>
      </c>
      <c r="W2853" t="s">
        <v>198</v>
      </c>
      <c r="X2853" t="s">
        <v>199</v>
      </c>
      <c r="Y2853" t="s">
        <v>199</v>
      </c>
      <c r="Z2853" t="s">
        <v>199</v>
      </c>
      <c r="AA2853" t="s">
        <v>28</v>
      </c>
      <c r="AD2853">
        <v>0</v>
      </c>
      <c r="AE2853">
        <v>0</v>
      </c>
    </row>
    <row r="2854" spans="1:31">
      <c r="A2854" t="s">
        <v>4097</v>
      </c>
      <c r="B2854" s="93">
        <v>44629</v>
      </c>
      <c r="C2854" s="93">
        <v>44629</v>
      </c>
      <c r="D2854">
        <v>-5000</v>
      </c>
      <c r="E2854">
        <v>-5000</v>
      </c>
      <c r="F2854" t="s">
        <v>52</v>
      </c>
      <c r="G2854">
        <v>1</v>
      </c>
      <c r="H2854">
        <v>-5000</v>
      </c>
      <c r="I2854">
        <v>-5000</v>
      </c>
      <c r="J2854">
        <v>1</v>
      </c>
      <c r="L2854" t="s">
        <v>166</v>
      </c>
      <c r="M2854" t="s">
        <v>223</v>
      </c>
      <c r="N2854">
        <v>100</v>
      </c>
      <c r="O2854" t="s">
        <v>16</v>
      </c>
      <c r="P2854" t="s">
        <v>223</v>
      </c>
      <c r="R2854" t="s">
        <v>4098</v>
      </c>
      <c r="T2854" t="s">
        <v>61</v>
      </c>
      <c r="V2854" t="s">
        <v>197</v>
      </c>
      <c r="W2854" t="s">
        <v>198</v>
      </c>
      <c r="X2854" t="s">
        <v>199</v>
      </c>
      <c r="Y2854" t="s">
        <v>199</v>
      </c>
      <c r="Z2854" t="s">
        <v>199</v>
      </c>
      <c r="AA2854" t="s">
        <v>28</v>
      </c>
      <c r="AD2854">
        <v>0</v>
      </c>
      <c r="AE2854">
        <v>0</v>
      </c>
    </row>
    <row r="2855" spans="1:31">
      <c r="A2855" t="s">
        <v>4099</v>
      </c>
      <c r="B2855" s="93">
        <v>44629</v>
      </c>
      <c r="C2855" s="93">
        <v>44629</v>
      </c>
      <c r="D2855">
        <v>-6975</v>
      </c>
      <c r="E2855">
        <v>-6975</v>
      </c>
      <c r="F2855" t="s">
        <v>52</v>
      </c>
      <c r="G2855">
        <v>1</v>
      </c>
      <c r="H2855">
        <v>-6975</v>
      </c>
      <c r="I2855">
        <v>-6975</v>
      </c>
      <c r="J2855">
        <v>1</v>
      </c>
      <c r="L2855" t="s">
        <v>166</v>
      </c>
      <c r="M2855" t="s">
        <v>166</v>
      </c>
      <c r="N2855">
        <v>100</v>
      </c>
      <c r="O2855" t="s">
        <v>215</v>
      </c>
      <c r="P2855" t="s">
        <v>166</v>
      </c>
      <c r="R2855" t="s">
        <v>4100</v>
      </c>
      <c r="T2855" t="s">
        <v>61</v>
      </c>
      <c r="V2855" t="s">
        <v>4077</v>
      </c>
      <c r="W2855" t="s">
        <v>4078</v>
      </c>
      <c r="X2855" t="s">
        <v>277</v>
      </c>
      <c r="Y2855" t="s">
        <v>180</v>
      </c>
      <c r="Z2855" t="s">
        <v>180</v>
      </c>
      <c r="AA2855" t="s">
        <v>25</v>
      </c>
      <c r="AD2855">
        <v>0</v>
      </c>
      <c r="AE2855">
        <v>0</v>
      </c>
    </row>
    <row r="2856" spans="1:31">
      <c r="A2856" t="s">
        <v>4101</v>
      </c>
      <c r="B2856" s="93">
        <v>44629</v>
      </c>
      <c r="C2856" s="93">
        <v>44629</v>
      </c>
      <c r="D2856">
        <v>-2500</v>
      </c>
      <c r="E2856">
        <v>-2500</v>
      </c>
      <c r="F2856" t="s">
        <v>52</v>
      </c>
      <c r="G2856">
        <v>1</v>
      </c>
      <c r="H2856">
        <v>-2500</v>
      </c>
      <c r="I2856">
        <v>-2500</v>
      </c>
      <c r="J2856">
        <v>1</v>
      </c>
      <c r="L2856" t="s">
        <v>166</v>
      </c>
      <c r="M2856" t="s">
        <v>3248</v>
      </c>
      <c r="N2856">
        <v>100</v>
      </c>
      <c r="P2856" t="s">
        <v>3248</v>
      </c>
      <c r="R2856" t="s">
        <v>4102</v>
      </c>
      <c r="T2856" t="s">
        <v>61</v>
      </c>
      <c r="V2856" t="s">
        <v>197</v>
      </c>
      <c r="W2856" t="s">
        <v>198</v>
      </c>
      <c r="X2856" t="s">
        <v>199</v>
      </c>
      <c r="Y2856" t="s">
        <v>199</v>
      </c>
      <c r="Z2856" t="s">
        <v>199</v>
      </c>
      <c r="AA2856" t="s">
        <v>28</v>
      </c>
      <c r="AD2856">
        <v>0</v>
      </c>
      <c r="AE2856">
        <v>0</v>
      </c>
    </row>
    <row r="2857" spans="1:31">
      <c r="A2857" t="s">
        <v>4103</v>
      </c>
      <c r="B2857" s="93">
        <v>44629</v>
      </c>
      <c r="C2857" s="93">
        <v>44629</v>
      </c>
      <c r="D2857">
        <v>-5000</v>
      </c>
      <c r="E2857">
        <v>-5000</v>
      </c>
      <c r="F2857" t="s">
        <v>52</v>
      </c>
      <c r="G2857">
        <v>1</v>
      </c>
      <c r="H2857">
        <v>-5000</v>
      </c>
      <c r="I2857">
        <v>-5000</v>
      </c>
      <c r="J2857">
        <v>1</v>
      </c>
      <c r="L2857" t="s">
        <v>166</v>
      </c>
      <c r="M2857" t="s">
        <v>212</v>
      </c>
      <c r="N2857">
        <v>100</v>
      </c>
      <c r="O2857" t="s">
        <v>16</v>
      </c>
      <c r="P2857" t="s">
        <v>212</v>
      </c>
      <c r="R2857" t="s">
        <v>4104</v>
      </c>
      <c r="T2857" t="s">
        <v>61</v>
      </c>
      <c r="V2857" t="s">
        <v>2269</v>
      </c>
      <c r="W2857" t="s">
        <v>198</v>
      </c>
      <c r="X2857" t="s">
        <v>199</v>
      </c>
      <c r="Y2857" t="s">
        <v>199</v>
      </c>
      <c r="Z2857" t="s">
        <v>199</v>
      </c>
      <c r="AA2857" t="s">
        <v>28</v>
      </c>
      <c r="AD2857">
        <v>0</v>
      </c>
      <c r="AE2857">
        <v>0</v>
      </c>
    </row>
    <row r="2858" spans="1:31">
      <c r="A2858" t="s">
        <v>4105</v>
      </c>
      <c r="B2858" s="93">
        <v>44629</v>
      </c>
      <c r="C2858" s="93">
        <v>44629</v>
      </c>
      <c r="D2858">
        <v>-645.16</v>
      </c>
      <c r="E2858">
        <v>-645.16</v>
      </c>
      <c r="F2858" t="s">
        <v>52</v>
      </c>
      <c r="G2858">
        <v>1</v>
      </c>
      <c r="H2858">
        <v>-645.16</v>
      </c>
      <c r="I2858">
        <v>-645.16</v>
      </c>
      <c r="J2858">
        <v>1</v>
      </c>
      <c r="L2858" t="s">
        <v>166</v>
      </c>
      <c r="M2858" t="s">
        <v>166</v>
      </c>
      <c r="N2858">
        <v>100</v>
      </c>
      <c r="O2858" t="s">
        <v>215</v>
      </c>
      <c r="P2858" t="s">
        <v>166</v>
      </c>
      <c r="R2858" t="s">
        <v>4090</v>
      </c>
      <c r="T2858" t="s">
        <v>61</v>
      </c>
      <c r="V2858" t="s">
        <v>197</v>
      </c>
      <c r="W2858" t="s">
        <v>198</v>
      </c>
      <c r="X2858" t="s">
        <v>199</v>
      </c>
      <c r="Y2858" t="s">
        <v>199</v>
      </c>
      <c r="Z2858" t="s">
        <v>199</v>
      </c>
      <c r="AA2858" t="s">
        <v>28</v>
      </c>
      <c r="AD2858">
        <v>0</v>
      </c>
      <c r="AE2858">
        <v>0</v>
      </c>
    </row>
    <row r="2859" spans="1:31">
      <c r="A2859" t="s">
        <v>4106</v>
      </c>
      <c r="B2859" s="93">
        <v>44629</v>
      </c>
      <c r="C2859" s="93">
        <v>44629</v>
      </c>
      <c r="D2859">
        <v>-2000</v>
      </c>
      <c r="E2859">
        <v>-2000</v>
      </c>
      <c r="F2859" t="s">
        <v>52</v>
      </c>
      <c r="G2859">
        <v>1</v>
      </c>
      <c r="H2859">
        <v>-2000</v>
      </c>
      <c r="I2859">
        <v>-2000</v>
      </c>
      <c r="J2859">
        <v>1</v>
      </c>
      <c r="L2859" t="s">
        <v>166</v>
      </c>
      <c r="M2859" t="s">
        <v>214</v>
      </c>
      <c r="N2859">
        <v>100</v>
      </c>
      <c r="O2859" t="s">
        <v>215</v>
      </c>
      <c r="P2859" t="s">
        <v>214</v>
      </c>
      <c r="R2859" t="s">
        <v>4107</v>
      </c>
      <c r="T2859" t="s">
        <v>61</v>
      </c>
      <c r="V2859" t="s">
        <v>197</v>
      </c>
      <c r="W2859" t="s">
        <v>198</v>
      </c>
      <c r="X2859" t="s">
        <v>199</v>
      </c>
      <c r="Y2859" t="s">
        <v>199</v>
      </c>
      <c r="Z2859" t="s">
        <v>199</v>
      </c>
      <c r="AA2859" t="s">
        <v>28</v>
      </c>
      <c r="AD2859">
        <v>0</v>
      </c>
      <c r="AE2859">
        <v>0</v>
      </c>
    </row>
    <row r="2860" spans="1:31">
      <c r="A2860" t="s">
        <v>4108</v>
      </c>
      <c r="B2860" s="93">
        <v>44629</v>
      </c>
      <c r="C2860" s="93">
        <v>44629</v>
      </c>
      <c r="D2860">
        <v>-2000</v>
      </c>
      <c r="E2860">
        <v>-2000</v>
      </c>
      <c r="F2860" t="s">
        <v>52</v>
      </c>
      <c r="G2860">
        <v>1</v>
      </c>
      <c r="H2860">
        <v>-2000</v>
      </c>
      <c r="I2860">
        <v>-2000</v>
      </c>
      <c r="J2860">
        <v>1</v>
      </c>
      <c r="L2860" t="s">
        <v>166</v>
      </c>
      <c r="M2860" t="s">
        <v>2609</v>
      </c>
      <c r="N2860">
        <v>100</v>
      </c>
      <c r="P2860" t="s">
        <v>2609</v>
      </c>
      <c r="R2860" t="s">
        <v>4109</v>
      </c>
      <c r="T2860" t="s">
        <v>61</v>
      </c>
      <c r="V2860" t="s">
        <v>197</v>
      </c>
      <c r="W2860" t="s">
        <v>198</v>
      </c>
      <c r="X2860" t="s">
        <v>199</v>
      </c>
      <c r="Y2860" t="s">
        <v>199</v>
      </c>
      <c r="Z2860" t="s">
        <v>199</v>
      </c>
      <c r="AA2860" t="s">
        <v>28</v>
      </c>
      <c r="AD2860">
        <v>0</v>
      </c>
      <c r="AE2860">
        <v>0</v>
      </c>
    </row>
    <row r="2861" spans="1:31">
      <c r="A2861" t="s">
        <v>4110</v>
      </c>
      <c r="B2861" s="93">
        <v>44627</v>
      </c>
      <c r="C2861" s="93">
        <v>44627</v>
      </c>
      <c r="D2861">
        <v>25000</v>
      </c>
      <c r="E2861">
        <v>25000</v>
      </c>
      <c r="F2861" t="s">
        <v>52</v>
      </c>
      <c r="G2861">
        <v>1</v>
      </c>
      <c r="H2861">
        <v>25000</v>
      </c>
      <c r="I2861">
        <v>25000</v>
      </c>
      <c r="J2861">
        <v>1</v>
      </c>
      <c r="L2861" t="s">
        <v>4111</v>
      </c>
      <c r="M2861" t="s">
        <v>61</v>
      </c>
      <c r="N2861">
        <v>100</v>
      </c>
      <c r="O2861" t="s">
        <v>175</v>
      </c>
      <c r="P2861" t="s">
        <v>4111</v>
      </c>
      <c r="R2861" t="s">
        <v>4112</v>
      </c>
      <c r="T2861" t="s">
        <v>61</v>
      </c>
      <c r="V2861" t="s">
        <v>2279</v>
      </c>
      <c r="W2861" t="s">
        <v>1814</v>
      </c>
      <c r="X2861" t="s">
        <v>1815</v>
      </c>
      <c r="Y2861" t="s">
        <v>1816</v>
      </c>
      <c r="Z2861" t="s">
        <v>1816</v>
      </c>
      <c r="AA2861" t="s">
        <v>22</v>
      </c>
      <c r="AD2861">
        <v>0</v>
      </c>
      <c r="AE2861">
        <v>0</v>
      </c>
    </row>
    <row r="2862" spans="1:31">
      <c r="A2862" t="s">
        <v>4113</v>
      </c>
      <c r="B2862" s="93">
        <v>44627</v>
      </c>
      <c r="C2862" s="93">
        <v>44627</v>
      </c>
      <c r="D2862">
        <v>25000</v>
      </c>
      <c r="E2862">
        <v>25000</v>
      </c>
      <c r="F2862" t="s">
        <v>52</v>
      </c>
      <c r="G2862">
        <v>1</v>
      </c>
      <c r="H2862">
        <v>25000</v>
      </c>
      <c r="I2862">
        <v>25000</v>
      </c>
      <c r="J2862">
        <v>1</v>
      </c>
      <c r="L2862" t="s">
        <v>4114</v>
      </c>
      <c r="M2862" t="s">
        <v>61</v>
      </c>
      <c r="N2862">
        <v>100</v>
      </c>
      <c r="O2862" t="s">
        <v>175</v>
      </c>
      <c r="P2862" t="s">
        <v>4114</v>
      </c>
      <c r="R2862" t="s">
        <v>2279</v>
      </c>
      <c r="T2862" t="s">
        <v>61</v>
      </c>
      <c r="V2862" t="s">
        <v>2279</v>
      </c>
      <c r="W2862" t="s">
        <v>1814</v>
      </c>
      <c r="X2862" t="s">
        <v>1815</v>
      </c>
      <c r="Y2862" t="s">
        <v>1816</v>
      </c>
      <c r="Z2862" t="s">
        <v>1816</v>
      </c>
      <c r="AA2862" t="s">
        <v>22</v>
      </c>
      <c r="AD2862">
        <v>0</v>
      </c>
      <c r="AE2862">
        <v>0</v>
      </c>
    </row>
    <row r="2863" spans="1:31">
      <c r="A2863" t="s">
        <v>4115</v>
      </c>
      <c r="B2863" s="93">
        <v>44623</v>
      </c>
      <c r="C2863" s="93">
        <v>44623</v>
      </c>
      <c r="D2863">
        <v>705887.64</v>
      </c>
      <c r="E2863">
        <v>705887.64</v>
      </c>
      <c r="F2863" t="s">
        <v>52</v>
      </c>
      <c r="G2863">
        <v>1</v>
      </c>
      <c r="H2863">
        <v>705887.64</v>
      </c>
      <c r="I2863">
        <v>705887.64</v>
      </c>
      <c r="J2863">
        <v>1</v>
      </c>
      <c r="L2863" t="s">
        <v>166</v>
      </c>
      <c r="M2863" t="s">
        <v>62</v>
      </c>
      <c r="N2863">
        <v>100</v>
      </c>
      <c r="O2863" t="s">
        <v>175</v>
      </c>
      <c r="P2863" t="s">
        <v>166</v>
      </c>
      <c r="R2863" t="s">
        <v>3188</v>
      </c>
      <c r="T2863" t="s">
        <v>62</v>
      </c>
      <c r="V2863" t="s">
        <v>1461</v>
      </c>
      <c r="W2863" t="s">
        <v>1461</v>
      </c>
      <c r="X2863" t="s">
        <v>1377</v>
      </c>
      <c r="Y2863" t="s">
        <v>1377</v>
      </c>
      <c r="Z2863" t="s">
        <v>1377</v>
      </c>
      <c r="AA2863" t="s">
        <v>29</v>
      </c>
      <c r="AD2863">
        <v>0</v>
      </c>
      <c r="AE2863">
        <v>0</v>
      </c>
    </row>
    <row r="2864" spans="1:31">
      <c r="A2864" t="s">
        <v>4116</v>
      </c>
      <c r="B2864" s="93">
        <v>44623</v>
      </c>
      <c r="C2864" s="93">
        <v>44623</v>
      </c>
      <c r="D2864">
        <v>236658.45</v>
      </c>
      <c r="E2864">
        <v>236658.45</v>
      </c>
      <c r="F2864" t="s">
        <v>52</v>
      </c>
      <c r="G2864">
        <v>1</v>
      </c>
      <c r="H2864">
        <v>236658.45</v>
      </c>
      <c r="I2864">
        <v>236658.45</v>
      </c>
      <c r="J2864">
        <v>1</v>
      </c>
      <c r="L2864" t="s">
        <v>166</v>
      </c>
      <c r="M2864" t="s">
        <v>62</v>
      </c>
      <c r="N2864">
        <v>100</v>
      </c>
      <c r="O2864" t="s">
        <v>175</v>
      </c>
      <c r="P2864" t="s">
        <v>166</v>
      </c>
      <c r="R2864" t="s">
        <v>3188</v>
      </c>
      <c r="T2864" t="s">
        <v>62</v>
      </c>
      <c r="V2864" t="s">
        <v>1461</v>
      </c>
      <c r="W2864" t="s">
        <v>1461</v>
      </c>
      <c r="X2864" t="s">
        <v>1377</v>
      </c>
      <c r="Y2864" t="s">
        <v>1377</v>
      </c>
      <c r="Z2864" t="s">
        <v>1377</v>
      </c>
      <c r="AA2864" t="s">
        <v>29</v>
      </c>
      <c r="AD2864">
        <v>0</v>
      </c>
      <c r="AE2864">
        <v>0</v>
      </c>
    </row>
    <row r="2865" spans="1:31">
      <c r="A2865" t="s">
        <v>4117</v>
      </c>
      <c r="B2865" s="93">
        <v>44622</v>
      </c>
      <c r="C2865" s="93">
        <v>44622</v>
      </c>
      <c r="D2865">
        <v>-844.65</v>
      </c>
      <c r="E2865">
        <v>-844.65</v>
      </c>
      <c r="F2865" t="s">
        <v>52</v>
      </c>
      <c r="G2865">
        <v>1</v>
      </c>
      <c r="H2865">
        <v>-844.65</v>
      </c>
      <c r="I2865">
        <v>-844.65</v>
      </c>
      <c r="J2865">
        <v>1</v>
      </c>
      <c r="L2865" t="s">
        <v>166</v>
      </c>
      <c r="M2865" t="s">
        <v>212</v>
      </c>
      <c r="N2865">
        <v>100</v>
      </c>
      <c r="O2865" t="s">
        <v>16</v>
      </c>
      <c r="P2865" t="s">
        <v>212</v>
      </c>
      <c r="R2865" t="s">
        <v>4118</v>
      </c>
      <c r="T2865" t="s">
        <v>61</v>
      </c>
      <c r="V2865" t="s">
        <v>4119</v>
      </c>
      <c r="W2865" t="s">
        <v>23</v>
      </c>
      <c r="X2865" t="s">
        <v>283</v>
      </c>
      <c r="Y2865" t="s">
        <v>268</v>
      </c>
      <c r="Z2865" t="s">
        <v>268</v>
      </c>
      <c r="AA2865" t="s">
        <v>23</v>
      </c>
      <c r="AD2865">
        <v>0</v>
      </c>
      <c r="AE2865">
        <v>0</v>
      </c>
    </row>
    <row r="2866" spans="1:31">
      <c r="A2866" t="s">
        <v>4120</v>
      </c>
      <c r="B2866" s="93">
        <v>44620</v>
      </c>
      <c r="C2866" s="93">
        <v>44620</v>
      </c>
      <c r="D2866">
        <v>-10000</v>
      </c>
      <c r="E2866">
        <v>-10000</v>
      </c>
      <c r="F2866" t="s">
        <v>52</v>
      </c>
      <c r="G2866">
        <v>1</v>
      </c>
      <c r="H2866">
        <v>-10000</v>
      </c>
      <c r="I2866">
        <v>-10000</v>
      </c>
      <c r="J2866">
        <v>1</v>
      </c>
      <c r="L2866" t="s">
        <v>166</v>
      </c>
      <c r="M2866" t="s">
        <v>166</v>
      </c>
      <c r="N2866">
        <v>100</v>
      </c>
      <c r="O2866" t="s">
        <v>215</v>
      </c>
      <c r="P2866" t="s">
        <v>166</v>
      </c>
      <c r="R2866" t="s">
        <v>4121</v>
      </c>
      <c r="T2866" t="s">
        <v>61</v>
      </c>
      <c r="V2866" t="s">
        <v>2269</v>
      </c>
      <c r="W2866" t="s">
        <v>198</v>
      </c>
      <c r="X2866" t="s">
        <v>199</v>
      </c>
      <c r="Y2866" t="s">
        <v>199</v>
      </c>
      <c r="Z2866" t="s">
        <v>199</v>
      </c>
      <c r="AA2866" t="s">
        <v>28</v>
      </c>
      <c r="AD2866">
        <v>0</v>
      </c>
      <c r="AE2866">
        <v>0</v>
      </c>
    </row>
    <row r="2867" spans="1:31">
      <c r="A2867" t="s">
        <v>4122</v>
      </c>
      <c r="B2867" s="93">
        <v>44619</v>
      </c>
      <c r="C2867" s="93">
        <v>44619</v>
      </c>
      <c r="D2867">
        <v>-10000</v>
      </c>
      <c r="E2867">
        <v>-10000</v>
      </c>
      <c r="F2867" t="s">
        <v>52</v>
      </c>
      <c r="G2867">
        <v>1</v>
      </c>
      <c r="H2867">
        <v>-10000</v>
      </c>
      <c r="I2867">
        <v>-10000</v>
      </c>
      <c r="J2867">
        <v>1</v>
      </c>
      <c r="L2867" t="s">
        <v>166</v>
      </c>
      <c r="M2867" t="s">
        <v>212</v>
      </c>
      <c r="N2867">
        <v>100</v>
      </c>
      <c r="O2867" t="s">
        <v>16</v>
      </c>
      <c r="P2867" t="s">
        <v>212</v>
      </c>
      <c r="R2867" t="s">
        <v>4121</v>
      </c>
      <c r="T2867" t="s">
        <v>61</v>
      </c>
      <c r="V2867" t="s">
        <v>2269</v>
      </c>
      <c r="W2867" t="s">
        <v>198</v>
      </c>
      <c r="X2867" t="s">
        <v>199</v>
      </c>
      <c r="Y2867" t="s">
        <v>199</v>
      </c>
      <c r="Z2867" t="s">
        <v>199</v>
      </c>
      <c r="AA2867" t="s">
        <v>28</v>
      </c>
      <c r="AD2867">
        <v>0</v>
      </c>
      <c r="AE2867">
        <v>0</v>
      </c>
    </row>
    <row r="2868" spans="1:31">
      <c r="A2868" t="s">
        <v>4123</v>
      </c>
      <c r="B2868" s="93">
        <v>44617</v>
      </c>
      <c r="C2868" s="93">
        <v>44617</v>
      </c>
      <c r="D2868">
        <v>20000</v>
      </c>
      <c r="E2868">
        <v>20000</v>
      </c>
      <c r="F2868" t="s">
        <v>52</v>
      </c>
      <c r="G2868">
        <v>1</v>
      </c>
      <c r="H2868">
        <v>20000</v>
      </c>
      <c r="I2868">
        <v>20000</v>
      </c>
      <c r="J2868">
        <v>1</v>
      </c>
      <c r="L2868" t="s">
        <v>3565</v>
      </c>
      <c r="M2868" t="s">
        <v>61</v>
      </c>
      <c r="N2868">
        <v>100</v>
      </c>
      <c r="O2868" t="s">
        <v>175</v>
      </c>
      <c r="P2868" t="s">
        <v>3565</v>
      </c>
      <c r="R2868" t="s">
        <v>4124</v>
      </c>
      <c r="T2868" t="s">
        <v>61</v>
      </c>
      <c r="V2868" t="s">
        <v>2279</v>
      </c>
      <c r="W2868" t="s">
        <v>1814</v>
      </c>
      <c r="X2868" t="s">
        <v>1815</v>
      </c>
      <c r="Y2868" t="s">
        <v>1816</v>
      </c>
      <c r="Z2868" t="s">
        <v>1816</v>
      </c>
      <c r="AA2868" t="s">
        <v>22</v>
      </c>
      <c r="AD2868">
        <v>0</v>
      </c>
      <c r="AE2868">
        <v>0</v>
      </c>
    </row>
    <row r="2869" spans="1:31">
      <c r="A2869" t="s">
        <v>4125</v>
      </c>
      <c r="B2869" s="93">
        <v>44617</v>
      </c>
      <c r="C2869" s="93">
        <v>44617</v>
      </c>
      <c r="D2869">
        <v>-50000</v>
      </c>
      <c r="E2869">
        <v>-50000</v>
      </c>
      <c r="F2869" t="s">
        <v>52</v>
      </c>
      <c r="G2869">
        <v>1</v>
      </c>
      <c r="H2869">
        <v>-50000</v>
      </c>
      <c r="I2869">
        <v>-50000</v>
      </c>
      <c r="J2869">
        <v>1</v>
      </c>
      <c r="L2869" t="s">
        <v>166</v>
      </c>
      <c r="M2869" t="s">
        <v>212</v>
      </c>
      <c r="N2869">
        <v>100</v>
      </c>
      <c r="O2869" t="s">
        <v>16</v>
      </c>
      <c r="P2869" t="s">
        <v>212</v>
      </c>
      <c r="R2869" t="s">
        <v>4121</v>
      </c>
      <c r="T2869" t="s">
        <v>61</v>
      </c>
      <c r="V2869" t="s">
        <v>2269</v>
      </c>
      <c r="W2869" t="s">
        <v>198</v>
      </c>
      <c r="X2869" t="s">
        <v>199</v>
      </c>
      <c r="Y2869" t="s">
        <v>199</v>
      </c>
      <c r="Z2869" t="s">
        <v>199</v>
      </c>
      <c r="AA2869" t="s">
        <v>28</v>
      </c>
      <c r="AD2869">
        <v>0</v>
      </c>
      <c r="AE2869">
        <v>0</v>
      </c>
    </row>
    <row r="2870" spans="1:31">
      <c r="A2870" t="s">
        <v>4126</v>
      </c>
      <c r="B2870" s="93">
        <v>44617</v>
      </c>
      <c r="C2870" s="93">
        <v>44617</v>
      </c>
      <c r="D2870">
        <v>-390</v>
      </c>
      <c r="E2870">
        <v>-390</v>
      </c>
      <c r="F2870" t="s">
        <v>52</v>
      </c>
      <c r="G2870">
        <v>1</v>
      </c>
      <c r="H2870">
        <v>-390</v>
      </c>
      <c r="I2870">
        <v>-390</v>
      </c>
      <c r="J2870">
        <v>1</v>
      </c>
      <c r="L2870" t="s">
        <v>166</v>
      </c>
      <c r="M2870" t="s">
        <v>166</v>
      </c>
      <c r="N2870">
        <v>100</v>
      </c>
      <c r="O2870" t="s">
        <v>215</v>
      </c>
      <c r="P2870" t="s">
        <v>166</v>
      </c>
      <c r="R2870" t="s">
        <v>4127</v>
      </c>
      <c r="T2870" t="s">
        <v>61</v>
      </c>
      <c r="V2870" t="s">
        <v>3423</v>
      </c>
      <c r="W2870" t="s">
        <v>25</v>
      </c>
      <c r="X2870" t="s">
        <v>277</v>
      </c>
      <c r="Y2870" t="s">
        <v>180</v>
      </c>
      <c r="Z2870" t="s">
        <v>180</v>
      </c>
      <c r="AA2870" t="s">
        <v>25</v>
      </c>
      <c r="AD2870">
        <v>0</v>
      </c>
      <c r="AE2870">
        <v>0</v>
      </c>
    </row>
    <row r="2871" spans="1:31">
      <c r="A2871" t="s">
        <v>4128</v>
      </c>
      <c r="B2871" s="93">
        <v>44614</v>
      </c>
      <c r="C2871" s="93">
        <v>44614</v>
      </c>
      <c r="D2871">
        <v>-1894.36</v>
      </c>
      <c r="E2871">
        <v>-1894.36</v>
      </c>
      <c r="F2871" t="s">
        <v>52</v>
      </c>
      <c r="G2871">
        <v>1</v>
      </c>
      <c r="H2871">
        <v>-1894.36</v>
      </c>
      <c r="I2871">
        <v>-1894.36</v>
      </c>
      <c r="J2871">
        <v>1</v>
      </c>
      <c r="L2871" t="s">
        <v>166</v>
      </c>
      <c r="M2871" t="s">
        <v>212</v>
      </c>
      <c r="N2871">
        <v>100</v>
      </c>
      <c r="O2871" t="s">
        <v>16</v>
      </c>
      <c r="P2871" t="s">
        <v>212</v>
      </c>
      <c r="R2871" t="s">
        <v>4129</v>
      </c>
      <c r="T2871" t="s">
        <v>61</v>
      </c>
      <c r="V2871" t="s">
        <v>3423</v>
      </c>
      <c r="W2871" t="s">
        <v>25</v>
      </c>
      <c r="X2871" t="s">
        <v>277</v>
      </c>
      <c r="Y2871" t="s">
        <v>180</v>
      </c>
      <c r="Z2871" t="s">
        <v>180</v>
      </c>
      <c r="AA2871" t="s">
        <v>25</v>
      </c>
      <c r="AD2871">
        <v>0</v>
      </c>
      <c r="AE2871">
        <v>0</v>
      </c>
    </row>
    <row r="2872" spans="1:31">
      <c r="A2872" t="s">
        <v>4130</v>
      </c>
      <c r="B2872" s="93">
        <v>44614</v>
      </c>
      <c r="C2872" s="93">
        <v>44614</v>
      </c>
      <c r="D2872">
        <v>-9435.0499999999993</v>
      </c>
      <c r="E2872">
        <v>-9435.0499999999993</v>
      </c>
      <c r="F2872" t="s">
        <v>52</v>
      </c>
      <c r="G2872">
        <v>1</v>
      </c>
      <c r="H2872">
        <v>-9435.0499999999993</v>
      </c>
      <c r="I2872">
        <v>-9435.0499999999993</v>
      </c>
      <c r="J2872">
        <v>1</v>
      </c>
      <c r="L2872" t="s">
        <v>166</v>
      </c>
      <c r="M2872" t="s">
        <v>217</v>
      </c>
      <c r="N2872">
        <v>100</v>
      </c>
      <c r="O2872" t="s">
        <v>186</v>
      </c>
      <c r="P2872" t="s">
        <v>217</v>
      </c>
      <c r="R2872" t="s">
        <v>4131</v>
      </c>
      <c r="T2872" t="s">
        <v>61</v>
      </c>
      <c r="V2872" t="s">
        <v>3423</v>
      </c>
      <c r="W2872" t="s">
        <v>25</v>
      </c>
      <c r="X2872" t="s">
        <v>277</v>
      </c>
      <c r="Y2872" t="s">
        <v>180</v>
      </c>
      <c r="Z2872" t="s">
        <v>180</v>
      </c>
      <c r="AA2872" t="s">
        <v>25</v>
      </c>
      <c r="AD2872">
        <v>0</v>
      </c>
      <c r="AE2872">
        <v>0</v>
      </c>
    </row>
    <row r="2873" spans="1:31">
      <c r="A2873" t="s">
        <v>4132</v>
      </c>
      <c r="B2873" s="93">
        <v>44610</v>
      </c>
      <c r="C2873" s="93">
        <v>44610</v>
      </c>
      <c r="D2873">
        <v>25000</v>
      </c>
      <c r="E2873">
        <v>25000</v>
      </c>
      <c r="F2873" t="s">
        <v>52</v>
      </c>
      <c r="G2873">
        <v>1</v>
      </c>
      <c r="H2873">
        <v>25000</v>
      </c>
      <c r="I2873">
        <v>25000</v>
      </c>
      <c r="J2873">
        <v>1</v>
      </c>
      <c r="L2873" t="s">
        <v>4111</v>
      </c>
      <c r="M2873" t="s">
        <v>61</v>
      </c>
      <c r="N2873">
        <v>100</v>
      </c>
      <c r="O2873" t="s">
        <v>175</v>
      </c>
      <c r="P2873" t="s">
        <v>4111</v>
      </c>
      <c r="R2873" t="s">
        <v>4112</v>
      </c>
      <c r="T2873" t="s">
        <v>61</v>
      </c>
      <c r="V2873" t="s">
        <v>2279</v>
      </c>
      <c r="W2873" t="s">
        <v>1814</v>
      </c>
      <c r="X2873" t="s">
        <v>1815</v>
      </c>
      <c r="Y2873" t="s">
        <v>1816</v>
      </c>
      <c r="Z2873" t="s">
        <v>1816</v>
      </c>
      <c r="AA2873" t="s">
        <v>22</v>
      </c>
      <c r="AD2873">
        <v>0</v>
      </c>
      <c r="AE2873">
        <v>0</v>
      </c>
    </row>
    <row r="2874" spans="1:31">
      <c r="A2874" t="s">
        <v>4133</v>
      </c>
      <c r="B2874" s="93">
        <v>44610</v>
      </c>
      <c r="C2874" s="93">
        <v>44610</v>
      </c>
      <c r="D2874">
        <v>25000</v>
      </c>
      <c r="E2874">
        <v>25000</v>
      </c>
      <c r="F2874" t="s">
        <v>52</v>
      </c>
      <c r="G2874">
        <v>1</v>
      </c>
      <c r="H2874">
        <v>25000</v>
      </c>
      <c r="I2874">
        <v>25000</v>
      </c>
      <c r="J2874">
        <v>1</v>
      </c>
      <c r="L2874" t="s">
        <v>4114</v>
      </c>
      <c r="M2874" t="s">
        <v>61</v>
      </c>
      <c r="N2874">
        <v>100</v>
      </c>
      <c r="O2874" t="s">
        <v>167</v>
      </c>
      <c r="P2874" t="s">
        <v>4114</v>
      </c>
      <c r="R2874" t="s">
        <v>4134</v>
      </c>
      <c r="T2874" t="s">
        <v>61</v>
      </c>
      <c r="V2874" t="s">
        <v>2279</v>
      </c>
      <c r="W2874" t="s">
        <v>1814</v>
      </c>
      <c r="X2874" t="s">
        <v>1815</v>
      </c>
      <c r="Y2874" t="s">
        <v>1816</v>
      </c>
      <c r="Z2874" t="s">
        <v>1816</v>
      </c>
      <c r="AA2874" t="s">
        <v>22</v>
      </c>
      <c r="AD2874">
        <v>0</v>
      </c>
      <c r="AE2874">
        <v>0</v>
      </c>
    </row>
    <row r="2875" spans="1:31">
      <c r="A2875" t="s">
        <v>4135</v>
      </c>
      <c r="B2875" s="93">
        <v>44607</v>
      </c>
      <c r="C2875" s="93">
        <v>44607</v>
      </c>
      <c r="D2875">
        <v>25000</v>
      </c>
      <c r="E2875">
        <v>25000</v>
      </c>
      <c r="F2875" t="s">
        <v>52</v>
      </c>
      <c r="G2875">
        <v>1</v>
      </c>
      <c r="H2875">
        <v>25000</v>
      </c>
      <c r="I2875">
        <v>25000</v>
      </c>
      <c r="J2875">
        <v>1</v>
      </c>
      <c r="L2875" t="s">
        <v>4071</v>
      </c>
      <c r="M2875" t="s">
        <v>61</v>
      </c>
      <c r="N2875">
        <v>100</v>
      </c>
      <c r="O2875" t="s">
        <v>175</v>
      </c>
      <c r="P2875" t="s">
        <v>4071</v>
      </c>
      <c r="R2875" t="s">
        <v>4072</v>
      </c>
      <c r="T2875" t="s">
        <v>61</v>
      </c>
      <c r="V2875" t="s">
        <v>2279</v>
      </c>
      <c r="W2875" t="s">
        <v>1814</v>
      </c>
      <c r="X2875" t="s">
        <v>1815</v>
      </c>
      <c r="Y2875" t="s">
        <v>1816</v>
      </c>
      <c r="Z2875" t="s">
        <v>1816</v>
      </c>
      <c r="AA2875" t="s">
        <v>22</v>
      </c>
      <c r="AD2875">
        <v>0</v>
      </c>
      <c r="AE2875">
        <v>0</v>
      </c>
    </row>
    <row r="2876" spans="1:31">
      <c r="A2876" t="s">
        <v>4136</v>
      </c>
      <c r="B2876" s="93">
        <v>44603</v>
      </c>
      <c r="C2876" s="93">
        <v>44610</v>
      </c>
      <c r="D2876">
        <v>15000</v>
      </c>
      <c r="E2876">
        <v>15000</v>
      </c>
      <c r="F2876" t="s">
        <v>52</v>
      </c>
      <c r="G2876">
        <v>1</v>
      </c>
      <c r="H2876">
        <v>15000</v>
      </c>
      <c r="I2876">
        <v>15000</v>
      </c>
      <c r="J2876">
        <v>1</v>
      </c>
      <c r="L2876" t="s">
        <v>3565</v>
      </c>
      <c r="M2876" t="s">
        <v>61</v>
      </c>
      <c r="N2876">
        <v>100</v>
      </c>
      <c r="O2876" t="s">
        <v>175</v>
      </c>
      <c r="P2876" t="s">
        <v>3565</v>
      </c>
      <c r="R2876" t="s">
        <v>4124</v>
      </c>
      <c r="T2876" t="s">
        <v>61</v>
      </c>
      <c r="V2876" t="s">
        <v>2279</v>
      </c>
      <c r="W2876" t="s">
        <v>1814</v>
      </c>
      <c r="X2876" t="s">
        <v>1815</v>
      </c>
      <c r="Y2876" t="s">
        <v>1816</v>
      </c>
      <c r="Z2876" t="s">
        <v>1816</v>
      </c>
      <c r="AA2876" t="s">
        <v>22</v>
      </c>
      <c r="AD2876">
        <v>0</v>
      </c>
      <c r="AE2876">
        <v>0</v>
      </c>
    </row>
    <row r="2877" spans="1:31">
      <c r="A2877" t="s">
        <v>4137</v>
      </c>
      <c r="B2877" s="93">
        <v>44603</v>
      </c>
      <c r="C2877" s="93">
        <v>44603</v>
      </c>
      <c r="D2877">
        <v>-709.67</v>
      </c>
      <c r="E2877">
        <v>-709.67</v>
      </c>
      <c r="F2877" t="s">
        <v>52</v>
      </c>
      <c r="G2877">
        <v>1</v>
      </c>
      <c r="H2877">
        <v>-709.67</v>
      </c>
      <c r="I2877">
        <v>-709.67</v>
      </c>
      <c r="J2877">
        <v>1</v>
      </c>
      <c r="L2877" t="s">
        <v>166</v>
      </c>
      <c r="M2877" t="s">
        <v>166</v>
      </c>
      <c r="N2877">
        <v>100</v>
      </c>
      <c r="O2877" t="s">
        <v>215</v>
      </c>
      <c r="P2877" t="s">
        <v>166</v>
      </c>
      <c r="R2877" t="s">
        <v>4090</v>
      </c>
      <c r="T2877" t="s">
        <v>61</v>
      </c>
      <c r="V2877" t="s">
        <v>197</v>
      </c>
      <c r="W2877" t="s">
        <v>198</v>
      </c>
      <c r="X2877" t="s">
        <v>199</v>
      </c>
      <c r="Y2877" t="s">
        <v>199</v>
      </c>
      <c r="Z2877" t="s">
        <v>199</v>
      </c>
      <c r="AA2877" t="s">
        <v>28</v>
      </c>
      <c r="AD2877">
        <v>0</v>
      </c>
      <c r="AE2877">
        <v>0</v>
      </c>
    </row>
    <row r="2878" spans="1:31">
      <c r="A2878" t="s">
        <v>4138</v>
      </c>
      <c r="B2878" s="93">
        <v>44603</v>
      </c>
      <c r="C2878" s="93">
        <v>44603</v>
      </c>
      <c r="D2878">
        <v>-5871.79</v>
      </c>
      <c r="E2878">
        <v>-5871.79</v>
      </c>
      <c r="F2878" t="s">
        <v>52</v>
      </c>
      <c r="G2878">
        <v>1</v>
      </c>
      <c r="H2878">
        <v>-5871.79</v>
      </c>
      <c r="I2878">
        <v>-5871.79</v>
      </c>
      <c r="J2878">
        <v>1</v>
      </c>
      <c r="L2878" t="s">
        <v>166</v>
      </c>
      <c r="M2878" t="s">
        <v>212</v>
      </c>
      <c r="N2878">
        <v>100</v>
      </c>
      <c r="O2878" t="s">
        <v>16</v>
      </c>
      <c r="P2878" t="s">
        <v>212</v>
      </c>
      <c r="R2878" t="s">
        <v>4104</v>
      </c>
      <c r="T2878" t="s">
        <v>61</v>
      </c>
      <c r="V2878" t="s">
        <v>197</v>
      </c>
      <c r="W2878" t="s">
        <v>198</v>
      </c>
      <c r="X2878" t="s">
        <v>199</v>
      </c>
      <c r="Y2878" t="s">
        <v>199</v>
      </c>
      <c r="Z2878" t="s">
        <v>199</v>
      </c>
      <c r="AA2878" t="s">
        <v>28</v>
      </c>
      <c r="AD2878">
        <v>0</v>
      </c>
      <c r="AE2878">
        <v>0</v>
      </c>
    </row>
    <row r="2879" spans="1:31">
      <c r="A2879" t="s">
        <v>4139</v>
      </c>
      <c r="B2879" s="93">
        <v>44603</v>
      </c>
      <c r="C2879" s="93">
        <v>44603</v>
      </c>
      <c r="D2879">
        <v>-645.16</v>
      </c>
      <c r="E2879">
        <v>-645.16</v>
      </c>
      <c r="F2879" t="s">
        <v>52</v>
      </c>
      <c r="G2879">
        <v>1</v>
      </c>
      <c r="H2879">
        <v>-645.16</v>
      </c>
      <c r="I2879">
        <v>-645.16</v>
      </c>
      <c r="J2879">
        <v>1</v>
      </c>
      <c r="L2879" t="s">
        <v>166</v>
      </c>
      <c r="M2879" t="s">
        <v>214</v>
      </c>
      <c r="N2879">
        <v>100</v>
      </c>
      <c r="O2879" t="s">
        <v>215</v>
      </c>
      <c r="P2879" t="s">
        <v>214</v>
      </c>
      <c r="R2879" t="s">
        <v>4140</v>
      </c>
      <c r="T2879" t="s">
        <v>61</v>
      </c>
      <c r="V2879" t="s">
        <v>3423</v>
      </c>
      <c r="W2879" t="s">
        <v>25</v>
      </c>
      <c r="X2879" t="s">
        <v>277</v>
      </c>
      <c r="Y2879" t="s">
        <v>180</v>
      </c>
      <c r="Z2879" t="s">
        <v>180</v>
      </c>
      <c r="AA2879" t="s">
        <v>25</v>
      </c>
      <c r="AD2879">
        <v>0</v>
      </c>
      <c r="AE2879">
        <v>0</v>
      </c>
    </row>
    <row r="2880" spans="1:31">
      <c r="A2880" t="s">
        <v>4141</v>
      </c>
      <c r="B2880" s="93">
        <v>44603</v>
      </c>
      <c r="C2880" s="93">
        <v>44603</v>
      </c>
      <c r="D2880">
        <v>-5659.25</v>
      </c>
      <c r="E2880">
        <v>-5659.25</v>
      </c>
      <c r="F2880" t="s">
        <v>52</v>
      </c>
      <c r="G2880">
        <v>1</v>
      </c>
      <c r="H2880">
        <v>-5659.25</v>
      </c>
      <c r="I2880">
        <v>-5659.25</v>
      </c>
      <c r="J2880">
        <v>1</v>
      </c>
      <c r="L2880" t="s">
        <v>166</v>
      </c>
      <c r="M2880" t="s">
        <v>217</v>
      </c>
      <c r="N2880">
        <v>100</v>
      </c>
      <c r="O2880" t="s">
        <v>186</v>
      </c>
      <c r="P2880" t="s">
        <v>217</v>
      </c>
      <c r="R2880" t="s">
        <v>4131</v>
      </c>
      <c r="T2880" t="s">
        <v>61</v>
      </c>
      <c r="V2880" t="s">
        <v>197</v>
      </c>
      <c r="W2880" t="s">
        <v>198</v>
      </c>
      <c r="X2880" t="s">
        <v>199</v>
      </c>
      <c r="Y2880" t="s">
        <v>199</v>
      </c>
      <c r="Z2880" t="s">
        <v>199</v>
      </c>
      <c r="AA2880" t="s">
        <v>28</v>
      </c>
      <c r="AD2880">
        <v>0</v>
      </c>
      <c r="AE2880">
        <v>0</v>
      </c>
    </row>
    <row r="2881" spans="1:31">
      <c r="A2881" t="s">
        <v>4142</v>
      </c>
      <c r="B2881" s="93">
        <v>44603</v>
      </c>
      <c r="C2881" s="93">
        <v>44603</v>
      </c>
      <c r="D2881">
        <v>-2500</v>
      </c>
      <c r="E2881">
        <v>-2500</v>
      </c>
      <c r="F2881" t="s">
        <v>52</v>
      </c>
      <c r="G2881">
        <v>1</v>
      </c>
      <c r="H2881">
        <v>-2500</v>
      </c>
      <c r="I2881">
        <v>-2500</v>
      </c>
      <c r="J2881">
        <v>1</v>
      </c>
      <c r="L2881" t="s">
        <v>166</v>
      </c>
      <c r="M2881" t="s">
        <v>3248</v>
      </c>
      <c r="N2881">
        <v>100</v>
      </c>
      <c r="P2881" t="s">
        <v>3248</v>
      </c>
      <c r="R2881" t="s">
        <v>4102</v>
      </c>
      <c r="T2881" t="s">
        <v>61</v>
      </c>
      <c r="V2881" t="s">
        <v>197</v>
      </c>
      <c r="W2881" t="s">
        <v>198</v>
      </c>
      <c r="X2881" t="s">
        <v>199</v>
      </c>
      <c r="Y2881" t="s">
        <v>199</v>
      </c>
      <c r="Z2881" t="s">
        <v>199</v>
      </c>
      <c r="AA2881" t="s">
        <v>28</v>
      </c>
      <c r="AD2881">
        <v>0</v>
      </c>
      <c r="AE2881">
        <v>0</v>
      </c>
    </row>
    <row r="2882" spans="1:31">
      <c r="A2882" t="s">
        <v>4143</v>
      </c>
      <c r="B2882" s="93">
        <v>44603</v>
      </c>
      <c r="C2882" s="93">
        <v>44603</v>
      </c>
      <c r="D2882">
        <v>-2000</v>
      </c>
      <c r="E2882">
        <v>-2000</v>
      </c>
      <c r="F2882" t="s">
        <v>52</v>
      </c>
      <c r="G2882">
        <v>1</v>
      </c>
      <c r="H2882">
        <v>-2000</v>
      </c>
      <c r="I2882">
        <v>-2000</v>
      </c>
      <c r="J2882">
        <v>1</v>
      </c>
      <c r="L2882" t="s">
        <v>166</v>
      </c>
      <c r="M2882" t="s">
        <v>2609</v>
      </c>
      <c r="N2882">
        <v>100</v>
      </c>
      <c r="P2882" t="s">
        <v>2609</v>
      </c>
      <c r="R2882" t="s">
        <v>4109</v>
      </c>
      <c r="T2882" t="s">
        <v>61</v>
      </c>
      <c r="V2882" t="s">
        <v>197</v>
      </c>
      <c r="W2882" t="s">
        <v>198</v>
      </c>
      <c r="X2882" t="s">
        <v>199</v>
      </c>
      <c r="Y2882" t="s">
        <v>199</v>
      </c>
      <c r="Z2882" t="s">
        <v>199</v>
      </c>
      <c r="AA2882" t="s">
        <v>28</v>
      </c>
      <c r="AD2882">
        <v>0</v>
      </c>
      <c r="AE2882">
        <v>0</v>
      </c>
    </row>
    <row r="2883" spans="1:31">
      <c r="A2883" t="s">
        <v>4144</v>
      </c>
      <c r="B2883" s="93">
        <v>44603</v>
      </c>
      <c r="C2883" s="93">
        <v>44603</v>
      </c>
      <c r="D2883">
        <v>-5000</v>
      </c>
      <c r="E2883">
        <v>-5000</v>
      </c>
      <c r="F2883" t="s">
        <v>52</v>
      </c>
      <c r="G2883">
        <v>1</v>
      </c>
      <c r="H2883">
        <v>-5000</v>
      </c>
      <c r="I2883">
        <v>-5000</v>
      </c>
      <c r="J2883">
        <v>1</v>
      </c>
      <c r="L2883" t="s">
        <v>166</v>
      </c>
      <c r="M2883" t="s">
        <v>223</v>
      </c>
      <c r="N2883">
        <v>100</v>
      </c>
      <c r="O2883" t="s">
        <v>16</v>
      </c>
      <c r="P2883" t="s">
        <v>223</v>
      </c>
      <c r="R2883" t="s">
        <v>4098</v>
      </c>
      <c r="T2883" t="s">
        <v>61</v>
      </c>
      <c r="V2883" t="s">
        <v>197</v>
      </c>
      <c r="W2883" t="s">
        <v>198</v>
      </c>
      <c r="X2883" t="s">
        <v>199</v>
      </c>
      <c r="Y2883" t="s">
        <v>199</v>
      </c>
      <c r="Z2883" t="s">
        <v>199</v>
      </c>
      <c r="AA2883" t="s">
        <v>28</v>
      </c>
      <c r="AD2883">
        <v>0</v>
      </c>
      <c r="AE2883">
        <v>0</v>
      </c>
    </row>
    <row r="2884" spans="1:31">
      <c r="A2884" t="s">
        <v>4145</v>
      </c>
      <c r="B2884" s="93">
        <v>44603</v>
      </c>
      <c r="C2884" s="93">
        <v>44603</v>
      </c>
      <c r="D2884">
        <v>-2000</v>
      </c>
      <c r="E2884">
        <v>-2000</v>
      </c>
      <c r="F2884" t="s">
        <v>52</v>
      </c>
      <c r="G2884">
        <v>1</v>
      </c>
      <c r="H2884">
        <v>-2000</v>
      </c>
      <c r="I2884">
        <v>-2000</v>
      </c>
      <c r="J2884">
        <v>1</v>
      </c>
      <c r="L2884" t="s">
        <v>166</v>
      </c>
      <c r="M2884" t="s">
        <v>210</v>
      </c>
      <c r="N2884">
        <v>100</v>
      </c>
      <c r="O2884" t="s">
        <v>186</v>
      </c>
      <c r="P2884" t="s">
        <v>210</v>
      </c>
      <c r="R2884" t="s">
        <v>4146</v>
      </c>
      <c r="T2884" t="s">
        <v>61</v>
      </c>
      <c r="V2884" t="s">
        <v>197</v>
      </c>
      <c r="W2884" t="s">
        <v>198</v>
      </c>
      <c r="X2884" t="s">
        <v>199</v>
      </c>
      <c r="Y2884" t="s">
        <v>199</v>
      </c>
      <c r="Z2884" t="s">
        <v>199</v>
      </c>
      <c r="AA2884" t="s">
        <v>28</v>
      </c>
      <c r="AD2884">
        <v>0</v>
      </c>
      <c r="AE2884">
        <v>0</v>
      </c>
    </row>
    <row r="2885" spans="1:31">
      <c r="A2885" t="s">
        <v>4147</v>
      </c>
      <c r="B2885" s="93">
        <v>44602</v>
      </c>
      <c r="C2885" s="93">
        <v>44602</v>
      </c>
      <c r="D2885">
        <v>1000</v>
      </c>
      <c r="E2885">
        <v>1000</v>
      </c>
      <c r="F2885" t="s">
        <v>52</v>
      </c>
      <c r="G2885">
        <v>1</v>
      </c>
      <c r="H2885">
        <v>1000</v>
      </c>
      <c r="I2885">
        <v>1000</v>
      </c>
      <c r="J2885">
        <v>1</v>
      </c>
      <c r="L2885" t="s">
        <v>3565</v>
      </c>
      <c r="M2885" t="s">
        <v>61</v>
      </c>
      <c r="N2885">
        <v>100</v>
      </c>
      <c r="O2885" t="s">
        <v>175</v>
      </c>
      <c r="P2885" t="s">
        <v>3565</v>
      </c>
      <c r="R2885" t="s">
        <v>4124</v>
      </c>
      <c r="T2885" t="s">
        <v>61</v>
      </c>
      <c r="V2885" t="s">
        <v>2279</v>
      </c>
      <c r="W2885" t="s">
        <v>1814</v>
      </c>
      <c r="X2885" t="s">
        <v>1815</v>
      </c>
      <c r="Y2885" t="s">
        <v>1816</v>
      </c>
      <c r="Z2885" t="s">
        <v>1816</v>
      </c>
      <c r="AA2885" t="s">
        <v>22</v>
      </c>
      <c r="AD2885">
        <v>0</v>
      </c>
      <c r="AE2885">
        <v>0</v>
      </c>
    </row>
    <row r="2886" spans="1:31">
      <c r="A2886" t="s">
        <v>4148</v>
      </c>
      <c r="B2886" s="93">
        <v>44601</v>
      </c>
      <c r="C2886" s="93">
        <v>44601</v>
      </c>
      <c r="D2886">
        <v>-3000</v>
      </c>
      <c r="E2886">
        <v>-3000</v>
      </c>
      <c r="F2886" t="s">
        <v>52</v>
      </c>
      <c r="G2886">
        <v>1</v>
      </c>
      <c r="H2886">
        <v>-3000</v>
      </c>
      <c r="I2886">
        <v>-3000</v>
      </c>
      <c r="J2886">
        <v>1</v>
      </c>
      <c r="L2886" t="s">
        <v>166</v>
      </c>
      <c r="M2886" t="s">
        <v>265</v>
      </c>
      <c r="N2886">
        <v>100</v>
      </c>
      <c r="P2886" t="s">
        <v>265</v>
      </c>
      <c r="R2886" t="s">
        <v>4088</v>
      </c>
      <c r="T2886" t="s">
        <v>61</v>
      </c>
      <c r="V2886" t="s">
        <v>266</v>
      </c>
      <c r="W2886" t="s">
        <v>267</v>
      </c>
      <c r="X2886" t="s">
        <v>24</v>
      </c>
      <c r="Y2886" t="s">
        <v>268</v>
      </c>
      <c r="Z2886" t="s">
        <v>268</v>
      </c>
      <c r="AA2886" t="s">
        <v>24</v>
      </c>
      <c r="AD2886">
        <v>0</v>
      </c>
      <c r="AE2886">
        <v>0</v>
      </c>
    </row>
    <row r="2887" spans="1:31">
      <c r="A2887" t="s">
        <v>4149</v>
      </c>
      <c r="B2887" s="93">
        <v>44600</v>
      </c>
      <c r="C2887" s="93">
        <v>44600</v>
      </c>
      <c r="D2887">
        <v>16666.66</v>
      </c>
      <c r="E2887">
        <v>16666</v>
      </c>
      <c r="F2887" t="s">
        <v>52</v>
      </c>
      <c r="G2887">
        <v>1</v>
      </c>
      <c r="H2887">
        <v>16666.66</v>
      </c>
      <c r="I2887">
        <v>16666</v>
      </c>
      <c r="J2887">
        <v>1</v>
      </c>
      <c r="L2887" t="s">
        <v>2609</v>
      </c>
      <c r="M2887" t="s">
        <v>61</v>
      </c>
      <c r="N2887">
        <v>100</v>
      </c>
      <c r="O2887" t="s">
        <v>175</v>
      </c>
      <c r="P2887" t="s">
        <v>2609</v>
      </c>
      <c r="R2887" t="s">
        <v>4150</v>
      </c>
      <c r="T2887" t="s">
        <v>61</v>
      </c>
      <c r="V2887" t="s">
        <v>2279</v>
      </c>
      <c r="W2887" t="s">
        <v>1814</v>
      </c>
      <c r="X2887" t="s">
        <v>1815</v>
      </c>
      <c r="Y2887" t="s">
        <v>1816</v>
      </c>
      <c r="Z2887" t="s">
        <v>1816</v>
      </c>
      <c r="AA2887" t="s">
        <v>22</v>
      </c>
      <c r="AD2887">
        <v>0</v>
      </c>
      <c r="AE2887">
        <v>0</v>
      </c>
    </row>
    <row r="2888" spans="1:31">
      <c r="A2888" t="s">
        <v>4151</v>
      </c>
      <c r="B2888" s="93">
        <v>45055</v>
      </c>
      <c r="C2888" s="93">
        <v>45055</v>
      </c>
      <c r="D2888">
        <v>-1.5014111E-2</v>
      </c>
      <c r="E2888">
        <v>-1.5014111E-2</v>
      </c>
      <c r="F2888" t="s">
        <v>81</v>
      </c>
      <c r="G2888">
        <v>4.5324609964771012</v>
      </c>
      <c r="H2888">
        <v>-6.8050872504277812E-2</v>
      </c>
      <c r="I2888">
        <v>-6.8050872504277812E-2</v>
      </c>
      <c r="J2888">
        <v>1</v>
      </c>
      <c r="L2888" t="s">
        <v>76</v>
      </c>
      <c r="M2888" t="s">
        <v>4152</v>
      </c>
      <c r="T2888" t="s">
        <v>76</v>
      </c>
      <c r="V2888" t="s">
        <v>4153</v>
      </c>
      <c r="W2888" t="s">
        <v>4154</v>
      </c>
      <c r="X2888" t="s">
        <v>168</v>
      </c>
      <c r="Y2888" t="s">
        <v>268</v>
      </c>
      <c r="Z2888" t="s">
        <v>268</v>
      </c>
      <c r="AA2888" t="s">
        <v>19</v>
      </c>
      <c r="AC2888" t="s">
        <v>4155</v>
      </c>
      <c r="AD2888">
        <v>1</v>
      </c>
      <c r="AE2888">
        <v>1</v>
      </c>
    </row>
    <row r="2889" spans="1:31">
      <c r="A2889" t="s">
        <v>4156</v>
      </c>
      <c r="B2889" s="93">
        <v>45055</v>
      </c>
      <c r="C2889" s="93">
        <v>45055</v>
      </c>
      <c r="D2889">
        <v>-1.2250965000000001E-2</v>
      </c>
      <c r="E2889">
        <v>-1.2250965000000001E-2</v>
      </c>
      <c r="F2889" t="s">
        <v>81</v>
      </c>
      <c r="G2889">
        <v>4.5324609964771012</v>
      </c>
      <c r="H2889">
        <v>-5.5527021031706078E-2</v>
      </c>
      <c r="I2889">
        <v>-5.5527021031706078E-2</v>
      </c>
      <c r="J2889">
        <v>1</v>
      </c>
      <c r="L2889" t="s">
        <v>76</v>
      </c>
      <c r="M2889" t="s">
        <v>4152</v>
      </c>
      <c r="T2889" t="s">
        <v>76</v>
      </c>
      <c r="V2889" t="s">
        <v>4153</v>
      </c>
      <c r="W2889" t="s">
        <v>4154</v>
      </c>
      <c r="X2889" t="s">
        <v>168</v>
      </c>
      <c r="Y2889" t="s">
        <v>268</v>
      </c>
      <c r="Z2889" t="s">
        <v>268</v>
      </c>
      <c r="AA2889" t="s">
        <v>19</v>
      </c>
      <c r="AC2889" t="s">
        <v>4157</v>
      </c>
      <c r="AD2889">
        <v>1</v>
      </c>
      <c r="AE2889">
        <v>1</v>
      </c>
    </row>
    <row r="2890" spans="1:31">
      <c r="A2890" t="s">
        <v>4158</v>
      </c>
      <c r="B2890" s="93">
        <v>45055</v>
      </c>
      <c r="C2890" s="93">
        <v>45055</v>
      </c>
      <c r="D2890">
        <v>-1.2205166999999999E-2</v>
      </c>
      <c r="E2890">
        <v>-1.2205166999999999E-2</v>
      </c>
      <c r="F2890" t="s">
        <v>81</v>
      </c>
      <c r="G2890">
        <v>4.5324609964771012</v>
      </c>
      <c r="H2890">
        <v>-5.5319443382989428E-2</v>
      </c>
      <c r="I2890">
        <v>-5.5319443382989428E-2</v>
      </c>
      <c r="J2890">
        <v>1</v>
      </c>
      <c r="L2890" t="s">
        <v>76</v>
      </c>
      <c r="M2890" t="s">
        <v>4152</v>
      </c>
      <c r="T2890" t="s">
        <v>76</v>
      </c>
      <c r="V2890" t="s">
        <v>4153</v>
      </c>
      <c r="W2890" t="s">
        <v>4154</v>
      </c>
      <c r="X2890" t="s">
        <v>168</v>
      </c>
      <c r="Y2890" t="s">
        <v>268</v>
      </c>
      <c r="Z2890" t="s">
        <v>268</v>
      </c>
      <c r="AA2890" t="s">
        <v>19</v>
      </c>
      <c r="AC2890" t="s">
        <v>4159</v>
      </c>
      <c r="AD2890">
        <v>1</v>
      </c>
      <c r="AE2890">
        <v>1</v>
      </c>
    </row>
    <row r="2891" spans="1:31">
      <c r="A2891" t="s">
        <v>4160</v>
      </c>
      <c r="B2891" s="93">
        <v>45055</v>
      </c>
      <c r="C2891" s="93">
        <v>45055</v>
      </c>
      <c r="D2891">
        <v>-1.6059832E-2</v>
      </c>
      <c r="E2891">
        <v>-1.6059832E-2</v>
      </c>
      <c r="F2891" t="s">
        <v>81</v>
      </c>
      <c r="G2891">
        <v>4.5324609964771012</v>
      </c>
      <c r="H2891">
        <v>-7.2790562149974841E-2</v>
      </c>
      <c r="I2891">
        <v>-7.2790562149974841E-2</v>
      </c>
      <c r="J2891">
        <v>1</v>
      </c>
      <c r="L2891" t="s">
        <v>76</v>
      </c>
      <c r="M2891" t="s">
        <v>4152</v>
      </c>
      <c r="T2891" t="s">
        <v>76</v>
      </c>
      <c r="V2891" t="s">
        <v>4153</v>
      </c>
      <c r="W2891" t="s">
        <v>4154</v>
      </c>
      <c r="X2891" t="s">
        <v>168</v>
      </c>
      <c r="Y2891" t="s">
        <v>268</v>
      </c>
      <c r="Z2891" t="s">
        <v>268</v>
      </c>
      <c r="AA2891" t="s">
        <v>19</v>
      </c>
      <c r="AC2891" t="s">
        <v>4161</v>
      </c>
      <c r="AD2891">
        <v>1</v>
      </c>
      <c r="AE2891">
        <v>1</v>
      </c>
    </row>
    <row r="2892" spans="1:31">
      <c r="A2892" t="s">
        <v>4162</v>
      </c>
      <c r="B2892" s="93">
        <v>45055</v>
      </c>
      <c r="C2892" s="93">
        <v>45055</v>
      </c>
      <c r="D2892">
        <v>-1.4113417E-2</v>
      </c>
      <c r="E2892">
        <v>-1.4113417E-2</v>
      </c>
      <c r="F2892" t="s">
        <v>81</v>
      </c>
      <c r="G2892">
        <v>4.5324609964771012</v>
      </c>
      <c r="H2892">
        <v>-6.3968512079516857E-2</v>
      </c>
      <c r="I2892">
        <v>-6.3968512079516857E-2</v>
      </c>
      <c r="J2892">
        <v>1</v>
      </c>
      <c r="L2892" t="s">
        <v>76</v>
      </c>
      <c r="M2892" t="s">
        <v>4152</v>
      </c>
      <c r="T2892" t="s">
        <v>76</v>
      </c>
      <c r="V2892" t="s">
        <v>4153</v>
      </c>
      <c r="W2892" t="s">
        <v>4154</v>
      </c>
      <c r="X2892" t="s">
        <v>168</v>
      </c>
      <c r="Y2892" t="s">
        <v>268</v>
      </c>
      <c r="Z2892" t="s">
        <v>268</v>
      </c>
      <c r="AA2892" t="s">
        <v>19</v>
      </c>
      <c r="AC2892" t="s">
        <v>4163</v>
      </c>
      <c r="AD2892">
        <v>1</v>
      </c>
      <c r="AE2892">
        <v>1</v>
      </c>
    </row>
    <row r="2893" spans="1:31">
      <c r="A2893" t="s">
        <v>4164</v>
      </c>
      <c r="B2893" s="93">
        <v>45055</v>
      </c>
      <c r="C2893" s="93">
        <v>45055</v>
      </c>
      <c r="D2893">
        <v>-1.3685968999999999E-2</v>
      </c>
      <c r="E2893">
        <v>-1.3685968999999999E-2</v>
      </c>
      <c r="F2893" t="s">
        <v>81</v>
      </c>
      <c r="G2893">
        <v>4.5324609964771012</v>
      </c>
      <c r="H2893">
        <v>-6.2031120691494711E-2</v>
      </c>
      <c r="I2893">
        <v>-6.2031120691494711E-2</v>
      </c>
      <c r="J2893">
        <v>1</v>
      </c>
      <c r="L2893" t="s">
        <v>76</v>
      </c>
      <c r="M2893" t="s">
        <v>4152</v>
      </c>
      <c r="T2893" t="s">
        <v>76</v>
      </c>
      <c r="V2893" t="s">
        <v>4153</v>
      </c>
      <c r="W2893" t="s">
        <v>4154</v>
      </c>
      <c r="X2893" t="s">
        <v>168</v>
      </c>
      <c r="Y2893" t="s">
        <v>268</v>
      </c>
      <c r="Z2893" t="s">
        <v>268</v>
      </c>
      <c r="AA2893" t="s">
        <v>19</v>
      </c>
      <c r="AC2893" t="s">
        <v>4165</v>
      </c>
      <c r="AD2893">
        <v>1</v>
      </c>
      <c r="AE2893">
        <v>1</v>
      </c>
    </row>
    <row r="2894" spans="1:31">
      <c r="A2894" t="s">
        <v>4166</v>
      </c>
      <c r="B2894" s="93">
        <v>45055</v>
      </c>
      <c r="C2894" s="93">
        <v>45055</v>
      </c>
      <c r="D2894">
        <v>-1.3144026E-2</v>
      </c>
      <c r="E2894">
        <v>-1.3144026E-2</v>
      </c>
      <c r="F2894" t="s">
        <v>81</v>
      </c>
      <c r="G2894">
        <v>4.5324609964771012</v>
      </c>
      <c r="H2894">
        <v>-5.9574785181680932E-2</v>
      </c>
      <c r="I2894">
        <v>-5.9574785181680932E-2</v>
      </c>
      <c r="J2894">
        <v>1</v>
      </c>
      <c r="L2894" t="s">
        <v>76</v>
      </c>
      <c r="M2894" t="s">
        <v>4152</v>
      </c>
      <c r="T2894" t="s">
        <v>76</v>
      </c>
      <c r="V2894" t="s">
        <v>4153</v>
      </c>
      <c r="W2894" t="s">
        <v>4154</v>
      </c>
      <c r="X2894" t="s">
        <v>168</v>
      </c>
      <c r="Y2894" t="s">
        <v>268</v>
      </c>
      <c r="Z2894" t="s">
        <v>268</v>
      </c>
      <c r="AA2894" t="s">
        <v>19</v>
      </c>
      <c r="AC2894" t="s">
        <v>4167</v>
      </c>
      <c r="AD2894">
        <v>1</v>
      </c>
      <c r="AE2894">
        <v>1</v>
      </c>
    </row>
    <row r="2895" spans="1:31">
      <c r="A2895" t="s">
        <v>4168</v>
      </c>
      <c r="B2895" s="93">
        <v>45055</v>
      </c>
      <c r="C2895" s="93">
        <v>45055</v>
      </c>
      <c r="D2895">
        <v>-1.2783265E-2</v>
      </c>
      <c r="E2895">
        <v>-1.2783265E-2</v>
      </c>
      <c r="F2895" t="s">
        <v>81</v>
      </c>
      <c r="G2895">
        <v>4.5324609964771012</v>
      </c>
      <c r="H2895">
        <v>-5.7939650020130851E-2</v>
      </c>
      <c r="I2895">
        <v>-5.7939650020130851E-2</v>
      </c>
      <c r="J2895">
        <v>1</v>
      </c>
      <c r="L2895" t="s">
        <v>76</v>
      </c>
      <c r="M2895" t="s">
        <v>4152</v>
      </c>
      <c r="T2895" t="s">
        <v>76</v>
      </c>
      <c r="V2895" t="s">
        <v>4153</v>
      </c>
      <c r="W2895" t="s">
        <v>4154</v>
      </c>
      <c r="X2895" t="s">
        <v>168</v>
      </c>
      <c r="Y2895" t="s">
        <v>268</v>
      </c>
      <c r="Z2895" t="s">
        <v>268</v>
      </c>
      <c r="AA2895" t="s">
        <v>19</v>
      </c>
      <c r="AC2895" t="s">
        <v>4169</v>
      </c>
      <c r="AD2895">
        <v>1</v>
      </c>
      <c r="AE2895">
        <v>1</v>
      </c>
    </row>
    <row r="2896" spans="1:31">
      <c r="A2896" t="s">
        <v>4170</v>
      </c>
      <c r="B2896" s="93">
        <v>45055</v>
      </c>
      <c r="C2896" s="93">
        <v>45055</v>
      </c>
      <c r="D2896">
        <v>-1.1983809999999999E-2</v>
      </c>
      <c r="E2896">
        <v>-1.1983809999999999E-2</v>
      </c>
      <c r="F2896" t="s">
        <v>81</v>
      </c>
      <c r="G2896">
        <v>4.5324609964771012</v>
      </c>
      <c r="H2896">
        <v>-5.431615141419225E-2</v>
      </c>
      <c r="I2896">
        <v>-5.431615141419225E-2</v>
      </c>
      <c r="J2896">
        <v>1</v>
      </c>
      <c r="L2896" t="s">
        <v>76</v>
      </c>
      <c r="M2896" t="s">
        <v>4152</v>
      </c>
      <c r="T2896" t="s">
        <v>76</v>
      </c>
      <c r="V2896" t="s">
        <v>4153</v>
      </c>
      <c r="W2896" t="s">
        <v>4154</v>
      </c>
      <c r="X2896" t="s">
        <v>168</v>
      </c>
      <c r="Y2896" t="s">
        <v>268</v>
      </c>
      <c r="Z2896" t="s">
        <v>268</v>
      </c>
      <c r="AA2896" t="s">
        <v>19</v>
      </c>
      <c r="AC2896" t="s">
        <v>4171</v>
      </c>
      <c r="AD2896">
        <v>1</v>
      </c>
      <c r="AE2896">
        <v>1</v>
      </c>
    </row>
    <row r="2897" spans="1:31">
      <c r="A2897" t="s">
        <v>4172</v>
      </c>
      <c r="B2897" s="93">
        <v>45055</v>
      </c>
      <c r="C2897" s="93">
        <v>45055</v>
      </c>
      <c r="D2897">
        <v>-1.0976254E-2</v>
      </c>
      <c r="E2897">
        <v>-1.0976254E-2</v>
      </c>
      <c r="F2897" t="s">
        <v>81</v>
      </c>
      <c r="G2897">
        <v>4.5324609964771012</v>
      </c>
      <c r="H2897">
        <v>-4.9749443142425763E-2</v>
      </c>
      <c r="I2897">
        <v>-4.9749443142425763E-2</v>
      </c>
      <c r="J2897">
        <v>1</v>
      </c>
      <c r="L2897" t="s">
        <v>76</v>
      </c>
      <c r="M2897" t="s">
        <v>4152</v>
      </c>
      <c r="T2897" t="s">
        <v>76</v>
      </c>
      <c r="V2897" t="s">
        <v>4153</v>
      </c>
      <c r="W2897" t="s">
        <v>4154</v>
      </c>
      <c r="X2897" t="s">
        <v>168</v>
      </c>
      <c r="Y2897" t="s">
        <v>268</v>
      </c>
      <c r="Z2897" t="s">
        <v>268</v>
      </c>
      <c r="AA2897" t="s">
        <v>19</v>
      </c>
      <c r="AC2897" t="s">
        <v>4173</v>
      </c>
      <c r="AD2897">
        <v>1</v>
      </c>
      <c r="AE2897">
        <v>1</v>
      </c>
    </row>
    <row r="2898" spans="1:31">
      <c r="A2898" t="s">
        <v>4174</v>
      </c>
      <c r="B2898" s="93">
        <v>45055</v>
      </c>
      <c r="C2898" s="93">
        <v>45055</v>
      </c>
      <c r="D2898">
        <v>-1.0976254E-2</v>
      </c>
      <c r="E2898">
        <v>-1.0976254E-2</v>
      </c>
      <c r="F2898" t="s">
        <v>81</v>
      </c>
      <c r="G2898">
        <v>4.5324609964771012</v>
      </c>
      <c r="H2898">
        <v>-4.9749443142425763E-2</v>
      </c>
      <c r="I2898">
        <v>-4.9749443142425763E-2</v>
      </c>
      <c r="J2898">
        <v>1</v>
      </c>
      <c r="L2898" t="s">
        <v>76</v>
      </c>
      <c r="M2898" t="s">
        <v>4152</v>
      </c>
      <c r="T2898" t="s">
        <v>76</v>
      </c>
      <c r="V2898" t="s">
        <v>4153</v>
      </c>
      <c r="W2898" t="s">
        <v>4154</v>
      </c>
      <c r="X2898" t="s">
        <v>168</v>
      </c>
      <c r="Y2898" t="s">
        <v>268</v>
      </c>
      <c r="Z2898" t="s">
        <v>268</v>
      </c>
      <c r="AA2898" t="s">
        <v>19</v>
      </c>
      <c r="AC2898" t="s">
        <v>4175</v>
      </c>
      <c r="AD2898">
        <v>1</v>
      </c>
      <c r="AE2898">
        <v>1</v>
      </c>
    </row>
    <row r="2899" spans="1:31">
      <c r="A2899" t="s">
        <v>4176</v>
      </c>
      <c r="B2899" s="93">
        <v>45055</v>
      </c>
      <c r="C2899" s="93">
        <v>45055</v>
      </c>
      <c r="D2899">
        <v>-1.1006785999999999E-2</v>
      </c>
      <c r="E2899">
        <v>-1.1006785999999999E-2</v>
      </c>
      <c r="F2899" t="s">
        <v>81</v>
      </c>
      <c r="G2899">
        <v>4.5324609964771012</v>
      </c>
      <c r="H2899">
        <v>-4.988782824157021E-2</v>
      </c>
      <c r="I2899">
        <v>-4.988782824157021E-2</v>
      </c>
      <c r="J2899">
        <v>1</v>
      </c>
      <c r="L2899" t="s">
        <v>76</v>
      </c>
      <c r="M2899" t="s">
        <v>4152</v>
      </c>
      <c r="T2899" t="s">
        <v>76</v>
      </c>
      <c r="V2899" t="s">
        <v>4153</v>
      </c>
      <c r="W2899" t="s">
        <v>4154</v>
      </c>
      <c r="X2899" t="s">
        <v>168</v>
      </c>
      <c r="Y2899" t="s">
        <v>268</v>
      </c>
      <c r="Z2899" t="s">
        <v>268</v>
      </c>
      <c r="AA2899" t="s">
        <v>19</v>
      </c>
      <c r="AC2899" t="s">
        <v>4177</v>
      </c>
      <c r="AD2899">
        <v>1</v>
      </c>
      <c r="AE2899">
        <v>1</v>
      </c>
    </row>
    <row r="2900" spans="1:31">
      <c r="A2900" t="s">
        <v>4178</v>
      </c>
      <c r="B2900" s="93">
        <v>45055</v>
      </c>
      <c r="C2900" s="93">
        <v>45055</v>
      </c>
      <c r="D2900">
        <v>-8.9674219999999992E-3</v>
      </c>
      <c r="E2900">
        <v>-8.9674219999999992E-3</v>
      </c>
      <c r="F2900" t="s">
        <v>81</v>
      </c>
      <c r="G2900">
        <v>4.5324609964771012</v>
      </c>
      <c r="H2900">
        <v>-4.0644490453950667E-2</v>
      </c>
      <c r="I2900">
        <v>-4.0644490453950667E-2</v>
      </c>
      <c r="J2900">
        <v>1</v>
      </c>
      <c r="L2900" t="s">
        <v>76</v>
      </c>
      <c r="M2900" t="s">
        <v>4152</v>
      </c>
      <c r="T2900" t="s">
        <v>76</v>
      </c>
      <c r="V2900" t="s">
        <v>4153</v>
      </c>
      <c r="W2900" t="s">
        <v>4154</v>
      </c>
      <c r="X2900" t="s">
        <v>168</v>
      </c>
      <c r="Y2900" t="s">
        <v>268</v>
      </c>
      <c r="Z2900" t="s">
        <v>268</v>
      </c>
      <c r="AA2900" t="s">
        <v>19</v>
      </c>
      <c r="AC2900" t="s">
        <v>4179</v>
      </c>
      <c r="AD2900">
        <v>1</v>
      </c>
      <c r="AE2900">
        <v>1</v>
      </c>
    </row>
    <row r="2901" spans="1:31">
      <c r="A2901" t="s">
        <v>4180</v>
      </c>
      <c r="B2901" s="93">
        <v>45055</v>
      </c>
      <c r="C2901" s="93">
        <v>45055</v>
      </c>
      <c r="D2901">
        <v>-1.2220432999999999E-2</v>
      </c>
      <c r="E2901">
        <v>-1.2220432999999999E-2</v>
      </c>
      <c r="F2901" t="s">
        <v>81</v>
      </c>
      <c r="G2901">
        <v>4.5324609964771012</v>
      </c>
      <c r="H2901">
        <v>-5.5388635932561658E-2</v>
      </c>
      <c r="I2901">
        <v>-5.5388635932561658E-2</v>
      </c>
      <c r="J2901">
        <v>1</v>
      </c>
      <c r="L2901" t="s">
        <v>76</v>
      </c>
      <c r="M2901" t="s">
        <v>4152</v>
      </c>
      <c r="T2901" t="s">
        <v>76</v>
      </c>
      <c r="V2901" t="s">
        <v>4153</v>
      </c>
      <c r="W2901" t="s">
        <v>4154</v>
      </c>
      <c r="X2901" t="s">
        <v>168</v>
      </c>
      <c r="Y2901" t="s">
        <v>268</v>
      </c>
      <c r="Z2901" t="s">
        <v>268</v>
      </c>
      <c r="AA2901" t="s">
        <v>19</v>
      </c>
      <c r="AC2901" t="s">
        <v>4181</v>
      </c>
      <c r="AD2901">
        <v>1</v>
      </c>
      <c r="AE2901">
        <v>1</v>
      </c>
    </row>
    <row r="2902" spans="1:31">
      <c r="A2902" t="s">
        <v>4182</v>
      </c>
      <c r="B2902" s="93">
        <v>45055</v>
      </c>
      <c r="C2902" s="93">
        <v>45055</v>
      </c>
      <c r="D2902">
        <v>-1.5907172000000001E-2</v>
      </c>
      <c r="E2902">
        <v>-1.5907172000000001E-2</v>
      </c>
      <c r="F2902" t="s">
        <v>81</v>
      </c>
      <c r="G2902">
        <v>4.5324609964771012</v>
      </c>
      <c r="H2902">
        <v>-7.2098636654252646E-2</v>
      </c>
      <c r="I2902">
        <v>-7.2098636654252646E-2</v>
      </c>
      <c r="J2902">
        <v>1</v>
      </c>
      <c r="L2902" t="s">
        <v>76</v>
      </c>
      <c r="M2902" t="s">
        <v>4152</v>
      </c>
      <c r="T2902" t="s">
        <v>76</v>
      </c>
      <c r="V2902" t="s">
        <v>4153</v>
      </c>
      <c r="W2902" t="s">
        <v>4154</v>
      </c>
      <c r="X2902" t="s">
        <v>168</v>
      </c>
      <c r="Y2902" t="s">
        <v>268</v>
      </c>
      <c r="Z2902" t="s">
        <v>268</v>
      </c>
      <c r="AA2902" t="s">
        <v>19</v>
      </c>
      <c r="AC2902" t="s">
        <v>4183</v>
      </c>
      <c r="AD2902">
        <v>1</v>
      </c>
      <c r="AE2902">
        <v>1</v>
      </c>
    </row>
    <row r="2903" spans="1:31">
      <c r="A2903" t="s">
        <v>4184</v>
      </c>
      <c r="B2903" s="93">
        <v>45055</v>
      </c>
      <c r="C2903" s="93">
        <v>45055</v>
      </c>
      <c r="D2903">
        <v>-1.6716269999999998E-2</v>
      </c>
      <c r="E2903">
        <v>-1.6716269999999998E-2</v>
      </c>
      <c r="F2903" t="s">
        <v>81</v>
      </c>
      <c r="G2903">
        <v>4.5324609964771012</v>
      </c>
      <c r="H2903">
        <v>-7.5765841781580259E-2</v>
      </c>
      <c r="I2903">
        <v>-7.5765841781580259E-2</v>
      </c>
      <c r="J2903">
        <v>1</v>
      </c>
      <c r="L2903" t="s">
        <v>76</v>
      </c>
      <c r="M2903" t="s">
        <v>4152</v>
      </c>
      <c r="T2903" t="s">
        <v>76</v>
      </c>
      <c r="V2903" t="s">
        <v>4153</v>
      </c>
      <c r="W2903" t="s">
        <v>4154</v>
      </c>
      <c r="X2903" t="s">
        <v>168</v>
      </c>
      <c r="Y2903" t="s">
        <v>268</v>
      </c>
      <c r="Z2903" t="s">
        <v>268</v>
      </c>
      <c r="AA2903" t="s">
        <v>19</v>
      </c>
      <c r="AC2903" t="s">
        <v>4185</v>
      </c>
      <c r="AD2903">
        <v>1</v>
      </c>
      <c r="AE2903">
        <v>1</v>
      </c>
    </row>
    <row r="2904" spans="1:31">
      <c r="A2904" t="s">
        <v>4186</v>
      </c>
      <c r="B2904" s="93">
        <v>45055</v>
      </c>
      <c r="C2904" s="93">
        <v>45055</v>
      </c>
      <c r="D2904">
        <v>-1.4281343E-2</v>
      </c>
      <c r="E2904">
        <v>-1.4281343E-2</v>
      </c>
      <c r="F2904" t="s">
        <v>81</v>
      </c>
      <c r="G2904">
        <v>4.5324609964771012</v>
      </c>
      <c r="H2904">
        <v>-6.4729630124811269E-2</v>
      </c>
      <c r="I2904">
        <v>-6.4729630124811269E-2</v>
      </c>
      <c r="J2904">
        <v>1</v>
      </c>
      <c r="L2904" t="s">
        <v>76</v>
      </c>
      <c r="M2904" t="s">
        <v>4152</v>
      </c>
      <c r="T2904" t="s">
        <v>76</v>
      </c>
      <c r="V2904" t="s">
        <v>4153</v>
      </c>
      <c r="W2904" t="s">
        <v>4154</v>
      </c>
      <c r="X2904" t="s">
        <v>168</v>
      </c>
      <c r="Y2904" t="s">
        <v>268</v>
      </c>
      <c r="Z2904" t="s">
        <v>268</v>
      </c>
      <c r="AA2904" t="s">
        <v>19</v>
      </c>
      <c r="AC2904" t="s">
        <v>4187</v>
      </c>
      <c r="AD2904">
        <v>1</v>
      </c>
      <c r="AE2904">
        <v>1</v>
      </c>
    </row>
    <row r="2905" spans="1:31">
      <c r="A2905" t="s">
        <v>4188</v>
      </c>
      <c r="B2905" s="93">
        <v>45055</v>
      </c>
      <c r="C2905" s="93">
        <v>45055</v>
      </c>
      <c r="D2905">
        <v>-1.4953047000000001E-2</v>
      </c>
      <c r="E2905">
        <v>-1.4953047000000001E-2</v>
      </c>
      <c r="F2905" t="s">
        <v>81</v>
      </c>
      <c r="G2905">
        <v>4.5324609964771012</v>
      </c>
      <c r="H2905">
        <v>-6.7774102305988931E-2</v>
      </c>
      <c r="I2905">
        <v>-6.7774102305988931E-2</v>
      </c>
      <c r="J2905">
        <v>1</v>
      </c>
      <c r="L2905" t="s">
        <v>76</v>
      </c>
      <c r="M2905" t="s">
        <v>4152</v>
      </c>
      <c r="T2905" t="s">
        <v>76</v>
      </c>
      <c r="V2905" t="s">
        <v>4153</v>
      </c>
      <c r="W2905" t="s">
        <v>4154</v>
      </c>
      <c r="X2905" t="s">
        <v>168</v>
      </c>
      <c r="Y2905" t="s">
        <v>268</v>
      </c>
      <c r="Z2905" t="s">
        <v>268</v>
      </c>
      <c r="AA2905" t="s">
        <v>19</v>
      </c>
      <c r="AC2905" t="s">
        <v>4189</v>
      </c>
      <c r="AD2905">
        <v>1</v>
      </c>
      <c r="AE2905">
        <v>1</v>
      </c>
    </row>
    <row r="2906" spans="1:31">
      <c r="A2906" t="s">
        <v>4190</v>
      </c>
      <c r="B2906" s="93">
        <v>45055</v>
      </c>
      <c r="C2906" s="93">
        <v>45055</v>
      </c>
      <c r="D2906">
        <v>-1.3250888000000001E-2</v>
      </c>
      <c r="E2906">
        <v>-1.3250888000000001E-2</v>
      </c>
      <c r="F2906" t="s">
        <v>81</v>
      </c>
      <c r="G2906">
        <v>4.5324609964771012</v>
      </c>
      <c r="H2906">
        <v>-6.0059133028686457E-2</v>
      </c>
      <c r="I2906">
        <v>-6.0059133028686457E-2</v>
      </c>
      <c r="J2906">
        <v>1</v>
      </c>
      <c r="L2906" t="s">
        <v>76</v>
      </c>
      <c r="M2906" t="s">
        <v>4152</v>
      </c>
      <c r="T2906" t="s">
        <v>76</v>
      </c>
      <c r="V2906" t="s">
        <v>4153</v>
      </c>
      <c r="W2906" t="s">
        <v>4154</v>
      </c>
      <c r="X2906" t="s">
        <v>168</v>
      </c>
      <c r="Y2906" t="s">
        <v>268</v>
      </c>
      <c r="Z2906" t="s">
        <v>268</v>
      </c>
      <c r="AA2906" t="s">
        <v>19</v>
      </c>
      <c r="AC2906" t="s">
        <v>4191</v>
      </c>
      <c r="AD2906">
        <v>1</v>
      </c>
      <c r="AE2906">
        <v>1</v>
      </c>
    </row>
    <row r="2907" spans="1:31">
      <c r="A2907" t="s">
        <v>4192</v>
      </c>
      <c r="B2907" s="93">
        <v>45055</v>
      </c>
      <c r="C2907" s="93">
        <v>45055</v>
      </c>
      <c r="D2907">
        <v>-1.3273787E-2</v>
      </c>
      <c r="E2907">
        <v>-1.3273787E-2</v>
      </c>
      <c r="F2907" t="s">
        <v>81</v>
      </c>
      <c r="G2907">
        <v>4.5324609964771012</v>
      </c>
      <c r="H2907">
        <v>-6.0162921853044789E-2</v>
      </c>
      <c r="I2907">
        <v>-6.0162921853044789E-2</v>
      </c>
      <c r="J2907">
        <v>1</v>
      </c>
      <c r="L2907" t="s">
        <v>76</v>
      </c>
      <c r="M2907" t="s">
        <v>4152</v>
      </c>
      <c r="T2907" t="s">
        <v>76</v>
      </c>
      <c r="V2907" t="s">
        <v>4153</v>
      </c>
      <c r="W2907" t="s">
        <v>4154</v>
      </c>
      <c r="X2907" t="s">
        <v>168</v>
      </c>
      <c r="Y2907" t="s">
        <v>268</v>
      </c>
      <c r="Z2907" t="s">
        <v>268</v>
      </c>
      <c r="AA2907" t="s">
        <v>19</v>
      </c>
      <c r="AC2907" t="s">
        <v>4193</v>
      </c>
      <c r="AD2907">
        <v>1</v>
      </c>
      <c r="AE2907">
        <v>1</v>
      </c>
    </row>
    <row r="2908" spans="1:31">
      <c r="A2908" t="s">
        <v>4194</v>
      </c>
      <c r="B2908" s="93">
        <v>45055</v>
      </c>
      <c r="C2908" s="93">
        <v>45055</v>
      </c>
      <c r="D2908">
        <v>-1.3273787E-2</v>
      </c>
      <c r="E2908">
        <v>-1.3273787E-2</v>
      </c>
      <c r="F2908" t="s">
        <v>81</v>
      </c>
      <c r="G2908">
        <v>4.5324609964771012</v>
      </c>
      <c r="H2908">
        <v>-6.0162921853044789E-2</v>
      </c>
      <c r="I2908">
        <v>-6.0162921853044789E-2</v>
      </c>
      <c r="J2908">
        <v>1</v>
      </c>
      <c r="L2908" t="s">
        <v>76</v>
      </c>
      <c r="M2908" t="s">
        <v>4152</v>
      </c>
      <c r="T2908" t="s">
        <v>76</v>
      </c>
      <c r="V2908" t="s">
        <v>4153</v>
      </c>
      <c r="W2908" t="s">
        <v>4154</v>
      </c>
      <c r="X2908" t="s">
        <v>168</v>
      </c>
      <c r="Y2908" t="s">
        <v>268</v>
      </c>
      <c r="Z2908" t="s">
        <v>268</v>
      </c>
      <c r="AA2908" t="s">
        <v>19</v>
      </c>
      <c r="AC2908" t="s">
        <v>4195</v>
      </c>
      <c r="AD2908">
        <v>1</v>
      </c>
      <c r="AE2908">
        <v>1</v>
      </c>
    </row>
    <row r="2909" spans="1:31">
      <c r="A2909" t="s">
        <v>4196</v>
      </c>
      <c r="B2909" s="93">
        <v>45055</v>
      </c>
      <c r="C2909" s="93">
        <v>45055</v>
      </c>
      <c r="D2909">
        <v>-1.2884504E-2</v>
      </c>
      <c r="E2909">
        <v>-1.2884504E-2</v>
      </c>
      <c r="F2909" t="s">
        <v>81</v>
      </c>
      <c r="G2909">
        <v>4.5324609964771012</v>
      </c>
      <c r="H2909">
        <v>-5.8398511838953199E-2</v>
      </c>
      <c r="I2909">
        <v>-5.8398511838953199E-2</v>
      </c>
      <c r="J2909">
        <v>1</v>
      </c>
      <c r="L2909" t="s">
        <v>76</v>
      </c>
      <c r="M2909" t="s">
        <v>4152</v>
      </c>
      <c r="T2909" t="s">
        <v>76</v>
      </c>
      <c r="V2909" t="s">
        <v>4153</v>
      </c>
      <c r="W2909" t="s">
        <v>4154</v>
      </c>
      <c r="X2909" t="s">
        <v>168</v>
      </c>
      <c r="Y2909" t="s">
        <v>268</v>
      </c>
      <c r="Z2909" t="s">
        <v>268</v>
      </c>
      <c r="AA2909" t="s">
        <v>19</v>
      </c>
      <c r="AC2909" t="s">
        <v>4197</v>
      </c>
      <c r="AD2909">
        <v>1</v>
      </c>
      <c r="AE2909">
        <v>1</v>
      </c>
    </row>
    <row r="2910" spans="1:31">
      <c r="A2910" t="s">
        <v>4198</v>
      </c>
      <c r="B2910" s="93">
        <v>45055</v>
      </c>
      <c r="C2910" s="93">
        <v>45055</v>
      </c>
      <c r="D2910">
        <v>-1.2915036E-2</v>
      </c>
      <c r="E2910">
        <v>-1.2915036E-2</v>
      </c>
      <c r="F2910" t="s">
        <v>81</v>
      </c>
      <c r="G2910">
        <v>4.5324609964771012</v>
      </c>
      <c r="H2910">
        <v>-5.8536896938097639E-2</v>
      </c>
      <c r="I2910">
        <v>-5.8536896938097639E-2</v>
      </c>
      <c r="J2910">
        <v>1</v>
      </c>
      <c r="L2910" t="s">
        <v>76</v>
      </c>
      <c r="M2910" t="s">
        <v>4152</v>
      </c>
      <c r="T2910" t="s">
        <v>76</v>
      </c>
      <c r="V2910" t="s">
        <v>4153</v>
      </c>
      <c r="W2910" t="s">
        <v>4154</v>
      </c>
      <c r="X2910" t="s">
        <v>168</v>
      </c>
      <c r="Y2910" t="s">
        <v>268</v>
      </c>
      <c r="Z2910" t="s">
        <v>268</v>
      </c>
      <c r="AA2910" t="s">
        <v>19</v>
      </c>
      <c r="AC2910" t="s">
        <v>4199</v>
      </c>
      <c r="AD2910">
        <v>1</v>
      </c>
      <c r="AE2910">
        <v>1</v>
      </c>
    </row>
    <row r="2911" spans="1:31">
      <c r="A2911" t="s">
        <v>4200</v>
      </c>
      <c r="B2911" s="93">
        <v>45055</v>
      </c>
      <c r="C2911" s="93">
        <v>45055</v>
      </c>
      <c r="D2911">
        <v>-1.2915036E-2</v>
      </c>
      <c r="E2911">
        <v>-1.2915036E-2</v>
      </c>
      <c r="F2911" t="s">
        <v>81</v>
      </c>
      <c r="G2911">
        <v>4.5324609964771012</v>
      </c>
      <c r="H2911">
        <v>-5.8536896938097639E-2</v>
      </c>
      <c r="I2911">
        <v>-5.8536896938097639E-2</v>
      </c>
      <c r="J2911">
        <v>1</v>
      </c>
      <c r="L2911" t="s">
        <v>76</v>
      </c>
      <c r="M2911" t="s">
        <v>4152</v>
      </c>
      <c r="T2911" t="s">
        <v>76</v>
      </c>
      <c r="V2911" t="s">
        <v>4153</v>
      </c>
      <c r="W2911" t="s">
        <v>4154</v>
      </c>
      <c r="X2911" t="s">
        <v>168</v>
      </c>
      <c r="Y2911" t="s">
        <v>268</v>
      </c>
      <c r="Z2911" t="s">
        <v>268</v>
      </c>
      <c r="AA2911" t="s">
        <v>19</v>
      </c>
      <c r="AC2911" t="s">
        <v>4201</v>
      </c>
      <c r="AD2911">
        <v>1</v>
      </c>
      <c r="AE2911">
        <v>1</v>
      </c>
    </row>
    <row r="2912" spans="1:31">
      <c r="A2912" t="s">
        <v>4202</v>
      </c>
      <c r="B2912" s="93">
        <v>45055</v>
      </c>
      <c r="C2912" s="93">
        <v>45055</v>
      </c>
      <c r="D2912">
        <v>-1.3767767199999999E-2</v>
      </c>
      <c r="E2912">
        <v>-1.3767767199999999E-2</v>
      </c>
      <c r="F2912" t="s">
        <v>81</v>
      </c>
      <c r="G2912">
        <v>4.5324609964771012</v>
      </c>
      <c r="H2912">
        <v>-6.2401867842576737E-2</v>
      </c>
      <c r="I2912">
        <v>-6.2401867842576737E-2</v>
      </c>
      <c r="J2912">
        <v>1</v>
      </c>
      <c r="L2912" t="s">
        <v>76</v>
      </c>
      <c r="M2912" t="s">
        <v>4152</v>
      </c>
      <c r="T2912" t="s">
        <v>76</v>
      </c>
      <c r="V2912" t="s">
        <v>4153</v>
      </c>
      <c r="W2912" t="s">
        <v>4154</v>
      </c>
      <c r="X2912" t="s">
        <v>168</v>
      </c>
      <c r="Y2912" t="s">
        <v>268</v>
      </c>
      <c r="Z2912" t="s">
        <v>268</v>
      </c>
      <c r="AA2912" t="s">
        <v>19</v>
      </c>
      <c r="AC2912" t="s">
        <v>4203</v>
      </c>
      <c r="AD2912">
        <v>1</v>
      </c>
      <c r="AE2912">
        <v>1</v>
      </c>
    </row>
    <row r="2913" spans="1:31">
      <c r="A2913" t="s">
        <v>4204</v>
      </c>
      <c r="B2913" s="93">
        <v>45055</v>
      </c>
      <c r="C2913" s="93">
        <v>45055</v>
      </c>
      <c r="D2913">
        <v>-1.4785121E-2</v>
      </c>
      <c r="E2913">
        <v>-1.4785121E-2</v>
      </c>
      <c r="F2913" t="s">
        <v>81</v>
      </c>
      <c r="G2913">
        <v>4.5324609964771012</v>
      </c>
      <c r="H2913">
        <v>-6.7012984260694519E-2</v>
      </c>
      <c r="I2913">
        <v>-6.7012984260694519E-2</v>
      </c>
      <c r="J2913">
        <v>1</v>
      </c>
      <c r="L2913" t="s">
        <v>76</v>
      </c>
      <c r="M2913" t="s">
        <v>4152</v>
      </c>
      <c r="T2913" t="s">
        <v>76</v>
      </c>
      <c r="V2913" t="s">
        <v>4153</v>
      </c>
      <c r="W2913" t="s">
        <v>4154</v>
      </c>
      <c r="X2913" t="s">
        <v>168</v>
      </c>
      <c r="Y2913" t="s">
        <v>268</v>
      </c>
      <c r="Z2913" t="s">
        <v>268</v>
      </c>
      <c r="AA2913" t="s">
        <v>19</v>
      </c>
      <c r="AC2913" t="s">
        <v>4205</v>
      </c>
      <c r="AD2913">
        <v>1</v>
      </c>
      <c r="AE2913">
        <v>1</v>
      </c>
    </row>
    <row r="2914" spans="1:31">
      <c r="A2914" t="s">
        <v>4206</v>
      </c>
      <c r="B2914" s="93">
        <v>45055</v>
      </c>
      <c r="C2914" s="93">
        <v>45055</v>
      </c>
      <c r="D2914">
        <v>-1.3716501000000001E-2</v>
      </c>
      <c r="E2914">
        <v>-1.3716501000000001E-2</v>
      </c>
      <c r="F2914" t="s">
        <v>81</v>
      </c>
      <c r="G2914">
        <v>4.5324609964771012</v>
      </c>
      <c r="H2914">
        <v>-6.2169505790639158E-2</v>
      </c>
      <c r="I2914">
        <v>-6.2169505790639158E-2</v>
      </c>
      <c r="J2914">
        <v>1</v>
      </c>
      <c r="L2914" t="s">
        <v>76</v>
      </c>
      <c r="M2914" t="s">
        <v>4152</v>
      </c>
      <c r="T2914" t="s">
        <v>76</v>
      </c>
      <c r="V2914" t="s">
        <v>4153</v>
      </c>
      <c r="W2914" t="s">
        <v>4154</v>
      </c>
      <c r="X2914" t="s">
        <v>168</v>
      </c>
      <c r="Y2914" t="s">
        <v>268</v>
      </c>
      <c r="Z2914" t="s">
        <v>268</v>
      </c>
      <c r="AA2914" t="s">
        <v>19</v>
      </c>
      <c r="AC2914" t="s">
        <v>4207</v>
      </c>
      <c r="AD2914">
        <v>1</v>
      </c>
      <c r="AE2914">
        <v>1</v>
      </c>
    </row>
    <row r="2915" spans="1:31">
      <c r="A2915" t="s">
        <v>4208</v>
      </c>
      <c r="B2915" s="93">
        <v>45055</v>
      </c>
      <c r="C2915" s="93">
        <v>45055</v>
      </c>
      <c r="D2915">
        <v>-1.2327295E-2</v>
      </c>
      <c r="E2915">
        <v>-1.2327295E-2</v>
      </c>
      <c r="F2915" t="s">
        <v>81</v>
      </c>
      <c r="G2915">
        <v>4.5324609964771012</v>
      </c>
      <c r="H2915">
        <v>-5.587298377956719E-2</v>
      </c>
      <c r="I2915">
        <v>-5.587298377956719E-2</v>
      </c>
      <c r="J2915">
        <v>1</v>
      </c>
      <c r="L2915" t="s">
        <v>76</v>
      </c>
      <c r="M2915" t="s">
        <v>4152</v>
      </c>
      <c r="T2915" t="s">
        <v>76</v>
      </c>
      <c r="V2915" t="s">
        <v>4153</v>
      </c>
      <c r="W2915" t="s">
        <v>4154</v>
      </c>
      <c r="X2915" t="s">
        <v>168</v>
      </c>
      <c r="Y2915" t="s">
        <v>268</v>
      </c>
      <c r="Z2915" t="s">
        <v>268</v>
      </c>
      <c r="AA2915" t="s">
        <v>19</v>
      </c>
      <c r="AC2915" t="s">
        <v>4209</v>
      </c>
      <c r="AD2915">
        <v>1</v>
      </c>
      <c r="AE2915">
        <v>1</v>
      </c>
    </row>
    <row r="2916" spans="1:31">
      <c r="A2916" t="s">
        <v>4210</v>
      </c>
      <c r="B2916" s="93">
        <v>45055</v>
      </c>
      <c r="C2916" s="93">
        <v>45055</v>
      </c>
      <c r="D2916">
        <v>-1.2182268E-2</v>
      </c>
      <c r="E2916">
        <v>-1.2182268E-2</v>
      </c>
      <c r="F2916" t="s">
        <v>81</v>
      </c>
      <c r="G2916">
        <v>4.5324609964771012</v>
      </c>
      <c r="H2916">
        <v>-5.5215654558631103E-2</v>
      </c>
      <c r="I2916">
        <v>-5.5215654558631103E-2</v>
      </c>
      <c r="J2916">
        <v>1</v>
      </c>
      <c r="L2916" t="s">
        <v>76</v>
      </c>
      <c r="M2916" t="s">
        <v>4152</v>
      </c>
      <c r="T2916" t="s">
        <v>76</v>
      </c>
      <c r="V2916" t="s">
        <v>4153</v>
      </c>
      <c r="W2916" t="s">
        <v>4154</v>
      </c>
      <c r="X2916" t="s">
        <v>168</v>
      </c>
      <c r="Y2916" t="s">
        <v>268</v>
      </c>
      <c r="Z2916" t="s">
        <v>268</v>
      </c>
      <c r="AA2916" t="s">
        <v>19</v>
      </c>
      <c r="AC2916" t="s">
        <v>4211</v>
      </c>
      <c r="AD2916">
        <v>1</v>
      </c>
      <c r="AE2916">
        <v>1</v>
      </c>
    </row>
    <row r="2917" spans="1:31">
      <c r="A2917" t="s">
        <v>4212</v>
      </c>
      <c r="B2917" s="93">
        <v>45055</v>
      </c>
      <c r="C2917" s="93">
        <v>45055</v>
      </c>
      <c r="D2917">
        <v>-1.3266154E-2</v>
      </c>
      <c r="E2917">
        <v>-1.3266154E-2</v>
      </c>
      <c r="F2917" t="s">
        <v>81</v>
      </c>
      <c r="G2917">
        <v>4.5324609964771012</v>
      </c>
      <c r="H2917">
        <v>-6.0128325578258687E-2</v>
      </c>
      <c r="I2917">
        <v>-6.0128325578258687E-2</v>
      </c>
      <c r="J2917">
        <v>1</v>
      </c>
      <c r="L2917" t="s">
        <v>76</v>
      </c>
      <c r="M2917" t="s">
        <v>4152</v>
      </c>
      <c r="T2917" t="s">
        <v>76</v>
      </c>
      <c r="V2917" t="s">
        <v>4153</v>
      </c>
      <c r="W2917" t="s">
        <v>4154</v>
      </c>
      <c r="X2917" t="s">
        <v>168</v>
      </c>
      <c r="Y2917" t="s">
        <v>268</v>
      </c>
      <c r="Z2917" t="s">
        <v>268</v>
      </c>
      <c r="AA2917" t="s">
        <v>19</v>
      </c>
      <c r="AC2917" t="s">
        <v>4213</v>
      </c>
      <c r="AD2917">
        <v>1</v>
      </c>
      <c r="AE2917">
        <v>1</v>
      </c>
    </row>
    <row r="2918" spans="1:31">
      <c r="A2918" t="s">
        <v>4214</v>
      </c>
      <c r="B2918" s="93">
        <v>45055</v>
      </c>
      <c r="C2918" s="93">
        <v>45055</v>
      </c>
      <c r="D2918">
        <v>-1.1930379E-2</v>
      </c>
      <c r="E2918">
        <v>-1.1930379E-2</v>
      </c>
      <c r="F2918" t="s">
        <v>81</v>
      </c>
      <c r="G2918">
        <v>4.5324609964771012</v>
      </c>
      <c r="H2918">
        <v>-5.4073977490689477E-2</v>
      </c>
      <c r="I2918">
        <v>-5.4073977490689477E-2</v>
      </c>
      <c r="J2918">
        <v>1</v>
      </c>
      <c r="L2918" t="s">
        <v>76</v>
      </c>
      <c r="M2918" t="s">
        <v>4152</v>
      </c>
      <c r="T2918" t="s">
        <v>76</v>
      </c>
      <c r="V2918" t="s">
        <v>4153</v>
      </c>
      <c r="W2918" t="s">
        <v>4154</v>
      </c>
      <c r="X2918" t="s">
        <v>168</v>
      </c>
      <c r="Y2918" t="s">
        <v>268</v>
      </c>
      <c r="Z2918" t="s">
        <v>268</v>
      </c>
      <c r="AA2918" t="s">
        <v>19</v>
      </c>
      <c r="AC2918" t="s">
        <v>4215</v>
      </c>
      <c r="AD2918">
        <v>1</v>
      </c>
      <c r="AE2918">
        <v>1</v>
      </c>
    </row>
    <row r="2919" spans="1:31">
      <c r="A2919" t="s">
        <v>4216</v>
      </c>
      <c r="B2919" s="93">
        <v>45055</v>
      </c>
      <c r="C2919" s="93">
        <v>45055</v>
      </c>
      <c r="D2919">
        <v>-1.2510487000000001E-2</v>
      </c>
      <c r="E2919">
        <v>-1.2510487000000001E-2</v>
      </c>
      <c r="F2919" t="s">
        <v>81</v>
      </c>
      <c r="G2919">
        <v>4.5324609964771012</v>
      </c>
      <c r="H2919">
        <v>-5.6703294374433832E-2</v>
      </c>
      <c r="I2919">
        <v>-5.6703294374433832E-2</v>
      </c>
      <c r="J2919">
        <v>1</v>
      </c>
      <c r="L2919" t="s">
        <v>76</v>
      </c>
      <c r="M2919" t="s">
        <v>4152</v>
      </c>
      <c r="T2919" t="s">
        <v>76</v>
      </c>
      <c r="V2919" t="s">
        <v>4153</v>
      </c>
      <c r="W2919" t="s">
        <v>4154</v>
      </c>
      <c r="X2919" t="s">
        <v>168</v>
      </c>
      <c r="Y2919" t="s">
        <v>268</v>
      </c>
      <c r="Z2919" t="s">
        <v>268</v>
      </c>
      <c r="AA2919" t="s">
        <v>19</v>
      </c>
      <c r="AC2919" t="s">
        <v>4217</v>
      </c>
      <c r="AD2919">
        <v>1</v>
      </c>
      <c r="AE2919">
        <v>1</v>
      </c>
    </row>
    <row r="2920" spans="1:31">
      <c r="A2920" t="s">
        <v>4218</v>
      </c>
      <c r="B2920" s="93">
        <v>45055</v>
      </c>
      <c r="C2920" s="93">
        <v>45055</v>
      </c>
      <c r="D2920">
        <v>-1.2021975000000001E-2</v>
      </c>
      <c r="E2920">
        <v>-1.2021975000000001E-2</v>
      </c>
      <c r="F2920" t="s">
        <v>81</v>
      </c>
      <c r="G2920">
        <v>4.5324609964771012</v>
      </c>
      <c r="H2920">
        <v>-5.4489132788122799E-2</v>
      </c>
      <c r="I2920">
        <v>-5.4489132788122799E-2</v>
      </c>
      <c r="J2920">
        <v>1</v>
      </c>
      <c r="L2920" t="s">
        <v>76</v>
      </c>
      <c r="M2920" t="s">
        <v>4152</v>
      </c>
      <c r="T2920" t="s">
        <v>76</v>
      </c>
      <c r="V2920" t="s">
        <v>4153</v>
      </c>
      <c r="W2920" t="s">
        <v>4154</v>
      </c>
      <c r="X2920" t="s">
        <v>168</v>
      </c>
      <c r="Y2920" t="s">
        <v>268</v>
      </c>
      <c r="Z2920" t="s">
        <v>268</v>
      </c>
      <c r="AA2920" t="s">
        <v>19</v>
      </c>
      <c r="AC2920" t="s">
        <v>4219</v>
      </c>
      <c r="AD2920">
        <v>1</v>
      </c>
      <c r="AE2920">
        <v>1</v>
      </c>
    </row>
    <row r="2921" spans="1:31">
      <c r="A2921" t="s">
        <v>4220</v>
      </c>
      <c r="B2921" s="93">
        <v>45055</v>
      </c>
      <c r="C2921" s="93">
        <v>45055</v>
      </c>
      <c r="D2921">
        <v>-1.2021975000000001E-2</v>
      </c>
      <c r="E2921">
        <v>-1.2021975000000001E-2</v>
      </c>
      <c r="F2921" t="s">
        <v>81</v>
      </c>
      <c r="G2921">
        <v>4.5324609964771012</v>
      </c>
      <c r="H2921">
        <v>-5.4489132788122799E-2</v>
      </c>
      <c r="I2921">
        <v>-5.4489132788122799E-2</v>
      </c>
      <c r="J2921">
        <v>1</v>
      </c>
      <c r="L2921" t="s">
        <v>76</v>
      </c>
      <c r="M2921" t="s">
        <v>4152</v>
      </c>
      <c r="T2921" t="s">
        <v>76</v>
      </c>
      <c r="V2921" t="s">
        <v>4153</v>
      </c>
      <c r="W2921" t="s">
        <v>4154</v>
      </c>
      <c r="X2921" t="s">
        <v>168</v>
      </c>
      <c r="Y2921" t="s">
        <v>268</v>
      </c>
      <c r="Z2921" t="s">
        <v>268</v>
      </c>
      <c r="AA2921" t="s">
        <v>19</v>
      </c>
      <c r="AC2921" t="s">
        <v>4221</v>
      </c>
      <c r="AD2921">
        <v>1</v>
      </c>
      <c r="AE2921">
        <v>1</v>
      </c>
    </row>
    <row r="2922" spans="1:31">
      <c r="A2922" t="s">
        <v>4222</v>
      </c>
      <c r="B2922" s="93">
        <v>45055</v>
      </c>
      <c r="C2922" s="93">
        <v>45055</v>
      </c>
      <c r="D2922">
        <v>-1.2334928E-2</v>
      </c>
      <c r="E2922">
        <v>-1.2334928E-2</v>
      </c>
      <c r="F2922" t="s">
        <v>81</v>
      </c>
      <c r="G2922">
        <v>4.5324609964771012</v>
      </c>
      <c r="H2922">
        <v>-5.5907580054353291E-2</v>
      </c>
      <c r="I2922">
        <v>-5.5907580054353291E-2</v>
      </c>
      <c r="J2922">
        <v>1</v>
      </c>
      <c r="L2922" t="s">
        <v>76</v>
      </c>
      <c r="M2922" t="s">
        <v>4152</v>
      </c>
      <c r="T2922" t="s">
        <v>76</v>
      </c>
      <c r="V2922" t="s">
        <v>4153</v>
      </c>
      <c r="W2922" t="s">
        <v>4154</v>
      </c>
      <c r="X2922" t="s">
        <v>168</v>
      </c>
      <c r="Y2922" t="s">
        <v>268</v>
      </c>
      <c r="Z2922" t="s">
        <v>268</v>
      </c>
      <c r="AA2922" t="s">
        <v>19</v>
      </c>
      <c r="AC2922" t="s">
        <v>4223</v>
      </c>
      <c r="AD2922">
        <v>1</v>
      </c>
      <c r="AE2922">
        <v>1</v>
      </c>
    </row>
    <row r="2923" spans="1:31">
      <c r="A2923" t="s">
        <v>4224</v>
      </c>
      <c r="B2923" s="93">
        <v>45055</v>
      </c>
      <c r="C2923" s="93">
        <v>45055</v>
      </c>
      <c r="D2923">
        <v>-1.2701311999999999E-2</v>
      </c>
      <c r="E2923">
        <v>-1.2701311999999999E-2</v>
      </c>
      <c r="F2923" t="s">
        <v>81</v>
      </c>
      <c r="G2923">
        <v>4.5324609964771012</v>
      </c>
      <c r="H2923">
        <v>-5.756820124408657E-2</v>
      </c>
      <c r="I2923">
        <v>-5.756820124408657E-2</v>
      </c>
      <c r="J2923">
        <v>1</v>
      </c>
      <c r="L2923" t="s">
        <v>76</v>
      </c>
      <c r="M2923" t="s">
        <v>4152</v>
      </c>
      <c r="T2923" t="s">
        <v>76</v>
      </c>
      <c r="V2923" t="s">
        <v>4153</v>
      </c>
      <c r="W2923" t="s">
        <v>4154</v>
      </c>
      <c r="X2923" t="s">
        <v>168</v>
      </c>
      <c r="Y2923" t="s">
        <v>268</v>
      </c>
      <c r="Z2923" t="s">
        <v>268</v>
      </c>
      <c r="AA2923" t="s">
        <v>19</v>
      </c>
      <c r="AC2923" t="s">
        <v>4225</v>
      </c>
      <c r="AD2923">
        <v>1</v>
      </c>
      <c r="AE2923">
        <v>1</v>
      </c>
    </row>
    <row r="2924" spans="1:31">
      <c r="A2924" t="s">
        <v>4226</v>
      </c>
      <c r="B2924" s="93">
        <v>45055</v>
      </c>
      <c r="C2924" s="93">
        <v>45055</v>
      </c>
      <c r="D2924">
        <v>-1.3021898000000001E-2</v>
      </c>
      <c r="E2924">
        <v>-1.3021898000000001E-2</v>
      </c>
      <c r="F2924" t="s">
        <v>81</v>
      </c>
      <c r="G2924">
        <v>4.5324609964771012</v>
      </c>
      <c r="H2924">
        <v>-5.902124478510317E-2</v>
      </c>
      <c r="I2924">
        <v>-5.902124478510317E-2</v>
      </c>
      <c r="J2924">
        <v>1</v>
      </c>
      <c r="L2924" t="s">
        <v>76</v>
      </c>
      <c r="M2924" t="s">
        <v>4152</v>
      </c>
      <c r="T2924" t="s">
        <v>76</v>
      </c>
      <c r="V2924" t="s">
        <v>4153</v>
      </c>
      <c r="W2924" t="s">
        <v>4154</v>
      </c>
      <c r="X2924" t="s">
        <v>168</v>
      </c>
      <c r="Y2924" t="s">
        <v>268</v>
      </c>
      <c r="Z2924" t="s">
        <v>268</v>
      </c>
      <c r="AA2924" t="s">
        <v>19</v>
      </c>
      <c r="AC2924" t="s">
        <v>4227</v>
      </c>
      <c r="AD2924">
        <v>1</v>
      </c>
      <c r="AE2924">
        <v>1</v>
      </c>
    </row>
    <row r="2925" spans="1:31">
      <c r="A2925" t="s">
        <v>4228</v>
      </c>
      <c r="B2925" s="93">
        <v>45055</v>
      </c>
      <c r="C2925" s="93">
        <v>45055</v>
      </c>
      <c r="D2925">
        <v>-1.3014265000000001E-2</v>
      </c>
      <c r="E2925">
        <v>-1.3014265000000001E-2</v>
      </c>
      <c r="F2925" t="s">
        <v>81</v>
      </c>
      <c r="G2925">
        <v>4.5324609964771012</v>
      </c>
      <c r="H2925">
        <v>-5.8986648510317062E-2</v>
      </c>
      <c r="I2925">
        <v>-5.8986648510317062E-2</v>
      </c>
      <c r="J2925">
        <v>1</v>
      </c>
      <c r="L2925" t="s">
        <v>76</v>
      </c>
      <c r="M2925" t="s">
        <v>4152</v>
      </c>
      <c r="T2925" t="s">
        <v>76</v>
      </c>
      <c r="V2925" t="s">
        <v>4153</v>
      </c>
      <c r="W2925" t="s">
        <v>4154</v>
      </c>
      <c r="X2925" t="s">
        <v>168</v>
      </c>
      <c r="Y2925" t="s">
        <v>268</v>
      </c>
      <c r="Z2925" t="s">
        <v>268</v>
      </c>
      <c r="AA2925" t="s">
        <v>19</v>
      </c>
      <c r="AC2925" t="s">
        <v>4229</v>
      </c>
      <c r="AD2925">
        <v>1</v>
      </c>
      <c r="AE2925">
        <v>1</v>
      </c>
    </row>
    <row r="2926" spans="1:31">
      <c r="A2926" t="s">
        <v>4230</v>
      </c>
      <c r="B2926" s="93">
        <v>45055</v>
      </c>
      <c r="C2926" s="93">
        <v>45055</v>
      </c>
      <c r="D2926">
        <v>-1.2510487000000001E-2</v>
      </c>
      <c r="E2926">
        <v>-1.2510487000000001E-2</v>
      </c>
      <c r="F2926" t="s">
        <v>81</v>
      </c>
      <c r="G2926">
        <v>4.5324609964771012</v>
      </c>
      <c r="H2926">
        <v>-5.6703294374433832E-2</v>
      </c>
      <c r="I2926">
        <v>-5.6703294374433832E-2</v>
      </c>
      <c r="J2926">
        <v>1</v>
      </c>
      <c r="L2926" t="s">
        <v>76</v>
      </c>
      <c r="M2926" t="s">
        <v>4152</v>
      </c>
      <c r="T2926" t="s">
        <v>76</v>
      </c>
      <c r="V2926" t="s">
        <v>4153</v>
      </c>
      <c r="W2926" t="s">
        <v>4154</v>
      </c>
      <c r="X2926" t="s">
        <v>168</v>
      </c>
      <c r="Y2926" t="s">
        <v>268</v>
      </c>
      <c r="Z2926" t="s">
        <v>268</v>
      </c>
      <c r="AA2926" t="s">
        <v>19</v>
      </c>
      <c r="AC2926" t="s">
        <v>4231</v>
      </c>
      <c r="AD2926">
        <v>1</v>
      </c>
      <c r="AE2926">
        <v>1</v>
      </c>
    </row>
    <row r="2927" spans="1:31">
      <c r="A2927" t="s">
        <v>4232</v>
      </c>
      <c r="B2927" s="93">
        <v>45055</v>
      </c>
      <c r="C2927" s="93">
        <v>45055</v>
      </c>
      <c r="D2927">
        <v>-1.2731844000000001E-2</v>
      </c>
      <c r="E2927">
        <v>-1.2731844000000001E-2</v>
      </c>
      <c r="F2927" t="s">
        <v>81</v>
      </c>
      <c r="G2927">
        <v>4.5324609964771012</v>
      </c>
      <c r="H2927">
        <v>-5.7706586343231003E-2</v>
      </c>
      <c r="I2927">
        <v>-5.7706586343231003E-2</v>
      </c>
      <c r="J2927">
        <v>1</v>
      </c>
      <c r="L2927" t="s">
        <v>76</v>
      </c>
      <c r="M2927" t="s">
        <v>4152</v>
      </c>
      <c r="T2927" t="s">
        <v>76</v>
      </c>
      <c r="V2927" t="s">
        <v>4153</v>
      </c>
      <c r="W2927" t="s">
        <v>4154</v>
      </c>
      <c r="X2927" t="s">
        <v>168</v>
      </c>
      <c r="Y2927" t="s">
        <v>268</v>
      </c>
      <c r="Z2927" t="s">
        <v>268</v>
      </c>
      <c r="AA2927" t="s">
        <v>19</v>
      </c>
      <c r="AC2927" t="s">
        <v>4233</v>
      </c>
      <c r="AD2927">
        <v>1</v>
      </c>
      <c r="AE2927">
        <v>1</v>
      </c>
    </row>
    <row r="2928" spans="1:31">
      <c r="A2928" t="s">
        <v>4234</v>
      </c>
      <c r="B2928" s="93">
        <v>45055</v>
      </c>
      <c r="C2928" s="93">
        <v>45055</v>
      </c>
      <c r="D2928">
        <v>-1.2655514E-2</v>
      </c>
      <c r="E2928">
        <v>-1.2655514E-2</v>
      </c>
      <c r="F2928" t="s">
        <v>81</v>
      </c>
      <c r="G2928">
        <v>4.5324609964771012</v>
      </c>
      <c r="H2928">
        <v>-5.7360623595369913E-2</v>
      </c>
      <c r="I2928">
        <v>-5.7360623595369913E-2</v>
      </c>
      <c r="J2928">
        <v>1</v>
      </c>
      <c r="L2928" t="s">
        <v>76</v>
      </c>
      <c r="M2928" t="s">
        <v>4152</v>
      </c>
      <c r="T2928" t="s">
        <v>76</v>
      </c>
      <c r="V2928" t="s">
        <v>4153</v>
      </c>
      <c r="W2928" t="s">
        <v>4154</v>
      </c>
      <c r="X2928" t="s">
        <v>168</v>
      </c>
      <c r="Y2928" t="s">
        <v>268</v>
      </c>
      <c r="Z2928" t="s">
        <v>268</v>
      </c>
      <c r="AA2928" t="s">
        <v>19</v>
      </c>
      <c r="AC2928" t="s">
        <v>4235</v>
      </c>
      <c r="AD2928">
        <v>1</v>
      </c>
      <c r="AE2928">
        <v>1</v>
      </c>
    </row>
    <row r="2929" spans="1:31">
      <c r="A2929" t="s">
        <v>4236</v>
      </c>
      <c r="B2929" s="93">
        <v>45055</v>
      </c>
      <c r="C2929" s="93">
        <v>45055</v>
      </c>
      <c r="D2929">
        <v>-1.2655514E-2</v>
      </c>
      <c r="E2929">
        <v>-1.2655514E-2</v>
      </c>
      <c r="F2929" t="s">
        <v>81</v>
      </c>
      <c r="G2929">
        <v>4.5324609964771012</v>
      </c>
      <c r="H2929">
        <v>-5.7360623595369913E-2</v>
      </c>
      <c r="I2929">
        <v>-5.7360623595369913E-2</v>
      </c>
      <c r="J2929">
        <v>1</v>
      </c>
      <c r="L2929" t="s">
        <v>76</v>
      </c>
      <c r="M2929" t="s">
        <v>4152</v>
      </c>
      <c r="T2929" t="s">
        <v>76</v>
      </c>
      <c r="V2929" t="s">
        <v>4153</v>
      </c>
      <c r="W2929" t="s">
        <v>4154</v>
      </c>
      <c r="X2929" t="s">
        <v>168</v>
      </c>
      <c r="Y2929" t="s">
        <v>268</v>
      </c>
      <c r="Z2929" t="s">
        <v>268</v>
      </c>
      <c r="AA2929" t="s">
        <v>19</v>
      </c>
      <c r="AC2929" t="s">
        <v>4237</v>
      </c>
      <c r="AD2929">
        <v>1</v>
      </c>
      <c r="AE2929">
        <v>1</v>
      </c>
    </row>
    <row r="2930" spans="1:31">
      <c r="A2930" t="s">
        <v>4238</v>
      </c>
      <c r="B2930" s="93">
        <v>45055</v>
      </c>
      <c r="C2930" s="93">
        <v>45055</v>
      </c>
      <c r="D2930">
        <v>-1.2686045999999999E-2</v>
      </c>
      <c r="E2930">
        <v>-1.2686045999999999E-2</v>
      </c>
      <c r="F2930" t="s">
        <v>81</v>
      </c>
      <c r="G2930">
        <v>4.5324609964771012</v>
      </c>
      <c r="H2930">
        <v>-5.7499008694514339E-2</v>
      </c>
      <c r="I2930">
        <v>-5.7499008694514339E-2</v>
      </c>
      <c r="J2930">
        <v>1</v>
      </c>
      <c r="L2930" t="s">
        <v>76</v>
      </c>
      <c r="M2930" t="s">
        <v>4152</v>
      </c>
      <c r="T2930" t="s">
        <v>76</v>
      </c>
      <c r="V2930" t="s">
        <v>4153</v>
      </c>
      <c r="W2930" t="s">
        <v>4154</v>
      </c>
      <c r="X2930" t="s">
        <v>168</v>
      </c>
      <c r="Y2930" t="s">
        <v>268</v>
      </c>
      <c r="Z2930" t="s">
        <v>268</v>
      </c>
      <c r="AA2930" t="s">
        <v>19</v>
      </c>
      <c r="AC2930" t="s">
        <v>4239</v>
      </c>
      <c r="AD2930">
        <v>1</v>
      </c>
      <c r="AE2930">
        <v>1</v>
      </c>
    </row>
    <row r="2931" spans="1:31">
      <c r="A2931" t="s">
        <v>4240</v>
      </c>
      <c r="B2931" s="93">
        <v>45055</v>
      </c>
      <c r="C2931" s="93">
        <v>45055</v>
      </c>
      <c r="D2931">
        <v>-1.2533386000000001E-2</v>
      </c>
      <c r="E2931">
        <v>-1.2533386000000001E-2</v>
      </c>
      <c r="F2931" t="s">
        <v>81</v>
      </c>
      <c r="G2931">
        <v>4.5324609964771012</v>
      </c>
      <c r="H2931">
        <v>-5.6807083198792151E-2</v>
      </c>
      <c r="I2931">
        <v>-5.6807083198792151E-2</v>
      </c>
      <c r="J2931">
        <v>1</v>
      </c>
      <c r="L2931" t="s">
        <v>76</v>
      </c>
      <c r="M2931" t="s">
        <v>4152</v>
      </c>
      <c r="T2931" t="s">
        <v>76</v>
      </c>
      <c r="V2931" t="s">
        <v>4153</v>
      </c>
      <c r="W2931" t="s">
        <v>4154</v>
      </c>
      <c r="X2931" t="s">
        <v>168</v>
      </c>
      <c r="Y2931" t="s">
        <v>268</v>
      </c>
      <c r="Z2931" t="s">
        <v>268</v>
      </c>
      <c r="AA2931" t="s">
        <v>19</v>
      </c>
      <c r="AC2931" t="s">
        <v>4241</v>
      </c>
      <c r="AD2931">
        <v>1</v>
      </c>
      <c r="AE2931">
        <v>1</v>
      </c>
    </row>
    <row r="2932" spans="1:31">
      <c r="A2932" t="s">
        <v>4242</v>
      </c>
      <c r="B2932" s="93">
        <v>45055</v>
      </c>
      <c r="C2932" s="93">
        <v>45055</v>
      </c>
      <c r="D2932">
        <v>-1.3021898000000001E-2</v>
      </c>
      <c r="E2932">
        <v>-1.3021898000000001E-2</v>
      </c>
      <c r="F2932" t="s">
        <v>81</v>
      </c>
      <c r="G2932">
        <v>4.5324609964771012</v>
      </c>
      <c r="H2932">
        <v>-5.902124478510317E-2</v>
      </c>
      <c r="I2932">
        <v>-5.902124478510317E-2</v>
      </c>
      <c r="J2932">
        <v>1</v>
      </c>
      <c r="L2932" t="s">
        <v>76</v>
      </c>
      <c r="M2932" t="s">
        <v>4152</v>
      </c>
      <c r="T2932" t="s">
        <v>76</v>
      </c>
      <c r="V2932" t="s">
        <v>4153</v>
      </c>
      <c r="W2932" t="s">
        <v>4154</v>
      </c>
      <c r="X2932" t="s">
        <v>168</v>
      </c>
      <c r="Y2932" t="s">
        <v>268</v>
      </c>
      <c r="Z2932" t="s">
        <v>268</v>
      </c>
      <c r="AA2932" t="s">
        <v>19</v>
      </c>
      <c r="AC2932" t="s">
        <v>4243</v>
      </c>
      <c r="AD2932">
        <v>1</v>
      </c>
      <c r="AE2932">
        <v>1</v>
      </c>
    </row>
    <row r="2933" spans="1:31">
      <c r="A2933" t="s">
        <v>4244</v>
      </c>
      <c r="B2933" s="93">
        <v>45055</v>
      </c>
      <c r="C2933" s="93">
        <v>45055</v>
      </c>
      <c r="D2933">
        <v>-1.4075252E-2</v>
      </c>
      <c r="E2933">
        <v>-1.4075252E-2</v>
      </c>
      <c r="F2933" t="s">
        <v>81</v>
      </c>
      <c r="G2933">
        <v>4.5324609964771012</v>
      </c>
      <c r="H2933">
        <v>-6.3795530705586315E-2</v>
      </c>
      <c r="I2933">
        <v>-6.3795530705586315E-2</v>
      </c>
      <c r="J2933">
        <v>1</v>
      </c>
      <c r="L2933" t="s">
        <v>76</v>
      </c>
      <c r="M2933" t="s">
        <v>4152</v>
      </c>
      <c r="T2933" t="s">
        <v>76</v>
      </c>
      <c r="V2933" t="s">
        <v>4153</v>
      </c>
      <c r="W2933" t="s">
        <v>4154</v>
      </c>
      <c r="X2933" t="s">
        <v>168</v>
      </c>
      <c r="Y2933" t="s">
        <v>268</v>
      </c>
      <c r="Z2933" t="s">
        <v>268</v>
      </c>
      <c r="AA2933" t="s">
        <v>19</v>
      </c>
      <c r="AC2933" t="s">
        <v>4245</v>
      </c>
      <c r="AD2933">
        <v>1</v>
      </c>
      <c r="AE2933">
        <v>1</v>
      </c>
    </row>
    <row r="2934" spans="1:31">
      <c r="A2934" t="s">
        <v>4246</v>
      </c>
      <c r="B2934" s="93">
        <v>45055</v>
      </c>
      <c r="C2934" s="93">
        <v>45055</v>
      </c>
      <c r="D2934">
        <v>-1.40730392E-2</v>
      </c>
      <c r="E2934">
        <v>-1.40730392E-2</v>
      </c>
      <c r="F2934" t="s">
        <v>81</v>
      </c>
      <c r="G2934">
        <v>4.5324609964771012</v>
      </c>
      <c r="H2934">
        <v>-6.3785501275893303E-2</v>
      </c>
      <c r="I2934">
        <v>-6.3785501275893303E-2</v>
      </c>
      <c r="J2934">
        <v>1</v>
      </c>
      <c r="L2934" t="s">
        <v>76</v>
      </c>
      <c r="M2934" t="s">
        <v>4152</v>
      </c>
      <c r="T2934" t="s">
        <v>76</v>
      </c>
      <c r="V2934" t="s">
        <v>4153</v>
      </c>
      <c r="W2934" t="s">
        <v>4154</v>
      </c>
      <c r="X2934" t="s">
        <v>168</v>
      </c>
      <c r="Y2934" t="s">
        <v>268</v>
      </c>
      <c r="Z2934" t="s">
        <v>268</v>
      </c>
      <c r="AA2934" t="s">
        <v>19</v>
      </c>
      <c r="AC2934" t="s">
        <v>4247</v>
      </c>
      <c r="AD2934">
        <v>1</v>
      </c>
      <c r="AE2934">
        <v>1</v>
      </c>
    </row>
    <row r="2935" spans="1:31">
      <c r="A2935" t="s">
        <v>4248</v>
      </c>
      <c r="B2935" s="93">
        <v>45055</v>
      </c>
      <c r="C2935" s="93">
        <v>45055</v>
      </c>
      <c r="D2935">
        <v>-1.3701235000000001E-2</v>
      </c>
      <c r="E2935">
        <v>-1.3701235000000001E-2</v>
      </c>
      <c r="F2935" t="s">
        <v>81</v>
      </c>
      <c r="G2935">
        <v>4.5324609964771012</v>
      </c>
      <c r="H2935">
        <v>-6.2100313241066941E-2</v>
      </c>
      <c r="I2935">
        <v>-6.2100313241066941E-2</v>
      </c>
      <c r="J2935">
        <v>1</v>
      </c>
      <c r="L2935" t="s">
        <v>76</v>
      </c>
      <c r="M2935" t="s">
        <v>4152</v>
      </c>
      <c r="T2935" t="s">
        <v>76</v>
      </c>
      <c r="V2935" t="s">
        <v>4153</v>
      </c>
      <c r="W2935" t="s">
        <v>4154</v>
      </c>
      <c r="X2935" t="s">
        <v>168</v>
      </c>
      <c r="Y2935" t="s">
        <v>268</v>
      </c>
      <c r="Z2935" t="s">
        <v>268</v>
      </c>
      <c r="AA2935" t="s">
        <v>19</v>
      </c>
      <c r="AC2935" t="s">
        <v>4249</v>
      </c>
      <c r="AD2935">
        <v>1</v>
      </c>
      <c r="AE2935">
        <v>1</v>
      </c>
    </row>
    <row r="2936" spans="1:31">
      <c r="A2936" t="s">
        <v>4250</v>
      </c>
      <c r="B2936" s="93">
        <v>45055</v>
      </c>
      <c r="C2936" s="93">
        <v>45055</v>
      </c>
      <c r="D2936">
        <v>-1.3273787E-2</v>
      </c>
      <c r="E2936">
        <v>-1.3273787E-2</v>
      </c>
      <c r="F2936" t="s">
        <v>81</v>
      </c>
      <c r="G2936">
        <v>4.5324609964771012</v>
      </c>
      <c r="H2936">
        <v>-6.0162921853044789E-2</v>
      </c>
      <c r="I2936">
        <v>-6.0162921853044789E-2</v>
      </c>
      <c r="J2936">
        <v>1</v>
      </c>
      <c r="L2936" t="s">
        <v>76</v>
      </c>
      <c r="M2936" t="s">
        <v>4152</v>
      </c>
      <c r="T2936" t="s">
        <v>76</v>
      </c>
      <c r="V2936" t="s">
        <v>4153</v>
      </c>
      <c r="W2936" t="s">
        <v>4154</v>
      </c>
      <c r="X2936" t="s">
        <v>168</v>
      </c>
      <c r="Y2936" t="s">
        <v>268</v>
      </c>
      <c r="Z2936" t="s">
        <v>268</v>
      </c>
      <c r="AA2936" t="s">
        <v>19</v>
      </c>
      <c r="AC2936" t="s">
        <v>4251</v>
      </c>
      <c r="AD2936">
        <v>1</v>
      </c>
      <c r="AE2936">
        <v>1</v>
      </c>
    </row>
    <row r="2937" spans="1:31">
      <c r="A2937" t="s">
        <v>4252</v>
      </c>
      <c r="B2937" s="93">
        <v>45055</v>
      </c>
      <c r="C2937" s="93">
        <v>45055</v>
      </c>
      <c r="D2937">
        <v>-1.4426370000000001E-2</v>
      </c>
      <c r="E2937">
        <v>-1.4426370000000001E-2</v>
      </c>
      <c r="F2937" t="s">
        <v>81</v>
      </c>
      <c r="G2937">
        <v>4.5324609964771012</v>
      </c>
      <c r="H2937">
        <v>-6.5386959345747356E-2</v>
      </c>
      <c r="I2937">
        <v>-6.5386959345747356E-2</v>
      </c>
      <c r="J2937">
        <v>1</v>
      </c>
      <c r="L2937" t="s">
        <v>76</v>
      </c>
      <c r="M2937" t="s">
        <v>4152</v>
      </c>
      <c r="T2937" t="s">
        <v>76</v>
      </c>
      <c r="V2937" t="s">
        <v>4153</v>
      </c>
      <c r="W2937" t="s">
        <v>4154</v>
      </c>
      <c r="X2937" t="s">
        <v>168</v>
      </c>
      <c r="Y2937" t="s">
        <v>268</v>
      </c>
      <c r="Z2937" t="s">
        <v>268</v>
      </c>
      <c r="AA2937" t="s">
        <v>19</v>
      </c>
      <c r="AC2937" t="s">
        <v>4253</v>
      </c>
      <c r="AD2937">
        <v>1</v>
      </c>
      <c r="AE2937">
        <v>1</v>
      </c>
    </row>
    <row r="2938" spans="1:31">
      <c r="A2938" t="s">
        <v>4254</v>
      </c>
      <c r="B2938" s="93">
        <v>45055</v>
      </c>
      <c r="C2938" s="93">
        <v>45055</v>
      </c>
      <c r="D2938">
        <v>-1.3021898000000001E-2</v>
      </c>
      <c r="E2938">
        <v>-1.3021898000000001E-2</v>
      </c>
      <c r="F2938" t="s">
        <v>81</v>
      </c>
      <c r="G2938">
        <v>4.5324609964771012</v>
      </c>
      <c r="H2938">
        <v>-5.902124478510317E-2</v>
      </c>
      <c r="I2938">
        <v>-5.902124478510317E-2</v>
      </c>
      <c r="J2938">
        <v>1</v>
      </c>
      <c r="L2938" t="s">
        <v>76</v>
      </c>
      <c r="M2938" t="s">
        <v>4152</v>
      </c>
      <c r="T2938" t="s">
        <v>76</v>
      </c>
      <c r="V2938" t="s">
        <v>4153</v>
      </c>
      <c r="W2938" t="s">
        <v>4154</v>
      </c>
      <c r="X2938" t="s">
        <v>168</v>
      </c>
      <c r="Y2938" t="s">
        <v>268</v>
      </c>
      <c r="Z2938" t="s">
        <v>268</v>
      </c>
      <c r="AA2938" t="s">
        <v>19</v>
      </c>
      <c r="AC2938" t="s">
        <v>4255</v>
      </c>
      <c r="AD2938">
        <v>1</v>
      </c>
      <c r="AE2938">
        <v>1</v>
      </c>
    </row>
    <row r="2939" spans="1:31">
      <c r="A2939" t="s">
        <v>4256</v>
      </c>
      <c r="B2939" s="93">
        <v>45055</v>
      </c>
      <c r="C2939" s="93">
        <v>45055</v>
      </c>
      <c r="D2939">
        <v>-1.5662915999999999E-2</v>
      </c>
      <c r="E2939">
        <v>-1.5662915999999999E-2</v>
      </c>
      <c r="F2939" t="s">
        <v>81</v>
      </c>
      <c r="G2939">
        <v>4.5324609964771012</v>
      </c>
      <c r="H2939">
        <v>-7.099155586109715E-2</v>
      </c>
      <c r="I2939">
        <v>-7.099155586109715E-2</v>
      </c>
      <c r="J2939">
        <v>1</v>
      </c>
      <c r="L2939" t="s">
        <v>76</v>
      </c>
      <c r="M2939" t="s">
        <v>4152</v>
      </c>
      <c r="T2939" t="s">
        <v>76</v>
      </c>
      <c r="V2939" t="s">
        <v>4153</v>
      </c>
      <c r="W2939" t="s">
        <v>4154</v>
      </c>
      <c r="X2939" t="s">
        <v>168</v>
      </c>
      <c r="Y2939" t="s">
        <v>268</v>
      </c>
      <c r="Z2939" t="s">
        <v>268</v>
      </c>
      <c r="AA2939" t="s">
        <v>19</v>
      </c>
      <c r="AC2939" t="s">
        <v>4257</v>
      </c>
      <c r="AD2939">
        <v>1</v>
      </c>
      <c r="AE2939">
        <v>1</v>
      </c>
    </row>
    <row r="2940" spans="1:31">
      <c r="A2940" t="s">
        <v>4258</v>
      </c>
      <c r="B2940" s="93">
        <v>45055</v>
      </c>
      <c r="C2940" s="93">
        <v>45055</v>
      </c>
      <c r="D2940">
        <v>-1.3563841E-2</v>
      </c>
      <c r="E2940">
        <v>-1.3563841E-2</v>
      </c>
      <c r="F2940" t="s">
        <v>81</v>
      </c>
      <c r="G2940">
        <v>4.5324609964771012</v>
      </c>
      <c r="H2940">
        <v>-6.1477580294916963E-2</v>
      </c>
      <c r="I2940">
        <v>-6.1477580294916963E-2</v>
      </c>
      <c r="J2940">
        <v>1</v>
      </c>
      <c r="L2940" t="s">
        <v>76</v>
      </c>
      <c r="M2940" t="s">
        <v>4152</v>
      </c>
      <c r="T2940" t="s">
        <v>76</v>
      </c>
      <c r="V2940" t="s">
        <v>4153</v>
      </c>
      <c r="W2940" t="s">
        <v>4154</v>
      </c>
      <c r="X2940" t="s">
        <v>168</v>
      </c>
      <c r="Y2940" t="s">
        <v>268</v>
      </c>
      <c r="Z2940" t="s">
        <v>268</v>
      </c>
      <c r="AA2940" t="s">
        <v>19</v>
      </c>
      <c r="AC2940" t="s">
        <v>4259</v>
      </c>
      <c r="AD2940">
        <v>1</v>
      </c>
      <c r="AE2940">
        <v>1</v>
      </c>
    </row>
    <row r="2941" spans="1:31">
      <c r="A2941" t="s">
        <v>4260</v>
      </c>
      <c r="B2941" s="93">
        <v>45055</v>
      </c>
      <c r="C2941" s="93">
        <v>45055</v>
      </c>
      <c r="D2941">
        <v>-1.05230386E-2</v>
      </c>
      <c r="E2941">
        <v>-1.05230386E-2</v>
      </c>
      <c r="F2941" t="s">
        <v>81</v>
      </c>
      <c r="G2941">
        <v>4.5324609964771012</v>
      </c>
      <c r="H2941">
        <v>-4.7695262018922997E-2</v>
      </c>
      <c r="I2941">
        <v>-4.7695262018922997E-2</v>
      </c>
      <c r="J2941">
        <v>1</v>
      </c>
      <c r="L2941" t="s">
        <v>76</v>
      </c>
      <c r="M2941" t="s">
        <v>4152</v>
      </c>
      <c r="T2941" t="s">
        <v>76</v>
      </c>
      <c r="V2941" t="s">
        <v>4153</v>
      </c>
      <c r="W2941" t="s">
        <v>4154</v>
      </c>
      <c r="X2941" t="s">
        <v>168</v>
      </c>
      <c r="Y2941" t="s">
        <v>268</v>
      </c>
      <c r="Z2941" t="s">
        <v>268</v>
      </c>
      <c r="AA2941" t="s">
        <v>19</v>
      </c>
      <c r="AC2941" t="s">
        <v>4261</v>
      </c>
      <c r="AD2941">
        <v>1</v>
      </c>
      <c r="AE2941">
        <v>1</v>
      </c>
    </row>
    <row r="2942" spans="1:31">
      <c r="A2942" t="s">
        <v>4262</v>
      </c>
      <c r="B2942" s="93">
        <v>45055</v>
      </c>
      <c r="C2942" s="93">
        <v>45055</v>
      </c>
      <c r="D2942">
        <v>-1.0525171E-2</v>
      </c>
      <c r="E2942">
        <v>-1.0525171E-2</v>
      </c>
      <c r="F2942" t="s">
        <v>81</v>
      </c>
      <c r="G2942">
        <v>4.5324609964771012</v>
      </c>
      <c r="H2942">
        <v>-4.7704927038751878E-2</v>
      </c>
      <c r="I2942">
        <v>-4.7704927038751878E-2</v>
      </c>
      <c r="J2942">
        <v>1</v>
      </c>
      <c r="L2942" t="s">
        <v>76</v>
      </c>
      <c r="M2942" t="s">
        <v>4152</v>
      </c>
      <c r="T2942" t="s">
        <v>76</v>
      </c>
      <c r="V2942" t="s">
        <v>4153</v>
      </c>
      <c r="W2942" t="s">
        <v>4154</v>
      </c>
      <c r="X2942" t="s">
        <v>168</v>
      </c>
      <c r="Y2942" t="s">
        <v>268</v>
      </c>
      <c r="Z2942" t="s">
        <v>268</v>
      </c>
      <c r="AA2942" t="s">
        <v>19</v>
      </c>
      <c r="AC2942" t="s">
        <v>4263</v>
      </c>
      <c r="AD2942">
        <v>1</v>
      </c>
      <c r="AE2942">
        <v>1</v>
      </c>
    </row>
    <row r="2943" spans="1:31">
      <c r="A2943" t="s">
        <v>4264</v>
      </c>
      <c r="B2943" s="93">
        <v>45055</v>
      </c>
      <c r="C2943" s="93">
        <v>45055</v>
      </c>
      <c r="D2943">
        <v>-1.4792754E-2</v>
      </c>
      <c r="E2943">
        <v>-1.4792754E-2</v>
      </c>
      <c r="F2943" t="s">
        <v>81</v>
      </c>
      <c r="G2943">
        <v>4.5324609964771012</v>
      </c>
      <c r="H2943">
        <v>-6.7047580535480628E-2</v>
      </c>
      <c r="I2943">
        <v>-6.7047580535480628E-2</v>
      </c>
      <c r="J2943">
        <v>1</v>
      </c>
      <c r="L2943" t="s">
        <v>76</v>
      </c>
      <c r="M2943" t="s">
        <v>4152</v>
      </c>
      <c r="T2943" t="s">
        <v>76</v>
      </c>
      <c r="V2943" t="s">
        <v>4153</v>
      </c>
      <c r="W2943" t="s">
        <v>4154</v>
      </c>
      <c r="X2943" t="s">
        <v>168</v>
      </c>
      <c r="Y2943" t="s">
        <v>268</v>
      </c>
      <c r="Z2943" t="s">
        <v>268</v>
      </c>
      <c r="AA2943" t="s">
        <v>19</v>
      </c>
      <c r="AC2943" t="s">
        <v>4265</v>
      </c>
      <c r="AD2943">
        <v>1</v>
      </c>
      <c r="AE2943">
        <v>1</v>
      </c>
    </row>
    <row r="2944" spans="1:31">
      <c r="A2944" t="s">
        <v>4266</v>
      </c>
      <c r="B2944" s="93">
        <v>45055</v>
      </c>
      <c r="C2944" s="93">
        <v>45055</v>
      </c>
      <c r="D2944">
        <v>-1.2348252400000001E-2</v>
      </c>
      <c r="E2944">
        <v>-1.2348252400000001E-2</v>
      </c>
      <c r="F2944" t="s">
        <v>81</v>
      </c>
      <c r="G2944">
        <v>4.5324609964771012</v>
      </c>
      <c r="H2944">
        <v>-5.5967972377654759E-2</v>
      </c>
      <c r="I2944">
        <v>-5.5967972377654759E-2</v>
      </c>
      <c r="J2944">
        <v>1</v>
      </c>
      <c r="L2944" t="s">
        <v>76</v>
      </c>
      <c r="M2944" t="s">
        <v>4152</v>
      </c>
      <c r="T2944" t="s">
        <v>76</v>
      </c>
      <c r="V2944" t="s">
        <v>4153</v>
      </c>
      <c r="W2944" t="s">
        <v>4154</v>
      </c>
      <c r="X2944" t="s">
        <v>168</v>
      </c>
      <c r="Y2944" t="s">
        <v>268</v>
      </c>
      <c r="Z2944" t="s">
        <v>268</v>
      </c>
      <c r="AA2944" t="s">
        <v>19</v>
      </c>
      <c r="AC2944" t="s">
        <v>4267</v>
      </c>
      <c r="AD2944">
        <v>1</v>
      </c>
      <c r="AE2944">
        <v>1</v>
      </c>
    </row>
    <row r="2945" spans="1:31">
      <c r="A2945" t="s">
        <v>4268</v>
      </c>
      <c r="B2945" s="93">
        <v>45055</v>
      </c>
      <c r="C2945" s="93">
        <v>45055</v>
      </c>
      <c r="D2945">
        <v>-1.2350194E-2</v>
      </c>
      <c r="E2945">
        <v>-1.2350194E-2</v>
      </c>
      <c r="F2945" t="s">
        <v>81</v>
      </c>
      <c r="G2945">
        <v>4.5324609964771012</v>
      </c>
      <c r="H2945">
        <v>-5.5976772603925508E-2</v>
      </c>
      <c r="I2945">
        <v>-5.5976772603925508E-2</v>
      </c>
      <c r="J2945">
        <v>1</v>
      </c>
      <c r="L2945" t="s">
        <v>76</v>
      </c>
      <c r="M2945" t="s">
        <v>4152</v>
      </c>
      <c r="T2945" t="s">
        <v>76</v>
      </c>
      <c r="V2945" t="s">
        <v>4153</v>
      </c>
      <c r="W2945" t="s">
        <v>4154</v>
      </c>
      <c r="X2945" t="s">
        <v>168</v>
      </c>
      <c r="Y2945" t="s">
        <v>268</v>
      </c>
      <c r="Z2945" t="s">
        <v>268</v>
      </c>
      <c r="AA2945" t="s">
        <v>19</v>
      </c>
      <c r="AC2945" t="s">
        <v>4269</v>
      </c>
      <c r="AD2945">
        <v>1</v>
      </c>
      <c r="AE2945">
        <v>1</v>
      </c>
    </row>
    <row r="2946" spans="1:31">
      <c r="A2946" t="s">
        <v>4270</v>
      </c>
      <c r="B2946" s="93">
        <v>45055</v>
      </c>
      <c r="C2946" s="93">
        <v>45055</v>
      </c>
      <c r="D2946">
        <v>-1.5937704E-2</v>
      </c>
      <c r="E2946">
        <v>-1.5937704E-2</v>
      </c>
      <c r="F2946" t="s">
        <v>81</v>
      </c>
      <c r="G2946">
        <v>4.5324609964771012</v>
      </c>
      <c r="H2946">
        <v>-7.2237021753397079E-2</v>
      </c>
      <c r="I2946">
        <v>-7.2237021753397079E-2</v>
      </c>
      <c r="J2946">
        <v>1</v>
      </c>
      <c r="L2946" t="s">
        <v>76</v>
      </c>
      <c r="M2946" t="s">
        <v>4152</v>
      </c>
      <c r="T2946" t="s">
        <v>76</v>
      </c>
      <c r="V2946" t="s">
        <v>4153</v>
      </c>
      <c r="W2946" t="s">
        <v>4154</v>
      </c>
      <c r="X2946" t="s">
        <v>168</v>
      </c>
      <c r="Y2946" t="s">
        <v>268</v>
      </c>
      <c r="Z2946" t="s">
        <v>268</v>
      </c>
      <c r="AA2946" t="s">
        <v>19</v>
      </c>
      <c r="AC2946" t="s">
        <v>4271</v>
      </c>
      <c r="AD2946">
        <v>1</v>
      </c>
      <c r="AE2946">
        <v>1</v>
      </c>
    </row>
    <row r="2947" spans="1:31">
      <c r="A2947" t="s">
        <v>4272</v>
      </c>
      <c r="B2947" s="93">
        <v>45055</v>
      </c>
      <c r="C2947" s="93">
        <v>45055</v>
      </c>
      <c r="D2947">
        <v>-1.2367224E-2</v>
      </c>
      <c r="E2947">
        <v>-1.2367224E-2</v>
      </c>
      <c r="F2947" t="s">
        <v>81</v>
      </c>
      <c r="G2947">
        <v>4.5324609964771012</v>
      </c>
      <c r="H2947">
        <v>-5.6053960414695521E-2</v>
      </c>
      <c r="I2947">
        <v>-5.6053960414695521E-2</v>
      </c>
      <c r="J2947">
        <v>1</v>
      </c>
      <c r="L2947" t="s">
        <v>76</v>
      </c>
      <c r="M2947" t="s">
        <v>4152</v>
      </c>
      <c r="T2947" t="s">
        <v>76</v>
      </c>
      <c r="V2947" t="s">
        <v>4153</v>
      </c>
      <c r="W2947" t="s">
        <v>4154</v>
      </c>
      <c r="X2947" t="s">
        <v>168</v>
      </c>
      <c r="Y2947" t="s">
        <v>268</v>
      </c>
      <c r="Z2947" t="s">
        <v>268</v>
      </c>
      <c r="AA2947" t="s">
        <v>19</v>
      </c>
      <c r="AC2947" t="s">
        <v>4273</v>
      </c>
      <c r="AD2947">
        <v>1</v>
      </c>
      <c r="AE2947">
        <v>1</v>
      </c>
    </row>
    <row r="2948" spans="1:31">
      <c r="A2948" t="s">
        <v>4274</v>
      </c>
      <c r="B2948" s="93">
        <v>45055</v>
      </c>
      <c r="C2948" s="93">
        <v>45055</v>
      </c>
      <c r="D2948">
        <v>-1.0793062000000001E-2</v>
      </c>
      <c r="E2948">
        <v>-1.0793062000000001E-2</v>
      </c>
      <c r="F2948" t="s">
        <v>81</v>
      </c>
      <c r="G2948">
        <v>4.5324609964771012</v>
      </c>
      <c r="H2948">
        <v>-4.8919132547559141E-2</v>
      </c>
      <c r="I2948">
        <v>-4.8919132547559141E-2</v>
      </c>
      <c r="J2948">
        <v>1</v>
      </c>
      <c r="L2948" t="s">
        <v>76</v>
      </c>
      <c r="M2948" t="s">
        <v>4152</v>
      </c>
      <c r="T2948" t="s">
        <v>76</v>
      </c>
      <c r="V2948" t="s">
        <v>4153</v>
      </c>
      <c r="W2948" t="s">
        <v>4154</v>
      </c>
      <c r="X2948" t="s">
        <v>168</v>
      </c>
      <c r="Y2948" t="s">
        <v>268</v>
      </c>
      <c r="Z2948" t="s">
        <v>268</v>
      </c>
      <c r="AA2948" t="s">
        <v>19</v>
      </c>
      <c r="AC2948" t="s">
        <v>4275</v>
      </c>
      <c r="AD2948">
        <v>1</v>
      </c>
      <c r="AE2948">
        <v>1</v>
      </c>
    </row>
    <row r="2949" spans="1:31">
      <c r="A2949" t="s">
        <v>4276</v>
      </c>
      <c r="B2949" s="93">
        <v>45055</v>
      </c>
      <c r="C2949" s="93">
        <v>45055</v>
      </c>
      <c r="D2949">
        <v>-1.14400682E-2</v>
      </c>
      <c r="E2949">
        <v>-1.14400682E-2</v>
      </c>
      <c r="F2949" t="s">
        <v>81</v>
      </c>
      <c r="G2949">
        <v>4.5324609964771012</v>
      </c>
      <c r="H2949">
        <v>-5.1851662913538002E-2</v>
      </c>
      <c r="I2949">
        <v>-5.1851662913538002E-2</v>
      </c>
      <c r="J2949">
        <v>1</v>
      </c>
      <c r="L2949" t="s">
        <v>76</v>
      </c>
      <c r="M2949" t="s">
        <v>4152</v>
      </c>
      <c r="T2949" t="s">
        <v>76</v>
      </c>
      <c r="V2949" t="s">
        <v>4153</v>
      </c>
      <c r="W2949" t="s">
        <v>4154</v>
      </c>
      <c r="X2949" t="s">
        <v>168</v>
      </c>
      <c r="Y2949" t="s">
        <v>268</v>
      </c>
      <c r="Z2949" t="s">
        <v>268</v>
      </c>
      <c r="AA2949" t="s">
        <v>19</v>
      </c>
      <c r="AC2949" t="s">
        <v>4277</v>
      </c>
      <c r="AD2949">
        <v>1</v>
      </c>
      <c r="AE2949">
        <v>1</v>
      </c>
    </row>
    <row r="2950" spans="1:31">
      <c r="A2950" t="s">
        <v>4278</v>
      </c>
      <c r="B2950" s="93">
        <v>45055</v>
      </c>
      <c r="C2950" s="93">
        <v>45055</v>
      </c>
      <c r="D2950">
        <v>-1.3197456999999999E-2</v>
      </c>
      <c r="E2950">
        <v>-1.3197456999999999E-2</v>
      </c>
      <c r="F2950" t="s">
        <v>81</v>
      </c>
      <c r="G2950">
        <v>4.5324609964771012</v>
      </c>
      <c r="H2950">
        <v>-5.9816959105183691E-2</v>
      </c>
      <c r="I2950">
        <v>-5.9816959105183691E-2</v>
      </c>
      <c r="J2950">
        <v>1</v>
      </c>
      <c r="L2950" t="s">
        <v>76</v>
      </c>
      <c r="M2950" t="s">
        <v>4152</v>
      </c>
      <c r="T2950" t="s">
        <v>76</v>
      </c>
      <c r="V2950" t="s">
        <v>4153</v>
      </c>
      <c r="W2950" t="s">
        <v>4154</v>
      </c>
      <c r="X2950" t="s">
        <v>168</v>
      </c>
      <c r="Y2950" t="s">
        <v>268</v>
      </c>
      <c r="Z2950" t="s">
        <v>268</v>
      </c>
      <c r="AA2950" t="s">
        <v>19</v>
      </c>
      <c r="AC2950" t="s">
        <v>4279</v>
      </c>
      <c r="AD2950">
        <v>1</v>
      </c>
      <c r="AE2950">
        <v>1</v>
      </c>
    </row>
    <row r="2951" spans="1:31">
      <c r="A2951" t="s">
        <v>4280</v>
      </c>
      <c r="B2951" s="93">
        <v>45055</v>
      </c>
      <c r="C2951" s="93">
        <v>45055</v>
      </c>
      <c r="D2951">
        <v>-1.2075406E-2</v>
      </c>
      <c r="E2951">
        <v>-1.2075406E-2</v>
      </c>
      <c r="F2951" t="s">
        <v>81</v>
      </c>
      <c r="G2951">
        <v>4.5324609964771012</v>
      </c>
      <c r="H2951">
        <v>-5.4731306711625571E-2</v>
      </c>
      <c r="I2951">
        <v>-5.4731306711625571E-2</v>
      </c>
      <c r="J2951">
        <v>1</v>
      </c>
      <c r="L2951" t="s">
        <v>76</v>
      </c>
      <c r="M2951" t="s">
        <v>4152</v>
      </c>
      <c r="T2951" t="s">
        <v>76</v>
      </c>
      <c r="V2951" t="s">
        <v>4153</v>
      </c>
      <c r="W2951" t="s">
        <v>4154</v>
      </c>
      <c r="X2951" t="s">
        <v>168</v>
      </c>
      <c r="Y2951" t="s">
        <v>268</v>
      </c>
      <c r="Z2951" t="s">
        <v>268</v>
      </c>
      <c r="AA2951" t="s">
        <v>19</v>
      </c>
      <c r="AC2951" t="s">
        <v>4281</v>
      </c>
      <c r="AD2951">
        <v>1</v>
      </c>
      <c r="AE2951">
        <v>1</v>
      </c>
    </row>
    <row r="2952" spans="1:31">
      <c r="A2952" t="s">
        <v>4282</v>
      </c>
      <c r="B2952" s="93">
        <v>45055</v>
      </c>
      <c r="C2952" s="93">
        <v>45055</v>
      </c>
      <c r="D2952">
        <v>-1.2075406E-2</v>
      </c>
      <c r="E2952">
        <v>-1.2075406E-2</v>
      </c>
      <c r="F2952" t="s">
        <v>81</v>
      </c>
      <c r="G2952">
        <v>4.5324609964771012</v>
      </c>
      <c r="H2952">
        <v>-5.4731306711625571E-2</v>
      </c>
      <c r="I2952">
        <v>-5.4731306711625571E-2</v>
      </c>
      <c r="J2952">
        <v>1</v>
      </c>
      <c r="L2952" t="s">
        <v>76</v>
      </c>
      <c r="M2952" t="s">
        <v>4152</v>
      </c>
      <c r="T2952" t="s">
        <v>76</v>
      </c>
      <c r="V2952" t="s">
        <v>4153</v>
      </c>
      <c r="W2952" t="s">
        <v>4154</v>
      </c>
      <c r="X2952" t="s">
        <v>168</v>
      </c>
      <c r="Y2952" t="s">
        <v>268</v>
      </c>
      <c r="Z2952" t="s">
        <v>268</v>
      </c>
      <c r="AA2952" t="s">
        <v>19</v>
      </c>
      <c r="AC2952" t="s">
        <v>4283</v>
      </c>
      <c r="AD2952">
        <v>1</v>
      </c>
      <c r="AE2952">
        <v>1</v>
      </c>
    </row>
    <row r="2953" spans="1:31">
      <c r="A2953" t="s">
        <v>4284</v>
      </c>
      <c r="B2953" s="93">
        <v>45055</v>
      </c>
      <c r="C2953" s="93">
        <v>45055</v>
      </c>
      <c r="D2953">
        <v>-1.2098305E-2</v>
      </c>
      <c r="E2953">
        <v>-1.2098305E-2</v>
      </c>
      <c r="F2953" t="s">
        <v>81</v>
      </c>
      <c r="G2953">
        <v>4.5324609964771012</v>
      </c>
      <c r="H2953">
        <v>-5.4835095535983903E-2</v>
      </c>
      <c r="I2953">
        <v>-5.4835095535983903E-2</v>
      </c>
      <c r="J2953">
        <v>1</v>
      </c>
      <c r="L2953" t="s">
        <v>76</v>
      </c>
      <c r="M2953" t="s">
        <v>4152</v>
      </c>
      <c r="T2953" t="s">
        <v>76</v>
      </c>
      <c r="V2953" t="s">
        <v>4153</v>
      </c>
      <c r="W2953" t="s">
        <v>4154</v>
      </c>
      <c r="X2953" t="s">
        <v>168</v>
      </c>
      <c r="Y2953" t="s">
        <v>268</v>
      </c>
      <c r="Z2953" t="s">
        <v>268</v>
      </c>
      <c r="AA2953" t="s">
        <v>19</v>
      </c>
      <c r="AC2953" t="s">
        <v>4285</v>
      </c>
      <c r="AD2953">
        <v>1</v>
      </c>
      <c r="AE2953">
        <v>1</v>
      </c>
    </row>
    <row r="2954" spans="1:31">
      <c r="A2954" t="s">
        <v>4286</v>
      </c>
      <c r="B2954" s="93">
        <v>45055</v>
      </c>
      <c r="C2954" s="93">
        <v>45055</v>
      </c>
      <c r="D2954">
        <v>-1.3319585E-2</v>
      </c>
      <c r="E2954">
        <v>-1.3319585E-2</v>
      </c>
      <c r="F2954" t="s">
        <v>81</v>
      </c>
      <c r="G2954">
        <v>4.5324609964771012</v>
      </c>
      <c r="H2954">
        <v>-6.0370499501761453E-2</v>
      </c>
      <c r="I2954">
        <v>-6.0370499501761453E-2</v>
      </c>
      <c r="J2954">
        <v>1</v>
      </c>
      <c r="L2954" t="s">
        <v>76</v>
      </c>
      <c r="M2954" t="s">
        <v>4152</v>
      </c>
      <c r="T2954" t="s">
        <v>76</v>
      </c>
      <c r="V2954" t="s">
        <v>4153</v>
      </c>
      <c r="W2954" t="s">
        <v>4154</v>
      </c>
      <c r="X2954" t="s">
        <v>168</v>
      </c>
      <c r="Y2954" t="s">
        <v>268</v>
      </c>
      <c r="Z2954" t="s">
        <v>268</v>
      </c>
      <c r="AA2954" t="s">
        <v>19</v>
      </c>
      <c r="AC2954" t="s">
        <v>4287</v>
      </c>
      <c r="AD2954">
        <v>1</v>
      </c>
      <c r="AE2954">
        <v>1</v>
      </c>
    </row>
    <row r="2955" spans="1:31">
      <c r="A2955" t="s">
        <v>4288</v>
      </c>
      <c r="B2955" s="93">
        <v>45055</v>
      </c>
      <c r="C2955" s="93">
        <v>45055</v>
      </c>
      <c r="D2955">
        <v>-1.3487511000000001E-2</v>
      </c>
      <c r="E2955">
        <v>-1.3487511000000001E-2</v>
      </c>
      <c r="F2955" t="s">
        <v>81</v>
      </c>
      <c r="G2955">
        <v>4.5324609964771012</v>
      </c>
      <c r="H2955">
        <v>-6.1131617547055858E-2</v>
      </c>
      <c r="I2955">
        <v>-6.1131617547055858E-2</v>
      </c>
      <c r="J2955">
        <v>1</v>
      </c>
      <c r="L2955" t="s">
        <v>76</v>
      </c>
      <c r="M2955" t="s">
        <v>4152</v>
      </c>
      <c r="T2955" t="s">
        <v>76</v>
      </c>
      <c r="V2955" t="s">
        <v>4153</v>
      </c>
      <c r="W2955" t="s">
        <v>4154</v>
      </c>
      <c r="X2955" t="s">
        <v>168</v>
      </c>
      <c r="Y2955" t="s">
        <v>268</v>
      </c>
      <c r="Z2955" t="s">
        <v>268</v>
      </c>
      <c r="AA2955" t="s">
        <v>19</v>
      </c>
      <c r="AC2955" t="s">
        <v>4289</v>
      </c>
      <c r="AD2955">
        <v>1</v>
      </c>
      <c r="AE2955">
        <v>1</v>
      </c>
    </row>
    <row r="2956" spans="1:31">
      <c r="A2956" t="s">
        <v>4290</v>
      </c>
      <c r="B2956" s="93">
        <v>45055</v>
      </c>
      <c r="C2956" s="93">
        <v>45055</v>
      </c>
      <c r="D2956">
        <v>-1.2525753000000001E-2</v>
      </c>
      <c r="E2956">
        <v>-1.2525753000000001E-2</v>
      </c>
      <c r="F2956" t="s">
        <v>81</v>
      </c>
      <c r="G2956">
        <v>4.5324609964771012</v>
      </c>
      <c r="H2956">
        <v>-5.6772486924006042E-2</v>
      </c>
      <c r="I2956">
        <v>-5.6772486924006042E-2</v>
      </c>
      <c r="J2956">
        <v>1</v>
      </c>
      <c r="L2956" t="s">
        <v>76</v>
      </c>
      <c r="M2956" t="s">
        <v>4152</v>
      </c>
      <c r="T2956" t="s">
        <v>76</v>
      </c>
      <c r="V2956" t="s">
        <v>4153</v>
      </c>
      <c r="W2956" t="s">
        <v>4154</v>
      </c>
      <c r="X2956" t="s">
        <v>168</v>
      </c>
      <c r="Y2956" t="s">
        <v>268</v>
      </c>
      <c r="Z2956" t="s">
        <v>268</v>
      </c>
      <c r="AA2956" t="s">
        <v>19</v>
      </c>
      <c r="AC2956" t="s">
        <v>4291</v>
      </c>
      <c r="AD2956">
        <v>1</v>
      </c>
      <c r="AE2956">
        <v>1</v>
      </c>
    </row>
    <row r="2957" spans="1:31">
      <c r="A2957" t="s">
        <v>4292</v>
      </c>
      <c r="B2957" s="93">
        <v>45055</v>
      </c>
      <c r="C2957" s="93">
        <v>45055</v>
      </c>
      <c r="D2957">
        <v>-1.2563918E-2</v>
      </c>
      <c r="E2957">
        <v>-1.2563918E-2</v>
      </c>
      <c r="F2957" t="s">
        <v>81</v>
      </c>
      <c r="G2957">
        <v>4.5324609964771012</v>
      </c>
      <c r="H2957">
        <v>-5.6945468297936591E-2</v>
      </c>
      <c r="I2957">
        <v>-5.6945468297936591E-2</v>
      </c>
      <c r="J2957">
        <v>1</v>
      </c>
      <c r="L2957" t="s">
        <v>76</v>
      </c>
      <c r="M2957" t="s">
        <v>4152</v>
      </c>
      <c r="T2957" t="s">
        <v>76</v>
      </c>
      <c r="V2957" t="s">
        <v>4153</v>
      </c>
      <c r="W2957" t="s">
        <v>4154</v>
      </c>
      <c r="X2957" t="s">
        <v>168</v>
      </c>
      <c r="Y2957" t="s">
        <v>268</v>
      </c>
      <c r="Z2957" t="s">
        <v>268</v>
      </c>
      <c r="AA2957" t="s">
        <v>19</v>
      </c>
      <c r="AC2957" t="s">
        <v>4293</v>
      </c>
      <c r="AD2957">
        <v>1</v>
      </c>
      <c r="AE2957">
        <v>1</v>
      </c>
    </row>
    <row r="2958" spans="1:31">
      <c r="A2958" t="s">
        <v>4294</v>
      </c>
      <c r="B2958" s="93">
        <v>45055</v>
      </c>
      <c r="C2958" s="93">
        <v>45055</v>
      </c>
      <c r="D2958">
        <v>-1.412105E-2</v>
      </c>
      <c r="E2958">
        <v>-1.412105E-2</v>
      </c>
      <c r="F2958" t="s">
        <v>81</v>
      </c>
      <c r="G2958">
        <v>4.5324609964771012</v>
      </c>
      <c r="H2958">
        <v>-6.4003108354302965E-2</v>
      </c>
      <c r="I2958">
        <v>-6.4003108354302965E-2</v>
      </c>
      <c r="J2958">
        <v>1</v>
      </c>
      <c r="L2958" t="s">
        <v>76</v>
      </c>
      <c r="M2958" t="s">
        <v>4152</v>
      </c>
      <c r="T2958" t="s">
        <v>76</v>
      </c>
      <c r="V2958" t="s">
        <v>4153</v>
      </c>
      <c r="W2958" t="s">
        <v>4154</v>
      </c>
      <c r="X2958" t="s">
        <v>168</v>
      </c>
      <c r="Y2958" t="s">
        <v>268</v>
      </c>
      <c r="Z2958" t="s">
        <v>268</v>
      </c>
      <c r="AA2958" t="s">
        <v>19</v>
      </c>
      <c r="AC2958" t="s">
        <v>4295</v>
      </c>
      <c r="AD2958">
        <v>1</v>
      </c>
      <c r="AE2958">
        <v>1</v>
      </c>
    </row>
    <row r="2959" spans="1:31">
      <c r="A2959" t="s">
        <v>4296</v>
      </c>
      <c r="B2959" s="93">
        <v>45055</v>
      </c>
      <c r="C2959" s="93">
        <v>45055</v>
      </c>
      <c r="D2959">
        <v>-1.2655514E-2</v>
      </c>
      <c r="E2959">
        <v>-1.2655514E-2</v>
      </c>
      <c r="F2959" t="s">
        <v>81</v>
      </c>
      <c r="G2959">
        <v>4.5324609964771012</v>
      </c>
      <c r="H2959">
        <v>-5.7360623595369913E-2</v>
      </c>
      <c r="I2959">
        <v>-5.7360623595369913E-2</v>
      </c>
      <c r="J2959">
        <v>1</v>
      </c>
      <c r="L2959" t="s">
        <v>76</v>
      </c>
      <c r="M2959" t="s">
        <v>4152</v>
      </c>
      <c r="T2959" t="s">
        <v>76</v>
      </c>
      <c r="V2959" t="s">
        <v>4153</v>
      </c>
      <c r="W2959" t="s">
        <v>4154</v>
      </c>
      <c r="X2959" t="s">
        <v>168</v>
      </c>
      <c r="Y2959" t="s">
        <v>268</v>
      </c>
      <c r="Z2959" t="s">
        <v>268</v>
      </c>
      <c r="AA2959" t="s">
        <v>19</v>
      </c>
      <c r="AC2959" t="s">
        <v>4297</v>
      </c>
      <c r="AD2959">
        <v>1</v>
      </c>
      <c r="AE2959">
        <v>1</v>
      </c>
    </row>
    <row r="2960" spans="1:31">
      <c r="A2960" t="s">
        <v>4298</v>
      </c>
      <c r="B2960" s="93">
        <v>45055</v>
      </c>
      <c r="C2960" s="93">
        <v>45055</v>
      </c>
      <c r="D2960">
        <v>-1.3182190999999999E-2</v>
      </c>
      <c r="E2960">
        <v>-1.3182190999999999E-2</v>
      </c>
      <c r="F2960" t="s">
        <v>81</v>
      </c>
      <c r="G2960">
        <v>4.5324609964771012</v>
      </c>
      <c r="H2960">
        <v>-5.9747766555611481E-2</v>
      </c>
      <c r="I2960">
        <v>-5.9747766555611481E-2</v>
      </c>
      <c r="J2960">
        <v>1</v>
      </c>
      <c r="L2960" t="s">
        <v>76</v>
      </c>
      <c r="M2960" t="s">
        <v>4152</v>
      </c>
      <c r="T2960" t="s">
        <v>76</v>
      </c>
      <c r="V2960" t="s">
        <v>4153</v>
      </c>
      <c r="W2960" t="s">
        <v>4154</v>
      </c>
      <c r="X2960" t="s">
        <v>168</v>
      </c>
      <c r="Y2960" t="s">
        <v>268</v>
      </c>
      <c r="Z2960" t="s">
        <v>268</v>
      </c>
      <c r="AA2960" t="s">
        <v>19</v>
      </c>
      <c r="AC2960" t="s">
        <v>4299</v>
      </c>
      <c r="AD2960">
        <v>1</v>
      </c>
      <c r="AE2960">
        <v>1</v>
      </c>
    </row>
    <row r="2961" spans="1:31">
      <c r="A2961" t="s">
        <v>4300</v>
      </c>
      <c r="B2961" s="93">
        <v>45055</v>
      </c>
      <c r="C2961" s="93">
        <v>45055</v>
      </c>
      <c r="D2961">
        <v>-1.31801186E-2</v>
      </c>
      <c r="E2961">
        <v>-1.31801186E-2</v>
      </c>
      <c r="F2961" t="s">
        <v>81</v>
      </c>
      <c r="G2961">
        <v>4.5324609964771012</v>
      </c>
      <c r="H2961">
        <v>-5.9738373483442381E-2</v>
      </c>
      <c r="I2961">
        <v>-5.9738373483442381E-2</v>
      </c>
      <c r="J2961">
        <v>1</v>
      </c>
      <c r="L2961" t="s">
        <v>76</v>
      </c>
      <c r="M2961" t="s">
        <v>4152</v>
      </c>
      <c r="T2961" t="s">
        <v>76</v>
      </c>
      <c r="V2961" t="s">
        <v>4153</v>
      </c>
      <c r="W2961" t="s">
        <v>4154</v>
      </c>
      <c r="X2961" t="s">
        <v>168</v>
      </c>
      <c r="Y2961" t="s">
        <v>268</v>
      </c>
      <c r="Z2961" t="s">
        <v>268</v>
      </c>
      <c r="AA2961" t="s">
        <v>19</v>
      </c>
      <c r="AC2961" t="s">
        <v>4301</v>
      </c>
      <c r="AD2961">
        <v>1</v>
      </c>
      <c r="AE2961">
        <v>1</v>
      </c>
    </row>
    <row r="2962" spans="1:31">
      <c r="A2962" t="s">
        <v>4302</v>
      </c>
      <c r="B2962" s="93">
        <v>45055</v>
      </c>
      <c r="C2962" s="93">
        <v>45055</v>
      </c>
      <c r="D2962">
        <v>-1.2541019E-2</v>
      </c>
      <c r="E2962">
        <v>-1.2541019E-2</v>
      </c>
      <c r="F2962" t="s">
        <v>81</v>
      </c>
      <c r="G2962">
        <v>4.5324609964771012</v>
      </c>
      <c r="H2962">
        <v>-5.6841679473578259E-2</v>
      </c>
      <c r="I2962">
        <v>-5.6841679473578259E-2</v>
      </c>
      <c r="J2962">
        <v>1</v>
      </c>
      <c r="L2962" t="s">
        <v>76</v>
      </c>
      <c r="M2962" t="s">
        <v>4152</v>
      </c>
      <c r="T2962" t="s">
        <v>76</v>
      </c>
      <c r="V2962" t="s">
        <v>4153</v>
      </c>
      <c r="W2962" t="s">
        <v>4154</v>
      </c>
      <c r="X2962" t="s">
        <v>168</v>
      </c>
      <c r="Y2962" t="s">
        <v>268</v>
      </c>
      <c r="Z2962" t="s">
        <v>268</v>
      </c>
      <c r="AA2962" t="s">
        <v>19</v>
      </c>
      <c r="AC2962" t="s">
        <v>4303</v>
      </c>
      <c r="AD2962">
        <v>1</v>
      </c>
      <c r="AE2962">
        <v>1</v>
      </c>
    </row>
    <row r="2963" spans="1:31">
      <c r="A2963" t="s">
        <v>4304</v>
      </c>
      <c r="B2963" s="93">
        <v>45055</v>
      </c>
      <c r="C2963" s="93">
        <v>45055</v>
      </c>
      <c r="D2963">
        <v>-1.2678412999999999E-2</v>
      </c>
      <c r="E2963">
        <v>-1.2678412999999999E-2</v>
      </c>
      <c r="F2963" t="s">
        <v>81</v>
      </c>
      <c r="G2963">
        <v>4.5324609964771012</v>
      </c>
      <c r="H2963">
        <v>-5.7464412419728238E-2</v>
      </c>
      <c r="I2963">
        <v>-5.7464412419728238E-2</v>
      </c>
      <c r="J2963">
        <v>1</v>
      </c>
      <c r="L2963" t="s">
        <v>76</v>
      </c>
      <c r="M2963" t="s">
        <v>4152</v>
      </c>
      <c r="T2963" t="s">
        <v>76</v>
      </c>
      <c r="V2963" t="s">
        <v>4153</v>
      </c>
      <c r="W2963" t="s">
        <v>4154</v>
      </c>
      <c r="X2963" t="s">
        <v>168</v>
      </c>
      <c r="Y2963" t="s">
        <v>268</v>
      </c>
      <c r="Z2963" t="s">
        <v>268</v>
      </c>
      <c r="AA2963" t="s">
        <v>19</v>
      </c>
      <c r="AC2963" t="s">
        <v>4305</v>
      </c>
      <c r="AD2963">
        <v>1</v>
      </c>
      <c r="AE2963">
        <v>1</v>
      </c>
    </row>
    <row r="2964" spans="1:31">
      <c r="A2964" t="s">
        <v>4306</v>
      </c>
      <c r="B2964" s="93">
        <v>45055</v>
      </c>
      <c r="C2964" s="93">
        <v>45055</v>
      </c>
      <c r="D2964">
        <v>-1.33327546E-2</v>
      </c>
      <c r="E2964">
        <v>-1.33327546E-2</v>
      </c>
      <c r="F2964" t="s">
        <v>81</v>
      </c>
      <c r="G2964">
        <v>4.5324609964771012</v>
      </c>
      <c r="H2964">
        <v>-6.0430190200100653E-2</v>
      </c>
      <c r="I2964">
        <v>-6.0430190200100653E-2</v>
      </c>
      <c r="J2964">
        <v>1</v>
      </c>
      <c r="L2964" t="s">
        <v>76</v>
      </c>
      <c r="M2964" t="s">
        <v>4152</v>
      </c>
      <c r="T2964" t="s">
        <v>76</v>
      </c>
      <c r="V2964" t="s">
        <v>4153</v>
      </c>
      <c r="W2964" t="s">
        <v>4154</v>
      </c>
      <c r="X2964" t="s">
        <v>168</v>
      </c>
      <c r="Y2964" t="s">
        <v>268</v>
      </c>
      <c r="Z2964" t="s">
        <v>268</v>
      </c>
      <c r="AA2964" t="s">
        <v>19</v>
      </c>
      <c r="AC2964" t="s">
        <v>4307</v>
      </c>
      <c r="AD2964">
        <v>1</v>
      </c>
      <c r="AE2964">
        <v>1</v>
      </c>
    </row>
    <row r="2965" spans="1:31">
      <c r="A2965" t="s">
        <v>4308</v>
      </c>
      <c r="B2965" s="93">
        <v>45055</v>
      </c>
      <c r="C2965" s="93">
        <v>45055</v>
      </c>
      <c r="D2965">
        <v>-1.2334928E-2</v>
      </c>
      <c r="E2965">
        <v>-1.2334928E-2</v>
      </c>
      <c r="F2965" t="s">
        <v>81</v>
      </c>
      <c r="G2965">
        <v>4.5324609964771012</v>
      </c>
      <c r="H2965">
        <v>-5.5907580054353291E-2</v>
      </c>
      <c r="I2965">
        <v>-5.5907580054353291E-2</v>
      </c>
      <c r="J2965">
        <v>1</v>
      </c>
      <c r="L2965" t="s">
        <v>76</v>
      </c>
      <c r="M2965" t="s">
        <v>4152</v>
      </c>
      <c r="T2965" t="s">
        <v>76</v>
      </c>
      <c r="V2965" t="s">
        <v>4153</v>
      </c>
      <c r="W2965" t="s">
        <v>4154</v>
      </c>
      <c r="X2965" t="s">
        <v>168</v>
      </c>
      <c r="Y2965" t="s">
        <v>268</v>
      </c>
      <c r="Z2965" t="s">
        <v>268</v>
      </c>
      <c r="AA2965" t="s">
        <v>19</v>
      </c>
      <c r="AC2965" t="s">
        <v>4309</v>
      </c>
      <c r="AD2965">
        <v>1</v>
      </c>
      <c r="AE2965">
        <v>1</v>
      </c>
    </row>
    <row r="2966" spans="1:31">
      <c r="A2966" t="s">
        <v>4310</v>
      </c>
      <c r="B2966" s="93">
        <v>45055</v>
      </c>
      <c r="C2966" s="93">
        <v>45055</v>
      </c>
      <c r="D2966">
        <v>-1.24302474E-2</v>
      </c>
      <c r="E2966">
        <v>-1.24302474E-2</v>
      </c>
      <c r="F2966" t="s">
        <v>81</v>
      </c>
      <c r="G2966">
        <v>4.5324609964771012</v>
      </c>
      <c r="H2966">
        <v>-5.6339611517060899E-2</v>
      </c>
      <c r="I2966">
        <v>-5.6339611517060899E-2</v>
      </c>
      <c r="J2966">
        <v>1</v>
      </c>
      <c r="L2966" t="s">
        <v>76</v>
      </c>
      <c r="M2966" t="s">
        <v>4152</v>
      </c>
      <c r="T2966" t="s">
        <v>76</v>
      </c>
      <c r="V2966" t="s">
        <v>4153</v>
      </c>
      <c r="W2966" t="s">
        <v>4154</v>
      </c>
      <c r="X2966" t="s">
        <v>168</v>
      </c>
      <c r="Y2966" t="s">
        <v>268</v>
      </c>
      <c r="Z2966" t="s">
        <v>268</v>
      </c>
      <c r="AA2966" t="s">
        <v>19</v>
      </c>
      <c r="AC2966" t="s">
        <v>4311</v>
      </c>
      <c r="AD2966">
        <v>1</v>
      </c>
      <c r="AE2966">
        <v>1</v>
      </c>
    </row>
    <row r="2967" spans="1:31">
      <c r="A2967" t="s">
        <v>4312</v>
      </c>
      <c r="B2967" s="93">
        <v>45055</v>
      </c>
      <c r="C2967" s="93">
        <v>45055</v>
      </c>
      <c r="D2967">
        <v>-1.2434157E-2</v>
      </c>
      <c r="E2967">
        <v>-1.2434157E-2</v>
      </c>
      <c r="F2967" t="s">
        <v>81</v>
      </c>
      <c r="G2967">
        <v>4.5324609964771012</v>
      </c>
      <c r="H2967">
        <v>-5.6357331626572728E-2</v>
      </c>
      <c r="I2967">
        <v>-5.6357331626572728E-2</v>
      </c>
      <c r="J2967">
        <v>1</v>
      </c>
      <c r="L2967" t="s">
        <v>76</v>
      </c>
      <c r="M2967" t="s">
        <v>4152</v>
      </c>
      <c r="T2967" t="s">
        <v>76</v>
      </c>
      <c r="V2967" t="s">
        <v>4153</v>
      </c>
      <c r="W2967" t="s">
        <v>4154</v>
      </c>
      <c r="X2967" t="s">
        <v>168</v>
      </c>
      <c r="Y2967" t="s">
        <v>268</v>
      </c>
      <c r="Z2967" t="s">
        <v>268</v>
      </c>
      <c r="AA2967" t="s">
        <v>19</v>
      </c>
      <c r="AC2967" t="s">
        <v>4313</v>
      </c>
      <c r="AD2967">
        <v>1</v>
      </c>
      <c r="AE2967">
        <v>1</v>
      </c>
    </row>
    <row r="2968" spans="1:31">
      <c r="A2968" t="s">
        <v>4314</v>
      </c>
      <c r="B2968" s="93">
        <v>45055</v>
      </c>
      <c r="C2968" s="93">
        <v>45055</v>
      </c>
      <c r="D2968">
        <v>-1.2434157E-2</v>
      </c>
      <c r="E2968">
        <v>-1.2434157E-2</v>
      </c>
      <c r="F2968" t="s">
        <v>81</v>
      </c>
      <c r="G2968">
        <v>4.5324609964771012</v>
      </c>
      <c r="H2968">
        <v>-5.6357331626572728E-2</v>
      </c>
      <c r="I2968">
        <v>-5.6357331626572728E-2</v>
      </c>
      <c r="J2968">
        <v>1</v>
      </c>
      <c r="L2968" t="s">
        <v>76</v>
      </c>
      <c r="M2968" t="s">
        <v>4152</v>
      </c>
      <c r="T2968" t="s">
        <v>76</v>
      </c>
      <c r="V2968" t="s">
        <v>4153</v>
      </c>
      <c r="W2968" t="s">
        <v>4154</v>
      </c>
      <c r="X2968" t="s">
        <v>168</v>
      </c>
      <c r="Y2968" t="s">
        <v>268</v>
      </c>
      <c r="Z2968" t="s">
        <v>268</v>
      </c>
      <c r="AA2968" t="s">
        <v>19</v>
      </c>
      <c r="AC2968" t="s">
        <v>4315</v>
      </c>
      <c r="AD2968">
        <v>1</v>
      </c>
      <c r="AE2968">
        <v>1</v>
      </c>
    </row>
    <row r="2969" spans="1:31">
      <c r="A2969" t="s">
        <v>4316</v>
      </c>
      <c r="B2969" s="93">
        <v>45055</v>
      </c>
      <c r="C2969" s="93">
        <v>45055</v>
      </c>
      <c r="D2969">
        <v>-9.9506400000000002E-3</v>
      </c>
      <c r="E2969">
        <v>-9.9506400000000002E-3</v>
      </c>
      <c r="F2969" t="s">
        <v>81</v>
      </c>
      <c r="G2969">
        <v>4.5324609964771012</v>
      </c>
      <c r="H2969">
        <v>-4.5100887689984902E-2</v>
      </c>
      <c r="I2969">
        <v>-4.5100887689984902E-2</v>
      </c>
      <c r="J2969">
        <v>1</v>
      </c>
      <c r="L2969" t="s">
        <v>76</v>
      </c>
      <c r="M2969" t="s">
        <v>4152</v>
      </c>
      <c r="T2969" t="s">
        <v>76</v>
      </c>
      <c r="V2969" t="s">
        <v>4153</v>
      </c>
      <c r="W2969" t="s">
        <v>4154</v>
      </c>
      <c r="X2969" t="s">
        <v>168</v>
      </c>
      <c r="Y2969" t="s">
        <v>268</v>
      </c>
      <c r="Z2969" t="s">
        <v>268</v>
      </c>
      <c r="AA2969" t="s">
        <v>19</v>
      </c>
      <c r="AC2969" t="s">
        <v>4317</v>
      </c>
      <c r="AD2969">
        <v>1</v>
      </c>
      <c r="AE2969">
        <v>1</v>
      </c>
    </row>
    <row r="2970" spans="1:31">
      <c r="A2970" t="s">
        <v>4318</v>
      </c>
      <c r="B2970" s="93">
        <v>45055</v>
      </c>
      <c r="C2970" s="93">
        <v>45055</v>
      </c>
      <c r="D2970">
        <v>-9.9387940000000008E-3</v>
      </c>
      <c r="E2970">
        <v>-9.9387940000000008E-3</v>
      </c>
      <c r="F2970" t="s">
        <v>81</v>
      </c>
      <c r="G2970">
        <v>4.5324609964771012</v>
      </c>
      <c r="H2970">
        <v>-4.5047196157020637E-2</v>
      </c>
      <c r="I2970">
        <v>-4.5047196157020637E-2</v>
      </c>
      <c r="J2970">
        <v>1</v>
      </c>
      <c r="L2970" t="s">
        <v>76</v>
      </c>
      <c r="M2970" t="s">
        <v>4152</v>
      </c>
      <c r="T2970" t="s">
        <v>76</v>
      </c>
      <c r="V2970" t="s">
        <v>4153</v>
      </c>
      <c r="W2970" t="s">
        <v>4154</v>
      </c>
      <c r="X2970" t="s">
        <v>168</v>
      </c>
      <c r="Y2970" t="s">
        <v>268</v>
      </c>
      <c r="Z2970" t="s">
        <v>268</v>
      </c>
      <c r="AA2970" t="s">
        <v>19</v>
      </c>
      <c r="AC2970" t="s">
        <v>4319</v>
      </c>
      <c r="AD2970">
        <v>1</v>
      </c>
      <c r="AE2970">
        <v>1</v>
      </c>
    </row>
    <row r="2971" spans="1:31">
      <c r="A2971" t="s">
        <v>4320</v>
      </c>
      <c r="B2971" s="93">
        <v>45055</v>
      </c>
      <c r="C2971" s="93">
        <v>45055</v>
      </c>
      <c r="D2971">
        <v>-1.328142E-2</v>
      </c>
      <c r="E2971">
        <v>-1.328142E-2</v>
      </c>
      <c r="F2971" t="s">
        <v>81</v>
      </c>
      <c r="G2971">
        <v>4.5324609964771012</v>
      </c>
      <c r="H2971">
        <v>-6.0197518127830897E-2</v>
      </c>
      <c r="I2971">
        <v>-6.0197518127830897E-2</v>
      </c>
      <c r="J2971">
        <v>1</v>
      </c>
      <c r="L2971" t="s">
        <v>76</v>
      </c>
      <c r="M2971" t="s">
        <v>4152</v>
      </c>
      <c r="T2971" t="s">
        <v>76</v>
      </c>
      <c r="V2971" t="s">
        <v>4153</v>
      </c>
      <c r="W2971" t="s">
        <v>4154</v>
      </c>
      <c r="X2971" t="s">
        <v>168</v>
      </c>
      <c r="Y2971" t="s">
        <v>268</v>
      </c>
      <c r="Z2971" t="s">
        <v>268</v>
      </c>
      <c r="AA2971" t="s">
        <v>19</v>
      </c>
      <c r="AC2971" t="s">
        <v>4321</v>
      </c>
      <c r="AD2971">
        <v>1</v>
      </c>
      <c r="AE2971">
        <v>1</v>
      </c>
    </row>
    <row r="2972" spans="1:31">
      <c r="A2972" t="s">
        <v>4322</v>
      </c>
      <c r="B2972" s="93">
        <v>45055</v>
      </c>
      <c r="C2972" s="93">
        <v>45055</v>
      </c>
      <c r="D2972">
        <v>-1.2976100000000001E-2</v>
      </c>
      <c r="E2972">
        <v>-1.2976100000000001E-2</v>
      </c>
      <c r="F2972" t="s">
        <v>81</v>
      </c>
      <c r="G2972">
        <v>4.5324609964771012</v>
      </c>
      <c r="H2972">
        <v>-5.8813667136386513E-2</v>
      </c>
      <c r="I2972">
        <v>-5.8813667136386513E-2</v>
      </c>
      <c r="J2972">
        <v>1</v>
      </c>
      <c r="L2972" t="s">
        <v>76</v>
      </c>
      <c r="M2972" t="s">
        <v>4152</v>
      </c>
      <c r="T2972" t="s">
        <v>76</v>
      </c>
      <c r="V2972" t="s">
        <v>4153</v>
      </c>
      <c r="W2972" t="s">
        <v>4154</v>
      </c>
      <c r="X2972" t="s">
        <v>168</v>
      </c>
      <c r="Y2972" t="s">
        <v>268</v>
      </c>
      <c r="Z2972" t="s">
        <v>268</v>
      </c>
      <c r="AA2972" t="s">
        <v>19</v>
      </c>
      <c r="AC2972" t="s">
        <v>4323</v>
      </c>
      <c r="AD2972">
        <v>1</v>
      </c>
      <c r="AE2972">
        <v>1</v>
      </c>
    </row>
    <row r="2973" spans="1:31">
      <c r="A2973" t="s">
        <v>4324</v>
      </c>
      <c r="B2973" s="93">
        <v>45055</v>
      </c>
      <c r="C2973" s="93">
        <v>45055</v>
      </c>
      <c r="D2973">
        <v>-1.3014265000000001E-2</v>
      </c>
      <c r="E2973">
        <v>-1.3014265000000001E-2</v>
      </c>
      <c r="F2973" t="s">
        <v>81</v>
      </c>
      <c r="G2973">
        <v>4.5324609964771012</v>
      </c>
      <c r="H2973">
        <v>-5.8986648510317062E-2</v>
      </c>
      <c r="I2973">
        <v>-5.8986648510317062E-2</v>
      </c>
      <c r="J2973">
        <v>1</v>
      </c>
      <c r="L2973" t="s">
        <v>76</v>
      </c>
      <c r="M2973" t="s">
        <v>4152</v>
      </c>
      <c r="T2973" t="s">
        <v>76</v>
      </c>
      <c r="V2973" t="s">
        <v>4153</v>
      </c>
      <c r="W2973" t="s">
        <v>4154</v>
      </c>
      <c r="X2973" t="s">
        <v>168</v>
      </c>
      <c r="Y2973" t="s">
        <v>268</v>
      </c>
      <c r="Z2973" t="s">
        <v>268</v>
      </c>
      <c r="AA2973" t="s">
        <v>19</v>
      </c>
      <c r="AC2973" t="s">
        <v>4325</v>
      </c>
      <c r="AD2973">
        <v>1</v>
      </c>
      <c r="AE2973">
        <v>1</v>
      </c>
    </row>
    <row r="2974" spans="1:31">
      <c r="A2974" t="s">
        <v>4326</v>
      </c>
      <c r="B2974" s="93">
        <v>45055</v>
      </c>
      <c r="C2974" s="93">
        <v>45055</v>
      </c>
      <c r="D2974">
        <v>-1.2197533999999999E-2</v>
      </c>
      <c r="E2974">
        <v>-1.2197533999999999E-2</v>
      </c>
      <c r="F2974" t="s">
        <v>81</v>
      </c>
      <c r="G2974">
        <v>4.5324609964771012</v>
      </c>
      <c r="H2974">
        <v>-5.5284847108203319E-2</v>
      </c>
      <c r="I2974">
        <v>-5.5284847108203319E-2</v>
      </c>
      <c r="J2974">
        <v>1</v>
      </c>
      <c r="L2974" t="s">
        <v>76</v>
      </c>
      <c r="M2974" t="s">
        <v>4152</v>
      </c>
      <c r="T2974" t="s">
        <v>76</v>
      </c>
      <c r="V2974" t="s">
        <v>4153</v>
      </c>
      <c r="W2974" t="s">
        <v>4154</v>
      </c>
      <c r="X2974" t="s">
        <v>168</v>
      </c>
      <c r="Y2974" t="s">
        <v>268</v>
      </c>
      <c r="Z2974" t="s">
        <v>268</v>
      </c>
      <c r="AA2974" t="s">
        <v>19</v>
      </c>
      <c r="AC2974" t="s">
        <v>4327</v>
      </c>
      <c r="AD2974">
        <v>1</v>
      </c>
      <c r="AE2974">
        <v>1</v>
      </c>
    </row>
    <row r="2975" spans="1:31">
      <c r="A2975" t="s">
        <v>4328</v>
      </c>
      <c r="B2975" s="93">
        <v>45055</v>
      </c>
      <c r="C2975" s="93">
        <v>45055</v>
      </c>
      <c r="D2975">
        <v>-1.259445E-2</v>
      </c>
      <c r="E2975">
        <v>-1.259445E-2</v>
      </c>
      <c r="F2975" t="s">
        <v>81</v>
      </c>
      <c r="G2975">
        <v>4.5324609964771012</v>
      </c>
      <c r="H2975">
        <v>-5.7083853397081018E-2</v>
      </c>
      <c r="I2975">
        <v>-5.7083853397081018E-2</v>
      </c>
      <c r="J2975">
        <v>1</v>
      </c>
      <c r="L2975" t="s">
        <v>76</v>
      </c>
      <c r="M2975" t="s">
        <v>4152</v>
      </c>
      <c r="T2975" t="s">
        <v>76</v>
      </c>
      <c r="V2975" t="s">
        <v>4153</v>
      </c>
      <c r="W2975" t="s">
        <v>4154</v>
      </c>
      <c r="X2975" t="s">
        <v>168</v>
      </c>
      <c r="Y2975" t="s">
        <v>268</v>
      </c>
      <c r="Z2975" t="s">
        <v>268</v>
      </c>
      <c r="AA2975" t="s">
        <v>19</v>
      </c>
      <c r="AC2975" t="s">
        <v>4329</v>
      </c>
      <c r="AD2975">
        <v>1</v>
      </c>
      <c r="AE2975">
        <v>1</v>
      </c>
    </row>
    <row r="2976" spans="1:31">
      <c r="A2976" t="s">
        <v>4330</v>
      </c>
      <c r="B2976" s="93">
        <v>45055</v>
      </c>
      <c r="C2976" s="93">
        <v>45055</v>
      </c>
      <c r="D2976">
        <v>-1.2800541E-2</v>
      </c>
      <c r="E2976">
        <v>-1.2800541E-2</v>
      </c>
      <c r="F2976" t="s">
        <v>81</v>
      </c>
      <c r="G2976">
        <v>4.5324609964771012</v>
      </c>
      <c r="H2976">
        <v>-5.8017952816305993E-2</v>
      </c>
      <c r="I2976">
        <v>-5.8017952816305993E-2</v>
      </c>
      <c r="J2976">
        <v>1</v>
      </c>
      <c r="L2976" t="s">
        <v>76</v>
      </c>
      <c r="M2976" t="s">
        <v>4152</v>
      </c>
      <c r="T2976" t="s">
        <v>76</v>
      </c>
      <c r="V2976" t="s">
        <v>4153</v>
      </c>
      <c r="W2976" t="s">
        <v>4154</v>
      </c>
      <c r="X2976" t="s">
        <v>168</v>
      </c>
      <c r="Y2976" t="s">
        <v>268</v>
      </c>
      <c r="Z2976" t="s">
        <v>268</v>
      </c>
      <c r="AA2976" t="s">
        <v>19</v>
      </c>
      <c r="AC2976" t="s">
        <v>4331</v>
      </c>
      <c r="AD2976">
        <v>1</v>
      </c>
      <c r="AE2976">
        <v>1</v>
      </c>
    </row>
    <row r="2977" spans="1:31">
      <c r="A2977" t="s">
        <v>4332</v>
      </c>
      <c r="B2977" s="93">
        <v>45055</v>
      </c>
      <c r="C2977" s="93">
        <v>45055</v>
      </c>
      <c r="D2977">
        <v>-1.2304396E-2</v>
      </c>
      <c r="E2977">
        <v>-1.2304396E-2</v>
      </c>
      <c r="F2977" t="s">
        <v>81</v>
      </c>
      <c r="G2977">
        <v>4.5324609964771012</v>
      </c>
      <c r="H2977">
        <v>-5.5769194955208851E-2</v>
      </c>
      <c r="I2977">
        <v>-5.5769194955208851E-2</v>
      </c>
      <c r="J2977">
        <v>1</v>
      </c>
      <c r="L2977" t="s">
        <v>76</v>
      </c>
      <c r="M2977" t="s">
        <v>4152</v>
      </c>
      <c r="T2977" t="s">
        <v>76</v>
      </c>
      <c r="V2977" t="s">
        <v>4153</v>
      </c>
      <c r="W2977" t="s">
        <v>4154</v>
      </c>
      <c r="X2977" t="s">
        <v>168</v>
      </c>
      <c r="Y2977" t="s">
        <v>268</v>
      </c>
      <c r="Z2977" t="s">
        <v>268</v>
      </c>
      <c r="AA2977" t="s">
        <v>19</v>
      </c>
      <c r="AC2977" t="s">
        <v>4333</v>
      </c>
      <c r="AD2977">
        <v>1</v>
      </c>
      <c r="AE2977">
        <v>1</v>
      </c>
    </row>
    <row r="2978" spans="1:31">
      <c r="A2978" t="s">
        <v>4334</v>
      </c>
      <c r="B2978" s="93">
        <v>45055</v>
      </c>
      <c r="C2978" s="93">
        <v>45055</v>
      </c>
      <c r="D2978">
        <v>-1.2098305E-2</v>
      </c>
      <c r="E2978">
        <v>-1.2098305E-2</v>
      </c>
      <c r="F2978" t="s">
        <v>81</v>
      </c>
      <c r="G2978">
        <v>4.5324609964771012</v>
      </c>
      <c r="H2978">
        <v>-5.4835095535983903E-2</v>
      </c>
      <c r="I2978">
        <v>-5.4835095535983903E-2</v>
      </c>
      <c r="J2978">
        <v>1</v>
      </c>
      <c r="L2978" t="s">
        <v>76</v>
      </c>
      <c r="M2978" t="s">
        <v>4152</v>
      </c>
      <c r="T2978" t="s">
        <v>76</v>
      </c>
      <c r="V2978" t="s">
        <v>4153</v>
      </c>
      <c r="W2978" t="s">
        <v>4154</v>
      </c>
      <c r="X2978" t="s">
        <v>168</v>
      </c>
      <c r="Y2978" t="s">
        <v>268</v>
      </c>
      <c r="Z2978" t="s">
        <v>268</v>
      </c>
      <c r="AA2978" t="s">
        <v>19</v>
      </c>
      <c r="AC2978" t="s">
        <v>4335</v>
      </c>
      <c r="AD2978">
        <v>1</v>
      </c>
      <c r="AE2978">
        <v>1</v>
      </c>
    </row>
    <row r="2979" spans="1:31">
      <c r="A2979" t="s">
        <v>4336</v>
      </c>
      <c r="B2979" s="93">
        <v>45055</v>
      </c>
      <c r="C2979" s="93">
        <v>45055</v>
      </c>
      <c r="D2979">
        <v>-1.2159369E-2</v>
      </c>
      <c r="E2979">
        <v>-1.2159369E-2</v>
      </c>
      <c r="F2979" t="s">
        <v>81</v>
      </c>
      <c r="G2979">
        <v>4.5324609964771012</v>
      </c>
      <c r="H2979">
        <v>-5.5111865734272771E-2</v>
      </c>
      <c r="I2979">
        <v>-5.5111865734272771E-2</v>
      </c>
      <c r="J2979">
        <v>1</v>
      </c>
      <c r="L2979" t="s">
        <v>76</v>
      </c>
      <c r="M2979" t="s">
        <v>4152</v>
      </c>
      <c r="T2979" t="s">
        <v>76</v>
      </c>
      <c r="V2979" t="s">
        <v>4153</v>
      </c>
      <c r="W2979" t="s">
        <v>4154</v>
      </c>
      <c r="X2979" t="s">
        <v>168</v>
      </c>
      <c r="Y2979" t="s">
        <v>268</v>
      </c>
      <c r="Z2979" t="s">
        <v>268</v>
      </c>
      <c r="AA2979" t="s">
        <v>19</v>
      </c>
      <c r="AC2979" t="s">
        <v>4337</v>
      </c>
      <c r="AD2979">
        <v>1</v>
      </c>
      <c r="AE2979">
        <v>1</v>
      </c>
    </row>
    <row r="2980" spans="1:31">
      <c r="A2980" t="s">
        <v>4338</v>
      </c>
      <c r="B2980" s="93">
        <v>45055</v>
      </c>
      <c r="C2980" s="93">
        <v>45055</v>
      </c>
      <c r="D2980">
        <v>-1.3121127E-2</v>
      </c>
      <c r="E2980">
        <v>-1.3121127E-2</v>
      </c>
      <c r="F2980" t="s">
        <v>81</v>
      </c>
      <c r="G2980">
        <v>4.5324609964771012</v>
      </c>
      <c r="H2980">
        <v>-5.9470996357322593E-2</v>
      </c>
      <c r="I2980">
        <v>-5.9470996357322593E-2</v>
      </c>
      <c r="J2980">
        <v>1</v>
      </c>
      <c r="L2980" t="s">
        <v>76</v>
      </c>
      <c r="M2980" t="s">
        <v>4152</v>
      </c>
      <c r="T2980" t="s">
        <v>76</v>
      </c>
      <c r="V2980" t="s">
        <v>4153</v>
      </c>
      <c r="W2980" t="s">
        <v>4154</v>
      </c>
      <c r="X2980" t="s">
        <v>168</v>
      </c>
      <c r="Y2980" t="s">
        <v>268</v>
      </c>
      <c r="Z2980" t="s">
        <v>268</v>
      </c>
      <c r="AA2980" t="s">
        <v>19</v>
      </c>
      <c r="AC2980" t="s">
        <v>4339</v>
      </c>
      <c r="AD2980">
        <v>1</v>
      </c>
      <c r="AE2980">
        <v>1</v>
      </c>
    </row>
    <row r="2981" spans="1:31">
      <c r="A2981" t="s">
        <v>4340</v>
      </c>
      <c r="B2981" s="93">
        <v>45055</v>
      </c>
      <c r="C2981" s="93">
        <v>45055</v>
      </c>
      <c r="D2981">
        <v>-1.3121127E-2</v>
      </c>
      <c r="E2981">
        <v>-1.3121127E-2</v>
      </c>
      <c r="F2981" t="s">
        <v>81</v>
      </c>
      <c r="G2981">
        <v>4.5324609964771012</v>
      </c>
      <c r="H2981">
        <v>-5.9470996357322593E-2</v>
      </c>
      <c r="I2981">
        <v>-5.9470996357322593E-2</v>
      </c>
      <c r="J2981">
        <v>1</v>
      </c>
      <c r="L2981" t="s">
        <v>76</v>
      </c>
      <c r="M2981" t="s">
        <v>4152</v>
      </c>
      <c r="T2981" t="s">
        <v>76</v>
      </c>
      <c r="V2981" t="s">
        <v>4153</v>
      </c>
      <c r="W2981" t="s">
        <v>4154</v>
      </c>
      <c r="X2981" t="s">
        <v>168</v>
      </c>
      <c r="Y2981" t="s">
        <v>268</v>
      </c>
      <c r="Z2981" t="s">
        <v>268</v>
      </c>
      <c r="AA2981" t="s">
        <v>19</v>
      </c>
      <c r="AC2981" t="s">
        <v>4341</v>
      </c>
      <c r="AD2981">
        <v>1</v>
      </c>
      <c r="AE2981">
        <v>1</v>
      </c>
    </row>
    <row r="2982" spans="1:31">
      <c r="A2982" t="s">
        <v>4342</v>
      </c>
      <c r="B2982" s="93">
        <v>45055</v>
      </c>
      <c r="C2982" s="93">
        <v>45055</v>
      </c>
      <c r="D2982">
        <v>-1.3678335999999999E-2</v>
      </c>
      <c r="E2982">
        <v>-1.3678335999999999E-2</v>
      </c>
      <c r="F2982" t="s">
        <v>81</v>
      </c>
      <c r="G2982">
        <v>4.5324609964771012</v>
      </c>
      <c r="H2982">
        <v>-6.1996524416708602E-2</v>
      </c>
      <c r="I2982">
        <v>-6.1996524416708602E-2</v>
      </c>
      <c r="J2982">
        <v>1</v>
      </c>
      <c r="L2982" t="s">
        <v>76</v>
      </c>
      <c r="M2982" t="s">
        <v>4152</v>
      </c>
      <c r="T2982" t="s">
        <v>76</v>
      </c>
      <c r="V2982" t="s">
        <v>4153</v>
      </c>
      <c r="W2982" t="s">
        <v>4154</v>
      </c>
      <c r="X2982" t="s">
        <v>168</v>
      </c>
      <c r="Y2982" t="s">
        <v>268</v>
      </c>
      <c r="Z2982" t="s">
        <v>268</v>
      </c>
      <c r="AA2982" t="s">
        <v>19</v>
      </c>
      <c r="AC2982" t="s">
        <v>4343</v>
      </c>
      <c r="AD2982">
        <v>1</v>
      </c>
      <c r="AE2982">
        <v>1</v>
      </c>
    </row>
    <row r="2983" spans="1:31">
      <c r="A2983" t="s">
        <v>4344</v>
      </c>
      <c r="B2983" s="93">
        <v>45055</v>
      </c>
      <c r="C2983" s="93">
        <v>45055</v>
      </c>
      <c r="D2983">
        <v>-1.2869238E-2</v>
      </c>
      <c r="E2983">
        <v>-1.2869238E-2</v>
      </c>
      <c r="F2983" t="s">
        <v>81</v>
      </c>
      <c r="G2983">
        <v>4.5324609964771012</v>
      </c>
      <c r="H2983">
        <v>-5.8329319289380982E-2</v>
      </c>
      <c r="I2983">
        <v>-5.8329319289380982E-2</v>
      </c>
      <c r="J2983">
        <v>1</v>
      </c>
      <c r="L2983" t="s">
        <v>76</v>
      </c>
      <c r="M2983" t="s">
        <v>4152</v>
      </c>
      <c r="T2983" t="s">
        <v>76</v>
      </c>
      <c r="V2983" t="s">
        <v>4153</v>
      </c>
      <c r="W2983" t="s">
        <v>4154</v>
      </c>
      <c r="X2983" t="s">
        <v>168</v>
      </c>
      <c r="Y2983" t="s">
        <v>268</v>
      </c>
      <c r="Z2983" t="s">
        <v>268</v>
      </c>
      <c r="AA2983" t="s">
        <v>19</v>
      </c>
      <c r="AC2983" t="s">
        <v>4345</v>
      </c>
      <c r="AD2983">
        <v>1</v>
      </c>
      <c r="AE2983">
        <v>1</v>
      </c>
    </row>
    <row r="2984" spans="1:31">
      <c r="A2984" t="s">
        <v>4346</v>
      </c>
      <c r="B2984" s="93">
        <v>45055</v>
      </c>
      <c r="C2984" s="93">
        <v>45055</v>
      </c>
      <c r="D2984">
        <v>-8.7719630000000007E-3</v>
      </c>
      <c r="E2984">
        <v>-8.7719630000000007E-3</v>
      </c>
      <c r="F2984" t="s">
        <v>81</v>
      </c>
      <c r="G2984">
        <v>4.5324609964771012</v>
      </c>
      <c r="H2984">
        <v>-3.9758580160040267E-2</v>
      </c>
      <c r="I2984">
        <v>-3.9758580160040267E-2</v>
      </c>
      <c r="J2984">
        <v>1</v>
      </c>
      <c r="L2984" t="s">
        <v>76</v>
      </c>
      <c r="M2984" t="s">
        <v>4152</v>
      </c>
      <c r="T2984" t="s">
        <v>76</v>
      </c>
      <c r="V2984" t="s">
        <v>4153</v>
      </c>
      <c r="W2984" t="s">
        <v>4154</v>
      </c>
      <c r="X2984" t="s">
        <v>168</v>
      </c>
      <c r="Y2984" t="s">
        <v>268</v>
      </c>
      <c r="Z2984" t="s">
        <v>268</v>
      </c>
      <c r="AA2984" t="s">
        <v>19</v>
      </c>
      <c r="AC2984" t="s">
        <v>4347</v>
      </c>
      <c r="AD2984">
        <v>1</v>
      </c>
      <c r="AE2984">
        <v>1</v>
      </c>
    </row>
    <row r="2985" spans="1:31">
      <c r="A2985" t="s">
        <v>4348</v>
      </c>
      <c r="B2985" s="93">
        <v>45055</v>
      </c>
      <c r="C2985" s="93">
        <v>45055</v>
      </c>
      <c r="D2985">
        <v>-8.7666314000000006E-3</v>
      </c>
      <c r="E2985">
        <v>-8.7666314000000006E-3</v>
      </c>
      <c r="F2985" t="s">
        <v>81</v>
      </c>
      <c r="G2985">
        <v>4.5324609964771012</v>
      </c>
      <c r="H2985">
        <v>-3.973441489099145E-2</v>
      </c>
      <c r="I2985">
        <v>-3.973441489099145E-2</v>
      </c>
      <c r="J2985">
        <v>1</v>
      </c>
      <c r="L2985" t="s">
        <v>76</v>
      </c>
      <c r="M2985" t="s">
        <v>4152</v>
      </c>
      <c r="T2985" t="s">
        <v>76</v>
      </c>
      <c r="V2985" t="s">
        <v>4153</v>
      </c>
      <c r="W2985" t="s">
        <v>4154</v>
      </c>
      <c r="X2985" t="s">
        <v>168</v>
      </c>
      <c r="Y2985" t="s">
        <v>268</v>
      </c>
      <c r="Z2985" t="s">
        <v>268</v>
      </c>
      <c r="AA2985" t="s">
        <v>19</v>
      </c>
      <c r="AC2985" t="s">
        <v>4349</v>
      </c>
      <c r="AD2985">
        <v>1</v>
      </c>
      <c r="AE2985">
        <v>1</v>
      </c>
    </row>
    <row r="2986" spans="1:31">
      <c r="A2986" t="s">
        <v>4350</v>
      </c>
      <c r="B2986" s="93">
        <v>45055</v>
      </c>
      <c r="C2986" s="93">
        <v>45055</v>
      </c>
      <c r="D2986">
        <v>-1.4403470999999999E-2</v>
      </c>
      <c r="E2986">
        <v>-1.4403470999999999E-2</v>
      </c>
      <c r="F2986" t="s">
        <v>81</v>
      </c>
      <c r="G2986">
        <v>4.5324609964771012</v>
      </c>
      <c r="H2986">
        <v>-6.5283170521389031E-2</v>
      </c>
      <c r="I2986">
        <v>-6.5283170521389031E-2</v>
      </c>
      <c r="J2986">
        <v>1</v>
      </c>
      <c r="L2986" t="s">
        <v>76</v>
      </c>
      <c r="M2986" t="s">
        <v>4152</v>
      </c>
      <c r="T2986" t="s">
        <v>76</v>
      </c>
      <c r="V2986" t="s">
        <v>4153</v>
      </c>
      <c r="W2986" t="s">
        <v>4154</v>
      </c>
      <c r="X2986" t="s">
        <v>168</v>
      </c>
      <c r="Y2986" t="s">
        <v>268</v>
      </c>
      <c r="Z2986" t="s">
        <v>268</v>
      </c>
      <c r="AA2986" t="s">
        <v>19</v>
      </c>
      <c r="AC2986" t="s">
        <v>4351</v>
      </c>
      <c r="AD2986">
        <v>1</v>
      </c>
      <c r="AE2986">
        <v>1</v>
      </c>
    </row>
    <row r="2987" spans="1:31">
      <c r="A2987" t="s">
        <v>4352</v>
      </c>
      <c r="B2987" s="93">
        <v>45055</v>
      </c>
      <c r="C2987" s="93">
        <v>45055</v>
      </c>
      <c r="D2987">
        <v>-1.2747110000000001E-2</v>
      </c>
      <c r="E2987">
        <v>-1.2747110000000001E-2</v>
      </c>
      <c r="F2987" t="s">
        <v>81</v>
      </c>
      <c r="G2987">
        <v>4.5324609964771012</v>
      </c>
      <c r="H2987">
        <v>-5.7775778892803227E-2</v>
      </c>
      <c r="I2987">
        <v>-5.7775778892803227E-2</v>
      </c>
      <c r="J2987">
        <v>1</v>
      </c>
      <c r="L2987" t="s">
        <v>76</v>
      </c>
      <c r="M2987" t="s">
        <v>4152</v>
      </c>
      <c r="T2987" t="s">
        <v>76</v>
      </c>
      <c r="V2987" t="s">
        <v>4153</v>
      </c>
      <c r="W2987" t="s">
        <v>4154</v>
      </c>
      <c r="X2987" t="s">
        <v>168</v>
      </c>
      <c r="Y2987" t="s">
        <v>268</v>
      </c>
      <c r="Z2987" t="s">
        <v>268</v>
      </c>
      <c r="AA2987" t="s">
        <v>19</v>
      </c>
      <c r="AC2987" t="s">
        <v>4353</v>
      </c>
      <c r="AD2987">
        <v>1</v>
      </c>
      <c r="AE2987">
        <v>1</v>
      </c>
    </row>
    <row r="2988" spans="1:31">
      <c r="A2988" t="s">
        <v>4354</v>
      </c>
      <c r="B2988" s="93">
        <v>45055</v>
      </c>
      <c r="C2988" s="93">
        <v>45055</v>
      </c>
      <c r="D2988">
        <v>-1.2741097999999999E-2</v>
      </c>
      <c r="E2988">
        <v>-1.2741097999999999E-2</v>
      </c>
      <c r="F2988" t="s">
        <v>81</v>
      </c>
      <c r="G2988">
        <v>4.5324609964771012</v>
      </c>
      <c r="H2988">
        <v>-5.7748529737292401E-2</v>
      </c>
      <c r="I2988">
        <v>-5.7748529737292401E-2</v>
      </c>
      <c r="J2988">
        <v>1</v>
      </c>
      <c r="L2988" t="s">
        <v>76</v>
      </c>
      <c r="M2988" t="s">
        <v>4152</v>
      </c>
      <c r="T2988" t="s">
        <v>76</v>
      </c>
      <c r="V2988" t="s">
        <v>4153</v>
      </c>
      <c r="W2988" t="s">
        <v>4154</v>
      </c>
      <c r="X2988" t="s">
        <v>168</v>
      </c>
      <c r="Y2988" t="s">
        <v>268</v>
      </c>
      <c r="Z2988" t="s">
        <v>268</v>
      </c>
      <c r="AA2988" t="s">
        <v>19</v>
      </c>
      <c r="AC2988" t="s">
        <v>4355</v>
      </c>
      <c r="AD2988">
        <v>1</v>
      </c>
      <c r="AE2988">
        <v>1</v>
      </c>
    </row>
    <row r="2989" spans="1:31">
      <c r="A2989" t="s">
        <v>4356</v>
      </c>
      <c r="B2989" s="93">
        <v>45055</v>
      </c>
      <c r="C2989" s="93">
        <v>45055</v>
      </c>
      <c r="D2989">
        <v>-1.3731767000000001E-2</v>
      </c>
      <c r="E2989">
        <v>-1.3731767000000001E-2</v>
      </c>
      <c r="F2989" t="s">
        <v>81</v>
      </c>
      <c r="G2989">
        <v>4.5324609964771012</v>
      </c>
      <c r="H2989">
        <v>-6.2238698340211368E-2</v>
      </c>
      <c r="I2989">
        <v>-6.2238698340211368E-2</v>
      </c>
      <c r="J2989">
        <v>1</v>
      </c>
      <c r="L2989" t="s">
        <v>76</v>
      </c>
      <c r="M2989" t="s">
        <v>4152</v>
      </c>
      <c r="T2989" t="s">
        <v>76</v>
      </c>
      <c r="V2989" t="s">
        <v>4153</v>
      </c>
      <c r="W2989" t="s">
        <v>4154</v>
      </c>
      <c r="X2989" t="s">
        <v>168</v>
      </c>
      <c r="Y2989" t="s">
        <v>268</v>
      </c>
      <c r="Z2989" t="s">
        <v>268</v>
      </c>
      <c r="AA2989" t="s">
        <v>19</v>
      </c>
      <c r="AC2989" t="s">
        <v>4357</v>
      </c>
      <c r="AD2989">
        <v>1</v>
      </c>
      <c r="AE2989">
        <v>1</v>
      </c>
    </row>
    <row r="2990" spans="1:31">
      <c r="A2990" t="s">
        <v>4358</v>
      </c>
      <c r="B2990" s="93">
        <v>45055</v>
      </c>
      <c r="C2990" s="93">
        <v>45055</v>
      </c>
      <c r="D2990">
        <v>-1.4128683E-2</v>
      </c>
      <c r="E2990">
        <v>-1.4128683E-2</v>
      </c>
      <c r="F2990" t="s">
        <v>81</v>
      </c>
      <c r="G2990">
        <v>4.5324609964771012</v>
      </c>
      <c r="H2990">
        <v>-6.4037704629089087E-2</v>
      </c>
      <c r="I2990">
        <v>-6.4037704629089087E-2</v>
      </c>
      <c r="J2990">
        <v>1</v>
      </c>
      <c r="L2990" t="s">
        <v>76</v>
      </c>
      <c r="M2990" t="s">
        <v>4152</v>
      </c>
      <c r="T2990" t="s">
        <v>76</v>
      </c>
      <c r="V2990" t="s">
        <v>4153</v>
      </c>
      <c r="W2990" t="s">
        <v>4154</v>
      </c>
      <c r="X2990" t="s">
        <v>168</v>
      </c>
      <c r="Y2990" t="s">
        <v>268</v>
      </c>
      <c r="Z2990" t="s">
        <v>268</v>
      </c>
      <c r="AA2990" t="s">
        <v>19</v>
      </c>
      <c r="AC2990" t="s">
        <v>4359</v>
      </c>
      <c r="AD2990">
        <v>1</v>
      </c>
      <c r="AE2990">
        <v>1</v>
      </c>
    </row>
    <row r="2991" spans="1:31">
      <c r="A2991" t="s">
        <v>4360</v>
      </c>
      <c r="B2991" s="93">
        <v>45055</v>
      </c>
      <c r="C2991" s="93">
        <v>45055</v>
      </c>
      <c r="D2991">
        <v>-1.4128683E-2</v>
      </c>
      <c r="E2991">
        <v>-1.4128683E-2</v>
      </c>
      <c r="F2991" t="s">
        <v>81</v>
      </c>
      <c r="G2991">
        <v>4.5324609964771012</v>
      </c>
      <c r="H2991">
        <v>-6.4037704629089087E-2</v>
      </c>
      <c r="I2991">
        <v>-6.4037704629089087E-2</v>
      </c>
      <c r="J2991">
        <v>1</v>
      </c>
      <c r="L2991" t="s">
        <v>76</v>
      </c>
      <c r="M2991" t="s">
        <v>4152</v>
      </c>
      <c r="T2991" t="s">
        <v>76</v>
      </c>
      <c r="V2991" t="s">
        <v>4153</v>
      </c>
      <c r="W2991" t="s">
        <v>4154</v>
      </c>
      <c r="X2991" t="s">
        <v>168</v>
      </c>
      <c r="Y2991" t="s">
        <v>268</v>
      </c>
      <c r="Z2991" t="s">
        <v>268</v>
      </c>
      <c r="AA2991" t="s">
        <v>19</v>
      </c>
      <c r="AC2991" t="s">
        <v>4361</v>
      </c>
      <c r="AD2991">
        <v>1</v>
      </c>
      <c r="AE2991">
        <v>1</v>
      </c>
    </row>
    <row r="2992" spans="1:31">
      <c r="A2992" t="s">
        <v>4362</v>
      </c>
      <c r="B2992" s="93">
        <v>45055</v>
      </c>
      <c r="C2992" s="93">
        <v>45055</v>
      </c>
      <c r="D2992">
        <v>-1.2134562E-2</v>
      </c>
      <c r="E2992">
        <v>-1.2134562E-2</v>
      </c>
      <c r="F2992" t="s">
        <v>81</v>
      </c>
      <c r="G2992">
        <v>4.5324609964771012</v>
      </c>
      <c r="H2992">
        <v>-5.4999428974333173E-2</v>
      </c>
      <c r="I2992">
        <v>-5.4999428974333173E-2</v>
      </c>
      <c r="J2992">
        <v>1</v>
      </c>
      <c r="L2992" t="s">
        <v>76</v>
      </c>
      <c r="M2992" t="s">
        <v>4152</v>
      </c>
      <c r="T2992" t="s">
        <v>76</v>
      </c>
      <c r="V2992" t="s">
        <v>4153</v>
      </c>
      <c r="W2992" t="s">
        <v>4154</v>
      </c>
      <c r="X2992" t="s">
        <v>168</v>
      </c>
      <c r="Y2992" t="s">
        <v>268</v>
      </c>
      <c r="Z2992" t="s">
        <v>268</v>
      </c>
      <c r="AA2992" t="s">
        <v>19</v>
      </c>
      <c r="AC2992" t="s">
        <v>4363</v>
      </c>
      <c r="AD2992">
        <v>1</v>
      </c>
      <c r="AE2992">
        <v>1</v>
      </c>
    </row>
    <row r="2993" spans="1:31">
      <c r="A2993" t="s">
        <v>4364</v>
      </c>
      <c r="B2993" s="93">
        <v>45055</v>
      </c>
      <c r="C2993" s="93">
        <v>45055</v>
      </c>
      <c r="D2993">
        <v>-1.2518120000000001E-2</v>
      </c>
      <c r="E2993">
        <v>-1.2518120000000001E-2</v>
      </c>
      <c r="F2993" t="s">
        <v>81</v>
      </c>
      <c r="G2993">
        <v>4.5324609964771012</v>
      </c>
      <c r="H2993">
        <v>-5.6737890649219927E-2</v>
      </c>
      <c r="I2993">
        <v>-5.6737890649219927E-2</v>
      </c>
      <c r="J2993">
        <v>1</v>
      </c>
      <c r="L2993" t="s">
        <v>76</v>
      </c>
      <c r="M2993" t="s">
        <v>4152</v>
      </c>
      <c r="T2993" t="s">
        <v>76</v>
      </c>
      <c r="V2993" t="s">
        <v>4153</v>
      </c>
      <c r="W2993" t="s">
        <v>4154</v>
      </c>
      <c r="X2993" t="s">
        <v>168</v>
      </c>
      <c r="Y2993" t="s">
        <v>268</v>
      </c>
      <c r="Z2993" t="s">
        <v>268</v>
      </c>
      <c r="AA2993" t="s">
        <v>19</v>
      </c>
      <c r="AC2993" t="s">
        <v>4365</v>
      </c>
      <c r="AD2993">
        <v>1</v>
      </c>
      <c r="AE2993">
        <v>1</v>
      </c>
    </row>
    <row r="2994" spans="1:31">
      <c r="A2994" t="s">
        <v>4366</v>
      </c>
      <c r="B2994" s="93">
        <v>45055</v>
      </c>
      <c r="C2994" s="93">
        <v>45055</v>
      </c>
      <c r="D2994">
        <v>-1.2960833999999999E-2</v>
      </c>
      <c r="E2994">
        <v>-1.2960833999999999E-2</v>
      </c>
      <c r="F2994" t="s">
        <v>81</v>
      </c>
      <c r="G2994">
        <v>4.5324609964771012</v>
      </c>
      <c r="H2994">
        <v>-5.874447458681429E-2</v>
      </c>
      <c r="I2994">
        <v>-5.874447458681429E-2</v>
      </c>
      <c r="J2994">
        <v>1</v>
      </c>
      <c r="L2994" t="s">
        <v>76</v>
      </c>
      <c r="M2994" t="s">
        <v>4152</v>
      </c>
      <c r="T2994" t="s">
        <v>76</v>
      </c>
      <c r="V2994" t="s">
        <v>4153</v>
      </c>
      <c r="W2994" t="s">
        <v>4154</v>
      </c>
      <c r="X2994" t="s">
        <v>168</v>
      </c>
      <c r="Y2994" t="s">
        <v>268</v>
      </c>
      <c r="Z2994" t="s">
        <v>268</v>
      </c>
      <c r="AA2994" t="s">
        <v>19</v>
      </c>
      <c r="AC2994" t="s">
        <v>4367</v>
      </c>
      <c r="AD2994">
        <v>1</v>
      </c>
      <c r="AE2994">
        <v>1</v>
      </c>
    </row>
    <row r="2995" spans="1:31">
      <c r="A2995" t="s">
        <v>4368</v>
      </c>
      <c r="B2995" s="93">
        <v>45055</v>
      </c>
      <c r="C2995" s="93">
        <v>45055</v>
      </c>
      <c r="D2995">
        <v>-1.4798060199999999E-2</v>
      </c>
      <c r="E2995">
        <v>-1.4798060199999999E-2</v>
      </c>
      <c r="F2995" t="s">
        <v>81</v>
      </c>
      <c r="G2995">
        <v>4.5324609964771012</v>
      </c>
      <c r="H2995">
        <v>-6.7071630680020131E-2</v>
      </c>
      <c r="I2995">
        <v>-6.7071630680020131E-2</v>
      </c>
      <c r="J2995">
        <v>1</v>
      </c>
      <c r="L2995" t="s">
        <v>76</v>
      </c>
      <c r="M2995" t="s">
        <v>4152</v>
      </c>
      <c r="T2995" t="s">
        <v>76</v>
      </c>
      <c r="V2995" t="s">
        <v>4153</v>
      </c>
      <c r="W2995" t="s">
        <v>4154</v>
      </c>
      <c r="X2995" t="s">
        <v>168</v>
      </c>
      <c r="Y2995" t="s">
        <v>268</v>
      </c>
      <c r="Z2995" t="s">
        <v>268</v>
      </c>
      <c r="AA2995" t="s">
        <v>19</v>
      </c>
      <c r="AC2995" t="s">
        <v>4369</v>
      </c>
      <c r="AD2995">
        <v>1</v>
      </c>
      <c r="AE2995">
        <v>1</v>
      </c>
    </row>
    <row r="2996" spans="1:31">
      <c r="A2996" t="s">
        <v>4370</v>
      </c>
      <c r="B2996" s="93">
        <v>45055</v>
      </c>
      <c r="C2996" s="93">
        <v>45055</v>
      </c>
      <c r="D2996">
        <v>-1.4800387E-2</v>
      </c>
      <c r="E2996">
        <v>-1.4800387E-2</v>
      </c>
      <c r="F2996" t="s">
        <v>81</v>
      </c>
      <c r="G2996">
        <v>4.5324609964771012</v>
      </c>
      <c r="H2996">
        <v>-6.7082176810266736E-2</v>
      </c>
      <c r="I2996">
        <v>-6.7082176810266736E-2</v>
      </c>
      <c r="J2996">
        <v>1</v>
      </c>
      <c r="L2996" t="s">
        <v>76</v>
      </c>
      <c r="M2996" t="s">
        <v>4152</v>
      </c>
      <c r="T2996" t="s">
        <v>76</v>
      </c>
      <c r="V2996" t="s">
        <v>4153</v>
      </c>
      <c r="W2996" t="s">
        <v>4154</v>
      </c>
      <c r="X2996" t="s">
        <v>168</v>
      </c>
      <c r="Y2996" t="s">
        <v>268</v>
      </c>
      <c r="Z2996" t="s">
        <v>268</v>
      </c>
      <c r="AA2996" t="s">
        <v>19</v>
      </c>
      <c r="AC2996" t="s">
        <v>4371</v>
      </c>
      <c r="AD2996">
        <v>1</v>
      </c>
      <c r="AE2996">
        <v>1</v>
      </c>
    </row>
    <row r="2997" spans="1:31">
      <c r="A2997" t="s">
        <v>4372</v>
      </c>
      <c r="B2997" s="93">
        <v>45055</v>
      </c>
      <c r="C2997" s="93">
        <v>45055</v>
      </c>
      <c r="D2997">
        <v>-1.4113417E-2</v>
      </c>
      <c r="E2997">
        <v>-1.4113417E-2</v>
      </c>
      <c r="F2997" t="s">
        <v>81</v>
      </c>
      <c r="G2997">
        <v>4.5324609964771012</v>
      </c>
      <c r="H2997">
        <v>-6.3968512079516857E-2</v>
      </c>
      <c r="I2997">
        <v>-6.3968512079516857E-2</v>
      </c>
      <c r="J2997">
        <v>1</v>
      </c>
      <c r="L2997" t="s">
        <v>76</v>
      </c>
      <c r="M2997" t="s">
        <v>4152</v>
      </c>
      <c r="T2997" t="s">
        <v>76</v>
      </c>
      <c r="V2997" t="s">
        <v>4153</v>
      </c>
      <c r="W2997" t="s">
        <v>4154</v>
      </c>
      <c r="X2997" t="s">
        <v>168</v>
      </c>
      <c r="Y2997" t="s">
        <v>268</v>
      </c>
      <c r="Z2997" t="s">
        <v>268</v>
      </c>
      <c r="AA2997" t="s">
        <v>19</v>
      </c>
      <c r="AC2997" t="s">
        <v>4373</v>
      </c>
      <c r="AD2997">
        <v>1</v>
      </c>
      <c r="AE2997">
        <v>1</v>
      </c>
    </row>
    <row r="2998" spans="1:31">
      <c r="A2998" t="s">
        <v>4374</v>
      </c>
      <c r="B2998" s="93">
        <v>45055</v>
      </c>
      <c r="C2998" s="93">
        <v>45055</v>
      </c>
      <c r="D2998">
        <v>-1.259445E-2</v>
      </c>
      <c r="E2998">
        <v>-1.259445E-2</v>
      </c>
      <c r="F2998" t="s">
        <v>81</v>
      </c>
      <c r="G2998">
        <v>4.5324609964771012</v>
      </c>
      <c r="H2998">
        <v>-5.7083853397081018E-2</v>
      </c>
      <c r="I2998">
        <v>-5.7083853397081018E-2</v>
      </c>
      <c r="J2998">
        <v>1</v>
      </c>
      <c r="L2998" t="s">
        <v>76</v>
      </c>
      <c r="M2998" t="s">
        <v>4152</v>
      </c>
      <c r="T2998" t="s">
        <v>76</v>
      </c>
      <c r="V2998" t="s">
        <v>4153</v>
      </c>
      <c r="W2998" t="s">
        <v>4154</v>
      </c>
      <c r="X2998" t="s">
        <v>168</v>
      </c>
      <c r="Y2998" t="s">
        <v>268</v>
      </c>
      <c r="Z2998" t="s">
        <v>268</v>
      </c>
      <c r="AA2998" t="s">
        <v>19</v>
      </c>
      <c r="AC2998" t="s">
        <v>4375</v>
      </c>
      <c r="AD2998">
        <v>1</v>
      </c>
      <c r="AE2998">
        <v>1</v>
      </c>
    </row>
    <row r="2999" spans="1:31">
      <c r="A2999" t="s">
        <v>4376</v>
      </c>
      <c r="B2999" s="93">
        <v>45055</v>
      </c>
      <c r="C2999" s="93">
        <v>45055</v>
      </c>
      <c r="D2999">
        <v>-1.2624982E-2</v>
      </c>
      <c r="E2999">
        <v>-1.2624982E-2</v>
      </c>
      <c r="F2999" t="s">
        <v>81</v>
      </c>
      <c r="G2999">
        <v>4.5324609964771012</v>
      </c>
      <c r="H2999">
        <v>-5.7222238496225472E-2</v>
      </c>
      <c r="I2999">
        <v>-5.7222238496225472E-2</v>
      </c>
      <c r="J2999">
        <v>1</v>
      </c>
      <c r="L2999" t="s">
        <v>76</v>
      </c>
      <c r="M2999" t="s">
        <v>4152</v>
      </c>
      <c r="T2999" t="s">
        <v>76</v>
      </c>
      <c r="V2999" t="s">
        <v>4153</v>
      </c>
      <c r="W2999" t="s">
        <v>4154</v>
      </c>
      <c r="X2999" t="s">
        <v>168</v>
      </c>
      <c r="Y2999" t="s">
        <v>268</v>
      </c>
      <c r="Z2999" t="s">
        <v>268</v>
      </c>
      <c r="AA2999" t="s">
        <v>19</v>
      </c>
      <c r="AC2999" t="s">
        <v>4377</v>
      </c>
      <c r="AD2999">
        <v>1</v>
      </c>
      <c r="AE2999">
        <v>1</v>
      </c>
    </row>
    <row r="3000" spans="1:31">
      <c r="A3000" t="s">
        <v>4378</v>
      </c>
      <c r="B3000" s="93">
        <v>45055</v>
      </c>
      <c r="C3000" s="93">
        <v>45055</v>
      </c>
      <c r="D3000">
        <v>-1.2624982E-2</v>
      </c>
      <c r="E3000">
        <v>-1.2624982E-2</v>
      </c>
      <c r="F3000" t="s">
        <v>81</v>
      </c>
      <c r="G3000">
        <v>4.5324609964771012</v>
      </c>
      <c r="H3000">
        <v>-5.7222238496225472E-2</v>
      </c>
      <c r="I3000">
        <v>-5.7222238496225472E-2</v>
      </c>
      <c r="J3000">
        <v>1</v>
      </c>
      <c r="L3000" t="s">
        <v>76</v>
      </c>
      <c r="M3000" t="s">
        <v>4152</v>
      </c>
      <c r="T3000" t="s">
        <v>76</v>
      </c>
      <c r="V3000" t="s">
        <v>4153</v>
      </c>
      <c r="W3000" t="s">
        <v>4154</v>
      </c>
      <c r="X3000" t="s">
        <v>168</v>
      </c>
      <c r="Y3000" t="s">
        <v>268</v>
      </c>
      <c r="Z3000" t="s">
        <v>268</v>
      </c>
      <c r="AA3000" t="s">
        <v>19</v>
      </c>
      <c r="AC3000" t="s">
        <v>4379</v>
      </c>
      <c r="AD3000">
        <v>1</v>
      </c>
      <c r="AE3000">
        <v>1</v>
      </c>
    </row>
    <row r="3001" spans="1:31">
      <c r="A3001" t="s">
        <v>4380</v>
      </c>
      <c r="B3001" s="93">
        <v>45055</v>
      </c>
      <c r="C3001" s="93">
        <v>45055</v>
      </c>
      <c r="D3001">
        <v>-1.3892059999999999E-2</v>
      </c>
      <c r="E3001">
        <v>-1.3892059999999999E-2</v>
      </c>
      <c r="F3001" t="s">
        <v>81</v>
      </c>
      <c r="G3001">
        <v>4.5324609964771012</v>
      </c>
      <c r="H3001">
        <v>-6.2965220110719672E-2</v>
      </c>
      <c r="I3001">
        <v>-6.2965220110719672E-2</v>
      </c>
      <c r="J3001">
        <v>1</v>
      </c>
      <c r="L3001" t="s">
        <v>76</v>
      </c>
      <c r="M3001" t="s">
        <v>4152</v>
      </c>
      <c r="T3001" t="s">
        <v>76</v>
      </c>
      <c r="V3001" t="s">
        <v>4153</v>
      </c>
      <c r="W3001" t="s">
        <v>4154</v>
      </c>
      <c r="X3001" t="s">
        <v>168</v>
      </c>
      <c r="Y3001" t="s">
        <v>268</v>
      </c>
      <c r="Z3001" t="s">
        <v>268</v>
      </c>
      <c r="AA3001" t="s">
        <v>19</v>
      </c>
      <c r="AC3001" t="s">
        <v>4381</v>
      </c>
      <c r="AD3001">
        <v>1</v>
      </c>
      <c r="AE3001">
        <v>1</v>
      </c>
    </row>
    <row r="3002" spans="1:31">
      <c r="A3002" t="s">
        <v>4382</v>
      </c>
      <c r="B3002" s="93">
        <v>45055</v>
      </c>
      <c r="C3002" s="93">
        <v>45055</v>
      </c>
      <c r="D3002">
        <v>-1.2525753000000001E-2</v>
      </c>
      <c r="E3002">
        <v>-1.2525753000000001E-2</v>
      </c>
      <c r="F3002" t="s">
        <v>81</v>
      </c>
      <c r="G3002">
        <v>4.5324609964771012</v>
      </c>
      <c r="H3002">
        <v>-5.6772486924006042E-2</v>
      </c>
      <c r="I3002">
        <v>-5.6772486924006042E-2</v>
      </c>
      <c r="J3002">
        <v>1</v>
      </c>
      <c r="L3002" t="s">
        <v>76</v>
      </c>
      <c r="M3002" t="s">
        <v>4152</v>
      </c>
      <c r="T3002" t="s">
        <v>76</v>
      </c>
      <c r="V3002" t="s">
        <v>4153</v>
      </c>
      <c r="W3002" t="s">
        <v>4154</v>
      </c>
      <c r="X3002" t="s">
        <v>168</v>
      </c>
      <c r="Y3002" t="s">
        <v>268</v>
      </c>
      <c r="Z3002" t="s">
        <v>268</v>
      </c>
      <c r="AA3002" t="s">
        <v>19</v>
      </c>
      <c r="AC3002" t="s">
        <v>4383</v>
      </c>
      <c r="AD3002">
        <v>1</v>
      </c>
      <c r="AE3002">
        <v>1</v>
      </c>
    </row>
    <row r="3003" spans="1:31">
      <c r="A3003" t="s">
        <v>4384</v>
      </c>
      <c r="B3003" s="93">
        <v>45055</v>
      </c>
      <c r="C3003" s="93">
        <v>45055</v>
      </c>
      <c r="D3003">
        <v>-1.2525753000000001E-2</v>
      </c>
      <c r="E3003">
        <v>-1.2525753000000001E-2</v>
      </c>
      <c r="F3003" t="s">
        <v>81</v>
      </c>
      <c r="G3003">
        <v>4.5324609964771012</v>
      </c>
      <c r="H3003">
        <v>-5.6772486924006042E-2</v>
      </c>
      <c r="I3003">
        <v>-5.6772486924006042E-2</v>
      </c>
      <c r="J3003">
        <v>1</v>
      </c>
      <c r="L3003" t="s">
        <v>76</v>
      </c>
      <c r="M3003" t="s">
        <v>4152</v>
      </c>
      <c r="T3003" t="s">
        <v>76</v>
      </c>
      <c r="V3003" t="s">
        <v>4153</v>
      </c>
      <c r="W3003" t="s">
        <v>4154</v>
      </c>
      <c r="X3003" t="s">
        <v>168</v>
      </c>
      <c r="Y3003" t="s">
        <v>268</v>
      </c>
      <c r="Z3003" t="s">
        <v>268</v>
      </c>
      <c r="AA3003" t="s">
        <v>19</v>
      </c>
      <c r="AC3003" t="s">
        <v>4385</v>
      </c>
      <c r="AD3003">
        <v>1</v>
      </c>
      <c r="AE3003">
        <v>1</v>
      </c>
    </row>
    <row r="3004" spans="1:31">
      <c r="A3004" t="s">
        <v>4386</v>
      </c>
      <c r="B3004" s="93">
        <v>45055</v>
      </c>
      <c r="C3004" s="93">
        <v>45055</v>
      </c>
      <c r="D3004">
        <v>-1.0075560000000001E-2</v>
      </c>
      <c r="E3004">
        <v>-1.0075560000000001E-2</v>
      </c>
      <c r="F3004" t="s">
        <v>81</v>
      </c>
      <c r="G3004">
        <v>4.5324609964771012</v>
      </c>
      <c r="H3004">
        <v>-4.5667082717664807E-2</v>
      </c>
      <c r="I3004">
        <v>-4.5667082717664807E-2</v>
      </c>
      <c r="J3004">
        <v>1</v>
      </c>
      <c r="L3004" t="s">
        <v>76</v>
      </c>
      <c r="M3004" t="s">
        <v>4152</v>
      </c>
      <c r="T3004" t="s">
        <v>76</v>
      </c>
      <c r="V3004" t="s">
        <v>4153</v>
      </c>
      <c r="W3004" t="s">
        <v>4154</v>
      </c>
      <c r="X3004" t="s">
        <v>168</v>
      </c>
      <c r="Y3004" t="s">
        <v>268</v>
      </c>
      <c r="Z3004" t="s">
        <v>268</v>
      </c>
      <c r="AA3004" t="s">
        <v>19</v>
      </c>
      <c r="AC3004" t="s">
        <v>4387</v>
      </c>
      <c r="AD3004">
        <v>1</v>
      </c>
      <c r="AE3004">
        <v>1</v>
      </c>
    </row>
    <row r="3005" spans="1:31">
      <c r="A3005" t="s">
        <v>4388</v>
      </c>
      <c r="B3005" s="93">
        <v>45055</v>
      </c>
      <c r="C3005" s="93">
        <v>45055</v>
      </c>
      <c r="D3005">
        <v>-1.3182190999999999E-2</v>
      </c>
      <c r="E3005">
        <v>-1.3182190999999999E-2</v>
      </c>
      <c r="F3005" t="s">
        <v>81</v>
      </c>
      <c r="G3005">
        <v>4.5324609964771012</v>
      </c>
      <c r="H3005">
        <v>-5.9747766555611481E-2</v>
      </c>
      <c r="I3005">
        <v>-5.9747766555611481E-2</v>
      </c>
      <c r="J3005">
        <v>1</v>
      </c>
      <c r="L3005" t="s">
        <v>76</v>
      </c>
      <c r="M3005" t="s">
        <v>4152</v>
      </c>
      <c r="T3005" t="s">
        <v>76</v>
      </c>
      <c r="V3005" t="s">
        <v>4153</v>
      </c>
      <c r="W3005" t="s">
        <v>4154</v>
      </c>
      <c r="X3005" t="s">
        <v>168</v>
      </c>
      <c r="Y3005" t="s">
        <v>268</v>
      </c>
      <c r="Z3005" t="s">
        <v>268</v>
      </c>
      <c r="AA3005" t="s">
        <v>19</v>
      </c>
      <c r="AC3005" t="s">
        <v>4389</v>
      </c>
      <c r="AD3005">
        <v>1</v>
      </c>
      <c r="AE3005">
        <v>1</v>
      </c>
    </row>
    <row r="3006" spans="1:31">
      <c r="A3006" t="s">
        <v>4390</v>
      </c>
      <c r="B3006" s="93">
        <v>45055</v>
      </c>
      <c r="C3006" s="93">
        <v>45055</v>
      </c>
      <c r="D3006">
        <v>-1.45027E-2</v>
      </c>
      <c r="E3006">
        <v>-1.45027E-2</v>
      </c>
      <c r="F3006" t="s">
        <v>81</v>
      </c>
      <c r="G3006">
        <v>4.5324609964771012</v>
      </c>
      <c r="H3006">
        <v>-6.5732922093608454E-2</v>
      </c>
      <c r="I3006">
        <v>-6.5732922093608454E-2</v>
      </c>
      <c r="J3006">
        <v>1</v>
      </c>
      <c r="L3006" t="s">
        <v>76</v>
      </c>
      <c r="M3006" t="s">
        <v>4152</v>
      </c>
      <c r="T3006" t="s">
        <v>76</v>
      </c>
      <c r="V3006" t="s">
        <v>4153</v>
      </c>
      <c r="W3006" t="s">
        <v>4154</v>
      </c>
      <c r="X3006" t="s">
        <v>168</v>
      </c>
      <c r="Y3006" t="s">
        <v>268</v>
      </c>
      <c r="Z3006" t="s">
        <v>268</v>
      </c>
      <c r="AA3006" t="s">
        <v>19</v>
      </c>
      <c r="AC3006" t="s">
        <v>4391</v>
      </c>
      <c r="AD3006">
        <v>1</v>
      </c>
      <c r="AE3006">
        <v>1</v>
      </c>
    </row>
    <row r="3007" spans="1:31">
      <c r="A3007" t="s">
        <v>4392</v>
      </c>
      <c r="B3007" s="93">
        <v>45055</v>
      </c>
      <c r="C3007" s="93">
        <v>45055</v>
      </c>
      <c r="D3007">
        <v>-1.2174635E-2</v>
      </c>
      <c r="E3007">
        <v>-1.2174635E-2</v>
      </c>
      <c r="F3007" t="s">
        <v>81</v>
      </c>
      <c r="G3007">
        <v>4.5324609964771012</v>
      </c>
      <c r="H3007">
        <v>-5.5181058283844987E-2</v>
      </c>
      <c r="I3007">
        <v>-5.5181058283844987E-2</v>
      </c>
      <c r="J3007">
        <v>1</v>
      </c>
      <c r="L3007" t="s">
        <v>76</v>
      </c>
      <c r="M3007" t="s">
        <v>4152</v>
      </c>
      <c r="T3007" t="s">
        <v>76</v>
      </c>
      <c r="V3007" t="s">
        <v>4153</v>
      </c>
      <c r="W3007" t="s">
        <v>4154</v>
      </c>
      <c r="X3007" t="s">
        <v>168</v>
      </c>
      <c r="Y3007" t="s">
        <v>268</v>
      </c>
      <c r="Z3007" t="s">
        <v>268</v>
      </c>
      <c r="AA3007" t="s">
        <v>19</v>
      </c>
      <c r="AC3007" t="s">
        <v>4393</v>
      </c>
      <c r="AD3007">
        <v>1</v>
      </c>
      <c r="AE3007">
        <v>1</v>
      </c>
    </row>
    <row r="3008" spans="1:31">
      <c r="A3008" t="s">
        <v>4394</v>
      </c>
      <c r="B3008" s="93">
        <v>45055</v>
      </c>
      <c r="C3008" s="93">
        <v>45055</v>
      </c>
      <c r="D3008">
        <v>-1.2411258E-2</v>
      </c>
      <c r="E3008">
        <v>-1.2411258E-2</v>
      </c>
      <c r="F3008" t="s">
        <v>81</v>
      </c>
      <c r="G3008">
        <v>4.5324609964771012</v>
      </c>
      <c r="H3008">
        <v>-5.6253542802214403E-2</v>
      </c>
      <c r="I3008">
        <v>-5.6253542802214403E-2</v>
      </c>
      <c r="J3008">
        <v>1</v>
      </c>
      <c r="L3008" t="s">
        <v>76</v>
      </c>
      <c r="M3008" t="s">
        <v>4152</v>
      </c>
      <c r="T3008" t="s">
        <v>76</v>
      </c>
      <c r="V3008" t="s">
        <v>4153</v>
      </c>
      <c r="W3008" t="s">
        <v>4154</v>
      </c>
      <c r="X3008" t="s">
        <v>168</v>
      </c>
      <c r="Y3008" t="s">
        <v>268</v>
      </c>
      <c r="Z3008" t="s">
        <v>268</v>
      </c>
      <c r="AA3008" t="s">
        <v>19</v>
      </c>
      <c r="AC3008" t="s">
        <v>4395</v>
      </c>
      <c r="AD3008">
        <v>1</v>
      </c>
      <c r="AE3008">
        <v>1</v>
      </c>
    </row>
    <row r="3009" spans="1:31">
      <c r="A3009" t="s">
        <v>4396</v>
      </c>
      <c r="B3009" s="93">
        <v>45055</v>
      </c>
      <c r="C3009" s="93">
        <v>45055</v>
      </c>
      <c r="D3009">
        <v>-1.2411258E-2</v>
      </c>
      <c r="E3009">
        <v>-1.2411258E-2</v>
      </c>
      <c r="F3009" t="s">
        <v>81</v>
      </c>
      <c r="G3009">
        <v>4.5324609964771012</v>
      </c>
      <c r="H3009">
        <v>-5.6253542802214403E-2</v>
      </c>
      <c r="I3009">
        <v>-5.6253542802214403E-2</v>
      </c>
      <c r="J3009">
        <v>1</v>
      </c>
      <c r="L3009" t="s">
        <v>76</v>
      </c>
      <c r="M3009" t="s">
        <v>4152</v>
      </c>
      <c r="T3009" t="s">
        <v>76</v>
      </c>
      <c r="V3009" t="s">
        <v>4153</v>
      </c>
      <c r="W3009" t="s">
        <v>4154</v>
      </c>
      <c r="X3009" t="s">
        <v>168</v>
      </c>
      <c r="Y3009" t="s">
        <v>268</v>
      </c>
      <c r="Z3009" t="s">
        <v>268</v>
      </c>
      <c r="AA3009" t="s">
        <v>19</v>
      </c>
      <c r="AC3009" t="s">
        <v>4397</v>
      </c>
      <c r="AD3009">
        <v>1</v>
      </c>
      <c r="AE3009">
        <v>1</v>
      </c>
    </row>
    <row r="3010" spans="1:31">
      <c r="A3010" t="s">
        <v>4398</v>
      </c>
      <c r="B3010" s="93">
        <v>45055</v>
      </c>
      <c r="C3010" s="93">
        <v>45055</v>
      </c>
      <c r="D3010">
        <v>-1.2411258E-2</v>
      </c>
      <c r="E3010">
        <v>-1.2411258E-2</v>
      </c>
      <c r="F3010" t="s">
        <v>81</v>
      </c>
      <c r="G3010">
        <v>4.5324609964771012</v>
      </c>
      <c r="H3010">
        <v>-5.6253542802214403E-2</v>
      </c>
      <c r="I3010">
        <v>-5.6253542802214403E-2</v>
      </c>
      <c r="J3010">
        <v>1</v>
      </c>
      <c r="L3010" t="s">
        <v>76</v>
      </c>
      <c r="M3010" t="s">
        <v>4152</v>
      </c>
      <c r="T3010" t="s">
        <v>76</v>
      </c>
      <c r="V3010" t="s">
        <v>4153</v>
      </c>
      <c r="W3010" t="s">
        <v>4154</v>
      </c>
      <c r="X3010" t="s">
        <v>168</v>
      </c>
      <c r="Y3010" t="s">
        <v>268</v>
      </c>
      <c r="Z3010" t="s">
        <v>268</v>
      </c>
      <c r="AA3010" t="s">
        <v>19</v>
      </c>
      <c r="AC3010" t="s">
        <v>4399</v>
      </c>
      <c r="AD3010">
        <v>1</v>
      </c>
      <c r="AE3010">
        <v>1</v>
      </c>
    </row>
    <row r="3011" spans="1:31">
      <c r="A3011" t="s">
        <v>4400</v>
      </c>
      <c r="B3011" s="93">
        <v>45055</v>
      </c>
      <c r="C3011" s="93">
        <v>45055</v>
      </c>
      <c r="D3011">
        <v>-1.2449422999999999E-2</v>
      </c>
      <c r="E3011">
        <v>-1.2449422999999999E-2</v>
      </c>
      <c r="F3011" t="s">
        <v>81</v>
      </c>
      <c r="G3011">
        <v>4.5324609964771012</v>
      </c>
      <c r="H3011">
        <v>-5.6426524176144938E-2</v>
      </c>
      <c r="I3011">
        <v>-5.6426524176144938E-2</v>
      </c>
      <c r="J3011">
        <v>1</v>
      </c>
      <c r="L3011" t="s">
        <v>76</v>
      </c>
      <c r="M3011" t="s">
        <v>4152</v>
      </c>
      <c r="T3011" t="s">
        <v>76</v>
      </c>
      <c r="V3011" t="s">
        <v>4153</v>
      </c>
      <c r="W3011" t="s">
        <v>4154</v>
      </c>
      <c r="X3011" t="s">
        <v>168</v>
      </c>
      <c r="Y3011" t="s">
        <v>268</v>
      </c>
      <c r="Z3011" t="s">
        <v>268</v>
      </c>
      <c r="AA3011" t="s">
        <v>19</v>
      </c>
      <c r="AC3011" t="s">
        <v>4401</v>
      </c>
      <c r="AD3011">
        <v>1</v>
      </c>
      <c r="AE3011">
        <v>1</v>
      </c>
    </row>
    <row r="3012" spans="1:31">
      <c r="A3012" t="s">
        <v>4402</v>
      </c>
      <c r="B3012" s="93">
        <v>45055</v>
      </c>
      <c r="C3012" s="93">
        <v>45055</v>
      </c>
      <c r="D3012">
        <v>-1.1861682E-2</v>
      </c>
      <c r="E3012">
        <v>-1.1861682E-2</v>
      </c>
      <c r="F3012" t="s">
        <v>81</v>
      </c>
      <c r="G3012">
        <v>4.5324609964771012</v>
      </c>
      <c r="H3012">
        <v>-5.3762611017614502E-2</v>
      </c>
      <c r="I3012">
        <v>-5.3762611017614502E-2</v>
      </c>
      <c r="J3012">
        <v>1</v>
      </c>
      <c r="L3012" t="s">
        <v>76</v>
      </c>
      <c r="M3012" t="s">
        <v>4152</v>
      </c>
      <c r="T3012" t="s">
        <v>76</v>
      </c>
      <c r="V3012" t="s">
        <v>4153</v>
      </c>
      <c r="W3012" t="s">
        <v>4154</v>
      </c>
      <c r="X3012" t="s">
        <v>168</v>
      </c>
      <c r="Y3012" t="s">
        <v>268</v>
      </c>
      <c r="Z3012" t="s">
        <v>268</v>
      </c>
      <c r="AA3012" t="s">
        <v>19</v>
      </c>
      <c r="AC3012" t="s">
        <v>4403</v>
      </c>
      <c r="AD3012">
        <v>1</v>
      </c>
      <c r="AE3012">
        <v>1</v>
      </c>
    </row>
    <row r="3013" spans="1:31">
      <c r="A3013" t="s">
        <v>4404</v>
      </c>
      <c r="B3013" s="93">
        <v>45055</v>
      </c>
      <c r="C3013" s="93">
        <v>45055</v>
      </c>
      <c r="D3013">
        <v>-1.1815884E-2</v>
      </c>
      <c r="E3013">
        <v>-1.1815884E-2</v>
      </c>
      <c r="F3013" t="s">
        <v>81</v>
      </c>
      <c r="G3013">
        <v>4.5324609964771012</v>
      </c>
      <c r="H3013">
        <v>-5.3555033368897838E-2</v>
      </c>
      <c r="I3013">
        <v>-5.3555033368897838E-2</v>
      </c>
      <c r="J3013">
        <v>1</v>
      </c>
      <c r="L3013" t="s">
        <v>76</v>
      </c>
      <c r="M3013" t="s">
        <v>4152</v>
      </c>
      <c r="T3013" t="s">
        <v>76</v>
      </c>
      <c r="V3013" t="s">
        <v>4153</v>
      </c>
      <c r="W3013" t="s">
        <v>4154</v>
      </c>
      <c r="X3013" t="s">
        <v>168</v>
      </c>
      <c r="Y3013" t="s">
        <v>268</v>
      </c>
      <c r="Z3013" t="s">
        <v>268</v>
      </c>
      <c r="AA3013" t="s">
        <v>19</v>
      </c>
      <c r="AC3013" t="s">
        <v>4405</v>
      </c>
      <c r="AD3013">
        <v>1</v>
      </c>
      <c r="AE3013">
        <v>1</v>
      </c>
    </row>
    <row r="3014" spans="1:31">
      <c r="A3014" t="s">
        <v>4406</v>
      </c>
      <c r="B3014" s="93">
        <v>45055</v>
      </c>
      <c r="C3014" s="93">
        <v>45055</v>
      </c>
      <c r="D3014">
        <v>-1.167849E-2</v>
      </c>
      <c r="E3014">
        <v>-1.167849E-2</v>
      </c>
      <c r="F3014" t="s">
        <v>81</v>
      </c>
      <c r="G3014">
        <v>4.5324609964771012</v>
      </c>
      <c r="H3014">
        <v>-5.2932300422747859E-2</v>
      </c>
      <c r="I3014">
        <v>-5.2932300422747859E-2</v>
      </c>
      <c r="J3014">
        <v>1</v>
      </c>
      <c r="L3014" t="s">
        <v>76</v>
      </c>
      <c r="M3014" t="s">
        <v>4152</v>
      </c>
      <c r="T3014" t="s">
        <v>76</v>
      </c>
      <c r="V3014" t="s">
        <v>4153</v>
      </c>
      <c r="W3014" t="s">
        <v>4154</v>
      </c>
      <c r="X3014" t="s">
        <v>168</v>
      </c>
      <c r="Y3014" t="s">
        <v>268</v>
      </c>
      <c r="Z3014" t="s">
        <v>268</v>
      </c>
      <c r="AA3014" t="s">
        <v>19</v>
      </c>
      <c r="AC3014" t="s">
        <v>4407</v>
      </c>
      <c r="AD3014">
        <v>1</v>
      </c>
      <c r="AE3014">
        <v>1</v>
      </c>
    </row>
    <row r="3015" spans="1:31">
      <c r="A3015" t="s">
        <v>4408</v>
      </c>
      <c r="B3015" s="93">
        <v>45055</v>
      </c>
      <c r="C3015" s="93">
        <v>45055</v>
      </c>
      <c r="D3015">
        <v>-1.2441789999999999E-2</v>
      </c>
      <c r="E3015">
        <v>-1.2441789999999999E-2</v>
      </c>
      <c r="F3015" t="s">
        <v>81</v>
      </c>
      <c r="G3015">
        <v>4.5324609964771012</v>
      </c>
      <c r="H3015">
        <v>-5.6391927901358829E-2</v>
      </c>
      <c r="I3015">
        <v>-5.6391927901358829E-2</v>
      </c>
      <c r="J3015">
        <v>1</v>
      </c>
      <c r="L3015" t="s">
        <v>76</v>
      </c>
      <c r="M3015" t="s">
        <v>4152</v>
      </c>
      <c r="T3015" t="s">
        <v>76</v>
      </c>
      <c r="V3015" t="s">
        <v>4153</v>
      </c>
      <c r="W3015" t="s">
        <v>4154</v>
      </c>
      <c r="X3015" t="s">
        <v>168</v>
      </c>
      <c r="Y3015" t="s">
        <v>268</v>
      </c>
      <c r="Z3015" t="s">
        <v>268</v>
      </c>
      <c r="AA3015" t="s">
        <v>19</v>
      </c>
      <c r="AC3015" t="s">
        <v>4409</v>
      </c>
      <c r="AD3015">
        <v>1</v>
      </c>
      <c r="AE3015">
        <v>1</v>
      </c>
    </row>
    <row r="3016" spans="1:31">
      <c r="A3016" t="s">
        <v>4410</v>
      </c>
      <c r="B3016" s="93">
        <v>45055</v>
      </c>
      <c r="C3016" s="93">
        <v>45055</v>
      </c>
      <c r="D3016">
        <v>-1.2441789999999999E-2</v>
      </c>
      <c r="E3016">
        <v>-1.2441789999999999E-2</v>
      </c>
      <c r="F3016" t="s">
        <v>81</v>
      </c>
      <c r="G3016">
        <v>4.5324609964771012</v>
      </c>
      <c r="H3016">
        <v>-5.6391927901358829E-2</v>
      </c>
      <c r="I3016">
        <v>-5.6391927901358829E-2</v>
      </c>
      <c r="J3016">
        <v>1</v>
      </c>
      <c r="L3016" t="s">
        <v>76</v>
      </c>
      <c r="M3016" t="s">
        <v>4152</v>
      </c>
      <c r="T3016" t="s">
        <v>76</v>
      </c>
      <c r="V3016" t="s">
        <v>4153</v>
      </c>
      <c r="W3016" t="s">
        <v>4154</v>
      </c>
      <c r="X3016" t="s">
        <v>168</v>
      </c>
      <c r="Y3016" t="s">
        <v>268</v>
      </c>
      <c r="Z3016" t="s">
        <v>268</v>
      </c>
      <c r="AA3016" t="s">
        <v>19</v>
      </c>
      <c r="AC3016" t="s">
        <v>4411</v>
      </c>
      <c r="AD3016">
        <v>1</v>
      </c>
      <c r="AE3016">
        <v>1</v>
      </c>
    </row>
    <row r="3017" spans="1:31">
      <c r="A3017" t="s">
        <v>4412</v>
      </c>
      <c r="B3017" s="93">
        <v>45055</v>
      </c>
      <c r="C3017" s="93">
        <v>45055</v>
      </c>
      <c r="D3017">
        <v>-1.4227912000000001E-2</v>
      </c>
      <c r="E3017">
        <v>-1.4227912000000001E-2</v>
      </c>
      <c r="F3017" t="s">
        <v>81</v>
      </c>
      <c r="G3017">
        <v>4.5324609964771012</v>
      </c>
      <c r="H3017">
        <v>-6.448745620130851E-2</v>
      </c>
      <c r="I3017">
        <v>-6.448745620130851E-2</v>
      </c>
      <c r="J3017">
        <v>1</v>
      </c>
      <c r="L3017" t="s">
        <v>76</v>
      </c>
      <c r="M3017" t="s">
        <v>4152</v>
      </c>
      <c r="T3017" t="s">
        <v>76</v>
      </c>
      <c r="V3017" t="s">
        <v>4153</v>
      </c>
      <c r="W3017" t="s">
        <v>4154</v>
      </c>
      <c r="X3017" t="s">
        <v>168</v>
      </c>
      <c r="Y3017" t="s">
        <v>268</v>
      </c>
      <c r="Z3017" t="s">
        <v>268</v>
      </c>
      <c r="AA3017" t="s">
        <v>19</v>
      </c>
      <c r="AC3017" t="s">
        <v>4413</v>
      </c>
      <c r="AD3017">
        <v>1</v>
      </c>
      <c r="AE3017">
        <v>1</v>
      </c>
    </row>
    <row r="3018" spans="1:31">
      <c r="A3018" t="s">
        <v>4414</v>
      </c>
      <c r="B3018" s="93">
        <v>45055</v>
      </c>
      <c r="C3018" s="93">
        <v>45055</v>
      </c>
      <c r="D3018">
        <v>-1.2724210999999999E-2</v>
      </c>
      <c r="E3018">
        <v>-1.2724210999999999E-2</v>
      </c>
      <c r="F3018" t="s">
        <v>81</v>
      </c>
      <c r="G3018">
        <v>4.5324609964771012</v>
      </c>
      <c r="H3018">
        <v>-5.7671990068444888E-2</v>
      </c>
      <c r="I3018">
        <v>-5.7671990068444888E-2</v>
      </c>
      <c r="J3018">
        <v>1</v>
      </c>
      <c r="L3018" t="s">
        <v>76</v>
      </c>
      <c r="M3018" t="s">
        <v>4152</v>
      </c>
      <c r="T3018" t="s">
        <v>76</v>
      </c>
      <c r="V3018" t="s">
        <v>4153</v>
      </c>
      <c r="W3018" t="s">
        <v>4154</v>
      </c>
      <c r="X3018" t="s">
        <v>168</v>
      </c>
      <c r="Y3018" t="s">
        <v>268</v>
      </c>
      <c r="Z3018" t="s">
        <v>268</v>
      </c>
      <c r="AA3018" t="s">
        <v>19</v>
      </c>
      <c r="AC3018" t="s">
        <v>4415</v>
      </c>
      <c r="AD3018">
        <v>1</v>
      </c>
      <c r="AE3018">
        <v>1</v>
      </c>
    </row>
    <row r="3019" spans="1:31">
      <c r="A3019" t="s">
        <v>4416</v>
      </c>
      <c r="B3019" s="93">
        <v>45055</v>
      </c>
      <c r="C3019" s="93">
        <v>45055</v>
      </c>
      <c r="D3019">
        <v>-1.1571628E-2</v>
      </c>
      <c r="E3019">
        <v>-1.1571628E-2</v>
      </c>
      <c r="F3019" t="s">
        <v>81</v>
      </c>
      <c r="G3019">
        <v>4.5324609964771012</v>
      </c>
      <c r="H3019">
        <v>-5.2447952575742328E-2</v>
      </c>
      <c r="I3019">
        <v>-5.2447952575742328E-2</v>
      </c>
      <c r="J3019">
        <v>1</v>
      </c>
      <c r="L3019" t="s">
        <v>76</v>
      </c>
      <c r="M3019" t="s">
        <v>4152</v>
      </c>
      <c r="T3019" t="s">
        <v>76</v>
      </c>
      <c r="V3019" t="s">
        <v>4153</v>
      </c>
      <c r="W3019" t="s">
        <v>4154</v>
      </c>
      <c r="X3019" t="s">
        <v>168</v>
      </c>
      <c r="Y3019" t="s">
        <v>268</v>
      </c>
      <c r="Z3019" t="s">
        <v>268</v>
      </c>
      <c r="AA3019" t="s">
        <v>19</v>
      </c>
      <c r="AC3019" t="s">
        <v>4417</v>
      </c>
      <c r="AD3019">
        <v>1</v>
      </c>
      <c r="AE3019">
        <v>1</v>
      </c>
    </row>
    <row r="3020" spans="1:31">
      <c r="A3020" t="s">
        <v>4418</v>
      </c>
      <c r="B3020" s="93">
        <v>45055</v>
      </c>
      <c r="C3020" s="93">
        <v>45055</v>
      </c>
      <c r="D3020">
        <v>-1.190748E-2</v>
      </c>
      <c r="E3020">
        <v>-1.190748E-2</v>
      </c>
      <c r="F3020" t="s">
        <v>81</v>
      </c>
      <c r="G3020">
        <v>4.5324609964771012</v>
      </c>
      <c r="H3020">
        <v>-5.3970188666331152E-2</v>
      </c>
      <c r="I3020">
        <v>-5.3970188666331152E-2</v>
      </c>
      <c r="J3020">
        <v>1</v>
      </c>
      <c r="L3020" t="s">
        <v>76</v>
      </c>
      <c r="M3020" t="s">
        <v>4152</v>
      </c>
      <c r="T3020" t="s">
        <v>76</v>
      </c>
      <c r="V3020" t="s">
        <v>4153</v>
      </c>
      <c r="W3020" t="s">
        <v>4154</v>
      </c>
      <c r="X3020" t="s">
        <v>168</v>
      </c>
      <c r="Y3020" t="s">
        <v>268</v>
      </c>
      <c r="Z3020" t="s">
        <v>268</v>
      </c>
      <c r="AA3020" t="s">
        <v>19</v>
      </c>
      <c r="AC3020" t="s">
        <v>4419</v>
      </c>
      <c r="AD3020">
        <v>1</v>
      </c>
      <c r="AE3020">
        <v>1</v>
      </c>
    </row>
    <row r="3021" spans="1:31">
      <c r="A3021" t="s">
        <v>4420</v>
      </c>
      <c r="B3021" s="93">
        <v>45055</v>
      </c>
      <c r="C3021" s="93">
        <v>45055</v>
      </c>
      <c r="D3021">
        <v>-1.1884581E-2</v>
      </c>
      <c r="E3021">
        <v>-1.1884581E-2</v>
      </c>
      <c r="F3021" t="s">
        <v>81</v>
      </c>
      <c r="G3021">
        <v>4.5324609964771012</v>
      </c>
      <c r="H3021">
        <v>-5.3866399841972827E-2</v>
      </c>
      <c r="I3021">
        <v>-5.3866399841972827E-2</v>
      </c>
      <c r="J3021">
        <v>1</v>
      </c>
      <c r="L3021" t="s">
        <v>76</v>
      </c>
      <c r="M3021" t="s">
        <v>4152</v>
      </c>
      <c r="T3021" t="s">
        <v>76</v>
      </c>
      <c r="V3021" t="s">
        <v>4153</v>
      </c>
      <c r="W3021" t="s">
        <v>4154</v>
      </c>
      <c r="X3021" t="s">
        <v>168</v>
      </c>
      <c r="Y3021" t="s">
        <v>268</v>
      </c>
      <c r="Z3021" t="s">
        <v>268</v>
      </c>
      <c r="AA3021" t="s">
        <v>19</v>
      </c>
      <c r="AC3021" t="s">
        <v>4421</v>
      </c>
      <c r="AD3021">
        <v>1</v>
      </c>
      <c r="AE3021">
        <v>1</v>
      </c>
    </row>
    <row r="3022" spans="1:31">
      <c r="A3022" t="s">
        <v>4422</v>
      </c>
      <c r="B3022" s="93">
        <v>45055</v>
      </c>
      <c r="C3022" s="93">
        <v>45055</v>
      </c>
      <c r="D3022">
        <v>-1.1884581E-2</v>
      </c>
      <c r="E3022">
        <v>-1.1884581E-2</v>
      </c>
      <c r="F3022" t="s">
        <v>81</v>
      </c>
      <c r="G3022">
        <v>4.5324609964771012</v>
      </c>
      <c r="H3022">
        <v>-5.3866399841972827E-2</v>
      </c>
      <c r="I3022">
        <v>-5.3866399841972827E-2</v>
      </c>
      <c r="J3022">
        <v>1</v>
      </c>
      <c r="L3022" t="s">
        <v>76</v>
      </c>
      <c r="M3022" t="s">
        <v>4152</v>
      </c>
      <c r="T3022" t="s">
        <v>76</v>
      </c>
      <c r="V3022" t="s">
        <v>4153</v>
      </c>
      <c r="W3022" t="s">
        <v>4154</v>
      </c>
      <c r="X3022" t="s">
        <v>168</v>
      </c>
      <c r="Y3022" t="s">
        <v>268</v>
      </c>
      <c r="Z3022" t="s">
        <v>268</v>
      </c>
      <c r="AA3022" t="s">
        <v>19</v>
      </c>
      <c r="AC3022" t="s">
        <v>4423</v>
      </c>
      <c r="AD3022">
        <v>1</v>
      </c>
      <c r="AE3022">
        <v>1</v>
      </c>
    </row>
    <row r="3023" spans="1:31">
      <c r="A3023" t="s">
        <v>4424</v>
      </c>
      <c r="B3023" s="93">
        <v>45055</v>
      </c>
      <c r="C3023" s="93">
        <v>45055</v>
      </c>
      <c r="D3023">
        <v>-1.2174635E-2</v>
      </c>
      <c r="E3023">
        <v>-1.2174635E-2</v>
      </c>
      <c r="F3023" t="s">
        <v>81</v>
      </c>
      <c r="G3023">
        <v>4.5324609964771012</v>
      </c>
      <c r="H3023">
        <v>-5.5181058283844987E-2</v>
      </c>
      <c r="I3023">
        <v>-5.5181058283844987E-2</v>
      </c>
      <c r="J3023">
        <v>1</v>
      </c>
      <c r="L3023" t="s">
        <v>76</v>
      </c>
      <c r="M3023" t="s">
        <v>4152</v>
      </c>
      <c r="T3023" t="s">
        <v>76</v>
      </c>
      <c r="V3023" t="s">
        <v>4153</v>
      </c>
      <c r="W3023" t="s">
        <v>4154</v>
      </c>
      <c r="X3023" t="s">
        <v>168</v>
      </c>
      <c r="Y3023" t="s">
        <v>268</v>
      </c>
      <c r="Z3023" t="s">
        <v>268</v>
      </c>
      <c r="AA3023" t="s">
        <v>19</v>
      </c>
      <c r="AC3023" t="s">
        <v>4425</v>
      </c>
      <c r="AD3023">
        <v>1</v>
      </c>
      <c r="AE3023">
        <v>1</v>
      </c>
    </row>
    <row r="3024" spans="1:31">
      <c r="A3024" t="s">
        <v>4426</v>
      </c>
      <c r="B3024" s="93">
        <v>45055</v>
      </c>
      <c r="C3024" s="93">
        <v>45055</v>
      </c>
      <c r="D3024">
        <v>-1.2220432999999999E-2</v>
      </c>
      <c r="E3024">
        <v>-1.2220432999999999E-2</v>
      </c>
      <c r="F3024" t="s">
        <v>81</v>
      </c>
      <c r="G3024">
        <v>4.5324609964771012</v>
      </c>
      <c r="H3024">
        <v>-5.5388635932561658E-2</v>
      </c>
      <c r="I3024">
        <v>-5.5388635932561658E-2</v>
      </c>
      <c r="J3024">
        <v>1</v>
      </c>
      <c r="L3024" t="s">
        <v>76</v>
      </c>
      <c r="M3024" t="s">
        <v>4152</v>
      </c>
      <c r="T3024" t="s">
        <v>76</v>
      </c>
      <c r="V3024" t="s">
        <v>4153</v>
      </c>
      <c r="W3024" t="s">
        <v>4154</v>
      </c>
      <c r="X3024" t="s">
        <v>168</v>
      </c>
      <c r="Y3024" t="s">
        <v>268</v>
      </c>
      <c r="Z3024" t="s">
        <v>268</v>
      </c>
      <c r="AA3024" t="s">
        <v>19</v>
      </c>
      <c r="AC3024" t="s">
        <v>4427</v>
      </c>
      <c r="AD3024">
        <v>1</v>
      </c>
      <c r="AE3024">
        <v>1</v>
      </c>
    </row>
    <row r="3025" spans="1:31">
      <c r="A3025" t="s">
        <v>4428</v>
      </c>
      <c r="B3025" s="93">
        <v>45055</v>
      </c>
      <c r="C3025" s="93">
        <v>45055</v>
      </c>
      <c r="D3025">
        <v>-1.2220432999999999E-2</v>
      </c>
      <c r="E3025">
        <v>-1.2220432999999999E-2</v>
      </c>
      <c r="F3025" t="s">
        <v>81</v>
      </c>
      <c r="G3025">
        <v>4.5324609964771012</v>
      </c>
      <c r="H3025">
        <v>-5.5388635932561658E-2</v>
      </c>
      <c r="I3025">
        <v>-5.5388635932561658E-2</v>
      </c>
      <c r="J3025">
        <v>1</v>
      </c>
      <c r="L3025" t="s">
        <v>76</v>
      </c>
      <c r="M3025" t="s">
        <v>4152</v>
      </c>
      <c r="T3025" t="s">
        <v>76</v>
      </c>
      <c r="V3025" t="s">
        <v>4153</v>
      </c>
      <c r="W3025" t="s">
        <v>4154</v>
      </c>
      <c r="X3025" t="s">
        <v>168</v>
      </c>
      <c r="Y3025" t="s">
        <v>268</v>
      </c>
      <c r="Z3025" t="s">
        <v>268</v>
      </c>
      <c r="AA3025" t="s">
        <v>19</v>
      </c>
      <c r="AC3025" t="s">
        <v>4429</v>
      </c>
      <c r="AD3025">
        <v>1</v>
      </c>
      <c r="AE3025">
        <v>1</v>
      </c>
    </row>
    <row r="3026" spans="1:31">
      <c r="A3026" t="s">
        <v>4430</v>
      </c>
      <c r="B3026" s="93">
        <v>45055</v>
      </c>
      <c r="C3026" s="93">
        <v>45055</v>
      </c>
      <c r="D3026">
        <v>-1.2701311999999999E-2</v>
      </c>
      <c r="E3026">
        <v>-1.2701311999999999E-2</v>
      </c>
      <c r="F3026" t="s">
        <v>81</v>
      </c>
      <c r="G3026">
        <v>4.5324609964771012</v>
      </c>
      <c r="H3026">
        <v>-5.756820124408657E-2</v>
      </c>
      <c r="I3026">
        <v>-5.756820124408657E-2</v>
      </c>
      <c r="J3026">
        <v>1</v>
      </c>
      <c r="L3026" t="s">
        <v>76</v>
      </c>
      <c r="M3026" t="s">
        <v>4152</v>
      </c>
      <c r="T3026" t="s">
        <v>76</v>
      </c>
      <c r="V3026" t="s">
        <v>4153</v>
      </c>
      <c r="W3026" t="s">
        <v>4154</v>
      </c>
      <c r="X3026" t="s">
        <v>168</v>
      </c>
      <c r="Y3026" t="s">
        <v>268</v>
      </c>
      <c r="Z3026" t="s">
        <v>268</v>
      </c>
      <c r="AA3026" t="s">
        <v>19</v>
      </c>
      <c r="AC3026" t="s">
        <v>4431</v>
      </c>
      <c r="AD3026">
        <v>1</v>
      </c>
      <c r="AE3026">
        <v>1</v>
      </c>
    </row>
    <row r="3027" spans="1:31">
      <c r="A3027" t="s">
        <v>4432</v>
      </c>
      <c r="B3027" s="93">
        <v>45055</v>
      </c>
      <c r="C3027" s="93">
        <v>45055</v>
      </c>
      <c r="D3027">
        <v>-1.39509304E-2</v>
      </c>
      <c r="E3027">
        <v>-1.39509304E-2</v>
      </c>
      <c r="F3027" t="s">
        <v>81</v>
      </c>
      <c r="G3027">
        <v>4.5324609964771012</v>
      </c>
      <c r="H3027">
        <v>-6.3232047902566688E-2</v>
      </c>
      <c r="I3027">
        <v>-6.3232047902566688E-2</v>
      </c>
      <c r="J3027">
        <v>1</v>
      </c>
      <c r="L3027" t="s">
        <v>76</v>
      </c>
      <c r="M3027" t="s">
        <v>4152</v>
      </c>
      <c r="T3027" t="s">
        <v>76</v>
      </c>
      <c r="V3027" t="s">
        <v>4153</v>
      </c>
      <c r="W3027" t="s">
        <v>4154</v>
      </c>
      <c r="X3027" t="s">
        <v>168</v>
      </c>
      <c r="Y3027" t="s">
        <v>268</v>
      </c>
      <c r="Z3027" t="s">
        <v>268</v>
      </c>
      <c r="AA3027" t="s">
        <v>19</v>
      </c>
      <c r="AC3027" t="s">
        <v>4433</v>
      </c>
      <c r="AD3027">
        <v>1</v>
      </c>
      <c r="AE3027">
        <v>1</v>
      </c>
    </row>
    <row r="3028" spans="1:31">
      <c r="A3028" t="s">
        <v>4434</v>
      </c>
      <c r="B3028" s="93">
        <v>45055</v>
      </c>
      <c r="C3028" s="93">
        <v>45055</v>
      </c>
      <c r="D3028">
        <v>-1.2884504E-2</v>
      </c>
      <c r="E3028">
        <v>-1.2884504E-2</v>
      </c>
      <c r="F3028" t="s">
        <v>81</v>
      </c>
      <c r="G3028">
        <v>4.5324609964771012</v>
      </c>
      <c r="H3028">
        <v>-5.8398511838953199E-2</v>
      </c>
      <c r="I3028">
        <v>-5.8398511838953199E-2</v>
      </c>
      <c r="J3028">
        <v>1</v>
      </c>
      <c r="L3028" t="s">
        <v>76</v>
      </c>
      <c r="M3028" t="s">
        <v>4152</v>
      </c>
      <c r="T3028" t="s">
        <v>76</v>
      </c>
      <c r="V3028" t="s">
        <v>4153</v>
      </c>
      <c r="W3028" t="s">
        <v>4154</v>
      </c>
      <c r="X3028" t="s">
        <v>168</v>
      </c>
      <c r="Y3028" t="s">
        <v>268</v>
      </c>
      <c r="Z3028" t="s">
        <v>268</v>
      </c>
      <c r="AA3028" t="s">
        <v>19</v>
      </c>
      <c r="AC3028" t="s">
        <v>4435</v>
      </c>
      <c r="AD3028">
        <v>1</v>
      </c>
      <c r="AE3028">
        <v>1</v>
      </c>
    </row>
    <row r="3029" spans="1:31">
      <c r="A3029" t="s">
        <v>4436</v>
      </c>
      <c r="B3029" s="93">
        <v>45055</v>
      </c>
      <c r="C3029" s="93">
        <v>45055</v>
      </c>
      <c r="D3029">
        <v>-1.3663069999999999E-2</v>
      </c>
      <c r="E3029">
        <v>-1.3663069999999999E-2</v>
      </c>
      <c r="F3029" t="s">
        <v>81</v>
      </c>
      <c r="G3029">
        <v>4.5324609964771012</v>
      </c>
      <c r="H3029">
        <v>-6.1927331867136393E-2</v>
      </c>
      <c r="I3029">
        <v>-6.1927331867136393E-2</v>
      </c>
      <c r="J3029">
        <v>1</v>
      </c>
      <c r="L3029" t="s">
        <v>76</v>
      </c>
      <c r="M3029" t="s">
        <v>4152</v>
      </c>
      <c r="T3029" t="s">
        <v>76</v>
      </c>
      <c r="V3029" t="s">
        <v>4153</v>
      </c>
      <c r="W3029" t="s">
        <v>4154</v>
      </c>
      <c r="X3029" t="s">
        <v>168</v>
      </c>
      <c r="Y3029" t="s">
        <v>268</v>
      </c>
      <c r="Z3029" t="s">
        <v>268</v>
      </c>
      <c r="AA3029" t="s">
        <v>19</v>
      </c>
      <c r="AC3029" t="s">
        <v>4437</v>
      </c>
      <c r="AD3029">
        <v>1</v>
      </c>
      <c r="AE3029">
        <v>1</v>
      </c>
    </row>
    <row r="3030" spans="1:31">
      <c r="A3030" t="s">
        <v>4438</v>
      </c>
      <c r="B3030" s="93">
        <v>45055</v>
      </c>
      <c r="C3030" s="93">
        <v>45055</v>
      </c>
      <c r="D3030">
        <v>-1.0594604000000001E-2</v>
      </c>
      <c r="E3030">
        <v>-1.0594604000000001E-2</v>
      </c>
      <c r="F3030" t="s">
        <v>81</v>
      </c>
      <c r="G3030">
        <v>4.5324609964771012</v>
      </c>
      <c r="H3030">
        <v>-4.8019629403120281E-2</v>
      </c>
      <c r="I3030">
        <v>-4.8019629403120281E-2</v>
      </c>
      <c r="J3030">
        <v>1</v>
      </c>
      <c r="L3030" t="s">
        <v>76</v>
      </c>
      <c r="M3030" t="s">
        <v>4152</v>
      </c>
      <c r="T3030" t="s">
        <v>76</v>
      </c>
      <c r="V3030" t="s">
        <v>4153</v>
      </c>
      <c r="W3030" t="s">
        <v>4154</v>
      </c>
      <c r="X3030" t="s">
        <v>168</v>
      </c>
      <c r="Y3030" t="s">
        <v>268</v>
      </c>
      <c r="Z3030" t="s">
        <v>268</v>
      </c>
      <c r="AA3030" t="s">
        <v>19</v>
      </c>
      <c r="AC3030" t="s">
        <v>4439</v>
      </c>
      <c r="AD3030">
        <v>1</v>
      </c>
      <c r="AE3030">
        <v>1</v>
      </c>
    </row>
    <row r="3031" spans="1:31">
      <c r="A3031" t="s">
        <v>4440</v>
      </c>
      <c r="B3031" s="93">
        <v>45055</v>
      </c>
      <c r="C3031" s="93">
        <v>45055</v>
      </c>
      <c r="D3031">
        <v>-1.137317E-2</v>
      </c>
      <c r="E3031">
        <v>-1.137317E-2</v>
      </c>
      <c r="F3031" t="s">
        <v>81</v>
      </c>
      <c r="G3031">
        <v>4.5324609964771012</v>
      </c>
      <c r="H3031">
        <v>-5.1548449431303482E-2</v>
      </c>
      <c r="I3031">
        <v>-5.1548449431303482E-2</v>
      </c>
      <c r="J3031">
        <v>1</v>
      </c>
      <c r="L3031" t="s">
        <v>76</v>
      </c>
      <c r="M3031" t="s">
        <v>4152</v>
      </c>
      <c r="T3031" t="s">
        <v>76</v>
      </c>
      <c r="V3031" t="s">
        <v>4153</v>
      </c>
      <c r="W3031" t="s">
        <v>4154</v>
      </c>
      <c r="X3031" t="s">
        <v>168</v>
      </c>
      <c r="Y3031" t="s">
        <v>268</v>
      </c>
      <c r="Z3031" t="s">
        <v>268</v>
      </c>
      <c r="AA3031" t="s">
        <v>19</v>
      </c>
      <c r="AC3031" t="s">
        <v>4441</v>
      </c>
      <c r="AD3031">
        <v>1</v>
      </c>
      <c r="AE3031">
        <v>1</v>
      </c>
    </row>
    <row r="3032" spans="1:31">
      <c r="A3032" t="s">
        <v>4442</v>
      </c>
      <c r="B3032" s="93">
        <v>45055</v>
      </c>
      <c r="C3032" s="93">
        <v>45055</v>
      </c>
      <c r="D3032">
        <v>-1.2693678999999999E-2</v>
      </c>
      <c r="E3032">
        <v>-1.2693678999999999E-2</v>
      </c>
      <c r="F3032" t="s">
        <v>81</v>
      </c>
      <c r="G3032">
        <v>4.5324609964771012</v>
      </c>
      <c r="H3032">
        <v>-5.7533604969300448E-2</v>
      </c>
      <c r="I3032">
        <v>-5.7533604969300448E-2</v>
      </c>
      <c r="J3032">
        <v>1</v>
      </c>
      <c r="L3032" t="s">
        <v>76</v>
      </c>
      <c r="M3032" t="s">
        <v>4152</v>
      </c>
      <c r="T3032" t="s">
        <v>76</v>
      </c>
      <c r="V3032" t="s">
        <v>4153</v>
      </c>
      <c r="W3032" t="s">
        <v>4154</v>
      </c>
      <c r="X3032" t="s">
        <v>168</v>
      </c>
      <c r="Y3032" t="s">
        <v>268</v>
      </c>
      <c r="Z3032" t="s">
        <v>268</v>
      </c>
      <c r="AA3032" t="s">
        <v>19</v>
      </c>
      <c r="AC3032" t="s">
        <v>4443</v>
      </c>
      <c r="AD3032">
        <v>1</v>
      </c>
      <c r="AE3032">
        <v>1</v>
      </c>
    </row>
    <row r="3033" spans="1:31">
      <c r="A3033" t="s">
        <v>4444</v>
      </c>
      <c r="B3033" s="93">
        <v>45055</v>
      </c>
      <c r="C3033" s="93">
        <v>45055</v>
      </c>
      <c r="D3033">
        <v>-1.2548652E-2</v>
      </c>
      <c r="E3033">
        <v>-1.2548652E-2</v>
      </c>
      <c r="F3033" t="s">
        <v>81</v>
      </c>
      <c r="G3033">
        <v>4.5324609964771012</v>
      </c>
      <c r="H3033">
        <v>-5.6876275748364361E-2</v>
      </c>
      <c r="I3033">
        <v>-5.6876275748364361E-2</v>
      </c>
      <c r="J3033">
        <v>1</v>
      </c>
      <c r="L3033" t="s">
        <v>76</v>
      </c>
      <c r="M3033" t="s">
        <v>4152</v>
      </c>
      <c r="T3033" t="s">
        <v>76</v>
      </c>
      <c r="V3033" t="s">
        <v>4153</v>
      </c>
      <c r="W3033" t="s">
        <v>4154</v>
      </c>
      <c r="X3033" t="s">
        <v>168</v>
      </c>
      <c r="Y3033" t="s">
        <v>268</v>
      </c>
      <c r="Z3033" t="s">
        <v>268</v>
      </c>
      <c r="AA3033" t="s">
        <v>19</v>
      </c>
      <c r="AC3033" t="s">
        <v>4445</v>
      </c>
      <c r="AD3033">
        <v>1</v>
      </c>
      <c r="AE3033">
        <v>1</v>
      </c>
    </row>
    <row r="3034" spans="1:31">
      <c r="A3034" t="s">
        <v>4446</v>
      </c>
      <c r="B3034" s="93">
        <v>45055</v>
      </c>
      <c r="C3034" s="93">
        <v>45055</v>
      </c>
      <c r="D3034">
        <v>-1.2189901E-2</v>
      </c>
      <c r="E3034">
        <v>-1.2189901E-2</v>
      </c>
      <c r="F3034" t="s">
        <v>81</v>
      </c>
      <c r="G3034">
        <v>4.5324609964771012</v>
      </c>
      <c r="H3034">
        <v>-5.5250250833417218E-2</v>
      </c>
      <c r="I3034">
        <v>-5.5250250833417218E-2</v>
      </c>
      <c r="J3034">
        <v>1</v>
      </c>
      <c r="L3034" t="s">
        <v>76</v>
      </c>
      <c r="M3034" t="s">
        <v>4152</v>
      </c>
      <c r="T3034" t="s">
        <v>76</v>
      </c>
      <c r="V3034" t="s">
        <v>4153</v>
      </c>
      <c r="W3034" t="s">
        <v>4154</v>
      </c>
      <c r="X3034" t="s">
        <v>168</v>
      </c>
      <c r="Y3034" t="s">
        <v>268</v>
      </c>
      <c r="Z3034" t="s">
        <v>268</v>
      </c>
      <c r="AA3034" t="s">
        <v>19</v>
      </c>
      <c r="AC3034" t="s">
        <v>4447</v>
      </c>
      <c r="AD3034">
        <v>1</v>
      </c>
      <c r="AE3034">
        <v>1</v>
      </c>
    </row>
    <row r="3035" spans="1:31">
      <c r="A3035" t="s">
        <v>4448</v>
      </c>
      <c r="B3035" s="93">
        <v>45055</v>
      </c>
      <c r="C3035" s="93">
        <v>45055</v>
      </c>
      <c r="D3035">
        <v>-1.2655514E-2</v>
      </c>
      <c r="E3035">
        <v>-1.2655514E-2</v>
      </c>
      <c r="F3035" t="s">
        <v>81</v>
      </c>
      <c r="G3035">
        <v>4.5324609964771012</v>
      </c>
      <c r="H3035">
        <v>-5.7360623595369913E-2</v>
      </c>
      <c r="I3035">
        <v>-5.7360623595369913E-2</v>
      </c>
      <c r="J3035">
        <v>1</v>
      </c>
      <c r="L3035" t="s">
        <v>76</v>
      </c>
      <c r="M3035" t="s">
        <v>4152</v>
      </c>
      <c r="T3035" t="s">
        <v>76</v>
      </c>
      <c r="V3035" t="s">
        <v>4153</v>
      </c>
      <c r="W3035" t="s">
        <v>4154</v>
      </c>
      <c r="X3035" t="s">
        <v>168</v>
      </c>
      <c r="Y3035" t="s">
        <v>268</v>
      </c>
      <c r="Z3035" t="s">
        <v>268</v>
      </c>
      <c r="AA3035" t="s">
        <v>19</v>
      </c>
      <c r="AC3035" t="s">
        <v>4449</v>
      </c>
      <c r="AD3035">
        <v>1</v>
      </c>
      <c r="AE3035">
        <v>1</v>
      </c>
    </row>
    <row r="3036" spans="1:31">
      <c r="A3036" t="s">
        <v>4450</v>
      </c>
      <c r="B3036" s="93">
        <v>45055</v>
      </c>
      <c r="C3036" s="93">
        <v>45055</v>
      </c>
      <c r="D3036">
        <v>-1.1922746E-2</v>
      </c>
      <c r="E3036">
        <v>-1.1922746E-2</v>
      </c>
      <c r="F3036" t="s">
        <v>81</v>
      </c>
      <c r="G3036">
        <v>4.5324609964771012</v>
      </c>
      <c r="H3036">
        <v>-5.4039381215903383E-2</v>
      </c>
      <c r="I3036">
        <v>-5.4039381215903383E-2</v>
      </c>
      <c r="J3036">
        <v>1</v>
      </c>
      <c r="L3036" t="s">
        <v>76</v>
      </c>
      <c r="M3036" t="s">
        <v>4152</v>
      </c>
      <c r="T3036" t="s">
        <v>76</v>
      </c>
      <c r="V3036" t="s">
        <v>4153</v>
      </c>
      <c r="W3036" t="s">
        <v>4154</v>
      </c>
      <c r="X3036" t="s">
        <v>168</v>
      </c>
      <c r="Y3036" t="s">
        <v>268</v>
      </c>
      <c r="Z3036" t="s">
        <v>268</v>
      </c>
      <c r="AA3036" t="s">
        <v>19</v>
      </c>
      <c r="AC3036" t="s">
        <v>4451</v>
      </c>
      <c r="AD3036">
        <v>1</v>
      </c>
      <c r="AE3036">
        <v>1</v>
      </c>
    </row>
    <row r="3037" spans="1:31">
      <c r="A3037" t="s">
        <v>4452</v>
      </c>
      <c r="B3037" s="93">
        <v>45055</v>
      </c>
      <c r="C3037" s="93">
        <v>45055</v>
      </c>
      <c r="D3037">
        <v>-1.3151659E-2</v>
      </c>
      <c r="E3037">
        <v>-1.3151659E-2</v>
      </c>
      <c r="F3037" t="s">
        <v>81</v>
      </c>
      <c r="G3037">
        <v>4.5324609964771012</v>
      </c>
      <c r="H3037">
        <v>-5.9609381456467027E-2</v>
      </c>
      <c r="I3037">
        <v>-5.9609381456467027E-2</v>
      </c>
      <c r="J3037">
        <v>1</v>
      </c>
      <c r="L3037" t="s">
        <v>76</v>
      </c>
      <c r="M3037" t="s">
        <v>4152</v>
      </c>
      <c r="T3037" t="s">
        <v>76</v>
      </c>
      <c r="V3037" t="s">
        <v>4153</v>
      </c>
      <c r="W3037" t="s">
        <v>4154</v>
      </c>
      <c r="X3037" t="s">
        <v>168</v>
      </c>
      <c r="Y3037" t="s">
        <v>268</v>
      </c>
      <c r="Z3037" t="s">
        <v>268</v>
      </c>
      <c r="AA3037" t="s">
        <v>19</v>
      </c>
      <c r="AC3037" t="s">
        <v>4453</v>
      </c>
      <c r="AD3037">
        <v>1</v>
      </c>
      <c r="AE3037">
        <v>1</v>
      </c>
    </row>
    <row r="3038" spans="1:31">
      <c r="A3038" t="s">
        <v>4454</v>
      </c>
      <c r="B3038" s="93">
        <v>45055</v>
      </c>
      <c r="C3038" s="93">
        <v>45055</v>
      </c>
      <c r="D3038">
        <v>-1.2037241000000001E-2</v>
      </c>
      <c r="E3038">
        <v>-1.2037241000000001E-2</v>
      </c>
      <c r="F3038" t="s">
        <v>81</v>
      </c>
      <c r="G3038">
        <v>4.5324609964771012</v>
      </c>
      <c r="H3038">
        <v>-5.4558325337695023E-2</v>
      </c>
      <c r="I3038">
        <v>-5.4558325337695023E-2</v>
      </c>
      <c r="J3038">
        <v>1</v>
      </c>
      <c r="L3038" t="s">
        <v>76</v>
      </c>
      <c r="M3038" t="s">
        <v>4152</v>
      </c>
      <c r="T3038" t="s">
        <v>76</v>
      </c>
      <c r="V3038" t="s">
        <v>4153</v>
      </c>
      <c r="W3038" t="s">
        <v>4154</v>
      </c>
      <c r="X3038" t="s">
        <v>168</v>
      </c>
      <c r="Y3038" t="s">
        <v>268</v>
      </c>
      <c r="Z3038" t="s">
        <v>268</v>
      </c>
      <c r="AA3038" t="s">
        <v>19</v>
      </c>
      <c r="AC3038" t="s">
        <v>4455</v>
      </c>
      <c r="AD3038">
        <v>1</v>
      </c>
      <c r="AE3038">
        <v>1</v>
      </c>
    </row>
    <row r="3039" spans="1:31">
      <c r="A3039" t="s">
        <v>4456</v>
      </c>
      <c r="B3039" s="93">
        <v>45055</v>
      </c>
      <c r="C3039" s="93">
        <v>45055</v>
      </c>
      <c r="D3039">
        <v>-1.2485624799999999E-2</v>
      </c>
      <c r="E3039">
        <v>-1.2485624799999999E-2</v>
      </c>
      <c r="F3039" t="s">
        <v>81</v>
      </c>
      <c r="G3039">
        <v>4.5324609964771012</v>
      </c>
      <c r="H3039">
        <v>-5.659060742264721E-2</v>
      </c>
      <c r="I3039">
        <v>-5.659060742264721E-2</v>
      </c>
      <c r="J3039">
        <v>1</v>
      </c>
      <c r="L3039" t="s">
        <v>76</v>
      </c>
      <c r="M3039" t="s">
        <v>4152</v>
      </c>
      <c r="T3039" t="s">
        <v>76</v>
      </c>
      <c r="V3039" t="s">
        <v>4153</v>
      </c>
      <c r="W3039" t="s">
        <v>4154</v>
      </c>
      <c r="X3039" t="s">
        <v>168</v>
      </c>
      <c r="Y3039" t="s">
        <v>268</v>
      </c>
      <c r="Z3039" t="s">
        <v>268</v>
      </c>
      <c r="AA3039" t="s">
        <v>19</v>
      </c>
      <c r="AC3039" t="s">
        <v>4457</v>
      </c>
      <c r="AD3039">
        <v>1</v>
      </c>
      <c r="AE3039">
        <v>1</v>
      </c>
    </row>
    <row r="3040" spans="1:31">
      <c r="A3040" t="s">
        <v>4458</v>
      </c>
      <c r="B3040" s="93">
        <v>45055</v>
      </c>
      <c r="C3040" s="93">
        <v>45055</v>
      </c>
      <c r="D3040">
        <v>-1.3869161E-2</v>
      </c>
      <c r="E3040">
        <v>-1.3869161E-2</v>
      </c>
      <c r="F3040" t="s">
        <v>81</v>
      </c>
      <c r="G3040">
        <v>4.5324609964771012</v>
      </c>
      <c r="H3040">
        <v>-6.2861431286361347E-2</v>
      </c>
      <c r="I3040">
        <v>-6.2861431286361347E-2</v>
      </c>
      <c r="J3040">
        <v>1</v>
      </c>
      <c r="L3040" t="s">
        <v>76</v>
      </c>
      <c r="M3040" t="s">
        <v>4152</v>
      </c>
      <c r="T3040" t="s">
        <v>76</v>
      </c>
      <c r="V3040" t="s">
        <v>4153</v>
      </c>
      <c r="W3040" t="s">
        <v>4154</v>
      </c>
      <c r="X3040" t="s">
        <v>168</v>
      </c>
      <c r="Y3040" t="s">
        <v>268</v>
      </c>
      <c r="Z3040" t="s">
        <v>268</v>
      </c>
      <c r="AA3040" t="s">
        <v>19</v>
      </c>
      <c r="AC3040" t="s">
        <v>4459</v>
      </c>
      <c r="AD3040">
        <v>1</v>
      </c>
      <c r="AE3040">
        <v>1</v>
      </c>
    </row>
    <row r="3041" spans="1:31">
      <c r="A3041" t="s">
        <v>4460</v>
      </c>
      <c r="B3041" s="93">
        <v>45055</v>
      </c>
      <c r="C3041" s="93">
        <v>45055</v>
      </c>
      <c r="D3041">
        <v>-1.2937934999999999E-2</v>
      </c>
      <c r="E3041">
        <v>-1.2937934999999999E-2</v>
      </c>
      <c r="F3041" t="s">
        <v>81</v>
      </c>
      <c r="G3041">
        <v>4.5324609964771012</v>
      </c>
      <c r="H3041">
        <v>-5.8640685762455957E-2</v>
      </c>
      <c r="I3041">
        <v>-5.8640685762455957E-2</v>
      </c>
      <c r="J3041">
        <v>1</v>
      </c>
      <c r="L3041" t="s">
        <v>76</v>
      </c>
      <c r="M3041" t="s">
        <v>4152</v>
      </c>
      <c r="T3041" t="s">
        <v>76</v>
      </c>
      <c r="V3041" t="s">
        <v>4153</v>
      </c>
      <c r="W3041" t="s">
        <v>4154</v>
      </c>
      <c r="X3041" t="s">
        <v>168</v>
      </c>
      <c r="Y3041" t="s">
        <v>268</v>
      </c>
      <c r="Z3041" t="s">
        <v>268</v>
      </c>
      <c r="AA3041" t="s">
        <v>19</v>
      </c>
      <c r="AC3041" t="s">
        <v>4461</v>
      </c>
      <c r="AD3041">
        <v>1</v>
      </c>
      <c r="AE3041">
        <v>1</v>
      </c>
    </row>
    <row r="3042" spans="1:31">
      <c r="A3042" t="s">
        <v>4462</v>
      </c>
      <c r="B3042" s="93">
        <v>45055</v>
      </c>
      <c r="C3042" s="93">
        <v>45055</v>
      </c>
      <c r="D3042">
        <v>-1.2937934999999999E-2</v>
      </c>
      <c r="E3042">
        <v>-1.2937934999999999E-2</v>
      </c>
      <c r="F3042" t="s">
        <v>81</v>
      </c>
      <c r="G3042">
        <v>4.5324609964771012</v>
      </c>
      <c r="H3042">
        <v>-5.8640685762455957E-2</v>
      </c>
      <c r="I3042">
        <v>-5.8640685762455957E-2</v>
      </c>
      <c r="J3042">
        <v>1</v>
      </c>
      <c r="L3042" t="s">
        <v>76</v>
      </c>
      <c r="M3042" t="s">
        <v>4152</v>
      </c>
      <c r="T3042" t="s">
        <v>76</v>
      </c>
      <c r="V3042" t="s">
        <v>4153</v>
      </c>
      <c r="W3042" t="s">
        <v>4154</v>
      </c>
      <c r="X3042" t="s">
        <v>168</v>
      </c>
      <c r="Y3042" t="s">
        <v>268</v>
      </c>
      <c r="Z3042" t="s">
        <v>268</v>
      </c>
      <c r="AA3042" t="s">
        <v>19</v>
      </c>
      <c r="AC3042" t="s">
        <v>4463</v>
      </c>
      <c r="AD3042">
        <v>1</v>
      </c>
      <c r="AE3042">
        <v>1</v>
      </c>
    </row>
    <row r="3043" spans="1:31">
      <c r="A3043" t="s">
        <v>4464</v>
      </c>
      <c r="B3043" s="93">
        <v>45055</v>
      </c>
      <c r="C3043" s="93">
        <v>45055</v>
      </c>
      <c r="D3043">
        <v>-1.045721E-2</v>
      </c>
      <c r="E3043">
        <v>-1.045721E-2</v>
      </c>
      <c r="F3043" t="s">
        <v>81</v>
      </c>
      <c r="G3043">
        <v>4.5324609964771012</v>
      </c>
      <c r="H3043">
        <v>-4.739689645697031E-2</v>
      </c>
      <c r="I3043">
        <v>-4.739689645697031E-2</v>
      </c>
      <c r="J3043">
        <v>1</v>
      </c>
      <c r="L3043" t="s">
        <v>76</v>
      </c>
      <c r="M3043" t="s">
        <v>4152</v>
      </c>
      <c r="T3043" t="s">
        <v>76</v>
      </c>
      <c r="V3043" t="s">
        <v>4153</v>
      </c>
      <c r="W3043" t="s">
        <v>4154</v>
      </c>
      <c r="X3043" t="s">
        <v>168</v>
      </c>
      <c r="Y3043" t="s">
        <v>268</v>
      </c>
      <c r="Z3043" t="s">
        <v>268</v>
      </c>
      <c r="AA3043" t="s">
        <v>19</v>
      </c>
      <c r="AC3043" t="s">
        <v>4465</v>
      </c>
      <c r="AD3043">
        <v>1</v>
      </c>
      <c r="AE3043">
        <v>1</v>
      </c>
    </row>
    <row r="3044" spans="1:31">
      <c r="A3044" t="s">
        <v>4466</v>
      </c>
      <c r="B3044" s="93">
        <v>45055</v>
      </c>
      <c r="C3044" s="93">
        <v>45055</v>
      </c>
      <c r="D3044">
        <v>-1.045721E-2</v>
      </c>
      <c r="E3044">
        <v>-1.045721E-2</v>
      </c>
      <c r="F3044" t="s">
        <v>81</v>
      </c>
      <c r="G3044">
        <v>4.5324609964771012</v>
      </c>
      <c r="H3044">
        <v>-4.739689645697031E-2</v>
      </c>
      <c r="I3044">
        <v>-4.739689645697031E-2</v>
      </c>
      <c r="J3044">
        <v>1</v>
      </c>
      <c r="L3044" t="s">
        <v>76</v>
      </c>
      <c r="M3044" t="s">
        <v>4152</v>
      </c>
      <c r="T3044" t="s">
        <v>76</v>
      </c>
      <c r="V3044" t="s">
        <v>4153</v>
      </c>
      <c r="W3044" t="s">
        <v>4154</v>
      </c>
      <c r="X3044" t="s">
        <v>168</v>
      </c>
      <c r="Y3044" t="s">
        <v>268</v>
      </c>
      <c r="Z3044" t="s">
        <v>268</v>
      </c>
      <c r="AA3044" t="s">
        <v>19</v>
      </c>
      <c r="AC3044" t="s">
        <v>4467</v>
      </c>
      <c r="AD3044">
        <v>1</v>
      </c>
      <c r="AE3044">
        <v>1</v>
      </c>
    </row>
    <row r="3045" spans="1:31">
      <c r="A3045" t="s">
        <v>4468</v>
      </c>
      <c r="B3045" s="93">
        <v>45055</v>
      </c>
      <c r="C3045" s="93">
        <v>45055</v>
      </c>
      <c r="D3045">
        <v>-1.045721E-2</v>
      </c>
      <c r="E3045">
        <v>-1.045721E-2</v>
      </c>
      <c r="F3045" t="s">
        <v>81</v>
      </c>
      <c r="G3045">
        <v>4.5324609964771012</v>
      </c>
      <c r="H3045">
        <v>-4.739689645697031E-2</v>
      </c>
      <c r="I3045">
        <v>-4.739689645697031E-2</v>
      </c>
      <c r="J3045">
        <v>1</v>
      </c>
      <c r="L3045" t="s">
        <v>76</v>
      </c>
      <c r="M3045" t="s">
        <v>4152</v>
      </c>
      <c r="T3045" t="s">
        <v>76</v>
      </c>
      <c r="V3045" t="s">
        <v>4153</v>
      </c>
      <c r="W3045" t="s">
        <v>4154</v>
      </c>
      <c r="X3045" t="s">
        <v>168</v>
      </c>
      <c r="Y3045" t="s">
        <v>268</v>
      </c>
      <c r="Z3045" t="s">
        <v>268</v>
      </c>
      <c r="AA3045" t="s">
        <v>19</v>
      </c>
      <c r="AC3045" t="s">
        <v>4469</v>
      </c>
      <c r="AD3045">
        <v>1</v>
      </c>
      <c r="AE3045">
        <v>1</v>
      </c>
    </row>
    <row r="3046" spans="1:31">
      <c r="A3046" t="s">
        <v>4470</v>
      </c>
      <c r="B3046" s="93">
        <v>45055</v>
      </c>
      <c r="C3046" s="93">
        <v>45055</v>
      </c>
      <c r="D3046">
        <v>-1.3311952E-2</v>
      </c>
      <c r="E3046">
        <v>-1.3311952E-2</v>
      </c>
      <c r="F3046" t="s">
        <v>81</v>
      </c>
      <c r="G3046">
        <v>4.5324609964771012</v>
      </c>
      <c r="H3046">
        <v>-6.0335903226975338E-2</v>
      </c>
      <c r="I3046">
        <v>-6.0335903226975338E-2</v>
      </c>
      <c r="J3046">
        <v>1</v>
      </c>
      <c r="L3046" t="s">
        <v>76</v>
      </c>
      <c r="M3046" t="s">
        <v>4152</v>
      </c>
      <c r="T3046" t="s">
        <v>76</v>
      </c>
      <c r="V3046" t="s">
        <v>4153</v>
      </c>
      <c r="W3046" t="s">
        <v>4154</v>
      </c>
      <c r="X3046" t="s">
        <v>168</v>
      </c>
      <c r="Y3046" t="s">
        <v>268</v>
      </c>
      <c r="Z3046" t="s">
        <v>268</v>
      </c>
      <c r="AA3046" t="s">
        <v>19</v>
      </c>
      <c r="AC3046" t="s">
        <v>4471</v>
      </c>
      <c r="AD3046">
        <v>1</v>
      </c>
      <c r="AE3046">
        <v>1</v>
      </c>
    </row>
    <row r="3047" spans="1:31">
      <c r="A3047" t="s">
        <v>4472</v>
      </c>
      <c r="B3047" s="93">
        <v>45055</v>
      </c>
      <c r="C3047" s="93">
        <v>45055</v>
      </c>
      <c r="D3047">
        <v>-1.3991289000000001E-2</v>
      </c>
      <c r="E3047">
        <v>-1.3991289000000001E-2</v>
      </c>
      <c r="F3047" t="s">
        <v>81</v>
      </c>
      <c r="G3047">
        <v>4.5324609964771012</v>
      </c>
      <c r="H3047">
        <v>-6.3414971682939109E-2</v>
      </c>
      <c r="I3047">
        <v>-6.3414971682939109E-2</v>
      </c>
      <c r="J3047">
        <v>1</v>
      </c>
      <c r="L3047" t="s">
        <v>76</v>
      </c>
      <c r="M3047" t="s">
        <v>4152</v>
      </c>
      <c r="T3047" t="s">
        <v>76</v>
      </c>
      <c r="V3047" t="s">
        <v>4153</v>
      </c>
      <c r="W3047" t="s">
        <v>4154</v>
      </c>
      <c r="X3047" t="s">
        <v>168</v>
      </c>
      <c r="Y3047" t="s">
        <v>268</v>
      </c>
      <c r="Z3047" t="s">
        <v>268</v>
      </c>
      <c r="AA3047" t="s">
        <v>19</v>
      </c>
      <c r="AC3047" t="s">
        <v>4473</v>
      </c>
      <c r="AD3047">
        <v>1</v>
      </c>
      <c r="AE3047">
        <v>1</v>
      </c>
    </row>
    <row r="3048" spans="1:31">
      <c r="A3048" t="s">
        <v>4474</v>
      </c>
      <c r="B3048" s="93">
        <v>45055</v>
      </c>
      <c r="C3048" s="93">
        <v>45055</v>
      </c>
      <c r="D3048">
        <v>-1.2312029E-2</v>
      </c>
      <c r="E3048">
        <v>-1.2312029E-2</v>
      </c>
      <c r="F3048" t="s">
        <v>81</v>
      </c>
      <c r="G3048">
        <v>4.5324609964771012</v>
      </c>
      <c r="H3048">
        <v>-5.5803791229994973E-2</v>
      </c>
      <c r="I3048">
        <v>-5.5803791229994973E-2</v>
      </c>
      <c r="J3048">
        <v>1</v>
      </c>
      <c r="L3048" t="s">
        <v>76</v>
      </c>
      <c r="M3048" t="s">
        <v>4152</v>
      </c>
      <c r="T3048" t="s">
        <v>76</v>
      </c>
      <c r="V3048" t="s">
        <v>4153</v>
      </c>
      <c r="W3048" t="s">
        <v>4154</v>
      </c>
      <c r="X3048" t="s">
        <v>168</v>
      </c>
      <c r="Y3048" t="s">
        <v>268</v>
      </c>
      <c r="Z3048" t="s">
        <v>268</v>
      </c>
      <c r="AA3048" t="s">
        <v>19</v>
      </c>
      <c r="AC3048" t="s">
        <v>4475</v>
      </c>
      <c r="AD3048">
        <v>1</v>
      </c>
      <c r="AE3048">
        <v>1</v>
      </c>
    </row>
    <row r="3049" spans="1:31">
      <c r="A3049" t="s">
        <v>4476</v>
      </c>
      <c r="B3049" s="93">
        <v>45055</v>
      </c>
      <c r="C3049" s="93">
        <v>45055</v>
      </c>
      <c r="D3049">
        <v>-1.2312029E-2</v>
      </c>
      <c r="E3049">
        <v>-1.2312029E-2</v>
      </c>
      <c r="F3049" t="s">
        <v>81</v>
      </c>
      <c r="G3049">
        <v>4.5324609964771012</v>
      </c>
      <c r="H3049">
        <v>-5.5803791229994973E-2</v>
      </c>
      <c r="I3049">
        <v>-5.5803791229994973E-2</v>
      </c>
      <c r="J3049">
        <v>1</v>
      </c>
      <c r="L3049" t="s">
        <v>76</v>
      </c>
      <c r="M3049" t="s">
        <v>4152</v>
      </c>
      <c r="T3049" t="s">
        <v>76</v>
      </c>
      <c r="V3049" t="s">
        <v>4153</v>
      </c>
      <c r="W3049" t="s">
        <v>4154</v>
      </c>
      <c r="X3049" t="s">
        <v>168</v>
      </c>
      <c r="Y3049" t="s">
        <v>268</v>
      </c>
      <c r="Z3049" t="s">
        <v>268</v>
      </c>
      <c r="AA3049" t="s">
        <v>19</v>
      </c>
      <c r="AC3049" t="s">
        <v>4477</v>
      </c>
      <c r="AD3049">
        <v>1</v>
      </c>
      <c r="AE3049">
        <v>1</v>
      </c>
    </row>
    <row r="3050" spans="1:31">
      <c r="A3050" t="s">
        <v>4478</v>
      </c>
      <c r="B3050" s="93">
        <v>45055</v>
      </c>
      <c r="C3050" s="93">
        <v>45055</v>
      </c>
      <c r="D3050">
        <v>-1.2273864000000001E-2</v>
      </c>
      <c r="E3050">
        <v>-1.2273864000000001E-2</v>
      </c>
      <c r="F3050" t="s">
        <v>81</v>
      </c>
      <c r="G3050">
        <v>4.5324609964771012</v>
      </c>
      <c r="H3050">
        <v>-5.5630809856064417E-2</v>
      </c>
      <c r="I3050">
        <v>-5.5630809856064417E-2</v>
      </c>
      <c r="J3050">
        <v>1</v>
      </c>
      <c r="L3050" t="s">
        <v>76</v>
      </c>
      <c r="M3050" t="s">
        <v>4152</v>
      </c>
      <c r="T3050" t="s">
        <v>76</v>
      </c>
      <c r="V3050" t="s">
        <v>4153</v>
      </c>
      <c r="W3050" t="s">
        <v>4154</v>
      </c>
      <c r="X3050" t="s">
        <v>168</v>
      </c>
      <c r="Y3050" t="s">
        <v>268</v>
      </c>
      <c r="Z3050" t="s">
        <v>268</v>
      </c>
      <c r="AA3050" t="s">
        <v>19</v>
      </c>
      <c r="AC3050" t="s">
        <v>4479</v>
      </c>
      <c r="AD3050">
        <v>1</v>
      </c>
      <c r="AE3050">
        <v>1</v>
      </c>
    </row>
    <row r="3051" spans="1:31">
      <c r="A3051" t="s">
        <v>4480</v>
      </c>
      <c r="B3051" s="93">
        <v>45055</v>
      </c>
      <c r="C3051" s="93">
        <v>45055</v>
      </c>
      <c r="D3051">
        <v>-1.3853895E-2</v>
      </c>
      <c r="E3051">
        <v>-1.3853895E-2</v>
      </c>
      <c r="F3051" t="s">
        <v>81</v>
      </c>
      <c r="G3051">
        <v>4.5324609964771012</v>
      </c>
      <c r="H3051">
        <v>-6.279223873678913E-2</v>
      </c>
      <c r="I3051">
        <v>-6.279223873678913E-2</v>
      </c>
      <c r="J3051">
        <v>1</v>
      </c>
      <c r="L3051" t="s">
        <v>76</v>
      </c>
      <c r="M3051" t="s">
        <v>4152</v>
      </c>
      <c r="T3051" t="s">
        <v>76</v>
      </c>
      <c r="V3051" t="s">
        <v>4153</v>
      </c>
      <c r="W3051" t="s">
        <v>4154</v>
      </c>
      <c r="X3051" t="s">
        <v>168</v>
      </c>
      <c r="Y3051" t="s">
        <v>268</v>
      </c>
      <c r="Z3051" t="s">
        <v>268</v>
      </c>
      <c r="AA3051" t="s">
        <v>19</v>
      </c>
      <c r="AC3051" t="s">
        <v>4481</v>
      </c>
      <c r="AD3051">
        <v>1</v>
      </c>
      <c r="AE3051">
        <v>1</v>
      </c>
    </row>
    <row r="3052" spans="1:31">
      <c r="A3052" t="s">
        <v>4482</v>
      </c>
      <c r="B3052" s="93">
        <v>45055</v>
      </c>
      <c r="C3052" s="93">
        <v>45055</v>
      </c>
      <c r="D3052">
        <v>-1.3853895E-2</v>
      </c>
      <c r="E3052">
        <v>-1.3853895E-2</v>
      </c>
      <c r="F3052" t="s">
        <v>81</v>
      </c>
      <c r="G3052">
        <v>4.5324609964771012</v>
      </c>
      <c r="H3052">
        <v>-6.279223873678913E-2</v>
      </c>
      <c r="I3052">
        <v>-6.279223873678913E-2</v>
      </c>
      <c r="J3052">
        <v>1</v>
      </c>
      <c r="L3052" t="s">
        <v>76</v>
      </c>
      <c r="M3052" t="s">
        <v>4152</v>
      </c>
      <c r="T3052" t="s">
        <v>76</v>
      </c>
      <c r="V3052" t="s">
        <v>4153</v>
      </c>
      <c r="W3052" t="s">
        <v>4154</v>
      </c>
      <c r="X3052" t="s">
        <v>168</v>
      </c>
      <c r="Y3052" t="s">
        <v>268</v>
      </c>
      <c r="Z3052" t="s">
        <v>268</v>
      </c>
      <c r="AA3052" t="s">
        <v>19</v>
      </c>
      <c r="AC3052" t="s">
        <v>4483</v>
      </c>
      <c r="AD3052">
        <v>1</v>
      </c>
      <c r="AE3052">
        <v>1</v>
      </c>
    </row>
    <row r="3053" spans="1:31">
      <c r="A3053" t="s">
        <v>4484</v>
      </c>
      <c r="B3053" s="93">
        <v>45055</v>
      </c>
      <c r="C3053" s="93">
        <v>45055</v>
      </c>
      <c r="D3053">
        <v>-1.2083039E-2</v>
      </c>
      <c r="E3053">
        <v>-1.2083039E-2</v>
      </c>
      <c r="F3053" t="s">
        <v>81</v>
      </c>
      <c r="G3053">
        <v>4.5324609964771012</v>
      </c>
      <c r="H3053">
        <v>-5.476590298641168E-2</v>
      </c>
      <c r="I3053">
        <v>-5.476590298641168E-2</v>
      </c>
      <c r="J3053">
        <v>1</v>
      </c>
      <c r="L3053" t="s">
        <v>76</v>
      </c>
      <c r="M3053" t="s">
        <v>4152</v>
      </c>
      <c r="T3053" t="s">
        <v>76</v>
      </c>
      <c r="V3053" t="s">
        <v>4153</v>
      </c>
      <c r="W3053" t="s">
        <v>4154</v>
      </c>
      <c r="X3053" t="s">
        <v>168</v>
      </c>
      <c r="Y3053" t="s">
        <v>268</v>
      </c>
      <c r="Z3053" t="s">
        <v>268</v>
      </c>
      <c r="AA3053" t="s">
        <v>19</v>
      </c>
      <c r="AC3053" t="s">
        <v>4485</v>
      </c>
      <c r="AD3053">
        <v>1</v>
      </c>
      <c r="AE3053">
        <v>1</v>
      </c>
    </row>
    <row r="3054" spans="1:31">
      <c r="A3054" t="s">
        <v>4486</v>
      </c>
      <c r="B3054" s="93">
        <v>45055</v>
      </c>
      <c r="C3054" s="93">
        <v>45055</v>
      </c>
      <c r="D3054">
        <v>-1.4059986E-2</v>
      </c>
      <c r="E3054">
        <v>-1.4059986E-2</v>
      </c>
      <c r="F3054" t="s">
        <v>81</v>
      </c>
      <c r="G3054">
        <v>4.5324609964771012</v>
      </c>
      <c r="H3054">
        <v>-6.3726338156014098E-2</v>
      </c>
      <c r="I3054">
        <v>-6.3726338156014098E-2</v>
      </c>
      <c r="J3054">
        <v>1</v>
      </c>
      <c r="L3054" t="s">
        <v>76</v>
      </c>
      <c r="M3054" t="s">
        <v>4152</v>
      </c>
      <c r="T3054" t="s">
        <v>76</v>
      </c>
      <c r="V3054" t="s">
        <v>4153</v>
      </c>
      <c r="W3054" t="s">
        <v>4154</v>
      </c>
      <c r="X3054" t="s">
        <v>168</v>
      </c>
      <c r="Y3054" t="s">
        <v>268</v>
      </c>
      <c r="Z3054" t="s">
        <v>268</v>
      </c>
      <c r="AA3054" t="s">
        <v>19</v>
      </c>
      <c r="AC3054" t="s">
        <v>4487</v>
      </c>
      <c r="AD3054">
        <v>1</v>
      </c>
      <c r="AE3054">
        <v>1</v>
      </c>
    </row>
    <row r="3055" spans="1:31">
      <c r="A3055" t="s">
        <v>4488</v>
      </c>
      <c r="B3055" s="93">
        <v>45055</v>
      </c>
      <c r="C3055" s="93">
        <v>45055</v>
      </c>
      <c r="D3055">
        <v>-1.3327218E-2</v>
      </c>
      <c r="E3055">
        <v>-1.3327218E-2</v>
      </c>
      <c r="F3055" t="s">
        <v>81</v>
      </c>
      <c r="G3055">
        <v>4.5324609964771012</v>
      </c>
      <c r="H3055">
        <v>-6.0405095776547547E-2</v>
      </c>
      <c r="I3055">
        <v>-6.0405095776547547E-2</v>
      </c>
      <c r="J3055">
        <v>1</v>
      </c>
      <c r="L3055" t="s">
        <v>76</v>
      </c>
      <c r="M3055" t="s">
        <v>4152</v>
      </c>
      <c r="T3055" t="s">
        <v>76</v>
      </c>
      <c r="V3055" t="s">
        <v>4153</v>
      </c>
      <c r="W3055" t="s">
        <v>4154</v>
      </c>
      <c r="X3055" t="s">
        <v>168</v>
      </c>
      <c r="Y3055" t="s">
        <v>268</v>
      </c>
      <c r="Z3055" t="s">
        <v>268</v>
      </c>
      <c r="AA3055" t="s">
        <v>19</v>
      </c>
      <c r="AC3055" t="s">
        <v>4489</v>
      </c>
      <c r="AD3055">
        <v>1</v>
      </c>
      <c r="AE3055">
        <v>1</v>
      </c>
    </row>
    <row r="3056" spans="1:31">
      <c r="A3056" t="s">
        <v>4490</v>
      </c>
      <c r="B3056" s="93">
        <v>45055</v>
      </c>
      <c r="C3056" s="93">
        <v>45055</v>
      </c>
      <c r="D3056">
        <v>-1.3632538E-2</v>
      </c>
      <c r="E3056">
        <v>-1.3632538E-2</v>
      </c>
      <c r="F3056" t="s">
        <v>81</v>
      </c>
      <c r="G3056">
        <v>4.5324609964771012</v>
      </c>
      <c r="H3056">
        <v>-6.1788946767991952E-2</v>
      </c>
      <c r="I3056">
        <v>-6.1788946767991952E-2</v>
      </c>
      <c r="J3056">
        <v>1</v>
      </c>
      <c r="L3056" t="s">
        <v>76</v>
      </c>
      <c r="M3056" t="s">
        <v>4152</v>
      </c>
      <c r="T3056" t="s">
        <v>76</v>
      </c>
      <c r="V3056" t="s">
        <v>4153</v>
      </c>
      <c r="W3056" t="s">
        <v>4154</v>
      </c>
      <c r="X3056" t="s">
        <v>168</v>
      </c>
      <c r="Y3056" t="s">
        <v>268</v>
      </c>
      <c r="Z3056" t="s">
        <v>268</v>
      </c>
      <c r="AA3056" t="s">
        <v>19</v>
      </c>
      <c r="AC3056" t="s">
        <v>4491</v>
      </c>
      <c r="AD3056">
        <v>1</v>
      </c>
      <c r="AE3056">
        <v>1</v>
      </c>
    </row>
    <row r="3057" spans="1:31">
      <c r="A3057" t="s">
        <v>4492</v>
      </c>
      <c r="B3057" s="93">
        <v>45055</v>
      </c>
      <c r="C3057" s="93">
        <v>45055</v>
      </c>
      <c r="D3057">
        <v>-1.2754743000000001E-2</v>
      </c>
      <c r="E3057">
        <v>-1.2754743000000001E-2</v>
      </c>
      <c r="F3057" t="s">
        <v>81</v>
      </c>
      <c r="G3057">
        <v>4.5324609964771012</v>
      </c>
      <c r="H3057">
        <v>-5.7810375167589342E-2</v>
      </c>
      <c r="I3057">
        <v>-5.7810375167589342E-2</v>
      </c>
      <c r="J3057">
        <v>1</v>
      </c>
      <c r="L3057" t="s">
        <v>76</v>
      </c>
      <c r="M3057" t="s">
        <v>4152</v>
      </c>
      <c r="T3057" t="s">
        <v>76</v>
      </c>
      <c r="V3057" t="s">
        <v>4153</v>
      </c>
      <c r="W3057" t="s">
        <v>4154</v>
      </c>
      <c r="X3057" t="s">
        <v>168</v>
      </c>
      <c r="Y3057" t="s">
        <v>268</v>
      </c>
      <c r="Z3057" t="s">
        <v>268</v>
      </c>
      <c r="AA3057" t="s">
        <v>19</v>
      </c>
      <c r="AC3057" t="s">
        <v>4493</v>
      </c>
      <c r="AD3057">
        <v>1</v>
      </c>
      <c r="AE3057">
        <v>1</v>
      </c>
    </row>
    <row r="3058" spans="1:31">
      <c r="A3058" t="s">
        <v>4494</v>
      </c>
      <c r="B3058" s="93">
        <v>45055</v>
      </c>
      <c r="C3058" s="93">
        <v>45055</v>
      </c>
      <c r="D3058">
        <v>-1.4418736999999999E-2</v>
      </c>
      <c r="E3058">
        <v>-1.4418736999999999E-2</v>
      </c>
      <c r="F3058" t="s">
        <v>81</v>
      </c>
      <c r="G3058">
        <v>4.5324609964771012</v>
      </c>
      <c r="H3058">
        <v>-6.5352363070961247E-2</v>
      </c>
      <c r="I3058">
        <v>-6.5352363070961247E-2</v>
      </c>
      <c r="J3058">
        <v>1</v>
      </c>
      <c r="L3058" t="s">
        <v>76</v>
      </c>
      <c r="M3058" t="s">
        <v>4152</v>
      </c>
      <c r="T3058" t="s">
        <v>76</v>
      </c>
      <c r="V3058" t="s">
        <v>4153</v>
      </c>
      <c r="W3058" t="s">
        <v>4154</v>
      </c>
      <c r="X3058" t="s">
        <v>168</v>
      </c>
      <c r="Y3058" t="s">
        <v>268</v>
      </c>
      <c r="Z3058" t="s">
        <v>268</v>
      </c>
      <c r="AA3058" t="s">
        <v>19</v>
      </c>
      <c r="AC3058" t="s">
        <v>4495</v>
      </c>
      <c r="AD3058">
        <v>1</v>
      </c>
      <c r="AE3058">
        <v>1</v>
      </c>
    </row>
    <row r="3059" spans="1:31">
      <c r="A3059" t="s">
        <v>4496</v>
      </c>
      <c r="B3059" s="93">
        <v>45055</v>
      </c>
      <c r="C3059" s="93">
        <v>45055</v>
      </c>
      <c r="D3059">
        <v>-1.4792754E-2</v>
      </c>
      <c r="E3059">
        <v>-1.4792754E-2</v>
      </c>
      <c r="F3059" t="s">
        <v>81</v>
      </c>
      <c r="G3059">
        <v>4.5324609964771012</v>
      </c>
      <c r="H3059">
        <v>-6.7047580535480628E-2</v>
      </c>
      <c r="I3059">
        <v>-6.7047580535480628E-2</v>
      </c>
      <c r="J3059">
        <v>1</v>
      </c>
      <c r="L3059" t="s">
        <v>76</v>
      </c>
      <c r="M3059" t="s">
        <v>4152</v>
      </c>
      <c r="T3059" t="s">
        <v>76</v>
      </c>
      <c r="V3059" t="s">
        <v>4153</v>
      </c>
      <c r="W3059" t="s">
        <v>4154</v>
      </c>
      <c r="X3059" t="s">
        <v>168</v>
      </c>
      <c r="Y3059" t="s">
        <v>268</v>
      </c>
      <c r="Z3059" t="s">
        <v>268</v>
      </c>
      <c r="AA3059" t="s">
        <v>19</v>
      </c>
      <c r="AC3059" t="s">
        <v>4497</v>
      </c>
      <c r="AD3059">
        <v>1</v>
      </c>
      <c r="AE3059">
        <v>1</v>
      </c>
    </row>
    <row r="3060" spans="1:31">
      <c r="A3060" t="s">
        <v>4498</v>
      </c>
      <c r="B3060" s="93">
        <v>45055</v>
      </c>
      <c r="C3060" s="93">
        <v>45055</v>
      </c>
      <c r="D3060">
        <v>-1.4785121E-2</v>
      </c>
      <c r="E3060">
        <v>-1.4785121E-2</v>
      </c>
      <c r="F3060" t="s">
        <v>81</v>
      </c>
      <c r="G3060">
        <v>4.5324609964771012</v>
      </c>
      <c r="H3060">
        <v>-6.7012984260694519E-2</v>
      </c>
      <c r="I3060">
        <v>-6.7012984260694519E-2</v>
      </c>
      <c r="J3060">
        <v>1</v>
      </c>
      <c r="L3060" t="s">
        <v>76</v>
      </c>
      <c r="M3060" t="s">
        <v>4152</v>
      </c>
      <c r="T3060" t="s">
        <v>76</v>
      </c>
      <c r="V3060" t="s">
        <v>4153</v>
      </c>
      <c r="W3060" t="s">
        <v>4154</v>
      </c>
      <c r="X3060" t="s">
        <v>168</v>
      </c>
      <c r="Y3060" t="s">
        <v>268</v>
      </c>
      <c r="Z3060" t="s">
        <v>268</v>
      </c>
      <c r="AA3060" t="s">
        <v>19</v>
      </c>
      <c r="AC3060" t="s">
        <v>4499</v>
      </c>
      <c r="AD3060">
        <v>1</v>
      </c>
      <c r="AE3060">
        <v>1</v>
      </c>
    </row>
    <row r="3061" spans="1:31">
      <c r="A3061" t="s">
        <v>4500</v>
      </c>
      <c r="B3061" s="93">
        <v>45055</v>
      </c>
      <c r="C3061" s="93">
        <v>45055</v>
      </c>
      <c r="D3061">
        <v>-1.3418813999999999E-2</v>
      </c>
      <c r="E3061">
        <v>-1.3418813999999999E-2</v>
      </c>
      <c r="F3061" t="s">
        <v>81</v>
      </c>
      <c r="G3061">
        <v>4.5324609964771012</v>
      </c>
      <c r="H3061">
        <v>-6.0820251073980883E-2</v>
      </c>
      <c r="I3061">
        <v>-6.0820251073980883E-2</v>
      </c>
      <c r="J3061">
        <v>1</v>
      </c>
      <c r="L3061" t="s">
        <v>76</v>
      </c>
      <c r="M3061" t="s">
        <v>4152</v>
      </c>
      <c r="T3061" t="s">
        <v>76</v>
      </c>
      <c r="V3061" t="s">
        <v>4153</v>
      </c>
      <c r="W3061" t="s">
        <v>4154</v>
      </c>
      <c r="X3061" t="s">
        <v>168</v>
      </c>
      <c r="Y3061" t="s">
        <v>268</v>
      </c>
      <c r="Z3061" t="s">
        <v>268</v>
      </c>
      <c r="AA3061" t="s">
        <v>19</v>
      </c>
      <c r="AC3061" t="s">
        <v>4501</v>
      </c>
      <c r="AD3061">
        <v>1</v>
      </c>
      <c r="AE3061">
        <v>1</v>
      </c>
    </row>
    <row r="3062" spans="1:31">
      <c r="A3062" t="s">
        <v>4502</v>
      </c>
      <c r="B3062" s="93">
        <v>45055</v>
      </c>
      <c r="C3062" s="93">
        <v>45055</v>
      </c>
      <c r="D3062">
        <v>-1.2609716E-2</v>
      </c>
      <c r="E3062">
        <v>-1.2609716E-2</v>
      </c>
      <c r="F3062" t="s">
        <v>81</v>
      </c>
      <c r="G3062">
        <v>4.5324609964771012</v>
      </c>
      <c r="H3062">
        <v>-5.7153045946653248E-2</v>
      </c>
      <c r="I3062">
        <v>-5.7153045946653248E-2</v>
      </c>
      <c r="J3062">
        <v>1</v>
      </c>
      <c r="L3062" t="s">
        <v>76</v>
      </c>
      <c r="M3062" t="s">
        <v>4152</v>
      </c>
      <c r="T3062" t="s">
        <v>76</v>
      </c>
      <c r="V3062" t="s">
        <v>4153</v>
      </c>
      <c r="W3062" t="s">
        <v>4154</v>
      </c>
      <c r="X3062" t="s">
        <v>168</v>
      </c>
      <c r="Y3062" t="s">
        <v>268</v>
      </c>
      <c r="Z3062" t="s">
        <v>268</v>
      </c>
      <c r="AA3062" t="s">
        <v>19</v>
      </c>
      <c r="AC3062" t="s">
        <v>4503</v>
      </c>
      <c r="AD3062">
        <v>1</v>
      </c>
      <c r="AE3062">
        <v>1</v>
      </c>
    </row>
    <row r="3063" spans="1:31">
      <c r="A3063" t="s">
        <v>4504</v>
      </c>
      <c r="B3063" s="93">
        <v>45055</v>
      </c>
      <c r="C3063" s="93">
        <v>45055</v>
      </c>
      <c r="D3063">
        <v>-1.3044797E-2</v>
      </c>
      <c r="E3063">
        <v>-1.3044797E-2</v>
      </c>
      <c r="F3063" t="s">
        <v>81</v>
      </c>
      <c r="G3063">
        <v>4.5324609964771012</v>
      </c>
      <c r="H3063">
        <v>-5.9125033609461503E-2</v>
      </c>
      <c r="I3063">
        <v>-5.9125033609461503E-2</v>
      </c>
      <c r="J3063">
        <v>1</v>
      </c>
      <c r="L3063" t="s">
        <v>76</v>
      </c>
      <c r="M3063" t="s">
        <v>4152</v>
      </c>
      <c r="T3063" t="s">
        <v>76</v>
      </c>
      <c r="V3063" t="s">
        <v>4153</v>
      </c>
      <c r="W3063" t="s">
        <v>4154</v>
      </c>
      <c r="X3063" t="s">
        <v>168</v>
      </c>
      <c r="Y3063" t="s">
        <v>268</v>
      </c>
      <c r="Z3063" t="s">
        <v>268</v>
      </c>
      <c r="AA3063" t="s">
        <v>19</v>
      </c>
      <c r="AC3063" t="s">
        <v>4505</v>
      </c>
      <c r="AD3063">
        <v>1</v>
      </c>
      <c r="AE3063">
        <v>1</v>
      </c>
    </row>
    <row r="3064" spans="1:31">
      <c r="A3064" t="s">
        <v>4506</v>
      </c>
      <c r="B3064" s="93">
        <v>45055</v>
      </c>
      <c r="C3064" s="93">
        <v>45055</v>
      </c>
      <c r="D3064">
        <v>-1.2785275E-2</v>
      </c>
      <c r="E3064">
        <v>-1.2785275E-2</v>
      </c>
      <c r="F3064" t="s">
        <v>81</v>
      </c>
      <c r="G3064">
        <v>4.5324609964771012</v>
      </c>
      <c r="H3064">
        <v>-5.7948760266733769E-2</v>
      </c>
      <c r="I3064">
        <v>-5.7948760266733769E-2</v>
      </c>
      <c r="J3064">
        <v>1</v>
      </c>
      <c r="L3064" t="s">
        <v>76</v>
      </c>
      <c r="M3064" t="s">
        <v>4152</v>
      </c>
      <c r="T3064" t="s">
        <v>76</v>
      </c>
      <c r="V3064" t="s">
        <v>4153</v>
      </c>
      <c r="W3064" t="s">
        <v>4154</v>
      </c>
      <c r="X3064" t="s">
        <v>168</v>
      </c>
      <c r="Y3064" t="s">
        <v>268</v>
      </c>
      <c r="Z3064" t="s">
        <v>268</v>
      </c>
      <c r="AA3064" t="s">
        <v>19</v>
      </c>
      <c r="AC3064" t="s">
        <v>4507</v>
      </c>
      <c r="AD3064">
        <v>1</v>
      </c>
      <c r="AE3064">
        <v>1</v>
      </c>
    </row>
    <row r="3065" spans="1:31">
      <c r="A3065" t="s">
        <v>4508</v>
      </c>
      <c r="B3065" s="93">
        <v>45055</v>
      </c>
      <c r="C3065" s="93">
        <v>45055</v>
      </c>
      <c r="D3065">
        <v>-1.3113494E-2</v>
      </c>
      <c r="E3065">
        <v>-1.3113494E-2</v>
      </c>
      <c r="F3065" t="s">
        <v>81</v>
      </c>
      <c r="G3065">
        <v>4.5324609964771012</v>
      </c>
      <c r="H3065">
        <v>-5.9436400082536478E-2</v>
      </c>
      <c r="I3065">
        <v>-5.9436400082536478E-2</v>
      </c>
      <c r="J3065">
        <v>1</v>
      </c>
      <c r="L3065" t="s">
        <v>76</v>
      </c>
      <c r="M3065" t="s">
        <v>4152</v>
      </c>
      <c r="T3065" t="s">
        <v>76</v>
      </c>
      <c r="V3065" t="s">
        <v>4153</v>
      </c>
      <c r="W3065" t="s">
        <v>4154</v>
      </c>
      <c r="X3065" t="s">
        <v>168</v>
      </c>
      <c r="Y3065" t="s">
        <v>268</v>
      </c>
      <c r="Z3065" t="s">
        <v>268</v>
      </c>
      <c r="AA3065" t="s">
        <v>19</v>
      </c>
      <c r="AC3065" t="s">
        <v>4509</v>
      </c>
      <c r="AD3065">
        <v>1</v>
      </c>
      <c r="AE3065">
        <v>1</v>
      </c>
    </row>
    <row r="3066" spans="1:31">
      <c r="A3066" t="s">
        <v>4510</v>
      </c>
      <c r="B3066" s="93">
        <v>45055</v>
      </c>
      <c r="C3066" s="93">
        <v>45055</v>
      </c>
      <c r="D3066">
        <v>-1.2052507E-2</v>
      </c>
      <c r="E3066">
        <v>-1.2052507E-2</v>
      </c>
      <c r="F3066" t="s">
        <v>81</v>
      </c>
      <c r="G3066">
        <v>4.5324609964771012</v>
      </c>
      <c r="H3066">
        <v>-5.4627517887267239E-2</v>
      </c>
      <c r="I3066">
        <v>-5.4627517887267239E-2</v>
      </c>
      <c r="J3066">
        <v>1</v>
      </c>
      <c r="L3066" t="s">
        <v>76</v>
      </c>
      <c r="M3066" t="s">
        <v>4152</v>
      </c>
      <c r="T3066" t="s">
        <v>76</v>
      </c>
      <c r="V3066" t="s">
        <v>4153</v>
      </c>
      <c r="W3066" t="s">
        <v>4154</v>
      </c>
      <c r="X3066" t="s">
        <v>168</v>
      </c>
      <c r="Y3066" t="s">
        <v>268</v>
      </c>
      <c r="Z3066" t="s">
        <v>268</v>
      </c>
      <c r="AA3066" t="s">
        <v>19</v>
      </c>
      <c r="AC3066" t="s">
        <v>4511</v>
      </c>
      <c r="AD3066">
        <v>1</v>
      </c>
      <c r="AE3066">
        <v>1</v>
      </c>
    </row>
    <row r="3067" spans="1:31">
      <c r="A3067" t="s">
        <v>4512</v>
      </c>
      <c r="B3067" s="93">
        <v>45055</v>
      </c>
      <c r="C3067" s="93">
        <v>45055</v>
      </c>
      <c r="D3067">
        <v>-1.2563918E-2</v>
      </c>
      <c r="E3067">
        <v>-1.2563918E-2</v>
      </c>
      <c r="F3067" t="s">
        <v>81</v>
      </c>
      <c r="G3067">
        <v>4.5324609964771012</v>
      </c>
      <c r="H3067">
        <v>-5.6945468297936591E-2</v>
      </c>
      <c r="I3067">
        <v>-5.6945468297936591E-2</v>
      </c>
      <c r="J3067">
        <v>1</v>
      </c>
      <c r="L3067" t="s">
        <v>76</v>
      </c>
      <c r="M3067" t="s">
        <v>4152</v>
      </c>
      <c r="T3067" t="s">
        <v>76</v>
      </c>
      <c r="V3067" t="s">
        <v>4153</v>
      </c>
      <c r="W3067" t="s">
        <v>4154</v>
      </c>
      <c r="X3067" t="s">
        <v>168</v>
      </c>
      <c r="Y3067" t="s">
        <v>268</v>
      </c>
      <c r="Z3067" t="s">
        <v>268</v>
      </c>
      <c r="AA3067" t="s">
        <v>19</v>
      </c>
      <c r="AC3067" t="s">
        <v>4513</v>
      </c>
      <c r="AD3067">
        <v>1</v>
      </c>
      <c r="AE3067">
        <v>1</v>
      </c>
    </row>
    <row r="3068" spans="1:31">
      <c r="A3068" t="s">
        <v>4514</v>
      </c>
      <c r="B3068" s="93">
        <v>45055</v>
      </c>
      <c r="C3068" s="93">
        <v>45055</v>
      </c>
      <c r="D3068">
        <v>-1.3197456999999999E-2</v>
      </c>
      <c r="E3068">
        <v>-1.3197456999999999E-2</v>
      </c>
      <c r="F3068" t="s">
        <v>81</v>
      </c>
      <c r="G3068">
        <v>4.5324609964771012</v>
      </c>
      <c r="H3068">
        <v>-5.9816959105183691E-2</v>
      </c>
      <c r="I3068">
        <v>-5.9816959105183691E-2</v>
      </c>
      <c r="J3068">
        <v>1</v>
      </c>
      <c r="L3068" t="s">
        <v>76</v>
      </c>
      <c r="M3068" t="s">
        <v>4152</v>
      </c>
      <c r="T3068" t="s">
        <v>76</v>
      </c>
      <c r="V3068" t="s">
        <v>4153</v>
      </c>
      <c r="W3068" t="s">
        <v>4154</v>
      </c>
      <c r="X3068" t="s">
        <v>168</v>
      </c>
      <c r="Y3068" t="s">
        <v>268</v>
      </c>
      <c r="Z3068" t="s">
        <v>268</v>
      </c>
      <c r="AA3068" t="s">
        <v>19</v>
      </c>
      <c r="AC3068" t="s">
        <v>4515</v>
      </c>
      <c r="AD3068">
        <v>1</v>
      </c>
      <c r="AE3068">
        <v>1</v>
      </c>
    </row>
    <row r="3069" spans="1:31">
      <c r="A3069" t="s">
        <v>4516</v>
      </c>
      <c r="B3069" s="93">
        <v>45055</v>
      </c>
      <c r="C3069" s="93">
        <v>45055</v>
      </c>
      <c r="D3069">
        <v>-1.2541019E-2</v>
      </c>
      <c r="E3069">
        <v>-1.2541019E-2</v>
      </c>
      <c r="F3069" t="s">
        <v>81</v>
      </c>
      <c r="G3069">
        <v>4.5324609964771012</v>
      </c>
      <c r="H3069">
        <v>-5.6841679473578259E-2</v>
      </c>
      <c r="I3069">
        <v>-5.6841679473578259E-2</v>
      </c>
      <c r="J3069">
        <v>1</v>
      </c>
      <c r="L3069" t="s">
        <v>76</v>
      </c>
      <c r="M3069" t="s">
        <v>4152</v>
      </c>
      <c r="T3069" t="s">
        <v>76</v>
      </c>
      <c r="V3069" t="s">
        <v>4153</v>
      </c>
      <c r="W3069" t="s">
        <v>4154</v>
      </c>
      <c r="X3069" t="s">
        <v>168</v>
      </c>
      <c r="Y3069" t="s">
        <v>268</v>
      </c>
      <c r="Z3069" t="s">
        <v>268</v>
      </c>
      <c r="AA3069" t="s">
        <v>19</v>
      </c>
      <c r="AC3069" t="s">
        <v>4517</v>
      </c>
      <c r="AD3069">
        <v>1</v>
      </c>
      <c r="AE3069">
        <v>1</v>
      </c>
    </row>
    <row r="3070" spans="1:31">
      <c r="A3070" t="s">
        <v>4518</v>
      </c>
      <c r="B3070" s="93">
        <v>45055</v>
      </c>
      <c r="C3070" s="93">
        <v>45055</v>
      </c>
      <c r="D3070">
        <v>-1.3174557999999999E-2</v>
      </c>
      <c r="E3070">
        <v>-1.3174557999999999E-2</v>
      </c>
      <c r="F3070" t="s">
        <v>81</v>
      </c>
      <c r="G3070">
        <v>4.5324609964771012</v>
      </c>
      <c r="H3070">
        <v>-5.9713170280825373E-2</v>
      </c>
      <c r="I3070">
        <v>-5.9713170280825373E-2</v>
      </c>
      <c r="J3070">
        <v>1</v>
      </c>
      <c r="L3070" t="s">
        <v>76</v>
      </c>
      <c r="M3070" t="s">
        <v>4152</v>
      </c>
      <c r="T3070" t="s">
        <v>76</v>
      </c>
      <c r="V3070" t="s">
        <v>4153</v>
      </c>
      <c r="W3070" t="s">
        <v>4154</v>
      </c>
      <c r="X3070" t="s">
        <v>168</v>
      </c>
      <c r="Y3070" t="s">
        <v>268</v>
      </c>
      <c r="Z3070" t="s">
        <v>268</v>
      </c>
      <c r="AA3070" t="s">
        <v>19</v>
      </c>
      <c r="AC3070" t="s">
        <v>4519</v>
      </c>
      <c r="AD3070">
        <v>1</v>
      </c>
      <c r="AE3070">
        <v>1</v>
      </c>
    </row>
    <row r="3071" spans="1:31">
      <c r="A3071" t="s">
        <v>4520</v>
      </c>
      <c r="B3071" s="93">
        <v>45055</v>
      </c>
      <c r="C3071" s="93">
        <v>45055</v>
      </c>
      <c r="D3071">
        <v>-1.3174557999999999E-2</v>
      </c>
      <c r="E3071">
        <v>-1.3174557999999999E-2</v>
      </c>
      <c r="F3071" t="s">
        <v>81</v>
      </c>
      <c r="G3071">
        <v>4.5324609964771012</v>
      </c>
      <c r="H3071">
        <v>-5.9713170280825373E-2</v>
      </c>
      <c r="I3071">
        <v>-5.9713170280825373E-2</v>
      </c>
      <c r="J3071">
        <v>1</v>
      </c>
      <c r="L3071" t="s">
        <v>76</v>
      </c>
      <c r="M3071" t="s">
        <v>4152</v>
      </c>
      <c r="T3071" t="s">
        <v>76</v>
      </c>
      <c r="V3071" t="s">
        <v>4153</v>
      </c>
      <c r="W3071" t="s">
        <v>4154</v>
      </c>
      <c r="X3071" t="s">
        <v>168</v>
      </c>
      <c r="Y3071" t="s">
        <v>268</v>
      </c>
      <c r="Z3071" t="s">
        <v>268</v>
      </c>
      <c r="AA3071" t="s">
        <v>19</v>
      </c>
      <c r="AC3071" t="s">
        <v>4521</v>
      </c>
      <c r="AD3071">
        <v>1</v>
      </c>
      <c r="AE3071">
        <v>1</v>
      </c>
    </row>
    <row r="3072" spans="1:31">
      <c r="A3072" t="s">
        <v>4522</v>
      </c>
      <c r="B3072" s="93">
        <v>45055</v>
      </c>
      <c r="C3072" s="93">
        <v>45055</v>
      </c>
      <c r="D3072">
        <v>-1.3762299E-2</v>
      </c>
      <c r="E3072">
        <v>-1.3762299E-2</v>
      </c>
      <c r="F3072" t="s">
        <v>81</v>
      </c>
      <c r="G3072">
        <v>4.5324609964771012</v>
      </c>
      <c r="H3072">
        <v>-6.2377083439355809E-2</v>
      </c>
      <c r="I3072">
        <v>-6.2377083439355809E-2</v>
      </c>
      <c r="J3072">
        <v>1</v>
      </c>
      <c r="L3072" t="s">
        <v>76</v>
      </c>
      <c r="M3072" t="s">
        <v>4152</v>
      </c>
      <c r="T3072" t="s">
        <v>76</v>
      </c>
      <c r="V3072" t="s">
        <v>4153</v>
      </c>
      <c r="W3072" t="s">
        <v>4154</v>
      </c>
      <c r="X3072" t="s">
        <v>168</v>
      </c>
      <c r="Y3072" t="s">
        <v>268</v>
      </c>
      <c r="Z3072" t="s">
        <v>268</v>
      </c>
      <c r="AA3072" t="s">
        <v>19</v>
      </c>
      <c r="AC3072" t="s">
        <v>4523</v>
      </c>
      <c r="AD3072">
        <v>1</v>
      </c>
      <c r="AE3072">
        <v>1</v>
      </c>
    </row>
    <row r="3073" spans="1:31">
      <c r="A3073" t="s">
        <v>4524</v>
      </c>
      <c r="B3073" s="93">
        <v>45055</v>
      </c>
      <c r="C3073" s="93">
        <v>45055</v>
      </c>
      <c r="D3073">
        <v>-1.4021821E-2</v>
      </c>
      <c r="E3073">
        <v>-1.4021821E-2</v>
      </c>
      <c r="F3073" t="s">
        <v>81</v>
      </c>
      <c r="G3073">
        <v>4.5324609964771012</v>
      </c>
      <c r="H3073">
        <v>-6.3553356782083542E-2</v>
      </c>
      <c r="I3073">
        <v>-6.3553356782083542E-2</v>
      </c>
      <c r="J3073">
        <v>1</v>
      </c>
      <c r="L3073" t="s">
        <v>76</v>
      </c>
      <c r="M3073" t="s">
        <v>4152</v>
      </c>
      <c r="T3073" t="s">
        <v>76</v>
      </c>
      <c r="V3073" t="s">
        <v>4153</v>
      </c>
      <c r="W3073" t="s">
        <v>4154</v>
      </c>
      <c r="X3073" t="s">
        <v>168</v>
      </c>
      <c r="Y3073" t="s">
        <v>268</v>
      </c>
      <c r="Z3073" t="s">
        <v>268</v>
      </c>
      <c r="AA3073" t="s">
        <v>19</v>
      </c>
      <c r="AC3073" t="s">
        <v>4525</v>
      </c>
      <c r="AD3073">
        <v>1</v>
      </c>
      <c r="AE3073">
        <v>1</v>
      </c>
    </row>
    <row r="3074" spans="1:31">
      <c r="A3074" t="s">
        <v>4526</v>
      </c>
      <c r="B3074" s="93">
        <v>45055</v>
      </c>
      <c r="C3074" s="93">
        <v>45055</v>
      </c>
      <c r="D3074">
        <v>-1.4334774E-2</v>
      </c>
      <c r="E3074">
        <v>-1.4334774E-2</v>
      </c>
      <c r="F3074" t="s">
        <v>81</v>
      </c>
      <c r="G3074">
        <v>4.5324609964771012</v>
      </c>
      <c r="H3074">
        <v>-6.4971804048314041E-2</v>
      </c>
      <c r="I3074">
        <v>-6.4971804048314041E-2</v>
      </c>
      <c r="J3074">
        <v>1</v>
      </c>
      <c r="L3074" t="s">
        <v>76</v>
      </c>
      <c r="M3074" t="s">
        <v>4152</v>
      </c>
      <c r="T3074" t="s">
        <v>76</v>
      </c>
      <c r="V3074" t="s">
        <v>4153</v>
      </c>
      <c r="W3074" t="s">
        <v>4154</v>
      </c>
      <c r="X3074" t="s">
        <v>168</v>
      </c>
      <c r="Y3074" t="s">
        <v>268</v>
      </c>
      <c r="Z3074" t="s">
        <v>268</v>
      </c>
      <c r="AA3074" t="s">
        <v>19</v>
      </c>
      <c r="AC3074" t="s">
        <v>4527</v>
      </c>
      <c r="AD3074">
        <v>1</v>
      </c>
      <c r="AE3074">
        <v>1</v>
      </c>
    </row>
    <row r="3075" spans="1:31">
      <c r="A3075" t="s">
        <v>4528</v>
      </c>
      <c r="B3075" s="93">
        <v>45055</v>
      </c>
      <c r="C3075" s="93">
        <v>45055</v>
      </c>
      <c r="D3075">
        <v>-1.2105938E-2</v>
      </c>
      <c r="E3075">
        <v>-1.2105938E-2</v>
      </c>
      <c r="F3075" t="s">
        <v>81</v>
      </c>
      <c r="G3075">
        <v>4.5324609964771012</v>
      </c>
      <c r="H3075">
        <v>-5.4869691810769998E-2</v>
      </c>
      <c r="I3075">
        <v>-5.4869691810769998E-2</v>
      </c>
      <c r="J3075">
        <v>1</v>
      </c>
      <c r="L3075" t="s">
        <v>76</v>
      </c>
      <c r="M3075" t="s">
        <v>4152</v>
      </c>
      <c r="T3075" t="s">
        <v>76</v>
      </c>
      <c r="V3075" t="s">
        <v>4153</v>
      </c>
      <c r="W3075" t="s">
        <v>4154</v>
      </c>
      <c r="X3075" t="s">
        <v>168</v>
      </c>
      <c r="Y3075" t="s">
        <v>268</v>
      </c>
      <c r="Z3075" t="s">
        <v>268</v>
      </c>
      <c r="AA3075" t="s">
        <v>19</v>
      </c>
      <c r="AC3075" t="s">
        <v>4529</v>
      </c>
      <c r="AD3075">
        <v>1</v>
      </c>
      <c r="AE3075">
        <v>1</v>
      </c>
    </row>
    <row r="3076" spans="1:31">
      <c r="A3076" t="s">
        <v>4530</v>
      </c>
      <c r="B3076" s="93">
        <v>45055</v>
      </c>
      <c r="C3076" s="93">
        <v>45055</v>
      </c>
      <c r="D3076">
        <v>-1.2876871E-2</v>
      </c>
      <c r="E3076">
        <v>-1.2876871E-2</v>
      </c>
      <c r="F3076" t="s">
        <v>81</v>
      </c>
      <c r="G3076">
        <v>4.5324609964771012</v>
      </c>
      <c r="H3076">
        <v>-5.8363915564167083E-2</v>
      </c>
      <c r="I3076">
        <v>-5.8363915564167083E-2</v>
      </c>
      <c r="J3076">
        <v>1</v>
      </c>
      <c r="L3076" t="s">
        <v>76</v>
      </c>
      <c r="M3076" t="s">
        <v>4152</v>
      </c>
      <c r="T3076" t="s">
        <v>76</v>
      </c>
      <c r="V3076" t="s">
        <v>4153</v>
      </c>
      <c r="W3076" t="s">
        <v>4154</v>
      </c>
      <c r="X3076" t="s">
        <v>168</v>
      </c>
      <c r="Y3076" t="s">
        <v>268</v>
      </c>
      <c r="Z3076" t="s">
        <v>268</v>
      </c>
      <c r="AA3076" t="s">
        <v>19</v>
      </c>
      <c r="AC3076" t="s">
        <v>4531</v>
      </c>
      <c r="AD3076">
        <v>1</v>
      </c>
      <c r="AE3076">
        <v>1</v>
      </c>
    </row>
    <row r="3077" spans="1:31">
      <c r="A3077" t="s">
        <v>4532</v>
      </c>
      <c r="B3077" s="93">
        <v>45055</v>
      </c>
      <c r="C3077" s="93">
        <v>45055</v>
      </c>
      <c r="D3077">
        <v>-1.4586663E-2</v>
      </c>
      <c r="E3077">
        <v>-1.4586663E-2</v>
      </c>
      <c r="F3077" t="s">
        <v>81</v>
      </c>
      <c r="G3077">
        <v>4.5324609964771012</v>
      </c>
      <c r="H3077">
        <v>-6.6113481116255673E-2</v>
      </c>
      <c r="I3077">
        <v>-6.6113481116255673E-2</v>
      </c>
      <c r="J3077">
        <v>1</v>
      </c>
      <c r="L3077" t="s">
        <v>76</v>
      </c>
      <c r="M3077" t="s">
        <v>4152</v>
      </c>
      <c r="T3077" t="s">
        <v>76</v>
      </c>
      <c r="V3077" t="s">
        <v>4153</v>
      </c>
      <c r="W3077" t="s">
        <v>4154</v>
      </c>
      <c r="X3077" t="s">
        <v>168</v>
      </c>
      <c r="Y3077" t="s">
        <v>268</v>
      </c>
      <c r="Z3077" t="s">
        <v>268</v>
      </c>
      <c r="AA3077" t="s">
        <v>19</v>
      </c>
      <c r="AC3077" t="s">
        <v>4533</v>
      </c>
      <c r="AD3077">
        <v>1</v>
      </c>
      <c r="AE3077">
        <v>1</v>
      </c>
    </row>
    <row r="3078" spans="1:31">
      <c r="A3078" t="s">
        <v>4534</v>
      </c>
      <c r="B3078" s="93">
        <v>45055</v>
      </c>
      <c r="C3078" s="93">
        <v>45055</v>
      </c>
      <c r="D3078">
        <v>-1.2250965000000001E-2</v>
      </c>
      <c r="E3078">
        <v>-1.2250965000000001E-2</v>
      </c>
      <c r="F3078" t="s">
        <v>81</v>
      </c>
      <c r="G3078">
        <v>4.5324609964771012</v>
      </c>
      <c r="H3078">
        <v>-5.5527021031706078E-2</v>
      </c>
      <c r="I3078">
        <v>-5.5527021031706078E-2</v>
      </c>
      <c r="J3078">
        <v>1</v>
      </c>
      <c r="L3078" t="s">
        <v>76</v>
      </c>
      <c r="M3078" t="s">
        <v>4152</v>
      </c>
      <c r="T3078" t="s">
        <v>76</v>
      </c>
      <c r="V3078" t="s">
        <v>4153</v>
      </c>
      <c r="W3078" t="s">
        <v>4154</v>
      </c>
      <c r="X3078" t="s">
        <v>168</v>
      </c>
      <c r="Y3078" t="s">
        <v>268</v>
      </c>
      <c r="Z3078" t="s">
        <v>268</v>
      </c>
      <c r="AA3078" t="s">
        <v>19</v>
      </c>
      <c r="AC3078" t="s">
        <v>4535</v>
      </c>
      <c r="AD3078">
        <v>1</v>
      </c>
      <c r="AE3078">
        <v>1</v>
      </c>
    </row>
    <row r="3079" spans="1:31">
      <c r="A3079" t="s">
        <v>4536</v>
      </c>
      <c r="B3079" s="93">
        <v>45055</v>
      </c>
      <c r="C3079" s="93">
        <v>45055</v>
      </c>
      <c r="D3079">
        <v>-1.3805926200000001E-2</v>
      </c>
      <c r="E3079">
        <v>-1.3805926200000001E-2</v>
      </c>
      <c r="F3079" t="s">
        <v>81</v>
      </c>
      <c r="G3079">
        <v>4.5324609964771012</v>
      </c>
      <c r="H3079">
        <v>-6.2574822021741319E-2</v>
      </c>
      <c r="I3079">
        <v>-6.2574822021741319E-2</v>
      </c>
      <c r="J3079">
        <v>1</v>
      </c>
      <c r="L3079" t="s">
        <v>76</v>
      </c>
      <c r="M3079" t="s">
        <v>4152</v>
      </c>
      <c r="T3079" t="s">
        <v>76</v>
      </c>
      <c r="V3079" t="s">
        <v>4153</v>
      </c>
      <c r="W3079" t="s">
        <v>4154</v>
      </c>
      <c r="X3079" t="s">
        <v>168</v>
      </c>
      <c r="Y3079" t="s">
        <v>268</v>
      </c>
      <c r="Z3079" t="s">
        <v>268</v>
      </c>
      <c r="AA3079" t="s">
        <v>19</v>
      </c>
      <c r="AC3079" t="s">
        <v>4537</v>
      </c>
      <c r="AD3079">
        <v>1</v>
      </c>
      <c r="AE3079">
        <v>1</v>
      </c>
    </row>
    <row r="3080" spans="1:31">
      <c r="A3080" t="s">
        <v>4538</v>
      </c>
      <c r="B3080" s="93">
        <v>45055</v>
      </c>
      <c r="C3080" s="93">
        <v>45055</v>
      </c>
      <c r="D3080">
        <v>-1.3403548E-2</v>
      </c>
      <c r="E3080">
        <v>-1.3403548E-2</v>
      </c>
      <c r="F3080" t="s">
        <v>81</v>
      </c>
      <c r="G3080">
        <v>4.5324609964771012</v>
      </c>
      <c r="H3080">
        <v>-6.0751058524408673E-2</v>
      </c>
      <c r="I3080">
        <v>-6.0751058524408673E-2</v>
      </c>
      <c r="J3080">
        <v>1</v>
      </c>
      <c r="L3080" t="s">
        <v>76</v>
      </c>
      <c r="M3080" t="s">
        <v>4152</v>
      </c>
      <c r="T3080" t="s">
        <v>76</v>
      </c>
      <c r="V3080" t="s">
        <v>4153</v>
      </c>
      <c r="W3080" t="s">
        <v>4154</v>
      </c>
      <c r="X3080" t="s">
        <v>168</v>
      </c>
      <c r="Y3080" t="s">
        <v>268</v>
      </c>
      <c r="Z3080" t="s">
        <v>268</v>
      </c>
      <c r="AA3080" t="s">
        <v>19</v>
      </c>
      <c r="AC3080" t="s">
        <v>4539</v>
      </c>
      <c r="AD3080">
        <v>1</v>
      </c>
      <c r="AE3080">
        <v>1</v>
      </c>
    </row>
    <row r="3081" spans="1:31">
      <c r="A3081" t="s">
        <v>4540</v>
      </c>
      <c r="B3081" s="93">
        <v>45055</v>
      </c>
      <c r="C3081" s="93">
        <v>45055</v>
      </c>
      <c r="D3081">
        <v>-1.4953047000000001E-2</v>
      </c>
      <c r="E3081">
        <v>-1.4953047000000001E-2</v>
      </c>
      <c r="F3081" t="s">
        <v>81</v>
      </c>
      <c r="G3081">
        <v>4.5324609964771012</v>
      </c>
      <c r="H3081">
        <v>-6.7774102305988931E-2</v>
      </c>
      <c r="I3081">
        <v>-6.7774102305988931E-2</v>
      </c>
      <c r="J3081">
        <v>1</v>
      </c>
      <c r="L3081" t="s">
        <v>76</v>
      </c>
      <c r="M3081" t="s">
        <v>4152</v>
      </c>
      <c r="T3081" t="s">
        <v>76</v>
      </c>
      <c r="V3081" t="s">
        <v>4153</v>
      </c>
      <c r="W3081" t="s">
        <v>4154</v>
      </c>
      <c r="X3081" t="s">
        <v>168</v>
      </c>
      <c r="Y3081" t="s">
        <v>268</v>
      </c>
      <c r="Z3081" t="s">
        <v>268</v>
      </c>
      <c r="AA3081" t="s">
        <v>19</v>
      </c>
      <c r="AC3081" t="s">
        <v>4541</v>
      </c>
      <c r="AD3081">
        <v>1</v>
      </c>
      <c r="AE3081">
        <v>1</v>
      </c>
    </row>
    <row r="3082" spans="1:31">
      <c r="A3082" t="s">
        <v>4542</v>
      </c>
      <c r="B3082" s="93">
        <v>45055</v>
      </c>
      <c r="C3082" s="93">
        <v>45055</v>
      </c>
      <c r="D3082">
        <v>-1.5174404000000001E-2</v>
      </c>
      <c r="E3082">
        <v>-1.5174404000000001E-2</v>
      </c>
      <c r="F3082" t="s">
        <v>81</v>
      </c>
      <c r="G3082">
        <v>4.5324609964771012</v>
      </c>
      <c r="H3082">
        <v>-6.8777394274786116E-2</v>
      </c>
      <c r="I3082">
        <v>-6.8777394274786116E-2</v>
      </c>
      <c r="J3082">
        <v>1</v>
      </c>
      <c r="L3082" t="s">
        <v>76</v>
      </c>
      <c r="M3082" t="s">
        <v>4152</v>
      </c>
      <c r="T3082" t="s">
        <v>76</v>
      </c>
      <c r="V3082" t="s">
        <v>4153</v>
      </c>
      <c r="W3082" t="s">
        <v>4154</v>
      </c>
      <c r="X3082" t="s">
        <v>168</v>
      </c>
      <c r="Y3082" t="s">
        <v>268</v>
      </c>
      <c r="Z3082" t="s">
        <v>268</v>
      </c>
      <c r="AA3082" t="s">
        <v>19</v>
      </c>
      <c r="AC3082" t="s">
        <v>4543</v>
      </c>
      <c r="AD3082">
        <v>1</v>
      </c>
      <c r="AE3082">
        <v>1</v>
      </c>
    </row>
    <row r="3083" spans="1:31">
      <c r="A3083" t="s">
        <v>4544</v>
      </c>
      <c r="B3083" s="93">
        <v>45055</v>
      </c>
      <c r="C3083" s="93">
        <v>45055</v>
      </c>
      <c r="D3083">
        <v>-1.3907325999999999E-2</v>
      </c>
      <c r="E3083">
        <v>-1.3907325999999999E-2</v>
      </c>
      <c r="F3083" t="s">
        <v>81</v>
      </c>
      <c r="G3083">
        <v>4.5324609964771012</v>
      </c>
      <c r="H3083">
        <v>-6.3034412660291902E-2</v>
      </c>
      <c r="I3083">
        <v>-6.3034412660291902E-2</v>
      </c>
      <c r="J3083">
        <v>1</v>
      </c>
      <c r="L3083" t="s">
        <v>76</v>
      </c>
      <c r="M3083" t="s">
        <v>4152</v>
      </c>
      <c r="T3083" t="s">
        <v>76</v>
      </c>
      <c r="V3083" t="s">
        <v>4153</v>
      </c>
      <c r="W3083" t="s">
        <v>4154</v>
      </c>
      <c r="X3083" t="s">
        <v>168</v>
      </c>
      <c r="Y3083" t="s">
        <v>268</v>
      </c>
      <c r="Z3083" t="s">
        <v>268</v>
      </c>
      <c r="AA3083" t="s">
        <v>19</v>
      </c>
      <c r="AC3083" t="s">
        <v>4545</v>
      </c>
      <c r="AD3083">
        <v>1</v>
      </c>
      <c r="AE3083">
        <v>1</v>
      </c>
    </row>
    <row r="3084" spans="1:31">
      <c r="A3084" t="s">
        <v>4546</v>
      </c>
      <c r="B3084" s="93">
        <v>45055</v>
      </c>
      <c r="C3084" s="93">
        <v>45055</v>
      </c>
      <c r="D3084">
        <v>-1.39007668E-2</v>
      </c>
      <c r="E3084">
        <v>-1.39007668E-2</v>
      </c>
      <c r="F3084" t="s">
        <v>81</v>
      </c>
      <c r="G3084">
        <v>4.5324609964771012</v>
      </c>
      <c r="H3084">
        <v>-6.3004683342123807E-2</v>
      </c>
      <c r="I3084">
        <v>-6.3004683342123807E-2</v>
      </c>
      <c r="J3084">
        <v>1</v>
      </c>
      <c r="L3084" t="s">
        <v>76</v>
      </c>
      <c r="M3084" t="s">
        <v>4152</v>
      </c>
      <c r="T3084" t="s">
        <v>76</v>
      </c>
      <c r="V3084" t="s">
        <v>4153</v>
      </c>
      <c r="W3084" t="s">
        <v>4154</v>
      </c>
      <c r="X3084" t="s">
        <v>168</v>
      </c>
      <c r="Y3084" t="s">
        <v>268</v>
      </c>
      <c r="Z3084" t="s">
        <v>268</v>
      </c>
      <c r="AA3084" t="s">
        <v>19</v>
      </c>
      <c r="AC3084" t="s">
        <v>4547</v>
      </c>
      <c r="AD3084">
        <v>1</v>
      </c>
      <c r="AE3084">
        <v>1</v>
      </c>
    </row>
    <row r="3085" spans="1:31">
      <c r="A3085" t="s">
        <v>4548</v>
      </c>
      <c r="B3085" s="93">
        <v>45055</v>
      </c>
      <c r="C3085" s="93">
        <v>45055</v>
      </c>
      <c r="D3085">
        <v>-1.5663158199999999E-2</v>
      </c>
      <c r="E3085">
        <v>-1.5663158199999999E-2</v>
      </c>
      <c r="F3085" t="s">
        <v>81</v>
      </c>
      <c r="G3085">
        <v>4.5324609964771012</v>
      </c>
      <c r="H3085">
        <v>-7.0992653623150478E-2</v>
      </c>
      <c r="I3085">
        <v>-7.0992653623150478E-2</v>
      </c>
      <c r="J3085">
        <v>1</v>
      </c>
      <c r="L3085" t="s">
        <v>76</v>
      </c>
      <c r="M3085" t="s">
        <v>4152</v>
      </c>
      <c r="T3085" t="s">
        <v>76</v>
      </c>
      <c r="V3085" t="s">
        <v>4153</v>
      </c>
      <c r="W3085" t="s">
        <v>4154</v>
      </c>
      <c r="X3085" t="s">
        <v>168</v>
      </c>
      <c r="Y3085" t="s">
        <v>268</v>
      </c>
      <c r="Z3085" t="s">
        <v>268</v>
      </c>
      <c r="AA3085" t="s">
        <v>19</v>
      </c>
      <c r="AC3085" t="s">
        <v>4549</v>
      </c>
      <c r="AD3085">
        <v>1</v>
      </c>
      <c r="AE3085">
        <v>1</v>
      </c>
    </row>
    <row r="3086" spans="1:31">
      <c r="A3086" t="s">
        <v>4550</v>
      </c>
      <c r="B3086" s="93">
        <v>45055</v>
      </c>
      <c r="C3086" s="93">
        <v>45055</v>
      </c>
      <c r="D3086">
        <v>-1.5059909E-2</v>
      </c>
      <c r="E3086">
        <v>-1.5059909E-2</v>
      </c>
      <c r="F3086" t="s">
        <v>81</v>
      </c>
      <c r="G3086">
        <v>4.5324609964771012</v>
      </c>
      <c r="H3086">
        <v>-6.8258450152994463E-2</v>
      </c>
      <c r="I3086">
        <v>-6.8258450152994463E-2</v>
      </c>
      <c r="J3086">
        <v>1</v>
      </c>
      <c r="L3086" t="s">
        <v>76</v>
      </c>
      <c r="M3086" t="s">
        <v>4152</v>
      </c>
      <c r="T3086" t="s">
        <v>76</v>
      </c>
      <c r="V3086" t="s">
        <v>4153</v>
      </c>
      <c r="W3086" t="s">
        <v>4154</v>
      </c>
      <c r="X3086" t="s">
        <v>168</v>
      </c>
      <c r="Y3086" t="s">
        <v>268</v>
      </c>
      <c r="Z3086" t="s">
        <v>268</v>
      </c>
      <c r="AA3086" t="s">
        <v>19</v>
      </c>
      <c r="AC3086" t="s">
        <v>4551</v>
      </c>
      <c r="AD3086">
        <v>1</v>
      </c>
      <c r="AE3086">
        <v>1</v>
      </c>
    </row>
    <row r="3087" spans="1:31">
      <c r="A3087" t="s">
        <v>4552</v>
      </c>
      <c r="B3087" s="93">
        <v>45055</v>
      </c>
      <c r="C3087" s="93">
        <v>45055</v>
      </c>
      <c r="D3087">
        <v>-1.5548421E-2</v>
      </c>
      <c r="E3087">
        <v>-1.5548421E-2</v>
      </c>
      <c r="F3087" t="s">
        <v>81</v>
      </c>
      <c r="G3087">
        <v>4.5324609964771012</v>
      </c>
      <c r="H3087">
        <v>-7.0472611739305482E-2</v>
      </c>
      <c r="I3087">
        <v>-7.0472611739305482E-2</v>
      </c>
      <c r="J3087">
        <v>1</v>
      </c>
      <c r="L3087" t="s">
        <v>76</v>
      </c>
      <c r="M3087" t="s">
        <v>4152</v>
      </c>
      <c r="T3087" t="s">
        <v>76</v>
      </c>
      <c r="V3087" t="s">
        <v>4153</v>
      </c>
      <c r="W3087" t="s">
        <v>4154</v>
      </c>
      <c r="X3087" t="s">
        <v>168</v>
      </c>
      <c r="Y3087" t="s">
        <v>268</v>
      </c>
      <c r="Z3087" t="s">
        <v>268</v>
      </c>
      <c r="AA3087" t="s">
        <v>19</v>
      </c>
      <c r="AC3087" t="s">
        <v>4553</v>
      </c>
      <c r="AD3087">
        <v>1</v>
      </c>
      <c r="AE3087">
        <v>1</v>
      </c>
    </row>
    <row r="3088" spans="1:31">
      <c r="A3088" t="s">
        <v>4554</v>
      </c>
      <c r="B3088" s="93">
        <v>45055</v>
      </c>
      <c r="C3088" s="93">
        <v>45055</v>
      </c>
      <c r="D3088">
        <v>-1.5403394000000001E-2</v>
      </c>
      <c r="E3088">
        <v>-1.5403394000000001E-2</v>
      </c>
      <c r="F3088" t="s">
        <v>81</v>
      </c>
      <c r="G3088">
        <v>4.5324609964771012</v>
      </c>
      <c r="H3088">
        <v>-6.9815282518369395E-2</v>
      </c>
      <c r="I3088">
        <v>-6.9815282518369395E-2</v>
      </c>
      <c r="J3088">
        <v>1</v>
      </c>
      <c r="L3088" t="s">
        <v>76</v>
      </c>
      <c r="M3088" t="s">
        <v>4152</v>
      </c>
      <c r="T3088" t="s">
        <v>76</v>
      </c>
      <c r="V3088" t="s">
        <v>4153</v>
      </c>
      <c r="W3088" t="s">
        <v>4154</v>
      </c>
      <c r="X3088" t="s">
        <v>168</v>
      </c>
      <c r="Y3088" t="s">
        <v>268</v>
      </c>
      <c r="Z3088" t="s">
        <v>268</v>
      </c>
      <c r="AA3088" t="s">
        <v>19</v>
      </c>
      <c r="AC3088" t="s">
        <v>4555</v>
      </c>
      <c r="AD3088">
        <v>1</v>
      </c>
      <c r="AE3088">
        <v>1</v>
      </c>
    </row>
    <row r="3089" spans="1:31">
      <c r="A3089" t="s">
        <v>4556</v>
      </c>
      <c r="B3089" s="93">
        <v>45055</v>
      </c>
      <c r="C3089" s="93">
        <v>45055</v>
      </c>
      <c r="D3089">
        <v>-1.2479954999999999E-2</v>
      </c>
      <c r="E3089">
        <v>-1.2479954999999999E-2</v>
      </c>
      <c r="F3089" t="s">
        <v>81</v>
      </c>
      <c r="G3089">
        <v>4.5324609964771012</v>
      </c>
      <c r="H3089">
        <v>-5.6564909275289392E-2</v>
      </c>
      <c r="I3089">
        <v>-5.6564909275289392E-2</v>
      </c>
      <c r="J3089">
        <v>1</v>
      </c>
      <c r="L3089" t="s">
        <v>76</v>
      </c>
      <c r="M3089" t="s">
        <v>4152</v>
      </c>
      <c r="T3089" t="s">
        <v>76</v>
      </c>
      <c r="V3089" t="s">
        <v>4153</v>
      </c>
      <c r="W3089" t="s">
        <v>4154</v>
      </c>
      <c r="X3089" t="s">
        <v>168</v>
      </c>
      <c r="Y3089" t="s">
        <v>268</v>
      </c>
      <c r="Z3089" t="s">
        <v>268</v>
      </c>
      <c r="AA3089" t="s">
        <v>19</v>
      </c>
      <c r="AC3089" t="s">
        <v>4557</v>
      </c>
      <c r="AD3089">
        <v>1</v>
      </c>
      <c r="AE3089">
        <v>1</v>
      </c>
    </row>
    <row r="3090" spans="1:31">
      <c r="A3090" t="s">
        <v>4558</v>
      </c>
      <c r="B3090" s="93">
        <v>45055</v>
      </c>
      <c r="C3090" s="93">
        <v>45055</v>
      </c>
      <c r="D3090">
        <v>-1.3350117E-2</v>
      </c>
      <c r="E3090">
        <v>-1.3350117E-2</v>
      </c>
      <c r="F3090" t="s">
        <v>81</v>
      </c>
      <c r="G3090">
        <v>4.5324609964771012</v>
      </c>
      <c r="H3090">
        <v>-6.0508884600905893E-2</v>
      </c>
      <c r="I3090">
        <v>-6.0508884600905893E-2</v>
      </c>
      <c r="J3090">
        <v>1</v>
      </c>
      <c r="L3090" t="s">
        <v>76</v>
      </c>
      <c r="M3090" t="s">
        <v>4152</v>
      </c>
      <c r="T3090" t="s">
        <v>76</v>
      </c>
      <c r="V3090" t="s">
        <v>4153</v>
      </c>
      <c r="W3090" t="s">
        <v>4154</v>
      </c>
      <c r="X3090" t="s">
        <v>168</v>
      </c>
      <c r="Y3090" t="s">
        <v>268</v>
      </c>
      <c r="Z3090" t="s">
        <v>268</v>
      </c>
      <c r="AA3090" t="s">
        <v>19</v>
      </c>
      <c r="AC3090" t="s">
        <v>4559</v>
      </c>
      <c r="AD3090">
        <v>1</v>
      </c>
      <c r="AE3090">
        <v>1</v>
      </c>
    </row>
    <row r="3091" spans="1:31">
      <c r="A3091" t="s">
        <v>4560</v>
      </c>
      <c r="B3091" s="93">
        <v>45055</v>
      </c>
      <c r="C3091" s="93">
        <v>45055</v>
      </c>
      <c r="D3091">
        <v>-1.3166924999999999E-2</v>
      </c>
      <c r="E3091">
        <v>-1.3166924999999999E-2</v>
      </c>
      <c r="F3091" t="s">
        <v>81</v>
      </c>
      <c r="G3091">
        <v>4.5324609964771012</v>
      </c>
      <c r="H3091">
        <v>-5.9678574006039251E-2</v>
      </c>
      <c r="I3091">
        <v>-5.9678574006039251E-2</v>
      </c>
      <c r="J3091">
        <v>1</v>
      </c>
      <c r="L3091" t="s">
        <v>76</v>
      </c>
      <c r="M3091" t="s">
        <v>4152</v>
      </c>
      <c r="T3091" t="s">
        <v>76</v>
      </c>
      <c r="V3091" t="s">
        <v>4153</v>
      </c>
      <c r="W3091" t="s">
        <v>4154</v>
      </c>
      <c r="X3091" t="s">
        <v>168</v>
      </c>
      <c r="Y3091" t="s">
        <v>268</v>
      </c>
      <c r="Z3091" t="s">
        <v>268</v>
      </c>
      <c r="AA3091" t="s">
        <v>19</v>
      </c>
      <c r="AC3091" t="s">
        <v>4561</v>
      </c>
      <c r="AD3091">
        <v>1</v>
      </c>
      <c r="AE3091">
        <v>1</v>
      </c>
    </row>
    <row r="3092" spans="1:31">
      <c r="A3092" t="s">
        <v>4562</v>
      </c>
      <c r="B3092" s="93">
        <v>45055</v>
      </c>
      <c r="C3092" s="93">
        <v>45055</v>
      </c>
      <c r="D3092">
        <v>-1.2600101799999999E-2</v>
      </c>
      <c r="E3092">
        <v>-1.2600101799999999E-2</v>
      </c>
      <c r="F3092" t="s">
        <v>81</v>
      </c>
      <c r="G3092">
        <v>4.5324609964771012</v>
      </c>
      <c r="H3092">
        <v>-5.7109469960140907E-2</v>
      </c>
      <c r="I3092">
        <v>-5.7109469960140907E-2</v>
      </c>
      <c r="J3092">
        <v>1</v>
      </c>
      <c r="L3092" t="s">
        <v>76</v>
      </c>
      <c r="M3092" t="s">
        <v>4152</v>
      </c>
      <c r="T3092" t="s">
        <v>76</v>
      </c>
      <c r="V3092" t="s">
        <v>4153</v>
      </c>
      <c r="W3092" t="s">
        <v>4154</v>
      </c>
      <c r="X3092" t="s">
        <v>168</v>
      </c>
      <c r="Y3092" t="s">
        <v>268</v>
      </c>
      <c r="Z3092" t="s">
        <v>268</v>
      </c>
      <c r="AA3092" t="s">
        <v>19</v>
      </c>
      <c r="AC3092" t="s">
        <v>4563</v>
      </c>
      <c r="AD3092">
        <v>1</v>
      </c>
      <c r="AE3092">
        <v>1</v>
      </c>
    </row>
    <row r="3093" spans="1:31">
      <c r="A3093" t="s">
        <v>4564</v>
      </c>
      <c r="B3093" s="93">
        <v>45055</v>
      </c>
      <c r="C3093" s="93">
        <v>45055</v>
      </c>
      <c r="D3093">
        <v>-1.4960680000000001E-2</v>
      </c>
      <c r="E3093">
        <v>-1.4960680000000001E-2</v>
      </c>
      <c r="F3093" t="s">
        <v>81</v>
      </c>
      <c r="G3093">
        <v>4.5324609964771012</v>
      </c>
      <c r="H3093">
        <v>-6.780869858077504E-2</v>
      </c>
      <c r="I3093">
        <v>-6.780869858077504E-2</v>
      </c>
      <c r="J3093">
        <v>1</v>
      </c>
      <c r="L3093" t="s">
        <v>76</v>
      </c>
      <c r="M3093" t="s">
        <v>4152</v>
      </c>
      <c r="T3093" t="s">
        <v>76</v>
      </c>
      <c r="V3093" t="s">
        <v>4153</v>
      </c>
      <c r="W3093" t="s">
        <v>4154</v>
      </c>
      <c r="X3093" t="s">
        <v>168</v>
      </c>
      <c r="Y3093" t="s">
        <v>268</v>
      </c>
      <c r="Z3093" t="s">
        <v>268</v>
      </c>
      <c r="AA3093" t="s">
        <v>19</v>
      </c>
      <c r="AC3093" t="s">
        <v>4565</v>
      </c>
      <c r="AD3093">
        <v>1</v>
      </c>
      <c r="AE3093">
        <v>1</v>
      </c>
    </row>
    <row r="3094" spans="1:31">
      <c r="A3094" t="s">
        <v>4566</v>
      </c>
      <c r="B3094" s="93">
        <v>45055</v>
      </c>
      <c r="C3094" s="93">
        <v>45055</v>
      </c>
      <c r="D3094">
        <v>-1.2348252400000001E-2</v>
      </c>
      <c r="E3094">
        <v>-1.2348252400000001E-2</v>
      </c>
      <c r="F3094" t="s">
        <v>81</v>
      </c>
      <c r="G3094">
        <v>4.5324609964771012</v>
      </c>
      <c r="H3094">
        <v>-5.5967972377654759E-2</v>
      </c>
      <c r="I3094">
        <v>-5.5967972377654759E-2</v>
      </c>
      <c r="J3094">
        <v>1</v>
      </c>
      <c r="L3094" t="s">
        <v>76</v>
      </c>
      <c r="M3094" t="s">
        <v>4152</v>
      </c>
      <c r="T3094" t="s">
        <v>76</v>
      </c>
      <c r="V3094" t="s">
        <v>4153</v>
      </c>
      <c r="W3094" t="s">
        <v>4154</v>
      </c>
      <c r="X3094" t="s">
        <v>168</v>
      </c>
      <c r="Y3094" t="s">
        <v>268</v>
      </c>
      <c r="Z3094" t="s">
        <v>268</v>
      </c>
      <c r="AA3094" t="s">
        <v>19</v>
      </c>
      <c r="AC3094" t="s">
        <v>4567</v>
      </c>
      <c r="AD3094">
        <v>1</v>
      </c>
      <c r="AE3094">
        <v>1</v>
      </c>
    </row>
    <row r="3095" spans="1:31">
      <c r="A3095" t="s">
        <v>4568</v>
      </c>
      <c r="B3095" s="93">
        <v>45055</v>
      </c>
      <c r="C3095" s="93">
        <v>45055</v>
      </c>
      <c r="D3095">
        <v>-1.3205089999999999E-2</v>
      </c>
      <c r="E3095">
        <v>-1.3205089999999999E-2</v>
      </c>
      <c r="F3095" t="s">
        <v>81</v>
      </c>
      <c r="G3095">
        <v>4.5324609964771012</v>
      </c>
      <c r="H3095">
        <v>-5.9851555379969799E-2</v>
      </c>
      <c r="I3095">
        <v>-5.9851555379969799E-2</v>
      </c>
      <c r="J3095">
        <v>1</v>
      </c>
      <c r="L3095" t="s">
        <v>76</v>
      </c>
      <c r="M3095" t="s">
        <v>4152</v>
      </c>
      <c r="T3095" t="s">
        <v>76</v>
      </c>
      <c r="V3095" t="s">
        <v>4153</v>
      </c>
      <c r="W3095" t="s">
        <v>4154</v>
      </c>
      <c r="X3095" t="s">
        <v>168</v>
      </c>
      <c r="Y3095" t="s">
        <v>268</v>
      </c>
      <c r="Z3095" t="s">
        <v>268</v>
      </c>
      <c r="AA3095" t="s">
        <v>19</v>
      </c>
      <c r="AC3095" t="s">
        <v>4569</v>
      </c>
      <c r="AD3095">
        <v>1</v>
      </c>
      <c r="AE3095">
        <v>1</v>
      </c>
    </row>
    <row r="3096" spans="1:31">
      <c r="A3096" t="s">
        <v>4570</v>
      </c>
      <c r="B3096" s="93">
        <v>45055</v>
      </c>
      <c r="C3096" s="93">
        <v>45055</v>
      </c>
      <c r="D3096">
        <v>-1.3029531E-2</v>
      </c>
      <c r="E3096">
        <v>-1.3029531E-2</v>
      </c>
      <c r="F3096" t="s">
        <v>81</v>
      </c>
      <c r="G3096">
        <v>4.5324609964771012</v>
      </c>
      <c r="H3096">
        <v>-5.9055841059889293E-2</v>
      </c>
      <c r="I3096">
        <v>-5.9055841059889293E-2</v>
      </c>
      <c r="J3096">
        <v>1</v>
      </c>
      <c r="L3096" t="s">
        <v>76</v>
      </c>
      <c r="M3096" t="s">
        <v>4152</v>
      </c>
      <c r="T3096" t="s">
        <v>76</v>
      </c>
      <c r="V3096" t="s">
        <v>4153</v>
      </c>
      <c r="W3096" t="s">
        <v>4154</v>
      </c>
      <c r="X3096" t="s">
        <v>168</v>
      </c>
      <c r="Y3096" t="s">
        <v>268</v>
      </c>
      <c r="Z3096" t="s">
        <v>268</v>
      </c>
      <c r="AA3096" t="s">
        <v>19</v>
      </c>
      <c r="AC3096" t="s">
        <v>4571</v>
      </c>
      <c r="AD3096">
        <v>1</v>
      </c>
      <c r="AE3096">
        <v>1</v>
      </c>
    </row>
    <row r="3097" spans="1:31">
      <c r="A3097" t="s">
        <v>4572</v>
      </c>
      <c r="B3097" s="93">
        <v>45055</v>
      </c>
      <c r="C3097" s="93">
        <v>45055</v>
      </c>
      <c r="D3097">
        <v>-1.3380649E-2</v>
      </c>
      <c r="E3097">
        <v>-1.3380649E-2</v>
      </c>
      <c r="F3097" t="s">
        <v>81</v>
      </c>
      <c r="G3097">
        <v>4.5324609964771012</v>
      </c>
      <c r="H3097">
        <v>-6.0647269700050327E-2</v>
      </c>
      <c r="I3097">
        <v>-6.0647269700050327E-2</v>
      </c>
      <c r="J3097">
        <v>1</v>
      </c>
      <c r="L3097" t="s">
        <v>76</v>
      </c>
      <c r="M3097" t="s">
        <v>4152</v>
      </c>
      <c r="T3097" t="s">
        <v>76</v>
      </c>
      <c r="V3097" t="s">
        <v>4153</v>
      </c>
      <c r="W3097" t="s">
        <v>4154</v>
      </c>
      <c r="X3097" t="s">
        <v>168</v>
      </c>
      <c r="Y3097" t="s">
        <v>268</v>
      </c>
      <c r="Z3097" t="s">
        <v>268</v>
      </c>
      <c r="AA3097" t="s">
        <v>19</v>
      </c>
      <c r="AC3097" t="s">
        <v>4573</v>
      </c>
      <c r="AD3097">
        <v>1</v>
      </c>
      <c r="AE3097">
        <v>1</v>
      </c>
    </row>
    <row r="3098" spans="1:31">
      <c r="A3098" t="s">
        <v>4574</v>
      </c>
      <c r="B3098" s="93">
        <v>45055</v>
      </c>
      <c r="C3098" s="93">
        <v>45055</v>
      </c>
      <c r="D3098">
        <v>-1.358674E-2</v>
      </c>
      <c r="E3098">
        <v>-1.358674E-2</v>
      </c>
      <c r="F3098" t="s">
        <v>81</v>
      </c>
      <c r="G3098">
        <v>4.5324609964771012</v>
      </c>
      <c r="H3098">
        <v>-6.1581369119275288E-2</v>
      </c>
      <c r="I3098">
        <v>-6.1581369119275288E-2</v>
      </c>
      <c r="J3098">
        <v>1</v>
      </c>
      <c r="L3098" t="s">
        <v>76</v>
      </c>
      <c r="M3098" t="s">
        <v>4152</v>
      </c>
      <c r="T3098" t="s">
        <v>76</v>
      </c>
      <c r="V3098" t="s">
        <v>4153</v>
      </c>
      <c r="W3098" t="s">
        <v>4154</v>
      </c>
      <c r="X3098" t="s">
        <v>168</v>
      </c>
      <c r="Y3098" t="s">
        <v>268</v>
      </c>
      <c r="Z3098" t="s">
        <v>268</v>
      </c>
      <c r="AA3098" t="s">
        <v>19</v>
      </c>
      <c r="AC3098" t="s">
        <v>4575</v>
      </c>
      <c r="AD3098">
        <v>1</v>
      </c>
      <c r="AE3098">
        <v>1</v>
      </c>
    </row>
    <row r="3099" spans="1:31">
      <c r="A3099" t="s">
        <v>4576</v>
      </c>
      <c r="B3099" s="93">
        <v>45055</v>
      </c>
      <c r="C3099" s="93">
        <v>45055</v>
      </c>
      <c r="D3099">
        <v>-1.4082885E-2</v>
      </c>
      <c r="E3099">
        <v>-1.4082885E-2</v>
      </c>
      <c r="F3099" t="s">
        <v>81</v>
      </c>
      <c r="G3099">
        <v>4.5324609964771012</v>
      </c>
      <c r="H3099">
        <v>-6.3830126980372423E-2</v>
      </c>
      <c r="I3099">
        <v>-6.3830126980372423E-2</v>
      </c>
      <c r="J3099">
        <v>1</v>
      </c>
      <c r="L3099" t="s">
        <v>76</v>
      </c>
      <c r="M3099" t="s">
        <v>4152</v>
      </c>
      <c r="T3099" t="s">
        <v>76</v>
      </c>
      <c r="V3099" t="s">
        <v>4153</v>
      </c>
      <c r="W3099" t="s">
        <v>4154</v>
      </c>
      <c r="X3099" t="s">
        <v>168</v>
      </c>
      <c r="Y3099" t="s">
        <v>268</v>
      </c>
      <c r="Z3099" t="s">
        <v>268</v>
      </c>
      <c r="AA3099" t="s">
        <v>19</v>
      </c>
      <c r="AC3099" t="s">
        <v>4577</v>
      </c>
      <c r="AD3099">
        <v>1</v>
      </c>
      <c r="AE3099">
        <v>1</v>
      </c>
    </row>
    <row r="3100" spans="1:31">
      <c r="A3100" t="s">
        <v>4578</v>
      </c>
      <c r="B3100" s="93">
        <v>45055</v>
      </c>
      <c r="C3100" s="93">
        <v>45055</v>
      </c>
      <c r="D3100">
        <v>-1.4080670999999999E-2</v>
      </c>
      <c r="E3100">
        <v>-1.4080670999999999E-2</v>
      </c>
      <c r="F3100" t="s">
        <v>81</v>
      </c>
      <c r="G3100">
        <v>4.5324609964771012</v>
      </c>
      <c r="H3100">
        <v>-6.382009211172622E-2</v>
      </c>
      <c r="I3100">
        <v>-6.382009211172622E-2</v>
      </c>
      <c r="J3100">
        <v>1</v>
      </c>
      <c r="L3100" t="s">
        <v>76</v>
      </c>
      <c r="M3100" t="s">
        <v>4152</v>
      </c>
      <c r="T3100" t="s">
        <v>76</v>
      </c>
      <c r="V3100" t="s">
        <v>4153</v>
      </c>
      <c r="W3100" t="s">
        <v>4154</v>
      </c>
      <c r="X3100" t="s">
        <v>168</v>
      </c>
      <c r="Y3100" t="s">
        <v>268</v>
      </c>
      <c r="Z3100" t="s">
        <v>268</v>
      </c>
      <c r="AA3100" t="s">
        <v>19</v>
      </c>
      <c r="AC3100" t="s">
        <v>4579</v>
      </c>
      <c r="AD3100">
        <v>1</v>
      </c>
      <c r="AE3100">
        <v>1</v>
      </c>
    </row>
    <row r="3101" spans="1:31">
      <c r="A3101" t="s">
        <v>4580</v>
      </c>
      <c r="B3101" s="93">
        <v>45055</v>
      </c>
      <c r="C3101" s="93">
        <v>45055</v>
      </c>
      <c r="D3101">
        <v>-1.3495144000000001E-2</v>
      </c>
      <c r="E3101">
        <v>-1.3495144000000001E-2</v>
      </c>
      <c r="F3101" t="s">
        <v>81</v>
      </c>
      <c r="G3101">
        <v>4.5324609964771012</v>
      </c>
      <c r="H3101">
        <v>-6.1166213821841967E-2</v>
      </c>
      <c r="I3101">
        <v>-6.1166213821841967E-2</v>
      </c>
      <c r="J3101">
        <v>1</v>
      </c>
      <c r="L3101" t="s">
        <v>76</v>
      </c>
      <c r="M3101" t="s">
        <v>4152</v>
      </c>
      <c r="T3101" t="s">
        <v>76</v>
      </c>
      <c r="V3101" t="s">
        <v>4153</v>
      </c>
      <c r="W3101" t="s">
        <v>4154</v>
      </c>
      <c r="X3101" t="s">
        <v>168</v>
      </c>
      <c r="Y3101" t="s">
        <v>268</v>
      </c>
      <c r="Z3101" t="s">
        <v>268</v>
      </c>
      <c r="AA3101" t="s">
        <v>19</v>
      </c>
      <c r="AC3101" t="s">
        <v>4581</v>
      </c>
      <c r="AD3101">
        <v>1</v>
      </c>
      <c r="AE3101">
        <v>1</v>
      </c>
    </row>
    <row r="3102" spans="1:31">
      <c r="A3102" t="s">
        <v>4582</v>
      </c>
      <c r="B3102" s="93">
        <v>45055</v>
      </c>
      <c r="C3102" s="93">
        <v>45055</v>
      </c>
      <c r="D3102">
        <v>-1.2518120000000001E-2</v>
      </c>
      <c r="E3102">
        <v>-1.2518120000000001E-2</v>
      </c>
      <c r="F3102" t="s">
        <v>81</v>
      </c>
      <c r="G3102">
        <v>4.5324609964771012</v>
      </c>
      <c r="H3102">
        <v>-5.6737890649219927E-2</v>
      </c>
      <c r="I3102">
        <v>-5.6737890649219927E-2</v>
      </c>
      <c r="J3102">
        <v>1</v>
      </c>
      <c r="L3102" t="s">
        <v>76</v>
      </c>
      <c r="M3102" t="s">
        <v>4152</v>
      </c>
      <c r="T3102" t="s">
        <v>76</v>
      </c>
      <c r="V3102" t="s">
        <v>4153</v>
      </c>
      <c r="W3102" t="s">
        <v>4154</v>
      </c>
      <c r="X3102" t="s">
        <v>168</v>
      </c>
      <c r="Y3102" t="s">
        <v>268</v>
      </c>
      <c r="Z3102" t="s">
        <v>268</v>
      </c>
      <c r="AA3102" t="s">
        <v>19</v>
      </c>
      <c r="AC3102" t="s">
        <v>4583</v>
      </c>
      <c r="AD3102">
        <v>1</v>
      </c>
      <c r="AE3102">
        <v>1</v>
      </c>
    </row>
    <row r="3103" spans="1:31">
      <c r="A3103" t="s">
        <v>4584</v>
      </c>
      <c r="B3103" s="93">
        <v>45055</v>
      </c>
      <c r="C3103" s="93">
        <v>45055</v>
      </c>
      <c r="D3103">
        <v>-1.0678567E-2</v>
      </c>
      <c r="E3103">
        <v>-1.0678567E-2</v>
      </c>
      <c r="F3103" t="s">
        <v>81</v>
      </c>
      <c r="G3103">
        <v>4.5324609964771012</v>
      </c>
      <c r="H3103">
        <v>-4.8400188425767487E-2</v>
      </c>
      <c r="I3103">
        <v>-4.8400188425767487E-2</v>
      </c>
      <c r="J3103">
        <v>1</v>
      </c>
      <c r="L3103" t="s">
        <v>76</v>
      </c>
      <c r="M3103" t="s">
        <v>4152</v>
      </c>
      <c r="T3103" t="s">
        <v>76</v>
      </c>
      <c r="V3103" t="s">
        <v>4153</v>
      </c>
      <c r="W3103" t="s">
        <v>4154</v>
      </c>
      <c r="X3103" t="s">
        <v>168</v>
      </c>
      <c r="Y3103" t="s">
        <v>268</v>
      </c>
      <c r="Z3103" t="s">
        <v>268</v>
      </c>
      <c r="AA3103" t="s">
        <v>19</v>
      </c>
      <c r="AC3103" t="s">
        <v>4585</v>
      </c>
      <c r="AD3103">
        <v>1</v>
      </c>
      <c r="AE3103">
        <v>1</v>
      </c>
    </row>
    <row r="3104" spans="1:31">
      <c r="A3104" t="s">
        <v>4586</v>
      </c>
      <c r="B3104" s="93">
        <v>45055</v>
      </c>
      <c r="C3104" s="93">
        <v>45055</v>
      </c>
      <c r="D3104">
        <v>-1.2731844000000001E-2</v>
      </c>
      <c r="E3104">
        <v>-1.2731844000000001E-2</v>
      </c>
      <c r="F3104" t="s">
        <v>81</v>
      </c>
      <c r="G3104">
        <v>4.5324609964771012</v>
      </c>
      <c r="H3104">
        <v>-5.7706586343231003E-2</v>
      </c>
      <c r="I3104">
        <v>-5.7706586343231003E-2</v>
      </c>
      <c r="J3104">
        <v>1</v>
      </c>
      <c r="L3104" t="s">
        <v>76</v>
      </c>
      <c r="M3104" t="s">
        <v>4152</v>
      </c>
      <c r="T3104" t="s">
        <v>76</v>
      </c>
      <c r="V3104" t="s">
        <v>4153</v>
      </c>
      <c r="W3104" t="s">
        <v>4154</v>
      </c>
      <c r="X3104" t="s">
        <v>168</v>
      </c>
      <c r="Y3104" t="s">
        <v>268</v>
      </c>
      <c r="Z3104" t="s">
        <v>268</v>
      </c>
      <c r="AA3104" t="s">
        <v>19</v>
      </c>
      <c r="AC3104" t="s">
        <v>4587</v>
      </c>
      <c r="AD3104">
        <v>1</v>
      </c>
      <c r="AE3104">
        <v>1</v>
      </c>
    </row>
    <row r="3105" spans="1:31">
      <c r="A3105" t="s">
        <v>4588</v>
      </c>
      <c r="B3105" s="93">
        <v>45055</v>
      </c>
      <c r="C3105" s="93">
        <v>45055</v>
      </c>
      <c r="D3105">
        <v>-1.2441789999999999E-2</v>
      </c>
      <c r="E3105">
        <v>-1.2441789999999999E-2</v>
      </c>
      <c r="F3105" t="s">
        <v>81</v>
      </c>
      <c r="G3105">
        <v>4.5324609964771012</v>
      </c>
      <c r="H3105">
        <v>-5.6391927901358829E-2</v>
      </c>
      <c r="I3105">
        <v>-5.6391927901358829E-2</v>
      </c>
      <c r="J3105">
        <v>1</v>
      </c>
      <c r="L3105" t="s">
        <v>76</v>
      </c>
      <c r="M3105" t="s">
        <v>4152</v>
      </c>
      <c r="T3105" t="s">
        <v>76</v>
      </c>
      <c r="V3105" t="s">
        <v>4153</v>
      </c>
      <c r="W3105" t="s">
        <v>4154</v>
      </c>
      <c r="X3105" t="s">
        <v>168</v>
      </c>
      <c r="Y3105" t="s">
        <v>268</v>
      </c>
      <c r="Z3105" t="s">
        <v>268</v>
      </c>
      <c r="AA3105" t="s">
        <v>19</v>
      </c>
      <c r="AC3105" t="s">
        <v>4589</v>
      </c>
      <c r="AD3105">
        <v>1</v>
      </c>
      <c r="AE3105">
        <v>1</v>
      </c>
    </row>
    <row r="3106" spans="1:31">
      <c r="A3106" t="s">
        <v>4590</v>
      </c>
      <c r="B3106" s="93">
        <v>45055</v>
      </c>
      <c r="C3106" s="93">
        <v>45055</v>
      </c>
      <c r="D3106">
        <v>-1.2243331999999999E-2</v>
      </c>
      <c r="E3106">
        <v>-1.2243331999999999E-2</v>
      </c>
      <c r="F3106" t="s">
        <v>81</v>
      </c>
      <c r="G3106">
        <v>4.5324609964771012</v>
      </c>
      <c r="H3106">
        <v>-5.5492424756919977E-2</v>
      </c>
      <c r="I3106">
        <v>-5.5492424756919977E-2</v>
      </c>
      <c r="J3106">
        <v>1</v>
      </c>
      <c r="L3106" t="s">
        <v>76</v>
      </c>
      <c r="M3106" t="s">
        <v>4152</v>
      </c>
      <c r="T3106" t="s">
        <v>76</v>
      </c>
      <c r="V3106" t="s">
        <v>4153</v>
      </c>
      <c r="W3106" t="s">
        <v>4154</v>
      </c>
      <c r="X3106" t="s">
        <v>168</v>
      </c>
      <c r="Y3106" t="s">
        <v>268</v>
      </c>
      <c r="Z3106" t="s">
        <v>268</v>
      </c>
      <c r="AA3106" t="s">
        <v>19</v>
      </c>
      <c r="AC3106" t="s">
        <v>4591</v>
      </c>
      <c r="AD3106">
        <v>1</v>
      </c>
      <c r="AE3106">
        <v>1</v>
      </c>
    </row>
    <row r="3107" spans="1:31">
      <c r="A3107" t="s">
        <v>4592</v>
      </c>
      <c r="B3107" s="93">
        <v>45055</v>
      </c>
      <c r="C3107" s="93">
        <v>45055</v>
      </c>
      <c r="D3107">
        <v>-1.3182190999999999E-2</v>
      </c>
      <c r="E3107">
        <v>-1.3182190999999999E-2</v>
      </c>
      <c r="F3107" t="s">
        <v>81</v>
      </c>
      <c r="G3107">
        <v>4.5324609964771012</v>
      </c>
      <c r="H3107">
        <v>-5.9747766555611481E-2</v>
      </c>
      <c r="I3107">
        <v>-5.9747766555611481E-2</v>
      </c>
      <c r="J3107">
        <v>1</v>
      </c>
      <c r="L3107" t="s">
        <v>76</v>
      </c>
      <c r="M3107" t="s">
        <v>4152</v>
      </c>
      <c r="T3107" t="s">
        <v>76</v>
      </c>
      <c r="V3107" t="s">
        <v>4153</v>
      </c>
      <c r="W3107" t="s">
        <v>4154</v>
      </c>
      <c r="X3107" t="s">
        <v>168</v>
      </c>
      <c r="Y3107" t="s">
        <v>268</v>
      </c>
      <c r="Z3107" t="s">
        <v>268</v>
      </c>
      <c r="AA3107" t="s">
        <v>19</v>
      </c>
      <c r="AC3107" t="s">
        <v>4593</v>
      </c>
      <c r="AD3107">
        <v>1</v>
      </c>
      <c r="AE3107">
        <v>1</v>
      </c>
    </row>
    <row r="3108" spans="1:31">
      <c r="A3108" t="s">
        <v>4594</v>
      </c>
      <c r="B3108" s="93">
        <v>45055</v>
      </c>
      <c r="C3108" s="93">
        <v>45055</v>
      </c>
      <c r="D3108">
        <v>-1.2563918E-2</v>
      </c>
      <c r="E3108">
        <v>-1.2563918E-2</v>
      </c>
      <c r="F3108" t="s">
        <v>81</v>
      </c>
      <c r="G3108">
        <v>4.5324609964771012</v>
      </c>
      <c r="H3108">
        <v>-5.6945468297936591E-2</v>
      </c>
      <c r="I3108">
        <v>-5.6945468297936591E-2</v>
      </c>
      <c r="J3108">
        <v>1</v>
      </c>
      <c r="L3108" t="s">
        <v>76</v>
      </c>
      <c r="M3108" t="s">
        <v>4152</v>
      </c>
      <c r="T3108" t="s">
        <v>76</v>
      </c>
      <c r="V3108" t="s">
        <v>4153</v>
      </c>
      <c r="W3108" t="s">
        <v>4154</v>
      </c>
      <c r="X3108" t="s">
        <v>168</v>
      </c>
      <c r="Y3108" t="s">
        <v>268</v>
      </c>
      <c r="Z3108" t="s">
        <v>268</v>
      </c>
      <c r="AA3108" t="s">
        <v>19</v>
      </c>
      <c r="AC3108" t="s">
        <v>4595</v>
      </c>
      <c r="AD3108">
        <v>1</v>
      </c>
      <c r="AE3108">
        <v>1</v>
      </c>
    </row>
    <row r="3109" spans="1:31">
      <c r="A3109" t="s">
        <v>4596</v>
      </c>
      <c r="B3109" s="93">
        <v>45055</v>
      </c>
      <c r="C3109" s="93">
        <v>45055</v>
      </c>
      <c r="D3109">
        <v>-1.3304319E-2</v>
      </c>
      <c r="E3109">
        <v>-1.3304319E-2</v>
      </c>
      <c r="F3109" t="s">
        <v>81</v>
      </c>
      <c r="G3109">
        <v>4.5324609964771012</v>
      </c>
      <c r="H3109">
        <v>-6.0301306952189229E-2</v>
      </c>
      <c r="I3109">
        <v>-6.0301306952189229E-2</v>
      </c>
      <c r="J3109">
        <v>1</v>
      </c>
      <c r="L3109" t="s">
        <v>76</v>
      </c>
      <c r="M3109" t="s">
        <v>4152</v>
      </c>
      <c r="T3109" t="s">
        <v>76</v>
      </c>
      <c r="V3109" t="s">
        <v>4153</v>
      </c>
      <c r="W3109" t="s">
        <v>4154</v>
      </c>
      <c r="X3109" t="s">
        <v>168</v>
      </c>
      <c r="Y3109" t="s">
        <v>268</v>
      </c>
      <c r="Z3109" t="s">
        <v>268</v>
      </c>
      <c r="AA3109" t="s">
        <v>19</v>
      </c>
      <c r="AC3109" t="s">
        <v>4597</v>
      </c>
      <c r="AD3109">
        <v>1</v>
      </c>
      <c r="AE3109">
        <v>1</v>
      </c>
    </row>
    <row r="3110" spans="1:31">
      <c r="A3110" t="s">
        <v>4598</v>
      </c>
      <c r="B3110" s="93">
        <v>45055</v>
      </c>
      <c r="C3110" s="93">
        <v>45055</v>
      </c>
      <c r="D3110">
        <v>-1.30427462E-2</v>
      </c>
      <c r="E3110">
        <v>-1.30427462E-2</v>
      </c>
      <c r="F3110" t="s">
        <v>81</v>
      </c>
      <c r="G3110">
        <v>4.5324609964771012</v>
      </c>
      <c r="H3110">
        <v>-5.9115738438449923E-2</v>
      </c>
      <c r="I3110">
        <v>-5.9115738438449923E-2</v>
      </c>
      <c r="J3110">
        <v>1</v>
      </c>
      <c r="L3110" t="s">
        <v>76</v>
      </c>
      <c r="M3110" t="s">
        <v>4152</v>
      </c>
      <c r="T3110" t="s">
        <v>76</v>
      </c>
      <c r="V3110" t="s">
        <v>4153</v>
      </c>
      <c r="W3110" t="s">
        <v>4154</v>
      </c>
      <c r="X3110" t="s">
        <v>168</v>
      </c>
      <c r="Y3110" t="s">
        <v>268</v>
      </c>
      <c r="Z3110" t="s">
        <v>268</v>
      </c>
      <c r="AA3110" t="s">
        <v>19</v>
      </c>
      <c r="AC3110" t="s">
        <v>4599</v>
      </c>
      <c r="AD3110">
        <v>1</v>
      </c>
      <c r="AE3110">
        <v>1</v>
      </c>
    </row>
    <row r="3111" spans="1:31">
      <c r="A3111" t="s">
        <v>4600</v>
      </c>
      <c r="B3111" s="93">
        <v>45055</v>
      </c>
      <c r="C3111" s="93">
        <v>45055</v>
      </c>
      <c r="D3111">
        <v>-1.3495144000000001E-2</v>
      </c>
      <c r="E3111">
        <v>-1.3495144000000001E-2</v>
      </c>
      <c r="F3111" t="s">
        <v>81</v>
      </c>
      <c r="G3111">
        <v>4.5324609964771012</v>
      </c>
      <c r="H3111">
        <v>-6.1166213821841967E-2</v>
      </c>
      <c r="I3111">
        <v>-6.1166213821841967E-2</v>
      </c>
      <c r="J3111">
        <v>1</v>
      </c>
      <c r="L3111" t="s">
        <v>76</v>
      </c>
      <c r="M3111" t="s">
        <v>4152</v>
      </c>
      <c r="T3111" t="s">
        <v>76</v>
      </c>
      <c r="V3111" t="s">
        <v>4153</v>
      </c>
      <c r="W3111" t="s">
        <v>4154</v>
      </c>
      <c r="X3111" t="s">
        <v>168</v>
      </c>
      <c r="Y3111" t="s">
        <v>268</v>
      </c>
      <c r="Z3111" t="s">
        <v>268</v>
      </c>
      <c r="AA3111" t="s">
        <v>19</v>
      </c>
      <c r="AC3111" t="s">
        <v>4601</v>
      </c>
      <c r="AD3111">
        <v>1</v>
      </c>
      <c r="AE3111">
        <v>1</v>
      </c>
    </row>
    <row r="3112" spans="1:31">
      <c r="A3112" t="s">
        <v>4602</v>
      </c>
      <c r="B3112" s="93">
        <v>45055</v>
      </c>
      <c r="C3112" s="93">
        <v>45055</v>
      </c>
      <c r="D3112">
        <v>-1.358674E-2</v>
      </c>
      <c r="E3112">
        <v>-1.358674E-2</v>
      </c>
      <c r="F3112" t="s">
        <v>81</v>
      </c>
      <c r="G3112">
        <v>4.5324609964771012</v>
      </c>
      <c r="H3112">
        <v>-6.1581369119275288E-2</v>
      </c>
      <c r="I3112">
        <v>-6.1581369119275288E-2</v>
      </c>
      <c r="J3112">
        <v>1</v>
      </c>
      <c r="L3112" t="s">
        <v>76</v>
      </c>
      <c r="M3112" t="s">
        <v>4152</v>
      </c>
      <c r="T3112" t="s">
        <v>76</v>
      </c>
      <c r="V3112" t="s">
        <v>4153</v>
      </c>
      <c r="W3112" t="s">
        <v>4154</v>
      </c>
      <c r="X3112" t="s">
        <v>168</v>
      </c>
      <c r="Y3112" t="s">
        <v>268</v>
      </c>
      <c r="Z3112" t="s">
        <v>268</v>
      </c>
      <c r="AA3112" t="s">
        <v>19</v>
      </c>
      <c r="AC3112" t="s">
        <v>4603</v>
      </c>
      <c r="AD3112">
        <v>1</v>
      </c>
      <c r="AE3112">
        <v>1</v>
      </c>
    </row>
    <row r="3113" spans="1:31">
      <c r="A3113" t="s">
        <v>4604</v>
      </c>
      <c r="B3113" s="93">
        <v>45055</v>
      </c>
      <c r="C3113" s="93">
        <v>45055</v>
      </c>
      <c r="D3113">
        <v>-1.1674232999999999E-2</v>
      </c>
      <c r="E3113">
        <v>-1.1674232999999999E-2</v>
      </c>
      <c r="F3113" t="s">
        <v>81</v>
      </c>
      <c r="G3113">
        <v>4.5324609964771012</v>
      </c>
      <c r="H3113">
        <v>-5.2913005736285858E-2</v>
      </c>
      <c r="I3113">
        <v>-5.2913005736285858E-2</v>
      </c>
      <c r="J3113">
        <v>1</v>
      </c>
      <c r="L3113" t="s">
        <v>76</v>
      </c>
      <c r="M3113" t="s">
        <v>4152</v>
      </c>
      <c r="T3113" t="s">
        <v>76</v>
      </c>
      <c r="V3113" t="s">
        <v>4153</v>
      </c>
      <c r="W3113" t="s">
        <v>4154</v>
      </c>
      <c r="X3113" t="s">
        <v>168</v>
      </c>
      <c r="Y3113" t="s">
        <v>268</v>
      </c>
      <c r="Z3113" t="s">
        <v>268</v>
      </c>
      <c r="AA3113" t="s">
        <v>19</v>
      </c>
      <c r="AC3113" t="s">
        <v>4605</v>
      </c>
      <c r="AD3113">
        <v>1</v>
      </c>
      <c r="AE3113">
        <v>1</v>
      </c>
    </row>
    <row r="3114" spans="1:31">
      <c r="A3114" t="s">
        <v>4606</v>
      </c>
      <c r="B3114" s="93">
        <v>45055</v>
      </c>
      <c r="C3114" s="93">
        <v>45055</v>
      </c>
      <c r="D3114">
        <v>-1.1674232999999999E-2</v>
      </c>
      <c r="E3114">
        <v>-1.1674232999999999E-2</v>
      </c>
      <c r="F3114" t="s">
        <v>81</v>
      </c>
      <c r="G3114">
        <v>4.5324609964771012</v>
      </c>
      <c r="H3114">
        <v>-5.2913005736285858E-2</v>
      </c>
      <c r="I3114">
        <v>-5.2913005736285858E-2</v>
      </c>
      <c r="J3114">
        <v>1</v>
      </c>
      <c r="L3114" t="s">
        <v>76</v>
      </c>
      <c r="M3114" t="s">
        <v>4152</v>
      </c>
      <c r="T3114" t="s">
        <v>76</v>
      </c>
      <c r="V3114" t="s">
        <v>4153</v>
      </c>
      <c r="W3114" t="s">
        <v>4154</v>
      </c>
      <c r="X3114" t="s">
        <v>168</v>
      </c>
      <c r="Y3114" t="s">
        <v>268</v>
      </c>
      <c r="Z3114" t="s">
        <v>268</v>
      </c>
      <c r="AA3114" t="s">
        <v>19</v>
      </c>
      <c r="AC3114" t="s">
        <v>4607</v>
      </c>
      <c r="AD3114">
        <v>1</v>
      </c>
      <c r="AE3114">
        <v>1</v>
      </c>
    </row>
    <row r="3115" spans="1:31">
      <c r="A3115" t="s">
        <v>4608</v>
      </c>
      <c r="B3115" s="93">
        <v>45055</v>
      </c>
      <c r="C3115" s="93">
        <v>45055</v>
      </c>
      <c r="D3115">
        <v>-1.5204936E-2</v>
      </c>
      <c r="E3115">
        <v>-1.5204936E-2</v>
      </c>
      <c r="F3115" t="s">
        <v>81</v>
      </c>
      <c r="G3115">
        <v>4.5324609964771012</v>
      </c>
      <c r="H3115">
        <v>-6.891577937393055E-2</v>
      </c>
      <c r="I3115">
        <v>-6.891577937393055E-2</v>
      </c>
      <c r="J3115">
        <v>1</v>
      </c>
      <c r="L3115" t="s">
        <v>76</v>
      </c>
      <c r="M3115" t="s">
        <v>4152</v>
      </c>
      <c r="T3115" t="s">
        <v>76</v>
      </c>
      <c r="V3115" t="s">
        <v>4153</v>
      </c>
      <c r="W3115" t="s">
        <v>4154</v>
      </c>
      <c r="X3115" t="s">
        <v>168</v>
      </c>
      <c r="Y3115" t="s">
        <v>268</v>
      </c>
      <c r="Z3115" t="s">
        <v>268</v>
      </c>
      <c r="AA3115" t="s">
        <v>19</v>
      </c>
      <c r="AC3115" t="s">
        <v>4609</v>
      </c>
      <c r="AD3115">
        <v>1</v>
      </c>
      <c r="AE3115">
        <v>1</v>
      </c>
    </row>
    <row r="3116" spans="1:31">
      <c r="A3116" t="s">
        <v>4610</v>
      </c>
      <c r="B3116" s="93">
        <v>45055</v>
      </c>
      <c r="C3116" s="93">
        <v>45055</v>
      </c>
      <c r="D3116">
        <v>-1.4525599E-2</v>
      </c>
      <c r="E3116">
        <v>-1.4525599E-2</v>
      </c>
      <c r="F3116" t="s">
        <v>81</v>
      </c>
      <c r="G3116">
        <v>4.5324609964771012</v>
      </c>
      <c r="H3116">
        <v>-6.5836710917966779E-2</v>
      </c>
      <c r="I3116">
        <v>-6.5836710917966779E-2</v>
      </c>
      <c r="J3116">
        <v>1</v>
      </c>
      <c r="L3116" t="s">
        <v>76</v>
      </c>
      <c r="M3116" t="s">
        <v>4152</v>
      </c>
      <c r="T3116" t="s">
        <v>76</v>
      </c>
      <c r="V3116" t="s">
        <v>4153</v>
      </c>
      <c r="W3116" t="s">
        <v>4154</v>
      </c>
      <c r="X3116" t="s">
        <v>168</v>
      </c>
      <c r="Y3116" t="s">
        <v>268</v>
      </c>
      <c r="Z3116" t="s">
        <v>268</v>
      </c>
      <c r="AA3116" t="s">
        <v>19</v>
      </c>
      <c r="AC3116" t="s">
        <v>4611</v>
      </c>
      <c r="AD3116">
        <v>1</v>
      </c>
      <c r="AE3116">
        <v>1</v>
      </c>
    </row>
    <row r="3117" spans="1:31">
      <c r="A3117" t="s">
        <v>4612</v>
      </c>
      <c r="B3117" s="93">
        <v>45055</v>
      </c>
      <c r="C3117" s="93">
        <v>45055</v>
      </c>
      <c r="D3117">
        <v>-1.4510333E-2</v>
      </c>
      <c r="E3117">
        <v>-1.4510333E-2</v>
      </c>
      <c r="F3117" t="s">
        <v>81</v>
      </c>
      <c r="G3117">
        <v>4.5324609964771012</v>
      </c>
      <c r="H3117">
        <v>-6.5767518368394562E-2</v>
      </c>
      <c r="I3117">
        <v>-6.5767518368394562E-2</v>
      </c>
      <c r="J3117">
        <v>1</v>
      </c>
      <c r="L3117" t="s">
        <v>76</v>
      </c>
      <c r="M3117" t="s">
        <v>4152</v>
      </c>
      <c r="T3117" t="s">
        <v>76</v>
      </c>
      <c r="V3117" t="s">
        <v>4153</v>
      </c>
      <c r="W3117" t="s">
        <v>4154</v>
      </c>
      <c r="X3117" t="s">
        <v>168</v>
      </c>
      <c r="Y3117" t="s">
        <v>268</v>
      </c>
      <c r="Z3117" t="s">
        <v>268</v>
      </c>
      <c r="AA3117" t="s">
        <v>19</v>
      </c>
      <c r="AC3117" t="s">
        <v>4613</v>
      </c>
      <c r="AD3117">
        <v>1</v>
      </c>
      <c r="AE3117">
        <v>1</v>
      </c>
    </row>
    <row r="3118" spans="1:31">
      <c r="A3118" t="s">
        <v>4614</v>
      </c>
      <c r="B3118" s="93">
        <v>45055</v>
      </c>
      <c r="C3118" s="93">
        <v>45055</v>
      </c>
      <c r="D3118">
        <v>-1.4235545E-2</v>
      </c>
      <c r="E3118">
        <v>-1.4235545E-2</v>
      </c>
      <c r="F3118" t="s">
        <v>81</v>
      </c>
      <c r="G3118">
        <v>4.5324609964771012</v>
      </c>
      <c r="H3118">
        <v>-6.4522052476094618E-2</v>
      </c>
      <c r="I3118">
        <v>-6.4522052476094618E-2</v>
      </c>
      <c r="J3118">
        <v>1</v>
      </c>
      <c r="L3118" t="s">
        <v>76</v>
      </c>
      <c r="M3118" t="s">
        <v>4152</v>
      </c>
      <c r="T3118" t="s">
        <v>76</v>
      </c>
      <c r="V3118" t="s">
        <v>4153</v>
      </c>
      <c r="W3118" t="s">
        <v>4154</v>
      </c>
      <c r="X3118" t="s">
        <v>168</v>
      </c>
      <c r="Y3118" t="s">
        <v>268</v>
      </c>
      <c r="Z3118" t="s">
        <v>268</v>
      </c>
      <c r="AA3118" t="s">
        <v>19</v>
      </c>
      <c r="AC3118" t="s">
        <v>4615</v>
      </c>
      <c r="AD3118">
        <v>1</v>
      </c>
      <c r="AE3118">
        <v>1</v>
      </c>
    </row>
    <row r="3119" spans="1:31">
      <c r="A3119" t="s">
        <v>4616</v>
      </c>
      <c r="B3119" s="93">
        <v>45055</v>
      </c>
      <c r="C3119" s="93">
        <v>45055</v>
      </c>
      <c r="D3119">
        <v>-1.4601929E-2</v>
      </c>
      <c r="E3119">
        <v>-1.4601929E-2</v>
      </c>
      <c r="F3119" t="s">
        <v>81</v>
      </c>
      <c r="G3119">
        <v>4.5324609964771012</v>
      </c>
      <c r="H3119">
        <v>-6.6182673665827876E-2</v>
      </c>
      <c r="I3119">
        <v>-6.6182673665827876E-2</v>
      </c>
      <c r="J3119">
        <v>1</v>
      </c>
      <c r="L3119" t="s">
        <v>76</v>
      </c>
      <c r="M3119" t="s">
        <v>4152</v>
      </c>
      <c r="T3119" t="s">
        <v>76</v>
      </c>
      <c r="V3119" t="s">
        <v>4153</v>
      </c>
      <c r="W3119" t="s">
        <v>4154</v>
      </c>
      <c r="X3119" t="s">
        <v>168</v>
      </c>
      <c r="Y3119" t="s">
        <v>268</v>
      </c>
      <c r="Z3119" t="s">
        <v>268</v>
      </c>
      <c r="AA3119" t="s">
        <v>19</v>
      </c>
      <c r="AC3119" t="s">
        <v>4617</v>
      </c>
      <c r="AD3119">
        <v>1</v>
      </c>
      <c r="AE3119">
        <v>1</v>
      </c>
    </row>
    <row r="3120" spans="1:31">
      <c r="A3120" t="s">
        <v>4618</v>
      </c>
      <c r="B3120" s="93">
        <v>45055</v>
      </c>
      <c r="C3120" s="93">
        <v>45055</v>
      </c>
      <c r="D3120">
        <v>-1.4601929E-2</v>
      </c>
      <c r="E3120">
        <v>-1.4601929E-2</v>
      </c>
      <c r="F3120" t="s">
        <v>81</v>
      </c>
      <c r="G3120">
        <v>4.5324609964771012</v>
      </c>
      <c r="H3120">
        <v>-6.6182673665827876E-2</v>
      </c>
      <c r="I3120">
        <v>-6.6182673665827876E-2</v>
      </c>
      <c r="J3120">
        <v>1</v>
      </c>
      <c r="L3120" t="s">
        <v>76</v>
      </c>
      <c r="M3120" t="s">
        <v>4152</v>
      </c>
      <c r="T3120" t="s">
        <v>76</v>
      </c>
      <c r="V3120" t="s">
        <v>4153</v>
      </c>
      <c r="W3120" t="s">
        <v>4154</v>
      </c>
      <c r="X3120" t="s">
        <v>168</v>
      </c>
      <c r="Y3120" t="s">
        <v>268</v>
      </c>
      <c r="Z3120" t="s">
        <v>268</v>
      </c>
      <c r="AA3120" t="s">
        <v>19</v>
      </c>
      <c r="AC3120" t="s">
        <v>4619</v>
      </c>
      <c r="AD3120">
        <v>1</v>
      </c>
      <c r="AE3120">
        <v>1</v>
      </c>
    </row>
    <row r="3121" spans="1:31">
      <c r="A3121" t="s">
        <v>4620</v>
      </c>
      <c r="B3121" s="93">
        <v>45055</v>
      </c>
      <c r="C3121" s="93">
        <v>45055</v>
      </c>
      <c r="D3121">
        <v>-1.5762145000000002E-2</v>
      </c>
      <c r="E3121">
        <v>-1.5762145000000002E-2</v>
      </c>
      <c r="F3121" t="s">
        <v>81</v>
      </c>
      <c r="G3121">
        <v>4.5324609964771012</v>
      </c>
      <c r="H3121">
        <v>-7.1441307433316573E-2</v>
      </c>
      <c r="I3121">
        <v>-7.1441307433316573E-2</v>
      </c>
      <c r="J3121">
        <v>1</v>
      </c>
      <c r="L3121" t="s">
        <v>76</v>
      </c>
      <c r="M3121" t="s">
        <v>4152</v>
      </c>
      <c r="T3121" t="s">
        <v>76</v>
      </c>
      <c r="V3121" t="s">
        <v>4153</v>
      </c>
      <c r="W3121" t="s">
        <v>4154</v>
      </c>
      <c r="X3121" t="s">
        <v>168</v>
      </c>
      <c r="Y3121" t="s">
        <v>268</v>
      </c>
      <c r="Z3121" t="s">
        <v>268</v>
      </c>
      <c r="AA3121" t="s">
        <v>19</v>
      </c>
      <c r="AC3121" t="s">
        <v>4621</v>
      </c>
      <c r="AD3121">
        <v>1</v>
      </c>
      <c r="AE3121">
        <v>1</v>
      </c>
    </row>
    <row r="3122" spans="1:31">
      <c r="A3122" t="s">
        <v>4622</v>
      </c>
      <c r="B3122" s="93">
        <v>45055</v>
      </c>
      <c r="C3122" s="93">
        <v>45055</v>
      </c>
      <c r="D3122">
        <v>-1.5853741000000001E-2</v>
      </c>
      <c r="E3122">
        <v>-1.5853741000000001E-2</v>
      </c>
      <c r="F3122" t="s">
        <v>81</v>
      </c>
      <c r="G3122">
        <v>4.5324609964771012</v>
      </c>
      <c r="H3122">
        <v>-7.1856462730749859E-2</v>
      </c>
      <c r="I3122">
        <v>-7.1856462730749859E-2</v>
      </c>
      <c r="J3122">
        <v>1</v>
      </c>
      <c r="L3122" t="s">
        <v>76</v>
      </c>
      <c r="M3122" t="s">
        <v>4152</v>
      </c>
      <c r="T3122" t="s">
        <v>76</v>
      </c>
      <c r="V3122" t="s">
        <v>4153</v>
      </c>
      <c r="W3122" t="s">
        <v>4154</v>
      </c>
      <c r="X3122" t="s">
        <v>168</v>
      </c>
      <c r="Y3122" t="s">
        <v>268</v>
      </c>
      <c r="Z3122" t="s">
        <v>268</v>
      </c>
      <c r="AA3122" t="s">
        <v>19</v>
      </c>
      <c r="AC3122" t="s">
        <v>4623</v>
      </c>
      <c r="AD3122">
        <v>1</v>
      </c>
      <c r="AE3122">
        <v>1</v>
      </c>
    </row>
    <row r="3123" spans="1:31">
      <c r="A3123" t="s">
        <v>4624</v>
      </c>
      <c r="B3123" s="93">
        <v>45055</v>
      </c>
      <c r="C3123" s="93">
        <v>45055</v>
      </c>
      <c r="D3123">
        <v>-1.4403470999999999E-2</v>
      </c>
      <c r="E3123">
        <v>-1.4403470999999999E-2</v>
      </c>
      <c r="F3123" t="s">
        <v>81</v>
      </c>
      <c r="G3123">
        <v>4.5324609964771012</v>
      </c>
      <c r="H3123">
        <v>-6.5283170521389031E-2</v>
      </c>
      <c r="I3123">
        <v>-6.5283170521389031E-2</v>
      </c>
      <c r="J3123">
        <v>1</v>
      </c>
      <c r="L3123" t="s">
        <v>76</v>
      </c>
      <c r="M3123" t="s">
        <v>4152</v>
      </c>
      <c r="T3123" t="s">
        <v>76</v>
      </c>
      <c r="V3123" t="s">
        <v>4153</v>
      </c>
      <c r="W3123" t="s">
        <v>4154</v>
      </c>
      <c r="X3123" t="s">
        <v>168</v>
      </c>
      <c r="Y3123" t="s">
        <v>268</v>
      </c>
      <c r="Z3123" t="s">
        <v>268</v>
      </c>
      <c r="AA3123" t="s">
        <v>19</v>
      </c>
      <c r="AC3123" t="s">
        <v>4625</v>
      </c>
      <c r="AD3123">
        <v>1</v>
      </c>
      <c r="AE3123">
        <v>1</v>
      </c>
    </row>
    <row r="3124" spans="1:31">
      <c r="A3124" t="s">
        <v>4626</v>
      </c>
      <c r="B3124" s="93">
        <v>45055</v>
      </c>
      <c r="C3124" s="93">
        <v>45055</v>
      </c>
      <c r="D3124">
        <v>-1.2640248E-2</v>
      </c>
      <c r="E3124">
        <v>-1.2640248E-2</v>
      </c>
      <c r="F3124" t="s">
        <v>81</v>
      </c>
      <c r="G3124">
        <v>4.5324609964771012</v>
      </c>
      <c r="H3124">
        <v>-5.7291431045797682E-2</v>
      </c>
      <c r="I3124">
        <v>-5.7291431045797682E-2</v>
      </c>
      <c r="J3124">
        <v>1</v>
      </c>
      <c r="L3124" t="s">
        <v>76</v>
      </c>
      <c r="M3124" t="s">
        <v>4152</v>
      </c>
      <c r="T3124" t="s">
        <v>76</v>
      </c>
      <c r="V3124" t="s">
        <v>4153</v>
      </c>
      <c r="W3124" t="s">
        <v>4154</v>
      </c>
      <c r="X3124" t="s">
        <v>168</v>
      </c>
      <c r="Y3124" t="s">
        <v>268</v>
      </c>
      <c r="Z3124" t="s">
        <v>268</v>
      </c>
      <c r="AA3124" t="s">
        <v>19</v>
      </c>
      <c r="AC3124" t="s">
        <v>4627</v>
      </c>
      <c r="AD3124">
        <v>1</v>
      </c>
      <c r="AE3124">
        <v>1</v>
      </c>
    </row>
    <row r="3125" spans="1:31">
      <c r="A3125" t="s">
        <v>4628</v>
      </c>
      <c r="B3125" s="93">
        <v>45055</v>
      </c>
      <c r="C3125" s="93">
        <v>45055</v>
      </c>
      <c r="D3125">
        <v>-1.2640248E-2</v>
      </c>
      <c r="E3125">
        <v>-1.2640248E-2</v>
      </c>
      <c r="F3125" t="s">
        <v>81</v>
      </c>
      <c r="G3125">
        <v>4.5324609964771012</v>
      </c>
      <c r="H3125">
        <v>-5.7291431045797682E-2</v>
      </c>
      <c r="I3125">
        <v>-5.7291431045797682E-2</v>
      </c>
      <c r="J3125">
        <v>1</v>
      </c>
      <c r="L3125" t="s">
        <v>76</v>
      </c>
      <c r="M3125" t="s">
        <v>4152</v>
      </c>
      <c r="T3125" t="s">
        <v>76</v>
      </c>
      <c r="V3125" t="s">
        <v>4153</v>
      </c>
      <c r="W3125" t="s">
        <v>4154</v>
      </c>
      <c r="X3125" t="s">
        <v>168</v>
      </c>
      <c r="Y3125" t="s">
        <v>268</v>
      </c>
      <c r="Z3125" t="s">
        <v>268</v>
      </c>
      <c r="AA3125" t="s">
        <v>19</v>
      </c>
      <c r="AC3125" t="s">
        <v>4629</v>
      </c>
      <c r="AD3125">
        <v>1</v>
      </c>
      <c r="AE3125">
        <v>1</v>
      </c>
    </row>
    <row r="3126" spans="1:31">
      <c r="A3126" t="s">
        <v>4630</v>
      </c>
      <c r="B3126" s="93">
        <v>45055</v>
      </c>
      <c r="C3126" s="93">
        <v>45055</v>
      </c>
      <c r="D3126">
        <v>-1.3067696E-2</v>
      </c>
      <c r="E3126">
        <v>-1.3067696E-2</v>
      </c>
      <c r="F3126" t="s">
        <v>81</v>
      </c>
      <c r="G3126">
        <v>4.5324609964771012</v>
      </c>
      <c r="H3126">
        <v>-5.9228822433819828E-2</v>
      </c>
      <c r="I3126">
        <v>-5.9228822433819828E-2</v>
      </c>
      <c r="J3126">
        <v>1</v>
      </c>
      <c r="L3126" t="s">
        <v>76</v>
      </c>
      <c r="M3126" t="s">
        <v>4152</v>
      </c>
      <c r="T3126" t="s">
        <v>76</v>
      </c>
      <c r="V3126" t="s">
        <v>4153</v>
      </c>
      <c r="W3126" t="s">
        <v>4154</v>
      </c>
      <c r="X3126" t="s">
        <v>168</v>
      </c>
      <c r="Y3126" t="s">
        <v>268</v>
      </c>
      <c r="Z3126" t="s">
        <v>268</v>
      </c>
      <c r="AA3126" t="s">
        <v>19</v>
      </c>
      <c r="AC3126" t="s">
        <v>4631</v>
      </c>
      <c r="AD3126">
        <v>1</v>
      </c>
      <c r="AE3126">
        <v>1</v>
      </c>
    </row>
    <row r="3127" spans="1:31">
      <c r="A3127" t="s">
        <v>4632</v>
      </c>
      <c r="B3127" s="93">
        <v>45055</v>
      </c>
      <c r="C3127" s="93">
        <v>45055</v>
      </c>
      <c r="D3127">
        <v>-1.3418813999999999E-2</v>
      </c>
      <c r="E3127">
        <v>-1.3418813999999999E-2</v>
      </c>
      <c r="F3127" t="s">
        <v>81</v>
      </c>
      <c r="G3127">
        <v>4.5324609964771012</v>
      </c>
      <c r="H3127">
        <v>-6.0820251073980883E-2</v>
      </c>
      <c r="I3127">
        <v>-6.0820251073980883E-2</v>
      </c>
      <c r="J3127">
        <v>1</v>
      </c>
      <c r="L3127" t="s">
        <v>76</v>
      </c>
      <c r="M3127" t="s">
        <v>4152</v>
      </c>
      <c r="T3127" t="s">
        <v>76</v>
      </c>
      <c r="V3127" t="s">
        <v>4153</v>
      </c>
      <c r="W3127" t="s">
        <v>4154</v>
      </c>
      <c r="X3127" t="s">
        <v>168</v>
      </c>
      <c r="Y3127" t="s">
        <v>268</v>
      </c>
      <c r="Z3127" t="s">
        <v>268</v>
      </c>
      <c r="AA3127" t="s">
        <v>19</v>
      </c>
      <c r="AC3127" t="s">
        <v>4633</v>
      </c>
      <c r="AD3127">
        <v>1</v>
      </c>
      <c r="AE3127">
        <v>1</v>
      </c>
    </row>
    <row r="3128" spans="1:31">
      <c r="A3128" t="s">
        <v>4634</v>
      </c>
      <c r="B3128" s="93">
        <v>45055</v>
      </c>
      <c r="C3128" s="93">
        <v>45055</v>
      </c>
      <c r="D3128">
        <v>-1.358674E-2</v>
      </c>
      <c r="E3128">
        <v>-1.358674E-2</v>
      </c>
      <c r="F3128" t="s">
        <v>81</v>
      </c>
      <c r="G3128">
        <v>4.5324609964771012</v>
      </c>
      <c r="H3128">
        <v>-6.1581369119275288E-2</v>
      </c>
      <c r="I3128">
        <v>-6.1581369119275288E-2</v>
      </c>
      <c r="J3128">
        <v>1</v>
      </c>
      <c r="L3128" t="s">
        <v>76</v>
      </c>
      <c r="M3128" t="s">
        <v>4152</v>
      </c>
      <c r="T3128" t="s">
        <v>76</v>
      </c>
      <c r="V3128" t="s">
        <v>4153</v>
      </c>
      <c r="W3128" t="s">
        <v>4154</v>
      </c>
      <c r="X3128" t="s">
        <v>168</v>
      </c>
      <c r="Y3128" t="s">
        <v>268</v>
      </c>
      <c r="Z3128" t="s">
        <v>268</v>
      </c>
      <c r="AA3128" t="s">
        <v>19</v>
      </c>
      <c r="AC3128" t="s">
        <v>4635</v>
      </c>
      <c r="AD3128">
        <v>1</v>
      </c>
      <c r="AE3128">
        <v>1</v>
      </c>
    </row>
    <row r="3129" spans="1:31">
      <c r="A3129" t="s">
        <v>4636</v>
      </c>
      <c r="B3129" s="93">
        <v>45055</v>
      </c>
      <c r="C3129" s="93">
        <v>45055</v>
      </c>
      <c r="D3129">
        <v>-1.3798294399999999E-2</v>
      </c>
      <c r="E3129">
        <v>-1.3798294399999999E-2</v>
      </c>
      <c r="F3129" t="s">
        <v>81</v>
      </c>
      <c r="G3129">
        <v>4.5324609964771012</v>
      </c>
      <c r="H3129">
        <v>-6.2540231185908415E-2</v>
      </c>
      <c r="I3129">
        <v>-6.2540231185908415E-2</v>
      </c>
      <c r="J3129">
        <v>1</v>
      </c>
      <c r="L3129" t="s">
        <v>76</v>
      </c>
      <c r="M3129" t="s">
        <v>4152</v>
      </c>
      <c r="T3129" t="s">
        <v>76</v>
      </c>
      <c r="V3129" t="s">
        <v>4153</v>
      </c>
      <c r="W3129" t="s">
        <v>4154</v>
      </c>
      <c r="X3129" t="s">
        <v>168</v>
      </c>
      <c r="Y3129" t="s">
        <v>268</v>
      </c>
      <c r="Z3129" t="s">
        <v>268</v>
      </c>
      <c r="AA3129" t="s">
        <v>19</v>
      </c>
      <c r="AC3129" t="s">
        <v>4637</v>
      </c>
      <c r="AD3129">
        <v>1</v>
      </c>
      <c r="AE3129">
        <v>1</v>
      </c>
    </row>
    <row r="3130" spans="1:31">
      <c r="A3130" t="s">
        <v>4638</v>
      </c>
      <c r="B3130" s="93">
        <v>45055</v>
      </c>
      <c r="C3130" s="93">
        <v>45055</v>
      </c>
      <c r="D3130">
        <v>-1.3798294399999999E-2</v>
      </c>
      <c r="E3130">
        <v>-1.3798294399999999E-2</v>
      </c>
      <c r="F3130" t="s">
        <v>81</v>
      </c>
      <c r="G3130">
        <v>4.5324609964771012</v>
      </c>
      <c r="H3130">
        <v>-6.2540231185908415E-2</v>
      </c>
      <c r="I3130">
        <v>-6.2540231185908415E-2</v>
      </c>
      <c r="J3130">
        <v>1</v>
      </c>
      <c r="L3130" t="s">
        <v>76</v>
      </c>
      <c r="M3130" t="s">
        <v>4152</v>
      </c>
      <c r="T3130" t="s">
        <v>76</v>
      </c>
      <c r="V3130" t="s">
        <v>4153</v>
      </c>
      <c r="W3130" t="s">
        <v>4154</v>
      </c>
      <c r="X3130" t="s">
        <v>168</v>
      </c>
      <c r="Y3130" t="s">
        <v>268</v>
      </c>
      <c r="Z3130" t="s">
        <v>268</v>
      </c>
      <c r="AA3130" t="s">
        <v>19</v>
      </c>
      <c r="AC3130" t="s">
        <v>4639</v>
      </c>
      <c r="AD3130">
        <v>1</v>
      </c>
      <c r="AE3130">
        <v>1</v>
      </c>
    </row>
    <row r="3131" spans="1:31">
      <c r="A3131" t="s">
        <v>4640</v>
      </c>
      <c r="B3131" s="93">
        <v>45055</v>
      </c>
      <c r="C3131" s="93">
        <v>45055</v>
      </c>
      <c r="D3131">
        <v>-1.4683583199999999E-2</v>
      </c>
      <c r="E3131">
        <v>-1.4683583199999999E-2</v>
      </c>
      <c r="F3131" t="s">
        <v>81</v>
      </c>
      <c r="G3131">
        <v>4.5324609964771012</v>
      </c>
      <c r="H3131">
        <v>-6.6552768142526433E-2</v>
      </c>
      <c r="I3131">
        <v>-6.6552768142526433E-2</v>
      </c>
      <c r="J3131">
        <v>1</v>
      </c>
      <c r="L3131" t="s">
        <v>76</v>
      </c>
      <c r="M3131" t="s">
        <v>4152</v>
      </c>
      <c r="T3131" t="s">
        <v>76</v>
      </c>
      <c r="V3131" t="s">
        <v>4153</v>
      </c>
      <c r="W3131" t="s">
        <v>4154</v>
      </c>
      <c r="X3131" t="s">
        <v>168</v>
      </c>
      <c r="Y3131" t="s">
        <v>268</v>
      </c>
      <c r="Z3131" t="s">
        <v>268</v>
      </c>
      <c r="AA3131" t="s">
        <v>19</v>
      </c>
      <c r="AC3131" t="s">
        <v>4641</v>
      </c>
      <c r="AD3131">
        <v>1</v>
      </c>
      <c r="AE3131">
        <v>1</v>
      </c>
    </row>
    <row r="3132" spans="1:31">
      <c r="A3132" t="s">
        <v>4642</v>
      </c>
      <c r="B3132" s="93">
        <v>45055</v>
      </c>
      <c r="C3132" s="93">
        <v>45055</v>
      </c>
      <c r="D3132">
        <v>-1.5449192E-2</v>
      </c>
      <c r="E3132">
        <v>-1.5449192E-2</v>
      </c>
      <c r="F3132" t="s">
        <v>81</v>
      </c>
      <c r="G3132">
        <v>4.5324609964771012</v>
      </c>
      <c r="H3132">
        <v>-7.002286016708606E-2</v>
      </c>
      <c r="I3132">
        <v>-7.002286016708606E-2</v>
      </c>
      <c r="J3132">
        <v>1</v>
      </c>
      <c r="L3132" t="s">
        <v>76</v>
      </c>
      <c r="M3132" t="s">
        <v>4152</v>
      </c>
      <c r="T3132" t="s">
        <v>76</v>
      </c>
      <c r="V3132" t="s">
        <v>4153</v>
      </c>
      <c r="W3132" t="s">
        <v>4154</v>
      </c>
      <c r="X3132" t="s">
        <v>168</v>
      </c>
      <c r="Y3132" t="s">
        <v>268</v>
      </c>
      <c r="Z3132" t="s">
        <v>268</v>
      </c>
      <c r="AA3132" t="s">
        <v>19</v>
      </c>
      <c r="AC3132" t="s">
        <v>4643</v>
      </c>
      <c r="AD3132">
        <v>1</v>
      </c>
      <c r="AE3132">
        <v>1</v>
      </c>
    </row>
    <row r="3133" spans="1:31">
      <c r="A3133" t="s">
        <v>4644</v>
      </c>
      <c r="B3133" s="93">
        <v>45055</v>
      </c>
      <c r="C3133" s="93">
        <v>45055</v>
      </c>
      <c r="D3133">
        <v>-1.2922668999999999E-2</v>
      </c>
      <c r="E3133">
        <v>-1.2922668999999999E-2</v>
      </c>
      <c r="F3133" t="s">
        <v>81</v>
      </c>
      <c r="G3133">
        <v>4.5324609964771012</v>
      </c>
      <c r="H3133">
        <v>-5.8571493212883741E-2</v>
      </c>
      <c r="I3133">
        <v>-5.8571493212883741E-2</v>
      </c>
      <c r="J3133">
        <v>1</v>
      </c>
      <c r="L3133" t="s">
        <v>76</v>
      </c>
      <c r="M3133" t="s">
        <v>4152</v>
      </c>
      <c r="T3133" t="s">
        <v>76</v>
      </c>
      <c r="V3133" t="s">
        <v>4153</v>
      </c>
      <c r="W3133" t="s">
        <v>4154</v>
      </c>
      <c r="X3133" t="s">
        <v>168</v>
      </c>
      <c r="Y3133" t="s">
        <v>268</v>
      </c>
      <c r="Z3133" t="s">
        <v>268</v>
      </c>
      <c r="AA3133" t="s">
        <v>19</v>
      </c>
      <c r="AC3133" t="s">
        <v>4645</v>
      </c>
      <c r="AD3133">
        <v>1</v>
      </c>
      <c r="AE3133">
        <v>1</v>
      </c>
    </row>
    <row r="3134" spans="1:31">
      <c r="A3134" t="s">
        <v>4646</v>
      </c>
      <c r="B3134" s="93">
        <v>45055</v>
      </c>
      <c r="C3134" s="93">
        <v>45055</v>
      </c>
      <c r="D3134">
        <v>-1.4754589E-2</v>
      </c>
      <c r="E3134">
        <v>-1.4754589E-2</v>
      </c>
      <c r="F3134" t="s">
        <v>81</v>
      </c>
      <c r="G3134">
        <v>4.5324609964771012</v>
      </c>
      <c r="H3134">
        <v>-6.6874599161550072E-2</v>
      </c>
      <c r="I3134">
        <v>-6.6874599161550072E-2</v>
      </c>
      <c r="J3134">
        <v>1</v>
      </c>
      <c r="L3134" t="s">
        <v>76</v>
      </c>
      <c r="M3134" t="s">
        <v>4152</v>
      </c>
      <c r="T3134" t="s">
        <v>76</v>
      </c>
      <c r="V3134" t="s">
        <v>4153</v>
      </c>
      <c r="W3134" t="s">
        <v>4154</v>
      </c>
      <c r="X3134" t="s">
        <v>168</v>
      </c>
      <c r="Y3134" t="s">
        <v>268</v>
      </c>
      <c r="Z3134" t="s">
        <v>268</v>
      </c>
      <c r="AA3134" t="s">
        <v>19</v>
      </c>
      <c r="AC3134" t="s">
        <v>4647</v>
      </c>
      <c r="AD3134">
        <v>1</v>
      </c>
      <c r="AE3134">
        <v>1</v>
      </c>
    </row>
    <row r="3135" spans="1:31">
      <c r="A3135" t="s">
        <v>4648</v>
      </c>
      <c r="B3135" s="93">
        <v>45055</v>
      </c>
      <c r="C3135" s="93">
        <v>45055</v>
      </c>
      <c r="D3135">
        <v>-1.2806160400000001E-2</v>
      </c>
      <c r="E3135">
        <v>-1.2806160400000001E-2</v>
      </c>
      <c r="F3135" t="s">
        <v>81</v>
      </c>
      <c r="G3135">
        <v>4.5324609964771012</v>
      </c>
      <c r="H3135">
        <v>-5.8043422527629597E-2</v>
      </c>
      <c r="I3135">
        <v>-5.8043422527629597E-2</v>
      </c>
      <c r="J3135">
        <v>1</v>
      </c>
      <c r="L3135" t="s">
        <v>76</v>
      </c>
      <c r="M3135" t="s">
        <v>4152</v>
      </c>
      <c r="T3135" t="s">
        <v>76</v>
      </c>
      <c r="V3135" t="s">
        <v>4153</v>
      </c>
      <c r="W3135" t="s">
        <v>4154</v>
      </c>
      <c r="X3135" t="s">
        <v>168</v>
      </c>
      <c r="Y3135" t="s">
        <v>268</v>
      </c>
      <c r="Z3135" t="s">
        <v>268</v>
      </c>
      <c r="AA3135" t="s">
        <v>19</v>
      </c>
      <c r="AC3135" t="s">
        <v>4649</v>
      </c>
      <c r="AD3135">
        <v>1</v>
      </c>
      <c r="AE3135">
        <v>1</v>
      </c>
    </row>
    <row r="3136" spans="1:31">
      <c r="A3136" t="s">
        <v>4650</v>
      </c>
      <c r="B3136" s="93">
        <v>45055</v>
      </c>
      <c r="C3136" s="93">
        <v>45055</v>
      </c>
      <c r="D3136">
        <v>-1.2808174E-2</v>
      </c>
      <c r="E3136">
        <v>-1.2808174E-2</v>
      </c>
      <c r="F3136" t="s">
        <v>81</v>
      </c>
      <c r="G3136">
        <v>4.5324609964771012</v>
      </c>
      <c r="H3136">
        <v>-5.8052549091092101E-2</v>
      </c>
      <c r="I3136">
        <v>-5.8052549091092101E-2</v>
      </c>
      <c r="J3136">
        <v>1</v>
      </c>
      <c r="L3136" t="s">
        <v>76</v>
      </c>
      <c r="M3136" t="s">
        <v>4152</v>
      </c>
      <c r="T3136" t="s">
        <v>76</v>
      </c>
      <c r="V3136" t="s">
        <v>4153</v>
      </c>
      <c r="W3136" t="s">
        <v>4154</v>
      </c>
      <c r="X3136" t="s">
        <v>168</v>
      </c>
      <c r="Y3136" t="s">
        <v>268</v>
      </c>
      <c r="Z3136" t="s">
        <v>268</v>
      </c>
      <c r="AA3136" t="s">
        <v>19</v>
      </c>
      <c r="AC3136" t="s">
        <v>4651</v>
      </c>
      <c r="AD3136">
        <v>1</v>
      </c>
      <c r="AE3136">
        <v>1</v>
      </c>
    </row>
    <row r="3137" spans="1:31">
      <c r="A3137" t="s">
        <v>4652</v>
      </c>
      <c r="B3137" s="93">
        <v>45055</v>
      </c>
      <c r="C3137" s="93">
        <v>45055</v>
      </c>
      <c r="D3137">
        <v>-1.2853972E-2</v>
      </c>
      <c r="E3137">
        <v>-1.2853972E-2</v>
      </c>
      <c r="F3137" t="s">
        <v>81</v>
      </c>
      <c r="G3137">
        <v>4.5324609964771012</v>
      </c>
      <c r="H3137">
        <v>-5.8260126739808758E-2</v>
      </c>
      <c r="I3137">
        <v>-5.8260126739808758E-2</v>
      </c>
      <c r="J3137">
        <v>1</v>
      </c>
      <c r="L3137" t="s">
        <v>76</v>
      </c>
      <c r="M3137" t="s">
        <v>4152</v>
      </c>
      <c r="T3137" t="s">
        <v>76</v>
      </c>
      <c r="V3137" t="s">
        <v>4153</v>
      </c>
      <c r="W3137" t="s">
        <v>4154</v>
      </c>
      <c r="X3137" t="s">
        <v>168</v>
      </c>
      <c r="Y3137" t="s">
        <v>268</v>
      </c>
      <c r="Z3137" t="s">
        <v>268</v>
      </c>
      <c r="AA3137" t="s">
        <v>19</v>
      </c>
      <c r="AC3137" t="s">
        <v>4653</v>
      </c>
      <c r="AD3137">
        <v>1</v>
      </c>
      <c r="AE3137">
        <v>1</v>
      </c>
    </row>
    <row r="3138" spans="1:31">
      <c r="A3138" t="s">
        <v>4654</v>
      </c>
      <c r="B3138" s="93">
        <v>45055</v>
      </c>
      <c r="C3138" s="93">
        <v>45055</v>
      </c>
      <c r="D3138">
        <v>-1.1915113E-2</v>
      </c>
      <c r="E3138">
        <v>-1.1915113E-2</v>
      </c>
      <c r="F3138" t="s">
        <v>81</v>
      </c>
      <c r="G3138">
        <v>4.5324609964771012</v>
      </c>
      <c r="H3138">
        <v>-5.4004784941117261E-2</v>
      </c>
      <c r="I3138">
        <v>-5.4004784941117261E-2</v>
      </c>
      <c r="J3138">
        <v>1</v>
      </c>
      <c r="L3138" t="s">
        <v>76</v>
      </c>
      <c r="M3138" t="s">
        <v>4152</v>
      </c>
      <c r="T3138" t="s">
        <v>76</v>
      </c>
      <c r="V3138" t="s">
        <v>4153</v>
      </c>
      <c r="W3138" t="s">
        <v>4154</v>
      </c>
      <c r="X3138" t="s">
        <v>168</v>
      </c>
      <c r="Y3138" t="s">
        <v>268</v>
      </c>
      <c r="Z3138" t="s">
        <v>268</v>
      </c>
      <c r="AA3138" t="s">
        <v>19</v>
      </c>
      <c r="AC3138" t="s">
        <v>4655</v>
      </c>
      <c r="AD3138">
        <v>1</v>
      </c>
      <c r="AE3138">
        <v>1</v>
      </c>
    </row>
    <row r="3139" spans="1:31">
      <c r="A3139" t="s">
        <v>4656</v>
      </c>
      <c r="B3139" s="93">
        <v>45055</v>
      </c>
      <c r="C3139" s="93">
        <v>45055</v>
      </c>
      <c r="D3139">
        <v>-1.23940432E-2</v>
      </c>
      <c r="E3139">
        <v>-1.23940432E-2</v>
      </c>
      <c r="F3139" t="s">
        <v>81</v>
      </c>
      <c r="G3139">
        <v>4.5324609964771012</v>
      </c>
      <c r="H3139">
        <v>-5.6175517392652238E-2</v>
      </c>
      <c r="I3139">
        <v>-5.6175517392652238E-2</v>
      </c>
      <c r="J3139">
        <v>1</v>
      </c>
      <c r="L3139" t="s">
        <v>76</v>
      </c>
      <c r="M3139" t="s">
        <v>4152</v>
      </c>
      <c r="T3139" t="s">
        <v>76</v>
      </c>
      <c r="V3139" t="s">
        <v>4153</v>
      </c>
      <c r="W3139" t="s">
        <v>4154</v>
      </c>
      <c r="X3139" t="s">
        <v>168</v>
      </c>
      <c r="Y3139" t="s">
        <v>268</v>
      </c>
      <c r="Z3139" t="s">
        <v>268</v>
      </c>
      <c r="AA3139" t="s">
        <v>19</v>
      </c>
      <c r="AC3139" t="s">
        <v>4657</v>
      </c>
      <c r="AD3139">
        <v>1</v>
      </c>
      <c r="AE3139">
        <v>1</v>
      </c>
    </row>
    <row r="3140" spans="1:31">
      <c r="A3140" t="s">
        <v>4658</v>
      </c>
      <c r="B3140" s="93">
        <v>45055</v>
      </c>
      <c r="C3140" s="93">
        <v>45055</v>
      </c>
      <c r="D3140">
        <v>-1.2624982E-2</v>
      </c>
      <c r="E3140">
        <v>-1.2624982E-2</v>
      </c>
      <c r="F3140" t="s">
        <v>81</v>
      </c>
      <c r="G3140">
        <v>4.5324609964771012</v>
      </c>
      <c r="H3140">
        <v>-5.7222238496225472E-2</v>
      </c>
      <c r="I3140">
        <v>-5.7222238496225472E-2</v>
      </c>
      <c r="J3140">
        <v>1</v>
      </c>
      <c r="L3140" t="s">
        <v>76</v>
      </c>
      <c r="M3140" t="s">
        <v>4152</v>
      </c>
      <c r="T3140" t="s">
        <v>76</v>
      </c>
      <c r="V3140" t="s">
        <v>4153</v>
      </c>
      <c r="W3140" t="s">
        <v>4154</v>
      </c>
      <c r="X3140" t="s">
        <v>168</v>
      </c>
      <c r="Y3140" t="s">
        <v>268</v>
      </c>
      <c r="Z3140" t="s">
        <v>268</v>
      </c>
      <c r="AA3140" t="s">
        <v>19</v>
      </c>
      <c r="AC3140" t="s">
        <v>4659</v>
      </c>
      <c r="AD3140">
        <v>1</v>
      </c>
      <c r="AE3140">
        <v>1</v>
      </c>
    </row>
    <row r="3141" spans="1:31">
      <c r="A3141" t="s">
        <v>4660</v>
      </c>
      <c r="B3141" s="93">
        <v>45055</v>
      </c>
      <c r="C3141" s="93">
        <v>45055</v>
      </c>
      <c r="D3141">
        <v>-1.2624982E-2</v>
      </c>
      <c r="E3141">
        <v>-1.2624982E-2</v>
      </c>
      <c r="F3141" t="s">
        <v>81</v>
      </c>
      <c r="G3141">
        <v>4.5324609964771012</v>
      </c>
      <c r="H3141">
        <v>-5.7222238496225472E-2</v>
      </c>
      <c r="I3141">
        <v>-5.7222238496225472E-2</v>
      </c>
      <c r="J3141">
        <v>1</v>
      </c>
      <c r="L3141" t="s">
        <v>76</v>
      </c>
      <c r="M3141" t="s">
        <v>4152</v>
      </c>
      <c r="T3141" t="s">
        <v>76</v>
      </c>
      <c r="V3141" t="s">
        <v>4153</v>
      </c>
      <c r="W3141" t="s">
        <v>4154</v>
      </c>
      <c r="X3141" t="s">
        <v>168</v>
      </c>
      <c r="Y3141" t="s">
        <v>268</v>
      </c>
      <c r="Z3141" t="s">
        <v>268</v>
      </c>
      <c r="AA3141" t="s">
        <v>19</v>
      </c>
      <c r="AC3141" t="s">
        <v>4661</v>
      </c>
      <c r="AD3141">
        <v>1</v>
      </c>
      <c r="AE3141">
        <v>1</v>
      </c>
    </row>
    <row r="3142" spans="1:31">
      <c r="A3142" t="s">
        <v>4662</v>
      </c>
      <c r="B3142" s="93">
        <v>45055</v>
      </c>
      <c r="C3142" s="93">
        <v>45055</v>
      </c>
      <c r="D3142">
        <v>-1.1968543999999999E-2</v>
      </c>
      <c r="E3142">
        <v>-1.1968543999999999E-2</v>
      </c>
      <c r="F3142" t="s">
        <v>81</v>
      </c>
      <c r="G3142">
        <v>4.5324609964771012</v>
      </c>
      <c r="H3142">
        <v>-5.4246958864620033E-2</v>
      </c>
      <c r="I3142">
        <v>-5.4246958864620033E-2</v>
      </c>
      <c r="J3142">
        <v>1</v>
      </c>
      <c r="L3142" t="s">
        <v>76</v>
      </c>
      <c r="M3142" t="s">
        <v>4152</v>
      </c>
      <c r="T3142" t="s">
        <v>76</v>
      </c>
      <c r="V3142" t="s">
        <v>4153</v>
      </c>
      <c r="W3142" t="s">
        <v>4154</v>
      </c>
      <c r="X3142" t="s">
        <v>168</v>
      </c>
      <c r="Y3142" t="s">
        <v>268</v>
      </c>
      <c r="Z3142" t="s">
        <v>268</v>
      </c>
      <c r="AA3142" t="s">
        <v>19</v>
      </c>
      <c r="AC3142" t="s">
        <v>4663</v>
      </c>
      <c r="AD3142">
        <v>1</v>
      </c>
      <c r="AE3142">
        <v>1</v>
      </c>
    </row>
    <row r="3143" spans="1:31">
      <c r="A3143" t="s">
        <v>4664</v>
      </c>
      <c r="B3143" s="93">
        <v>45055</v>
      </c>
      <c r="C3143" s="93">
        <v>45055</v>
      </c>
      <c r="D3143">
        <v>-1.32182776E-2</v>
      </c>
      <c r="E3143">
        <v>-1.32182776E-2</v>
      </c>
      <c r="F3143" t="s">
        <v>81</v>
      </c>
      <c r="G3143">
        <v>4.5324609964771012</v>
      </c>
      <c r="H3143">
        <v>-5.9911327662606942E-2</v>
      </c>
      <c r="I3143">
        <v>-5.9911327662606942E-2</v>
      </c>
      <c r="J3143">
        <v>1</v>
      </c>
      <c r="L3143" t="s">
        <v>76</v>
      </c>
      <c r="M3143" t="s">
        <v>4152</v>
      </c>
      <c r="T3143" t="s">
        <v>76</v>
      </c>
      <c r="V3143" t="s">
        <v>4153</v>
      </c>
      <c r="W3143" t="s">
        <v>4154</v>
      </c>
      <c r="X3143" t="s">
        <v>168</v>
      </c>
      <c r="Y3143" t="s">
        <v>268</v>
      </c>
      <c r="Z3143" t="s">
        <v>268</v>
      </c>
      <c r="AA3143" t="s">
        <v>19</v>
      </c>
      <c r="AC3143" t="s">
        <v>4665</v>
      </c>
      <c r="AD3143">
        <v>1</v>
      </c>
      <c r="AE3143">
        <v>1</v>
      </c>
    </row>
    <row r="3144" spans="1:31">
      <c r="A3144" t="s">
        <v>4666</v>
      </c>
      <c r="B3144" s="93">
        <v>45055</v>
      </c>
      <c r="C3144" s="93">
        <v>45055</v>
      </c>
      <c r="D3144">
        <v>-1.3220356000000001E-2</v>
      </c>
      <c r="E3144">
        <v>-1.3220356000000001E-2</v>
      </c>
      <c r="F3144" t="s">
        <v>81</v>
      </c>
      <c r="G3144">
        <v>4.5324609964771012</v>
      </c>
      <c r="H3144">
        <v>-5.9920747929542023E-2</v>
      </c>
      <c r="I3144">
        <v>-5.9920747929542023E-2</v>
      </c>
      <c r="J3144">
        <v>1</v>
      </c>
      <c r="L3144" t="s">
        <v>76</v>
      </c>
      <c r="M3144" t="s">
        <v>4152</v>
      </c>
      <c r="T3144" t="s">
        <v>76</v>
      </c>
      <c r="V3144" t="s">
        <v>4153</v>
      </c>
      <c r="W3144" t="s">
        <v>4154</v>
      </c>
      <c r="X3144" t="s">
        <v>168</v>
      </c>
      <c r="Y3144" t="s">
        <v>268</v>
      </c>
      <c r="Z3144" t="s">
        <v>268</v>
      </c>
      <c r="AA3144" t="s">
        <v>19</v>
      </c>
      <c r="AC3144" t="s">
        <v>4667</v>
      </c>
      <c r="AD3144">
        <v>1</v>
      </c>
      <c r="AE3144">
        <v>1</v>
      </c>
    </row>
    <row r="3145" spans="1:31">
      <c r="A3145" t="s">
        <v>4668</v>
      </c>
      <c r="B3145" s="93">
        <v>45055</v>
      </c>
      <c r="C3145" s="93">
        <v>45055</v>
      </c>
      <c r="D3145">
        <v>-1.2624982E-2</v>
      </c>
      <c r="E3145">
        <v>-1.2624982E-2</v>
      </c>
      <c r="F3145" t="s">
        <v>81</v>
      </c>
      <c r="G3145">
        <v>4.5324609964771012</v>
      </c>
      <c r="H3145">
        <v>-5.7222238496225472E-2</v>
      </c>
      <c r="I3145">
        <v>-5.7222238496225472E-2</v>
      </c>
      <c r="J3145">
        <v>1</v>
      </c>
      <c r="L3145" t="s">
        <v>76</v>
      </c>
      <c r="M3145" t="s">
        <v>4152</v>
      </c>
      <c r="T3145" t="s">
        <v>76</v>
      </c>
      <c r="V3145" t="s">
        <v>4153</v>
      </c>
      <c r="W3145" t="s">
        <v>4154</v>
      </c>
      <c r="X3145" t="s">
        <v>168</v>
      </c>
      <c r="Y3145" t="s">
        <v>268</v>
      </c>
      <c r="Z3145" t="s">
        <v>268</v>
      </c>
      <c r="AA3145" t="s">
        <v>19</v>
      </c>
      <c r="AC3145" t="s">
        <v>4669</v>
      </c>
      <c r="AD3145">
        <v>1</v>
      </c>
      <c r="AE3145">
        <v>1</v>
      </c>
    </row>
    <row r="3146" spans="1:31">
      <c r="A3146" t="s">
        <v>4670</v>
      </c>
      <c r="B3146" s="93">
        <v>45055</v>
      </c>
      <c r="C3146" s="93">
        <v>45055</v>
      </c>
      <c r="D3146">
        <v>-1.3624905E-2</v>
      </c>
      <c r="E3146">
        <v>-1.3624905E-2</v>
      </c>
      <c r="F3146" t="s">
        <v>81</v>
      </c>
      <c r="G3146">
        <v>4.5324609964771012</v>
      </c>
      <c r="H3146">
        <v>-6.1754350493205837E-2</v>
      </c>
      <c r="I3146">
        <v>-6.1754350493205837E-2</v>
      </c>
      <c r="J3146">
        <v>1</v>
      </c>
      <c r="L3146" t="s">
        <v>76</v>
      </c>
      <c r="M3146" t="s">
        <v>4152</v>
      </c>
      <c r="T3146" t="s">
        <v>76</v>
      </c>
      <c r="V3146" t="s">
        <v>4153</v>
      </c>
      <c r="W3146" t="s">
        <v>4154</v>
      </c>
      <c r="X3146" t="s">
        <v>168</v>
      </c>
      <c r="Y3146" t="s">
        <v>268</v>
      </c>
      <c r="Z3146" t="s">
        <v>268</v>
      </c>
      <c r="AA3146" t="s">
        <v>19</v>
      </c>
      <c r="AC3146" t="s">
        <v>4671</v>
      </c>
      <c r="AD3146">
        <v>1</v>
      </c>
      <c r="AE3146">
        <v>1</v>
      </c>
    </row>
    <row r="3147" spans="1:31">
      <c r="A3147" t="s">
        <v>4672</v>
      </c>
      <c r="B3147" s="93">
        <v>45055</v>
      </c>
      <c r="C3147" s="93">
        <v>45055</v>
      </c>
      <c r="D3147">
        <v>-9.6841050000000001E-3</v>
      </c>
      <c r="E3147">
        <v>-9.6841050000000001E-3</v>
      </c>
      <c r="F3147" t="s">
        <v>81</v>
      </c>
      <c r="G3147">
        <v>4.5324609964771012</v>
      </c>
      <c r="H3147">
        <v>-4.389282819828888E-2</v>
      </c>
      <c r="I3147">
        <v>-4.389282819828888E-2</v>
      </c>
      <c r="J3147">
        <v>1</v>
      </c>
      <c r="L3147" t="s">
        <v>76</v>
      </c>
      <c r="M3147" t="s">
        <v>4152</v>
      </c>
      <c r="T3147" t="s">
        <v>76</v>
      </c>
      <c r="V3147" t="s">
        <v>4153</v>
      </c>
      <c r="W3147" t="s">
        <v>4154</v>
      </c>
      <c r="X3147" t="s">
        <v>168</v>
      </c>
      <c r="Y3147" t="s">
        <v>268</v>
      </c>
      <c r="Z3147" t="s">
        <v>268</v>
      </c>
      <c r="AA3147" t="s">
        <v>19</v>
      </c>
      <c r="AC3147" t="s">
        <v>4673</v>
      </c>
      <c r="AD3147">
        <v>1</v>
      </c>
      <c r="AE3147">
        <v>1</v>
      </c>
    </row>
    <row r="3148" spans="1:31">
      <c r="A3148" t="s">
        <v>4674</v>
      </c>
      <c r="B3148" s="93">
        <v>45055</v>
      </c>
      <c r="C3148" s="93">
        <v>45055</v>
      </c>
      <c r="D3148">
        <v>-1.3258521000000001E-2</v>
      </c>
      <c r="E3148">
        <v>-1.3258521000000001E-2</v>
      </c>
      <c r="F3148" t="s">
        <v>81</v>
      </c>
      <c r="G3148">
        <v>4.5324609964771012</v>
      </c>
      <c r="H3148">
        <v>-6.0093729303472572E-2</v>
      </c>
      <c r="I3148">
        <v>-6.0093729303472572E-2</v>
      </c>
      <c r="J3148">
        <v>1</v>
      </c>
      <c r="L3148" t="s">
        <v>76</v>
      </c>
      <c r="M3148" t="s">
        <v>4152</v>
      </c>
      <c r="T3148" t="s">
        <v>76</v>
      </c>
      <c r="V3148" t="s">
        <v>4153</v>
      </c>
      <c r="W3148" t="s">
        <v>4154</v>
      </c>
      <c r="X3148" t="s">
        <v>168</v>
      </c>
      <c r="Y3148" t="s">
        <v>268</v>
      </c>
      <c r="Z3148" t="s">
        <v>268</v>
      </c>
      <c r="AA3148" t="s">
        <v>19</v>
      </c>
      <c r="AC3148" t="s">
        <v>4675</v>
      </c>
      <c r="AD3148">
        <v>1</v>
      </c>
      <c r="AE3148">
        <v>1</v>
      </c>
    </row>
    <row r="3149" spans="1:31">
      <c r="A3149" t="s">
        <v>4676</v>
      </c>
      <c r="B3149" s="93">
        <v>45055</v>
      </c>
      <c r="C3149" s="93">
        <v>45055</v>
      </c>
      <c r="D3149">
        <v>-1.0288251E-2</v>
      </c>
      <c r="E3149">
        <v>-1.0288251E-2</v>
      </c>
      <c r="F3149" t="s">
        <v>81</v>
      </c>
      <c r="G3149">
        <v>4.5324609964771012</v>
      </c>
      <c r="H3149">
        <v>-4.6631096379466531E-2</v>
      </c>
      <c r="I3149">
        <v>-4.6631096379466531E-2</v>
      </c>
      <c r="J3149">
        <v>1</v>
      </c>
      <c r="L3149" t="s">
        <v>76</v>
      </c>
      <c r="M3149" t="s">
        <v>4152</v>
      </c>
      <c r="T3149" t="s">
        <v>76</v>
      </c>
      <c r="V3149" t="s">
        <v>4153</v>
      </c>
      <c r="W3149" t="s">
        <v>4154</v>
      </c>
      <c r="X3149" t="s">
        <v>168</v>
      </c>
      <c r="Y3149" t="s">
        <v>268</v>
      </c>
      <c r="Z3149" t="s">
        <v>268</v>
      </c>
      <c r="AA3149" t="s">
        <v>19</v>
      </c>
      <c r="AC3149" t="s">
        <v>4677</v>
      </c>
      <c r="AD3149">
        <v>1</v>
      </c>
      <c r="AE3149">
        <v>1</v>
      </c>
    </row>
    <row r="3150" spans="1:31">
      <c r="A3150" t="s">
        <v>4678</v>
      </c>
      <c r="B3150" s="93">
        <v>45055</v>
      </c>
      <c r="C3150" s="93">
        <v>45055</v>
      </c>
      <c r="D3150">
        <v>-1.1785352000000001E-2</v>
      </c>
      <c r="E3150">
        <v>-1.1785352000000001E-2</v>
      </c>
      <c r="F3150" t="s">
        <v>81</v>
      </c>
      <c r="G3150">
        <v>4.5324609964771012</v>
      </c>
      <c r="H3150">
        <v>-5.3416648269753397E-2</v>
      </c>
      <c r="I3150">
        <v>-5.3416648269753397E-2</v>
      </c>
      <c r="J3150">
        <v>1</v>
      </c>
      <c r="L3150" t="s">
        <v>76</v>
      </c>
      <c r="M3150" t="s">
        <v>4152</v>
      </c>
      <c r="T3150" t="s">
        <v>76</v>
      </c>
      <c r="V3150" t="s">
        <v>4153</v>
      </c>
      <c r="W3150" t="s">
        <v>4154</v>
      </c>
      <c r="X3150" t="s">
        <v>168</v>
      </c>
      <c r="Y3150" t="s">
        <v>268</v>
      </c>
      <c r="Z3150" t="s">
        <v>268</v>
      </c>
      <c r="AA3150" t="s">
        <v>19</v>
      </c>
      <c r="AC3150" t="s">
        <v>4679</v>
      </c>
      <c r="AD3150">
        <v>1</v>
      </c>
      <c r="AE3150">
        <v>1</v>
      </c>
    </row>
    <row r="3151" spans="1:31">
      <c r="A3151" t="s">
        <v>4680</v>
      </c>
      <c r="B3151" s="93">
        <v>45055</v>
      </c>
      <c r="C3151" s="93">
        <v>45055</v>
      </c>
      <c r="D3151">
        <v>-1.1487664999999999E-2</v>
      </c>
      <c r="E3151">
        <v>-1.1487664999999999E-2</v>
      </c>
      <c r="F3151" t="s">
        <v>81</v>
      </c>
      <c r="G3151">
        <v>4.5324609964771012</v>
      </c>
      <c r="H3151">
        <v>-5.2067393553095122E-2</v>
      </c>
      <c r="I3151">
        <v>-5.2067393553095122E-2</v>
      </c>
      <c r="J3151">
        <v>1</v>
      </c>
      <c r="L3151" t="s">
        <v>76</v>
      </c>
      <c r="M3151" t="s">
        <v>4152</v>
      </c>
      <c r="T3151" t="s">
        <v>76</v>
      </c>
      <c r="V3151" t="s">
        <v>4153</v>
      </c>
      <c r="W3151" t="s">
        <v>4154</v>
      </c>
      <c r="X3151" t="s">
        <v>168</v>
      </c>
      <c r="Y3151" t="s">
        <v>268</v>
      </c>
      <c r="Z3151" t="s">
        <v>268</v>
      </c>
      <c r="AA3151" t="s">
        <v>19</v>
      </c>
      <c r="AC3151" t="s">
        <v>4681</v>
      </c>
      <c r="AD3151">
        <v>1</v>
      </c>
      <c r="AE3151">
        <v>1</v>
      </c>
    </row>
    <row r="3152" spans="1:31">
      <c r="A3152" t="s">
        <v>4682</v>
      </c>
      <c r="B3152" s="93">
        <v>45055</v>
      </c>
      <c r="C3152" s="93">
        <v>45055</v>
      </c>
      <c r="D3152">
        <v>-1.1487664999999999E-2</v>
      </c>
      <c r="E3152">
        <v>-1.1487664999999999E-2</v>
      </c>
      <c r="F3152" t="s">
        <v>81</v>
      </c>
      <c r="G3152">
        <v>4.5324609964771012</v>
      </c>
      <c r="H3152">
        <v>-5.2067393553095122E-2</v>
      </c>
      <c r="I3152">
        <v>-5.2067393553095122E-2</v>
      </c>
      <c r="J3152">
        <v>1</v>
      </c>
      <c r="L3152" t="s">
        <v>76</v>
      </c>
      <c r="M3152" t="s">
        <v>4152</v>
      </c>
      <c r="T3152" t="s">
        <v>76</v>
      </c>
      <c r="V3152" t="s">
        <v>4153</v>
      </c>
      <c r="W3152" t="s">
        <v>4154</v>
      </c>
      <c r="X3152" t="s">
        <v>168</v>
      </c>
      <c r="Y3152" t="s">
        <v>268</v>
      </c>
      <c r="Z3152" t="s">
        <v>268</v>
      </c>
      <c r="AA3152" t="s">
        <v>19</v>
      </c>
      <c r="AC3152" t="s">
        <v>4683</v>
      </c>
      <c r="AD3152">
        <v>1</v>
      </c>
      <c r="AE3152">
        <v>1</v>
      </c>
    </row>
    <row r="3153" spans="1:31">
      <c r="A3153" t="s">
        <v>4684</v>
      </c>
      <c r="B3153" s="93">
        <v>45055</v>
      </c>
      <c r="C3153" s="93">
        <v>45055</v>
      </c>
      <c r="D3153">
        <v>-1.1388436E-2</v>
      </c>
      <c r="E3153">
        <v>-1.1388436E-2</v>
      </c>
      <c r="F3153" t="s">
        <v>81</v>
      </c>
      <c r="G3153">
        <v>4.5324609964771012</v>
      </c>
      <c r="H3153">
        <v>-5.1617641980875699E-2</v>
      </c>
      <c r="I3153">
        <v>-5.1617641980875699E-2</v>
      </c>
      <c r="J3153">
        <v>1</v>
      </c>
      <c r="L3153" t="s">
        <v>76</v>
      </c>
      <c r="M3153" t="s">
        <v>4152</v>
      </c>
      <c r="T3153" t="s">
        <v>76</v>
      </c>
      <c r="V3153" t="s">
        <v>4153</v>
      </c>
      <c r="W3153" t="s">
        <v>4154</v>
      </c>
      <c r="X3153" t="s">
        <v>168</v>
      </c>
      <c r="Y3153" t="s">
        <v>268</v>
      </c>
      <c r="Z3153" t="s">
        <v>268</v>
      </c>
      <c r="AA3153" t="s">
        <v>19</v>
      </c>
      <c r="AC3153" t="s">
        <v>4685</v>
      </c>
      <c r="AD3153">
        <v>1</v>
      </c>
      <c r="AE3153">
        <v>1</v>
      </c>
    </row>
    <row r="3154" spans="1:31">
      <c r="A3154" t="s">
        <v>4686</v>
      </c>
      <c r="B3154" s="93">
        <v>45055</v>
      </c>
      <c r="C3154" s="93">
        <v>45055</v>
      </c>
      <c r="D3154">
        <v>-1.1647958E-2</v>
      </c>
      <c r="E3154">
        <v>-1.1647958E-2</v>
      </c>
      <c r="F3154" t="s">
        <v>81</v>
      </c>
      <c r="G3154">
        <v>4.5324609964771012</v>
      </c>
      <c r="H3154">
        <v>-5.2793915323603433E-2</v>
      </c>
      <c r="I3154">
        <v>-5.2793915323603433E-2</v>
      </c>
      <c r="J3154">
        <v>1</v>
      </c>
      <c r="L3154" t="s">
        <v>76</v>
      </c>
      <c r="M3154" t="s">
        <v>4152</v>
      </c>
      <c r="T3154" t="s">
        <v>76</v>
      </c>
      <c r="V3154" t="s">
        <v>4153</v>
      </c>
      <c r="W3154" t="s">
        <v>4154</v>
      </c>
      <c r="X3154" t="s">
        <v>168</v>
      </c>
      <c r="Y3154" t="s">
        <v>268</v>
      </c>
      <c r="Z3154" t="s">
        <v>268</v>
      </c>
      <c r="AA3154" t="s">
        <v>19</v>
      </c>
      <c r="AC3154" t="s">
        <v>4687</v>
      </c>
      <c r="AD3154">
        <v>1</v>
      </c>
      <c r="AE3154">
        <v>1</v>
      </c>
    </row>
    <row r="3155" spans="1:31">
      <c r="A3155" t="s">
        <v>4688</v>
      </c>
      <c r="B3155" s="93">
        <v>45055</v>
      </c>
      <c r="C3155" s="93">
        <v>45055</v>
      </c>
      <c r="D3155">
        <v>-1.1747186999999999E-2</v>
      </c>
      <c r="E3155">
        <v>-1.1747186999999999E-2</v>
      </c>
      <c r="F3155" t="s">
        <v>81</v>
      </c>
      <c r="G3155">
        <v>4.5324609964771012</v>
      </c>
      <c r="H3155">
        <v>-5.3243666895822848E-2</v>
      </c>
      <c r="I3155">
        <v>-5.3243666895822848E-2</v>
      </c>
      <c r="J3155">
        <v>1</v>
      </c>
      <c r="L3155" t="s">
        <v>76</v>
      </c>
      <c r="M3155" t="s">
        <v>4152</v>
      </c>
      <c r="T3155" t="s">
        <v>76</v>
      </c>
      <c r="V3155" t="s">
        <v>4153</v>
      </c>
      <c r="W3155" t="s">
        <v>4154</v>
      </c>
      <c r="X3155" t="s">
        <v>168</v>
      </c>
      <c r="Y3155" t="s">
        <v>268</v>
      </c>
      <c r="Z3155" t="s">
        <v>268</v>
      </c>
      <c r="AA3155" t="s">
        <v>19</v>
      </c>
      <c r="AC3155" t="s">
        <v>4689</v>
      </c>
      <c r="AD3155">
        <v>1</v>
      </c>
      <c r="AE3155">
        <v>1</v>
      </c>
    </row>
    <row r="3156" spans="1:31">
      <c r="A3156" t="s">
        <v>4690</v>
      </c>
      <c r="B3156" s="93">
        <v>45055</v>
      </c>
      <c r="C3156" s="93">
        <v>45055</v>
      </c>
      <c r="D3156">
        <v>-1.312876E-2</v>
      </c>
      <c r="E3156">
        <v>-1.312876E-2</v>
      </c>
      <c r="F3156" t="s">
        <v>81</v>
      </c>
      <c r="G3156">
        <v>4.5324609964771012</v>
      </c>
      <c r="H3156">
        <v>-5.9505592632108709E-2</v>
      </c>
      <c r="I3156">
        <v>-5.9505592632108709E-2</v>
      </c>
      <c r="J3156">
        <v>1</v>
      </c>
      <c r="L3156" t="s">
        <v>76</v>
      </c>
      <c r="M3156" t="s">
        <v>4152</v>
      </c>
      <c r="T3156" t="s">
        <v>76</v>
      </c>
      <c r="V3156" t="s">
        <v>4153</v>
      </c>
      <c r="W3156" t="s">
        <v>4154</v>
      </c>
      <c r="X3156" t="s">
        <v>168</v>
      </c>
      <c r="Y3156" t="s">
        <v>268</v>
      </c>
      <c r="Z3156" t="s">
        <v>268</v>
      </c>
      <c r="AA3156" t="s">
        <v>19</v>
      </c>
      <c r="AC3156" t="s">
        <v>4691</v>
      </c>
      <c r="AD3156">
        <v>1</v>
      </c>
      <c r="AE3156">
        <v>1</v>
      </c>
    </row>
    <row r="3157" spans="1:31">
      <c r="A3157" t="s">
        <v>4692</v>
      </c>
      <c r="B3157" s="93">
        <v>45055</v>
      </c>
      <c r="C3157" s="93">
        <v>45055</v>
      </c>
      <c r="D3157">
        <v>-1.3640171E-2</v>
      </c>
      <c r="E3157">
        <v>-1.3640171E-2</v>
      </c>
      <c r="F3157" t="s">
        <v>81</v>
      </c>
      <c r="G3157">
        <v>4.5324609964771012</v>
      </c>
      <c r="H3157">
        <v>-6.1823543042778047E-2</v>
      </c>
      <c r="I3157">
        <v>-6.1823543042778047E-2</v>
      </c>
      <c r="J3157">
        <v>1</v>
      </c>
      <c r="L3157" t="s">
        <v>76</v>
      </c>
      <c r="M3157" t="s">
        <v>4152</v>
      </c>
      <c r="T3157" t="s">
        <v>76</v>
      </c>
      <c r="V3157" t="s">
        <v>4153</v>
      </c>
      <c r="W3157" t="s">
        <v>4154</v>
      </c>
      <c r="X3157" t="s">
        <v>168</v>
      </c>
      <c r="Y3157" t="s">
        <v>268</v>
      </c>
      <c r="Z3157" t="s">
        <v>268</v>
      </c>
      <c r="AA3157" t="s">
        <v>19</v>
      </c>
      <c r="AC3157" t="s">
        <v>4693</v>
      </c>
      <c r="AD3157">
        <v>1</v>
      </c>
      <c r="AE3157">
        <v>1</v>
      </c>
    </row>
    <row r="3158" spans="1:31">
      <c r="A3158" t="s">
        <v>4694</v>
      </c>
      <c r="B3158" s="93">
        <v>45055</v>
      </c>
      <c r="C3158" s="93">
        <v>45055</v>
      </c>
      <c r="D3158">
        <v>-9.8499490000000002E-3</v>
      </c>
      <c r="E3158">
        <v>-9.8499490000000002E-3</v>
      </c>
      <c r="F3158" t="s">
        <v>81</v>
      </c>
      <c r="G3158">
        <v>4.5324609964771012</v>
      </c>
      <c r="H3158">
        <v>-4.4644509659788632E-2</v>
      </c>
      <c r="I3158">
        <v>-4.4644509659788632E-2</v>
      </c>
      <c r="J3158">
        <v>1</v>
      </c>
      <c r="L3158" t="s">
        <v>76</v>
      </c>
      <c r="M3158" t="s">
        <v>4152</v>
      </c>
      <c r="T3158" t="s">
        <v>76</v>
      </c>
      <c r="V3158" t="s">
        <v>4153</v>
      </c>
      <c r="W3158" t="s">
        <v>4154</v>
      </c>
      <c r="X3158" t="s">
        <v>168</v>
      </c>
      <c r="Y3158" t="s">
        <v>268</v>
      </c>
      <c r="Z3158" t="s">
        <v>268</v>
      </c>
      <c r="AA3158" t="s">
        <v>19</v>
      </c>
      <c r="AC3158" t="s">
        <v>4695</v>
      </c>
      <c r="AD3158">
        <v>1</v>
      </c>
      <c r="AE3158">
        <v>1</v>
      </c>
    </row>
    <row r="3159" spans="1:31">
      <c r="A3159" t="s">
        <v>4696</v>
      </c>
      <c r="B3159" s="93">
        <v>45055</v>
      </c>
      <c r="C3159" s="93">
        <v>45055</v>
      </c>
      <c r="D3159">
        <v>-1.3892059999999999E-2</v>
      </c>
      <c r="E3159">
        <v>-1.3892059999999999E-2</v>
      </c>
      <c r="F3159" t="s">
        <v>81</v>
      </c>
      <c r="G3159">
        <v>4.5324609964771012</v>
      </c>
      <c r="H3159">
        <v>-6.2965220110719672E-2</v>
      </c>
      <c r="I3159">
        <v>-6.2965220110719672E-2</v>
      </c>
      <c r="J3159">
        <v>1</v>
      </c>
      <c r="L3159" t="s">
        <v>76</v>
      </c>
      <c r="M3159" t="s">
        <v>4152</v>
      </c>
      <c r="T3159" t="s">
        <v>76</v>
      </c>
      <c r="V3159" t="s">
        <v>4153</v>
      </c>
      <c r="W3159" t="s">
        <v>4154</v>
      </c>
      <c r="X3159" t="s">
        <v>168</v>
      </c>
      <c r="Y3159" t="s">
        <v>268</v>
      </c>
      <c r="Z3159" t="s">
        <v>268</v>
      </c>
      <c r="AA3159" t="s">
        <v>19</v>
      </c>
      <c r="AC3159" t="s">
        <v>4697</v>
      </c>
      <c r="AD3159">
        <v>1</v>
      </c>
      <c r="AE3159">
        <v>1</v>
      </c>
    </row>
    <row r="3160" spans="1:31">
      <c r="A3160" t="s">
        <v>4698</v>
      </c>
      <c r="B3160" s="93">
        <v>45055</v>
      </c>
      <c r="C3160" s="93">
        <v>45055</v>
      </c>
      <c r="D3160">
        <v>-1.0619939E-2</v>
      </c>
      <c r="E3160">
        <v>-1.0619939E-2</v>
      </c>
      <c r="F3160" t="s">
        <v>81</v>
      </c>
      <c r="G3160">
        <v>4.5324609964771012</v>
      </c>
      <c r="H3160">
        <v>-4.8134459302466029E-2</v>
      </c>
      <c r="I3160">
        <v>-4.8134459302466029E-2</v>
      </c>
      <c r="J3160">
        <v>1</v>
      </c>
      <c r="L3160" t="s">
        <v>76</v>
      </c>
      <c r="M3160" t="s">
        <v>4152</v>
      </c>
      <c r="T3160" t="s">
        <v>76</v>
      </c>
      <c r="V3160" t="s">
        <v>4153</v>
      </c>
      <c r="W3160" t="s">
        <v>4154</v>
      </c>
      <c r="X3160" t="s">
        <v>168</v>
      </c>
      <c r="Y3160" t="s">
        <v>268</v>
      </c>
      <c r="Z3160" t="s">
        <v>268</v>
      </c>
      <c r="AA3160" t="s">
        <v>19</v>
      </c>
      <c r="AC3160" t="s">
        <v>4699</v>
      </c>
      <c r="AD3160">
        <v>1</v>
      </c>
      <c r="AE3160">
        <v>1</v>
      </c>
    </row>
    <row r="3161" spans="1:31">
      <c r="A3161" t="s">
        <v>4700</v>
      </c>
      <c r="B3161" s="93">
        <v>45055</v>
      </c>
      <c r="C3161" s="93">
        <v>45055</v>
      </c>
      <c r="D3161">
        <v>-1.3685968999999999E-2</v>
      </c>
      <c r="E3161">
        <v>-1.3685968999999999E-2</v>
      </c>
      <c r="F3161" t="s">
        <v>81</v>
      </c>
      <c r="G3161">
        <v>4.5324609964771012</v>
      </c>
      <c r="H3161">
        <v>-6.2031120691494711E-2</v>
      </c>
      <c r="I3161">
        <v>-6.2031120691494711E-2</v>
      </c>
      <c r="J3161">
        <v>1</v>
      </c>
      <c r="L3161" t="s">
        <v>76</v>
      </c>
      <c r="M3161" t="s">
        <v>4152</v>
      </c>
      <c r="T3161" t="s">
        <v>76</v>
      </c>
      <c r="V3161" t="s">
        <v>4153</v>
      </c>
      <c r="W3161" t="s">
        <v>4154</v>
      </c>
      <c r="X3161" t="s">
        <v>168</v>
      </c>
      <c r="Y3161" t="s">
        <v>268</v>
      </c>
      <c r="Z3161" t="s">
        <v>268</v>
      </c>
      <c r="AA3161" t="s">
        <v>19</v>
      </c>
      <c r="AC3161" t="s">
        <v>4701</v>
      </c>
      <c r="AD3161">
        <v>1</v>
      </c>
      <c r="AE3161">
        <v>1</v>
      </c>
    </row>
    <row r="3162" spans="1:31">
      <c r="A3162" t="s">
        <v>4702</v>
      </c>
      <c r="B3162" s="93">
        <v>45055</v>
      </c>
      <c r="C3162" s="93">
        <v>45055</v>
      </c>
      <c r="D3162">
        <v>-1.3685968999999999E-2</v>
      </c>
      <c r="E3162">
        <v>-1.3685968999999999E-2</v>
      </c>
      <c r="F3162" t="s">
        <v>81</v>
      </c>
      <c r="G3162">
        <v>4.5324609964771012</v>
      </c>
      <c r="H3162">
        <v>-6.2031120691494711E-2</v>
      </c>
      <c r="I3162">
        <v>-6.2031120691494711E-2</v>
      </c>
      <c r="J3162">
        <v>1</v>
      </c>
      <c r="L3162" t="s">
        <v>76</v>
      </c>
      <c r="M3162" t="s">
        <v>4152</v>
      </c>
      <c r="T3162" t="s">
        <v>76</v>
      </c>
      <c r="V3162" t="s">
        <v>4153</v>
      </c>
      <c r="W3162" t="s">
        <v>4154</v>
      </c>
      <c r="X3162" t="s">
        <v>168</v>
      </c>
      <c r="Y3162" t="s">
        <v>268</v>
      </c>
      <c r="Z3162" t="s">
        <v>268</v>
      </c>
      <c r="AA3162" t="s">
        <v>19</v>
      </c>
      <c r="AC3162" t="s">
        <v>4703</v>
      </c>
      <c r="AD3162">
        <v>1</v>
      </c>
      <c r="AE3162">
        <v>1</v>
      </c>
    </row>
    <row r="3163" spans="1:31">
      <c r="A3163" t="s">
        <v>4704</v>
      </c>
      <c r="B3163" s="93">
        <v>45055</v>
      </c>
      <c r="C3163" s="93">
        <v>45055</v>
      </c>
      <c r="D3163">
        <v>-1.4037087E-2</v>
      </c>
      <c r="E3163">
        <v>-1.4037087E-2</v>
      </c>
      <c r="F3163" t="s">
        <v>81</v>
      </c>
      <c r="G3163">
        <v>4.5324609964771012</v>
      </c>
      <c r="H3163">
        <v>-6.3622549331655759E-2</v>
      </c>
      <c r="I3163">
        <v>-6.3622549331655759E-2</v>
      </c>
      <c r="J3163">
        <v>1</v>
      </c>
      <c r="L3163" t="s">
        <v>76</v>
      </c>
      <c r="M3163" t="s">
        <v>4152</v>
      </c>
      <c r="T3163" t="s">
        <v>76</v>
      </c>
      <c r="V3163" t="s">
        <v>4153</v>
      </c>
      <c r="W3163" t="s">
        <v>4154</v>
      </c>
      <c r="X3163" t="s">
        <v>168</v>
      </c>
      <c r="Y3163" t="s">
        <v>268</v>
      </c>
      <c r="Z3163" t="s">
        <v>268</v>
      </c>
      <c r="AA3163" t="s">
        <v>19</v>
      </c>
      <c r="AC3163" t="s">
        <v>4705</v>
      </c>
      <c r="AD3163">
        <v>1</v>
      </c>
      <c r="AE3163">
        <v>1</v>
      </c>
    </row>
    <row r="3164" spans="1:31">
      <c r="A3164" t="s">
        <v>4706</v>
      </c>
      <c r="B3164" s="93">
        <v>45055</v>
      </c>
      <c r="C3164" s="93">
        <v>45055</v>
      </c>
      <c r="D3164">
        <v>-1.435004E-2</v>
      </c>
      <c r="E3164">
        <v>-1.435004E-2</v>
      </c>
      <c r="F3164" t="s">
        <v>81</v>
      </c>
      <c r="G3164">
        <v>4.5324609964771012</v>
      </c>
      <c r="H3164">
        <v>-6.5040996597886258E-2</v>
      </c>
      <c r="I3164">
        <v>-6.5040996597886258E-2</v>
      </c>
      <c r="J3164">
        <v>1</v>
      </c>
      <c r="L3164" t="s">
        <v>76</v>
      </c>
      <c r="M3164" t="s">
        <v>4152</v>
      </c>
      <c r="T3164" t="s">
        <v>76</v>
      </c>
      <c r="V3164" t="s">
        <v>4153</v>
      </c>
      <c r="W3164" t="s">
        <v>4154</v>
      </c>
      <c r="X3164" t="s">
        <v>168</v>
      </c>
      <c r="Y3164" t="s">
        <v>268</v>
      </c>
      <c r="Z3164" t="s">
        <v>268</v>
      </c>
      <c r="AA3164" t="s">
        <v>19</v>
      </c>
      <c r="AC3164" t="s">
        <v>4707</v>
      </c>
      <c r="AD3164">
        <v>1</v>
      </c>
      <c r="AE3164">
        <v>1</v>
      </c>
    </row>
    <row r="3165" spans="1:31">
      <c r="A3165" t="s">
        <v>4708</v>
      </c>
      <c r="B3165" s="93">
        <v>45055</v>
      </c>
      <c r="C3165" s="93">
        <v>45055</v>
      </c>
      <c r="D3165">
        <v>-1.5227835E-2</v>
      </c>
      <c r="E3165">
        <v>-1.5227835E-2</v>
      </c>
      <c r="F3165" t="s">
        <v>81</v>
      </c>
      <c r="G3165">
        <v>4.5324609964771012</v>
      </c>
      <c r="H3165">
        <v>-6.9019568198288875E-2</v>
      </c>
      <c r="I3165">
        <v>-6.9019568198288875E-2</v>
      </c>
      <c r="J3165">
        <v>1</v>
      </c>
      <c r="L3165" t="s">
        <v>76</v>
      </c>
      <c r="M3165" t="s">
        <v>4152</v>
      </c>
      <c r="T3165" t="s">
        <v>76</v>
      </c>
      <c r="V3165" t="s">
        <v>4153</v>
      </c>
      <c r="W3165" t="s">
        <v>4154</v>
      </c>
      <c r="X3165" t="s">
        <v>168</v>
      </c>
      <c r="Y3165" t="s">
        <v>268</v>
      </c>
      <c r="Z3165" t="s">
        <v>268</v>
      </c>
      <c r="AA3165" t="s">
        <v>19</v>
      </c>
      <c r="AC3165" t="s">
        <v>4709</v>
      </c>
      <c r="AD3165">
        <v>1</v>
      </c>
      <c r="AE3165">
        <v>1</v>
      </c>
    </row>
    <row r="3166" spans="1:31">
      <c r="A3166" t="s">
        <v>4710</v>
      </c>
      <c r="B3166" s="93">
        <v>45055</v>
      </c>
      <c r="C3166" s="93">
        <v>45055</v>
      </c>
      <c r="D3166">
        <v>-1.4197380000000001E-2</v>
      </c>
      <c r="E3166">
        <v>-1.4197380000000001E-2</v>
      </c>
      <c r="F3166" t="s">
        <v>81</v>
      </c>
      <c r="G3166">
        <v>4.5324609964771012</v>
      </c>
      <c r="H3166">
        <v>-6.4349071102164063E-2</v>
      </c>
      <c r="I3166">
        <v>-6.4349071102164063E-2</v>
      </c>
      <c r="J3166">
        <v>1</v>
      </c>
      <c r="L3166" t="s">
        <v>76</v>
      </c>
      <c r="M3166" t="s">
        <v>4152</v>
      </c>
      <c r="T3166" t="s">
        <v>76</v>
      </c>
      <c r="V3166" t="s">
        <v>4153</v>
      </c>
      <c r="W3166" t="s">
        <v>4154</v>
      </c>
      <c r="X3166" t="s">
        <v>168</v>
      </c>
      <c r="Y3166" t="s">
        <v>268</v>
      </c>
      <c r="Z3166" t="s">
        <v>268</v>
      </c>
      <c r="AA3166" t="s">
        <v>19</v>
      </c>
      <c r="AC3166" t="s">
        <v>4711</v>
      </c>
      <c r="AD3166">
        <v>1</v>
      </c>
      <c r="AE3166">
        <v>1</v>
      </c>
    </row>
    <row r="3167" spans="1:31">
      <c r="A3167" t="s">
        <v>4712</v>
      </c>
      <c r="B3167" s="93">
        <v>45055</v>
      </c>
      <c r="C3167" s="93">
        <v>45055</v>
      </c>
      <c r="D3167">
        <v>-1.4953047000000001E-2</v>
      </c>
      <c r="E3167">
        <v>-1.4953047000000001E-2</v>
      </c>
      <c r="F3167" t="s">
        <v>81</v>
      </c>
      <c r="G3167">
        <v>4.5324609964771012</v>
      </c>
      <c r="H3167">
        <v>-6.7774102305988931E-2</v>
      </c>
      <c r="I3167">
        <v>-6.7774102305988931E-2</v>
      </c>
      <c r="J3167">
        <v>1</v>
      </c>
      <c r="L3167" t="s">
        <v>76</v>
      </c>
      <c r="M3167" t="s">
        <v>4152</v>
      </c>
      <c r="T3167" t="s">
        <v>76</v>
      </c>
      <c r="V3167" t="s">
        <v>4153</v>
      </c>
      <c r="W3167" t="s">
        <v>4154</v>
      </c>
      <c r="X3167" t="s">
        <v>168</v>
      </c>
      <c r="Y3167" t="s">
        <v>268</v>
      </c>
      <c r="Z3167" t="s">
        <v>268</v>
      </c>
      <c r="AA3167" t="s">
        <v>19</v>
      </c>
      <c r="AC3167" t="s">
        <v>4713</v>
      </c>
      <c r="AD3167">
        <v>1</v>
      </c>
      <c r="AE3167">
        <v>1</v>
      </c>
    </row>
    <row r="3168" spans="1:31">
      <c r="A3168" t="s">
        <v>4714</v>
      </c>
      <c r="B3168" s="93">
        <v>45055</v>
      </c>
      <c r="C3168" s="93">
        <v>45055</v>
      </c>
      <c r="D3168">
        <v>-1.5433926000000001E-2</v>
      </c>
      <c r="E3168">
        <v>-1.5433926000000001E-2</v>
      </c>
      <c r="F3168" t="s">
        <v>81</v>
      </c>
      <c r="G3168">
        <v>4.5324609964771012</v>
      </c>
      <c r="H3168">
        <v>-6.9953667617513843E-2</v>
      </c>
      <c r="I3168">
        <v>-6.9953667617513843E-2</v>
      </c>
      <c r="J3168">
        <v>1</v>
      </c>
      <c r="L3168" t="s">
        <v>76</v>
      </c>
      <c r="M3168" t="s">
        <v>4152</v>
      </c>
      <c r="T3168" t="s">
        <v>76</v>
      </c>
      <c r="V3168" t="s">
        <v>4153</v>
      </c>
      <c r="W3168" t="s">
        <v>4154</v>
      </c>
      <c r="X3168" t="s">
        <v>168</v>
      </c>
      <c r="Y3168" t="s">
        <v>268</v>
      </c>
      <c r="Z3168" t="s">
        <v>268</v>
      </c>
      <c r="AA3168" t="s">
        <v>19</v>
      </c>
      <c r="AC3168" t="s">
        <v>4715</v>
      </c>
      <c r="AD3168">
        <v>1</v>
      </c>
      <c r="AE3168">
        <v>1</v>
      </c>
    </row>
    <row r="3169" spans="1:31">
      <c r="A3169" t="s">
        <v>4716</v>
      </c>
      <c r="B3169" s="93">
        <v>45055</v>
      </c>
      <c r="C3169" s="93">
        <v>45055</v>
      </c>
      <c r="D3169">
        <v>-1.1543927000000001E-2</v>
      </c>
      <c r="E3169">
        <v>-1.1543927000000001E-2</v>
      </c>
      <c r="F3169" t="s">
        <v>81</v>
      </c>
      <c r="G3169">
        <v>4.5324609964771012</v>
      </c>
      <c r="H3169">
        <v>-5.232239887367892E-2</v>
      </c>
      <c r="I3169">
        <v>-5.232239887367892E-2</v>
      </c>
      <c r="J3169">
        <v>1</v>
      </c>
      <c r="L3169" t="s">
        <v>76</v>
      </c>
      <c r="M3169" t="s">
        <v>4152</v>
      </c>
      <c r="T3169" t="s">
        <v>76</v>
      </c>
      <c r="V3169" t="s">
        <v>4153</v>
      </c>
      <c r="W3169" t="s">
        <v>4154</v>
      </c>
      <c r="X3169" t="s">
        <v>168</v>
      </c>
      <c r="Y3169" t="s">
        <v>268</v>
      </c>
      <c r="Z3169" t="s">
        <v>268</v>
      </c>
      <c r="AA3169" t="s">
        <v>19</v>
      </c>
      <c r="AC3169" t="s">
        <v>4717</v>
      </c>
      <c r="AD3169">
        <v>1</v>
      </c>
      <c r="AE3169">
        <v>1</v>
      </c>
    </row>
    <row r="3170" spans="1:31">
      <c r="A3170" t="s">
        <v>4718</v>
      </c>
      <c r="B3170" s="93">
        <v>45055</v>
      </c>
      <c r="C3170" s="93">
        <v>45055</v>
      </c>
      <c r="D3170">
        <v>-1.4876716999999999E-2</v>
      </c>
      <c r="E3170">
        <v>-1.4876716999999999E-2</v>
      </c>
      <c r="F3170" t="s">
        <v>81</v>
      </c>
      <c r="G3170">
        <v>4.5324609964771012</v>
      </c>
      <c r="H3170">
        <v>-6.7428139558127834E-2</v>
      </c>
      <c r="I3170">
        <v>-6.7428139558127834E-2</v>
      </c>
      <c r="J3170">
        <v>1</v>
      </c>
      <c r="L3170" t="s">
        <v>76</v>
      </c>
      <c r="M3170" t="s">
        <v>4152</v>
      </c>
      <c r="T3170" t="s">
        <v>76</v>
      </c>
      <c r="V3170" t="s">
        <v>4153</v>
      </c>
      <c r="W3170" t="s">
        <v>4154</v>
      </c>
      <c r="X3170" t="s">
        <v>168</v>
      </c>
      <c r="Y3170" t="s">
        <v>268</v>
      </c>
      <c r="Z3170" t="s">
        <v>268</v>
      </c>
      <c r="AA3170" t="s">
        <v>19</v>
      </c>
      <c r="AC3170" t="s">
        <v>4719</v>
      </c>
      <c r="AD3170">
        <v>1</v>
      </c>
      <c r="AE3170">
        <v>1</v>
      </c>
    </row>
    <row r="3171" spans="1:31">
      <c r="A3171" t="s">
        <v>4720</v>
      </c>
      <c r="B3171" s="93">
        <v>45055</v>
      </c>
      <c r="C3171" s="93">
        <v>45055</v>
      </c>
      <c r="D3171">
        <v>-1.4876716999999999E-2</v>
      </c>
      <c r="E3171">
        <v>-1.4876716999999999E-2</v>
      </c>
      <c r="F3171" t="s">
        <v>81</v>
      </c>
      <c r="G3171">
        <v>4.5324609964771012</v>
      </c>
      <c r="H3171">
        <v>-6.7428139558127834E-2</v>
      </c>
      <c r="I3171">
        <v>-6.7428139558127834E-2</v>
      </c>
      <c r="J3171">
        <v>1</v>
      </c>
      <c r="L3171" t="s">
        <v>76</v>
      </c>
      <c r="M3171" t="s">
        <v>4152</v>
      </c>
      <c r="T3171" t="s">
        <v>76</v>
      </c>
      <c r="V3171" t="s">
        <v>4153</v>
      </c>
      <c r="W3171" t="s">
        <v>4154</v>
      </c>
      <c r="X3171" t="s">
        <v>168</v>
      </c>
      <c r="Y3171" t="s">
        <v>268</v>
      </c>
      <c r="Z3171" t="s">
        <v>268</v>
      </c>
      <c r="AA3171" t="s">
        <v>19</v>
      </c>
      <c r="AC3171" t="s">
        <v>4721</v>
      </c>
      <c r="AD3171">
        <v>1</v>
      </c>
      <c r="AE3171">
        <v>1</v>
      </c>
    </row>
    <row r="3172" spans="1:31">
      <c r="A3172" t="s">
        <v>4722</v>
      </c>
      <c r="B3172" s="93">
        <v>45055</v>
      </c>
      <c r="C3172" s="93">
        <v>45055</v>
      </c>
      <c r="D3172">
        <v>-1.3647803999999999E-2</v>
      </c>
      <c r="E3172">
        <v>-1.3647803999999999E-2</v>
      </c>
      <c r="F3172" t="s">
        <v>81</v>
      </c>
      <c r="G3172">
        <v>4.5324609964771012</v>
      </c>
      <c r="H3172">
        <v>-6.1858139317564183E-2</v>
      </c>
      <c r="I3172">
        <v>-6.1858139317564183E-2</v>
      </c>
      <c r="J3172">
        <v>1</v>
      </c>
      <c r="L3172" t="s">
        <v>76</v>
      </c>
      <c r="M3172" t="s">
        <v>4152</v>
      </c>
      <c r="T3172" t="s">
        <v>76</v>
      </c>
      <c r="V3172" t="s">
        <v>4153</v>
      </c>
      <c r="W3172" t="s">
        <v>4154</v>
      </c>
      <c r="X3172" t="s">
        <v>168</v>
      </c>
      <c r="Y3172" t="s">
        <v>268</v>
      </c>
      <c r="Z3172" t="s">
        <v>268</v>
      </c>
      <c r="AA3172" t="s">
        <v>19</v>
      </c>
      <c r="AC3172" t="s">
        <v>4723</v>
      </c>
      <c r="AD3172">
        <v>1</v>
      </c>
      <c r="AE3172">
        <v>1</v>
      </c>
    </row>
    <row r="3173" spans="1:31">
      <c r="A3173" t="s">
        <v>4724</v>
      </c>
      <c r="B3173" s="93">
        <v>45055</v>
      </c>
      <c r="C3173" s="93">
        <v>45055</v>
      </c>
      <c r="D3173">
        <v>-1.36456584E-2</v>
      </c>
      <c r="E3173">
        <v>-1.36456584E-2</v>
      </c>
      <c r="F3173" t="s">
        <v>81</v>
      </c>
      <c r="G3173">
        <v>4.5324609964771012</v>
      </c>
      <c r="H3173">
        <v>-6.1848414469250143E-2</v>
      </c>
      <c r="I3173">
        <v>-6.1848414469250143E-2</v>
      </c>
      <c r="J3173">
        <v>1</v>
      </c>
      <c r="L3173" t="s">
        <v>76</v>
      </c>
      <c r="M3173" t="s">
        <v>4152</v>
      </c>
      <c r="T3173" t="s">
        <v>76</v>
      </c>
      <c r="V3173" t="s">
        <v>4153</v>
      </c>
      <c r="W3173" t="s">
        <v>4154</v>
      </c>
      <c r="X3173" t="s">
        <v>168</v>
      </c>
      <c r="Y3173" t="s">
        <v>268</v>
      </c>
      <c r="Z3173" t="s">
        <v>268</v>
      </c>
      <c r="AA3173" t="s">
        <v>19</v>
      </c>
      <c r="AC3173" t="s">
        <v>4725</v>
      </c>
      <c r="AD3173">
        <v>1</v>
      </c>
      <c r="AE3173">
        <v>1</v>
      </c>
    </row>
    <row r="3174" spans="1:31">
      <c r="A3174" t="s">
        <v>4726</v>
      </c>
      <c r="B3174" s="93">
        <v>45055</v>
      </c>
      <c r="C3174" s="93">
        <v>45055</v>
      </c>
      <c r="D3174">
        <v>-1.312876E-2</v>
      </c>
      <c r="E3174">
        <v>-1.312876E-2</v>
      </c>
      <c r="F3174" t="s">
        <v>81</v>
      </c>
      <c r="G3174">
        <v>4.5324609964771012</v>
      </c>
      <c r="H3174">
        <v>-5.9505592632108709E-2</v>
      </c>
      <c r="I3174">
        <v>-5.9505592632108709E-2</v>
      </c>
      <c r="J3174">
        <v>1</v>
      </c>
      <c r="L3174" t="s">
        <v>76</v>
      </c>
      <c r="M3174" t="s">
        <v>4152</v>
      </c>
      <c r="T3174" t="s">
        <v>76</v>
      </c>
      <c r="V3174" t="s">
        <v>4153</v>
      </c>
      <c r="W3174" t="s">
        <v>4154</v>
      </c>
      <c r="X3174" t="s">
        <v>168</v>
      </c>
      <c r="Y3174" t="s">
        <v>268</v>
      </c>
      <c r="Z3174" t="s">
        <v>268</v>
      </c>
      <c r="AA3174" t="s">
        <v>19</v>
      </c>
      <c r="AC3174" t="s">
        <v>4727</v>
      </c>
      <c r="AD3174">
        <v>1</v>
      </c>
      <c r="AE3174">
        <v>1</v>
      </c>
    </row>
    <row r="3175" spans="1:31">
      <c r="A3175" t="s">
        <v>4728</v>
      </c>
      <c r="B3175" s="93">
        <v>45055</v>
      </c>
      <c r="C3175" s="93">
        <v>45055</v>
      </c>
      <c r="D3175">
        <v>-1.4472168000000001E-2</v>
      </c>
      <c r="E3175">
        <v>-1.4472168000000001E-2</v>
      </c>
      <c r="F3175" t="s">
        <v>81</v>
      </c>
      <c r="G3175">
        <v>4.5324609964771012</v>
      </c>
      <c r="H3175">
        <v>-6.559453699446402E-2</v>
      </c>
      <c r="I3175">
        <v>-6.559453699446402E-2</v>
      </c>
      <c r="J3175">
        <v>1</v>
      </c>
      <c r="L3175" t="s">
        <v>76</v>
      </c>
      <c r="M3175" t="s">
        <v>4152</v>
      </c>
      <c r="T3175" t="s">
        <v>76</v>
      </c>
      <c r="V3175" t="s">
        <v>4153</v>
      </c>
      <c r="W3175" t="s">
        <v>4154</v>
      </c>
      <c r="X3175" t="s">
        <v>168</v>
      </c>
      <c r="Y3175" t="s">
        <v>268</v>
      </c>
      <c r="Z3175" t="s">
        <v>268</v>
      </c>
      <c r="AA3175" t="s">
        <v>19</v>
      </c>
      <c r="AC3175" t="s">
        <v>4729</v>
      </c>
      <c r="AD3175">
        <v>1</v>
      </c>
      <c r="AE3175">
        <v>1</v>
      </c>
    </row>
    <row r="3176" spans="1:31">
      <c r="A3176" t="s">
        <v>4730</v>
      </c>
      <c r="B3176" s="93">
        <v>45055</v>
      </c>
      <c r="C3176" s="93">
        <v>45055</v>
      </c>
      <c r="D3176">
        <v>-1.2640248E-2</v>
      </c>
      <c r="E3176">
        <v>-1.2640248E-2</v>
      </c>
      <c r="F3176" t="s">
        <v>81</v>
      </c>
      <c r="G3176">
        <v>4.5324609964771012</v>
      </c>
      <c r="H3176">
        <v>-5.7291431045797682E-2</v>
      </c>
      <c r="I3176">
        <v>-5.7291431045797682E-2</v>
      </c>
      <c r="J3176">
        <v>1</v>
      </c>
      <c r="L3176" t="s">
        <v>76</v>
      </c>
      <c r="M3176" t="s">
        <v>4152</v>
      </c>
      <c r="T3176" t="s">
        <v>76</v>
      </c>
      <c r="V3176" t="s">
        <v>4153</v>
      </c>
      <c r="W3176" t="s">
        <v>4154</v>
      </c>
      <c r="X3176" t="s">
        <v>168</v>
      </c>
      <c r="Y3176" t="s">
        <v>268</v>
      </c>
      <c r="Z3176" t="s">
        <v>268</v>
      </c>
      <c r="AA3176" t="s">
        <v>19</v>
      </c>
      <c r="AC3176" t="s">
        <v>4731</v>
      </c>
      <c r="AD3176">
        <v>1</v>
      </c>
      <c r="AE3176">
        <v>1</v>
      </c>
    </row>
    <row r="3177" spans="1:31">
      <c r="A3177" t="s">
        <v>4732</v>
      </c>
      <c r="B3177" s="93">
        <v>45055</v>
      </c>
      <c r="C3177" s="93">
        <v>45055</v>
      </c>
      <c r="D3177">
        <v>-1.34777588E-2</v>
      </c>
      <c r="E3177">
        <v>-1.34777588E-2</v>
      </c>
      <c r="F3177" t="s">
        <v>81</v>
      </c>
      <c r="G3177">
        <v>4.5324609964771012</v>
      </c>
      <c r="H3177">
        <v>-6.1087416080926021E-2</v>
      </c>
      <c r="I3177">
        <v>-6.1087416080926021E-2</v>
      </c>
      <c r="J3177">
        <v>1</v>
      </c>
      <c r="L3177" t="s">
        <v>76</v>
      </c>
      <c r="M3177" t="s">
        <v>4152</v>
      </c>
      <c r="T3177" t="s">
        <v>76</v>
      </c>
      <c r="V3177" t="s">
        <v>4153</v>
      </c>
      <c r="W3177" t="s">
        <v>4154</v>
      </c>
      <c r="X3177" t="s">
        <v>168</v>
      </c>
      <c r="Y3177" t="s">
        <v>268</v>
      </c>
      <c r="Z3177" t="s">
        <v>268</v>
      </c>
      <c r="AA3177" t="s">
        <v>19</v>
      </c>
      <c r="AC3177" t="s">
        <v>4733</v>
      </c>
      <c r="AD3177">
        <v>1</v>
      </c>
      <c r="AE3177">
        <v>1</v>
      </c>
    </row>
    <row r="3178" spans="1:31">
      <c r="A3178" t="s">
        <v>4734</v>
      </c>
      <c r="B3178" s="93">
        <v>45055</v>
      </c>
      <c r="C3178" s="93">
        <v>45055</v>
      </c>
      <c r="D3178">
        <v>-1.51338594E-2</v>
      </c>
      <c r="E3178">
        <v>-1.51338594E-2</v>
      </c>
      <c r="F3178" t="s">
        <v>81</v>
      </c>
      <c r="G3178">
        <v>4.5324609964771012</v>
      </c>
      <c r="H3178">
        <v>-6.8593627456668346E-2</v>
      </c>
      <c r="I3178">
        <v>-6.8593627456668346E-2</v>
      </c>
      <c r="J3178">
        <v>1</v>
      </c>
      <c r="L3178" t="s">
        <v>76</v>
      </c>
      <c r="M3178" t="s">
        <v>4152</v>
      </c>
      <c r="T3178" t="s">
        <v>76</v>
      </c>
      <c r="V3178" t="s">
        <v>4153</v>
      </c>
      <c r="W3178" t="s">
        <v>4154</v>
      </c>
      <c r="X3178" t="s">
        <v>168</v>
      </c>
      <c r="Y3178" t="s">
        <v>268</v>
      </c>
      <c r="Z3178" t="s">
        <v>268</v>
      </c>
      <c r="AA3178" t="s">
        <v>19</v>
      </c>
      <c r="AC3178" t="s">
        <v>4735</v>
      </c>
      <c r="AD3178">
        <v>1</v>
      </c>
      <c r="AE3178">
        <v>1</v>
      </c>
    </row>
    <row r="3179" spans="1:31">
      <c r="A3179" t="s">
        <v>4736</v>
      </c>
      <c r="B3179" s="93">
        <v>45055</v>
      </c>
      <c r="C3179" s="93">
        <v>45055</v>
      </c>
      <c r="D3179">
        <v>-1.3348018200000001E-2</v>
      </c>
      <c r="E3179">
        <v>-1.3348018200000001E-2</v>
      </c>
      <c r="F3179" t="s">
        <v>81</v>
      </c>
      <c r="G3179">
        <v>4.5324609964771012</v>
      </c>
      <c r="H3179">
        <v>-6.0499371871766489E-2</v>
      </c>
      <c r="I3179">
        <v>-6.0499371871766489E-2</v>
      </c>
      <c r="J3179">
        <v>1</v>
      </c>
      <c r="L3179" t="s">
        <v>76</v>
      </c>
      <c r="M3179" t="s">
        <v>4152</v>
      </c>
      <c r="T3179" t="s">
        <v>76</v>
      </c>
      <c r="V3179" t="s">
        <v>4153</v>
      </c>
      <c r="W3179" t="s">
        <v>4154</v>
      </c>
      <c r="X3179" t="s">
        <v>168</v>
      </c>
      <c r="Y3179" t="s">
        <v>268</v>
      </c>
      <c r="Z3179" t="s">
        <v>268</v>
      </c>
      <c r="AA3179" t="s">
        <v>19</v>
      </c>
      <c r="AC3179" t="s">
        <v>4737</v>
      </c>
      <c r="AD3179">
        <v>1</v>
      </c>
      <c r="AE3179">
        <v>1</v>
      </c>
    </row>
    <row r="3180" spans="1:31">
      <c r="A3180" t="s">
        <v>4738</v>
      </c>
      <c r="B3180" s="93">
        <v>45055</v>
      </c>
      <c r="C3180" s="93">
        <v>45055</v>
      </c>
      <c r="D3180">
        <v>-1.3266154E-2</v>
      </c>
      <c r="E3180">
        <v>-1.3266154E-2</v>
      </c>
      <c r="F3180" t="s">
        <v>81</v>
      </c>
      <c r="G3180">
        <v>4.5324609964771012</v>
      </c>
      <c r="H3180">
        <v>-6.0128325578258687E-2</v>
      </c>
      <c r="I3180">
        <v>-6.0128325578258687E-2</v>
      </c>
      <c r="J3180">
        <v>1</v>
      </c>
      <c r="L3180" t="s">
        <v>76</v>
      </c>
      <c r="M3180" t="s">
        <v>4152</v>
      </c>
      <c r="T3180" t="s">
        <v>76</v>
      </c>
      <c r="V3180" t="s">
        <v>4153</v>
      </c>
      <c r="W3180" t="s">
        <v>4154</v>
      </c>
      <c r="X3180" t="s">
        <v>168</v>
      </c>
      <c r="Y3180" t="s">
        <v>268</v>
      </c>
      <c r="Z3180" t="s">
        <v>268</v>
      </c>
      <c r="AA3180" t="s">
        <v>19</v>
      </c>
      <c r="AC3180" t="s">
        <v>4739</v>
      </c>
      <c r="AD3180">
        <v>1</v>
      </c>
      <c r="AE3180">
        <v>1</v>
      </c>
    </row>
    <row r="3181" spans="1:31">
      <c r="A3181" t="s">
        <v>4740</v>
      </c>
      <c r="B3181" s="93">
        <v>45055</v>
      </c>
      <c r="C3181" s="93">
        <v>45055</v>
      </c>
      <c r="D3181">
        <v>-1.3685968999999999E-2</v>
      </c>
      <c r="E3181">
        <v>-1.3685968999999999E-2</v>
      </c>
      <c r="F3181" t="s">
        <v>81</v>
      </c>
      <c r="G3181">
        <v>4.5324609964771012</v>
      </c>
      <c r="H3181">
        <v>-6.2031120691494711E-2</v>
      </c>
      <c r="I3181">
        <v>-6.2031120691494711E-2</v>
      </c>
      <c r="J3181">
        <v>1</v>
      </c>
      <c r="L3181" t="s">
        <v>76</v>
      </c>
      <c r="M3181" t="s">
        <v>4152</v>
      </c>
      <c r="T3181" t="s">
        <v>76</v>
      </c>
      <c r="V3181" t="s">
        <v>4153</v>
      </c>
      <c r="W3181" t="s">
        <v>4154</v>
      </c>
      <c r="X3181" t="s">
        <v>168</v>
      </c>
      <c r="Y3181" t="s">
        <v>268</v>
      </c>
      <c r="Z3181" t="s">
        <v>268</v>
      </c>
      <c r="AA3181" t="s">
        <v>19</v>
      </c>
      <c r="AC3181" t="s">
        <v>4741</v>
      </c>
      <c r="AD3181">
        <v>1</v>
      </c>
      <c r="AE3181">
        <v>1</v>
      </c>
    </row>
    <row r="3182" spans="1:31">
      <c r="A3182" t="s">
        <v>4742</v>
      </c>
      <c r="B3182" s="93">
        <v>45055</v>
      </c>
      <c r="C3182" s="93">
        <v>45055</v>
      </c>
      <c r="D3182">
        <v>-1.3792831E-2</v>
      </c>
      <c r="E3182">
        <v>-1.3792831E-2</v>
      </c>
      <c r="F3182" t="s">
        <v>81</v>
      </c>
      <c r="G3182">
        <v>4.5324609964771012</v>
      </c>
      <c r="H3182">
        <v>-6.2515468538500249E-2</v>
      </c>
      <c r="I3182">
        <v>-6.2515468538500249E-2</v>
      </c>
      <c r="J3182">
        <v>1</v>
      </c>
      <c r="L3182" t="s">
        <v>76</v>
      </c>
      <c r="M3182" t="s">
        <v>4152</v>
      </c>
      <c r="T3182" t="s">
        <v>76</v>
      </c>
      <c r="V3182" t="s">
        <v>4153</v>
      </c>
      <c r="W3182" t="s">
        <v>4154</v>
      </c>
      <c r="X3182" t="s">
        <v>168</v>
      </c>
      <c r="Y3182" t="s">
        <v>268</v>
      </c>
      <c r="Z3182" t="s">
        <v>268</v>
      </c>
      <c r="AA3182" t="s">
        <v>19</v>
      </c>
      <c r="AC3182" t="s">
        <v>4743</v>
      </c>
      <c r="AD3182">
        <v>1</v>
      </c>
      <c r="AE3182">
        <v>1</v>
      </c>
    </row>
    <row r="3183" spans="1:31">
      <c r="A3183" t="s">
        <v>4744</v>
      </c>
      <c r="B3183" s="93">
        <v>45055</v>
      </c>
      <c r="C3183" s="93">
        <v>45055</v>
      </c>
      <c r="D3183">
        <v>-1.3602006E-2</v>
      </c>
      <c r="E3183">
        <v>-1.3602006E-2</v>
      </c>
      <c r="F3183" t="s">
        <v>81</v>
      </c>
      <c r="G3183">
        <v>4.5324609964771012</v>
      </c>
      <c r="H3183">
        <v>-6.1650561668847512E-2</v>
      </c>
      <c r="I3183">
        <v>-6.1650561668847512E-2</v>
      </c>
      <c r="J3183">
        <v>1</v>
      </c>
      <c r="L3183" t="s">
        <v>76</v>
      </c>
      <c r="M3183" t="s">
        <v>4152</v>
      </c>
      <c r="T3183" t="s">
        <v>76</v>
      </c>
      <c r="V3183" t="s">
        <v>4153</v>
      </c>
      <c r="W3183" t="s">
        <v>4154</v>
      </c>
      <c r="X3183" t="s">
        <v>168</v>
      </c>
      <c r="Y3183" t="s">
        <v>268</v>
      </c>
      <c r="Z3183" t="s">
        <v>268</v>
      </c>
      <c r="AA3183" t="s">
        <v>19</v>
      </c>
      <c r="AC3183" t="s">
        <v>4745</v>
      </c>
      <c r="AD3183">
        <v>1</v>
      </c>
      <c r="AE3183">
        <v>1</v>
      </c>
    </row>
    <row r="3184" spans="1:31">
      <c r="A3184" t="s">
        <v>4746</v>
      </c>
      <c r="B3184" s="93">
        <v>45055</v>
      </c>
      <c r="C3184" s="93">
        <v>45055</v>
      </c>
      <c r="D3184">
        <v>-1.3449345999999999E-2</v>
      </c>
      <c r="E3184">
        <v>-1.3449345999999999E-2</v>
      </c>
      <c r="F3184" t="s">
        <v>81</v>
      </c>
      <c r="G3184">
        <v>4.5324609964771012</v>
      </c>
      <c r="H3184">
        <v>-6.0958636173125323E-2</v>
      </c>
      <c r="I3184">
        <v>-6.0958636173125323E-2</v>
      </c>
      <c r="J3184">
        <v>1</v>
      </c>
      <c r="L3184" t="s">
        <v>76</v>
      </c>
      <c r="M3184" t="s">
        <v>4152</v>
      </c>
      <c r="T3184" t="s">
        <v>76</v>
      </c>
      <c r="V3184" t="s">
        <v>4153</v>
      </c>
      <c r="W3184" t="s">
        <v>4154</v>
      </c>
      <c r="X3184" t="s">
        <v>168</v>
      </c>
      <c r="Y3184" t="s">
        <v>268</v>
      </c>
      <c r="Z3184" t="s">
        <v>268</v>
      </c>
      <c r="AA3184" t="s">
        <v>19</v>
      </c>
      <c r="AC3184" t="s">
        <v>4747</v>
      </c>
      <c r="AD3184">
        <v>1</v>
      </c>
      <c r="AE3184">
        <v>1</v>
      </c>
    </row>
    <row r="3185" spans="1:31">
      <c r="A3185" t="s">
        <v>4748</v>
      </c>
      <c r="B3185" s="93">
        <v>45055</v>
      </c>
      <c r="C3185" s="93">
        <v>45055</v>
      </c>
      <c r="D3185">
        <v>-1.0762091E-2</v>
      </c>
      <c r="E3185">
        <v>-1.0762091E-2</v>
      </c>
      <c r="F3185" t="s">
        <v>81</v>
      </c>
      <c r="G3185">
        <v>4.5324609964771012</v>
      </c>
      <c r="H3185">
        <v>-4.8778757698037238E-2</v>
      </c>
      <c r="I3185">
        <v>-4.8778757698037238E-2</v>
      </c>
      <c r="J3185">
        <v>1</v>
      </c>
      <c r="L3185" t="s">
        <v>76</v>
      </c>
      <c r="M3185" t="s">
        <v>4152</v>
      </c>
      <c r="T3185" t="s">
        <v>76</v>
      </c>
      <c r="V3185" t="s">
        <v>4153</v>
      </c>
      <c r="W3185" t="s">
        <v>4154</v>
      </c>
      <c r="X3185" t="s">
        <v>168</v>
      </c>
      <c r="Y3185" t="s">
        <v>268</v>
      </c>
      <c r="Z3185" t="s">
        <v>268</v>
      </c>
      <c r="AA3185" t="s">
        <v>19</v>
      </c>
      <c r="AC3185" t="s">
        <v>4749</v>
      </c>
      <c r="AD3185">
        <v>1</v>
      </c>
      <c r="AE3185">
        <v>1</v>
      </c>
    </row>
    <row r="3186" spans="1:31">
      <c r="A3186" t="s">
        <v>4750</v>
      </c>
      <c r="B3186" s="93">
        <v>45055</v>
      </c>
      <c r="C3186" s="93">
        <v>45055</v>
      </c>
      <c r="D3186">
        <v>-1.0738398999999999E-2</v>
      </c>
      <c r="E3186">
        <v>-1.0738398999999999E-2</v>
      </c>
      <c r="F3186" t="s">
        <v>81</v>
      </c>
      <c r="G3186">
        <v>4.5324609964771012</v>
      </c>
      <c r="H3186">
        <v>-4.8671374632108702E-2</v>
      </c>
      <c r="I3186">
        <v>-4.8671374632108702E-2</v>
      </c>
      <c r="J3186">
        <v>1</v>
      </c>
      <c r="L3186" t="s">
        <v>76</v>
      </c>
      <c r="M3186" t="s">
        <v>4152</v>
      </c>
      <c r="T3186" t="s">
        <v>76</v>
      </c>
      <c r="V3186" t="s">
        <v>4153</v>
      </c>
      <c r="W3186" t="s">
        <v>4154</v>
      </c>
      <c r="X3186" t="s">
        <v>168</v>
      </c>
      <c r="Y3186" t="s">
        <v>268</v>
      </c>
      <c r="Z3186" t="s">
        <v>268</v>
      </c>
      <c r="AA3186" t="s">
        <v>19</v>
      </c>
      <c r="AC3186" t="s">
        <v>4751</v>
      </c>
      <c r="AD3186">
        <v>1</v>
      </c>
      <c r="AE3186">
        <v>1</v>
      </c>
    </row>
    <row r="3187" spans="1:31">
      <c r="A3187" t="s">
        <v>4752</v>
      </c>
      <c r="B3187" s="93">
        <v>45055</v>
      </c>
      <c r="C3187" s="93">
        <v>45055</v>
      </c>
      <c r="D3187">
        <v>-1.3838629E-2</v>
      </c>
      <c r="E3187">
        <v>-1.3838629E-2</v>
      </c>
      <c r="F3187" t="s">
        <v>81</v>
      </c>
      <c r="G3187">
        <v>4.5324609964771012</v>
      </c>
      <c r="H3187">
        <v>-6.2723046187216913E-2</v>
      </c>
      <c r="I3187">
        <v>-6.2723046187216913E-2</v>
      </c>
      <c r="J3187">
        <v>1</v>
      </c>
      <c r="L3187" t="s">
        <v>76</v>
      </c>
      <c r="M3187" t="s">
        <v>4152</v>
      </c>
      <c r="T3187" t="s">
        <v>76</v>
      </c>
      <c r="V3187" t="s">
        <v>4153</v>
      </c>
      <c r="W3187" t="s">
        <v>4154</v>
      </c>
      <c r="X3187" t="s">
        <v>168</v>
      </c>
      <c r="Y3187" t="s">
        <v>268</v>
      </c>
      <c r="Z3187" t="s">
        <v>268</v>
      </c>
      <c r="AA3187" t="s">
        <v>19</v>
      </c>
      <c r="AC3187" t="s">
        <v>4753</v>
      </c>
      <c r="AD3187">
        <v>1</v>
      </c>
      <c r="AE3187">
        <v>1</v>
      </c>
    </row>
    <row r="3188" spans="1:31">
      <c r="A3188" t="s">
        <v>4754</v>
      </c>
      <c r="B3188" s="93">
        <v>45055</v>
      </c>
      <c r="C3188" s="93">
        <v>45055</v>
      </c>
      <c r="D3188">
        <v>-1.2976100000000001E-2</v>
      </c>
      <c r="E3188">
        <v>-1.2976100000000001E-2</v>
      </c>
      <c r="F3188" t="s">
        <v>81</v>
      </c>
      <c r="G3188">
        <v>4.5324609964771012</v>
      </c>
      <c r="H3188">
        <v>-5.8813667136386513E-2</v>
      </c>
      <c r="I3188">
        <v>-5.8813667136386513E-2</v>
      </c>
      <c r="J3188">
        <v>1</v>
      </c>
      <c r="L3188" t="s">
        <v>76</v>
      </c>
      <c r="M3188" t="s">
        <v>4152</v>
      </c>
      <c r="T3188" t="s">
        <v>76</v>
      </c>
      <c r="V3188" t="s">
        <v>4153</v>
      </c>
      <c r="W3188" t="s">
        <v>4154</v>
      </c>
      <c r="X3188" t="s">
        <v>168</v>
      </c>
      <c r="Y3188" t="s">
        <v>268</v>
      </c>
      <c r="Z3188" t="s">
        <v>268</v>
      </c>
      <c r="AA3188" t="s">
        <v>19</v>
      </c>
      <c r="AC3188" t="s">
        <v>4755</v>
      </c>
      <c r="AD3188">
        <v>1</v>
      </c>
      <c r="AE3188">
        <v>1</v>
      </c>
    </row>
    <row r="3189" spans="1:31">
      <c r="A3189" t="s">
        <v>4756</v>
      </c>
      <c r="B3189" s="93">
        <v>45055</v>
      </c>
      <c r="C3189" s="93">
        <v>45055</v>
      </c>
      <c r="D3189">
        <v>-1.267078E-2</v>
      </c>
      <c r="E3189">
        <v>-1.267078E-2</v>
      </c>
      <c r="F3189" t="s">
        <v>81</v>
      </c>
      <c r="G3189">
        <v>4.5324609964771012</v>
      </c>
      <c r="H3189">
        <v>-5.7429816144942122E-2</v>
      </c>
      <c r="I3189">
        <v>-5.7429816144942122E-2</v>
      </c>
      <c r="J3189">
        <v>1</v>
      </c>
      <c r="L3189" t="s">
        <v>76</v>
      </c>
      <c r="M3189" t="s">
        <v>4152</v>
      </c>
      <c r="T3189" t="s">
        <v>76</v>
      </c>
      <c r="V3189" t="s">
        <v>4153</v>
      </c>
      <c r="W3189" t="s">
        <v>4154</v>
      </c>
      <c r="X3189" t="s">
        <v>168</v>
      </c>
      <c r="Y3189" t="s">
        <v>268</v>
      </c>
      <c r="Z3189" t="s">
        <v>268</v>
      </c>
      <c r="AA3189" t="s">
        <v>19</v>
      </c>
      <c r="AC3189" t="s">
        <v>4757</v>
      </c>
      <c r="AD3189">
        <v>1</v>
      </c>
      <c r="AE3189">
        <v>1</v>
      </c>
    </row>
    <row r="3190" spans="1:31">
      <c r="A3190" t="s">
        <v>4758</v>
      </c>
      <c r="B3190" s="93">
        <v>45055</v>
      </c>
      <c r="C3190" s="93">
        <v>45055</v>
      </c>
      <c r="D3190">
        <v>-1.2930301999999999E-2</v>
      </c>
      <c r="E3190">
        <v>-1.2930301999999999E-2</v>
      </c>
      <c r="F3190" t="s">
        <v>81</v>
      </c>
      <c r="G3190">
        <v>4.5324609964771012</v>
      </c>
      <c r="H3190">
        <v>-5.8606089487669849E-2</v>
      </c>
      <c r="I3190">
        <v>-5.8606089487669849E-2</v>
      </c>
      <c r="J3190">
        <v>1</v>
      </c>
      <c r="L3190" t="s">
        <v>76</v>
      </c>
      <c r="M3190" t="s">
        <v>4152</v>
      </c>
      <c r="T3190" t="s">
        <v>76</v>
      </c>
      <c r="V3190" t="s">
        <v>4153</v>
      </c>
      <c r="W3190" t="s">
        <v>4154</v>
      </c>
      <c r="X3190" t="s">
        <v>168</v>
      </c>
      <c r="Y3190" t="s">
        <v>268</v>
      </c>
      <c r="Z3190" t="s">
        <v>268</v>
      </c>
      <c r="AA3190" t="s">
        <v>19</v>
      </c>
      <c r="AC3190" t="s">
        <v>4759</v>
      </c>
      <c r="AD3190">
        <v>1</v>
      </c>
      <c r="AE3190">
        <v>1</v>
      </c>
    </row>
    <row r="3191" spans="1:31">
      <c r="A3191" t="s">
        <v>4760</v>
      </c>
      <c r="B3191" s="93">
        <v>45055</v>
      </c>
      <c r="C3191" s="93">
        <v>45055</v>
      </c>
      <c r="D3191">
        <v>-1.5311798E-2</v>
      </c>
      <c r="E3191">
        <v>-1.5311798E-2</v>
      </c>
      <c r="F3191" t="s">
        <v>81</v>
      </c>
      <c r="G3191">
        <v>4.5324609964771012</v>
      </c>
      <c r="H3191">
        <v>-6.9400127220936095E-2</v>
      </c>
      <c r="I3191">
        <v>-6.9400127220936095E-2</v>
      </c>
      <c r="J3191">
        <v>1</v>
      </c>
      <c r="L3191" t="s">
        <v>76</v>
      </c>
      <c r="M3191" t="s">
        <v>4152</v>
      </c>
      <c r="T3191" t="s">
        <v>76</v>
      </c>
      <c r="V3191" t="s">
        <v>4153</v>
      </c>
      <c r="W3191" t="s">
        <v>4154</v>
      </c>
      <c r="X3191" t="s">
        <v>168</v>
      </c>
      <c r="Y3191" t="s">
        <v>268</v>
      </c>
      <c r="Z3191" t="s">
        <v>268</v>
      </c>
      <c r="AA3191" t="s">
        <v>19</v>
      </c>
      <c r="AC3191" t="s">
        <v>4761</v>
      </c>
      <c r="AD3191">
        <v>1</v>
      </c>
      <c r="AE3191">
        <v>1</v>
      </c>
    </row>
    <row r="3192" spans="1:31">
      <c r="A3192" t="s">
        <v>4762</v>
      </c>
      <c r="B3192" s="93">
        <v>45055</v>
      </c>
      <c r="C3192" s="93">
        <v>45055</v>
      </c>
      <c r="D3192">
        <v>-1.4334774E-2</v>
      </c>
      <c r="E3192">
        <v>-1.4334774E-2</v>
      </c>
      <c r="F3192" t="s">
        <v>81</v>
      </c>
      <c r="G3192">
        <v>4.5324609964771012</v>
      </c>
      <c r="H3192">
        <v>-6.4971804048314041E-2</v>
      </c>
      <c r="I3192">
        <v>-6.4971804048314041E-2</v>
      </c>
      <c r="J3192">
        <v>1</v>
      </c>
      <c r="L3192" t="s">
        <v>76</v>
      </c>
      <c r="M3192" t="s">
        <v>4152</v>
      </c>
      <c r="T3192" t="s">
        <v>76</v>
      </c>
      <c r="V3192" t="s">
        <v>4153</v>
      </c>
      <c r="W3192" t="s">
        <v>4154</v>
      </c>
      <c r="X3192" t="s">
        <v>168</v>
      </c>
      <c r="Y3192" t="s">
        <v>268</v>
      </c>
      <c r="Z3192" t="s">
        <v>268</v>
      </c>
      <c r="AA3192" t="s">
        <v>19</v>
      </c>
      <c r="AC3192" t="s">
        <v>4763</v>
      </c>
      <c r="AD3192">
        <v>1</v>
      </c>
      <c r="AE3192">
        <v>1</v>
      </c>
    </row>
    <row r="3193" spans="1:31">
      <c r="A3193" t="s">
        <v>4764</v>
      </c>
      <c r="B3193" s="93">
        <v>45055</v>
      </c>
      <c r="C3193" s="93">
        <v>45055</v>
      </c>
      <c r="D3193">
        <v>-1.4334774E-2</v>
      </c>
      <c r="E3193">
        <v>-1.4334774E-2</v>
      </c>
      <c r="F3193" t="s">
        <v>81</v>
      </c>
      <c r="G3193">
        <v>4.5324609964771012</v>
      </c>
      <c r="H3193">
        <v>-6.4971804048314041E-2</v>
      </c>
      <c r="I3193">
        <v>-6.4971804048314041E-2</v>
      </c>
      <c r="J3193">
        <v>1</v>
      </c>
      <c r="L3193" t="s">
        <v>76</v>
      </c>
      <c r="M3193" t="s">
        <v>4152</v>
      </c>
      <c r="T3193" t="s">
        <v>76</v>
      </c>
      <c r="V3193" t="s">
        <v>4153</v>
      </c>
      <c r="W3193" t="s">
        <v>4154</v>
      </c>
      <c r="X3193" t="s">
        <v>168</v>
      </c>
      <c r="Y3193" t="s">
        <v>268</v>
      </c>
      <c r="Z3193" t="s">
        <v>268</v>
      </c>
      <c r="AA3193" t="s">
        <v>19</v>
      </c>
      <c r="AC3193" t="s">
        <v>4765</v>
      </c>
      <c r="AD3193">
        <v>1</v>
      </c>
      <c r="AE3193">
        <v>1</v>
      </c>
    </row>
    <row r="3194" spans="1:31">
      <c r="A3194" t="s">
        <v>4766</v>
      </c>
      <c r="B3194" s="93">
        <v>45055</v>
      </c>
      <c r="C3194" s="93">
        <v>45055</v>
      </c>
      <c r="D3194">
        <v>-1.3754666E-2</v>
      </c>
      <c r="E3194">
        <v>-1.3754666E-2</v>
      </c>
      <c r="F3194" t="s">
        <v>81</v>
      </c>
      <c r="G3194">
        <v>4.5324609964771012</v>
      </c>
      <c r="H3194">
        <v>-6.2342487164569707E-2</v>
      </c>
      <c r="I3194">
        <v>-6.2342487164569707E-2</v>
      </c>
      <c r="J3194">
        <v>1</v>
      </c>
      <c r="L3194" t="s">
        <v>76</v>
      </c>
      <c r="M3194" t="s">
        <v>4152</v>
      </c>
      <c r="T3194" t="s">
        <v>76</v>
      </c>
      <c r="V3194" t="s">
        <v>4153</v>
      </c>
      <c r="W3194" t="s">
        <v>4154</v>
      </c>
      <c r="X3194" t="s">
        <v>168</v>
      </c>
      <c r="Y3194" t="s">
        <v>268</v>
      </c>
      <c r="Z3194" t="s">
        <v>268</v>
      </c>
      <c r="AA3194" t="s">
        <v>19</v>
      </c>
      <c r="AC3194" t="s">
        <v>4767</v>
      </c>
      <c r="AD3194">
        <v>1</v>
      </c>
      <c r="AE3194">
        <v>1</v>
      </c>
    </row>
    <row r="3195" spans="1:31">
      <c r="A3195" t="s">
        <v>4768</v>
      </c>
      <c r="B3195" s="93">
        <v>45055</v>
      </c>
      <c r="C3195" s="93">
        <v>45055</v>
      </c>
      <c r="D3195">
        <v>-1.3754666E-2</v>
      </c>
      <c r="E3195">
        <v>-1.3754666E-2</v>
      </c>
      <c r="F3195" t="s">
        <v>81</v>
      </c>
      <c r="G3195">
        <v>4.5324609964771012</v>
      </c>
      <c r="H3195">
        <v>-6.2342487164569707E-2</v>
      </c>
      <c r="I3195">
        <v>-6.2342487164569707E-2</v>
      </c>
      <c r="J3195">
        <v>1</v>
      </c>
      <c r="L3195" t="s">
        <v>76</v>
      </c>
      <c r="M3195" t="s">
        <v>4152</v>
      </c>
      <c r="T3195" t="s">
        <v>76</v>
      </c>
      <c r="V3195" t="s">
        <v>4153</v>
      </c>
      <c r="W3195" t="s">
        <v>4154</v>
      </c>
      <c r="X3195" t="s">
        <v>168</v>
      </c>
      <c r="Y3195" t="s">
        <v>268</v>
      </c>
      <c r="Z3195" t="s">
        <v>268</v>
      </c>
      <c r="AA3195" t="s">
        <v>19</v>
      </c>
      <c r="AC3195" t="s">
        <v>4769</v>
      </c>
      <c r="AD3195">
        <v>1</v>
      </c>
      <c r="AE3195">
        <v>1</v>
      </c>
    </row>
    <row r="3196" spans="1:31">
      <c r="A3196" t="s">
        <v>4770</v>
      </c>
      <c r="B3196" s="93">
        <v>45055</v>
      </c>
      <c r="C3196" s="93">
        <v>45055</v>
      </c>
      <c r="D3196">
        <v>-1.381573E-2</v>
      </c>
      <c r="E3196">
        <v>-1.381573E-2</v>
      </c>
      <c r="F3196" t="s">
        <v>81</v>
      </c>
      <c r="G3196">
        <v>4.5324609964771012</v>
      </c>
      <c r="H3196">
        <v>-6.2619257362858588E-2</v>
      </c>
      <c r="I3196">
        <v>-6.2619257362858588E-2</v>
      </c>
      <c r="J3196">
        <v>1</v>
      </c>
      <c r="L3196" t="s">
        <v>76</v>
      </c>
      <c r="M3196" t="s">
        <v>4152</v>
      </c>
      <c r="T3196" t="s">
        <v>76</v>
      </c>
      <c r="V3196" t="s">
        <v>4153</v>
      </c>
      <c r="W3196" t="s">
        <v>4154</v>
      </c>
      <c r="X3196" t="s">
        <v>168</v>
      </c>
      <c r="Y3196" t="s">
        <v>268</v>
      </c>
      <c r="Z3196" t="s">
        <v>268</v>
      </c>
      <c r="AA3196" t="s">
        <v>19</v>
      </c>
      <c r="AC3196" t="s">
        <v>4771</v>
      </c>
      <c r="AD3196">
        <v>1</v>
      </c>
      <c r="AE3196">
        <v>1</v>
      </c>
    </row>
    <row r="3197" spans="1:31">
      <c r="A3197" t="s">
        <v>4772</v>
      </c>
      <c r="B3197" s="93">
        <v>45055</v>
      </c>
      <c r="C3197" s="93">
        <v>45055</v>
      </c>
      <c r="D3197">
        <v>-1.381573E-2</v>
      </c>
      <c r="E3197">
        <v>-1.381573E-2</v>
      </c>
      <c r="F3197" t="s">
        <v>81</v>
      </c>
      <c r="G3197">
        <v>4.5324609964771012</v>
      </c>
      <c r="H3197">
        <v>-6.2619257362858588E-2</v>
      </c>
      <c r="I3197">
        <v>-6.2619257362858588E-2</v>
      </c>
      <c r="J3197">
        <v>1</v>
      </c>
      <c r="L3197" t="s">
        <v>76</v>
      </c>
      <c r="M3197" t="s">
        <v>4152</v>
      </c>
      <c r="T3197" t="s">
        <v>76</v>
      </c>
      <c r="V3197" t="s">
        <v>4153</v>
      </c>
      <c r="W3197" t="s">
        <v>4154</v>
      </c>
      <c r="X3197" t="s">
        <v>168</v>
      </c>
      <c r="Y3197" t="s">
        <v>268</v>
      </c>
      <c r="Z3197" t="s">
        <v>268</v>
      </c>
      <c r="AA3197" t="s">
        <v>19</v>
      </c>
      <c r="AC3197" t="s">
        <v>4773</v>
      </c>
      <c r="AD3197">
        <v>1</v>
      </c>
      <c r="AE3197">
        <v>1</v>
      </c>
    </row>
    <row r="3198" spans="1:31">
      <c r="A3198" t="s">
        <v>4774</v>
      </c>
      <c r="B3198" s="93">
        <v>45055</v>
      </c>
      <c r="C3198" s="93">
        <v>45055</v>
      </c>
      <c r="D3198">
        <v>-1.381573E-2</v>
      </c>
      <c r="E3198">
        <v>-1.381573E-2</v>
      </c>
      <c r="F3198" t="s">
        <v>81</v>
      </c>
      <c r="G3198">
        <v>4.5324609964771012</v>
      </c>
      <c r="H3198">
        <v>-6.2619257362858588E-2</v>
      </c>
      <c r="I3198">
        <v>-6.2619257362858588E-2</v>
      </c>
      <c r="J3198">
        <v>1</v>
      </c>
      <c r="L3198" t="s">
        <v>76</v>
      </c>
      <c r="M3198" t="s">
        <v>4152</v>
      </c>
      <c r="T3198" t="s">
        <v>76</v>
      </c>
      <c r="V3198" t="s">
        <v>4153</v>
      </c>
      <c r="W3198" t="s">
        <v>4154</v>
      </c>
      <c r="X3198" t="s">
        <v>168</v>
      </c>
      <c r="Y3198" t="s">
        <v>268</v>
      </c>
      <c r="Z3198" t="s">
        <v>268</v>
      </c>
      <c r="AA3198" t="s">
        <v>19</v>
      </c>
      <c r="AC3198" t="s">
        <v>4775</v>
      </c>
      <c r="AD3198">
        <v>1</v>
      </c>
      <c r="AE3198">
        <v>1</v>
      </c>
    </row>
    <row r="3199" spans="1:31">
      <c r="A3199" t="s">
        <v>4776</v>
      </c>
      <c r="B3199" s="93">
        <v>45055</v>
      </c>
      <c r="C3199" s="93">
        <v>45055</v>
      </c>
      <c r="D3199">
        <v>-1.1319739000000001E-2</v>
      </c>
      <c r="E3199">
        <v>-1.1319739000000001E-2</v>
      </c>
      <c r="F3199" t="s">
        <v>81</v>
      </c>
      <c r="G3199">
        <v>4.5324609964771012</v>
      </c>
      <c r="H3199">
        <v>-5.130627550780071E-2</v>
      </c>
      <c r="I3199">
        <v>-5.130627550780071E-2</v>
      </c>
      <c r="J3199">
        <v>1</v>
      </c>
      <c r="L3199" t="s">
        <v>76</v>
      </c>
      <c r="M3199" t="s">
        <v>4152</v>
      </c>
      <c r="T3199" t="s">
        <v>76</v>
      </c>
      <c r="V3199" t="s">
        <v>4153</v>
      </c>
      <c r="W3199" t="s">
        <v>4154</v>
      </c>
      <c r="X3199" t="s">
        <v>168</v>
      </c>
      <c r="Y3199" t="s">
        <v>268</v>
      </c>
      <c r="Z3199" t="s">
        <v>268</v>
      </c>
      <c r="AA3199" t="s">
        <v>19</v>
      </c>
      <c r="AC3199" t="s">
        <v>4777</v>
      </c>
      <c r="AD3199">
        <v>1</v>
      </c>
      <c r="AE3199">
        <v>1</v>
      </c>
    </row>
    <row r="3200" spans="1:31">
      <c r="A3200" t="s">
        <v>4778</v>
      </c>
      <c r="B3200" s="93">
        <v>45055</v>
      </c>
      <c r="C3200" s="93">
        <v>45055</v>
      </c>
      <c r="D3200">
        <v>-1.1432436400000001E-2</v>
      </c>
      <c r="E3200">
        <v>-1.1432436400000001E-2</v>
      </c>
      <c r="F3200" t="s">
        <v>81</v>
      </c>
      <c r="G3200">
        <v>4.5324609964771012</v>
      </c>
      <c r="H3200">
        <v>-5.1817072077705077E-2</v>
      </c>
      <c r="I3200">
        <v>-5.1817072077705077E-2</v>
      </c>
      <c r="J3200">
        <v>1</v>
      </c>
      <c r="L3200" t="s">
        <v>76</v>
      </c>
      <c r="M3200" t="s">
        <v>4152</v>
      </c>
      <c r="T3200" t="s">
        <v>76</v>
      </c>
      <c r="V3200" t="s">
        <v>4153</v>
      </c>
      <c r="W3200" t="s">
        <v>4154</v>
      </c>
      <c r="X3200" t="s">
        <v>168</v>
      </c>
      <c r="Y3200" t="s">
        <v>268</v>
      </c>
      <c r="Z3200" t="s">
        <v>268</v>
      </c>
      <c r="AA3200" t="s">
        <v>19</v>
      </c>
      <c r="AC3200" t="s">
        <v>4779</v>
      </c>
      <c r="AD3200">
        <v>1</v>
      </c>
      <c r="AE3200">
        <v>1</v>
      </c>
    </row>
    <row r="3201" spans="1:31">
      <c r="A3201" t="s">
        <v>4780</v>
      </c>
      <c r="B3201" s="93">
        <v>45055</v>
      </c>
      <c r="C3201" s="93">
        <v>45055</v>
      </c>
      <c r="D3201">
        <v>-1.2937934999999999E-2</v>
      </c>
      <c r="E3201">
        <v>-1.2937934999999999E-2</v>
      </c>
      <c r="F3201" t="s">
        <v>81</v>
      </c>
      <c r="G3201">
        <v>4.5324609964771012</v>
      </c>
      <c r="H3201">
        <v>-5.8640685762455957E-2</v>
      </c>
      <c r="I3201">
        <v>-5.8640685762455957E-2</v>
      </c>
      <c r="J3201">
        <v>1</v>
      </c>
      <c r="L3201" t="s">
        <v>76</v>
      </c>
      <c r="M3201" t="s">
        <v>4152</v>
      </c>
      <c r="T3201" t="s">
        <v>76</v>
      </c>
      <c r="V3201" t="s">
        <v>4153</v>
      </c>
      <c r="W3201" t="s">
        <v>4154</v>
      </c>
      <c r="X3201" t="s">
        <v>168</v>
      </c>
      <c r="Y3201" t="s">
        <v>268</v>
      </c>
      <c r="Z3201" t="s">
        <v>268</v>
      </c>
      <c r="AA3201" t="s">
        <v>19</v>
      </c>
      <c r="AC3201" t="s">
        <v>4781</v>
      </c>
      <c r="AD3201">
        <v>1</v>
      </c>
      <c r="AE3201">
        <v>1</v>
      </c>
    </row>
    <row r="3202" spans="1:31">
      <c r="A3202" t="s">
        <v>4782</v>
      </c>
      <c r="B3202" s="93">
        <v>45055</v>
      </c>
      <c r="C3202" s="93">
        <v>45055</v>
      </c>
      <c r="D3202">
        <v>-1.1861682E-2</v>
      </c>
      <c r="E3202">
        <v>-1.1861682E-2</v>
      </c>
      <c r="F3202" t="s">
        <v>81</v>
      </c>
      <c r="G3202">
        <v>4.5324609964771012</v>
      </c>
      <c r="H3202">
        <v>-5.3762611017614502E-2</v>
      </c>
      <c r="I3202">
        <v>-5.3762611017614502E-2</v>
      </c>
      <c r="J3202">
        <v>1</v>
      </c>
      <c r="L3202" t="s">
        <v>76</v>
      </c>
      <c r="M3202" t="s">
        <v>4152</v>
      </c>
      <c r="T3202" t="s">
        <v>76</v>
      </c>
      <c r="V3202" t="s">
        <v>4153</v>
      </c>
      <c r="W3202" t="s">
        <v>4154</v>
      </c>
      <c r="X3202" t="s">
        <v>168</v>
      </c>
      <c r="Y3202" t="s">
        <v>268</v>
      </c>
      <c r="Z3202" t="s">
        <v>268</v>
      </c>
      <c r="AA3202" t="s">
        <v>19</v>
      </c>
      <c r="AC3202" t="s">
        <v>4783</v>
      </c>
      <c r="AD3202">
        <v>1</v>
      </c>
      <c r="AE3202">
        <v>1</v>
      </c>
    </row>
    <row r="3203" spans="1:31">
      <c r="A3203" t="s">
        <v>4784</v>
      </c>
      <c r="B3203" s="93">
        <v>45055</v>
      </c>
      <c r="C3203" s="93">
        <v>45055</v>
      </c>
      <c r="D3203">
        <v>-9.8847349999999987E-3</v>
      </c>
      <c r="E3203">
        <v>-9.8847349999999987E-3</v>
      </c>
      <c r="F3203" t="s">
        <v>81</v>
      </c>
      <c r="G3203">
        <v>4.5324609964771012</v>
      </c>
      <c r="H3203">
        <v>-4.480217584801207E-2</v>
      </c>
      <c r="I3203">
        <v>-4.480217584801207E-2</v>
      </c>
      <c r="J3203">
        <v>1</v>
      </c>
      <c r="L3203" t="s">
        <v>76</v>
      </c>
      <c r="M3203" t="s">
        <v>4152</v>
      </c>
      <c r="T3203" t="s">
        <v>76</v>
      </c>
      <c r="V3203" t="s">
        <v>4153</v>
      </c>
      <c r="W3203" t="s">
        <v>4154</v>
      </c>
      <c r="X3203" t="s">
        <v>168</v>
      </c>
      <c r="Y3203" t="s">
        <v>268</v>
      </c>
      <c r="Z3203" t="s">
        <v>268</v>
      </c>
      <c r="AA3203" t="s">
        <v>19</v>
      </c>
      <c r="AC3203" t="s">
        <v>4785</v>
      </c>
      <c r="AD3203">
        <v>1</v>
      </c>
      <c r="AE3203">
        <v>1</v>
      </c>
    </row>
    <row r="3204" spans="1:31">
      <c r="A3204" t="s">
        <v>4786</v>
      </c>
      <c r="B3204" s="93">
        <v>45055</v>
      </c>
      <c r="C3204" s="93">
        <v>45055</v>
      </c>
      <c r="D3204">
        <v>-1.2212799999999999E-2</v>
      </c>
      <c r="E3204">
        <v>-1.2212799999999999E-2</v>
      </c>
      <c r="F3204" t="s">
        <v>81</v>
      </c>
      <c r="G3204">
        <v>4.5324609964771012</v>
      </c>
      <c r="H3204">
        <v>-5.535403965777555E-2</v>
      </c>
      <c r="I3204">
        <v>-5.535403965777555E-2</v>
      </c>
      <c r="J3204">
        <v>1</v>
      </c>
      <c r="L3204" t="s">
        <v>76</v>
      </c>
      <c r="M3204" t="s">
        <v>4152</v>
      </c>
      <c r="T3204" t="s">
        <v>76</v>
      </c>
      <c r="V3204" t="s">
        <v>4153</v>
      </c>
      <c r="W3204" t="s">
        <v>4154</v>
      </c>
      <c r="X3204" t="s">
        <v>168</v>
      </c>
      <c r="Y3204" t="s">
        <v>268</v>
      </c>
      <c r="Z3204" t="s">
        <v>268</v>
      </c>
      <c r="AA3204" t="s">
        <v>19</v>
      </c>
      <c r="AC3204" t="s">
        <v>4787</v>
      </c>
      <c r="AD3204">
        <v>1</v>
      </c>
      <c r="AE3204">
        <v>1</v>
      </c>
    </row>
    <row r="3205" spans="1:31">
      <c r="A3205" t="s">
        <v>4788</v>
      </c>
      <c r="B3205" s="93">
        <v>45055</v>
      </c>
      <c r="C3205" s="93">
        <v>45055</v>
      </c>
      <c r="D3205">
        <v>-1.2640248E-2</v>
      </c>
      <c r="E3205">
        <v>-1.2640248E-2</v>
      </c>
      <c r="F3205" t="s">
        <v>81</v>
      </c>
      <c r="G3205">
        <v>4.5324609964771012</v>
      </c>
      <c r="H3205">
        <v>-5.7291431045797682E-2</v>
      </c>
      <c r="I3205">
        <v>-5.7291431045797682E-2</v>
      </c>
      <c r="J3205">
        <v>1</v>
      </c>
      <c r="L3205" t="s">
        <v>76</v>
      </c>
      <c r="M3205" t="s">
        <v>4152</v>
      </c>
      <c r="T3205" t="s">
        <v>76</v>
      </c>
      <c r="V3205" t="s">
        <v>4153</v>
      </c>
      <c r="W3205" t="s">
        <v>4154</v>
      </c>
      <c r="X3205" t="s">
        <v>168</v>
      </c>
      <c r="Y3205" t="s">
        <v>268</v>
      </c>
      <c r="Z3205" t="s">
        <v>268</v>
      </c>
      <c r="AA3205" t="s">
        <v>19</v>
      </c>
      <c r="AC3205" t="s">
        <v>4789</v>
      </c>
      <c r="AD3205">
        <v>1</v>
      </c>
      <c r="AE3205">
        <v>1</v>
      </c>
    </row>
    <row r="3206" spans="1:31">
      <c r="A3206" t="s">
        <v>4790</v>
      </c>
      <c r="B3206" s="93">
        <v>45055</v>
      </c>
      <c r="C3206" s="93">
        <v>45055</v>
      </c>
      <c r="D3206">
        <v>-1.3624905E-2</v>
      </c>
      <c r="E3206">
        <v>-1.3624905E-2</v>
      </c>
      <c r="F3206" t="s">
        <v>81</v>
      </c>
      <c r="G3206">
        <v>4.5324609964771012</v>
      </c>
      <c r="H3206">
        <v>-6.1754350493205837E-2</v>
      </c>
      <c r="I3206">
        <v>-6.1754350493205837E-2</v>
      </c>
      <c r="J3206">
        <v>1</v>
      </c>
      <c r="L3206" t="s">
        <v>76</v>
      </c>
      <c r="M3206" t="s">
        <v>4152</v>
      </c>
      <c r="T3206" t="s">
        <v>76</v>
      </c>
      <c r="V3206" t="s">
        <v>4153</v>
      </c>
      <c r="W3206" t="s">
        <v>4154</v>
      </c>
      <c r="X3206" t="s">
        <v>168</v>
      </c>
      <c r="Y3206" t="s">
        <v>268</v>
      </c>
      <c r="Z3206" t="s">
        <v>268</v>
      </c>
      <c r="AA3206" t="s">
        <v>19</v>
      </c>
      <c r="AC3206" t="s">
        <v>4791</v>
      </c>
      <c r="AD3206">
        <v>1</v>
      </c>
      <c r="AE3206">
        <v>1</v>
      </c>
    </row>
    <row r="3207" spans="1:31">
      <c r="A3207" t="s">
        <v>4792</v>
      </c>
      <c r="B3207" s="93">
        <v>45055</v>
      </c>
      <c r="C3207" s="93">
        <v>45055</v>
      </c>
      <c r="D3207">
        <v>-1.3624905E-2</v>
      </c>
      <c r="E3207">
        <v>-1.3624905E-2</v>
      </c>
      <c r="F3207" t="s">
        <v>81</v>
      </c>
      <c r="G3207">
        <v>4.5324609964771012</v>
      </c>
      <c r="H3207">
        <v>-6.1754350493205837E-2</v>
      </c>
      <c r="I3207">
        <v>-6.1754350493205837E-2</v>
      </c>
      <c r="J3207">
        <v>1</v>
      </c>
      <c r="L3207" t="s">
        <v>76</v>
      </c>
      <c r="M3207" t="s">
        <v>4152</v>
      </c>
      <c r="T3207" t="s">
        <v>76</v>
      </c>
      <c r="V3207" t="s">
        <v>4153</v>
      </c>
      <c r="W3207" t="s">
        <v>4154</v>
      </c>
      <c r="X3207" t="s">
        <v>168</v>
      </c>
      <c r="Y3207" t="s">
        <v>268</v>
      </c>
      <c r="Z3207" t="s">
        <v>268</v>
      </c>
      <c r="AA3207" t="s">
        <v>19</v>
      </c>
      <c r="AC3207" t="s">
        <v>4793</v>
      </c>
      <c r="AD3207">
        <v>1</v>
      </c>
      <c r="AE3207">
        <v>1</v>
      </c>
    </row>
    <row r="3208" spans="1:31">
      <c r="A3208" t="s">
        <v>4794</v>
      </c>
      <c r="B3208" s="93">
        <v>45055</v>
      </c>
      <c r="C3208" s="93">
        <v>45055</v>
      </c>
      <c r="D3208">
        <v>-1.3579107E-2</v>
      </c>
      <c r="E3208">
        <v>-1.3579107E-2</v>
      </c>
      <c r="F3208" t="s">
        <v>81</v>
      </c>
      <c r="G3208">
        <v>4.5324609964771012</v>
      </c>
      <c r="H3208">
        <v>-6.154677284448918E-2</v>
      </c>
      <c r="I3208">
        <v>-6.154677284448918E-2</v>
      </c>
      <c r="J3208">
        <v>1</v>
      </c>
      <c r="L3208" t="s">
        <v>76</v>
      </c>
      <c r="M3208" t="s">
        <v>4152</v>
      </c>
      <c r="T3208" t="s">
        <v>76</v>
      </c>
      <c r="V3208" t="s">
        <v>4153</v>
      </c>
      <c r="W3208" t="s">
        <v>4154</v>
      </c>
      <c r="X3208" t="s">
        <v>168</v>
      </c>
      <c r="Y3208" t="s">
        <v>268</v>
      </c>
      <c r="Z3208" t="s">
        <v>268</v>
      </c>
      <c r="AA3208" t="s">
        <v>19</v>
      </c>
      <c r="AC3208" t="s">
        <v>4795</v>
      </c>
      <c r="AD3208">
        <v>1</v>
      </c>
      <c r="AE3208">
        <v>1</v>
      </c>
    </row>
    <row r="3209" spans="1:31">
      <c r="A3209" t="s">
        <v>4796</v>
      </c>
      <c r="B3209" s="93">
        <v>45055</v>
      </c>
      <c r="C3209" s="93">
        <v>45055</v>
      </c>
      <c r="D3209">
        <v>-1.2663147E-2</v>
      </c>
      <c r="E3209">
        <v>-1.2663147E-2</v>
      </c>
      <c r="F3209" t="s">
        <v>81</v>
      </c>
      <c r="G3209">
        <v>4.5324609964771012</v>
      </c>
      <c r="H3209">
        <v>-5.7395219870156007E-2</v>
      </c>
      <c r="I3209">
        <v>-5.7395219870156007E-2</v>
      </c>
      <c r="J3209">
        <v>1</v>
      </c>
      <c r="L3209" t="s">
        <v>76</v>
      </c>
      <c r="M3209" t="s">
        <v>4152</v>
      </c>
      <c r="T3209" t="s">
        <v>76</v>
      </c>
      <c r="V3209" t="s">
        <v>4153</v>
      </c>
      <c r="W3209" t="s">
        <v>4154</v>
      </c>
      <c r="X3209" t="s">
        <v>168</v>
      </c>
      <c r="Y3209" t="s">
        <v>268</v>
      </c>
      <c r="Z3209" t="s">
        <v>268</v>
      </c>
      <c r="AA3209" t="s">
        <v>19</v>
      </c>
      <c r="AC3209" t="s">
        <v>4797</v>
      </c>
      <c r="AD3209">
        <v>1</v>
      </c>
      <c r="AE3209">
        <v>1</v>
      </c>
    </row>
    <row r="3210" spans="1:31">
      <c r="A3210" t="s">
        <v>4798</v>
      </c>
      <c r="B3210" s="93">
        <v>45055</v>
      </c>
      <c r="C3210" s="93">
        <v>45055</v>
      </c>
      <c r="D3210">
        <v>-1.4327141E-2</v>
      </c>
      <c r="E3210">
        <v>-1.4327141E-2</v>
      </c>
      <c r="F3210" t="s">
        <v>81</v>
      </c>
      <c r="G3210">
        <v>4.5324609964771012</v>
      </c>
      <c r="H3210">
        <v>-6.4937207773527933E-2</v>
      </c>
      <c r="I3210">
        <v>-6.4937207773527933E-2</v>
      </c>
      <c r="J3210">
        <v>1</v>
      </c>
      <c r="L3210" t="s">
        <v>76</v>
      </c>
      <c r="M3210" t="s">
        <v>4152</v>
      </c>
      <c r="T3210" t="s">
        <v>76</v>
      </c>
      <c r="V3210" t="s">
        <v>4153</v>
      </c>
      <c r="W3210" t="s">
        <v>4154</v>
      </c>
      <c r="X3210" t="s">
        <v>168</v>
      </c>
      <c r="Y3210" t="s">
        <v>268</v>
      </c>
      <c r="Z3210" t="s">
        <v>268</v>
      </c>
      <c r="AA3210" t="s">
        <v>19</v>
      </c>
      <c r="AC3210" t="s">
        <v>4799</v>
      </c>
      <c r="AD3210">
        <v>1</v>
      </c>
      <c r="AE3210">
        <v>1</v>
      </c>
    </row>
    <row r="3211" spans="1:31">
      <c r="A3211" t="s">
        <v>4800</v>
      </c>
      <c r="B3211" s="93">
        <v>45055</v>
      </c>
      <c r="C3211" s="93">
        <v>45055</v>
      </c>
      <c r="D3211">
        <v>-1.4739323E-2</v>
      </c>
      <c r="E3211">
        <v>-1.4739323E-2</v>
      </c>
      <c r="F3211" t="s">
        <v>81</v>
      </c>
      <c r="G3211">
        <v>4.5324609964771012</v>
      </c>
      <c r="H3211">
        <v>-6.6805406611977855E-2</v>
      </c>
      <c r="I3211">
        <v>-6.6805406611977855E-2</v>
      </c>
      <c r="J3211">
        <v>1</v>
      </c>
      <c r="L3211" t="s">
        <v>76</v>
      </c>
      <c r="M3211" t="s">
        <v>4152</v>
      </c>
      <c r="T3211" t="s">
        <v>76</v>
      </c>
      <c r="V3211" t="s">
        <v>4153</v>
      </c>
      <c r="W3211" t="s">
        <v>4154</v>
      </c>
      <c r="X3211" t="s">
        <v>168</v>
      </c>
      <c r="Y3211" t="s">
        <v>268</v>
      </c>
      <c r="Z3211" t="s">
        <v>268</v>
      </c>
      <c r="AA3211" t="s">
        <v>19</v>
      </c>
      <c r="AC3211" t="s">
        <v>4801</v>
      </c>
      <c r="AD3211">
        <v>1</v>
      </c>
      <c r="AE3211">
        <v>1</v>
      </c>
    </row>
    <row r="3212" spans="1:31">
      <c r="A3212" t="s">
        <v>4802</v>
      </c>
      <c r="B3212" s="93">
        <v>45055</v>
      </c>
      <c r="C3212" s="93">
        <v>45055</v>
      </c>
      <c r="D3212">
        <v>-1.4029454E-2</v>
      </c>
      <c r="E3212">
        <v>-1.4029454E-2</v>
      </c>
      <c r="F3212" t="s">
        <v>81</v>
      </c>
      <c r="G3212">
        <v>4.5324609964771012</v>
      </c>
      <c r="H3212">
        <v>-6.358795305686965E-2</v>
      </c>
      <c r="I3212">
        <v>-6.358795305686965E-2</v>
      </c>
      <c r="J3212">
        <v>1</v>
      </c>
      <c r="L3212" t="s">
        <v>76</v>
      </c>
      <c r="M3212" t="s">
        <v>4152</v>
      </c>
      <c r="T3212" t="s">
        <v>76</v>
      </c>
      <c r="V3212" t="s">
        <v>4153</v>
      </c>
      <c r="W3212" t="s">
        <v>4154</v>
      </c>
      <c r="X3212" t="s">
        <v>168</v>
      </c>
      <c r="Y3212" t="s">
        <v>268</v>
      </c>
      <c r="Z3212" t="s">
        <v>268</v>
      </c>
      <c r="AA3212" t="s">
        <v>19</v>
      </c>
      <c r="AC3212" t="s">
        <v>4803</v>
      </c>
      <c r="AD3212">
        <v>1</v>
      </c>
      <c r="AE3212">
        <v>1</v>
      </c>
    </row>
    <row r="3213" spans="1:31">
      <c r="A3213" t="s">
        <v>4804</v>
      </c>
      <c r="B3213" s="93">
        <v>45055</v>
      </c>
      <c r="C3213" s="93">
        <v>45055</v>
      </c>
      <c r="D3213">
        <v>-1.4029454E-2</v>
      </c>
      <c r="E3213">
        <v>-1.4029454E-2</v>
      </c>
      <c r="F3213" t="s">
        <v>81</v>
      </c>
      <c r="G3213">
        <v>4.5324609964771012</v>
      </c>
      <c r="H3213">
        <v>-6.358795305686965E-2</v>
      </c>
      <c r="I3213">
        <v>-6.358795305686965E-2</v>
      </c>
      <c r="J3213">
        <v>1</v>
      </c>
      <c r="L3213" t="s">
        <v>76</v>
      </c>
      <c r="M3213" t="s">
        <v>4152</v>
      </c>
      <c r="T3213" t="s">
        <v>76</v>
      </c>
      <c r="V3213" t="s">
        <v>4153</v>
      </c>
      <c r="W3213" t="s">
        <v>4154</v>
      </c>
      <c r="X3213" t="s">
        <v>168</v>
      </c>
      <c r="Y3213" t="s">
        <v>268</v>
      </c>
      <c r="Z3213" t="s">
        <v>268</v>
      </c>
      <c r="AA3213" t="s">
        <v>19</v>
      </c>
      <c r="AC3213" t="s">
        <v>4805</v>
      </c>
      <c r="AD3213">
        <v>1</v>
      </c>
      <c r="AE3213">
        <v>1</v>
      </c>
    </row>
    <row r="3214" spans="1:31">
      <c r="A3214" t="s">
        <v>4806</v>
      </c>
      <c r="B3214" s="93">
        <v>45055</v>
      </c>
      <c r="C3214" s="93">
        <v>45055</v>
      </c>
      <c r="D3214">
        <v>-1.5250734E-2</v>
      </c>
      <c r="E3214">
        <v>-1.5250734E-2</v>
      </c>
      <c r="F3214" t="s">
        <v>81</v>
      </c>
      <c r="G3214">
        <v>4.5324609964771012</v>
      </c>
      <c r="H3214">
        <v>-6.9123357022647214E-2</v>
      </c>
      <c r="I3214">
        <v>-6.9123357022647214E-2</v>
      </c>
      <c r="J3214">
        <v>1</v>
      </c>
      <c r="L3214" t="s">
        <v>76</v>
      </c>
      <c r="M3214" t="s">
        <v>4152</v>
      </c>
      <c r="T3214" t="s">
        <v>76</v>
      </c>
      <c r="V3214" t="s">
        <v>4153</v>
      </c>
      <c r="W3214" t="s">
        <v>4154</v>
      </c>
      <c r="X3214" t="s">
        <v>168</v>
      </c>
      <c r="Y3214" t="s">
        <v>268</v>
      </c>
      <c r="Z3214" t="s">
        <v>268</v>
      </c>
      <c r="AA3214" t="s">
        <v>19</v>
      </c>
      <c r="AC3214" t="s">
        <v>4807</v>
      </c>
      <c r="AD3214">
        <v>1</v>
      </c>
      <c r="AE3214">
        <v>1</v>
      </c>
    </row>
    <row r="3215" spans="1:31">
      <c r="A3215" t="s">
        <v>4808</v>
      </c>
      <c r="B3215" s="93">
        <v>45055</v>
      </c>
      <c r="C3215" s="93">
        <v>45055</v>
      </c>
      <c r="D3215">
        <v>-1.4563764E-2</v>
      </c>
      <c r="E3215">
        <v>-1.4563764E-2</v>
      </c>
      <c r="F3215" t="s">
        <v>81</v>
      </c>
      <c r="G3215">
        <v>4.5324609964771012</v>
      </c>
      <c r="H3215">
        <v>-6.6009692291897334E-2</v>
      </c>
      <c r="I3215">
        <v>-6.6009692291897334E-2</v>
      </c>
      <c r="J3215">
        <v>1</v>
      </c>
      <c r="L3215" t="s">
        <v>76</v>
      </c>
      <c r="M3215" t="s">
        <v>4152</v>
      </c>
      <c r="T3215" t="s">
        <v>76</v>
      </c>
      <c r="V3215" t="s">
        <v>4153</v>
      </c>
      <c r="W3215" t="s">
        <v>4154</v>
      </c>
      <c r="X3215" t="s">
        <v>168</v>
      </c>
      <c r="Y3215" t="s">
        <v>268</v>
      </c>
      <c r="Z3215" t="s">
        <v>268</v>
      </c>
      <c r="AA3215" t="s">
        <v>19</v>
      </c>
      <c r="AC3215" t="s">
        <v>4809</v>
      </c>
      <c r="AD3215">
        <v>1</v>
      </c>
      <c r="AE3215">
        <v>1</v>
      </c>
    </row>
    <row r="3216" spans="1:31">
      <c r="A3216" t="s">
        <v>4810</v>
      </c>
      <c r="B3216" s="93">
        <v>45055</v>
      </c>
      <c r="C3216" s="93">
        <v>45055</v>
      </c>
      <c r="D3216">
        <v>-1.5327064E-2</v>
      </c>
      <c r="E3216">
        <v>-1.5327064E-2</v>
      </c>
      <c r="F3216" t="s">
        <v>81</v>
      </c>
      <c r="G3216">
        <v>4.5324609964771012</v>
      </c>
      <c r="H3216">
        <v>-6.9469319770508298E-2</v>
      </c>
      <c r="I3216">
        <v>-6.9469319770508298E-2</v>
      </c>
      <c r="J3216">
        <v>1</v>
      </c>
      <c r="L3216" t="s">
        <v>76</v>
      </c>
      <c r="M3216" t="s">
        <v>4152</v>
      </c>
      <c r="T3216" t="s">
        <v>76</v>
      </c>
      <c r="V3216" t="s">
        <v>4153</v>
      </c>
      <c r="W3216" t="s">
        <v>4154</v>
      </c>
      <c r="X3216" t="s">
        <v>168</v>
      </c>
      <c r="Y3216" t="s">
        <v>268</v>
      </c>
      <c r="Z3216" t="s">
        <v>268</v>
      </c>
      <c r="AA3216" t="s">
        <v>19</v>
      </c>
      <c r="AC3216" t="s">
        <v>4811</v>
      </c>
      <c r="AD3216">
        <v>1</v>
      </c>
      <c r="AE3216">
        <v>1</v>
      </c>
    </row>
    <row r="3217" spans="1:31">
      <c r="A3217" t="s">
        <v>4812</v>
      </c>
      <c r="B3217" s="93">
        <v>45055</v>
      </c>
      <c r="C3217" s="93">
        <v>45055</v>
      </c>
      <c r="D3217">
        <v>-1.5327064E-2</v>
      </c>
      <c r="E3217">
        <v>-1.5327064E-2</v>
      </c>
      <c r="F3217" t="s">
        <v>81</v>
      </c>
      <c r="G3217">
        <v>4.5324609964771012</v>
      </c>
      <c r="H3217">
        <v>-6.9469319770508298E-2</v>
      </c>
      <c r="I3217">
        <v>-6.9469319770508298E-2</v>
      </c>
      <c r="J3217">
        <v>1</v>
      </c>
      <c r="L3217" t="s">
        <v>76</v>
      </c>
      <c r="M3217" t="s">
        <v>4152</v>
      </c>
      <c r="T3217" t="s">
        <v>76</v>
      </c>
      <c r="V3217" t="s">
        <v>4153</v>
      </c>
      <c r="W3217" t="s">
        <v>4154</v>
      </c>
      <c r="X3217" t="s">
        <v>168</v>
      </c>
      <c r="Y3217" t="s">
        <v>268</v>
      </c>
      <c r="Z3217" t="s">
        <v>268</v>
      </c>
      <c r="AA3217" t="s">
        <v>19</v>
      </c>
      <c r="AC3217" t="s">
        <v>4813</v>
      </c>
      <c r="AD3217">
        <v>1</v>
      </c>
      <c r="AE3217">
        <v>1</v>
      </c>
    </row>
    <row r="3218" spans="1:31">
      <c r="A3218" t="s">
        <v>4814</v>
      </c>
      <c r="B3218" s="93">
        <v>45055</v>
      </c>
      <c r="C3218" s="93">
        <v>45055</v>
      </c>
      <c r="D3218">
        <v>-1.5586585999999999E-2</v>
      </c>
      <c r="E3218">
        <v>-1.5586585999999999E-2</v>
      </c>
      <c r="F3218" t="s">
        <v>81</v>
      </c>
      <c r="G3218">
        <v>4.5324609964771012</v>
      </c>
      <c r="H3218">
        <v>-7.0645593113236038E-2</v>
      </c>
      <c r="I3218">
        <v>-7.0645593113236038E-2</v>
      </c>
      <c r="J3218">
        <v>1</v>
      </c>
      <c r="L3218" t="s">
        <v>76</v>
      </c>
      <c r="M3218" t="s">
        <v>4152</v>
      </c>
      <c r="T3218" t="s">
        <v>76</v>
      </c>
      <c r="V3218" t="s">
        <v>4153</v>
      </c>
      <c r="W3218" t="s">
        <v>4154</v>
      </c>
      <c r="X3218" t="s">
        <v>168</v>
      </c>
      <c r="Y3218" t="s">
        <v>268</v>
      </c>
      <c r="Z3218" t="s">
        <v>268</v>
      </c>
      <c r="AA3218" t="s">
        <v>19</v>
      </c>
      <c r="AC3218" t="s">
        <v>4815</v>
      </c>
      <c r="AD3218">
        <v>1</v>
      </c>
      <c r="AE3218">
        <v>1</v>
      </c>
    </row>
    <row r="3219" spans="1:31">
      <c r="A3219" t="s">
        <v>4816</v>
      </c>
      <c r="B3219" s="93">
        <v>45055</v>
      </c>
      <c r="C3219" s="93">
        <v>45055</v>
      </c>
      <c r="D3219">
        <v>-1.2426524E-2</v>
      </c>
      <c r="E3219">
        <v>-1.2426524E-2</v>
      </c>
      <c r="F3219" t="s">
        <v>81</v>
      </c>
      <c r="G3219">
        <v>4.5324609964771012</v>
      </c>
      <c r="H3219">
        <v>-5.6322735351786613E-2</v>
      </c>
      <c r="I3219">
        <v>-5.6322735351786613E-2</v>
      </c>
      <c r="J3219">
        <v>1</v>
      </c>
      <c r="L3219" t="s">
        <v>76</v>
      </c>
      <c r="M3219" t="s">
        <v>4152</v>
      </c>
      <c r="T3219" t="s">
        <v>76</v>
      </c>
      <c r="V3219" t="s">
        <v>4153</v>
      </c>
      <c r="W3219" t="s">
        <v>4154</v>
      </c>
      <c r="X3219" t="s">
        <v>168</v>
      </c>
      <c r="Y3219" t="s">
        <v>268</v>
      </c>
      <c r="Z3219" t="s">
        <v>268</v>
      </c>
      <c r="AA3219" t="s">
        <v>19</v>
      </c>
      <c r="AC3219" t="s">
        <v>4817</v>
      </c>
      <c r="AD3219">
        <v>1</v>
      </c>
      <c r="AE3219">
        <v>1</v>
      </c>
    </row>
    <row r="3220" spans="1:31">
      <c r="A3220" t="s">
        <v>4818</v>
      </c>
      <c r="B3220" s="93">
        <v>45055</v>
      </c>
      <c r="C3220" s="93">
        <v>45055</v>
      </c>
      <c r="D3220">
        <v>-1.2342561E-2</v>
      </c>
      <c r="E3220">
        <v>-1.2342561E-2</v>
      </c>
      <c r="F3220" t="s">
        <v>81</v>
      </c>
      <c r="G3220">
        <v>4.5324609964771012</v>
      </c>
      <c r="H3220">
        <v>-5.5942176329139413E-2</v>
      </c>
      <c r="I3220">
        <v>-5.5942176329139413E-2</v>
      </c>
      <c r="J3220">
        <v>1</v>
      </c>
      <c r="L3220" t="s">
        <v>76</v>
      </c>
      <c r="M3220" t="s">
        <v>4152</v>
      </c>
      <c r="T3220" t="s">
        <v>76</v>
      </c>
      <c r="V3220" t="s">
        <v>4153</v>
      </c>
      <c r="W3220" t="s">
        <v>4154</v>
      </c>
      <c r="X3220" t="s">
        <v>168</v>
      </c>
      <c r="Y3220" t="s">
        <v>268</v>
      </c>
      <c r="Z3220" t="s">
        <v>268</v>
      </c>
      <c r="AA3220" t="s">
        <v>19</v>
      </c>
      <c r="AC3220" t="s">
        <v>4819</v>
      </c>
      <c r="AD3220">
        <v>1</v>
      </c>
      <c r="AE3220">
        <v>1</v>
      </c>
    </row>
    <row r="3221" spans="1:31">
      <c r="A3221" t="s">
        <v>4820</v>
      </c>
      <c r="B3221" s="93">
        <v>45055</v>
      </c>
      <c r="C3221" s="93">
        <v>45055</v>
      </c>
      <c r="D3221">
        <v>-1.1525830000000001E-2</v>
      </c>
      <c r="E3221">
        <v>-1.1525830000000001E-2</v>
      </c>
      <c r="F3221" t="s">
        <v>81</v>
      </c>
      <c r="G3221">
        <v>4.5324609964771012</v>
      </c>
      <c r="H3221">
        <v>-5.2240374927025657E-2</v>
      </c>
      <c r="I3221">
        <v>-5.2240374927025657E-2</v>
      </c>
      <c r="J3221">
        <v>1</v>
      </c>
      <c r="L3221" t="s">
        <v>76</v>
      </c>
      <c r="M3221" t="s">
        <v>4152</v>
      </c>
      <c r="T3221" t="s">
        <v>76</v>
      </c>
      <c r="V3221" t="s">
        <v>4153</v>
      </c>
      <c r="W3221" t="s">
        <v>4154</v>
      </c>
      <c r="X3221" t="s">
        <v>168</v>
      </c>
      <c r="Y3221" t="s">
        <v>268</v>
      </c>
      <c r="Z3221" t="s">
        <v>268</v>
      </c>
      <c r="AA3221" t="s">
        <v>19</v>
      </c>
      <c r="AC3221" t="s">
        <v>4821</v>
      </c>
      <c r="AD3221">
        <v>1</v>
      </c>
      <c r="AE3221">
        <v>1</v>
      </c>
    </row>
    <row r="3222" spans="1:31">
      <c r="A3222" t="s">
        <v>4822</v>
      </c>
      <c r="B3222" s="93">
        <v>45055</v>
      </c>
      <c r="C3222" s="93">
        <v>45055</v>
      </c>
      <c r="D3222">
        <v>-1.2716577999999999E-2</v>
      </c>
      <c r="E3222">
        <v>-1.2716577999999999E-2</v>
      </c>
      <c r="F3222" t="s">
        <v>81</v>
      </c>
      <c r="G3222">
        <v>4.5324609964771012</v>
      </c>
      <c r="H3222">
        <v>-5.763739379365878E-2</v>
      </c>
      <c r="I3222">
        <v>-5.763739379365878E-2</v>
      </c>
      <c r="J3222">
        <v>1</v>
      </c>
      <c r="L3222" t="s">
        <v>76</v>
      </c>
      <c r="M3222" t="s">
        <v>4152</v>
      </c>
      <c r="T3222" t="s">
        <v>76</v>
      </c>
      <c r="V3222" t="s">
        <v>4153</v>
      </c>
      <c r="W3222" t="s">
        <v>4154</v>
      </c>
      <c r="X3222" t="s">
        <v>168</v>
      </c>
      <c r="Y3222" t="s">
        <v>268</v>
      </c>
      <c r="Z3222" t="s">
        <v>268</v>
      </c>
      <c r="AA3222" t="s">
        <v>19</v>
      </c>
      <c r="AC3222" t="s">
        <v>4823</v>
      </c>
      <c r="AD3222">
        <v>1</v>
      </c>
      <c r="AE3222">
        <v>1</v>
      </c>
    </row>
    <row r="3223" spans="1:31">
      <c r="A3223" t="s">
        <v>4824</v>
      </c>
      <c r="B3223" s="93">
        <v>45055</v>
      </c>
      <c r="C3223" s="93">
        <v>45055</v>
      </c>
      <c r="D3223">
        <v>-1.2212799999999999E-2</v>
      </c>
      <c r="E3223">
        <v>-1.2212799999999999E-2</v>
      </c>
      <c r="F3223" t="s">
        <v>81</v>
      </c>
      <c r="G3223">
        <v>4.5324609964771012</v>
      </c>
      <c r="H3223">
        <v>-5.535403965777555E-2</v>
      </c>
      <c r="I3223">
        <v>-5.535403965777555E-2</v>
      </c>
      <c r="J3223">
        <v>1</v>
      </c>
      <c r="L3223" t="s">
        <v>76</v>
      </c>
      <c r="M3223" t="s">
        <v>4152</v>
      </c>
      <c r="T3223" t="s">
        <v>76</v>
      </c>
      <c r="V3223" t="s">
        <v>4153</v>
      </c>
      <c r="W3223" t="s">
        <v>4154</v>
      </c>
      <c r="X3223" t="s">
        <v>168</v>
      </c>
      <c r="Y3223" t="s">
        <v>268</v>
      </c>
      <c r="Z3223" t="s">
        <v>268</v>
      </c>
      <c r="AA3223" t="s">
        <v>19</v>
      </c>
      <c r="AC3223" t="s">
        <v>4825</v>
      </c>
      <c r="AD3223">
        <v>1</v>
      </c>
      <c r="AE3223">
        <v>1</v>
      </c>
    </row>
    <row r="3224" spans="1:31">
      <c r="A3224" t="s">
        <v>4826</v>
      </c>
      <c r="B3224" s="93">
        <v>45055</v>
      </c>
      <c r="C3224" s="93">
        <v>45055</v>
      </c>
      <c r="D3224">
        <v>-1.4250811E-2</v>
      </c>
      <c r="E3224">
        <v>-1.4250811E-2</v>
      </c>
      <c r="F3224" t="s">
        <v>81</v>
      </c>
      <c r="G3224">
        <v>4.5324609964771012</v>
      </c>
      <c r="H3224">
        <v>-6.4591245025666835E-2</v>
      </c>
      <c r="I3224">
        <v>-6.4591245025666835E-2</v>
      </c>
      <c r="J3224">
        <v>1</v>
      </c>
      <c r="L3224" t="s">
        <v>76</v>
      </c>
      <c r="M3224" t="s">
        <v>4152</v>
      </c>
      <c r="T3224" t="s">
        <v>76</v>
      </c>
      <c r="V3224" t="s">
        <v>4153</v>
      </c>
      <c r="W3224" t="s">
        <v>4154</v>
      </c>
      <c r="X3224" t="s">
        <v>168</v>
      </c>
      <c r="Y3224" t="s">
        <v>268</v>
      </c>
      <c r="Z3224" t="s">
        <v>268</v>
      </c>
      <c r="AA3224" t="s">
        <v>19</v>
      </c>
      <c r="AC3224" t="s">
        <v>4827</v>
      </c>
      <c r="AD3224">
        <v>1</v>
      </c>
      <c r="AE3224">
        <v>1</v>
      </c>
    </row>
    <row r="3225" spans="1:31">
      <c r="A3225" t="s">
        <v>4828</v>
      </c>
      <c r="B3225" s="93">
        <v>45055</v>
      </c>
      <c r="C3225" s="93">
        <v>45055</v>
      </c>
      <c r="D3225">
        <v>-1.0057254E-2</v>
      </c>
      <c r="E3225">
        <v>-1.0057254E-2</v>
      </c>
      <c r="F3225" t="s">
        <v>81</v>
      </c>
      <c r="G3225">
        <v>4.5324609964771012</v>
      </c>
      <c r="H3225">
        <v>-4.558411148666331E-2</v>
      </c>
      <c r="I3225">
        <v>-4.558411148666331E-2</v>
      </c>
      <c r="J3225">
        <v>1</v>
      </c>
      <c r="L3225" t="s">
        <v>76</v>
      </c>
      <c r="M3225" t="s">
        <v>4152</v>
      </c>
      <c r="T3225" t="s">
        <v>76</v>
      </c>
      <c r="V3225" t="s">
        <v>4153</v>
      </c>
      <c r="W3225" t="s">
        <v>4154</v>
      </c>
      <c r="X3225" t="s">
        <v>168</v>
      </c>
      <c r="Y3225" t="s">
        <v>268</v>
      </c>
      <c r="Z3225" t="s">
        <v>268</v>
      </c>
      <c r="AA3225" t="s">
        <v>19</v>
      </c>
      <c r="AC3225" t="s">
        <v>4829</v>
      </c>
      <c r="AD3225">
        <v>1</v>
      </c>
      <c r="AE3225">
        <v>1</v>
      </c>
    </row>
    <row r="3226" spans="1:31">
      <c r="A3226" t="s">
        <v>4830</v>
      </c>
      <c r="B3226" s="93">
        <v>45055</v>
      </c>
      <c r="C3226" s="93">
        <v>45055</v>
      </c>
      <c r="D3226">
        <v>-1.2960833999999999E-2</v>
      </c>
      <c r="E3226">
        <v>-1.2960833999999999E-2</v>
      </c>
      <c r="F3226" t="s">
        <v>81</v>
      </c>
      <c r="G3226">
        <v>4.5324609964771012</v>
      </c>
      <c r="H3226">
        <v>-5.874447458681429E-2</v>
      </c>
      <c r="I3226">
        <v>-5.874447458681429E-2</v>
      </c>
      <c r="J3226">
        <v>1</v>
      </c>
      <c r="L3226" t="s">
        <v>76</v>
      </c>
      <c r="M3226" t="s">
        <v>4152</v>
      </c>
      <c r="T3226" t="s">
        <v>76</v>
      </c>
      <c r="V3226" t="s">
        <v>4153</v>
      </c>
      <c r="W3226" t="s">
        <v>4154</v>
      </c>
      <c r="X3226" t="s">
        <v>168</v>
      </c>
      <c r="Y3226" t="s">
        <v>268</v>
      </c>
      <c r="Z3226" t="s">
        <v>268</v>
      </c>
      <c r="AA3226" t="s">
        <v>19</v>
      </c>
      <c r="AC3226" t="s">
        <v>4831</v>
      </c>
      <c r="AD3226">
        <v>1</v>
      </c>
      <c r="AE3226">
        <v>1</v>
      </c>
    </row>
    <row r="3227" spans="1:31">
      <c r="A3227" t="s">
        <v>4832</v>
      </c>
      <c r="B3227" s="93">
        <v>45055</v>
      </c>
      <c r="C3227" s="93">
        <v>45055</v>
      </c>
      <c r="D3227">
        <v>-1.3121127E-2</v>
      </c>
      <c r="E3227">
        <v>-1.3121127E-2</v>
      </c>
      <c r="F3227" t="s">
        <v>81</v>
      </c>
      <c r="G3227">
        <v>4.5324609964771012</v>
      </c>
      <c r="H3227">
        <v>-5.9470996357322593E-2</v>
      </c>
      <c r="I3227">
        <v>-5.9470996357322593E-2</v>
      </c>
      <c r="J3227">
        <v>1</v>
      </c>
      <c r="L3227" t="s">
        <v>76</v>
      </c>
      <c r="M3227" t="s">
        <v>4152</v>
      </c>
      <c r="T3227" t="s">
        <v>76</v>
      </c>
      <c r="V3227" t="s">
        <v>4153</v>
      </c>
      <c r="W3227" t="s">
        <v>4154</v>
      </c>
      <c r="X3227" t="s">
        <v>168</v>
      </c>
      <c r="Y3227" t="s">
        <v>268</v>
      </c>
      <c r="Z3227" t="s">
        <v>268</v>
      </c>
      <c r="AA3227" t="s">
        <v>19</v>
      </c>
      <c r="AC3227" t="s">
        <v>4833</v>
      </c>
      <c r="AD3227">
        <v>1</v>
      </c>
      <c r="AE3227">
        <v>1</v>
      </c>
    </row>
    <row r="3228" spans="1:31">
      <c r="A3228" t="s">
        <v>4834</v>
      </c>
      <c r="B3228" s="93">
        <v>45055</v>
      </c>
      <c r="C3228" s="93">
        <v>45055</v>
      </c>
      <c r="D3228">
        <v>-1.3348018200000001E-2</v>
      </c>
      <c r="E3228">
        <v>-1.3348018200000001E-2</v>
      </c>
      <c r="F3228" t="s">
        <v>81</v>
      </c>
      <c r="G3228">
        <v>4.5324609964771012</v>
      </c>
      <c r="H3228">
        <v>-6.0499371871766489E-2</v>
      </c>
      <c r="I3228">
        <v>-6.0499371871766489E-2</v>
      </c>
      <c r="J3228">
        <v>1</v>
      </c>
      <c r="L3228" t="s">
        <v>76</v>
      </c>
      <c r="M3228" t="s">
        <v>4152</v>
      </c>
      <c r="T3228" t="s">
        <v>76</v>
      </c>
      <c r="V3228" t="s">
        <v>4153</v>
      </c>
      <c r="W3228" t="s">
        <v>4154</v>
      </c>
      <c r="X3228" t="s">
        <v>168</v>
      </c>
      <c r="Y3228" t="s">
        <v>268</v>
      </c>
      <c r="Z3228" t="s">
        <v>268</v>
      </c>
      <c r="AA3228" t="s">
        <v>19</v>
      </c>
      <c r="AC3228" t="s">
        <v>4835</v>
      </c>
      <c r="AD3228">
        <v>1</v>
      </c>
      <c r="AE3228">
        <v>1</v>
      </c>
    </row>
    <row r="3229" spans="1:31">
      <c r="A3229" t="s">
        <v>4836</v>
      </c>
      <c r="B3229" s="93">
        <v>45055</v>
      </c>
      <c r="C3229" s="93">
        <v>45055</v>
      </c>
      <c r="D3229">
        <v>-1.3678335999999999E-2</v>
      </c>
      <c r="E3229">
        <v>-1.3678335999999999E-2</v>
      </c>
      <c r="F3229" t="s">
        <v>81</v>
      </c>
      <c r="G3229">
        <v>4.5324609964771012</v>
      </c>
      <c r="H3229">
        <v>-6.1996524416708602E-2</v>
      </c>
      <c r="I3229">
        <v>-6.1996524416708602E-2</v>
      </c>
      <c r="J3229">
        <v>1</v>
      </c>
      <c r="L3229" t="s">
        <v>76</v>
      </c>
      <c r="M3229" t="s">
        <v>4152</v>
      </c>
      <c r="T3229" t="s">
        <v>76</v>
      </c>
      <c r="V3229" t="s">
        <v>4153</v>
      </c>
      <c r="W3229" t="s">
        <v>4154</v>
      </c>
      <c r="X3229" t="s">
        <v>168</v>
      </c>
      <c r="Y3229" t="s">
        <v>268</v>
      </c>
      <c r="Z3229" t="s">
        <v>268</v>
      </c>
      <c r="AA3229" t="s">
        <v>19</v>
      </c>
      <c r="AC3229" t="s">
        <v>4837</v>
      </c>
      <c r="AD3229">
        <v>1</v>
      </c>
      <c r="AE3229">
        <v>1</v>
      </c>
    </row>
    <row r="3230" spans="1:31">
      <c r="A3230" t="s">
        <v>4838</v>
      </c>
      <c r="B3230" s="93">
        <v>45055</v>
      </c>
      <c r="C3230" s="93">
        <v>45055</v>
      </c>
      <c r="D3230">
        <v>-1.2892137E-2</v>
      </c>
      <c r="E3230">
        <v>-1.2892137E-2</v>
      </c>
      <c r="F3230" t="s">
        <v>81</v>
      </c>
      <c r="G3230">
        <v>4.5324609964771012</v>
      </c>
      <c r="H3230">
        <v>-5.8433108113739307E-2</v>
      </c>
      <c r="I3230">
        <v>-5.8433108113739307E-2</v>
      </c>
      <c r="J3230">
        <v>1</v>
      </c>
      <c r="L3230" t="s">
        <v>76</v>
      </c>
      <c r="M3230" t="s">
        <v>4152</v>
      </c>
      <c r="T3230" t="s">
        <v>76</v>
      </c>
      <c r="V3230" t="s">
        <v>4153</v>
      </c>
      <c r="W3230" t="s">
        <v>4154</v>
      </c>
      <c r="X3230" t="s">
        <v>168</v>
      </c>
      <c r="Y3230" t="s">
        <v>268</v>
      </c>
      <c r="Z3230" t="s">
        <v>268</v>
      </c>
      <c r="AA3230" t="s">
        <v>19</v>
      </c>
      <c r="AC3230" t="s">
        <v>4839</v>
      </c>
      <c r="AD3230">
        <v>1</v>
      </c>
      <c r="AE3230">
        <v>1</v>
      </c>
    </row>
    <row r="3231" spans="1:31">
      <c r="A3231" t="s">
        <v>4840</v>
      </c>
      <c r="B3231" s="93">
        <v>45055</v>
      </c>
      <c r="C3231" s="93">
        <v>45055</v>
      </c>
      <c r="D3231">
        <v>-1.2495221000000001E-2</v>
      </c>
      <c r="E3231">
        <v>-1.2495221000000001E-2</v>
      </c>
      <c r="F3231" t="s">
        <v>81</v>
      </c>
      <c r="G3231">
        <v>4.5324609964771012</v>
      </c>
      <c r="H3231">
        <v>-5.6634101824861588E-2</v>
      </c>
      <c r="I3231">
        <v>-5.6634101824861588E-2</v>
      </c>
      <c r="J3231">
        <v>1</v>
      </c>
      <c r="L3231" t="s">
        <v>76</v>
      </c>
      <c r="M3231" t="s">
        <v>4152</v>
      </c>
      <c r="T3231" t="s">
        <v>76</v>
      </c>
      <c r="V3231" t="s">
        <v>4153</v>
      </c>
      <c r="W3231" t="s">
        <v>4154</v>
      </c>
      <c r="X3231" t="s">
        <v>168</v>
      </c>
      <c r="Y3231" t="s">
        <v>268</v>
      </c>
      <c r="Z3231" t="s">
        <v>268</v>
      </c>
      <c r="AA3231" t="s">
        <v>19</v>
      </c>
      <c r="AC3231" t="s">
        <v>4841</v>
      </c>
      <c r="AD3231">
        <v>1</v>
      </c>
      <c r="AE3231">
        <v>1</v>
      </c>
    </row>
    <row r="3232" spans="1:31">
      <c r="A3232" t="s">
        <v>4842</v>
      </c>
      <c r="B3232" s="93">
        <v>45055</v>
      </c>
      <c r="C3232" s="93">
        <v>45055</v>
      </c>
      <c r="D3232">
        <v>-1.2380726E-2</v>
      </c>
      <c r="E3232">
        <v>-1.2380726E-2</v>
      </c>
      <c r="F3232" t="s">
        <v>81</v>
      </c>
      <c r="G3232">
        <v>4.5324609964771012</v>
      </c>
      <c r="H3232">
        <v>-5.6115157703069962E-2</v>
      </c>
      <c r="I3232">
        <v>-5.6115157703069962E-2</v>
      </c>
      <c r="J3232">
        <v>1</v>
      </c>
      <c r="L3232" t="s">
        <v>76</v>
      </c>
      <c r="M3232" t="s">
        <v>4152</v>
      </c>
      <c r="T3232" t="s">
        <v>76</v>
      </c>
      <c r="V3232" t="s">
        <v>4153</v>
      </c>
      <c r="W3232" t="s">
        <v>4154</v>
      </c>
      <c r="X3232" t="s">
        <v>168</v>
      </c>
      <c r="Y3232" t="s">
        <v>268</v>
      </c>
      <c r="Z3232" t="s">
        <v>268</v>
      </c>
      <c r="AA3232" t="s">
        <v>19</v>
      </c>
      <c r="AC3232" t="s">
        <v>4843</v>
      </c>
      <c r="AD3232">
        <v>1</v>
      </c>
      <c r="AE3232">
        <v>1</v>
      </c>
    </row>
    <row r="3233" spans="1:31">
      <c r="A3233" t="s">
        <v>4844</v>
      </c>
      <c r="B3233" s="93">
        <v>45055</v>
      </c>
      <c r="C3233" s="93">
        <v>45055</v>
      </c>
      <c r="D3233">
        <v>-1.2151736E-2</v>
      </c>
      <c r="E3233">
        <v>-1.2151736E-2</v>
      </c>
      <c r="F3233" t="s">
        <v>81</v>
      </c>
      <c r="G3233">
        <v>4.5324609964771012</v>
      </c>
      <c r="H3233">
        <v>-5.5077269459486662E-2</v>
      </c>
      <c r="I3233">
        <v>-5.5077269459486662E-2</v>
      </c>
      <c r="J3233">
        <v>1</v>
      </c>
      <c r="L3233" t="s">
        <v>76</v>
      </c>
      <c r="M3233" t="s">
        <v>4152</v>
      </c>
      <c r="T3233" t="s">
        <v>76</v>
      </c>
      <c r="V3233" t="s">
        <v>4153</v>
      </c>
      <c r="W3233" t="s">
        <v>4154</v>
      </c>
      <c r="X3233" t="s">
        <v>168</v>
      </c>
      <c r="Y3233" t="s">
        <v>268</v>
      </c>
      <c r="Z3233" t="s">
        <v>268</v>
      </c>
      <c r="AA3233" t="s">
        <v>19</v>
      </c>
      <c r="AC3233" t="s">
        <v>4845</v>
      </c>
      <c r="AD3233">
        <v>1</v>
      </c>
      <c r="AE3233">
        <v>1</v>
      </c>
    </row>
    <row r="3234" spans="1:31">
      <c r="A3234" t="s">
        <v>4846</v>
      </c>
      <c r="B3234" s="93">
        <v>45055</v>
      </c>
      <c r="C3234" s="93">
        <v>45055</v>
      </c>
      <c r="D3234">
        <v>-9.6367209999999991E-3</v>
      </c>
      <c r="E3234">
        <v>-9.6367209999999991E-3</v>
      </c>
      <c r="F3234" t="s">
        <v>81</v>
      </c>
      <c r="G3234">
        <v>4.5324609964771012</v>
      </c>
      <c r="H3234">
        <v>-4.3678062066431801E-2</v>
      </c>
      <c r="I3234">
        <v>-4.3678062066431801E-2</v>
      </c>
      <c r="J3234">
        <v>1</v>
      </c>
      <c r="L3234" t="s">
        <v>76</v>
      </c>
      <c r="M3234" t="s">
        <v>4152</v>
      </c>
      <c r="T3234" t="s">
        <v>76</v>
      </c>
      <c r="V3234" t="s">
        <v>4153</v>
      </c>
      <c r="W3234" t="s">
        <v>4154</v>
      </c>
      <c r="X3234" t="s">
        <v>168</v>
      </c>
      <c r="Y3234" t="s">
        <v>268</v>
      </c>
      <c r="Z3234" t="s">
        <v>268</v>
      </c>
      <c r="AA3234" t="s">
        <v>19</v>
      </c>
      <c r="AC3234" t="s">
        <v>4847</v>
      </c>
      <c r="AD3234">
        <v>1</v>
      </c>
      <c r="AE3234">
        <v>1</v>
      </c>
    </row>
    <row r="3235" spans="1:31">
      <c r="A3235" t="s">
        <v>4848</v>
      </c>
      <c r="B3235" s="93">
        <v>45055</v>
      </c>
      <c r="C3235" s="93">
        <v>45055</v>
      </c>
      <c r="D3235">
        <v>-1.2647881E-2</v>
      </c>
      <c r="E3235">
        <v>-1.2647881E-2</v>
      </c>
      <c r="F3235" t="s">
        <v>81</v>
      </c>
      <c r="G3235">
        <v>4.5324609964771012</v>
      </c>
      <c r="H3235">
        <v>-5.7326027320583797E-2</v>
      </c>
      <c r="I3235">
        <v>-5.7326027320583797E-2</v>
      </c>
      <c r="J3235">
        <v>1</v>
      </c>
      <c r="L3235" t="s">
        <v>76</v>
      </c>
      <c r="M3235" t="s">
        <v>4152</v>
      </c>
      <c r="T3235" t="s">
        <v>76</v>
      </c>
      <c r="V3235" t="s">
        <v>4153</v>
      </c>
      <c r="W3235" t="s">
        <v>4154</v>
      </c>
      <c r="X3235" t="s">
        <v>168</v>
      </c>
      <c r="Y3235" t="s">
        <v>268</v>
      </c>
      <c r="Z3235" t="s">
        <v>268</v>
      </c>
      <c r="AA3235" t="s">
        <v>19</v>
      </c>
      <c r="AC3235" t="s">
        <v>4849</v>
      </c>
      <c r="AD3235">
        <v>1</v>
      </c>
      <c r="AE3235">
        <v>1</v>
      </c>
    </row>
    <row r="3236" spans="1:31">
      <c r="A3236" t="s">
        <v>4850</v>
      </c>
      <c r="B3236" s="93">
        <v>45055</v>
      </c>
      <c r="C3236" s="93">
        <v>45055</v>
      </c>
      <c r="D3236">
        <v>-1.2647881E-2</v>
      </c>
      <c r="E3236">
        <v>-1.2647881E-2</v>
      </c>
      <c r="F3236" t="s">
        <v>81</v>
      </c>
      <c r="G3236">
        <v>4.5324609964771012</v>
      </c>
      <c r="H3236">
        <v>-5.7326027320583797E-2</v>
      </c>
      <c r="I3236">
        <v>-5.7326027320583797E-2</v>
      </c>
      <c r="J3236">
        <v>1</v>
      </c>
      <c r="L3236" t="s">
        <v>76</v>
      </c>
      <c r="M3236" t="s">
        <v>4152</v>
      </c>
      <c r="T3236" t="s">
        <v>76</v>
      </c>
      <c r="V3236" t="s">
        <v>4153</v>
      </c>
      <c r="W3236" t="s">
        <v>4154</v>
      </c>
      <c r="X3236" t="s">
        <v>168</v>
      </c>
      <c r="Y3236" t="s">
        <v>268</v>
      </c>
      <c r="Z3236" t="s">
        <v>268</v>
      </c>
      <c r="AA3236" t="s">
        <v>19</v>
      </c>
      <c r="AC3236" t="s">
        <v>4851</v>
      </c>
      <c r="AD3236">
        <v>1</v>
      </c>
      <c r="AE3236">
        <v>1</v>
      </c>
    </row>
    <row r="3237" spans="1:31">
      <c r="A3237" t="s">
        <v>4852</v>
      </c>
      <c r="B3237" s="93">
        <v>45055</v>
      </c>
      <c r="C3237" s="93">
        <v>45055</v>
      </c>
      <c r="D3237">
        <v>-1.2258598000000001E-2</v>
      </c>
      <c r="E3237">
        <v>-1.2258598000000001E-2</v>
      </c>
      <c r="F3237" t="s">
        <v>81</v>
      </c>
      <c r="G3237">
        <v>4.5324609964771012</v>
      </c>
      <c r="H3237">
        <v>-5.5561617306492193E-2</v>
      </c>
      <c r="I3237">
        <v>-5.5561617306492193E-2</v>
      </c>
      <c r="J3237">
        <v>1</v>
      </c>
      <c r="L3237" t="s">
        <v>76</v>
      </c>
      <c r="M3237" t="s">
        <v>4152</v>
      </c>
      <c r="T3237" t="s">
        <v>76</v>
      </c>
      <c r="V3237" t="s">
        <v>4153</v>
      </c>
      <c r="W3237" t="s">
        <v>4154</v>
      </c>
      <c r="X3237" t="s">
        <v>168</v>
      </c>
      <c r="Y3237" t="s">
        <v>268</v>
      </c>
      <c r="Z3237" t="s">
        <v>268</v>
      </c>
      <c r="AA3237" t="s">
        <v>19</v>
      </c>
      <c r="AC3237" t="s">
        <v>4853</v>
      </c>
      <c r="AD3237">
        <v>1</v>
      </c>
      <c r="AE3237">
        <v>1</v>
      </c>
    </row>
    <row r="3238" spans="1:31">
      <c r="A3238" t="s">
        <v>4854</v>
      </c>
      <c r="B3238" s="93">
        <v>45055</v>
      </c>
      <c r="C3238" s="93">
        <v>45055</v>
      </c>
      <c r="D3238">
        <v>-1.183115E-2</v>
      </c>
      <c r="E3238">
        <v>-1.183115E-2</v>
      </c>
      <c r="F3238" t="s">
        <v>81</v>
      </c>
      <c r="G3238">
        <v>4.5324609964771012</v>
      </c>
      <c r="H3238">
        <v>-5.3624225918470048E-2</v>
      </c>
      <c r="I3238">
        <v>-5.3624225918470048E-2</v>
      </c>
      <c r="J3238">
        <v>1</v>
      </c>
      <c r="L3238" t="s">
        <v>76</v>
      </c>
      <c r="M3238" t="s">
        <v>4152</v>
      </c>
      <c r="T3238" t="s">
        <v>76</v>
      </c>
      <c r="V3238" t="s">
        <v>4153</v>
      </c>
      <c r="W3238" t="s">
        <v>4154</v>
      </c>
      <c r="X3238" t="s">
        <v>168</v>
      </c>
      <c r="Y3238" t="s">
        <v>268</v>
      </c>
      <c r="Z3238" t="s">
        <v>268</v>
      </c>
      <c r="AA3238" t="s">
        <v>19</v>
      </c>
      <c r="AC3238" t="s">
        <v>4855</v>
      </c>
      <c r="AD3238">
        <v>1</v>
      </c>
      <c r="AE3238">
        <v>1</v>
      </c>
    </row>
    <row r="3239" spans="1:31">
      <c r="A3239" t="s">
        <v>4856</v>
      </c>
      <c r="B3239" s="93">
        <v>45055</v>
      </c>
      <c r="C3239" s="93">
        <v>45055</v>
      </c>
      <c r="D3239">
        <v>-1.183115E-2</v>
      </c>
      <c r="E3239">
        <v>-1.183115E-2</v>
      </c>
      <c r="F3239" t="s">
        <v>81</v>
      </c>
      <c r="G3239">
        <v>4.5324609964771012</v>
      </c>
      <c r="H3239">
        <v>-5.3624225918470048E-2</v>
      </c>
      <c r="I3239">
        <v>-5.3624225918470048E-2</v>
      </c>
      <c r="J3239">
        <v>1</v>
      </c>
      <c r="L3239" t="s">
        <v>76</v>
      </c>
      <c r="M3239" t="s">
        <v>4152</v>
      </c>
      <c r="T3239" t="s">
        <v>76</v>
      </c>
      <c r="V3239" t="s">
        <v>4153</v>
      </c>
      <c r="W3239" t="s">
        <v>4154</v>
      </c>
      <c r="X3239" t="s">
        <v>168</v>
      </c>
      <c r="Y3239" t="s">
        <v>268</v>
      </c>
      <c r="Z3239" t="s">
        <v>268</v>
      </c>
      <c r="AA3239" t="s">
        <v>19</v>
      </c>
      <c r="AC3239" t="s">
        <v>4857</v>
      </c>
      <c r="AD3239">
        <v>1</v>
      </c>
      <c r="AE3239">
        <v>1</v>
      </c>
    </row>
    <row r="3240" spans="1:31">
      <c r="A3240" t="s">
        <v>4858</v>
      </c>
      <c r="B3240" s="93">
        <v>45055</v>
      </c>
      <c r="C3240" s="93">
        <v>45055</v>
      </c>
      <c r="D3240">
        <v>-1.28366876E-2</v>
      </c>
      <c r="E3240">
        <v>-1.28366876E-2</v>
      </c>
      <c r="F3240" t="s">
        <v>81</v>
      </c>
      <c r="G3240">
        <v>4.5324609964771012</v>
      </c>
      <c r="H3240">
        <v>-5.8181785870961247E-2</v>
      </c>
      <c r="I3240">
        <v>-5.8181785870961247E-2</v>
      </c>
      <c r="J3240">
        <v>1</v>
      </c>
      <c r="L3240" t="s">
        <v>76</v>
      </c>
      <c r="M3240" t="s">
        <v>4152</v>
      </c>
      <c r="T3240" t="s">
        <v>76</v>
      </c>
      <c r="V3240" t="s">
        <v>4153</v>
      </c>
      <c r="W3240" t="s">
        <v>4154</v>
      </c>
      <c r="X3240" t="s">
        <v>168</v>
      </c>
      <c r="Y3240" t="s">
        <v>268</v>
      </c>
      <c r="Z3240" t="s">
        <v>268</v>
      </c>
      <c r="AA3240" t="s">
        <v>19</v>
      </c>
      <c r="AC3240" t="s">
        <v>4859</v>
      </c>
      <c r="AD3240">
        <v>1</v>
      </c>
      <c r="AE3240">
        <v>1</v>
      </c>
    </row>
    <row r="3241" spans="1:31">
      <c r="A3241" t="s">
        <v>4860</v>
      </c>
      <c r="B3241" s="93">
        <v>45055</v>
      </c>
      <c r="C3241" s="93">
        <v>45055</v>
      </c>
      <c r="D3241">
        <v>-1.3411180999999999E-2</v>
      </c>
      <c r="E3241">
        <v>-1.3411180999999999E-2</v>
      </c>
      <c r="F3241" t="s">
        <v>81</v>
      </c>
      <c r="G3241">
        <v>4.5324609964771012</v>
      </c>
      <c r="H3241">
        <v>-6.0785654799194767E-2</v>
      </c>
      <c r="I3241">
        <v>-6.0785654799194767E-2</v>
      </c>
      <c r="J3241">
        <v>1</v>
      </c>
      <c r="L3241" t="s">
        <v>76</v>
      </c>
      <c r="M3241" t="s">
        <v>4152</v>
      </c>
      <c r="T3241" t="s">
        <v>76</v>
      </c>
      <c r="V3241" t="s">
        <v>4153</v>
      </c>
      <c r="W3241" t="s">
        <v>4154</v>
      </c>
      <c r="X3241" t="s">
        <v>168</v>
      </c>
      <c r="Y3241" t="s">
        <v>268</v>
      </c>
      <c r="Z3241" t="s">
        <v>268</v>
      </c>
      <c r="AA3241" t="s">
        <v>19</v>
      </c>
      <c r="AC3241" t="s">
        <v>4861</v>
      </c>
      <c r="AD3241">
        <v>1</v>
      </c>
      <c r="AE3241">
        <v>1</v>
      </c>
    </row>
    <row r="3242" spans="1:31">
      <c r="A3242" t="s">
        <v>4862</v>
      </c>
      <c r="B3242" s="93">
        <v>45055</v>
      </c>
      <c r="C3242" s="93">
        <v>45055</v>
      </c>
      <c r="D3242">
        <v>-1.2189901E-2</v>
      </c>
      <c r="E3242">
        <v>-1.2189901E-2</v>
      </c>
      <c r="F3242" t="s">
        <v>81</v>
      </c>
      <c r="G3242">
        <v>4.5324609964771012</v>
      </c>
      <c r="H3242">
        <v>-5.5250250833417218E-2</v>
      </c>
      <c r="I3242">
        <v>-5.5250250833417218E-2</v>
      </c>
      <c r="J3242">
        <v>1</v>
      </c>
      <c r="L3242" t="s">
        <v>76</v>
      </c>
      <c r="M3242" t="s">
        <v>4152</v>
      </c>
      <c r="T3242" t="s">
        <v>76</v>
      </c>
      <c r="V3242" t="s">
        <v>4153</v>
      </c>
      <c r="W3242" t="s">
        <v>4154</v>
      </c>
      <c r="X3242" t="s">
        <v>168</v>
      </c>
      <c r="Y3242" t="s">
        <v>268</v>
      </c>
      <c r="Z3242" t="s">
        <v>268</v>
      </c>
      <c r="AA3242" t="s">
        <v>19</v>
      </c>
      <c r="AC3242" t="s">
        <v>4863</v>
      </c>
      <c r="AD3242">
        <v>1</v>
      </c>
      <c r="AE3242">
        <v>1</v>
      </c>
    </row>
    <row r="3243" spans="1:31">
      <c r="A3243" t="s">
        <v>4864</v>
      </c>
      <c r="B3243" s="93">
        <v>45055</v>
      </c>
      <c r="C3243" s="93">
        <v>45055</v>
      </c>
      <c r="D3243">
        <v>-1.3113494E-2</v>
      </c>
      <c r="E3243">
        <v>-1.3113494E-2</v>
      </c>
      <c r="F3243" t="s">
        <v>81</v>
      </c>
      <c r="G3243">
        <v>4.5324609964771012</v>
      </c>
      <c r="H3243">
        <v>-5.9436400082536478E-2</v>
      </c>
      <c r="I3243">
        <v>-5.9436400082536478E-2</v>
      </c>
      <c r="J3243">
        <v>1</v>
      </c>
      <c r="L3243" t="s">
        <v>76</v>
      </c>
      <c r="M3243" t="s">
        <v>4152</v>
      </c>
      <c r="T3243" t="s">
        <v>76</v>
      </c>
      <c r="V3243" t="s">
        <v>4153</v>
      </c>
      <c r="W3243" t="s">
        <v>4154</v>
      </c>
      <c r="X3243" t="s">
        <v>168</v>
      </c>
      <c r="Y3243" t="s">
        <v>268</v>
      </c>
      <c r="Z3243" t="s">
        <v>268</v>
      </c>
      <c r="AA3243" t="s">
        <v>19</v>
      </c>
      <c r="AC3243" t="s">
        <v>4865</v>
      </c>
      <c r="AD3243">
        <v>1</v>
      </c>
      <c r="AE3243">
        <v>1</v>
      </c>
    </row>
    <row r="3244" spans="1:31">
      <c r="A3244" t="s">
        <v>4866</v>
      </c>
      <c r="B3244" s="93">
        <v>45055</v>
      </c>
      <c r="C3244" s="93">
        <v>45055</v>
      </c>
      <c r="D3244">
        <v>-1.3113494E-2</v>
      </c>
      <c r="E3244">
        <v>-1.3113494E-2</v>
      </c>
      <c r="F3244" t="s">
        <v>81</v>
      </c>
      <c r="G3244">
        <v>4.5324609964771012</v>
      </c>
      <c r="H3244">
        <v>-5.9436400082536478E-2</v>
      </c>
      <c r="I3244">
        <v>-5.9436400082536478E-2</v>
      </c>
      <c r="J3244">
        <v>1</v>
      </c>
      <c r="L3244" t="s">
        <v>76</v>
      </c>
      <c r="M3244" t="s">
        <v>4152</v>
      </c>
      <c r="T3244" t="s">
        <v>76</v>
      </c>
      <c r="V3244" t="s">
        <v>4153</v>
      </c>
      <c r="W3244" t="s">
        <v>4154</v>
      </c>
      <c r="X3244" t="s">
        <v>168</v>
      </c>
      <c r="Y3244" t="s">
        <v>268</v>
      </c>
      <c r="Z3244" t="s">
        <v>268</v>
      </c>
      <c r="AA3244" t="s">
        <v>19</v>
      </c>
      <c r="AC3244" t="s">
        <v>4867</v>
      </c>
      <c r="AD3244">
        <v>1</v>
      </c>
      <c r="AE3244">
        <v>1</v>
      </c>
    </row>
    <row r="3245" spans="1:31">
      <c r="A3245" t="s">
        <v>4868</v>
      </c>
      <c r="B3245" s="93">
        <v>45055</v>
      </c>
      <c r="C3245" s="93">
        <v>45055</v>
      </c>
      <c r="D3245">
        <v>-1.27374742E-2</v>
      </c>
      <c r="E3245">
        <v>-1.27374742E-2</v>
      </c>
      <c r="F3245" t="s">
        <v>81</v>
      </c>
      <c r="G3245">
        <v>4.5324609964771012</v>
      </c>
      <c r="H3245">
        <v>-5.7732105005133358E-2</v>
      </c>
      <c r="I3245">
        <v>-5.7732105005133358E-2</v>
      </c>
      <c r="J3245">
        <v>1</v>
      </c>
      <c r="L3245" t="s">
        <v>76</v>
      </c>
      <c r="M3245" t="s">
        <v>4152</v>
      </c>
      <c r="T3245" t="s">
        <v>76</v>
      </c>
      <c r="V3245" t="s">
        <v>4153</v>
      </c>
      <c r="W3245" t="s">
        <v>4154</v>
      </c>
      <c r="X3245" t="s">
        <v>168</v>
      </c>
      <c r="Y3245" t="s">
        <v>268</v>
      </c>
      <c r="Z3245" t="s">
        <v>268</v>
      </c>
      <c r="AA3245" t="s">
        <v>19</v>
      </c>
      <c r="AC3245" t="s">
        <v>4869</v>
      </c>
      <c r="AD3245">
        <v>1</v>
      </c>
      <c r="AE3245">
        <v>1</v>
      </c>
    </row>
    <row r="3246" spans="1:31">
      <c r="A3246" t="s">
        <v>4870</v>
      </c>
      <c r="B3246" s="93">
        <v>45055</v>
      </c>
      <c r="C3246" s="93">
        <v>45055</v>
      </c>
      <c r="D3246">
        <v>-9.7702400000000012E-3</v>
      </c>
      <c r="E3246">
        <v>-9.7702400000000012E-3</v>
      </c>
      <c r="F3246" t="s">
        <v>81</v>
      </c>
      <c r="G3246">
        <v>4.5324609964771012</v>
      </c>
      <c r="H3246">
        <v>-4.4283231726220437E-2</v>
      </c>
      <c r="I3246">
        <v>-4.4283231726220437E-2</v>
      </c>
      <c r="J3246">
        <v>1</v>
      </c>
      <c r="L3246" t="s">
        <v>76</v>
      </c>
      <c r="M3246" t="s">
        <v>4152</v>
      </c>
      <c r="T3246" t="s">
        <v>76</v>
      </c>
      <c r="V3246" t="s">
        <v>4153</v>
      </c>
      <c r="W3246" t="s">
        <v>4154</v>
      </c>
      <c r="X3246" t="s">
        <v>168</v>
      </c>
      <c r="Y3246" t="s">
        <v>268</v>
      </c>
      <c r="Z3246" t="s">
        <v>268</v>
      </c>
      <c r="AA3246" t="s">
        <v>19</v>
      </c>
      <c r="AC3246" t="s">
        <v>4871</v>
      </c>
      <c r="AD3246">
        <v>1</v>
      </c>
      <c r="AE3246">
        <v>1</v>
      </c>
    </row>
    <row r="3247" spans="1:31">
      <c r="A3247" t="s">
        <v>4872</v>
      </c>
      <c r="B3247" s="93">
        <v>45055</v>
      </c>
      <c r="C3247" s="93">
        <v>45055</v>
      </c>
      <c r="D3247">
        <v>-1.3739400000000001E-2</v>
      </c>
      <c r="E3247">
        <v>-1.3739400000000001E-2</v>
      </c>
      <c r="F3247" t="s">
        <v>81</v>
      </c>
      <c r="G3247">
        <v>4.5324609964771012</v>
      </c>
      <c r="H3247">
        <v>-6.227329461499749E-2</v>
      </c>
      <c r="I3247">
        <v>-6.227329461499749E-2</v>
      </c>
      <c r="J3247">
        <v>1</v>
      </c>
      <c r="L3247" t="s">
        <v>76</v>
      </c>
      <c r="M3247" t="s">
        <v>4152</v>
      </c>
      <c r="T3247" t="s">
        <v>76</v>
      </c>
      <c r="V3247" t="s">
        <v>4153</v>
      </c>
      <c r="W3247" t="s">
        <v>4154</v>
      </c>
      <c r="X3247" t="s">
        <v>168</v>
      </c>
      <c r="Y3247" t="s">
        <v>268</v>
      </c>
      <c r="Z3247" t="s">
        <v>268</v>
      </c>
      <c r="AA3247" t="s">
        <v>19</v>
      </c>
      <c r="AC3247" t="s">
        <v>4873</v>
      </c>
      <c r="AD3247">
        <v>1</v>
      </c>
      <c r="AE3247">
        <v>1</v>
      </c>
    </row>
    <row r="3248" spans="1:31">
      <c r="A3248" t="s">
        <v>4874</v>
      </c>
      <c r="B3248" s="93">
        <v>45055</v>
      </c>
      <c r="C3248" s="93">
        <v>45055</v>
      </c>
      <c r="D3248">
        <v>-1.2930301999999999E-2</v>
      </c>
      <c r="E3248">
        <v>-1.2930301999999999E-2</v>
      </c>
      <c r="F3248" t="s">
        <v>81</v>
      </c>
      <c r="G3248">
        <v>4.5324609964771012</v>
      </c>
      <c r="H3248">
        <v>-5.8606089487669849E-2</v>
      </c>
      <c r="I3248">
        <v>-5.8606089487669849E-2</v>
      </c>
      <c r="J3248">
        <v>1</v>
      </c>
      <c r="L3248" t="s">
        <v>76</v>
      </c>
      <c r="M3248" t="s">
        <v>4152</v>
      </c>
      <c r="T3248" t="s">
        <v>76</v>
      </c>
      <c r="V3248" t="s">
        <v>4153</v>
      </c>
      <c r="W3248" t="s">
        <v>4154</v>
      </c>
      <c r="X3248" t="s">
        <v>168</v>
      </c>
      <c r="Y3248" t="s">
        <v>268</v>
      </c>
      <c r="Z3248" t="s">
        <v>268</v>
      </c>
      <c r="AA3248" t="s">
        <v>19</v>
      </c>
      <c r="AC3248" t="s">
        <v>4875</v>
      </c>
      <c r="AD3248">
        <v>1</v>
      </c>
      <c r="AE3248">
        <v>1</v>
      </c>
    </row>
    <row r="3249" spans="1:31">
      <c r="A3249" t="s">
        <v>4876</v>
      </c>
      <c r="B3249" s="93">
        <v>45055</v>
      </c>
      <c r="C3249" s="93">
        <v>45055</v>
      </c>
      <c r="D3249">
        <v>-1.2647881E-2</v>
      </c>
      <c r="E3249">
        <v>-1.2647881E-2</v>
      </c>
      <c r="F3249" t="s">
        <v>81</v>
      </c>
      <c r="G3249">
        <v>4.5324609964771012</v>
      </c>
      <c r="H3249">
        <v>-5.7326027320583797E-2</v>
      </c>
      <c r="I3249">
        <v>-5.7326027320583797E-2</v>
      </c>
      <c r="J3249">
        <v>1</v>
      </c>
      <c r="L3249" t="s">
        <v>76</v>
      </c>
      <c r="M3249" t="s">
        <v>4152</v>
      </c>
      <c r="T3249" t="s">
        <v>76</v>
      </c>
      <c r="V3249" t="s">
        <v>4153</v>
      </c>
      <c r="W3249" t="s">
        <v>4154</v>
      </c>
      <c r="X3249" t="s">
        <v>168</v>
      </c>
      <c r="Y3249" t="s">
        <v>268</v>
      </c>
      <c r="Z3249" t="s">
        <v>268</v>
      </c>
      <c r="AA3249" t="s">
        <v>19</v>
      </c>
      <c r="AC3249" t="s">
        <v>4877</v>
      </c>
      <c r="AD3249">
        <v>1</v>
      </c>
      <c r="AE3249">
        <v>1</v>
      </c>
    </row>
    <row r="3250" spans="1:31">
      <c r="A3250" t="s">
        <v>4878</v>
      </c>
      <c r="B3250" s="93">
        <v>45055</v>
      </c>
      <c r="C3250" s="93">
        <v>45055</v>
      </c>
      <c r="D3250">
        <v>-1.2861605E-2</v>
      </c>
      <c r="E3250">
        <v>-1.2861605E-2</v>
      </c>
      <c r="F3250" t="s">
        <v>81</v>
      </c>
      <c r="G3250">
        <v>4.5324609964771012</v>
      </c>
      <c r="H3250">
        <v>-5.8294723014594867E-2</v>
      </c>
      <c r="I3250">
        <v>-5.8294723014594867E-2</v>
      </c>
      <c r="J3250">
        <v>1</v>
      </c>
      <c r="L3250" t="s">
        <v>76</v>
      </c>
      <c r="M3250" t="s">
        <v>4152</v>
      </c>
      <c r="T3250" t="s">
        <v>76</v>
      </c>
      <c r="V3250" t="s">
        <v>4153</v>
      </c>
      <c r="W3250" t="s">
        <v>4154</v>
      </c>
      <c r="X3250" t="s">
        <v>168</v>
      </c>
      <c r="Y3250" t="s">
        <v>268</v>
      </c>
      <c r="Z3250" t="s">
        <v>268</v>
      </c>
      <c r="AA3250" t="s">
        <v>19</v>
      </c>
      <c r="AC3250" t="s">
        <v>4879</v>
      </c>
      <c r="AD3250">
        <v>1</v>
      </c>
      <c r="AE3250">
        <v>1</v>
      </c>
    </row>
    <row r="3251" spans="1:31">
      <c r="A3251" t="s">
        <v>4880</v>
      </c>
      <c r="B3251" s="93">
        <v>45055</v>
      </c>
      <c r="C3251" s="93">
        <v>45055</v>
      </c>
      <c r="D3251">
        <v>-1.2861605E-2</v>
      </c>
      <c r="E3251">
        <v>-1.2861605E-2</v>
      </c>
      <c r="F3251" t="s">
        <v>81</v>
      </c>
      <c r="G3251">
        <v>4.5324609964771012</v>
      </c>
      <c r="H3251">
        <v>-5.8294723014594867E-2</v>
      </c>
      <c r="I3251">
        <v>-5.8294723014594867E-2</v>
      </c>
      <c r="J3251">
        <v>1</v>
      </c>
      <c r="L3251" t="s">
        <v>76</v>
      </c>
      <c r="M3251" t="s">
        <v>4152</v>
      </c>
      <c r="T3251" t="s">
        <v>76</v>
      </c>
      <c r="V3251" t="s">
        <v>4153</v>
      </c>
      <c r="W3251" t="s">
        <v>4154</v>
      </c>
      <c r="X3251" t="s">
        <v>168</v>
      </c>
      <c r="Y3251" t="s">
        <v>268</v>
      </c>
      <c r="Z3251" t="s">
        <v>268</v>
      </c>
      <c r="AA3251" t="s">
        <v>19</v>
      </c>
      <c r="AC3251" t="s">
        <v>4881</v>
      </c>
      <c r="AD3251">
        <v>1</v>
      </c>
      <c r="AE3251">
        <v>1</v>
      </c>
    </row>
    <row r="3252" spans="1:31">
      <c r="A3252" t="s">
        <v>4882</v>
      </c>
      <c r="B3252" s="93">
        <v>45055</v>
      </c>
      <c r="C3252" s="93">
        <v>45055</v>
      </c>
      <c r="D3252">
        <v>-1.3220356000000001E-2</v>
      </c>
      <c r="E3252">
        <v>-1.3220356000000001E-2</v>
      </c>
      <c r="F3252" t="s">
        <v>81</v>
      </c>
      <c r="G3252">
        <v>4.5324609964771012</v>
      </c>
      <c r="H3252">
        <v>-5.9920747929542023E-2</v>
      </c>
      <c r="I3252">
        <v>-5.9920747929542023E-2</v>
      </c>
      <c r="J3252">
        <v>1</v>
      </c>
      <c r="L3252" t="s">
        <v>76</v>
      </c>
      <c r="M3252" t="s">
        <v>4152</v>
      </c>
      <c r="T3252" t="s">
        <v>76</v>
      </c>
      <c r="V3252" t="s">
        <v>4153</v>
      </c>
      <c r="W3252" t="s">
        <v>4154</v>
      </c>
      <c r="X3252" t="s">
        <v>168</v>
      </c>
      <c r="Y3252" t="s">
        <v>268</v>
      </c>
      <c r="Z3252" t="s">
        <v>268</v>
      </c>
      <c r="AA3252" t="s">
        <v>19</v>
      </c>
      <c r="AC3252" t="s">
        <v>4883</v>
      </c>
      <c r="AD3252">
        <v>1</v>
      </c>
      <c r="AE3252">
        <v>1</v>
      </c>
    </row>
    <row r="3253" spans="1:31">
      <c r="A3253" t="s">
        <v>4884</v>
      </c>
      <c r="B3253" s="93">
        <v>45055</v>
      </c>
      <c r="C3253" s="93">
        <v>45055</v>
      </c>
      <c r="D3253">
        <v>-1.1983809999999999E-2</v>
      </c>
      <c r="E3253">
        <v>-1.1983809999999999E-2</v>
      </c>
      <c r="F3253" t="s">
        <v>81</v>
      </c>
      <c r="G3253">
        <v>4.5324609964771012</v>
      </c>
      <c r="H3253">
        <v>-5.431615141419225E-2</v>
      </c>
      <c r="I3253">
        <v>-5.431615141419225E-2</v>
      </c>
      <c r="J3253">
        <v>1</v>
      </c>
      <c r="L3253" t="s">
        <v>76</v>
      </c>
      <c r="M3253" t="s">
        <v>4152</v>
      </c>
      <c r="T3253" t="s">
        <v>76</v>
      </c>
      <c r="V3253" t="s">
        <v>4153</v>
      </c>
      <c r="W3253" t="s">
        <v>4154</v>
      </c>
      <c r="X3253" t="s">
        <v>168</v>
      </c>
      <c r="Y3253" t="s">
        <v>268</v>
      </c>
      <c r="Z3253" t="s">
        <v>268</v>
      </c>
      <c r="AA3253" t="s">
        <v>19</v>
      </c>
      <c r="AC3253" t="s">
        <v>4885</v>
      </c>
      <c r="AD3253">
        <v>1</v>
      </c>
      <c r="AE3253">
        <v>1</v>
      </c>
    </row>
    <row r="3254" spans="1:31">
      <c r="A3254" t="s">
        <v>4886</v>
      </c>
      <c r="B3254" s="93">
        <v>45055</v>
      </c>
      <c r="C3254" s="93">
        <v>45055</v>
      </c>
      <c r="D3254">
        <v>-1.4014188E-2</v>
      </c>
      <c r="E3254">
        <v>-1.4014188E-2</v>
      </c>
      <c r="F3254" t="s">
        <v>81</v>
      </c>
      <c r="G3254">
        <v>4.5324609964771012</v>
      </c>
      <c r="H3254">
        <v>-6.3518760507297434E-2</v>
      </c>
      <c r="I3254">
        <v>-6.3518760507297434E-2</v>
      </c>
      <c r="J3254">
        <v>1</v>
      </c>
      <c r="L3254" t="s">
        <v>76</v>
      </c>
      <c r="M3254" t="s">
        <v>4152</v>
      </c>
      <c r="T3254" t="s">
        <v>76</v>
      </c>
      <c r="V3254" t="s">
        <v>4153</v>
      </c>
      <c r="W3254" t="s">
        <v>4154</v>
      </c>
      <c r="X3254" t="s">
        <v>168</v>
      </c>
      <c r="Y3254" t="s">
        <v>268</v>
      </c>
      <c r="Z3254" t="s">
        <v>268</v>
      </c>
      <c r="AA3254" t="s">
        <v>19</v>
      </c>
      <c r="AC3254" t="s">
        <v>4887</v>
      </c>
      <c r="AD3254">
        <v>1</v>
      </c>
      <c r="AE3254">
        <v>1</v>
      </c>
    </row>
    <row r="3255" spans="1:31">
      <c r="A3255" t="s">
        <v>4888</v>
      </c>
      <c r="B3255" s="93">
        <v>45055</v>
      </c>
      <c r="C3255" s="93">
        <v>45055</v>
      </c>
      <c r="D3255">
        <v>-1.4014188E-2</v>
      </c>
      <c r="E3255">
        <v>-1.4014188E-2</v>
      </c>
      <c r="F3255" t="s">
        <v>81</v>
      </c>
      <c r="G3255">
        <v>4.5324609964771012</v>
      </c>
      <c r="H3255">
        <v>-6.3518760507297434E-2</v>
      </c>
      <c r="I3255">
        <v>-6.3518760507297434E-2</v>
      </c>
      <c r="J3255">
        <v>1</v>
      </c>
      <c r="L3255" t="s">
        <v>76</v>
      </c>
      <c r="M3255" t="s">
        <v>4152</v>
      </c>
      <c r="T3255" t="s">
        <v>76</v>
      </c>
      <c r="V3255" t="s">
        <v>4153</v>
      </c>
      <c r="W3255" t="s">
        <v>4154</v>
      </c>
      <c r="X3255" t="s">
        <v>168</v>
      </c>
      <c r="Y3255" t="s">
        <v>268</v>
      </c>
      <c r="Z3255" t="s">
        <v>268</v>
      </c>
      <c r="AA3255" t="s">
        <v>19</v>
      </c>
      <c r="AC3255" t="s">
        <v>4889</v>
      </c>
      <c r="AD3255">
        <v>1</v>
      </c>
      <c r="AE3255">
        <v>1</v>
      </c>
    </row>
    <row r="3256" spans="1:31">
      <c r="A3256" t="s">
        <v>4890</v>
      </c>
      <c r="B3256" s="93">
        <v>45055</v>
      </c>
      <c r="C3256" s="93">
        <v>45055</v>
      </c>
      <c r="D3256">
        <v>-1.3960757000000001E-2</v>
      </c>
      <c r="E3256">
        <v>-1.3960757000000001E-2</v>
      </c>
      <c r="F3256" t="s">
        <v>81</v>
      </c>
      <c r="G3256">
        <v>4.5324609964771012</v>
      </c>
      <c r="H3256">
        <v>-6.3276586583794675E-2</v>
      </c>
      <c r="I3256">
        <v>-6.3276586583794675E-2</v>
      </c>
      <c r="J3256">
        <v>1</v>
      </c>
      <c r="L3256" t="s">
        <v>76</v>
      </c>
      <c r="M3256" t="s">
        <v>4152</v>
      </c>
      <c r="T3256" t="s">
        <v>76</v>
      </c>
      <c r="V3256" t="s">
        <v>4153</v>
      </c>
      <c r="W3256" t="s">
        <v>4154</v>
      </c>
      <c r="X3256" t="s">
        <v>168</v>
      </c>
      <c r="Y3256" t="s">
        <v>268</v>
      </c>
      <c r="Z3256" t="s">
        <v>268</v>
      </c>
      <c r="AA3256" t="s">
        <v>19</v>
      </c>
      <c r="AC3256" t="s">
        <v>4891</v>
      </c>
      <c r="AD3256">
        <v>1</v>
      </c>
      <c r="AE3256">
        <v>1</v>
      </c>
    </row>
    <row r="3257" spans="1:31">
      <c r="A3257" t="s">
        <v>4892</v>
      </c>
      <c r="B3257" s="93">
        <v>45055</v>
      </c>
      <c r="C3257" s="93">
        <v>45055</v>
      </c>
      <c r="D3257">
        <v>-1.7136084999999999E-2</v>
      </c>
      <c r="E3257">
        <v>-1.7136084999999999E-2</v>
      </c>
      <c r="F3257" t="s">
        <v>81</v>
      </c>
      <c r="G3257">
        <v>4.5324609964771012</v>
      </c>
      <c r="H3257">
        <v>-7.7668636894816304E-2</v>
      </c>
      <c r="I3257">
        <v>-7.7668636894816304E-2</v>
      </c>
      <c r="J3257">
        <v>1</v>
      </c>
      <c r="L3257" t="s">
        <v>76</v>
      </c>
      <c r="M3257" t="s">
        <v>4152</v>
      </c>
      <c r="T3257" t="s">
        <v>76</v>
      </c>
      <c r="V3257" t="s">
        <v>4153</v>
      </c>
      <c r="W3257" t="s">
        <v>4154</v>
      </c>
      <c r="X3257" t="s">
        <v>168</v>
      </c>
      <c r="Y3257" t="s">
        <v>268</v>
      </c>
      <c r="Z3257" t="s">
        <v>268</v>
      </c>
      <c r="AA3257" t="s">
        <v>19</v>
      </c>
      <c r="AC3257" t="s">
        <v>4893</v>
      </c>
      <c r="AD3257">
        <v>1</v>
      </c>
      <c r="AE3257">
        <v>1</v>
      </c>
    </row>
    <row r="3258" spans="1:31">
      <c r="A3258" t="s">
        <v>4894</v>
      </c>
      <c r="B3258" s="93">
        <v>45055</v>
      </c>
      <c r="C3258" s="93">
        <v>45055</v>
      </c>
      <c r="D3258">
        <v>-1.3792831E-2</v>
      </c>
      <c r="E3258">
        <v>-1.3792831E-2</v>
      </c>
      <c r="F3258" t="s">
        <v>81</v>
      </c>
      <c r="G3258">
        <v>4.5324609964771012</v>
      </c>
      <c r="H3258">
        <v>-6.2515468538500249E-2</v>
      </c>
      <c r="I3258">
        <v>-6.2515468538500249E-2</v>
      </c>
      <c r="J3258">
        <v>1</v>
      </c>
      <c r="L3258" t="s">
        <v>76</v>
      </c>
      <c r="M3258" t="s">
        <v>4152</v>
      </c>
      <c r="T3258" t="s">
        <v>76</v>
      </c>
      <c r="V3258" t="s">
        <v>4153</v>
      </c>
      <c r="W3258" t="s">
        <v>4154</v>
      </c>
      <c r="X3258" t="s">
        <v>168</v>
      </c>
      <c r="Y3258" t="s">
        <v>268</v>
      </c>
      <c r="Z3258" t="s">
        <v>268</v>
      </c>
      <c r="AA3258" t="s">
        <v>19</v>
      </c>
      <c r="AC3258" t="s">
        <v>4895</v>
      </c>
      <c r="AD3258">
        <v>1</v>
      </c>
      <c r="AE3258">
        <v>1</v>
      </c>
    </row>
    <row r="3259" spans="1:31">
      <c r="A3259" t="s">
        <v>4896</v>
      </c>
      <c r="B3259" s="93">
        <v>45055</v>
      </c>
      <c r="C3259" s="93">
        <v>45055</v>
      </c>
      <c r="D3259">
        <v>-1.5624750999999999E-2</v>
      </c>
      <c r="E3259">
        <v>-1.5624750999999999E-2</v>
      </c>
      <c r="F3259" t="s">
        <v>81</v>
      </c>
      <c r="G3259">
        <v>4.5324609964771012</v>
      </c>
      <c r="H3259">
        <v>-7.081857448716658E-2</v>
      </c>
      <c r="I3259">
        <v>-7.081857448716658E-2</v>
      </c>
      <c r="J3259">
        <v>1</v>
      </c>
      <c r="L3259" t="s">
        <v>76</v>
      </c>
      <c r="M3259" t="s">
        <v>4152</v>
      </c>
      <c r="T3259" t="s">
        <v>76</v>
      </c>
      <c r="V3259" t="s">
        <v>4153</v>
      </c>
      <c r="W3259" t="s">
        <v>4154</v>
      </c>
      <c r="X3259" t="s">
        <v>168</v>
      </c>
      <c r="Y3259" t="s">
        <v>268</v>
      </c>
      <c r="Z3259" t="s">
        <v>268</v>
      </c>
      <c r="AA3259" t="s">
        <v>19</v>
      </c>
      <c r="AC3259" t="s">
        <v>4897</v>
      </c>
      <c r="AD3259">
        <v>1</v>
      </c>
      <c r="AE3259">
        <v>1</v>
      </c>
    </row>
    <row r="3260" spans="1:31">
      <c r="A3260" t="s">
        <v>4898</v>
      </c>
      <c r="B3260" s="93">
        <v>45055</v>
      </c>
      <c r="C3260" s="93">
        <v>45055</v>
      </c>
      <c r="D3260">
        <v>-1.5517889E-2</v>
      </c>
      <c r="E3260">
        <v>-1.5517889E-2</v>
      </c>
      <c r="F3260" t="s">
        <v>81</v>
      </c>
      <c r="G3260">
        <v>4.5324609964771012</v>
      </c>
      <c r="H3260">
        <v>-7.0334226640161049E-2</v>
      </c>
      <c r="I3260">
        <v>-7.0334226640161049E-2</v>
      </c>
      <c r="J3260">
        <v>1</v>
      </c>
      <c r="L3260" t="s">
        <v>76</v>
      </c>
      <c r="M3260" t="s">
        <v>4152</v>
      </c>
      <c r="T3260" t="s">
        <v>76</v>
      </c>
      <c r="V3260" t="s">
        <v>4153</v>
      </c>
      <c r="W3260" t="s">
        <v>4154</v>
      </c>
      <c r="X3260" t="s">
        <v>168</v>
      </c>
      <c r="Y3260" t="s">
        <v>268</v>
      </c>
      <c r="Z3260" t="s">
        <v>268</v>
      </c>
      <c r="AA3260" t="s">
        <v>19</v>
      </c>
      <c r="AC3260" t="s">
        <v>4899</v>
      </c>
      <c r="AD3260">
        <v>1</v>
      </c>
      <c r="AE3260">
        <v>1</v>
      </c>
    </row>
    <row r="3261" spans="1:31">
      <c r="A3261" t="s">
        <v>4900</v>
      </c>
      <c r="B3261" s="93">
        <v>45055</v>
      </c>
      <c r="C3261" s="93">
        <v>45055</v>
      </c>
      <c r="D3261">
        <v>-1.3487511000000001E-2</v>
      </c>
      <c r="E3261">
        <v>-1.3487511000000001E-2</v>
      </c>
      <c r="F3261" t="s">
        <v>81</v>
      </c>
      <c r="G3261">
        <v>4.5324609964771012</v>
      </c>
      <c r="H3261">
        <v>-6.1131617547055858E-2</v>
      </c>
      <c r="I3261">
        <v>-6.1131617547055858E-2</v>
      </c>
      <c r="J3261">
        <v>1</v>
      </c>
      <c r="L3261" t="s">
        <v>76</v>
      </c>
      <c r="M3261" t="s">
        <v>4152</v>
      </c>
      <c r="T3261" t="s">
        <v>76</v>
      </c>
      <c r="V3261" t="s">
        <v>4153</v>
      </c>
      <c r="W3261" t="s">
        <v>4154</v>
      </c>
      <c r="X3261" t="s">
        <v>168</v>
      </c>
      <c r="Y3261" t="s">
        <v>268</v>
      </c>
      <c r="Z3261" t="s">
        <v>268</v>
      </c>
      <c r="AA3261" t="s">
        <v>19</v>
      </c>
      <c r="AC3261" t="s">
        <v>4901</v>
      </c>
      <c r="AD3261">
        <v>1</v>
      </c>
      <c r="AE3261">
        <v>1</v>
      </c>
    </row>
    <row r="3262" spans="1:31">
      <c r="A3262" t="s">
        <v>4902</v>
      </c>
      <c r="B3262" s="93">
        <v>45055</v>
      </c>
      <c r="C3262" s="93">
        <v>45055</v>
      </c>
      <c r="D3262">
        <v>-1.1609793E-2</v>
      </c>
      <c r="E3262">
        <v>-1.1609793E-2</v>
      </c>
      <c r="F3262" t="s">
        <v>81</v>
      </c>
      <c r="G3262">
        <v>4.5324609964771012</v>
      </c>
      <c r="H3262">
        <v>-5.2620933949672877E-2</v>
      </c>
      <c r="I3262">
        <v>-5.2620933949672877E-2</v>
      </c>
      <c r="J3262">
        <v>1</v>
      </c>
      <c r="L3262" t="s">
        <v>76</v>
      </c>
      <c r="M3262" t="s">
        <v>4152</v>
      </c>
      <c r="T3262" t="s">
        <v>76</v>
      </c>
      <c r="V3262" t="s">
        <v>4153</v>
      </c>
      <c r="W3262" t="s">
        <v>4154</v>
      </c>
      <c r="X3262" t="s">
        <v>168</v>
      </c>
      <c r="Y3262" t="s">
        <v>268</v>
      </c>
      <c r="Z3262" t="s">
        <v>268</v>
      </c>
      <c r="AA3262" t="s">
        <v>19</v>
      </c>
      <c r="AC3262" t="s">
        <v>4903</v>
      </c>
      <c r="AD3262">
        <v>1</v>
      </c>
      <c r="AE3262">
        <v>1</v>
      </c>
    </row>
    <row r="3263" spans="1:31">
      <c r="A3263" t="s">
        <v>4904</v>
      </c>
      <c r="B3263" s="93">
        <v>45055</v>
      </c>
      <c r="C3263" s="93">
        <v>45055</v>
      </c>
      <c r="D3263">
        <v>-1.1823517E-2</v>
      </c>
      <c r="E3263">
        <v>-1.1823517E-2</v>
      </c>
      <c r="F3263" t="s">
        <v>81</v>
      </c>
      <c r="G3263">
        <v>4.5324609964771012</v>
      </c>
      <c r="H3263">
        <v>-5.3589629643683939E-2</v>
      </c>
      <c r="I3263">
        <v>-5.3589629643683939E-2</v>
      </c>
      <c r="J3263">
        <v>1</v>
      </c>
      <c r="L3263" t="s">
        <v>76</v>
      </c>
      <c r="M3263" t="s">
        <v>4152</v>
      </c>
      <c r="T3263" t="s">
        <v>76</v>
      </c>
      <c r="V3263" t="s">
        <v>4153</v>
      </c>
      <c r="W3263" t="s">
        <v>4154</v>
      </c>
      <c r="X3263" t="s">
        <v>168</v>
      </c>
      <c r="Y3263" t="s">
        <v>268</v>
      </c>
      <c r="Z3263" t="s">
        <v>268</v>
      </c>
      <c r="AA3263" t="s">
        <v>19</v>
      </c>
      <c r="AC3263" t="s">
        <v>4905</v>
      </c>
      <c r="AD3263">
        <v>1</v>
      </c>
      <c r="AE3263">
        <v>1</v>
      </c>
    </row>
    <row r="3264" spans="1:31">
      <c r="A3264" t="s">
        <v>4906</v>
      </c>
      <c r="B3264" s="93">
        <v>45055</v>
      </c>
      <c r="C3264" s="93">
        <v>45055</v>
      </c>
      <c r="D3264">
        <v>-1.2296763E-2</v>
      </c>
      <c r="E3264">
        <v>-1.2296763E-2</v>
      </c>
      <c r="F3264" t="s">
        <v>81</v>
      </c>
      <c r="G3264">
        <v>4.5324609964771012</v>
      </c>
      <c r="H3264">
        <v>-5.5734598680422749E-2</v>
      </c>
      <c r="I3264">
        <v>-5.5734598680422749E-2</v>
      </c>
      <c r="J3264">
        <v>1</v>
      </c>
      <c r="L3264" t="s">
        <v>76</v>
      </c>
      <c r="M3264" t="s">
        <v>4152</v>
      </c>
      <c r="T3264" t="s">
        <v>76</v>
      </c>
      <c r="V3264" t="s">
        <v>4153</v>
      </c>
      <c r="W3264" t="s">
        <v>4154</v>
      </c>
      <c r="X3264" t="s">
        <v>168</v>
      </c>
      <c r="Y3264" t="s">
        <v>268</v>
      </c>
      <c r="Z3264" t="s">
        <v>268</v>
      </c>
      <c r="AA3264" t="s">
        <v>19</v>
      </c>
      <c r="AC3264" t="s">
        <v>4907</v>
      </c>
      <c r="AD3264">
        <v>1</v>
      </c>
      <c r="AE3264">
        <v>1</v>
      </c>
    </row>
    <row r="3265" spans="1:31">
      <c r="A3265" t="s">
        <v>4908</v>
      </c>
      <c r="B3265" s="93">
        <v>45055</v>
      </c>
      <c r="C3265" s="93">
        <v>45055</v>
      </c>
      <c r="D3265">
        <v>-1.2518120000000001E-2</v>
      </c>
      <c r="E3265">
        <v>-1.2518120000000001E-2</v>
      </c>
      <c r="F3265" t="s">
        <v>81</v>
      </c>
      <c r="G3265">
        <v>4.5324609964771012</v>
      </c>
      <c r="H3265">
        <v>-5.6737890649219927E-2</v>
      </c>
      <c r="I3265">
        <v>-5.6737890649219927E-2</v>
      </c>
      <c r="J3265">
        <v>1</v>
      </c>
      <c r="L3265" t="s">
        <v>76</v>
      </c>
      <c r="M3265" t="s">
        <v>4152</v>
      </c>
      <c r="T3265" t="s">
        <v>76</v>
      </c>
      <c r="V3265" t="s">
        <v>4153</v>
      </c>
      <c r="W3265" t="s">
        <v>4154</v>
      </c>
      <c r="X3265" t="s">
        <v>168</v>
      </c>
      <c r="Y3265" t="s">
        <v>268</v>
      </c>
      <c r="Z3265" t="s">
        <v>268</v>
      </c>
      <c r="AA3265" t="s">
        <v>19</v>
      </c>
      <c r="AC3265" t="s">
        <v>4909</v>
      </c>
      <c r="AD3265">
        <v>1</v>
      </c>
      <c r="AE3265">
        <v>1</v>
      </c>
    </row>
    <row r="3266" spans="1:31">
      <c r="A3266" t="s">
        <v>4910</v>
      </c>
      <c r="B3266" s="93">
        <v>45055</v>
      </c>
      <c r="C3266" s="93">
        <v>45055</v>
      </c>
      <c r="D3266">
        <v>-1.2609716E-2</v>
      </c>
      <c r="E3266">
        <v>-1.2609716E-2</v>
      </c>
      <c r="F3266" t="s">
        <v>81</v>
      </c>
      <c r="G3266">
        <v>4.5324609964771012</v>
      </c>
      <c r="H3266">
        <v>-5.7153045946653248E-2</v>
      </c>
      <c r="I3266">
        <v>-5.7153045946653248E-2</v>
      </c>
      <c r="J3266">
        <v>1</v>
      </c>
      <c r="L3266" t="s">
        <v>76</v>
      </c>
      <c r="M3266" t="s">
        <v>4152</v>
      </c>
      <c r="T3266" t="s">
        <v>76</v>
      </c>
      <c r="V3266" t="s">
        <v>4153</v>
      </c>
      <c r="W3266" t="s">
        <v>4154</v>
      </c>
      <c r="X3266" t="s">
        <v>168</v>
      </c>
      <c r="Y3266" t="s">
        <v>268</v>
      </c>
      <c r="Z3266" t="s">
        <v>268</v>
      </c>
      <c r="AA3266" t="s">
        <v>19</v>
      </c>
      <c r="AC3266" t="s">
        <v>4911</v>
      </c>
      <c r="AD3266">
        <v>1</v>
      </c>
      <c r="AE3266">
        <v>1</v>
      </c>
    </row>
    <row r="3267" spans="1:31">
      <c r="A3267" t="s">
        <v>4912</v>
      </c>
      <c r="B3267" s="93">
        <v>45055</v>
      </c>
      <c r="C3267" s="93">
        <v>45055</v>
      </c>
      <c r="D3267">
        <v>-1.2609716E-2</v>
      </c>
      <c r="E3267">
        <v>-1.2609716E-2</v>
      </c>
      <c r="F3267" t="s">
        <v>81</v>
      </c>
      <c r="G3267">
        <v>4.5324609964771012</v>
      </c>
      <c r="H3267">
        <v>-5.7153045946653248E-2</v>
      </c>
      <c r="I3267">
        <v>-5.7153045946653248E-2</v>
      </c>
      <c r="J3267">
        <v>1</v>
      </c>
      <c r="L3267" t="s">
        <v>76</v>
      </c>
      <c r="M3267" t="s">
        <v>4152</v>
      </c>
      <c r="T3267" t="s">
        <v>76</v>
      </c>
      <c r="V3267" t="s">
        <v>4153</v>
      </c>
      <c r="W3267" t="s">
        <v>4154</v>
      </c>
      <c r="X3267" t="s">
        <v>168</v>
      </c>
      <c r="Y3267" t="s">
        <v>268</v>
      </c>
      <c r="Z3267" t="s">
        <v>268</v>
      </c>
      <c r="AA3267" t="s">
        <v>19</v>
      </c>
      <c r="AC3267" t="s">
        <v>4913</v>
      </c>
      <c r="AD3267">
        <v>1</v>
      </c>
      <c r="AE3267">
        <v>1</v>
      </c>
    </row>
    <row r="3268" spans="1:31">
      <c r="A3268" t="s">
        <v>4914</v>
      </c>
      <c r="B3268" s="93">
        <v>45055</v>
      </c>
      <c r="C3268" s="93">
        <v>45055</v>
      </c>
      <c r="D3268">
        <v>-1.3602006E-2</v>
      </c>
      <c r="E3268">
        <v>-1.3602006E-2</v>
      </c>
      <c r="F3268" t="s">
        <v>81</v>
      </c>
      <c r="G3268">
        <v>4.5324609964771012</v>
      </c>
      <c r="H3268">
        <v>-6.1650561668847512E-2</v>
      </c>
      <c r="I3268">
        <v>-6.1650561668847512E-2</v>
      </c>
      <c r="J3268">
        <v>1</v>
      </c>
      <c r="L3268" t="s">
        <v>76</v>
      </c>
      <c r="M3268" t="s">
        <v>4152</v>
      </c>
      <c r="T3268" t="s">
        <v>76</v>
      </c>
      <c r="V3268" t="s">
        <v>4153</v>
      </c>
      <c r="W3268" t="s">
        <v>4154</v>
      </c>
      <c r="X3268" t="s">
        <v>168</v>
      </c>
      <c r="Y3268" t="s">
        <v>268</v>
      </c>
      <c r="Z3268" t="s">
        <v>268</v>
      </c>
      <c r="AA3268" t="s">
        <v>19</v>
      </c>
      <c r="AC3268" t="s">
        <v>4915</v>
      </c>
      <c r="AD3268">
        <v>1</v>
      </c>
      <c r="AE3268">
        <v>1</v>
      </c>
    </row>
    <row r="3269" spans="1:31">
      <c r="A3269" t="s">
        <v>4916</v>
      </c>
      <c r="B3269" s="93">
        <v>45055</v>
      </c>
      <c r="C3269" s="93">
        <v>45055</v>
      </c>
      <c r="D3269">
        <v>-1.2838706E-2</v>
      </c>
      <c r="E3269">
        <v>-1.2838706E-2</v>
      </c>
      <c r="F3269" t="s">
        <v>81</v>
      </c>
      <c r="G3269">
        <v>4.5324609964771012</v>
      </c>
      <c r="H3269">
        <v>-5.8190934190236542E-2</v>
      </c>
      <c r="I3269">
        <v>-5.8190934190236542E-2</v>
      </c>
      <c r="J3269">
        <v>1</v>
      </c>
      <c r="L3269" t="s">
        <v>76</v>
      </c>
      <c r="M3269" t="s">
        <v>4152</v>
      </c>
      <c r="T3269" t="s">
        <v>76</v>
      </c>
      <c r="V3269" t="s">
        <v>4153</v>
      </c>
      <c r="W3269" t="s">
        <v>4154</v>
      </c>
      <c r="X3269" t="s">
        <v>168</v>
      </c>
      <c r="Y3269" t="s">
        <v>268</v>
      </c>
      <c r="Z3269" t="s">
        <v>268</v>
      </c>
      <c r="AA3269" t="s">
        <v>19</v>
      </c>
      <c r="AC3269" t="s">
        <v>4917</v>
      </c>
      <c r="AD3269">
        <v>1</v>
      </c>
      <c r="AE3269">
        <v>1</v>
      </c>
    </row>
    <row r="3270" spans="1:31">
      <c r="A3270" t="s">
        <v>4918</v>
      </c>
      <c r="B3270" s="93">
        <v>45055</v>
      </c>
      <c r="C3270" s="93">
        <v>45055</v>
      </c>
      <c r="D3270">
        <v>-1.2976100000000001E-2</v>
      </c>
      <c r="E3270">
        <v>-1.2976100000000001E-2</v>
      </c>
      <c r="F3270" t="s">
        <v>81</v>
      </c>
      <c r="G3270">
        <v>4.5324609964771012</v>
      </c>
      <c r="H3270">
        <v>-5.8813667136386513E-2</v>
      </c>
      <c r="I3270">
        <v>-5.8813667136386513E-2</v>
      </c>
      <c r="J3270">
        <v>1</v>
      </c>
      <c r="L3270" t="s">
        <v>76</v>
      </c>
      <c r="M3270" t="s">
        <v>4152</v>
      </c>
      <c r="T3270" t="s">
        <v>76</v>
      </c>
      <c r="V3270" t="s">
        <v>4153</v>
      </c>
      <c r="W3270" t="s">
        <v>4154</v>
      </c>
      <c r="X3270" t="s">
        <v>168</v>
      </c>
      <c r="Y3270" t="s">
        <v>268</v>
      </c>
      <c r="Z3270" t="s">
        <v>268</v>
      </c>
      <c r="AA3270" t="s">
        <v>19</v>
      </c>
      <c r="AC3270" t="s">
        <v>4919</v>
      </c>
      <c r="AD3270">
        <v>1</v>
      </c>
      <c r="AE3270">
        <v>1</v>
      </c>
    </row>
    <row r="3271" spans="1:31">
      <c r="A3271" t="s">
        <v>4920</v>
      </c>
      <c r="B3271" s="93">
        <v>45055</v>
      </c>
      <c r="C3271" s="93">
        <v>45055</v>
      </c>
      <c r="D3271">
        <v>-1.2495221000000001E-2</v>
      </c>
      <c r="E3271">
        <v>-1.2495221000000001E-2</v>
      </c>
      <c r="F3271" t="s">
        <v>81</v>
      </c>
      <c r="G3271">
        <v>4.5324609964771012</v>
      </c>
      <c r="H3271">
        <v>-5.6634101824861588E-2</v>
      </c>
      <c r="I3271">
        <v>-5.6634101824861588E-2</v>
      </c>
      <c r="J3271">
        <v>1</v>
      </c>
      <c r="L3271" t="s">
        <v>76</v>
      </c>
      <c r="M3271" t="s">
        <v>4152</v>
      </c>
      <c r="T3271" t="s">
        <v>76</v>
      </c>
      <c r="V3271" t="s">
        <v>4153</v>
      </c>
      <c r="W3271" t="s">
        <v>4154</v>
      </c>
      <c r="X3271" t="s">
        <v>168</v>
      </c>
      <c r="Y3271" t="s">
        <v>268</v>
      </c>
      <c r="Z3271" t="s">
        <v>268</v>
      </c>
      <c r="AA3271" t="s">
        <v>19</v>
      </c>
      <c r="AC3271" t="s">
        <v>4921</v>
      </c>
      <c r="AD3271">
        <v>1</v>
      </c>
      <c r="AE3271">
        <v>1</v>
      </c>
    </row>
    <row r="3272" spans="1:31">
      <c r="A3272" t="s">
        <v>4922</v>
      </c>
      <c r="B3272" s="93">
        <v>45055</v>
      </c>
      <c r="C3272" s="93">
        <v>45055</v>
      </c>
      <c r="D3272">
        <v>-1.2197533999999999E-2</v>
      </c>
      <c r="E3272">
        <v>-1.2197533999999999E-2</v>
      </c>
      <c r="F3272" t="s">
        <v>81</v>
      </c>
      <c r="G3272">
        <v>4.5324609964771012</v>
      </c>
      <c r="H3272">
        <v>-5.5284847108203319E-2</v>
      </c>
      <c r="I3272">
        <v>-5.5284847108203319E-2</v>
      </c>
      <c r="J3272">
        <v>1</v>
      </c>
      <c r="L3272" t="s">
        <v>76</v>
      </c>
      <c r="M3272" t="s">
        <v>4152</v>
      </c>
      <c r="T3272" t="s">
        <v>76</v>
      </c>
      <c r="V3272" t="s">
        <v>4153</v>
      </c>
      <c r="W3272" t="s">
        <v>4154</v>
      </c>
      <c r="X3272" t="s">
        <v>168</v>
      </c>
      <c r="Y3272" t="s">
        <v>268</v>
      </c>
      <c r="Z3272" t="s">
        <v>268</v>
      </c>
      <c r="AA3272" t="s">
        <v>19</v>
      </c>
      <c r="AC3272" t="s">
        <v>4923</v>
      </c>
      <c r="AD3272">
        <v>1</v>
      </c>
      <c r="AE3272">
        <v>1</v>
      </c>
    </row>
    <row r="3273" spans="1:31">
      <c r="A3273" t="s">
        <v>4924</v>
      </c>
      <c r="B3273" s="93">
        <v>45055</v>
      </c>
      <c r="C3273" s="93">
        <v>45055</v>
      </c>
      <c r="D3273">
        <v>-1.03105618E-2</v>
      </c>
      <c r="E3273">
        <v>-1.03105618E-2</v>
      </c>
      <c r="F3273" t="s">
        <v>81</v>
      </c>
      <c r="G3273">
        <v>4.5324609964771012</v>
      </c>
      <c r="H3273">
        <v>-4.673221921026674E-2</v>
      </c>
      <c r="I3273">
        <v>-4.673221921026674E-2</v>
      </c>
      <c r="J3273">
        <v>1</v>
      </c>
      <c r="L3273" t="s">
        <v>76</v>
      </c>
      <c r="M3273" t="s">
        <v>4152</v>
      </c>
      <c r="T3273" t="s">
        <v>76</v>
      </c>
      <c r="V3273" t="s">
        <v>4153</v>
      </c>
      <c r="W3273" t="s">
        <v>4154</v>
      </c>
      <c r="X3273" t="s">
        <v>168</v>
      </c>
      <c r="Y3273" t="s">
        <v>268</v>
      </c>
      <c r="Z3273" t="s">
        <v>268</v>
      </c>
      <c r="AA3273" t="s">
        <v>19</v>
      </c>
      <c r="AC3273" t="s">
        <v>4925</v>
      </c>
      <c r="AD3273">
        <v>1</v>
      </c>
      <c r="AE3273">
        <v>1</v>
      </c>
    </row>
    <row r="3274" spans="1:31">
      <c r="A3274" t="s">
        <v>4926</v>
      </c>
      <c r="B3274" s="93">
        <v>45055</v>
      </c>
      <c r="C3274" s="93">
        <v>45055</v>
      </c>
      <c r="D3274">
        <v>-1.0312183000000001E-2</v>
      </c>
      <c r="E3274">
        <v>-1.0312183000000001E-2</v>
      </c>
      <c r="F3274" t="s">
        <v>81</v>
      </c>
      <c r="G3274">
        <v>4.5324609964771012</v>
      </c>
      <c r="H3274">
        <v>-4.673956723603423E-2</v>
      </c>
      <c r="I3274">
        <v>-4.673956723603423E-2</v>
      </c>
      <c r="J3274">
        <v>1</v>
      </c>
      <c r="L3274" t="s">
        <v>76</v>
      </c>
      <c r="M3274" t="s">
        <v>4152</v>
      </c>
      <c r="T3274" t="s">
        <v>76</v>
      </c>
      <c r="V3274" t="s">
        <v>4153</v>
      </c>
      <c r="W3274" t="s">
        <v>4154</v>
      </c>
      <c r="X3274" t="s">
        <v>168</v>
      </c>
      <c r="Y3274" t="s">
        <v>268</v>
      </c>
      <c r="Z3274" t="s">
        <v>268</v>
      </c>
      <c r="AA3274" t="s">
        <v>19</v>
      </c>
      <c r="AC3274" t="s">
        <v>4927</v>
      </c>
      <c r="AD3274">
        <v>1</v>
      </c>
      <c r="AE3274">
        <v>1</v>
      </c>
    </row>
    <row r="3275" spans="1:31">
      <c r="A3275" t="s">
        <v>4928</v>
      </c>
      <c r="B3275" s="93">
        <v>45055</v>
      </c>
      <c r="C3275" s="93">
        <v>45055</v>
      </c>
      <c r="D3275">
        <v>-1.3044797E-2</v>
      </c>
      <c r="E3275">
        <v>-1.3044797E-2</v>
      </c>
      <c r="F3275" t="s">
        <v>81</v>
      </c>
      <c r="G3275">
        <v>4.5324609964771012</v>
      </c>
      <c r="H3275">
        <v>-5.9125033609461503E-2</v>
      </c>
      <c r="I3275">
        <v>-5.9125033609461503E-2</v>
      </c>
      <c r="J3275">
        <v>1</v>
      </c>
      <c r="L3275" t="s">
        <v>76</v>
      </c>
      <c r="M3275" t="s">
        <v>4152</v>
      </c>
      <c r="T3275" t="s">
        <v>76</v>
      </c>
      <c r="V3275" t="s">
        <v>4153</v>
      </c>
      <c r="W3275" t="s">
        <v>4154</v>
      </c>
      <c r="X3275" t="s">
        <v>168</v>
      </c>
      <c r="Y3275" t="s">
        <v>268</v>
      </c>
      <c r="Z3275" t="s">
        <v>268</v>
      </c>
      <c r="AA3275" t="s">
        <v>19</v>
      </c>
      <c r="AC3275" t="s">
        <v>4929</v>
      </c>
      <c r="AD3275">
        <v>1</v>
      </c>
      <c r="AE3275">
        <v>1</v>
      </c>
    </row>
    <row r="3276" spans="1:31">
      <c r="A3276" t="s">
        <v>4930</v>
      </c>
      <c r="B3276" s="93">
        <v>45055</v>
      </c>
      <c r="C3276" s="93">
        <v>45055</v>
      </c>
      <c r="D3276">
        <v>-1.3105861E-2</v>
      </c>
      <c r="E3276">
        <v>-1.3105861E-2</v>
      </c>
      <c r="F3276" t="s">
        <v>81</v>
      </c>
      <c r="G3276">
        <v>4.5324609964771012</v>
      </c>
      <c r="H3276">
        <v>-5.9401803807750377E-2</v>
      </c>
      <c r="I3276">
        <v>-5.9401803807750377E-2</v>
      </c>
      <c r="J3276">
        <v>1</v>
      </c>
      <c r="L3276" t="s">
        <v>76</v>
      </c>
      <c r="M3276" t="s">
        <v>4152</v>
      </c>
      <c r="T3276" t="s">
        <v>76</v>
      </c>
      <c r="V3276" t="s">
        <v>4153</v>
      </c>
      <c r="W3276" t="s">
        <v>4154</v>
      </c>
      <c r="X3276" t="s">
        <v>168</v>
      </c>
      <c r="Y3276" t="s">
        <v>268</v>
      </c>
      <c r="Z3276" t="s">
        <v>268</v>
      </c>
      <c r="AA3276" t="s">
        <v>19</v>
      </c>
      <c r="AC3276" t="s">
        <v>4931</v>
      </c>
      <c r="AD3276">
        <v>1</v>
      </c>
      <c r="AE3276">
        <v>1</v>
      </c>
    </row>
    <row r="3277" spans="1:31">
      <c r="A3277" t="s">
        <v>4932</v>
      </c>
      <c r="B3277" s="93">
        <v>45055</v>
      </c>
      <c r="C3277" s="93">
        <v>45055</v>
      </c>
      <c r="D3277">
        <v>-1.31038006E-2</v>
      </c>
      <c r="E3277">
        <v>-1.31038006E-2</v>
      </c>
      <c r="F3277" t="s">
        <v>81</v>
      </c>
      <c r="G3277">
        <v>4.5324609964771012</v>
      </c>
      <c r="H3277">
        <v>-5.9392465125113238E-2</v>
      </c>
      <c r="I3277">
        <v>-5.9392465125113238E-2</v>
      </c>
      <c r="J3277">
        <v>1</v>
      </c>
      <c r="L3277" t="s">
        <v>76</v>
      </c>
      <c r="M3277" t="s">
        <v>4152</v>
      </c>
      <c r="T3277" t="s">
        <v>76</v>
      </c>
      <c r="V3277" t="s">
        <v>4153</v>
      </c>
      <c r="W3277" t="s">
        <v>4154</v>
      </c>
      <c r="X3277" t="s">
        <v>168</v>
      </c>
      <c r="Y3277" t="s">
        <v>268</v>
      </c>
      <c r="Z3277" t="s">
        <v>268</v>
      </c>
      <c r="AA3277" t="s">
        <v>19</v>
      </c>
      <c r="AC3277" t="s">
        <v>4933</v>
      </c>
      <c r="AD3277">
        <v>1</v>
      </c>
      <c r="AE3277">
        <v>1</v>
      </c>
    </row>
    <row r="3278" spans="1:31">
      <c r="A3278" t="s">
        <v>4934</v>
      </c>
      <c r="B3278" s="93">
        <v>45055</v>
      </c>
      <c r="C3278" s="93">
        <v>45055</v>
      </c>
      <c r="D3278">
        <v>-1.2281497000000001E-2</v>
      </c>
      <c r="E3278">
        <v>-1.2281497000000001E-2</v>
      </c>
      <c r="F3278" t="s">
        <v>81</v>
      </c>
      <c r="G3278">
        <v>4.5324609964771012</v>
      </c>
      <c r="H3278">
        <v>-5.5665406130850532E-2</v>
      </c>
      <c r="I3278">
        <v>-5.5665406130850532E-2</v>
      </c>
      <c r="J3278">
        <v>1</v>
      </c>
      <c r="L3278" t="s">
        <v>76</v>
      </c>
      <c r="M3278" t="s">
        <v>4152</v>
      </c>
      <c r="T3278" t="s">
        <v>76</v>
      </c>
      <c r="V3278" t="s">
        <v>4153</v>
      </c>
      <c r="W3278" t="s">
        <v>4154</v>
      </c>
      <c r="X3278" t="s">
        <v>168</v>
      </c>
      <c r="Y3278" t="s">
        <v>268</v>
      </c>
      <c r="Z3278" t="s">
        <v>268</v>
      </c>
      <c r="AA3278" t="s">
        <v>19</v>
      </c>
      <c r="AC3278" t="s">
        <v>4935</v>
      </c>
      <c r="AD3278">
        <v>1</v>
      </c>
      <c r="AE3278">
        <v>1</v>
      </c>
    </row>
    <row r="3279" spans="1:31">
      <c r="A3279" t="s">
        <v>4936</v>
      </c>
      <c r="B3279" s="93">
        <v>45055</v>
      </c>
      <c r="C3279" s="93">
        <v>45055</v>
      </c>
      <c r="D3279">
        <v>-1.2846339E-2</v>
      </c>
      <c r="E3279">
        <v>-1.2846339E-2</v>
      </c>
      <c r="F3279" t="s">
        <v>81</v>
      </c>
      <c r="G3279">
        <v>4.5324609964771012</v>
      </c>
      <c r="H3279">
        <v>-5.822553046502265E-2</v>
      </c>
      <c r="I3279">
        <v>-5.822553046502265E-2</v>
      </c>
      <c r="J3279">
        <v>1</v>
      </c>
      <c r="L3279" t="s">
        <v>76</v>
      </c>
      <c r="M3279" t="s">
        <v>4152</v>
      </c>
      <c r="T3279" t="s">
        <v>76</v>
      </c>
      <c r="V3279" t="s">
        <v>4153</v>
      </c>
      <c r="W3279" t="s">
        <v>4154</v>
      </c>
      <c r="X3279" t="s">
        <v>168</v>
      </c>
      <c r="Y3279" t="s">
        <v>268</v>
      </c>
      <c r="Z3279" t="s">
        <v>268</v>
      </c>
      <c r="AA3279" t="s">
        <v>19</v>
      </c>
      <c r="AC3279" t="s">
        <v>4937</v>
      </c>
      <c r="AD3279">
        <v>1</v>
      </c>
      <c r="AE3279">
        <v>1</v>
      </c>
    </row>
    <row r="3280" spans="1:31">
      <c r="A3280" t="s">
        <v>4938</v>
      </c>
      <c r="B3280" s="93">
        <v>45055</v>
      </c>
      <c r="C3280" s="93">
        <v>45055</v>
      </c>
      <c r="D3280">
        <v>-1.2380726E-2</v>
      </c>
      <c r="E3280">
        <v>-1.2380726E-2</v>
      </c>
      <c r="F3280" t="s">
        <v>81</v>
      </c>
      <c r="G3280">
        <v>4.5324609964771012</v>
      </c>
      <c r="H3280">
        <v>-5.6115157703069962E-2</v>
      </c>
      <c r="I3280">
        <v>-5.6115157703069962E-2</v>
      </c>
      <c r="J3280">
        <v>1</v>
      </c>
      <c r="L3280" t="s">
        <v>76</v>
      </c>
      <c r="M3280" t="s">
        <v>4152</v>
      </c>
      <c r="T3280" t="s">
        <v>76</v>
      </c>
      <c r="V3280" t="s">
        <v>4153</v>
      </c>
      <c r="W3280" t="s">
        <v>4154</v>
      </c>
      <c r="X3280" t="s">
        <v>168</v>
      </c>
      <c r="Y3280" t="s">
        <v>268</v>
      </c>
      <c r="Z3280" t="s">
        <v>268</v>
      </c>
      <c r="AA3280" t="s">
        <v>19</v>
      </c>
      <c r="AC3280" t="s">
        <v>4939</v>
      </c>
      <c r="AD3280">
        <v>1</v>
      </c>
      <c r="AE3280">
        <v>1</v>
      </c>
    </row>
    <row r="3281" spans="1:31">
      <c r="A3281" t="s">
        <v>4940</v>
      </c>
      <c r="B3281" s="93">
        <v>45055</v>
      </c>
      <c r="C3281" s="93">
        <v>45055</v>
      </c>
      <c r="D3281">
        <v>-1.2380726E-2</v>
      </c>
      <c r="E3281">
        <v>-1.2380726E-2</v>
      </c>
      <c r="F3281" t="s">
        <v>81</v>
      </c>
      <c r="G3281">
        <v>4.5324609964771012</v>
      </c>
      <c r="H3281">
        <v>-5.6115157703069962E-2</v>
      </c>
      <c r="I3281">
        <v>-5.6115157703069962E-2</v>
      </c>
      <c r="J3281">
        <v>1</v>
      </c>
      <c r="L3281" t="s">
        <v>76</v>
      </c>
      <c r="M3281" t="s">
        <v>4152</v>
      </c>
      <c r="T3281" t="s">
        <v>76</v>
      </c>
      <c r="V3281" t="s">
        <v>4153</v>
      </c>
      <c r="W3281" t="s">
        <v>4154</v>
      </c>
      <c r="X3281" t="s">
        <v>168</v>
      </c>
      <c r="Y3281" t="s">
        <v>268</v>
      </c>
      <c r="Z3281" t="s">
        <v>268</v>
      </c>
      <c r="AA3281" t="s">
        <v>19</v>
      </c>
      <c r="AC3281" t="s">
        <v>4941</v>
      </c>
      <c r="AD3281">
        <v>1</v>
      </c>
      <c r="AE3281">
        <v>1</v>
      </c>
    </row>
    <row r="3282" spans="1:31">
      <c r="A3282" t="s">
        <v>4942</v>
      </c>
      <c r="B3282" s="93">
        <v>45055</v>
      </c>
      <c r="C3282" s="93">
        <v>45055</v>
      </c>
      <c r="D3282">
        <v>-1.3037164E-2</v>
      </c>
      <c r="E3282">
        <v>-1.3037164E-2</v>
      </c>
      <c r="F3282" t="s">
        <v>81</v>
      </c>
      <c r="G3282">
        <v>4.5324609964771012</v>
      </c>
      <c r="H3282">
        <v>-5.9090437334675387E-2</v>
      </c>
      <c r="I3282">
        <v>-5.9090437334675387E-2</v>
      </c>
      <c r="J3282">
        <v>1</v>
      </c>
      <c r="L3282" t="s">
        <v>76</v>
      </c>
      <c r="M3282" t="s">
        <v>4152</v>
      </c>
      <c r="T3282" t="s">
        <v>76</v>
      </c>
      <c r="V3282" t="s">
        <v>4153</v>
      </c>
      <c r="W3282" t="s">
        <v>4154</v>
      </c>
      <c r="X3282" t="s">
        <v>168</v>
      </c>
      <c r="Y3282" t="s">
        <v>268</v>
      </c>
      <c r="Z3282" t="s">
        <v>268</v>
      </c>
      <c r="AA3282" t="s">
        <v>19</v>
      </c>
      <c r="AC3282" t="s">
        <v>4943</v>
      </c>
      <c r="AD3282">
        <v>1</v>
      </c>
      <c r="AE3282">
        <v>1</v>
      </c>
    </row>
    <row r="3283" spans="1:31">
      <c r="A3283" t="s">
        <v>4944</v>
      </c>
      <c r="B3283" s="93">
        <v>45055</v>
      </c>
      <c r="C3283" s="93">
        <v>45055</v>
      </c>
      <c r="D3283">
        <v>-1.3508286E-2</v>
      </c>
      <c r="E3283">
        <v>-1.3508286E-2</v>
      </c>
      <c r="F3283" t="s">
        <v>81</v>
      </c>
      <c r="G3283">
        <v>4.5324609964771012</v>
      </c>
      <c r="H3283">
        <v>-6.1225779424257679E-2</v>
      </c>
      <c r="I3283">
        <v>-6.1225779424257679E-2</v>
      </c>
      <c r="J3283">
        <v>1</v>
      </c>
      <c r="L3283" t="s">
        <v>76</v>
      </c>
      <c r="M3283" t="s">
        <v>4152</v>
      </c>
      <c r="T3283" t="s">
        <v>76</v>
      </c>
      <c r="V3283" t="s">
        <v>4153</v>
      </c>
      <c r="W3283" t="s">
        <v>4154</v>
      </c>
      <c r="X3283" t="s">
        <v>168</v>
      </c>
      <c r="Y3283" t="s">
        <v>268</v>
      </c>
      <c r="Z3283" t="s">
        <v>268</v>
      </c>
      <c r="AA3283" t="s">
        <v>19</v>
      </c>
      <c r="AC3283" t="s">
        <v>4945</v>
      </c>
      <c r="AD3283">
        <v>1</v>
      </c>
      <c r="AE3283">
        <v>1</v>
      </c>
    </row>
    <row r="3284" spans="1:31">
      <c r="A3284" t="s">
        <v>4946</v>
      </c>
      <c r="B3284" s="93">
        <v>45055</v>
      </c>
      <c r="C3284" s="93">
        <v>45055</v>
      </c>
      <c r="D3284">
        <v>-1.2678412999999999E-2</v>
      </c>
      <c r="E3284">
        <v>-1.2678412999999999E-2</v>
      </c>
      <c r="F3284" t="s">
        <v>81</v>
      </c>
      <c r="G3284">
        <v>4.5324609964771012</v>
      </c>
      <c r="H3284">
        <v>-5.7464412419728238E-2</v>
      </c>
      <c r="I3284">
        <v>-5.7464412419728238E-2</v>
      </c>
      <c r="J3284">
        <v>1</v>
      </c>
      <c r="L3284" t="s">
        <v>76</v>
      </c>
      <c r="M3284" t="s">
        <v>4152</v>
      </c>
      <c r="T3284" t="s">
        <v>76</v>
      </c>
      <c r="V3284" t="s">
        <v>4153</v>
      </c>
      <c r="W3284" t="s">
        <v>4154</v>
      </c>
      <c r="X3284" t="s">
        <v>168</v>
      </c>
      <c r="Y3284" t="s">
        <v>268</v>
      </c>
      <c r="Z3284" t="s">
        <v>268</v>
      </c>
      <c r="AA3284" t="s">
        <v>19</v>
      </c>
      <c r="AC3284" t="s">
        <v>4947</v>
      </c>
      <c r="AD3284">
        <v>1</v>
      </c>
      <c r="AE3284">
        <v>1</v>
      </c>
    </row>
    <row r="3285" spans="1:31">
      <c r="A3285" t="s">
        <v>4948</v>
      </c>
      <c r="B3285" s="93">
        <v>45055</v>
      </c>
      <c r="C3285" s="93">
        <v>45055</v>
      </c>
      <c r="D3285">
        <v>-1.2350194E-2</v>
      </c>
      <c r="E3285">
        <v>-1.2350194E-2</v>
      </c>
      <c r="F3285" t="s">
        <v>81</v>
      </c>
      <c r="G3285">
        <v>4.5324609964771012</v>
      </c>
      <c r="H3285">
        <v>-5.5976772603925508E-2</v>
      </c>
      <c r="I3285">
        <v>-5.5976772603925508E-2</v>
      </c>
      <c r="J3285">
        <v>1</v>
      </c>
      <c r="L3285" t="s">
        <v>76</v>
      </c>
      <c r="M3285" t="s">
        <v>4152</v>
      </c>
      <c r="T3285" t="s">
        <v>76</v>
      </c>
      <c r="V3285" t="s">
        <v>4153</v>
      </c>
      <c r="W3285" t="s">
        <v>4154</v>
      </c>
      <c r="X3285" t="s">
        <v>168</v>
      </c>
      <c r="Y3285" t="s">
        <v>268</v>
      </c>
      <c r="Z3285" t="s">
        <v>268</v>
      </c>
      <c r="AA3285" t="s">
        <v>19</v>
      </c>
      <c r="AC3285" t="s">
        <v>4949</v>
      </c>
      <c r="AD3285">
        <v>1</v>
      </c>
      <c r="AE3285">
        <v>1</v>
      </c>
    </row>
    <row r="3286" spans="1:31">
      <c r="A3286" t="s">
        <v>4950</v>
      </c>
      <c r="B3286" s="93">
        <v>45055</v>
      </c>
      <c r="C3286" s="93">
        <v>45055</v>
      </c>
      <c r="D3286">
        <v>-1.18216582E-2</v>
      </c>
      <c r="E3286">
        <v>-1.18216582E-2</v>
      </c>
      <c r="F3286" t="s">
        <v>81</v>
      </c>
      <c r="G3286">
        <v>4.5324609964771012</v>
      </c>
      <c r="H3286">
        <v>-5.3581204705183703E-2</v>
      </c>
      <c r="I3286">
        <v>-5.3581204705183703E-2</v>
      </c>
      <c r="J3286">
        <v>1</v>
      </c>
      <c r="L3286" t="s">
        <v>76</v>
      </c>
      <c r="M3286" t="s">
        <v>4152</v>
      </c>
      <c r="T3286" t="s">
        <v>76</v>
      </c>
      <c r="V3286" t="s">
        <v>4153</v>
      </c>
      <c r="W3286" t="s">
        <v>4154</v>
      </c>
      <c r="X3286" t="s">
        <v>168</v>
      </c>
      <c r="Y3286" t="s">
        <v>268</v>
      </c>
      <c r="Z3286" t="s">
        <v>268</v>
      </c>
      <c r="AA3286" t="s">
        <v>19</v>
      </c>
      <c r="AC3286" t="s">
        <v>4951</v>
      </c>
      <c r="AD3286">
        <v>1</v>
      </c>
      <c r="AE3286">
        <v>1</v>
      </c>
    </row>
    <row r="3287" spans="1:31">
      <c r="A3287" t="s">
        <v>4952</v>
      </c>
      <c r="B3287" s="93">
        <v>45055</v>
      </c>
      <c r="C3287" s="93">
        <v>45055</v>
      </c>
      <c r="D3287">
        <v>-9.6248749999999998E-3</v>
      </c>
      <c r="E3287">
        <v>-9.6248749999999998E-3</v>
      </c>
      <c r="F3287" t="s">
        <v>81</v>
      </c>
      <c r="G3287">
        <v>4.5324609964771012</v>
      </c>
      <c r="H3287">
        <v>-4.3624370533467537E-2</v>
      </c>
      <c r="I3287">
        <v>-4.3624370533467537E-2</v>
      </c>
      <c r="J3287">
        <v>1</v>
      </c>
      <c r="L3287" t="s">
        <v>76</v>
      </c>
      <c r="M3287" t="s">
        <v>4152</v>
      </c>
      <c r="T3287" t="s">
        <v>76</v>
      </c>
      <c r="V3287" t="s">
        <v>4153</v>
      </c>
      <c r="W3287" t="s">
        <v>4154</v>
      </c>
      <c r="X3287" t="s">
        <v>168</v>
      </c>
      <c r="Y3287" t="s">
        <v>268</v>
      </c>
      <c r="Z3287" t="s">
        <v>268</v>
      </c>
      <c r="AA3287" t="s">
        <v>19</v>
      </c>
      <c r="AC3287" t="s">
        <v>4953</v>
      </c>
      <c r="AD3287">
        <v>1</v>
      </c>
      <c r="AE3287">
        <v>1</v>
      </c>
    </row>
    <row r="3288" spans="1:31">
      <c r="A3288" t="s">
        <v>4954</v>
      </c>
      <c r="B3288" s="93">
        <v>45055</v>
      </c>
      <c r="C3288" s="93">
        <v>45055</v>
      </c>
      <c r="D3288">
        <v>-1.1999075999999999E-2</v>
      </c>
      <c r="E3288">
        <v>-1.1999075999999999E-2</v>
      </c>
      <c r="F3288" t="s">
        <v>81</v>
      </c>
      <c r="G3288">
        <v>4.5324609964771012</v>
      </c>
      <c r="H3288">
        <v>-5.4385343963764467E-2</v>
      </c>
      <c r="I3288">
        <v>-5.4385343963764467E-2</v>
      </c>
      <c r="J3288">
        <v>1</v>
      </c>
      <c r="L3288" t="s">
        <v>76</v>
      </c>
      <c r="M3288" t="s">
        <v>4152</v>
      </c>
      <c r="T3288" t="s">
        <v>76</v>
      </c>
      <c r="V3288" t="s">
        <v>4153</v>
      </c>
      <c r="W3288" t="s">
        <v>4154</v>
      </c>
      <c r="X3288" t="s">
        <v>168</v>
      </c>
      <c r="Y3288" t="s">
        <v>268</v>
      </c>
      <c r="Z3288" t="s">
        <v>268</v>
      </c>
      <c r="AA3288" t="s">
        <v>19</v>
      </c>
      <c r="AC3288" t="s">
        <v>4955</v>
      </c>
      <c r="AD3288">
        <v>1</v>
      </c>
      <c r="AE3288">
        <v>1</v>
      </c>
    </row>
    <row r="3289" spans="1:31">
      <c r="A3289" t="s">
        <v>4956</v>
      </c>
      <c r="B3289" s="93">
        <v>45055</v>
      </c>
      <c r="C3289" s="93">
        <v>45055</v>
      </c>
      <c r="D3289">
        <v>-1.1976176999999999E-2</v>
      </c>
      <c r="E3289">
        <v>-1.1976176999999999E-2</v>
      </c>
      <c r="F3289" t="s">
        <v>81</v>
      </c>
      <c r="G3289">
        <v>4.5324609964771012</v>
      </c>
      <c r="H3289">
        <v>-5.4281555139406149E-2</v>
      </c>
      <c r="I3289">
        <v>-5.4281555139406149E-2</v>
      </c>
      <c r="J3289">
        <v>1</v>
      </c>
      <c r="L3289" t="s">
        <v>76</v>
      </c>
      <c r="M3289" t="s">
        <v>4152</v>
      </c>
      <c r="T3289" t="s">
        <v>76</v>
      </c>
      <c r="V3289" t="s">
        <v>4153</v>
      </c>
      <c r="W3289" t="s">
        <v>4154</v>
      </c>
      <c r="X3289" t="s">
        <v>168</v>
      </c>
      <c r="Y3289" t="s">
        <v>268</v>
      </c>
      <c r="Z3289" t="s">
        <v>268</v>
      </c>
      <c r="AA3289" t="s">
        <v>19</v>
      </c>
      <c r="AC3289" t="s">
        <v>4957</v>
      </c>
      <c r="AD3289">
        <v>1</v>
      </c>
      <c r="AE3289">
        <v>1</v>
      </c>
    </row>
    <row r="3290" spans="1:31">
      <c r="A3290" t="s">
        <v>4958</v>
      </c>
      <c r="B3290" s="93">
        <v>45055</v>
      </c>
      <c r="C3290" s="93">
        <v>45055</v>
      </c>
      <c r="D3290">
        <v>-1.1976176999999999E-2</v>
      </c>
      <c r="E3290">
        <v>-1.1976176999999999E-2</v>
      </c>
      <c r="F3290" t="s">
        <v>81</v>
      </c>
      <c r="G3290">
        <v>4.5324609964771012</v>
      </c>
      <c r="H3290">
        <v>-5.4281555139406149E-2</v>
      </c>
      <c r="I3290">
        <v>-5.4281555139406149E-2</v>
      </c>
      <c r="J3290">
        <v>1</v>
      </c>
      <c r="L3290" t="s">
        <v>76</v>
      </c>
      <c r="M3290" t="s">
        <v>4152</v>
      </c>
      <c r="T3290" t="s">
        <v>76</v>
      </c>
      <c r="V3290" t="s">
        <v>4153</v>
      </c>
      <c r="W3290" t="s">
        <v>4154</v>
      </c>
      <c r="X3290" t="s">
        <v>168</v>
      </c>
      <c r="Y3290" t="s">
        <v>268</v>
      </c>
      <c r="Z3290" t="s">
        <v>268</v>
      </c>
      <c r="AA3290" t="s">
        <v>19</v>
      </c>
      <c r="AC3290" t="s">
        <v>4959</v>
      </c>
      <c r="AD3290">
        <v>1</v>
      </c>
      <c r="AE3290">
        <v>1</v>
      </c>
    </row>
    <row r="3291" spans="1:31">
      <c r="A3291" t="s">
        <v>4960</v>
      </c>
      <c r="B3291" s="93">
        <v>45055</v>
      </c>
      <c r="C3291" s="93">
        <v>45055</v>
      </c>
      <c r="D3291">
        <v>-1.2579184E-2</v>
      </c>
      <c r="E3291">
        <v>-1.2579184E-2</v>
      </c>
      <c r="F3291" t="s">
        <v>81</v>
      </c>
      <c r="G3291">
        <v>4.5324609964771012</v>
      </c>
      <c r="H3291">
        <v>-5.7014660847508808E-2</v>
      </c>
      <c r="I3291">
        <v>-5.7014660847508808E-2</v>
      </c>
      <c r="J3291">
        <v>1</v>
      </c>
      <c r="L3291" t="s">
        <v>76</v>
      </c>
      <c r="M3291" t="s">
        <v>4152</v>
      </c>
      <c r="T3291" t="s">
        <v>76</v>
      </c>
      <c r="V3291" t="s">
        <v>4153</v>
      </c>
      <c r="W3291" t="s">
        <v>4154</v>
      </c>
      <c r="X3291" t="s">
        <v>168</v>
      </c>
      <c r="Y3291" t="s">
        <v>268</v>
      </c>
      <c r="Z3291" t="s">
        <v>268</v>
      </c>
      <c r="AA3291" t="s">
        <v>19</v>
      </c>
      <c r="AC3291" t="s">
        <v>4961</v>
      </c>
      <c r="AD3291">
        <v>1</v>
      </c>
      <c r="AE3291">
        <v>1</v>
      </c>
    </row>
    <row r="3292" spans="1:31">
      <c r="A3292" t="s">
        <v>4962</v>
      </c>
      <c r="B3292" s="93">
        <v>45055</v>
      </c>
      <c r="C3292" s="93">
        <v>45055</v>
      </c>
      <c r="D3292">
        <v>-9.7729500000000007E-3</v>
      </c>
      <c r="E3292">
        <v>-9.7729500000000007E-3</v>
      </c>
      <c r="F3292" t="s">
        <v>81</v>
      </c>
      <c r="G3292">
        <v>4.5324609964771012</v>
      </c>
      <c r="H3292">
        <v>-4.4295514695520892E-2</v>
      </c>
      <c r="I3292">
        <v>-4.4295514695520892E-2</v>
      </c>
      <c r="J3292">
        <v>1</v>
      </c>
      <c r="L3292" t="s">
        <v>76</v>
      </c>
      <c r="M3292" t="s">
        <v>4152</v>
      </c>
      <c r="T3292" t="s">
        <v>76</v>
      </c>
      <c r="V3292" t="s">
        <v>4153</v>
      </c>
      <c r="W3292" t="s">
        <v>4154</v>
      </c>
      <c r="X3292" t="s">
        <v>168</v>
      </c>
      <c r="Y3292" t="s">
        <v>268</v>
      </c>
      <c r="Z3292" t="s">
        <v>268</v>
      </c>
      <c r="AA3292" t="s">
        <v>19</v>
      </c>
      <c r="AC3292" t="s">
        <v>4963</v>
      </c>
      <c r="AD3292">
        <v>1</v>
      </c>
      <c r="AE3292">
        <v>1</v>
      </c>
    </row>
    <row r="3293" spans="1:31">
      <c r="A3293" t="s">
        <v>4964</v>
      </c>
      <c r="B3293" s="93">
        <v>45055</v>
      </c>
      <c r="C3293" s="93">
        <v>45055</v>
      </c>
      <c r="D3293">
        <v>-1.2395992E-2</v>
      </c>
      <c r="E3293">
        <v>-1.2395992E-2</v>
      </c>
      <c r="F3293" t="s">
        <v>81</v>
      </c>
      <c r="G3293">
        <v>4.5324609964771012</v>
      </c>
      <c r="H3293">
        <v>-5.6184350252642172E-2</v>
      </c>
      <c r="I3293">
        <v>-5.6184350252642172E-2</v>
      </c>
      <c r="J3293">
        <v>1</v>
      </c>
      <c r="L3293" t="s">
        <v>76</v>
      </c>
      <c r="M3293" t="s">
        <v>4152</v>
      </c>
      <c r="T3293" t="s">
        <v>76</v>
      </c>
      <c r="V3293" t="s">
        <v>4153</v>
      </c>
      <c r="W3293" t="s">
        <v>4154</v>
      </c>
      <c r="X3293" t="s">
        <v>168</v>
      </c>
      <c r="Y3293" t="s">
        <v>268</v>
      </c>
      <c r="Z3293" t="s">
        <v>268</v>
      </c>
      <c r="AA3293" t="s">
        <v>19</v>
      </c>
      <c r="AC3293" t="s">
        <v>4965</v>
      </c>
      <c r="AD3293">
        <v>1</v>
      </c>
      <c r="AE3293">
        <v>1</v>
      </c>
    </row>
    <row r="3294" spans="1:31">
      <c r="A3294" t="s">
        <v>4966</v>
      </c>
      <c r="B3294" s="93">
        <v>45055</v>
      </c>
      <c r="C3294" s="93">
        <v>45055</v>
      </c>
      <c r="D3294">
        <v>-1.3243255000000001E-2</v>
      </c>
      <c r="E3294">
        <v>-1.3243255000000001E-2</v>
      </c>
      <c r="F3294" t="s">
        <v>81</v>
      </c>
      <c r="G3294">
        <v>4.5324609964771012</v>
      </c>
      <c r="H3294">
        <v>-6.0024536753900362E-2</v>
      </c>
      <c r="I3294">
        <v>-6.0024536753900362E-2</v>
      </c>
      <c r="J3294">
        <v>1</v>
      </c>
      <c r="L3294" t="s">
        <v>76</v>
      </c>
      <c r="M3294" t="s">
        <v>4152</v>
      </c>
      <c r="T3294" t="s">
        <v>76</v>
      </c>
      <c r="V3294" t="s">
        <v>4153</v>
      </c>
      <c r="W3294" t="s">
        <v>4154</v>
      </c>
      <c r="X3294" t="s">
        <v>168</v>
      </c>
      <c r="Y3294" t="s">
        <v>268</v>
      </c>
      <c r="Z3294" t="s">
        <v>268</v>
      </c>
      <c r="AA3294" t="s">
        <v>19</v>
      </c>
      <c r="AC3294" t="s">
        <v>4967</v>
      </c>
      <c r="AD3294">
        <v>1</v>
      </c>
      <c r="AE3294">
        <v>1</v>
      </c>
    </row>
    <row r="3295" spans="1:31">
      <c r="A3295" t="s">
        <v>4968</v>
      </c>
      <c r="B3295" s="93">
        <v>45055</v>
      </c>
      <c r="C3295" s="93">
        <v>45055</v>
      </c>
      <c r="D3295">
        <v>-1.2044874000000001E-2</v>
      </c>
      <c r="E3295">
        <v>-1.2044874000000001E-2</v>
      </c>
      <c r="F3295" t="s">
        <v>81</v>
      </c>
      <c r="G3295">
        <v>4.5324609964771012</v>
      </c>
      <c r="H3295">
        <v>-5.4592921612481131E-2</v>
      </c>
      <c r="I3295">
        <v>-5.4592921612481131E-2</v>
      </c>
      <c r="J3295">
        <v>1</v>
      </c>
      <c r="L3295" t="s">
        <v>76</v>
      </c>
      <c r="M3295" t="s">
        <v>4152</v>
      </c>
      <c r="T3295" t="s">
        <v>76</v>
      </c>
      <c r="V3295" t="s">
        <v>4153</v>
      </c>
      <c r="W3295" t="s">
        <v>4154</v>
      </c>
      <c r="X3295" t="s">
        <v>168</v>
      </c>
      <c r="Y3295" t="s">
        <v>268</v>
      </c>
      <c r="Z3295" t="s">
        <v>268</v>
      </c>
      <c r="AA3295" t="s">
        <v>19</v>
      </c>
      <c r="AC3295" t="s">
        <v>4969</v>
      </c>
      <c r="AD3295">
        <v>1</v>
      </c>
      <c r="AE3295">
        <v>1</v>
      </c>
    </row>
    <row r="3296" spans="1:31">
      <c r="A3296" t="s">
        <v>4970</v>
      </c>
      <c r="B3296" s="93">
        <v>45055</v>
      </c>
      <c r="C3296" s="93">
        <v>45055</v>
      </c>
      <c r="D3296">
        <v>-1.2418891E-2</v>
      </c>
      <c r="E3296">
        <v>-1.2418891E-2</v>
      </c>
      <c r="F3296" t="s">
        <v>81</v>
      </c>
      <c r="G3296">
        <v>4.5324609964771012</v>
      </c>
      <c r="H3296">
        <v>-5.6288139077000497E-2</v>
      </c>
      <c r="I3296">
        <v>-5.6288139077000497E-2</v>
      </c>
      <c r="J3296">
        <v>1</v>
      </c>
      <c r="L3296" t="s">
        <v>76</v>
      </c>
      <c r="M3296" t="s">
        <v>4152</v>
      </c>
      <c r="T3296" t="s">
        <v>76</v>
      </c>
      <c r="V3296" t="s">
        <v>4153</v>
      </c>
      <c r="W3296" t="s">
        <v>4154</v>
      </c>
      <c r="X3296" t="s">
        <v>168</v>
      </c>
      <c r="Y3296" t="s">
        <v>268</v>
      </c>
      <c r="Z3296" t="s">
        <v>268</v>
      </c>
      <c r="AA3296" t="s">
        <v>19</v>
      </c>
      <c r="AC3296" t="s">
        <v>4971</v>
      </c>
      <c r="AD3296">
        <v>1</v>
      </c>
      <c r="AE3296">
        <v>1</v>
      </c>
    </row>
    <row r="3297" spans="1:31">
      <c r="A3297" t="s">
        <v>4972</v>
      </c>
      <c r="B3297" s="93">
        <v>45055</v>
      </c>
      <c r="C3297" s="93">
        <v>45055</v>
      </c>
      <c r="D3297">
        <v>-1.2418891E-2</v>
      </c>
      <c r="E3297">
        <v>-1.2418891E-2</v>
      </c>
      <c r="F3297" t="s">
        <v>81</v>
      </c>
      <c r="G3297">
        <v>4.5324609964771012</v>
      </c>
      <c r="H3297">
        <v>-5.6288139077000497E-2</v>
      </c>
      <c r="I3297">
        <v>-5.6288139077000497E-2</v>
      </c>
      <c r="J3297">
        <v>1</v>
      </c>
      <c r="L3297" t="s">
        <v>76</v>
      </c>
      <c r="M3297" t="s">
        <v>4152</v>
      </c>
      <c r="T3297" t="s">
        <v>76</v>
      </c>
      <c r="V3297" t="s">
        <v>4153</v>
      </c>
      <c r="W3297" t="s">
        <v>4154</v>
      </c>
      <c r="X3297" t="s">
        <v>168</v>
      </c>
      <c r="Y3297" t="s">
        <v>268</v>
      </c>
      <c r="Z3297" t="s">
        <v>268</v>
      </c>
      <c r="AA3297" t="s">
        <v>19</v>
      </c>
      <c r="AC3297" t="s">
        <v>4973</v>
      </c>
      <c r="AD3297">
        <v>1</v>
      </c>
      <c r="AE3297">
        <v>1</v>
      </c>
    </row>
    <row r="3298" spans="1:31">
      <c r="A3298" t="s">
        <v>4974</v>
      </c>
      <c r="B3298" s="93">
        <v>45055</v>
      </c>
      <c r="C3298" s="93">
        <v>45055</v>
      </c>
      <c r="D3298">
        <v>-1.3701235000000001E-2</v>
      </c>
      <c r="E3298">
        <v>-1.3701235000000001E-2</v>
      </c>
      <c r="F3298" t="s">
        <v>81</v>
      </c>
      <c r="G3298">
        <v>4.5324609964771012</v>
      </c>
      <c r="H3298">
        <v>-6.2100313241066941E-2</v>
      </c>
      <c r="I3298">
        <v>-6.2100313241066941E-2</v>
      </c>
      <c r="J3298">
        <v>1</v>
      </c>
      <c r="L3298" t="s">
        <v>76</v>
      </c>
      <c r="M3298" t="s">
        <v>4152</v>
      </c>
      <c r="T3298" t="s">
        <v>76</v>
      </c>
      <c r="V3298" t="s">
        <v>4153</v>
      </c>
      <c r="W3298" t="s">
        <v>4154</v>
      </c>
      <c r="X3298" t="s">
        <v>168</v>
      </c>
      <c r="Y3298" t="s">
        <v>268</v>
      </c>
      <c r="Z3298" t="s">
        <v>268</v>
      </c>
      <c r="AA3298" t="s">
        <v>19</v>
      </c>
      <c r="AC3298" t="s">
        <v>4975</v>
      </c>
      <c r="AD3298">
        <v>1</v>
      </c>
      <c r="AE3298">
        <v>1</v>
      </c>
    </row>
    <row r="3299" spans="1:31">
      <c r="A3299" t="s">
        <v>4976</v>
      </c>
      <c r="B3299" s="93">
        <v>45055</v>
      </c>
      <c r="C3299" s="93">
        <v>45055</v>
      </c>
      <c r="D3299">
        <v>-1.4823286E-2</v>
      </c>
      <c r="E3299">
        <v>-1.4823286E-2</v>
      </c>
      <c r="F3299" t="s">
        <v>81</v>
      </c>
      <c r="G3299">
        <v>4.5324609964771012</v>
      </c>
      <c r="H3299">
        <v>-6.7185965634625061E-2</v>
      </c>
      <c r="I3299">
        <v>-6.7185965634625061E-2</v>
      </c>
      <c r="J3299">
        <v>1</v>
      </c>
      <c r="L3299" t="s">
        <v>76</v>
      </c>
      <c r="M3299" t="s">
        <v>4152</v>
      </c>
      <c r="T3299" t="s">
        <v>76</v>
      </c>
      <c r="V3299" t="s">
        <v>4153</v>
      </c>
      <c r="W3299" t="s">
        <v>4154</v>
      </c>
      <c r="X3299" t="s">
        <v>168</v>
      </c>
      <c r="Y3299" t="s">
        <v>268</v>
      </c>
      <c r="Z3299" t="s">
        <v>268</v>
      </c>
      <c r="AA3299" t="s">
        <v>19</v>
      </c>
      <c r="AC3299" t="s">
        <v>4977</v>
      </c>
      <c r="AD3299">
        <v>1</v>
      </c>
      <c r="AE3299">
        <v>1</v>
      </c>
    </row>
    <row r="3300" spans="1:31">
      <c r="A3300" t="s">
        <v>4978</v>
      </c>
      <c r="B3300" s="93">
        <v>45055</v>
      </c>
      <c r="C3300" s="93">
        <v>45055</v>
      </c>
      <c r="D3300">
        <v>-1.4823286E-2</v>
      </c>
      <c r="E3300">
        <v>-1.4823286E-2</v>
      </c>
      <c r="F3300" t="s">
        <v>81</v>
      </c>
      <c r="G3300">
        <v>4.5324609964771012</v>
      </c>
      <c r="H3300">
        <v>-6.7185965634625061E-2</v>
      </c>
      <c r="I3300">
        <v>-6.7185965634625061E-2</v>
      </c>
      <c r="J3300">
        <v>1</v>
      </c>
      <c r="L3300" t="s">
        <v>76</v>
      </c>
      <c r="M3300" t="s">
        <v>4152</v>
      </c>
      <c r="T3300" t="s">
        <v>76</v>
      </c>
      <c r="V3300" t="s">
        <v>4153</v>
      </c>
      <c r="W3300" t="s">
        <v>4154</v>
      </c>
      <c r="X3300" t="s">
        <v>168</v>
      </c>
      <c r="Y3300" t="s">
        <v>268</v>
      </c>
      <c r="Z3300" t="s">
        <v>268</v>
      </c>
      <c r="AA3300" t="s">
        <v>19</v>
      </c>
      <c r="AC3300" t="s">
        <v>4979</v>
      </c>
      <c r="AD3300">
        <v>1</v>
      </c>
      <c r="AE3300">
        <v>1</v>
      </c>
    </row>
    <row r="3301" spans="1:31">
      <c r="A3301" t="s">
        <v>4980</v>
      </c>
      <c r="B3301" s="93">
        <v>45055</v>
      </c>
      <c r="C3301" s="93">
        <v>45055</v>
      </c>
      <c r="D3301">
        <v>-1.3449345999999999E-2</v>
      </c>
      <c r="E3301">
        <v>-1.3449345999999999E-2</v>
      </c>
      <c r="F3301" t="s">
        <v>81</v>
      </c>
      <c r="G3301">
        <v>4.5324609964771012</v>
      </c>
      <c r="H3301">
        <v>-6.0958636173125323E-2</v>
      </c>
      <c r="I3301">
        <v>-6.0958636173125323E-2</v>
      </c>
      <c r="J3301">
        <v>1</v>
      </c>
      <c r="L3301" t="s">
        <v>76</v>
      </c>
      <c r="M3301" t="s">
        <v>4152</v>
      </c>
      <c r="T3301" t="s">
        <v>76</v>
      </c>
      <c r="V3301" t="s">
        <v>4153</v>
      </c>
      <c r="W3301" t="s">
        <v>4154</v>
      </c>
      <c r="X3301" t="s">
        <v>168</v>
      </c>
      <c r="Y3301" t="s">
        <v>268</v>
      </c>
      <c r="Z3301" t="s">
        <v>268</v>
      </c>
      <c r="AA3301" t="s">
        <v>19</v>
      </c>
      <c r="AC3301" t="s">
        <v>4981</v>
      </c>
      <c r="AD3301">
        <v>1</v>
      </c>
      <c r="AE3301">
        <v>1</v>
      </c>
    </row>
    <row r="3302" spans="1:31">
      <c r="A3302" t="s">
        <v>4982</v>
      </c>
      <c r="B3302" s="93">
        <v>45055</v>
      </c>
      <c r="C3302" s="93">
        <v>45055</v>
      </c>
      <c r="D3302">
        <v>-1.4006555E-2</v>
      </c>
      <c r="E3302">
        <v>-1.4006555E-2</v>
      </c>
      <c r="F3302" t="s">
        <v>81</v>
      </c>
      <c r="G3302">
        <v>4.5324609964771012</v>
      </c>
      <c r="H3302">
        <v>-6.3484164232511325E-2</v>
      </c>
      <c r="I3302">
        <v>-6.3484164232511325E-2</v>
      </c>
      <c r="J3302">
        <v>1</v>
      </c>
      <c r="L3302" t="s">
        <v>76</v>
      </c>
      <c r="M3302" t="s">
        <v>4152</v>
      </c>
      <c r="T3302" t="s">
        <v>76</v>
      </c>
      <c r="V3302" t="s">
        <v>4153</v>
      </c>
      <c r="W3302" t="s">
        <v>4154</v>
      </c>
      <c r="X3302" t="s">
        <v>168</v>
      </c>
      <c r="Y3302" t="s">
        <v>268</v>
      </c>
      <c r="Z3302" t="s">
        <v>268</v>
      </c>
      <c r="AA3302" t="s">
        <v>19</v>
      </c>
      <c r="AC3302" t="s">
        <v>4983</v>
      </c>
      <c r="AD3302">
        <v>1</v>
      </c>
      <c r="AE3302">
        <v>1</v>
      </c>
    </row>
    <row r="3303" spans="1:31">
      <c r="A3303" t="s">
        <v>4984</v>
      </c>
      <c r="B3303" s="93">
        <v>45055</v>
      </c>
      <c r="C3303" s="93">
        <v>45055</v>
      </c>
      <c r="D3303">
        <v>-1.2663147E-2</v>
      </c>
      <c r="E3303">
        <v>-1.2663147E-2</v>
      </c>
      <c r="F3303" t="s">
        <v>81</v>
      </c>
      <c r="G3303">
        <v>4.5324609964771012</v>
      </c>
      <c r="H3303">
        <v>-5.7395219870156007E-2</v>
      </c>
      <c r="I3303">
        <v>-5.7395219870156007E-2</v>
      </c>
      <c r="J3303">
        <v>1</v>
      </c>
      <c r="L3303" t="s">
        <v>76</v>
      </c>
      <c r="M3303" t="s">
        <v>4152</v>
      </c>
      <c r="T3303" t="s">
        <v>76</v>
      </c>
      <c r="V3303" t="s">
        <v>4153</v>
      </c>
      <c r="W3303" t="s">
        <v>4154</v>
      </c>
      <c r="X3303" t="s">
        <v>168</v>
      </c>
      <c r="Y3303" t="s">
        <v>268</v>
      </c>
      <c r="Z3303" t="s">
        <v>268</v>
      </c>
      <c r="AA3303" t="s">
        <v>19</v>
      </c>
      <c r="AC3303" t="s">
        <v>4985</v>
      </c>
      <c r="AD3303">
        <v>1</v>
      </c>
      <c r="AE3303">
        <v>1</v>
      </c>
    </row>
    <row r="3304" spans="1:31">
      <c r="A3304" t="s">
        <v>4986</v>
      </c>
      <c r="B3304" s="93">
        <v>45055</v>
      </c>
      <c r="C3304" s="93">
        <v>45055</v>
      </c>
      <c r="D3304">
        <v>-1.2510487000000001E-2</v>
      </c>
      <c r="E3304">
        <v>-1.2510487000000001E-2</v>
      </c>
      <c r="F3304" t="s">
        <v>81</v>
      </c>
      <c r="G3304">
        <v>4.5324609964771012</v>
      </c>
      <c r="H3304">
        <v>-5.6703294374433832E-2</v>
      </c>
      <c r="I3304">
        <v>-5.6703294374433832E-2</v>
      </c>
      <c r="J3304">
        <v>1</v>
      </c>
      <c r="L3304" t="s">
        <v>76</v>
      </c>
      <c r="M3304" t="s">
        <v>4152</v>
      </c>
      <c r="T3304" t="s">
        <v>76</v>
      </c>
      <c r="V3304" t="s">
        <v>4153</v>
      </c>
      <c r="W3304" t="s">
        <v>4154</v>
      </c>
      <c r="X3304" t="s">
        <v>168</v>
      </c>
      <c r="Y3304" t="s">
        <v>268</v>
      </c>
      <c r="Z3304" t="s">
        <v>268</v>
      </c>
      <c r="AA3304" t="s">
        <v>19</v>
      </c>
      <c r="AC3304" t="s">
        <v>4987</v>
      </c>
      <c r="AD3304">
        <v>1</v>
      </c>
      <c r="AE3304">
        <v>1</v>
      </c>
    </row>
    <row r="3305" spans="1:31">
      <c r="A3305" t="s">
        <v>4988</v>
      </c>
      <c r="B3305" s="93">
        <v>45055</v>
      </c>
      <c r="C3305" s="93">
        <v>45055</v>
      </c>
      <c r="D3305">
        <v>-1.3044797E-2</v>
      </c>
      <c r="E3305">
        <v>-1.3044797E-2</v>
      </c>
      <c r="F3305" t="s">
        <v>81</v>
      </c>
      <c r="G3305">
        <v>4.5324609964771012</v>
      </c>
      <c r="H3305">
        <v>-5.9125033609461503E-2</v>
      </c>
      <c r="I3305">
        <v>-5.9125033609461503E-2</v>
      </c>
      <c r="J3305">
        <v>1</v>
      </c>
      <c r="L3305" t="s">
        <v>76</v>
      </c>
      <c r="M3305" t="s">
        <v>4152</v>
      </c>
      <c r="T3305" t="s">
        <v>76</v>
      </c>
      <c r="V3305" t="s">
        <v>4153</v>
      </c>
      <c r="W3305" t="s">
        <v>4154</v>
      </c>
      <c r="X3305" t="s">
        <v>168</v>
      </c>
      <c r="Y3305" t="s">
        <v>268</v>
      </c>
      <c r="Z3305" t="s">
        <v>268</v>
      </c>
      <c r="AA3305" t="s">
        <v>19</v>
      </c>
      <c r="AC3305" t="s">
        <v>4989</v>
      </c>
      <c r="AD3305">
        <v>1</v>
      </c>
      <c r="AE3305">
        <v>1</v>
      </c>
    </row>
    <row r="3306" spans="1:31">
      <c r="A3306" t="s">
        <v>4990</v>
      </c>
      <c r="B3306" s="93">
        <v>45055</v>
      </c>
      <c r="C3306" s="93">
        <v>45055</v>
      </c>
      <c r="D3306">
        <v>-1.3044797E-2</v>
      </c>
      <c r="E3306">
        <v>-1.3044797E-2</v>
      </c>
      <c r="F3306" t="s">
        <v>81</v>
      </c>
      <c r="G3306">
        <v>4.5324609964771012</v>
      </c>
      <c r="H3306">
        <v>-5.9125033609461503E-2</v>
      </c>
      <c r="I3306">
        <v>-5.9125033609461503E-2</v>
      </c>
      <c r="J3306">
        <v>1</v>
      </c>
      <c r="L3306" t="s">
        <v>76</v>
      </c>
      <c r="M3306" t="s">
        <v>4152</v>
      </c>
      <c r="T3306" t="s">
        <v>76</v>
      </c>
      <c r="V3306" t="s">
        <v>4153</v>
      </c>
      <c r="W3306" t="s">
        <v>4154</v>
      </c>
      <c r="X3306" t="s">
        <v>168</v>
      </c>
      <c r="Y3306" t="s">
        <v>268</v>
      </c>
      <c r="Z3306" t="s">
        <v>268</v>
      </c>
      <c r="AA3306" t="s">
        <v>19</v>
      </c>
      <c r="AC3306" t="s">
        <v>4991</v>
      </c>
      <c r="AD3306">
        <v>1</v>
      </c>
      <c r="AE3306">
        <v>1</v>
      </c>
    </row>
    <row r="3307" spans="1:31">
      <c r="A3307" t="s">
        <v>4992</v>
      </c>
      <c r="B3307" s="93">
        <v>45055</v>
      </c>
      <c r="C3307" s="93">
        <v>45055</v>
      </c>
      <c r="D3307">
        <v>-1.4609562E-2</v>
      </c>
      <c r="E3307">
        <v>-1.4609562E-2</v>
      </c>
      <c r="F3307" t="s">
        <v>81</v>
      </c>
      <c r="G3307">
        <v>4.5324609964771012</v>
      </c>
      <c r="H3307">
        <v>-6.6217269940613999E-2</v>
      </c>
      <c r="I3307">
        <v>-6.6217269940613999E-2</v>
      </c>
      <c r="J3307">
        <v>1</v>
      </c>
      <c r="L3307" t="s">
        <v>76</v>
      </c>
      <c r="M3307" t="s">
        <v>4152</v>
      </c>
      <c r="T3307" t="s">
        <v>76</v>
      </c>
      <c r="V3307" t="s">
        <v>4153</v>
      </c>
      <c r="W3307" t="s">
        <v>4154</v>
      </c>
      <c r="X3307" t="s">
        <v>168</v>
      </c>
      <c r="Y3307" t="s">
        <v>268</v>
      </c>
      <c r="Z3307" t="s">
        <v>268</v>
      </c>
      <c r="AA3307" t="s">
        <v>19</v>
      </c>
      <c r="AC3307" t="s">
        <v>4993</v>
      </c>
      <c r="AD3307">
        <v>1</v>
      </c>
      <c r="AE3307">
        <v>1</v>
      </c>
    </row>
    <row r="3308" spans="1:31">
      <c r="A3308" t="s">
        <v>4994</v>
      </c>
      <c r="B3308" s="93">
        <v>45055</v>
      </c>
      <c r="C3308" s="93">
        <v>45055</v>
      </c>
      <c r="D3308">
        <v>-1.4052353E-2</v>
      </c>
      <c r="E3308">
        <v>-1.4052353E-2</v>
      </c>
      <c r="F3308" t="s">
        <v>81</v>
      </c>
      <c r="G3308">
        <v>4.5324609964771012</v>
      </c>
      <c r="H3308">
        <v>-6.3691741881227976E-2</v>
      </c>
      <c r="I3308">
        <v>-6.3691741881227976E-2</v>
      </c>
      <c r="J3308">
        <v>1</v>
      </c>
      <c r="L3308" t="s">
        <v>76</v>
      </c>
      <c r="M3308" t="s">
        <v>4152</v>
      </c>
      <c r="T3308" t="s">
        <v>76</v>
      </c>
      <c r="V3308" t="s">
        <v>4153</v>
      </c>
      <c r="W3308" t="s">
        <v>4154</v>
      </c>
      <c r="X3308" t="s">
        <v>168</v>
      </c>
      <c r="Y3308" t="s">
        <v>268</v>
      </c>
      <c r="Z3308" t="s">
        <v>268</v>
      </c>
      <c r="AA3308" t="s">
        <v>19</v>
      </c>
      <c r="AC3308" t="s">
        <v>4995</v>
      </c>
      <c r="AD3308">
        <v>1</v>
      </c>
      <c r="AE3308">
        <v>1</v>
      </c>
    </row>
    <row r="3309" spans="1:31">
      <c r="A3309" t="s">
        <v>4996</v>
      </c>
      <c r="B3309" s="93">
        <v>45055</v>
      </c>
      <c r="C3309" s="93">
        <v>45055</v>
      </c>
      <c r="D3309">
        <v>-1.18750808E-2</v>
      </c>
      <c r="E3309">
        <v>-1.18750808E-2</v>
      </c>
      <c r="F3309" t="s">
        <v>81</v>
      </c>
      <c r="G3309">
        <v>4.5324609964771012</v>
      </c>
      <c r="H3309">
        <v>-5.3823340556014093E-2</v>
      </c>
      <c r="I3309">
        <v>-5.3823340556014093E-2</v>
      </c>
      <c r="J3309">
        <v>1</v>
      </c>
      <c r="L3309" t="s">
        <v>76</v>
      </c>
      <c r="M3309" t="s">
        <v>4152</v>
      </c>
      <c r="T3309" t="s">
        <v>76</v>
      </c>
      <c r="V3309" t="s">
        <v>4153</v>
      </c>
      <c r="W3309" t="s">
        <v>4154</v>
      </c>
      <c r="X3309" t="s">
        <v>168</v>
      </c>
      <c r="Y3309" t="s">
        <v>268</v>
      </c>
      <c r="Z3309" t="s">
        <v>268</v>
      </c>
      <c r="AA3309" t="s">
        <v>19</v>
      </c>
      <c r="AC3309" t="s">
        <v>4997</v>
      </c>
      <c r="AD3309">
        <v>1</v>
      </c>
      <c r="AE3309">
        <v>1</v>
      </c>
    </row>
    <row r="3310" spans="1:31">
      <c r="A3310" t="s">
        <v>4998</v>
      </c>
      <c r="B3310" s="93">
        <v>45055</v>
      </c>
      <c r="C3310" s="93">
        <v>45055</v>
      </c>
      <c r="D3310">
        <v>-1.2067773E-2</v>
      </c>
      <c r="E3310">
        <v>-1.2067773E-2</v>
      </c>
      <c r="F3310" t="s">
        <v>81</v>
      </c>
      <c r="G3310">
        <v>4.5324609964771012</v>
      </c>
      <c r="H3310">
        <v>-5.4696710436839449E-2</v>
      </c>
      <c r="I3310">
        <v>-5.4696710436839449E-2</v>
      </c>
      <c r="J3310">
        <v>1</v>
      </c>
      <c r="L3310" t="s">
        <v>76</v>
      </c>
      <c r="M3310" t="s">
        <v>4152</v>
      </c>
      <c r="T3310" t="s">
        <v>76</v>
      </c>
      <c r="V3310" t="s">
        <v>4153</v>
      </c>
      <c r="W3310" t="s">
        <v>4154</v>
      </c>
      <c r="X3310" t="s">
        <v>168</v>
      </c>
      <c r="Y3310" t="s">
        <v>268</v>
      </c>
      <c r="Z3310" t="s">
        <v>268</v>
      </c>
      <c r="AA3310" t="s">
        <v>19</v>
      </c>
      <c r="AC3310" t="s">
        <v>4999</v>
      </c>
      <c r="AD3310">
        <v>1</v>
      </c>
      <c r="AE3310">
        <v>1</v>
      </c>
    </row>
    <row r="3311" spans="1:31">
      <c r="A3311" t="s">
        <v>5000</v>
      </c>
      <c r="B3311" s="93">
        <v>45055</v>
      </c>
      <c r="C3311" s="93">
        <v>45055</v>
      </c>
      <c r="D3311">
        <v>-1.1930379E-2</v>
      </c>
      <c r="E3311">
        <v>-1.1930379E-2</v>
      </c>
      <c r="F3311" t="s">
        <v>81</v>
      </c>
      <c r="G3311">
        <v>4.5324609964771012</v>
      </c>
      <c r="H3311">
        <v>-5.4073977490689477E-2</v>
      </c>
      <c r="I3311">
        <v>-5.4073977490689477E-2</v>
      </c>
      <c r="J3311">
        <v>1</v>
      </c>
      <c r="L3311" t="s">
        <v>76</v>
      </c>
      <c r="M3311" t="s">
        <v>4152</v>
      </c>
      <c r="T3311" t="s">
        <v>76</v>
      </c>
      <c r="V3311" t="s">
        <v>4153</v>
      </c>
      <c r="W3311" t="s">
        <v>4154</v>
      </c>
      <c r="X3311" t="s">
        <v>168</v>
      </c>
      <c r="Y3311" t="s">
        <v>268</v>
      </c>
      <c r="Z3311" t="s">
        <v>268</v>
      </c>
      <c r="AA3311" t="s">
        <v>19</v>
      </c>
      <c r="AC3311" t="s">
        <v>5001</v>
      </c>
      <c r="AD3311">
        <v>1</v>
      </c>
      <c r="AE3311">
        <v>1</v>
      </c>
    </row>
    <row r="3312" spans="1:31">
      <c r="A3312" t="s">
        <v>5002</v>
      </c>
      <c r="B3312" s="93">
        <v>45055</v>
      </c>
      <c r="C3312" s="93">
        <v>45055</v>
      </c>
      <c r="D3312">
        <v>-1.2678412999999999E-2</v>
      </c>
      <c r="E3312">
        <v>-1.2678412999999999E-2</v>
      </c>
      <c r="F3312" t="s">
        <v>81</v>
      </c>
      <c r="G3312">
        <v>4.5324609964771012</v>
      </c>
      <c r="H3312">
        <v>-5.7464412419728238E-2</v>
      </c>
      <c r="I3312">
        <v>-5.7464412419728238E-2</v>
      </c>
      <c r="J3312">
        <v>1</v>
      </c>
      <c r="L3312" t="s">
        <v>76</v>
      </c>
      <c r="M3312" t="s">
        <v>4152</v>
      </c>
      <c r="T3312" t="s">
        <v>76</v>
      </c>
      <c r="V3312" t="s">
        <v>4153</v>
      </c>
      <c r="W3312" t="s">
        <v>4154</v>
      </c>
      <c r="X3312" t="s">
        <v>168</v>
      </c>
      <c r="Y3312" t="s">
        <v>268</v>
      </c>
      <c r="Z3312" t="s">
        <v>268</v>
      </c>
      <c r="AA3312" t="s">
        <v>19</v>
      </c>
      <c r="AC3312" t="s">
        <v>5003</v>
      </c>
      <c r="AD3312">
        <v>1</v>
      </c>
      <c r="AE3312">
        <v>1</v>
      </c>
    </row>
    <row r="3313" spans="1:31">
      <c r="A3313" t="s">
        <v>5004</v>
      </c>
      <c r="B3313" s="93">
        <v>45055</v>
      </c>
      <c r="C3313" s="93">
        <v>45055</v>
      </c>
      <c r="D3313">
        <v>-1.2678412999999999E-2</v>
      </c>
      <c r="E3313">
        <v>-1.2678412999999999E-2</v>
      </c>
      <c r="F3313" t="s">
        <v>81</v>
      </c>
      <c r="G3313">
        <v>4.5324609964771012</v>
      </c>
      <c r="H3313">
        <v>-5.7464412419728238E-2</v>
      </c>
      <c r="I3313">
        <v>-5.7464412419728238E-2</v>
      </c>
      <c r="J3313">
        <v>1</v>
      </c>
      <c r="L3313" t="s">
        <v>76</v>
      </c>
      <c r="M3313" t="s">
        <v>4152</v>
      </c>
      <c r="T3313" t="s">
        <v>76</v>
      </c>
      <c r="V3313" t="s">
        <v>4153</v>
      </c>
      <c r="W3313" t="s">
        <v>4154</v>
      </c>
      <c r="X3313" t="s">
        <v>168</v>
      </c>
      <c r="Y3313" t="s">
        <v>268</v>
      </c>
      <c r="Z3313" t="s">
        <v>268</v>
      </c>
      <c r="AA3313" t="s">
        <v>19</v>
      </c>
      <c r="AC3313" t="s">
        <v>5005</v>
      </c>
      <c r="AD3313">
        <v>1</v>
      </c>
      <c r="AE3313">
        <v>1</v>
      </c>
    </row>
    <row r="3314" spans="1:31">
      <c r="A3314" t="s">
        <v>5006</v>
      </c>
      <c r="B3314" s="93">
        <v>45055</v>
      </c>
      <c r="C3314" s="93">
        <v>45055</v>
      </c>
      <c r="D3314">
        <v>-1.2380726E-2</v>
      </c>
      <c r="E3314">
        <v>-1.2380726E-2</v>
      </c>
      <c r="F3314" t="s">
        <v>81</v>
      </c>
      <c r="G3314">
        <v>4.5324609964771012</v>
      </c>
      <c r="H3314">
        <v>-5.6115157703069962E-2</v>
      </c>
      <c r="I3314">
        <v>-5.6115157703069962E-2</v>
      </c>
      <c r="J3314">
        <v>1</v>
      </c>
      <c r="L3314" t="s">
        <v>76</v>
      </c>
      <c r="M3314" t="s">
        <v>4152</v>
      </c>
      <c r="T3314" t="s">
        <v>76</v>
      </c>
      <c r="V3314" t="s">
        <v>4153</v>
      </c>
      <c r="W3314" t="s">
        <v>4154</v>
      </c>
      <c r="X3314" t="s">
        <v>168</v>
      </c>
      <c r="Y3314" t="s">
        <v>268</v>
      </c>
      <c r="Z3314" t="s">
        <v>268</v>
      </c>
      <c r="AA3314" t="s">
        <v>19</v>
      </c>
      <c r="AC3314" t="s">
        <v>5007</v>
      </c>
      <c r="AD3314">
        <v>1</v>
      </c>
      <c r="AE3314">
        <v>1</v>
      </c>
    </row>
    <row r="3315" spans="1:31">
      <c r="A3315" t="s">
        <v>5008</v>
      </c>
      <c r="B3315" s="93">
        <v>45055</v>
      </c>
      <c r="C3315" s="93">
        <v>45055</v>
      </c>
      <c r="D3315">
        <v>-1.3542185E-2</v>
      </c>
      <c r="E3315">
        <v>-1.3542185E-2</v>
      </c>
      <c r="F3315" t="s">
        <v>81</v>
      </c>
      <c r="G3315">
        <v>4.5324609964771012</v>
      </c>
      <c r="H3315">
        <v>-6.1379425319577248E-2</v>
      </c>
      <c r="I3315">
        <v>-6.1379425319577248E-2</v>
      </c>
      <c r="J3315">
        <v>1</v>
      </c>
      <c r="L3315" t="s">
        <v>76</v>
      </c>
      <c r="M3315" t="s">
        <v>4152</v>
      </c>
      <c r="T3315" t="s">
        <v>76</v>
      </c>
      <c r="V3315" t="s">
        <v>4153</v>
      </c>
      <c r="W3315" t="s">
        <v>4154</v>
      </c>
      <c r="X3315" t="s">
        <v>168</v>
      </c>
      <c r="Y3315" t="s">
        <v>268</v>
      </c>
      <c r="Z3315" t="s">
        <v>268</v>
      </c>
      <c r="AA3315" t="s">
        <v>19</v>
      </c>
      <c r="AC3315" t="s">
        <v>5009</v>
      </c>
      <c r="AD3315">
        <v>1</v>
      </c>
      <c r="AE3315">
        <v>1</v>
      </c>
    </row>
    <row r="3316" spans="1:31">
      <c r="A3316" t="s">
        <v>5010</v>
      </c>
      <c r="B3316" s="93">
        <v>45055</v>
      </c>
      <c r="C3316" s="93">
        <v>45055</v>
      </c>
      <c r="D3316">
        <v>-1.3548575E-2</v>
      </c>
      <c r="E3316">
        <v>-1.3548575E-2</v>
      </c>
      <c r="F3316" t="s">
        <v>81</v>
      </c>
      <c r="G3316">
        <v>4.5324609964771012</v>
      </c>
      <c r="H3316">
        <v>-6.1408387745344739E-2</v>
      </c>
      <c r="I3316">
        <v>-6.1408387745344739E-2</v>
      </c>
      <c r="J3316">
        <v>1</v>
      </c>
      <c r="L3316" t="s">
        <v>76</v>
      </c>
      <c r="M3316" t="s">
        <v>4152</v>
      </c>
      <c r="T3316" t="s">
        <v>76</v>
      </c>
      <c r="V3316" t="s">
        <v>4153</v>
      </c>
      <c r="W3316" t="s">
        <v>4154</v>
      </c>
      <c r="X3316" t="s">
        <v>168</v>
      </c>
      <c r="Y3316" t="s">
        <v>268</v>
      </c>
      <c r="Z3316" t="s">
        <v>268</v>
      </c>
      <c r="AA3316" t="s">
        <v>19</v>
      </c>
      <c r="AC3316" t="s">
        <v>5011</v>
      </c>
      <c r="AD3316">
        <v>1</v>
      </c>
      <c r="AE3316">
        <v>1</v>
      </c>
    </row>
    <row r="3317" spans="1:31">
      <c r="A3317" t="s">
        <v>5012</v>
      </c>
      <c r="B3317" s="93">
        <v>45055</v>
      </c>
      <c r="C3317" s="93">
        <v>45055</v>
      </c>
      <c r="D3317">
        <v>-1.3892059999999999E-2</v>
      </c>
      <c r="E3317">
        <v>-1.3892059999999999E-2</v>
      </c>
      <c r="F3317" t="s">
        <v>81</v>
      </c>
      <c r="G3317">
        <v>4.5324609964771012</v>
      </c>
      <c r="H3317">
        <v>-6.2965220110719672E-2</v>
      </c>
      <c r="I3317">
        <v>-6.2965220110719672E-2</v>
      </c>
      <c r="J3317">
        <v>1</v>
      </c>
      <c r="L3317" t="s">
        <v>76</v>
      </c>
      <c r="M3317" t="s">
        <v>4152</v>
      </c>
      <c r="T3317" t="s">
        <v>76</v>
      </c>
      <c r="V3317" t="s">
        <v>4153</v>
      </c>
      <c r="W3317" t="s">
        <v>4154</v>
      </c>
      <c r="X3317" t="s">
        <v>168</v>
      </c>
      <c r="Y3317" t="s">
        <v>268</v>
      </c>
      <c r="Z3317" t="s">
        <v>268</v>
      </c>
      <c r="AA3317" t="s">
        <v>19</v>
      </c>
      <c r="AC3317" t="s">
        <v>5013</v>
      </c>
      <c r="AD3317">
        <v>1</v>
      </c>
      <c r="AE3317">
        <v>1</v>
      </c>
    </row>
    <row r="3318" spans="1:31">
      <c r="A3318" t="s">
        <v>5014</v>
      </c>
      <c r="B3318" s="93">
        <v>45055</v>
      </c>
      <c r="C3318" s="93">
        <v>45055</v>
      </c>
      <c r="D3318">
        <v>-1.33861772E-2</v>
      </c>
      <c r="E3318">
        <v>-1.33861772E-2</v>
      </c>
      <c r="F3318" t="s">
        <v>81</v>
      </c>
      <c r="G3318">
        <v>4.5324609964771012</v>
      </c>
      <c r="H3318">
        <v>-6.067232605093105E-2</v>
      </c>
      <c r="I3318">
        <v>-6.067232605093105E-2</v>
      </c>
      <c r="J3318">
        <v>1</v>
      </c>
      <c r="L3318" t="s">
        <v>76</v>
      </c>
      <c r="M3318" t="s">
        <v>4152</v>
      </c>
      <c r="T3318" t="s">
        <v>76</v>
      </c>
      <c r="V3318" t="s">
        <v>4153</v>
      </c>
      <c r="W3318" t="s">
        <v>4154</v>
      </c>
      <c r="X3318" t="s">
        <v>168</v>
      </c>
      <c r="Y3318" t="s">
        <v>268</v>
      </c>
      <c r="Z3318" t="s">
        <v>268</v>
      </c>
      <c r="AA3318" t="s">
        <v>19</v>
      </c>
      <c r="AC3318" t="s">
        <v>5015</v>
      </c>
      <c r="AD3318">
        <v>1</v>
      </c>
      <c r="AE3318">
        <v>1</v>
      </c>
    </row>
    <row r="3319" spans="1:31">
      <c r="A3319" t="s">
        <v>5016</v>
      </c>
      <c r="B3319" s="93">
        <v>45055</v>
      </c>
      <c r="C3319" s="93">
        <v>45055</v>
      </c>
      <c r="D3319">
        <v>-8.8252699999999996E-3</v>
      </c>
      <c r="E3319">
        <v>-8.8252699999999996E-3</v>
      </c>
      <c r="F3319" t="s">
        <v>81</v>
      </c>
      <c r="G3319">
        <v>4.5324609964771012</v>
      </c>
      <c r="H3319">
        <v>-4.0000192058379458E-2</v>
      </c>
      <c r="I3319">
        <v>-4.0000192058379458E-2</v>
      </c>
      <c r="J3319">
        <v>1</v>
      </c>
      <c r="L3319" t="s">
        <v>76</v>
      </c>
      <c r="M3319" t="s">
        <v>4152</v>
      </c>
      <c r="T3319" t="s">
        <v>76</v>
      </c>
      <c r="V3319" t="s">
        <v>4153</v>
      </c>
      <c r="W3319" t="s">
        <v>4154</v>
      </c>
      <c r="X3319" t="s">
        <v>168</v>
      </c>
      <c r="Y3319" t="s">
        <v>268</v>
      </c>
      <c r="Z3319" t="s">
        <v>268</v>
      </c>
      <c r="AA3319" t="s">
        <v>19</v>
      </c>
      <c r="AC3319" t="s">
        <v>5017</v>
      </c>
      <c r="AD3319">
        <v>1</v>
      </c>
      <c r="AE3319">
        <v>1</v>
      </c>
    </row>
    <row r="3320" spans="1:31">
      <c r="A3320" t="s">
        <v>5018</v>
      </c>
      <c r="B3320" s="93">
        <v>45055</v>
      </c>
      <c r="C3320" s="93">
        <v>45055</v>
      </c>
      <c r="D3320">
        <v>-9.1924959999999997E-3</v>
      </c>
      <c r="E3320">
        <v>-9.1924959999999997E-3</v>
      </c>
      <c r="F3320" t="s">
        <v>81</v>
      </c>
      <c r="G3320">
        <v>4.5324609964771012</v>
      </c>
      <c r="H3320">
        <v>-4.1664629580271763E-2</v>
      </c>
      <c r="I3320">
        <v>-4.1664629580271763E-2</v>
      </c>
      <c r="J3320">
        <v>1</v>
      </c>
      <c r="L3320" t="s">
        <v>76</v>
      </c>
      <c r="M3320" t="s">
        <v>4152</v>
      </c>
      <c r="T3320" t="s">
        <v>76</v>
      </c>
      <c r="V3320" t="s">
        <v>4153</v>
      </c>
      <c r="W3320" t="s">
        <v>4154</v>
      </c>
      <c r="X3320" t="s">
        <v>168</v>
      </c>
      <c r="Y3320" t="s">
        <v>268</v>
      </c>
      <c r="Z3320" t="s">
        <v>268</v>
      </c>
      <c r="AA3320" t="s">
        <v>19</v>
      </c>
      <c r="AC3320" t="s">
        <v>5019</v>
      </c>
      <c r="AD3320">
        <v>1</v>
      </c>
      <c r="AE3320">
        <v>1</v>
      </c>
    </row>
    <row r="3321" spans="1:31">
      <c r="A3321" t="s">
        <v>5020</v>
      </c>
      <c r="B3321" s="93">
        <v>45055</v>
      </c>
      <c r="C3321" s="93">
        <v>45055</v>
      </c>
      <c r="D3321">
        <v>-1.2716577999999999E-2</v>
      </c>
      <c r="E3321">
        <v>-1.2716577999999999E-2</v>
      </c>
      <c r="F3321" t="s">
        <v>81</v>
      </c>
      <c r="G3321">
        <v>4.5324609964771012</v>
      </c>
      <c r="H3321">
        <v>-5.763739379365878E-2</v>
      </c>
      <c r="I3321">
        <v>-5.763739379365878E-2</v>
      </c>
      <c r="J3321">
        <v>1</v>
      </c>
      <c r="L3321" t="s">
        <v>76</v>
      </c>
      <c r="M3321" t="s">
        <v>4152</v>
      </c>
      <c r="T3321" t="s">
        <v>76</v>
      </c>
      <c r="V3321" t="s">
        <v>4153</v>
      </c>
      <c r="W3321" t="s">
        <v>4154</v>
      </c>
      <c r="X3321" t="s">
        <v>168</v>
      </c>
      <c r="Y3321" t="s">
        <v>268</v>
      </c>
      <c r="Z3321" t="s">
        <v>268</v>
      </c>
      <c r="AA3321" t="s">
        <v>19</v>
      </c>
      <c r="AC3321" t="s">
        <v>5021</v>
      </c>
      <c r="AD3321">
        <v>1</v>
      </c>
      <c r="AE3321">
        <v>1</v>
      </c>
    </row>
    <row r="3322" spans="1:31">
      <c r="A3322" t="s">
        <v>5022</v>
      </c>
      <c r="B3322" s="93">
        <v>45055</v>
      </c>
      <c r="C3322" s="93">
        <v>45055</v>
      </c>
      <c r="D3322">
        <v>-1.2411258E-2</v>
      </c>
      <c r="E3322">
        <v>-1.2411258E-2</v>
      </c>
      <c r="F3322" t="s">
        <v>81</v>
      </c>
      <c r="G3322">
        <v>4.5324609964771012</v>
      </c>
      <c r="H3322">
        <v>-5.6253542802214403E-2</v>
      </c>
      <c r="I3322">
        <v>-5.6253542802214403E-2</v>
      </c>
      <c r="J3322">
        <v>1</v>
      </c>
      <c r="L3322" t="s">
        <v>76</v>
      </c>
      <c r="M3322" t="s">
        <v>4152</v>
      </c>
      <c r="T3322" t="s">
        <v>76</v>
      </c>
      <c r="V3322" t="s">
        <v>4153</v>
      </c>
      <c r="W3322" t="s">
        <v>4154</v>
      </c>
      <c r="X3322" t="s">
        <v>168</v>
      </c>
      <c r="Y3322" t="s">
        <v>268</v>
      </c>
      <c r="Z3322" t="s">
        <v>268</v>
      </c>
      <c r="AA3322" t="s">
        <v>19</v>
      </c>
      <c r="AC3322" t="s">
        <v>5023</v>
      </c>
      <c r="AD3322">
        <v>1</v>
      </c>
      <c r="AE3322">
        <v>1</v>
      </c>
    </row>
    <row r="3323" spans="1:31">
      <c r="A3323" t="s">
        <v>5024</v>
      </c>
      <c r="B3323" s="93">
        <v>45055</v>
      </c>
      <c r="C3323" s="93">
        <v>45055</v>
      </c>
      <c r="D3323">
        <v>-1.2586817E-2</v>
      </c>
      <c r="E3323">
        <v>-1.2586817E-2</v>
      </c>
      <c r="F3323" t="s">
        <v>81</v>
      </c>
      <c r="G3323">
        <v>4.5324609964771012</v>
      </c>
      <c r="H3323">
        <v>-5.7049257122294923E-2</v>
      </c>
      <c r="I3323">
        <v>-5.7049257122294923E-2</v>
      </c>
      <c r="J3323">
        <v>1</v>
      </c>
      <c r="L3323" t="s">
        <v>76</v>
      </c>
      <c r="M3323" t="s">
        <v>4152</v>
      </c>
      <c r="T3323" t="s">
        <v>76</v>
      </c>
      <c r="V3323" t="s">
        <v>4153</v>
      </c>
      <c r="W3323" t="s">
        <v>4154</v>
      </c>
      <c r="X3323" t="s">
        <v>168</v>
      </c>
      <c r="Y3323" t="s">
        <v>268</v>
      </c>
      <c r="Z3323" t="s">
        <v>268</v>
      </c>
      <c r="AA3323" t="s">
        <v>19</v>
      </c>
      <c r="AC3323" t="s">
        <v>5025</v>
      </c>
      <c r="AD3323">
        <v>1</v>
      </c>
      <c r="AE3323">
        <v>1</v>
      </c>
    </row>
    <row r="3324" spans="1:31">
      <c r="A3324" t="s">
        <v>5026</v>
      </c>
      <c r="B3324" s="93">
        <v>45055</v>
      </c>
      <c r="C3324" s="93">
        <v>45055</v>
      </c>
      <c r="D3324">
        <v>-1.1785352000000001E-2</v>
      </c>
      <c r="E3324">
        <v>-1.1785352000000001E-2</v>
      </c>
      <c r="F3324" t="s">
        <v>81</v>
      </c>
      <c r="G3324">
        <v>4.5324609964771012</v>
      </c>
      <c r="H3324">
        <v>-5.3416648269753397E-2</v>
      </c>
      <c r="I3324">
        <v>-5.3416648269753397E-2</v>
      </c>
      <c r="J3324">
        <v>1</v>
      </c>
      <c r="L3324" t="s">
        <v>76</v>
      </c>
      <c r="M3324" t="s">
        <v>4152</v>
      </c>
      <c r="T3324" t="s">
        <v>76</v>
      </c>
      <c r="V3324" t="s">
        <v>4153</v>
      </c>
      <c r="W3324" t="s">
        <v>4154</v>
      </c>
      <c r="X3324" t="s">
        <v>168</v>
      </c>
      <c r="Y3324" t="s">
        <v>268</v>
      </c>
      <c r="Z3324" t="s">
        <v>268</v>
      </c>
      <c r="AA3324" t="s">
        <v>19</v>
      </c>
      <c r="AC3324" t="s">
        <v>5027</v>
      </c>
      <c r="AD3324">
        <v>1</v>
      </c>
      <c r="AE3324">
        <v>1</v>
      </c>
    </row>
    <row r="3325" spans="1:31">
      <c r="A3325" t="s">
        <v>5028</v>
      </c>
      <c r="B3325" s="93">
        <v>45055</v>
      </c>
      <c r="C3325" s="93">
        <v>45055</v>
      </c>
      <c r="D3325">
        <v>-1.2502854000000001E-2</v>
      </c>
      <c r="E3325">
        <v>-1.2502854000000001E-2</v>
      </c>
      <c r="F3325" t="s">
        <v>81</v>
      </c>
      <c r="G3325">
        <v>4.5324609964771012</v>
      </c>
      <c r="H3325">
        <v>-5.6668698099647703E-2</v>
      </c>
      <c r="I3325">
        <v>-5.6668698099647703E-2</v>
      </c>
      <c r="J3325">
        <v>1</v>
      </c>
      <c r="L3325" t="s">
        <v>76</v>
      </c>
      <c r="M3325" t="s">
        <v>4152</v>
      </c>
      <c r="T3325" t="s">
        <v>76</v>
      </c>
      <c r="V3325" t="s">
        <v>4153</v>
      </c>
      <c r="W3325" t="s">
        <v>4154</v>
      </c>
      <c r="X3325" t="s">
        <v>168</v>
      </c>
      <c r="Y3325" t="s">
        <v>268</v>
      </c>
      <c r="Z3325" t="s">
        <v>268</v>
      </c>
      <c r="AA3325" t="s">
        <v>19</v>
      </c>
      <c r="AC3325" t="s">
        <v>5029</v>
      </c>
      <c r="AD3325">
        <v>1</v>
      </c>
      <c r="AE3325">
        <v>1</v>
      </c>
    </row>
    <row r="3326" spans="1:31">
      <c r="A3326" t="s">
        <v>5030</v>
      </c>
      <c r="B3326" s="93">
        <v>45055</v>
      </c>
      <c r="C3326" s="93">
        <v>45055</v>
      </c>
      <c r="D3326">
        <v>-1.2350194E-2</v>
      </c>
      <c r="E3326">
        <v>-1.2350194E-2</v>
      </c>
      <c r="F3326" t="s">
        <v>81</v>
      </c>
      <c r="G3326">
        <v>4.5324609964771012</v>
      </c>
      <c r="H3326">
        <v>-5.5976772603925508E-2</v>
      </c>
      <c r="I3326">
        <v>-5.5976772603925508E-2</v>
      </c>
      <c r="J3326">
        <v>1</v>
      </c>
      <c r="L3326" t="s">
        <v>76</v>
      </c>
      <c r="M3326" t="s">
        <v>4152</v>
      </c>
      <c r="T3326" t="s">
        <v>76</v>
      </c>
      <c r="V3326" t="s">
        <v>4153</v>
      </c>
      <c r="W3326" t="s">
        <v>4154</v>
      </c>
      <c r="X3326" t="s">
        <v>168</v>
      </c>
      <c r="Y3326" t="s">
        <v>268</v>
      </c>
      <c r="Z3326" t="s">
        <v>268</v>
      </c>
      <c r="AA3326" t="s">
        <v>19</v>
      </c>
      <c r="AC3326" t="s">
        <v>5031</v>
      </c>
      <c r="AD3326">
        <v>1</v>
      </c>
      <c r="AE3326">
        <v>1</v>
      </c>
    </row>
    <row r="3327" spans="1:31">
      <c r="A3327" t="s">
        <v>5032</v>
      </c>
      <c r="B3327" s="93">
        <v>45055</v>
      </c>
      <c r="C3327" s="93">
        <v>45055</v>
      </c>
      <c r="D3327">
        <v>-1.2548652E-2</v>
      </c>
      <c r="E3327">
        <v>-1.2548652E-2</v>
      </c>
      <c r="F3327" t="s">
        <v>81</v>
      </c>
      <c r="G3327">
        <v>4.5324609964771012</v>
      </c>
      <c r="H3327">
        <v>-5.6876275748364361E-2</v>
      </c>
      <c r="I3327">
        <v>-5.6876275748364361E-2</v>
      </c>
      <c r="J3327">
        <v>1</v>
      </c>
      <c r="L3327" t="s">
        <v>76</v>
      </c>
      <c r="M3327" t="s">
        <v>4152</v>
      </c>
      <c r="T3327" t="s">
        <v>76</v>
      </c>
      <c r="V3327" t="s">
        <v>4153</v>
      </c>
      <c r="W3327" t="s">
        <v>4154</v>
      </c>
      <c r="X3327" t="s">
        <v>168</v>
      </c>
      <c r="Y3327" t="s">
        <v>268</v>
      </c>
      <c r="Z3327" t="s">
        <v>268</v>
      </c>
      <c r="AA3327" t="s">
        <v>19</v>
      </c>
      <c r="AC3327" t="s">
        <v>5033</v>
      </c>
      <c r="AD3327">
        <v>1</v>
      </c>
      <c r="AE3327">
        <v>1</v>
      </c>
    </row>
    <row r="3328" spans="1:31">
      <c r="A3328" t="s">
        <v>5034</v>
      </c>
      <c r="B3328" s="93">
        <v>45055</v>
      </c>
      <c r="C3328" s="93">
        <v>45055</v>
      </c>
      <c r="D3328">
        <v>-1.0169790999999999E-2</v>
      </c>
      <c r="E3328">
        <v>-1.0169790999999999E-2</v>
      </c>
      <c r="F3328" t="s">
        <v>81</v>
      </c>
      <c r="G3328">
        <v>4.5324609964771012</v>
      </c>
      <c r="H3328">
        <v>-4.6094181049823858E-2</v>
      </c>
      <c r="I3328">
        <v>-4.6094181049823858E-2</v>
      </c>
      <c r="J3328">
        <v>1</v>
      </c>
      <c r="L3328" t="s">
        <v>76</v>
      </c>
      <c r="M3328" t="s">
        <v>4152</v>
      </c>
      <c r="T3328" t="s">
        <v>76</v>
      </c>
      <c r="V3328" t="s">
        <v>4153</v>
      </c>
      <c r="W3328" t="s">
        <v>4154</v>
      </c>
      <c r="X3328" t="s">
        <v>168</v>
      </c>
      <c r="Y3328" t="s">
        <v>268</v>
      </c>
      <c r="Z3328" t="s">
        <v>268</v>
      </c>
      <c r="AA3328" t="s">
        <v>19</v>
      </c>
      <c r="AC3328" t="s">
        <v>5035</v>
      </c>
      <c r="AD3328">
        <v>1</v>
      </c>
      <c r="AE3328">
        <v>1</v>
      </c>
    </row>
    <row r="3329" spans="1:31">
      <c r="A3329" t="s">
        <v>5036</v>
      </c>
      <c r="B3329" s="93">
        <v>45055</v>
      </c>
      <c r="C3329" s="93">
        <v>45055</v>
      </c>
      <c r="D3329">
        <v>-1.2167002E-2</v>
      </c>
      <c r="E3329">
        <v>-1.2167002E-2</v>
      </c>
      <c r="F3329" t="s">
        <v>81</v>
      </c>
      <c r="G3329">
        <v>4.5324609964771012</v>
      </c>
      <c r="H3329">
        <v>-5.5146462009058893E-2</v>
      </c>
      <c r="I3329">
        <v>-5.5146462009058893E-2</v>
      </c>
      <c r="J3329">
        <v>1</v>
      </c>
      <c r="L3329" t="s">
        <v>76</v>
      </c>
      <c r="M3329" t="s">
        <v>4152</v>
      </c>
      <c r="T3329" t="s">
        <v>76</v>
      </c>
      <c r="V3329" t="s">
        <v>4153</v>
      </c>
      <c r="W3329" t="s">
        <v>4154</v>
      </c>
      <c r="X3329" t="s">
        <v>168</v>
      </c>
      <c r="Y3329" t="s">
        <v>268</v>
      </c>
      <c r="Z3329" t="s">
        <v>268</v>
      </c>
      <c r="AA3329" t="s">
        <v>19</v>
      </c>
      <c r="AC3329" t="s">
        <v>5037</v>
      </c>
      <c r="AD3329">
        <v>1</v>
      </c>
      <c r="AE3329">
        <v>1</v>
      </c>
    </row>
    <row r="3330" spans="1:31">
      <c r="A3330" t="s">
        <v>5038</v>
      </c>
      <c r="B3330" s="93">
        <v>45055</v>
      </c>
      <c r="C3330" s="93">
        <v>45055</v>
      </c>
      <c r="D3330">
        <v>-1.1938012E-2</v>
      </c>
      <c r="E3330">
        <v>-1.1938012E-2</v>
      </c>
      <c r="F3330" t="s">
        <v>81</v>
      </c>
      <c r="G3330">
        <v>4.5324609964771012</v>
      </c>
      <c r="H3330">
        <v>-5.4108573765475593E-2</v>
      </c>
      <c r="I3330">
        <v>-5.4108573765475593E-2</v>
      </c>
      <c r="J3330">
        <v>1</v>
      </c>
      <c r="L3330" t="s">
        <v>76</v>
      </c>
      <c r="M3330" t="s">
        <v>4152</v>
      </c>
      <c r="T3330" t="s">
        <v>76</v>
      </c>
      <c r="V3330" t="s">
        <v>4153</v>
      </c>
      <c r="W3330" t="s">
        <v>4154</v>
      </c>
      <c r="X3330" t="s">
        <v>168</v>
      </c>
      <c r="Y3330" t="s">
        <v>268</v>
      </c>
      <c r="Z3330" t="s">
        <v>268</v>
      </c>
      <c r="AA3330" t="s">
        <v>19</v>
      </c>
      <c r="AC3330" t="s">
        <v>5039</v>
      </c>
      <c r="AD3330">
        <v>1</v>
      </c>
      <c r="AE3330">
        <v>1</v>
      </c>
    </row>
    <row r="3331" spans="1:31">
      <c r="A3331" t="s">
        <v>5040</v>
      </c>
      <c r="B3331" s="93">
        <v>45055</v>
      </c>
      <c r="C3331" s="93">
        <v>45055</v>
      </c>
      <c r="D3331">
        <v>-1.2693678999999999E-2</v>
      </c>
      <c r="E3331">
        <v>-1.2693678999999999E-2</v>
      </c>
      <c r="F3331" t="s">
        <v>81</v>
      </c>
      <c r="G3331">
        <v>4.5324609964771012</v>
      </c>
      <c r="H3331">
        <v>-5.7533604969300448E-2</v>
      </c>
      <c r="I3331">
        <v>-5.7533604969300448E-2</v>
      </c>
      <c r="J3331">
        <v>1</v>
      </c>
      <c r="L3331" t="s">
        <v>76</v>
      </c>
      <c r="M3331" t="s">
        <v>4152</v>
      </c>
      <c r="T3331" t="s">
        <v>76</v>
      </c>
      <c r="V3331" t="s">
        <v>4153</v>
      </c>
      <c r="W3331" t="s">
        <v>4154</v>
      </c>
      <c r="X3331" t="s">
        <v>168</v>
      </c>
      <c r="Y3331" t="s">
        <v>268</v>
      </c>
      <c r="Z3331" t="s">
        <v>268</v>
      </c>
      <c r="AA3331" t="s">
        <v>19</v>
      </c>
      <c r="AC3331" t="s">
        <v>5041</v>
      </c>
      <c r="AD3331">
        <v>1</v>
      </c>
      <c r="AE3331">
        <v>1</v>
      </c>
    </row>
    <row r="3332" spans="1:31">
      <c r="A3332" t="s">
        <v>5042</v>
      </c>
      <c r="B3332" s="93">
        <v>45055</v>
      </c>
      <c r="C3332" s="93">
        <v>45055</v>
      </c>
      <c r="D3332">
        <v>-1.213647E-2</v>
      </c>
      <c r="E3332">
        <v>-1.213647E-2</v>
      </c>
      <c r="F3332" t="s">
        <v>81</v>
      </c>
      <c r="G3332">
        <v>4.5324609964771012</v>
      </c>
      <c r="H3332">
        <v>-5.5008076909914452E-2</v>
      </c>
      <c r="I3332">
        <v>-5.5008076909914452E-2</v>
      </c>
      <c r="J3332">
        <v>1</v>
      </c>
      <c r="L3332" t="s">
        <v>76</v>
      </c>
      <c r="M3332" t="s">
        <v>4152</v>
      </c>
      <c r="T3332" t="s">
        <v>76</v>
      </c>
      <c r="V3332" t="s">
        <v>4153</v>
      </c>
      <c r="W3332" t="s">
        <v>4154</v>
      </c>
      <c r="X3332" t="s">
        <v>168</v>
      </c>
      <c r="Y3332" t="s">
        <v>268</v>
      </c>
      <c r="Z3332" t="s">
        <v>268</v>
      </c>
      <c r="AA3332" t="s">
        <v>19</v>
      </c>
      <c r="AC3332" t="s">
        <v>5043</v>
      </c>
      <c r="AD3332">
        <v>1</v>
      </c>
      <c r="AE3332">
        <v>1</v>
      </c>
    </row>
    <row r="3333" spans="1:31">
      <c r="A3333" t="s">
        <v>5044</v>
      </c>
      <c r="B3333" s="93">
        <v>45055</v>
      </c>
      <c r="C3333" s="93">
        <v>45055</v>
      </c>
      <c r="D3333">
        <v>-9.719643E-3</v>
      </c>
      <c r="E3333">
        <v>-9.719643E-3</v>
      </c>
      <c r="F3333" t="s">
        <v>81</v>
      </c>
      <c r="G3333">
        <v>4.5324609964771012</v>
      </c>
      <c r="H3333">
        <v>-4.4053902797181681E-2</v>
      </c>
      <c r="I3333">
        <v>-4.4053902797181681E-2</v>
      </c>
      <c r="J3333">
        <v>1</v>
      </c>
      <c r="L3333" t="s">
        <v>76</v>
      </c>
      <c r="M3333" t="s">
        <v>4152</v>
      </c>
      <c r="T3333" t="s">
        <v>76</v>
      </c>
      <c r="V3333" t="s">
        <v>4153</v>
      </c>
      <c r="W3333" t="s">
        <v>4154</v>
      </c>
      <c r="X3333" t="s">
        <v>168</v>
      </c>
      <c r="Y3333" t="s">
        <v>268</v>
      </c>
      <c r="Z3333" t="s">
        <v>268</v>
      </c>
      <c r="AA3333" t="s">
        <v>19</v>
      </c>
      <c r="AC3333" t="s">
        <v>5045</v>
      </c>
      <c r="AD3333">
        <v>1</v>
      </c>
      <c r="AE3333">
        <v>1</v>
      </c>
    </row>
    <row r="3334" spans="1:31">
      <c r="A3334" t="s">
        <v>5046</v>
      </c>
      <c r="B3334" s="93">
        <v>45055</v>
      </c>
      <c r="C3334" s="93">
        <v>45055</v>
      </c>
      <c r="D3334">
        <v>-1.23940432E-2</v>
      </c>
      <c r="E3334">
        <v>-1.23940432E-2</v>
      </c>
      <c r="F3334" t="s">
        <v>81</v>
      </c>
      <c r="G3334">
        <v>4.5324609964771012</v>
      </c>
      <c r="H3334">
        <v>-5.6175517392652238E-2</v>
      </c>
      <c r="I3334">
        <v>-5.6175517392652238E-2</v>
      </c>
      <c r="J3334">
        <v>1</v>
      </c>
      <c r="L3334" t="s">
        <v>76</v>
      </c>
      <c r="M3334" t="s">
        <v>4152</v>
      </c>
      <c r="T3334" t="s">
        <v>76</v>
      </c>
      <c r="V3334" t="s">
        <v>4153</v>
      </c>
      <c r="W3334" t="s">
        <v>4154</v>
      </c>
      <c r="X3334" t="s">
        <v>168</v>
      </c>
      <c r="Y3334" t="s">
        <v>268</v>
      </c>
      <c r="Z3334" t="s">
        <v>268</v>
      </c>
      <c r="AA3334" t="s">
        <v>19</v>
      </c>
      <c r="AC3334" t="s">
        <v>5047</v>
      </c>
      <c r="AD3334">
        <v>1</v>
      </c>
      <c r="AE3334">
        <v>1</v>
      </c>
    </row>
    <row r="3335" spans="1:31">
      <c r="A3335" t="s">
        <v>5048</v>
      </c>
      <c r="B3335" s="93">
        <v>45055</v>
      </c>
      <c r="C3335" s="93">
        <v>45055</v>
      </c>
      <c r="D3335">
        <v>-1.4006555E-2</v>
      </c>
      <c r="E3335">
        <v>-1.4006555E-2</v>
      </c>
      <c r="F3335" t="s">
        <v>81</v>
      </c>
      <c r="G3335">
        <v>4.5324609964771012</v>
      </c>
      <c r="H3335">
        <v>-6.3484164232511325E-2</v>
      </c>
      <c r="I3335">
        <v>-6.3484164232511325E-2</v>
      </c>
      <c r="J3335">
        <v>1</v>
      </c>
      <c r="L3335" t="s">
        <v>76</v>
      </c>
      <c r="M3335" t="s">
        <v>4152</v>
      </c>
      <c r="T3335" t="s">
        <v>76</v>
      </c>
      <c r="V3335" t="s">
        <v>4153</v>
      </c>
      <c r="W3335" t="s">
        <v>4154</v>
      </c>
      <c r="X3335" t="s">
        <v>168</v>
      </c>
      <c r="Y3335" t="s">
        <v>268</v>
      </c>
      <c r="Z3335" t="s">
        <v>268</v>
      </c>
      <c r="AA3335" t="s">
        <v>19</v>
      </c>
      <c r="AC3335" t="s">
        <v>5049</v>
      </c>
      <c r="AD3335">
        <v>1</v>
      </c>
      <c r="AE3335">
        <v>1</v>
      </c>
    </row>
    <row r="3336" spans="1:31">
      <c r="A3336" t="s">
        <v>5050</v>
      </c>
      <c r="B3336" s="93">
        <v>45055</v>
      </c>
      <c r="C3336" s="93">
        <v>45055</v>
      </c>
      <c r="D3336">
        <v>-1.3227989000000001E-2</v>
      </c>
      <c r="E3336">
        <v>-1.3227989000000001E-2</v>
      </c>
      <c r="F3336" t="s">
        <v>81</v>
      </c>
      <c r="G3336">
        <v>4.5324609964771012</v>
      </c>
      <c r="H3336">
        <v>-5.9955344204328131E-2</v>
      </c>
      <c r="I3336">
        <v>-5.9955344204328131E-2</v>
      </c>
      <c r="J3336">
        <v>1</v>
      </c>
      <c r="L3336" t="s">
        <v>76</v>
      </c>
      <c r="M3336" t="s">
        <v>4152</v>
      </c>
      <c r="T3336" t="s">
        <v>76</v>
      </c>
      <c r="V3336" t="s">
        <v>4153</v>
      </c>
      <c r="W3336" t="s">
        <v>4154</v>
      </c>
      <c r="X3336" t="s">
        <v>168</v>
      </c>
      <c r="Y3336" t="s">
        <v>268</v>
      </c>
      <c r="Z3336" t="s">
        <v>268</v>
      </c>
      <c r="AA3336" t="s">
        <v>19</v>
      </c>
      <c r="AC3336" t="s">
        <v>5051</v>
      </c>
      <c r="AD3336">
        <v>1</v>
      </c>
      <c r="AE3336">
        <v>1</v>
      </c>
    </row>
    <row r="3337" spans="1:31">
      <c r="A3337" t="s">
        <v>5052</v>
      </c>
      <c r="B3337" s="93">
        <v>45055</v>
      </c>
      <c r="C3337" s="93">
        <v>45055</v>
      </c>
      <c r="D3337">
        <v>-1.3166924999999999E-2</v>
      </c>
      <c r="E3337">
        <v>-1.3166924999999999E-2</v>
      </c>
      <c r="F3337" t="s">
        <v>81</v>
      </c>
      <c r="G3337">
        <v>4.5324609964771012</v>
      </c>
      <c r="H3337">
        <v>-5.9678574006039251E-2</v>
      </c>
      <c r="I3337">
        <v>-5.9678574006039251E-2</v>
      </c>
      <c r="J3337">
        <v>1</v>
      </c>
      <c r="L3337" t="s">
        <v>76</v>
      </c>
      <c r="M3337" t="s">
        <v>4152</v>
      </c>
      <c r="T3337" t="s">
        <v>76</v>
      </c>
      <c r="V3337" t="s">
        <v>4153</v>
      </c>
      <c r="W3337" t="s">
        <v>4154</v>
      </c>
      <c r="X3337" t="s">
        <v>168</v>
      </c>
      <c r="Y3337" t="s">
        <v>268</v>
      </c>
      <c r="Z3337" t="s">
        <v>268</v>
      </c>
      <c r="AA3337" t="s">
        <v>19</v>
      </c>
      <c r="AC3337" t="s">
        <v>5053</v>
      </c>
      <c r="AD3337">
        <v>1</v>
      </c>
      <c r="AE3337">
        <v>1</v>
      </c>
    </row>
    <row r="3338" spans="1:31">
      <c r="A3338" t="s">
        <v>5054</v>
      </c>
      <c r="B3338" s="93">
        <v>45055</v>
      </c>
      <c r="C3338" s="93">
        <v>45055</v>
      </c>
      <c r="D3338">
        <v>-1.2205166999999999E-2</v>
      </c>
      <c r="E3338">
        <v>-1.2205166999999999E-2</v>
      </c>
      <c r="F3338" t="s">
        <v>81</v>
      </c>
      <c r="G3338">
        <v>4.5324609964771012</v>
      </c>
      <c r="H3338">
        <v>-5.5319443382989428E-2</v>
      </c>
      <c r="I3338">
        <v>-5.5319443382989428E-2</v>
      </c>
      <c r="J3338">
        <v>1</v>
      </c>
      <c r="L3338" t="s">
        <v>76</v>
      </c>
      <c r="M3338" t="s">
        <v>4152</v>
      </c>
      <c r="T3338" t="s">
        <v>76</v>
      </c>
      <c r="V3338" t="s">
        <v>4153</v>
      </c>
      <c r="W3338" t="s">
        <v>4154</v>
      </c>
      <c r="X3338" t="s">
        <v>168</v>
      </c>
      <c r="Y3338" t="s">
        <v>268</v>
      </c>
      <c r="Z3338" t="s">
        <v>268</v>
      </c>
      <c r="AA3338" t="s">
        <v>19</v>
      </c>
      <c r="AC3338" t="s">
        <v>5055</v>
      </c>
      <c r="AD3338">
        <v>1</v>
      </c>
      <c r="AE3338">
        <v>1</v>
      </c>
    </row>
    <row r="3339" spans="1:31">
      <c r="A3339" t="s">
        <v>5056</v>
      </c>
      <c r="B3339" s="93">
        <v>45055</v>
      </c>
      <c r="C3339" s="93">
        <v>45055</v>
      </c>
      <c r="D3339">
        <v>-9.4708769999999991E-3</v>
      </c>
      <c r="E3339">
        <v>-9.4708769999999991E-3</v>
      </c>
      <c r="F3339" t="s">
        <v>81</v>
      </c>
      <c r="G3339">
        <v>4.5324609964771012</v>
      </c>
      <c r="H3339">
        <v>-4.2926380604932063E-2</v>
      </c>
      <c r="I3339">
        <v>-4.2926380604932063E-2</v>
      </c>
      <c r="J3339">
        <v>1</v>
      </c>
      <c r="L3339" t="s">
        <v>76</v>
      </c>
      <c r="M3339" t="s">
        <v>4152</v>
      </c>
      <c r="T3339" t="s">
        <v>76</v>
      </c>
      <c r="V3339" t="s">
        <v>4153</v>
      </c>
      <c r="W3339" t="s">
        <v>4154</v>
      </c>
      <c r="X3339" t="s">
        <v>168</v>
      </c>
      <c r="Y3339" t="s">
        <v>268</v>
      </c>
      <c r="Z3339" t="s">
        <v>268</v>
      </c>
      <c r="AA3339" t="s">
        <v>19</v>
      </c>
      <c r="AC3339" t="s">
        <v>5057</v>
      </c>
      <c r="AD3339">
        <v>1</v>
      </c>
      <c r="AE3339">
        <v>1</v>
      </c>
    </row>
    <row r="3340" spans="1:31">
      <c r="A3340" t="s">
        <v>5058</v>
      </c>
      <c r="B3340" s="93">
        <v>45055</v>
      </c>
      <c r="C3340" s="93">
        <v>45055</v>
      </c>
      <c r="D3340">
        <v>-1.2197533999999999E-2</v>
      </c>
      <c r="E3340">
        <v>-1.2197533999999999E-2</v>
      </c>
      <c r="F3340" t="s">
        <v>81</v>
      </c>
      <c r="G3340">
        <v>4.5324609964771012</v>
      </c>
      <c r="H3340">
        <v>-5.5284847108203319E-2</v>
      </c>
      <c r="I3340">
        <v>-5.5284847108203319E-2</v>
      </c>
      <c r="J3340">
        <v>1</v>
      </c>
      <c r="L3340" t="s">
        <v>76</v>
      </c>
      <c r="M3340" t="s">
        <v>4152</v>
      </c>
      <c r="T3340" t="s">
        <v>76</v>
      </c>
      <c r="V3340" t="s">
        <v>4153</v>
      </c>
      <c r="W3340" t="s">
        <v>4154</v>
      </c>
      <c r="X3340" t="s">
        <v>168</v>
      </c>
      <c r="Y3340" t="s">
        <v>268</v>
      </c>
      <c r="Z3340" t="s">
        <v>268</v>
      </c>
      <c r="AA3340" t="s">
        <v>19</v>
      </c>
      <c r="AC3340" t="s">
        <v>5059</v>
      </c>
      <c r="AD3340">
        <v>1</v>
      </c>
      <c r="AE3340">
        <v>1</v>
      </c>
    </row>
    <row r="3341" spans="1:31">
      <c r="A3341" t="s">
        <v>5060</v>
      </c>
      <c r="B3341" s="93">
        <v>45055</v>
      </c>
      <c r="C3341" s="93">
        <v>45055</v>
      </c>
      <c r="D3341">
        <v>-1.2205166999999999E-2</v>
      </c>
      <c r="E3341">
        <v>-1.2205166999999999E-2</v>
      </c>
      <c r="F3341" t="s">
        <v>81</v>
      </c>
      <c r="G3341">
        <v>4.5324609964771012</v>
      </c>
      <c r="H3341">
        <v>-5.5319443382989428E-2</v>
      </c>
      <c r="I3341">
        <v>-5.5319443382989428E-2</v>
      </c>
      <c r="J3341">
        <v>1</v>
      </c>
      <c r="L3341" t="s">
        <v>76</v>
      </c>
      <c r="M3341" t="s">
        <v>4152</v>
      </c>
      <c r="T3341" t="s">
        <v>76</v>
      </c>
      <c r="V3341" t="s">
        <v>4153</v>
      </c>
      <c r="W3341" t="s">
        <v>4154</v>
      </c>
      <c r="X3341" t="s">
        <v>168</v>
      </c>
      <c r="Y3341" t="s">
        <v>268</v>
      </c>
      <c r="Z3341" t="s">
        <v>268</v>
      </c>
      <c r="AA3341" t="s">
        <v>19</v>
      </c>
      <c r="AC3341" t="s">
        <v>5061</v>
      </c>
      <c r="AD3341">
        <v>1</v>
      </c>
      <c r="AE3341">
        <v>1</v>
      </c>
    </row>
    <row r="3342" spans="1:31">
      <c r="A3342" t="s">
        <v>5062</v>
      </c>
      <c r="B3342" s="93">
        <v>45055</v>
      </c>
      <c r="C3342" s="93">
        <v>45055</v>
      </c>
      <c r="D3342">
        <v>-1.2479954999999999E-2</v>
      </c>
      <c r="E3342">
        <v>-1.2479954999999999E-2</v>
      </c>
      <c r="F3342" t="s">
        <v>81</v>
      </c>
      <c r="G3342">
        <v>4.5324609964771012</v>
      </c>
      <c r="H3342">
        <v>-5.6564909275289392E-2</v>
      </c>
      <c r="I3342">
        <v>-5.6564909275289392E-2</v>
      </c>
      <c r="J3342">
        <v>1</v>
      </c>
      <c r="L3342" t="s">
        <v>76</v>
      </c>
      <c r="M3342" t="s">
        <v>4152</v>
      </c>
      <c r="T3342" t="s">
        <v>76</v>
      </c>
      <c r="V3342" t="s">
        <v>4153</v>
      </c>
      <c r="W3342" t="s">
        <v>4154</v>
      </c>
      <c r="X3342" t="s">
        <v>168</v>
      </c>
      <c r="Y3342" t="s">
        <v>268</v>
      </c>
      <c r="Z3342" t="s">
        <v>268</v>
      </c>
      <c r="AA3342" t="s">
        <v>19</v>
      </c>
      <c r="AC3342" t="s">
        <v>5063</v>
      </c>
      <c r="AD3342">
        <v>1</v>
      </c>
      <c r="AE3342">
        <v>1</v>
      </c>
    </row>
    <row r="3343" spans="1:31">
      <c r="A3343" t="s">
        <v>5064</v>
      </c>
      <c r="B3343" s="93">
        <v>45055</v>
      </c>
      <c r="C3343" s="93">
        <v>45055</v>
      </c>
      <c r="D3343">
        <v>-1.3136393E-2</v>
      </c>
      <c r="E3343">
        <v>-1.3136393E-2</v>
      </c>
      <c r="F3343" t="s">
        <v>81</v>
      </c>
      <c r="G3343">
        <v>4.5324609964771012</v>
      </c>
      <c r="H3343">
        <v>-5.9540188906894817E-2</v>
      </c>
      <c r="I3343">
        <v>-5.9540188906894817E-2</v>
      </c>
      <c r="J3343">
        <v>1</v>
      </c>
      <c r="L3343" t="s">
        <v>76</v>
      </c>
      <c r="M3343" t="s">
        <v>4152</v>
      </c>
      <c r="T3343" t="s">
        <v>76</v>
      </c>
      <c r="V3343" t="s">
        <v>4153</v>
      </c>
      <c r="W3343" t="s">
        <v>4154</v>
      </c>
      <c r="X3343" t="s">
        <v>168</v>
      </c>
      <c r="Y3343" t="s">
        <v>268</v>
      </c>
      <c r="Z3343" t="s">
        <v>268</v>
      </c>
      <c r="AA3343" t="s">
        <v>19</v>
      </c>
      <c r="AC3343" t="s">
        <v>5065</v>
      </c>
      <c r="AD3343">
        <v>1</v>
      </c>
      <c r="AE3343">
        <v>1</v>
      </c>
    </row>
    <row r="3344" spans="1:31">
      <c r="A3344" t="s">
        <v>5066</v>
      </c>
      <c r="B3344" s="93">
        <v>45055</v>
      </c>
      <c r="C3344" s="93">
        <v>45055</v>
      </c>
      <c r="D3344">
        <v>-1.2731844000000001E-2</v>
      </c>
      <c r="E3344">
        <v>-1.2731844000000001E-2</v>
      </c>
      <c r="F3344" t="s">
        <v>81</v>
      </c>
      <c r="G3344">
        <v>4.5324609964771012</v>
      </c>
      <c r="H3344">
        <v>-5.7706586343231003E-2</v>
      </c>
      <c r="I3344">
        <v>-5.7706586343231003E-2</v>
      </c>
      <c r="J3344">
        <v>1</v>
      </c>
      <c r="L3344" t="s">
        <v>76</v>
      </c>
      <c r="M3344" t="s">
        <v>4152</v>
      </c>
      <c r="T3344" t="s">
        <v>76</v>
      </c>
      <c r="V3344" t="s">
        <v>4153</v>
      </c>
      <c r="W3344" t="s">
        <v>4154</v>
      </c>
      <c r="X3344" t="s">
        <v>168</v>
      </c>
      <c r="Y3344" t="s">
        <v>268</v>
      </c>
      <c r="Z3344" t="s">
        <v>268</v>
      </c>
      <c r="AA3344" t="s">
        <v>19</v>
      </c>
      <c r="AC3344" t="s">
        <v>5067</v>
      </c>
      <c r="AD3344">
        <v>1</v>
      </c>
      <c r="AE3344">
        <v>1</v>
      </c>
    </row>
    <row r="3345" spans="1:31">
      <c r="A3345" t="s">
        <v>5068</v>
      </c>
      <c r="B3345" s="93">
        <v>45055</v>
      </c>
      <c r="C3345" s="93">
        <v>45055</v>
      </c>
      <c r="D3345">
        <v>-1.3075329E-2</v>
      </c>
      <c r="E3345">
        <v>-1.3075329E-2</v>
      </c>
      <c r="F3345" t="s">
        <v>81</v>
      </c>
      <c r="G3345">
        <v>4.5324609964771012</v>
      </c>
      <c r="H3345">
        <v>-5.9263418708605943E-2</v>
      </c>
      <c r="I3345">
        <v>-5.9263418708605943E-2</v>
      </c>
      <c r="J3345">
        <v>1</v>
      </c>
      <c r="L3345" t="s">
        <v>76</v>
      </c>
      <c r="M3345" t="s">
        <v>4152</v>
      </c>
      <c r="T3345" t="s">
        <v>76</v>
      </c>
      <c r="V3345" t="s">
        <v>4153</v>
      </c>
      <c r="W3345" t="s">
        <v>4154</v>
      </c>
      <c r="X3345" t="s">
        <v>168</v>
      </c>
      <c r="Y3345" t="s">
        <v>268</v>
      </c>
      <c r="Z3345" t="s">
        <v>268</v>
      </c>
      <c r="AA3345" t="s">
        <v>19</v>
      </c>
      <c r="AC3345" t="s">
        <v>5069</v>
      </c>
      <c r="AD3345">
        <v>1</v>
      </c>
      <c r="AE3345">
        <v>1</v>
      </c>
    </row>
    <row r="3346" spans="1:31">
      <c r="A3346" t="s">
        <v>5070</v>
      </c>
      <c r="B3346" s="93">
        <v>45055</v>
      </c>
      <c r="C3346" s="93">
        <v>45055</v>
      </c>
      <c r="D3346">
        <v>-1.4220279000000001E-2</v>
      </c>
      <c r="E3346">
        <v>-1.4220279000000001E-2</v>
      </c>
      <c r="F3346" t="s">
        <v>81</v>
      </c>
      <c r="G3346">
        <v>4.5324609964771012</v>
      </c>
      <c r="H3346">
        <v>-6.4452859926522388E-2</v>
      </c>
      <c r="I3346">
        <v>-6.4452859926522388E-2</v>
      </c>
      <c r="J3346">
        <v>1</v>
      </c>
      <c r="L3346" t="s">
        <v>76</v>
      </c>
      <c r="M3346" t="s">
        <v>4152</v>
      </c>
      <c r="T3346" t="s">
        <v>76</v>
      </c>
      <c r="V3346" t="s">
        <v>4153</v>
      </c>
      <c r="W3346" t="s">
        <v>4154</v>
      </c>
      <c r="X3346" t="s">
        <v>168</v>
      </c>
      <c r="Y3346" t="s">
        <v>268</v>
      </c>
      <c r="Z3346" t="s">
        <v>268</v>
      </c>
      <c r="AA3346" t="s">
        <v>19</v>
      </c>
      <c r="AC3346" t="s">
        <v>5071</v>
      </c>
      <c r="AD3346">
        <v>1</v>
      </c>
      <c r="AE3346">
        <v>1</v>
      </c>
    </row>
    <row r="3347" spans="1:31">
      <c r="A3347" t="s">
        <v>5072</v>
      </c>
      <c r="B3347" s="93">
        <v>45055</v>
      </c>
      <c r="C3347" s="93">
        <v>45055</v>
      </c>
      <c r="D3347">
        <v>-1.4220279000000001E-2</v>
      </c>
      <c r="E3347">
        <v>-1.4220279000000001E-2</v>
      </c>
      <c r="F3347" t="s">
        <v>81</v>
      </c>
      <c r="G3347">
        <v>4.5324609964771012</v>
      </c>
      <c r="H3347">
        <v>-6.4452859926522388E-2</v>
      </c>
      <c r="I3347">
        <v>-6.4452859926522388E-2</v>
      </c>
      <c r="J3347">
        <v>1</v>
      </c>
      <c r="L3347" t="s">
        <v>76</v>
      </c>
      <c r="M3347" t="s">
        <v>4152</v>
      </c>
      <c r="T3347" t="s">
        <v>76</v>
      </c>
      <c r="V3347" t="s">
        <v>4153</v>
      </c>
      <c r="W3347" t="s">
        <v>4154</v>
      </c>
      <c r="X3347" t="s">
        <v>168</v>
      </c>
      <c r="Y3347" t="s">
        <v>268</v>
      </c>
      <c r="Z3347" t="s">
        <v>268</v>
      </c>
      <c r="AA3347" t="s">
        <v>19</v>
      </c>
      <c r="AC3347" t="s">
        <v>5073</v>
      </c>
      <c r="AD3347">
        <v>1</v>
      </c>
      <c r="AE3347">
        <v>1</v>
      </c>
    </row>
    <row r="3348" spans="1:31">
      <c r="A3348" t="s">
        <v>5074</v>
      </c>
      <c r="B3348" s="93">
        <v>45055</v>
      </c>
      <c r="C3348" s="93">
        <v>45055</v>
      </c>
      <c r="D3348">
        <v>-1.3388282E-2</v>
      </c>
      <c r="E3348">
        <v>-1.3388282E-2</v>
      </c>
      <c r="F3348" t="s">
        <v>81</v>
      </c>
      <c r="G3348">
        <v>4.5324609964771012</v>
      </c>
      <c r="H3348">
        <v>-6.0681865974836442E-2</v>
      </c>
      <c r="I3348">
        <v>-6.0681865974836442E-2</v>
      </c>
      <c r="J3348">
        <v>1</v>
      </c>
      <c r="L3348" t="s">
        <v>76</v>
      </c>
      <c r="M3348" t="s">
        <v>4152</v>
      </c>
      <c r="T3348" t="s">
        <v>76</v>
      </c>
      <c r="V3348" t="s">
        <v>4153</v>
      </c>
      <c r="W3348" t="s">
        <v>4154</v>
      </c>
      <c r="X3348" t="s">
        <v>168</v>
      </c>
      <c r="Y3348" t="s">
        <v>268</v>
      </c>
      <c r="Z3348" t="s">
        <v>268</v>
      </c>
      <c r="AA3348" t="s">
        <v>19</v>
      </c>
      <c r="AC3348" t="s">
        <v>5075</v>
      </c>
      <c r="AD3348">
        <v>1</v>
      </c>
      <c r="AE3348">
        <v>1</v>
      </c>
    </row>
    <row r="3349" spans="1:31">
      <c r="A3349" t="s">
        <v>5076</v>
      </c>
      <c r="B3349" s="93">
        <v>45055</v>
      </c>
      <c r="C3349" s="93">
        <v>45055</v>
      </c>
      <c r="D3349">
        <v>-1.305243E-2</v>
      </c>
      <c r="E3349">
        <v>-1.305243E-2</v>
      </c>
      <c r="F3349" t="s">
        <v>81</v>
      </c>
      <c r="G3349">
        <v>4.5324609964771012</v>
      </c>
      <c r="H3349">
        <v>-5.9159629884247611E-2</v>
      </c>
      <c r="I3349">
        <v>-5.9159629884247611E-2</v>
      </c>
      <c r="J3349">
        <v>1</v>
      </c>
      <c r="L3349" t="s">
        <v>76</v>
      </c>
      <c r="M3349" t="s">
        <v>4152</v>
      </c>
      <c r="T3349" t="s">
        <v>76</v>
      </c>
      <c r="V3349" t="s">
        <v>4153</v>
      </c>
      <c r="W3349" t="s">
        <v>4154</v>
      </c>
      <c r="X3349" t="s">
        <v>168</v>
      </c>
      <c r="Y3349" t="s">
        <v>268</v>
      </c>
      <c r="Z3349" t="s">
        <v>268</v>
      </c>
      <c r="AA3349" t="s">
        <v>19</v>
      </c>
      <c r="AC3349" t="s">
        <v>5077</v>
      </c>
      <c r="AD3349">
        <v>1</v>
      </c>
      <c r="AE3349">
        <v>1</v>
      </c>
    </row>
    <row r="3350" spans="1:31">
      <c r="A3350" t="s">
        <v>5078</v>
      </c>
      <c r="B3350" s="93">
        <v>45055</v>
      </c>
      <c r="C3350" s="93">
        <v>45055</v>
      </c>
      <c r="D3350">
        <v>-1.3914958999999999E-2</v>
      </c>
      <c r="E3350">
        <v>-1.3914958999999999E-2</v>
      </c>
      <c r="F3350" t="s">
        <v>81</v>
      </c>
      <c r="G3350">
        <v>4.5324609964771012</v>
      </c>
      <c r="H3350">
        <v>-6.3069008935078011E-2</v>
      </c>
      <c r="I3350">
        <v>-6.3069008935078011E-2</v>
      </c>
      <c r="J3350">
        <v>1</v>
      </c>
      <c r="L3350" t="s">
        <v>76</v>
      </c>
      <c r="M3350" t="s">
        <v>4152</v>
      </c>
      <c r="T3350" t="s">
        <v>76</v>
      </c>
      <c r="V3350" t="s">
        <v>4153</v>
      </c>
      <c r="W3350" t="s">
        <v>4154</v>
      </c>
      <c r="X3350" t="s">
        <v>168</v>
      </c>
      <c r="Y3350" t="s">
        <v>268</v>
      </c>
      <c r="Z3350" t="s">
        <v>268</v>
      </c>
      <c r="AA3350" t="s">
        <v>19</v>
      </c>
      <c r="AC3350" t="s">
        <v>5079</v>
      </c>
      <c r="AD3350">
        <v>1</v>
      </c>
      <c r="AE3350">
        <v>1</v>
      </c>
    </row>
    <row r="3351" spans="1:31">
      <c r="A3351" t="s">
        <v>5080</v>
      </c>
      <c r="B3351" s="93">
        <v>45055</v>
      </c>
      <c r="C3351" s="93">
        <v>45055</v>
      </c>
      <c r="D3351">
        <v>-1.0281650999999999E-2</v>
      </c>
      <c r="E3351">
        <v>-1.0281650999999999E-2</v>
      </c>
      <c r="F3351" t="s">
        <v>81</v>
      </c>
      <c r="G3351">
        <v>4.5324609964771012</v>
      </c>
      <c r="H3351">
        <v>-4.6601182136889789E-2</v>
      </c>
      <c r="I3351">
        <v>-4.6601182136889789E-2</v>
      </c>
      <c r="J3351">
        <v>1</v>
      </c>
      <c r="L3351" t="s">
        <v>76</v>
      </c>
      <c r="M3351" t="s">
        <v>4152</v>
      </c>
      <c r="T3351" t="s">
        <v>76</v>
      </c>
      <c r="V3351" t="s">
        <v>4153</v>
      </c>
      <c r="W3351" t="s">
        <v>4154</v>
      </c>
      <c r="X3351" t="s">
        <v>168</v>
      </c>
      <c r="Y3351" t="s">
        <v>268</v>
      </c>
      <c r="Z3351" t="s">
        <v>268</v>
      </c>
      <c r="AA3351" t="s">
        <v>19</v>
      </c>
      <c r="AC3351" t="s">
        <v>5081</v>
      </c>
      <c r="AD3351">
        <v>1</v>
      </c>
      <c r="AE3351">
        <v>1</v>
      </c>
    </row>
    <row r="3352" spans="1:31">
      <c r="A3352" t="s">
        <v>5082</v>
      </c>
      <c r="B3352" s="93">
        <v>45055</v>
      </c>
      <c r="C3352" s="93">
        <v>45055</v>
      </c>
      <c r="D3352">
        <v>-1.1075483000000001E-2</v>
      </c>
      <c r="E3352">
        <v>-1.1075483000000001E-2</v>
      </c>
      <c r="F3352" t="s">
        <v>81</v>
      </c>
      <c r="G3352">
        <v>4.5324609964771012</v>
      </c>
      <c r="H3352">
        <v>-5.0199194714645193E-2</v>
      </c>
      <c r="I3352">
        <v>-5.0199194714645193E-2</v>
      </c>
      <c r="J3352">
        <v>1</v>
      </c>
      <c r="L3352" t="s">
        <v>76</v>
      </c>
      <c r="M3352" t="s">
        <v>4152</v>
      </c>
      <c r="T3352" t="s">
        <v>76</v>
      </c>
      <c r="V3352" t="s">
        <v>4153</v>
      </c>
      <c r="W3352" t="s">
        <v>4154</v>
      </c>
      <c r="X3352" t="s">
        <v>168</v>
      </c>
      <c r="Y3352" t="s">
        <v>268</v>
      </c>
      <c r="Z3352" t="s">
        <v>268</v>
      </c>
      <c r="AA3352" t="s">
        <v>19</v>
      </c>
      <c r="AC3352" t="s">
        <v>5083</v>
      </c>
      <c r="AD3352">
        <v>1</v>
      </c>
      <c r="AE3352">
        <v>1</v>
      </c>
    </row>
    <row r="3353" spans="1:31">
      <c r="A3353" t="s">
        <v>5084</v>
      </c>
      <c r="B3353" s="93">
        <v>45055</v>
      </c>
      <c r="C3353" s="93">
        <v>45055</v>
      </c>
      <c r="D3353">
        <v>-1.1174712E-2</v>
      </c>
      <c r="E3353">
        <v>-1.1174712E-2</v>
      </c>
      <c r="F3353" t="s">
        <v>81</v>
      </c>
      <c r="G3353">
        <v>4.5324609964771012</v>
      </c>
      <c r="H3353">
        <v>-5.0648946286864623E-2</v>
      </c>
      <c r="I3353">
        <v>-5.0648946286864623E-2</v>
      </c>
      <c r="J3353">
        <v>1</v>
      </c>
      <c r="L3353" t="s">
        <v>76</v>
      </c>
      <c r="M3353" t="s">
        <v>4152</v>
      </c>
      <c r="T3353" t="s">
        <v>76</v>
      </c>
      <c r="V3353" t="s">
        <v>4153</v>
      </c>
      <c r="W3353" t="s">
        <v>4154</v>
      </c>
      <c r="X3353" t="s">
        <v>168</v>
      </c>
      <c r="Y3353" t="s">
        <v>268</v>
      </c>
      <c r="Z3353" t="s">
        <v>268</v>
      </c>
      <c r="AA3353" t="s">
        <v>19</v>
      </c>
      <c r="AC3353" t="s">
        <v>5085</v>
      </c>
      <c r="AD3353">
        <v>1</v>
      </c>
      <c r="AE3353">
        <v>1</v>
      </c>
    </row>
    <row r="3354" spans="1:31">
      <c r="A3354" t="s">
        <v>5086</v>
      </c>
      <c r="B3354" s="93">
        <v>45055</v>
      </c>
      <c r="C3354" s="93">
        <v>45055</v>
      </c>
      <c r="D3354">
        <v>-1.2105938E-2</v>
      </c>
      <c r="E3354">
        <v>-1.2105938E-2</v>
      </c>
      <c r="F3354" t="s">
        <v>81</v>
      </c>
      <c r="G3354">
        <v>4.5324609964771012</v>
      </c>
      <c r="H3354">
        <v>-5.4869691810769998E-2</v>
      </c>
      <c r="I3354">
        <v>-5.4869691810769998E-2</v>
      </c>
      <c r="J3354">
        <v>1</v>
      </c>
      <c r="L3354" t="s">
        <v>76</v>
      </c>
      <c r="M3354" t="s">
        <v>4152</v>
      </c>
      <c r="T3354" t="s">
        <v>76</v>
      </c>
      <c r="V3354" t="s">
        <v>4153</v>
      </c>
      <c r="W3354" t="s">
        <v>4154</v>
      </c>
      <c r="X3354" t="s">
        <v>168</v>
      </c>
      <c r="Y3354" t="s">
        <v>268</v>
      </c>
      <c r="Z3354" t="s">
        <v>268</v>
      </c>
      <c r="AA3354" t="s">
        <v>19</v>
      </c>
      <c r="AC3354" t="s">
        <v>5087</v>
      </c>
      <c r="AD3354">
        <v>1</v>
      </c>
      <c r="AE3354">
        <v>1</v>
      </c>
    </row>
    <row r="3355" spans="1:31">
      <c r="A3355" t="s">
        <v>5088</v>
      </c>
      <c r="B3355" s="93">
        <v>45055</v>
      </c>
      <c r="C3355" s="93">
        <v>45055</v>
      </c>
      <c r="D3355">
        <v>-1.4571397E-2</v>
      </c>
      <c r="E3355">
        <v>-1.4571397E-2</v>
      </c>
      <c r="F3355" t="s">
        <v>81</v>
      </c>
      <c r="G3355">
        <v>4.5324609964771012</v>
      </c>
      <c r="H3355">
        <v>-6.6044288566683443E-2</v>
      </c>
      <c r="I3355">
        <v>-6.6044288566683443E-2</v>
      </c>
      <c r="J3355">
        <v>1</v>
      </c>
      <c r="L3355" t="s">
        <v>76</v>
      </c>
      <c r="M3355" t="s">
        <v>4152</v>
      </c>
      <c r="T3355" t="s">
        <v>76</v>
      </c>
      <c r="V3355" t="s">
        <v>4153</v>
      </c>
      <c r="W3355" t="s">
        <v>4154</v>
      </c>
      <c r="X3355" t="s">
        <v>168</v>
      </c>
      <c r="Y3355" t="s">
        <v>268</v>
      </c>
      <c r="Z3355" t="s">
        <v>268</v>
      </c>
      <c r="AA3355" t="s">
        <v>19</v>
      </c>
      <c r="AC3355" t="s">
        <v>5089</v>
      </c>
      <c r="AD3355">
        <v>1</v>
      </c>
      <c r="AE3355">
        <v>1</v>
      </c>
    </row>
    <row r="3356" spans="1:31">
      <c r="A3356" t="s">
        <v>5090</v>
      </c>
      <c r="B3356" s="93">
        <v>45055</v>
      </c>
      <c r="C3356" s="93">
        <v>45055</v>
      </c>
      <c r="D3356">
        <v>-1.4571397E-2</v>
      </c>
      <c r="E3356">
        <v>-1.4571397E-2</v>
      </c>
      <c r="F3356" t="s">
        <v>81</v>
      </c>
      <c r="G3356">
        <v>4.5324609964771012</v>
      </c>
      <c r="H3356">
        <v>-6.6044288566683443E-2</v>
      </c>
      <c r="I3356">
        <v>-6.6044288566683443E-2</v>
      </c>
      <c r="J3356">
        <v>1</v>
      </c>
      <c r="L3356" t="s">
        <v>76</v>
      </c>
      <c r="M3356" t="s">
        <v>4152</v>
      </c>
      <c r="T3356" t="s">
        <v>76</v>
      </c>
      <c r="V3356" t="s">
        <v>4153</v>
      </c>
      <c r="W3356" t="s">
        <v>4154</v>
      </c>
      <c r="X3356" t="s">
        <v>168</v>
      </c>
      <c r="Y3356" t="s">
        <v>268</v>
      </c>
      <c r="Z3356" t="s">
        <v>268</v>
      </c>
      <c r="AA3356" t="s">
        <v>19</v>
      </c>
      <c r="AC3356" t="s">
        <v>5091</v>
      </c>
      <c r="AD3356">
        <v>1</v>
      </c>
      <c r="AE3356">
        <v>1</v>
      </c>
    </row>
    <row r="3357" spans="1:31">
      <c r="A3357" t="s">
        <v>5092</v>
      </c>
      <c r="B3357" s="93">
        <v>45055</v>
      </c>
      <c r="C3357" s="93">
        <v>45055</v>
      </c>
      <c r="D3357">
        <v>-1.4846185E-2</v>
      </c>
      <c r="E3357">
        <v>-1.4846185E-2</v>
      </c>
      <c r="F3357" t="s">
        <v>81</v>
      </c>
      <c r="G3357">
        <v>4.5324609964771012</v>
      </c>
      <c r="H3357">
        <v>-6.7289754458983386E-2</v>
      </c>
      <c r="I3357">
        <v>-6.7289754458983386E-2</v>
      </c>
      <c r="J3357">
        <v>1</v>
      </c>
      <c r="L3357" t="s">
        <v>76</v>
      </c>
      <c r="M3357" t="s">
        <v>4152</v>
      </c>
      <c r="T3357" t="s">
        <v>76</v>
      </c>
      <c r="V3357" t="s">
        <v>4153</v>
      </c>
      <c r="W3357" t="s">
        <v>4154</v>
      </c>
      <c r="X3357" t="s">
        <v>168</v>
      </c>
      <c r="Y3357" t="s">
        <v>268</v>
      </c>
      <c r="Z3357" t="s">
        <v>268</v>
      </c>
      <c r="AA3357" t="s">
        <v>19</v>
      </c>
      <c r="AC3357" t="s">
        <v>5093</v>
      </c>
      <c r="AD3357">
        <v>1</v>
      </c>
      <c r="AE3357">
        <v>1</v>
      </c>
    </row>
    <row r="3358" spans="1:31">
      <c r="A3358" t="s">
        <v>5094</v>
      </c>
      <c r="B3358" s="93">
        <v>45055</v>
      </c>
      <c r="C3358" s="93">
        <v>45055</v>
      </c>
      <c r="D3358">
        <v>-1.4441636000000001E-2</v>
      </c>
      <c r="E3358">
        <v>-1.4441636000000001E-2</v>
      </c>
      <c r="F3358" t="s">
        <v>81</v>
      </c>
      <c r="G3358">
        <v>4.5324609964771012</v>
      </c>
      <c r="H3358">
        <v>-6.5456151895319586E-2</v>
      </c>
      <c r="I3358">
        <v>-6.5456151895319586E-2</v>
      </c>
      <c r="J3358">
        <v>1</v>
      </c>
      <c r="L3358" t="s">
        <v>76</v>
      </c>
      <c r="M3358" t="s">
        <v>4152</v>
      </c>
      <c r="T3358" t="s">
        <v>76</v>
      </c>
      <c r="V3358" t="s">
        <v>4153</v>
      </c>
      <c r="W3358" t="s">
        <v>4154</v>
      </c>
      <c r="X3358" t="s">
        <v>168</v>
      </c>
      <c r="Y3358" t="s">
        <v>268</v>
      </c>
      <c r="Z3358" t="s">
        <v>268</v>
      </c>
      <c r="AA3358" t="s">
        <v>19</v>
      </c>
      <c r="AC3358" t="s">
        <v>5095</v>
      </c>
      <c r="AD3358">
        <v>1</v>
      </c>
      <c r="AE3358">
        <v>1</v>
      </c>
    </row>
    <row r="3359" spans="1:31">
      <c r="A3359" t="s">
        <v>5096</v>
      </c>
      <c r="B3359" s="93">
        <v>45055</v>
      </c>
      <c r="C3359" s="93">
        <v>45055</v>
      </c>
      <c r="D3359">
        <v>-9.7320749999999998E-3</v>
      </c>
      <c r="E3359">
        <v>-9.7320749999999998E-3</v>
      </c>
      <c r="F3359" t="s">
        <v>81</v>
      </c>
      <c r="G3359">
        <v>4.5324609964771012</v>
      </c>
      <c r="H3359">
        <v>-4.4110250352289881E-2</v>
      </c>
      <c r="I3359">
        <v>-4.4110250352289881E-2</v>
      </c>
      <c r="J3359">
        <v>1</v>
      </c>
      <c r="L3359" t="s">
        <v>76</v>
      </c>
      <c r="M3359" t="s">
        <v>4152</v>
      </c>
      <c r="T3359" t="s">
        <v>76</v>
      </c>
      <c r="V3359" t="s">
        <v>4153</v>
      </c>
      <c r="W3359" t="s">
        <v>4154</v>
      </c>
      <c r="X3359" t="s">
        <v>168</v>
      </c>
      <c r="Y3359" t="s">
        <v>268</v>
      </c>
      <c r="Z3359" t="s">
        <v>268</v>
      </c>
      <c r="AA3359" t="s">
        <v>19</v>
      </c>
      <c r="AC3359" t="s">
        <v>5097</v>
      </c>
      <c r="AD3359">
        <v>1</v>
      </c>
      <c r="AE3359">
        <v>1</v>
      </c>
    </row>
    <row r="3360" spans="1:31">
      <c r="A3360" t="s">
        <v>5098</v>
      </c>
      <c r="B3360" s="93">
        <v>45055</v>
      </c>
      <c r="C3360" s="93">
        <v>45055</v>
      </c>
      <c r="D3360">
        <v>-1.2075406E-2</v>
      </c>
      <c r="E3360">
        <v>-1.2075406E-2</v>
      </c>
      <c r="F3360" t="s">
        <v>81</v>
      </c>
      <c r="G3360">
        <v>4.5324609964771012</v>
      </c>
      <c r="H3360">
        <v>-5.4731306711625571E-2</v>
      </c>
      <c r="I3360">
        <v>-5.4731306711625571E-2</v>
      </c>
      <c r="J3360">
        <v>1</v>
      </c>
      <c r="L3360" t="s">
        <v>76</v>
      </c>
      <c r="M3360" t="s">
        <v>4152</v>
      </c>
      <c r="T3360" t="s">
        <v>76</v>
      </c>
      <c r="V3360" t="s">
        <v>4153</v>
      </c>
      <c r="W3360" t="s">
        <v>4154</v>
      </c>
      <c r="X3360" t="s">
        <v>168</v>
      </c>
      <c r="Y3360" t="s">
        <v>268</v>
      </c>
      <c r="Z3360" t="s">
        <v>268</v>
      </c>
      <c r="AA3360" t="s">
        <v>19</v>
      </c>
      <c r="AC3360" t="s">
        <v>5099</v>
      </c>
      <c r="AD3360">
        <v>1</v>
      </c>
      <c r="AE3360">
        <v>1</v>
      </c>
    </row>
    <row r="3361" spans="1:31">
      <c r="A3361" t="s">
        <v>5100</v>
      </c>
      <c r="B3361" s="93">
        <v>45055</v>
      </c>
      <c r="C3361" s="93">
        <v>45055</v>
      </c>
      <c r="D3361">
        <v>-1.0098459000000001E-2</v>
      </c>
      <c r="E3361">
        <v>-1.0098459000000001E-2</v>
      </c>
      <c r="F3361" t="s">
        <v>81</v>
      </c>
      <c r="G3361">
        <v>4.5324609964771012</v>
      </c>
      <c r="H3361">
        <v>-4.5770871542023153E-2</v>
      </c>
      <c r="I3361">
        <v>-4.5770871542023153E-2</v>
      </c>
      <c r="J3361">
        <v>1</v>
      </c>
      <c r="L3361" t="s">
        <v>76</v>
      </c>
      <c r="M3361" t="s">
        <v>4152</v>
      </c>
      <c r="T3361" t="s">
        <v>76</v>
      </c>
      <c r="V3361" t="s">
        <v>4153</v>
      </c>
      <c r="W3361" t="s">
        <v>4154</v>
      </c>
      <c r="X3361" t="s">
        <v>168</v>
      </c>
      <c r="Y3361" t="s">
        <v>268</v>
      </c>
      <c r="Z3361" t="s">
        <v>268</v>
      </c>
      <c r="AA3361" t="s">
        <v>19</v>
      </c>
      <c r="AC3361" t="s">
        <v>5101</v>
      </c>
      <c r="AD3361">
        <v>1</v>
      </c>
      <c r="AE3361">
        <v>1</v>
      </c>
    </row>
    <row r="3362" spans="1:31">
      <c r="A3362" t="s">
        <v>5102</v>
      </c>
      <c r="B3362" s="93">
        <v>45055</v>
      </c>
      <c r="C3362" s="93">
        <v>45055</v>
      </c>
      <c r="D3362">
        <v>-1.0235853E-2</v>
      </c>
      <c r="E3362">
        <v>-1.0235853E-2</v>
      </c>
      <c r="F3362" t="s">
        <v>81</v>
      </c>
      <c r="G3362">
        <v>4.5324609964771012</v>
      </c>
      <c r="H3362">
        <v>-4.6393604488173118E-2</v>
      </c>
      <c r="I3362">
        <v>-4.6393604488173118E-2</v>
      </c>
      <c r="J3362">
        <v>1</v>
      </c>
      <c r="L3362" t="s">
        <v>76</v>
      </c>
      <c r="M3362" t="s">
        <v>4152</v>
      </c>
      <c r="T3362" t="s">
        <v>76</v>
      </c>
      <c r="V3362" t="s">
        <v>4153</v>
      </c>
      <c r="W3362" t="s">
        <v>4154</v>
      </c>
      <c r="X3362" t="s">
        <v>168</v>
      </c>
      <c r="Y3362" t="s">
        <v>268</v>
      </c>
      <c r="Z3362" t="s">
        <v>268</v>
      </c>
      <c r="AA3362" t="s">
        <v>19</v>
      </c>
      <c r="AC3362" t="s">
        <v>5103</v>
      </c>
      <c r="AD3362">
        <v>1</v>
      </c>
      <c r="AE3362">
        <v>1</v>
      </c>
    </row>
    <row r="3363" spans="1:31">
      <c r="A3363" t="s">
        <v>5104</v>
      </c>
      <c r="B3363" s="93">
        <v>45055</v>
      </c>
      <c r="C3363" s="93">
        <v>45055</v>
      </c>
      <c r="D3363">
        <v>-1.3021898000000001E-2</v>
      </c>
      <c r="E3363">
        <v>-1.3021898000000001E-2</v>
      </c>
      <c r="F3363" t="s">
        <v>81</v>
      </c>
      <c r="G3363">
        <v>4.5324609964771012</v>
      </c>
      <c r="H3363">
        <v>-5.902124478510317E-2</v>
      </c>
      <c r="I3363">
        <v>-5.902124478510317E-2</v>
      </c>
      <c r="J3363">
        <v>1</v>
      </c>
      <c r="L3363" t="s">
        <v>76</v>
      </c>
      <c r="M3363" t="s">
        <v>4152</v>
      </c>
      <c r="T3363" t="s">
        <v>76</v>
      </c>
      <c r="V3363" t="s">
        <v>4153</v>
      </c>
      <c r="W3363" t="s">
        <v>4154</v>
      </c>
      <c r="X3363" t="s">
        <v>168</v>
      </c>
      <c r="Y3363" t="s">
        <v>268</v>
      </c>
      <c r="Z3363" t="s">
        <v>268</v>
      </c>
      <c r="AA3363" t="s">
        <v>19</v>
      </c>
      <c r="AC3363" t="s">
        <v>5105</v>
      </c>
      <c r="AD3363">
        <v>1</v>
      </c>
      <c r="AE3363">
        <v>1</v>
      </c>
    </row>
    <row r="3364" spans="1:31">
      <c r="A3364" t="s">
        <v>5106</v>
      </c>
      <c r="B3364" s="93">
        <v>45055</v>
      </c>
      <c r="C3364" s="93">
        <v>45055</v>
      </c>
      <c r="D3364">
        <v>-1.21879846E-2</v>
      </c>
      <c r="E3364">
        <v>-1.21879846E-2</v>
      </c>
      <c r="F3364" t="s">
        <v>81</v>
      </c>
      <c r="G3364">
        <v>4.5324609964771012</v>
      </c>
      <c r="H3364">
        <v>-5.5241564825163562E-2</v>
      </c>
      <c r="I3364">
        <v>-5.5241564825163562E-2</v>
      </c>
      <c r="J3364">
        <v>1</v>
      </c>
      <c r="L3364" t="s">
        <v>76</v>
      </c>
      <c r="M3364" t="s">
        <v>4152</v>
      </c>
      <c r="T3364" t="s">
        <v>76</v>
      </c>
      <c r="V3364" t="s">
        <v>4153</v>
      </c>
      <c r="W3364" t="s">
        <v>4154</v>
      </c>
      <c r="X3364" t="s">
        <v>168</v>
      </c>
      <c r="Y3364" t="s">
        <v>268</v>
      </c>
      <c r="Z3364" t="s">
        <v>268</v>
      </c>
      <c r="AA3364" t="s">
        <v>19</v>
      </c>
      <c r="AC3364" t="s">
        <v>5107</v>
      </c>
      <c r="AD3364">
        <v>1</v>
      </c>
      <c r="AE3364">
        <v>1</v>
      </c>
    </row>
    <row r="3365" spans="1:31">
      <c r="A3365" t="s">
        <v>5108</v>
      </c>
      <c r="B3365" s="93">
        <v>45055</v>
      </c>
      <c r="C3365" s="93">
        <v>45055</v>
      </c>
      <c r="D3365">
        <v>-1.2014342000000001E-2</v>
      </c>
      <c r="E3365">
        <v>-1.2014342000000001E-2</v>
      </c>
      <c r="F3365" t="s">
        <v>81</v>
      </c>
      <c r="G3365">
        <v>4.5324609964771012</v>
      </c>
      <c r="H3365">
        <v>-5.4454536513336677E-2</v>
      </c>
      <c r="I3365">
        <v>-5.4454536513336677E-2</v>
      </c>
      <c r="J3365">
        <v>1</v>
      </c>
      <c r="L3365" t="s">
        <v>76</v>
      </c>
      <c r="M3365" t="s">
        <v>4152</v>
      </c>
      <c r="T3365" t="s">
        <v>76</v>
      </c>
      <c r="V3365" t="s">
        <v>4153</v>
      </c>
      <c r="W3365" t="s">
        <v>4154</v>
      </c>
      <c r="X3365" t="s">
        <v>168</v>
      </c>
      <c r="Y3365" t="s">
        <v>268</v>
      </c>
      <c r="Z3365" t="s">
        <v>268</v>
      </c>
      <c r="AA3365" t="s">
        <v>19</v>
      </c>
      <c r="AC3365" t="s">
        <v>5109</v>
      </c>
      <c r="AD3365">
        <v>1</v>
      </c>
      <c r="AE3365">
        <v>1</v>
      </c>
    </row>
    <row r="3366" spans="1:31">
      <c r="A3366" t="s">
        <v>5110</v>
      </c>
      <c r="B3366" s="93">
        <v>45055</v>
      </c>
      <c r="C3366" s="93">
        <v>45055</v>
      </c>
      <c r="D3366">
        <v>-1.2014342000000001E-2</v>
      </c>
      <c r="E3366">
        <v>-1.2014342000000001E-2</v>
      </c>
      <c r="F3366" t="s">
        <v>81</v>
      </c>
      <c r="G3366">
        <v>4.5324609964771012</v>
      </c>
      <c r="H3366">
        <v>-5.4454536513336677E-2</v>
      </c>
      <c r="I3366">
        <v>-5.4454536513336677E-2</v>
      </c>
      <c r="J3366">
        <v>1</v>
      </c>
      <c r="L3366" t="s">
        <v>76</v>
      </c>
      <c r="M3366" t="s">
        <v>4152</v>
      </c>
      <c r="T3366" t="s">
        <v>76</v>
      </c>
      <c r="V3366" t="s">
        <v>4153</v>
      </c>
      <c r="W3366" t="s">
        <v>4154</v>
      </c>
      <c r="X3366" t="s">
        <v>168</v>
      </c>
      <c r="Y3366" t="s">
        <v>268</v>
      </c>
      <c r="Z3366" t="s">
        <v>268</v>
      </c>
      <c r="AA3366" t="s">
        <v>19</v>
      </c>
      <c r="AC3366" t="s">
        <v>5111</v>
      </c>
      <c r="AD3366">
        <v>1</v>
      </c>
      <c r="AE3366">
        <v>1</v>
      </c>
    </row>
    <row r="3367" spans="1:31">
      <c r="A3367" t="s">
        <v>5112</v>
      </c>
      <c r="B3367" s="93">
        <v>45055</v>
      </c>
      <c r="C3367" s="93">
        <v>45055</v>
      </c>
      <c r="D3367">
        <v>-1.1976176999999999E-2</v>
      </c>
      <c r="E3367">
        <v>-1.1976176999999999E-2</v>
      </c>
      <c r="F3367" t="s">
        <v>81</v>
      </c>
      <c r="G3367">
        <v>4.5324609964771012</v>
      </c>
      <c r="H3367">
        <v>-5.4281555139406149E-2</v>
      </c>
      <c r="I3367">
        <v>-5.4281555139406149E-2</v>
      </c>
      <c r="J3367">
        <v>1</v>
      </c>
      <c r="L3367" t="s">
        <v>76</v>
      </c>
      <c r="M3367" t="s">
        <v>4152</v>
      </c>
      <c r="T3367" t="s">
        <v>76</v>
      </c>
      <c r="V3367" t="s">
        <v>4153</v>
      </c>
      <c r="W3367" t="s">
        <v>4154</v>
      </c>
      <c r="X3367" t="s">
        <v>168</v>
      </c>
      <c r="Y3367" t="s">
        <v>268</v>
      </c>
      <c r="Z3367" t="s">
        <v>268</v>
      </c>
      <c r="AA3367" t="s">
        <v>19</v>
      </c>
      <c r="AC3367" t="s">
        <v>5113</v>
      </c>
      <c r="AD3367">
        <v>1</v>
      </c>
      <c r="AE3367">
        <v>1</v>
      </c>
    </row>
    <row r="3368" spans="1:31">
      <c r="A3368" t="s">
        <v>5114</v>
      </c>
      <c r="B3368" s="93">
        <v>45055</v>
      </c>
      <c r="C3368" s="93">
        <v>45055</v>
      </c>
      <c r="D3368">
        <v>-1.2632615E-2</v>
      </c>
      <c r="E3368">
        <v>-1.2632615E-2</v>
      </c>
      <c r="F3368" t="s">
        <v>81</v>
      </c>
      <c r="G3368">
        <v>4.5324609964771012</v>
      </c>
      <c r="H3368">
        <v>-5.7256834771011567E-2</v>
      </c>
      <c r="I3368">
        <v>-5.7256834771011567E-2</v>
      </c>
      <c r="J3368">
        <v>1</v>
      </c>
      <c r="L3368" t="s">
        <v>76</v>
      </c>
      <c r="M3368" t="s">
        <v>4152</v>
      </c>
      <c r="T3368" t="s">
        <v>76</v>
      </c>
      <c r="V3368" t="s">
        <v>4153</v>
      </c>
      <c r="W3368" t="s">
        <v>4154</v>
      </c>
      <c r="X3368" t="s">
        <v>168</v>
      </c>
      <c r="Y3368" t="s">
        <v>268</v>
      </c>
      <c r="Z3368" t="s">
        <v>268</v>
      </c>
      <c r="AA3368" t="s">
        <v>19</v>
      </c>
      <c r="AC3368" t="s">
        <v>5115</v>
      </c>
      <c r="AD3368">
        <v>1</v>
      </c>
      <c r="AE3368">
        <v>1</v>
      </c>
    </row>
    <row r="3369" spans="1:31">
      <c r="A3369" t="s">
        <v>5116</v>
      </c>
      <c r="B3369" s="93">
        <v>45055</v>
      </c>
      <c r="C3369" s="93">
        <v>45055</v>
      </c>
      <c r="D3369">
        <v>-1.1502930999999999E-2</v>
      </c>
      <c r="E3369">
        <v>-1.1502930999999999E-2</v>
      </c>
      <c r="F3369" t="s">
        <v>81</v>
      </c>
      <c r="G3369">
        <v>4.5324609964771012</v>
      </c>
      <c r="H3369">
        <v>-5.2136586102667332E-2</v>
      </c>
      <c r="I3369">
        <v>-5.2136586102667332E-2</v>
      </c>
      <c r="J3369">
        <v>1</v>
      </c>
      <c r="L3369" t="s">
        <v>76</v>
      </c>
      <c r="M3369" t="s">
        <v>4152</v>
      </c>
      <c r="T3369" t="s">
        <v>76</v>
      </c>
      <c r="V3369" t="s">
        <v>4153</v>
      </c>
      <c r="W3369" t="s">
        <v>4154</v>
      </c>
      <c r="X3369" t="s">
        <v>168</v>
      </c>
      <c r="Y3369" t="s">
        <v>268</v>
      </c>
      <c r="Z3369" t="s">
        <v>268</v>
      </c>
      <c r="AA3369" t="s">
        <v>19</v>
      </c>
      <c r="AC3369" t="s">
        <v>5117</v>
      </c>
      <c r="AD3369">
        <v>1</v>
      </c>
      <c r="AE3369">
        <v>1</v>
      </c>
    </row>
    <row r="3370" spans="1:31">
      <c r="A3370" t="s">
        <v>5118</v>
      </c>
      <c r="B3370" s="93">
        <v>45055</v>
      </c>
      <c r="C3370" s="93">
        <v>45055</v>
      </c>
      <c r="D3370">
        <v>-1.2052507E-2</v>
      </c>
      <c r="E3370">
        <v>-1.2052507E-2</v>
      </c>
      <c r="F3370" t="s">
        <v>81</v>
      </c>
      <c r="G3370">
        <v>4.5324609964771012</v>
      </c>
      <c r="H3370">
        <v>-5.4627517887267239E-2</v>
      </c>
      <c r="I3370">
        <v>-5.4627517887267239E-2</v>
      </c>
      <c r="J3370">
        <v>1</v>
      </c>
      <c r="L3370" t="s">
        <v>76</v>
      </c>
      <c r="M3370" t="s">
        <v>4152</v>
      </c>
      <c r="T3370" t="s">
        <v>76</v>
      </c>
      <c r="V3370" t="s">
        <v>4153</v>
      </c>
      <c r="W3370" t="s">
        <v>4154</v>
      </c>
      <c r="X3370" t="s">
        <v>168</v>
      </c>
      <c r="Y3370" t="s">
        <v>268</v>
      </c>
      <c r="Z3370" t="s">
        <v>268</v>
      </c>
      <c r="AA3370" t="s">
        <v>19</v>
      </c>
      <c r="AC3370" t="s">
        <v>5119</v>
      </c>
      <c r="AD3370">
        <v>1</v>
      </c>
      <c r="AE3370">
        <v>1</v>
      </c>
    </row>
    <row r="3371" spans="1:31">
      <c r="A3371" t="s">
        <v>5120</v>
      </c>
      <c r="B3371" s="93">
        <v>45055</v>
      </c>
      <c r="C3371" s="93">
        <v>45055</v>
      </c>
      <c r="D3371">
        <v>-1.3166924999999999E-2</v>
      </c>
      <c r="E3371">
        <v>-1.3166924999999999E-2</v>
      </c>
      <c r="F3371" t="s">
        <v>81</v>
      </c>
      <c r="G3371">
        <v>4.5324609964771012</v>
      </c>
      <c r="H3371">
        <v>-5.9678574006039251E-2</v>
      </c>
      <c r="I3371">
        <v>-5.9678574006039251E-2</v>
      </c>
      <c r="J3371">
        <v>1</v>
      </c>
      <c r="L3371" t="s">
        <v>76</v>
      </c>
      <c r="M3371" t="s">
        <v>4152</v>
      </c>
      <c r="T3371" t="s">
        <v>76</v>
      </c>
      <c r="V3371" t="s">
        <v>4153</v>
      </c>
      <c r="W3371" t="s">
        <v>4154</v>
      </c>
      <c r="X3371" t="s">
        <v>168</v>
      </c>
      <c r="Y3371" t="s">
        <v>268</v>
      </c>
      <c r="Z3371" t="s">
        <v>268</v>
      </c>
      <c r="AA3371" t="s">
        <v>19</v>
      </c>
      <c r="AC3371" t="s">
        <v>5121</v>
      </c>
      <c r="AD3371">
        <v>1</v>
      </c>
      <c r="AE3371">
        <v>1</v>
      </c>
    </row>
    <row r="3372" spans="1:31">
      <c r="A3372" t="s">
        <v>5122</v>
      </c>
      <c r="B3372" s="93">
        <v>45055</v>
      </c>
      <c r="C3372" s="93">
        <v>45055</v>
      </c>
      <c r="D3372">
        <v>-1.2403625E-2</v>
      </c>
      <c r="E3372">
        <v>-1.2403625E-2</v>
      </c>
      <c r="F3372" t="s">
        <v>81</v>
      </c>
      <c r="G3372">
        <v>4.5324609964771012</v>
      </c>
      <c r="H3372">
        <v>-5.621894652742828E-2</v>
      </c>
      <c r="I3372">
        <v>-5.621894652742828E-2</v>
      </c>
      <c r="J3372">
        <v>1</v>
      </c>
      <c r="L3372" t="s">
        <v>76</v>
      </c>
      <c r="M3372" t="s">
        <v>4152</v>
      </c>
      <c r="T3372" t="s">
        <v>76</v>
      </c>
      <c r="V3372" t="s">
        <v>4153</v>
      </c>
      <c r="W3372" t="s">
        <v>4154</v>
      </c>
      <c r="X3372" t="s">
        <v>168</v>
      </c>
      <c r="Y3372" t="s">
        <v>268</v>
      </c>
      <c r="Z3372" t="s">
        <v>268</v>
      </c>
      <c r="AA3372" t="s">
        <v>19</v>
      </c>
      <c r="AC3372" t="s">
        <v>5123</v>
      </c>
      <c r="AD3372">
        <v>1</v>
      </c>
      <c r="AE3372">
        <v>1</v>
      </c>
    </row>
    <row r="3373" spans="1:31">
      <c r="A3373" t="s">
        <v>5124</v>
      </c>
      <c r="B3373" s="93">
        <v>45055</v>
      </c>
      <c r="C3373" s="93">
        <v>45055</v>
      </c>
      <c r="D3373">
        <v>-1.2693678999999999E-2</v>
      </c>
      <c r="E3373">
        <v>-1.2693678999999999E-2</v>
      </c>
      <c r="F3373" t="s">
        <v>81</v>
      </c>
      <c r="G3373">
        <v>4.5324609964771012</v>
      </c>
      <c r="H3373">
        <v>-5.7533604969300448E-2</v>
      </c>
      <c r="I3373">
        <v>-5.7533604969300448E-2</v>
      </c>
      <c r="J3373">
        <v>1</v>
      </c>
      <c r="L3373" t="s">
        <v>76</v>
      </c>
      <c r="M3373" t="s">
        <v>4152</v>
      </c>
      <c r="T3373" t="s">
        <v>76</v>
      </c>
      <c r="V3373" t="s">
        <v>4153</v>
      </c>
      <c r="W3373" t="s">
        <v>4154</v>
      </c>
      <c r="X3373" t="s">
        <v>168</v>
      </c>
      <c r="Y3373" t="s">
        <v>268</v>
      </c>
      <c r="Z3373" t="s">
        <v>268</v>
      </c>
      <c r="AA3373" t="s">
        <v>19</v>
      </c>
      <c r="AC3373" t="s">
        <v>5125</v>
      </c>
      <c r="AD3373">
        <v>1</v>
      </c>
      <c r="AE3373">
        <v>1</v>
      </c>
    </row>
    <row r="3374" spans="1:31">
      <c r="A3374" t="s">
        <v>5126</v>
      </c>
      <c r="B3374" s="93">
        <v>45055</v>
      </c>
      <c r="C3374" s="93">
        <v>45055</v>
      </c>
      <c r="D3374">
        <v>-1.3182190999999999E-2</v>
      </c>
      <c r="E3374">
        <v>-1.3182190999999999E-2</v>
      </c>
      <c r="F3374" t="s">
        <v>81</v>
      </c>
      <c r="G3374">
        <v>4.5324609964771012</v>
      </c>
      <c r="H3374">
        <v>-5.9747766555611481E-2</v>
      </c>
      <c r="I3374">
        <v>-5.9747766555611481E-2</v>
      </c>
      <c r="J3374">
        <v>1</v>
      </c>
      <c r="L3374" t="s">
        <v>76</v>
      </c>
      <c r="M3374" t="s">
        <v>4152</v>
      </c>
      <c r="T3374" t="s">
        <v>76</v>
      </c>
      <c r="V3374" t="s">
        <v>4153</v>
      </c>
      <c r="W3374" t="s">
        <v>4154</v>
      </c>
      <c r="X3374" t="s">
        <v>168</v>
      </c>
      <c r="Y3374" t="s">
        <v>268</v>
      </c>
      <c r="Z3374" t="s">
        <v>268</v>
      </c>
      <c r="AA3374" t="s">
        <v>19</v>
      </c>
      <c r="AC3374" t="s">
        <v>5127</v>
      </c>
      <c r="AD3374">
        <v>1</v>
      </c>
      <c r="AE3374">
        <v>1</v>
      </c>
    </row>
    <row r="3375" spans="1:31">
      <c r="A3375" t="s">
        <v>5128</v>
      </c>
      <c r="B3375" s="93">
        <v>45055</v>
      </c>
      <c r="C3375" s="93">
        <v>45055</v>
      </c>
      <c r="D3375">
        <v>-1.1189978E-2</v>
      </c>
      <c r="E3375">
        <v>-1.1189978E-2</v>
      </c>
      <c r="F3375" t="s">
        <v>81</v>
      </c>
      <c r="G3375">
        <v>4.5324609964771012</v>
      </c>
      <c r="H3375">
        <v>-5.0718138836436839E-2</v>
      </c>
      <c r="I3375">
        <v>-5.0718138836436839E-2</v>
      </c>
      <c r="J3375">
        <v>1</v>
      </c>
      <c r="L3375" t="s">
        <v>76</v>
      </c>
      <c r="M3375" t="s">
        <v>4152</v>
      </c>
      <c r="T3375" t="s">
        <v>76</v>
      </c>
      <c r="V3375" t="s">
        <v>4153</v>
      </c>
      <c r="W3375" t="s">
        <v>4154</v>
      </c>
      <c r="X3375" t="s">
        <v>168</v>
      </c>
      <c r="Y3375" t="s">
        <v>268</v>
      </c>
      <c r="Z3375" t="s">
        <v>268</v>
      </c>
      <c r="AA3375" t="s">
        <v>19</v>
      </c>
      <c r="AC3375" t="s">
        <v>5129</v>
      </c>
      <c r="AD3375">
        <v>1</v>
      </c>
      <c r="AE3375">
        <v>1</v>
      </c>
    </row>
    <row r="3376" spans="1:31">
      <c r="A3376" t="s">
        <v>5130</v>
      </c>
      <c r="B3376" s="93">
        <v>45055</v>
      </c>
      <c r="C3376" s="93">
        <v>45055</v>
      </c>
      <c r="D3376">
        <v>-1.2884504E-2</v>
      </c>
      <c r="E3376">
        <v>-1.2884504E-2</v>
      </c>
      <c r="F3376" t="s">
        <v>81</v>
      </c>
      <c r="G3376">
        <v>4.5324609964771012</v>
      </c>
      <c r="H3376">
        <v>-5.8398511838953199E-2</v>
      </c>
      <c r="I3376">
        <v>-5.8398511838953199E-2</v>
      </c>
      <c r="J3376">
        <v>1</v>
      </c>
      <c r="L3376" t="s">
        <v>76</v>
      </c>
      <c r="M3376" t="s">
        <v>4152</v>
      </c>
      <c r="T3376" t="s">
        <v>76</v>
      </c>
      <c r="V3376" t="s">
        <v>4153</v>
      </c>
      <c r="W3376" t="s">
        <v>4154</v>
      </c>
      <c r="X3376" t="s">
        <v>168</v>
      </c>
      <c r="Y3376" t="s">
        <v>268</v>
      </c>
      <c r="Z3376" t="s">
        <v>268</v>
      </c>
      <c r="AA3376" t="s">
        <v>19</v>
      </c>
      <c r="AC3376" t="s">
        <v>5131</v>
      </c>
      <c r="AD3376">
        <v>1</v>
      </c>
      <c r="AE3376">
        <v>1</v>
      </c>
    </row>
    <row r="3377" spans="1:31">
      <c r="A3377" t="s">
        <v>5132</v>
      </c>
      <c r="B3377" s="93">
        <v>45055</v>
      </c>
      <c r="C3377" s="93">
        <v>45055</v>
      </c>
      <c r="D3377">
        <v>-1.1586894E-2</v>
      </c>
      <c r="E3377">
        <v>-1.1586894E-2</v>
      </c>
      <c r="F3377" t="s">
        <v>81</v>
      </c>
      <c r="G3377">
        <v>4.5324609964771012</v>
      </c>
      <c r="H3377">
        <v>-5.2517145125314538E-2</v>
      </c>
      <c r="I3377">
        <v>-5.2517145125314538E-2</v>
      </c>
      <c r="J3377">
        <v>1</v>
      </c>
      <c r="L3377" t="s">
        <v>76</v>
      </c>
      <c r="M3377" t="s">
        <v>4152</v>
      </c>
      <c r="T3377" t="s">
        <v>76</v>
      </c>
      <c r="V3377" t="s">
        <v>4153</v>
      </c>
      <c r="W3377" t="s">
        <v>4154</v>
      </c>
      <c r="X3377" t="s">
        <v>168</v>
      </c>
      <c r="Y3377" t="s">
        <v>268</v>
      </c>
      <c r="Z3377" t="s">
        <v>268</v>
      </c>
      <c r="AA3377" t="s">
        <v>19</v>
      </c>
      <c r="AC3377" t="s">
        <v>5133</v>
      </c>
      <c r="AD3377">
        <v>1</v>
      </c>
      <c r="AE3377">
        <v>1</v>
      </c>
    </row>
    <row r="3378" spans="1:31">
      <c r="A3378" t="s">
        <v>5134</v>
      </c>
      <c r="B3378" s="93">
        <v>45055</v>
      </c>
      <c r="C3378" s="93">
        <v>45055</v>
      </c>
      <c r="D3378">
        <v>-1.2792908E-2</v>
      </c>
      <c r="E3378">
        <v>-1.2792908E-2</v>
      </c>
      <c r="F3378" t="s">
        <v>81</v>
      </c>
      <c r="G3378">
        <v>4.5324609964771012</v>
      </c>
      <c r="H3378">
        <v>-5.7983356541519877E-2</v>
      </c>
      <c r="I3378">
        <v>-5.7983356541519877E-2</v>
      </c>
      <c r="J3378">
        <v>1</v>
      </c>
      <c r="L3378" t="s">
        <v>76</v>
      </c>
      <c r="M3378" t="s">
        <v>4152</v>
      </c>
      <c r="T3378" t="s">
        <v>76</v>
      </c>
      <c r="V3378" t="s">
        <v>4153</v>
      </c>
      <c r="W3378" t="s">
        <v>4154</v>
      </c>
      <c r="X3378" t="s">
        <v>168</v>
      </c>
      <c r="Y3378" t="s">
        <v>268</v>
      </c>
      <c r="Z3378" t="s">
        <v>268</v>
      </c>
      <c r="AA3378" t="s">
        <v>19</v>
      </c>
      <c r="AC3378" t="s">
        <v>5135</v>
      </c>
      <c r="AD3378">
        <v>1</v>
      </c>
      <c r="AE3378">
        <v>1</v>
      </c>
    </row>
    <row r="3379" spans="1:31">
      <c r="A3379" t="s">
        <v>5136</v>
      </c>
      <c r="B3379" s="93">
        <v>45055</v>
      </c>
      <c r="C3379" s="93">
        <v>45055</v>
      </c>
      <c r="D3379">
        <v>-1.2609716E-2</v>
      </c>
      <c r="E3379">
        <v>-1.2609716E-2</v>
      </c>
      <c r="F3379" t="s">
        <v>81</v>
      </c>
      <c r="G3379">
        <v>4.5324609964771012</v>
      </c>
      <c r="H3379">
        <v>-5.7153045946653248E-2</v>
      </c>
      <c r="I3379">
        <v>-5.7153045946653248E-2</v>
      </c>
      <c r="J3379">
        <v>1</v>
      </c>
      <c r="L3379" t="s">
        <v>76</v>
      </c>
      <c r="M3379" t="s">
        <v>4152</v>
      </c>
      <c r="T3379" t="s">
        <v>76</v>
      </c>
      <c r="V3379" t="s">
        <v>4153</v>
      </c>
      <c r="W3379" t="s">
        <v>4154</v>
      </c>
      <c r="X3379" t="s">
        <v>168</v>
      </c>
      <c r="Y3379" t="s">
        <v>268</v>
      </c>
      <c r="Z3379" t="s">
        <v>268</v>
      </c>
      <c r="AA3379" t="s">
        <v>19</v>
      </c>
      <c r="AC3379" t="s">
        <v>5137</v>
      </c>
      <c r="AD3379">
        <v>1</v>
      </c>
      <c r="AE3379">
        <v>1</v>
      </c>
    </row>
    <row r="3380" spans="1:31">
      <c r="A3380" t="s">
        <v>5138</v>
      </c>
      <c r="B3380" s="93">
        <v>45055</v>
      </c>
      <c r="C3380" s="93">
        <v>45055</v>
      </c>
      <c r="D3380">
        <v>-1.2609716E-2</v>
      </c>
      <c r="E3380">
        <v>-1.2609716E-2</v>
      </c>
      <c r="F3380" t="s">
        <v>81</v>
      </c>
      <c r="G3380">
        <v>4.5324609964771012</v>
      </c>
      <c r="H3380">
        <v>-5.7153045946653248E-2</v>
      </c>
      <c r="I3380">
        <v>-5.7153045946653248E-2</v>
      </c>
      <c r="J3380">
        <v>1</v>
      </c>
      <c r="L3380" t="s">
        <v>76</v>
      </c>
      <c r="M3380" t="s">
        <v>4152</v>
      </c>
      <c r="T3380" t="s">
        <v>76</v>
      </c>
      <c r="V3380" t="s">
        <v>4153</v>
      </c>
      <c r="W3380" t="s">
        <v>4154</v>
      </c>
      <c r="X3380" t="s">
        <v>168</v>
      </c>
      <c r="Y3380" t="s">
        <v>268</v>
      </c>
      <c r="Z3380" t="s">
        <v>268</v>
      </c>
      <c r="AA3380" t="s">
        <v>19</v>
      </c>
      <c r="AC3380" t="s">
        <v>5139</v>
      </c>
      <c r="AD3380">
        <v>1</v>
      </c>
      <c r="AE3380">
        <v>1</v>
      </c>
    </row>
    <row r="3381" spans="1:31">
      <c r="A3381" t="s">
        <v>5140</v>
      </c>
      <c r="B3381" s="93">
        <v>45055</v>
      </c>
      <c r="C3381" s="93">
        <v>45055</v>
      </c>
      <c r="D3381">
        <v>-1.1556362000000001E-2</v>
      </c>
      <c r="E3381">
        <v>-1.1556362000000001E-2</v>
      </c>
      <c r="F3381" t="s">
        <v>81</v>
      </c>
      <c r="G3381">
        <v>4.5324609964771012</v>
      </c>
      <c r="H3381">
        <v>-5.2378760026170097E-2</v>
      </c>
      <c r="I3381">
        <v>-5.2378760026170097E-2</v>
      </c>
      <c r="J3381">
        <v>1</v>
      </c>
      <c r="L3381" t="s">
        <v>76</v>
      </c>
      <c r="M3381" t="s">
        <v>4152</v>
      </c>
      <c r="T3381" t="s">
        <v>76</v>
      </c>
      <c r="V3381" t="s">
        <v>4153</v>
      </c>
      <c r="W3381" t="s">
        <v>4154</v>
      </c>
      <c r="X3381" t="s">
        <v>168</v>
      </c>
      <c r="Y3381" t="s">
        <v>268</v>
      </c>
      <c r="Z3381" t="s">
        <v>268</v>
      </c>
      <c r="AA3381" t="s">
        <v>19</v>
      </c>
      <c r="AC3381" t="s">
        <v>5141</v>
      </c>
      <c r="AD3381">
        <v>1</v>
      </c>
      <c r="AE3381">
        <v>1</v>
      </c>
    </row>
    <row r="3382" spans="1:31">
      <c r="A3382" t="s">
        <v>5142</v>
      </c>
      <c r="B3382" s="93">
        <v>45055</v>
      </c>
      <c r="C3382" s="93">
        <v>45055</v>
      </c>
      <c r="D3382">
        <v>-1.1388436E-2</v>
      </c>
      <c r="E3382">
        <v>-1.1388436E-2</v>
      </c>
      <c r="F3382" t="s">
        <v>81</v>
      </c>
      <c r="G3382">
        <v>4.5324609964771012</v>
      </c>
      <c r="H3382">
        <v>-5.1617641980875699E-2</v>
      </c>
      <c r="I3382">
        <v>-5.1617641980875699E-2</v>
      </c>
      <c r="J3382">
        <v>1</v>
      </c>
      <c r="L3382" t="s">
        <v>76</v>
      </c>
      <c r="M3382" t="s">
        <v>4152</v>
      </c>
      <c r="T3382" t="s">
        <v>76</v>
      </c>
      <c r="V3382" t="s">
        <v>4153</v>
      </c>
      <c r="W3382" t="s">
        <v>4154</v>
      </c>
      <c r="X3382" t="s">
        <v>168</v>
      </c>
      <c r="Y3382" t="s">
        <v>268</v>
      </c>
      <c r="Z3382" t="s">
        <v>268</v>
      </c>
      <c r="AA3382" t="s">
        <v>19</v>
      </c>
      <c r="AC3382" t="s">
        <v>5143</v>
      </c>
      <c r="AD3382">
        <v>1</v>
      </c>
      <c r="AE3382">
        <v>1</v>
      </c>
    </row>
    <row r="3383" spans="1:31">
      <c r="A3383" t="s">
        <v>5144</v>
      </c>
      <c r="B3383" s="93">
        <v>45055</v>
      </c>
      <c r="C3383" s="93">
        <v>45055</v>
      </c>
      <c r="D3383">
        <v>-1.2693678999999999E-2</v>
      </c>
      <c r="E3383">
        <v>-1.2693678999999999E-2</v>
      </c>
      <c r="F3383" t="s">
        <v>81</v>
      </c>
      <c r="G3383">
        <v>4.5324609964771012</v>
      </c>
      <c r="H3383">
        <v>-5.7533604969300448E-2</v>
      </c>
      <c r="I3383">
        <v>-5.7533604969300448E-2</v>
      </c>
      <c r="J3383">
        <v>1</v>
      </c>
      <c r="L3383" t="s">
        <v>76</v>
      </c>
      <c r="M3383" t="s">
        <v>4152</v>
      </c>
      <c r="T3383" t="s">
        <v>76</v>
      </c>
      <c r="V3383" t="s">
        <v>4153</v>
      </c>
      <c r="W3383" t="s">
        <v>4154</v>
      </c>
      <c r="X3383" t="s">
        <v>168</v>
      </c>
      <c r="Y3383" t="s">
        <v>268</v>
      </c>
      <c r="Z3383" t="s">
        <v>268</v>
      </c>
      <c r="AA3383" t="s">
        <v>19</v>
      </c>
      <c r="AC3383" t="s">
        <v>5145</v>
      </c>
      <c r="AD3383">
        <v>1</v>
      </c>
      <c r="AE3383">
        <v>1</v>
      </c>
    </row>
    <row r="3384" spans="1:31">
      <c r="A3384" t="s">
        <v>5146</v>
      </c>
      <c r="B3384" s="93">
        <v>45055</v>
      </c>
      <c r="C3384" s="93">
        <v>45055</v>
      </c>
      <c r="D3384">
        <v>-1.3479878000000001E-2</v>
      </c>
      <c r="E3384">
        <v>-1.3479878000000001E-2</v>
      </c>
      <c r="F3384" t="s">
        <v>81</v>
      </c>
      <c r="G3384">
        <v>4.5324609964771012</v>
      </c>
      <c r="H3384">
        <v>-6.1097021272269757E-2</v>
      </c>
      <c r="I3384">
        <v>-6.1097021272269757E-2</v>
      </c>
      <c r="J3384">
        <v>1</v>
      </c>
      <c r="L3384" t="s">
        <v>76</v>
      </c>
      <c r="M3384" t="s">
        <v>4152</v>
      </c>
      <c r="T3384" t="s">
        <v>76</v>
      </c>
      <c r="V3384" t="s">
        <v>4153</v>
      </c>
      <c r="W3384" t="s">
        <v>4154</v>
      </c>
      <c r="X3384" t="s">
        <v>168</v>
      </c>
      <c r="Y3384" t="s">
        <v>268</v>
      </c>
      <c r="Z3384" t="s">
        <v>268</v>
      </c>
      <c r="AA3384" t="s">
        <v>19</v>
      </c>
      <c r="AC3384" t="s">
        <v>5147</v>
      </c>
      <c r="AD3384">
        <v>1</v>
      </c>
      <c r="AE3384">
        <v>1</v>
      </c>
    </row>
    <row r="3385" spans="1:31">
      <c r="A3385" t="s">
        <v>5148</v>
      </c>
      <c r="B3385" s="93">
        <v>45055</v>
      </c>
      <c r="C3385" s="93">
        <v>45055</v>
      </c>
      <c r="D3385">
        <v>-1.3441712999999999E-2</v>
      </c>
      <c r="E3385">
        <v>-1.3441712999999999E-2</v>
      </c>
      <c r="F3385" t="s">
        <v>81</v>
      </c>
      <c r="G3385">
        <v>4.5324609964771012</v>
      </c>
      <c r="H3385">
        <v>-6.0924039898339201E-2</v>
      </c>
      <c r="I3385">
        <v>-6.0924039898339201E-2</v>
      </c>
      <c r="J3385">
        <v>1</v>
      </c>
      <c r="L3385" t="s">
        <v>76</v>
      </c>
      <c r="M3385" t="s">
        <v>4152</v>
      </c>
      <c r="T3385" t="s">
        <v>76</v>
      </c>
      <c r="V3385" t="s">
        <v>4153</v>
      </c>
      <c r="W3385" t="s">
        <v>4154</v>
      </c>
      <c r="X3385" t="s">
        <v>168</v>
      </c>
      <c r="Y3385" t="s">
        <v>268</v>
      </c>
      <c r="Z3385" t="s">
        <v>268</v>
      </c>
      <c r="AA3385" t="s">
        <v>19</v>
      </c>
      <c r="AC3385" t="s">
        <v>5149</v>
      </c>
      <c r="AD3385">
        <v>1</v>
      </c>
      <c r="AE3385">
        <v>1</v>
      </c>
    </row>
    <row r="3386" spans="1:31">
      <c r="A3386" t="s">
        <v>5150</v>
      </c>
      <c r="B3386" s="93">
        <v>45055</v>
      </c>
      <c r="C3386" s="93">
        <v>45055</v>
      </c>
      <c r="D3386">
        <v>-1.3418813999999999E-2</v>
      </c>
      <c r="E3386">
        <v>-1.3418813999999999E-2</v>
      </c>
      <c r="F3386" t="s">
        <v>81</v>
      </c>
      <c r="G3386">
        <v>4.5324609964771012</v>
      </c>
      <c r="H3386">
        <v>-6.0820251073980883E-2</v>
      </c>
      <c r="I3386">
        <v>-6.0820251073980883E-2</v>
      </c>
      <c r="J3386">
        <v>1</v>
      </c>
      <c r="L3386" t="s">
        <v>76</v>
      </c>
      <c r="M3386" t="s">
        <v>4152</v>
      </c>
      <c r="T3386" t="s">
        <v>76</v>
      </c>
      <c r="V3386" t="s">
        <v>4153</v>
      </c>
      <c r="W3386" t="s">
        <v>4154</v>
      </c>
      <c r="X3386" t="s">
        <v>168</v>
      </c>
      <c r="Y3386" t="s">
        <v>268</v>
      </c>
      <c r="Z3386" t="s">
        <v>268</v>
      </c>
      <c r="AA3386" t="s">
        <v>19</v>
      </c>
      <c r="AC3386" t="s">
        <v>5151</v>
      </c>
      <c r="AD3386">
        <v>1</v>
      </c>
      <c r="AE3386">
        <v>1</v>
      </c>
    </row>
    <row r="3387" spans="1:31">
      <c r="A3387" t="s">
        <v>5152</v>
      </c>
      <c r="B3387" s="93">
        <v>45055</v>
      </c>
      <c r="C3387" s="93">
        <v>45055</v>
      </c>
      <c r="D3387">
        <v>-1.3576972200000001E-2</v>
      </c>
      <c r="E3387">
        <v>-1.3576972200000001E-2</v>
      </c>
      <c r="F3387" t="s">
        <v>81</v>
      </c>
      <c r="G3387">
        <v>4.5324609964771012</v>
      </c>
      <c r="H3387">
        <v>-6.1537096946753897E-2</v>
      </c>
      <c r="I3387">
        <v>-6.1537096946753897E-2</v>
      </c>
      <c r="J3387">
        <v>1</v>
      </c>
      <c r="L3387" t="s">
        <v>76</v>
      </c>
      <c r="M3387" t="s">
        <v>4152</v>
      </c>
      <c r="T3387" t="s">
        <v>76</v>
      </c>
      <c r="V3387" t="s">
        <v>4153</v>
      </c>
      <c r="W3387" t="s">
        <v>4154</v>
      </c>
      <c r="X3387" t="s">
        <v>168</v>
      </c>
      <c r="Y3387" t="s">
        <v>268</v>
      </c>
      <c r="Z3387" t="s">
        <v>268</v>
      </c>
      <c r="AA3387" t="s">
        <v>19</v>
      </c>
      <c r="AC3387" t="s">
        <v>5153</v>
      </c>
      <c r="AD3387">
        <v>1</v>
      </c>
      <c r="AE3387">
        <v>1</v>
      </c>
    </row>
    <row r="3388" spans="1:31">
      <c r="A3388" t="s">
        <v>5154</v>
      </c>
      <c r="B3388" s="93">
        <v>45055</v>
      </c>
      <c r="C3388" s="93">
        <v>45055</v>
      </c>
      <c r="D3388">
        <v>-1.2632615E-2</v>
      </c>
      <c r="E3388">
        <v>-1.2632615E-2</v>
      </c>
      <c r="F3388" t="s">
        <v>81</v>
      </c>
      <c r="G3388">
        <v>4.5324609964771012</v>
      </c>
      <c r="H3388">
        <v>-5.7256834771011567E-2</v>
      </c>
      <c r="I3388">
        <v>-5.7256834771011567E-2</v>
      </c>
      <c r="J3388">
        <v>1</v>
      </c>
      <c r="L3388" t="s">
        <v>76</v>
      </c>
      <c r="M3388" t="s">
        <v>4152</v>
      </c>
      <c r="T3388" t="s">
        <v>76</v>
      </c>
      <c r="V3388" t="s">
        <v>4153</v>
      </c>
      <c r="W3388" t="s">
        <v>4154</v>
      </c>
      <c r="X3388" t="s">
        <v>168</v>
      </c>
      <c r="Y3388" t="s">
        <v>268</v>
      </c>
      <c r="Z3388" t="s">
        <v>268</v>
      </c>
      <c r="AA3388" t="s">
        <v>19</v>
      </c>
      <c r="AC3388" t="s">
        <v>5155</v>
      </c>
      <c r="AD3388">
        <v>1</v>
      </c>
      <c r="AE3388">
        <v>1</v>
      </c>
    </row>
    <row r="3389" spans="1:31">
      <c r="A3389" t="s">
        <v>5156</v>
      </c>
      <c r="B3389" s="93">
        <v>45055</v>
      </c>
      <c r="C3389" s="93">
        <v>45055</v>
      </c>
      <c r="D3389">
        <v>-1.2403625E-2</v>
      </c>
      <c r="E3389">
        <v>-1.2403625E-2</v>
      </c>
      <c r="F3389" t="s">
        <v>81</v>
      </c>
      <c r="G3389">
        <v>4.5324609964771012</v>
      </c>
      <c r="H3389">
        <v>-5.621894652742828E-2</v>
      </c>
      <c r="I3389">
        <v>-5.621894652742828E-2</v>
      </c>
      <c r="J3389">
        <v>1</v>
      </c>
      <c r="L3389" t="s">
        <v>76</v>
      </c>
      <c r="M3389" t="s">
        <v>4152</v>
      </c>
      <c r="T3389" t="s">
        <v>76</v>
      </c>
      <c r="V3389" t="s">
        <v>4153</v>
      </c>
      <c r="W3389" t="s">
        <v>4154</v>
      </c>
      <c r="X3389" t="s">
        <v>168</v>
      </c>
      <c r="Y3389" t="s">
        <v>268</v>
      </c>
      <c r="Z3389" t="s">
        <v>268</v>
      </c>
      <c r="AA3389" t="s">
        <v>19</v>
      </c>
      <c r="AC3389" t="s">
        <v>5157</v>
      </c>
      <c r="AD3389">
        <v>1</v>
      </c>
      <c r="AE3389">
        <v>1</v>
      </c>
    </row>
    <row r="3390" spans="1:31">
      <c r="A3390" t="s">
        <v>5158</v>
      </c>
      <c r="B3390" s="93">
        <v>45055</v>
      </c>
      <c r="C3390" s="93">
        <v>45055</v>
      </c>
      <c r="D3390">
        <v>-1.2479954999999999E-2</v>
      </c>
      <c r="E3390">
        <v>-1.2479954999999999E-2</v>
      </c>
      <c r="F3390" t="s">
        <v>81</v>
      </c>
      <c r="G3390">
        <v>4.5324609964771012</v>
      </c>
      <c r="H3390">
        <v>-5.6564909275289392E-2</v>
      </c>
      <c r="I3390">
        <v>-5.6564909275289392E-2</v>
      </c>
      <c r="J3390">
        <v>1</v>
      </c>
      <c r="L3390" t="s">
        <v>76</v>
      </c>
      <c r="M3390" t="s">
        <v>4152</v>
      </c>
      <c r="T3390" t="s">
        <v>76</v>
      </c>
      <c r="V3390" t="s">
        <v>4153</v>
      </c>
      <c r="W3390" t="s">
        <v>4154</v>
      </c>
      <c r="X3390" t="s">
        <v>168</v>
      </c>
      <c r="Y3390" t="s">
        <v>268</v>
      </c>
      <c r="Z3390" t="s">
        <v>268</v>
      </c>
      <c r="AA3390" t="s">
        <v>19</v>
      </c>
      <c r="AC3390" t="s">
        <v>5159</v>
      </c>
      <c r="AD3390">
        <v>1</v>
      </c>
      <c r="AE3390">
        <v>1</v>
      </c>
    </row>
    <row r="3391" spans="1:31">
      <c r="A3391" t="s">
        <v>5160</v>
      </c>
      <c r="B3391" s="93">
        <v>45055</v>
      </c>
      <c r="C3391" s="93">
        <v>45055</v>
      </c>
      <c r="D3391">
        <v>-1.2785275E-2</v>
      </c>
      <c r="E3391">
        <v>-1.2785275E-2</v>
      </c>
      <c r="F3391" t="s">
        <v>81</v>
      </c>
      <c r="G3391">
        <v>4.5324609964771012</v>
      </c>
      <c r="H3391">
        <v>-5.7948760266733769E-2</v>
      </c>
      <c r="I3391">
        <v>-5.7948760266733769E-2</v>
      </c>
      <c r="J3391">
        <v>1</v>
      </c>
      <c r="L3391" t="s">
        <v>76</v>
      </c>
      <c r="M3391" t="s">
        <v>4152</v>
      </c>
      <c r="T3391" t="s">
        <v>76</v>
      </c>
      <c r="V3391" t="s">
        <v>4153</v>
      </c>
      <c r="W3391" t="s">
        <v>4154</v>
      </c>
      <c r="X3391" t="s">
        <v>168</v>
      </c>
      <c r="Y3391" t="s">
        <v>268</v>
      </c>
      <c r="Z3391" t="s">
        <v>268</v>
      </c>
      <c r="AA3391" t="s">
        <v>19</v>
      </c>
      <c r="AC3391" t="s">
        <v>5161</v>
      </c>
      <c r="AD3391">
        <v>1</v>
      </c>
      <c r="AE3391">
        <v>1</v>
      </c>
    </row>
    <row r="3392" spans="1:31">
      <c r="A3392" t="s">
        <v>5162</v>
      </c>
      <c r="B3392" s="93">
        <v>45055</v>
      </c>
      <c r="C3392" s="93">
        <v>45055</v>
      </c>
      <c r="D3392">
        <v>-1.3540942E-2</v>
      </c>
      <c r="E3392">
        <v>-1.3540942E-2</v>
      </c>
      <c r="F3392" t="s">
        <v>81</v>
      </c>
      <c r="G3392">
        <v>4.5324609964771012</v>
      </c>
      <c r="H3392">
        <v>-6.1373791470558617E-2</v>
      </c>
      <c r="I3392">
        <v>-6.1373791470558617E-2</v>
      </c>
      <c r="J3392">
        <v>1</v>
      </c>
      <c r="L3392" t="s">
        <v>76</v>
      </c>
      <c r="M3392" t="s">
        <v>4152</v>
      </c>
      <c r="T3392" t="s">
        <v>76</v>
      </c>
      <c r="V3392" t="s">
        <v>4153</v>
      </c>
      <c r="W3392" t="s">
        <v>4154</v>
      </c>
      <c r="X3392" t="s">
        <v>168</v>
      </c>
      <c r="Y3392" t="s">
        <v>268</v>
      </c>
      <c r="Z3392" t="s">
        <v>268</v>
      </c>
      <c r="AA3392" t="s">
        <v>19</v>
      </c>
      <c r="AC3392" t="s">
        <v>5163</v>
      </c>
      <c r="AD3392">
        <v>1</v>
      </c>
      <c r="AE3392">
        <v>1</v>
      </c>
    </row>
    <row r="3393" spans="1:31">
      <c r="A3393" t="s">
        <v>5164</v>
      </c>
      <c r="B3393" s="93">
        <v>45055</v>
      </c>
      <c r="C3393" s="93">
        <v>45055</v>
      </c>
      <c r="D3393">
        <v>-1.0507402000000001E-2</v>
      </c>
      <c r="E3393">
        <v>-1.0507402000000001E-2</v>
      </c>
      <c r="F3393" t="s">
        <v>81</v>
      </c>
      <c r="G3393">
        <v>4.5324609964771012</v>
      </c>
      <c r="H3393">
        <v>-4.7624389739305481E-2</v>
      </c>
      <c r="I3393">
        <v>-4.7624389739305481E-2</v>
      </c>
      <c r="J3393">
        <v>1</v>
      </c>
      <c r="L3393" t="s">
        <v>76</v>
      </c>
      <c r="M3393" t="s">
        <v>4152</v>
      </c>
      <c r="T3393" t="s">
        <v>76</v>
      </c>
      <c r="V3393" t="s">
        <v>4153</v>
      </c>
      <c r="W3393" t="s">
        <v>4154</v>
      </c>
      <c r="X3393" t="s">
        <v>168</v>
      </c>
      <c r="Y3393" t="s">
        <v>268</v>
      </c>
      <c r="Z3393" t="s">
        <v>268</v>
      </c>
      <c r="AA3393" t="s">
        <v>19</v>
      </c>
      <c r="AC3393" t="s">
        <v>5165</v>
      </c>
      <c r="AD3393">
        <v>1</v>
      </c>
      <c r="AE3393">
        <v>1</v>
      </c>
    </row>
    <row r="3394" spans="1:31">
      <c r="A3394" t="s">
        <v>5166</v>
      </c>
      <c r="B3394" s="93">
        <v>45055</v>
      </c>
      <c r="C3394" s="93">
        <v>45055</v>
      </c>
      <c r="D3394">
        <v>-1.2552337E-2</v>
      </c>
      <c r="E3394">
        <v>-1.2552337E-2</v>
      </c>
      <c r="F3394" t="s">
        <v>81</v>
      </c>
      <c r="G3394">
        <v>4.5324609964771012</v>
      </c>
      <c r="H3394">
        <v>-5.6892977867136388E-2</v>
      </c>
      <c r="I3394">
        <v>-5.6892977867136388E-2</v>
      </c>
      <c r="J3394">
        <v>1</v>
      </c>
      <c r="L3394" t="s">
        <v>76</v>
      </c>
      <c r="M3394" t="s">
        <v>4152</v>
      </c>
      <c r="T3394" t="s">
        <v>76</v>
      </c>
      <c r="V3394" t="s">
        <v>4153</v>
      </c>
      <c r="W3394" t="s">
        <v>4154</v>
      </c>
      <c r="X3394" t="s">
        <v>168</v>
      </c>
      <c r="Y3394" t="s">
        <v>268</v>
      </c>
      <c r="Z3394" t="s">
        <v>268</v>
      </c>
      <c r="AA3394" t="s">
        <v>19</v>
      </c>
      <c r="AC3394" t="s">
        <v>5167</v>
      </c>
      <c r="AD3394">
        <v>1</v>
      </c>
      <c r="AE3394">
        <v>1</v>
      </c>
    </row>
    <row r="3395" spans="1:31">
      <c r="A3395" t="s">
        <v>5168</v>
      </c>
      <c r="B3395" s="93">
        <v>45055</v>
      </c>
      <c r="C3395" s="93">
        <v>45055</v>
      </c>
      <c r="D3395">
        <v>-1.267078E-2</v>
      </c>
      <c r="E3395">
        <v>-1.267078E-2</v>
      </c>
      <c r="F3395" t="s">
        <v>81</v>
      </c>
      <c r="G3395">
        <v>4.5324609964771012</v>
      </c>
      <c r="H3395">
        <v>-5.7429816144942122E-2</v>
      </c>
      <c r="I3395">
        <v>-5.7429816144942122E-2</v>
      </c>
      <c r="J3395">
        <v>1</v>
      </c>
      <c r="L3395" t="s">
        <v>76</v>
      </c>
      <c r="M3395" t="s">
        <v>4152</v>
      </c>
      <c r="T3395" t="s">
        <v>76</v>
      </c>
      <c r="V3395" t="s">
        <v>4153</v>
      </c>
      <c r="W3395" t="s">
        <v>4154</v>
      </c>
      <c r="X3395" t="s">
        <v>168</v>
      </c>
      <c r="Y3395" t="s">
        <v>268</v>
      </c>
      <c r="Z3395" t="s">
        <v>268</v>
      </c>
      <c r="AA3395" t="s">
        <v>19</v>
      </c>
      <c r="AC3395" t="s">
        <v>5169</v>
      </c>
      <c r="AD3395">
        <v>1</v>
      </c>
      <c r="AE3395">
        <v>1</v>
      </c>
    </row>
    <row r="3396" spans="1:31">
      <c r="A3396" t="s">
        <v>5170</v>
      </c>
      <c r="B3396" s="93">
        <v>45055</v>
      </c>
      <c r="C3396" s="93">
        <v>45055</v>
      </c>
      <c r="D3396">
        <v>-1.4296609E-2</v>
      </c>
      <c r="E3396">
        <v>-1.4296609E-2</v>
      </c>
      <c r="F3396" t="s">
        <v>81</v>
      </c>
      <c r="G3396">
        <v>4.5324609964771012</v>
      </c>
      <c r="H3396">
        <v>-6.4798822674383499E-2</v>
      </c>
      <c r="I3396">
        <v>-6.4798822674383499E-2</v>
      </c>
      <c r="J3396">
        <v>1</v>
      </c>
      <c r="L3396" t="s">
        <v>76</v>
      </c>
      <c r="M3396" t="s">
        <v>4152</v>
      </c>
      <c r="T3396" t="s">
        <v>76</v>
      </c>
      <c r="V3396" t="s">
        <v>4153</v>
      </c>
      <c r="W3396" t="s">
        <v>4154</v>
      </c>
      <c r="X3396" t="s">
        <v>168</v>
      </c>
      <c r="Y3396" t="s">
        <v>268</v>
      </c>
      <c r="Z3396" t="s">
        <v>268</v>
      </c>
      <c r="AA3396" t="s">
        <v>19</v>
      </c>
      <c r="AC3396" t="s">
        <v>5171</v>
      </c>
      <c r="AD3396">
        <v>1</v>
      </c>
      <c r="AE3396">
        <v>1</v>
      </c>
    </row>
    <row r="3397" spans="1:31">
      <c r="A3397" t="s">
        <v>5172</v>
      </c>
      <c r="B3397" s="93">
        <v>45055</v>
      </c>
      <c r="C3397" s="93">
        <v>45055</v>
      </c>
      <c r="D3397">
        <v>-1.4296609E-2</v>
      </c>
      <c r="E3397">
        <v>-1.4296609E-2</v>
      </c>
      <c r="F3397" t="s">
        <v>81</v>
      </c>
      <c r="G3397">
        <v>4.5324609964771012</v>
      </c>
      <c r="H3397">
        <v>-6.4798822674383499E-2</v>
      </c>
      <c r="I3397">
        <v>-6.4798822674383499E-2</v>
      </c>
      <c r="J3397">
        <v>1</v>
      </c>
      <c r="L3397" t="s">
        <v>76</v>
      </c>
      <c r="M3397" t="s">
        <v>4152</v>
      </c>
      <c r="T3397" t="s">
        <v>76</v>
      </c>
      <c r="V3397" t="s">
        <v>4153</v>
      </c>
      <c r="W3397" t="s">
        <v>4154</v>
      </c>
      <c r="X3397" t="s">
        <v>168</v>
      </c>
      <c r="Y3397" t="s">
        <v>268</v>
      </c>
      <c r="Z3397" t="s">
        <v>268</v>
      </c>
      <c r="AA3397" t="s">
        <v>19</v>
      </c>
      <c r="AC3397" t="s">
        <v>5173</v>
      </c>
      <c r="AD3397">
        <v>1</v>
      </c>
      <c r="AE3397">
        <v>1</v>
      </c>
    </row>
    <row r="3398" spans="1:31">
      <c r="A3398" t="s">
        <v>5174</v>
      </c>
      <c r="B3398" s="93">
        <v>45055</v>
      </c>
      <c r="C3398" s="93">
        <v>45055</v>
      </c>
      <c r="D3398">
        <v>-1.282344E-2</v>
      </c>
      <c r="E3398">
        <v>-1.282344E-2</v>
      </c>
      <c r="F3398" t="s">
        <v>81</v>
      </c>
      <c r="G3398">
        <v>4.5324609964771012</v>
      </c>
      <c r="H3398">
        <v>-5.8121741640664318E-2</v>
      </c>
      <c r="I3398">
        <v>-5.8121741640664318E-2</v>
      </c>
      <c r="J3398">
        <v>1</v>
      </c>
      <c r="L3398" t="s">
        <v>76</v>
      </c>
      <c r="M3398" t="s">
        <v>4152</v>
      </c>
      <c r="T3398" t="s">
        <v>76</v>
      </c>
      <c r="V3398" t="s">
        <v>4153</v>
      </c>
      <c r="W3398" t="s">
        <v>4154</v>
      </c>
      <c r="X3398" t="s">
        <v>168</v>
      </c>
      <c r="Y3398" t="s">
        <v>268</v>
      </c>
      <c r="Z3398" t="s">
        <v>268</v>
      </c>
      <c r="AA3398" t="s">
        <v>19</v>
      </c>
      <c r="AC3398" t="s">
        <v>5175</v>
      </c>
      <c r="AD3398">
        <v>1</v>
      </c>
      <c r="AE3398">
        <v>1</v>
      </c>
    </row>
    <row r="3399" spans="1:31">
      <c r="A3399" t="s">
        <v>5176</v>
      </c>
      <c r="B3399" s="93">
        <v>45055</v>
      </c>
      <c r="C3399" s="93">
        <v>45055</v>
      </c>
      <c r="D3399">
        <v>-1.2510487000000001E-2</v>
      </c>
      <c r="E3399">
        <v>-1.2510487000000001E-2</v>
      </c>
      <c r="F3399" t="s">
        <v>81</v>
      </c>
      <c r="G3399">
        <v>4.5324609964771012</v>
      </c>
      <c r="H3399">
        <v>-5.6703294374433832E-2</v>
      </c>
      <c r="I3399">
        <v>-5.6703294374433832E-2</v>
      </c>
      <c r="J3399">
        <v>1</v>
      </c>
      <c r="L3399" t="s">
        <v>76</v>
      </c>
      <c r="M3399" t="s">
        <v>4152</v>
      </c>
      <c r="T3399" t="s">
        <v>76</v>
      </c>
      <c r="V3399" t="s">
        <v>4153</v>
      </c>
      <c r="W3399" t="s">
        <v>4154</v>
      </c>
      <c r="X3399" t="s">
        <v>168</v>
      </c>
      <c r="Y3399" t="s">
        <v>268</v>
      </c>
      <c r="Z3399" t="s">
        <v>268</v>
      </c>
      <c r="AA3399" t="s">
        <v>19</v>
      </c>
      <c r="AC3399" t="s">
        <v>5177</v>
      </c>
      <c r="AD3399">
        <v>1</v>
      </c>
      <c r="AE3399">
        <v>1</v>
      </c>
    </row>
    <row r="3400" spans="1:31">
      <c r="A3400" t="s">
        <v>5178</v>
      </c>
      <c r="B3400" s="93">
        <v>45055</v>
      </c>
      <c r="C3400" s="93">
        <v>45055</v>
      </c>
      <c r="D3400">
        <v>-1.3830996E-2</v>
      </c>
      <c r="E3400">
        <v>-1.3830996E-2</v>
      </c>
      <c r="F3400" t="s">
        <v>81</v>
      </c>
      <c r="G3400">
        <v>4.5324609964771012</v>
      </c>
      <c r="H3400">
        <v>-6.2688449912430805E-2</v>
      </c>
      <c r="I3400">
        <v>-6.2688449912430805E-2</v>
      </c>
      <c r="J3400">
        <v>1</v>
      </c>
      <c r="L3400" t="s">
        <v>76</v>
      </c>
      <c r="M3400" t="s">
        <v>4152</v>
      </c>
      <c r="T3400" t="s">
        <v>76</v>
      </c>
      <c r="V3400" t="s">
        <v>4153</v>
      </c>
      <c r="W3400" t="s">
        <v>4154</v>
      </c>
      <c r="X3400" t="s">
        <v>168</v>
      </c>
      <c r="Y3400" t="s">
        <v>268</v>
      </c>
      <c r="Z3400" t="s">
        <v>268</v>
      </c>
      <c r="AA3400" t="s">
        <v>19</v>
      </c>
      <c r="AC3400" t="s">
        <v>5179</v>
      </c>
      <c r="AD3400">
        <v>1</v>
      </c>
      <c r="AE3400">
        <v>1</v>
      </c>
    </row>
    <row r="3401" spans="1:31">
      <c r="A3401" t="s">
        <v>5180</v>
      </c>
      <c r="B3401" s="93">
        <v>45055</v>
      </c>
      <c r="C3401" s="93">
        <v>45055</v>
      </c>
      <c r="D3401">
        <v>-1.2548652E-2</v>
      </c>
      <c r="E3401">
        <v>-1.2548652E-2</v>
      </c>
      <c r="F3401" t="s">
        <v>81</v>
      </c>
      <c r="G3401">
        <v>4.5324609964771012</v>
      </c>
      <c r="H3401">
        <v>-5.6876275748364361E-2</v>
      </c>
      <c r="I3401">
        <v>-5.6876275748364361E-2</v>
      </c>
      <c r="J3401">
        <v>1</v>
      </c>
      <c r="L3401" t="s">
        <v>76</v>
      </c>
      <c r="M3401" t="s">
        <v>4152</v>
      </c>
      <c r="T3401" t="s">
        <v>76</v>
      </c>
      <c r="V3401" t="s">
        <v>4153</v>
      </c>
      <c r="W3401" t="s">
        <v>4154</v>
      </c>
      <c r="X3401" t="s">
        <v>168</v>
      </c>
      <c r="Y3401" t="s">
        <v>268</v>
      </c>
      <c r="Z3401" t="s">
        <v>268</v>
      </c>
      <c r="AA3401" t="s">
        <v>19</v>
      </c>
      <c r="AC3401" t="s">
        <v>5181</v>
      </c>
      <c r="AD3401">
        <v>1</v>
      </c>
      <c r="AE3401">
        <v>1</v>
      </c>
    </row>
    <row r="3402" spans="1:31">
      <c r="A3402" t="s">
        <v>5182</v>
      </c>
      <c r="B3402" s="93">
        <v>45055</v>
      </c>
      <c r="C3402" s="93">
        <v>45055</v>
      </c>
      <c r="D3402">
        <v>-1.2472321999999999E-2</v>
      </c>
      <c r="E3402">
        <v>-1.2472321999999999E-2</v>
      </c>
      <c r="F3402" t="s">
        <v>81</v>
      </c>
      <c r="G3402">
        <v>4.5324609964771012</v>
      </c>
      <c r="H3402">
        <v>-5.653031300050327E-2</v>
      </c>
      <c r="I3402">
        <v>-5.653031300050327E-2</v>
      </c>
      <c r="J3402">
        <v>1</v>
      </c>
      <c r="L3402" t="s">
        <v>76</v>
      </c>
      <c r="M3402" t="s">
        <v>4152</v>
      </c>
      <c r="T3402" t="s">
        <v>76</v>
      </c>
      <c r="V3402" t="s">
        <v>4153</v>
      </c>
      <c r="W3402" t="s">
        <v>4154</v>
      </c>
      <c r="X3402" t="s">
        <v>168</v>
      </c>
      <c r="Y3402" t="s">
        <v>268</v>
      </c>
      <c r="Z3402" t="s">
        <v>268</v>
      </c>
      <c r="AA3402" t="s">
        <v>19</v>
      </c>
      <c r="AC3402" t="s">
        <v>5183</v>
      </c>
      <c r="AD3402">
        <v>1</v>
      </c>
      <c r="AE3402">
        <v>1</v>
      </c>
    </row>
    <row r="3403" spans="1:31">
      <c r="A3403" t="s">
        <v>5184</v>
      </c>
      <c r="B3403" s="93">
        <v>45055</v>
      </c>
      <c r="C3403" s="93">
        <v>45055</v>
      </c>
      <c r="D3403">
        <v>-1.24703612E-2</v>
      </c>
      <c r="E3403">
        <v>-1.24703612E-2</v>
      </c>
      <c r="F3403" t="s">
        <v>81</v>
      </c>
      <c r="G3403">
        <v>4.5324609964771012</v>
      </c>
      <c r="H3403">
        <v>-5.6521425750981381E-2</v>
      </c>
      <c r="I3403">
        <v>-5.6521425750981381E-2</v>
      </c>
      <c r="J3403">
        <v>1</v>
      </c>
      <c r="L3403" t="s">
        <v>76</v>
      </c>
      <c r="M3403" t="s">
        <v>4152</v>
      </c>
      <c r="T3403" t="s">
        <v>76</v>
      </c>
      <c r="V3403" t="s">
        <v>4153</v>
      </c>
      <c r="W3403" t="s">
        <v>4154</v>
      </c>
      <c r="X3403" t="s">
        <v>168</v>
      </c>
      <c r="Y3403" t="s">
        <v>268</v>
      </c>
      <c r="Z3403" t="s">
        <v>268</v>
      </c>
      <c r="AA3403" t="s">
        <v>19</v>
      </c>
      <c r="AC3403" t="s">
        <v>5185</v>
      </c>
      <c r="AD3403">
        <v>1</v>
      </c>
      <c r="AE3403">
        <v>1</v>
      </c>
    </row>
    <row r="3404" spans="1:31">
      <c r="A3404" t="s">
        <v>5186</v>
      </c>
      <c r="B3404" s="93">
        <v>45055</v>
      </c>
      <c r="C3404" s="93">
        <v>45055</v>
      </c>
      <c r="D3404">
        <v>-1.2472321999999999E-2</v>
      </c>
      <c r="E3404">
        <v>-1.2472321999999999E-2</v>
      </c>
      <c r="F3404" t="s">
        <v>81</v>
      </c>
      <c r="G3404">
        <v>4.5324609964771012</v>
      </c>
      <c r="H3404">
        <v>-5.653031300050327E-2</v>
      </c>
      <c r="I3404">
        <v>-5.653031300050327E-2</v>
      </c>
      <c r="J3404">
        <v>1</v>
      </c>
      <c r="L3404" t="s">
        <v>76</v>
      </c>
      <c r="M3404" t="s">
        <v>4152</v>
      </c>
      <c r="T3404" t="s">
        <v>76</v>
      </c>
      <c r="V3404" t="s">
        <v>4153</v>
      </c>
      <c r="W3404" t="s">
        <v>4154</v>
      </c>
      <c r="X3404" t="s">
        <v>168</v>
      </c>
      <c r="Y3404" t="s">
        <v>268</v>
      </c>
      <c r="Z3404" t="s">
        <v>268</v>
      </c>
      <c r="AA3404" t="s">
        <v>19</v>
      </c>
      <c r="AC3404" t="s">
        <v>5187</v>
      </c>
      <c r="AD3404">
        <v>1</v>
      </c>
      <c r="AE3404">
        <v>1</v>
      </c>
    </row>
    <row r="3405" spans="1:31">
      <c r="A3405" t="s">
        <v>5188</v>
      </c>
      <c r="B3405" s="93">
        <v>45055</v>
      </c>
      <c r="C3405" s="93">
        <v>45055</v>
      </c>
      <c r="D3405">
        <v>-1.2472321999999999E-2</v>
      </c>
      <c r="E3405">
        <v>-1.2472321999999999E-2</v>
      </c>
      <c r="F3405" t="s">
        <v>81</v>
      </c>
      <c r="G3405">
        <v>4.5324609964771012</v>
      </c>
      <c r="H3405">
        <v>-5.653031300050327E-2</v>
      </c>
      <c r="I3405">
        <v>-5.653031300050327E-2</v>
      </c>
      <c r="J3405">
        <v>1</v>
      </c>
      <c r="L3405" t="s">
        <v>76</v>
      </c>
      <c r="M3405" t="s">
        <v>4152</v>
      </c>
      <c r="T3405" t="s">
        <v>76</v>
      </c>
      <c r="V3405" t="s">
        <v>4153</v>
      </c>
      <c r="W3405" t="s">
        <v>4154</v>
      </c>
      <c r="X3405" t="s">
        <v>168</v>
      </c>
      <c r="Y3405" t="s">
        <v>268</v>
      </c>
      <c r="Z3405" t="s">
        <v>268</v>
      </c>
      <c r="AA3405" t="s">
        <v>19</v>
      </c>
      <c r="AC3405" t="s">
        <v>5189</v>
      </c>
      <c r="AD3405">
        <v>1</v>
      </c>
      <c r="AE3405">
        <v>1</v>
      </c>
    </row>
    <row r="3406" spans="1:31">
      <c r="A3406" t="s">
        <v>5190</v>
      </c>
      <c r="B3406" s="93">
        <v>45055</v>
      </c>
      <c r="C3406" s="93">
        <v>45055</v>
      </c>
      <c r="D3406">
        <v>-1.2472321999999999E-2</v>
      </c>
      <c r="E3406">
        <v>-1.2472321999999999E-2</v>
      </c>
      <c r="F3406" t="s">
        <v>81</v>
      </c>
      <c r="G3406">
        <v>4.5324609964771012</v>
      </c>
      <c r="H3406">
        <v>-5.653031300050327E-2</v>
      </c>
      <c r="I3406">
        <v>-5.653031300050327E-2</v>
      </c>
      <c r="J3406">
        <v>1</v>
      </c>
      <c r="L3406" t="s">
        <v>76</v>
      </c>
      <c r="M3406" t="s">
        <v>4152</v>
      </c>
      <c r="T3406" t="s">
        <v>76</v>
      </c>
      <c r="V3406" t="s">
        <v>4153</v>
      </c>
      <c r="W3406" t="s">
        <v>4154</v>
      </c>
      <c r="X3406" t="s">
        <v>168</v>
      </c>
      <c r="Y3406" t="s">
        <v>268</v>
      </c>
      <c r="Z3406" t="s">
        <v>268</v>
      </c>
      <c r="AA3406" t="s">
        <v>19</v>
      </c>
      <c r="AC3406" t="s">
        <v>5191</v>
      </c>
      <c r="AD3406">
        <v>1</v>
      </c>
      <c r="AE3406">
        <v>1</v>
      </c>
    </row>
    <row r="3407" spans="1:31">
      <c r="A3407" t="s">
        <v>5192</v>
      </c>
      <c r="B3407" s="93">
        <v>45055</v>
      </c>
      <c r="C3407" s="93">
        <v>45055</v>
      </c>
      <c r="D3407">
        <v>-1.2518120000000001E-2</v>
      </c>
      <c r="E3407">
        <v>-1.2518120000000001E-2</v>
      </c>
      <c r="F3407" t="s">
        <v>81</v>
      </c>
      <c r="G3407">
        <v>4.5324609964771012</v>
      </c>
      <c r="H3407">
        <v>-5.6737890649219927E-2</v>
      </c>
      <c r="I3407">
        <v>-5.6737890649219927E-2</v>
      </c>
      <c r="J3407">
        <v>1</v>
      </c>
      <c r="L3407" t="s">
        <v>76</v>
      </c>
      <c r="M3407" t="s">
        <v>4152</v>
      </c>
      <c r="T3407" t="s">
        <v>76</v>
      </c>
      <c r="V3407" t="s">
        <v>4153</v>
      </c>
      <c r="W3407" t="s">
        <v>4154</v>
      </c>
      <c r="X3407" t="s">
        <v>168</v>
      </c>
      <c r="Y3407" t="s">
        <v>268</v>
      </c>
      <c r="Z3407" t="s">
        <v>268</v>
      </c>
      <c r="AA3407" t="s">
        <v>19</v>
      </c>
      <c r="AC3407" t="s">
        <v>5193</v>
      </c>
      <c r="AD3407">
        <v>1</v>
      </c>
      <c r="AE3407">
        <v>1</v>
      </c>
    </row>
    <row r="3408" spans="1:31">
      <c r="A3408" t="s">
        <v>5194</v>
      </c>
      <c r="B3408" s="93">
        <v>45055</v>
      </c>
      <c r="C3408" s="93">
        <v>45055</v>
      </c>
      <c r="D3408">
        <v>-1.2518120000000001E-2</v>
      </c>
      <c r="E3408">
        <v>-1.2518120000000001E-2</v>
      </c>
      <c r="F3408" t="s">
        <v>81</v>
      </c>
      <c r="G3408">
        <v>4.5324609964771012</v>
      </c>
      <c r="H3408">
        <v>-5.6737890649219927E-2</v>
      </c>
      <c r="I3408">
        <v>-5.6737890649219927E-2</v>
      </c>
      <c r="J3408">
        <v>1</v>
      </c>
      <c r="L3408" t="s">
        <v>76</v>
      </c>
      <c r="M3408" t="s">
        <v>4152</v>
      </c>
      <c r="T3408" t="s">
        <v>76</v>
      </c>
      <c r="V3408" t="s">
        <v>4153</v>
      </c>
      <c r="W3408" t="s">
        <v>4154</v>
      </c>
      <c r="X3408" t="s">
        <v>168</v>
      </c>
      <c r="Y3408" t="s">
        <v>268</v>
      </c>
      <c r="Z3408" t="s">
        <v>268</v>
      </c>
      <c r="AA3408" t="s">
        <v>19</v>
      </c>
      <c r="AC3408" t="s">
        <v>5195</v>
      </c>
      <c r="AD3408">
        <v>1</v>
      </c>
      <c r="AE3408">
        <v>1</v>
      </c>
    </row>
    <row r="3409" spans="1:31">
      <c r="A3409" t="s">
        <v>5196</v>
      </c>
      <c r="B3409" s="93">
        <v>45055</v>
      </c>
      <c r="C3409" s="93">
        <v>45055</v>
      </c>
      <c r="D3409">
        <v>-1.3968390000000001E-2</v>
      </c>
      <c r="E3409">
        <v>-1.3968390000000001E-2</v>
      </c>
      <c r="F3409" t="s">
        <v>81</v>
      </c>
      <c r="G3409">
        <v>4.5324609964771012</v>
      </c>
      <c r="H3409">
        <v>-6.3311182858580783E-2</v>
      </c>
      <c r="I3409">
        <v>-6.3311182858580783E-2</v>
      </c>
      <c r="J3409">
        <v>1</v>
      </c>
      <c r="L3409" t="s">
        <v>76</v>
      </c>
      <c r="M3409" t="s">
        <v>4152</v>
      </c>
      <c r="T3409" t="s">
        <v>76</v>
      </c>
      <c r="V3409" t="s">
        <v>4153</v>
      </c>
      <c r="W3409" t="s">
        <v>4154</v>
      </c>
      <c r="X3409" t="s">
        <v>168</v>
      </c>
      <c r="Y3409" t="s">
        <v>268</v>
      </c>
      <c r="Z3409" t="s">
        <v>268</v>
      </c>
      <c r="AA3409" t="s">
        <v>19</v>
      </c>
      <c r="AC3409" t="s">
        <v>5197</v>
      </c>
      <c r="AD3409">
        <v>1</v>
      </c>
      <c r="AE3409">
        <v>1</v>
      </c>
    </row>
    <row r="3410" spans="1:31">
      <c r="A3410" t="s">
        <v>5198</v>
      </c>
      <c r="B3410" s="93">
        <v>45055</v>
      </c>
      <c r="C3410" s="93">
        <v>45055</v>
      </c>
      <c r="D3410">
        <v>-1.2327295E-2</v>
      </c>
      <c r="E3410">
        <v>-1.2327295E-2</v>
      </c>
      <c r="F3410" t="s">
        <v>81</v>
      </c>
      <c r="G3410">
        <v>4.5324609964771012</v>
      </c>
      <c r="H3410">
        <v>-5.587298377956719E-2</v>
      </c>
      <c r="I3410">
        <v>-5.587298377956719E-2</v>
      </c>
      <c r="J3410">
        <v>1</v>
      </c>
      <c r="L3410" t="s">
        <v>76</v>
      </c>
      <c r="M3410" t="s">
        <v>4152</v>
      </c>
      <c r="T3410" t="s">
        <v>76</v>
      </c>
      <c r="V3410" t="s">
        <v>4153</v>
      </c>
      <c r="W3410" t="s">
        <v>4154</v>
      </c>
      <c r="X3410" t="s">
        <v>168</v>
      </c>
      <c r="Y3410" t="s">
        <v>268</v>
      </c>
      <c r="Z3410" t="s">
        <v>268</v>
      </c>
      <c r="AA3410" t="s">
        <v>19</v>
      </c>
      <c r="AC3410" t="s">
        <v>5199</v>
      </c>
      <c r="AD3410">
        <v>1</v>
      </c>
      <c r="AE3410">
        <v>1</v>
      </c>
    </row>
    <row r="3411" spans="1:31">
      <c r="A3411" t="s">
        <v>5200</v>
      </c>
      <c r="B3411" s="93">
        <v>45055</v>
      </c>
      <c r="C3411" s="93">
        <v>45055</v>
      </c>
      <c r="D3411">
        <v>-1.1762453000000001E-2</v>
      </c>
      <c r="E3411">
        <v>-1.1762453000000001E-2</v>
      </c>
      <c r="F3411" t="s">
        <v>81</v>
      </c>
      <c r="G3411">
        <v>4.5324609964771012</v>
      </c>
      <c r="H3411">
        <v>-5.3312859445395072E-2</v>
      </c>
      <c r="I3411">
        <v>-5.3312859445395072E-2</v>
      </c>
      <c r="J3411">
        <v>1</v>
      </c>
      <c r="L3411" t="s">
        <v>76</v>
      </c>
      <c r="M3411" t="s">
        <v>4152</v>
      </c>
      <c r="T3411" t="s">
        <v>76</v>
      </c>
      <c r="V3411" t="s">
        <v>4153</v>
      </c>
      <c r="W3411" t="s">
        <v>4154</v>
      </c>
      <c r="X3411" t="s">
        <v>168</v>
      </c>
      <c r="Y3411" t="s">
        <v>268</v>
      </c>
      <c r="Z3411" t="s">
        <v>268</v>
      </c>
      <c r="AA3411" t="s">
        <v>19</v>
      </c>
      <c r="AC3411" t="s">
        <v>5201</v>
      </c>
      <c r="AD3411">
        <v>1</v>
      </c>
      <c r="AE3411">
        <v>1</v>
      </c>
    </row>
    <row r="3412" spans="1:31">
      <c r="A3412" t="s">
        <v>5202</v>
      </c>
      <c r="B3412" s="93">
        <v>45055</v>
      </c>
      <c r="C3412" s="93">
        <v>45055</v>
      </c>
      <c r="D3412">
        <v>-9.5259840000000012E-3</v>
      </c>
      <c r="E3412">
        <v>-9.5259840000000012E-3</v>
      </c>
      <c r="F3412" t="s">
        <v>81</v>
      </c>
      <c r="G3412">
        <v>4.5324609964771012</v>
      </c>
      <c r="H3412">
        <v>-4.3176150933064927E-2</v>
      </c>
      <c r="I3412">
        <v>-4.3176150933064927E-2</v>
      </c>
      <c r="J3412">
        <v>1</v>
      </c>
      <c r="L3412" t="s">
        <v>76</v>
      </c>
      <c r="M3412" t="s">
        <v>4152</v>
      </c>
      <c r="T3412" t="s">
        <v>76</v>
      </c>
      <c r="V3412" t="s">
        <v>4153</v>
      </c>
      <c r="W3412" t="s">
        <v>4154</v>
      </c>
      <c r="X3412" t="s">
        <v>168</v>
      </c>
      <c r="Y3412" t="s">
        <v>268</v>
      </c>
      <c r="Z3412" t="s">
        <v>268</v>
      </c>
      <c r="AA3412" t="s">
        <v>19</v>
      </c>
      <c r="AC3412" t="s">
        <v>5203</v>
      </c>
      <c r="AD3412">
        <v>1</v>
      </c>
      <c r="AE3412">
        <v>1</v>
      </c>
    </row>
    <row r="3413" spans="1:31">
      <c r="A3413" t="s">
        <v>5204</v>
      </c>
      <c r="B3413" s="93">
        <v>45055</v>
      </c>
      <c r="C3413" s="93">
        <v>45055</v>
      </c>
      <c r="D3413">
        <v>-9.6481120000000004E-3</v>
      </c>
      <c r="E3413">
        <v>-9.6481120000000004E-3</v>
      </c>
      <c r="F3413" t="s">
        <v>81</v>
      </c>
      <c r="G3413">
        <v>4.5324609964771012</v>
      </c>
      <c r="H3413">
        <v>-4.3729691329642682E-2</v>
      </c>
      <c r="I3413">
        <v>-4.3729691329642682E-2</v>
      </c>
      <c r="J3413">
        <v>1</v>
      </c>
      <c r="L3413" t="s">
        <v>76</v>
      </c>
      <c r="M3413" t="s">
        <v>4152</v>
      </c>
      <c r="T3413" t="s">
        <v>76</v>
      </c>
      <c r="V3413" t="s">
        <v>4153</v>
      </c>
      <c r="W3413" t="s">
        <v>4154</v>
      </c>
      <c r="X3413" t="s">
        <v>168</v>
      </c>
      <c r="Y3413" t="s">
        <v>268</v>
      </c>
      <c r="Z3413" t="s">
        <v>268</v>
      </c>
      <c r="AA3413" t="s">
        <v>19</v>
      </c>
      <c r="AC3413" t="s">
        <v>5205</v>
      </c>
      <c r="AD3413">
        <v>1</v>
      </c>
      <c r="AE3413">
        <v>1</v>
      </c>
    </row>
    <row r="3414" spans="1:31">
      <c r="A3414" t="s">
        <v>5206</v>
      </c>
      <c r="B3414" s="93">
        <v>45055</v>
      </c>
      <c r="C3414" s="93">
        <v>45055</v>
      </c>
      <c r="D3414">
        <v>-9.4191220000000003E-3</v>
      </c>
      <c r="E3414">
        <v>-9.4191220000000003E-3</v>
      </c>
      <c r="F3414" t="s">
        <v>81</v>
      </c>
      <c r="G3414">
        <v>4.5324609964771012</v>
      </c>
      <c r="H3414">
        <v>-4.2691803086059389E-2</v>
      </c>
      <c r="I3414">
        <v>-4.2691803086059389E-2</v>
      </c>
      <c r="J3414">
        <v>1</v>
      </c>
      <c r="L3414" t="s">
        <v>76</v>
      </c>
      <c r="M3414" t="s">
        <v>4152</v>
      </c>
      <c r="T3414" t="s">
        <v>76</v>
      </c>
      <c r="V3414" t="s">
        <v>4153</v>
      </c>
      <c r="W3414" t="s">
        <v>4154</v>
      </c>
      <c r="X3414" t="s">
        <v>168</v>
      </c>
      <c r="Y3414" t="s">
        <v>268</v>
      </c>
      <c r="Z3414" t="s">
        <v>268</v>
      </c>
      <c r="AA3414" t="s">
        <v>19</v>
      </c>
      <c r="AC3414" t="s">
        <v>5207</v>
      </c>
      <c r="AD3414">
        <v>1</v>
      </c>
      <c r="AE3414">
        <v>1</v>
      </c>
    </row>
    <row r="3415" spans="1:31">
      <c r="A3415" t="s">
        <v>5208</v>
      </c>
      <c r="B3415" s="93">
        <v>45055</v>
      </c>
      <c r="C3415" s="93">
        <v>45055</v>
      </c>
      <c r="D3415">
        <v>-1.2624982E-2</v>
      </c>
      <c r="E3415">
        <v>-1.2624982E-2</v>
      </c>
      <c r="F3415" t="s">
        <v>81</v>
      </c>
      <c r="G3415">
        <v>4.5324609964771012</v>
      </c>
      <c r="H3415">
        <v>-5.7222238496225472E-2</v>
      </c>
      <c r="I3415">
        <v>-5.7222238496225472E-2</v>
      </c>
      <c r="J3415">
        <v>1</v>
      </c>
      <c r="L3415" t="s">
        <v>76</v>
      </c>
      <c r="M3415" t="s">
        <v>4152</v>
      </c>
      <c r="T3415" t="s">
        <v>76</v>
      </c>
      <c r="V3415" t="s">
        <v>4153</v>
      </c>
      <c r="W3415" t="s">
        <v>4154</v>
      </c>
      <c r="X3415" t="s">
        <v>168</v>
      </c>
      <c r="Y3415" t="s">
        <v>268</v>
      </c>
      <c r="Z3415" t="s">
        <v>268</v>
      </c>
      <c r="AA3415" t="s">
        <v>19</v>
      </c>
      <c r="AC3415" t="s">
        <v>5209</v>
      </c>
      <c r="AD3415">
        <v>1</v>
      </c>
      <c r="AE3415">
        <v>1</v>
      </c>
    </row>
    <row r="3416" spans="1:31">
      <c r="A3416" t="s">
        <v>5210</v>
      </c>
      <c r="B3416" s="93">
        <v>45055</v>
      </c>
      <c r="C3416" s="93">
        <v>45055</v>
      </c>
      <c r="D3416">
        <v>-1.26229972E-2</v>
      </c>
      <c r="E3416">
        <v>-1.26229972E-2</v>
      </c>
      <c r="F3416" t="s">
        <v>81</v>
      </c>
      <c r="G3416">
        <v>4.5324609964771012</v>
      </c>
      <c r="H3416">
        <v>-5.7213242467639668E-2</v>
      </c>
      <c r="I3416">
        <v>-5.7213242467639668E-2</v>
      </c>
      <c r="J3416">
        <v>1</v>
      </c>
      <c r="L3416" t="s">
        <v>76</v>
      </c>
      <c r="M3416" t="s">
        <v>4152</v>
      </c>
      <c r="T3416" t="s">
        <v>76</v>
      </c>
      <c r="V3416" t="s">
        <v>4153</v>
      </c>
      <c r="W3416" t="s">
        <v>4154</v>
      </c>
      <c r="X3416" t="s">
        <v>168</v>
      </c>
      <c r="Y3416" t="s">
        <v>268</v>
      </c>
      <c r="Z3416" t="s">
        <v>268</v>
      </c>
      <c r="AA3416" t="s">
        <v>19</v>
      </c>
      <c r="AC3416" t="s">
        <v>5211</v>
      </c>
      <c r="AD3416">
        <v>1</v>
      </c>
      <c r="AE3416">
        <v>1</v>
      </c>
    </row>
    <row r="3417" spans="1:31">
      <c r="A3417" t="s">
        <v>5212</v>
      </c>
      <c r="B3417" s="93">
        <v>45055</v>
      </c>
      <c r="C3417" s="93">
        <v>45055</v>
      </c>
      <c r="D3417">
        <v>-8.976408E-3</v>
      </c>
      <c r="E3417">
        <v>-8.976408E-3</v>
      </c>
      <c r="F3417" t="s">
        <v>81</v>
      </c>
      <c r="G3417">
        <v>4.5324609964771012</v>
      </c>
      <c r="H3417">
        <v>-4.068521914846502E-2</v>
      </c>
      <c r="I3417">
        <v>-4.068521914846502E-2</v>
      </c>
      <c r="J3417">
        <v>1</v>
      </c>
      <c r="L3417" t="s">
        <v>76</v>
      </c>
      <c r="M3417" t="s">
        <v>4152</v>
      </c>
      <c r="T3417" t="s">
        <v>76</v>
      </c>
      <c r="V3417" t="s">
        <v>4153</v>
      </c>
      <c r="W3417" t="s">
        <v>4154</v>
      </c>
      <c r="X3417" t="s">
        <v>168</v>
      </c>
      <c r="Y3417" t="s">
        <v>268</v>
      </c>
      <c r="Z3417" t="s">
        <v>268</v>
      </c>
      <c r="AA3417" t="s">
        <v>19</v>
      </c>
      <c r="AC3417" t="s">
        <v>5213</v>
      </c>
      <c r="AD3417">
        <v>1</v>
      </c>
      <c r="AE3417">
        <v>1</v>
      </c>
    </row>
    <row r="3418" spans="1:31">
      <c r="A3418" t="s">
        <v>5214</v>
      </c>
      <c r="B3418" s="93">
        <v>45055</v>
      </c>
      <c r="C3418" s="93">
        <v>45055</v>
      </c>
      <c r="D3418">
        <v>-9.4420210000000001E-3</v>
      </c>
      <c r="E3418">
        <v>-9.4420210000000001E-3</v>
      </c>
      <c r="F3418" t="s">
        <v>81</v>
      </c>
      <c r="G3418">
        <v>4.5324609964771012</v>
      </c>
      <c r="H3418">
        <v>-4.2795591910417707E-2</v>
      </c>
      <c r="I3418">
        <v>-4.2795591910417707E-2</v>
      </c>
      <c r="J3418">
        <v>1</v>
      </c>
      <c r="L3418" t="s">
        <v>76</v>
      </c>
      <c r="M3418" t="s">
        <v>4152</v>
      </c>
      <c r="T3418" t="s">
        <v>76</v>
      </c>
      <c r="V3418" t="s">
        <v>4153</v>
      </c>
      <c r="W3418" t="s">
        <v>4154</v>
      </c>
      <c r="X3418" t="s">
        <v>168</v>
      </c>
      <c r="Y3418" t="s">
        <v>268</v>
      </c>
      <c r="Z3418" t="s">
        <v>268</v>
      </c>
      <c r="AA3418" t="s">
        <v>19</v>
      </c>
      <c r="AC3418" t="s">
        <v>5215</v>
      </c>
      <c r="AD3418">
        <v>1</v>
      </c>
      <c r="AE3418">
        <v>1</v>
      </c>
    </row>
    <row r="3419" spans="1:31">
      <c r="A3419" t="s">
        <v>5216</v>
      </c>
      <c r="B3419" s="93">
        <v>45055</v>
      </c>
      <c r="C3419" s="93">
        <v>45055</v>
      </c>
      <c r="D3419">
        <v>-1.3327218E-2</v>
      </c>
      <c r="E3419">
        <v>-1.3327218E-2</v>
      </c>
      <c r="F3419" t="s">
        <v>81</v>
      </c>
      <c r="G3419">
        <v>4.5324609964771012</v>
      </c>
      <c r="H3419">
        <v>-6.0405095776547547E-2</v>
      </c>
      <c r="I3419">
        <v>-6.0405095776547547E-2</v>
      </c>
      <c r="J3419">
        <v>1</v>
      </c>
      <c r="L3419" t="s">
        <v>76</v>
      </c>
      <c r="M3419" t="s">
        <v>4152</v>
      </c>
      <c r="T3419" t="s">
        <v>76</v>
      </c>
      <c r="V3419" t="s">
        <v>4153</v>
      </c>
      <c r="W3419" t="s">
        <v>4154</v>
      </c>
      <c r="X3419" t="s">
        <v>168</v>
      </c>
      <c r="Y3419" t="s">
        <v>268</v>
      </c>
      <c r="Z3419" t="s">
        <v>268</v>
      </c>
      <c r="AA3419" t="s">
        <v>19</v>
      </c>
      <c r="AC3419" t="s">
        <v>5217</v>
      </c>
      <c r="AD3419">
        <v>1</v>
      </c>
      <c r="AE3419">
        <v>1</v>
      </c>
    </row>
    <row r="3420" spans="1:31">
      <c r="A3420" t="s">
        <v>5218</v>
      </c>
      <c r="B3420" s="93">
        <v>45055</v>
      </c>
      <c r="C3420" s="93">
        <v>45055</v>
      </c>
      <c r="D3420">
        <v>-1.1869315E-2</v>
      </c>
      <c r="E3420">
        <v>-1.1869315E-2</v>
      </c>
      <c r="F3420" t="s">
        <v>81</v>
      </c>
      <c r="G3420">
        <v>4.5324609964771012</v>
      </c>
      <c r="H3420">
        <v>-5.3797207292400603E-2</v>
      </c>
      <c r="I3420">
        <v>-5.3797207292400603E-2</v>
      </c>
      <c r="J3420">
        <v>1</v>
      </c>
      <c r="L3420" t="s">
        <v>76</v>
      </c>
      <c r="M3420" t="s">
        <v>4152</v>
      </c>
      <c r="T3420" t="s">
        <v>76</v>
      </c>
      <c r="V3420" t="s">
        <v>4153</v>
      </c>
      <c r="W3420" t="s">
        <v>4154</v>
      </c>
      <c r="X3420" t="s">
        <v>168</v>
      </c>
      <c r="Y3420" t="s">
        <v>268</v>
      </c>
      <c r="Z3420" t="s">
        <v>268</v>
      </c>
      <c r="AA3420" t="s">
        <v>19</v>
      </c>
      <c r="AC3420" t="s">
        <v>5219</v>
      </c>
      <c r="AD3420">
        <v>1</v>
      </c>
      <c r="AE3420">
        <v>1</v>
      </c>
    </row>
    <row r="3421" spans="1:31">
      <c r="A3421" t="s">
        <v>5220</v>
      </c>
      <c r="B3421" s="93">
        <v>45055</v>
      </c>
      <c r="C3421" s="93">
        <v>45055</v>
      </c>
      <c r="D3421">
        <v>-1.14495E-2</v>
      </c>
      <c r="E3421">
        <v>-1.14495E-2</v>
      </c>
      <c r="F3421" t="s">
        <v>81</v>
      </c>
      <c r="G3421">
        <v>4.5324609964771012</v>
      </c>
      <c r="H3421">
        <v>-5.1894412179164573E-2</v>
      </c>
      <c r="I3421">
        <v>-5.1894412179164573E-2</v>
      </c>
      <c r="J3421">
        <v>1</v>
      </c>
      <c r="L3421" t="s">
        <v>76</v>
      </c>
      <c r="M3421" t="s">
        <v>4152</v>
      </c>
      <c r="T3421" t="s">
        <v>76</v>
      </c>
      <c r="V3421" t="s">
        <v>4153</v>
      </c>
      <c r="W3421" t="s">
        <v>4154</v>
      </c>
      <c r="X3421" t="s">
        <v>168</v>
      </c>
      <c r="Y3421" t="s">
        <v>268</v>
      </c>
      <c r="Z3421" t="s">
        <v>268</v>
      </c>
      <c r="AA3421" t="s">
        <v>19</v>
      </c>
      <c r="AC3421" t="s">
        <v>5221</v>
      </c>
      <c r="AD3421">
        <v>1</v>
      </c>
      <c r="AE3421">
        <v>1</v>
      </c>
    </row>
    <row r="3422" spans="1:31">
      <c r="A3422" t="s">
        <v>5222</v>
      </c>
      <c r="B3422" s="93">
        <v>45055</v>
      </c>
      <c r="C3422" s="93">
        <v>45055</v>
      </c>
      <c r="D3422">
        <v>-1.2189901E-2</v>
      </c>
      <c r="E3422">
        <v>-1.2189901E-2</v>
      </c>
      <c r="F3422" t="s">
        <v>81</v>
      </c>
      <c r="G3422">
        <v>4.5324609964771012</v>
      </c>
      <c r="H3422">
        <v>-5.5250250833417218E-2</v>
      </c>
      <c r="I3422">
        <v>-5.5250250833417218E-2</v>
      </c>
      <c r="J3422">
        <v>1</v>
      </c>
      <c r="L3422" t="s">
        <v>76</v>
      </c>
      <c r="M3422" t="s">
        <v>4152</v>
      </c>
      <c r="T3422" t="s">
        <v>76</v>
      </c>
      <c r="V3422" t="s">
        <v>4153</v>
      </c>
      <c r="W3422" t="s">
        <v>4154</v>
      </c>
      <c r="X3422" t="s">
        <v>168</v>
      </c>
      <c r="Y3422" t="s">
        <v>268</v>
      </c>
      <c r="Z3422" t="s">
        <v>268</v>
      </c>
      <c r="AA3422" t="s">
        <v>19</v>
      </c>
      <c r="AC3422" t="s">
        <v>5223</v>
      </c>
      <c r="AD3422">
        <v>1</v>
      </c>
      <c r="AE3422">
        <v>1</v>
      </c>
    </row>
    <row r="3423" spans="1:31">
      <c r="A3423" t="s">
        <v>5224</v>
      </c>
      <c r="B3423" s="93">
        <v>45055</v>
      </c>
      <c r="C3423" s="93">
        <v>45055</v>
      </c>
      <c r="D3423">
        <v>-1.2983733000000001E-2</v>
      </c>
      <c r="E3423">
        <v>-1.2983733000000001E-2</v>
      </c>
      <c r="F3423" t="s">
        <v>81</v>
      </c>
      <c r="G3423">
        <v>4.5324609964771012</v>
      </c>
      <c r="H3423">
        <v>-5.8848263411172622E-2</v>
      </c>
      <c r="I3423">
        <v>-5.8848263411172622E-2</v>
      </c>
      <c r="J3423">
        <v>1</v>
      </c>
      <c r="L3423" t="s">
        <v>76</v>
      </c>
      <c r="M3423" t="s">
        <v>4152</v>
      </c>
      <c r="T3423" t="s">
        <v>76</v>
      </c>
      <c r="V3423" t="s">
        <v>4153</v>
      </c>
      <c r="W3423" t="s">
        <v>4154</v>
      </c>
      <c r="X3423" t="s">
        <v>168</v>
      </c>
      <c r="Y3423" t="s">
        <v>268</v>
      </c>
      <c r="Z3423" t="s">
        <v>268</v>
      </c>
      <c r="AA3423" t="s">
        <v>19</v>
      </c>
      <c r="AC3423" t="s">
        <v>5225</v>
      </c>
      <c r="AD3423">
        <v>1</v>
      </c>
      <c r="AE3423">
        <v>1</v>
      </c>
    </row>
    <row r="3424" spans="1:31">
      <c r="A3424" t="s">
        <v>5226</v>
      </c>
      <c r="B3424" s="93">
        <v>45055</v>
      </c>
      <c r="C3424" s="93">
        <v>45055</v>
      </c>
      <c r="D3424">
        <v>-1.0304550000000001E-2</v>
      </c>
      <c r="E3424">
        <v>-1.0304550000000001E-2</v>
      </c>
      <c r="F3424" t="s">
        <v>81</v>
      </c>
      <c r="G3424">
        <v>4.5324609964771012</v>
      </c>
      <c r="H3424">
        <v>-4.6704970961248107E-2</v>
      </c>
      <c r="I3424">
        <v>-4.6704970961248107E-2</v>
      </c>
      <c r="J3424">
        <v>1</v>
      </c>
      <c r="L3424" t="s">
        <v>76</v>
      </c>
      <c r="M3424" t="s">
        <v>4152</v>
      </c>
      <c r="T3424" t="s">
        <v>76</v>
      </c>
      <c r="V3424" t="s">
        <v>4153</v>
      </c>
      <c r="W3424" t="s">
        <v>4154</v>
      </c>
      <c r="X3424" t="s">
        <v>168</v>
      </c>
      <c r="Y3424" t="s">
        <v>268</v>
      </c>
      <c r="Z3424" t="s">
        <v>268</v>
      </c>
      <c r="AA3424" t="s">
        <v>19</v>
      </c>
      <c r="AC3424" t="s">
        <v>5227</v>
      </c>
      <c r="AD3424">
        <v>1</v>
      </c>
      <c r="AE3424">
        <v>1</v>
      </c>
    </row>
    <row r="3425" spans="1:31">
      <c r="A3425" t="s">
        <v>5228</v>
      </c>
      <c r="B3425" s="93">
        <v>45055</v>
      </c>
      <c r="C3425" s="93">
        <v>45055</v>
      </c>
      <c r="D3425">
        <v>-1.1976176999999999E-2</v>
      </c>
      <c r="E3425">
        <v>-1.1976176999999999E-2</v>
      </c>
      <c r="F3425" t="s">
        <v>81</v>
      </c>
      <c r="G3425">
        <v>4.5324609964771012</v>
      </c>
      <c r="H3425">
        <v>-5.4281555139406149E-2</v>
      </c>
      <c r="I3425">
        <v>-5.4281555139406149E-2</v>
      </c>
      <c r="J3425">
        <v>1</v>
      </c>
      <c r="L3425" t="s">
        <v>76</v>
      </c>
      <c r="M3425" t="s">
        <v>4152</v>
      </c>
      <c r="T3425" t="s">
        <v>76</v>
      </c>
      <c r="V3425" t="s">
        <v>4153</v>
      </c>
      <c r="W3425" t="s">
        <v>4154</v>
      </c>
      <c r="X3425" t="s">
        <v>168</v>
      </c>
      <c r="Y3425" t="s">
        <v>268</v>
      </c>
      <c r="Z3425" t="s">
        <v>268</v>
      </c>
      <c r="AA3425" t="s">
        <v>19</v>
      </c>
      <c r="AC3425" t="s">
        <v>5229</v>
      </c>
      <c r="AD3425">
        <v>1</v>
      </c>
      <c r="AE3425">
        <v>1</v>
      </c>
    </row>
    <row r="3426" spans="1:31">
      <c r="A3426" t="s">
        <v>5230</v>
      </c>
      <c r="B3426" s="93">
        <v>45055</v>
      </c>
      <c r="C3426" s="93">
        <v>45055</v>
      </c>
      <c r="D3426">
        <v>-1.2907403E-2</v>
      </c>
      <c r="E3426">
        <v>-1.2907403E-2</v>
      </c>
      <c r="F3426" t="s">
        <v>81</v>
      </c>
      <c r="G3426">
        <v>4.5324609964771012</v>
      </c>
      <c r="H3426">
        <v>-5.8502300663311517E-2</v>
      </c>
      <c r="I3426">
        <v>-5.8502300663311517E-2</v>
      </c>
      <c r="J3426">
        <v>1</v>
      </c>
      <c r="L3426" t="s">
        <v>76</v>
      </c>
      <c r="M3426" t="s">
        <v>4152</v>
      </c>
      <c r="T3426" t="s">
        <v>76</v>
      </c>
      <c r="V3426" t="s">
        <v>4153</v>
      </c>
      <c r="W3426" t="s">
        <v>4154</v>
      </c>
      <c r="X3426" t="s">
        <v>168</v>
      </c>
      <c r="Y3426" t="s">
        <v>268</v>
      </c>
      <c r="Z3426" t="s">
        <v>268</v>
      </c>
      <c r="AA3426" t="s">
        <v>19</v>
      </c>
      <c r="AC3426" t="s">
        <v>5231</v>
      </c>
      <c r="AD3426">
        <v>1</v>
      </c>
      <c r="AE3426">
        <v>1</v>
      </c>
    </row>
    <row r="3427" spans="1:31">
      <c r="A3427" t="s">
        <v>5232</v>
      </c>
      <c r="B3427" s="93">
        <v>45055</v>
      </c>
      <c r="C3427" s="93">
        <v>45055</v>
      </c>
      <c r="D3427">
        <v>-1.2609716E-2</v>
      </c>
      <c r="E3427">
        <v>-1.2609716E-2</v>
      </c>
      <c r="F3427" t="s">
        <v>81</v>
      </c>
      <c r="G3427">
        <v>4.5324609964771012</v>
      </c>
      <c r="H3427">
        <v>-5.7153045946653248E-2</v>
      </c>
      <c r="I3427">
        <v>-5.7153045946653248E-2</v>
      </c>
      <c r="J3427">
        <v>1</v>
      </c>
      <c r="L3427" t="s">
        <v>76</v>
      </c>
      <c r="M3427" t="s">
        <v>4152</v>
      </c>
      <c r="T3427" t="s">
        <v>76</v>
      </c>
      <c r="V3427" t="s">
        <v>4153</v>
      </c>
      <c r="W3427" t="s">
        <v>4154</v>
      </c>
      <c r="X3427" t="s">
        <v>168</v>
      </c>
      <c r="Y3427" t="s">
        <v>268</v>
      </c>
      <c r="Z3427" t="s">
        <v>268</v>
      </c>
      <c r="AA3427" t="s">
        <v>19</v>
      </c>
      <c r="AC3427" t="s">
        <v>5233</v>
      </c>
      <c r="AD3427">
        <v>1</v>
      </c>
      <c r="AE3427">
        <v>1</v>
      </c>
    </row>
    <row r="3428" spans="1:31">
      <c r="A3428" t="s">
        <v>5234</v>
      </c>
      <c r="B3428" s="93">
        <v>45055</v>
      </c>
      <c r="C3428" s="93">
        <v>45055</v>
      </c>
      <c r="D3428">
        <v>-1.1388436E-2</v>
      </c>
      <c r="E3428">
        <v>-1.1388436E-2</v>
      </c>
      <c r="F3428" t="s">
        <v>81</v>
      </c>
      <c r="G3428">
        <v>4.5324609964771012</v>
      </c>
      <c r="H3428">
        <v>-5.1617641980875699E-2</v>
      </c>
      <c r="I3428">
        <v>-5.1617641980875699E-2</v>
      </c>
      <c r="J3428">
        <v>1</v>
      </c>
      <c r="L3428" t="s">
        <v>76</v>
      </c>
      <c r="M3428" t="s">
        <v>4152</v>
      </c>
      <c r="T3428" t="s">
        <v>76</v>
      </c>
      <c r="V3428" t="s">
        <v>4153</v>
      </c>
      <c r="W3428" t="s">
        <v>4154</v>
      </c>
      <c r="X3428" t="s">
        <v>168</v>
      </c>
      <c r="Y3428" t="s">
        <v>268</v>
      </c>
      <c r="Z3428" t="s">
        <v>268</v>
      </c>
      <c r="AA3428" t="s">
        <v>19</v>
      </c>
      <c r="AC3428" t="s">
        <v>5235</v>
      </c>
      <c r="AD3428">
        <v>1</v>
      </c>
      <c r="AE3428">
        <v>1</v>
      </c>
    </row>
    <row r="3429" spans="1:31">
      <c r="A3429" t="s">
        <v>5236</v>
      </c>
      <c r="B3429" s="93">
        <v>45055</v>
      </c>
      <c r="C3429" s="93">
        <v>45055</v>
      </c>
      <c r="D3429">
        <v>-1.14400682E-2</v>
      </c>
      <c r="E3429">
        <v>-1.14400682E-2</v>
      </c>
      <c r="F3429" t="s">
        <v>81</v>
      </c>
      <c r="G3429">
        <v>4.5324609964771012</v>
      </c>
      <c r="H3429">
        <v>-5.1851662913538002E-2</v>
      </c>
      <c r="I3429">
        <v>-5.1851662913538002E-2</v>
      </c>
      <c r="J3429">
        <v>1</v>
      </c>
      <c r="L3429" t="s">
        <v>76</v>
      </c>
      <c r="M3429" t="s">
        <v>4152</v>
      </c>
      <c r="T3429" t="s">
        <v>76</v>
      </c>
      <c r="V3429" t="s">
        <v>4153</v>
      </c>
      <c r="W3429" t="s">
        <v>4154</v>
      </c>
      <c r="X3429" t="s">
        <v>168</v>
      </c>
      <c r="Y3429" t="s">
        <v>268</v>
      </c>
      <c r="Z3429" t="s">
        <v>268</v>
      </c>
      <c r="AA3429" t="s">
        <v>19</v>
      </c>
      <c r="AC3429" t="s">
        <v>5237</v>
      </c>
      <c r="AD3429">
        <v>1</v>
      </c>
      <c r="AE3429">
        <v>1</v>
      </c>
    </row>
    <row r="3430" spans="1:31">
      <c r="A3430" t="s">
        <v>5238</v>
      </c>
      <c r="B3430" s="93">
        <v>45055</v>
      </c>
      <c r="C3430" s="93">
        <v>45055</v>
      </c>
      <c r="D3430">
        <v>-1.18140264E-2</v>
      </c>
      <c r="E3430">
        <v>-1.18140264E-2</v>
      </c>
      <c r="F3430" t="s">
        <v>81</v>
      </c>
      <c r="G3430">
        <v>4.5324609964771012</v>
      </c>
      <c r="H3430">
        <v>-5.3546613869350779E-2</v>
      </c>
      <c r="I3430">
        <v>-5.3546613869350779E-2</v>
      </c>
      <c r="J3430">
        <v>1</v>
      </c>
      <c r="L3430" t="s">
        <v>76</v>
      </c>
      <c r="M3430" t="s">
        <v>4152</v>
      </c>
      <c r="T3430" t="s">
        <v>76</v>
      </c>
      <c r="V3430" t="s">
        <v>4153</v>
      </c>
      <c r="W3430" t="s">
        <v>4154</v>
      </c>
      <c r="X3430" t="s">
        <v>168</v>
      </c>
      <c r="Y3430" t="s">
        <v>268</v>
      </c>
      <c r="Z3430" t="s">
        <v>268</v>
      </c>
      <c r="AA3430" t="s">
        <v>19</v>
      </c>
      <c r="AC3430" t="s">
        <v>5239</v>
      </c>
      <c r="AD3430">
        <v>1</v>
      </c>
      <c r="AE3430">
        <v>1</v>
      </c>
    </row>
    <row r="3431" spans="1:31">
      <c r="A3431" t="s">
        <v>5240</v>
      </c>
      <c r="B3431" s="93">
        <v>45055</v>
      </c>
      <c r="C3431" s="93">
        <v>45055</v>
      </c>
      <c r="D3431">
        <v>-1.0266384999999999E-2</v>
      </c>
      <c r="E3431">
        <v>-1.0266384999999999E-2</v>
      </c>
      <c r="F3431" t="s">
        <v>81</v>
      </c>
      <c r="G3431">
        <v>4.5324609964771012</v>
      </c>
      <c r="H3431">
        <v>-4.6531989587317572E-2</v>
      </c>
      <c r="I3431">
        <v>-4.6531989587317572E-2</v>
      </c>
      <c r="J3431">
        <v>1</v>
      </c>
      <c r="L3431" t="s">
        <v>76</v>
      </c>
      <c r="M3431" t="s">
        <v>4152</v>
      </c>
      <c r="T3431" t="s">
        <v>76</v>
      </c>
      <c r="V3431" t="s">
        <v>4153</v>
      </c>
      <c r="W3431" t="s">
        <v>4154</v>
      </c>
      <c r="X3431" t="s">
        <v>168</v>
      </c>
      <c r="Y3431" t="s">
        <v>268</v>
      </c>
      <c r="Z3431" t="s">
        <v>268</v>
      </c>
      <c r="AA3431" t="s">
        <v>19</v>
      </c>
      <c r="AC3431" t="s">
        <v>5241</v>
      </c>
      <c r="AD3431">
        <v>1</v>
      </c>
      <c r="AE3431">
        <v>1</v>
      </c>
    </row>
    <row r="3432" spans="1:31">
      <c r="A3432" t="s">
        <v>5242</v>
      </c>
      <c r="B3432" s="93">
        <v>45055</v>
      </c>
      <c r="C3432" s="93">
        <v>45055</v>
      </c>
      <c r="D3432">
        <v>-1.0518273999999999E-2</v>
      </c>
      <c r="E3432">
        <v>-1.0518273999999999E-2</v>
      </c>
      <c r="F3432" t="s">
        <v>81</v>
      </c>
      <c r="G3432">
        <v>4.5324609964771012</v>
      </c>
      <c r="H3432">
        <v>-4.7673666655259191E-2</v>
      </c>
      <c r="I3432">
        <v>-4.7673666655259191E-2</v>
      </c>
      <c r="J3432">
        <v>1</v>
      </c>
      <c r="L3432" t="s">
        <v>76</v>
      </c>
      <c r="M3432" t="s">
        <v>4152</v>
      </c>
      <c r="T3432" t="s">
        <v>76</v>
      </c>
      <c r="V3432" t="s">
        <v>4153</v>
      </c>
      <c r="W3432" t="s">
        <v>4154</v>
      </c>
      <c r="X3432" t="s">
        <v>168</v>
      </c>
      <c r="Y3432" t="s">
        <v>268</v>
      </c>
      <c r="Z3432" t="s">
        <v>268</v>
      </c>
      <c r="AA3432" t="s">
        <v>19</v>
      </c>
      <c r="AC3432" t="s">
        <v>5243</v>
      </c>
      <c r="AD3432">
        <v>1</v>
      </c>
      <c r="AE3432">
        <v>1</v>
      </c>
    </row>
    <row r="3433" spans="1:31">
      <c r="A3433" t="s">
        <v>5244</v>
      </c>
      <c r="B3433" s="93">
        <v>45055</v>
      </c>
      <c r="C3433" s="93">
        <v>45055</v>
      </c>
      <c r="D3433">
        <v>-1.0518273999999999E-2</v>
      </c>
      <c r="E3433">
        <v>-1.0518273999999999E-2</v>
      </c>
      <c r="F3433" t="s">
        <v>81</v>
      </c>
      <c r="G3433">
        <v>4.5324609964771012</v>
      </c>
      <c r="H3433">
        <v>-4.7673666655259191E-2</v>
      </c>
      <c r="I3433">
        <v>-4.7673666655259191E-2</v>
      </c>
      <c r="J3433">
        <v>1</v>
      </c>
      <c r="L3433" t="s">
        <v>76</v>
      </c>
      <c r="M3433" t="s">
        <v>4152</v>
      </c>
      <c r="T3433" t="s">
        <v>76</v>
      </c>
      <c r="V3433" t="s">
        <v>4153</v>
      </c>
      <c r="W3433" t="s">
        <v>4154</v>
      </c>
      <c r="X3433" t="s">
        <v>168</v>
      </c>
      <c r="Y3433" t="s">
        <v>268</v>
      </c>
      <c r="Z3433" t="s">
        <v>268</v>
      </c>
      <c r="AA3433" t="s">
        <v>19</v>
      </c>
      <c r="AC3433" t="s">
        <v>5245</v>
      </c>
      <c r="AD3433">
        <v>1</v>
      </c>
      <c r="AE3433">
        <v>1</v>
      </c>
    </row>
    <row r="3434" spans="1:31">
      <c r="A3434" t="s">
        <v>5246</v>
      </c>
      <c r="B3434" s="93">
        <v>45055</v>
      </c>
      <c r="C3434" s="93">
        <v>45055</v>
      </c>
      <c r="D3434">
        <v>-7.9901269999999996E-3</v>
      </c>
      <c r="E3434">
        <v>-7.9901269999999996E-3</v>
      </c>
      <c r="F3434" t="s">
        <v>81</v>
      </c>
      <c r="G3434">
        <v>4.5324609964771012</v>
      </c>
      <c r="H3434">
        <v>-3.6214938984398592E-2</v>
      </c>
      <c r="I3434">
        <v>-3.6214938984398592E-2</v>
      </c>
      <c r="J3434">
        <v>1</v>
      </c>
      <c r="L3434" t="s">
        <v>76</v>
      </c>
      <c r="M3434" t="s">
        <v>4152</v>
      </c>
      <c r="T3434" t="s">
        <v>76</v>
      </c>
      <c r="V3434" t="s">
        <v>4153</v>
      </c>
      <c r="W3434" t="s">
        <v>4154</v>
      </c>
      <c r="X3434" t="s">
        <v>168</v>
      </c>
      <c r="Y3434" t="s">
        <v>268</v>
      </c>
      <c r="Z3434" t="s">
        <v>268</v>
      </c>
      <c r="AA3434" t="s">
        <v>19</v>
      </c>
      <c r="AC3434" t="s">
        <v>5247</v>
      </c>
      <c r="AD3434">
        <v>1</v>
      </c>
      <c r="AE3434">
        <v>1</v>
      </c>
    </row>
    <row r="3435" spans="1:31">
      <c r="A3435" t="s">
        <v>5248</v>
      </c>
      <c r="B3435" s="93">
        <v>45055</v>
      </c>
      <c r="C3435" s="93">
        <v>45055</v>
      </c>
      <c r="D3435">
        <v>-1.0205321E-2</v>
      </c>
      <c r="E3435">
        <v>-1.0205321E-2</v>
      </c>
      <c r="F3435" t="s">
        <v>81</v>
      </c>
      <c r="G3435">
        <v>4.5324609964771012</v>
      </c>
      <c r="H3435">
        <v>-4.6255219389028691E-2</v>
      </c>
      <c r="I3435">
        <v>-4.6255219389028691E-2</v>
      </c>
      <c r="J3435">
        <v>1</v>
      </c>
      <c r="L3435" t="s">
        <v>76</v>
      </c>
      <c r="M3435" t="s">
        <v>4152</v>
      </c>
      <c r="T3435" t="s">
        <v>76</v>
      </c>
      <c r="V3435" t="s">
        <v>4153</v>
      </c>
      <c r="W3435" t="s">
        <v>4154</v>
      </c>
      <c r="X3435" t="s">
        <v>168</v>
      </c>
      <c r="Y3435" t="s">
        <v>268</v>
      </c>
      <c r="Z3435" t="s">
        <v>268</v>
      </c>
      <c r="AA3435" t="s">
        <v>19</v>
      </c>
      <c r="AC3435" t="s">
        <v>5249</v>
      </c>
      <c r="AD3435">
        <v>1</v>
      </c>
      <c r="AE3435">
        <v>1</v>
      </c>
    </row>
    <row r="3436" spans="1:31">
      <c r="A3436" t="s">
        <v>5250</v>
      </c>
      <c r="B3436" s="93">
        <v>45055</v>
      </c>
      <c r="C3436" s="93">
        <v>45055</v>
      </c>
      <c r="D3436">
        <v>-1.1892214E-2</v>
      </c>
      <c r="E3436">
        <v>-1.1892214E-2</v>
      </c>
      <c r="F3436" t="s">
        <v>81</v>
      </c>
      <c r="G3436">
        <v>4.5324609964771012</v>
      </c>
      <c r="H3436">
        <v>-5.3900996116758942E-2</v>
      </c>
      <c r="I3436">
        <v>-5.3900996116758942E-2</v>
      </c>
      <c r="J3436">
        <v>1</v>
      </c>
      <c r="L3436" t="s">
        <v>76</v>
      </c>
      <c r="M3436" t="s">
        <v>4152</v>
      </c>
      <c r="T3436" t="s">
        <v>76</v>
      </c>
      <c r="V3436" t="s">
        <v>4153</v>
      </c>
      <c r="W3436" t="s">
        <v>4154</v>
      </c>
      <c r="X3436" t="s">
        <v>168</v>
      </c>
      <c r="Y3436" t="s">
        <v>268</v>
      </c>
      <c r="Z3436" t="s">
        <v>268</v>
      </c>
      <c r="AA3436" t="s">
        <v>19</v>
      </c>
      <c r="AC3436" t="s">
        <v>5251</v>
      </c>
      <c r="AD3436">
        <v>1</v>
      </c>
      <c r="AE3436">
        <v>1</v>
      </c>
    </row>
    <row r="3437" spans="1:31">
      <c r="A3437" t="s">
        <v>5252</v>
      </c>
      <c r="B3437" s="93">
        <v>45055</v>
      </c>
      <c r="C3437" s="93">
        <v>45055</v>
      </c>
      <c r="D3437">
        <v>-1.1510563999999999E-2</v>
      </c>
      <c r="E3437">
        <v>-1.1510563999999999E-2</v>
      </c>
      <c r="F3437" t="s">
        <v>81</v>
      </c>
      <c r="G3437">
        <v>4.5324609964771012</v>
      </c>
      <c r="H3437">
        <v>-5.2171182377453447E-2</v>
      </c>
      <c r="I3437">
        <v>-5.2171182377453447E-2</v>
      </c>
      <c r="J3437">
        <v>1</v>
      </c>
      <c r="L3437" t="s">
        <v>76</v>
      </c>
      <c r="M3437" t="s">
        <v>4152</v>
      </c>
      <c r="T3437" t="s">
        <v>76</v>
      </c>
      <c r="V3437" t="s">
        <v>4153</v>
      </c>
      <c r="W3437" t="s">
        <v>4154</v>
      </c>
      <c r="X3437" t="s">
        <v>168</v>
      </c>
      <c r="Y3437" t="s">
        <v>268</v>
      </c>
      <c r="Z3437" t="s">
        <v>268</v>
      </c>
      <c r="AA3437" t="s">
        <v>19</v>
      </c>
      <c r="AC3437" t="s">
        <v>5253</v>
      </c>
      <c r="AD3437">
        <v>1</v>
      </c>
      <c r="AE3437">
        <v>1</v>
      </c>
    </row>
    <row r="3438" spans="1:31">
      <c r="A3438" t="s">
        <v>5254</v>
      </c>
      <c r="B3438" s="93">
        <v>45055</v>
      </c>
      <c r="C3438" s="93">
        <v>45055</v>
      </c>
      <c r="D3438">
        <v>-1.1273941000000001E-2</v>
      </c>
      <c r="E3438">
        <v>-1.1273941000000001E-2</v>
      </c>
      <c r="F3438" t="s">
        <v>81</v>
      </c>
      <c r="G3438">
        <v>4.5324609964771012</v>
      </c>
      <c r="H3438">
        <v>-5.1098697859084052E-2</v>
      </c>
      <c r="I3438">
        <v>-5.1098697859084052E-2</v>
      </c>
      <c r="J3438">
        <v>1</v>
      </c>
      <c r="L3438" t="s">
        <v>76</v>
      </c>
      <c r="M3438" t="s">
        <v>4152</v>
      </c>
      <c r="T3438" t="s">
        <v>76</v>
      </c>
      <c r="V3438" t="s">
        <v>4153</v>
      </c>
      <c r="W3438" t="s">
        <v>4154</v>
      </c>
      <c r="X3438" t="s">
        <v>168</v>
      </c>
      <c r="Y3438" t="s">
        <v>268</v>
      </c>
      <c r="Z3438" t="s">
        <v>268</v>
      </c>
      <c r="AA3438" t="s">
        <v>19</v>
      </c>
      <c r="AC3438" t="s">
        <v>5255</v>
      </c>
      <c r="AD3438">
        <v>1</v>
      </c>
      <c r="AE3438">
        <v>1</v>
      </c>
    </row>
    <row r="3439" spans="1:31">
      <c r="A3439" t="s">
        <v>5256</v>
      </c>
      <c r="B3439" s="93">
        <v>45055</v>
      </c>
      <c r="C3439" s="93">
        <v>45055</v>
      </c>
      <c r="D3439">
        <v>-1.2403625E-2</v>
      </c>
      <c r="E3439">
        <v>-1.2403625E-2</v>
      </c>
      <c r="F3439" t="s">
        <v>81</v>
      </c>
      <c r="G3439">
        <v>4.5324609964771012</v>
      </c>
      <c r="H3439">
        <v>-5.621894652742828E-2</v>
      </c>
      <c r="I3439">
        <v>-5.621894652742828E-2</v>
      </c>
      <c r="J3439">
        <v>1</v>
      </c>
      <c r="L3439" t="s">
        <v>76</v>
      </c>
      <c r="M3439" t="s">
        <v>4152</v>
      </c>
      <c r="T3439" t="s">
        <v>76</v>
      </c>
      <c r="V3439" t="s">
        <v>4153</v>
      </c>
      <c r="W3439" t="s">
        <v>4154</v>
      </c>
      <c r="X3439" t="s">
        <v>168</v>
      </c>
      <c r="Y3439" t="s">
        <v>268</v>
      </c>
      <c r="Z3439" t="s">
        <v>268</v>
      </c>
      <c r="AA3439" t="s">
        <v>19</v>
      </c>
      <c r="AC3439" t="s">
        <v>5257</v>
      </c>
      <c r="AD3439">
        <v>1</v>
      </c>
      <c r="AE3439">
        <v>1</v>
      </c>
    </row>
    <row r="3440" spans="1:31">
      <c r="A3440" t="s">
        <v>5258</v>
      </c>
      <c r="B3440" s="93">
        <v>45055</v>
      </c>
      <c r="C3440" s="93">
        <v>45055</v>
      </c>
      <c r="D3440">
        <v>-1.1808251000000001E-2</v>
      </c>
      <c r="E3440">
        <v>-1.1808251000000001E-2</v>
      </c>
      <c r="F3440" t="s">
        <v>81</v>
      </c>
      <c r="G3440">
        <v>4.5324609964771012</v>
      </c>
      <c r="H3440">
        <v>-5.3520437094111729E-2</v>
      </c>
      <c r="I3440">
        <v>-5.3520437094111729E-2</v>
      </c>
      <c r="J3440">
        <v>1</v>
      </c>
      <c r="L3440" t="s">
        <v>76</v>
      </c>
      <c r="M3440" t="s">
        <v>4152</v>
      </c>
      <c r="T3440" t="s">
        <v>76</v>
      </c>
      <c r="V3440" t="s">
        <v>4153</v>
      </c>
      <c r="W3440" t="s">
        <v>4154</v>
      </c>
      <c r="X3440" t="s">
        <v>168</v>
      </c>
      <c r="Y3440" t="s">
        <v>268</v>
      </c>
      <c r="Z3440" t="s">
        <v>268</v>
      </c>
      <c r="AA3440" t="s">
        <v>19</v>
      </c>
      <c r="AC3440" t="s">
        <v>5259</v>
      </c>
      <c r="AD3440">
        <v>1</v>
      </c>
      <c r="AE3440">
        <v>1</v>
      </c>
    </row>
    <row r="3441" spans="1:31">
      <c r="A3441" t="s">
        <v>5260</v>
      </c>
      <c r="B3441" s="93">
        <v>45055</v>
      </c>
      <c r="C3441" s="93">
        <v>45055</v>
      </c>
      <c r="D3441">
        <v>-1.2686045999999999E-2</v>
      </c>
      <c r="E3441">
        <v>-1.2686045999999999E-2</v>
      </c>
      <c r="F3441" t="s">
        <v>81</v>
      </c>
      <c r="G3441">
        <v>4.5324609964771012</v>
      </c>
      <c r="H3441">
        <v>-5.7499008694514339E-2</v>
      </c>
      <c r="I3441">
        <v>-5.7499008694514339E-2</v>
      </c>
      <c r="J3441">
        <v>1</v>
      </c>
      <c r="L3441" t="s">
        <v>76</v>
      </c>
      <c r="M3441" t="s">
        <v>4152</v>
      </c>
      <c r="T3441" t="s">
        <v>76</v>
      </c>
      <c r="V3441" t="s">
        <v>4153</v>
      </c>
      <c r="W3441" t="s">
        <v>4154</v>
      </c>
      <c r="X3441" t="s">
        <v>168</v>
      </c>
      <c r="Y3441" t="s">
        <v>268</v>
      </c>
      <c r="Z3441" t="s">
        <v>268</v>
      </c>
      <c r="AA3441" t="s">
        <v>19</v>
      </c>
      <c r="AC3441" t="s">
        <v>5261</v>
      </c>
      <c r="AD3441">
        <v>1</v>
      </c>
      <c r="AE3441">
        <v>1</v>
      </c>
    </row>
    <row r="3442" spans="1:31">
      <c r="A3442" t="s">
        <v>5262</v>
      </c>
      <c r="B3442" s="93">
        <v>45055</v>
      </c>
      <c r="C3442" s="93">
        <v>45055</v>
      </c>
      <c r="D3442">
        <v>-1.35311814E-2</v>
      </c>
      <c r="E3442">
        <v>-1.35311814E-2</v>
      </c>
      <c r="F3442" t="s">
        <v>81</v>
      </c>
      <c r="G3442">
        <v>4.5324609964771012</v>
      </c>
      <c r="H3442">
        <v>-6.1329551931756418E-2</v>
      </c>
      <c r="I3442">
        <v>-6.1329551931756418E-2</v>
      </c>
      <c r="J3442">
        <v>1</v>
      </c>
      <c r="L3442" t="s">
        <v>76</v>
      </c>
      <c r="M3442" t="s">
        <v>4152</v>
      </c>
      <c r="T3442" t="s">
        <v>76</v>
      </c>
      <c r="V3442" t="s">
        <v>4153</v>
      </c>
      <c r="W3442" t="s">
        <v>4154</v>
      </c>
      <c r="X3442" t="s">
        <v>168</v>
      </c>
      <c r="Y3442" t="s">
        <v>268</v>
      </c>
      <c r="Z3442" t="s">
        <v>268</v>
      </c>
      <c r="AA3442" t="s">
        <v>19</v>
      </c>
      <c r="AC3442" t="s">
        <v>5263</v>
      </c>
      <c r="AD3442">
        <v>1</v>
      </c>
      <c r="AE3442">
        <v>1</v>
      </c>
    </row>
    <row r="3443" spans="1:31">
      <c r="A3443" t="s">
        <v>5264</v>
      </c>
      <c r="B3443" s="93">
        <v>45055</v>
      </c>
      <c r="C3443" s="93">
        <v>45055</v>
      </c>
      <c r="D3443">
        <v>-1.2502854000000001E-2</v>
      </c>
      <c r="E3443">
        <v>-1.2502854000000001E-2</v>
      </c>
      <c r="F3443" t="s">
        <v>81</v>
      </c>
      <c r="G3443">
        <v>4.5324609964771012</v>
      </c>
      <c r="H3443">
        <v>-5.6668698099647703E-2</v>
      </c>
      <c r="I3443">
        <v>-5.6668698099647703E-2</v>
      </c>
      <c r="J3443">
        <v>1</v>
      </c>
      <c r="L3443" t="s">
        <v>76</v>
      </c>
      <c r="M3443" t="s">
        <v>4152</v>
      </c>
      <c r="T3443" t="s">
        <v>76</v>
      </c>
      <c r="V3443" t="s">
        <v>4153</v>
      </c>
      <c r="W3443" t="s">
        <v>4154</v>
      </c>
      <c r="X3443" t="s">
        <v>168</v>
      </c>
      <c r="Y3443" t="s">
        <v>268</v>
      </c>
      <c r="Z3443" t="s">
        <v>268</v>
      </c>
      <c r="AA3443" t="s">
        <v>19</v>
      </c>
      <c r="AC3443" t="s">
        <v>5265</v>
      </c>
      <c r="AD3443">
        <v>1</v>
      </c>
      <c r="AE3443">
        <v>1</v>
      </c>
    </row>
    <row r="3444" spans="1:31">
      <c r="A3444" t="s">
        <v>5266</v>
      </c>
      <c r="B3444" s="93">
        <v>45055</v>
      </c>
      <c r="C3444" s="93">
        <v>45055</v>
      </c>
      <c r="D3444">
        <v>-1.1304473000000001E-2</v>
      </c>
      <c r="E3444">
        <v>-1.1304473000000001E-2</v>
      </c>
      <c r="F3444" t="s">
        <v>81</v>
      </c>
      <c r="G3444">
        <v>4.5324609964771012</v>
      </c>
      <c r="H3444">
        <v>-5.1237082958228493E-2</v>
      </c>
      <c r="I3444">
        <v>-5.1237082958228493E-2</v>
      </c>
      <c r="J3444">
        <v>1</v>
      </c>
      <c r="L3444" t="s">
        <v>76</v>
      </c>
      <c r="M3444" t="s">
        <v>4152</v>
      </c>
      <c r="T3444" t="s">
        <v>76</v>
      </c>
      <c r="V3444" t="s">
        <v>4153</v>
      </c>
      <c r="W3444" t="s">
        <v>4154</v>
      </c>
      <c r="X3444" t="s">
        <v>168</v>
      </c>
      <c r="Y3444" t="s">
        <v>268</v>
      </c>
      <c r="Z3444" t="s">
        <v>268</v>
      </c>
      <c r="AA3444" t="s">
        <v>19</v>
      </c>
      <c r="AC3444" t="s">
        <v>5267</v>
      </c>
      <c r="AD3444">
        <v>1</v>
      </c>
      <c r="AE3444">
        <v>1</v>
      </c>
    </row>
    <row r="3445" spans="1:31">
      <c r="A3445" t="s">
        <v>5268</v>
      </c>
      <c r="B3445" s="93">
        <v>45055</v>
      </c>
      <c r="C3445" s="93">
        <v>45055</v>
      </c>
      <c r="D3445">
        <v>-9.7091759999999999E-3</v>
      </c>
      <c r="E3445">
        <v>-9.7091759999999999E-3</v>
      </c>
      <c r="F3445" t="s">
        <v>81</v>
      </c>
      <c r="G3445">
        <v>4.5324609964771012</v>
      </c>
      <c r="H3445">
        <v>-4.4006461527931563E-2</v>
      </c>
      <c r="I3445">
        <v>-4.4006461527931563E-2</v>
      </c>
      <c r="J3445">
        <v>1</v>
      </c>
      <c r="L3445" t="s">
        <v>76</v>
      </c>
      <c r="M3445" t="s">
        <v>4152</v>
      </c>
      <c r="T3445" t="s">
        <v>76</v>
      </c>
      <c r="V3445" t="s">
        <v>4153</v>
      </c>
      <c r="W3445" t="s">
        <v>4154</v>
      </c>
      <c r="X3445" t="s">
        <v>168</v>
      </c>
      <c r="Y3445" t="s">
        <v>268</v>
      </c>
      <c r="Z3445" t="s">
        <v>268</v>
      </c>
      <c r="AA3445" t="s">
        <v>19</v>
      </c>
      <c r="AC3445" t="s">
        <v>5269</v>
      </c>
      <c r="AD3445">
        <v>1</v>
      </c>
      <c r="AE3445">
        <v>1</v>
      </c>
    </row>
    <row r="3446" spans="1:31">
      <c r="A3446" t="s">
        <v>5270</v>
      </c>
      <c r="B3446" s="93">
        <v>45055</v>
      </c>
      <c r="C3446" s="93">
        <v>45055</v>
      </c>
      <c r="D3446">
        <v>-1.2502854000000001E-2</v>
      </c>
      <c r="E3446">
        <v>-1.2502854000000001E-2</v>
      </c>
      <c r="F3446" t="s">
        <v>81</v>
      </c>
      <c r="G3446">
        <v>4.5324609964771012</v>
      </c>
      <c r="H3446">
        <v>-5.6668698099647703E-2</v>
      </c>
      <c r="I3446">
        <v>-5.6668698099647703E-2</v>
      </c>
      <c r="J3446">
        <v>1</v>
      </c>
      <c r="L3446" t="s">
        <v>76</v>
      </c>
      <c r="M3446" t="s">
        <v>4152</v>
      </c>
      <c r="T3446" t="s">
        <v>76</v>
      </c>
      <c r="V3446" t="s">
        <v>4153</v>
      </c>
      <c r="W3446" t="s">
        <v>4154</v>
      </c>
      <c r="X3446" t="s">
        <v>168</v>
      </c>
      <c r="Y3446" t="s">
        <v>268</v>
      </c>
      <c r="Z3446" t="s">
        <v>268</v>
      </c>
      <c r="AA3446" t="s">
        <v>19</v>
      </c>
      <c r="AC3446" t="s">
        <v>5271</v>
      </c>
      <c r="AD3446">
        <v>1</v>
      </c>
      <c r="AE3446">
        <v>1</v>
      </c>
    </row>
    <row r="3447" spans="1:31">
      <c r="A3447" t="s">
        <v>5272</v>
      </c>
      <c r="B3447" s="93">
        <v>45055</v>
      </c>
      <c r="C3447" s="93">
        <v>45055</v>
      </c>
      <c r="D3447">
        <v>-1.2945567999999999E-2</v>
      </c>
      <c r="E3447">
        <v>-1.2945567999999999E-2</v>
      </c>
      <c r="F3447" t="s">
        <v>81</v>
      </c>
      <c r="G3447">
        <v>4.5324609964771012</v>
      </c>
      <c r="H3447">
        <v>-5.867528203724208E-2</v>
      </c>
      <c r="I3447">
        <v>-5.867528203724208E-2</v>
      </c>
      <c r="J3447">
        <v>1</v>
      </c>
      <c r="L3447" t="s">
        <v>76</v>
      </c>
      <c r="M3447" t="s">
        <v>4152</v>
      </c>
      <c r="T3447" t="s">
        <v>76</v>
      </c>
      <c r="V3447" t="s">
        <v>4153</v>
      </c>
      <c r="W3447" t="s">
        <v>4154</v>
      </c>
      <c r="X3447" t="s">
        <v>168</v>
      </c>
      <c r="Y3447" t="s">
        <v>268</v>
      </c>
      <c r="Z3447" t="s">
        <v>268</v>
      </c>
      <c r="AA3447" t="s">
        <v>19</v>
      </c>
      <c r="AC3447" t="s">
        <v>5273</v>
      </c>
      <c r="AD3447">
        <v>1</v>
      </c>
      <c r="AE3447">
        <v>1</v>
      </c>
    </row>
    <row r="3448" spans="1:31">
      <c r="A3448" t="s">
        <v>5274</v>
      </c>
      <c r="B3448" s="93">
        <v>45055</v>
      </c>
      <c r="C3448" s="93">
        <v>45055</v>
      </c>
      <c r="D3448">
        <v>-1.1876948E-2</v>
      </c>
      <c r="E3448">
        <v>-1.1876948E-2</v>
      </c>
      <c r="F3448" t="s">
        <v>81</v>
      </c>
      <c r="G3448">
        <v>4.5324609964771012</v>
      </c>
      <c r="H3448">
        <v>-5.3831803567186712E-2</v>
      </c>
      <c r="I3448">
        <v>-5.3831803567186712E-2</v>
      </c>
      <c r="J3448">
        <v>1</v>
      </c>
      <c r="L3448" t="s">
        <v>76</v>
      </c>
      <c r="M3448" t="s">
        <v>4152</v>
      </c>
      <c r="T3448" t="s">
        <v>76</v>
      </c>
      <c r="V3448" t="s">
        <v>4153</v>
      </c>
      <c r="W3448" t="s">
        <v>4154</v>
      </c>
      <c r="X3448" t="s">
        <v>168</v>
      </c>
      <c r="Y3448" t="s">
        <v>268</v>
      </c>
      <c r="Z3448" t="s">
        <v>268</v>
      </c>
      <c r="AA3448" t="s">
        <v>19</v>
      </c>
      <c r="AC3448" t="s">
        <v>5275</v>
      </c>
      <c r="AD3448">
        <v>1</v>
      </c>
      <c r="AE3448">
        <v>1</v>
      </c>
    </row>
    <row r="3449" spans="1:31">
      <c r="A3449" t="s">
        <v>5276</v>
      </c>
      <c r="B3449" s="93">
        <v>45055</v>
      </c>
      <c r="C3449" s="93">
        <v>45055</v>
      </c>
      <c r="D3449">
        <v>-1.3029531E-2</v>
      </c>
      <c r="E3449">
        <v>-1.3029531E-2</v>
      </c>
      <c r="F3449" t="s">
        <v>81</v>
      </c>
      <c r="G3449">
        <v>4.5324609964771012</v>
      </c>
      <c r="H3449">
        <v>-5.9055841059889293E-2</v>
      </c>
      <c r="I3449">
        <v>-5.9055841059889293E-2</v>
      </c>
      <c r="J3449">
        <v>1</v>
      </c>
      <c r="L3449" t="s">
        <v>76</v>
      </c>
      <c r="M3449" t="s">
        <v>4152</v>
      </c>
      <c r="T3449" t="s">
        <v>76</v>
      </c>
      <c r="V3449" t="s">
        <v>4153</v>
      </c>
      <c r="W3449" t="s">
        <v>4154</v>
      </c>
      <c r="X3449" t="s">
        <v>168</v>
      </c>
      <c r="Y3449" t="s">
        <v>268</v>
      </c>
      <c r="Z3449" t="s">
        <v>268</v>
      </c>
      <c r="AA3449" t="s">
        <v>19</v>
      </c>
      <c r="AC3449" t="s">
        <v>5277</v>
      </c>
      <c r="AD3449">
        <v>1</v>
      </c>
      <c r="AE3449">
        <v>1</v>
      </c>
    </row>
    <row r="3450" spans="1:31">
      <c r="A3450" t="s">
        <v>5278</v>
      </c>
      <c r="B3450" s="93">
        <v>45055</v>
      </c>
      <c r="C3450" s="93">
        <v>45055</v>
      </c>
      <c r="D3450">
        <v>-1.2754743000000001E-2</v>
      </c>
      <c r="E3450">
        <v>-1.2754743000000001E-2</v>
      </c>
      <c r="F3450" t="s">
        <v>81</v>
      </c>
      <c r="G3450">
        <v>4.5324609964771012</v>
      </c>
      <c r="H3450">
        <v>-5.7810375167589342E-2</v>
      </c>
      <c r="I3450">
        <v>-5.7810375167589342E-2</v>
      </c>
      <c r="J3450">
        <v>1</v>
      </c>
      <c r="L3450" t="s">
        <v>76</v>
      </c>
      <c r="M3450" t="s">
        <v>4152</v>
      </c>
      <c r="T3450" t="s">
        <v>76</v>
      </c>
      <c r="V3450" t="s">
        <v>4153</v>
      </c>
      <c r="W3450" t="s">
        <v>4154</v>
      </c>
      <c r="X3450" t="s">
        <v>168</v>
      </c>
      <c r="Y3450" t="s">
        <v>268</v>
      </c>
      <c r="Z3450" t="s">
        <v>268</v>
      </c>
      <c r="AA3450" t="s">
        <v>19</v>
      </c>
      <c r="AC3450" t="s">
        <v>5279</v>
      </c>
      <c r="AD3450">
        <v>1</v>
      </c>
      <c r="AE3450">
        <v>1</v>
      </c>
    </row>
    <row r="3451" spans="1:31">
      <c r="A3451" t="s">
        <v>5280</v>
      </c>
      <c r="B3451" s="93">
        <v>45055</v>
      </c>
      <c r="C3451" s="93">
        <v>45055</v>
      </c>
      <c r="D3451">
        <v>-1.2754743000000001E-2</v>
      </c>
      <c r="E3451">
        <v>-1.2754743000000001E-2</v>
      </c>
      <c r="F3451" t="s">
        <v>81</v>
      </c>
      <c r="G3451">
        <v>4.5324609964771012</v>
      </c>
      <c r="H3451">
        <v>-5.7810375167589342E-2</v>
      </c>
      <c r="I3451">
        <v>-5.7810375167589342E-2</v>
      </c>
      <c r="J3451">
        <v>1</v>
      </c>
      <c r="L3451" t="s">
        <v>76</v>
      </c>
      <c r="M3451" t="s">
        <v>4152</v>
      </c>
      <c r="T3451" t="s">
        <v>76</v>
      </c>
      <c r="V3451" t="s">
        <v>4153</v>
      </c>
      <c r="W3451" t="s">
        <v>4154</v>
      </c>
      <c r="X3451" t="s">
        <v>168</v>
      </c>
      <c r="Y3451" t="s">
        <v>268</v>
      </c>
      <c r="Z3451" t="s">
        <v>268</v>
      </c>
      <c r="AA3451" t="s">
        <v>19</v>
      </c>
      <c r="AC3451" t="s">
        <v>5281</v>
      </c>
      <c r="AD3451">
        <v>1</v>
      </c>
      <c r="AE3451">
        <v>1</v>
      </c>
    </row>
    <row r="3452" spans="1:31">
      <c r="A3452" t="s">
        <v>5282</v>
      </c>
      <c r="B3452" s="93">
        <v>45055</v>
      </c>
      <c r="C3452" s="93">
        <v>45055</v>
      </c>
      <c r="D3452">
        <v>-1.1388436E-2</v>
      </c>
      <c r="E3452">
        <v>-1.1388436E-2</v>
      </c>
      <c r="F3452" t="s">
        <v>81</v>
      </c>
      <c r="G3452">
        <v>4.5324609964771012</v>
      </c>
      <c r="H3452">
        <v>-5.1617641980875699E-2</v>
      </c>
      <c r="I3452">
        <v>-5.1617641980875699E-2</v>
      </c>
      <c r="J3452">
        <v>1</v>
      </c>
      <c r="L3452" t="s">
        <v>76</v>
      </c>
      <c r="M3452" t="s">
        <v>4152</v>
      </c>
      <c r="T3452" t="s">
        <v>76</v>
      </c>
      <c r="V3452" t="s">
        <v>4153</v>
      </c>
      <c r="W3452" t="s">
        <v>4154</v>
      </c>
      <c r="X3452" t="s">
        <v>168</v>
      </c>
      <c r="Y3452" t="s">
        <v>268</v>
      </c>
      <c r="Z3452" t="s">
        <v>268</v>
      </c>
      <c r="AA3452" t="s">
        <v>19</v>
      </c>
      <c r="AC3452" t="s">
        <v>5283</v>
      </c>
      <c r="AD3452">
        <v>1</v>
      </c>
      <c r="AE3452">
        <v>1</v>
      </c>
    </row>
    <row r="3453" spans="1:31">
      <c r="A3453" t="s">
        <v>5284</v>
      </c>
      <c r="B3453" s="93">
        <v>45055</v>
      </c>
      <c r="C3453" s="93">
        <v>45055</v>
      </c>
      <c r="D3453">
        <v>-9.1214350000000007E-3</v>
      </c>
      <c r="E3453">
        <v>-9.1214350000000007E-3</v>
      </c>
      <c r="F3453" t="s">
        <v>81</v>
      </c>
      <c r="G3453">
        <v>4.5324609964771012</v>
      </c>
      <c r="H3453">
        <v>-4.1342548369401107E-2</v>
      </c>
      <c r="I3453">
        <v>-4.1342548369401107E-2</v>
      </c>
      <c r="J3453">
        <v>1</v>
      </c>
      <c r="L3453" t="s">
        <v>76</v>
      </c>
      <c r="M3453" t="s">
        <v>4152</v>
      </c>
      <c r="T3453" t="s">
        <v>76</v>
      </c>
      <c r="V3453" t="s">
        <v>4153</v>
      </c>
      <c r="W3453" t="s">
        <v>4154</v>
      </c>
      <c r="X3453" t="s">
        <v>168</v>
      </c>
      <c r="Y3453" t="s">
        <v>268</v>
      </c>
      <c r="Z3453" t="s">
        <v>268</v>
      </c>
      <c r="AA3453" t="s">
        <v>19</v>
      </c>
      <c r="AC3453" t="s">
        <v>5285</v>
      </c>
      <c r="AD3453">
        <v>1</v>
      </c>
      <c r="AE3453">
        <v>1</v>
      </c>
    </row>
    <row r="3454" spans="1:31">
      <c r="A3454" t="s">
        <v>5286</v>
      </c>
      <c r="B3454" s="93">
        <v>45055</v>
      </c>
      <c r="C3454" s="93">
        <v>45055</v>
      </c>
      <c r="D3454">
        <v>-1.2044874000000001E-2</v>
      </c>
      <c r="E3454">
        <v>-1.2044874000000001E-2</v>
      </c>
      <c r="F3454" t="s">
        <v>81</v>
      </c>
      <c r="G3454">
        <v>4.5324609964771012</v>
      </c>
      <c r="H3454">
        <v>-5.4592921612481131E-2</v>
      </c>
      <c r="I3454">
        <v>-5.4592921612481131E-2</v>
      </c>
      <c r="J3454">
        <v>1</v>
      </c>
      <c r="L3454" t="s">
        <v>76</v>
      </c>
      <c r="M3454" t="s">
        <v>4152</v>
      </c>
      <c r="T3454" t="s">
        <v>76</v>
      </c>
      <c r="V3454" t="s">
        <v>4153</v>
      </c>
      <c r="W3454" t="s">
        <v>4154</v>
      </c>
      <c r="X3454" t="s">
        <v>168</v>
      </c>
      <c r="Y3454" t="s">
        <v>268</v>
      </c>
      <c r="Z3454" t="s">
        <v>268</v>
      </c>
      <c r="AA3454" t="s">
        <v>19</v>
      </c>
      <c r="AC3454" t="s">
        <v>5287</v>
      </c>
      <c r="AD3454">
        <v>1</v>
      </c>
      <c r="AE3454">
        <v>1</v>
      </c>
    </row>
    <row r="3455" spans="1:31">
      <c r="A3455" t="s">
        <v>5288</v>
      </c>
      <c r="B3455" s="93">
        <v>45055</v>
      </c>
      <c r="C3455" s="93">
        <v>45055</v>
      </c>
      <c r="D3455">
        <v>-1.2044874000000001E-2</v>
      </c>
      <c r="E3455">
        <v>-1.2044874000000001E-2</v>
      </c>
      <c r="F3455" t="s">
        <v>81</v>
      </c>
      <c r="G3455">
        <v>4.5324609964771012</v>
      </c>
      <c r="H3455">
        <v>-5.4592921612481131E-2</v>
      </c>
      <c r="I3455">
        <v>-5.4592921612481131E-2</v>
      </c>
      <c r="J3455">
        <v>1</v>
      </c>
      <c r="L3455" t="s">
        <v>76</v>
      </c>
      <c r="M3455" t="s">
        <v>4152</v>
      </c>
      <c r="T3455" t="s">
        <v>76</v>
      </c>
      <c r="V3455" t="s">
        <v>4153</v>
      </c>
      <c r="W3455" t="s">
        <v>4154</v>
      </c>
      <c r="X3455" t="s">
        <v>168</v>
      </c>
      <c r="Y3455" t="s">
        <v>268</v>
      </c>
      <c r="Z3455" t="s">
        <v>268</v>
      </c>
      <c r="AA3455" t="s">
        <v>19</v>
      </c>
      <c r="AC3455" t="s">
        <v>5289</v>
      </c>
      <c r="AD3455">
        <v>1</v>
      </c>
      <c r="AE3455">
        <v>1</v>
      </c>
    </row>
    <row r="3456" spans="1:31">
      <c r="A3456" t="s">
        <v>5290</v>
      </c>
      <c r="B3456" s="93">
        <v>45055</v>
      </c>
      <c r="C3456" s="93">
        <v>45055</v>
      </c>
      <c r="D3456">
        <v>-1.2273864000000001E-2</v>
      </c>
      <c r="E3456">
        <v>-1.2273864000000001E-2</v>
      </c>
      <c r="F3456" t="s">
        <v>81</v>
      </c>
      <c r="G3456">
        <v>4.5324609964771012</v>
      </c>
      <c r="H3456">
        <v>-5.5630809856064417E-2</v>
      </c>
      <c r="I3456">
        <v>-5.5630809856064417E-2</v>
      </c>
      <c r="J3456">
        <v>1</v>
      </c>
      <c r="L3456" t="s">
        <v>76</v>
      </c>
      <c r="M3456" t="s">
        <v>4152</v>
      </c>
      <c r="T3456" t="s">
        <v>76</v>
      </c>
      <c r="V3456" t="s">
        <v>4153</v>
      </c>
      <c r="W3456" t="s">
        <v>4154</v>
      </c>
      <c r="X3456" t="s">
        <v>168</v>
      </c>
      <c r="Y3456" t="s">
        <v>268</v>
      </c>
      <c r="Z3456" t="s">
        <v>268</v>
      </c>
      <c r="AA3456" t="s">
        <v>19</v>
      </c>
      <c r="AC3456" t="s">
        <v>5291</v>
      </c>
      <c r="AD3456">
        <v>1</v>
      </c>
      <c r="AE3456">
        <v>1</v>
      </c>
    </row>
    <row r="3457" spans="1:31">
      <c r="A3457" t="s">
        <v>5292</v>
      </c>
      <c r="B3457" s="93">
        <v>45055</v>
      </c>
      <c r="C3457" s="93">
        <v>45055</v>
      </c>
      <c r="D3457">
        <v>-1.1518197000000001E-2</v>
      </c>
      <c r="E3457">
        <v>-1.1518197000000001E-2</v>
      </c>
      <c r="F3457" t="s">
        <v>81</v>
      </c>
      <c r="G3457">
        <v>4.5324609964771012</v>
      </c>
      <c r="H3457">
        <v>-5.2205778652239562E-2</v>
      </c>
      <c r="I3457">
        <v>-5.2205778652239562E-2</v>
      </c>
      <c r="J3457">
        <v>1</v>
      </c>
      <c r="L3457" t="s">
        <v>76</v>
      </c>
      <c r="M3457" t="s">
        <v>4152</v>
      </c>
      <c r="T3457" t="s">
        <v>76</v>
      </c>
      <c r="V3457" t="s">
        <v>4153</v>
      </c>
      <c r="W3457" t="s">
        <v>4154</v>
      </c>
      <c r="X3457" t="s">
        <v>168</v>
      </c>
      <c r="Y3457" t="s">
        <v>268</v>
      </c>
      <c r="Z3457" t="s">
        <v>268</v>
      </c>
      <c r="AA3457" t="s">
        <v>19</v>
      </c>
      <c r="AC3457" t="s">
        <v>5293</v>
      </c>
      <c r="AD3457">
        <v>1</v>
      </c>
      <c r="AE3457">
        <v>1</v>
      </c>
    </row>
    <row r="3458" spans="1:31">
      <c r="A3458" t="s">
        <v>5294</v>
      </c>
      <c r="B3458" s="93">
        <v>45055</v>
      </c>
      <c r="C3458" s="93">
        <v>45055</v>
      </c>
      <c r="D3458">
        <v>-1.282344E-2</v>
      </c>
      <c r="E3458">
        <v>-1.282344E-2</v>
      </c>
      <c r="F3458" t="s">
        <v>81</v>
      </c>
      <c r="G3458">
        <v>4.5324609964771012</v>
      </c>
      <c r="H3458">
        <v>-5.8121741640664318E-2</v>
      </c>
      <c r="I3458">
        <v>-5.8121741640664318E-2</v>
      </c>
      <c r="J3458">
        <v>1</v>
      </c>
      <c r="L3458" t="s">
        <v>76</v>
      </c>
      <c r="M3458" t="s">
        <v>4152</v>
      </c>
      <c r="T3458" t="s">
        <v>76</v>
      </c>
      <c r="V3458" t="s">
        <v>4153</v>
      </c>
      <c r="W3458" t="s">
        <v>4154</v>
      </c>
      <c r="X3458" t="s">
        <v>168</v>
      </c>
      <c r="Y3458" t="s">
        <v>268</v>
      </c>
      <c r="Z3458" t="s">
        <v>268</v>
      </c>
      <c r="AA3458" t="s">
        <v>19</v>
      </c>
      <c r="AC3458" t="s">
        <v>5295</v>
      </c>
      <c r="AD3458">
        <v>1</v>
      </c>
      <c r="AE3458">
        <v>1</v>
      </c>
    </row>
    <row r="3459" spans="1:31">
      <c r="A3459" t="s">
        <v>5296</v>
      </c>
      <c r="B3459" s="93">
        <v>45055</v>
      </c>
      <c r="C3459" s="93">
        <v>45055</v>
      </c>
      <c r="D3459">
        <v>-1.3289053E-2</v>
      </c>
      <c r="E3459">
        <v>-1.3289053E-2</v>
      </c>
      <c r="F3459" t="s">
        <v>81</v>
      </c>
      <c r="G3459">
        <v>4.5324609964771012</v>
      </c>
      <c r="H3459">
        <v>-6.0232114402617012E-2</v>
      </c>
      <c r="I3459">
        <v>-6.0232114402617012E-2</v>
      </c>
      <c r="J3459">
        <v>1</v>
      </c>
      <c r="L3459" t="s">
        <v>76</v>
      </c>
      <c r="M3459" t="s">
        <v>4152</v>
      </c>
      <c r="T3459" t="s">
        <v>76</v>
      </c>
      <c r="V3459" t="s">
        <v>4153</v>
      </c>
      <c r="W3459" t="s">
        <v>4154</v>
      </c>
      <c r="X3459" t="s">
        <v>168</v>
      </c>
      <c r="Y3459" t="s">
        <v>268</v>
      </c>
      <c r="Z3459" t="s">
        <v>268</v>
      </c>
      <c r="AA3459" t="s">
        <v>19</v>
      </c>
      <c r="AC3459" t="s">
        <v>5297</v>
      </c>
      <c r="AD3459">
        <v>1</v>
      </c>
      <c r="AE3459">
        <v>1</v>
      </c>
    </row>
    <row r="3460" spans="1:31">
      <c r="A3460" t="s">
        <v>5298</v>
      </c>
      <c r="B3460" s="93">
        <v>45055</v>
      </c>
      <c r="C3460" s="93">
        <v>45055</v>
      </c>
      <c r="D3460">
        <v>-1.2449422999999999E-2</v>
      </c>
      <c r="E3460">
        <v>-1.2449422999999999E-2</v>
      </c>
      <c r="F3460" t="s">
        <v>81</v>
      </c>
      <c r="G3460">
        <v>4.5324609964771012</v>
      </c>
      <c r="H3460">
        <v>-5.6426524176144938E-2</v>
      </c>
      <c r="I3460">
        <v>-5.6426524176144938E-2</v>
      </c>
      <c r="J3460">
        <v>1</v>
      </c>
      <c r="L3460" t="s">
        <v>76</v>
      </c>
      <c r="M3460" t="s">
        <v>4152</v>
      </c>
      <c r="T3460" t="s">
        <v>76</v>
      </c>
      <c r="V3460" t="s">
        <v>4153</v>
      </c>
      <c r="W3460" t="s">
        <v>4154</v>
      </c>
      <c r="X3460" t="s">
        <v>168</v>
      </c>
      <c r="Y3460" t="s">
        <v>268</v>
      </c>
      <c r="Z3460" t="s">
        <v>268</v>
      </c>
      <c r="AA3460" t="s">
        <v>19</v>
      </c>
      <c r="AC3460" t="s">
        <v>5299</v>
      </c>
      <c r="AD3460">
        <v>1</v>
      </c>
      <c r="AE3460">
        <v>1</v>
      </c>
    </row>
    <row r="3461" spans="1:31">
      <c r="A3461" t="s">
        <v>5300</v>
      </c>
      <c r="B3461" s="93">
        <v>45055</v>
      </c>
      <c r="C3461" s="93">
        <v>45055</v>
      </c>
      <c r="D3461">
        <v>-1.1647958E-2</v>
      </c>
      <c r="E3461">
        <v>-1.1647958E-2</v>
      </c>
      <c r="F3461" t="s">
        <v>81</v>
      </c>
      <c r="G3461">
        <v>4.5324609964771012</v>
      </c>
      <c r="H3461">
        <v>-5.2793915323603433E-2</v>
      </c>
      <c r="I3461">
        <v>-5.2793915323603433E-2</v>
      </c>
      <c r="J3461">
        <v>1</v>
      </c>
      <c r="L3461" t="s">
        <v>76</v>
      </c>
      <c r="M3461" t="s">
        <v>4152</v>
      </c>
      <c r="T3461" t="s">
        <v>76</v>
      </c>
      <c r="V3461" t="s">
        <v>4153</v>
      </c>
      <c r="W3461" t="s">
        <v>4154</v>
      </c>
      <c r="X3461" t="s">
        <v>168</v>
      </c>
      <c r="Y3461" t="s">
        <v>268</v>
      </c>
      <c r="Z3461" t="s">
        <v>268</v>
      </c>
      <c r="AA3461" t="s">
        <v>19</v>
      </c>
      <c r="AC3461" t="s">
        <v>5301</v>
      </c>
      <c r="AD3461">
        <v>1</v>
      </c>
      <c r="AE3461">
        <v>1</v>
      </c>
    </row>
    <row r="3462" spans="1:31">
      <c r="A3462" t="s">
        <v>5302</v>
      </c>
      <c r="B3462" s="93">
        <v>45055</v>
      </c>
      <c r="C3462" s="93">
        <v>45055</v>
      </c>
      <c r="D3462">
        <v>-1.3464612000000001E-2</v>
      </c>
      <c r="E3462">
        <v>-1.3464612000000001E-2</v>
      </c>
      <c r="F3462" t="s">
        <v>81</v>
      </c>
      <c r="G3462">
        <v>4.5324609964771012</v>
      </c>
      <c r="H3462">
        <v>-6.1027828722697533E-2</v>
      </c>
      <c r="I3462">
        <v>-6.1027828722697533E-2</v>
      </c>
      <c r="J3462">
        <v>1</v>
      </c>
      <c r="L3462" t="s">
        <v>76</v>
      </c>
      <c r="M3462" t="s">
        <v>4152</v>
      </c>
      <c r="T3462" t="s">
        <v>76</v>
      </c>
      <c r="V3462" t="s">
        <v>4153</v>
      </c>
      <c r="W3462" t="s">
        <v>4154</v>
      </c>
      <c r="X3462" t="s">
        <v>168</v>
      </c>
      <c r="Y3462" t="s">
        <v>268</v>
      </c>
      <c r="Z3462" t="s">
        <v>268</v>
      </c>
      <c r="AA3462" t="s">
        <v>19</v>
      </c>
      <c r="AC3462" t="s">
        <v>5303</v>
      </c>
      <c r="AD3462">
        <v>1</v>
      </c>
      <c r="AE3462">
        <v>1</v>
      </c>
    </row>
    <row r="3463" spans="1:31">
      <c r="A3463" t="s">
        <v>5304</v>
      </c>
      <c r="B3463" s="93">
        <v>45055</v>
      </c>
      <c r="C3463" s="93">
        <v>45055</v>
      </c>
      <c r="D3463">
        <v>-1.1762453000000001E-2</v>
      </c>
      <c r="E3463">
        <v>-1.1762453000000001E-2</v>
      </c>
      <c r="F3463" t="s">
        <v>81</v>
      </c>
      <c r="G3463">
        <v>4.5324609964771012</v>
      </c>
      <c r="H3463">
        <v>-5.3312859445395072E-2</v>
      </c>
      <c r="I3463">
        <v>-5.3312859445395072E-2</v>
      </c>
      <c r="J3463">
        <v>1</v>
      </c>
      <c r="L3463" t="s">
        <v>76</v>
      </c>
      <c r="M3463" t="s">
        <v>4152</v>
      </c>
      <c r="T3463" t="s">
        <v>76</v>
      </c>
      <c r="V3463" t="s">
        <v>4153</v>
      </c>
      <c r="W3463" t="s">
        <v>4154</v>
      </c>
      <c r="X3463" t="s">
        <v>168</v>
      </c>
      <c r="Y3463" t="s">
        <v>268</v>
      </c>
      <c r="Z3463" t="s">
        <v>268</v>
      </c>
      <c r="AA3463" t="s">
        <v>19</v>
      </c>
      <c r="AC3463" t="s">
        <v>5305</v>
      </c>
      <c r="AD3463">
        <v>1</v>
      </c>
      <c r="AE3463">
        <v>1</v>
      </c>
    </row>
    <row r="3464" spans="1:31">
      <c r="A3464" t="s">
        <v>5306</v>
      </c>
      <c r="B3464" s="93">
        <v>45055</v>
      </c>
      <c r="C3464" s="93">
        <v>45055</v>
      </c>
      <c r="D3464">
        <v>-1.1434234E-2</v>
      </c>
      <c r="E3464">
        <v>-1.1434234E-2</v>
      </c>
      <c r="F3464" t="s">
        <v>81</v>
      </c>
      <c r="G3464">
        <v>4.5324609964771012</v>
      </c>
      <c r="H3464">
        <v>-5.1825219629592349E-2</v>
      </c>
      <c r="I3464">
        <v>-5.1825219629592349E-2</v>
      </c>
      <c r="J3464">
        <v>1</v>
      </c>
      <c r="L3464" t="s">
        <v>76</v>
      </c>
      <c r="M3464" t="s">
        <v>4152</v>
      </c>
      <c r="T3464" t="s">
        <v>76</v>
      </c>
      <c r="V3464" t="s">
        <v>4153</v>
      </c>
      <c r="W3464" t="s">
        <v>4154</v>
      </c>
      <c r="X3464" t="s">
        <v>168</v>
      </c>
      <c r="Y3464" t="s">
        <v>268</v>
      </c>
      <c r="Z3464" t="s">
        <v>268</v>
      </c>
      <c r="AA3464" t="s">
        <v>19</v>
      </c>
      <c r="AC3464" t="s">
        <v>5307</v>
      </c>
      <c r="AD3464">
        <v>1</v>
      </c>
      <c r="AE3464">
        <v>1</v>
      </c>
    </row>
    <row r="3465" spans="1:31">
      <c r="A3465" t="s">
        <v>5308</v>
      </c>
      <c r="B3465" s="93">
        <v>45055</v>
      </c>
      <c r="C3465" s="93">
        <v>45055</v>
      </c>
      <c r="D3465">
        <v>-1.1434234E-2</v>
      </c>
      <c r="E3465">
        <v>-1.1434234E-2</v>
      </c>
      <c r="F3465" t="s">
        <v>81</v>
      </c>
      <c r="G3465">
        <v>4.5324609964771012</v>
      </c>
      <c r="H3465">
        <v>-5.1825219629592349E-2</v>
      </c>
      <c r="I3465">
        <v>-5.1825219629592349E-2</v>
      </c>
      <c r="J3465">
        <v>1</v>
      </c>
      <c r="L3465" t="s">
        <v>76</v>
      </c>
      <c r="M3465" t="s">
        <v>4152</v>
      </c>
      <c r="T3465" t="s">
        <v>76</v>
      </c>
      <c r="V3465" t="s">
        <v>4153</v>
      </c>
      <c r="W3465" t="s">
        <v>4154</v>
      </c>
      <c r="X3465" t="s">
        <v>168</v>
      </c>
      <c r="Y3465" t="s">
        <v>268</v>
      </c>
      <c r="Z3465" t="s">
        <v>268</v>
      </c>
      <c r="AA3465" t="s">
        <v>19</v>
      </c>
      <c r="AC3465" t="s">
        <v>5309</v>
      </c>
      <c r="AD3465">
        <v>1</v>
      </c>
      <c r="AE3465">
        <v>1</v>
      </c>
    </row>
    <row r="3466" spans="1:31">
      <c r="A3466" t="s">
        <v>5310</v>
      </c>
      <c r="B3466" s="93">
        <v>45055</v>
      </c>
      <c r="C3466" s="93">
        <v>45055</v>
      </c>
      <c r="D3466">
        <v>-1.0823594000000001E-2</v>
      </c>
      <c r="E3466">
        <v>-1.0823594000000001E-2</v>
      </c>
      <c r="F3466" t="s">
        <v>81</v>
      </c>
      <c r="G3466">
        <v>4.5324609964771012</v>
      </c>
      <c r="H3466">
        <v>-4.9057517646703568E-2</v>
      </c>
      <c r="I3466">
        <v>-4.9057517646703568E-2</v>
      </c>
      <c r="J3466">
        <v>1</v>
      </c>
      <c r="L3466" t="s">
        <v>76</v>
      </c>
      <c r="M3466" t="s">
        <v>4152</v>
      </c>
      <c r="T3466" t="s">
        <v>76</v>
      </c>
      <c r="V3466" t="s">
        <v>4153</v>
      </c>
      <c r="W3466" t="s">
        <v>4154</v>
      </c>
      <c r="X3466" t="s">
        <v>168</v>
      </c>
      <c r="Y3466" t="s">
        <v>268</v>
      </c>
      <c r="Z3466" t="s">
        <v>268</v>
      </c>
      <c r="AA3466" t="s">
        <v>19</v>
      </c>
      <c r="AC3466" t="s">
        <v>5311</v>
      </c>
      <c r="AD3466">
        <v>1</v>
      </c>
      <c r="AE3466">
        <v>1</v>
      </c>
    </row>
    <row r="3467" spans="1:31">
      <c r="A3467" t="s">
        <v>5312</v>
      </c>
      <c r="B3467" s="93">
        <v>45055</v>
      </c>
      <c r="C3467" s="93">
        <v>45055</v>
      </c>
      <c r="D3467">
        <v>-1.3693601999999999E-2</v>
      </c>
      <c r="E3467">
        <v>-1.3693601999999999E-2</v>
      </c>
      <c r="F3467" t="s">
        <v>81</v>
      </c>
      <c r="G3467">
        <v>4.5324609964771012</v>
      </c>
      <c r="H3467">
        <v>-6.2065716966280833E-2</v>
      </c>
      <c r="I3467">
        <v>-6.2065716966280833E-2</v>
      </c>
      <c r="J3467">
        <v>1</v>
      </c>
      <c r="L3467" t="s">
        <v>76</v>
      </c>
      <c r="M3467" t="s">
        <v>4152</v>
      </c>
      <c r="T3467" t="s">
        <v>76</v>
      </c>
      <c r="V3467" t="s">
        <v>4153</v>
      </c>
      <c r="W3467" t="s">
        <v>4154</v>
      </c>
      <c r="X3467" t="s">
        <v>168</v>
      </c>
      <c r="Y3467" t="s">
        <v>268</v>
      </c>
      <c r="Z3467" t="s">
        <v>268</v>
      </c>
      <c r="AA3467" t="s">
        <v>19</v>
      </c>
      <c r="AC3467" t="s">
        <v>5313</v>
      </c>
      <c r="AD3467">
        <v>1</v>
      </c>
      <c r="AE3467">
        <v>1</v>
      </c>
    </row>
    <row r="3468" spans="1:31">
      <c r="A3468" t="s">
        <v>5314</v>
      </c>
      <c r="B3468" s="93">
        <v>45055</v>
      </c>
      <c r="C3468" s="93">
        <v>45055</v>
      </c>
      <c r="D3468">
        <v>-9.0207289999999999E-3</v>
      </c>
      <c r="E3468">
        <v>-9.0207289999999999E-3</v>
      </c>
      <c r="F3468" t="s">
        <v>81</v>
      </c>
      <c r="G3468">
        <v>4.5324609964771012</v>
      </c>
      <c r="H3468">
        <v>-4.0886102352289892E-2</v>
      </c>
      <c r="I3468">
        <v>-4.0886102352289892E-2</v>
      </c>
      <c r="J3468">
        <v>1</v>
      </c>
      <c r="L3468" t="s">
        <v>76</v>
      </c>
      <c r="M3468" t="s">
        <v>4152</v>
      </c>
      <c r="T3468" t="s">
        <v>76</v>
      </c>
      <c r="V3468" t="s">
        <v>4153</v>
      </c>
      <c r="W3468" t="s">
        <v>4154</v>
      </c>
      <c r="X3468" t="s">
        <v>168</v>
      </c>
      <c r="Y3468" t="s">
        <v>268</v>
      </c>
      <c r="Z3468" t="s">
        <v>268</v>
      </c>
      <c r="AA3468" t="s">
        <v>19</v>
      </c>
      <c r="AC3468" t="s">
        <v>5315</v>
      </c>
      <c r="AD3468">
        <v>1</v>
      </c>
      <c r="AE3468">
        <v>1</v>
      </c>
    </row>
    <row r="3469" spans="1:31">
      <c r="A3469" t="s">
        <v>5316</v>
      </c>
      <c r="B3469" s="93">
        <v>45055</v>
      </c>
      <c r="C3469" s="93">
        <v>45055</v>
      </c>
      <c r="D3469">
        <v>-1.1266307999999999E-2</v>
      </c>
      <c r="E3469">
        <v>-1.1266307999999999E-2</v>
      </c>
      <c r="F3469" t="s">
        <v>81</v>
      </c>
      <c r="G3469">
        <v>4.5324609964771012</v>
      </c>
      <c r="H3469">
        <v>-5.106410158429793E-2</v>
      </c>
      <c r="I3469">
        <v>-5.106410158429793E-2</v>
      </c>
      <c r="J3469">
        <v>1</v>
      </c>
      <c r="L3469" t="s">
        <v>76</v>
      </c>
      <c r="M3469" t="s">
        <v>4152</v>
      </c>
      <c r="T3469" t="s">
        <v>76</v>
      </c>
      <c r="V3469" t="s">
        <v>4153</v>
      </c>
      <c r="W3469" t="s">
        <v>4154</v>
      </c>
      <c r="X3469" t="s">
        <v>168</v>
      </c>
      <c r="Y3469" t="s">
        <v>268</v>
      </c>
      <c r="Z3469" t="s">
        <v>268</v>
      </c>
      <c r="AA3469" t="s">
        <v>19</v>
      </c>
      <c r="AC3469" t="s">
        <v>5317</v>
      </c>
      <c r="AD3469">
        <v>1</v>
      </c>
      <c r="AE3469">
        <v>1</v>
      </c>
    </row>
    <row r="3470" spans="1:31">
      <c r="A3470" t="s">
        <v>5318</v>
      </c>
      <c r="B3470" s="93">
        <v>45055</v>
      </c>
      <c r="C3470" s="93">
        <v>45055</v>
      </c>
      <c r="D3470">
        <v>-1.1266307999999999E-2</v>
      </c>
      <c r="E3470">
        <v>-1.1266307999999999E-2</v>
      </c>
      <c r="F3470" t="s">
        <v>81</v>
      </c>
      <c r="G3470">
        <v>4.5324609964771012</v>
      </c>
      <c r="H3470">
        <v>-5.106410158429793E-2</v>
      </c>
      <c r="I3470">
        <v>-5.106410158429793E-2</v>
      </c>
      <c r="J3470">
        <v>1</v>
      </c>
      <c r="L3470" t="s">
        <v>76</v>
      </c>
      <c r="M3470" t="s">
        <v>4152</v>
      </c>
      <c r="T3470" t="s">
        <v>76</v>
      </c>
      <c r="V3470" t="s">
        <v>4153</v>
      </c>
      <c r="W3470" t="s">
        <v>4154</v>
      </c>
      <c r="X3470" t="s">
        <v>168</v>
      </c>
      <c r="Y3470" t="s">
        <v>268</v>
      </c>
      <c r="Z3470" t="s">
        <v>268</v>
      </c>
      <c r="AA3470" t="s">
        <v>19</v>
      </c>
      <c r="AC3470" t="s">
        <v>5319</v>
      </c>
      <c r="AD3470">
        <v>1</v>
      </c>
      <c r="AE3470">
        <v>1</v>
      </c>
    </row>
    <row r="3471" spans="1:31">
      <c r="A3471" t="s">
        <v>5320</v>
      </c>
      <c r="B3471" s="93">
        <v>45055</v>
      </c>
      <c r="C3471" s="93">
        <v>45055</v>
      </c>
      <c r="D3471">
        <v>-1.1625059E-2</v>
      </c>
      <c r="E3471">
        <v>-1.1625059E-2</v>
      </c>
      <c r="F3471" t="s">
        <v>81</v>
      </c>
      <c r="G3471">
        <v>4.5324609964771012</v>
      </c>
      <c r="H3471">
        <v>-5.2690126499245087E-2</v>
      </c>
      <c r="I3471">
        <v>-5.2690126499245087E-2</v>
      </c>
      <c r="J3471">
        <v>1</v>
      </c>
      <c r="L3471" t="s">
        <v>76</v>
      </c>
      <c r="M3471" t="s">
        <v>4152</v>
      </c>
      <c r="T3471" t="s">
        <v>76</v>
      </c>
      <c r="V3471" t="s">
        <v>4153</v>
      </c>
      <c r="W3471" t="s">
        <v>4154</v>
      </c>
      <c r="X3471" t="s">
        <v>168</v>
      </c>
      <c r="Y3471" t="s">
        <v>268</v>
      </c>
      <c r="Z3471" t="s">
        <v>268</v>
      </c>
      <c r="AA3471" t="s">
        <v>19</v>
      </c>
      <c r="AC3471" t="s">
        <v>5321</v>
      </c>
      <c r="AD3471">
        <v>1</v>
      </c>
      <c r="AE3471">
        <v>1</v>
      </c>
    </row>
    <row r="3472" spans="1:31">
      <c r="A3472" t="s">
        <v>5322</v>
      </c>
      <c r="B3472" s="93">
        <v>45055</v>
      </c>
      <c r="C3472" s="93">
        <v>45055</v>
      </c>
      <c r="D3472">
        <v>-1.0983886999999999E-2</v>
      </c>
      <c r="E3472">
        <v>-1.0983886999999999E-2</v>
      </c>
      <c r="F3472" t="s">
        <v>81</v>
      </c>
      <c r="G3472">
        <v>4.5324609964771012</v>
      </c>
      <c r="H3472">
        <v>-4.9784039417211892E-2</v>
      </c>
      <c r="I3472">
        <v>-4.9784039417211892E-2</v>
      </c>
      <c r="J3472">
        <v>1</v>
      </c>
      <c r="L3472" t="s">
        <v>76</v>
      </c>
      <c r="M3472" t="s">
        <v>4152</v>
      </c>
      <c r="T3472" t="s">
        <v>76</v>
      </c>
      <c r="V3472" t="s">
        <v>4153</v>
      </c>
      <c r="W3472" t="s">
        <v>4154</v>
      </c>
      <c r="X3472" t="s">
        <v>168</v>
      </c>
      <c r="Y3472" t="s">
        <v>268</v>
      </c>
      <c r="Z3472" t="s">
        <v>268</v>
      </c>
      <c r="AA3472" t="s">
        <v>19</v>
      </c>
      <c r="AC3472" t="s">
        <v>5323</v>
      </c>
      <c r="AD3472">
        <v>1</v>
      </c>
      <c r="AE3472">
        <v>1</v>
      </c>
    </row>
    <row r="3473" spans="1:31">
      <c r="A3473" t="s">
        <v>5324</v>
      </c>
      <c r="B3473" s="93">
        <v>45055</v>
      </c>
      <c r="C3473" s="93">
        <v>45055</v>
      </c>
      <c r="D3473">
        <v>-1.1548729000000001E-2</v>
      </c>
      <c r="E3473">
        <v>-1.1548729000000001E-2</v>
      </c>
      <c r="F3473" t="s">
        <v>81</v>
      </c>
      <c r="G3473">
        <v>4.5324609964771012</v>
      </c>
      <c r="H3473">
        <v>-5.2344163751384003E-2</v>
      </c>
      <c r="I3473">
        <v>-5.2344163751384003E-2</v>
      </c>
      <c r="J3473">
        <v>1</v>
      </c>
      <c r="L3473" t="s">
        <v>76</v>
      </c>
      <c r="M3473" t="s">
        <v>4152</v>
      </c>
      <c r="T3473" t="s">
        <v>76</v>
      </c>
      <c r="V3473" t="s">
        <v>4153</v>
      </c>
      <c r="W3473" t="s">
        <v>4154</v>
      </c>
      <c r="X3473" t="s">
        <v>168</v>
      </c>
      <c r="Y3473" t="s">
        <v>268</v>
      </c>
      <c r="Z3473" t="s">
        <v>268</v>
      </c>
      <c r="AA3473" t="s">
        <v>19</v>
      </c>
      <c r="AC3473" t="s">
        <v>5325</v>
      </c>
      <c r="AD3473">
        <v>1</v>
      </c>
      <c r="AE3473">
        <v>1</v>
      </c>
    </row>
    <row r="3474" spans="1:31">
      <c r="A3474" t="s">
        <v>5326</v>
      </c>
      <c r="B3474" s="93">
        <v>45055</v>
      </c>
      <c r="C3474" s="93">
        <v>45055</v>
      </c>
      <c r="D3474">
        <v>-1.2014342000000001E-2</v>
      </c>
      <c r="E3474">
        <v>-1.2014342000000001E-2</v>
      </c>
      <c r="F3474" t="s">
        <v>81</v>
      </c>
      <c r="G3474">
        <v>4.5324609964771012</v>
      </c>
      <c r="H3474">
        <v>-5.4454536513336677E-2</v>
      </c>
      <c r="I3474">
        <v>-5.4454536513336677E-2</v>
      </c>
      <c r="J3474">
        <v>1</v>
      </c>
      <c r="L3474" t="s">
        <v>76</v>
      </c>
      <c r="M3474" t="s">
        <v>4152</v>
      </c>
      <c r="T3474" t="s">
        <v>76</v>
      </c>
      <c r="V3474" t="s">
        <v>4153</v>
      </c>
      <c r="W3474" t="s">
        <v>4154</v>
      </c>
      <c r="X3474" t="s">
        <v>168</v>
      </c>
      <c r="Y3474" t="s">
        <v>268</v>
      </c>
      <c r="Z3474" t="s">
        <v>268</v>
      </c>
      <c r="AA3474" t="s">
        <v>19</v>
      </c>
      <c r="AC3474" t="s">
        <v>5327</v>
      </c>
      <c r="AD3474">
        <v>1</v>
      </c>
      <c r="AE3474">
        <v>1</v>
      </c>
    </row>
    <row r="3475" spans="1:31">
      <c r="A3475" t="s">
        <v>5328</v>
      </c>
      <c r="B3475" s="93">
        <v>45055</v>
      </c>
      <c r="C3475" s="93">
        <v>45055</v>
      </c>
      <c r="D3475">
        <v>-1.3289053E-2</v>
      </c>
      <c r="E3475">
        <v>-1.3289053E-2</v>
      </c>
      <c r="F3475" t="s">
        <v>81</v>
      </c>
      <c r="G3475">
        <v>4.5324609964771012</v>
      </c>
      <c r="H3475">
        <v>-6.0232114402617012E-2</v>
      </c>
      <c r="I3475">
        <v>-6.0232114402617012E-2</v>
      </c>
      <c r="J3475">
        <v>1</v>
      </c>
      <c r="L3475" t="s">
        <v>76</v>
      </c>
      <c r="M3475" t="s">
        <v>4152</v>
      </c>
      <c r="T3475" t="s">
        <v>76</v>
      </c>
      <c r="V3475" t="s">
        <v>4153</v>
      </c>
      <c r="W3475" t="s">
        <v>4154</v>
      </c>
      <c r="X3475" t="s">
        <v>168</v>
      </c>
      <c r="Y3475" t="s">
        <v>268</v>
      </c>
      <c r="Z3475" t="s">
        <v>268</v>
      </c>
      <c r="AA3475" t="s">
        <v>19</v>
      </c>
      <c r="AC3475" t="s">
        <v>5329</v>
      </c>
      <c r="AD3475">
        <v>1</v>
      </c>
      <c r="AE3475">
        <v>1</v>
      </c>
    </row>
    <row r="3476" spans="1:31">
      <c r="A3476" t="s">
        <v>5330</v>
      </c>
      <c r="B3476" s="93">
        <v>45055</v>
      </c>
      <c r="C3476" s="93">
        <v>45055</v>
      </c>
      <c r="D3476">
        <v>-1.1579261E-2</v>
      </c>
      <c r="E3476">
        <v>-1.1579261E-2</v>
      </c>
      <c r="F3476" t="s">
        <v>81</v>
      </c>
      <c r="G3476">
        <v>4.5324609964771012</v>
      </c>
      <c r="H3476">
        <v>-5.2482548850528429E-2</v>
      </c>
      <c r="I3476">
        <v>-5.2482548850528429E-2</v>
      </c>
      <c r="J3476">
        <v>1</v>
      </c>
      <c r="L3476" t="s">
        <v>76</v>
      </c>
      <c r="M3476" t="s">
        <v>4152</v>
      </c>
      <c r="T3476" t="s">
        <v>76</v>
      </c>
      <c r="V3476" t="s">
        <v>4153</v>
      </c>
      <c r="W3476" t="s">
        <v>4154</v>
      </c>
      <c r="X3476" t="s">
        <v>168</v>
      </c>
      <c r="Y3476" t="s">
        <v>268</v>
      </c>
      <c r="Z3476" t="s">
        <v>268</v>
      </c>
      <c r="AA3476" t="s">
        <v>19</v>
      </c>
      <c r="AC3476" t="s">
        <v>5331</v>
      </c>
      <c r="AD3476">
        <v>1</v>
      </c>
      <c r="AE3476">
        <v>1</v>
      </c>
    </row>
    <row r="3477" spans="1:31">
      <c r="A3477" t="s">
        <v>5332</v>
      </c>
      <c r="B3477" s="93">
        <v>45055</v>
      </c>
      <c r="C3477" s="93">
        <v>45055</v>
      </c>
      <c r="D3477">
        <v>-1.3540942E-2</v>
      </c>
      <c r="E3477">
        <v>-1.3540942E-2</v>
      </c>
      <c r="F3477" t="s">
        <v>81</v>
      </c>
      <c r="G3477">
        <v>4.5324609964771012</v>
      </c>
      <c r="H3477">
        <v>-6.1373791470558617E-2</v>
      </c>
      <c r="I3477">
        <v>-6.1373791470558617E-2</v>
      </c>
      <c r="J3477">
        <v>1</v>
      </c>
      <c r="L3477" t="s">
        <v>76</v>
      </c>
      <c r="M3477" t="s">
        <v>4152</v>
      </c>
      <c r="T3477" t="s">
        <v>76</v>
      </c>
      <c r="V3477" t="s">
        <v>4153</v>
      </c>
      <c r="W3477" t="s">
        <v>4154</v>
      </c>
      <c r="X3477" t="s">
        <v>168</v>
      </c>
      <c r="Y3477" t="s">
        <v>268</v>
      </c>
      <c r="Z3477" t="s">
        <v>268</v>
      </c>
      <c r="AA3477" t="s">
        <v>19</v>
      </c>
      <c r="AC3477" t="s">
        <v>5333</v>
      </c>
      <c r="AD3477">
        <v>1</v>
      </c>
      <c r="AE3477">
        <v>1</v>
      </c>
    </row>
    <row r="3478" spans="1:31">
      <c r="A3478" t="s">
        <v>5334</v>
      </c>
      <c r="B3478" s="93">
        <v>45055</v>
      </c>
      <c r="C3478" s="93">
        <v>45055</v>
      </c>
      <c r="D3478">
        <v>-1.3075329E-2</v>
      </c>
      <c r="E3478">
        <v>-1.3075329E-2</v>
      </c>
      <c r="F3478" t="s">
        <v>81</v>
      </c>
      <c r="G3478">
        <v>4.5324609964771012</v>
      </c>
      <c r="H3478">
        <v>-5.9263418708605943E-2</v>
      </c>
      <c r="I3478">
        <v>-5.9263418708605943E-2</v>
      </c>
      <c r="J3478">
        <v>1</v>
      </c>
      <c r="L3478" t="s">
        <v>76</v>
      </c>
      <c r="M3478" t="s">
        <v>4152</v>
      </c>
      <c r="T3478" t="s">
        <v>76</v>
      </c>
      <c r="V3478" t="s">
        <v>4153</v>
      </c>
      <c r="W3478" t="s">
        <v>4154</v>
      </c>
      <c r="X3478" t="s">
        <v>168</v>
      </c>
      <c r="Y3478" t="s">
        <v>268</v>
      </c>
      <c r="Z3478" t="s">
        <v>268</v>
      </c>
      <c r="AA3478" t="s">
        <v>19</v>
      </c>
      <c r="AC3478" t="s">
        <v>5335</v>
      </c>
      <c r="AD3478">
        <v>1</v>
      </c>
      <c r="AE3478">
        <v>1</v>
      </c>
    </row>
    <row r="3479" spans="1:31">
      <c r="A3479" t="s">
        <v>5336</v>
      </c>
      <c r="B3479" s="93">
        <v>45055</v>
      </c>
      <c r="C3479" s="93">
        <v>45055</v>
      </c>
      <c r="D3479">
        <v>-1.0953355E-2</v>
      </c>
      <c r="E3479">
        <v>-1.0953355E-2</v>
      </c>
      <c r="F3479" t="s">
        <v>81</v>
      </c>
      <c r="G3479">
        <v>4.5324609964771012</v>
      </c>
      <c r="H3479">
        <v>-4.9645654318067438E-2</v>
      </c>
      <c r="I3479">
        <v>-4.9645654318067438E-2</v>
      </c>
      <c r="J3479">
        <v>1</v>
      </c>
      <c r="L3479" t="s">
        <v>76</v>
      </c>
      <c r="M3479" t="s">
        <v>4152</v>
      </c>
      <c r="T3479" t="s">
        <v>76</v>
      </c>
      <c r="V3479" t="s">
        <v>4153</v>
      </c>
      <c r="W3479" t="s">
        <v>4154</v>
      </c>
      <c r="X3479" t="s">
        <v>168</v>
      </c>
      <c r="Y3479" t="s">
        <v>268</v>
      </c>
      <c r="Z3479" t="s">
        <v>268</v>
      </c>
      <c r="AA3479" t="s">
        <v>19</v>
      </c>
      <c r="AC3479" t="s">
        <v>5337</v>
      </c>
      <c r="AD3479">
        <v>1</v>
      </c>
      <c r="AE3479">
        <v>1</v>
      </c>
    </row>
    <row r="3480" spans="1:31">
      <c r="A3480" t="s">
        <v>5338</v>
      </c>
      <c r="B3480" s="93">
        <v>45055</v>
      </c>
      <c r="C3480" s="93">
        <v>45055</v>
      </c>
      <c r="D3480">
        <v>-1.1258674999999999E-2</v>
      </c>
      <c r="E3480">
        <v>-1.1258674999999999E-2</v>
      </c>
      <c r="F3480" t="s">
        <v>81</v>
      </c>
      <c r="G3480">
        <v>4.5324609964771012</v>
      </c>
      <c r="H3480">
        <v>-5.1029505309511822E-2</v>
      </c>
      <c r="I3480">
        <v>-5.1029505309511822E-2</v>
      </c>
      <c r="J3480">
        <v>1</v>
      </c>
      <c r="L3480" t="s">
        <v>76</v>
      </c>
      <c r="M3480" t="s">
        <v>4152</v>
      </c>
      <c r="T3480" t="s">
        <v>76</v>
      </c>
      <c r="V3480" t="s">
        <v>4153</v>
      </c>
      <c r="W3480" t="s">
        <v>4154</v>
      </c>
      <c r="X3480" t="s">
        <v>168</v>
      </c>
      <c r="Y3480" t="s">
        <v>268</v>
      </c>
      <c r="Z3480" t="s">
        <v>268</v>
      </c>
      <c r="AA3480" t="s">
        <v>19</v>
      </c>
      <c r="AC3480" t="s">
        <v>5339</v>
      </c>
      <c r="AD3480">
        <v>1</v>
      </c>
      <c r="AE3480">
        <v>1</v>
      </c>
    </row>
    <row r="3481" spans="1:31">
      <c r="A3481" t="s">
        <v>5340</v>
      </c>
      <c r="B3481" s="93">
        <v>45055</v>
      </c>
      <c r="C3481" s="93">
        <v>45055</v>
      </c>
      <c r="D3481">
        <v>-1.1037318000000001E-2</v>
      </c>
      <c r="E3481">
        <v>-1.1037318000000001E-2</v>
      </c>
      <c r="F3481" t="s">
        <v>81</v>
      </c>
      <c r="G3481">
        <v>4.5324609964771012</v>
      </c>
      <c r="H3481">
        <v>-5.0026213340714651E-2</v>
      </c>
      <c r="I3481">
        <v>-5.0026213340714651E-2</v>
      </c>
      <c r="J3481">
        <v>1</v>
      </c>
      <c r="L3481" t="s">
        <v>76</v>
      </c>
      <c r="M3481" t="s">
        <v>4152</v>
      </c>
      <c r="T3481" t="s">
        <v>76</v>
      </c>
      <c r="V3481" t="s">
        <v>4153</v>
      </c>
      <c r="W3481" t="s">
        <v>4154</v>
      </c>
      <c r="X3481" t="s">
        <v>168</v>
      </c>
      <c r="Y3481" t="s">
        <v>268</v>
      </c>
      <c r="Z3481" t="s">
        <v>268</v>
      </c>
      <c r="AA3481" t="s">
        <v>19</v>
      </c>
      <c r="AC3481" t="s">
        <v>5341</v>
      </c>
      <c r="AD3481">
        <v>1</v>
      </c>
      <c r="AE3481">
        <v>1</v>
      </c>
    </row>
    <row r="3482" spans="1:31">
      <c r="A3482" t="s">
        <v>5342</v>
      </c>
      <c r="B3482" s="93">
        <v>45055</v>
      </c>
      <c r="C3482" s="93">
        <v>45055</v>
      </c>
      <c r="D3482">
        <v>-1.4258444E-2</v>
      </c>
      <c r="E3482">
        <v>-1.4258444E-2</v>
      </c>
      <c r="F3482" t="s">
        <v>81</v>
      </c>
      <c r="G3482">
        <v>4.5324609964771012</v>
      </c>
      <c r="H3482">
        <v>-6.4625841300452944E-2</v>
      </c>
      <c r="I3482">
        <v>-6.4625841300452944E-2</v>
      </c>
      <c r="J3482">
        <v>1</v>
      </c>
      <c r="L3482" t="s">
        <v>76</v>
      </c>
      <c r="M3482" t="s">
        <v>4152</v>
      </c>
      <c r="T3482" t="s">
        <v>76</v>
      </c>
      <c r="V3482" t="s">
        <v>4153</v>
      </c>
      <c r="W3482" t="s">
        <v>4154</v>
      </c>
      <c r="X3482" t="s">
        <v>168</v>
      </c>
      <c r="Y3482" t="s">
        <v>268</v>
      </c>
      <c r="Z3482" t="s">
        <v>268</v>
      </c>
      <c r="AA3482" t="s">
        <v>19</v>
      </c>
      <c r="AC3482" t="s">
        <v>5343</v>
      </c>
      <c r="AD3482">
        <v>1</v>
      </c>
      <c r="AE3482">
        <v>1</v>
      </c>
    </row>
    <row r="3483" spans="1:31">
      <c r="A3483" t="s">
        <v>5344</v>
      </c>
      <c r="B3483" s="93">
        <v>45055</v>
      </c>
      <c r="C3483" s="93">
        <v>45055</v>
      </c>
      <c r="D3483">
        <v>-1.3327218E-2</v>
      </c>
      <c r="E3483">
        <v>-1.3327218E-2</v>
      </c>
      <c r="F3483" t="s">
        <v>81</v>
      </c>
      <c r="G3483">
        <v>4.5324609964771012</v>
      </c>
      <c r="H3483">
        <v>-6.0405095776547547E-2</v>
      </c>
      <c r="I3483">
        <v>-6.0405095776547547E-2</v>
      </c>
      <c r="J3483">
        <v>1</v>
      </c>
      <c r="L3483" t="s">
        <v>76</v>
      </c>
      <c r="M3483" t="s">
        <v>4152</v>
      </c>
      <c r="T3483" t="s">
        <v>76</v>
      </c>
      <c r="V3483" t="s">
        <v>4153</v>
      </c>
      <c r="W3483" t="s">
        <v>4154</v>
      </c>
      <c r="X3483" t="s">
        <v>168</v>
      </c>
      <c r="Y3483" t="s">
        <v>268</v>
      </c>
      <c r="Z3483" t="s">
        <v>268</v>
      </c>
      <c r="AA3483" t="s">
        <v>19</v>
      </c>
      <c r="AC3483" t="s">
        <v>5345</v>
      </c>
      <c r="AD3483">
        <v>1</v>
      </c>
      <c r="AE3483">
        <v>1</v>
      </c>
    </row>
    <row r="3484" spans="1:31">
      <c r="A3484" t="s">
        <v>5346</v>
      </c>
      <c r="B3484" s="93">
        <v>45055</v>
      </c>
      <c r="C3484" s="93">
        <v>45055</v>
      </c>
      <c r="D3484">
        <v>-1.30427462E-2</v>
      </c>
      <c r="E3484">
        <v>-1.30427462E-2</v>
      </c>
      <c r="F3484" t="s">
        <v>81</v>
      </c>
      <c r="G3484">
        <v>4.5324609964771012</v>
      </c>
      <c r="H3484">
        <v>-5.9115738438449923E-2</v>
      </c>
      <c r="I3484">
        <v>-5.9115738438449923E-2</v>
      </c>
      <c r="J3484">
        <v>1</v>
      </c>
      <c r="L3484" t="s">
        <v>76</v>
      </c>
      <c r="M3484" t="s">
        <v>4152</v>
      </c>
      <c r="T3484" t="s">
        <v>76</v>
      </c>
      <c r="V3484" t="s">
        <v>4153</v>
      </c>
      <c r="W3484" t="s">
        <v>4154</v>
      </c>
      <c r="X3484" t="s">
        <v>168</v>
      </c>
      <c r="Y3484" t="s">
        <v>268</v>
      </c>
      <c r="Z3484" t="s">
        <v>268</v>
      </c>
      <c r="AA3484" t="s">
        <v>19</v>
      </c>
      <c r="AC3484" t="s">
        <v>5347</v>
      </c>
      <c r="AD3484">
        <v>1</v>
      </c>
      <c r="AE3484">
        <v>1</v>
      </c>
    </row>
    <row r="3485" spans="1:31">
      <c r="A3485" t="s">
        <v>5348</v>
      </c>
      <c r="B3485" s="93">
        <v>45055</v>
      </c>
      <c r="C3485" s="93">
        <v>45055</v>
      </c>
      <c r="D3485">
        <v>-1.3044797E-2</v>
      </c>
      <c r="E3485">
        <v>-1.3044797E-2</v>
      </c>
      <c r="F3485" t="s">
        <v>81</v>
      </c>
      <c r="G3485">
        <v>4.5324609964771012</v>
      </c>
      <c r="H3485">
        <v>-5.9125033609461503E-2</v>
      </c>
      <c r="I3485">
        <v>-5.9125033609461503E-2</v>
      </c>
      <c r="J3485">
        <v>1</v>
      </c>
      <c r="L3485" t="s">
        <v>76</v>
      </c>
      <c r="M3485" t="s">
        <v>4152</v>
      </c>
      <c r="T3485" t="s">
        <v>76</v>
      </c>
      <c r="V3485" t="s">
        <v>4153</v>
      </c>
      <c r="W3485" t="s">
        <v>4154</v>
      </c>
      <c r="X3485" t="s">
        <v>168</v>
      </c>
      <c r="Y3485" t="s">
        <v>268</v>
      </c>
      <c r="Z3485" t="s">
        <v>268</v>
      </c>
      <c r="AA3485" t="s">
        <v>19</v>
      </c>
      <c r="AC3485" t="s">
        <v>5349</v>
      </c>
      <c r="AD3485">
        <v>1</v>
      </c>
      <c r="AE3485">
        <v>1</v>
      </c>
    </row>
    <row r="3486" spans="1:31">
      <c r="A3486" t="s">
        <v>5350</v>
      </c>
      <c r="B3486" s="93">
        <v>45055</v>
      </c>
      <c r="C3486" s="93">
        <v>45055</v>
      </c>
      <c r="D3486">
        <v>-1.29282692E-2</v>
      </c>
      <c r="E3486">
        <v>-1.29282692E-2</v>
      </c>
      <c r="F3486" t="s">
        <v>81</v>
      </c>
      <c r="G3486">
        <v>4.5324609964771012</v>
      </c>
      <c r="H3486">
        <v>-5.8596875900956219E-2</v>
      </c>
      <c r="I3486">
        <v>-5.8596875900956219E-2</v>
      </c>
      <c r="J3486">
        <v>1</v>
      </c>
      <c r="L3486" t="s">
        <v>76</v>
      </c>
      <c r="M3486" t="s">
        <v>4152</v>
      </c>
      <c r="T3486" t="s">
        <v>76</v>
      </c>
      <c r="V3486" t="s">
        <v>4153</v>
      </c>
      <c r="W3486" t="s">
        <v>4154</v>
      </c>
      <c r="X3486" t="s">
        <v>168</v>
      </c>
      <c r="Y3486" t="s">
        <v>268</v>
      </c>
      <c r="Z3486" t="s">
        <v>268</v>
      </c>
      <c r="AA3486" t="s">
        <v>19</v>
      </c>
      <c r="AC3486" t="s">
        <v>5351</v>
      </c>
      <c r="AD3486">
        <v>1</v>
      </c>
      <c r="AE3486">
        <v>1</v>
      </c>
    </row>
    <row r="3487" spans="1:31">
      <c r="A3487" t="s">
        <v>5352</v>
      </c>
      <c r="B3487" s="93">
        <v>45055</v>
      </c>
      <c r="C3487" s="93">
        <v>45055</v>
      </c>
      <c r="D3487">
        <v>-1.2930301999999999E-2</v>
      </c>
      <c r="E3487">
        <v>-1.2930301999999999E-2</v>
      </c>
      <c r="F3487" t="s">
        <v>81</v>
      </c>
      <c r="G3487">
        <v>4.5324609964771012</v>
      </c>
      <c r="H3487">
        <v>-5.8606089487669849E-2</v>
      </c>
      <c r="I3487">
        <v>-5.8606089487669849E-2</v>
      </c>
      <c r="J3487">
        <v>1</v>
      </c>
      <c r="L3487" t="s">
        <v>76</v>
      </c>
      <c r="M3487" t="s">
        <v>4152</v>
      </c>
      <c r="T3487" t="s">
        <v>76</v>
      </c>
      <c r="V3487" t="s">
        <v>4153</v>
      </c>
      <c r="W3487" t="s">
        <v>4154</v>
      </c>
      <c r="X3487" t="s">
        <v>168</v>
      </c>
      <c r="Y3487" t="s">
        <v>268</v>
      </c>
      <c r="Z3487" t="s">
        <v>268</v>
      </c>
      <c r="AA3487" t="s">
        <v>19</v>
      </c>
      <c r="AC3487" t="s">
        <v>5353</v>
      </c>
      <c r="AD3487">
        <v>1</v>
      </c>
      <c r="AE3487">
        <v>1</v>
      </c>
    </row>
    <row r="3488" spans="1:31">
      <c r="A3488" t="s">
        <v>5354</v>
      </c>
      <c r="B3488" s="93">
        <v>45055</v>
      </c>
      <c r="C3488" s="93">
        <v>45055</v>
      </c>
      <c r="D3488">
        <v>-1.2976100000000001E-2</v>
      </c>
      <c r="E3488">
        <v>-1.2976100000000001E-2</v>
      </c>
      <c r="F3488" t="s">
        <v>81</v>
      </c>
      <c r="G3488">
        <v>4.5324609964771012</v>
      </c>
      <c r="H3488">
        <v>-5.8813667136386513E-2</v>
      </c>
      <c r="I3488">
        <v>-5.8813667136386513E-2</v>
      </c>
      <c r="J3488">
        <v>1</v>
      </c>
      <c r="L3488" t="s">
        <v>76</v>
      </c>
      <c r="M3488" t="s">
        <v>4152</v>
      </c>
      <c r="T3488" t="s">
        <v>76</v>
      </c>
      <c r="V3488" t="s">
        <v>4153</v>
      </c>
      <c r="W3488" t="s">
        <v>4154</v>
      </c>
      <c r="X3488" t="s">
        <v>168</v>
      </c>
      <c r="Y3488" t="s">
        <v>268</v>
      </c>
      <c r="Z3488" t="s">
        <v>268</v>
      </c>
      <c r="AA3488" t="s">
        <v>19</v>
      </c>
      <c r="AC3488" t="s">
        <v>5355</v>
      </c>
      <c r="AD3488">
        <v>1</v>
      </c>
      <c r="AE3488">
        <v>1</v>
      </c>
    </row>
    <row r="3489" spans="1:31">
      <c r="A3489" t="s">
        <v>5356</v>
      </c>
      <c r="B3489" s="93">
        <v>45055</v>
      </c>
      <c r="C3489" s="93">
        <v>45055</v>
      </c>
      <c r="D3489">
        <v>-1.26458926E-2</v>
      </c>
      <c r="E3489">
        <v>-1.26458926E-2</v>
      </c>
      <c r="F3489" t="s">
        <v>81</v>
      </c>
      <c r="G3489">
        <v>4.5324609964771012</v>
      </c>
      <c r="H3489">
        <v>-5.73170149751384E-2</v>
      </c>
      <c r="I3489">
        <v>-5.73170149751384E-2</v>
      </c>
      <c r="J3489">
        <v>1</v>
      </c>
      <c r="L3489" t="s">
        <v>76</v>
      </c>
      <c r="M3489" t="s">
        <v>4152</v>
      </c>
      <c r="T3489" t="s">
        <v>76</v>
      </c>
      <c r="V3489" t="s">
        <v>4153</v>
      </c>
      <c r="W3489" t="s">
        <v>4154</v>
      </c>
      <c r="X3489" t="s">
        <v>168</v>
      </c>
      <c r="Y3489" t="s">
        <v>268</v>
      </c>
      <c r="Z3489" t="s">
        <v>268</v>
      </c>
      <c r="AA3489" t="s">
        <v>19</v>
      </c>
      <c r="AC3489" t="s">
        <v>5357</v>
      </c>
      <c r="AD3489">
        <v>1</v>
      </c>
      <c r="AE3489">
        <v>1</v>
      </c>
    </row>
    <row r="3490" spans="1:31">
      <c r="A3490" t="s">
        <v>5358</v>
      </c>
      <c r="B3490" s="93">
        <v>45055</v>
      </c>
      <c r="C3490" s="93">
        <v>45055</v>
      </c>
      <c r="D3490">
        <v>-1.3197456999999999E-2</v>
      </c>
      <c r="E3490">
        <v>-1.3197456999999999E-2</v>
      </c>
      <c r="F3490" t="s">
        <v>81</v>
      </c>
      <c r="G3490">
        <v>4.5324609964771012</v>
      </c>
      <c r="H3490">
        <v>-5.9816959105183691E-2</v>
      </c>
      <c r="I3490">
        <v>-5.9816959105183691E-2</v>
      </c>
      <c r="J3490">
        <v>1</v>
      </c>
      <c r="L3490" t="s">
        <v>76</v>
      </c>
      <c r="M3490" t="s">
        <v>4152</v>
      </c>
      <c r="T3490" t="s">
        <v>76</v>
      </c>
      <c r="V3490" t="s">
        <v>4153</v>
      </c>
      <c r="W3490" t="s">
        <v>4154</v>
      </c>
      <c r="X3490" t="s">
        <v>168</v>
      </c>
      <c r="Y3490" t="s">
        <v>268</v>
      </c>
      <c r="Z3490" t="s">
        <v>268</v>
      </c>
      <c r="AA3490" t="s">
        <v>19</v>
      </c>
      <c r="AC3490" t="s">
        <v>5359</v>
      </c>
      <c r="AD3490">
        <v>1</v>
      </c>
      <c r="AE3490">
        <v>1</v>
      </c>
    </row>
    <row r="3491" spans="1:31">
      <c r="A3491" t="s">
        <v>5360</v>
      </c>
      <c r="B3491" s="93">
        <v>45055</v>
      </c>
      <c r="C3491" s="93">
        <v>45055</v>
      </c>
      <c r="D3491">
        <v>-1.2411258E-2</v>
      </c>
      <c r="E3491">
        <v>-1.2411258E-2</v>
      </c>
      <c r="F3491" t="s">
        <v>81</v>
      </c>
      <c r="G3491">
        <v>4.5324609964771012</v>
      </c>
      <c r="H3491">
        <v>-5.6253542802214403E-2</v>
      </c>
      <c r="I3491">
        <v>-5.6253542802214403E-2</v>
      </c>
      <c r="J3491">
        <v>1</v>
      </c>
      <c r="L3491" t="s">
        <v>76</v>
      </c>
      <c r="M3491" t="s">
        <v>4152</v>
      </c>
      <c r="T3491" t="s">
        <v>76</v>
      </c>
      <c r="V3491" t="s">
        <v>4153</v>
      </c>
      <c r="W3491" t="s">
        <v>4154</v>
      </c>
      <c r="X3491" t="s">
        <v>168</v>
      </c>
      <c r="Y3491" t="s">
        <v>268</v>
      </c>
      <c r="Z3491" t="s">
        <v>268</v>
      </c>
      <c r="AA3491" t="s">
        <v>19</v>
      </c>
      <c r="AC3491" t="s">
        <v>5361</v>
      </c>
      <c r="AD3491">
        <v>1</v>
      </c>
      <c r="AE3491">
        <v>1</v>
      </c>
    </row>
    <row r="3492" spans="1:31">
      <c r="A3492" t="s">
        <v>5362</v>
      </c>
      <c r="B3492" s="93">
        <v>45055</v>
      </c>
      <c r="C3492" s="93">
        <v>45055</v>
      </c>
      <c r="D3492">
        <v>-1.20811394E-2</v>
      </c>
      <c r="E3492">
        <v>-1.20811394E-2</v>
      </c>
      <c r="F3492" t="s">
        <v>81</v>
      </c>
      <c r="G3492">
        <v>4.5324609964771012</v>
      </c>
      <c r="H3492">
        <v>-5.4757293123502783E-2</v>
      </c>
      <c r="I3492">
        <v>-5.4757293123502783E-2</v>
      </c>
      <c r="J3492">
        <v>1</v>
      </c>
      <c r="L3492" t="s">
        <v>76</v>
      </c>
      <c r="M3492" t="s">
        <v>4152</v>
      </c>
      <c r="T3492" t="s">
        <v>76</v>
      </c>
      <c r="V3492" t="s">
        <v>4153</v>
      </c>
      <c r="W3492" t="s">
        <v>4154</v>
      </c>
      <c r="X3492" t="s">
        <v>168</v>
      </c>
      <c r="Y3492" t="s">
        <v>268</v>
      </c>
      <c r="Z3492" t="s">
        <v>268</v>
      </c>
      <c r="AA3492" t="s">
        <v>19</v>
      </c>
      <c r="AC3492" t="s">
        <v>5363</v>
      </c>
      <c r="AD3492">
        <v>1</v>
      </c>
      <c r="AE3492">
        <v>1</v>
      </c>
    </row>
    <row r="3493" spans="1:31">
      <c r="A3493" t="s">
        <v>5364</v>
      </c>
      <c r="B3493" s="93">
        <v>45055</v>
      </c>
      <c r="C3493" s="93">
        <v>45055</v>
      </c>
      <c r="D3493">
        <v>-1.1075483000000001E-2</v>
      </c>
      <c r="E3493">
        <v>-1.1075483000000001E-2</v>
      </c>
      <c r="F3493" t="s">
        <v>81</v>
      </c>
      <c r="G3493">
        <v>4.5324609964771012</v>
      </c>
      <c r="H3493">
        <v>-5.0199194714645193E-2</v>
      </c>
      <c r="I3493">
        <v>-5.0199194714645193E-2</v>
      </c>
      <c r="J3493">
        <v>1</v>
      </c>
      <c r="L3493" t="s">
        <v>76</v>
      </c>
      <c r="M3493" t="s">
        <v>4152</v>
      </c>
      <c r="T3493" t="s">
        <v>76</v>
      </c>
      <c r="V3493" t="s">
        <v>4153</v>
      </c>
      <c r="W3493" t="s">
        <v>4154</v>
      </c>
      <c r="X3493" t="s">
        <v>168</v>
      </c>
      <c r="Y3493" t="s">
        <v>268</v>
      </c>
      <c r="Z3493" t="s">
        <v>268</v>
      </c>
      <c r="AA3493" t="s">
        <v>19</v>
      </c>
      <c r="AC3493" t="s">
        <v>5365</v>
      </c>
      <c r="AD3493">
        <v>1</v>
      </c>
      <c r="AE3493">
        <v>1</v>
      </c>
    </row>
    <row r="3494" spans="1:31">
      <c r="A3494" t="s">
        <v>5366</v>
      </c>
      <c r="B3494" s="93">
        <v>45055</v>
      </c>
      <c r="C3494" s="93">
        <v>45055</v>
      </c>
      <c r="D3494">
        <v>-1.1243408999999999E-2</v>
      </c>
      <c r="E3494">
        <v>-1.1243408999999999E-2</v>
      </c>
      <c r="F3494" t="s">
        <v>81</v>
      </c>
      <c r="G3494">
        <v>4.5324609964771012</v>
      </c>
      <c r="H3494">
        <v>-5.0960312759939598E-2</v>
      </c>
      <c r="I3494">
        <v>-5.0960312759939598E-2</v>
      </c>
      <c r="J3494">
        <v>1</v>
      </c>
      <c r="L3494" t="s">
        <v>76</v>
      </c>
      <c r="M3494" t="s">
        <v>4152</v>
      </c>
      <c r="T3494" t="s">
        <v>76</v>
      </c>
      <c r="V3494" t="s">
        <v>4153</v>
      </c>
      <c r="W3494" t="s">
        <v>4154</v>
      </c>
      <c r="X3494" t="s">
        <v>168</v>
      </c>
      <c r="Y3494" t="s">
        <v>268</v>
      </c>
      <c r="Z3494" t="s">
        <v>268</v>
      </c>
      <c r="AA3494" t="s">
        <v>19</v>
      </c>
      <c r="AC3494" t="s">
        <v>5367</v>
      </c>
      <c r="AD3494">
        <v>1</v>
      </c>
      <c r="AE3494">
        <v>1</v>
      </c>
    </row>
    <row r="3495" spans="1:31">
      <c r="A3495" t="s">
        <v>5368</v>
      </c>
      <c r="B3495" s="93">
        <v>45055</v>
      </c>
      <c r="C3495" s="93">
        <v>45055</v>
      </c>
      <c r="D3495">
        <v>-1.1876948E-2</v>
      </c>
      <c r="E3495">
        <v>-1.1876948E-2</v>
      </c>
      <c r="F3495" t="s">
        <v>81</v>
      </c>
      <c r="G3495">
        <v>4.5324609964771012</v>
      </c>
      <c r="H3495">
        <v>-5.3831803567186712E-2</v>
      </c>
      <c r="I3495">
        <v>-5.3831803567186712E-2</v>
      </c>
      <c r="J3495">
        <v>1</v>
      </c>
      <c r="L3495" t="s">
        <v>76</v>
      </c>
      <c r="M3495" t="s">
        <v>4152</v>
      </c>
      <c r="T3495" t="s">
        <v>76</v>
      </c>
      <c r="V3495" t="s">
        <v>4153</v>
      </c>
      <c r="W3495" t="s">
        <v>4154</v>
      </c>
      <c r="X3495" t="s">
        <v>168</v>
      </c>
      <c r="Y3495" t="s">
        <v>268</v>
      </c>
      <c r="Z3495" t="s">
        <v>268</v>
      </c>
      <c r="AA3495" t="s">
        <v>19</v>
      </c>
      <c r="AC3495" t="s">
        <v>5369</v>
      </c>
      <c r="AD3495">
        <v>1</v>
      </c>
      <c r="AE3495">
        <v>1</v>
      </c>
    </row>
    <row r="3496" spans="1:31">
      <c r="A3496" t="s">
        <v>5370</v>
      </c>
      <c r="B3496" s="93">
        <v>45055</v>
      </c>
      <c r="C3496" s="93">
        <v>45055</v>
      </c>
      <c r="D3496">
        <v>-1.2586817E-2</v>
      </c>
      <c r="E3496">
        <v>-1.2586817E-2</v>
      </c>
      <c r="F3496" t="s">
        <v>81</v>
      </c>
      <c r="G3496">
        <v>4.5324609964771012</v>
      </c>
      <c r="H3496">
        <v>-5.7049257122294923E-2</v>
      </c>
      <c r="I3496">
        <v>-5.7049257122294923E-2</v>
      </c>
      <c r="J3496">
        <v>1</v>
      </c>
      <c r="L3496" t="s">
        <v>76</v>
      </c>
      <c r="M3496" t="s">
        <v>4152</v>
      </c>
      <c r="T3496" t="s">
        <v>76</v>
      </c>
      <c r="V3496" t="s">
        <v>4153</v>
      </c>
      <c r="W3496" t="s">
        <v>4154</v>
      </c>
      <c r="X3496" t="s">
        <v>168</v>
      </c>
      <c r="Y3496" t="s">
        <v>268</v>
      </c>
      <c r="Z3496" t="s">
        <v>268</v>
      </c>
      <c r="AA3496" t="s">
        <v>19</v>
      </c>
      <c r="AC3496" t="s">
        <v>5371</v>
      </c>
      <c r="AD3496">
        <v>1</v>
      </c>
      <c r="AE3496">
        <v>1</v>
      </c>
    </row>
    <row r="3497" spans="1:31">
      <c r="A3497" t="s">
        <v>5372</v>
      </c>
      <c r="B3497" s="93">
        <v>45055</v>
      </c>
      <c r="C3497" s="93">
        <v>45055</v>
      </c>
      <c r="D3497">
        <v>-1.2808174E-2</v>
      </c>
      <c r="E3497">
        <v>-1.2808174E-2</v>
      </c>
      <c r="F3497" t="s">
        <v>81</v>
      </c>
      <c r="G3497">
        <v>4.5324609964771012</v>
      </c>
      <c r="H3497">
        <v>-5.8052549091092101E-2</v>
      </c>
      <c r="I3497">
        <v>-5.8052549091092101E-2</v>
      </c>
      <c r="J3497">
        <v>1</v>
      </c>
      <c r="L3497" t="s">
        <v>76</v>
      </c>
      <c r="M3497" t="s">
        <v>4152</v>
      </c>
      <c r="T3497" t="s">
        <v>76</v>
      </c>
      <c r="V3497" t="s">
        <v>4153</v>
      </c>
      <c r="W3497" t="s">
        <v>4154</v>
      </c>
      <c r="X3497" t="s">
        <v>168</v>
      </c>
      <c r="Y3497" t="s">
        <v>268</v>
      </c>
      <c r="Z3497" t="s">
        <v>268</v>
      </c>
      <c r="AA3497" t="s">
        <v>19</v>
      </c>
      <c r="AC3497" t="s">
        <v>5373</v>
      </c>
      <c r="AD3497">
        <v>1</v>
      </c>
      <c r="AE3497">
        <v>1</v>
      </c>
    </row>
    <row r="3498" spans="1:31">
      <c r="A3498" t="s">
        <v>5374</v>
      </c>
      <c r="B3498" s="93">
        <v>45055</v>
      </c>
      <c r="C3498" s="93">
        <v>45055</v>
      </c>
      <c r="D3498">
        <v>-1.4838552E-2</v>
      </c>
      <c r="E3498">
        <v>-1.4838552E-2</v>
      </c>
      <c r="F3498" t="s">
        <v>81</v>
      </c>
      <c r="G3498">
        <v>4.5324609964771012</v>
      </c>
      <c r="H3498">
        <v>-6.7255158184197278E-2</v>
      </c>
      <c r="I3498">
        <v>-6.7255158184197278E-2</v>
      </c>
      <c r="J3498">
        <v>1</v>
      </c>
      <c r="L3498" t="s">
        <v>76</v>
      </c>
      <c r="M3498" t="s">
        <v>4152</v>
      </c>
      <c r="T3498" t="s">
        <v>76</v>
      </c>
      <c r="V3498" t="s">
        <v>4153</v>
      </c>
      <c r="W3498" t="s">
        <v>4154</v>
      </c>
      <c r="X3498" t="s">
        <v>168</v>
      </c>
      <c r="Y3498" t="s">
        <v>268</v>
      </c>
      <c r="Z3498" t="s">
        <v>268</v>
      </c>
      <c r="AA3498" t="s">
        <v>19</v>
      </c>
      <c r="AC3498" t="s">
        <v>5375</v>
      </c>
      <c r="AD3498">
        <v>1</v>
      </c>
      <c r="AE3498">
        <v>1</v>
      </c>
    </row>
    <row r="3499" spans="1:31">
      <c r="A3499" t="s">
        <v>5376</v>
      </c>
      <c r="B3499" s="93">
        <v>45055</v>
      </c>
      <c r="C3499" s="93">
        <v>45055</v>
      </c>
      <c r="D3499">
        <v>-1.0014495999999999E-2</v>
      </c>
      <c r="E3499">
        <v>-1.0014495999999999E-2</v>
      </c>
      <c r="F3499" t="s">
        <v>81</v>
      </c>
      <c r="G3499">
        <v>4.5324609964771012</v>
      </c>
      <c r="H3499">
        <v>-4.5390312519375947E-2</v>
      </c>
      <c r="I3499">
        <v>-4.5390312519375947E-2</v>
      </c>
      <c r="J3499">
        <v>1</v>
      </c>
      <c r="L3499" t="s">
        <v>76</v>
      </c>
      <c r="M3499" t="s">
        <v>4152</v>
      </c>
      <c r="T3499" t="s">
        <v>76</v>
      </c>
      <c r="V3499" t="s">
        <v>4153</v>
      </c>
      <c r="W3499" t="s">
        <v>4154</v>
      </c>
      <c r="X3499" t="s">
        <v>168</v>
      </c>
      <c r="Y3499" t="s">
        <v>268</v>
      </c>
      <c r="Z3499" t="s">
        <v>268</v>
      </c>
      <c r="AA3499" t="s">
        <v>19</v>
      </c>
      <c r="AC3499" t="s">
        <v>5377</v>
      </c>
      <c r="AD3499">
        <v>1</v>
      </c>
      <c r="AE3499">
        <v>1</v>
      </c>
    </row>
    <row r="3500" spans="1:31">
      <c r="A3500" t="s">
        <v>5378</v>
      </c>
      <c r="B3500" s="93">
        <v>45055</v>
      </c>
      <c r="C3500" s="93">
        <v>45055</v>
      </c>
      <c r="D3500">
        <v>-1.1999075999999999E-2</v>
      </c>
      <c r="E3500">
        <v>-1.1999075999999999E-2</v>
      </c>
      <c r="F3500" t="s">
        <v>81</v>
      </c>
      <c r="G3500">
        <v>4.5324609964771012</v>
      </c>
      <c r="H3500">
        <v>-5.4385343963764467E-2</v>
      </c>
      <c r="I3500">
        <v>-5.4385343963764467E-2</v>
      </c>
      <c r="J3500">
        <v>1</v>
      </c>
      <c r="L3500" t="s">
        <v>76</v>
      </c>
      <c r="M3500" t="s">
        <v>4152</v>
      </c>
      <c r="T3500" t="s">
        <v>76</v>
      </c>
      <c r="V3500" t="s">
        <v>4153</v>
      </c>
      <c r="W3500" t="s">
        <v>4154</v>
      </c>
      <c r="X3500" t="s">
        <v>168</v>
      </c>
      <c r="Y3500" t="s">
        <v>268</v>
      </c>
      <c r="Z3500" t="s">
        <v>268</v>
      </c>
      <c r="AA3500" t="s">
        <v>19</v>
      </c>
      <c r="AC3500" t="s">
        <v>5379</v>
      </c>
      <c r="AD3500">
        <v>1</v>
      </c>
      <c r="AE3500">
        <v>1</v>
      </c>
    </row>
    <row r="3501" spans="1:31">
      <c r="A3501" t="s">
        <v>5380</v>
      </c>
      <c r="B3501" s="93">
        <v>45055</v>
      </c>
      <c r="C3501" s="93">
        <v>45055</v>
      </c>
      <c r="D3501">
        <v>-1.2273864000000001E-2</v>
      </c>
      <c r="E3501">
        <v>-1.2273864000000001E-2</v>
      </c>
      <c r="F3501" t="s">
        <v>81</v>
      </c>
      <c r="G3501">
        <v>4.5324609964771012</v>
      </c>
      <c r="H3501">
        <v>-5.5630809856064417E-2</v>
      </c>
      <c r="I3501">
        <v>-5.5630809856064417E-2</v>
      </c>
      <c r="J3501">
        <v>1</v>
      </c>
      <c r="L3501" t="s">
        <v>76</v>
      </c>
      <c r="M3501" t="s">
        <v>4152</v>
      </c>
      <c r="T3501" t="s">
        <v>76</v>
      </c>
      <c r="V3501" t="s">
        <v>4153</v>
      </c>
      <c r="W3501" t="s">
        <v>4154</v>
      </c>
      <c r="X3501" t="s">
        <v>168</v>
      </c>
      <c r="Y3501" t="s">
        <v>268</v>
      </c>
      <c r="Z3501" t="s">
        <v>268</v>
      </c>
      <c r="AA3501" t="s">
        <v>19</v>
      </c>
      <c r="AC3501" t="s">
        <v>5381</v>
      </c>
      <c r="AD3501">
        <v>1</v>
      </c>
      <c r="AE3501">
        <v>1</v>
      </c>
    </row>
    <row r="3502" spans="1:31">
      <c r="A3502" t="s">
        <v>5382</v>
      </c>
      <c r="B3502" s="93">
        <v>45055</v>
      </c>
      <c r="C3502" s="93">
        <v>45055</v>
      </c>
      <c r="D3502">
        <v>-1.2289130000000001E-2</v>
      </c>
      <c r="E3502">
        <v>-1.2289130000000001E-2</v>
      </c>
      <c r="F3502" t="s">
        <v>81</v>
      </c>
      <c r="G3502">
        <v>4.5324609964771012</v>
      </c>
      <c r="H3502">
        <v>-5.5700002405636641E-2</v>
      </c>
      <c r="I3502">
        <v>-5.5700002405636641E-2</v>
      </c>
      <c r="J3502">
        <v>1</v>
      </c>
      <c r="L3502" t="s">
        <v>76</v>
      </c>
      <c r="M3502" t="s">
        <v>4152</v>
      </c>
      <c r="T3502" t="s">
        <v>76</v>
      </c>
      <c r="V3502" t="s">
        <v>4153</v>
      </c>
      <c r="W3502" t="s">
        <v>4154</v>
      </c>
      <c r="X3502" t="s">
        <v>168</v>
      </c>
      <c r="Y3502" t="s">
        <v>268</v>
      </c>
      <c r="Z3502" t="s">
        <v>268</v>
      </c>
      <c r="AA3502" t="s">
        <v>19</v>
      </c>
      <c r="AC3502" t="s">
        <v>5383</v>
      </c>
      <c r="AD3502">
        <v>1</v>
      </c>
      <c r="AE3502">
        <v>1</v>
      </c>
    </row>
    <row r="3503" spans="1:31">
      <c r="A3503" t="s">
        <v>5384</v>
      </c>
      <c r="B3503" s="93">
        <v>45055</v>
      </c>
      <c r="C3503" s="93">
        <v>45055</v>
      </c>
      <c r="D3503">
        <v>-9.9534319999999999E-3</v>
      </c>
      <c r="E3503">
        <v>-9.9534319999999999E-3</v>
      </c>
      <c r="F3503" t="s">
        <v>81</v>
      </c>
      <c r="G3503">
        <v>4.5324609964771012</v>
      </c>
      <c r="H3503">
        <v>-4.5113542321087073E-2</v>
      </c>
      <c r="I3503">
        <v>-4.5113542321087073E-2</v>
      </c>
      <c r="J3503">
        <v>1</v>
      </c>
      <c r="L3503" t="s">
        <v>76</v>
      </c>
      <c r="M3503" t="s">
        <v>4152</v>
      </c>
      <c r="T3503" t="s">
        <v>76</v>
      </c>
      <c r="V3503" t="s">
        <v>4153</v>
      </c>
      <c r="W3503" t="s">
        <v>4154</v>
      </c>
      <c r="X3503" t="s">
        <v>168</v>
      </c>
      <c r="Y3503" t="s">
        <v>268</v>
      </c>
      <c r="Z3503" t="s">
        <v>268</v>
      </c>
      <c r="AA3503" t="s">
        <v>19</v>
      </c>
      <c r="AC3503" t="s">
        <v>5385</v>
      </c>
      <c r="AD3503">
        <v>1</v>
      </c>
      <c r="AE3503">
        <v>1</v>
      </c>
    </row>
    <row r="3504" spans="1:31">
      <c r="A3504" t="s">
        <v>5386</v>
      </c>
      <c r="B3504" s="93">
        <v>45055</v>
      </c>
      <c r="C3504" s="93">
        <v>45055</v>
      </c>
      <c r="D3504">
        <v>-9.9534319999999999E-3</v>
      </c>
      <c r="E3504">
        <v>-9.9534319999999999E-3</v>
      </c>
      <c r="F3504" t="s">
        <v>81</v>
      </c>
      <c r="G3504">
        <v>4.5324609964771012</v>
      </c>
      <c r="H3504">
        <v>-4.5113542321087073E-2</v>
      </c>
      <c r="I3504">
        <v>-4.5113542321087073E-2</v>
      </c>
      <c r="J3504">
        <v>1</v>
      </c>
      <c r="L3504" t="s">
        <v>76</v>
      </c>
      <c r="M3504" t="s">
        <v>4152</v>
      </c>
      <c r="T3504" t="s">
        <v>76</v>
      </c>
      <c r="V3504" t="s">
        <v>4153</v>
      </c>
      <c r="W3504" t="s">
        <v>4154</v>
      </c>
      <c r="X3504" t="s">
        <v>168</v>
      </c>
      <c r="Y3504" t="s">
        <v>268</v>
      </c>
      <c r="Z3504" t="s">
        <v>268</v>
      </c>
      <c r="AA3504" t="s">
        <v>19</v>
      </c>
      <c r="AC3504" t="s">
        <v>5387</v>
      </c>
      <c r="AD3504">
        <v>1</v>
      </c>
      <c r="AE3504">
        <v>1</v>
      </c>
    </row>
    <row r="3505" spans="1:31">
      <c r="A3505" t="s">
        <v>5388</v>
      </c>
      <c r="B3505" s="93">
        <v>45055</v>
      </c>
      <c r="C3505" s="93">
        <v>45055</v>
      </c>
      <c r="D3505">
        <v>-1.03836134E-2</v>
      </c>
      <c r="E3505">
        <v>-1.03836134E-2</v>
      </c>
      <c r="F3505" t="s">
        <v>81</v>
      </c>
      <c r="G3505">
        <v>4.5324609964771012</v>
      </c>
      <c r="H3505">
        <v>-4.7063322737996981E-2</v>
      </c>
      <c r="I3505">
        <v>-4.7063322737996981E-2</v>
      </c>
      <c r="J3505">
        <v>1</v>
      </c>
      <c r="L3505" t="s">
        <v>76</v>
      </c>
      <c r="M3505" t="s">
        <v>4152</v>
      </c>
      <c r="T3505" t="s">
        <v>76</v>
      </c>
      <c r="V3505" t="s">
        <v>4153</v>
      </c>
      <c r="W3505" t="s">
        <v>4154</v>
      </c>
      <c r="X3505" t="s">
        <v>168</v>
      </c>
      <c r="Y3505" t="s">
        <v>268</v>
      </c>
      <c r="Z3505" t="s">
        <v>268</v>
      </c>
      <c r="AA3505" t="s">
        <v>19</v>
      </c>
      <c r="AC3505" t="s">
        <v>5389</v>
      </c>
      <c r="AD3505">
        <v>1</v>
      </c>
      <c r="AE3505">
        <v>1</v>
      </c>
    </row>
    <row r="3506" spans="1:31">
      <c r="A3506" t="s">
        <v>5390</v>
      </c>
      <c r="B3506" s="93">
        <v>45055</v>
      </c>
      <c r="C3506" s="93">
        <v>45055</v>
      </c>
      <c r="D3506">
        <v>-1.4525599E-2</v>
      </c>
      <c r="E3506">
        <v>-1.4525599E-2</v>
      </c>
      <c r="F3506" t="s">
        <v>81</v>
      </c>
      <c r="G3506">
        <v>4.5324609964771012</v>
      </c>
      <c r="H3506">
        <v>-6.5836710917966779E-2</v>
      </c>
      <c r="I3506">
        <v>-6.5836710917966779E-2</v>
      </c>
      <c r="J3506">
        <v>1</v>
      </c>
      <c r="L3506" t="s">
        <v>76</v>
      </c>
      <c r="M3506" t="s">
        <v>4152</v>
      </c>
      <c r="T3506" t="s">
        <v>76</v>
      </c>
      <c r="V3506" t="s">
        <v>4153</v>
      </c>
      <c r="W3506" t="s">
        <v>4154</v>
      </c>
      <c r="X3506" t="s">
        <v>168</v>
      </c>
      <c r="Y3506" t="s">
        <v>268</v>
      </c>
      <c r="Z3506" t="s">
        <v>268</v>
      </c>
      <c r="AA3506" t="s">
        <v>19</v>
      </c>
      <c r="AC3506" t="s">
        <v>5391</v>
      </c>
      <c r="AD3506">
        <v>1</v>
      </c>
      <c r="AE3506">
        <v>1</v>
      </c>
    </row>
    <row r="3507" spans="1:31">
      <c r="A3507" t="s">
        <v>5392</v>
      </c>
      <c r="B3507" s="93">
        <v>45055</v>
      </c>
      <c r="C3507" s="93">
        <v>45055</v>
      </c>
      <c r="D3507">
        <v>-1.2174635E-2</v>
      </c>
      <c r="E3507">
        <v>-1.2174635E-2</v>
      </c>
      <c r="F3507" t="s">
        <v>81</v>
      </c>
      <c r="G3507">
        <v>4.5324609964771012</v>
      </c>
      <c r="H3507">
        <v>-5.5181058283844987E-2</v>
      </c>
      <c r="I3507">
        <v>-5.5181058283844987E-2</v>
      </c>
      <c r="J3507">
        <v>1</v>
      </c>
      <c r="L3507" t="s">
        <v>76</v>
      </c>
      <c r="M3507" t="s">
        <v>4152</v>
      </c>
      <c r="T3507" t="s">
        <v>76</v>
      </c>
      <c r="V3507" t="s">
        <v>4153</v>
      </c>
      <c r="W3507" t="s">
        <v>4154</v>
      </c>
      <c r="X3507" t="s">
        <v>168</v>
      </c>
      <c r="Y3507" t="s">
        <v>268</v>
      </c>
      <c r="Z3507" t="s">
        <v>268</v>
      </c>
      <c r="AA3507" t="s">
        <v>19</v>
      </c>
      <c r="AC3507" t="s">
        <v>5393</v>
      </c>
      <c r="AD3507">
        <v>1</v>
      </c>
      <c r="AE3507">
        <v>1</v>
      </c>
    </row>
    <row r="3508" spans="1:31">
      <c r="A3508" t="s">
        <v>5394</v>
      </c>
      <c r="B3508" s="93">
        <v>45055</v>
      </c>
      <c r="C3508" s="93">
        <v>45055</v>
      </c>
      <c r="D3508">
        <v>-1.2289130000000001E-2</v>
      </c>
      <c r="E3508">
        <v>-1.2289130000000001E-2</v>
      </c>
      <c r="F3508" t="s">
        <v>81</v>
      </c>
      <c r="G3508">
        <v>4.5324609964771012</v>
      </c>
      <c r="H3508">
        <v>-5.5700002405636641E-2</v>
      </c>
      <c r="I3508">
        <v>-5.5700002405636641E-2</v>
      </c>
      <c r="J3508">
        <v>1</v>
      </c>
      <c r="L3508" t="s">
        <v>76</v>
      </c>
      <c r="M3508" t="s">
        <v>4152</v>
      </c>
      <c r="T3508" t="s">
        <v>76</v>
      </c>
      <c r="V3508" t="s">
        <v>4153</v>
      </c>
      <c r="W3508" t="s">
        <v>4154</v>
      </c>
      <c r="X3508" t="s">
        <v>168</v>
      </c>
      <c r="Y3508" t="s">
        <v>268</v>
      </c>
      <c r="Z3508" t="s">
        <v>268</v>
      </c>
      <c r="AA3508" t="s">
        <v>19</v>
      </c>
      <c r="AC3508" t="s">
        <v>5395</v>
      </c>
      <c r="AD3508">
        <v>1</v>
      </c>
      <c r="AE3508">
        <v>1</v>
      </c>
    </row>
    <row r="3509" spans="1:31">
      <c r="A3509" t="s">
        <v>5396</v>
      </c>
      <c r="B3509" s="93">
        <v>45055</v>
      </c>
      <c r="C3509" s="93">
        <v>45055</v>
      </c>
      <c r="D3509">
        <v>-1.1731920999999999E-2</v>
      </c>
      <c r="E3509">
        <v>-1.1731920999999999E-2</v>
      </c>
      <c r="F3509" t="s">
        <v>81</v>
      </c>
      <c r="G3509">
        <v>4.5324609964771012</v>
      </c>
      <c r="H3509">
        <v>-5.3174474346250632E-2</v>
      </c>
      <c r="I3509">
        <v>-5.3174474346250632E-2</v>
      </c>
      <c r="J3509">
        <v>1</v>
      </c>
      <c r="L3509" t="s">
        <v>76</v>
      </c>
      <c r="M3509" t="s">
        <v>4152</v>
      </c>
      <c r="T3509" t="s">
        <v>76</v>
      </c>
      <c r="V3509" t="s">
        <v>4153</v>
      </c>
      <c r="W3509" t="s">
        <v>4154</v>
      </c>
      <c r="X3509" t="s">
        <v>168</v>
      </c>
      <c r="Y3509" t="s">
        <v>268</v>
      </c>
      <c r="Z3509" t="s">
        <v>268</v>
      </c>
      <c r="AA3509" t="s">
        <v>19</v>
      </c>
      <c r="AC3509" t="s">
        <v>5397</v>
      </c>
      <c r="AD3509">
        <v>1</v>
      </c>
      <c r="AE3509">
        <v>1</v>
      </c>
    </row>
    <row r="3510" spans="1:31">
      <c r="A3510" t="s">
        <v>5398</v>
      </c>
      <c r="B3510" s="93">
        <v>45055</v>
      </c>
      <c r="C3510" s="93">
        <v>45055</v>
      </c>
      <c r="D3510">
        <v>-1.2098305E-2</v>
      </c>
      <c r="E3510">
        <v>-1.2098305E-2</v>
      </c>
      <c r="F3510" t="s">
        <v>81</v>
      </c>
      <c r="G3510">
        <v>4.5324609964771012</v>
      </c>
      <c r="H3510">
        <v>-5.4835095535983903E-2</v>
      </c>
      <c r="I3510">
        <v>-5.4835095535983903E-2</v>
      </c>
      <c r="J3510">
        <v>1</v>
      </c>
      <c r="L3510" t="s">
        <v>76</v>
      </c>
      <c r="M3510" t="s">
        <v>4152</v>
      </c>
      <c r="T3510" t="s">
        <v>76</v>
      </c>
      <c r="V3510" t="s">
        <v>4153</v>
      </c>
      <c r="W3510" t="s">
        <v>4154</v>
      </c>
      <c r="X3510" t="s">
        <v>168</v>
      </c>
      <c r="Y3510" t="s">
        <v>268</v>
      </c>
      <c r="Z3510" t="s">
        <v>268</v>
      </c>
      <c r="AA3510" t="s">
        <v>19</v>
      </c>
      <c r="AC3510" t="s">
        <v>5399</v>
      </c>
      <c r="AD3510">
        <v>1</v>
      </c>
      <c r="AE3510">
        <v>1</v>
      </c>
    </row>
    <row r="3511" spans="1:31">
      <c r="A3511" t="s">
        <v>5400</v>
      </c>
      <c r="B3511" s="93">
        <v>45055</v>
      </c>
      <c r="C3511" s="93">
        <v>45055</v>
      </c>
      <c r="D3511">
        <v>-1.4189747000000001E-2</v>
      </c>
      <c r="E3511">
        <v>-1.4189747000000001E-2</v>
      </c>
      <c r="F3511" t="s">
        <v>81</v>
      </c>
      <c r="G3511">
        <v>4.5324609964771012</v>
      </c>
      <c r="H3511">
        <v>-6.4314474827377954E-2</v>
      </c>
      <c r="I3511">
        <v>-6.4314474827377954E-2</v>
      </c>
      <c r="J3511">
        <v>1</v>
      </c>
      <c r="L3511" t="s">
        <v>76</v>
      </c>
      <c r="M3511" t="s">
        <v>4152</v>
      </c>
      <c r="T3511" t="s">
        <v>76</v>
      </c>
      <c r="V3511" t="s">
        <v>4153</v>
      </c>
      <c r="W3511" t="s">
        <v>4154</v>
      </c>
      <c r="X3511" t="s">
        <v>168</v>
      </c>
      <c r="Y3511" t="s">
        <v>268</v>
      </c>
      <c r="Z3511" t="s">
        <v>268</v>
      </c>
      <c r="AA3511" t="s">
        <v>19</v>
      </c>
      <c r="AC3511" t="s">
        <v>5401</v>
      </c>
      <c r="AD3511">
        <v>1</v>
      </c>
      <c r="AE3511">
        <v>1</v>
      </c>
    </row>
    <row r="3512" spans="1:31">
      <c r="A3512" t="s">
        <v>5402</v>
      </c>
      <c r="B3512" s="93">
        <v>45055</v>
      </c>
      <c r="C3512" s="93">
        <v>45055</v>
      </c>
      <c r="D3512">
        <v>-1.4546210800000001E-2</v>
      </c>
      <c r="E3512">
        <v>-1.4546210800000001E-2</v>
      </c>
      <c r="F3512" t="s">
        <v>81</v>
      </c>
      <c r="G3512">
        <v>4.5324609964771012</v>
      </c>
      <c r="H3512">
        <v>-6.5930133097533969E-2</v>
      </c>
      <c r="I3512">
        <v>-6.5930133097533969E-2</v>
      </c>
      <c r="J3512">
        <v>1</v>
      </c>
      <c r="L3512" t="s">
        <v>76</v>
      </c>
      <c r="M3512" t="s">
        <v>4152</v>
      </c>
      <c r="T3512" t="s">
        <v>76</v>
      </c>
      <c r="V3512" t="s">
        <v>4153</v>
      </c>
      <c r="W3512" t="s">
        <v>4154</v>
      </c>
      <c r="X3512" t="s">
        <v>168</v>
      </c>
      <c r="Y3512" t="s">
        <v>268</v>
      </c>
      <c r="Z3512" t="s">
        <v>268</v>
      </c>
      <c r="AA3512" t="s">
        <v>19</v>
      </c>
      <c r="AC3512" t="s">
        <v>5403</v>
      </c>
      <c r="AD3512">
        <v>1</v>
      </c>
      <c r="AE3512">
        <v>1</v>
      </c>
    </row>
    <row r="3513" spans="1:31">
      <c r="A3513" t="s">
        <v>5404</v>
      </c>
      <c r="B3513" s="93">
        <v>45055</v>
      </c>
      <c r="C3513" s="93">
        <v>45055</v>
      </c>
      <c r="D3513">
        <v>-1.2602083E-2</v>
      </c>
      <c r="E3513">
        <v>-1.2602083E-2</v>
      </c>
      <c r="F3513" t="s">
        <v>81</v>
      </c>
      <c r="G3513">
        <v>4.5324609964771012</v>
      </c>
      <c r="H3513">
        <v>-5.711844967186714E-2</v>
      </c>
      <c r="I3513">
        <v>-5.711844967186714E-2</v>
      </c>
      <c r="J3513">
        <v>1</v>
      </c>
      <c r="L3513" t="s">
        <v>76</v>
      </c>
      <c r="M3513" t="s">
        <v>4152</v>
      </c>
      <c r="T3513" t="s">
        <v>76</v>
      </c>
      <c r="V3513" t="s">
        <v>4153</v>
      </c>
      <c r="W3513" t="s">
        <v>4154</v>
      </c>
      <c r="X3513" t="s">
        <v>168</v>
      </c>
      <c r="Y3513" t="s">
        <v>268</v>
      </c>
      <c r="Z3513" t="s">
        <v>268</v>
      </c>
      <c r="AA3513" t="s">
        <v>19</v>
      </c>
      <c r="AC3513" t="s">
        <v>5405</v>
      </c>
      <c r="AD3513">
        <v>1</v>
      </c>
      <c r="AE3513">
        <v>1</v>
      </c>
    </row>
    <row r="3514" spans="1:31">
      <c r="A3514" t="s">
        <v>5406</v>
      </c>
      <c r="B3514" s="93">
        <v>45055</v>
      </c>
      <c r="C3514" s="93">
        <v>45055</v>
      </c>
      <c r="D3514">
        <v>-1.2602083E-2</v>
      </c>
      <c r="E3514">
        <v>-1.2602083E-2</v>
      </c>
      <c r="F3514" t="s">
        <v>81</v>
      </c>
      <c r="G3514">
        <v>4.5324609964771012</v>
      </c>
      <c r="H3514">
        <v>-5.711844967186714E-2</v>
      </c>
      <c r="I3514">
        <v>-5.711844967186714E-2</v>
      </c>
      <c r="J3514">
        <v>1</v>
      </c>
      <c r="L3514" t="s">
        <v>76</v>
      </c>
      <c r="M3514" t="s">
        <v>4152</v>
      </c>
      <c r="T3514" t="s">
        <v>76</v>
      </c>
      <c r="V3514" t="s">
        <v>4153</v>
      </c>
      <c r="W3514" t="s">
        <v>4154</v>
      </c>
      <c r="X3514" t="s">
        <v>168</v>
      </c>
      <c r="Y3514" t="s">
        <v>268</v>
      </c>
      <c r="Z3514" t="s">
        <v>268</v>
      </c>
      <c r="AA3514" t="s">
        <v>19</v>
      </c>
      <c r="AC3514" t="s">
        <v>5407</v>
      </c>
      <c r="AD3514">
        <v>1</v>
      </c>
      <c r="AE3514">
        <v>1</v>
      </c>
    </row>
    <row r="3515" spans="1:31">
      <c r="A3515" t="s">
        <v>5408</v>
      </c>
      <c r="B3515" s="93">
        <v>45055</v>
      </c>
      <c r="C3515" s="93">
        <v>45055</v>
      </c>
      <c r="D3515">
        <v>-1.2754743000000001E-2</v>
      </c>
      <c r="E3515">
        <v>-1.2754743000000001E-2</v>
      </c>
      <c r="F3515" t="s">
        <v>81</v>
      </c>
      <c r="G3515">
        <v>4.5324609964771012</v>
      </c>
      <c r="H3515">
        <v>-5.7810375167589342E-2</v>
      </c>
      <c r="I3515">
        <v>-5.7810375167589342E-2</v>
      </c>
      <c r="J3515">
        <v>1</v>
      </c>
      <c r="L3515" t="s">
        <v>76</v>
      </c>
      <c r="M3515" t="s">
        <v>4152</v>
      </c>
      <c r="T3515" t="s">
        <v>76</v>
      </c>
      <c r="V3515" t="s">
        <v>4153</v>
      </c>
      <c r="W3515" t="s">
        <v>4154</v>
      </c>
      <c r="X3515" t="s">
        <v>168</v>
      </c>
      <c r="Y3515" t="s">
        <v>268</v>
      </c>
      <c r="Z3515" t="s">
        <v>268</v>
      </c>
      <c r="AA3515" t="s">
        <v>19</v>
      </c>
      <c r="AC3515" t="s">
        <v>5409</v>
      </c>
      <c r="AD3515">
        <v>1</v>
      </c>
      <c r="AE3515">
        <v>1</v>
      </c>
    </row>
    <row r="3516" spans="1:31">
      <c r="A3516" t="s">
        <v>5410</v>
      </c>
      <c r="B3516" s="93">
        <v>45055</v>
      </c>
      <c r="C3516" s="93">
        <v>45055</v>
      </c>
      <c r="D3516">
        <v>-1.2960833999999999E-2</v>
      </c>
      <c r="E3516">
        <v>-1.2960833999999999E-2</v>
      </c>
      <c r="F3516" t="s">
        <v>81</v>
      </c>
      <c r="G3516">
        <v>4.5324609964771012</v>
      </c>
      <c r="H3516">
        <v>-5.874447458681429E-2</v>
      </c>
      <c r="I3516">
        <v>-5.874447458681429E-2</v>
      </c>
      <c r="J3516">
        <v>1</v>
      </c>
      <c r="L3516" t="s">
        <v>76</v>
      </c>
      <c r="M3516" t="s">
        <v>4152</v>
      </c>
      <c r="T3516" t="s">
        <v>76</v>
      </c>
      <c r="V3516" t="s">
        <v>4153</v>
      </c>
      <c r="W3516" t="s">
        <v>4154</v>
      </c>
      <c r="X3516" t="s">
        <v>168</v>
      </c>
      <c r="Y3516" t="s">
        <v>268</v>
      </c>
      <c r="Z3516" t="s">
        <v>268</v>
      </c>
      <c r="AA3516" t="s">
        <v>19</v>
      </c>
      <c r="AC3516" t="s">
        <v>5411</v>
      </c>
      <c r="AD3516">
        <v>1</v>
      </c>
      <c r="AE3516">
        <v>1</v>
      </c>
    </row>
    <row r="3517" spans="1:31">
      <c r="A3517" t="s">
        <v>5412</v>
      </c>
      <c r="B3517" s="93">
        <v>45055</v>
      </c>
      <c r="C3517" s="93">
        <v>45055</v>
      </c>
      <c r="D3517">
        <v>-1.2602083E-2</v>
      </c>
      <c r="E3517">
        <v>-1.2602083E-2</v>
      </c>
      <c r="F3517" t="s">
        <v>81</v>
      </c>
      <c r="G3517">
        <v>4.5324609964771012</v>
      </c>
      <c r="H3517">
        <v>-5.711844967186714E-2</v>
      </c>
      <c r="I3517">
        <v>-5.711844967186714E-2</v>
      </c>
      <c r="J3517">
        <v>1</v>
      </c>
      <c r="L3517" t="s">
        <v>76</v>
      </c>
      <c r="M3517" t="s">
        <v>4152</v>
      </c>
      <c r="T3517" t="s">
        <v>76</v>
      </c>
      <c r="V3517" t="s">
        <v>4153</v>
      </c>
      <c r="W3517" t="s">
        <v>4154</v>
      </c>
      <c r="X3517" t="s">
        <v>168</v>
      </c>
      <c r="Y3517" t="s">
        <v>268</v>
      </c>
      <c r="Z3517" t="s">
        <v>268</v>
      </c>
      <c r="AA3517" t="s">
        <v>19</v>
      </c>
      <c r="AC3517" t="s">
        <v>5413</v>
      </c>
      <c r="AD3517">
        <v>1</v>
      </c>
      <c r="AE3517">
        <v>1</v>
      </c>
    </row>
    <row r="3518" spans="1:31">
      <c r="A3518" t="s">
        <v>5414</v>
      </c>
      <c r="B3518" s="93">
        <v>45055</v>
      </c>
      <c r="C3518" s="93">
        <v>45055</v>
      </c>
      <c r="D3518">
        <v>-1.5052276E-2</v>
      </c>
      <c r="E3518">
        <v>-1.5052276E-2</v>
      </c>
      <c r="F3518" t="s">
        <v>81</v>
      </c>
      <c r="G3518">
        <v>4.5324609964771012</v>
      </c>
      <c r="H3518">
        <v>-6.8223853878208354E-2</v>
      </c>
      <c r="I3518">
        <v>-6.8223853878208354E-2</v>
      </c>
      <c r="J3518">
        <v>1</v>
      </c>
      <c r="L3518" t="s">
        <v>76</v>
      </c>
      <c r="M3518" t="s">
        <v>4152</v>
      </c>
      <c r="T3518" t="s">
        <v>76</v>
      </c>
      <c r="V3518" t="s">
        <v>4153</v>
      </c>
      <c r="W3518" t="s">
        <v>4154</v>
      </c>
      <c r="X3518" t="s">
        <v>168</v>
      </c>
      <c r="Y3518" t="s">
        <v>268</v>
      </c>
      <c r="Z3518" t="s">
        <v>268</v>
      </c>
      <c r="AA3518" t="s">
        <v>19</v>
      </c>
      <c r="AC3518" t="s">
        <v>5415</v>
      </c>
      <c r="AD3518">
        <v>1</v>
      </c>
      <c r="AE3518">
        <v>1</v>
      </c>
    </row>
    <row r="3519" spans="1:31">
      <c r="A3519" t="s">
        <v>5416</v>
      </c>
      <c r="B3519" s="93">
        <v>45055</v>
      </c>
      <c r="C3519" s="93">
        <v>45055</v>
      </c>
      <c r="D3519">
        <v>-1.1899847E-2</v>
      </c>
      <c r="E3519">
        <v>-1.1899847E-2</v>
      </c>
      <c r="F3519" t="s">
        <v>81</v>
      </c>
      <c r="G3519">
        <v>4.5324609964771012</v>
      </c>
      <c r="H3519">
        <v>-5.3935592391545051E-2</v>
      </c>
      <c r="I3519">
        <v>-5.3935592391545051E-2</v>
      </c>
      <c r="J3519">
        <v>1</v>
      </c>
      <c r="L3519" t="s">
        <v>76</v>
      </c>
      <c r="M3519" t="s">
        <v>4152</v>
      </c>
      <c r="T3519" t="s">
        <v>76</v>
      </c>
      <c r="V3519" t="s">
        <v>4153</v>
      </c>
      <c r="W3519" t="s">
        <v>4154</v>
      </c>
      <c r="X3519" t="s">
        <v>168</v>
      </c>
      <c r="Y3519" t="s">
        <v>268</v>
      </c>
      <c r="Z3519" t="s">
        <v>268</v>
      </c>
      <c r="AA3519" t="s">
        <v>19</v>
      </c>
      <c r="AC3519" t="s">
        <v>5417</v>
      </c>
      <c r="AD3519">
        <v>1</v>
      </c>
      <c r="AE3519">
        <v>1</v>
      </c>
    </row>
    <row r="3520" spans="1:31">
      <c r="A3520" t="s">
        <v>5418</v>
      </c>
      <c r="B3520" s="93">
        <v>45055</v>
      </c>
      <c r="C3520" s="93">
        <v>45055</v>
      </c>
      <c r="D3520">
        <v>-1.18979762E-2</v>
      </c>
      <c r="E3520">
        <v>-1.18979762E-2</v>
      </c>
      <c r="F3520" t="s">
        <v>81</v>
      </c>
      <c r="G3520">
        <v>4.5324609964771012</v>
      </c>
      <c r="H3520">
        <v>-5.3927113063512833E-2</v>
      </c>
      <c r="I3520">
        <v>-5.3927113063512833E-2</v>
      </c>
      <c r="J3520">
        <v>1</v>
      </c>
      <c r="L3520" t="s">
        <v>76</v>
      </c>
      <c r="M3520" t="s">
        <v>4152</v>
      </c>
      <c r="T3520" t="s">
        <v>76</v>
      </c>
      <c r="V3520" t="s">
        <v>4153</v>
      </c>
      <c r="W3520" t="s">
        <v>4154</v>
      </c>
      <c r="X3520" t="s">
        <v>168</v>
      </c>
      <c r="Y3520" t="s">
        <v>268</v>
      </c>
      <c r="Z3520" t="s">
        <v>268</v>
      </c>
      <c r="AA3520" t="s">
        <v>19</v>
      </c>
      <c r="AC3520" t="s">
        <v>5419</v>
      </c>
      <c r="AD3520">
        <v>1</v>
      </c>
      <c r="AE3520">
        <v>1</v>
      </c>
    </row>
    <row r="3521" spans="1:31">
      <c r="A3521" t="s">
        <v>5420</v>
      </c>
      <c r="B3521" s="93">
        <v>45055</v>
      </c>
      <c r="C3521" s="93">
        <v>45055</v>
      </c>
      <c r="D3521">
        <v>-1.1836921800000001E-2</v>
      </c>
      <c r="E3521">
        <v>-1.1836921800000001E-2</v>
      </c>
      <c r="F3521" t="s">
        <v>81</v>
      </c>
      <c r="G3521">
        <v>4.5324609964771012</v>
      </c>
      <c r="H3521">
        <v>-5.3650386376849532E-2</v>
      </c>
      <c r="I3521">
        <v>-5.3650386376849532E-2</v>
      </c>
      <c r="J3521">
        <v>1</v>
      </c>
      <c r="L3521" t="s">
        <v>76</v>
      </c>
      <c r="M3521" t="s">
        <v>4152</v>
      </c>
      <c r="T3521" t="s">
        <v>76</v>
      </c>
      <c r="V3521" t="s">
        <v>4153</v>
      </c>
      <c r="W3521" t="s">
        <v>4154</v>
      </c>
      <c r="X3521" t="s">
        <v>168</v>
      </c>
      <c r="Y3521" t="s">
        <v>268</v>
      </c>
      <c r="Z3521" t="s">
        <v>268</v>
      </c>
      <c r="AA3521" t="s">
        <v>19</v>
      </c>
      <c r="AC3521" t="s">
        <v>5421</v>
      </c>
      <c r="AD3521">
        <v>1</v>
      </c>
      <c r="AE3521">
        <v>1</v>
      </c>
    </row>
    <row r="3522" spans="1:31">
      <c r="A3522" t="s">
        <v>5422</v>
      </c>
      <c r="B3522" s="93">
        <v>45055</v>
      </c>
      <c r="C3522" s="93">
        <v>45055</v>
      </c>
      <c r="D3522">
        <v>-1.1838783E-2</v>
      </c>
      <c r="E3522">
        <v>-1.1838783E-2</v>
      </c>
      <c r="F3522" t="s">
        <v>81</v>
      </c>
      <c r="G3522">
        <v>4.5324609964771012</v>
      </c>
      <c r="H3522">
        <v>-5.365882219325617E-2</v>
      </c>
      <c r="I3522">
        <v>-5.365882219325617E-2</v>
      </c>
      <c r="J3522">
        <v>1</v>
      </c>
      <c r="L3522" t="s">
        <v>76</v>
      </c>
      <c r="M3522" t="s">
        <v>4152</v>
      </c>
      <c r="T3522" t="s">
        <v>76</v>
      </c>
      <c r="V3522" t="s">
        <v>4153</v>
      </c>
      <c r="W3522" t="s">
        <v>4154</v>
      </c>
      <c r="X3522" t="s">
        <v>168</v>
      </c>
      <c r="Y3522" t="s">
        <v>268</v>
      </c>
      <c r="Z3522" t="s">
        <v>268</v>
      </c>
      <c r="AA3522" t="s">
        <v>19</v>
      </c>
      <c r="AC3522" t="s">
        <v>5423</v>
      </c>
      <c r="AD3522">
        <v>1</v>
      </c>
      <c r="AE3522">
        <v>1</v>
      </c>
    </row>
    <row r="3523" spans="1:31">
      <c r="A3523" t="s">
        <v>5424</v>
      </c>
      <c r="B3523" s="93">
        <v>45055</v>
      </c>
      <c r="C3523" s="93">
        <v>45055</v>
      </c>
      <c r="D3523">
        <v>-1.2882478399999999E-2</v>
      </c>
      <c r="E3523">
        <v>-1.2882478399999999E-2</v>
      </c>
      <c r="F3523" t="s">
        <v>81</v>
      </c>
      <c r="G3523">
        <v>4.5324609964771012</v>
      </c>
      <c r="H3523">
        <v>-5.8389330885958733E-2</v>
      </c>
      <c r="I3523">
        <v>-5.8389330885958733E-2</v>
      </c>
      <c r="J3523">
        <v>1</v>
      </c>
      <c r="L3523" t="s">
        <v>76</v>
      </c>
      <c r="M3523" t="s">
        <v>4152</v>
      </c>
      <c r="T3523" t="s">
        <v>76</v>
      </c>
      <c r="V3523" t="s">
        <v>4153</v>
      </c>
      <c r="W3523" t="s">
        <v>4154</v>
      </c>
      <c r="X3523" t="s">
        <v>168</v>
      </c>
      <c r="Y3523" t="s">
        <v>268</v>
      </c>
      <c r="Z3523" t="s">
        <v>268</v>
      </c>
      <c r="AA3523" t="s">
        <v>19</v>
      </c>
      <c r="AC3523" t="s">
        <v>5425</v>
      </c>
      <c r="AD3523">
        <v>1</v>
      </c>
      <c r="AE3523">
        <v>1</v>
      </c>
    </row>
    <row r="3524" spans="1:31">
      <c r="A3524" t="s">
        <v>5426</v>
      </c>
      <c r="B3524" s="93">
        <v>45055</v>
      </c>
      <c r="C3524" s="93">
        <v>45055</v>
      </c>
      <c r="D3524">
        <v>-1.1289207000000001E-2</v>
      </c>
      <c r="E3524">
        <v>-1.1289207000000001E-2</v>
      </c>
      <c r="F3524" t="s">
        <v>81</v>
      </c>
      <c r="G3524">
        <v>4.5324609964771012</v>
      </c>
      <c r="H3524">
        <v>-5.1167890408656262E-2</v>
      </c>
      <c r="I3524">
        <v>-5.1167890408656262E-2</v>
      </c>
      <c r="J3524">
        <v>1</v>
      </c>
      <c r="L3524" t="s">
        <v>76</v>
      </c>
      <c r="M3524" t="s">
        <v>4152</v>
      </c>
      <c r="T3524" t="s">
        <v>76</v>
      </c>
      <c r="V3524" t="s">
        <v>4153</v>
      </c>
      <c r="W3524" t="s">
        <v>4154</v>
      </c>
      <c r="X3524" t="s">
        <v>168</v>
      </c>
      <c r="Y3524" t="s">
        <v>268</v>
      </c>
      <c r="Z3524" t="s">
        <v>268</v>
      </c>
      <c r="AA3524" t="s">
        <v>19</v>
      </c>
      <c r="AC3524" t="s">
        <v>5427</v>
      </c>
      <c r="AD3524">
        <v>1</v>
      </c>
      <c r="AE3524">
        <v>1</v>
      </c>
    </row>
    <row r="3525" spans="1:31">
      <c r="A3525" t="s">
        <v>5428</v>
      </c>
      <c r="B3525" s="93">
        <v>45055</v>
      </c>
      <c r="C3525" s="93">
        <v>45055</v>
      </c>
      <c r="D3525">
        <v>-1.2228065999999999E-2</v>
      </c>
      <c r="E3525">
        <v>-1.2228065999999999E-2</v>
      </c>
      <c r="F3525" t="s">
        <v>81</v>
      </c>
      <c r="G3525">
        <v>4.5324609964771012</v>
      </c>
      <c r="H3525">
        <v>-5.542323220734776E-2</v>
      </c>
      <c r="I3525">
        <v>-5.542323220734776E-2</v>
      </c>
      <c r="J3525">
        <v>1</v>
      </c>
      <c r="L3525" t="s">
        <v>76</v>
      </c>
      <c r="M3525" t="s">
        <v>4152</v>
      </c>
      <c r="T3525" t="s">
        <v>76</v>
      </c>
      <c r="V3525" t="s">
        <v>4153</v>
      </c>
      <c r="W3525" t="s">
        <v>4154</v>
      </c>
      <c r="X3525" t="s">
        <v>168</v>
      </c>
      <c r="Y3525" t="s">
        <v>268</v>
      </c>
      <c r="Z3525" t="s">
        <v>268</v>
      </c>
      <c r="AA3525" t="s">
        <v>19</v>
      </c>
      <c r="AC3525" t="s">
        <v>5429</v>
      </c>
      <c r="AD3525">
        <v>1</v>
      </c>
      <c r="AE3525">
        <v>1</v>
      </c>
    </row>
    <row r="3526" spans="1:31">
      <c r="A3526" t="s">
        <v>5430</v>
      </c>
      <c r="B3526" s="93">
        <v>45055</v>
      </c>
      <c r="C3526" s="93">
        <v>45055</v>
      </c>
      <c r="D3526">
        <v>-1.2853972E-2</v>
      </c>
      <c r="E3526">
        <v>-1.2853972E-2</v>
      </c>
      <c r="F3526" t="s">
        <v>81</v>
      </c>
      <c r="G3526">
        <v>4.5324609964771012</v>
      </c>
      <c r="H3526">
        <v>-5.8260126739808758E-2</v>
      </c>
      <c r="I3526">
        <v>-5.8260126739808758E-2</v>
      </c>
      <c r="J3526">
        <v>1</v>
      </c>
      <c r="L3526" t="s">
        <v>76</v>
      </c>
      <c r="M3526" t="s">
        <v>4152</v>
      </c>
      <c r="T3526" t="s">
        <v>76</v>
      </c>
      <c r="V3526" t="s">
        <v>4153</v>
      </c>
      <c r="W3526" t="s">
        <v>4154</v>
      </c>
      <c r="X3526" t="s">
        <v>168</v>
      </c>
      <c r="Y3526" t="s">
        <v>268</v>
      </c>
      <c r="Z3526" t="s">
        <v>268</v>
      </c>
      <c r="AA3526" t="s">
        <v>19</v>
      </c>
      <c r="AC3526" t="s">
        <v>5431</v>
      </c>
      <c r="AD3526">
        <v>1</v>
      </c>
      <c r="AE3526">
        <v>1</v>
      </c>
    </row>
    <row r="3527" spans="1:31">
      <c r="A3527" t="s">
        <v>5432</v>
      </c>
      <c r="B3527" s="93">
        <v>45055</v>
      </c>
      <c r="C3527" s="93">
        <v>45055</v>
      </c>
      <c r="D3527">
        <v>-1.3205089999999999E-2</v>
      </c>
      <c r="E3527">
        <v>-1.3205089999999999E-2</v>
      </c>
      <c r="F3527" t="s">
        <v>81</v>
      </c>
      <c r="G3527">
        <v>4.5324609964771012</v>
      </c>
      <c r="H3527">
        <v>-5.9851555379969799E-2</v>
      </c>
      <c r="I3527">
        <v>-5.9851555379969799E-2</v>
      </c>
      <c r="J3527">
        <v>1</v>
      </c>
      <c r="L3527" t="s">
        <v>76</v>
      </c>
      <c r="M3527" t="s">
        <v>4152</v>
      </c>
      <c r="T3527" t="s">
        <v>76</v>
      </c>
      <c r="V3527" t="s">
        <v>4153</v>
      </c>
      <c r="W3527" t="s">
        <v>4154</v>
      </c>
      <c r="X3527" t="s">
        <v>168</v>
      </c>
      <c r="Y3527" t="s">
        <v>268</v>
      </c>
      <c r="Z3527" t="s">
        <v>268</v>
      </c>
      <c r="AA3527" t="s">
        <v>19</v>
      </c>
      <c r="AC3527" t="s">
        <v>5433</v>
      </c>
      <c r="AD3527">
        <v>1</v>
      </c>
      <c r="AE3527">
        <v>1</v>
      </c>
    </row>
    <row r="3528" spans="1:31">
      <c r="A3528" t="s">
        <v>5434</v>
      </c>
      <c r="B3528" s="93">
        <v>45055</v>
      </c>
      <c r="C3528" s="93">
        <v>45055</v>
      </c>
      <c r="D3528">
        <v>-1.3334851E-2</v>
      </c>
      <c r="E3528">
        <v>-1.3334851E-2</v>
      </c>
      <c r="F3528" t="s">
        <v>81</v>
      </c>
      <c r="G3528">
        <v>4.5324609964771012</v>
      </c>
      <c r="H3528">
        <v>-6.043969205133367E-2</v>
      </c>
      <c r="I3528">
        <v>-6.043969205133367E-2</v>
      </c>
      <c r="J3528">
        <v>1</v>
      </c>
      <c r="L3528" t="s">
        <v>76</v>
      </c>
      <c r="M3528" t="s">
        <v>4152</v>
      </c>
      <c r="T3528" t="s">
        <v>76</v>
      </c>
      <c r="V3528" t="s">
        <v>4153</v>
      </c>
      <c r="W3528" t="s">
        <v>4154</v>
      </c>
      <c r="X3528" t="s">
        <v>168</v>
      </c>
      <c r="Y3528" t="s">
        <v>268</v>
      </c>
      <c r="Z3528" t="s">
        <v>268</v>
      </c>
      <c r="AA3528" t="s">
        <v>19</v>
      </c>
      <c r="AC3528" t="s">
        <v>5435</v>
      </c>
      <c r="AD3528">
        <v>1</v>
      </c>
      <c r="AE3528">
        <v>1</v>
      </c>
    </row>
    <row r="3529" spans="1:31">
      <c r="A3529" t="s">
        <v>5436</v>
      </c>
      <c r="B3529" s="93">
        <v>45055</v>
      </c>
      <c r="C3529" s="93">
        <v>45055</v>
      </c>
      <c r="D3529">
        <v>-1.3342484E-2</v>
      </c>
      <c r="E3529">
        <v>-1.3342484E-2</v>
      </c>
      <c r="F3529" t="s">
        <v>81</v>
      </c>
      <c r="G3529">
        <v>4.5324609964771012</v>
      </c>
      <c r="H3529">
        <v>-6.0474288326119778E-2</v>
      </c>
      <c r="I3529">
        <v>-6.0474288326119778E-2</v>
      </c>
      <c r="J3529">
        <v>1</v>
      </c>
      <c r="L3529" t="s">
        <v>76</v>
      </c>
      <c r="M3529" t="s">
        <v>4152</v>
      </c>
      <c r="T3529" t="s">
        <v>76</v>
      </c>
      <c r="V3529" t="s">
        <v>4153</v>
      </c>
      <c r="W3529" t="s">
        <v>4154</v>
      </c>
      <c r="X3529" t="s">
        <v>168</v>
      </c>
      <c r="Y3529" t="s">
        <v>268</v>
      </c>
      <c r="Z3529" t="s">
        <v>268</v>
      </c>
      <c r="AA3529" t="s">
        <v>19</v>
      </c>
      <c r="AC3529" t="s">
        <v>5437</v>
      </c>
      <c r="AD3529">
        <v>1</v>
      </c>
      <c r="AE3529">
        <v>1</v>
      </c>
    </row>
    <row r="3530" spans="1:31">
      <c r="A3530" t="s">
        <v>5438</v>
      </c>
      <c r="B3530" s="93">
        <v>45055</v>
      </c>
      <c r="C3530" s="93">
        <v>45055</v>
      </c>
      <c r="D3530">
        <v>-1.31343278E-2</v>
      </c>
      <c r="E3530">
        <v>-1.31343278E-2</v>
      </c>
      <c r="F3530" t="s">
        <v>81</v>
      </c>
      <c r="G3530">
        <v>4.5324609964771012</v>
      </c>
      <c r="H3530">
        <v>-5.9530828468444902E-2</v>
      </c>
      <c r="I3530">
        <v>-5.9530828468444902E-2</v>
      </c>
      <c r="J3530">
        <v>1</v>
      </c>
      <c r="L3530" t="s">
        <v>76</v>
      </c>
      <c r="M3530" t="s">
        <v>4152</v>
      </c>
      <c r="T3530" t="s">
        <v>76</v>
      </c>
      <c r="V3530" t="s">
        <v>4153</v>
      </c>
      <c r="W3530" t="s">
        <v>4154</v>
      </c>
      <c r="X3530" t="s">
        <v>168</v>
      </c>
      <c r="Y3530" t="s">
        <v>268</v>
      </c>
      <c r="Z3530" t="s">
        <v>268</v>
      </c>
      <c r="AA3530" t="s">
        <v>19</v>
      </c>
      <c r="AC3530" t="s">
        <v>5439</v>
      </c>
      <c r="AD3530">
        <v>1</v>
      </c>
      <c r="AE3530">
        <v>1</v>
      </c>
    </row>
    <row r="3531" spans="1:31">
      <c r="A3531" t="s">
        <v>5440</v>
      </c>
      <c r="B3531" s="93">
        <v>45055</v>
      </c>
      <c r="C3531" s="93">
        <v>45055</v>
      </c>
      <c r="D3531">
        <v>-1.32945956E-2</v>
      </c>
      <c r="E3531">
        <v>-1.32945956E-2</v>
      </c>
      <c r="F3531" t="s">
        <v>81</v>
      </c>
      <c r="G3531">
        <v>4.5324609964771012</v>
      </c>
      <c r="H3531">
        <v>-6.0257236020936078E-2</v>
      </c>
      <c r="I3531">
        <v>-6.0257236020936078E-2</v>
      </c>
      <c r="J3531">
        <v>1</v>
      </c>
      <c r="L3531" t="s">
        <v>76</v>
      </c>
      <c r="M3531" t="s">
        <v>4152</v>
      </c>
      <c r="T3531" t="s">
        <v>76</v>
      </c>
      <c r="V3531" t="s">
        <v>4153</v>
      </c>
      <c r="W3531" t="s">
        <v>4154</v>
      </c>
      <c r="X3531" t="s">
        <v>168</v>
      </c>
      <c r="Y3531" t="s">
        <v>268</v>
      </c>
      <c r="Z3531" t="s">
        <v>268</v>
      </c>
      <c r="AA3531" t="s">
        <v>19</v>
      </c>
      <c r="AC3531" t="s">
        <v>5441</v>
      </c>
      <c r="AD3531">
        <v>1</v>
      </c>
      <c r="AE3531">
        <v>1</v>
      </c>
    </row>
    <row r="3532" spans="1:31">
      <c r="A3532" t="s">
        <v>5442</v>
      </c>
      <c r="B3532" s="93">
        <v>45055</v>
      </c>
      <c r="C3532" s="93">
        <v>45055</v>
      </c>
      <c r="D3532">
        <v>-1.3602006E-2</v>
      </c>
      <c r="E3532">
        <v>-1.3602006E-2</v>
      </c>
      <c r="F3532" t="s">
        <v>81</v>
      </c>
      <c r="G3532">
        <v>4.5324609964771012</v>
      </c>
      <c r="H3532">
        <v>-6.1650561668847512E-2</v>
      </c>
      <c r="I3532">
        <v>-6.1650561668847512E-2</v>
      </c>
      <c r="J3532">
        <v>1</v>
      </c>
      <c r="L3532" t="s">
        <v>76</v>
      </c>
      <c r="M3532" t="s">
        <v>4152</v>
      </c>
      <c r="T3532" t="s">
        <v>76</v>
      </c>
      <c r="V3532" t="s">
        <v>4153</v>
      </c>
      <c r="W3532" t="s">
        <v>4154</v>
      </c>
      <c r="X3532" t="s">
        <v>168</v>
      </c>
      <c r="Y3532" t="s">
        <v>268</v>
      </c>
      <c r="Z3532" t="s">
        <v>268</v>
      </c>
      <c r="AA3532" t="s">
        <v>19</v>
      </c>
      <c r="AC3532" t="s">
        <v>5443</v>
      </c>
      <c r="AD3532">
        <v>1</v>
      </c>
      <c r="AE3532">
        <v>1</v>
      </c>
    </row>
    <row r="3533" spans="1:31">
      <c r="A3533" t="s">
        <v>5444</v>
      </c>
      <c r="B3533" s="93">
        <v>45055</v>
      </c>
      <c r="C3533" s="93">
        <v>45055</v>
      </c>
      <c r="D3533">
        <v>-1.4777488E-2</v>
      </c>
      <c r="E3533">
        <v>-1.4777488E-2</v>
      </c>
      <c r="F3533" t="s">
        <v>81</v>
      </c>
      <c r="G3533">
        <v>4.5324609964771012</v>
      </c>
      <c r="H3533">
        <v>-6.6978387985908411E-2</v>
      </c>
      <c r="I3533">
        <v>-6.6978387985908411E-2</v>
      </c>
      <c r="J3533">
        <v>1</v>
      </c>
      <c r="L3533" t="s">
        <v>76</v>
      </c>
      <c r="M3533" t="s">
        <v>4152</v>
      </c>
      <c r="T3533" t="s">
        <v>76</v>
      </c>
      <c r="V3533" t="s">
        <v>4153</v>
      </c>
      <c r="W3533" t="s">
        <v>4154</v>
      </c>
      <c r="X3533" t="s">
        <v>168</v>
      </c>
      <c r="Y3533" t="s">
        <v>268</v>
      </c>
      <c r="Z3533" t="s">
        <v>268</v>
      </c>
      <c r="AA3533" t="s">
        <v>19</v>
      </c>
      <c r="AC3533" t="s">
        <v>5445</v>
      </c>
      <c r="AD3533">
        <v>1</v>
      </c>
      <c r="AE3533">
        <v>1</v>
      </c>
    </row>
    <row r="3534" spans="1:31">
      <c r="A3534" t="s">
        <v>5446</v>
      </c>
      <c r="B3534" s="93">
        <v>45055</v>
      </c>
      <c r="C3534" s="93">
        <v>45055</v>
      </c>
      <c r="D3534">
        <v>-1.1943766999999999E-2</v>
      </c>
      <c r="E3534">
        <v>-1.1943766999999999E-2</v>
      </c>
      <c r="F3534" t="s">
        <v>81</v>
      </c>
      <c r="G3534">
        <v>4.5324609964771012</v>
      </c>
      <c r="H3534">
        <v>-5.4134658078510332E-2</v>
      </c>
      <c r="I3534">
        <v>-5.4134658078510332E-2</v>
      </c>
      <c r="J3534">
        <v>1</v>
      </c>
      <c r="L3534" t="s">
        <v>76</v>
      </c>
      <c r="M3534" t="s">
        <v>4152</v>
      </c>
      <c r="T3534" t="s">
        <v>76</v>
      </c>
      <c r="V3534" t="s">
        <v>4153</v>
      </c>
      <c r="W3534" t="s">
        <v>4154</v>
      </c>
      <c r="X3534" t="s">
        <v>168</v>
      </c>
      <c r="Y3534" t="s">
        <v>268</v>
      </c>
      <c r="Z3534" t="s">
        <v>268</v>
      </c>
      <c r="AA3534" t="s">
        <v>19</v>
      </c>
      <c r="AC3534" t="s">
        <v>5447</v>
      </c>
      <c r="AD3534">
        <v>1</v>
      </c>
      <c r="AE3534">
        <v>1</v>
      </c>
    </row>
    <row r="3535" spans="1:31">
      <c r="A3535" t="s">
        <v>5448</v>
      </c>
      <c r="B3535" s="93">
        <v>45055</v>
      </c>
      <c r="C3535" s="93">
        <v>45055</v>
      </c>
      <c r="D3535">
        <v>-1.1846416E-2</v>
      </c>
      <c r="E3535">
        <v>-1.1846416E-2</v>
      </c>
      <c r="F3535" t="s">
        <v>81</v>
      </c>
      <c r="G3535">
        <v>4.5324609964771012</v>
      </c>
      <c r="H3535">
        <v>-5.3693418468042271E-2</v>
      </c>
      <c r="I3535">
        <v>-5.3693418468042271E-2</v>
      </c>
      <c r="J3535">
        <v>1</v>
      </c>
      <c r="L3535" t="s">
        <v>76</v>
      </c>
      <c r="M3535" t="s">
        <v>4152</v>
      </c>
      <c r="T3535" t="s">
        <v>76</v>
      </c>
      <c r="V3535" t="s">
        <v>4153</v>
      </c>
      <c r="W3535" t="s">
        <v>4154</v>
      </c>
      <c r="X3535" t="s">
        <v>168</v>
      </c>
      <c r="Y3535" t="s">
        <v>268</v>
      </c>
      <c r="Z3535" t="s">
        <v>268</v>
      </c>
      <c r="AA3535" t="s">
        <v>19</v>
      </c>
      <c r="AC3535" t="s">
        <v>5449</v>
      </c>
      <c r="AD3535">
        <v>1</v>
      </c>
      <c r="AE3535">
        <v>1</v>
      </c>
    </row>
    <row r="3536" spans="1:31">
      <c r="A3536" t="s">
        <v>5450</v>
      </c>
      <c r="B3536" s="93">
        <v>45055</v>
      </c>
      <c r="C3536" s="93">
        <v>45055</v>
      </c>
      <c r="D3536">
        <v>-1.2167002E-2</v>
      </c>
      <c r="E3536">
        <v>-1.2167002E-2</v>
      </c>
      <c r="F3536" t="s">
        <v>81</v>
      </c>
      <c r="G3536">
        <v>4.5324609964771012</v>
      </c>
      <c r="H3536">
        <v>-5.5146462009058893E-2</v>
      </c>
      <c r="I3536">
        <v>-5.5146462009058893E-2</v>
      </c>
      <c r="J3536">
        <v>1</v>
      </c>
      <c r="L3536" t="s">
        <v>76</v>
      </c>
      <c r="M3536" t="s">
        <v>4152</v>
      </c>
      <c r="T3536" t="s">
        <v>76</v>
      </c>
      <c r="V3536" t="s">
        <v>4153</v>
      </c>
      <c r="W3536" t="s">
        <v>4154</v>
      </c>
      <c r="X3536" t="s">
        <v>168</v>
      </c>
      <c r="Y3536" t="s">
        <v>268</v>
      </c>
      <c r="Z3536" t="s">
        <v>268</v>
      </c>
      <c r="AA3536" t="s">
        <v>19</v>
      </c>
      <c r="AC3536" t="s">
        <v>5451</v>
      </c>
      <c r="AD3536">
        <v>1</v>
      </c>
      <c r="AE3536">
        <v>1</v>
      </c>
    </row>
    <row r="3537" spans="1:31">
      <c r="A3537" t="s">
        <v>5452</v>
      </c>
      <c r="B3537" s="93">
        <v>45055</v>
      </c>
      <c r="C3537" s="93">
        <v>45055</v>
      </c>
      <c r="D3537">
        <v>-9.9839639999999997E-3</v>
      </c>
      <c r="E3537">
        <v>-9.9839639999999997E-3</v>
      </c>
      <c r="F3537" t="s">
        <v>81</v>
      </c>
      <c r="G3537">
        <v>4.5324609964771012</v>
      </c>
      <c r="H3537">
        <v>-4.5251927420231507E-2</v>
      </c>
      <c r="I3537">
        <v>-4.5251927420231507E-2</v>
      </c>
      <c r="J3537">
        <v>1</v>
      </c>
      <c r="L3537" t="s">
        <v>76</v>
      </c>
      <c r="M3537" t="s">
        <v>4152</v>
      </c>
      <c r="T3537" t="s">
        <v>76</v>
      </c>
      <c r="V3537" t="s">
        <v>4153</v>
      </c>
      <c r="W3537" t="s">
        <v>4154</v>
      </c>
      <c r="X3537" t="s">
        <v>168</v>
      </c>
      <c r="Y3537" t="s">
        <v>268</v>
      </c>
      <c r="Z3537" t="s">
        <v>268</v>
      </c>
      <c r="AA3537" t="s">
        <v>19</v>
      </c>
      <c r="AC3537" t="s">
        <v>5453</v>
      </c>
      <c r="AD3537">
        <v>1</v>
      </c>
      <c r="AE3537">
        <v>1</v>
      </c>
    </row>
    <row r="3538" spans="1:31">
      <c r="A3538" t="s">
        <v>5454</v>
      </c>
      <c r="B3538" s="93">
        <v>45055</v>
      </c>
      <c r="C3538" s="93">
        <v>45055</v>
      </c>
      <c r="D3538">
        <v>-1.0159523E-2</v>
      </c>
      <c r="E3538">
        <v>-1.0159523E-2</v>
      </c>
      <c r="F3538" t="s">
        <v>81</v>
      </c>
      <c r="G3538">
        <v>4.5324609964771012</v>
      </c>
      <c r="H3538">
        <v>-4.6047641740312027E-2</v>
      </c>
      <c r="I3538">
        <v>-4.6047641740312027E-2</v>
      </c>
      <c r="J3538">
        <v>1</v>
      </c>
      <c r="L3538" t="s">
        <v>76</v>
      </c>
      <c r="M3538" t="s">
        <v>4152</v>
      </c>
      <c r="T3538" t="s">
        <v>76</v>
      </c>
      <c r="V3538" t="s">
        <v>4153</v>
      </c>
      <c r="W3538" t="s">
        <v>4154</v>
      </c>
      <c r="X3538" t="s">
        <v>168</v>
      </c>
      <c r="Y3538" t="s">
        <v>268</v>
      </c>
      <c r="Z3538" t="s">
        <v>268</v>
      </c>
      <c r="AA3538" t="s">
        <v>19</v>
      </c>
      <c r="AC3538" t="s">
        <v>5455</v>
      </c>
      <c r="AD3538">
        <v>1</v>
      </c>
      <c r="AE3538">
        <v>1</v>
      </c>
    </row>
    <row r="3539" spans="1:31">
      <c r="A3539" t="s">
        <v>5456</v>
      </c>
      <c r="B3539" s="93">
        <v>45055</v>
      </c>
      <c r="C3539" s="93">
        <v>45055</v>
      </c>
      <c r="D3539">
        <v>-1.2167002E-2</v>
      </c>
      <c r="E3539">
        <v>-1.2167002E-2</v>
      </c>
      <c r="F3539" t="s">
        <v>81</v>
      </c>
      <c r="G3539">
        <v>4.5324609964771012</v>
      </c>
      <c r="H3539">
        <v>-5.5146462009058893E-2</v>
      </c>
      <c r="I3539">
        <v>-5.5146462009058893E-2</v>
      </c>
      <c r="J3539">
        <v>1</v>
      </c>
      <c r="L3539" t="s">
        <v>76</v>
      </c>
      <c r="M3539" t="s">
        <v>4152</v>
      </c>
      <c r="T3539" t="s">
        <v>76</v>
      </c>
      <c r="V3539" t="s">
        <v>4153</v>
      </c>
      <c r="W3539" t="s">
        <v>4154</v>
      </c>
      <c r="X3539" t="s">
        <v>168</v>
      </c>
      <c r="Y3539" t="s">
        <v>268</v>
      </c>
      <c r="Z3539" t="s">
        <v>268</v>
      </c>
      <c r="AA3539" t="s">
        <v>19</v>
      </c>
      <c r="AC3539" t="s">
        <v>5457</v>
      </c>
      <c r="AD3539">
        <v>1</v>
      </c>
      <c r="AE3539">
        <v>1</v>
      </c>
    </row>
    <row r="3540" spans="1:31">
      <c r="A3540" t="s">
        <v>5458</v>
      </c>
      <c r="B3540" s="93">
        <v>45055</v>
      </c>
      <c r="C3540" s="93">
        <v>45055</v>
      </c>
      <c r="D3540">
        <v>-1.2541019E-2</v>
      </c>
      <c r="E3540">
        <v>-1.2541019E-2</v>
      </c>
      <c r="F3540" t="s">
        <v>81</v>
      </c>
      <c r="G3540">
        <v>4.5324609964771012</v>
      </c>
      <c r="H3540">
        <v>-5.6841679473578259E-2</v>
      </c>
      <c r="I3540">
        <v>-5.6841679473578259E-2</v>
      </c>
      <c r="J3540">
        <v>1</v>
      </c>
      <c r="L3540" t="s">
        <v>76</v>
      </c>
      <c r="M3540" t="s">
        <v>4152</v>
      </c>
      <c r="T3540" t="s">
        <v>76</v>
      </c>
      <c r="V3540" t="s">
        <v>4153</v>
      </c>
      <c r="W3540" t="s">
        <v>4154</v>
      </c>
      <c r="X3540" t="s">
        <v>168</v>
      </c>
      <c r="Y3540" t="s">
        <v>268</v>
      </c>
      <c r="Z3540" t="s">
        <v>268</v>
      </c>
      <c r="AA3540" t="s">
        <v>19</v>
      </c>
      <c r="AC3540" t="s">
        <v>5459</v>
      </c>
      <c r="AD3540">
        <v>1</v>
      </c>
      <c r="AE3540">
        <v>1</v>
      </c>
    </row>
    <row r="3541" spans="1:31">
      <c r="A3541" t="s">
        <v>5460</v>
      </c>
      <c r="B3541" s="93">
        <v>45055</v>
      </c>
      <c r="C3541" s="93">
        <v>45055</v>
      </c>
      <c r="D3541">
        <v>-9.7314890000000012E-3</v>
      </c>
      <c r="E3541">
        <v>-9.7314890000000012E-3</v>
      </c>
      <c r="F3541" t="s">
        <v>81</v>
      </c>
      <c r="G3541">
        <v>4.5324609964771012</v>
      </c>
      <c r="H3541">
        <v>-4.4107594330145952E-2</v>
      </c>
      <c r="I3541">
        <v>-4.4107594330145952E-2</v>
      </c>
      <c r="J3541">
        <v>1</v>
      </c>
      <c r="L3541" t="s">
        <v>76</v>
      </c>
      <c r="M3541" t="s">
        <v>4152</v>
      </c>
      <c r="T3541" t="s">
        <v>76</v>
      </c>
      <c r="V3541" t="s">
        <v>4153</v>
      </c>
      <c r="W3541" t="s">
        <v>4154</v>
      </c>
      <c r="X3541" t="s">
        <v>168</v>
      </c>
      <c r="Y3541" t="s">
        <v>268</v>
      </c>
      <c r="Z3541" t="s">
        <v>268</v>
      </c>
      <c r="AA3541" t="s">
        <v>19</v>
      </c>
      <c r="AC3541" t="s">
        <v>5461</v>
      </c>
      <c r="AD3541">
        <v>1</v>
      </c>
      <c r="AE3541">
        <v>1</v>
      </c>
    </row>
    <row r="3542" spans="1:31">
      <c r="A3542" t="s">
        <v>5462</v>
      </c>
      <c r="B3542" s="93">
        <v>45055</v>
      </c>
      <c r="C3542" s="93">
        <v>45055</v>
      </c>
      <c r="D3542">
        <v>-1.3602006E-2</v>
      </c>
      <c r="E3542">
        <v>-1.3602006E-2</v>
      </c>
      <c r="F3542" t="s">
        <v>81</v>
      </c>
      <c r="G3542">
        <v>4.5324609964771012</v>
      </c>
      <c r="H3542">
        <v>-6.1650561668847512E-2</v>
      </c>
      <c r="I3542">
        <v>-6.1650561668847512E-2</v>
      </c>
      <c r="J3542">
        <v>1</v>
      </c>
      <c r="L3542" t="s">
        <v>76</v>
      </c>
      <c r="M3542" t="s">
        <v>4152</v>
      </c>
      <c r="T3542" t="s">
        <v>76</v>
      </c>
      <c r="V3542" t="s">
        <v>4153</v>
      </c>
      <c r="W3542" t="s">
        <v>4154</v>
      </c>
      <c r="X3542" t="s">
        <v>168</v>
      </c>
      <c r="Y3542" t="s">
        <v>268</v>
      </c>
      <c r="Z3542" t="s">
        <v>268</v>
      </c>
      <c r="AA3542" t="s">
        <v>19</v>
      </c>
      <c r="AC3542" t="s">
        <v>5463</v>
      </c>
      <c r="AD3542">
        <v>1</v>
      </c>
      <c r="AE3542">
        <v>1</v>
      </c>
    </row>
    <row r="3543" spans="1:31">
      <c r="A3543" t="s">
        <v>5464</v>
      </c>
      <c r="B3543" s="93">
        <v>45055</v>
      </c>
      <c r="C3543" s="93">
        <v>45055</v>
      </c>
      <c r="D3543">
        <v>-9.945799E-3</v>
      </c>
      <c r="E3543">
        <v>-9.945799E-3</v>
      </c>
      <c r="F3543" t="s">
        <v>81</v>
      </c>
      <c r="G3543">
        <v>4.5324609964771012</v>
      </c>
      <c r="H3543">
        <v>-4.5078946046300958E-2</v>
      </c>
      <c r="I3543">
        <v>-4.5078946046300958E-2</v>
      </c>
      <c r="J3543">
        <v>1</v>
      </c>
      <c r="L3543" t="s">
        <v>76</v>
      </c>
      <c r="M3543" t="s">
        <v>4152</v>
      </c>
      <c r="T3543" t="s">
        <v>76</v>
      </c>
      <c r="V3543" t="s">
        <v>4153</v>
      </c>
      <c r="W3543" t="s">
        <v>4154</v>
      </c>
      <c r="X3543" t="s">
        <v>168</v>
      </c>
      <c r="Y3543" t="s">
        <v>268</v>
      </c>
      <c r="Z3543" t="s">
        <v>268</v>
      </c>
      <c r="AA3543" t="s">
        <v>19</v>
      </c>
      <c r="AC3543" t="s">
        <v>5465</v>
      </c>
      <c r="AD3543">
        <v>1</v>
      </c>
      <c r="AE3543">
        <v>1</v>
      </c>
    </row>
    <row r="3544" spans="1:31">
      <c r="A3544" t="s">
        <v>5466</v>
      </c>
      <c r="B3544" s="93">
        <v>45055</v>
      </c>
      <c r="C3544" s="93">
        <v>45055</v>
      </c>
      <c r="D3544">
        <v>-1.2044874000000001E-2</v>
      </c>
      <c r="E3544">
        <v>-1.2044874000000001E-2</v>
      </c>
      <c r="F3544" t="s">
        <v>81</v>
      </c>
      <c r="G3544">
        <v>4.5324609964771012</v>
      </c>
      <c r="H3544">
        <v>-5.4592921612481131E-2</v>
      </c>
      <c r="I3544">
        <v>-5.4592921612481131E-2</v>
      </c>
      <c r="J3544">
        <v>1</v>
      </c>
      <c r="L3544" t="s">
        <v>76</v>
      </c>
      <c r="M3544" t="s">
        <v>4152</v>
      </c>
      <c r="T3544" t="s">
        <v>76</v>
      </c>
      <c r="V3544" t="s">
        <v>4153</v>
      </c>
      <c r="W3544" t="s">
        <v>4154</v>
      </c>
      <c r="X3544" t="s">
        <v>168</v>
      </c>
      <c r="Y3544" t="s">
        <v>268</v>
      </c>
      <c r="Z3544" t="s">
        <v>268</v>
      </c>
      <c r="AA3544" t="s">
        <v>19</v>
      </c>
      <c r="AC3544" t="s">
        <v>5467</v>
      </c>
      <c r="AD3544">
        <v>1</v>
      </c>
      <c r="AE3544">
        <v>1</v>
      </c>
    </row>
    <row r="3545" spans="1:31">
      <c r="A3545" t="s">
        <v>5468</v>
      </c>
      <c r="B3545" s="93">
        <v>45055</v>
      </c>
      <c r="C3545" s="93">
        <v>45055</v>
      </c>
      <c r="D3545">
        <v>-1.2395992E-2</v>
      </c>
      <c r="E3545">
        <v>-1.2395992E-2</v>
      </c>
      <c r="F3545" t="s">
        <v>81</v>
      </c>
      <c r="G3545">
        <v>4.5324609964771012</v>
      </c>
      <c r="H3545">
        <v>-5.6184350252642172E-2</v>
      </c>
      <c r="I3545">
        <v>-5.6184350252642172E-2</v>
      </c>
      <c r="J3545">
        <v>1</v>
      </c>
      <c r="L3545" t="s">
        <v>76</v>
      </c>
      <c r="M3545" t="s">
        <v>4152</v>
      </c>
      <c r="T3545" t="s">
        <v>76</v>
      </c>
      <c r="V3545" t="s">
        <v>4153</v>
      </c>
      <c r="W3545" t="s">
        <v>4154</v>
      </c>
      <c r="X3545" t="s">
        <v>168</v>
      </c>
      <c r="Y3545" t="s">
        <v>268</v>
      </c>
      <c r="Z3545" t="s">
        <v>268</v>
      </c>
      <c r="AA3545" t="s">
        <v>19</v>
      </c>
      <c r="AC3545" t="s">
        <v>5469</v>
      </c>
      <c r="AD3545">
        <v>1</v>
      </c>
      <c r="AE3545">
        <v>1</v>
      </c>
    </row>
    <row r="3546" spans="1:31">
      <c r="A3546" t="s">
        <v>5470</v>
      </c>
      <c r="B3546" s="93">
        <v>45055</v>
      </c>
      <c r="C3546" s="93">
        <v>45055</v>
      </c>
      <c r="D3546">
        <v>-9.6481120000000004E-3</v>
      </c>
      <c r="E3546">
        <v>-9.6481120000000004E-3</v>
      </c>
      <c r="F3546" t="s">
        <v>81</v>
      </c>
      <c r="G3546">
        <v>4.5324609964771012</v>
      </c>
      <c r="H3546">
        <v>-4.3729691329642682E-2</v>
      </c>
      <c r="I3546">
        <v>-4.3729691329642682E-2</v>
      </c>
      <c r="J3546">
        <v>1</v>
      </c>
      <c r="L3546" t="s">
        <v>76</v>
      </c>
      <c r="M3546" t="s">
        <v>4152</v>
      </c>
      <c r="T3546" t="s">
        <v>76</v>
      </c>
      <c r="V3546" t="s">
        <v>4153</v>
      </c>
      <c r="W3546" t="s">
        <v>4154</v>
      </c>
      <c r="X3546" t="s">
        <v>168</v>
      </c>
      <c r="Y3546" t="s">
        <v>268</v>
      </c>
      <c r="Z3546" t="s">
        <v>268</v>
      </c>
      <c r="AA3546" t="s">
        <v>19</v>
      </c>
      <c r="AC3546" t="s">
        <v>5471</v>
      </c>
      <c r="AD3546">
        <v>1</v>
      </c>
      <c r="AE3546">
        <v>1</v>
      </c>
    </row>
    <row r="3547" spans="1:31">
      <c r="A3547" t="s">
        <v>5472</v>
      </c>
      <c r="B3547" s="93">
        <v>45055</v>
      </c>
      <c r="C3547" s="93">
        <v>45055</v>
      </c>
      <c r="D3547">
        <v>-1.2434157E-2</v>
      </c>
      <c r="E3547">
        <v>-1.2434157E-2</v>
      </c>
      <c r="F3547" t="s">
        <v>81</v>
      </c>
      <c r="G3547">
        <v>4.5324609964771012</v>
      </c>
      <c r="H3547">
        <v>-5.6357331626572728E-2</v>
      </c>
      <c r="I3547">
        <v>-5.6357331626572728E-2</v>
      </c>
      <c r="J3547">
        <v>1</v>
      </c>
      <c r="L3547" t="s">
        <v>76</v>
      </c>
      <c r="M3547" t="s">
        <v>4152</v>
      </c>
      <c r="T3547" t="s">
        <v>76</v>
      </c>
      <c r="V3547" t="s">
        <v>4153</v>
      </c>
      <c r="W3547" t="s">
        <v>4154</v>
      </c>
      <c r="X3547" t="s">
        <v>168</v>
      </c>
      <c r="Y3547" t="s">
        <v>268</v>
      </c>
      <c r="Z3547" t="s">
        <v>268</v>
      </c>
      <c r="AA3547" t="s">
        <v>19</v>
      </c>
      <c r="AC3547" t="s">
        <v>5473</v>
      </c>
      <c r="AD3547">
        <v>1</v>
      </c>
      <c r="AE3547">
        <v>1</v>
      </c>
    </row>
    <row r="3548" spans="1:31">
      <c r="A3548" t="s">
        <v>5474</v>
      </c>
      <c r="B3548" s="93">
        <v>45055</v>
      </c>
      <c r="C3548" s="93">
        <v>45055</v>
      </c>
      <c r="D3548">
        <v>-1.2395992E-2</v>
      </c>
      <c r="E3548">
        <v>-1.2395992E-2</v>
      </c>
      <c r="F3548" t="s">
        <v>81</v>
      </c>
      <c r="G3548">
        <v>4.5324609964771012</v>
      </c>
      <c r="H3548">
        <v>-5.6184350252642172E-2</v>
      </c>
      <c r="I3548">
        <v>-5.6184350252642172E-2</v>
      </c>
      <c r="J3548">
        <v>1</v>
      </c>
      <c r="L3548" t="s">
        <v>76</v>
      </c>
      <c r="M3548" t="s">
        <v>4152</v>
      </c>
      <c r="T3548" t="s">
        <v>76</v>
      </c>
      <c r="V3548" t="s">
        <v>4153</v>
      </c>
      <c r="W3548" t="s">
        <v>4154</v>
      </c>
      <c r="X3548" t="s">
        <v>168</v>
      </c>
      <c r="Y3548" t="s">
        <v>268</v>
      </c>
      <c r="Z3548" t="s">
        <v>268</v>
      </c>
      <c r="AA3548" t="s">
        <v>19</v>
      </c>
      <c r="AC3548" t="s">
        <v>5475</v>
      </c>
      <c r="AD3548">
        <v>1</v>
      </c>
      <c r="AE3548">
        <v>1</v>
      </c>
    </row>
    <row r="3549" spans="1:31">
      <c r="A3549" t="s">
        <v>5476</v>
      </c>
      <c r="B3549" s="93">
        <v>45055</v>
      </c>
      <c r="C3549" s="93">
        <v>45055</v>
      </c>
      <c r="D3549">
        <v>-1.4678259000000001E-2</v>
      </c>
      <c r="E3549">
        <v>-1.4678259000000001E-2</v>
      </c>
      <c r="F3549" t="s">
        <v>81</v>
      </c>
      <c r="G3549">
        <v>4.5324609964771012</v>
      </c>
      <c r="H3549">
        <v>-6.6528636413688974E-2</v>
      </c>
      <c r="I3549">
        <v>-6.6528636413688974E-2</v>
      </c>
      <c r="J3549">
        <v>1</v>
      </c>
      <c r="L3549" t="s">
        <v>76</v>
      </c>
      <c r="M3549" t="s">
        <v>4152</v>
      </c>
      <c r="T3549" t="s">
        <v>76</v>
      </c>
      <c r="V3549" t="s">
        <v>4153</v>
      </c>
      <c r="W3549" t="s">
        <v>4154</v>
      </c>
      <c r="X3549" t="s">
        <v>168</v>
      </c>
      <c r="Y3549" t="s">
        <v>268</v>
      </c>
      <c r="Z3549" t="s">
        <v>268</v>
      </c>
      <c r="AA3549" t="s">
        <v>19</v>
      </c>
      <c r="AC3549" t="s">
        <v>5477</v>
      </c>
      <c r="AD3549">
        <v>1</v>
      </c>
      <c r="AE3549">
        <v>1</v>
      </c>
    </row>
    <row r="3550" spans="1:31">
      <c r="A3550" t="s">
        <v>5478</v>
      </c>
      <c r="B3550" s="93">
        <v>45055</v>
      </c>
      <c r="C3550" s="93">
        <v>45055</v>
      </c>
      <c r="D3550">
        <v>-1.0296916999999999E-2</v>
      </c>
      <c r="E3550">
        <v>-1.0296916999999999E-2</v>
      </c>
      <c r="F3550" t="s">
        <v>81</v>
      </c>
      <c r="G3550">
        <v>4.5324609964771012</v>
      </c>
      <c r="H3550">
        <v>-4.6670374686461999E-2</v>
      </c>
      <c r="I3550">
        <v>-4.6670374686461999E-2</v>
      </c>
      <c r="J3550">
        <v>1</v>
      </c>
      <c r="L3550" t="s">
        <v>76</v>
      </c>
      <c r="M3550" t="s">
        <v>4152</v>
      </c>
      <c r="T3550" t="s">
        <v>76</v>
      </c>
      <c r="V3550" t="s">
        <v>4153</v>
      </c>
      <c r="W3550" t="s">
        <v>4154</v>
      </c>
      <c r="X3550" t="s">
        <v>168</v>
      </c>
      <c r="Y3550" t="s">
        <v>268</v>
      </c>
      <c r="Z3550" t="s">
        <v>268</v>
      </c>
      <c r="AA3550" t="s">
        <v>19</v>
      </c>
      <c r="AC3550" t="s">
        <v>5479</v>
      </c>
      <c r="AD3550">
        <v>1</v>
      </c>
      <c r="AE3550">
        <v>1</v>
      </c>
    </row>
    <row r="3551" spans="1:31">
      <c r="A3551" t="s">
        <v>5480</v>
      </c>
      <c r="B3551" s="93">
        <v>45055</v>
      </c>
      <c r="C3551" s="93">
        <v>45055</v>
      </c>
      <c r="D3551">
        <v>-1.2838706E-2</v>
      </c>
      <c r="E3551">
        <v>-1.2838706E-2</v>
      </c>
      <c r="F3551" t="s">
        <v>81</v>
      </c>
      <c r="G3551">
        <v>4.5324609964771012</v>
      </c>
      <c r="H3551">
        <v>-5.8190934190236542E-2</v>
      </c>
      <c r="I3551">
        <v>-5.8190934190236542E-2</v>
      </c>
      <c r="J3551">
        <v>1</v>
      </c>
      <c r="L3551" t="s">
        <v>76</v>
      </c>
      <c r="M3551" t="s">
        <v>4152</v>
      </c>
      <c r="T3551" t="s">
        <v>76</v>
      </c>
      <c r="V3551" t="s">
        <v>4153</v>
      </c>
      <c r="W3551" t="s">
        <v>4154</v>
      </c>
      <c r="X3551" t="s">
        <v>168</v>
      </c>
      <c r="Y3551" t="s">
        <v>268</v>
      </c>
      <c r="Z3551" t="s">
        <v>268</v>
      </c>
      <c r="AA3551" t="s">
        <v>19</v>
      </c>
      <c r="AC3551" t="s">
        <v>5481</v>
      </c>
      <c r="AD3551">
        <v>1</v>
      </c>
      <c r="AE3551">
        <v>1</v>
      </c>
    </row>
    <row r="3552" spans="1:31">
      <c r="A3552" t="s">
        <v>5482</v>
      </c>
      <c r="B3552" s="93">
        <v>45055</v>
      </c>
      <c r="C3552" s="93">
        <v>45055</v>
      </c>
      <c r="D3552">
        <v>-1.2838706E-2</v>
      </c>
      <c r="E3552">
        <v>-1.2838706E-2</v>
      </c>
      <c r="F3552" t="s">
        <v>81</v>
      </c>
      <c r="G3552">
        <v>4.5324609964771012</v>
      </c>
      <c r="H3552">
        <v>-5.8190934190236542E-2</v>
      </c>
      <c r="I3552">
        <v>-5.8190934190236542E-2</v>
      </c>
      <c r="J3552">
        <v>1</v>
      </c>
      <c r="L3552" t="s">
        <v>76</v>
      </c>
      <c r="M3552" t="s">
        <v>4152</v>
      </c>
      <c r="T3552" t="s">
        <v>76</v>
      </c>
      <c r="V3552" t="s">
        <v>4153</v>
      </c>
      <c r="W3552" t="s">
        <v>4154</v>
      </c>
      <c r="X3552" t="s">
        <v>168</v>
      </c>
      <c r="Y3552" t="s">
        <v>268</v>
      </c>
      <c r="Z3552" t="s">
        <v>268</v>
      </c>
      <c r="AA3552" t="s">
        <v>19</v>
      </c>
      <c r="AC3552" t="s">
        <v>5483</v>
      </c>
      <c r="AD3552">
        <v>1</v>
      </c>
      <c r="AE3552">
        <v>1</v>
      </c>
    </row>
    <row r="3553" spans="1:31">
      <c r="A3553" t="s">
        <v>5484</v>
      </c>
      <c r="B3553" s="93">
        <v>45055</v>
      </c>
      <c r="C3553" s="93">
        <v>45055</v>
      </c>
      <c r="D3553">
        <v>-1.2235698999999999E-2</v>
      </c>
      <c r="E3553">
        <v>-1.2235698999999999E-2</v>
      </c>
      <c r="F3553" t="s">
        <v>81</v>
      </c>
      <c r="G3553">
        <v>4.5324609964771012</v>
      </c>
      <c r="H3553">
        <v>-5.5457828482133868E-2</v>
      </c>
      <c r="I3553">
        <v>-5.5457828482133868E-2</v>
      </c>
      <c r="J3553">
        <v>1</v>
      </c>
      <c r="L3553" t="s">
        <v>76</v>
      </c>
      <c r="M3553" t="s">
        <v>4152</v>
      </c>
      <c r="T3553" t="s">
        <v>76</v>
      </c>
      <c r="V3553" t="s">
        <v>4153</v>
      </c>
      <c r="W3553" t="s">
        <v>4154</v>
      </c>
      <c r="X3553" t="s">
        <v>168</v>
      </c>
      <c r="Y3553" t="s">
        <v>268</v>
      </c>
      <c r="Z3553" t="s">
        <v>268</v>
      </c>
      <c r="AA3553" t="s">
        <v>19</v>
      </c>
      <c r="AC3553" t="s">
        <v>5485</v>
      </c>
      <c r="AD3553">
        <v>1</v>
      </c>
      <c r="AE3553">
        <v>1</v>
      </c>
    </row>
    <row r="3554" spans="1:31">
      <c r="A3554" t="s">
        <v>5486</v>
      </c>
      <c r="B3554" s="93">
        <v>45055</v>
      </c>
      <c r="C3554" s="93">
        <v>45055</v>
      </c>
      <c r="D3554">
        <v>-1.2212799999999999E-2</v>
      </c>
      <c r="E3554">
        <v>-1.2212799999999999E-2</v>
      </c>
      <c r="F3554" t="s">
        <v>81</v>
      </c>
      <c r="G3554">
        <v>4.5324609964771012</v>
      </c>
      <c r="H3554">
        <v>-5.535403965777555E-2</v>
      </c>
      <c r="I3554">
        <v>-5.535403965777555E-2</v>
      </c>
      <c r="J3554">
        <v>1</v>
      </c>
      <c r="L3554" t="s">
        <v>76</v>
      </c>
      <c r="M3554" t="s">
        <v>4152</v>
      </c>
      <c r="T3554" t="s">
        <v>76</v>
      </c>
      <c r="V3554" t="s">
        <v>4153</v>
      </c>
      <c r="W3554" t="s">
        <v>4154</v>
      </c>
      <c r="X3554" t="s">
        <v>168</v>
      </c>
      <c r="Y3554" t="s">
        <v>268</v>
      </c>
      <c r="Z3554" t="s">
        <v>268</v>
      </c>
      <c r="AA3554" t="s">
        <v>19</v>
      </c>
      <c r="AC3554" t="s">
        <v>5487</v>
      </c>
      <c r="AD3554">
        <v>1</v>
      </c>
      <c r="AE3554">
        <v>1</v>
      </c>
    </row>
    <row r="3555" spans="1:31">
      <c r="A3555" t="s">
        <v>5488</v>
      </c>
      <c r="B3555" s="93">
        <v>45055</v>
      </c>
      <c r="C3555" s="93">
        <v>45055</v>
      </c>
      <c r="D3555">
        <v>-1.4586663E-2</v>
      </c>
      <c r="E3555">
        <v>-1.4586663E-2</v>
      </c>
      <c r="F3555" t="s">
        <v>81</v>
      </c>
      <c r="G3555">
        <v>4.5324609964771012</v>
      </c>
      <c r="H3555">
        <v>-6.6113481116255673E-2</v>
      </c>
      <c r="I3555">
        <v>-6.6113481116255673E-2</v>
      </c>
      <c r="J3555">
        <v>1</v>
      </c>
      <c r="L3555" t="s">
        <v>76</v>
      </c>
      <c r="M3555" t="s">
        <v>4152</v>
      </c>
      <c r="T3555" t="s">
        <v>76</v>
      </c>
      <c r="V3555" t="s">
        <v>4153</v>
      </c>
      <c r="W3555" t="s">
        <v>4154</v>
      </c>
      <c r="X3555" t="s">
        <v>168</v>
      </c>
      <c r="Y3555" t="s">
        <v>268</v>
      </c>
      <c r="Z3555" t="s">
        <v>268</v>
      </c>
      <c r="AA3555" t="s">
        <v>19</v>
      </c>
      <c r="AC3555" t="s">
        <v>5489</v>
      </c>
      <c r="AD3555">
        <v>1</v>
      </c>
      <c r="AE3555">
        <v>1</v>
      </c>
    </row>
    <row r="3556" spans="1:31">
      <c r="A3556" t="s">
        <v>5490</v>
      </c>
      <c r="B3556" s="93">
        <v>45055</v>
      </c>
      <c r="C3556" s="93">
        <v>45055</v>
      </c>
      <c r="D3556">
        <v>-1.0846493E-2</v>
      </c>
      <c r="E3556">
        <v>-1.0846493E-2</v>
      </c>
      <c r="F3556" t="s">
        <v>81</v>
      </c>
      <c r="G3556">
        <v>4.5324609964771012</v>
      </c>
      <c r="H3556">
        <v>-4.9161306471061907E-2</v>
      </c>
      <c r="I3556">
        <v>-4.9161306471061907E-2</v>
      </c>
      <c r="J3556">
        <v>1</v>
      </c>
      <c r="L3556" t="s">
        <v>76</v>
      </c>
      <c r="M3556" t="s">
        <v>4152</v>
      </c>
      <c r="T3556" t="s">
        <v>76</v>
      </c>
      <c r="V3556" t="s">
        <v>4153</v>
      </c>
      <c r="W3556" t="s">
        <v>4154</v>
      </c>
      <c r="X3556" t="s">
        <v>168</v>
      </c>
      <c r="Y3556" t="s">
        <v>268</v>
      </c>
      <c r="Z3556" t="s">
        <v>268</v>
      </c>
      <c r="AA3556" t="s">
        <v>19</v>
      </c>
      <c r="AC3556" t="s">
        <v>5491</v>
      </c>
      <c r="AD3556">
        <v>1</v>
      </c>
      <c r="AE3556">
        <v>1</v>
      </c>
    </row>
    <row r="3557" spans="1:31">
      <c r="A3557" t="s">
        <v>5492</v>
      </c>
      <c r="B3557" s="93">
        <v>45055</v>
      </c>
      <c r="C3557" s="93">
        <v>45055</v>
      </c>
      <c r="D3557">
        <v>-1.3380649E-2</v>
      </c>
      <c r="E3557">
        <v>-1.3380649E-2</v>
      </c>
      <c r="F3557" t="s">
        <v>81</v>
      </c>
      <c r="G3557">
        <v>4.5324609964771012</v>
      </c>
      <c r="H3557">
        <v>-6.0647269700050327E-2</v>
      </c>
      <c r="I3557">
        <v>-6.0647269700050327E-2</v>
      </c>
      <c r="J3557">
        <v>1</v>
      </c>
      <c r="L3557" t="s">
        <v>76</v>
      </c>
      <c r="M3557" t="s">
        <v>4152</v>
      </c>
      <c r="T3557" t="s">
        <v>76</v>
      </c>
      <c r="V3557" t="s">
        <v>4153</v>
      </c>
      <c r="W3557" t="s">
        <v>4154</v>
      </c>
      <c r="X3557" t="s">
        <v>168</v>
      </c>
      <c r="Y3557" t="s">
        <v>268</v>
      </c>
      <c r="Z3557" t="s">
        <v>268</v>
      </c>
      <c r="AA3557" t="s">
        <v>19</v>
      </c>
      <c r="AC3557" t="s">
        <v>5493</v>
      </c>
      <c r="AD3557">
        <v>1</v>
      </c>
      <c r="AE3557">
        <v>1</v>
      </c>
    </row>
    <row r="3558" spans="1:31">
      <c r="A3558" t="s">
        <v>5494</v>
      </c>
      <c r="B3558" s="93">
        <v>45055</v>
      </c>
      <c r="C3558" s="93">
        <v>45055</v>
      </c>
      <c r="D3558">
        <v>-1.1434234E-2</v>
      </c>
      <c r="E3558">
        <v>-1.1434234E-2</v>
      </c>
      <c r="F3558" t="s">
        <v>81</v>
      </c>
      <c r="G3558">
        <v>4.5324609964771012</v>
      </c>
      <c r="H3558">
        <v>-5.1825219629592349E-2</v>
      </c>
      <c r="I3558">
        <v>-5.1825219629592349E-2</v>
      </c>
      <c r="J3558">
        <v>1</v>
      </c>
      <c r="L3558" t="s">
        <v>76</v>
      </c>
      <c r="M3558" t="s">
        <v>4152</v>
      </c>
      <c r="T3558" t="s">
        <v>76</v>
      </c>
      <c r="V3558" t="s">
        <v>4153</v>
      </c>
      <c r="W3558" t="s">
        <v>4154</v>
      </c>
      <c r="X3558" t="s">
        <v>168</v>
      </c>
      <c r="Y3558" t="s">
        <v>268</v>
      </c>
      <c r="Z3558" t="s">
        <v>268</v>
      </c>
      <c r="AA3558" t="s">
        <v>19</v>
      </c>
      <c r="AC3558" t="s">
        <v>5495</v>
      </c>
      <c r="AD3558">
        <v>1</v>
      </c>
      <c r="AE3558">
        <v>1</v>
      </c>
    </row>
    <row r="3559" spans="1:31">
      <c r="A3559" t="s">
        <v>5496</v>
      </c>
      <c r="B3559" s="93">
        <v>45055</v>
      </c>
      <c r="C3559" s="93">
        <v>45055</v>
      </c>
      <c r="D3559">
        <v>-1.3861528E-2</v>
      </c>
      <c r="E3559">
        <v>-1.3861528E-2</v>
      </c>
      <c r="F3559" t="s">
        <v>81</v>
      </c>
      <c r="G3559">
        <v>4.5324609964771012</v>
      </c>
      <c r="H3559">
        <v>-6.2826835011575252E-2</v>
      </c>
      <c r="I3559">
        <v>-6.2826835011575252E-2</v>
      </c>
      <c r="J3559">
        <v>1</v>
      </c>
      <c r="L3559" t="s">
        <v>76</v>
      </c>
      <c r="M3559" t="s">
        <v>4152</v>
      </c>
      <c r="T3559" t="s">
        <v>76</v>
      </c>
      <c r="V3559" t="s">
        <v>4153</v>
      </c>
      <c r="W3559" t="s">
        <v>4154</v>
      </c>
      <c r="X3559" t="s">
        <v>168</v>
      </c>
      <c r="Y3559" t="s">
        <v>268</v>
      </c>
      <c r="Z3559" t="s">
        <v>268</v>
      </c>
      <c r="AA3559" t="s">
        <v>19</v>
      </c>
      <c r="AC3559" t="s">
        <v>5497</v>
      </c>
      <c r="AD3559">
        <v>1</v>
      </c>
      <c r="AE3559">
        <v>1</v>
      </c>
    </row>
    <row r="3560" spans="1:31">
      <c r="A3560" t="s">
        <v>5498</v>
      </c>
      <c r="B3560" s="93">
        <v>45055</v>
      </c>
      <c r="C3560" s="93">
        <v>45055</v>
      </c>
      <c r="D3560">
        <v>-1.1991442999999999E-2</v>
      </c>
      <c r="E3560">
        <v>-1.1991442999999999E-2</v>
      </c>
      <c r="F3560" t="s">
        <v>81</v>
      </c>
      <c r="G3560">
        <v>4.5324609964771012</v>
      </c>
      <c r="H3560">
        <v>-5.4350747688978358E-2</v>
      </c>
      <c r="I3560">
        <v>-5.4350747688978358E-2</v>
      </c>
      <c r="J3560">
        <v>1</v>
      </c>
      <c r="L3560" t="s">
        <v>76</v>
      </c>
      <c r="M3560" t="s">
        <v>4152</v>
      </c>
      <c r="T3560" t="s">
        <v>76</v>
      </c>
      <c r="V3560" t="s">
        <v>4153</v>
      </c>
      <c r="W3560" t="s">
        <v>4154</v>
      </c>
      <c r="X3560" t="s">
        <v>168</v>
      </c>
      <c r="Y3560" t="s">
        <v>268</v>
      </c>
      <c r="Z3560" t="s">
        <v>268</v>
      </c>
      <c r="AA3560" t="s">
        <v>19</v>
      </c>
      <c r="AC3560" t="s">
        <v>5499</v>
      </c>
      <c r="AD3560">
        <v>1</v>
      </c>
      <c r="AE3560">
        <v>1</v>
      </c>
    </row>
    <row r="3561" spans="1:31">
      <c r="A3561" t="s">
        <v>5500</v>
      </c>
      <c r="B3561" s="93">
        <v>45055</v>
      </c>
      <c r="C3561" s="93">
        <v>45055</v>
      </c>
      <c r="D3561">
        <v>-1.2273864000000001E-2</v>
      </c>
      <c r="E3561">
        <v>-1.2273864000000001E-2</v>
      </c>
      <c r="F3561" t="s">
        <v>81</v>
      </c>
      <c r="G3561">
        <v>4.5324609964771012</v>
      </c>
      <c r="H3561">
        <v>-5.5630809856064417E-2</v>
      </c>
      <c r="I3561">
        <v>-5.5630809856064417E-2</v>
      </c>
      <c r="J3561">
        <v>1</v>
      </c>
      <c r="L3561" t="s">
        <v>76</v>
      </c>
      <c r="M3561" t="s">
        <v>4152</v>
      </c>
      <c r="T3561" t="s">
        <v>76</v>
      </c>
      <c r="V3561" t="s">
        <v>4153</v>
      </c>
      <c r="W3561" t="s">
        <v>4154</v>
      </c>
      <c r="X3561" t="s">
        <v>168</v>
      </c>
      <c r="Y3561" t="s">
        <v>268</v>
      </c>
      <c r="Z3561" t="s">
        <v>268</v>
      </c>
      <c r="AA3561" t="s">
        <v>19</v>
      </c>
      <c r="AC3561" t="s">
        <v>5501</v>
      </c>
      <c r="AD3561">
        <v>1</v>
      </c>
      <c r="AE3561">
        <v>1</v>
      </c>
    </row>
    <row r="3562" spans="1:31">
      <c r="A3562" t="s">
        <v>5502</v>
      </c>
      <c r="B3562" s="93">
        <v>45055</v>
      </c>
      <c r="C3562" s="93">
        <v>45055</v>
      </c>
      <c r="D3562">
        <v>-1.2357827E-2</v>
      </c>
      <c r="E3562">
        <v>-1.2357827E-2</v>
      </c>
      <c r="F3562" t="s">
        <v>81</v>
      </c>
      <c r="G3562">
        <v>4.5324609964771012</v>
      </c>
      <c r="H3562">
        <v>-5.6011368878711623E-2</v>
      </c>
      <c r="I3562">
        <v>-5.6011368878711623E-2</v>
      </c>
      <c r="J3562">
        <v>1</v>
      </c>
      <c r="L3562" t="s">
        <v>76</v>
      </c>
      <c r="M3562" t="s">
        <v>4152</v>
      </c>
      <c r="T3562" t="s">
        <v>76</v>
      </c>
      <c r="V3562" t="s">
        <v>4153</v>
      </c>
      <c r="W3562" t="s">
        <v>4154</v>
      </c>
      <c r="X3562" t="s">
        <v>168</v>
      </c>
      <c r="Y3562" t="s">
        <v>268</v>
      </c>
      <c r="Z3562" t="s">
        <v>268</v>
      </c>
      <c r="AA3562" t="s">
        <v>19</v>
      </c>
      <c r="AC3562" t="s">
        <v>5503</v>
      </c>
      <c r="AD3562">
        <v>1</v>
      </c>
      <c r="AE3562">
        <v>1</v>
      </c>
    </row>
    <row r="3563" spans="1:31">
      <c r="A3563" t="s">
        <v>5504</v>
      </c>
      <c r="B3563" s="93">
        <v>45055</v>
      </c>
      <c r="C3563" s="93">
        <v>45055</v>
      </c>
      <c r="D3563">
        <v>-1.2205166999999999E-2</v>
      </c>
      <c r="E3563">
        <v>-1.2205166999999999E-2</v>
      </c>
      <c r="F3563" t="s">
        <v>81</v>
      </c>
      <c r="G3563">
        <v>4.5324609964771012</v>
      </c>
      <c r="H3563">
        <v>-5.5319443382989428E-2</v>
      </c>
      <c r="I3563">
        <v>-5.5319443382989428E-2</v>
      </c>
      <c r="J3563">
        <v>1</v>
      </c>
      <c r="L3563" t="s">
        <v>76</v>
      </c>
      <c r="M3563" t="s">
        <v>4152</v>
      </c>
      <c r="T3563" t="s">
        <v>76</v>
      </c>
      <c r="V3563" t="s">
        <v>4153</v>
      </c>
      <c r="W3563" t="s">
        <v>4154</v>
      </c>
      <c r="X3563" t="s">
        <v>168</v>
      </c>
      <c r="Y3563" t="s">
        <v>268</v>
      </c>
      <c r="Z3563" t="s">
        <v>268</v>
      </c>
      <c r="AA3563" t="s">
        <v>19</v>
      </c>
      <c r="AC3563" t="s">
        <v>5505</v>
      </c>
      <c r="AD3563">
        <v>1</v>
      </c>
      <c r="AE3563">
        <v>1</v>
      </c>
    </row>
    <row r="3564" spans="1:31">
      <c r="A3564" t="s">
        <v>5506</v>
      </c>
      <c r="B3564" s="93">
        <v>45055</v>
      </c>
      <c r="C3564" s="93">
        <v>45055</v>
      </c>
      <c r="D3564">
        <v>-1.2273864000000001E-2</v>
      </c>
      <c r="E3564">
        <v>-1.2273864000000001E-2</v>
      </c>
      <c r="F3564" t="s">
        <v>81</v>
      </c>
      <c r="G3564">
        <v>4.5324609964771012</v>
      </c>
      <c r="H3564">
        <v>-5.5630809856064417E-2</v>
      </c>
      <c r="I3564">
        <v>-5.5630809856064417E-2</v>
      </c>
      <c r="J3564">
        <v>1</v>
      </c>
      <c r="L3564" t="s">
        <v>76</v>
      </c>
      <c r="M3564" t="s">
        <v>4152</v>
      </c>
      <c r="T3564" t="s">
        <v>76</v>
      </c>
      <c r="V3564" t="s">
        <v>4153</v>
      </c>
      <c r="W3564" t="s">
        <v>4154</v>
      </c>
      <c r="X3564" t="s">
        <v>168</v>
      </c>
      <c r="Y3564" t="s">
        <v>268</v>
      </c>
      <c r="Z3564" t="s">
        <v>268</v>
      </c>
      <c r="AA3564" t="s">
        <v>19</v>
      </c>
      <c r="AC3564" t="s">
        <v>5507</v>
      </c>
      <c r="AD3564">
        <v>1</v>
      </c>
      <c r="AE3564">
        <v>1</v>
      </c>
    </row>
    <row r="3565" spans="1:31">
      <c r="A3565" t="s">
        <v>5508</v>
      </c>
      <c r="B3565" s="93">
        <v>45055</v>
      </c>
      <c r="C3565" s="93">
        <v>45055</v>
      </c>
      <c r="D3565">
        <v>-1.2273864000000001E-2</v>
      </c>
      <c r="E3565">
        <v>-1.2273864000000001E-2</v>
      </c>
      <c r="F3565" t="s">
        <v>81</v>
      </c>
      <c r="G3565">
        <v>4.5324609964771012</v>
      </c>
      <c r="H3565">
        <v>-5.5630809856064417E-2</v>
      </c>
      <c r="I3565">
        <v>-5.5630809856064417E-2</v>
      </c>
      <c r="J3565">
        <v>1</v>
      </c>
      <c r="L3565" t="s">
        <v>76</v>
      </c>
      <c r="M3565" t="s">
        <v>4152</v>
      </c>
      <c r="T3565" t="s">
        <v>76</v>
      </c>
      <c r="V3565" t="s">
        <v>4153</v>
      </c>
      <c r="W3565" t="s">
        <v>4154</v>
      </c>
      <c r="X3565" t="s">
        <v>168</v>
      </c>
      <c r="Y3565" t="s">
        <v>268</v>
      </c>
      <c r="Z3565" t="s">
        <v>268</v>
      </c>
      <c r="AA3565" t="s">
        <v>19</v>
      </c>
      <c r="AC3565" t="s">
        <v>5509</v>
      </c>
      <c r="AD3565">
        <v>1</v>
      </c>
      <c r="AE3565">
        <v>1</v>
      </c>
    </row>
    <row r="3566" spans="1:31">
      <c r="A3566" t="s">
        <v>5510</v>
      </c>
      <c r="B3566" s="93">
        <v>45055</v>
      </c>
      <c r="C3566" s="93">
        <v>45055</v>
      </c>
      <c r="D3566">
        <v>-1.1426601E-2</v>
      </c>
      <c r="E3566">
        <v>-1.1426601E-2</v>
      </c>
      <c r="F3566" t="s">
        <v>81</v>
      </c>
      <c r="G3566">
        <v>4.5324609964771012</v>
      </c>
      <c r="H3566">
        <v>-5.1790623354806241E-2</v>
      </c>
      <c r="I3566">
        <v>-5.1790623354806241E-2</v>
      </c>
      <c r="J3566">
        <v>1</v>
      </c>
      <c r="L3566" t="s">
        <v>76</v>
      </c>
      <c r="M3566" t="s">
        <v>4152</v>
      </c>
      <c r="T3566" t="s">
        <v>76</v>
      </c>
      <c r="V3566" t="s">
        <v>4153</v>
      </c>
      <c r="W3566" t="s">
        <v>4154</v>
      </c>
      <c r="X3566" t="s">
        <v>168</v>
      </c>
      <c r="Y3566" t="s">
        <v>268</v>
      </c>
      <c r="Z3566" t="s">
        <v>268</v>
      </c>
      <c r="AA3566" t="s">
        <v>19</v>
      </c>
      <c r="AC3566" t="s">
        <v>5511</v>
      </c>
      <c r="AD3566">
        <v>1</v>
      </c>
      <c r="AE3566">
        <v>1</v>
      </c>
    </row>
    <row r="3567" spans="1:31">
      <c r="A3567" t="s">
        <v>5512</v>
      </c>
      <c r="B3567" s="93">
        <v>45055</v>
      </c>
      <c r="C3567" s="93">
        <v>45055</v>
      </c>
      <c r="D3567">
        <v>-1.1976176999999999E-2</v>
      </c>
      <c r="E3567">
        <v>-1.1976176999999999E-2</v>
      </c>
      <c r="F3567" t="s">
        <v>81</v>
      </c>
      <c r="G3567">
        <v>4.5324609964771012</v>
      </c>
      <c r="H3567">
        <v>-5.4281555139406149E-2</v>
      </c>
      <c r="I3567">
        <v>-5.4281555139406149E-2</v>
      </c>
      <c r="J3567">
        <v>1</v>
      </c>
      <c r="L3567" t="s">
        <v>76</v>
      </c>
      <c r="M3567" t="s">
        <v>4152</v>
      </c>
      <c r="T3567" t="s">
        <v>76</v>
      </c>
      <c r="V3567" t="s">
        <v>4153</v>
      </c>
      <c r="W3567" t="s">
        <v>4154</v>
      </c>
      <c r="X3567" t="s">
        <v>168</v>
      </c>
      <c r="Y3567" t="s">
        <v>268</v>
      </c>
      <c r="Z3567" t="s">
        <v>268</v>
      </c>
      <c r="AA3567" t="s">
        <v>19</v>
      </c>
      <c r="AC3567" t="s">
        <v>5513</v>
      </c>
      <c r="AD3567">
        <v>1</v>
      </c>
      <c r="AE3567">
        <v>1</v>
      </c>
    </row>
    <row r="3568" spans="1:31">
      <c r="A3568" t="s">
        <v>5514</v>
      </c>
      <c r="B3568" s="93">
        <v>45055</v>
      </c>
      <c r="C3568" s="93">
        <v>45055</v>
      </c>
      <c r="D3568">
        <v>-1.1960910999999999E-2</v>
      </c>
      <c r="E3568">
        <v>-1.1960910999999999E-2</v>
      </c>
      <c r="F3568" t="s">
        <v>81</v>
      </c>
      <c r="G3568">
        <v>4.5324609964771012</v>
      </c>
      <c r="H3568">
        <v>-5.4212362589833918E-2</v>
      </c>
      <c r="I3568">
        <v>-5.4212362589833918E-2</v>
      </c>
      <c r="J3568">
        <v>1</v>
      </c>
      <c r="L3568" t="s">
        <v>76</v>
      </c>
      <c r="M3568" t="s">
        <v>4152</v>
      </c>
      <c r="T3568" t="s">
        <v>76</v>
      </c>
      <c r="V3568" t="s">
        <v>4153</v>
      </c>
      <c r="W3568" t="s">
        <v>4154</v>
      </c>
      <c r="X3568" t="s">
        <v>168</v>
      </c>
      <c r="Y3568" t="s">
        <v>268</v>
      </c>
      <c r="Z3568" t="s">
        <v>268</v>
      </c>
      <c r="AA3568" t="s">
        <v>19</v>
      </c>
      <c r="AC3568" t="s">
        <v>5515</v>
      </c>
      <c r="AD3568">
        <v>1</v>
      </c>
      <c r="AE3568">
        <v>1</v>
      </c>
    </row>
    <row r="3569" spans="1:31">
      <c r="A3569" t="s">
        <v>5516</v>
      </c>
      <c r="B3569" s="93">
        <v>45055</v>
      </c>
      <c r="C3569" s="93">
        <v>45055</v>
      </c>
      <c r="D3569">
        <v>-1.21879846E-2</v>
      </c>
      <c r="E3569">
        <v>-1.21879846E-2</v>
      </c>
      <c r="F3569" t="s">
        <v>81</v>
      </c>
      <c r="G3569">
        <v>4.5324609964771012</v>
      </c>
      <c r="H3569">
        <v>-5.5241564825163562E-2</v>
      </c>
      <c r="I3569">
        <v>-5.5241564825163562E-2</v>
      </c>
      <c r="J3569">
        <v>1</v>
      </c>
      <c r="L3569" t="s">
        <v>76</v>
      </c>
      <c r="M3569" t="s">
        <v>4152</v>
      </c>
      <c r="T3569" t="s">
        <v>76</v>
      </c>
      <c r="V3569" t="s">
        <v>4153</v>
      </c>
      <c r="W3569" t="s">
        <v>4154</v>
      </c>
      <c r="X3569" t="s">
        <v>168</v>
      </c>
      <c r="Y3569" t="s">
        <v>268</v>
      </c>
      <c r="Z3569" t="s">
        <v>268</v>
      </c>
      <c r="AA3569" t="s">
        <v>19</v>
      </c>
      <c r="AC3569" t="s">
        <v>5517</v>
      </c>
      <c r="AD3569">
        <v>1</v>
      </c>
      <c r="AE3569">
        <v>1</v>
      </c>
    </row>
    <row r="3570" spans="1:31">
      <c r="A3570" t="s">
        <v>5518</v>
      </c>
      <c r="B3570" s="93">
        <v>45055</v>
      </c>
      <c r="C3570" s="93">
        <v>45055</v>
      </c>
      <c r="D3570">
        <v>-1.2052507E-2</v>
      </c>
      <c r="E3570">
        <v>-1.2052507E-2</v>
      </c>
      <c r="F3570" t="s">
        <v>81</v>
      </c>
      <c r="G3570">
        <v>4.5324609964771012</v>
      </c>
      <c r="H3570">
        <v>-5.4627517887267239E-2</v>
      </c>
      <c r="I3570">
        <v>-5.4627517887267239E-2</v>
      </c>
      <c r="J3570">
        <v>1</v>
      </c>
      <c r="L3570" t="s">
        <v>76</v>
      </c>
      <c r="M3570" t="s">
        <v>4152</v>
      </c>
      <c r="T3570" t="s">
        <v>76</v>
      </c>
      <c r="V3570" t="s">
        <v>4153</v>
      </c>
      <c r="W3570" t="s">
        <v>4154</v>
      </c>
      <c r="X3570" t="s">
        <v>168</v>
      </c>
      <c r="Y3570" t="s">
        <v>268</v>
      </c>
      <c r="Z3570" t="s">
        <v>268</v>
      </c>
      <c r="AA3570" t="s">
        <v>19</v>
      </c>
      <c r="AC3570" t="s">
        <v>5519</v>
      </c>
      <c r="AD3570">
        <v>1</v>
      </c>
      <c r="AE3570">
        <v>1</v>
      </c>
    </row>
    <row r="3571" spans="1:31">
      <c r="A3571" t="s">
        <v>5520</v>
      </c>
      <c r="B3571" s="93">
        <v>45055</v>
      </c>
      <c r="C3571" s="93">
        <v>45055</v>
      </c>
      <c r="D3571">
        <v>-1.1663224E-2</v>
      </c>
      <c r="E3571">
        <v>-1.1663224E-2</v>
      </c>
      <c r="F3571" t="s">
        <v>81</v>
      </c>
      <c r="G3571">
        <v>4.5324609964771012</v>
      </c>
      <c r="H3571">
        <v>-5.2863107873175642E-2</v>
      </c>
      <c r="I3571">
        <v>-5.2863107873175642E-2</v>
      </c>
      <c r="J3571">
        <v>1</v>
      </c>
      <c r="L3571" t="s">
        <v>76</v>
      </c>
      <c r="M3571" t="s">
        <v>4152</v>
      </c>
      <c r="T3571" t="s">
        <v>76</v>
      </c>
      <c r="V3571" t="s">
        <v>4153</v>
      </c>
      <c r="W3571" t="s">
        <v>4154</v>
      </c>
      <c r="X3571" t="s">
        <v>168</v>
      </c>
      <c r="Y3571" t="s">
        <v>268</v>
      </c>
      <c r="Z3571" t="s">
        <v>268</v>
      </c>
      <c r="AA3571" t="s">
        <v>19</v>
      </c>
      <c r="AC3571" t="s">
        <v>5521</v>
      </c>
      <c r="AD3571">
        <v>1</v>
      </c>
      <c r="AE3571">
        <v>1</v>
      </c>
    </row>
    <row r="3572" spans="1:31">
      <c r="A3572" t="s">
        <v>5522</v>
      </c>
      <c r="B3572" s="93">
        <v>45055</v>
      </c>
      <c r="C3572" s="93">
        <v>45055</v>
      </c>
      <c r="D3572">
        <v>-1.358674E-2</v>
      </c>
      <c r="E3572">
        <v>-1.358674E-2</v>
      </c>
      <c r="F3572" t="s">
        <v>81</v>
      </c>
      <c r="G3572">
        <v>4.5324609964771012</v>
      </c>
      <c r="H3572">
        <v>-6.1581369119275288E-2</v>
      </c>
      <c r="I3572">
        <v>-6.1581369119275288E-2</v>
      </c>
      <c r="J3572">
        <v>1</v>
      </c>
      <c r="L3572" t="s">
        <v>76</v>
      </c>
      <c r="M3572" t="s">
        <v>4152</v>
      </c>
      <c r="T3572" t="s">
        <v>76</v>
      </c>
      <c r="V3572" t="s">
        <v>4153</v>
      </c>
      <c r="W3572" t="s">
        <v>4154</v>
      </c>
      <c r="X3572" t="s">
        <v>168</v>
      </c>
      <c r="Y3572" t="s">
        <v>268</v>
      </c>
      <c r="Z3572" t="s">
        <v>268</v>
      </c>
      <c r="AA3572" t="s">
        <v>19</v>
      </c>
      <c r="AC3572" t="s">
        <v>5523</v>
      </c>
      <c r="AD3572">
        <v>1</v>
      </c>
      <c r="AE3572">
        <v>1</v>
      </c>
    </row>
    <row r="3573" spans="1:31">
      <c r="A3573" t="s">
        <v>5524</v>
      </c>
      <c r="B3573" s="93">
        <v>45055</v>
      </c>
      <c r="C3573" s="93">
        <v>45055</v>
      </c>
      <c r="D3573">
        <v>-1.3319585E-2</v>
      </c>
      <c r="E3573">
        <v>-1.3319585E-2</v>
      </c>
      <c r="F3573" t="s">
        <v>81</v>
      </c>
      <c r="G3573">
        <v>4.5324609964771012</v>
      </c>
      <c r="H3573">
        <v>-6.0370499501761453E-2</v>
      </c>
      <c r="I3573">
        <v>-6.0370499501761453E-2</v>
      </c>
      <c r="J3573">
        <v>1</v>
      </c>
      <c r="L3573" t="s">
        <v>76</v>
      </c>
      <c r="M3573" t="s">
        <v>4152</v>
      </c>
      <c r="T3573" t="s">
        <v>76</v>
      </c>
      <c r="V3573" t="s">
        <v>4153</v>
      </c>
      <c r="W3573" t="s">
        <v>4154</v>
      </c>
      <c r="X3573" t="s">
        <v>168</v>
      </c>
      <c r="Y3573" t="s">
        <v>268</v>
      </c>
      <c r="Z3573" t="s">
        <v>268</v>
      </c>
      <c r="AA3573" t="s">
        <v>19</v>
      </c>
      <c r="AC3573" t="s">
        <v>5525</v>
      </c>
      <c r="AD3573">
        <v>1</v>
      </c>
      <c r="AE3573">
        <v>1</v>
      </c>
    </row>
    <row r="3574" spans="1:31">
      <c r="A3574" t="s">
        <v>5526</v>
      </c>
      <c r="B3574" s="93">
        <v>45055</v>
      </c>
      <c r="C3574" s="93">
        <v>45055</v>
      </c>
      <c r="D3574">
        <v>-1.2617349E-2</v>
      </c>
      <c r="E3574">
        <v>-1.2617349E-2</v>
      </c>
      <c r="F3574" t="s">
        <v>81</v>
      </c>
      <c r="G3574">
        <v>4.5324609964771012</v>
      </c>
      <c r="H3574">
        <v>-5.7187642221439357E-2</v>
      </c>
      <c r="I3574">
        <v>-5.7187642221439357E-2</v>
      </c>
      <c r="J3574">
        <v>1</v>
      </c>
      <c r="L3574" t="s">
        <v>76</v>
      </c>
      <c r="M3574" t="s">
        <v>4152</v>
      </c>
      <c r="T3574" t="s">
        <v>76</v>
      </c>
      <c r="V3574" t="s">
        <v>4153</v>
      </c>
      <c r="W3574" t="s">
        <v>4154</v>
      </c>
      <c r="X3574" t="s">
        <v>168</v>
      </c>
      <c r="Y3574" t="s">
        <v>268</v>
      </c>
      <c r="Z3574" t="s">
        <v>268</v>
      </c>
      <c r="AA3574" t="s">
        <v>19</v>
      </c>
      <c r="AC3574" t="s">
        <v>5527</v>
      </c>
      <c r="AD3574">
        <v>1</v>
      </c>
      <c r="AE3574">
        <v>1</v>
      </c>
    </row>
    <row r="3575" spans="1:31">
      <c r="A3575" t="s">
        <v>5528</v>
      </c>
      <c r="B3575" s="93">
        <v>45055</v>
      </c>
      <c r="C3575" s="93">
        <v>45055</v>
      </c>
      <c r="D3575">
        <v>-1.2686045999999999E-2</v>
      </c>
      <c r="E3575">
        <v>-1.2686045999999999E-2</v>
      </c>
      <c r="F3575" t="s">
        <v>81</v>
      </c>
      <c r="G3575">
        <v>4.5324609964771012</v>
      </c>
      <c r="H3575">
        <v>-5.7499008694514339E-2</v>
      </c>
      <c r="I3575">
        <v>-5.7499008694514339E-2</v>
      </c>
      <c r="J3575">
        <v>1</v>
      </c>
      <c r="L3575" t="s">
        <v>76</v>
      </c>
      <c r="M3575" t="s">
        <v>4152</v>
      </c>
      <c r="T3575" t="s">
        <v>76</v>
      </c>
      <c r="V3575" t="s">
        <v>4153</v>
      </c>
      <c r="W3575" t="s">
        <v>4154</v>
      </c>
      <c r="X3575" t="s">
        <v>168</v>
      </c>
      <c r="Y3575" t="s">
        <v>268</v>
      </c>
      <c r="Z3575" t="s">
        <v>268</v>
      </c>
      <c r="AA3575" t="s">
        <v>19</v>
      </c>
      <c r="AC3575" t="s">
        <v>5529</v>
      </c>
      <c r="AD3575">
        <v>1</v>
      </c>
      <c r="AE3575">
        <v>1</v>
      </c>
    </row>
    <row r="3576" spans="1:31">
      <c r="A3576" t="s">
        <v>5530</v>
      </c>
      <c r="B3576" s="93">
        <v>45055</v>
      </c>
      <c r="C3576" s="93">
        <v>45055</v>
      </c>
      <c r="D3576">
        <v>-1.312876E-2</v>
      </c>
      <c r="E3576">
        <v>-1.312876E-2</v>
      </c>
      <c r="F3576" t="s">
        <v>81</v>
      </c>
      <c r="G3576">
        <v>4.5324609964771012</v>
      </c>
      <c r="H3576">
        <v>-5.9505592632108709E-2</v>
      </c>
      <c r="I3576">
        <v>-5.9505592632108709E-2</v>
      </c>
      <c r="J3576">
        <v>1</v>
      </c>
      <c r="L3576" t="s">
        <v>76</v>
      </c>
      <c r="M3576" t="s">
        <v>4152</v>
      </c>
      <c r="T3576" t="s">
        <v>76</v>
      </c>
      <c r="V3576" t="s">
        <v>4153</v>
      </c>
      <c r="W3576" t="s">
        <v>4154</v>
      </c>
      <c r="X3576" t="s">
        <v>168</v>
      </c>
      <c r="Y3576" t="s">
        <v>268</v>
      </c>
      <c r="Z3576" t="s">
        <v>268</v>
      </c>
      <c r="AA3576" t="s">
        <v>19</v>
      </c>
      <c r="AC3576" t="s">
        <v>5531</v>
      </c>
      <c r="AD3576">
        <v>1</v>
      </c>
      <c r="AE3576">
        <v>1</v>
      </c>
    </row>
    <row r="3577" spans="1:31">
      <c r="A3577" t="s">
        <v>5532</v>
      </c>
      <c r="B3577" s="93">
        <v>45055</v>
      </c>
      <c r="C3577" s="93">
        <v>45055</v>
      </c>
      <c r="D3577">
        <v>-1.3319585E-2</v>
      </c>
      <c r="E3577">
        <v>-1.3319585E-2</v>
      </c>
      <c r="F3577" t="s">
        <v>81</v>
      </c>
      <c r="G3577">
        <v>4.5324609964771012</v>
      </c>
      <c r="H3577">
        <v>-6.0370499501761453E-2</v>
      </c>
      <c r="I3577">
        <v>-6.0370499501761453E-2</v>
      </c>
      <c r="J3577">
        <v>1</v>
      </c>
      <c r="L3577" t="s">
        <v>76</v>
      </c>
      <c r="M3577" t="s">
        <v>4152</v>
      </c>
      <c r="T3577" t="s">
        <v>76</v>
      </c>
      <c r="V3577" t="s">
        <v>4153</v>
      </c>
      <c r="W3577" t="s">
        <v>4154</v>
      </c>
      <c r="X3577" t="s">
        <v>168</v>
      </c>
      <c r="Y3577" t="s">
        <v>268</v>
      </c>
      <c r="Z3577" t="s">
        <v>268</v>
      </c>
      <c r="AA3577" t="s">
        <v>19</v>
      </c>
      <c r="AC3577" t="s">
        <v>5533</v>
      </c>
      <c r="AD3577">
        <v>1</v>
      </c>
      <c r="AE3577">
        <v>1</v>
      </c>
    </row>
    <row r="3578" spans="1:31">
      <c r="A3578" t="s">
        <v>5534</v>
      </c>
      <c r="B3578" s="93">
        <v>45055</v>
      </c>
      <c r="C3578" s="93">
        <v>45055</v>
      </c>
      <c r="D3578">
        <v>-1.1548729000000001E-2</v>
      </c>
      <c r="E3578">
        <v>-1.1548729000000001E-2</v>
      </c>
      <c r="F3578" t="s">
        <v>81</v>
      </c>
      <c r="G3578">
        <v>4.5324609964771012</v>
      </c>
      <c r="H3578">
        <v>-5.2344163751384003E-2</v>
      </c>
      <c r="I3578">
        <v>-5.2344163751384003E-2</v>
      </c>
      <c r="J3578">
        <v>1</v>
      </c>
      <c r="L3578" t="s">
        <v>76</v>
      </c>
      <c r="M3578" t="s">
        <v>4152</v>
      </c>
      <c r="T3578" t="s">
        <v>76</v>
      </c>
      <c r="V3578" t="s">
        <v>4153</v>
      </c>
      <c r="W3578" t="s">
        <v>4154</v>
      </c>
      <c r="X3578" t="s">
        <v>168</v>
      </c>
      <c r="Y3578" t="s">
        <v>268</v>
      </c>
      <c r="Z3578" t="s">
        <v>268</v>
      </c>
      <c r="AA3578" t="s">
        <v>19</v>
      </c>
      <c r="AC3578" t="s">
        <v>5535</v>
      </c>
      <c r="AD3578">
        <v>1</v>
      </c>
      <c r="AE3578">
        <v>1</v>
      </c>
    </row>
    <row r="3579" spans="1:31">
      <c r="A3579" t="s">
        <v>5536</v>
      </c>
      <c r="B3579" s="93">
        <v>45055</v>
      </c>
      <c r="C3579" s="93">
        <v>45055</v>
      </c>
      <c r="D3579">
        <v>-1.473169E-2</v>
      </c>
      <c r="E3579">
        <v>-1.473169E-2</v>
      </c>
      <c r="F3579" t="s">
        <v>81</v>
      </c>
      <c r="G3579">
        <v>4.5324609964771012</v>
      </c>
      <c r="H3579">
        <v>-6.6770810337191747E-2</v>
      </c>
      <c r="I3579">
        <v>-6.6770810337191747E-2</v>
      </c>
      <c r="J3579">
        <v>1</v>
      </c>
      <c r="L3579" t="s">
        <v>76</v>
      </c>
      <c r="M3579" t="s">
        <v>4152</v>
      </c>
      <c r="T3579" t="s">
        <v>76</v>
      </c>
      <c r="V3579" t="s">
        <v>4153</v>
      </c>
      <c r="W3579" t="s">
        <v>4154</v>
      </c>
      <c r="X3579" t="s">
        <v>168</v>
      </c>
      <c r="Y3579" t="s">
        <v>268</v>
      </c>
      <c r="Z3579" t="s">
        <v>268</v>
      </c>
      <c r="AA3579" t="s">
        <v>19</v>
      </c>
      <c r="AC3579" t="s">
        <v>5537</v>
      </c>
      <c r="AD3579">
        <v>1</v>
      </c>
      <c r="AE3579">
        <v>1</v>
      </c>
    </row>
    <row r="3580" spans="1:31">
      <c r="A3580" t="s">
        <v>5538</v>
      </c>
      <c r="B3580" s="93">
        <v>45055</v>
      </c>
      <c r="C3580" s="93">
        <v>45055</v>
      </c>
      <c r="D3580">
        <v>-1.0014495999999999E-2</v>
      </c>
      <c r="E3580">
        <v>-1.0014495999999999E-2</v>
      </c>
      <c r="F3580" t="s">
        <v>81</v>
      </c>
      <c r="G3580">
        <v>4.5324609964771012</v>
      </c>
      <c r="H3580">
        <v>-4.5390312519375947E-2</v>
      </c>
      <c r="I3580">
        <v>-4.5390312519375947E-2</v>
      </c>
      <c r="J3580">
        <v>1</v>
      </c>
      <c r="L3580" t="s">
        <v>76</v>
      </c>
      <c r="M3580" t="s">
        <v>4152</v>
      </c>
      <c r="T3580" t="s">
        <v>76</v>
      </c>
      <c r="V3580" t="s">
        <v>4153</v>
      </c>
      <c r="W3580" t="s">
        <v>4154</v>
      </c>
      <c r="X3580" t="s">
        <v>168</v>
      </c>
      <c r="Y3580" t="s">
        <v>268</v>
      </c>
      <c r="Z3580" t="s">
        <v>268</v>
      </c>
      <c r="AA3580" t="s">
        <v>19</v>
      </c>
      <c r="AC3580" t="s">
        <v>5539</v>
      </c>
      <c r="AD3580">
        <v>1</v>
      </c>
      <c r="AE3580">
        <v>1</v>
      </c>
    </row>
    <row r="3581" spans="1:31">
      <c r="A3581" t="s">
        <v>5540</v>
      </c>
      <c r="B3581" s="93">
        <v>45055</v>
      </c>
      <c r="C3581" s="93">
        <v>45055</v>
      </c>
      <c r="D3581">
        <v>-1.2624982E-2</v>
      </c>
      <c r="E3581">
        <v>-1.2624982E-2</v>
      </c>
      <c r="F3581" t="s">
        <v>81</v>
      </c>
      <c r="G3581">
        <v>4.5324609964771012</v>
      </c>
      <c r="H3581">
        <v>-5.7222238496225472E-2</v>
      </c>
      <c r="I3581">
        <v>-5.7222238496225472E-2</v>
      </c>
      <c r="J3581">
        <v>1</v>
      </c>
      <c r="L3581" t="s">
        <v>76</v>
      </c>
      <c r="M3581" t="s">
        <v>4152</v>
      </c>
      <c r="T3581" t="s">
        <v>76</v>
      </c>
      <c r="V3581" t="s">
        <v>4153</v>
      </c>
      <c r="W3581" t="s">
        <v>4154</v>
      </c>
      <c r="X3581" t="s">
        <v>168</v>
      </c>
      <c r="Y3581" t="s">
        <v>268</v>
      </c>
      <c r="Z3581" t="s">
        <v>268</v>
      </c>
      <c r="AA3581" t="s">
        <v>19</v>
      </c>
      <c r="AC3581" t="s">
        <v>5541</v>
      </c>
      <c r="AD3581">
        <v>1</v>
      </c>
      <c r="AE3581">
        <v>1</v>
      </c>
    </row>
    <row r="3582" spans="1:31">
      <c r="A3582" t="s">
        <v>5542</v>
      </c>
      <c r="B3582" s="93">
        <v>45055</v>
      </c>
      <c r="C3582" s="93">
        <v>45055</v>
      </c>
      <c r="D3582">
        <v>-1.3930224999999999E-2</v>
      </c>
      <c r="E3582">
        <v>-1.3930224999999999E-2</v>
      </c>
      <c r="F3582" t="s">
        <v>81</v>
      </c>
      <c r="G3582">
        <v>4.5324609964771012</v>
      </c>
      <c r="H3582">
        <v>-6.3138201484650228E-2</v>
      </c>
      <c r="I3582">
        <v>-6.3138201484650228E-2</v>
      </c>
      <c r="J3582">
        <v>1</v>
      </c>
      <c r="L3582" t="s">
        <v>76</v>
      </c>
      <c r="M3582" t="s">
        <v>4152</v>
      </c>
      <c r="T3582" t="s">
        <v>76</v>
      </c>
      <c r="V3582" t="s">
        <v>4153</v>
      </c>
      <c r="W3582" t="s">
        <v>4154</v>
      </c>
      <c r="X3582" t="s">
        <v>168</v>
      </c>
      <c r="Y3582" t="s">
        <v>268</v>
      </c>
      <c r="Z3582" t="s">
        <v>268</v>
      </c>
      <c r="AA3582" t="s">
        <v>19</v>
      </c>
      <c r="AC3582" t="s">
        <v>5543</v>
      </c>
      <c r="AD3582">
        <v>1</v>
      </c>
      <c r="AE3582">
        <v>1</v>
      </c>
    </row>
    <row r="3583" spans="1:31">
      <c r="A3583" t="s">
        <v>5544</v>
      </c>
      <c r="B3583" s="93">
        <v>45055</v>
      </c>
      <c r="C3583" s="93">
        <v>45055</v>
      </c>
      <c r="D3583">
        <v>-1.3311952E-2</v>
      </c>
      <c r="E3583">
        <v>-1.3311952E-2</v>
      </c>
      <c r="F3583" t="s">
        <v>81</v>
      </c>
      <c r="G3583">
        <v>4.5324609964771012</v>
      </c>
      <c r="H3583">
        <v>-6.0335903226975338E-2</v>
      </c>
      <c r="I3583">
        <v>-6.0335903226975338E-2</v>
      </c>
      <c r="J3583">
        <v>1</v>
      </c>
      <c r="L3583" t="s">
        <v>76</v>
      </c>
      <c r="M3583" t="s">
        <v>4152</v>
      </c>
      <c r="T3583" t="s">
        <v>76</v>
      </c>
      <c r="V3583" t="s">
        <v>4153</v>
      </c>
      <c r="W3583" t="s">
        <v>4154</v>
      </c>
      <c r="X3583" t="s">
        <v>168</v>
      </c>
      <c r="Y3583" t="s">
        <v>268</v>
      </c>
      <c r="Z3583" t="s">
        <v>268</v>
      </c>
      <c r="AA3583" t="s">
        <v>19</v>
      </c>
      <c r="AC3583" t="s">
        <v>5545</v>
      </c>
      <c r="AD3583">
        <v>1</v>
      </c>
      <c r="AE3583">
        <v>1</v>
      </c>
    </row>
    <row r="3584" spans="1:31">
      <c r="A3584" t="s">
        <v>5546</v>
      </c>
      <c r="B3584" s="93">
        <v>45055</v>
      </c>
      <c r="C3584" s="93">
        <v>45055</v>
      </c>
      <c r="D3584">
        <v>-1.4105784E-2</v>
      </c>
      <c r="E3584">
        <v>-1.4105784E-2</v>
      </c>
      <c r="F3584" t="s">
        <v>81</v>
      </c>
      <c r="G3584">
        <v>4.5324609964771012</v>
      </c>
      <c r="H3584">
        <v>-6.3933915804730748E-2</v>
      </c>
      <c r="I3584">
        <v>-6.3933915804730748E-2</v>
      </c>
      <c r="J3584">
        <v>1</v>
      </c>
      <c r="L3584" t="s">
        <v>76</v>
      </c>
      <c r="M3584" t="s">
        <v>4152</v>
      </c>
      <c r="T3584" t="s">
        <v>76</v>
      </c>
      <c r="V3584" t="s">
        <v>4153</v>
      </c>
      <c r="W3584" t="s">
        <v>4154</v>
      </c>
      <c r="X3584" t="s">
        <v>168</v>
      </c>
      <c r="Y3584" t="s">
        <v>268</v>
      </c>
      <c r="Z3584" t="s">
        <v>268</v>
      </c>
      <c r="AA3584" t="s">
        <v>19</v>
      </c>
      <c r="AC3584" t="s">
        <v>5547</v>
      </c>
      <c r="AD3584">
        <v>1</v>
      </c>
      <c r="AE3584">
        <v>1</v>
      </c>
    </row>
    <row r="3585" spans="1:31">
      <c r="A3585" t="s">
        <v>5548</v>
      </c>
      <c r="B3585" s="93">
        <v>45055</v>
      </c>
      <c r="C3585" s="93">
        <v>45055</v>
      </c>
      <c r="D3585">
        <v>-1.2289130000000001E-2</v>
      </c>
      <c r="E3585">
        <v>-1.2289130000000001E-2</v>
      </c>
      <c r="F3585" t="s">
        <v>81</v>
      </c>
      <c r="G3585">
        <v>4.5324609964771012</v>
      </c>
      <c r="H3585">
        <v>-5.5700002405636641E-2</v>
      </c>
      <c r="I3585">
        <v>-5.5700002405636641E-2</v>
      </c>
      <c r="J3585">
        <v>1</v>
      </c>
      <c r="L3585" t="s">
        <v>76</v>
      </c>
      <c r="M3585" t="s">
        <v>4152</v>
      </c>
      <c r="T3585" t="s">
        <v>76</v>
      </c>
      <c r="V3585" t="s">
        <v>4153</v>
      </c>
      <c r="W3585" t="s">
        <v>4154</v>
      </c>
      <c r="X3585" t="s">
        <v>168</v>
      </c>
      <c r="Y3585" t="s">
        <v>268</v>
      </c>
      <c r="Z3585" t="s">
        <v>268</v>
      </c>
      <c r="AA3585" t="s">
        <v>19</v>
      </c>
      <c r="AC3585" t="s">
        <v>5549</v>
      </c>
      <c r="AD3585">
        <v>1</v>
      </c>
      <c r="AE3585">
        <v>1</v>
      </c>
    </row>
    <row r="3586" spans="1:31">
      <c r="A3586" t="s">
        <v>5550</v>
      </c>
      <c r="B3586" s="93">
        <v>45055</v>
      </c>
      <c r="C3586" s="93">
        <v>45055</v>
      </c>
      <c r="D3586">
        <v>-1.2304396E-2</v>
      </c>
      <c r="E3586">
        <v>-1.2304396E-2</v>
      </c>
      <c r="F3586" t="s">
        <v>81</v>
      </c>
      <c r="G3586">
        <v>4.5324609964771012</v>
      </c>
      <c r="H3586">
        <v>-5.5769194955208851E-2</v>
      </c>
      <c r="I3586">
        <v>-5.5769194955208851E-2</v>
      </c>
      <c r="J3586">
        <v>1</v>
      </c>
      <c r="L3586" t="s">
        <v>76</v>
      </c>
      <c r="M3586" t="s">
        <v>4152</v>
      </c>
      <c r="T3586" t="s">
        <v>76</v>
      </c>
      <c r="V3586" t="s">
        <v>4153</v>
      </c>
      <c r="W3586" t="s">
        <v>4154</v>
      </c>
      <c r="X3586" t="s">
        <v>168</v>
      </c>
      <c r="Y3586" t="s">
        <v>268</v>
      </c>
      <c r="Z3586" t="s">
        <v>268</v>
      </c>
      <c r="AA3586" t="s">
        <v>19</v>
      </c>
      <c r="AC3586" t="s">
        <v>5551</v>
      </c>
      <c r="AD3586">
        <v>1</v>
      </c>
      <c r="AE3586">
        <v>1</v>
      </c>
    </row>
    <row r="3587" spans="1:31">
      <c r="A3587" t="s">
        <v>5552</v>
      </c>
      <c r="B3587" s="93">
        <v>45055</v>
      </c>
      <c r="C3587" s="93">
        <v>45055</v>
      </c>
      <c r="D3587">
        <v>-1.0174789E-2</v>
      </c>
      <c r="E3587">
        <v>-1.0174789E-2</v>
      </c>
      <c r="F3587" t="s">
        <v>81</v>
      </c>
      <c r="G3587">
        <v>4.5324609964771012</v>
      </c>
      <c r="H3587">
        <v>-4.6116834289884251E-2</v>
      </c>
      <c r="I3587">
        <v>-4.6116834289884251E-2</v>
      </c>
      <c r="J3587">
        <v>1</v>
      </c>
      <c r="L3587" t="s">
        <v>76</v>
      </c>
      <c r="M3587" t="s">
        <v>4152</v>
      </c>
      <c r="T3587" t="s">
        <v>76</v>
      </c>
      <c r="V3587" t="s">
        <v>4153</v>
      </c>
      <c r="W3587" t="s">
        <v>4154</v>
      </c>
      <c r="X3587" t="s">
        <v>168</v>
      </c>
      <c r="Y3587" t="s">
        <v>268</v>
      </c>
      <c r="Z3587" t="s">
        <v>268</v>
      </c>
      <c r="AA3587" t="s">
        <v>19</v>
      </c>
      <c r="AC3587" t="s">
        <v>5553</v>
      </c>
      <c r="AD3587">
        <v>1</v>
      </c>
      <c r="AE3587">
        <v>1</v>
      </c>
    </row>
    <row r="3588" spans="1:31">
      <c r="A3588" t="s">
        <v>5554</v>
      </c>
      <c r="B3588" s="93">
        <v>45055</v>
      </c>
      <c r="C3588" s="93">
        <v>45055</v>
      </c>
      <c r="D3588">
        <v>-1.2838706E-2</v>
      </c>
      <c r="E3588">
        <v>-1.2838706E-2</v>
      </c>
      <c r="F3588" t="s">
        <v>81</v>
      </c>
      <c r="G3588">
        <v>4.5324609964771012</v>
      </c>
      <c r="H3588">
        <v>-5.8190934190236542E-2</v>
      </c>
      <c r="I3588">
        <v>-5.8190934190236542E-2</v>
      </c>
      <c r="J3588">
        <v>1</v>
      </c>
      <c r="L3588" t="s">
        <v>76</v>
      </c>
      <c r="M3588" t="s">
        <v>4152</v>
      </c>
      <c r="T3588" t="s">
        <v>76</v>
      </c>
      <c r="V3588" t="s">
        <v>4153</v>
      </c>
      <c r="W3588" t="s">
        <v>4154</v>
      </c>
      <c r="X3588" t="s">
        <v>168</v>
      </c>
      <c r="Y3588" t="s">
        <v>268</v>
      </c>
      <c r="Z3588" t="s">
        <v>268</v>
      </c>
      <c r="AA3588" t="s">
        <v>19</v>
      </c>
      <c r="AC3588" t="s">
        <v>5555</v>
      </c>
      <c r="AD3588">
        <v>1</v>
      </c>
      <c r="AE3588">
        <v>1</v>
      </c>
    </row>
    <row r="3589" spans="1:31">
      <c r="A3589" t="s">
        <v>5556</v>
      </c>
      <c r="B3589" s="93">
        <v>45055</v>
      </c>
      <c r="C3589" s="93">
        <v>45055</v>
      </c>
      <c r="D3589">
        <v>-1.2838706E-2</v>
      </c>
      <c r="E3589">
        <v>-1.2838706E-2</v>
      </c>
      <c r="F3589" t="s">
        <v>81</v>
      </c>
      <c r="G3589">
        <v>4.5324609964771012</v>
      </c>
      <c r="H3589">
        <v>-5.8190934190236542E-2</v>
      </c>
      <c r="I3589">
        <v>-5.8190934190236542E-2</v>
      </c>
      <c r="J3589">
        <v>1</v>
      </c>
      <c r="L3589" t="s">
        <v>76</v>
      </c>
      <c r="M3589" t="s">
        <v>4152</v>
      </c>
      <c r="T3589" t="s">
        <v>76</v>
      </c>
      <c r="V3589" t="s">
        <v>4153</v>
      </c>
      <c r="W3589" t="s">
        <v>4154</v>
      </c>
      <c r="X3589" t="s">
        <v>168</v>
      </c>
      <c r="Y3589" t="s">
        <v>268</v>
      </c>
      <c r="Z3589" t="s">
        <v>268</v>
      </c>
      <c r="AA3589" t="s">
        <v>19</v>
      </c>
      <c r="AC3589" t="s">
        <v>5557</v>
      </c>
      <c r="AD3589">
        <v>1</v>
      </c>
      <c r="AE3589">
        <v>1</v>
      </c>
    </row>
    <row r="3590" spans="1:31">
      <c r="A3590" t="s">
        <v>5558</v>
      </c>
      <c r="B3590" s="93">
        <v>45055</v>
      </c>
      <c r="C3590" s="93">
        <v>45055</v>
      </c>
      <c r="D3590">
        <v>-9.831303999999999E-3</v>
      </c>
      <c r="E3590">
        <v>-9.831303999999999E-3</v>
      </c>
      <c r="F3590" t="s">
        <v>81</v>
      </c>
      <c r="G3590">
        <v>4.5324609964771012</v>
      </c>
      <c r="H3590">
        <v>-4.4560001924509297E-2</v>
      </c>
      <c r="I3590">
        <v>-4.4560001924509297E-2</v>
      </c>
      <c r="J3590">
        <v>1</v>
      </c>
      <c r="L3590" t="s">
        <v>76</v>
      </c>
      <c r="M3590" t="s">
        <v>4152</v>
      </c>
      <c r="T3590" t="s">
        <v>76</v>
      </c>
      <c r="V3590" t="s">
        <v>4153</v>
      </c>
      <c r="W3590" t="s">
        <v>4154</v>
      </c>
      <c r="X3590" t="s">
        <v>168</v>
      </c>
      <c r="Y3590" t="s">
        <v>268</v>
      </c>
      <c r="Z3590" t="s">
        <v>268</v>
      </c>
      <c r="AA3590" t="s">
        <v>19</v>
      </c>
      <c r="AC3590" t="s">
        <v>5559</v>
      </c>
      <c r="AD3590">
        <v>1</v>
      </c>
      <c r="AE3590">
        <v>1</v>
      </c>
    </row>
    <row r="3591" spans="1:31">
      <c r="A3591" t="s">
        <v>5560</v>
      </c>
      <c r="B3591" s="93">
        <v>45055</v>
      </c>
      <c r="C3591" s="93">
        <v>45055</v>
      </c>
      <c r="D3591">
        <v>-1.24474658E-2</v>
      </c>
      <c r="E3591">
        <v>-1.24474658E-2</v>
      </c>
      <c r="F3591" t="s">
        <v>81</v>
      </c>
      <c r="G3591">
        <v>4.5324609964771012</v>
      </c>
      <c r="H3591">
        <v>-5.6417653243482628E-2</v>
      </c>
      <c r="I3591">
        <v>-5.6417653243482628E-2</v>
      </c>
      <c r="J3591">
        <v>1</v>
      </c>
      <c r="L3591" t="s">
        <v>76</v>
      </c>
      <c r="M3591" t="s">
        <v>4152</v>
      </c>
      <c r="T3591" t="s">
        <v>76</v>
      </c>
      <c r="V3591" t="s">
        <v>4153</v>
      </c>
      <c r="W3591" t="s">
        <v>4154</v>
      </c>
      <c r="X3591" t="s">
        <v>168</v>
      </c>
      <c r="Y3591" t="s">
        <v>268</v>
      </c>
      <c r="Z3591" t="s">
        <v>268</v>
      </c>
      <c r="AA3591" t="s">
        <v>19</v>
      </c>
      <c r="AC3591" t="s">
        <v>5561</v>
      </c>
      <c r="AD3591">
        <v>1</v>
      </c>
      <c r="AE3591">
        <v>1</v>
      </c>
    </row>
    <row r="3592" spans="1:31">
      <c r="A3592" t="s">
        <v>5562</v>
      </c>
      <c r="B3592" s="93">
        <v>45055</v>
      </c>
      <c r="C3592" s="93">
        <v>45055</v>
      </c>
      <c r="D3592">
        <v>-9.7320749999999998E-3</v>
      </c>
      <c r="E3592">
        <v>-9.7320749999999998E-3</v>
      </c>
      <c r="F3592" t="s">
        <v>81</v>
      </c>
      <c r="G3592">
        <v>4.5324609964771012</v>
      </c>
      <c r="H3592">
        <v>-4.4110250352289881E-2</v>
      </c>
      <c r="I3592">
        <v>-4.4110250352289881E-2</v>
      </c>
      <c r="J3592">
        <v>1</v>
      </c>
      <c r="L3592" t="s">
        <v>76</v>
      </c>
      <c r="M3592" t="s">
        <v>4152</v>
      </c>
      <c r="T3592" t="s">
        <v>76</v>
      </c>
      <c r="V3592" t="s">
        <v>4153</v>
      </c>
      <c r="W3592" t="s">
        <v>4154</v>
      </c>
      <c r="X3592" t="s">
        <v>168</v>
      </c>
      <c r="Y3592" t="s">
        <v>268</v>
      </c>
      <c r="Z3592" t="s">
        <v>268</v>
      </c>
      <c r="AA3592" t="s">
        <v>19</v>
      </c>
      <c r="AC3592" t="s">
        <v>5563</v>
      </c>
      <c r="AD3592">
        <v>1</v>
      </c>
      <c r="AE3592">
        <v>1</v>
      </c>
    </row>
    <row r="3593" spans="1:31">
      <c r="A3593" t="s">
        <v>5564</v>
      </c>
      <c r="B3593" s="93">
        <v>45055</v>
      </c>
      <c r="C3593" s="93">
        <v>45055</v>
      </c>
      <c r="D3593">
        <v>-9.0603709999999994E-3</v>
      </c>
      <c r="E3593">
        <v>-9.0603709999999994E-3</v>
      </c>
      <c r="F3593" t="s">
        <v>81</v>
      </c>
      <c r="G3593">
        <v>4.5324609964771012</v>
      </c>
      <c r="H3593">
        <v>-4.1065778171112233E-2</v>
      </c>
      <c r="I3593">
        <v>-4.1065778171112233E-2</v>
      </c>
      <c r="J3593">
        <v>1</v>
      </c>
      <c r="L3593" t="s">
        <v>76</v>
      </c>
      <c r="M3593" t="s">
        <v>4152</v>
      </c>
      <c r="T3593" t="s">
        <v>76</v>
      </c>
      <c r="V3593" t="s">
        <v>4153</v>
      </c>
      <c r="W3593" t="s">
        <v>4154</v>
      </c>
      <c r="X3593" t="s">
        <v>168</v>
      </c>
      <c r="Y3593" t="s">
        <v>268</v>
      </c>
      <c r="Z3593" t="s">
        <v>268</v>
      </c>
      <c r="AA3593" t="s">
        <v>19</v>
      </c>
      <c r="AC3593" t="s">
        <v>5565</v>
      </c>
      <c r="AD3593">
        <v>1</v>
      </c>
      <c r="AE3593">
        <v>1</v>
      </c>
    </row>
    <row r="3594" spans="1:31">
      <c r="A3594" t="s">
        <v>5566</v>
      </c>
      <c r="B3594" s="93">
        <v>45055</v>
      </c>
      <c r="C3594" s="93">
        <v>45055</v>
      </c>
      <c r="D3594">
        <v>-9.6023140000000007E-3</v>
      </c>
      <c r="E3594">
        <v>-9.6023140000000007E-3</v>
      </c>
      <c r="F3594" t="s">
        <v>81</v>
      </c>
      <c r="G3594">
        <v>4.5324609964771012</v>
      </c>
      <c r="H3594">
        <v>-4.3522113680926032E-2</v>
      </c>
      <c r="I3594">
        <v>-4.3522113680926032E-2</v>
      </c>
      <c r="J3594">
        <v>1</v>
      </c>
      <c r="L3594" t="s">
        <v>76</v>
      </c>
      <c r="M3594" t="s">
        <v>4152</v>
      </c>
      <c r="T3594" t="s">
        <v>76</v>
      </c>
      <c r="V3594" t="s">
        <v>4153</v>
      </c>
      <c r="W3594" t="s">
        <v>4154</v>
      </c>
      <c r="X3594" t="s">
        <v>168</v>
      </c>
      <c r="Y3594" t="s">
        <v>268</v>
      </c>
      <c r="Z3594" t="s">
        <v>268</v>
      </c>
      <c r="AA3594" t="s">
        <v>19</v>
      </c>
      <c r="AC3594" t="s">
        <v>5567</v>
      </c>
      <c r="AD3594">
        <v>1</v>
      </c>
      <c r="AE3594">
        <v>1</v>
      </c>
    </row>
    <row r="3595" spans="1:31">
      <c r="A3595" t="s">
        <v>5568</v>
      </c>
      <c r="B3595" s="93">
        <v>45055</v>
      </c>
      <c r="C3595" s="93">
        <v>45055</v>
      </c>
      <c r="D3595">
        <v>-1.1594527E-2</v>
      </c>
      <c r="E3595">
        <v>-1.1594527E-2</v>
      </c>
      <c r="F3595" t="s">
        <v>81</v>
      </c>
      <c r="G3595">
        <v>4.5324609964771012</v>
      </c>
      <c r="H3595">
        <v>-5.2551741400100653E-2</v>
      </c>
      <c r="I3595">
        <v>-5.2551741400100653E-2</v>
      </c>
      <c r="J3595">
        <v>1</v>
      </c>
      <c r="L3595" t="s">
        <v>76</v>
      </c>
      <c r="M3595" t="s">
        <v>4152</v>
      </c>
      <c r="T3595" t="s">
        <v>76</v>
      </c>
      <c r="V3595" t="s">
        <v>4153</v>
      </c>
      <c r="W3595" t="s">
        <v>4154</v>
      </c>
      <c r="X3595" t="s">
        <v>168</v>
      </c>
      <c r="Y3595" t="s">
        <v>268</v>
      </c>
      <c r="Z3595" t="s">
        <v>268</v>
      </c>
      <c r="AA3595" t="s">
        <v>19</v>
      </c>
      <c r="AC3595" t="s">
        <v>5569</v>
      </c>
      <c r="AD3595">
        <v>1</v>
      </c>
      <c r="AE3595">
        <v>1</v>
      </c>
    </row>
    <row r="3596" spans="1:31">
      <c r="A3596" t="s">
        <v>5570</v>
      </c>
      <c r="B3596" s="93">
        <v>45055</v>
      </c>
      <c r="C3596" s="93">
        <v>45055</v>
      </c>
      <c r="D3596">
        <v>-1.1632692E-2</v>
      </c>
      <c r="E3596">
        <v>-1.1632692E-2</v>
      </c>
      <c r="F3596" t="s">
        <v>81</v>
      </c>
      <c r="G3596">
        <v>4.5324609964771012</v>
      </c>
      <c r="H3596">
        <v>-5.2724722774031188E-2</v>
      </c>
      <c r="I3596">
        <v>-5.2724722774031188E-2</v>
      </c>
      <c r="J3596">
        <v>1</v>
      </c>
      <c r="L3596" t="s">
        <v>76</v>
      </c>
      <c r="M3596" t="s">
        <v>4152</v>
      </c>
      <c r="T3596" t="s">
        <v>76</v>
      </c>
      <c r="V3596" t="s">
        <v>4153</v>
      </c>
      <c r="W3596" t="s">
        <v>4154</v>
      </c>
      <c r="X3596" t="s">
        <v>168</v>
      </c>
      <c r="Y3596" t="s">
        <v>268</v>
      </c>
      <c r="Z3596" t="s">
        <v>268</v>
      </c>
      <c r="AA3596" t="s">
        <v>19</v>
      </c>
      <c r="AC3596" t="s">
        <v>5571</v>
      </c>
      <c r="AD3596">
        <v>1</v>
      </c>
      <c r="AE3596">
        <v>1</v>
      </c>
    </row>
    <row r="3597" spans="1:31">
      <c r="A3597" t="s">
        <v>5572</v>
      </c>
      <c r="B3597" s="93">
        <v>45055</v>
      </c>
      <c r="C3597" s="93">
        <v>45055</v>
      </c>
      <c r="D3597">
        <v>-1.4281343E-2</v>
      </c>
      <c r="E3597">
        <v>-1.4281343E-2</v>
      </c>
      <c r="F3597" t="s">
        <v>81</v>
      </c>
      <c r="G3597">
        <v>4.5324609964771012</v>
      </c>
      <c r="H3597">
        <v>-6.4729630124811269E-2</v>
      </c>
      <c r="I3597">
        <v>-6.4729630124811269E-2</v>
      </c>
      <c r="J3597">
        <v>1</v>
      </c>
      <c r="L3597" t="s">
        <v>76</v>
      </c>
      <c r="M3597" t="s">
        <v>4152</v>
      </c>
      <c r="T3597" t="s">
        <v>76</v>
      </c>
      <c r="V3597" t="s">
        <v>4153</v>
      </c>
      <c r="W3597" t="s">
        <v>4154</v>
      </c>
      <c r="X3597" t="s">
        <v>168</v>
      </c>
      <c r="Y3597" t="s">
        <v>268</v>
      </c>
      <c r="Z3597" t="s">
        <v>268</v>
      </c>
      <c r="AA3597" t="s">
        <v>19</v>
      </c>
      <c r="AC3597" t="s">
        <v>5573</v>
      </c>
      <c r="AD3597">
        <v>1</v>
      </c>
      <c r="AE3597">
        <v>1</v>
      </c>
    </row>
    <row r="3598" spans="1:31">
      <c r="A3598" t="s">
        <v>5574</v>
      </c>
      <c r="B3598" s="93">
        <v>45055</v>
      </c>
      <c r="C3598" s="93">
        <v>45055</v>
      </c>
      <c r="D3598">
        <v>-1.4281343E-2</v>
      </c>
      <c r="E3598">
        <v>-1.4281343E-2</v>
      </c>
      <c r="F3598" t="s">
        <v>81</v>
      </c>
      <c r="G3598">
        <v>4.5324609964771012</v>
      </c>
      <c r="H3598">
        <v>-6.4729630124811269E-2</v>
      </c>
      <c r="I3598">
        <v>-6.4729630124811269E-2</v>
      </c>
      <c r="J3598">
        <v>1</v>
      </c>
      <c r="L3598" t="s">
        <v>76</v>
      </c>
      <c r="M3598" t="s">
        <v>4152</v>
      </c>
      <c r="T3598" t="s">
        <v>76</v>
      </c>
      <c r="V3598" t="s">
        <v>4153</v>
      </c>
      <c r="W3598" t="s">
        <v>4154</v>
      </c>
      <c r="X3598" t="s">
        <v>168</v>
      </c>
      <c r="Y3598" t="s">
        <v>268</v>
      </c>
      <c r="Z3598" t="s">
        <v>268</v>
      </c>
      <c r="AA3598" t="s">
        <v>19</v>
      </c>
      <c r="AC3598" t="s">
        <v>5575</v>
      </c>
      <c r="AD3598">
        <v>1</v>
      </c>
      <c r="AE3598">
        <v>1</v>
      </c>
    </row>
    <row r="3599" spans="1:31">
      <c r="A3599" t="s">
        <v>5576</v>
      </c>
      <c r="B3599" s="93">
        <v>45055</v>
      </c>
      <c r="C3599" s="93">
        <v>45055</v>
      </c>
      <c r="D3599">
        <v>-1.2205166999999999E-2</v>
      </c>
      <c r="E3599">
        <v>-1.2205166999999999E-2</v>
      </c>
      <c r="F3599" t="s">
        <v>81</v>
      </c>
      <c r="G3599">
        <v>4.5324609964771012</v>
      </c>
      <c r="H3599">
        <v>-5.5319443382989428E-2</v>
      </c>
      <c r="I3599">
        <v>-5.5319443382989428E-2</v>
      </c>
      <c r="J3599">
        <v>1</v>
      </c>
      <c r="L3599" t="s">
        <v>76</v>
      </c>
      <c r="M3599" t="s">
        <v>4152</v>
      </c>
      <c r="T3599" t="s">
        <v>76</v>
      </c>
      <c r="V3599" t="s">
        <v>4153</v>
      </c>
      <c r="W3599" t="s">
        <v>4154</v>
      </c>
      <c r="X3599" t="s">
        <v>168</v>
      </c>
      <c r="Y3599" t="s">
        <v>268</v>
      </c>
      <c r="Z3599" t="s">
        <v>268</v>
      </c>
      <c r="AA3599" t="s">
        <v>19</v>
      </c>
      <c r="AC3599" t="s">
        <v>5577</v>
      </c>
      <c r="AD3599">
        <v>1</v>
      </c>
      <c r="AE3599">
        <v>1</v>
      </c>
    </row>
    <row r="3600" spans="1:31">
      <c r="A3600" t="s">
        <v>5578</v>
      </c>
      <c r="B3600" s="93">
        <v>45055</v>
      </c>
      <c r="C3600" s="93">
        <v>45055</v>
      </c>
      <c r="D3600">
        <v>-1.3563841E-2</v>
      </c>
      <c r="E3600">
        <v>-1.3563841E-2</v>
      </c>
      <c r="F3600" t="s">
        <v>81</v>
      </c>
      <c r="G3600">
        <v>4.5324609964771012</v>
      </c>
      <c r="H3600">
        <v>-6.1477580294916963E-2</v>
      </c>
      <c r="I3600">
        <v>-6.1477580294916963E-2</v>
      </c>
      <c r="J3600">
        <v>1</v>
      </c>
      <c r="L3600" t="s">
        <v>76</v>
      </c>
      <c r="M3600" t="s">
        <v>4152</v>
      </c>
      <c r="T3600" t="s">
        <v>76</v>
      </c>
      <c r="V3600" t="s">
        <v>4153</v>
      </c>
      <c r="W3600" t="s">
        <v>4154</v>
      </c>
      <c r="X3600" t="s">
        <v>168</v>
      </c>
      <c r="Y3600" t="s">
        <v>268</v>
      </c>
      <c r="Z3600" t="s">
        <v>268</v>
      </c>
      <c r="AA3600" t="s">
        <v>19</v>
      </c>
      <c r="AC3600" t="s">
        <v>5579</v>
      </c>
      <c r="AD3600">
        <v>1</v>
      </c>
      <c r="AE3600">
        <v>1</v>
      </c>
    </row>
    <row r="3601" spans="1:31">
      <c r="A3601" t="s">
        <v>5580</v>
      </c>
      <c r="B3601" s="93">
        <v>45055</v>
      </c>
      <c r="C3601" s="93">
        <v>45055</v>
      </c>
      <c r="D3601">
        <v>-1.3563841E-2</v>
      </c>
      <c r="E3601">
        <v>-1.3563841E-2</v>
      </c>
      <c r="F3601" t="s">
        <v>81</v>
      </c>
      <c r="G3601">
        <v>4.5324609964771012</v>
      </c>
      <c r="H3601">
        <v>-6.1477580294916963E-2</v>
      </c>
      <c r="I3601">
        <v>-6.1477580294916963E-2</v>
      </c>
      <c r="J3601">
        <v>1</v>
      </c>
      <c r="L3601" t="s">
        <v>76</v>
      </c>
      <c r="M3601" t="s">
        <v>4152</v>
      </c>
      <c r="T3601" t="s">
        <v>76</v>
      </c>
      <c r="V3601" t="s">
        <v>4153</v>
      </c>
      <c r="W3601" t="s">
        <v>4154</v>
      </c>
      <c r="X3601" t="s">
        <v>168</v>
      </c>
      <c r="Y3601" t="s">
        <v>268</v>
      </c>
      <c r="Z3601" t="s">
        <v>268</v>
      </c>
      <c r="AA3601" t="s">
        <v>19</v>
      </c>
      <c r="AC3601" t="s">
        <v>5581</v>
      </c>
      <c r="AD3601">
        <v>1</v>
      </c>
      <c r="AE3601">
        <v>1</v>
      </c>
    </row>
    <row r="3602" spans="1:31">
      <c r="A3602" t="s">
        <v>5582</v>
      </c>
      <c r="B3602" s="93">
        <v>45055</v>
      </c>
      <c r="C3602" s="93">
        <v>45055</v>
      </c>
      <c r="D3602">
        <v>-1.2197533999999999E-2</v>
      </c>
      <c r="E3602">
        <v>-1.2197533999999999E-2</v>
      </c>
      <c r="F3602" t="s">
        <v>81</v>
      </c>
      <c r="G3602">
        <v>4.5324609964771012</v>
      </c>
      <c r="H3602">
        <v>-5.5284847108203319E-2</v>
      </c>
      <c r="I3602">
        <v>-5.5284847108203319E-2</v>
      </c>
      <c r="J3602">
        <v>1</v>
      </c>
      <c r="L3602" t="s">
        <v>76</v>
      </c>
      <c r="M3602" t="s">
        <v>4152</v>
      </c>
      <c r="T3602" t="s">
        <v>76</v>
      </c>
      <c r="V3602" t="s">
        <v>4153</v>
      </c>
      <c r="W3602" t="s">
        <v>4154</v>
      </c>
      <c r="X3602" t="s">
        <v>168</v>
      </c>
      <c r="Y3602" t="s">
        <v>268</v>
      </c>
      <c r="Z3602" t="s">
        <v>268</v>
      </c>
      <c r="AA3602" t="s">
        <v>19</v>
      </c>
      <c r="AC3602" t="s">
        <v>5583</v>
      </c>
      <c r="AD3602">
        <v>1</v>
      </c>
      <c r="AE3602">
        <v>1</v>
      </c>
    </row>
    <row r="3603" spans="1:31">
      <c r="A3603" t="s">
        <v>5584</v>
      </c>
      <c r="B3603" s="93">
        <v>45055</v>
      </c>
      <c r="C3603" s="93">
        <v>45055</v>
      </c>
      <c r="D3603">
        <v>-1.2930301999999999E-2</v>
      </c>
      <c r="E3603">
        <v>-1.2930301999999999E-2</v>
      </c>
      <c r="F3603" t="s">
        <v>81</v>
      </c>
      <c r="G3603">
        <v>4.5324609964771012</v>
      </c>
      <c r="H3603">
        <v>-5.8606089487669849E-2</v>
      </c>
      <c r="I3603">
        <v>-5.8606089487669849E-2</v>
      </c>
      <c r="J3603">
        <v>1</v>
      </c>
      <c r="L3603" t="s">
        <v>76</v>
      </c>
      <c r="M3603" t="s">
        <v>4152</v>
      </c>
      <c r="T3603" t="s">
        <v>76</v>
      </c>
      <c r="V3603" t="s">
        <v>4153</v>
      </c>
      <c r="W3603" t="s">
        <v>4154</v>
      </c>
      <c r="X3603" t="s">
        <v>168</v>
      </c>
      <c r="Y3603" t="s">
        <v>268</v>
      </c>
      <c r="Z3603" t="s">
        <v>268</v>
      </c>
      <c r="AA3603" t="s">
        <v>19</v>
      </c>
      <c r="AC3603" t="s">
        <v>5585</v>
      </c>
      <c r="AD3603">
        <v>1</v>
      </c>
      <c r="AE3603">
        <v>1</v>
      </c>
    </row>
    <row r="3604" spans="1:31">
      <c r="A3604" t="s">
        <v>5586</v>
      </c>
      <c r="B3604" s="93">
        <v>45055</v>
      </c>
      <c r="C3604" s="93">
        <v>45055</v>
      </c>
      <c r="D3604">
        <v>-1.2014342000000001E-2</v>
      </c>
      <c r="E3604">
        <v>-1.2014342000000001E-2</v>
      </c>
      <c r="F3604" t="s">
        <v>81</v>
      </c>
      <c r="G3604">
        <v>4.5324609964771012</v>
      </c>
      <c r="H3604">
        <v>-5.4454536513336677E-2</v>
      </c>
      <c r="I3604">
        <v>-5.4454536513336677E-2</v>
      </c>
      <c r="J3604">
        <v>1</v>
      </c>
      <c r="L3604" t="s">
        <v>76</v>
      </c>
      <c r="M3604" t="s">
        <v>4152</v>
      </c>
      <c r="T3604" t="s">
        <v>76</v>
      </c>
      <c r="V3604" t="s">
        <v>4153</v>
      </c>
      <c r="W3604" t="s">
        <v>4154</v>
      </c>
      <c r="X3604" t="s">
        <v>168</v>
      </c>
      <c r="Y3604" t="s">
        <v>268</v>
      </c>
      <c r="Z3604" t="s">
        <v>268</v>
      </c>
      <c r="AA3604" t="s">
        <v>19</v>
      </c>
      <c r="AC3604" t="s">
        <v>5587</v>
      </c>
      <c r="AD3604">
        <v>1</v>
      </c>
      <c r="AE3604">
        <v>1</v>
      </c>
    </row>
    <row r="3605" spans="1:31">
      <c r="A3605" t="s">
        <v>5588</v>
      </c>
      <c r="B3605" s="93">
        <v>45055</v>
      </c>
      <c r="C3605" s="93">
        <v>45055</v>
      </c>
      <c r="D3605">
        <v>-1.3243255000000001E-2</v>
      </c>
      <c r="E3605">
        <v>-1.3243255000000001E-2</v>
      </c>
      <c r="F3605" t="s">
        <v>81</v>
      </c>
      <c r="G3605">
        <v>4.5324609964771012</v>
      </c>
      <c r="H3605">
        <v>-6.0024536753900362E-2</v>
      </c>
      <c r="I3605">
        <v>-6.0024536753900362E-2</v>
      </c>
      <c r="J3605">
        <v>1</v>
      </c>
      <c r="L3605" t="s">
        <v>76</v>
      </c>
      <c r="M3605" t="s">
        <v>4152</v>
      </c>
      <c r="T3605" t="s">
        <v>76</v>
      </c>
      <c r="V3605" t="s">
        <v>4153</v>
      </c>
      <c r="W3605" t="s">
        <v>4154</v>
      </c>
      <c r="X3605" t="s">
        <v>168</v>
      </c>
      <c r="Y3605" t="s">
        <v>268</v>
      </c>
      <c r="Z3605" t="s">
        <v>268</v>
      </c>
      <c r="AA3605" t="s">
        <v>19</v>
      </c>
      <c r="AC3605" t="s">
        <v>5589</v>
      </c>
      <c r="AD3605">
        <v>1</v>
      </c>
      <c r="AE3605">
        <v>1</v>
      </c>
    </row>
    <row r="3606" spans="1:31">
      <c r="A3606" t="s">
        <v>5590</v>
      </c>
      <c r="B3606" s="93">
        <v>45055</v>
      </c>
      <c r="C3606" s="93">
        <v>45055</v>
      </c>
      <c r="D3606">
        <v>-1.3937857999999999E-2</v>
      </c>
      <c r="E3606">
        <v>-1.3937857999999999E-2</v>
      </c>
      <c r="F3606" t="s">
        <v>81</v>
      </c>
      <c r="G3606">
        <v>4.5324609964771012</v>
      </c>
      <c r="H3606">
        <v>-6.3172797759436336E-2</v>
      </c>
      <c r="I3606">
        <v>-6.3172797759436336E-2</v>
      </c>
      <c r="J3606">
        <v>1</v>
      </c>
      <c r="L3606" t="s">
        <v>76</v>
      </c>
      <c r="M3606" t="s">
        <v>4152</v>
      </c>
      <c r="T3606" t="s">
        <v>76</v>
      </c>
      <c r="V3606" t="s">
        <v>4153</v>
      </c>
      <c r="W3606" t="s">
        <v>4154</v>
      </c>
      <c r="X3606" t="s">
        <v>168</v>
      </c>
      <c r="Y3606" t="s">
        <v>268</v>
      </c>
      <c r="Z3606" t="s">
        <v>268</v>
      </c>
      <c r="AA3606" t="s">
        <v>19</v>
      </c>
      <c r="AC3606" t="s">
        <v>5591</v>
      </c>
      <c r="AD3606">
        <v>1</v>
      </c>
      <c r="AE3606">
        <v>1</v>
      </c>
    </row>
    <row r="3607" spans="1:31">
      <c r="A3607" t="s">
        <v>5592</v>
      </c>
      <c r="B3607" s="93">
        <v>45055</v>
      </c>
      <c r="C3607" s="93">
        <v>45055</v>
      </c>
      <c r="D3607">
        <v>-1.3685968999999999E-2</v>
      </c>
      <c r="E3607">
        <v>-1.3685968999999999E-2</v>
      </c>
      <c r="F3607" t="s">
        <v>81</v>
      </c>
      <c r="G3607">
        <v>4.5324609964771012</v>
      </c>
      <c r="H3607">
        <v>-6.2031120691494711E-2</v>
      </c>
      <c r="I3607">
        <v>-6.2031120691494711E-2</v>
      </c>
      <c r="J3607">
        <v>1</v>
      </c>
      <c r="L3607" t="s">
        <v>76</v>
      </c>
      <c r="M3607" t="s">
        <v>4152</v>
      </c>
      <c r="T3607" t="s">
        <v>76</v>
      </c>
      <c r="V3607" t="s">
        <v>4153</v>
      </c>
      <c r="W3607" t="s">
        <v>4154</v>
      </c>
      <c r="X3607" t="s">
        <v>168</v>
      </c>
      <c r="Y3607" t="s">
        <v>268</v>
      </c>
      <c r="Z3607" t="s">
        <v>268</v>
      </c>
      <c r="AA3607" t="s">
        <v>19</v>
      </c>
      <c r="AC3607" t="s">
        <v>5593</v>
      </c>
      <c r="AD3607">
        <v>1</v>
      </c>
      <c r="AE3607">
        <v>1</v>
      </c>
    </row>
    <row r="3608" spans="1:31">
      <c r="A3608" t="s">
        <v>5594</v>
      </c>
      <c r="B3608" s="93">
        <v>45055</v>
      </c>
      <c r="C3608" s="93">
        <v>45055</v>
      </c>
      <c r="D3608">
        <v>-1.0930456E-2</v>
      </c>
      <c r="E3608">
        <v>-1.0930456E-2</v>
      </c>
      <c r="F3608" t="s">
        <v>81</v>
      </c>
      <c r="G3608">
        <v>4.5324609964771012</v>
      </c>
      <c r="H3608">
        <v>-4.954186549370912E-2</v>
      </c>
      <c r="I3608">
        <v>-4.954186549370912E-2</v>
      </c>
      <c r="J3608">
        <v>1</v>
      </c>
      <c r="L3608" t="s">
        <v>76</v>
      </c>
      <c r="M3608" t="s">
        <v>4152</v>
      </c>
      <c r="T3608" t="s">
        <v>76</v>
      </c>
      <c r="V3608" t="s">
        <v>4153</v>
      </c>
      <c r="W3608" t="s">
        <v>4154</v>
      </c>
      <c r="X3608" t="s">
        <v>168</v>
      </c>
      <c r="Y3608" t="s">
        <v>268</v>
      </c>
      <c r="Z3608" t="s">
        <v>268</v>
      </c>
      <c r="AA3608" t="s">
        <v>19</v>
      </c>
      <c r="AC3608" t="s">
        <v>5595</v>
      </c>
      <c r="AD3608">
        <v>1</v>
      </c>
      <c r="AE3608">
        <v>1</v>
      </c>
    </row>
    <row r="3609" spans="1:31">
      <c r="A3609" t="s">
        <v>5596</v>
      </c>
      <c r="B3609" s="93">
        <v>45055</v>
      </c>
      <c r="C3609" s="93">
        <v>45055</v>
      </c>
      <c r="D3609">
        <v>-1.5105706999999999E-2</v>
      </c>
      <c r="E3609">
        <v>-1.5105706999999999E-2</v>
      </c>
      <c r="F3609" t="s">
        <v>81</v>
      </c>
      <c r="G3609">
        <v>4.5324609964771012</v>
      </c>
      <c r="H3609">
        <v>-6.8466027801711127E-2</v>
      </c>
      <c r="I3609">
        <v>-6.8466027801711127E-2</v>
      </c>
      <c r="J3609">
        <v>1</v>
      </c>
      <c r="L3609" t="s">
        <v>76</v>
      </c>
      <c r="M3609" t="s">
        <v>4152</v>
      </c>
      <c r="T3609" t="s">
        <v>76</v>
      </c>
      <c r="V3609" t="s">
        <v>4153</v>
      </c>
      <c r="W3609" t="s">
        <v>4154</v>
      </c>
      <c r="X3609" t="s">
        <v>168</v>
      </c>
      <c r="Y3609" t="s">
        <v>268</v>
      </c>
      <c r="Z3609" t="s">
        <v>268</v>
      </c>
      <c r="AA3609" t="s">
        <v>19</v>
      </c>
      <c r="AC3609" t="s">
        <v>5597</v>
      </c>
      <c r="AD3609">
        <v>1</v>
      </c>
      <c r="AE3609">
        <v>1</v>
      </c>
    </row>
    <row r="3610" spans="1:31">
      <c r="A3610" t="s">
        <v>5598</v>
      </c>
      <c r="B3610" s="93">
        <v>45055</v>
      </c>
      <c r="C3610" s="93">
        <v>45055</v>
      </c>
      <c r="D3610">
        <v>-1.5105706999999999E-2</v>
      </c>
      <c r="E3610">
        <v>-1.5105706999999999E-2</v>
      </c>
      <c r="F3610" t="s">
        <v>81</v>
      </c>
      <c r="G3610">
        <v>4.5324609964771012</v>
      </c>
      <c r="H3610">
        <v>-6.8466027801711127E-2</v>
      </c>
      <c r="I3610">
        <v>-6.8466027801711127E-2</v>
      </c>
      <c r="J3610">
        <v>1</v>
      </c>
      <c r="L3610" t="s">
        <v>76</v>
      </c>
      <c r="M3610" t="s">
        <v>4152</v>
      </c>
      <c r="T3610" t="s">
        <v>76</v>
      </c>
      <c r="V3610" t="s">
        <v>4153</v>
      </c>
      <c r="W3610" t="s">
        <v>4154</v>
      </c>
      <c r="X3610" t="s">
        <v>168</v>
      </c>
      <c r="Y3610" t="s">
        <v>268</v>
      </c>
      <c r="Z3610" t="s">
        <v>268</v>
      </c>
      <c r="AA3610" t="s">
        <v>19</v>
      </c>
      <c r="AC3610" t="s">
        <v>5599</v>
      </c>
      <c r="AD3610">
        <v>1</v>
      </c>
      <c r="AE3610">
        <v>1</v>
      </c>
    </row>
    <row r="3611" spans="1:31">
      <c r="A3611" t="s">
        <v>5600</v>
      </c>
      <c r="B3611" s="93">
        <v>45055</v>
      </c>
      <c r="C3611" s="93">
        <v>45055</v>
      </c>
      <c r="D3611">
        <v>-1.2920637400000001E-2</v>
      </c>
      <c r="E3611">
        <v>-1.2920637400000001E-2</v>
      </c>
      <c r="F3611" t="s">
        <v>81</v>
      </c>
      <c r="G3611">
        <v>4.5324609964771012</v>
      </c>
      <c r="H3611">
        <v>-5.8562285065123287E-2</v>
      </c>
      <c r="I3611">
        <v>-5.8562285065123287E-2</v>
      </c>
      <c r="J3611">
        <v>1</v>
      </c>
      <c r="L3611" t="s">
        <v>76</v>
      </c>
      <c r="M3611" t="s">
        <v>4152</v>
      </c>
      <c r="T3611" t="s">
        <v>76</v>
      </c>
      <c r="V3611" t="s">
        <v>4153</v>
      </c>
      <c r="W3611" t="s">
        <v>4154</v>
      </c>
      <c r="X3611" t="s">
        <v>168</v>
      </c>
      <c r="Y3611" t="s">
        <v>268</v>
      </c>
      <c r="Z3611" t="s">
        <v>268</v>
      </c>
      <c r="AA3611" t="s">
        <v>19</v>
      </c>
      <c r="AC3611" t="s">
        <v>5601</v>
      </c>
      <c r="AD3611">
        <v>1</v>
      </c>
      <c r="AE3611">
        <v>1</v>
      </c>
    </row>
    <row r="3612" spans="1:31">
      <c r="A3612" t="s">
        <v>5602</v>
      </c>
      <c r="B3612" s="93">
        <v>45055</v>
      </c>
      <c r="C3612" s="93">
        <v>45055</v>
      </c>
      <c r="D3612">
        <v>-1.1869315E-2</v>
      </c>
      <c r="E3612">
        <v>-1.1869315E-2</v>
      </c>
      <c r="F3612" t="s">
        <v>81</v>
      </c>
      <c r="G3612">
        <v>4.5324609964771012</v>
      </c>
      <c r="H3612">
        <v>-5.3797207292400603E-2</v>
      </c>
      <c r="I3612">
        <v>-5.3797207292400603E-2</v>
      </c>
      <c r="J3612">
        <v>1</v>
      </c>
      <c r="L3612" t="s">
        <v>76</v>
      </c>
      <c r="M3612" t="s">
        <v>4152</v>
      </c>
      <c r="T3612" t="s">
        <v>76</v>
      </c>
      <c r="V3612" t="s">
        <v>4153</v>
      </c>
      <c r="W3612" t="s">
        <v>4154</v>
      </c>
      <c r="X3612" t="s">
        <v>168</v>
      </c>
      <c r="Y3612" t="s">
        <v>268</v>
      </c>
      <c r="Z3612" t="s">
        <v>268</v>
      </c>
      <c r="AA3612" t="s">
        <v>19</v>
      </c>
      <c r="AC3612" t="s">
        <v>5603</v>
      </c>
      <c r="AD3612">
        <v>1</v>
      </c>
      <c r="AE3612">
        <v>1</v>
      </c>
    </row>
    <row r="3613" spans="1:31">
      <c r="A3613" t="s">
        <v>5604</v>
      </c>
      <c r="B3613" s="93">
        <v>45055</v>
      </c>
      <c r="C3613" s="93">
        <v>45055</v>
      </c>
      <c r="D3613">
        <v>-1.2334928E-2</v>
      </c>
      <c r="E3613">
        <v>-1.2334928E-2</v>
      </c>
      <c r="F3613" t="s">
        <v>81</v>
      </c>
      <c r="G3613">
        <v>4.5324609964771012</v>
      </c>
      <c r="H3613">
        <v>-5.5907580054353291E-2</v>
      </c>
      <c r="I3613">
        <v>-5.5907580054353291E-2</v>
      </c>
      <c r="J3613">
        <v>1</v>
      </c>
      <c r="L3613" t="s">
        <v>76</v>
      </c>
      <c r="M3613" t="s">
        <v>4152</v>
      </c>
      <c r="T3613" t="s">
        <v>76</v>
      </c>
      <c r="V3613" t="s">
        <v>4153</v>
      </c>
      <c r="W3613" t="s">
        <v>4154</v>
      </c>
      <c r="X3613" t="s">
        <v>168</v>
      </c>
      <c r="Y3613" t="s">
        <v>268</v>
      </c>
      <c r="Z3613" t="s">
        <v>268</v>
      </c>
      <c r="AA3613" t="s">
        <v>19</v>
      </c>
      <c r="AC3613" t="s">
        <v>5605</v>
      </c>
      <c r="AD3613">
        <v>1</v>
      </c>
      <c r="AE3613">
        <v>1</v>
      </c>
    </row>
    <row r="3614" spans="1:31">
      <c r="A3614" t="s">
        <v>5606</v>
      </c>
      <c r="B3614" s="93">
        <v>45055</v>
      </c>
      <c r="C3614" s="93">
        <v>45055</v>
      </c>
      <c r="D3614">
        <v>-1.1876948E-2</v>
      </c>
      <c r="E3614">
        <v>-1.1876948E-2</v>
      </c>
      <c r="F3614" t="s">
        <v>81</v>
      </c>
      <c r="G3614">
        <v>4.5324609964771012</v>
      </c>
      <c r="H3614">
        <v>-5.3831803567186712E-2</v>
      </c>
      <c r="I3614">
        <v>-5.3831803567186712E-2</v>
      </c>
      <c r="J3614">
        <v>1</v>
      </c>
      <c r="L3614" t="s">
        <v>76</v>
      </c>
      <c r="M3614" t="s">
        <v>4152</v>
      </c>
      <c r="T3614" t="s">
        <v>76</v>
      </c>
      <c r="V3614" t="s">
        <v>4153</v>
      </c>
      <c r="W3614" t="s">
        <v>4154</v>
      </c>
      <c r="X3614" t="s">
        <v>168</v>
      </c>
      <c r="Y3614" t="s">
        <v>268</v>
      </c>
      <c r="Z3614" t="s">
        <v>268</v>
      </c>
      <c r="AA3614" t="s">
        <v>19</v>
      </c>
      <c r="AC3614" t="s">
        <v>5607</v>
      </c>
      <c r="AD3614">
        <v>1</v>
      </c>
      <c r="AE3614">
        <v>1</v>
      </c>
    </row>
    <row r="3615" spans="1:31">
      <c r="A3615" t="s">
        <v>5608</v>
      </c>
      <c r="B3615" s="93">
        <v>45055</v>
      </c>
      <c r="C3615" s="93">
        <v>45055</v>
      </c>
      <c r="D3615">
        <v>-1.4205013000000001E-2</v>
      </c>
      <c r="E3615">
        <v>-1.4205013000000001E-2</v>
      </c>
      <c r="F3615" t="s">
        <v>81</v>
      </c>
      <c r="G3615">
        <v>4.5324609964771012</v>
      </c>
      <c r="H3615">
        <v>-6.4383667376950185E-2</v>
      </c>
      <c r="I3615">
        <v>-6.4383667376950185E-2</v>
      </c>
      <c r="J3615">
        <v>1</v>
      </c>
      <c r="L3615" t="s">
        <v>76</v>
      </c>
      <c r="M3615" t="s">
        <v>4152</v>
      </c>
      <c r="T3615" t="s">
        <v>76</v>
      </c>
      <c r="V3615" t="s">
        <v>4153</v>
      </c>
      <c r="W3615" t="s">
        <v>4154</v>
      </c>
      <c r="X3615" t="s">
        <v>168</v>
      </c>
      <c r="Y3615" t="s">
        <v>268</v>
      </c>
      <c r="Z3615" t="s">
        <v>268</v>
      </c>
      <c r="AA3615" t="s">
        <v>19</v>
      </c>
      <c r="AC3615" t="s">
        <v>5609</v>
      </c>
      <c r="AD3615">
        <v>1</v>
      </c>
      <c r="AE3615">
        <v>1</v>
      </c>
    </row>
    <row r="3616" spans="1:31">
      <c r="A3616" t="s">
        <v>5610</v>
      </c>
      <c r="B3616" s="93">
        <v>45055</v>
      </c>
      <c r="C3616" s="93">
        <v>45055</v>
      </c>
      <c r="D3616">
        <v>-1.1938012E-2</v>
      </c>
      <c r="E3616">
        <v>-1.1938012E-2</v>
      </c>
      <c r="F3616" t="s">
        <v>81</v>
      </c>
      <c r="G3616">
        <v>4.5324609964771012</v>
      </c>
      <c r="H3616">
        <v>-5.4108573765475593E-2</v>
      </c>
      <c r="I3616">
        <v>-5.4108573765475593E-2</v>
      </c>
      <c r="J3616">
        <v>1</v>
      </c>
      <c r="L3616" t="s">
        <v>76</v>
      </c>
      <c r="M3616" t="s">
        <v>4152</v>
      </c>
      <c r="T3616" t="s">
        <v>76</v>
      </c>
      <c r="V3616" t="s">
        <v>4153</v>
      </c>
      <c r="W3616" t="s">
        <v>4154</v>
      </c>
      <c r="X3616" t="s">
        <v>168</v>
      </c>
      <c r="Y3616" t="s">
        <v>268</v>
      </c>
      <c r="Z3616" t="s">
        <v>268</v>
      </c>
      <c r="AA3616" t="s">
        <v>19</v>
      </c>
      <c r="AC3616" t="s">
        <v>5611</v>
      </c>
      <c r="AD3616">
        <v>1</v>
      </c>
      <c r="AE3616">
        <v>1</v>
      </c>
    </row>
    <row r="3617" spans="1:31">
      <c r="A3617" t="s">
        <v>5612</v>
      </c>
      <c r="B3617" s="93">
        <v>45055</v>
      </c>
      <c r="C3617" s="93">
        <v>45055</v>
      </c>
      <c r="D3617">
        <v>-1.9410719E-2</v>
      </c>
      <c r="E3617">
        <v>-1.9410719E-2</v>
      </c>
      <c r="F3617" t="s">
        <v>81</v>
      </c>
      <c r="G3617">
        <v>4.5324609964771012</v>
      </c>
      <c r="H3617">
        <v>-8.7978326781077004E-2</v>
      </c>
      <c r="I3617">
        <v>-8.7978326781077004E-2</v>
      </c>
      <c r="J3617">
        <v>1</v>
      </c>
      <c r="L3617" t="s">
        <v>76</v>
      </c>
      <c r="M3617" t="s">
        <v>4152</v>
      </c>
      <c r="T3617" t="s">
        <v>76</v>
      </c>
      <c r="V3617" t="s">
        <v>4153</v>
      </c>
      <c r="W3617" t="s">
        <v>4154</v>
      </c>
      <c r="X3617" t="s">
        <v>168</v>
      </c>
      <c r="Y3617" t="s">
        <v>268</v>
      </c>
      <c r="Z3617" t="s">
        <v>268</v>
      </c>
      <c r="AA3617" t="s">
        <v>19</v>
      </c>
      <c r="AC3617" t="s">
        <v>5613</v>
      </c>
      <c r="AD3617">
        <v>1</v>
      </c>
      <c r="AE3617">
        <v>1</v>
      </c>
    </row>
    <row r="3618" spans="1:31">
      <c r="A3618" t="s">
        <v>5614</v>
      </c>
      <c r="B3618" s="93">
        <v>45055</v>
      </c>
      <c r="C3618" s="93">
        <v>45055</v>
      </c>
      <c r="D3618">
        <v>-1.6685737999999999E-2</v>
      </c>
      <c r="E3618">
        <v>-1.6685737999999999E-2</v>
      </c>
      <c r="F3618" t="s">
        <v>81</v>
      </c>
      <c r="G3618">
        <v>4.5324609964771012</v>
      </c>
      <c r="H3618">
        <v>-7.562745668243584E-2</v>
      </c>
      <c r="I3618">
        <v>-7.562745668243584E-2</v>
      </c>
      <c r="J3618">
        <v>1</v>
      </c>
      <c r="L3618" t="s">
        <v>76</v>
      </c>
      <c r="M3618" t="s">
        <v>4152</v>
      </c>
      <c r="T3618" t="s">
        <v>76</v>
      </c>
      <c r="V3618" t="s">
        <v>4153</v>
      </c>
      <c r="W3618" t="s">
        <v>4154</v>
      </c>
      <c r="X3618" t="s">
        <v>168</v>
      </c>
      <c r="Y3618" t="s">
        <v>268</v>
      </c>
      <c r="Z3618" t="s">
        <v>268</v>
      </c>
      <c r="AA3618" t="s">
        <v>19</v>
      </c>
      <c r="AC3618" t="s">
        <v>5615</v>
      </c>
      <c r="AD3618">
        <v>1</v>
      </c>
      <c r="AE3618">
        <v>1</v>
      </c>
    </row>
    <row r="3619" spans="1:31">
      <c r="A3619" t="s">
        <v>5616</v>
      </c>
      <c r="B3619" s="93">
        <v>45055</v>
      </c>
      <c r="C3619" s="93">
        <v>45055</v>
      </c>
      <c r="D3619">
        <v>-1.5395761000000001E-2</v>
      </c>
      <c r="E3619">
        <v>-1.5395761000000001E-2</v>
      </c>
      <c r="F3619" t="s">
        <v>81</v>
      </c>
      <c r="G3619">
        <v>4.5324609964771012</v>
      </c>
      <c r="H3619">
        <v>-6.9780686243583301E-2</v>
      </c>
      <c r="I3619">
        <v>-6.9780686243583301E-2</v>
      </c>
      <c r="J3619">
        <v>1</v>
      </c>
      <c r="L3619" t="s">
        <v>76</v>
      </c>
      <c r="M3619" t="s">
        <v>4152</v>
      </c>
      <c r="T3619" t="s">
        <v>76</v>
      </c>
      <c r="V3619" t="s">
        <v>4153</v>
      </c>
      <c r="W3619" t="s">
        <v>4154</v>
      </c>
      <c r="X3619" t="s">
        <v>168</v>
      </c>
      <c r="Y3619" t="s">
        <v>268</v>
      </c>
      <c r="Z3619" t="s">
        <v>268</v>
      </c>
      <c r="AA3619" t="s">
        <v>19</v>
      </c>
      <c r="AC3619" t="s">
        <v>5617</v>
      </c>
      <c r="AD3619">
        <v>1</v>
      </c>
      <c r="AE3619">
        <v>1</v>
      </c>
    </row>
    <row r="3620" spans="1:31">
      <c r="A3620" t="s">
        <v>5618</v>
      </c>
      <c r="B3620" s="93">
        <v>45055</v>
      </c>
      <c r="C3620" s="93">
        <v>45055</v>
      </c>
      <c r="D3620">
        <v>-1.3258521000000001E-2</v>
      </c>
      <c r="E3620">
        <v>-1.3258521000000001E-2</v>
      </c>
      <c r="F3620" t="s">
        <v>81</v>
      </c>
      <c r="G3620">
        <v>4.5324609964771012</v>
      </c>
      <c r="H3620">
        <v>-6.0093729303472572E-2</v>
      </c>
      <c r="I3620">
        <v>-6.0093729303472572E-2</v>
      </c>
      <c r="J3620">
        <v>1</v>
      </c>
      <c r="L3620" t="s">
        <v>76</v>
      </c>
      <c r="M3620" t="s">
        <v>4152</v>
      </c>
      <c r="T3620" t="s">
        <v>76</v>
      </c>
      <c r="V3620" t="s">
        <v>4153</v>
      </c>
      <c r="W3620" t="s">
        <v>4154</v>
      </c>
      <c r="X3620" t="s">
        <v>168</v>
      </c>
      <c r="Y3620" t="s">
        <v>268</v>
      </c>
      <c r="Z3620" t="s">
        <v>268</v>
      </c>
      <c r="AA3620" t="s">
        <v>19</v>
      </c>
      <c r="AC3620" t="s">
        <v>5619</v>
      </c>
      <c r="AD3620">
        <v>1</v>
      </c>
      <c r="AE3620">
        <v>1</v>
      </c>
    </row>
    <row r="3621" spans="1:31">
      <c r="A3621" t="s">
        <v>5620</v>
      </c>
      <c r="B3621" s="93">
        <v>45055</v>
      </c>
      <c r="C3621" s="93">
        <v>45055</v>
      </c>
      <c r="D3621">
        <v>-1.1159446E-2</v>
      </c>
      <c r="E3621">
        <v>-1.1159446E-2</v>
      </c>
      <c r="F3621" t="s">
        <v>81</v>
      </c>
      <c r="G3621">
        <v>4.5324609964771012</v>
      </c>
      <c r="H3621">
        <v>-5.0579753737292399E-2</v>
      </c>
      <c r="I3621">
        <v>-5.0579753737292399E-2</v>
      </c>
      <c r="J3621">
        <v>1</v>
      </c>
      <c r="L3621" t="s">
        <v>76</v>
      </c>
      <c r="M3621" t="s">
        <v>4152</v>
      </c>
      <c r="T3621" t="s">
        <v>76</v>
      </c>
      <c r="V3621" t="s">
        <v>4153</v>
      </c>
      <c r="W3621" t="s">
        <v>4154</v>
      </c>
      <c r="X3621" t="s">
        <v>168</v>
      </c>
      <c r="Y3621" t="s">
        <v>268</v>
      </c>
      <c r="Z3621" t="s">
        <v>268</v>
      </c>
      <c r="AA3621" t="s">
        <v>19</v>
      </c>
      <c r="AC3621" t="s">
        <v>5621</v>
      </c>
      <c r="AD3621">
        <v>1</v>
      </c>
      <c r="AE3621">
        <v>1</v>
      </c>
    </row>
    <row r="3622" spans="1:31">
      <c r="A3622" t="s">
        <v>5622</v>
      </c>
      <c r="B3622" s="93">
        <v>45055</v>
      </c>
      <c r="C3622" s="93">
        <v>45055</v>
      </c>
      <c r="D3622">
        <v>-1.6388051000000001E-2</v>
      </c>
      <c r="E3622">
        <v>-1.6388051000000001E-2</v>
      </c>
      <c r="F3622" t="s">
        <v>81</v>
      </c>
      <c r="G3622">
        <v>4.5324609964771012</v>
      </c>
      <c r="H3622">
        <v>-7.4278201965777557E-2</v>
      </c>
      <c r="I3622">
        <v>-7.4278201965777557E-2</v>
      </c>
      <c r="J3622">
        <v>1</v>
      </c>
      <c r="L3622" t="s">
        <v>76</v>
      </c>
      <c r="M3622" t="s">
        <v>4152</v>
      </c>
      <c r="T3622" t="s">
        <v>76</v>
      </c>
      <c r="V3622" t="s">
        <v>4153</v>
      </c>
      <c r="W3622" t="s">
        <v>4154</v>
      </c>
      <c r="X3622" t="s">
        <v>168</v>
      </c>
      <c r="Y3622" t="s">
        <v>268</v>
      </c>
      <c r="Z3622" t="s">
        <v>268</v>
      </c>
      <c r="AA3622" t="s">
        <v>19</v>
      </c>
      <c r="AC3622" t="s">
        <v>5623</v>
      </c>
      <c r="AD3622">
        <v>1</v>
      </c>
      <c r="AE3622">
        <v>1</v>
      </c>
    </row>
    <row r="3623" spans="1:31">
      <c r="A3623" t="s">
        <v>5624</v>
      </c>
      <c r="B3623" s="93">
        <v>45055</v>
      </c>
      <c r="C3623" s="93">
        <v>45055</v>
      </c>
      <c r="D3623">
        <v>-1.7265846000000001E-2</v>
      </c>
      <c r="E3623">
        <v>-1.7265846000000001E-2</v>
      </c>
      <c r="F3623" t="s">
        <v>81</v>
      </c>
      <c r="G3623">
        <v>4.5324609964771012</v>
      </c>
      <c r="H3623">
        <v>-7.8256773566180174E-2</v>
      </c>
      <c r="I3623">
        <v>-7.8256773566180174E-2</v>
      </c>
      <c r="J3623">
        <v>1</v>
      </c>
      <c r="L3623" t="s">
        <v>76</v>
      </c>
      <c r="M3623" t="s">
        <v>4152</v>
      </c>
      <c r="T3623" t="s">
        <v>76</v>
      </c>
      <c r="V3623" t="s">
        <v>4153</v>
      </c>
      <c r="W3623" t="s">
        <v>4154</v>
      </c>
      <c r="X3623" t="s">
        <v>168</v>
      </c>
      <c r="Y3623" t="s">
        <v>268</v>
      </c>
      <c r="Z3623" t="s">
        <v>268</v>
      </c>
      <c r="AA3623" t="s">
        <v>19</v>
      </c>
      <c r="AC3623" t="s">
        <v>5625</v>
      </c>
      <c r="AD3623">
        <v>1</v>
      </c>
      <c r="AE3623">
        <v>1</v>
      </c>
    </row>
    <row r="3624" spans="1:31">
      <c r="A3624" t="s">
        <v>5626</v>
      </c>
      <c r="B3624" s="93">
        <v>45055</v>
      </c>
      <c r="C3624" s="93">
        <v>45055</v>
      </c>
      <c r="D3624">
        <v>-1.6288822000000001E-2</v>
      </c>
      <c r="E3624">
        <v>-1.6288822000000001E-2</v>
      </c>
      <c r="F3624" t="s">
        <v>81</v>
      </c>
      <c r="G3624">
        <v>4.5324609964771012</v>
      </c>
      <c r="H3624">
        <v>-7.382845039355812E-2</v>
      </c>
      <c r="I3624">
        <v>-7.382845039355812E-2</v>
      </c>
      <c r="J3624">
        <v>1</v>
      </c>
      <c r="L3624" t="s">
        <v>76</v>
      </c>
      <c r="M3624" t="s">
        <v>4152</v>
      </c>
      <c r="T3624" t="s">
        <v>76</v>
      </c>
      <c r="V3624" t="s">
        <v>4153</v>
      </c>
      <c r="W3624" t="s">
        <v>4154</v>
      </c>
      <c r="X3624" t="s">
        <v>168</v>
      </c>
      <c r="Y3624" t="s">
        <v>268</v>
      </c>
      <c r="Z3624" t="s">
        <v>268</v>
      </c>
      <c r="AA3624" t="s">
        <v>19</v>
      </c>
      <c r="AC3624" t="s">
        <v>5627</v>
      </c>
      <c r="AD3624">
        <v>1</v>
      </c>
      <c r="AE3624">
        <v>1</v>
      </c>
    </row>
    <row r="3625" spans="1:31">
      <c r="A3625" t="s">
        <v>5628</v>
      </c>
      <c r="B3625" s="93">
        <v>45055</v>
      </c>
      <c r="C3625" s="93">
        <v>45055</v>
      </c>
      <c r="D3625">
        <v>-1.6731536000000002E-2</v>
      </c>
      <c r="E3625">
        <v>-1.6731536000000002E-2</v>
      </c>
      <c r="F3625" t="s">
        <v>81</v>
      </c>
      <c r="G3625">
        <v>4.5324609964771012</v>
      </c>
      <c r="H3625">
        <v>-7.5835034331152504E-2</v>
      </c>
      <c r="I3625">
        <v>-7.5835034331152504E-2</v>
      </c>
      <c r="J3625">
        <v>1</v>
      </c>
      <c r="L3625" t="s">
        <v>76</v>
      </c>
      <c r="M3625" t="s">
        <v>4152</v>
      </c>
      <c r="T3625" t="s">
        <v>76</v>
      </c>
      <c r="V3625" t="s">
        <v>4153</v>
      </c>
      <c r="W3625" t="s">
        <v>4154</v>
      </c>
      <c r="X3625" t="s">
        <v>168</v>
      </c>
      <c r="Y3625" t="s">
        <v>268</v>
      </c>
      <c r="Z3625" t="s">
        <v>268</v>
      </c>
      <c r="AA3625" t="s">
        <v>19</v>
      </c>
      <c r="AC3625" t="s">
        <v>5629</v>
      </c>
      <c r="AD3625">
        <v>1</v>
      </c>
      <c r="AE3625">
        <v>1</v>
      </c>
    </row>
    <row r="3626" spans="1:31">
      <c r="A3626" t="s">
        <v>5630</v>
      </c>
      <c r="B3626" s="93">
        <v>45055</v>
      </c>
      <c r="C3626" s="93">
        <v>45055</v>
      </c>
      <c r="D3626">
        <v>-1.6449115E-2</v>
      </c>
      <c r="E3626">
        <v>-1.6449115E-2</v>
      </c>
      <c r="F3626" t="s">
        <v>81</v>
      </c>
      <c r="G3626">
        <v>4.5324609964771012</v>
      </c>
      <c r="H3626">
        <v>-7.4554972164066438E-2</v>
      </c>
      <c r="I3626">
        <v>-7.4554972164066438E-2</v>
      </c>
      <c r="J3626">
        <v>1</v>
      </c>
      <c r="L3626" t="s">
        <v>76</v>
      </c>
      <c r="M3626" t="s">
        <v>4152</v>
      </c>
      <c r="T3626" t="s">
        <v>76</v>
      </c>
      <c r="V3626" t="s">
        <v>4153</v>
      </c>
      <c r="W3626" t="s">
        <v>4154</v>
      </c>
      <c r="X3626" t="s">
        <v>168</v>
      </c>
      <c r="Y3626" t="s">
        <v>268</v>
      </c>
      <c r="Z3626" t="s">
        <v>268</v>
      </c>
      <c r="AA3626" t="s">
        <v>19</v>
      </c>
      <c r="AC3626" t="s">
        <v>5631</v>
      </c>
      <c r="AD3626">
        <v>1</v>
      </c>
      <c r="AE3626">
        <v>1</v>
      </c>
    </row>
    <row r="3627" spans="1:31">
      <c r="A3627" t="s">
        <v>5632</v>
      </c>
      <c r="B3627" s="93">
        <v>45055</v>
      </c>
      <c r="C3627" s="93">
        <v>45055</v>
      </c>
      <c r="D3627">
        <v>-1.6861297000000001E-2</v>
      </c>
      <c r="E3627">
        <v>-1.6861297000000001E-2</v>
      </c>
      <c r="F3627" t="s">
        <v>81</v>
      </c>
      <c r="G3627">
        <v>4.5324609964771012</v>
      </c>
      <c r="H3627">
        <v>-7.642317100251636E-2</v>
      </c>
      <c r="I3627">
        <v>-7.642317100251636E-2</v>
      </c>
      <c r="J3627">
        <v>1</v>
      </c>
      <c r="L3627" t="s">
        <v>76</v>
      </c>
      <c r="M3627" t="s">
        <v>4152</v>
      </c>
      <c r="T3627" t="s">
        <v>76</v>
      </c>
      <c r="V3627" t="s">
        <v>4153</v>
      </c>
      <c r="W3627" t="s">
        <v>4154</v>
      </c>
      <c r="X3627" t="s">
        <v>168</v>
      </c>
      <c r="Y3627" t="s">
        <v>268</v>
      </c>
      <c r="Z3627" t="s">
        <v>268</v>
      </c>
      <c r="AA3627" t="s">
        <v>19</v>
      </c>
      <c r="AC3627" t="s">
        <v>5633</v>
      </c>
      <c r="AD3627">
        <v>1</v>
      </c>
      <c r="AE3627">
        <v>1</v>
      </c>
    </row>
    <row r="3628" spans="1:31">
      <c r="A3628" t="s">
        <v>5634</v>
      </c>
      <c r="B3628" s="93">
        <v>45055</v>
      </c>
      <c r="C3628" s="93">
        <v>45055</v>
      </c>
      <c r="D3628">
        <v>-1.7385240400000002E-2</v>
      </c>
      <c r="E3628">
        <v>-1.7385240400000002E-2</v>
      </c>
      <c r="F3628" t="s">
        <v>81</v>
      </c>
      <c r="G3628">
        <v>4.5324609964771012</v>
      </c>
      <c r="H3628">
        <v>-7.8797924027377952E-2</v>
      </c>
      <c r="I3628">
        <v>-7.8797924027377952E-2</v>
      </c>
      <c r="J3628">
        <v>1</v>
      </c>
      <c r="L3628" t="s">
        <v>76</v>
      </c>
      <c r="M3628" t="s">
        <v>4152</v>
      </c>
      <c r="T3628" t="s">
        <v>76</v>
      </c>
      <c r="V3628" t="s">
        <v>4153</v>
      </c>
      <c r="W3628" t="s">
        <v>4154</v>
      </c>
      <c r="X3628" t="s">
        <v>168</v>
      </c>
      <c r="Y3628" t="s">
        <v>268</v>
      </c>
      <c r="Z3628" t="s">
        <v>268</v>
      </c>
      <c r="AA3628" t="s">
        <v>19</v>
      </c>
      <c r="AC3628" t="s">
        <v>5635</v>
      </c>
      <c r="AD3628">
        <v>1</v>
      </c>
      <c r="AE3628">
        <v>1</v>
      </c>
    </row>
    <row r="3629" spans="1:31">
      <c r="A3629" t="s">
        <v>5636</v>
      </c>
      <c r="B3629" s="93">
        <v>45055</v>
      </c>
      <c r="C3629" s="93">
        <v>45055</v>
      </c>
      <c r="D3629">
        <v>-2.1326602E-2</v>
      </c>
      <c r="E3629">
        <v>-2.1326602E-2</v>
      </c>
      <c r="F3629" t="s">
        <v>81</v>
      </c>
      <c r="G3629">
        <v>4.5324609964771012</v>
      </c>
      <c r="H3629">
        <v>-9.6661991752390528E-2</v>
      </c>
      <c r="I3629">
        <v>-9.6661991752390528E-2</v>
      </c>
      <c r="J3629">
        <v>1</v>
      </c>
      <c r="L3629" t="s">
        <v>76</v>
      </c>
      <c r="M3629" t="s">
        <v>4152</v>
      </c>
      <c r="T3629" t="s">
        <v>76</v>
      </c>
      <c r="V3629" t="s">
        <v>4153</v>
      </c>
      <c r="W3629" t="s">
        <v>4154</v>
      </c>
      <c r="X3629" t="s">
        <v>168</v>
      </c>
      <c r="Y3629" t="s">
        <v>268</v>
      </c>
      <c r="Z3629" t="s">
        <v>268</v>
      </c>
      <c r="AA3629" t="s">
        <v>19</v>
      </c>
      <c r="AC3629" t="s">
        <v>5637</v>
      </c>
      <c r="AD3629">
        <v>1</v>
      </c>
      <c r="AE3629">
        <v>1</v>
      </c>
    </row>
    <row r="3630" spans="1:31">
      <c r="A3630" t="s">
        <v>5638</v>
      </c>
      <c r="B3630" s="93">
        <v>45055</v>
      </c>
      <c r="C3630" s="93">
        <v>45055</v>
      </c>
      <c r="D3630">
        <v>-1.6800233000000001E-2</v>
      </c>
      <c r="E3630">
        <v>-1.6800233000000001E-2</v>
      </c>
      <c r="F3630" t="s">
        <v>81</v>
      </c>
      <c r="G3630">
        <v>4.5324609964771012</v>
      </c>
      <c r="H3630">
        <v>-7.6146400804227465E-2</v>
      </c>
      <c r="I3630">
        <v>-7.6146400804227465E-2</v>
      </c>
      <c r="J3630">
        <v>1</v>
      </c>
      <c r="L3630" t="s">
        <v>76</v>
      </c>
      <c r="M3630" t="s">
        <v>4152</v>
      </c>
      <c r="T3630" t="s">
        <v>76</v>
      </c>
      <c r="V3630" t="s">
        <v>4153</v>
      </c>
      <c r="W3630" t="s">
        <v>4154</v>
      </c>
      <c r="X3630" t="s">
        <v>168</v>
      </c>
      <c r="Y3630" t="s">
        <v>268</v>
      </c>
      <c r="Z3630" t="s">
        <v>268</v>
      </c>
      <c r="AA3630" t="s">
        <v>19</v>
      </c>
      <c r="AC3630" t="s">
        <v>5639</v>
      </c>
      <c r="AD3630">
        <v>1</v>
      </c>
      <c r="AE3630">
        <v>1</v>
      </c>
    </row>
    <row r="3631" spans="1:31">
      <c r="A3631" t="s">
        <v>5640</v>
      </c>
      <c r="B3631" s="93">
        <v>45055</v>
      </c>
      <c r="C3631" s="93">
        <v>45055</v>
      </c>
      <c r="D3631">
        <v>-1.6746802000000002E-2</v>
      </c>
      <c r="E3631">
        <v>-1.6746802000000002E-2</v>
      </c>
      <c r="F3631" t="s">
        <v>81</v>
      </c>
      <c r="G3631">
        <v>4.5324609964771012</v>
      </c>
      <c r="H3631">
        <v>-7.5904226880724707E-2</v>
      </c>
      <c r="I3631">
        <v>-7.5904226880724707E-2</v>
      </c>
      <c r="J3631">
        <v>1</v>
      </c>
      <c r="L3631" t="s">
        <v>76</v>
      </c>
      <c r="M3631" t="s">
        <v>4152</v>
      </c>
      <c r="T3631" t="s">
        <v>76</v>
      </c>
      <c r="V3631" t="s">
        <v>4153</v>
      </c>
      <c r="W3631" t="s">
        <v>4154</v>
      </c>
      <c r="X3631" t="s">
        <v>168</v>
      </c>
      <c r="Y3631" t="s">
        <v>268</v>
      </c>
      <c r="Z3631" t="s">
        <v>268</v>
      </c>
      <c r="AA3631" t="s">
        <v>19</v>
      </c>
      <c r="AC3631" t="s">
        <v>5641</v>
      </c>
      <c r="AD3631">
        <v>1</v>
      </c>
      <c r="AE3631">
        <v>1</v>
      </c>
    </row>
    <row r="3632" spans="1:31">
      <c r="A3632" t="s">
        <v>5642</v>
      </c>
      <c r="B3632" s="93">
        <v>45055</v>
      </c>
      <c r="C3632" s="93">
        <v>45055</v>
      </c>
      <c r="D3632">
        <v>-1.6937627E-2</v>
      </c>
      <c r="E3632">
        <v>-1.6937627E-2</v>
      </c>
      <c r="F3632" t="s">
        <v>81</v>
      </c>
      <c r="G3632">
        <v>4.5324609964771012</v>
      </c>
      <c r="H3632">
        <v>-7.6769133750377458E-2</v>
      </c>
      <c r="I3632">
        <v>-7.6769133750377458E-2</v>
      </c>
      <c r="J3632">
        <v>1</v>
      </c>
      <c r="L3632" t="s">
        <v>76</v>
      </c>
      <c r="M3632" t="s">
        <v>4152</v>
      </c>
      <c r="T3632" t="s">
        <v>76</v>
      </c>
      <c r="V3632" t="s">
        <v>4153</v>
      </c>
      <c r="W3632" t="s">
        <v>4154</v>
      </c>
      <c r="X3632" t="s">
        <v>168</v>
      </c>
      <c r="Y3632" t="s">
        <v>268</v>
      </c>
      <c r="Z3632" t="s">
        <v>268</v>
      </c>
      <c r="AA3632" t="s">
        <v>19</v>
      </c>
      <c r="AC3632" t="s">
        <v>5643</v>
      </c>
      <c r="AD3632">
        <v>1</v>
      </c>
      <c r="AE3632">
        <v>1</v>
      </c>
    </row>
    <row r="3633" spans="1:31">
      <c r="A3633" t="s">
        <v>5644</v>
      </c>
      <c r="B3633" s="93">
        <v>45055</v>
      </c>
      <c r="C3633" s="93">
        <v>45055</v>
      </c>
      <c r="D3633">
        <v>-1.6637323999999998E-2</v>
      </c>
      <c r="E3633">
        <v>-1.6637323999999998E-2</v>
      </c>
      <c r="F3633" t="s">
        <v>81</v>
      </c>
      <c r="G3633">
        <v>4.5324609964771012</v>
      </c>
      <c r="H3633">
        <v>-7.5408022115752385E-2</v>
      </c>
      <c r="I3633">
        <v>-7.5408022115752385E-2</v>
      </c>
      <c r="J3633">
        <v>1</v>
      </c>
      <c r="L3633" t="s">
        <v>76</v>
      </c>
      <c r="M3633" t="s">
        <v>4152</v>
      </c>
      <c r="T3633" t="s">
        <v>76</v>
      </c>
      <c r="V3633" t="s">
        <v>4153</v>
      </c>
      <c r="W3633" t="s">
        <v>4154</v>
      </c>
      <c r="X3633" t="s">
        <v>168</v>
      </c>
      <c r="Y3633" t="s">
        <v>268</v>
      </c>
      <c r="Z3633" t="s">
        <v>268</v>
      </c>
      <c r="AA3633" t="s">
        <v>19</v>
      </c>
      <c r="AC3633" t="s">
        <v>5645</v>
      </c>
      <c r="AD3633">
        <v>1</v>
      </c>
      <c r="AE3633">
        <v>1</v>
      </c>
    </row>
    <row r="3634" spans="1:31">
      <c r="A3634" t="s">
        <v>5646</v>
      </c>
      <c r="B3634" s="93">
        <v>45055</v>
      </c>
      <c r="C3634" s="93">
        <v>45055</v>
      </c>
      <c r="D3634">
        <v>-1.8761914000000001E-2</v>
      </c>
      <c r="E3634">
        <v>-1.8761914000000001E-2</v>
      </c>
      <c r="F3634" t="s">
        <v>81</v>
      </c>
      <c r="G3634">
        <v>4.5324609964771012</v>
      </c>
      <c r="H3634">
        <v>-8.5037643424257667E-2</v>
      </c>
      <c r="I3634">
        <v>-8.5037643424257667E-2</v>
      </c>
      <c r="J3634">
        <v>1</v>
      </c>
      <c r="L3634" t="s">
        <v>76</v>
      </c>
      <c r="M3634" t="s">
        <v>4152</v>
      </c>
      <c r="T3634" t="s">
        <v>76</v>
      </c>
      <c r="V3634" t="s">
        <v>4153</v>
      </c>
      <c r="W3634" t="s">
        <v>4154</v>
      </c>
      <c r="X3634" t="s">
        <v>168</v>
      </c>
      <c r="Y3634" t="s">
        <v>268</v>
      </c>
      <c r="Z3634" t="s">
        <v>268</v>
      </c>
      <c r="AA3634" t="s">
        <v>19</v>
      </c>
      <c r="AC3634" t="s">
        <v>5647</v>
      </c>
      <c r="AD3634">
        <v>1</v>
      </c>
      <c r="AE3634">
        <v>1</v>
      </c>
    </row>
    <row r="3635" spans="1:31">
      <c r="A3635" t="s">
        <v>5648</v>
      </c>
      <c r="B3635" s="93">
        <v>45055</v>
      </c>
      <c r="C3635" s="93">
        <v>45055</v>
      </c>
      <c r="D3635">
        <v>-1.8761914000000001E-2</v>
      </c>
      <c r="E3635">
        <v>-1.8761914000000001E-2</v>
      </c>
      <c r="F3635" t="s">
        <v>81</v>
      </c>
      <c r="G3635">
        <v>4.5324609964771012</v>
      </c>
      <c r="H3635">
        <v>-8.5037643424257667E-2</v>
      </c>
      <c r="I3635">
        <v>-8.5037643424257667E-2</v>
      </c>
      <c r="J3635">
        <v>1</v>
      </c>
      <c r="L3635" t="s">
        <v>76</v>
      </c>
      <c r="M3635" t="s">
        <v>4152</v>
      </c>
      <c r="T3635" t="s">
        <v>76</v>
      </c>
      <c r="V3635" t="s">
        <v>4153</v>
      </c>
      <c r="W3635" t="s">
        <v>4154</v>
      </c>
      <c r="X3635" t="s">
        <v>168</v>
      </c>
      <c r="Y3635" t="s">
        <v>268</v>
      </c>
      <c r="Z3635" t="s">
        <v>268</v>
      </c>
      <c r="AA3635" t="s">
        <v>19</v>
      </c>
      <c r="AC3635" t="s">
        <v>5649</v>
      </c>
      <c r="AD3635">
        <v>1</v>
      </c>
      <c r="AE3635">
        <v>1</v>
      </c>
    </row>
    <row r="3636" spans="1:31">
      <c r="A3636" t="s">
        <v>5650</v>
      </c>
      <c r="B3636" s="93">
        <v>45055</v>
      </c>
      <c r="C3636" s="93">
        <v>45055</v>
      </c>
      <c r="D3636">
        <v>-1.9067233999999999E-2</v>
      </c>
      <c r="E3636">
        <v>-1.9067233999999999E-2</v>
      </c>
      <c r="F3636" t="s">
        <v>81</v>
      </c>
      <c r="G3636">
        <v>4.5324609964771012</v>
      </c>
      <c r="H3636">
        <v>-8.6421494415702058E-2</v>
      </c>
      <c r="I3636">
        <v>-8.6421494415702058E-2</v>
      </c>
      <c r="J3636">
        <v>1</v>
      </c>
      <c r="L3636" t="s">
        <v>76</v>
      </c>
      <c r="M3636" t="s">
        <v>4152</v>
      </c>
      <c r="T3636" t="s">
        <v>76</v>
      </c>
      <c r="V3636" t="s">
        <v>4153</v>
      </c>
      <c r="W3636" t="s">
        <v>4154</v>
      </c>
      <c r="X3636" t="s">
        <v>168</v>
      </c>
      <c r="Y3636" t="s">
        <v>268</v>
      </c>
      <c r="Z3636" t="s">
        <v>268</v>
      </c>
      <c r="AA3636" t="s">
        <v>19</v>
      </c>
      <c r="AC3636" t="s">
        <v>5651</v>
      </c>
      <c r="AD3636">
        <v>1</v>
      </c>
      <c r="AE3636">
        <v>1</v>
      </c>
    </row>
    <row r="3637" spans="1:31">
      <c r="A3637" t="s">
        <v>5652</v>
      </c>
      <c r="B3637" s="93">
        <v>45055</v>
      </c>
      <c r="C3637" s="93">
        <v>45055</v>
      </c>
      <c r="D3637">
        <v>-1.9067233999999999E-2</v>
      </c>
      <c r="E3637">
        <v>-1.9067233999999999E-2</v>
      </c>
      <c r="F3637" t="s">
        <v>81</v>
      </c>
      <c r="G3637">
        <v>4.5324609964771012</v>
      </c>
      <c r="H3637">
        <v>-8.6421494415702058E-2</v>
      </c>
      <c r="I3637">
        <v>-8.6421494415702058E-2</v>
      </c>
      <c r="J3637">
        <v>1</v>
      </c>
      <c r="L3637" t="s">
        <v>76</v>
      </c>
      <c r="M3637" t="s">
        <v>4152</v>
      </c>
      <c r="T3637" t="s">
        <v>76</v>
      </c>
      <c r="V3637" t="s">
        <v>4153</v>
      </c>
      <c r="W3637" t="s">
        <v>4154</v>
      </c>
      <c r="X3637" t="s">
        <v>168</v>
      </c>
      <c r="Y3637" t="s">
        <v>268</v>
      </c>
      <c r="Z3637" t="s">
        <v>268</v>
      </c>
      <c r="AA3637" t="s">
        <v>19</v>
      </c>
      <c r="AC3637" t="s">
        <v>5653</v>
      </c>
      <c r="AD3637">
        <v>1</v>
      </c>
      <c r="AE3637">
        <v>1</v>
      </c>
    </row>
    <row r="3638" spans="1:31">
      <c r="A3638" t="s">
        <v>5654</v>
      </c>
      <c r="B3638" s="93">
        <v>45055</v>
      </c>
      <c r="C3638" s="93">
        <v>45055</v>
      </c>
      <c r="D3638">
        <v>-3.5997227999999999E-2</v>
      </c>
      <c r="E3638">
        <v>-3.5997227999999999E-2</v>
      </c>
      <c r="F3638" t="s">
        <v>81</v>
      </c>
      <c r="G3638">
        <v>4.5324609964771012</v>
      </c>
      <c r="H3638">
        <v>-0.16315603189129341</v>
      </c>
      <c r="I3638">
        <v>-0.16315603189129341</v>
      </c>
      <c r="J3638">
        <v>1</v>
      </c>
      <c r="L3638" t="s">
        <v>76</v>
      </c>
      <c r="M3638" t="s">
        <v>4152</v>
      </c>
      <c r="T3638" t="s">
        <v>76</v>
      </c>
      <c r="V3638" t="s">
        <v>4153</v>
      </c>
      <c r="W3638" t="s">
        <v>4154</v>
      </c>
      <c r="X3638" t="s">
        <v>168</v>
      </c>
      <c r="Y3638" t="s">
        <v>268</v>
      </c>
      <c r="Z3638" t="s">
        <v>268</v>
      </c>
      <c r="AA3638" t="s">
        <v>19</v>
      </c>
      <c r="AC3638" t="s">
        <v>5655</v>
      </c>
      <c r="AD3638">
        <v>1</v>
      </c>
      <c r="AE3638">
        <v>1</v>
      </c>
    </row>
    <row r="3639" spans="1:31">
      <c r="A3639" t="s">
        <v>5656</v>
      </c>
      <c r="B3639" s="93">
        <v>45055</v>
      </c>
      <c r="C3639" s="93">
        <v>45055</v>
      </c>
      <c r="D3639">
        <v>-1.1861682E-2</v>
      </c>
      <c r="E3639">
        <v>-1.1861682E-2</v>
      </c>
      <c r="F3639" t="s">
        <v>81</v>
      </c>
      <c r="G3639">
        <v>4.5324609964771012</v>
      </c>
      <c r="H3639">
        <v>-5.3762611017614502E-2</v>
      </c>
      <c r="I3639">
        <v>-5.3762611017614502E-2</v>
      </c>
      <c r="J3639">
        <v>1</v>
      </c>
      <c r="L3639" t="s">
        <v>76</v>
      </c>
      <c r="M3639" t="s">
        <v>4152</v>
      </c>
      <c r="T3639" t="s">
        <v>76</v>
      </c>
      <c r="V3639" t="s">
        <v>4153</v>
      </c>
      <c r="W3639" t="s">
        <v>4154</v>
      </c>
      <c r="X3639" t="s">
        <v>168</v>
      </c>
      <c r="Y3639" t="s">
        <v>268</v>
      </c>
      <c r="Z3639" t="s">
        <v>268</v>
      </c>
      <c r="AA3639" t="s">
        <v>19</v>
      </c>
      <c r="AC3639" t="s">
        <v>5657</v>
      </c>
      <c r="AD3639">
        <v>1</v>
      </c>
      <c r="AE3639">
        <v>1</v>
      </c>
    </row>
    <row r="3640" spans="1:31">
      <c r="A3640" t="s">
        <v>5658</v>
      </c>
      <c r="B3640" s="93">
        <v>45055</v>
      </c>
      <c r="C3640" s="93">
        <v>45055</v>
      </c>
      <c r="D3640">
        <v>-1.2380726E-2</v>
      </c>
      <c r="E3640">
        <v>-1.2380726E-2</v>
      </c>
      <c r="F3640" t="s">
        <v>81</v>
      </c>
      <c r="G3640">
        <v>4.5324609964771012</v>
      </c>
      <c r="H3640">
        <v>-5.6115157703069962E-2</v>
      </c>
      <c r="I3640">
        <v>-5.6115157703069962E-2</v>
      </c>
      <c r="J3640">
        <v>1</v>
      </c>
      <c r="L3640" t="s">
        <v>76</v>
      </c>
      <c r="M3640" t="s">
        <v>4152</v>
      </c>
      <c r="T3640" t="s">
        <v>76</v>
      </c>
      <c r="V3640" t="s">
        <v>4153</v>
      </c>
      <c r="W3640" t="s">
        <v>4154</v>
      </c>
      <c r="X3640" t="s">
        <v>168</v>
      </c>
      <c r="Y3640" t="s">
        <v>268</v>
      </c>
      <c r="Z3640" t="s">
        <v>268</v>
      </c>
      <c r="AA3640" t="s">
        <v>19</v>
      </c>
      <c r="AC3640" t="s">
        <v>5659</v>
      </c>
      <c r="AD3640">
        <v>1</v>
      </c>
      <c r="AE3640">
        <v>1</v>
      </c>
    </row>
    <row r="3641" spans="1:31">
      <c r="A3641" t="s">
        <v>5660</v>
      </c>
      <c r="B3641" s="93">
        <v>45055</v>
      </c>
      <c r="C3641" s="93">
        <v>45055</v>
      </c>
      <c r="D3641">
        <v>-1.2159369E-2</v>
      </c>
      <c r="E3641">
        <v>-1.2159369E-2</v>
      </c>
      <c r="F3641" t="s">
        <v>81</v>
      </c>
      <c r="G3641">
        <v>4.5324609964771012</v>
      </c>
      <c r="H3641">
        <v>-5.5111865734272771E-2</v>
      </c>
      <c r="I3641">
        <v>-5.5111865734272771E-2</v>
      </c>
      <c r="J3641">
        <v>1</v>
      </c>
      <c r="L3641" t="s">
        <v>76</v>
      </c>
      <c r="M3641" t="s">
        <v>4152</v>
      </c>
      <c r="T3641" t="s">
        <v>76</v>
      </c>
      <c r="V3641" t="s">
        <v>4153</v>
      </c>
      <c r="W3641" t="s">
        <v>4154</v>
      </c>
      <c r="X3641" t="s">
        <v>168</v>
      </c>
      <c r="Y3641" t="s">
        <v>268</v>
      </c>
      <c r="Z3641" t="s">
        <v>268</v>
      </c>
      <c r="AA3641" t="s">
        <v>19</v>
      </c>
      <c r="AC3641" t="s">
        <v>5661</v>
      </c>
      <c r="AD3641">
        <v>1</v>
      </c>
      <c r="AE3641">
        <v>1</v>
      </c>
    </row>
    <row r="3642" spans="1:31">
      <c r="A3642" t="s">
        <v>5662</v>
      </c>
      <c r="B3642" s="93">
        <v>45055</v>
      </c>
      <c r="C3642" s="93">
        <v>45055</v>
      </c>
      <c r="D3642">
        <v>-1.236546E-2</v>
      </c>
      <c r="E3642">
        <v>-1.236546E-2</v>
      </c>
      <c r="F3642" t="s">
        <v>81</v>
      </c>
      <c r="G3642">
        <v>4.5324609964771012</v>
      </c>
      <c r="H3642">
        <v>-5.6045965153497738E-2</v>
      </c>
      <c r="I3642">
        <v>-5.6045965153497738E-2</v>
      </c>
      <c r="J3642">
        <v>1</v>
      </c>
      <c r="L3642" t="s">
        <v>76</v>
      </c>
      <c r="M3642" t="s">
        <v>4152</v>
      </c>
      <c r="T3642" t="s">
        <v>76</v>
      </c>
      <c r="V3642" t="s">
        <v>4153</v>
      </c>
      <c r="W3642" t="s">
        <v>4154</v>
      </c>
      <c r="X3642" t="s">
        <v>168</v>
      </c>
      <c r="Y3642" t="s">
        <v>268</v>
      </c>
      <c r="Z3642" t="s">
        <v>268</v>
      </c>
      <c r="AA3642" t="s">
        <v>19</v>
      </c>
      <c r="AC3642" t="s">
        <v>5663</v>
      </c>
      <c r="AD3642">
        <v>1</v>
      </c>
      <c r="AE3642">
        <v>1</v>
      </c>
    </row>
    <row r="3643" spans="1:31">
      <c r="A3643" t="s">
        <v>5664</v>
      </c>
      <c r="B3643" s="93">
        <v>45055</v>
      </c>
      <c r="C3643" s="93">
        <v>45055</v>
      </c>
      <c r="D3643">
        <v>-1.2037241000000001E-2</v>
      </c>
      <c r="E3643">
        <v>-1.2037241000000001E-2</v>
      </c>
      <c r="F3643" t="s">
        <v>81</v>
      </c>
      <c r="G3643">
        <v>4.5324609964771012</v>
      </c>
      <c r="H3643">
        <v>-5.4558325337695023E-2</v>
      </c>
      <c r="I3643">
        <v>-5.4558325337695023E-2</v>
      </c>
      <c r="J3643">
        <v>1</v>
      </c>
      <c r="L3643" t="s">
        <v>76</v>
      </c>
      <c r="M3643" t="s">
        <v>4152</v>
      </c>
      <c r="T3643" t="s">
        <v>76</v>
      </c>
      <c r="V3643" t="s">
        <v>4153</v>
      </c>
      <c r="W3643" t="s">
        <v>4154</v>
      </c>
      <c r="X3643" t="s">
        <v>168</v>
      </c>
      <c r="Y3643" t="s">
        <v>268</v>
      </c>
      <c r="Z3643" t="s">
        <v>268</v>
      </c>
      <c r="AA3643" t="s">
        <v>19</v>
      </c>
      <c r="AC3643" t="s">
        <v>5665</v>
      </c>
      <c r="AD3643">
        <v>1</v>
      </c>
      <c r="AE3643">
        <v>1</v>
      </c>
    </row>
    <row r="3644" spans="1:31">
      <c r="A3644" t="s">
        <v>5666</v>
      </c>
      <c r="B3644" s="93">
        <v>45055</v>
      </c>
      <c r="C3644" s="93">
        <v>45055</v>
      </c>
      <c r="D3644">
        <v>-1.2449422999999999E-2</v>
      </c>
      <c r="E3644">
        <v>-1.2449422999999999E-2</v>
      </c>
      <c r="F3644" t="s">
        <v>81</v>
      </c>
      <c r="G3644">
        <v>4.5324609964771012</v>
      </c>
      <c r="H3644">
        <v>-5.6426524176144938E-2</v>
      </c>
      <c r="I3644">
        <v>-5.6426524176144938E-2</v>
      </c>
      <c r="J3644">
        <v>1</v>
      </c>
      <c r="L3644" t="s">
        <v>76</v>
      </c>
      <c r="M3644" t="s">
        <v>4152</v>
      </c>
      <c r="T3644" t="s">
        <v>76</v>
      </c>
      <c r="V3644" t="s">
        <v>4153</v>
      </c>
      <c r="W3644" t="s">
        <v>4154</v>
      </c>
      <c r="X3644" t="s">
        <v>168</v>
      </c>
      <c r="Y3644" t="s">
        <v>268</v>
      </c>
      <c r="Z3644" t="s">
        <v>268</v>
      </c>
      <c r="AA3644" t="s">
        <v>19</v>
      </c>
      <c r="AC3644" t="s">
        <v>5667</v>
      </c>
      <c r="AD3644">
        <v>1</v>
      </c>
      <c r="AE3644">
        <v>1</v>
      </c>
    </row>
    <row r="3645" spans="1:31">
      <c r="A3645" t="s">
        <v>5668</v>
      </c>
      <c r="B3645" s="93">
        <v>45055</v>
      </c>
      <c r="C3645" s="93">
        <v>45055</v>
      </c>
      <c r="D3645">
        <v>-1.4830919E-2</v>
      </c>
      <c r="E3645">
        <v>-1.4830919E-2</v>
      </c>
      <c r="F3645" t="s">
        <v>81</v>
      </c>
      <c r="G3645">
        <v>4.5324609964771012</v>
      </c>
      <c r="H3645">
        <v>-6.7220561909411183E-2</v>
      </c>
      <c r="I3645">
        <v>-6.7220561909411183E-2</v>
      </c>
      <c r="J3645">
        <v>1</v>
      </c>
      <c r="L3645" t="s">
        <v>76</v>
      </c>
      <c r="M3645" t="s">
        <v>4152</v>
      </c>
      <c r="T3645" t="s">
        <v>76</v>
      </c>
      <c r="V3645" t="s">
        <v>4153</v>
      </c>
      <c r="W3645" t="s">
        <v>4154</v>
      </c>
      <c r="X3645" t="s">
        <v>168</v>
      </c>
      <c r="Y3645" t="s">
        <v>268</v>
      </c>
      <c r="Z3645" t="s">
        <v>268</v>
      </c>
      <c r="AA3645" t="s">
        <v>19</v>
      </c>
      <c r="AC3645" t="s">
        <v>5669</v>
      </c>
      <c r="AD3645">
        <v>1</v>
      </c>
      <c r="AE3645">
        <v>1</v>
      </c>
    </row>
    <row r="3646" spans="1:31">
      <c r="A3646" t="s">
        <v>5670</v>
      </c>
      <c r="B3646" s="93">
        <v>45055</v>
      </c>
      <c r="C3646" s="93">
        <v>45055</v>
      </c>
      <c r="D3646">
        <v>-1.3594373E-2</v>
      </c>
      <c r="E3646">
        <v>-1.3594373E-2</v>
      </c>
      <c r="F3646" t="s">
        <v>81</v>
      </c>
      <c r="G3646">
        <v>4.5324609964771012</v>
      </c>
      <c r="H3646">
        <v>-6.161596539406141E-2</v>
      </c>
      <c r="I3646">
        <v>-6.161596539406141E-2</v>
      </c>
      <c r="J3646">
        <v>1</v>
      </c>
      <c r="L3646" t="s">
        <v>76</v>
      </c>
      <c r="M3646" t="s">
        <v>4152</v>
      </c>
      <c r="T3646" t="s">
        <v>76</v>
      </c>
      <c r="V3646" t="s">
        <v>4153</v>
      </c>
      <c r="W3646" t="s">
        <v>4154</v>
      </c>
      <c r="X3646" t="s">
        <v>168</v>
      </c>
      <c r="Y3646" t="s">
        <v>268</v>
      </c>
      <c r="Z3646" t="s">
        <v>268</v>
      </c>
      <c r="AA3646" t="s">
        <v>19</v>
      </c>
      <c r="AC3646" t="s">
        <v>5671</v>
      </c>
      <c r="AD3646">
        <v>1</v>
      </c>
      <c r="AE3646">
        <v>1</v>
      </c>
    </row>
    <row r="3647" spans="1:31">
      <c r="A3647" t="s">
        <v>5672</v>
      </c>
      <c r="B3647" s="93">
        <v>45055</v>
      </c>
      <c r="C3647" s="93">
        <v>45055</v>
      </c>
      <c r="D3647">
        <v>-1.2630629000000001E-2</v>
      </c>
      <c r="E3647">
        <v>-1.2630629000000001E-2</v>
      </c>
      <c r="F3647" t="s">
        <v>81</v>
      </c>
      <c r="G3647">
        <v>4.5324609964771012</v>
      </c>
      <c r="H3647">
        <v>-5.7247833303472571E-2</v>
      </c>
      <c r="I3647">
        <v>-5.7247833303472571E-2</v>
      </c>
      <c r="J3647">
        <v>1</v>
      </c>
      <c r="L3647" t="s">
        <v>76</v>
      </c>
      <c r="M3647" t="s">
        <v>4152</v>
      </c>
      <c r="T3647" t="s">
        <v>76</v>
      </c>
      <c r="V3647" t="s">
        <v>4153</v>
      </c>
      <c r="W3647" t="s">
        <v>4154</v>
      </c>
      <c r="X3647" t="s">
        <v>168</v>
      </c>
      <c r="Y3647" t="s">
        <v>268</v>
      </c>
      <c r="Z3647" t="s">
        <v>268</v>
      </c>
      <c r="AA3647" t="s">
        <v>19</v>
      </c>
      <c r="AC3647" t="s">
        <v>5673</v>
      </c>
      <c r="AD3647">
        <v>1</v>
      </c>
      <c r="AE3647">
        <v>1</v>
      </c>
    </row>
    <row r="3648" spans="1:31">
      <c r="A3648" t="s">
        <v>5674</v>
      </c>
      <c r="B3648" s="93">
        <v>45055</v>
      </c>
      <c r="C3648" s="93">
        <v>45055</v>
      </c>
      <c r="D3648">
        <v>-1.3533309E-2</v>
      </c>
      <c r="E3648">
        <v>-1.3533309E-2</v>
      </c>
      <c r="F3648" t="s">
        <v>81</v>
      </c>
      <c r="G3648">
        <v>4.5324609964771012</v>
      </c>
      <c r="H3648">
        <v>-6.1339195195772522E-2</v>
      </c>
      <c r="I3648">
        <v>-6.1339195195772522E-2</v>
      </c>
      <c r="J3648">
        <v>1</v>
      </c>
      <c r="L3648" t="s">
        <v>76</v>
      </c>
      <c r="M3648" t="s">
        <v>4152</v>
      </c>
      <c r="T3648" t="s">
        <v>76</v>
      </c>
      <c r="V3648" t="s">
        <v>4153</v>
      </c>
      <c r="W3648" t="s">
        <v>4154</v>
      </c>
      <c r="X3648" t="s">
        <v>168</v>
      </c>
      <c r="Y3648" t="s">
        <v>268</v>
      </c>
      <c r="Z3648" t="s">
        <v>268</v>
      </c>
      <c r="AA3648" t="s">
        <v>19</v>
      </c>
      <c r="AC3648" t="s">
        <v>5675</v>
      </c>
      <c r="AD3648">
        <v>1</v>
      </c>
      <c r="AE3648">
        <v>1</v>
      </c>
    </row>
    <row r="3649" spans="1:31">
      <c r="A3649" t="s">
        <v>5676</v>
      </c>
      <c r="B3649" s="93">
        <v>45055</v>
      </c>
      <c r="C3649" s="93">
        <v>45055</v>
      </c>
      <c r="D3649">
        <v>-1.3930224999999999E-2</v>
      </c>
      <c r="E3649">
        <v>-1.3930224999999999E-2</v>
      </c>
      <c r="F3649" t="s">
        <v>81</v>
      </c>
      <c r="G3649">
        <v>4.5324609964771012</v>
      </c>
      <c r="H3649">
        <v>-6.3138201484650228E-2</v>
      </c>
      <c r="I3649">
        <v>-6.3138201484650228E-2</v>
      </c>
      <c r="J3649">
        <v>1</v>
      </c>
      <c r="L3649" t="s">
        <v>76</v>
      </c>
      <c r="M3649" t="s">
        <v>4152</v>
      </c>
      <c r="T3649" t="s">
        <v>76</v>
      </c>
      <c r="V3649" t="s">
        <v>4153</v>
      </c>
      <c r="W3649" t="s">
        <v>4154</v>
      </c>
      <c r="X3649" t="s">
        <v>168</v>
      </c>
      <c r="Y3649" t="s">
        <v>268</v>
      </c>
      <c r="Z3649" t="s">
        <v>268</v>
      </c>
      <c r="AA3649" t="s">
        <v>19</v>
      </c>
      <c r="AC3649" t="s">
        <v>5677</v>
      </c>
      <c r="AD3649">
        <v>1</v>
      </c>
      <c r="AE3649">
        <v>1</v>
      </c>
    </row>
    <row r="3650" spans="1:31">
      <c r="A3650" t="s">
        <v>5678</v>
      </c>
      <c r="B3650" s="93">
        <v>45055</v>
      </c>
      <c r="C3650" s="93">
        <v>45055</v>
      </c>
      <c r="D3650">
        <v>-1.3653290199999999E-2</v>
      </c>
      <c r="E3650">
        <v>-1.3653290199999999E-2</v>
      </c>
      <c r="F3650" t="s">
        <v>81</v>
      </c>
      <c r="G3650">
        <v>4.5324609964771012</v>
      </c>
      <c r="H3650">
        <v>-6.188300530508304E-2</v>
      </c>
      <c r="I3650">
        <v>-6.188300530508304E-2</v>
      </c>
      <c r="J3650">
        <v>1</v>
      </c>
      <c r="L3650" t="s">
        <v>76</v>
      </c>
      <c r="M3650" t="s">
        <v>4152</v>
      </c>
      <c r="T3650" t="s">
        <v>76</v>
      </c>
      <c r="V3650" t="s">
        <v>4153</v>
      </c>
      <c r="W3650" t="s">
        <v>4154</v>
      </c>
      <c r="X3650" t="s">
        <v>168</v>
      </c>
      <c r="Y3650" t="s">
        <v>268</v>
      </c>
      <c r="Z3650" t="s">
        <v>268</v>
      </c>
      <c r="AA3650" t="s">
        <v>19</v>
      </c>
      <c r="AC3650" t="s">
        <v>5679</v>
      </c>
      <c r="AD3650">
        <v>1</v>
      </c>
      <c r="AE3650">
        <v>1</v>
      </c>
    </row>
    <row r="3651" spans="1:31">
      <c r="A3651" t="s">
        <v>5680</v>
      </c>
      <c r="B3651" s="93">
        <v>45055</v>
      </c>
      <c r="C3651" s="93">
        <v>45055</v>
      </c>
      <c r="D3651">
        <v>-1.5411027000000001E-2</v>
      </c>
      <c r="E3651">
        <v>-1.5411027000000001E-2</v>
      </c>
      <c r="F3651" t="s">
        <v>81</v>
      </c>
      <c r="G3651">
        <v>4.5324609964771012</v>
      </c>
      <c r="H3651">
        <v>-6.9849878793155518E-2</v>
      </c>
      <c r="I3651">
        <v>-6.9849878793155518E-2</v>
      </c>
      <c r="J3651">
        <v>1</v>
      </c>
      <c r="L3651" t="s">
        <v>76</v>
      </c>
      <c r="M3651" t="s">
        <v>4152</v>
      </c>
      <c r="T3651" t="s">
        <v>76</v>
      </c>
      <c r="V3651" t="s">
        <v>4153</v>
      </c>
      <c r="W3651" t="s">
        <v>4154</v>
      </c>
      <c r="X3651" t="s">
        <v>168</v>
      </c>
      <c r="Y3651" t="s">
        <v>268</v>
      </c>
      <c r="Z3651" t="s">
        <v>268</v>
      </c>
      <c r="AA3651" t="s">
        <v>19</v>
      </c>
      <c r="AC3651" t="s">
        <v>5681</v>
      </c>
      <c r="AD3651">
        <v>1</v>
      </c>
      <c r="AE3651">
        <v>1</v>
      </c>
    </row>
    <row r="3652" spans="1:31">
      <c r="A3652" t="s">
        <v>5682</v>
      </c>
      <c r="B3652" s="93">
        <v>45055</v>
      </c>
      <c r="C3652" s="93">
        <v>45055</v>
      </c>
      <c r="D3652">
        <v>-1.0670934E-2</v>
      </c>
      <c r="E3652">
        <v>-1.0670934E-2</v>
      </c>
      <c r="F3652" t="s">
        <v>81</v>
      </c>
      <c r="G3652">
        <v>4.5324609964771012</v>
      </c>
      <c r="H3652">
        <v>-4.8365592150981379E-2</v>
      </c>
      <c r="I3652">
        <v>-4.8365592150981379E-2</v>
      </c>
      <c r="J3652">
        <v>1</v>
      </c>
      <c r="L3652" t="s">
        <v>76</v>
      </c>
      <c r="M3652" t="s">
        <v>4152</v>
      </c>
      <c r="T3652" t="s">
        <v>76</v>
      </c>
      <c r="V3652" t="s">
        <v>4153</v>
      </c>
      <c r="W3652" t="s">
        <v>4154</v>
      </c>
      <c r="X3652" t="s">
        <v>168</v>
      </c>
      <c r="Y3652" t="s">
        <v>268</v>
      </c>
      <c r="Z3652" t="s">
        <v>268</v>
      </c>
      <c r="AA3652" t="s">
        <v>19</v>
      </c>
      <c r="AC3652" t="s">
        <v>5683</v>
      </c>
      <c r="AD3652">
        <v>1</v>
      </c>
      <c r="AE3652">
        <v>1</v>
      </c>
    </row>
    <row r="3653" spans="1:31">
      <c r="A3653" t="s">
        <v>5684</v>
      </c>
      <c r="B3653" s="93">
        <v>45055</v>
      </c>
      <c r="C3653" s="93">
        <v>45055</v>
      </c>
      <c r="D3653">
        <v>-1.3258521000000001E-2</v>
      </c>
      <c r="E3653">
        <v>-1.3258521000000001E-2</v>
      </c>
      <c r="F3653" t="s">
        <v>81</v>
      </c>
      <c r="G3653">
        <v>4.5324609964771012</v>
      </c>
      <c r="H3653">
        <v>-6.0093729303472572E-2</v>
      </c>
      <c r="I3653">
        <v>-6.0093729303472572E-2</v>
      </c>
      <c r="J3653">
        <v>1</v>
      </c>
      <c r="L3653" t="s">
        <v>76</v>
      </c>
      <c r="M3653" t="s">
        <v>4152</v>
      </c>
      <c r="T3653" t="s">
        <v>76</v>
      </c>
      <c r="V3653" t="s">
        <v>4153</v>
      </c>
      <c r="W3653" t="s">
        <v>4154</v>
      </c>
      <c r="X3653" t="s">
        <v>168</v>
      </c>
      <c r="Y3653" t="s">
        <v>268</v>
      </c>
      <c r="Z3653" t="s">
        <v>268</v>
      </c>
      <c r="AA3653" t="s">
        <v>19</v>
      </c>
      <c r="AC3653" t="s">
        <v>5685</v>
      </c>
      <c r="AD3653">
        <v>1</v>
      </c>
      <c r="AE3653">
        <v>1</v>
      </c>
    </row>
    <row r="3654" spans="1:31">
      <c r="A3654" t="s">
        <v>5686</v>
      </c>
      <c r="B3654" s="93">
        <v>45055</v>
      </c>
      <c r="C3654" s="93">
        <v>45055</v>
      </c>
      <c r="D3654">
        <v>-1.3258521000000001E-2</v>
      </c>
      <c r="E3654">
        <v>-1.3258521000000001E-2</v>
      </c>
      <c r="F3654" t="s">
        <v>81</v>
      </c>
      <c r="G3654">
        <v>4.5324609964771012</v>
      </c>
      <c r="H3654">
        <v>-6.0093729303472572E-2</v>
      </c>
      <c r="I3654">
        <v>-6.0093729303472572E-2</v>
      </c>
      <c r="J3654">
        <v>1</v>
      </c>
      <c r="L3654" t="s">
        <v>76</v>
      </c>
      <c r="M3654" t="s">
        <v>4152</v>
      </c>
      <c r="T3654" t="s">
        <v>76</v>
      </c>
      <c r="V3654" t="s">
        <v>4153</v>
      </c>
      <c r="W3654" t="s">
        <v>4154</v>
      </c>
      <c r="X3654" t="s">
        <v>168</v>
      </c>
      <c r="Y3654" t="s">
        <v>268</v>
      </c>
      <c r="Z3654" t="s">
        <v>268</v>
      </c>
      <c r="AA3654" t="s">
        <v>19</v>
      </c>
      <c r="AC3654" t="s">
        <v>5687</v>
      </c>
      <c r="AD3654">
        <v>1</v>
      </c>
      <c r="AE3654">
        <v>1</v>
      </c>
    </row>
    <row r="3655" spans="1:31">
      <c r="A3655" t="s">
        <v>5688</v>
      </c>
      <c r="B3655" s="93">
        <v>45055</v>
      </c>
      <c r="C3655" s="93">
        <v>45055</v>
      </c>
      <c r="D3655">
        <v>-1.2105938E-2</v>
      </c>
      <c r="E3655">
        <v>-1.2105938E-2</v>
      </c>
      <c r="F3655" t="s">
        <v>81</v>
      </c>
      <c r="G3655">
        <v>4.5324609964771012</v>
      </c>
      <c r="H3655">
        <v>-5.4869691810769998E-2</v>
      </c>
      <c r="I3655">
        <v>-5.4869691810769998E-2</v>
      </c>
      <c r="J3655">
        <v>1</v>
      </c>
      <c r="L3655" t="s">
        <v>76</v>
      </c>
      <c r="M3655" t="s">
        <v>4152</v>
      </c>
      <c r="T3655" t="s">
        <v>76</v>
      </c>
      <c r="V3655" t="s">
        <v>4153</v>
      </c>
      <c r="W3655" t="s">
        <v>4154</v>
      </c>
      <c r="X3655" t="s">
        <v>168</v>
      </c>
      <c r="Y3655" t="s">
        <v>268</v>
      </c>
      <c r="Z3655" t="s">
        <v>268</v>
      </c>
      <c r="AA3655" t="s">
        <v>19</v>
      </c>
      <c r="AC3655" t="s">
        <v>5689</v>
      </c>
      <c r="AD3655">
        <v>1</v>
      </c>
      <c r="AE3655">
        <v>1</v>
      </c>
    </row>
    <row r="3656" spans="1:31">
      <c r="A3656" t="s">
        <v>5690</v>
      </c>
      <c r="B3656" s="93">
        <v>45055</v>
      </c>
      <c r="C3656" s="93">
        <v>45055</v>
      </c>
      <c r="D3656">
        <v>-1.2105938E-2</v>
      </c>
      <c r="E3656">
        <v>-1.2105938E-2</v>
      </c>
      <c r="F3656" t="s">
        <v>81</v>
      </c>
      <c r="G3656">
        <v>4.5324609964771012</v>
      </c>
      <c r="H3656">
        <v>-5.4869691810769998E-2</v>
      </c>
      <c r="I3656">
        <v>-5.4869691810769998E-2</v>
      </c>
      <c r="J3656">
        <v>1</v>
      </c>
      <c r="L3656" t="s">
        <v>76</v>
      </c>
      <c r="M3656" t="s">
        <v>4152</v>
      </c>
      <c r="T3656" t="s">
        <v>76</v>
      </c>
      <c r="V3656" t="s">
        <v>4153</v>
      </c>
      <c r="W3656" t="s">
        <v>4154</v>
      </c>
      <c r="X3656" t="s">
        <v>168</v>
      </c>
      <c r="Y3656" t="s">
        <v>268</v>
      </c>
      <c r="Z3656" t="s">
        <v>268</v>
      </c>
      <c r="AA3656" t="s">
        <v>19</v>
      </c>
      <c r="AC3656" t="s">
        <v>5691</v>
      </c>
      <c r="AD3656">
        <v>1</v>
      </c>
      <c r="AE3656">
        <v>1</v>
      </c>
    </row>
    <row r="3657" spans="1:31">
      <c r="A3657" t="s">
        <v>5692</v>
      </c>
      <c r="B3657" s="93">
        <v>45055</v>
      </c>
      <c r="C3657" s="93">
        <v>45055</v>
      </c>
      <c r="D3657">
        <v>-1.2806160400000001E-2</v>
      </c>
      <c r="E3657">
        <v>-1.2806160400000001E-2</v>
      </c>
      <c r="F3657" t="s">
        <v>81</v>
      </c>
      <c r="G3657">
        <v>4.5324609964771012</v>
      </c>
      <c r="H3657">
        <v>-5.8043422527629597E-2</v>
      </c>
      <c r="I3657">
        <v>-5.8043422527629597E-2</v>
      </c>
      <c r="J3657">
        <v>1</v>
      </c>
      <c r="L3657" t="s">
        <v>76</v>
      </c>
      <c r="M3657" t="s">
        <v>4152</v>
      </c>
      <c r="T3657" t="s">
        <v>76</v>
      </c>
      <c r="V3657" t="s">
        <v>4153</v>
      </c>
      <c r="W3657" t="s">
        <v>4154</v>
      </c>
      <c r="X3657" t="s">
        <v>168</v>
      </c>
      <c r="Y3657" t="s">
        <v>268</v>
      </c>
      <c r="Z3657" t="s">
        <v>268</v>
      </c>
      <c r="AA3657" t="s">
        <v>19</v>
      </c>
      <c r="AC3657" t="s">
        <v>5693</v>
      </c>
      <c r="AD3657">
        <v>1</v>
      </c>
      <c r="AE3657">
        <v>1</v>
      </c>
    </row>
    <row r="3658" spans="1:31">
      <c r="A3658" t="s">
        <v>5694</v>
      </c>
      <c r="B3658" s="93">
        <v>45055</v>
      </c>
      <c r="C3658" s="93">
        <v>45055</v>
      </c>
      <c r="D3658">
        <v>-1.3189823999999999E-2</v>
      </c>
      <c r="E3658">
        <v>-1.3189823999999999E-2</v>
      </c>
      <c r="F3658" t="s">
        <v>81</v>
      </c>
      <c r="G3658">
        <v>4.5324609964771012</v>
      </c>
      <c r="H3658">
        <v>-5.978236283039759E-2</v>
      </c>
      <c r="I3658">
        <v>-5.978236283039759E-2</v>
      </c>
      <c r="J3658">
        <v>1</v>
      </c>
      <c r="L3658" t="s">
        <v>76</v>
      </c>
      <c r="M3658" t="s">
        <v>4152</v>
      </c>
      <c r="T3658" t="s">
        <v>76</v>
      </c>
      <c r="V3658" t="s">
        <v>4153</v>
      </c>
      <c r="W3658" t="s">
        <v>4154</v>
      </c>
      <c r="X3658" t="s">
        <v>168</v>
      </c>
      <c r="Y3658" t="s">
        <v>268</v>
      </c>
      <c r="Z3658" t="s">
        <v>268</v>
      </c>
      <c r="AA3658" t="s">
        <v>19</v>
      </c>
      <c r="AC3658" t="s">
        <v>5695</v>
      </c>
      <c r="AD3658">
        <v>1</v>
      </c>
      <c r="AE3658">
        <v>1</v>
      </c>
    </row>
    <row r="3659" spans="1:31">
      <c r="A3659" t="s">
        <v>5696</v>
      </c>
      <c r="B3659" s="93">
        <v>45055</v>
      </c>
      <c r="C3659" s="93">
        <v>45055</v>
      </c>
      <c r="D3659">
        <v>-1.1571628E-2</v>
      </c>
      <c r="E3659">
        <v>-1.1571628E-2</v>
      </c>
      <c r="F3659" t="s">
        <v>81</v>
      </c>
      <c r="G3659">
        <v>4.5324609964771012</v>
      </c>
      <c r="H3659">
        <v>-5.2447952575742328E-2</v>
      </c>
      <c r="I3659">
        <v>-5.2447952575742328E-2</v>
      </c>
      <c r="J3659">
        <v>1</v>
      </c>
      <c r="L3659" t="s">
        <v>76</v>
      </c>
      <c r="M3659" t="s">
        <v>4152</v>
      </c>
      <c r="T3659" t="s">
        <v>76</v>
      </c>
      <c r="V3659" t="s">
        <v>4153</v>
      </c>
      <c r="W3659" t="s">
        <v>4154</v>
      </c>
      <c r="X3659" t="s">
        <v>168</v>
      </c>
      <c r="Y3659" t="s">
        <v>268</v>
      </c>
      <c r="Z3659" t="s">
        <v>268</v>
      </c>
      <c r="AA3659" t="s">
        <v>19</v>
      </c>
      <c r="AC3659" t="s">
        <v>5697</v>
      </c>
      <c r="AD3659">
        <v>1</v>
      </c>
      <c r="AE3659">
        <v>1</v>
      </c>
    </row>
    <row r="3660" spans="1:31">
      <c r="A3660" t="s">
        <v>5698</v>
      </c>
      <c r="B3660" s="93">
        <v>45055</v>
      </c>
      <c r="C3660" s="93">
        <v>45055</v>
      </c>
      <c r="D3660">
        <v>-1.1953277999999999E-2</v>
      </c>
      <c r="E3660">
        <v>-1.1953277999999999E-2</v>
      </c>
      <c r="F3660" t="s">
        <v>81</v>
      </c>
      <c r="G3660">
        <v>4.5324609964771012</v>
      </c>
      <c r="H3660">
        <v>-5.4177766315047823E-2</v>
      </c>
      <c r="I3660">
        <v>-5.4177766315047823E-2</v>
      </c>
      <c r="J3660">
        <v>1</v>
      </c>
      <c r="L3660" t="s">
        <v>76</v>
      </c>
      <c r="M3660" t="s">
        <v>4152</v>
      </c>
      <c r="T3660" t="s">
        <v>76</v>
      </c>
      <c r="V3660" t="s">
        <v>4153</v>
      </c>
      <c r="W3660" t="s">
        <v>4154</v>
      </c>
      <c r="X3660" t="s">
        <v>168</v>
      </c>
      <c r="Y3660" t="s">
        <v>268</v>
      </c>
      <c r="Z3660" t="s">
        <v>268</v>
      </c>
      <c r="AA3660" t="s">
        <v>19</v>
      </c>
      <c r="AC3660" t="s">
        <v>5699</v>
      </c>
      <c r="AD3660">
        <v>1</v>
      </c>
      <c r="AE3660">
        <v>1</v>
      </c>
    </row>
    <row r="3661" spans="1:31">
      <c r="A3661" t="s">
        <v>5700</v>
      </c>
      <c r="B3661" s="93">
        <v>45055</v>
      </c>
      <c r="C3661" s="93">
        <v>45055</v>
      </c>
      <c r="D3661">
        <v>-1.2228065999999999E-2</v>
      </c>
      <c r="E3661">
        <v>-1.2228065999999999E-2</v>
      </c>
      <c r="F3661" t="s">
        <v>81</v>
      </c>
      <c r="G3661">
        <v>4.5324609964771012</v>
      </c>
      <c r="H3661">
        <v>-5.542323220734776E-2</v>
      </c>
      <c r="I3661">
        <v>-5.542323220734776E-2</v>
      </c>
      <c r="J3661">
        <v>1</v>
      </c>
      <c r="L3661" t="s">
        <v>76</v>
      </c>
      <c r="M3661" t="s">
        <v>4152</v>
      </c>
      <c r="T3661" t="s">
        <v>76</v>
      </c>
      <c r="V3661" t="s">
        <v>4153</v>
      </c>
      <c r="W3661" t="s">
        <v>4154</v>
      </c>
      <c r="X3661" t="s">
        <v>168</v>
      </c>
      <c r="Y3661" t="s">
        <v>268</v>
      </c>
      <c r="Z3661" t="s">
        <v>268</v>
      </c>
      <c r="AA3661" t="s">
        <v>19</v>
      </c>
      <c r="AC3661" t="s">
        <v>5701</v>
      </c>
      <c r="AD3661">
        <v>1</v>
      </c>
      <c r="AE3661">
        <v>1</v>
      </c>
    </row>
    <row r="3662" spans="1:31">
      <c r="A3662" t="s">
        <v>5702</v>
      </c>
      <c r="B3662" s="93">
        <v>45055</v>
      </c>
      <c r="C3662" s="93">
        <v>45055</v>
      </c>
      <c r="D3662">
        <v>-1.2220432999999999E-2</v>
      </c>
      <c r="E3662">
        <v>-1.2220432999999999E-2</v>
      </c>
      <c r="F3662" t="s">
        <v>81</v>
      </c>
      <c r="G3662">
        <v>4.5324609964771012</v>
      </c>
      <c r="H3662">
        <v>-5.5388635932561658E-2</v>
      </c>
      <c r="I3662">
        <v>-5.5388635932561658E-2</v>
      </c>
      <c r="J3662">
        <v>1</v>
      </c>
      <c r="L3662" t="s">
        <v>76</v>
      </c>
      <c r="M3662" t="s">
        <v>4152</v>
      </c>
      <c r="T3662" t="s">
        <v>76</v>
      </c>
      <c r="V3662" t="s">
        <v>4153</v>
      </c>
      <c r="W3662" t="s">
        <v>4154</v>
      </c>
      <c r="X3662" t="s">
        <v>168</v>
      </c>
      <c r="Y3662" t="s">
        <v>268</v>
      </c>
      <c r="Z3662" t="s">
        <v>268</v>
      </c>
      <c r="AA3662" t="s">
        <v>19</v>
      </c>
      <c r="AC3662" t="s">
        <v>5703</v>
      </c>
      <c r="AD3662">
        <v>1</v>
      </c>
      <c r="AE3662">
        <v>1</v>
      </c>
    </row>
    <row r="3663" spans="1:31">
      <c r="A3663" t="s">
        <v>5704</v>
      </c>
      <c r="B3663" s="93">
        <v>45055</v>
      </c>
      <c r="C3663" s="93">
        <v>45055</v>
      </c>
      <c r="D3663">
        <v>-1.1724287999999999E-2</v>
      </c>
      <c r="E3663">
        <v>-1.1724287999999999E-2</v>
      </c>
      <c r="F3663" t="s">
        <v>81</v>
      </c>
      <c r="G3663">
        <v>4.5324609964771012</v>
      </c>
      <c r="H3663">
        <v>-5.3139878071464523E-2</v>
      </c>
      <c r="I3663">
        <v>-5.3139878071464523E-2</v>
      </c>
      <c r="J3663">
        <v>1</v>
      </c>
      <c r="L3663" t="s">
        <v>76</v>
      </c>
      <c r="M3663" t="s">
        <v>4152</v>
      </c>
      <c r="T3663" t="s">
        <v>76</v>
      </c>
      <c r="V3663" t="s">
        <v>4153</v>
      </c>
      <c r="W3663" t="s">
        <v>4154</v>
      </c>
      <c r="X3663" t="s">
        <v>168</v>
      </c>
      <c r="Y3663" t="s">
        <v>268</v>
      </c>
      <c r="Z3663" t="s">
        <v>268</v>
      </c>
      <c r="AA3663" t="s">
        <v>19</v>
      </c>
      <c r="AC3663" t="s">
        <v>5705</v>
      </c>
      <c r="AD3663">
        <v>1</v>
      </c>
      <c r="AE3663">
        <v>1</v>
      </c>
    </row>
    <row r="3664" spans="1:31">
      <c r="A3664" t="s">
        <v>5706</v>
      </c>
      <c r="B3664" s="93">
        <v>45055</v>
      </c>
      <c r="C3664" s="93">
        <v>45055</v>
      </c>
      <c r="D3664">
        <v>-1.1899847E-2</v>
      </c>
      <c r="E3664">
        <v>-1.1899847E-2</v>
      </c>
      <c r="F3664" t="s">
        <v>81</v>
      </c>
      <c r="G3664">
        <v>4.5324609964771012</v>
      </c>
      <c r="H3664">
        <v>-5.3935592391545051E-2</v>
      </c>
      <c r="I3664">
        <v>-5.3935592391545051E-2</v>
      </c>
      <c r="J3664">
        <v>1</v>
      </c>
      <c r="L3664" t="s">
        <v>76</v>
      </c>
      <c r="M3664" t="s">
        <v>4152</v>
      </c>
      <c r="T3664" t="s">
        <v>76</v>
      </c>
      <c r="V3664" t="s">
        <v>4153</v>
      </c>
      <c r="W3664" t="s">
        <v>4154</v>
      </c>
      <c r="X3664" t="s">
        <v>168</v>
      </c>
      <c r="Y3664" t="s">
        <v>268</v>
      </c>
      <c r="Z3664" t="s">
        <v>268</v>
      </c>
      <c r="AA3664" t="s">
        <v>19</v>
      </c>
      <c r="AC3664" t="s">
        <v>5707</v>
      </c>
      <c r="AD3664">
        <v>1</v>
      </c>
      <c r="AE3664">
        <v>1</v>
      </c>
    </row>
    <row r="3665" spans="1:31">
      <c r="A3665" t="s">
        <v>5708</v>
      </c>
      <c r="B3665" s="93">
        <v>45055</v>
      </c>
      <c r="C3665" s="93">
        <v>45055</v>
      </c>
      <c r="D3665">
        <v>-1.2571551E-2</v>
      </c>
      <c r="E3665">
        <v>-1.2571551E-2</v>
      </c>
      <c r="F3665" t="s">
        <v>81</v>
      </c>
      <c r="G3665">
        <v>4.5324609964771012</v>
      </c>
      <c r="H3665">
        <v>-5.69800645727227E-2</v>
      </c>
      <c r="I3665">
        <v>-5.69800645727227E-2</v>
      </c>
      <c r="J3665">
        <v>1</v>
      </c>
      <c r="L3665" t="s">
        <v>76</v>
      </c>
      <c r="M3665" t="s">
        <v>4152</v>
      </c>
      <c r="T3665" t="s">
        <v>76</v>
      </c>
      <c r="V3665" t="s">
        <v>4153</v>
      </c>
      <c r="W3665" t="s">
        <v>4154</v>
      </c>
      <c r="X3665" t="s">
        <v>168</v>
      </c>
      <c r="Y3665" t="s">
        <v>268</v>
      </c>
      <c r="Z3665" t="s">
        <v>268</v>
      </c>
      <c r="AA3665" t="s">
        <v>19</v>
      </c>
      <c r="AC3665" t="s">
        <v>5709</v>
      </c>
      <c r="AD3665">
        <v>1</v>
      </c>
      <c r="AE3665">
        <v>1</v>
      </c>
    </row>
    <row r="3666" spans="1:31">
      <c r="A3666" t="s">
        <v>5710</v>
      </c>
      <c r="B3666" s="93">
        <v>45055</v>
      </c>
      <c r="C3666" s="93">
        <v>45055</v>
      </c>
      <c r="D3666">
        <v>-1.2617349E-2</v>
      </c>
      <c r="E3666">
        <v>-1.2617349E-2</v>
      </c>
      <c r="F3666" t="s">
        <v>81</v>
      </c>
      <c r="G3666">
        <v>4.5324609964771012</v>
      </c>
      <c r="H3666">
        <v>-5.7187642221439357E-2</v>
      </c>
      <c r="I3666">
        <v>-5.7187642221439357E-2</v>
      </c>
      <c r="J3666">
        <v>1</v>
      </c>
      <c r="L3666" t="s">
        <v>76</v>
      </c>
      <c r="M3666" t="s">
        <v>4152</v>
      </c>
      <c r="T3666" t="s">
        <v>76</v>
      </c>
      <c r="V3666" t="s">
        <v>4153</v>
      </c>
      <c r="W3666" t="s">
        <v>4154</v>
      </c>
      <c r="X3666" t="s">
        <v>168</v>
      </c>
      <c r="Y3666" t="s">
        <v>268</v>
      </c>
      <c r="Z3666" t="s">
        <v>268</v>
      </c>
      <c r="AA3666" t="s">
        <v>19</v>
      </c>
      <c r="AC3666" t="s">
        <v>5711</v>
      </c>
      <c r="AD3666">
        <v>1</v>
      </c>
      <c r="AE3666">
        <v>1</v>
      </c>
    </row>
    <row r="3667" spans="1:31">
      <c r="A3667" t="s">
        <v>5712</v>
      </c>
      <c r="B3667" s="93">
        <v>45055</v>
      </c>
      <c r="C3667" s="93">
        <v>45055</v>
      </c>
      <c r="D3667">
        <v>-1.26153654E-2</v>
      </c>
      <c r="E3667">
        <v>-1.26153654E-2</v>
      </c>
      <c r="F3667" t="s">
        <v>81</v>
      </c>
      <c r="G3667">
        <v>4.5324609964771012</v>
      </c>
      <c r="H3667">
        <v>-5.7178651631806743E-2</v>
      </c>
      <c r="I3667">
        <v>-5.7178651631806743E-2</v>
      </c>
      <c r="J3667">
        <v>1</v>
      </c>
      <c r="L3667" t="s">
        <v>76</v>
      </c>
      <c r="M3667" t="s">
        <v>4152</v>
      </c>
      <c r="T3667" t="s">
        <v>76</v>
      </c>
      <c r="V3667" t="s">
        <v>4153</v>
      </c>
      <c r="W3667" t="s">
        <v>4154</v>
      </c>
      <c r="X3667" t="s">
        <v>168</v>
      </c>
      <c r="Y3667" t="s">
        <v>268</v>
      </c>
      <c r="Z3667" t="s">
        <v>268</v>
      </c>
      <c r="AA3667" t="s">
        <v>19</v>
      </c>
      <c r="AC3667" t="s">
        <v>5713</v>
      </c>
      <c r="AD3667">
        <v>1</v>
      </c>
      <c r="AE3667">
        <v>1</v>
      </c>
    </row>
    <row r="3668" spans="1:31">
      <c r="A3668" t="s">
        <v>5714</v>
      </c>
      <c r="B3668" s="93">
        <v>45055</v>
      </c>
      <c r="C3668" s="93">
        <v>45055</v>
      </c>
      <c r="D3668">
        <v>-1.2052507E-2</v>
      </c>
      <c r="E3668">
        <v>-1.2052507E-2</v>
      </c>
      <c r="F3668" t="s">
        <v>81</v>
      </c>
      <c r="G3668">
        <v>4.5324609964771012</v>
      </c>
      <c r="H3668">
        <v>-5.4627517887267239E-2</v>
      </c>
      <c r="I3668">
        <v>-5.4627517887267239E-2</v>
      </c>
      <c r="J3668">
        <v>1</v>
      </c>
      <c r="L3668" t="s">
        <v>76</v>
      </c>
      <c r="M3668" t="s">
        <v>4152</v>
      </c>
      <c r="T3668" t="s">
        <v>76</v>
      </c>
      <c r="V3668" t="s">
        <v>4153</v>
      </c>
      <c r="W3668" t="s">
        <v>4154</v>
      </c>
      <c r="X3668" t="s">
        <v>168</v>
      </c>
      <c r="Y3668" t="s">
        <v>268</v>
      </c>
      <c r="Z3668" t="s">
        <v>268</v>
      </c>
      <c r="AA3668" t="s">
        <v>19</v>
      </c>
      <c r="AC3668" t="s">
        <v>5715</v>
      </c>
      <c r="AD3668">
        <v>1</v>
      </c>
      <c r="AE3668">
        <v>1</v>
      </c>
    </row>
    <row r="3669" spans="1:31">
      <c r="A3669" t="s">
        <v>5716</v>
      </c>
      <c r="B3669" s="93">
        <v>45055</v>
      </c>
      <c r="C3669" s="93">
        <v>45055</v>
      </c>
      <c r="D3669">
        <v>-9.352417E-3</v>
      </c>
      <c r="E3669">
        <v>-9.352417E-3</v>
      </c>
      <c r="F3669" t="s">
        <v>81</v>
      </c>
      <c r="G3669">
        <v>4.5324609964771012</v>
      </c>
      <c r="H3669">
        <v>-4.2389465275289383E-2</v>
      </c>
      <c r="I3669">
        <v>-4.2389465275289383E-2</v>
      </c>
      <c r="J3669">
        <v>1</v>
      </c>
      <c r="L3669" t="s">
        <v>76</v>
      </c>
      <c r="M3669" t="s">
        <v>4152</v>
      </c>
      <c r="T3669" t="s">
        <v>76</v>
      </c>
      <c r="V3669" t="s">
        <v>4153</v>
      </c>
      <c r="W3669" t="s">
        <v>4154</v>
      </c>
      <c r="X3669" t="s">
        <v>168</v>
      </c>
      <c r="Y3669" t="s">
        <v>268</v>
      </c>
      <c r="Z3669" t="s">
        <v>268</v>
      </c>
      <c r="AA3669" t="s">
        <v>19</v>
      </c>
      <c r="AC3669" t="s">
        <v>5717</v>
      </c>
      <c r="AD3669">
        <v>1</v>
      </c>
      <c r="AE3669">
        <v>1</v>
      </c>
    </row>
    <row r="3670" spans="1:31">
      <c r="A3670" t="s">
        <v>5718</v>
      </c>
      <c r="B3670" s="93">
        <v>45055</v>
      </c>
      <c r="C3670" s="93">
        <v>45055</v>
      </c>
      <c r="D3670">
        <v>-1.289977E-2</v>
      </c>
      <c r="E3670">
        <v>-1.289977E-2</v>
      </c>
      <c r="F3670" t="s">
        <v>81</v>
      </c>
      <c r="G3670">
        <v>4.5324609964771012</v>
      </c>
      <c r="H3670">
        <v>-5.8467704388525422E-2</v>
      </c>
      <c r="I3670">
        <v>-5.8467704388525422E-2</v>
      </c>
      <c r="J3670">
        <v>1</v>
      </c>
      <c r="L3670" t="s">
        <v>76</v>
      </c>
      <c r="M3670" t="s">
        <v>4152</v>
      </c>
      <c r="T3670" t="s">
        <v>76</v>
      </c>
      <c r="V3670" t="s">
        <v>4153</v>
      </c>
      <c r="W3670" t="s">
        <v>4154</v>
      </c>
      <c r="X3670" t="s">
        <v>168</v>
      </c>
      <c r="Y3670" t="s">
        <v>268</v>
      </c>
      <c r="Z3670" t="s">
        <v>268</v>
      </c>
      <c r="AA3670" t="s">
        <v>19</v>
      </c>
      <c r="AC3670" t="s">
        <v>5719</v>
      </c>
      <c r="AD3670">
        <v>1</v>
      </c>
      <c r="AE3670">
        <v>1</v>
      </c>
    </row>
    <row r="3671" spans="1:31">
      <c r="A3671" t="s">
        <v>5720</v>
      </c>
      <c r="B3671" s="93">
        <v>45055</v>
      </c>
      <c r="C3671" s="93">
        <v>45055</v>
      </c>
      <c r="D3671">
        <v>-1.2472321999999999E-2</v>
      </c>
      <c r="E3671">
        <v>-1.2472321999999999E-2</v>
      </c>
      <c r="F3671" t="s">
        <v>81</v>
      </c>
      <c r="G3671">
        <v>4.5324609964771012</v>
      </c>
      <c r="H3671">
        <v>-5.653031300050327E-2</v>
      </c>
      <c r="I3671">
        <v>-5.653031300050327E-2</v>
      </c>
      <c r="J3671">
        <v>1</v>
      </c>
      <c r="L3671" t="s">
        <v>76</v>
      </c>
      <c r="M3671" t="s">
        <v>4152</v>
      </c>
      <c r="T3671" t="s">
        <v>76</v>
      </c>
      <c r="V3671" t="s">
        <v>4153</v>
      </c>
      <c r="W3671" t="s">
        <v>4154</v>
      </c>
      <c r="X3671" t="s">
        <v>168</v>
      </c>
      <c r="Y3671" t="s">
        <v>268</v>
      </c>
      <c r="Z3671" t="s">
        <v>268</v>
      </c>
      <c r="AA3671" t="s">
        <v>19</v>
      </c>
      <c r="AC3671" t="s">
        <v>5721</v>
      </c>
      <c r="AD3671">
        <v>1</v>
      </c>
      <c r="AE3671">
        <v>1</v>
      </c>
    </row>
    <row r="3672" spans="1:31">
      <c r="A3672" t="s">
        <v>5722</v>
      </c>
      <c r="B3672" s="93">
        <v>45055</v>
      </c>
      <c r="C3672" s="93">
        <v>45055</v>
      </c>
      <c r="D3672">
        <v>-1.2342561E-2</v>
      </c>
      <c r="E3672">
        <v>-1.2342561E-2</v>
      </c>
      <c r="F3672" t="s">
        <v>81</v>
      </c>
      <c r="G3672">
        <v>4.5324609964771012</v>
      </c>
      <c r="H3672">
        <v>-5.5942176329139413E-2</v>
      </c>
      <c r="I3672">
        <v>-5.5942176329139413E-2</v>
      </c>
      <c r="J3672">
        <v>1</v>
      </c>
      <c r="L3672" t="s">
        <v>76</v>
      </c>
      <c r="M3672" t="s">
        <v>4152</v>
      </c>
      <c r="T3672" t="s">
        <v>76</v>
      </c>
      <c r="V3672" t="s">
        <v>4153</v>
      </c>
      <c r="W3672" t="s">
        <v>4154</v>
      </c>
      <c r="X3672" t="s">
        <v>168</v>
      </c>
      <c r="Y3672" t="s">
        <v>268</v>
      </c>
      <c r="Z3672" t="s">
        <v>268</v>
      </c>
      <c r="AA3672" t="s">
        <v>19</v>
      </c>
      <c r="AC3672" t="s">
        <v>5723</v>
      </c>
      <c r="AD3672">
        <v>1</v>
      </c>
      <c r="AE3672">
        <v>1</v>
      </c>
    </row>
    <row r="3673" spans="1:31">
      <c r="A3673" t="s">
        <v>5724</v>
      </c>
      <c r="B3673" s="93">
        <v>45055</v>
      </c>
      <c r="C3673" s="93">
        <v>45055</v>
      </c>
      <c r="D3673">
        <v>-1.2342561E-2</v>
      </c>
      <c r="E3673">
        <v>-1.2342561E-2</v>
      </c>
      <c r="F3673" t="s">
        <v>81</v>
      </c>
      <c r="G3673">
        <v>4.5324609964771012</v>
      </c>
      <c r="H3673">
        <v>-5.5942176329139413E-2</v>
      </c>
      <c r="I3673">
        <v>-5.5942176329139413E-2</v>
      </c>
      <c r="J3673">
        <v>1</v>
      </c>
      <c r="L3673" t="s">
        <v>76</v>
      </c>
      <c r="M3673" t="s">
        <v>4152</v>
      </c>
      <c r="T3673" t="s">
        <v>76</v>
      </c>
      <c r="V3673" t="s">
        <v>4153</v>
      </c>
      <c r="W3673" t="s">
        <v>4154</v>
      </c>
      <c r="X3673" t="s">
        <v>168</v>
      </c>
      <c r="Y3673" t="s">
        <v>268</v>
      </c>
      <c r="Z3673" t="s">
        <v>268</v>
      </c>
      <c r="AA3673" t="s">
        <v>19</v>
      </c>
      <c r="AC3673" t="s">
        <v>5725</v>
      </c>
      <c r="AD3673">
        <v>1</v>
      </c>
      <c r="AE3673">
        <v>1</v>
      </c>
    </row>
    <row r="3674" spans="1:31">
      <c r="A3674" t="s">
        <v>5726</v>
      </c>
      <c r="B3674" s="93">
        <v>45055</v>
      </c>
      <c r="C3674" s="93">
        <v>45055</v>
      </c>
      <c r="D3674">
        <v>-1.404472E-2</v>
      </c>
      <c r="E3674">
        <v>-1.404472E-2</v>
      </c>
      <c r="F3674" t="s">
        <v>81</v>
      </c>
      <c r="G3674">
        <v>4.5324609964771012</v>
      </c>
      <c r="H3674">
        <v>-6.3657145606441867E-2</v>
      </c>
      <c r="I3674">
        <v>-6.3657145606441867E-2</v>
      </c>
      <c r="J3674">
        <v>1</v>
      </c>
      <c r="L3674" t="s">
        <v>76</v>
      </c>
      <c r="M3674" t="s">
        <v>4152</v>
      </c>
      <c r="T3674" t="s">
        <v>76</v>
      </c>
      <c r="V3674" t="s">
        <v>4153</v>
      </c>
      <c r="W3674" t="s">
        <v>4154</v>
      </c>
      <c r="X3674" t="s">
        <v>168</v>
      </c>
      <c r="Y3674" t="s">
        <v>268</v>
      </c>
      <c r="Z3674" t="s">
        <v>268</v>
      </c>
      <c r="AA3674" t="s">
        <v>19</v>
      </c>
      <c r="AC3674" t="s">
        <v>5727</v>
      </c>
      <c r="AD3674">
        <v>1</v>
      </c>
      <c r="AE3674">
        <v>1</v>
      </c>
    </row>
    <row r="3675" spans="1:31">
      <c r="A3675" t="s">
        <v>5728</v>
      </c>
      <c r="B3675" s="93">
        <v>45055</v>
      </c>
      <c r="C3675" s="93">
        <v>45055</v>
      </c>
      <c r="D3675">
        <v>-1.404472E-2</v>
      </c>
      <c r="E3675">
        <v>-1.404472E-2</v>
      </c>
      <c r="F3675" t="s">
        <v>81</v>
      </c>
      <c r="G3675">
        <v>4.5324609964771012</v>
      </c>
      <c r="H3675">
        <v>-6.3657145606441867E-2</v>
      </c>
      <c r="I3675">
        <v>-6.3657145606441867E-2</v>
      </c>
      <c r="J3675">
        <v>1</v>
      </c>
      <c r="L3675" t="s">
        <v>76</v>
      </c>
      <c r="M3675" t="s">
        <v>4152</v>
      </c>
      <c r="T3675" t="s">
        <v>76</v>
      </c>
      <c r="V3675" t="s">
        <v>4153</v>
      </c>
      <c r="W3675" t="s">
        <v>4154</v>
      </c>
      <c r="X3675" t="s">
        <v>168</v>
      </c>
      <c r="Y3675" t="s">
        <v>268</v>
      </c>
      <c r="Z3675" t="s">
        <v>268</v>
      </c>
      <c r="AA3675" t="s">
        <v>19</v>
      </c>
      <c r="AC3675" t="s">
        <v>5729</v>
      </c>
      <c r="AD3675">
        <v>1</v>
      </c>
      <c r="AE3675">
        <v>1</v>
      </c>
    </row>
    <row r="3676" spans="1:31">
      <c r="A3676" t="s">
        <v>5730</v>
      </c>
      <c r="B3676" s="93">
        <v>45055</v>
      </c>
      <c r="C3676" s="93">
        <v>45055</v>
      </c>
      <c r="D3676">
        <v>-1.5800310000000001E-2</v>
      </c>
      <c r="E3676">
        <v>-1.5800310000000001E-2</v>
      </c>
      <c r="F3676" t="s">
        <v>81</v>
      </c>
      <c r="G3676">
        <v>4.5324609964771012</v>
      </c>
      <c r="H3676">
        <v>-7.1614288807247101E-2</v>
      </c>
      <c r="I3676">
        <v>-7.1614288807247101E-2</v>
      </c>
      <c r="J3676">
        <v>1</v>
      </c>
      <c r="L3676" t="s">
        <v>76</v>
      </c>
      <c r="M3676" t="s">
        <v>4152</v>
      </c>
      <c r="T3676" t="s">
        <v>76</v>
      </c>
      <c r="V3676" t="s">
        <v>4153</v>
      </c>
      <c r="W3676" t="s">
        <v>4154</v>
      </c>
      <c r="X3676" t="s">
        <v>168</v>
      </c>
      <c r="Y3676" t="s">
        <v>268</v>
      </c>
      <c r="Z3676" t="s">
        <v>268</v>
      </c>
      <c r="AA3676" t="s">
        <v>19</v>
      </c>
      <c r="AC3676" t="s">
        <v>5731</v>
      </c>
      <c r="AD3676">
        <v>1</v>
      </c>
      <c r="AE3676">
        <v>1</v>
      </c>
    </row>
    <row r="3677" spans="1:31">
      <c r="A3677" t="s">
        <v>5732</v>
      </c>
      <c r="B3677" s="93">
        <v>45055</v>
      </c>
      <c r="C3677" s="93">
        <v>45055</v>
      </c>
      <c r="D3677">
        <v>-1.2915036E-2</v>
      </c>
      <c r="E3677">
        <v>-1.2915036E-2</v>
      </c>
      <c r="F3677" t="s">
        <v>81</v>
      </c>
      <c r="G3677">
        <v>4.5324609964771012</v>
      </c>
      <c r="H3677">
        <v>-5.8536896938097639E-2</v>
      </c>
      <c r="I3677">
        <v>-5.8536896938097639E-2</v>
      </c>
      <c r="J3677">
        <v>1</v>
      </c>
      <c r="L3677" t="s">
        <v>76</v>
      </c>
      <c r="M3677" t="s">
        <v>4152</v>
      </c>
      <c r="T3677" t="s">
        <v>76</v>
      </c>
      <c r="V3677" t="s">
        <v>4153</v>
      </c>
      <c r="W3677" t="s">
        <v>4154</v>
      </c>
      <c r="X3677" t="s">
        <v>168</v>
      </c>
      <c r="Y3677" t="s">
        <v>268</v>
      </c>
      <c r="Z3677" t="s">
        <v>268</v>
      </c>
      <c r="AA3677" t="s">
        <v>19</v>
      </c>
      <c r="AC3677" t="s">
        <v>5733</v>
      </c>
      <c r="AD3677">
        <v>1</v>
      </c>
      <c r="AE3677">
        <v>1</v>
      </c>
    </row>
    <row r="3678" spans="1:31">
      <c r="A3678" t="s">
        <v>5734</v>
      </c>
      <c r="B3678" s="93">
        <v>45055</v>
      </c>
      <c r="C3678" s="93">
        <v>45055</v>
      </c>
      <c r="D3678">
        <v>-1.2915036E-2</v>
      </c>
      <c r="E3678">
        <v>-1.2915036E-2</v>
      </c>
      <c r="F3678" t="s">
        <v>81</v>
      </c>
      <c r="G3678">
        <v>4.5324609964771012</v>
      </c>
      <c r="H3678">
        <v>-5.8536896938097639E-2</v>
      </c>
      <c r="I3678">
        <v>-5.8536896938097639E-2</v>
      </c>
      <c r="J3678">
        <v>1</v>
      </c>
      <c r="L3678" t="s">
        <v>76</v>
      </c>
      <c r="M3678" t="s">
        <v>4152</v>
      </c>
      <c r="T3678" t="s">
        <v>76</v>
      </c>
      <c r="V3678" t="s">
        <v>4153</v>
      </c>
      <c r="W3678" t="s">
        <v>4154</v>
      </c>
      <c r="X3678" t="s">
        <v>168</v>
      </c>
      <c r="Y3678" t="s">
        <v>268</v>
      </c>
      <c r="Z3678" t="s">
        <v>268</v>
      </c>
      <c r="AA3678" t="s">
        <v>19</v>
      </c>
      <c r="AC3678" t="s">
        <v>5735</v>
      </c>
      <c r="AD3678">
        <v>1</v>
      </c>
      <c r="AE3678">
        <v>1</v>
      </c>
    </row>
    <row r="3679" spans="1:31">
      <c r="A3679" t="s">
        <v>5736</v>
      </c>
      <c r="B3679" s="93">
        <v>45055</v>
      </c>
      <c r="C3679" s="93">
        <v>45055</v>
      </c>
      <c r="D3679">
        <v>-1.557132E-2</v>
      </c>
      <c r="E3679">
        <v>-1.557132E-2</v>
      </c>
      <c r="F3679" t="s">
        <v>81</v>
      </c>
      <c r="G3679">
        <v>4.5324609964771012</v>
      </c>
      <c r="H3679">
        <v>-7.0576400563663808E-2</v>
      </c>
      <c r="I3679">
        <v>-7.0576400563663808E-2</v>
      </c>
      <c r="J3679">
        <v>1</v>
      </c>
      <c r="L3679" t="s">
        <v>76</v>
      </c>
      <c r="M3679" t="s">
        <v>4152</v>
      </c>
      <c r="T3679" t="s">
        <v>76</v>
      </c>
      <c r="V3679" t="s">
        <v>4153</v>
      </c>
      <c r="W3679" t="s">
        <v>4154</v>
      </c>
      <c r="X3679" t="s">
        <v>168</v>
      </c>
      <c r="Y3679" t="s">
        <v>268</v>
      </c>
      <c r="Z3679" t="s">
        <v>268</v>
      </c>
      <c r="AA3679" t="s">
        <v>19</v>
      </c>
      <c r="AC3679" t="s">
        <v>5737</v>
      </c>
      <c r="AD3679">
        <v>1</v>
      </c>
      <c r="AE3679">
        <v>1</v>
      </c>
    </row>
    <row r="3680" spans="1:31">
      <c r="A3680" t="s">
        <v>5738</v>
      </c>
      <c r="B3680" s="93">
        <v>45055</v>
      </c>
      <c r="C3680" s="93">
        <v>45055</v>
      </c>
      <c r="D3680">
        <v>-1.557132E-2</v>
      </c>
      <c r="E3680">
        <v>-1.557132E-2</v>
      </c>
      <c r="F3680" t="s">
        <v>81</v>
      </c>
      <c r="G3680">
        <v>4.5324609964771012</v>
      </c>
      <c r="H3680">
        <v>-7.0576400563663808E-2</v>
      </c>
      <c r="I3680">
        <v>-7.0576400563663808E-2</v>
      </c>
      <c r="J3680">
        <v>1</v>
      </c>
      <c r="L3680" t="s">
        <v>76</v>
      </c>
      <c r="M3680" t="s">
        <v>4152</v>
      </c>
      <c r="T3680" t="s">
        <v>76</v>
      </c>
      <c r="V3680" t="s">
        <v>4153</v>
      </c>
      <c r="W3680" t="s">
        <v>4154</v>
      </c>
      <c r="X3680" t="s">
        <v>168</v>
      </c>
      <c r="Y3680" t="s">
        <v>268</v>
      </c>
      <c r="Z3680" t="s">
        <v>268</v>
      </c>
      <c r="AA3680" t="s">
        <v>19</v>
      </c>
      <c r="AC3680" t="s">
        <v>5739</v>
      </c>
      <c r="AD3680">
        <v>1</v>
      </c>
      <c r="AE3680">
        <v>1</v>
      </c>
    </row>
    <row r="3681" spans="1:31">
      <c r="A3681" t="s">
        <v>5740</v>
      </c>
      <c r="B3681" s="93">
        <v>45055</v>
      </c>
      <c r="C3681" s="93">
        <v>45055</v>
      </c>
      <c r="D3681">
        <v>-1.1632692E-2</v>
      </c>
      <c r="E3681">
        <v>-1.1632692E-2</v>
      </c>
      <c r="F3681" t="s">
        <v>81</v>
      </c>
      <c r="G3681">
        <v>4.5324609964771012</v>
      </c>
      <c r="H3681">
        <v>-5.2724722774031188E-2</v>
      </c>
      <c r="I3681">
        <v>-5.2724722774031188E-2</v>
      </c>
      <c r="J3681">
        <v>1</v>
      </c>
      <c r="L3681" t="s">
        <v>76</v>
      </c>
      <c r="M3681" t="s">
        <v>4152</v>
      </c>
      <c r="T3681" t="s">
        <v>76</v>
      </c>
      <c r="V3681" t="s">
        <v>4153</v>
      </c>
      <c r="W3681" t="s">
        <v>4154</v>
      </c>
      <c r="X3681" t="s">
        <v>168</v>
      </c>
      <c r="Y3681" t="s">
        <v>268</v>
      </c>
      <c r="Z3681" t="s">
        <v>268</v>
      </c>
      <c r="AA3681" t="s">
        <v>19</v>
      </c>
      <c r="AC3681" t="s">
        <v>5741</v>
      </c>
      <c r="AD3681">
        <v>1</v>
      </c>
      <c r="AE3681">
        <v>1</v>
      </c>
    </row>
    <row r="3682" spans="1:31">
      <c r="A3682" t="s">
        <v>5742</v>
      </c>
      <c r="B3682" s="93">
        <v>45055</v>
      </c>
      <c r="C3682" s="93">
        <v>45055</v>
      </c>
      <c r="D3682">
        <v>-1.1632692E-2</v>
      </c>
      <c r="E3682">
        <v>-1.1632692E-2</v>
      </c>
      <c r="F3682" t="s">
        <v>81</v>
      </c>
      <c r="G3682">
        <v>4.5324609964771012</v>
      </c>
      <c r="H3682">
        <v>-5.2724722774031188E-2</v>
      </c>
      <c r="I3682">
        <v>-5.2724722774031188E-2</v>
      </c>
      <c r="J3682">
        <v>1</v>
      </c>
      <c r="L3682" t="s">
        <v>76</v>
      </c>
      <c r="M3682" t="s">
        <v>4152</v>
      </c>
      <c r="T3682" t="s">
        <v>76</v>
      </c>
      <c r="V3682" t="s">
        <v>4153</v>
      </c>
      <c r="W3682" t="s">
        <v>4154</v>
      </c>
      <c r="X3682" t="s">
        <v>168</v>
      </c>
      <c r="Y3682" t="s">
        <v>268</v>
      </c>
      <c r="Z3682" t="s">
        <v>268</v>
      </c>
      <c r="AA3682" t="s">
        <v>19</v>
      </c>
      <c r="AC3682" t="s">
        <v>5743</v>
      </c>
      <c r="AD3682">
        <v>1</v>
      </c>
      <c r="AE3682">
        <v>1</v>
      </c>
    </row>
    <row r="3683" spans="1:31">
      <c r="A3683" t="s">
        <v>5744</v>
      </c>
      <c r="B3683" s="93">
        <v>45055</v>
      </c>
      <c r="C3683" s="93">
        <v>45055</v>
      </c>
      <c r="D3683">
        <v>-1.2096403E-2</v>
      </c>
      <c r="E3683">
        <v>-1.2096403E-2</v>
      </c>
      <c r="F3683" t="s">
        <v>81</v>
      </c>
      <c r="G3683">
        <v>4.5324609964771012</v>
      </c>
      <c r="H3683">
        <v>-5.4826474795168598E-2</v>
      </c>
      <c r="I3683">
        <v>-5.4826474795168598E-2</v>
      </c>
      <c r="J3683">
        <v>1</v>
      </c>
      <c r="L3683" t="s">
        <v>76</v>
      </c>
      <c r="M3683" t="s">
        <v>4152</v>
      </c>
      <c r="T3683" t="s">
        <v>76</v>
      </c>
      <c r="V3683" t="s">
        <v>4153</v>
      </c>
      <c r="W3683" t="s">
        <v>4154</v>
      </c>
      <c r="X3683" t="s">
        <v>168</v>
      </c>
      <c r="Y3683" t="s">
        <v>268</v>
      </c>
      <c r="Z3683" t="s">
        <v>268</v>
      </c>
      <c r="AA3683" t="s">
        <v>19</v>
      </c>
      <c r="AC3683" t="s">
        <v>5745</v>
      </c>
      <c r="AD3683">
        <v>1</v>
      </c>
      <c r="AE3683">
        <v>1</v>
      </c>
    </row>
    <row r="3684" spans="1:31">
      <c r="A3684" t="s">
        <v>5746</v>
      </c>
      <c r="B3684" s="93">
        <v>45055</v>
      </c>
      <c r="C3684" s="93">
        <v>45055</v>
      </c>
      <c r="D3684">
        <v>-8.8471691999999994E-3</v>
      </c>
      <c r="E3684">
        <v>-8.8471691999999994E-3</v>
      </c>
      <c r="F3684" t="s">
        <v>81</v>
      </c>
      <c r="G3684">
        <v>4.5324609964771012</v>
      </c>
      <c r="H3684">
        <v>-4.0099449328233519E-2</v>
      </c>
      <c r="I3684">
        <v>-4.0099449328233519E-2</v>
      </c>
      <c r="J3684">
        <v>1</v>
      </c>
      <c r="L3684" t="s">
        <v>76</v>
      </c>
      <c r="M3684" t="s">
        <v>4152</v>
      </c>
      <c r="T3684" t="s">
        <v>76</v>
      </c>
      <c r="V3684" t="s">
        <v>4153</v>
      </c>
      <c r="W3684" t="s">
        <v>4154</v>
      </c>
      <c r="X3684" t="s">
        <v>168</v>
      </c>
      <c r="Y3684" t="s">
        <v>268</v>
      </c>
      <c r="Z3684" t="s">
        <v>268</v>
      </c>
      <c r="AA3684" t="s">
        <v>19</v>
      </c>
      <c r="AC3684" t="s">
        <v>5747</v>
      </c>
      <c r="AD3684">
        <v>1</v>
      </c>
      <c r="AE3684">
        <v>1</v>
      </c>
    </row>
    <row r="3685" spans="1:31">
      <c r="A3685" t="s">
        <v>5748</v>
      </c>
      <c r="B3685" s="93">
        <v>45055</v>
      </c>
      <c r="C3685" s="93">
        <v>45055</v>
      </c>
      <c r="D3685">
        <v>-1.2762376000000001E-2</v>
      </c>
      <c r="E3685">
        <v>-1.2762376000000001E-2</v>
      </c>
      <c r="F3685" t="s">
        <v>81</v>
      </c>
      <c r="G3685">
        <v>4.5324609964771012</v>
      </c>
      <c r="H3685">
        <v>-5.7844971442375437E-2</v>
      </c>
      <c r="I3685">
        <v>-5.7844971442375437E-2</v>
      </c>
      <c r="J3685">
        <v>1</v>
      </c>
      <c r="L3685" t="s">
        <v>76</v>
      </c>
      <c r="M3685" t="s">
        <v>4152</v>
      </c>
      <c r="T3685" t="s">
        <v>76</v>
      </c>
      <c r="V3685" t="s">
        <v>4153</v>
      </c>
      <c r="W3685" t="s">
        <v>4154</v>
      </c>
      <c r="X3685" t="s">
        <v>168</v>
      </c>
      <c r="Y3685" t="s">
        <v>268</v>
      </c>
      <c r="Z3685" t="s">
        <v>268</v>
      </c>
      <c r="AA3685" t="s">
        <v>19</v>
      </c>
      <c r="AC3685" t="s">
        <v>5749</v>
      </c>
      <c r="AD3685">
        <v>1</v>
      </c>
      <c r="AE3685">
        <v>1</v>
      </c>
    </row>
    <row r="3686" spans="1:31">
      <c r="A3686" t="s">
        <v>5750</v>
      </c>
      <c r="B3686" s="93">
        <v>45055</v>
      </c>
      <c r="C3686" s="93">
        <v>45055</v>
      </c>
      <c r="D3686">
        <v>-9.2083990000000008E-3</v>
      </c>
      <c r="E3686">
        <v>-9.2083990000000008E-3</v>
      </c>
      <c r="F3686" t="s">
        <v>81</v>
      </c>
      <c r="G3686">
        <v>4.5324609964771012</v>
      </c>
      <c r="H3686">
        <v>-4.1736709307498752E-2</v>
      </c>
      <c r="I3686">
        <v>-4.1736709307498752E-2</v>
      </c>
      <c r="J3686">
        <v>1</v>
      </c>
      <c r="L3686" t="s">
        <v>76</v>
      </c>
      <c r="M3686" t="s">
        <v>4152</v>
      </c>
      <c r="T3686" t="s">
        <v>76</v>
      </c>
      <c r="V3686" t="s">
        <v>4153</v>
      </c>
      <c r="W3686" t="s">
        <v>4154</v>
      </c>
      <c r="X3686" t="s">
        <v>168</v>
      </c>
      <c r="Y3686" t="s">
        <v>268</v>
      </c>
      <c r="Z3686" t="s">
        <v>268</v>
      </c>
      <c r="AA3686" t="s">
        <v>19</v>
      </c>
      <c r="AC3686" t="s">
        <v>5751</v>
      </c>
      <c r="AD3686">
        <v>1</v>
      </c>
      <c r="AE3686">
        <v>1</v>
      </c>
    </row>
    <row r="3687" spans="1:31">
      <c r="A3687" t="s">
        <v>5752</v>
      </c>
      <c r="B3687" s="93">
        <v>45055</v>
      </c>
      <c r="C3687" s="93">
        <v>45055</v>
      </c>
      <c r="D3687">
        <v>-1.2464688999999999E-2</v>
      </c>
      <c r="E3687">
        <v>-1.2464688999999999E-2</v>
      </c>
      <c r="F3687" t="s">
        <v>81</v>
      </c>
      <c r="G3687">
        <v>4.5324609964771012</v>
      </c>
      <c r="H3687">
        <v>-5.6495716725717168E-2</v>
      </c>
      <c r="I3687">
        <v>-5.6495716725717168E-2</v>
      </c>
      <c r="J3687">
        <v>1</v>
      </c>
      <c r="L3687" t="s">
        <v>76</v>
      </c>
      <c r="M3687" t="s">
        <v>4152</v>
      </c>
      <c r="T3687" t="s">
        <v>76</v>
      </c>
      <c r="V3687" t="s">
        <v>4153</v>
      </c>
      <c r="W3687" t="s">
        <v>4154</v>
      </c>
      <c r="X3687" t="s">
        <v>168</v>
      </c>
      <c r="Y3687" t="s">
        <v>268</v>
      </c>
      <c r="Z3687" t="s">
        <v>268</v>
      </c>
      <c r="AA3687" t="s">
        <v>19</v>
      </c>
      <c r="AC3687" t="s">
        <v>5753</v>
      </c>
      <c r="AD3687">
        <v>1</v>
      </c>
      <c r="AE3687">
        <v>1</v>
      </c>
    </row>
    <row r="3688" spans="1:31">
      <c r="A3688" t="s">
        <v>5754</v>
      </c>
      <c r="B3688" s="93">
        <v>45055</v>
      </c>
      <c r="C3688" s="93">
        <v>45055</v>
      </c>
      <c r="D3688">
        <v>-1.1577440600000001E-2</v>
      </c>
      <c r="E3688">
        <v>-1.1577440600000001E-2</v>
      </c>
      <c r="F3688" t="s">
        <v>81</v>
      </c>
      <c r="G3688">
        <v>4.5324609964771012</v>
      </c>
      <c r="H3688">
        <v>-5.2474297958530453E-2</v>
      </c>
      <c r="I3688">
        <v>-5.2474297958530453E-2</v>
      </c>
      <c r="J3688">
        <v>1</v>
      </c>
      <c r="L3688" t="s">
        <v>76</v>
      </c>
      <c r="M3688" t="s">
        <v>4152</v>
      </c>
      <c r="T3688" t="s">
        <v>76</v>
      </c>
      <c r="V3688" t="s">
        <v>4153</v>
      </c>
      <c r="W3688" t="s">
        <v>4154</v>
      </c>
      <c r="X3688" t="s">
        <v>168</v>
      </c>
      <c r="Y3688" t="s">
        <v>268</v>
      </c>
      <c r="Z3688" t="s">
        <v>268</v>
      </c>
      <c r="AA3688" t="s">
        <v>19</v>
      </c>
      <c r="AC3688" t="s">
        <v>5755</v>
      </c>
      <c r="AD3688">
        <v>1</v>
      </c>
      <c r="AE3688">
        <v>1</v>
      </c>
    </row>
    <row r="3689" spans="1:31">
      <c r="A3689" t="s">
        <v>5756</v>
      </c>
      <c r="B3689" s="93">
        <v>45055</v>
      </c>
      <c r="C3689" s="93">
        <v>45055</v>
      </c>
      <c r="D3689">
        <v>-1.1577440600000001E-2</v>
      </c>
      <c r="E3689">
        <v>-1.1577440600000001E-2</v>
      </c>
      <c r="F3689" t="s">
        <v>81</v>
      </c>
      <c r="G3689">
        <v>4.5324609964771012</v>
      </c>
      <c r="H3689">
        <v>-5.2474297958530453E-2</v>
      </c>
      <c r="I3689">
        <v>-5.2474297958530453E-2</v>
      </c>
      <c r="J3689">
        <v>1</v>
      </c>
      <c r="L3689" t="s">
        <v>76</v>
      </c>
      <c r="M3689" t="s">
        <v>4152</v>
      </c>
      <c r="T3689" t="s">
        <v>76</v>
      </c>
      <c r="V3689" t="s">
        <v>4153</v>
      </c>
      <c r="W3689" t="s">
        <v>4154</v>
      </c>
      <c r="X3689" t="s">
        <v>168</v>
      </c>
      <c r="Y3689" t="s">
        <v>268</v>
      </c>
      <c r="Z3689" t="s">
        <v>268</v>
      </c>
      <c r="AA3689" t="s">
        <v>19</v>
      </c>
      <c r="AC3689" t="s">
        <v>5757</v>
      </c>
      <c r="AD3689">
        <v>1</v>
      </c>
      <c r="AE3689">
        <v>1</v>
      </c>
    </row>
    <row r="3690" spans="1:31">
      <c r="A3690" t="s">
        <v>5758</v>
      </c>
      <c r="B3690" s="93">
        <v>45055</v>
      </c>
      <c r="C3690" s="93">
        <v>45055</v>
      </c>
      <c r="D3690">
        <v>-1.2976100000000001E-2</v>
      </c>
      <c r="E3690">
        <v>-1.2976100000000001E-2</v>
      </c>
      <c r="F3690" t="s">
        <v>81</v>
      </c>
      <c r="G3690">
        <v>4.5324609964771012</v>
      </c>
      <c r="H3690">
        <v>-5.8813667136386513E-2</v>
      </c>
      <c r="I3690">
        <v>-5.8813667136386513E-2</v>
      </c>
      <c r="J3690">
        <v>1</v>
      </c>
      <c r="L3690" t="s">
        <v>76</v>
      </c>
      <c r="M3690" t="s">
        <v>4152</v>
      </c>
      <c r="T3690" t="s">
        <v>76</v>
      </c>
      <c r="V3690" t="s">
        <v>4153</v>
      </c>
      <c r="W3690" t="s">
        <v>4154</v>
      </c>
      <c r="X3690" t="s">
        <v>168</v>
      </c>
      <c r="Y3690" t="s">
        <v>268</v>
      </c>
      <c r="Z3690" t="s">
        <v>268</v>
      </c>
      <c r="AA3690" t="s">
        <v>19</v>
      </c>
      <c r="AC3690" t="s">
        <v>5759</v>
      </c>
      <c r="AD3690">
        <v>1</v>
      </c>
      <c r="AE3690">
        <v>1</v>
      </c>
    </row>
    <row r="3691" spans="1:31">
      <c r="A3691" t="s">
        <v>5760</v>
      </c>
      <c r="B3691" s="93">
        <v>45055</v>
      </c>
      <c r="C3691" s="93">
        <v>45055</v>
      </c>
      <c r="D3691">
        <v>-1.1922746E-2</v>
      </c>
      <c r="E3691">
        <v>-1.1922746E-2</v>
      </c>
      <c r="F3691" t="s">
        <v>81</v>
      </c>
      <c r="G3691">
        <v>4.5324609964771012</v>
      </c>
      <c r="H3691">
        <v>-5.4039381215903383E-2</v>
      </c>
      <c r="I3691">
        <v>-5.4039381215903383E-2</v>
      </c>
      <c r="J3691">
        <v>1</v>
      </c>
      <c r="L3691" t="s">
        <v>76</v>
      </c>
      <c r="M3691" t="s">
        <v>4152</v>
      </c>
      <c r="T3691" t="s">
        <v>76</v>
      </c>
      <c r="V3691" t="s">
        <v>4153</v>
      </c>
      <c r="W3691" t="s">
        <v>4154</v>
      </c>
      <c r="X3691" t="s">
        <v>168</v>
      </c>
      <c r="Y3691" t="s">
        <v>268</v>
      </c>
      <c r="Z3691" t="s">
        <v>268</v>
      </c>
      <c r="AA3691" t="s">
        <v>19</v>
      </c>
      <c r="AC3691" t="s">
        <v>5761</v>
      </c>
      <c r="AD3691">
        <v>1</v>
      </c>
      <c r="AE3691">
        <v>1</v>
      </c>
    </row>
    <row r="3692" spans="1:31">
      <c r="A3692" t="s">
        <v>5762</v>
      </c>
      <c r="B3692" s="93">
        <v>45055</v>
      </c>
      <c r="C3692" s="93">
        <v>45055</v>
      </c>
      <c r="D3692">
        <v>-1.3029531E-2</v>
      </c>
      <c r="E3692">
        <v>-1.3029531E-2</v>
      </c>
      <c r="F3692" t="s">
        <v>81</v>
      </c>
      <c r="G3692">
        <v>4.5324609964771012</v>
      </c>
      <c r="H3692">
        <v>-5.9055841059889293E-2</v>
      </c>
      <c r="I3692">
        <v>-5.9055841059889293E-2</v>
      </c>
      <c r="J3692">
        <v>1</v>
      </c>
      <c r="L3692" t="s">
        <v>76</v>
      </c>
      <c r="M3692" t="s">
        <v>4152</v>
      </c>
      <c r="T3692" t="s">
        <v>76</v>
      </c>
      <c r="V3692" t="s">
        <v>4153</v>
      </c>
      <c r="W3692" t="s">
        <v>4154</v>
      </c>
      <c r="X3692" t="s">
        <v>168</v>
      </c>
      <c r="Y3692" t="s">
        <v>268</v>
      </c>
      <c r="Z3692" t="s">
        <v>268</v>
      </c>
      <c r="AA3692" t="s">
        <v>19</v>
      </c>
      <c r="AC3692" t="s">
        <v>5763</v>
      </c>
      <c r="AD3692">
        <v>1</v>
      </c>
      <c r="AE3692">
        <v>1</v>
      </c>
    </row>
    <row r="3693" spans="1:31">
      <c r="A3693" t="s">
        <v>5764</v>
      </c>
      <c r="B3693" s="93">
        <v>45055</v>
      </c>
      <c r="C3693" s="93">
        <v>45055</v>
      </c>
      <c r="D3693">
        <v>-1.1890344400000001E-2</v>
      </c>
      <c r="E3693">
        <v>-1.1890344400000001E-2</v>
      </c>
      <c r="F3693" t="s">
        <v>81</v>
      </c>
      <c r="G3693">
        <v>4.5324609964771012</v>
      </c>
      <c r="H3693">
        <v>-5.3892522227679922E-2</v>
      </c>
      <c r="I3693">
        <v>-5.3892522227679922E-2</v>
      </c>
      <c r="J3693">
        <v>1</v>
      </c>
      <c r="L3693" t="s">
        <v>76</v>
      </c>
      <c r="M3693" t="s">
        <v>4152</v>
      </c>
      <c r="T3693" t="s">
        <v>76</v>
      </c>
      <c r="V3693" t="s">
        <v>4153</v>
      </c>
      <c r="W3693" t="s">
        <v>4154</v>
      </c>
      <c r="X3693" t="s">
        <v>168</v>
      </c>
      <c r="Y3693" t="s">
        <v>268</v>
      </c>
      <c r="Z3693" t="s">
        <v>268</v>
      </c>
      <c r="AA3693" t="s">
        <v>19</v>
      </c>
      <c r="AC3693" t="s">
        <v>5765</v>
      </c>
      <c r="AD3693">
        <v>1</v>
      </c>
      <c r="AE3693">
        <v>1</v>
      </c>
    </row>
    <row r="3694" spans="1:31">
      <c r="A3694" t="s">
        <v>5766</v>
      </c>
      <c r="B3694" s="93">
        <v>45055</v>
      </c>
      <c r="C3694" s="93">
        <v>45055</v>
      </c>
      <c r="D3694">
        <v>-1.2235698999999999E-2</v>
      </c>
      <c r="E3694">
        <v>-1.2235698999999999E-2</v>
      </c>
      <c r="F3694" t="s">
        <v>81</v>
      </c>
      <c r="G3694">
        <v>4.5324609964771012</v>
      </c>
      <c r="H3694">
        <v>-5.5457828482133868E-2</v>
      </c>
      <c r="I3694">
        <v>-5.5457828482133868E-2</v>
      </c>
      <c r="J3694">
        <v>1</v>
      </c>
      <c r="L3694" t="s">
        <v>76</v>
      </c>
      <c r="M3694" t="s">
        <v>4152</v>
      </c>
      <c r="T3694" t="s">
        <v>76</v>
      </c>
      <c r="V3694" t="s">
        <v>4153</v>
      </c>
      <c r="W3694" t="s">
        <v>4154</v>
      </c>
      <c r="X3694" t="s">
        <v>168</v>
      </c>
      <c r="Y3694" t="s">
        <v>268</v>
      </c>
      <c r="Z3694" t="s">
        <v>268</v>
      </c>
      <c r="AA3694" t="s">
        <v>19</v>
      </c>
      <c r="AC3694" t="s">
        <v>5767</v>
      </c>
      <c r="AD3694">
        <v>1</v>
      </c>
      <c r="AE3694">
        <v>1</v>
      </c>
    </row>
    <row r="3695" spans="1:31">
      <c r="A3695" t="s">
        <v>5768</v>
      </c>
      <c r="B3695" s="93">
        <v>45055</v>
      </c>
      <c r="C3695" s="93">
        <v>45055</v>
      </c>
      <c r="D3695">
        <v>-1.2151736E-2</v>
      </c>
      <c r="E3695">
        <v>-1.2151736E-2</v>
      </c>
      <c r="F3695" t="s">
        <v>81</v>
      </c>
      <c r="G3695">
        <v>4.5324609964771012</v>
      </c>
      <c r="H3695">
        <v>-5.5077269459486662E-2</v>
      </c>
      <c r="I3695">
        <v>-5.5077269459486662E-2</v>
      </c>
      <c r="J3695">
        <v>1</v>
      </c>
      <c r="L3695" t="s">
        <v>76</v>
      </c>
      <c r="M3695" t="s">
        <v>4152</v>
      </c>
      <c r="T3695" t="s">
        <v>76</v>
      </c>
      <c r="V3695" t="s">
        <v>4153</v>
      </c>
      <c r="W3695" t="s">
        <v>4154</v>
      </c>
      <c r="X3695" t="s">
        <v>168</v>
      </c>
      <c r="Y3695" t="s">
        <v>268</v>
      </c>
      <c r="Z3695" t="s">
        <v>268</v>
      </c>
      <c r="AA3695" t="s">
        <v>19</v>
      </c>
      <c r="AC3695" t="s">
        <v>5769</v>
      </c>
      <c r="AD3695">
        <v>1</v>
      </c>
      <c r="AE3695">
        <v>1</v>
      </c>
    </row>
    <row r="3696" spans="1:31">
      <c r="A3696" t="s">
        <v>5770</v>
      </c>
      <c r="B3696" s="93">
        <v>45055</v>
      </c>
      <c r="C3696" s="93">
        <v>45055</v>
      </c>
      <c r="D3696">
        <v>-1.1974294200000001E-2</v>
      </c>
      <c r="E3696">
        <v>-1.1974294200000001E-2</v>
      </c>
      <c r="F3696" t="s">
        <v>81</v>
      </c>
      <c r="G3696">
        <v>4.5324609964771012</v>
      </c>
      <c r="H3696">
        <v>-5.4273021421841983E-2</v>
      </c>
      <c r="I3696">
        <v>-5.4273021421841983E-2</v>
      </c>
      <c r="J3696">
        <v>1</v>
      </c>
      <c r="L3696" t="s">
        <v>76</v>
      </c>
      <c r="M3696" t="s">
        <v>4152</v>
      </c>
      <c r="T3696" t="s">
        <v>76</v>
      </c>
      <c r="V3696" t="s">
        <v>4153</v>
      </c>
      <c r="W3696" t="s">
        <v>4154</v>
      </c>
      <c r="X3696" t="s">
        <v>168</v>
      </c>
      <c r="Y3696" t="s">
        <v>268</v>
      </c>
      <c r="Z3696" t="s">
        <v>268</v>
      </c>
      <c r="AA3696" t="s">
        <v>19</v>
      </c>
      <c r="AC3696" t="s">
        <v>5771</v>
      </c>
      <c r="AD3696">
        <v>1</v>
      </c>
      <c r="AE3696">
        <v>1</v>
      </c>
    </row>
    <row r="3697" spans="1:31">
      <c r="A3697" t="s">
        <v>5772</v>
      </c>
      <c r="B3697" s="93">
        <v>45055</v>
      </c>
      <c r="C3697" s="93">
        <v>45055</v>
      </c>
      <c r="D3697">
        <v>-9.7670269999999993E-3</v>
      </c>
      <c r="E3697">
        <v>-9.7670269999999993E-3</v>
      </c>
      <c r="F3697" t="s">
        <v>81</v>
      </c>
      <c r="G3697">
        <v>4.5324609964771012</v>
      </c>
      <c r="H3697">
        <v>-4.4268668929038753E-2</v>
      </c>
      <c r="I3697">
        <v>-4.4268668929038753E-2</v>
      </c>
      <c r="J3697">
        <v>1</v>
      </c>
      <c r="L3697" t="s">
        <v>76</v>
      </c>
      <c r="M3697" t="s">
        <v>4152</v>
      </c>
      <c r="T3697" t="s">
        <v>76</v>
      </c>
      <c r="V3697" t="s">
        <v>4153</v>
      </c>
      <c r="W3697" t="s">
        <v>4154</v>
      </c>
      <c r="X3697" t="s">
        <v>168</v>
      </c>
      <c r="Y3697" t="s">
        <v>268</v>
      </c>
      <c r="Z3697" t="s">
        <v>268</v>
      </c>
      <c r="AA3697" t="s">
        <v>19</v>
      </c>
      <c r="AC3697" t="s">
        <v>5773</v>
      </c>
      <c r="AD3697">
        <v>1</v>
      </c>
      <c r="AE3697">
        <v>1</v>
      </c>
    </row>
    <row r="3698" spans="1:31">
      <c r="A3698" t="s">
        <v>5774</v>
      </c>
      <c r="B3698" s="93">
        <v>45055</v>
      </c>
      <c r="C3698" s="93">
        <v>45055</v>
      </c>
      <c r="D3698">
        <v>-1.2495221000000001E-2</v>
      </c>
      <c r="E3698">
        <v>-1.2495221000000001E-2</v>
      </c>
      <c r="F3698" t="s">
        <v>81</v>
      </c>
      <c r="G3698">
        <v>4.5324609964771012</v>
      </c>
      <c r="H3698">
        <v>-5.6634101824861588E-2</v>
      </c>
      <c r="I3698">
        <v>-5.6634101824861588E-2</v>
      </c>
      <c r="J3698">
        <v>1</v>
      </c>
      <c r="L3698" t="s">
        <v>76</v>
      </c>
      <c r="M3698" t="s">
        <v>4152</v>
      </c>
      <c r="T3698" t="s">
        <v>76</v>
      </c>
      <c r="V3698" t="s">
        <v>4153</v>
      </c>
      <c r="W3698" t="s">
        <v>4154</v>
      </c>
      <c r="X3698" t="s">
        <v>168</v>
      </c>
      <c r="Y3698" t="s">
        <v>268</v>
      </c>
      <c r="Z3698" t="s">
        <v>268</v>
      </c>
      <c r="AA3698" t="s">
        <v>19</v>
      </c>
      <c r="AC3698" t="s">
        <v>5775</v>
      </c>
      <c r="AD3698">
        <v>1</v>
      </c>
      <c r="AE3698">
        <v>1</v>
      </c>
    </row>
    <row r="3699" spans="1:31">
      <c r="A3699" t="s">
        <v>5776</v>
      </c>
      <c r="B3699" s="93">
        <v>45055</v>
      </c>
      <c r="C3699" s="93">
        <v>45055</v>
      </c>
      <c r="D3699">
        <v>-1.24912922E-2</v>
      </c>
      <c r="E3699">
        <v>-1.24912922E-2</v>
      </c>
      <c r="F3699" t="s">
        <v>81</v>
      </c>
      <c r="G3699">
        <v>4.5324609964771012</v>
      </c>
      <c r="H3699">
        <v>-5.6616294692098633E-2</v>
      </c>
      <c r="I3699">
        <v>-5.6616294692098633E-2</v>
      </c>
      <c r="J3699">
        <v>1</v>
      </c>
      <c r="L3699" t="s">
        <v>76</v>
      </c>
      <c r="M3699" t="s">
        <v>4152</v>
      </c>
      <c r="T3699" t="s">
        <v>76</v>
      </c>
      <c r="V3699" t="s">
        <v>4153</v>
      </c>
      <c r="W3699" t="s">
        <v>4154</v>
      </c>
      <c r="X3699" t="s">
        <v>168</v>
      </c>
      <c r="Y3699" t="s">
        <v>268</v>
      </c>
      <c r="Z3699" t="s">
        <v>268</v>
      </c>
      <c r="AA3699" t="s">
        <v>19</v>
      </c>
      <c r="AC3699" t="s">
        <v>5777</v>
      </c>
      <c r="AD3699">
        <v>1</v>
      </c>
      <c r="AE3699">
        <v>1</v>
      </c>
    </row>
    <row r="3700" spans="1:31">
      <c r="A3700" t="s">
        <v>5778</v>
      </c>
      <c r="B3700" s="93">
        <v>45055</v>
      </c>
      <c r="C3700" s="93">
        <v>45055</v>
      </c>
      <c r="D3700">
        <v>-1.2976100000000001E-2</v>
      </c>
      <c r="E3700">
        <v>-1.2976100000000001E-2</v>
      </c>
      <c r="F3700" t="s">
        <v>81</v>
      </c>
      <c r="G3700">
        <v>4.5324609964771012</v>
      </c>
      <c r="H3700">
        <v>-5.8813667136386513E-2</v>
      </c>
      <c r="I3700">
        <v>-5.8813667136386513E-2</v>
      </c>
      <c r="J3700">
        <v>1</v>
      </c>
      <c r="L3700" t="s">
        <v>76</v>
      </c>
      <c r="M3700" t="s">
        <v>4152</v>
      </c>
      <c r="T3700" t="s">
        <v>76</v>
      </c>
      <c r="V3700" t="s">
        <v>4153</v>
      </c>
      <c r="W3700" t="s">
        <v>4154</v>
      </c>
      <c r="X3700" t="s">
        <v>168</v>
      </c>
      <c r="Y3700" t="s">
        <v>268</v>
      </c>
      <c r="Z3700" t="s">
        <v>268</v>
      </c>
      <c r="AA3700" t="s">
        <v>19</v>
      </c>
      <c r="AC3700" t="s">
        <v>5779</v>
      </c>
      <c r="AD3700">
        <v>1</v>
      </c>
      <c r="AE3700">
        <v>1</v>
      </c>
    </row>
    <row r="3701" spans="1:31">
      <c r="A3701" t="s">
        <v>5780</v>
      </c>
      <c r="B3701" s="93">
        <v>45055</v>
      </c>
      <c r="C3701" s="93">
        <v>45055</v>
      </c>
      <c r="D3701">
        <v>-1.29511646E-2</v>
      </c>
      <c r="E3701">
        <v>-1.29511646E-2</v>
      </c>
      <c r="F3701" t="s">
        <v>81</v>
      </c>
      <c r="G3701">
        <v>4.5324609964771012</v>
      </c>
      <c r="H3701">
        <v>-5.8700648408454952E-2</v>
      </c>
      <c r="I3701">
        <v>-5.8700648408454952E-2</v>
      </c>
      <c r="J3701">
        <v>1</v>
      </c>
      <c r="L3701" t="s">
        <v>76</v>
      </c>
      <c r="M3701" t="s">
        <v>4152</v>
      </c>
      <c r="T3701" t="s">
        <v>76</v>
      </c>
      <c r="V3701" t="s">
        <v>4153</v>
      </c>
      <c r="W3701" t="s">
        <v>4154</v>
      </c>
      <c r="X3701" t="s">
        <v>168</v>
      </c>
      <c r="Y3701" t="s">
        <v>268</v>
      </c>
      <c r="Z3701" t="s">
        <v>268</v>
      </c>
      <c r="AA3701" t="s">
        <v>19</v>
      </c>
      <c r="AC3701" t="s">
        <v>5781</v>
      </c>
      <c r="AD3701">
        <v>1</v>
      </c>
      <c r="AE3701">
        <v>1</v>
      </c>
    </row>
    <row r="3702" spans="1:31">
      <c r="A3702" t="s">
        <v>5782</v>
      </c>
      <c r="B3702" s="93">
        <v>45055</v>
      </c>
      <c r="C3702" s="93">
        <v>45055</v>
      </c>
      <c r="D3702">
        <v>-1.3220356000000001E-2</v>
      </c>
      <c r="E3702">
        <v>-1.3220356000000001E-2</v>
      </c>
      <c r="F3702" t="s">
        <v>81</v>
      </c>
      <c r="G3702">
        <v>4.5324609964771012</v>
      </c>
      <c r="H3702">
        <v>-5.9920747929542023E-2</v>
      </c>
      <c r="I3702">
        <v>-5.9920747929542023E-2</v>
      </c>
      <c r="J3702">
        <v>1</v>
      </c>
      <c r="L3702" t="s">
        <v>76</v>
      </c>
      <c r="M3702" t="s">
        <v>4152</v>
      </c>
      <c r="T3702" t="s">
        <v>76</v>
      </c>
      <c r="V3702" t="s">
        <v>4153</v>
      </c>
      <c r="W3702" t="s">
        <v>4154</v>
      </c>
      <c r="X3702" t="s">
        <v>168</v>
      </c>
      <c r="Y3702" t="s">
        <v>268</v>
      </c>
      <c r="Z3702" t="s">
        <v>268</v>
      </c>
      <c r="AA3702" t="s">
        <v>19</v>
      </c>
      <c r="AC3702" t="s">
        <v>5783</v>
      </c>
      <c r="AD3702">
        <v>1</v>
      </c>
      <c r="AE3702">
        <v>1</v>
      </c>
    </row>
    <row r="3703" spans="1:31">
      <c r="A3703" t="s">
        <v>5784</v>
      </c>
      <c r="B3703" s="93">
        <v>45055</v>
      </c>
      <c r="C3703" s="93">
        <v>45055</v>
      </c>
      <c r="D3703">
        <v>-1.2762376000000001E-2</v>
      </c>
      <c r="E3703">
        <v>-1.2762376000000001E-2</v>
      </c>
      <c r="F3703" t="s">
        <v>81</v>
      </c>
      <c r="G3703">
        <v>4.5324609964771012</v>
      </c>
      <c r="H3703">
        <v>-5.7844971442375437E-2</v>
      </c>
      <c r="I3703">
        <v>-5.7844971442375437E-2</v>
      </c>
      <c r="J3703">
        <v>1</v>
      </c>
      <c r="L3703" t="s">
        <v>76</v>
      </c>
      <c r="M3703" t="s">
        <v>4152</v>
      </c>
      <c r="T3703" t="s">
        <v>76</v>
      </c>
      <c r="V3703" t="s">
        <v>4153</v>
      </c>
      <c r="W3703" t="s">
        <v>4154</v>
      </c>
      <c r="X3703" t="s">
        <v>168</v>
      </c>
      <c r="Y3703" t="s">
        <v>268</v>
      </c>
      <c r="Z3703" t="s">
        <v>268</v>
      </c>
      <c r="AA3703" t="s">
        <v>19</v>
      </c>
      <c r="AC3703" t="s">
        <v>5785</v>
      </c>
      <c r="AD3703">
        <v>1</v>
      </c>
      <c r="AE3703">
        <v>1</v>
      </c>
    </row>
    <row r="3704" spans="1:31">
      <c r="A3704" t="s">
        <v>5786</v>
      </c>
      <c r="B3704" s="93">
        <v>45055</v>
      </c>
      <c r="C3704" s="93">
        <v>45055</v>
      </c>
      <c r="D3704">
        <v>-1.2785275E-2</v>
      </c>
      <c r="E3704">
        <v>-1.2785275E-2</v>
      </c>
      <c r="F3704" t="s">
        <v>81</v>
      </c>
      <c r="G3704">
        <v>4.5324609964771012</v>
      </c>
      <c r="H3704">
        <v>-5.7948760266733769E-2</v>
      </c>
      <c r="I3704">
        <v>-5.7948760266733769E-2</v>
      </c>
      <c r="J3704">
        <v>1</v>
      </c>
      <c r="L3704" t="s">
        <v>76</v>
      </c>
      <c r="M3704" t="s">
        <v>4152</v>
      </c>
      <c r="T3704" t="s">
        <v>76</v>
      </c>
      <c r="V3704" t="s">
        <v>4153</v>
      </c>
      <c r="W3704" t="s">
        <v>4154</v>
      </c>
      <c r="X3704" t="s">
        <v>168</v>
      </c>
      <c r="Y3704" t="s">
        <v>268</v>
      </c>
      <c r="Z3704" t="s">
        <v>268</v>
      </c>
      <c r="AA3704" t="s">
        <v>19</v>
      </c>
      <c r="AC3704" t="s">
        <v>5787</v>
      </c>
      <c r="AD3704">
        <v>1</v>
      </c>
      <c r="AE3704">
        <v>1</v>
      </c>
    </row>
    <row r="3705" spans="1:31">
      <c r="A3705" t="s">
        <v>5788</v>
      </c>
      <c r="B3705" s="93">
        <v>45055</v>
      </c>
      <c r="C3705" s="93">
        <v>45055</v>
      </c>
      <c r="D3705">
        <v>-1.2785275E-2</v>
      </c>
      <c r="E3705">
        <v>-1.2785275E-2</v>
      </c>
      <c r="F3705" t="s">
        <v>81</v>
      </c>
      <c r="G3705">
        <v>4.5324609964771012</v>
      </c>
      <c r="H3705">
        <v>-5.7948760266733769E-2</v>
      </c>
      <c r="I3705">
        <v>-5.7948760266733769E-2</v>
      </c>
      <c r="J3705">
        <v>1</v>
      </c>
      <c r="L3705" t="s">
        <v>76</v>
      </c>
      <c r="M3705" t="s">
        <v>4152</v>
      </c>
      <c r="T3705" t="s">
        <v>76</v>
      </c>
      <c r="V3705" t="s">
        <v>4153</v>
      </c>
      <c r="W3705" t="s">
        <v>4154</v>
      </c>
      <c r="X3705" t="s">
        <v>168</v>
      </c>
      <c r="Y3705" t="s">
        <v>268</v>
      </c>
      <c r="Z3705" t="s">
        <v>268</v>
      </c>
      <c r="AA3705" t="s">
        <v>19</v>
      </c>
      <c r="AC3705" t="s">
        <v>5789</v>
      </c>
      <c r="AD3705">
        <v>1</v>
      </c>
      <c r="AE3705">
        <v>1</v>
      </c>
    </row>
    <row r="3706" spans="1:31">
      <c r="A3706" t="s">
        <v>5790</v>
      </c>
      <c r="B3706" s="93">
        <v>45055</v>
      </c>
      <c r="C3706" s="93">
        <v>45055</v>
      </c>
      <c r="D3706">
        <v>-1.4525599E-2</v>
      </c>
      <c r="E3706">
        <v>-1.4525599E-2</v>
      </c>
      <c r="F3706" t="s">
        <v>81</v>
      </c>
      <c r="G3706">
        <v>4.5324609964771012</v>
      </c>
      <c r="H3706">
        <v>-6.5836710917966779E-2</v>
      </c>
      <c r="I3706">
        <v>-6.5836710917966779E-2</v>
      </c>
      <c r="J3706">
        <v>1</v>
      </c>
      <c r="L3706" t="s">
        <v>76</v>
      </c>
      <c r="M3706" t="s">
        <v>4152</v>
      </c>
      <c r="T3706" t="s">
        <v>76</v>
      </c>
      <c r="V3706" t="s">
        <v>4153</v>
      </c>
      <c r="W3706" t="s">
        <v>4154</v>
      </c>
      <c r="X3706" t="s">
        <v>168</v>
      </c>
      <c r="Y3706" t="s">
        <v>268</v>
      </c>
      <c r="Z3706" t="s">
        <v>268</v>
      </c>
      <c r="AA3706" t="s">
        <v>19</v>
      </c>
      <c r="AC3706" t="s">
        <v>5791</v>
      </c>
      <c r="AD3706">
        <v>1</v>
      </c>
      <c r="AE3706">
        <v>1</v>
      </c>
    </row>
    <row r="3707" spans="1:31">
      <c r="A3707" t="s">
        <v>5792</v>
      </c>
      <c r="B3707" s="93">
        <v>45055</v>
      </c>
      <c r="C3707" s="93">
        <v>45055</v>
      </c>
      <c r="D3707">
        <v>-1.4525599E-2</v>
      </c>
      <c r="E3707">
        <v>-1.4525599E-2</v>
      </c>
      <c r="F3707" t="s">
        <v>81</v>
      </c>
      <c r="G3707">
        <v>4.5324609964771012</v>
      </c>
      <c r="H3707">
        <v>-6.5836710917966779E-2</v>
      </c>
      <c r="I3707">
        <v>-6.5836710917966779E-2</v>
      </c>
      <c r="J3707">
        <v>1</v>
      </c>
      <c r="L3707" t="s">
        <v>76</v>
      </c>
      <c r="M3707" t="s">
        <v>4152</v>
      </c>
      <c r="T3707" t="s">
        <v>76</v>
      </c>
      <c r="V3707" t="s">
        <v>4153</v>
      </c>
      <c r="W3707" t="s">
        <v>4154</v>
      </c>
      <c r="X3707" t="s">
        <v>168</v>
      </c>
      <c r="Y3707" t="s">
        <v>268</v>
      </c>
      <c r="Z3707" t="s">
        <v>268</v>
      </c>
      <c r="AA3707" t="s">
        <v>19</v>
      </c>
      <c r="AC3707" t="s">
        <v>5793</v>
      </c>
      <c r="AD3707">
        <v>1</v>
      </c>
      <c r="AE3707">
        <v>1</v>
      </c>
    </row>
    <row r="3708" spans="1:31">
      <c r="A3708" t="s">
        <v>5794</v>
      </c>
      <c r="B3708" s="93">
        <v>45055</v>
      </c>
      <c r="C3708" s="93">
        <v>45055</v>
      </c>
      <c r="D3708">
        <v>-1.2212799999999999E-2</v>
      </c>
      <c r="E3708">
        <v>-1.2212799999999999E-2</v>
      </c>
      <c r="F3708" t="s">
        <v>81</v>
      </c>
      <c r="G3708">
        <v>4.5324609964771012</v>
      </c>
      <c r="H3708">
        <v>-5.535403965777555E-2</v>
      </c>
      <c r="I3708">
        <v>-5.535403965777555E-2</v>
      </c>
      <c r="J3708">
        <v>1</v>
      </c>
      <c r="L3708" t="s">
        <v>76</v>
      </c>
      <c r="M3708" t="s">
        <v>4152</v>
      </c>
      <c r="T3708" t="s">
        <v>76</v>
      </c>
      <c r="V3708" t="s">
        <v>4153</v>
      </c>
      <c r="W3708" t="s">
        <v>4154</v>
      </c>
      <c r="X3708" t="s">
        <v>168</v>
      </c>
      <c r="Y3708" t="s">
        <v>268</v>
      </c>
      <c r="Z3708" t="s">
        <v>268</v>
      </c>
      <c r="AA3708" t="s">
        <v>19</v>
      </c>
      <c r="AC3708" t="s">
        <v>5795</v>
      </c>
      <c r="AD3708">
        <v>1</v>
      </c>
      <c r="AE3708">
        <v>1</v>
      </c>
    </row>
    <row r="3709" spans="1:31">
      <c r="A3709" t="s">
        <v>5796</v>
      </c>
      <c r="B3709" s="93">
        <v>45055</v>
      </c>
      <c r="C3709" s="93">
        <v>45055</v>
      </c>
      <c r="D3709">
        <v>-1.1480031999999999E-2</v>
      </c>
      <c r="E3709">
        <v>-1.1480031999999999E-2</v>
      </c>
      <c r="F3709" t="s">
        <v>81</v>
      </c>
      <c r="G3709">
        <v>4.5324609964771012</v>
      </c>
      <c r="H3709">
        <v>-5.2032797278309013E-2</v>
      </c>
      <c r="I3709">
        <v>-5.2032797278309013E-2</v>
      </c>
      <c r="J3709">
        <v>1</v>
      </c>
      <c r="L3709" t="s">
        <v>76</v>
      </c>
      <c r="M3709" t="s">
        <v>4152</v>
      </c>
      <c r="T3709" t="s">
        <v>76</v>
      </c>
      <c r="V3709" t="s">
        <v>4153</v>
      </c>
      <c r="W3709" t="s">
        <v>4154</v>
      </c>
      <c r="X3709" t="s">
        <v>168</v>
      </c>
      <c r="Y3709" t="s">
        <v>268</v>
      </c>
      <c r="Z3709" t="s">
        <v>268</v>
      </c>
      <c r="AA3709" t="s">
        <v>19</v>
      </c>
      <c r="AC3709" t="s">
        <v>5797</v>
      </c>
      <c r="AD3709">
        <v>1</v>
      </c>
      <c r="AE3709">
        <v>1</v>
      </c>
    </row>
    <row r="3710" spans="1:31">
      <c r="A3710" t="s">
        <v>5798</v>
      </c>
      <c r="B3710" s="93">
        <v>45055</v>
      </c>
      <c r="C3710" s="93">
        <v>45055</v>
      </c>
      <c r="D3710">
        <v>-1.1480031999999999E-2</v>
      </c>
      <c r="E3710">
        <v>-1.1480031999999999E-2</v>
      </c>
      <c r="F3710" t="s">
        <v>81</v>
      </c>
      <c r="G3710">
        <v>4.5324609964771012</v>
      </c>
      <c r="H3710">
        <v>-5.2032797278309013E-2</v>
      </c>
      <c r="I3710">
        <v>-5.2032797278309013E-2</v>
      </c>
      <c r="J3710">
        <v>1</v>
      </c>
      <c r="L3710" t="s">
        <v>76</v>
      </c>
      <c r="M3710" t="s">
        <v>4152</v>
      </c>
      <c r="T3710" t="s">
        <v>76</v>
      </c>
      <c r="V3710" t="s">
        <v>4153</v>
      </c>
      <c r="W3710" t="s">
        <v>4154</v>
      </c>
      <c r="X3710" t="s">
        <v>168</v>
      </c>
      <c r="Y3710" t="s">
        <v>268</v>
      </c>
      <c r="Z3710" t="s">
        <v>268</v>
      </c>
      <c r="AA3710" t="s">
        <v>19</v>
      </c>
      <c r="AC3710" t="s">
        <v>5799</v>
      </c>
      <c r="AD3710">
        <v>1</v>
      </c>
      <c r="AE3710">
        <v>1</v>
      </c>
    </row>
    <row r="3711" spans="1:31">
      <c r="A3711" t="s">
        <v>5800</v>
      </c>
      <c r="B3711" s="93">
        <v>45055</v>
      </c>
      <c r="C3711" s="93">
        <v>45055</v>
      </c>
      <c r="D3711">
        <v>-1.206014E-2</v>
      </c>
      <c r="E3711">
        <v>-1.206014E-2</v>
      </c>
      <c r="F3711" t="s">
        <v>81</v>
      </c>
      <c r="G3711">
        <v>4.5324609964771012</v>
      </c>
      <c r="H3711">
        <v>-5.4662114162053348E-2</v>
      </c>
      <c r="I3711">
        <v>-5.4662114162053348E-2</v>
      </c>
      <c r="J3711">
        <v>1</v>
      </c>
      <c r="L3711" t="s">
        <v>76</v>
      </c>
      <c r="M3711" t="s">
        <v>4152</v>
      </c>
      <c r="T3711" t="s">
        <v>76</v>
      </c>
      <c r="V3711" t="s">
        <v>4153</v>
      </c>
      <c r="W3711" t="s">
        <v>4154</v>
      </c>
      <c r="X3711" t="s">
        <v>168</v>
      </c>
      <c r="Y3711" t="s">
        <v>268</v>
      </c>
      <c r="Z3711" t="s">
        <v>268</v>
      </c>
      <c r="AA3711" t="s">
        <v>19</v>
      </c>
      <c r="AC3711" t="s">
        <v>5801</v>
      </c>
      <c r="AD3711">
        <v>1</v>
      </c>
      <c r="AE3711">
        <v>1</v>
      </c>
    </row>
    <row r="3712" spans="1:31">
      <c r="A3712" t="s">
        <v>5802</v>
      </c>
      <c r="B3712" s="93">
        <v>45055</v>
      </c>
      <c r="C3712" s="93">
        <v>45055</v>
      </c>
      <c r="D3712">
        <v>-1.4029454E-2</v>
      </c>
      <c r="E3712">
        <v>-1.4029454E-2</v>
      </c>
      <c r="F3712" t="s">
        <v>81</v>
      </c>
      <c r="G3712">
        <v>4.5324609964771012</v>
      </c>
      <c r="H3712">
        <v>-6.358795305686965E-2</v>
      </c>
      <c r="I3712">
        <v>-6.358795305686965E-2</v>
      </c>
      <c r="J3712">
        <v>1</v>
      </c>
      <c r="L3712" t="s">
        <v>76</v>
      </c>
      <c r="M3712" t="s">
        <v>4152</v>
      </c>
      <c r="T3712" t="s">
        <v>76</v>
      </c>
      <c r="V3712" t="s">
        <v>4153</v>
      </c>
      <c r="W3712" t="s">
        <v>4154</v>
      </c>
      <c r="X3712" t="s">
        <v>168</v>
      </c>
      <c r="Y3712" t="s">
        <v>268</v>
      </c>
      <c r="Z3712" t="s">
        <v>268</v>
      </c>
      <c r="AA3712" t="s">
        <v>19</v>
      </c>
      <c r="AC3712" t="s">
        <v>5803</v>
      </c>
      <c r="AD3712">
        <v>1</v>
      </c>
      <c r="AE3712">
        <v>1</v>
      </c>
    </row>
    <row r="3713" spans="1:31">
      <c r="A3713" t="s">
        <v>5804</v>
      </c>
      <c r="B3713" s="93">
        <v>45055</v>
      </c>
      <c r="C3713" s="93">
        <v>45055</v>
      </c>
      <c r="D3713">
        <v>-1.2312029E-2</v>
      </c>
      <c r="E3713">
        <v>-1.2312029E-2</v>
      </c>
      <c r="F3713" t="s">
        <v>81</v>
      </c>
      <c r="G3713">
        <v>4.5324609964771012</v>
      </c>
      <c r="H3713">
        <v>-5.5803791229994973E-2</v>
      </c>
      <c r="I3713">
        <v>-5.5803791229994973E-2</v>
      </c>
      <c r="J3713">
        <v>1</v>
      </c>
      <c r="L3713" t="s">
        <v>76</v>
      </c>
      <c r="M3713" t="s">
        <v>4152</v>
      </c>
      <c r="T3713" t="s">
        <v>76</v>
      </c>
      <c r="V3713" t="s">
        <v>4153</v>
      </c>
      <c r="W3713" t="s">
        <v>4154</v>
      </c>
      <c r="X3713" t="s">
        <v>168</v>
      </c>
      <c r="Y3713" t="s">
        <v>268</v>
      </c>
      <c r="Z3713" t="s">
        <v>268</v>
      </c>
      <c r="AA3713" t="s">
        <v>19</v>
      </c>
      <c r="AC3713" t="s">
        <v>5805</v>
      </c>
      <c r="AD3713">
        <v>1</v>
      </c>
      <c r="AE3713">
        <v>1</v>
      </c>
    </row>
    <row r="3714" spans="1:31">
      <c r="A3714" t="s">
        <v>5806</v>
      </c>
      <c r="B3714" s="93">
        <v>45055</v>
      </c>
      <c r="C3714" s="93">
        <v>45055</v>
      </c>
      <c r="D3714">
        <v>-1.3174557999999999E-2</v>
      </c>
      <c r="E3714">
        <v>-1.3174557999999999E-2</v>
      </c>
      <c r="F3714" t="s">
        <v>81</v>
      </c>
      <c r="G3714">
        <v>4.5324609964771012</v>
      </c>
      <c r="H3714">
        <v>-5.9713170280825373E-2</v>
      </c>
      <c r="I3714">
        <v>-5.9713170280825373E-2</v>
      </c>
      <c r="J3714">
        <v>1</v>
      </c>
      <c r="L3714" t="s">
        <v>76</v>
      </c>
      <c r="M3714" t="s">
        <v>4152</v>
      </c>
      <c r="T3714" t="s">
        <v>76</v>
      </c>
      <c r="V3714" t="s">
        <v>4153</v>
      </c>
      <c r="W3714" t="s">
        <v>4154</v>
      </c>
      <c r="X3714" t="s">
        <v>168</v>
      </c>
      <c r="Y3714" t="s">
        <v>268</v>
      </c>
      <c r="Z3714" t="s">
        <v>268</v>
      </c>
      <c r="AA3714" t="s">
        <v>19</v>
      </c>
      <c r="AC3714" t="s">
        <v>5807</v>
      </c>
      <c r="AD3714">
        <v>1</v>
      </c>
      <c r="AE3714">
        <v>1</v>
      </c>
    </row>
    <row r="3715" spans="1:31">
      <c r="A3715" t="s">
        <v>5808</v>
      </c>
      <c r="B3715" s="93">
        <v>45055</v>
      </c>
      <c r="C3715" s="93">
        <v>45055</v>
      </c>
      <c r="D3715">
        <v>-1.2121204E-2</v>
      </c>
      <c r="E3715">
        <v>-1.2121204E-2</v>
      </c>
      <c r="F3715" t="s">
        <v>81</v>
      </c>
      <c r="G3715">
        <v>4.5324609964771012</v>
      </c>
      <c r="H3715">
        <v>-5.4938884360342229E-2</v>
      </c>
      <c r="I3715">
        <v>-5.4938884360342229E-2</v>
      </c>
      <c r="J3715">
        <v>1</v>
      </c>
      <c r="L3715" t="s">
        <v>76</v>
      </c>
      <c r="M3715" t="s">
        <v>4152</v>
      </c>
      <c r="T3715" t="s">
        <v>76</v>
      </c>
      <c r="V3715" t="s">
        <v>4153</v>
      </c>
      <c r="W3715" t="s">
        <v>4154</v>
      </c>
      <c r="X3715" t="s">
        <v>168</v>
      </c>
      <c r="Y3715" t="s">
        <v>268</v>
      </c>
      <c r="Z3715" t="s">
        <v>268</v>
      </c>
      <c r="AA3715" t="s">
        <v>19</v>
      </c>
      <c r="AC3715" t="s">
        <v>5809</v>
      </c>
      <c r="AD3715">
        <v>1</v>
      </c>
      <c r="AE3715">
        <v>1</v>
      </c>
    </row>
    <row r="3716" spans="1:31">
      <c r="A3716" t="s">
        <v>5810</v>
      </c>
      <c r="B3716" s="93">
        <v>45055</v>
      </c>
      <c r="C3716" s="93">
        <v>45055</v>
      </c>
      <c r="D3716">
        <v>-1.0159523E-2</v>
      </c>
      <c r="E3716">
        <v>-1.0159523E-2</v>
      </c>
      <c r="F3716" t="s">
        <v>81</v>
      </c>
      <c r="G3716">
        <v>4.5324609964771012</v>
      </c>
      <c r="H3716">
        <v>-4.6047641740312027E-2</v>
      </c>
      <c r="I3716">
        <v>-4.6047641740312027E-2</v>
      </c>
      <c r="J3716">
        <v>1</v>
      </c>
      <c r="L3716" t="s">
        <v>76</v>
      </c>
      <c r="M3716" t="s">
        <v>4152</v>
      </c>
      <c r="T3716" t="s">
        <v>76</v>
      </c>
      <c r="V3716" t="s">
        <v>4153</v>
      </c>
      <c r="W3716" t="s">
        <v>4154</v>
      </c>
      <c r="X3716" t="s">
        <v>168</v>
      </c>
      <c r="Y3716" t="s">
        <v>268</v>
      </c>
      <c r="Z3716" t="s">
        <v>268</v>
      </c>
      <c r="AA3716" t="s">
        <v>19</v>
      </c>
      <c r="AC3716" t="s">
        <v>5811</v>
      </c>
      <c r="AD3716">
        <v>1</v>
      </c>
      <c r="AE3716">
        <v>1</v>
      </c>
    </row>
    <row r="3717" spans="1:31">
      <c r="A3717" t="s">
        <v>5812</v>
      </c>
      <c r="B3717" s="93">
        <v>45055</v>
      </c>
      <c r="C3717" s="93">
        <v>45055</v>
      </c>
      <c r="D3717">
        <v>-1.0159523E-2</v>
      </c>
      <c r="E3717">
        <v>-1.0159523E-2</v>
      </c>
      <c r="F3717" t="s">
        <v>81</v>
      </c>
      <c r="G3717">
        <v>4.5324609964771012</v>
      </c>
      <c r="H3717">
        <v>-4.6047641740312027E-2</v>
      </c>
      <c r="I3717">
        <v>-4.6047641740312027E-2</v>
      </c>
      <c r="J3717">
        <v>1</v>
      </c>
      <c r="L3717" t="s">
        <v>76</v>
      </c>
      <c r="M3717" t="s">
        <v>4152</v>
      </c>
      <c r="T3717" t="s">
        <v>76</v>
      </c>
      <c r="V3717" t="s">
        <v>4153</v>
      </c>
      <c r="W3717" t="s">
        <v>4154</v>
      </c>
      <c r="X3717" t="s">
        <v>168</v>
      </c>
      <c r="Y3717" t="s">
        <v>268</v>
      </c>
      <c r="Z3717" t="s">
        <v>268</v>
      </c>
      <c r="AA3717" t="s">
        <v>19</v>
      </c>
      <c r="AC3717" t="s">
        <v>5813</v>
      </c>
      <c r="AD3717">
        <v>1</v>
      </c>
      <c r="AE3717">
        <v>1</v>
      </c>
    </row>
    <row r="3718" spans="1:31">
      <c r="A3718" t="s">
        <v>5814</v>
      </c>
      <c r="B3718" s="93">
        <v>45055</v>
      </c>
      <c r="C3718" s="93">
        <v>45055</v>
      </c>
      <c r="D3718">
        <v>-1.3525676E-2</v>
      </c>
      <c r="E3718">
        <v>-1.3525676E-2</v>
      </c>
      <c r="F3718" t="s">
        <v>81</v>
      </c>
      <c r="G3718">
        <v>4.5324609964771012</v>
      </c>
      <c r="H3718">
        <v>-6.1304598920986407E-2</v>
      </c>
      <c r="I3718">
        <v>-6.1304598920986407E-2</v>
      </c>
      <c r="J3718">
        <v>1</v>
      </c>
      <c r="L3718" t="s">
        <v>76</v>
      </c>
      <c r="M3718" t="s">
        <v>4152</v>
      </c>
      <c r="T3718" t="s">
        <v>76</v>
      </c>
      <c r="V3718" t="s">
        <v>4153</v>
      </c>
      <c r="W3718" t="s">
        <v>4154</v>
      </c>
      <c r="X3718" t="s">
        <v>168</v>
      </c>
      <c r="Y3718" t="s">
        <v>268</v>
      </c>
      <c r="Z3718" t="s">
        <v>268</v>
      </c>
      <c r="AA3718" t="s">
        <v>19</v>
      </c>
      <c r="AC3718" t="s">
        <v>5815</v>
      </c>
      <c r="AD3718">
        <v>1</v>
      </c>
      <c r="AE3718">
        <v>1</v>
      </c>
    </row>
    <row r="3719" spans="1:31">
      <c r="A3719" t="s">
        <v>5816</v>
      </c>
      <c r="B3719" s="93">
        <v>45055</v>
      </c>
      <c r="C3719" s="93">
        <v>45055</v>
      </c>
      <c r="D3719">
        <v>-1.3525676E-2</v>
      </c>
      <c r="E3719">
        <v>-1.3525676E-2</v>
      </c>
      <c r="F3719" t="s">
        <v>81</v>
      </c>
      <c r="G3719">
        <v>4.5324609964771012</v>
      </c>
      <c r="H3719">
        <v>-6.1304598920986407E-2</v>
      </c>
      <c r="I3719">
        <v>-6.1304598920986407E-2</v>
      </c>
      <c r="J3719">
        <v>1</v>
      </c>
      <c r="L3719" t="s">
        <v>76</v>
      </c>
      <c r="M3719" t="s">
        <v>4152</v>
      </c>
      <c r="T3719" t="s">
        <v>76</v>
      </c>
      <c r="V3719" t="s">
        <v>4153</v>
      </c>
      <c r="W3719" t="s">
        <v>4154</v>
      </c>
      <c r="X3719" t="s">
        <v>168</v>
      </c>
      <c r="Y3719" t="s">
        <v>268</v>
      </c>
      <c r="Z3719" t="s">
        <v>268</v>
      </c>
      <c r="AA3719" t="s">
        <v>19</v>
      </c>
      <c r="AC3719" t="s">
        <v>5817</v>
      </c>
      <c r="AD3719">
        <v>1</v>
      </c>
      <c r="AE3719">
        <v>1</v>
      </c>
    </row>
    <row r="3720" spans="1:31">
      <c r="A3720" t="s">
        <v>5818</v>
      </c>
      <c r="B3720" s="93">
        <v>45055</v>
      </c>
      <c r="C3720" s="93">
        <v>45055</v>
      </c>
      <c r="D3720">
        <v>-1.3525676E-2</v>
      </c>
      <c r="E3720">
        <v>-1.3525676E-2</v>
      </c>
      <c r="F3720" t="s">
        <v>81</v>
      </c>
      <c r="G3720">
        <v>4.5324609964771012</v>
      </c>
      <c r="H3720">
        <v>-6.1304598920986407E-2</v>
      </c>
      <c r="I3720">
        <v>-6.1304598920986407E-2</v>
      </c>
      <c r="J3720">
        <v>1</v>
      </c>
      <c r="L3720" t="s">
        <v>76</v>
      </c>
      <c r="M3720" t="s">
        <v>4152</v>
      </c>
      <c r="T3720" t="s">
        <v>76</v>
      </c>
      <c r="V3720" t="s">
        <v>4153</v>
      </c>
      <c r="W3720" t="s">
        <v>4154</v>
      </c>
      <c r="X3720" t="s">
        <v>168</v>
      </c>
      <c r="Y3720" t="s">
        <v>268</v>
      </c>
      <c r="Z3720" t="s">
        <v>268</v>
      </c>
      <c r="AA3720" t="s">
        <v>19</v>
      </c>
      <c r="AC3720" t="s">
        <v>5819</v>
      </c>
      <c r="AD3720">
        <v>1</v>
      </c>
      <c r="AE3720">
        <v>1</v>
      </c>
    </row>
    <row r="3721" spans="1:31">
      <c r="A3721" t="s">
        <v>5820</v>
      </c>
      <c r="B3721" s="93">
        <v>45055</v>
      </c>
      <c r="C3721" s="93">
        <v>45055</v>
      </c>
      <c r="D3721">
        <v>-1.3681665799999999E-2</v>
      </c>
      <c r="E3721">
        <v>-1.3681665799999999E-2</v>
      </c>
      <c r="F3721" t="s">
        <v>81</v>
      </c>
      <c r="G3721">
        <v>4.5324609964771012</v>
      </c>
      <c r="H3721">
        <v>-6.201161660533467E-2</v>
      </c>
      <c r="I3721">
        <v>-6.201161660533467E-2</v>
      </c>
      <c r="J3721">
        <v>1</v>
      </c>
      <c r="L3721" t="s">
        <v>76</v>
      </c>
      <c r="M3721" t="s">
        <v>4152</v>
      </c>
      <c r="T3721" t="s">
        <v>76</v>
      </c>
      <c r="V3721" t="s">
        <v>4153</v>
      </c>
      <c r="W3721" t="s">
        <v>4154</v>
      </c>
      <c r="X3721" t="s">
        <v>168</v>
      </c>
      <c r="Y3721" t="s">
        <v>268</v>
      </c>
      <c r="Z3721" t="s">
        <v>268</v>
      </c>
      <c r="AA3721" t="s">
        <v>19</v>
      </c>
      <c r="AC3721" t="s">
        <v>5821</v>
      </c>
      <c r="AD3721">
        <v>1</v>
      </c>
      <c r="AE3721">
        <v>1</v>
      </c>
    </row>
    <row r="3722" spans="1:31">
      <c r="A3722" t="s">
        <v>5822</v>
      </c>
      <c r="B3722" s="93">
        <v>45055</v>
      </c>
      <c r="C3722" s="93">
        <v>45055</v>
      </c>
      <c r="D3722">
        <v>-1.29033446E-2</v>
      </c>
      <c r="E3722">
        <v>-1.29033446E-2</v>
      </c>
      <c r="F3722" t="s">
        <v>81</v>
      </c>
      <c r="G3722">
        <v>4.5324609964771012</v>
      </c>
      <c r="H3722">
        <v>-5.8483906123603421E-2</v>
      </c>
      <c r="I3722">
        <v>-5.8483906123603421E-2</v>
      </c>
      <c r="J3722">
        <v>1</v>
      </c>
      <c r="L3722" t="s">
        <v>76</v>
      </c>
      <c r="M3722" t="s">
        <v>4152</v>
      </c>
      <c r="T3722" t="s">
        <v>76</v>
      </c>
      <c r="V3722" t="s">
        <v>4153</v>
      </c>
      <c r="W3722" t="s">
        <v>4154</v>
      </c>
      <c r="X3722" t="s">
        <v>168</v>
      </c>
      <c r="Y3722" t="s">
        <v>268</v>
      </c>
      <c r="Z3722" t="s">
        <v>268</v>
      </c>
      <c r="AA3722" t="s">
        <v>19</v>
      </c>
      <c r="AC3722" t="s">
        <v>5823</v>
      </c>
      <c r="AD3722">
        <v>1</v>
      </c>
      <c r="AE3722">
        <v>1</v>
      </c>
    </row>
    <row r="3723" spans="1:31">
      <c r="A3723" t="s">
        <v>5824</v>
      </c>
      <c r="B3723" s="93">
        <v>45055</v>
      </c>
      <c r="C3723" s="93">
        <v>45055</v>
      </c>
      <c r="D3723">
        <v>-1.2472321999999999E-2</v>
      </c>
      <c r="E3723">
        <v>-1.2472321999999999E-2</v>
      </c>
      <c r="F3723" t="s">
        <v>81</v>
      </c>
      <c r="G3723">
        <v>4.5324609964771012</v>
      </c>
      <c r="H3723">
        <v>-5.653031300050327E-2</v>
      </c>
      <c r="I3723">
        <v>-5.653031300050327E-2</v>
      </c>
      <c r="J3723">
        <v>1</v>
      </c>
      <c r="L3723" t="s">
        <v>76</v>
      </c>
      <c r="M3723" t="s">
        <v>4152</v>
      </c>
      <c r="T3723" t="s">
        <v>76</v>
      </c>
      <c r="V3723" t="s">
        <v>4153</v>
      </c>
      <c r="W3723" t="s">
        <v>4154</v>
      </c>
      <c r="X3723" t="s">
        <v>168</v>
      </c>
      <c r="Y3723" t="s">
        <v>268</v>
      </c>
      <c r="Z3723" t="s">
        <v>268</v>
      </c>
      <c r="AA3723" t="s">
        <v>19</v>
      </c>
      <c r="AC3723" t="s">
        <v>5825</v>
      </c>
      <c r="AD3723">
        <v>1</v>
      </c>
      <c r="AE3723">
        <v>1</v>
      </c>
    </row>
    <row r="3724" spans="1:31">
      <c r="A3724" t="s">
        <v>5826</v>
      </c>
      <c r="B3724" s="93">
        <v>45055</v>
      </c>
      <c r="C3724" s="93">
        <v>45055</v>
      </c>
      <c r="D3724">
        <v>-1.1701389E-2</v>
      </c>
      <c r="E3724">
        <v>-1.1701389E-2</v>
      </c>
      <c r="F3724" t="s">
        <v>81</v>
      </c>
      <c r="G3724">
        <v>4.5324609964771012</v>
      </c>
      <c r="H3724">
        <v>-5.3036089247106191E-2</v>
      </c>
      <c r="I3724">
        <v>-5.3036089247106191E-2</v>
      </c>
      <c r="J3724">
        <v>1</v>
      </c>
      <c r="L3724" t="s">
        <v>76</v>
      </c>
      <c r="M3724" t="s">
        <v>4152</v>
      </c>
      <c r="T3724" t="s">
        <v>76</v>
      </c>
      <c r="V3724" t="s">
        <v>4153</v>
      </c>
      <c r="W3724" t="s">
        <v>4154</v>
      </c>
      <c r="X3724" t="s">
        <v>168</v>
      </c>
      <c r="Y3724" t="s">
        <v>268</v>
      </c>
      <c r="Z3724" t="s">
        <v>268</v>
      </c>
      <c r="AA3724" t="s">
        <v>19</v>
      </c>
      <c r="AC3724" t="s">
        <v>5827</v>
      </c>
      <c r="AD3724">
        <v>1</v>
      </c>
      <c r="AE3724">
        <v>1</v>
      </c>
    </row>
    <row r="3725" spans="1:31">
      <c r="A3725" t="s">
        <v>5828</v>
      </c>
      <c r="B3725" s="93">
        <v>45055</v>
      </c>
      <c r="C3725" s="93">
        <v>45055</v>
      </c>
      <c r="D3725">
        <v>-1.3456979000000001E-2</v>
      </c>
      <c r="E3725">
        <v>-1.3456979000000001E-2</v>
      </c>
      <c r="F3725" t="s">
        <v>81</v>
      </c>
      <c r="G3725">
        <v>4.5324609964771012</v>
      </c>
      <c r="H3725">
        <v>-6.0993232447911432E-2</v>
      </c>
      <c r="I3725">
        <v>-6.0993232447911432E-2</v>
      </c>
      <c r="J3725">
        <v>1</v>
      </c>
      <c r="L3725" t="s">
        <v>76</v>
      </c>
      <c r="M3725" t="s">
        <v>4152</v>
      </c>
      <c r="T3725" t="s">
        <v>76</v>
      </c>
      <c r="V3725" t="s">
        <v>4153</v>
      </c>
      <c r="W3725" t="s">
        <v>4154</v>
      </c>
      <c r="X3725" t="s">
        <v>168</v>
      </c>
      <c r="Y3725" t="s">
        <v>268</v>
      </c>
      <c r="Z3725" t="s">
        <v>268</v>
      </c>
      <c r="AA3725" t="s">
        <v>19</v>
      </c>
      <c r="AC3725" t="s">
        <v>5829</v>
      </c>
      <c r="AD3725">
        <v>1</v>
      </c>
      <c r="AE3725">
        <v>1</v>
      </c>
    </row>
    <row r="3726" spans="1:31">
      <c r="A3726" t="s">
        <v>5830</v>
      </c>
      <c r="B3726" s="93">
        <v>45055</v>
      </c>
      <c r="C3726" s="93">
        <v>45055</v>
      </c>
      <c r="D3726">
        <v>-1.1686123E-2</v>
      </c>
      <c r="E3726">
        <v>-1.1686123E-2</v>
      </c>
      <c r="F3726" t="s">
        <v>81</v>
      </c>
      <c r="G3726">
        <v>4.5324609964771012</v>
      </c>
      <c r="H3726">
        <v>-5.2966896697533968E-2</v>
      </c>
      <c r="I3726">
        <v>-5.2966896697533968E-2</v>
      </c>
      <c r="J3726">
        <v>1</v>
      </c>
      <c r="L3726" t="s">
        <v>76</v>
      </c>
      <c r="M3726" t="s">
        <v>4152</v>
      </c>
      <c r="T3726" t="s">
        <v>76</v>
      </c>
      <c r="V3726" t="s">
        <v>4153</v>
      </c>
      <c r="W3726" t="s">
        <v>4154</v>
      </c>
      <c r="X3726" t="s">
        <v>168</v>
      </c>
      <c r="Y3726" t="s">
        <v>268</v>
      </c>
      <c r="Z3726" t="s">
        <v>268</v>
      </c>
      <c r="AA3726" t="s">
        <v>19</v>
      </c>
      <c r="AC3726" t="s">
        <v>5831</v>
      </c>
      <c r="AD3726">
        <v>1</v>
      </c>
      <c r="AE3726">
        <v>1</v>
      </c>
    </row>
    <row r="3727" spans="1:31">
      <c r="A3727" t="s">
        <v>5832</v>
      </c>
      <c r="B3727" s="93">
        <v>45055</v>
      </c>
      <c r="C3727" s="93">
        <v>45055</v>
      </c>
      <c r="D3727">
        <v>-1.3472245000000001E-2</v>
      </c>
      <c r="E3727">
        <v>-1.3472245000000001E-2</v>
      </c>
      <c r="F3727" t="s">
        <v>81</v>
      </c>
      <c r="G3727">
        <v>4.5324609964771012</v>
      </c>
      <c r="H3727">
        <v>-6.1062424997483648E-2</v>
      </c>
      <c r="I3727">
        <v>-6.1062424997483648E-2</v>
      </c>
      <c r="J3727">
        <v>1</v>
      </c>
      <c r="L3727" t="s">
        <v>76</v>
      </c>
      <c r="M3727" t="s">
        <v>4152</v>
      </c>
      <c r="T3727" t="s">
        <v>76</v>
      </c>
      <c r="V3727" t="s">
        <v>4153</v>
      </c>
      <c r="W3727" t="s">
        <v>4154</v>
      </c>
      <c r="X3727" t="s">
        <v>168</v>
      </c>
      <c r="Y3727" t="s">
        <v>268</v>
      </c>
      <c r="Z3727" t="s">
        <v>268</v>
      </c>
      <c r="AA3727" t="s">
        <v>19</v>
      </c>
      <c r="AC3727" t="s">
        <v>5833</v>
      </c>
      <c r="AD3727">
        <v>1</v>
      </c>
      <c r="AE3727">
        <v>1</v>
      </c>
    </row>
    <row r="3728" spans="1:31">
      <c r="A3728" t="s">
        <v>5834</v>
      </c>
      <c r="B3728" s="93">
        <v>45055</v>
      </c>
      <c r="C3728" s="93">
        <v>45055</v>
      </c>
      <c r="D3728">
        <v>-1.3470127E-2</v>
      </c>
      <c r="E3728">
        <v>-1.3470127E-2</v>
      </c>
      <c r="F3728" t="s">
        <v>81</v>
      </c>
      <c r="G3728">
        <v>4.5324609964771012</v>
      </c>
      <c r="H3728">
        <v>-6.1052825245093097E-2</v>
      </c>
      <c r="I3728">
        <v>-6.1052825245093097E-2</v>
      </c>
      <c r="J3728">
        <v>1</v>
      </c>
      <c r="L3728" t="s">
        <v>76</v>
      </c>
      <c r="M3728" t="s">
        <v>4152</v>
      </c>
      <c r="T3728" t="s">
        <v>76</v>
      </c>
      <c r="V3728" t="s">
        <v>4153</v>
      </c>
      <c r="W3728" t="s">
        <v>4154</v>
      </c>
      <c r="X3728" t="s">
        <v>168</v>
      </c>
      <c r="Y3728" t="s">
        <v>268</v>
      </c>
      <c r="Z3728" t="s">
        <v>268</v>
      </c>
      <c r="AA3728" t="s">
        <v>19</v>
      </c>
      <c r="AC3728" t="s">
        <v>5835</v>
      </c>
      <c r="AD3728">
        <v>1</v>
      </c>
      <c r="AE3728">
        <v>1</v>
      </c>
    </row>
    <row r="3729" spans="1:31">
      <c r="A3729" t="s">
        <v>5836</v>
      </c>
      <c r="B3729" s="93">
        <v>45055</v>
      </c>
      <c r="C3729" s="93">
        <v>45055</v>
      </c>
      <c r="D3729">
        <v>-1.3464612000000001E-2</v>
      </c>
      <c r="E3729">
        <v>-1.3464612000000001E-2</v>
      </c>
      <c r="F3729" t="s">
        <v>81</v>
      </c>
      <c r="G3729">
        <v>4.5324609964771012</v>
      </c>
      <c r="H3729">
        <v>-6.1027828722697533E-2</v>
      </c>
      <c r="I3729">
        <v>-6.1027828722697533E-2</v>
      </c>
      <c r="J3729">
        <v>1</v>
      </c>
      <c r="L3729" t="s">
        <v>76</v>
      </c>
      <c r="M3729" t="s">
        <v>4152</v>
      </c>
      <c r="T3729" t="s">
        <v>76</v>
      </c>
      <c r="V3729" t="s">
        <v>4153</v>
      </c>
      <c r="W3729" t="s">
        <v>4154</v>
      </c>
      <c r="X3729" t="s">
        <v>168</v>
      </c>
      <c r="Y3729" t="s">
        <v>268</v>
      </c>
      <c r="Z3729" t="s">
        <v>268</v>
      </c>
      <c r="AA3729" t="s">
        <v>19</v>
      </c>
      <c r="AC3729" t="s">
        <v>5837</v>
      </c>
      <c r="AD3729">
        <v>1</v>
      </c>
      <c r="AE3729">
        <v>1</v>
      </c>
    </row>
    <row r="3730" spans="1:31">
      <c r="A3730" t="s">
        <v>5838</v>
      </c>
      <c r="B3730" s="93">
        <v>45055</v>
      </c>
      <c r="C3730" s="93">
        <v>45055</v>
      </c>
      <c r="D3730">
        <v>-1.3411180999999999E-2</v>
      </c>
      <c r="E3730">
        <v>-1.3411180999999999E-2</v>
      </c>
      <c r="F3730" t="s">
        <v>81</v>
      </c>
      <c r="G3730">
        <v>4.5324609964771012</v>
      </c>
      <c r="H3730">
        <v>-6.0785654799194767E-2</v>
      </c>
      <c r="I3730">
        <v>-6.0785654799194767E-2</v>
      </c>
      <c r="J3730">
        <v>1</v>
      </c>
      <c r="L3730" t="s">
        <v>76</v>
      </c>
      <c r="M3730" t="s">
        <v>4152</v>
      </c>
      <c r="T3730" t="s">
        <v>76</v>
      </c>
      <c r="V3730" t="s">
        <v>4153</v>
      </c>
      <c r="W3730" t="s">
        <v>4154</v>
      </c>
      <c r="X3730" t="s">
        <v>168</v>
      </c>
      <c r="Y3730" t="s">
        <v>268</v>
      </c>
      <c r="Z3730" t="s">
        <v>268</v>
      </c>
      <c r="AA3730" t="s">
        <v>19</v>
      </c>
      <c r="AC3730" t="s">
        <v>5839</v>
      </c>
      <c r="AD3730">
        <v>1</v>
      </c>
      <c r="AE3730">
        <v>1</v>
      </c>
    </row>
    <row r="3731" spans="1:31">
      <c r="A3731" t="s">
        <v>5840</v>
      </c>
      <c r="B3731" s="93">
        <v>45055</v>
      </c>
      <c r="C3731" s="93">
        <v>45055</v>
      </c>
      <c r="D3731">
        <v>-1.3411180999999999E-2</v>
      </c>
      <c r="E3731">
        <v>-1.3411180999999999E-2</v>
      </c>
      <c r="F3731" t="s">
        <v>81</v>
      </c>
      <c r="G3731">
        <v>4.5324609964771012</v>
      </c>
      <c r="H3731">
        <v>-6.0785654799194767E-2</v>
      </c>
      <c r="I3731">
        <v>-6.0785654799194767E-2</v>
      </c>
      <c r="J3731">
        <v>1</v>
      </c>
      <c r="L3731" t="s">
        <v>76</v>
      </c>
      <c r="M3731" t="s">
        <v>4152</v>
      </c>
      <c r="T3731" t="s">
        <v>76</v>
      </c>
      <c r="V3731" t="s">
        <v>4153</v>
      </c>
      <c r="W3731" t="s">
        <v>4154</v>
      </c>
      <c r="X3731" t="s">
        <v>168</v>
      </c>
      <c r="Y3731" t="s">
        <v>268</v>
      </c>
      <c r="Z3731" t="s">
        <v>268</v>
      </c>
      <c r="AA3731" t="s">
        <v>19</v>
      </c>
      <c r="AC3731" t="s">
        <v>5841</v>
      </c>
      <c r="AD3731">
        <v>1</v>
      </c>
      <c r="AE3731">
        <v>1</v>
      </c>
    </row>
    <row r="3732" spans="1:31">
      <c r="A3732" t="s">
        <v>5842</v>
      </c>
      <c r="B3732" s="93">
        <v>45055</v>
      </c>
      <c r="C3732" s="93">
        <v>45055</v>
      </c>
      <c r="D3732">
        <v>-1.2518120000000001E-2</v>
      </c>
      <c r="E3732">
        <v>-1.2518120000000001E-2</v>
      </c>
      <c r="F3732" t="s">
        <v>81</v>
      </c>
      <c r="G3732">
        <v>4.5324609964771012</v>
      </c>
      <c r="H3732">
        <v>-5.6737890649219927E-2</v>
      </c>
      <c r="I3732">
        <v>-5.6737890649219927E-2</v>
      </c>
      <c r="J3732">
        <v>1</v>
      </c>
      <c r="L3732" t="s">
        <v>76</v>
      </c>
      <c r="M3732" t="s">
        <v>4152</v>
      </c>
      <c r="T3732" t="s">
        <v>76</v>
      </c>
      <c r="V3732" t="s">
        <v>4153</v>
      </c>
      <c r="W3732" t="s">
        <v>4154</v>
      </c>
      <c r="X3732" t="s">
        <v>168</v>
      </c>
      <c r="Y3732" t="s">
        <v>268</v>
      </c>
      <c r="Z3732" t="s">
        <v>268</v>
      </c>
      <c r="AA3732" t="s">
        <v>19</v>
      </c>
      <c r="AC3732" t="s">
        <v>5843</v>
      </c>
      <c r="AD3732">
        <v>1</v>
      </c>
      <c r="AE3732">
        <v>1</v>
      </c>
    </row>
    <row r="3733" spans="1:31">
      <c r="A3733" t="s">
        <v>5844</v>
      </c>
      <c r="B3733" s="93">
        <v>45055</v>
      </c>
      <c r="C3733" s="93">
        <v>45055</v>
      </c>
      <c r="D3733">
        <v>-1.3472245000000001E-2</v>
      </c>
      <c r="E3733">
        <v>-1.3472245000000001E-2</v>
      </c>
      <c r="F3733" t="s">
        <v>81</v>
      </c>
      <c r="G3733">
        <v>4.5324609964771012</v>
      </c>
      <c r="H3733">
        <v>-6.1062424997483648E-2</v>
      </c>
      <c r="I3733">
        <v>-6.1062424997483648E-2</v>
      </c>
      <c r="J3733">
        <v>1</v>
      </c>
      <c r="L3733" t="s">
        <v>76</v>
      </c>
      <c r="M3733" t="s">
        <v>4152</v>
      </c>
      <c r="T3733" t="s">
        <v>76</v>
      </c>
      <c r="V3733" t="s">
        <v>4153</v>
      </c>
      <c r="W3733" t="s">
        <v>4154</v>
      </c>
      <c r="X3733" t="s">
        <v>168</v>
      </c>
      <c r="Y3733" t="s">
        <v>268</v>
      </c>
      <c r="Z3733" t="s">
        <v>268</v>
      </c>
      <c r="AA3733" t="s">
        <v>19</v>
      </c>
      <c r="AC3733" t="s">
        <v>5845</v>
      </c>
      <c r="AD3733">
        <v>1</v>
      </c>
      <c r="AE3733">
        <v>1</v>
      </c>
    </row>
    <row r="3734" spans="1:31">
      <c r="A3734" t="s">
        <v>5846</v>
      </c>
      <c r="B3734" s="93">
        <v>45055</v>
      </c>
      <c r="C3734" s="93">
        <v>45055</v>
      </c>
      <c r="D3734">
        <v>-1.2434157E-2</v>
      </c>
      <c r="E3734">
        <v>-1.2434157E-2</v>
      </c>
      <c r="F3734" t="s">
        <v>81</v>
      </c>
      <c r="G3734">
        <v>4.5324609964771012</v>
      </c>
      <c r="H3734">
        <v>-5.6357331626572728E-2</v>
      </c>
      <c r="I3734">
        <v>-5.6357331626572728E-2</v>
      </c>
      <c r="J3734">
        <v>1</v>
      </c>
      <c r="L3734" t="s">
        <v>76</v>
      </c>
      <c r="M3734" t="s">
        <v>4152</v>
      </c>
      <c r="T3734" t="s">
        <v>76</v>
      </c>
      <c r="V3734" t="s">
        <v>4153</v>
      </c>
      <c r="W3734" t="s">
        <v>4154</v>
      </c>
      <c r="X3734" t="s">
        <v>168</v>
      </c>
      <c r="Y3734" t="s">
        <v>268</v>
      </c>
      <c r="Z3734" t="s">
        <v>268</v>
      </c>
      <c r="AA3734" t="s">
        <v>19</v>
      </c>
      <c r="AC3734" t="s">
        <v>5847</v>
      </c>
      <c r="AD3734">
        <v>1</v>
      </c>
      <c r="AE3734">
        <v>1</v>
      </c>
    </row>
    <row r="3735" spans="1:31">
      <c r="A3735" t="s">
        <v>5848</v>
      </c>
      <c r="B3735" s="93">
        <v>45055</v>
      </c>
      <c r="C3735" s="93">
        <v>45055</v>
      </c>
      <c r="D3735">
        <v>-1.2724210999999999E-2</v>
      </c>
      <c r="E3735">
        <v>-1.2724210999999999E-2</v>
      </c>
      <c r="F3735" t="s">
        <v>81</v>
      </c>
      <c r="G3735">
        <v>4.5324609964771012</v>
      </c>
      <c r="H3735">
        <v>-5.7671990068444888E-2</v>
      </c>
      <c r="I3735">
        <v>-5.7671990068444888E-2</v>
      </c>
      <c r="J3735">
        <v>1</v>
      </c>
      <c r="L3735" t="s">
        <v>76</v>
      </c>
      <c r="M3735" t="s">
        <v>4152</v>
      </c>
      <c r="T3735" t="s">
        <v>76</v>
      </c>
      <c r="V3735" t="s">
        <v>4153</v>
      </c>
      <c r="W3735" t="s">
        <v>4154</v>
      </c>
      <c r="X3735" t="s">
        <v>168</v>
      </c>
      <c r="Y3735" t="s">
        <v>268</v>
      </c>
      <c r="Z3735" t="s">
        <v>268</v>
      </c>
      <c r="AA3735" t="s">
        <v>19</v>
      </c>
      <c r="AC3735" t="s">
        <v>5849</v>
      </c>
      <c r="AD3735">
        <v>1</v>
      </c>
      <c r="AE3735">
        <v>1</v>
      </c>
    </row>
    <row r="3736" spans="1:31">
      <c r="A3736" t="s">
        <v>5850</v>
      </c>
      <c r="B3736" s="93">
        <v>45055</v>
      </c>
      <c r="C3736" s="93">
        <v>45055</v>
      </c>
      <c r="D3736">
        <v>-1.2380726E-2</v>
      </c>
      <c r="E3736">
        <v>-1.2380726E-2</v>
      </c>
      <c r="F3736" t="s">
        <v>81</v>
      </c>
      <c r="G3736">
        <v>4.5324609964771012</v>
      </c>
      <c r="H3736">
        <v>-5.6115157703069962E-2</v>
      </c>
      <c r="I3736">
        <v>-5.6115157703069962E-2</v>
      </c>
      <c r="J3736">
        <v>1</v>
      </c>
      <c r="L3736" t="s">
        <v>76</v>
      </c>
      <c r="M3736" t="s">
        <v>4152</v>
      </c>
      <c r="T3736" t="s">
        <v>76</v>
      </c>
      <c r="V3736" t="s">
        <v>4153</v>
      </c>
      <c r="W3736" t="s">
        <v>4154</v>
      </c>
      <c r="X3736" t="s">
        <v>168</v>
      </c>
      <c r="Y3736" t="s">
        <v>268</v>
      </c>
      <c r="Z3736" t="s">
        <v>268</v>
      </c>
      <c r="AA3736" t="s">
        <v>19</v>
      </c>
      <c r="AC3736" t="s">
        <v>5851</v>
      </c>
      <c r="AD3736">
        <v>1</v>
      </c>
      <c r="AE3736">
        <v>1</v>
      </c>
    </row>
    <row r="3737" spans="1:31">
      <c r="A3737" t="s">
        <v>5852</v>
      </c>
      <c r="B3737" s="93">
        <v>45055</v>
      </c>
      <c r="C3737" s="93">
        <v>45055</v>
      </c>
      <c r="D3737">
        <v>-1.2319662E-2</v>
      </c>
      <c r="E3737">
        <v>-1.2319662E-2</v>
      </c>
      <c r="F3737" t="s">
        <v>81</v>
      </c>
      <c r="G3737">
        <v>4.5324609964771012</v>
      </c>
      <c r="H3737">
        <v>-5.5838387504781081E-2</v>
      </c>
      <c r="I3737">
        <v>-5.5838387504781081E-2</v>
      </c>
      <c r="J3737">
        <v>1</v>
      </c>
      <c r="L3737" t="s">
        <v>76</v>
      </c>
      <c r="M3737" t="s">
        <v>4152</v>
      </c>
      <c r="T3737" t="s">
        <v>76</v>
      </c>
      <c r="V3737" t="s">
        <v>4153</v>
      </c>
      <c r="W3737" t="s">
        <v>4154</v>
      </c>
      <c r="X3737" t="s">
        <v>168</v>
      </c>
      <c r="Y3737" t="s">
        <v>268</v>
      </c>
      <c r="Z3737" t="s">
        <v>268</v>
      </c>
      <c r="AA3737" t="s">
        <v>19</v>
      </c>
      <c r="AC3737" t="s">
        <v>5853</v>
      </c>
      <c r="AD3737">
        <v>1</v>
      </c>
      <c r="AE3737">
        <v>1</v>
      </c>
    </row>
    <row r="3738" spans="1:31">
      <c r="A3738" t="s">
        <v>5854</v>
      </c>
      <c r="B3738" s="93">
        <v>45055</v>
      </c>
      <c r="C3738" s="93">
        <v>45055</v>
      </c>
      <c r="D3738">
        <v>-9.4191220000000003E-3</v>
      </c>
      <c r="E3738">
        <v>-9.4191220000000003E-3</v>
      </c>
      <c r="F3738" t="s">
        <v>81</v>
      </c>
      <c r="G3738">
        <v>4.5324609964771012</v>
      </c>
      <c r="H3738">
        <v>-4.2691803086059389E-2</v>
      </c>
      <c r="I3738">
        <v>-4.2691803086059389E-2</v>
      </c>
      <c r="J3738">
        <v>1</v>
      </c>
      <c r="L3738" t="s">
        <v>76</v>
      </c>
      <c r="M3738" t="s">
        <v>4152</v>
      </c>
      <c r="T3738" t="s">
        <v>76</v>
      </c>
      <c r="V3738" t="s">
        <v>4153</v>
      </c>
      <c r="W3738" t="s">
        <v>4154</v>
      </c>
      <c r="X3738" t="s">
        <v>168</v>
      </c>
      <c r="Y3738" t="s">
        <v>268</v>
      </c>
      <c r="Z3738" t="s">
        <v>268</v>
      </c>
      <c r="AA3738" t="s">
        <v>19</v>
      </c>
      <c r="AC3738" t="s">
        <v>5855</v>
      </c>
      <c r="AD3738">
        <v>1</v>
      </c>
      <c r="AE3738">
        <v>1</v>
      </c>
    </row>
    <row r="3739" spans="1:31">
      <c r="A3739" t="s">
        <v>5856</v>
      </c>
      <c r="B3739" s="93">
        <v>45055</v>
      </c>
      <c r="C3739" s="93">
        <v>45055</v>
      </c>
      <c r="D3739">
        <v>-7.7472840000000001E-3</v>
      </c>
      <c r="E3739">
        <v>-7.7472840000000001E-3</v>
      </c>
      <c r="F3739" t="s">
        <v>81</v>
      </c>
      <c r="G3739">
        <v>4.5324609964771012</v>
      </c>
      <c r="H3739">
        <v>-3.51142625586311E-2</v>
      </c>
      <c r="I3739">
        <v>-3.51142625586311E-2</v>
      </c>
      <c r="J3739">
        <v>1</v>
      </c>
      <c r="L3739" t="s">
        <v>76</v>
      </c>
      <c r="M3739" t="s">
        <v>4152</v>
      </c>
      <c r="T3739" t="s">
        <v>76</v>
      </c>
      <c r="V3739" t="s">
        <v>4153</v>
      </c>
      <c r="W3739" t="s">
        <v>4154</v>
      </c>
      <c r="X3739" t="s">
        <v>168</v>
      </c>
      <c r="Y3739" t="s">
        <v>268</v>
      </c>
      <c r="Z3739" t="s">
        <v>268</v>
      </c>
      <c r="AA3739" t="s">
        <v>19</v>
      </c>
      <c r="AC3739" t="s">
        <v>5857</v>
      </c>
      <c r="AD3739">
        <v>1</v>
      </c>
      <c r="AE3739">
        <v>1</v>
      </c>
    </row>
    <row r="3740" spans="1:31">
      <c r="A3740" t="s">
        <v>5858</v>
      </c>
      <c r="B3740" s="93">
        <v>45055</v>
      </c>
      <c r="C3740" s="93">
        <v>45055</v>
      </c>
      <c r="D3740">
        <v>-1.2846339E-2</v>
      </c>
      <c r="E3740">
        <v>-1.2846339E-2</v>
      </c>
      <c r="F3740" t="s">
        <v>81</v>
      </c>
      <c r="G3740">
        <v>4.5324609964771012</v>
      </c>
      <c r="H3740">
        <v>-5.822553046502265E-2</v>
      </c>
      <c r="I3740">
        <v>-5.822553046502265E-2</v>
      </c>
      <c r="J3740">
        <v>1</v>
      </c>
      <c r="L3740" t="s">
        <v>76</v>
      </c>
      <c r="M3740" t="s">
        <v>4152</v>
      </c>
      <c r="T3740" t="s">
        <v>76</v>
      </c>
      <c r="V3740" t="s">
        <v>4153</v>
      </c>
      <c r="W3740" t="s">
        <v>4154</v>
      </c>
      <c r="X3740" t="s">
        <v>168</v>
      </c>
      <c r="Y3740" t="s">
        <v>268</v>
      </c>
      <c r="Z3740" t="s">
        <v>268</v>
      </c>
      <c r="AA3740" t="s">
        <v>19</v>
      </c>
      <c r="AC3740" t="s">
        <v>5859</v>
      </c>
      <c r="AD3740">
        <v>1</v>
      </c>
      <c r="AE3740">
        <v>1</v>
      </c>
    </row>
    <row r="3741" spans="1:31">
      <c r="A3741" t="s">
        <v>5860</v>
      </c>
      <c r="B3741" s="93">
        <v>45055</v>
      </c>
      <c r="C3741" s="93">
        <v>45055</v>
      </c>
      <c r="D3741">
        <v>-1.213647E-2</v>
      </c>
      <c r="E3741">
        <v>-1.213647E-2</v>
      </c>
      <c r="F3741" t="s">
        <v>81</v>
      </c>
      <c r="G3741">
        <v>4.5324609964771012</v>
      </c>
      <c r="H3741">
        <v>-5.5008076909914452E-2</v>
      </c>
      <c r="I3741">
        <v>-5.5008076909914452E-2</v>
      </c>
      <c r="J3741">
        <v>1</v>
      </c>
      <c r="L3741" t="s">
        <v>76</v>
      </c>
      <c r="M3741" t="s">
        <v>4152</v>
      </c>
      <c r="T3741" t="s">
        <v>76</v>
      </c>
      <c r="V3741" t="s">
        <v>4153</v>
      </c>
      <c r="W3741" t="s">
        <v>4154</v>
      </c>
      <c r="X3741" t="s">
        <v>168</v>
      </c>
      <c r="Y3741" t="s">
        <v>268</v>
      </c>
      <c r="Z3741" t="s">
        <v>268</v>
      </c>
      <c r="AA3741" t="s">
        <v>19</v>
      </c>
      <c r="AC3741" t="s">
        <v>5861</v>
      </c>
      <c r="AD3741">
        <v>1</v>
      </c>
      <c r="AE3741">
        <v>1</v>
      </c>
    </row>
    <row r="3742" spans="1:31">
      <c r="A3742" t="s">
        <v>5862</v>
      </c>
      <c r="B3742" s="93">
        <v>45055</v>
      </c>
      <c r="C3742" s="93">
        <v>45055</v>
      </c>
      <c r="D3742">
        <v>-9.8677179999999993E-3</v>
      </c>
      <c r="E3742">
        <v>-9.8677179999999993E-3</v>
      </c>
      <c r="F3742" t="s">
        <v>81</v>
      </c>
      <c r="G3742">
        <v>4.5324609964771012</v>
      </c>
      <c r="H3742">
        <v>-4.4725046959235022E-2</v>
      </c>
      <c r="I3742">
        <v>-4.4725046959235022E-2</v>
      </c>
      <c r="J3742">
        <v>1</v>
      </c>
      <c r="L3742" t="s">
        <v>76</v>
      </c>
      <c r="M3742" t="s">
        <v>4152</v>
      </c>
      <c r="T3742" t="s">
        <v>76</v>
      </c>
      <c r="V3742" t="s">
        <v>4153</v>
      </c>
      <c r="W3742" t="s">
        <v>4154</v>
      </c>
      <c r="X3742" t="s">
        <v>168</v>
      </c>
      <c r="Y3742" t="s">
        <v>268</v>
      </c>
      <c r="Z3742" t="s">
        <v>268</v>
      </c>
      <c r="AA3742" t="s">
        <v>19</v>
      </c>
      <c r="AC3742" t="s">
        <v>5863</v>
      </c>
      <c r="AD3742">
        <v>1</v>
      </c>
      <c r="AE3742">
        <v>1</v>
      </c>
    </row>
    <row r="3743" spans="1:31">
      <c r="A3743" t="s">
        <v>5864</v>
      </c>
      <c r="B3743" s="93">
        <v>45055</v>
      </c>
      <c r="C3743" s="93">
        <v>45055</v>
      </c>
      <c r="D3743">
        <v>-1.1854049E-2</v>
      </c>
      <c r="E3743">
        <v>-1.1854049E-2</v>
      </c>
      <c r="F3743" t="s">
        <v>81</v>
      </c>
      <c r="G3743">
        <v>4.5324609964771012</v>
      </c>
      <c r="H3743">
        <v>-5.3728014742828387E-2</v>
      </c>
      <c r="I3743">
        <v>-5.3728014742828387E-2</v>
      </c>
      <c r="J3743">
        <v>1</v>
      </c>
      <c r="L3743" t="s">
        <v>76</v>
      </c>
      <c r="M3743" t="s">
        <v>4152</v>
      </c>
      <c r="T3743" t="s">
        <v>76</v>
      </c>
      <c r="V3743" t="s">
        <v>4153</v>
      </c>
      <c r="W3743" t="s">
        <v>4154</v>
      </c>
      <c r="X3743" t="s">
        <v>168</v>
      </c>
      <c r="Y3743" t="s">
        <v>268</v>
      </c>
      <c r="Z3743" t="s">
        <v>268</v>
      </c>
      <c r="AA3743" t="s">
        <v>19</v>
      </c>
      <c r="AC3743" t="s">
        <v>5865</v>
      </c>
      <c r="AD3743">
        <v>1</v>
      </c>
      <c r="AE3743">
        <v>1</v>
      </c>
    </row>
    <row r="3744" spans="1:31">
      <c r="A3744" t="s">
        <v>5866</v>
      </c>
      <c r="B3744" s="93">
        <v>45055</v>
      </c>
      <c r="C3744" s="93">
        <v>45055</v>
      </c>
      <c r="D3744">
        <v>-1.3518043E-2</v>
      </c>
      <c r="E3744">
        <v>-1.3518043E-2</v>
      </c>
      <c r="F3744" t="s">
        <v>81</v>
      </c>
      <c r="G3744">
        <v>4.5324609964771012</v>
      </c>
      <c r="H3744">
        <v>-6.1270002646200299E-2</v>
      </c>
      <c r="I3744">
        <v>-6.1270002646200299E-2</v>
      </c>
      <c r="J3744">
        <v>1</v>
      </c>
      <c r="L3744" t="s">
        <v>76</v>
      </c>
      <c r="M3744" t="s">
        <v>4152</v>
      </c>
      <c r="T3744" t="s">
        <v>76</v>
      </c>
      <c r="V3744" t="s">
        <v>4153</v>
      </c>
      <c r="W3744" t="s">
        <v>4154</v>
      </c>
      <c r="X3744" t="s">
        <v>168</v>
      </c>
      <c r="Y3744" t="s">
        <v>268</v>
      </c>
      <c r="Z3744" t="s">
        <v>268</v>
      </c>
      <c r="AA3744" t="s">
        <v>19</v>
      </c>
      <c r="AC3744" t="s">
        <v>5867</v>
      </c>
      <c r="AD3744">
        <v>1</v>
      </c>
      <c r="AE3744">
        <v>1</v>
      </c>
    </row>
    <row r="3745" spans="1:31">
      <c r="A3745" t="s">
        <v>5868</v>
      </c>
      <c r="B3745" s="93">
        <v>45055</v>
      </c>
      <c r="C3745" s="93">
        <v>45055</v>
      </c>
      <c r="D3745">
        <v>-1.1892214E-2</v>
      </c>
      <c r="E3745">
        <v>-1.1892214E-2</v>
      </c>
      <c r="F3745" t="s">
        <v>81</v>
      </c>
      <c r="G3745">
        <v>4.5324609964771012</v>
      </c>
      <c r="H3745">
        <v>-5.3900996116758942E-2</v>
      </c>
      <c r="I3745">
        <v>-5.3900996116758942E-2</v>
      </c>
      <c r="J3745">
        <v>1</v>
      </c>
      <c r="L3745" t="s">
        <v>76</v>
      </c>
      <c r="M3745" t="s">
        <v>4152</v>
      </c>
      <c r="T3745" t="s">
        <v>76</v>
      </c>
      <c r="V3745" t="s">
        <v>4153</v>
      </c>
      <c r="W3745" t="s">
        <v>4154</v>
      </c>
      <c r="X3745" t="s">
        <v>168</v>
      </c>
      <c r="Y3745" t="s">
        <v>268</v>
      </c>
      <c r="Z3745" t="s">
        <v>268</v>
      </c>
      <c r="AA3745" t="s">
        <v>19</v>
      </c>
      <c r="AC3745" t="s">
        <v>5869</v>
      </c>
      <c r="AD3745">
        <v>1</v>
      </c>
      <c r="AE3745">
        <v>1</v>
      </c>
    </row>
    <row r="3746" spans="1:31">
      <c r="A3746" t="s">
        <v>5870</v>
      </c>
      <c r="B3746" s="93">
        <v>45055</v>
      </c>
      <c r="C3746" s="93">
        <v>45055</v>
      </c>
      <c r="D3746">
        <v>-1.1892214E-2</v>
      </c>
      <c r="E3746">
        <v>-1.1892214E-2</v>
      </c>
      <c r="F3746" t="s">
        <v>81</v>
      </c>
      <c r="G3746">
        <v>4.5324609964771012</v>
      </c>
      <c r="H3746">
        <v>-5.3900996116758942E-2</v>
      </c>
      <c r="I3746">
        <v>-5.3900996116758942E-2</v>
      </c>
      <c r="J3746">
        <v>1</v>
      </c>
      <c r="L3746" t="s">
        <v>76</v>
      </c>
      <c r="M3746" t="s">
        <v>4152</v>
      </c>
      <c r="T3746" t="s">
        <v>76</v>
      </c>
      <c r="V3746" t="s">
        <v>4153</v>
      </c>
      <c r="W3746" t="s">
        <v>4154</v>
      </c>
      <c r="X3746" t="s">
        <v>168</v>
      </c>
      <c r="Y3746" t="s">
        <v>268</v>
      </c>
      <c r="Z3746" t="s">
        <v>268</v>
      </c>
      <c r="AA3746" t="s">
        <v>19</v>
      </c>
      <c r="AC3746" t="s">
        <v>5871</v>
      </c>
      <c r="AD3746">
        <v>1</v>
      </c>
      <c r="AE3746">
        <v>1</v>
      </c>
    </row>
    <row r="3747" spans="1:31">
      <c r="A3747" t="s">
        <v>5872</v>
      </c>
      <c r="B3747" s="93">
        <v>45055</v>
      </c>
      <c r="C3747" s="93">
        <v>45055</v>
      </c>
      <c r="D3747">
        <v>-1.1892214E-2</v>
      </c>
      <c r="E3747">
        <v>-1.1892214E-2</v>
      </c>
      <c r="F3747" t="s">
        <v>81</v>
      </c>
      <c r="G3747">
        <v>4.5324609964771012</v>
      </c>
      <c r="H3747">
        <v>-5.3900996116758942E-2</v>
      </c>
      <c r="I3747">
        <v>-5.3900996116758942E-2</v>
      </c>
      <c r="J3747">
        <v>1</v>
      </c>
      <c r="L3747" t="s">
        <v>76</v>
      </c>
      <c r="M3747" t="s">
        <v>4152</v>
      </c>
      <c r="T3747" t="s">
        <v>76</v>
      </c>
      <c r="V3747" t="s">
        <v>4153</v>
      </c>
      <c r="W3747" t="s">
        <v>4154</v>
      </c>
      <c r="X3747" t="s">
        <v>168</v>
      </c>
      <c r="Y3747" t="s">
        <v>268</v>
      </c>
      <c r="Z3747" t="s">
        <v>268</v>
      </c>
      <c r="AA3747" t="s">
        <v>19</v>
      </c>
      <c r="AC3747" t="s">
        <v>5873</v>
      </c>
      <c r="AD3747">
        <v>1</v>
      </c>
      <c r="AE3747">
        <v>1</v>
      </c>
    </row>
    <row r="3748" spans="1:31">
      <c r="A3748" t="s">
        <v>5874</v>
      </c>
      <c r="B3748" s="93">
        <v>45055</v>
      </c>
      <c r="C3748" s="93">
        <v>45055</v>
      </c>
      <c r="D3748">
        <v>-1.1327372E-2</v>
      </c>
      <c r="E3748">
        <v>-1.1327372E-2</v>
      </c>
      <c r="F3748" t="s">
        <v>81</v>
      </c>
      <c r="G3748">
        <v>4.5324609964771012</v>
      </c>
      <c r="H3748">
        <v>-5.1340871782586818E-2</v>
      </c>
      <c r="I3748">
        <v>-5.1340871782586818E-2</v>
      </c>
      <c r="J3748">
        <v>1</v>
      </c>
      <c r="L3748" t="s">
        <v>76</v>
      </c>
      <c r="M3748" t="s">
        <v>4152</v>
      </c>
      <c r="T3748" t="s">
        <v>76</v>
      </c>
      <c r="V3748" t="s">
        <v>4153</v>
      </c>
      <c r="W3748" t="s">
        <v>4154</v>
      </c>
      <c r="X3748" t="s">
        <v>168</v>
      </c>
      <c r="Y3748" t="s">
        <v>268</v>
      </c>
      <c r="Z3748" t="s">
        <v>268</v>
      </c>
      <c r="AA3748" t="s">
        <v>19</v>
      </c>
      <c r="AC3748" t="s">
        <v>5875</v>
      </c>
      <c r="AD3748">
        <v>1</v>
      </c>
      <c r="AE3748">
        <v>1</v>
      </c>
    </row>
    <row r="3749" spans="1:31">
      <c r="A3749" t="s">
        <v>5876</v>
      </c>
      <c r="B3749" s="93">
        <v>45055</v>
      </c>
      <c r="C3749" s="93">
        <v>45055</v>
      </c>
      <c r="D3749">
        <v>-1.1327372E-2</v>
      </c>
      <c r="E3749">
        <v>-1.1327372E-2</v>
      </c>
      <c r="F3749" t="s">
        <v>81</v>
      </c>
      <c r="G3749">
        <v>4.5324609964771012</v>
      </c>
      <c r="H3749">
        <v>-5.1340871782586818E-2</v>
      </c>
      <c r="I3749">
        <v>-5.1340871782586818E-2</v>
      </c>
      <c r="J3749">
        <v>1</v>
      </c>
      <c r="L3749" t="s">
        <v>76</v>
      </c>
      <c r="M3749" t="s">
        <v>4152</v>
      </c>
      <c r="T3749" t="s">
        <v>76</v>
      </c>
      <c r="V3749" t="s">
        <v>4153</v>
      </c>
      <c r="W3749" t="s">
        <v>4154</v>
      </c>
      <c r="X3749" t="s">
        <v>168</v>
      </c>
      <c r="Y3749" t="s">
        <v>268</v>
      </c>
      <c r="Z3749" t="s">
        <v>268</v>
      </c>
      <c r="AA3749" t="s">
        <v>19</v>
      </c>
      <c r="AC3749" t="s">
        <v>5877</v>
      </c>
      <c r="AD3749">
        <v>1</v>
      </c>
      <c r="AE3749">
        <v>1</v>
      </c>
    </row>
    <row r="3750" spans="1:31">
      <c r="A3750" t="s">
        <v>5878</v>
      </c>
      <c r="B3750" s="93">
        <v>45055</v>
      </c>
      <c r="C3750" s="93">
        <v>45055</v>
      </c>
      <c r="D3750">
        <v>-1.213647E-2</v>
      </c>
      <c r="E3750">
        <v>-1.213647E-2</v>
      </c>
      <c r="F3750" t="s">
        <v>81</v>
      </c>
      <c r="G3750">
        <v>4.5324609964771012</v>
      </c>
      <c r="H3750">
        <v>-5.5008076909914452E-2</v>
      </c>
      <c r="I3750">
        <v>-5.5008076909914452E-2</v>
      </c>
      <c r="J3750">
        <v>1</v>
      </c>
      <c r="L3750" t="s">
        <v>76</v>
      </c>
      <c r="M3750" t="s">
        <v>4152</v>
      </c>
      <c r="T3750" t="s">
        <v>76</v>
      </c>
      <c r="V3750" t="s">
        <v>4153</v>
      </c>
      <c r="W3750" t="s">
        <v>4154</v>
      </c>
      <c r="X3750" t="s">
        <v>168</v>
      </c>
      <c r="Y3750" t="s">
        <v>268</v>
      </c>
      <c r="Z3750" t="s">
        <v>268</v>
      </c>
      <c r="AA3750" t="s">
        <v>19</v>
      </c>
      <c r="AC3750" t="s">
        <v>5879</v>
      </c>
      <c r="AD3750">
        <v>1</v>
      </c>
      <c r="AE3750">
        <v>1</v>
      </c>
    </row>
    <row r="3751" spans="1:31">
      <c r="A3751" t="s">
        <v>5880</v>
      </c>
      <c r="B3751" s="93">
        <v>45055</v>
      </c>
      <c r="C3751" s="93">
        <v>45055</v>
      </c>
      <c r="D3751">
        <v>-1.213647E-2</v>
      </c>
      <c r="E3751">
        <v>-1.213647E-2</v>
      </c>
      <c r="F3751" t="s">
        <v>81</v>
      </c>
      <c r="G3751">
        <v>4.5324609964771012</v>
      </c>
      <c r="H3751">
        <v>-5.5008076909914452E-2</v>
      </c>
      <c r="I3751">
        <v>-5.5008076909914452E-2</v>
      </c>
      <c r="J3751">
        <v>1</v>
      </c>
      <c r="L3751" t="s">
        <v>76</v>
      </c>
      <c r="M3751" t="s">
        <v>4152</v>
      </c>
      <c r="T3751" t="s">
        <v>76</v>
      </c>
      <c r="V3751" t="s">
        <v>4153</v>
      </c>
      <c r="W3751" t="s">
        <v>4154</v>
      </c>
      <c r="X3751" t="s">
        <v>168</v>
      </c>
      <c r="Y3751" t="s">
        <v>268</v>
      </c>
      <c r="Z3751" t="s">
        <v>268</v>
      </c>
      <c r="AA3751" t="s">
        <v>19</v>
      </c>
      <c r="AC3751" t="s">
        <v>5881</v>
      </c>
      <c r="AD3751">
        <v>1</v>
      </c>
      <c r="AE3751">
        <v>1</v>
      </c>
    </row>
    <row r="3752" spans="1:31">
      <c r="A3752" t="s">
        <v>5882</v>
      </c>
      <c r="B3752" s="93">
        <v>45055</v>
      </c>
      <c r="C3752" s="93">
        <v>45055</v>
      </c>
      <c r="D3752">
        <v>-1.3441712999999999E-2</v>
      </c>
      <c r="E3752">
        <v>-1.3441712999999999E-2</v>
      </c>
      <c r="F3752" t="s">
        <v>81</v>
      </c>
      <c r="G3752">
        <v>4.5324609964771012</v>
      </c>
      <c r="H3752">
        <v>-6.0924039898339201E-2</v>
      </c>
      <c r="I3752">
        <v>-6.0924039898339201E-2</v>
      </c>
      <c r="J3752">
        <v>1</v>
      </c>
      <c r="L3752" t="s">
        <v>76</v>
      </c>
      <c r="M3752" t="s">
        <v>4152</v>
      </c>
      <c r="T3752" t="s">
        <v>76</v>
      </c>
      <c r="V3752" t="s">
        <v>4153</v>
      </c>
      <c r="W3752" t="s">
        <v>4154</v>
      </c>
      <c r="X3752" t="s">
        <v>168</v>
      </c>
      <c r="Y3752" t="s">
        <v>268</v>
      </c>
      <c r="Z3752" t="s">
        <v>268</v>
      </c>
      <c r="AA3752" t="s">
        <v>19</v>
      </c>
      <c r="AC3752" t="s">
        <v>5883</v>
      </c>
      <c r="AD3752">
        <v>1</v>
      </c>
      <c r="AE3752">
        <v>1</v>
      </c>
    </row>
    <row r="3753" spans="1:31">
      <c r="A3753" t="s">
        <v>5884</v>
      </c>
      <c r="B3753" s="93">
        <v>45055</v>
      </c>
      <c r="C3753" s="93">
        <v>45055</v>
      </c>
      <c r="D3753">
        <v>-1.0281650999999999E-2</v>
      </c>
      <c r="E3753">
        <v>-1.0281650999999999E-2</v>
      </c>
      <c r="F3753" t="s">
        <v>81</v>
      </c>
      <c r="G3753">
        <v>4.5324609964771012</v>
      </c>
      <c r="H3753">
        <v>-4.6601182136889789E-2</v>
      </c>
      <c r="I3753">
        <v>-4.6601182136889789E-2</v>
      </c>
      <c r="J3753">
        <v>1</v>
      </c>
      <c r="L3753" t="s">
        <v>76</v>
      </c>
      <c r="M3753" t="s">
        <v>4152</v>
      </c>
      <c r="T3753" t="s">
        <v>76</v>
      </c>
      <c r="V3753" t="s">
        <v>4153</v>
      </c>
      <c r="W3753" t="s">
        <v>4154</v>
      </c>
      <c r="X3753" t="s">
        <v>168</v>
      </c>
      <c r="Y3753" t="s">
        <v>268</v>
      </c>
      <c r="Z3753" t="s">
        <v>268</v>
      </c>
      <c r="AA3753" t="s">
        <v>19</v>
      </c>
      <c r="AC3753" t="s">
        <v>5885</v>
      </c>
      <c r="AD3753">
        <v>1</v>
      </c>
      <c r="AE3753">
        <v>1</v>
      </c>
    </row>
    <row r="3754" spans="1:31">
      <c r="A3754" t="s">
        <v>5886</v>
      </c>
      <c r="B3754" s="93">
        <v>45055</v>
      </c>
      <c r="C3754" s="93">
        <v>45055</v>
      </c>
      <c r="D3754">
        <v>-1.3296686E-2</v>
      </c>
      <c r="E3754">
        <v>-1.3296686E-2</v>
      </c>
      <c r="F3754" t="s">
        <v>81</v>
      </c>
      <c r="G3754">
        <v>4.5324609964771012</v>
      </c>
      <c r="H3754">
        <v>-6.0266710677403121E-2</v>
      </c>
      <c r="I3754">
        <v>-6.0266710677403121E-2</v>
      </c>
      <c r="J3754">
        <v>1</v>
      </c>
      <c r="L3754" t="s">
        <v>76</v>
      </c>
      <c r="M3754" t="s">
        <v>4152</v>
      </c>
      <c r="T3754" t="s">
        <v>76</v>
      </c>
      <c r="V3754" t="s">
        <v>4153</v>
      </c>
      <c r="W3754" t="s">
        <v>4154</v>
      </c>
      <c r="X3754" t="s">
        <v>168</v>
      </c>
      <c r="Y3754" t="s">
        <v>268</v>
      </c>
      <c r="Z3754" t="s">
        <v>268</v>
      </c>
      <c r="AA3754" t="s">
        <v>19</v>
      </c>
      <c r="AC3754" t="s">
        <v>5887</v>
      </c>
      <c r="AD3754">
        <v>1</v>
      </c>
      <c r="AE3754">
        <v>1</v>
      </c>
    </row>
    <row r="3755" spans="1:31">
      <c r="A3755" t="s">
        <v>5888</v>
      </c>
      <c r="B3755" s="93">
        <v>45055</v>
      </c>
      <c r="C3755" s="93">
        <v>45055</v>
      </c>
      <c r="D3755">
        <v>-1.48362192E-2</v>
      </c>
      <c r="E3755">
        <v>-1.48362192E-2</v>
      </c>
      <c r="F3755" t="s">
        <v>81</v>
      </c>
      <c r="G3755">
        <v>4.5324609964771012</v>
      </c>
      <c r="H3755">
        <v>-6.7244584859184706E-2</v>
      </c>
      <c r="I3755">
        <v>-6.7244584859184706E-2</v>
      </c>
      <c r="J3755">
        <v>1</v>
      </c>
      <c r="L3755" t="s">
        <v>76</v>
      </c>
      <c r="M3755" t="s">
        <v>4152</v>
      </c>
      <c r="T3755" t="s">
        <v>76</v>
      </c>
      <c r="V3755" t="s">
        <v>4153</v>
      </c>
      <c r="W3755" t="s">
        <v>4154</v>
      </c>
      <c r="X3755" t="s">
        <v>168</v>
      </c>
      <c r="Y3755" t="s">
        <v>268</v>
      </c>
      <c r="Z3755" t="s">
        <v>268</v>
      </c>
      <c r="AA3755" t="s">
        <v>19</v>
      </c>
      <c r="AC3755" t="s">
        <v>5889</v>
      </c>
      <c r="AD3755">
        <v>1</v>
      </c>
      <c r="AE3755">
        <v>1</v>
      </c>
    </row>
    <row r="3756" spans="1:31">
      <c r="A3756" t="s">
        <v>5890</v>
      </c>
      <c r="B3756" s="93">
        <v>45055</v>
      </c>
      <c r="C3756" s="93">
        <v>45055</v>
      </c>
      <c r="D3756">
        <v>-1.2915036E-2</v>
      </c>
      <c r="E3756">
        <v>-1.2915036E-2</v>
      </c>
      <c r="F3756" t="s">
        <v>81</v>
      </c>
      <c r="G3756">
        <v>4.5324609964771012</v>
      </c>
      <c r="H3756">
        <v>-5.8536896938097639E-2</v>
      </c>
      <c r="I3756">
        <v>-5.8536896938097639E-2</v>
      </c>
      <c r="J3756">
        <v>1</v>
      </c>
      <c r="L3756" t="s">
        <v>76</v>
      </c>
      <c r="M3756" t="s">
        <v>4152</v>
      </c>
      <c r="T3756" t="s">
        <v>76</v>
      </c>
      <c r="V3756" t="s">
        <v>4153</v>
      </c>
      <c r="W3756" t="s">
        <v>4154</v>
      </c>
      <c r="X3756" t="s">
        <v>168</v>
      </c>
      <c r="Y3756" t="s">
        <v>268</v>
      </c>
      <c r="Z3756" t="s">
        <v>268</v>
      </c>
      <c r="AA3756" t="s">
        <v>19</v>
      </c>
      <c r="AC3756" t="s">
        <v>5891</v>
      </c>
      <c r="AD3756">
        <v>1</v>
      </c>
      <c r="AE3756">
        <v>1</v>
      </c>
    </row>
    <row r="3757" spans="1:31">
      <c r="A3757" t="s">
        <v>5892</v>
      </c>
      <c r="B3757" s="93">
        <v>45055</v>
      </c>
      <c r="C3757" s="93">
        <v>45055</v>
      </c>
      <c r="D3757">
        <v>-1.2464688999999999E-2</v>
      </c>
      <c r="E3757">
        <v>-1.2464688999999999E-2</v>
      </c>
      <c r="F3757" t="s">
        <v>81</v>
      </c>
      <c r="G3757">
        <v>4.5324609964771012</v>
      </c>
      <c r="H3757">
        <v>-5.6495716725717168E-2</v>
      </c>
      <c r="I3757">
        <v>-5.6495716725717168E-2</v>
      </c>
      <c r="J3757">
        <v>1</v>
      </c>
      <c r="L3757" t="s">
        <v>76</v>
      </c>
      <c r="M3757" t="s">
        <v>4152</v>
      </c>
      <c r="T3757" t="s">
        <v>76</v>
      </c>
      <c r="V3757" t="s">
        <v>4153</v>
      </c>
      <c r="W3757" t="s">
        <v>4154</v>
      </c>
      <c r="X3757" t="s">
        <v>168</v>
      </c>
      <c r="Y3757" t="s">
        <v>268</v>
      </c>
      <c r="Z3757" t="s">
        <v>268</v>
      </c>
      <c r="AA3757" t="s">
        <v>19</v>
      </c>
      <c r="AC3757" t="s">
        <v>5893</v>
      </c>
      <c r="AD3757">
        <v>1</v>
      </c>
      <c r="AE3757">
        <v>1</v>
      </c>
    </row>
    <row r="3758" spans="1:31">
      <c r="A3758" t="s">
        <v>5894</v>
      </c>
      <c r="B3758" s="93">
        <v>45055</v>
      </c>
      <c r="C3758" s="93">
        <v>45055</v>
      </c>
      <c r="D3758">
        <v>-1.2464688999999999E-2</v>
      </c>
      <c r="E3758">
        <v>-1.2464688999999999E-2</v>
      </c>
      <c r="F3758" t="s">
        <v>81</v>
      </c>
      <c r="G3758">
        <v>4.5324609964771012</v>
      </c>
      <c r="H3758">
        <v>-5.6495716725717168E-2</v>
      </c>
      <c r="I3758">
        <v>-5.6495716725717168E-2</v>
      </c>
      <c r="J3758">
        <v>1</v>
      </c>
      <c r="L3758" t="s">
        <v>76</v>
      </c>
      <c r="M3758" t="s">
        <v>4152</v>
      </c>
      <c r="T3758" t="s">
        <v>76</v>
      </c>
      <c r="V3758" t="s">
        <v>4153</v>
      </c>
      <c r="W3758" t="s">
        <v>4154</v>
      </c>
      <c r="X3758" t="s">
        <v>168</v>
      </c>
      <c r="Y3758" t="s">
        <v>268</v>
      </c>
      <c r="Z3758" t="s">
        <v>268</v>
      </c>
      <c r="AA3758" t="s">
        <v>19</v>
      </c>
      <c r="AC3758" t="s">
        <v>5895</v>
      </c>
      <c r="AD3758">
        <v>1</v>
      </c>
      <c r="AE3758">
        <v>1</v>
      </c>
    </row>
    <row r="3759" spans="1:31">
      <c r="A3759" t="s">
        <v>5896</v>
      </c>
      <c r="B3759" s="93">
        <v>45055</v>
      </c>
      <c r="C3759" s="93">
        <v>45055</v>
      </c>
      <c r="D3759">
        <v>-1.2510487000000001E-2</v>
      </c>
      <c r="E3759">
        <v>-1.2510487000000001E-2</v>
      </c>
      <c r="F3759" t="s">
        <v>81</v>
      </c>
      <c r="G3759">
        <v>4.5324609964771012</v>
      </c>
      <c r="H3759">
        <v>-5.6703294374433832E-2</v>
      </c>
      <c r="I3759">
        <v>-5.6703294374433832E-2</v>
      </c>
      <c r="J3759">
        <v>1</v>
      </c>
      <c r="L3759" t="s">
        <v>76</v>
      </c>
      <c r="M3759" t="s">
        <v>4152</v>
      </c>
      <c r="T3759" t="s">
        <v>76</v>
      </c>
      <c r="V3759" t="s">
        <v>4153</v>
      </c>
      <c r="W3759" t="s">
        <v>4154</v>
      </c>
      <c r="X3759" t="s">
        <v>168</v>
      </c>
      <c r="Y3759" t="s">
        <v>268</v>
      </c>
      <c r="Z3759" t="s">
        <v>268</v>
      </c>
      <c r="AA3759" t="s">
        <v>19</v>
      </c>
      <c r="AC3759" t="s">
        <v>5897</v>
      </c>
      <c r="AD3759">
        <v>1</v>
      </c>
      <c r="AE3759">
        <v>1</v>
      </c>
    </row>
    <row r="3760" spans="1:31">
      <c r="A3760" t="s">
        <v>5898</v>
      </c>
      <c r="B3760" s="93">
        <v>45055</v>
      </c>
      <c r="C3760" s="93">
        <v>45055</v>
      </c>
      <c r="D3760">
        <v>-1.4021821E-2</v>
      </c>
      <c r="E3760">
        <v>-1.4021821E-2</v>
      </c>
      <c r="F3760" t="s">
        <v>81</v>
      </c>
      <c r="G3760">
        <v>4.5324609964771012</v>
      </c>
      <c r="H3760">
        <v>-6.3553356782083542E-2</v>
      </c>
      <c r="I3760">
        <v>-6.3553356782083542E-2</v>
      </c>
      <c r="J3760">
        <v>1</v>
      </c>
      <c r="L3760" t="s">
        <v>76</v>
      </c>
      <c r="M3760" t="s">
        <v>4152</v>
      </c>
      <c r="T3760" t="s">
        <v>76</v>
      </c>
      <c r="V3760" t="s">
        <v>4153</v>
      </c>
      <c r="W3760" t="s">
        <v>4154</v>
      </c>
      <c r="X3760" t="s">
        <v>168</v>
      </c>
      <c r="Y3760" t="s">
        <v>268</v>
      </c>
      <c r="Z3760" t="s">
        <v>268</v>
      </c>
      <c r="AA3760" t="s">
        <v>19</v>
      </c>
      <c r="AC3760" t="s">
        <v>5899</v>
      </c>
      <c r="AD3760">
        <v>1</v>
      </c>
      <c r="AE3760">
        <v>1</v>
      </c>
    </row>
    <row r="3761" spans="1:31">
      <c r="A3761" t="s">
        <v>5900</v>
      </c>
      <c r="B3761" s="93">
        <v>45055</v>
      </c>
      <c r="C3761" s="93">
        <v>45055</v>
      </c>
      <c r="D3761">
        <v>-1.2762376000000001E-2</v>
      </c>
      <c r="E3761">
        <v>-1.2762376000000001E-2</v>
      </c>
      <c r="F3761" t="s">
        <v>81</v>
      </c>
      <c r="G3761">
        <v>4.5324609964771012</v>
      </c>
      <c r="H3761">
        <v>-5.7844971442375437E-2</v>
      </c>
      <c r="I3761">
        <v>-5.7844971442375437E-2</v>
      </c>
      <c r="J3761">
        <v>1</v>
      </c>
      <c r="L3761" t="s">
        <v>76</v>
      </c>
      <c r="M3761" t="s">
        <v>4152</v>
      </c>
      <c r="T3761" t="s">
        <v>76</v>
      </c>
      <c r="V3761" t="s">
        <v>4153</v>
      </c>
      <c r="W3761" t="s">
        <v>4154</v>
      </c>
      <c r="X3761" t="s">
        <v>168</v>
      </c>
      <c r="Y3761" t="s">
        <v>268</v>
      </c>
      <c r="Z3761" t="s">
        <v>268</v>
      </c>
      <c r="AA3761" t="s">
        <v>19</v>
      </c>
      <c r="AC3761" t="s">
        <v>5901</v>
      </c>
      <c r="AD3761">
        <v>1</v>
      </c>
      <c r="AE3761">
        <v>1</v>
      </c>
    </row>
    <row r="3762" spans="1:31">
      <c r="A3762" t="s">
        <v>5902</v>
      </c>
      <c r="B3762" s="93">
        <v>45055</v>
      </c>
      <c r="C3762" s="93">
        <v>45055</v>
      </c>
      <c r="D3762">
        <v>-1.1533463000000001E-2</v>
      </c>
      <c r="E3762">
        <v>-1.1533463000000001E-2</v>
      </c>
      <c r="F3762" t="s">
        <v>81</v>
      </c>
      <c r="G3762">
        <v>4.5324609964771012</v>
      </c>
      <c r="H3762">
        <v>-5.2274971201811772E-2</v>
      </c>
      <c r="I3762">
        <v>-5.2274971201811772E-2</v>
      </c>
      <c r="J3762">
        <v>1</v>
      </c>
      <c r="L3762" t="s">
        <v>76</v>
      </c>
      <c r="M3762" t="s">
        <v>4152</v>
      </c>
      <c r="T3762" t="s">
        <v>76</v>
      </c>
      <c r="V3762" t="s">
        <v>4153</v>
      </c>
      <c r="W3762" t="s">
        <v>4154</v>
      </c>
      <c r="X3762" t="s">
        <v>168</v>
      </c>
      <c r="Y3762" t="s">
        <v>268</v>
      </c>
      <c r="Z3762" t="s">
        <v>268</v>
      </c>
      <c r="AA3762" t="s">
        <v>19</v>
      </c>
      <c r="AC3762" t="s">
        <v>5903</v>
      </c>
      <c r="AD3762">
        <v>1</v>
      </c>
      <c r="AE3762">
        <v>1</v>
      </c>
    </row>
    <row r="3763" spans="1:31">
      <c r="A3763" t="s">
        <v>5904</v>
      </c>
      <c r="B3763" s="93">
        <v>45055</v>
      </c>
      <c r="C3763" s="93">
        <v>45055</v>
      </c>
      <c r="D3763">
        <v>-1.2250965000000001E-2</v>
      </c>
      <c r="E3763">
        <v>-1.2250965000000001E-2</v>
      </c>
      <c r="F3763" t="s">
        <v>81</v>
      </c>
      <c r="G3763">
        <v>4.5324609964771012</v>
      </c>
      <c r="H3763">
        <v>-5.5527021031706078E-2</v>
      </c>
      <c r="I3763">
        <v>-5.5527021031706078E-2</v>
      </c>
      <c r="J3763">
        <v>1</v>
      </c>
      <c r="L3763" t="s">
        <v>76</v>
      </c>
      <c r="M3763" t="s">
        <v>4152</v>
      </c>
      <c r="T3763" t="s">
        <v>76</v>
      </c>
      <c r="V3763" t="s">
        <v>4153</v>
      </c>
      <c r="W3763" t="s">
        <v>4154</v>
      </c>
      <c r="X3763" t="s">
        <v>168</v>
      </c>
      <c r="Y3763" t="s">
        <v>268</v>
      </c>
      <c r="Z3763" t="s">
        <v>268</v>
      </c>
      <c r="AA3763" t="s">
        <v>19</v>
      </c>
      <c r="AC3763" t="s">
        <v>5905</v>
      </c>
      <c r="AD3763">
        <v>1</v>
      </c>
      <c r="AE3763">
        <v>1</v>
      </c>
    </row>
    <row r="3764" spans="1:31">
      <c r="A3764" t="s">
        <v>5906</v>
      </c>
      <c r="B3764" s="93">
        <v>45055</v>
      </c>
      <c r="C3764" s="93">
        <v>45055</v>
      </c>
      <c r="D3764">
        <v>-9.2817279999999995E-3</v>
      </c>
      <c r="E3764">
        <v>-9.2817279999999995E-3</v>
      </c>
      <c r="F3764" t="s">
        <v>81</v>
      </c>
      <c r="G3764">
        <v>4.5324609964771012</v>
      </c>
      <c r="H3764">
        <v>-4.2069070139909411E-2</v>
      </c>
      <c r="I3764">
        <v>-4.2069070139909411E-2</v>
      </c>
      <c r="J3764">
        <v>1</v>
      </c>
      <c r="L3764" t="s">
        <v>76</v>
      </c>
      <c r="M3764" t="s">
        <v>4152</v>
      </c>
      <c r="T3764" t="s">
        <v>76</v>
      </c>
      <c r="V3764" t="s">
        <v>4153</v>
      </c>
      <c r="W3764" t="s">
        <v>4154</v>
      </c>
      <c r="X3764" t="s">
        <v>168</v>
      </c>
      <c r="Y3764" t="s">
        <v>268</v>
      </c>
      <c r="Z3764" t="s">
        <v>268</v>
      </c>
      <c r="AA3764" t="s">
        <v>19</v>
      </c>
      <c r="AC3764" t="s">
        <v>5907</v>
      </c>
      <c r="AD3764">
        <v>1</v>
      </c>
      <c r="AE3764">
        <v>1</v>
      </c>
    </row>
    <row r="3765" spans="1:31">
      <c r="A3765" t="s">
        <v>5908</v>
      </c>
      <c r="B3765" s="93">
        <v>45055</v>
      </c>
      <c r="C3765" s="93">
        <v>45055</v>
      </c>
      <c r="D3765">
        <v>-1.1938012E-2</v>
      </c>
      <c r="E3765">
        <v>-1.1938012E-2</v>
      </c>
      <c r="F3765" t="s">
        <v>81</v>
      </c>
      <c r="G3765">
        <v>4.5324609964771012</v>
      </c>
      <c r="H3765">
        <v>-5.4108573765475593E-2</v>
      </c>
      <c r="I3765">
        <v>-5.4108573765475593E-2</v>
      </c>
      <c r="J3765">
        <v>1</v>
      </c>
      <c r="L3765" t="s">
        <v>76</v>
      </c>
      <c r="M3765" t="s">
        <v>4152</v>
      </c>
      <c r="T3765" t="s">
        <v>76</v>
      </c>
      <c r="V3765" t="s">
        <v>4153</v>
      </c>
      <c r="W3765" t="s">
        <v>4154</v>
      </c>
      <c r="X3765" t="s">
        <v>168</v>
      </c>
      <c r="Y3765" t="s">
        <v>268</v>
      </c>
      <c r="Z3765" t="s">
        <v>268</v>
      </c>
      <c r="AA3765" t="s">
        <v>19</v>
      </c>
      <c r="AC3765" t="s">
        <v>5909</v>
      </c>
      <c r="AD3765">
        <v>1</v>
      </c>
      <c r="AE3765">
        <v>1</v>
      </c>
    </row>
    <row r="3766" spans="1:31">
      <c r="A3766" t="s">
        <v>5910</v>
      </c>
      <c r="B3766" s="93">
        <v>45055</v>
      </c>
      <c r="C3766" s="93">
        <v>45055</v>
      </c>
      <c r="D3766">
        <v>-1.3731767000000001E-2</v>
      </c>
      <c r="E3766">
        <v>-1.3731767000000001E-2</v>
      </c>
      <c r="F3766" t="s">
        <v>81</v>
      </c>
      <c r="G3766">
        <v>4.5324609964771012</v>
      </c>
      <c r="H3766">
        <v>-6.2238698340211368E-2</v>
      </c>
      <c r="I3766">
        <v>-6.2238698340211368E-2</v>
      </c>
      <c r="J3766">
        <v>1</v>
      </c>
      <c r="L3766" t="s">
        <v>76</v>
      </c>
      <c r="M3766" t="s">
        <v>4152</v>
      </c>
      <c r="T3766" t="s">
        <v>76</v>
      </c>
      <c r="V3766" t="s">
        <v>4153</v>
      </c>
      <c r="W3766" t="s">
        <v>4154</v>
      </c>
      <c r="X3766" t="s">
        <v>168</v>
      </c>
      <c r="Y3766" t="s">
        <v>268</v>
      </c>
      <c r="Z3766" t="s">
        <v>268</v>
      </c>
      <c r="AA3766" t="s">
        <v>19</v>
      </c>
      <c r="AC3766" t="s">
        <v>5911</v>
      </c>
      <c r="AD3766">
        <v>1</v>
      </c>
      <c r="AE3766">
        <v>1</v>
      </c>
    </row>
    <row r="3767" spans="1:31">
      <c r="A3767" t="s">
        <v>5912</v>
      </c>
      <c r="B3767" s="93">
        <v>45055</v>
      </c>
      <c r="C3767" s="93">
        <v>45055</v>
      </c>
      <c r="D3767">
        <v>-1.37296082E-2</v>
      </c>
      <c r="E3767">
        <v>-1.37296082E-2</v>
      </c>
      <c r="F3767" t="s">
        <v>81</v>
      </c>
      <c r="G3767">
        <v>4.5324609964771012</v>
      </c>
      <c r="H3767">
        <v>-6.2228913663412183E-2</v>
      </c>
      <c r="I3767">
        <v>-6.2228913663412183E-2</v>
      </c>
      <c r="J3767">
        <v>1</v>
      </c>
      <c r="L3767" t="s">
        <v>76</v>
      </c>
      <c r="M3767" t="s">
        <v>4152</v>
      </c>
      <c r="T3767" t="s">
        <v>76</v>
      </c>
      <c r="V3767" t="s">
        <v>4153</v>
      </c>
      <c r="W3767" t="s">
        <v>4154</v>
      </c>
      <c r="X3767" t="s">
        <v>168</v>
      </c>
      <c r="Y3767" t="s">
        <v>268</v>
      </c>
      <c r="Z3767" t="s">
        <v>268</v>
      </c>
      <c r="AA3767" t="s">
        <v>19</v>
      </c>
      <c r="AC3767" t="s">
        <v>5913</v>
      </c>
      <c r="AD3767">
        <v>1</v>
      </c>
      <c r="AE3767">
        <v>1</v>
      </c>
    </row>
    <row r="3768" spans="1:31">
      <c r="A3768" t="s">
        <v>5914</v>
      </c>
      <c r="B3768" s="93">
        <v>45055</v>
      </c>
      <c r="C3768" s="93">
        <v>45055</v>
      </c>
      <c r="D3768">
        <v>-1.3731767000000001E-2</v>
      </c>
      <c r="E3768">
        <v>-1.3731767000000001E-2</v>
      </c>
      <c r="F3768" t="s">
        <v>81</v>
      </c>
      <c r="G3768">
        <v>4.5324609964771012</v>
      </c>
      <c r="H3768">
        <v>-6.2238698340211368E-2</v>
      </c>
      <c r="I3768">
        <v>-6.2238698340211368E-2</v>
      </c>
      <c r="J3768">
        <v>1</v>
      </c>
      <c r="L3768" t="s">
        <v>76</v>
      </c>
      <c r="M3768" t="s">
        <v>4152</v>
      </c>
      <c r="T3768" t="s">
        <v>76</v>
      </c>
      <c r="V3768" t="s">
        <v>4153</v>
      </c>
      <c r="W3768" t="s">
        <v>4154</v>
      </c>
      <c r="X3768" t="s">
        <v>168</v>
      </c>
      <c r="Y3768" t="s">
        <v>268</v>
      </c>
      <c r="Z3768" t="s">
        <v>268</v>
      </c>
      <c r="AA3768" t="s">
        <v>19</v>
      </c>
      <c r="AC3768" t="s">
        <v>5915</v>
      </c>
      <c r="AD3768">
        <v>1</v>
      </c>
      <c r="AE3768">
        <v>1</v>
      </c>
    </row>
    <row r="3769" spans="1:31">
      <c r="A3769" t="s">
        <v>5916</v>
      </c>
      <c r="B3769" s="93">
        <v>45055</v>
      </c>
      <c r="C3769" s="93">
        <v>45055</v>
      </c>
      <c r="D3769">
        <v>-1.1991442999999999E-2</v>
      </c>
      <c r="E3769">
        <v>-1.1991442999999999E-2</v>
      </c>
      <c r="F3769" t="s">
        <v>81</v>
      </c>
      <c r="G3769">
        <v>4.5324609964771012</v>
      </c>
      <c r="H3769">
        <v>-5.4350747688978358E-2</v>
      </c>
      <c r="I3769">
        <v>-5.4350747688978358E-2</v>
      </c>
      <c r="J3769">
        <v>1</v>
      </c>
      <c r="L3769" t="s">
        <v>76</v>
      </c>
      <c r="M3769" t="s">
        <v>4152</v>
      </c>
      <c r="T3769" t="s">
        <v>76</v>
      </c>
      <c r="V3769" t="s">
        <v>4153</v>
      </c>
      <c r="W3769" t="s">
        <v>4154</v>
      </c>
      <c r="X3769" t="s">
        <v>168</v>
      </c>
      <c r="Y3769" t="s">
        <v>268</v>
      </c>
      <c r="Z3769" t="s">
        <v>268</v>
      </c>
      <c r="AA3769" t="s">
        <v>19</v>
      </c>
      <c r="AC3769" t="s">
        <v>5917</v>
      </c>
      <c r="AD3769">
        <v>1</v>
      </c>
      <c r="AE3769">
        <v>1</v>
      </c>
    </row>
    <row r="3770" spans="1:31">
      <c r="A3770" t="s">
        <v>5918</v>
      </c>
      <c r="B3770" s="93">
        <v>45055</v>
      </c>
      <c r="C3770" s="93">
        <v>45055</v>
      </c>
      <c r="D3770">
        <v>-1.2113571E-2</v>
      </c>
      <c r="E3770">
        <v>-1.2113571E-2</v>
      </c>
      <c r="F3770" t="s">
        <v>81</v>
      </c>
      <c r="G3770">
        <v>4.5324609964771012</v>
      </c>
      <c r="H3770">
        <v>-5.4904288085556113E-2</v>
      </c>
      <c r="I3770">
        <v>-5.4904288085556113E-2</v>
      </c>
      <c r="J3770">
        <v>1</v>
      </c>
      <c r="L3770" t="s">
        <v>76</v>
      </c>
      <c r="M3770" t="s">
        <v>4152</v>
      </c>
      <c r="T3770" t="s">
        <v>76</v>
      </c>
      <c r="V3770" t="s">
        <v>4153</v>
      </c>
      <c r="W3770" t="s">
        <v>4154</v>
      </c>
      <c r="X3770" t="s">
        <v>168</v>
      </c>
      <c r="Y3770" t="s">
        <v>268</v>
      </c>
      <c r="Z3770" t="s">
        <v>268</v>
      </c>
      <c r="AA3770" t="s">
        <v>19</v>
      </c>
      <c r="AC3770" t="s">
        <v>5919</v>
      </c>
      <c r="AD3770">
        <v>1</v>
      </c>
      <c r="AE3770">
        <v>1</v>
      </c>
    </row>
    <row r="3771" spans="1:31">
      <c r="A3771" t="s">
        <v>5920</v>
      </c>
      <c r="B3771" s="93">
        <v>45055</v>
      </c>
      <c r="C3771" s="93">
        <v>45055</v>
      </c>
      <c r="D3771">
        <v>-1.2113571E-2</v>
      </c>
      <c r="E3771">
        <v>-1.2113571E-2</v>
      </c>
      <c r="F3771" t="s">
        <v>81</v>
      </c>
      <c r="G3771">
        <v>4.5324609964771012</v>
      </c>
      <c r="H3771">
        <v>-5.4904288085556113E-2</v>
      </c>
      <c r="I3771">
        <v>-5.4904288085556113E-2</v>
      </c>
      <c r="J3771">
        <v>1</v>
      </c>
      <c r="L3771" t="s">
        <v>76</v>
      </c>
      <c r="M3771" t="s">
        <v>4152</v>
      </c>
      <c r="T3771" t="s">
        <v>76</v>
      </c>
      <c r="V3771" t="s">
        <v>4153</v>
      </c>
      <c r="W3771" t="s">
        <v>4154</v>
      </c>
      <c r="X3771" t="s">
        <v>168</v>
      </c>
      <c r="Y3771" t="s">
        <v>268</v>
      </c>
      <c r="Z3771" t="s">
        <v>268</v>
      </c>
      <c r="AA3771" t="s">
        <v>19</v>
      </c>
      <c r="AC3771" t="s">
        <v>5921</v>
      </c>
      <c r="AD3771">
        <v>1</v>
      </c>
      <c r="AE3771">
        <v>1</v>
      </c>
    </row>
    <row r="3772" spans="1:31">
      <c r="A3772" t="s">
        <v>5922</v>
      </c>
      <c r="B3772" s="93">
        <v>45055</v>
      </c>
      <c r="C3772" s="93">
        <v>45055</v>
      </c>
      <c r="D3772">
        <v>-1.3380649E-2</v>
      </c>
      <c r="E3772">
        <v>-1.3380649E-2</v>
      </c>
      <c r="F3772" t="s">
        <v>81</v>
      </c>
      <c r="G3772">
        <v>4.5324609964771012</v>
      </c>
      <c r="H3772">
        <v>-6.0647269700050327E-2</v>
      </c>
      <c r="I3772">
        <v>-6.0647269700050327E-2</v>
      </c>
      <c r="J3772">
        <v>1</v>
      </c>
      <c r="L3772" t="s">
        <v>76</v>
      </c>
      <c r="M3772" t="s">
        <v>4152</v>
      </c>
      <c r="T3772" t="s">
        <v>76</v>
      </c>
      <c r="V3772" t="s">
        <v>4153</v>
      </c>
      <c r="W3772" t="s">
        <v>4154</v>
      </c>
      <c r="X3772" t="s">
        <v>168</v>
      </c>
      <c r="Y3772" t="s">
        <v>268</v>
      </c>
      <c r="Z3772" t="s">
        <v>268</v>
      </c>
      <c r="AA3772" t="s">
        <v>19</v>
      </c>
      <c r="AC3772" t="s">
        <v>5923</v>
      </c>
      <c r="AD3772">
        <v>1</v>
      </c>
      <c r="AE3772">
        <v>1</v>
      </c>
    </row>
    <row r="3773" spans="1:31">
      <c r="A3773" t="s">
        <v>5924</v>
      </c>
      <c r="B3773" s="93">
        <v>45055</v>
      </c>
      <c r="C3773" s="93">
        <v>45055</v>
      </c>
      <c r="D3773">
        <v>-1.3380649E-2</v>
      </c>
      <c r="E3773">
        <v>-1.3380649E-2</v>
      </c>
      <c r="F3773" t="s">
        <v>81</v>
      </c>
      <c r="G3773">
        <v>4.5324609964771012</v>
      </c>
      <c r="H3773">
        <v>-6.0647269700050327E-2</v>
      </c>
      <c r="I3773">
        <v>-6.0647269700050327E-2</v>
      </c>
      <c r="J3773">
        <v>1</v>
      </c>
      <c r="L3773" t="s">
        <v>76</v>
      </c>
      <c r="M3773" t="s">
        <v>4152</v>
      </c>
      <c r="T3773" t="s">
        <v>76</v>
      </c>
      <c r="V3773" t="s">
        <v>4153</v>
      </c>
      <c r="W3773" t="s">
        <v>4154</v>
      </c>
      <c r="X3773" t="s">
        <v>168</v>
      </c>
      <c r="Y3773" t="s">
        <v>268</v>
      </c>
      <c r="Z3773" t="s">
        <v>268</v>
      </c>
      <c r="AA3773" t="s">
        <v>19</v>
      </c>
      <c r="AC3773" t="s">
        <v>5925</v>
      </c>
      <c r="AD3773">
        <v>1</v>
      </c>
      <c r="AE3773">
        <v>1</v>
      </c>
    </row>
    <row r="3774" spans="1:31">
      <c r="A3774" t="s">
        <v>5926</v>
      </c>
      <c r="B3774" s="93">
        <v>45055</v>
      </c>
      <c r="C3774" s="93">
        <v>45055</v>
      </c>
      <c r="D3774">
        <v>-1.0319816000000001E-2</v>
      </c>
      <c r="E3774">
        <v>-1.0319816000000001E-2</v>
      </c>
      <c r="F3774" t="s">
        <v>81</v>
      </c>
      <c r="G3774">
        <v>4.5324609964771012</v>
      </c>
      <c r="H3774">
        <v>-4.6774163510820331E-2</v>
      </c>
      <c r="I3774">
        <v>-4.6774163510820331E-2</v>
      </c>
      <c r="J3774">
        <v>1</v>
      </c>
      <c r="L3774" t="s">
        <v>76</v>
      </c>
      <c r="M3774" t="s">
        <v>4152</v>
      </c>
      <c r="T3774" t="s">
        <v>76</v>
      </c>
      <c r="V3774" t="s">
        <v>4153</v>
      </c>
      <c r="W3774" t="s">
        <v>4154</v>
      </c>
      <c r="X3774" t="s">
        <v>168</v>
      </c>
      <c r="Y3774" t="s">
        <v>268</v>
      </c>
      <c r="Z3774" t="s">
        <v>268</v>
      </c>
      <c r="AA3774" t="s">
        <v>19</v>
      </c>
      <c r="AC3774" t="s">
        <v>5927</v>
      </c>
      <c r="AD3774">
        <v>1</v>
      </c>
      <c r="AE3774">
        <v>1</v>
      </c>
    </row>
    <row r="3775" spans="1:31">
      <c r="A3775" t="s">
        <v>5928</v>
      </c>
      <c r="B3775" s="93">
        <v>45055</v>
      </c>
      <c r="C3775" s="93">
        <v>45055</v>
      </c>
      <c r="D3775">
        <v>-1.4037087E-2</v>
      </c>
      <c r="E3775">
        <v>-1.4037087E-2</v>
      </c>
      <c r="F3775" t="s">
        <v>81</v>
      </c>
      <c r="G3775">
        <v>4.5324609964771012</v>
      </c>
      <c r="H3775">
        <v>-6.3622549331655759E-2</v>
      </c>
      <c r="I3775">
        <v>-6.3622549331655759E-2</v>
      </c>
      <c r="J3775">
        <v>1</v>
      </c>
      <c r="L3775" t="s">
        <v>76</v>
      </c>
      <c r="M3775" t="s">
        <v>4152</v>
      </c>
      <c r="T3775" t="s">
        <v>76</v>
      </c>
      <c r="V3775" t="s">
        <v>4153</v>
      </c>
      <c r="W3775" t="s">
        <v>4154</v>
      </c>
      <c r="X3775" t="s">
        <v>168</v>
      </c>
      <c r="Y3775" t="s">
        <v>268</v>
      </c>
      <c r="Z3775" t="s">
        <v>268</v>
      </c>
      <c r="AA3775" t="s">
        <v>19</v>
      </c>
      <c r="AC3775" t="s">
        <v>5929</v>
      </c>
      <c r="AD3775">
        <v>1</v>
      </c>
      <c r="AE3775">
        <v>1</v>
      </c>
    </row>
    <row r="3776" spans="1:31">
      <c r="A3776" t="s">
        <v>5930</v>
      </c>
      <c r="B3776" s="93">
        <v>45055</v>
      </c>
      <c r="C3776" s="93">
        <v>45055</v>
      </c>
      <c r="D3776">
        <v>-1.0106092000000001E-2</v>
      </c>
      <c r="E3776">
        <v>-1.0106092000000001E-2</v>
      </c>
      <c r="F3776" t="s">
        <v>81</v>
      </c>
      <c r="G3776">
        <v>4.5324609964771012</v>
      </c>
      <c r="H3776">
        <v>-4.5805467816809248E-2</v>
      </c>
      <c r="I3776">
        <v>-4.5805467816809248E-2</v>
      </c>
      <c r="J3776">
        <v>1</v>
      </c>
      <c r="L3776" t="s">
        <v>76</v>
      </c>
      <c r="M3776" t="s">
        <v>4152</v>
      </c>
      <c r="T3776" t="s">
        <v>76</v>
      </c>
      <c r="V3776" t="s">
        <v>4153</v>
      </c>
      <c r="W3776" t="s">
        <v>4154</v>
      </c>
      <c r="X3776" t="s">
        <v>168</v>
      </c>
      <c r="Y3776" t="s">
        <v>268</v>
      </c>
      <c r="Z3776" t="s">
        <v>268</v>
      </c>
      <c r="AA3776" t="s">
        <v>19</v>
      </c>
      <c r="AC3776" t="s">
        <v>5931</v>
      </c>
      <c r="AD3776">
        <v>1</v>
      </c>
      <c r="AE3776">
        <v>1</v>
      </c>
    </row>
    <row r="3777" spans="1:31">
      <c r="A3777" t="s">
        <v>5932</v>
      </c>
      <c r="B3777" s="93">
        <v>45055</v>
      </c>
      <c r="C3777" s="93">
        <v>45055</v>
      </c>
      <c r="D3777">
        <v>-1.0243486E-2</v>
      </c>
      <c r="E3777">
        <v>-1.0243486E-2</v>
      </c>
      <c r="F3777" t="s">
        <v>81</v>
      </c>
      <c r="G3777">
        <v>4.5324609964771012</v>
      </c>
      <c r="H3777">
        <v>-4.6428200762959233E-2</v>
      </c>
      <c r="I3777">
        <v>-4.6428200762959233E-2</v>
      </c>
      <c r="J3777">
        <v>1</v>
      </c>
      <c r="L3777" t="s">
        <v>76</v>
      </c>
      <c r="M3777" t="s">
        <v>4152</v>
      </c>
      <c r="T3777" t="s">
        <v>76</v>
      </c>
      <c r="V3777" t="s">
        <v>4153</v>
      </c>
      <c r="W3777" t="s">
        <v>4154</v>
      </c>
      <c r="X3777" t="s">
        <v>168</v>
      </c>
      <c r="Y3777" t="s">
        <v>268</v>
      </c>
      <c r="Z3777" t="s">
        <v>268</v>
      </c>
      <c r="AA3777" t="s">
        <v>19</v>
      </c>
      <c r="AC3777" t="s">
        <v>5933</v>
      </c>
      <c r="AD3777">
        <v>1</v>
      </c>
      <c r="AE3777">
        <v>1</v>
      </c>
    </row>
    <row r="3778" spans="1:31">
      <c r="A3778" t="s">
        <v>5934</v>
      </c>
      <c r="B3778" s="93">
        <v>45055</v>
      </c>
      <c r="C3778" s="93">
        <v>45055</v>
      </c>
      <c r="D3778">
        <v>-9.9763309999999997E-3</v>
      </c>
      <c r="E3778">
        <v>-9.9763309999999997E-3</v>
      </c>
      <c r="F3778" t="s">
        <v>81</v>
      </c>
      <c r="G3778">
        <v>4.5324609964771012</v>
      </c>
      <c r="H3778">
        <v>-4.5217331145445391E-2</v>
      </c>
      <c r="I3778">
        <v>-4.5217331145445391E-2</v>
      </c>
      <c r="J3778">
        <v>1</v>
      </c>
      <c r="L3778" t="s">
        <v>76</v>
      </c>
      <c r="M3778" t="s">
        <v>4152</v>
      </c>
      <c r="T3778" t="s">
        <v>76</v>
      </c>
      <c r="V3778" t="s">
        <v>4153</v>
      </c>
      <c r="W3778" t="s">
        <v>4154</v>
      </c>
      <c r="X3778" t="s">
        <v>168</v>
      </c>
      <c r="Y3778" t="s">
        <v>268</v>
      </c>
      <c r="Z3778" t="s">
        <v>268</v>
      </c>
      <c r="AA3778" t="s">
        <v>19</v>
      </c>
      <c r="AC3778" t="s">
        <v>5935</v>
      </c>
      <c r="AD3778">
        <v>1</v>
      </c>
      <c r="AE3778">
        <v>1</v>
      </c>
    </row>
    <row r="3779" spans="1:31">
      <c r="A3779" t="s">
        <v>5936</v>
      </c>
      <c r="B3779" s="93">
        <v>45055</v>
      </c>
      <c r="C3779" s="93">
        <v>45055</v>
      </c>
      <c r="D3779">
        <v>-1.1151813E-2</v>
      </c>
      <c r="E3779">
        <v>-1.1151813E-2</v>
      </c>
      <c r="F3779" t="s">
        <v>81</v>
      </c>
      <c r="G3779">
        <v>4.5324609964771012</v>
      </c>
      <c r="H3779">
        <v>-5.054515746250629E-2</v>
      </c>
      <c r="I3779">
        <v>-5.054515746250629E-2</v>
      </c>
      <c r="J3779">
        <v>1</v>
      </c>
      <c r="L3779" t="s">
        <v>76</v>
      </c>
      <c r="M3779" t="s">
        <v>4152</v>
      </c>
      <c r="T3779" t="s">
        <v>76</v>
      </c>
      <c r="V3779" t="s">
        <v>4153</v>
      </c>
      <c r="W3779" t="s">
        <v>4154</v>
      </c>
      <c r="X3779" t="s">
        <v>168</v>
      </c>
      <c r="Y3779" t="s">
        <v>268</v>
      </c>
      <c r="Z3779" t="s">
        <v>268</v>
      </c>
      <c r="AA3779" t="s">
        <v>19</v>
      </c>
      <c r="AC3779" t="s">
        <v>5937</v>
      </c>
      <c r="AD3779">
        <v>1</v>
      </c>
      <c r="AE3779">
        <v>1</v>
      </c>
    </row>
    <row r="3780" spans="1:31">
      <c r="A3780" t="s">
        <v>5938</v>
      </c>
      <c r="B3780" s="93">
        <v>45055</v>
      </c>
      <c r="C3780" s="93">
        <v>45055</v>
      </c>
      <c r="D3780">
        <v>-1.1075483000000001E-2</v>
      </c>
      <c r="E3780">
        <v>-1.1075483000000001E-2</v>
      </c>
      <c r="F3780" t="s">
        <v>81</v>
      </c>
      <c r="G3780">
        <v>4.5324609964771012</v>
      </c>
      <c r="H3780">
        <v>-5.0199194714645193E-2</v>
      </c>
      <c r="I3780">
        <v>-5.0199194714645193E-2</v>
      </c>
      <c r="J3780">
        <v>1</v>
      </c>
      <c r="L3780" t="s">
        <v>76</v>
      </c>
      <c r="M3780" t="s">
        <v>4152</v>
      </c>
      <c r="T3780" t="s">
        <v>76</v>
      </c>
      <c r="V3780" t="s">
        <v>4153</v>
      </c>
      <c r="W3780" t="s">
        <v>4154</v>
      </c>
      <c r="X3780" t="s">
        <v>168</v>
      </c>
      <c r="Y3780" t="s">
        <v>268</v>
      </c>
      <c r="Z3780" t="s">
        <v>268</v>
      </c>
      <c r="AA3780" t="s">
        <v>19</v>
      </c>
      <c r="AC3780" t="s">
        <v>5939</v>
      </c>
      <c r="AD3780">
        <v>1</v>
      </c>
      <c r="AE3780">
        <v>1</v>
      </c>
    </row>
    <row r="3781" spans="1:31">
      <c r="A3781" t="s">
        <v>5940</v>
      </c>
      <c r="B3781" s="93">
        <v>45055</v>
      </c>
      <c r="C3781" s="93">
        <v>45055</v>
      </c>
      <c r="D3781">
        <v>-1.1075483000000001E-2</v>
      </c>
      <c r="E3781">
        <v>-1.1075483000000001E-2</v>
      </c>
      <c r="F3781" t="s">
        <v>81</v>
      </c>
      <c r="G3781">
        <v>4.5324609964771012</v>
      </c>
      <c r="H3781">
        <v>-5.0199194714645193E-2</v>
      </c>
      <c r="I3781">
        <v>-5.0199194714645193E-2</v>
      </c>
      <c r="J3781">
        <v>1</v>
      </c>
      <c r="L3781" t="s">
        <v>76</v>
      </c>
      <c r="M3781" t="s">
        <v>4152</v>
      </c>
      <c r="T3781" t="s">
        <v>76</v>
      </c>
      <c r="V3781" t="s">
        <v>4153</v>
      </c>
      <c r="W3781" t="s">
        <v>4154</v>
      </c>
      <c r="X3781" t="s">
        <v>168</v>
      </c>
      <c r="Y3781" t="s">
        <v>268</v>
      </c>
      <c r="Z3781" t="s">
        <v>268</v>
      </c>
      <c r="AA3781" t="s">
        <v>19</v>
      </c>
      <c r="AC3781" t="s">
        <v>5941</v>
      </c>
      <c r="AD3781">
        <v>1</v>
      </c>
      <c r="AE3781">
        <v>1</v>
      </c>
    </row>
    <row r="3782" spans="1:31">
      <c r="A3782" t="s">
        <v>5942</v>
      </c>
      <c r="B3782" s="93">
        <v>45055</v>
      </c>
      <c r="C3782" s="93">
        <v>45055</v>
      </c>
      <c r="D3782">
        <v>-1.0480109E-2</v>
      </c>
      <c r="E3782">
        <v>-1.0480109E-2</v>
      </c>
      <c r="F3782" t="s">
        <v>81</v>
      </c>
      <c r="G3782">
        <v>4.5324609964771012</v>
      </c>
      <c r="H3782">
        <v>-4.7500685281328628E-2</v>
      </c>
      <c r="I3782">
        <v>-4.7500685281328628E-2</v>
      </c>
      <c r="J3782">
        <v>1</v>
      </c>
      <c r="L3782" t="s">
        <v>76</v>
      </c>
      <c r="M3782" t="s">
        <v>4152</v>
      </c>
      <c r="T3782" t="s">
        <v>76</v>
      </c>
      <c r="V3782" t="s">
        <v>4153</v>
      </c>
      <c r="W3782" t="s">
        <v>4154</v>
      </c>
      <c r="X3782" t="s">
        <v>168</v>
      </c>
      <c r="Y3782" t="s">
        <v>268</v>
      </c>
      <c r="Z3782" t="s">
        <v>268</v>
      </c>
      <c r="AA3782" t="s">
        <v>19</v>
      </c>
      <c r="AC3782" t="s">
        <v>5943</v>
      </c>
      <c r="AD3782">
        <v>1</v>
      </c>
      <c r="AE3782">
        <v>1</v>
      </c>
    </row>
    <row r="3783" spans="1:31">
      <c r="A3783" t="s">
        <v>5944</v>
      </c>
      <c r="B3783" s="93">
        <v>45055</v>
      </c>
      <c r="C3783" s="93">
        <v>45055</v>
      </c>
      <c r="D3783">
        <v>-1.0480109E-2</v>
      </c>
      <c r="E3783">
        <v>-1.0480109E-2</v>
      </c>
      <c r="F3783" t="s">
        <v>81</v>
      </c>
      <c r="G3783">
        <v>4.5324609964771012</v>
      </c>
      <c r="H3783">
        <v>-4.7500685281328628E-2</v>
      </c>
      <c r="I3783">
        <v>-4.7500685281328628E-2</v>
      </c>
      <c r="J3783">
        <v>1</v>
      </c>
      <c r="L3783" t="s">
        <v>76</v>
      </c>
      <c r="M3783" t="s">
        <v>4152</v>
      </c>
      <c r="T3783" t="s">
        <v>76</v>
      </c>
      <c r="V3783" t="s">
        <v>4153</v>
      </c>
      <c r="W3783" t="s">
        <v>4154</v>
      </c>
      <c r="X3783" t="s">
        <v>168</v>
      </c>
      <c r="Y3783" t="s">
        <v>268</v>
      </c>
      <c r="Z3783" t="s">
        <v>268</v>
      </c>
      <c r="AA3783" t="s">
        <v>19</v>
      </c>
      <c r="AC3783" t="s">
        <v>5945</v>
      </c>
      <c r="AD3783">
        <v>1</v>
      </c>
      <c r="AE3783">
        <v>1</v>
      </c>
    </row>
    <row r="3784" spans="1:31">
      <c r="A3784" t="s">
        <v>5946</v>
      </c>
      <c r="B3784" s="93">
        <v>45055</v>
      </c>
      <c r="C3784" s="93">
        <v>45055</v>
      </c>
      <c r="D3784">
        <v>-1.2586817E-2</v>
      </c>
      <c r="E3784">
        <v>-1.2586817E-2</v>
      </c>
      <c r="F3784" t="s">
        <v>81</v>
      </c>
      <c r="G3784">
        <v>4.5324609964771012</v>
      </c>
      <c r="H3784">
        <v>-5.7049257122294923E-2</v>
      </c>
      <c r="I3784">
        <v>-5.7049257122294923E-2</v>
      </c>
      <c r="J3784">
        <v>1</v>
      </c>
      <c r="L3784" t="s">
        <v>76</v>
      </c>
      <c r="M3784" t="s">
        <v>4152</v>
      </c>
      <c r="T3784" t="s">
        <v>76</v>
      </c>
      <c r="V3784" t="s">
        <v>4153</v>
      </c>
      <c r="W3784" t="s">
        <v>4154</v>
      </c>
      <c r="X3784" t="s">
        <v>168</v>
      </c>
      <c r="Y3784" t="s">
        <v>268</v>
      </c>
      <c r="Z3784" t="s">
        <v>268</v>
      </c>
      <c r="AA3784" t="s">
        <v>19</v>
      </c>
      <c r="AC3784" t="s">
        <v>5947</v>
      </c>
      <c r="AD3784">
        <v>1</v>
      </c>
      <c r="AE3784">
        <v>1</v>
      </c>
    </row>
    <row r="3785" spans="1:31">
      <c r="A3785" t="s">
        <v>5948</v>
      </c>
      <c r="B3785" s="93">
        <v>45055</v>
      </c>
      <c r="C3785" s="93">
        <v>45055</v>
      </c>
      <c r="D3785">
        <v>-1.0220587E-2</v>
      </c>
      <c r="E3785">
        <v>-1.0220587E-2</v>
      </c>
      <c r="F3785" t="s">
        <v>81</v>
      </c>
      <c r="G3785">
        <v>4.5324609964771012</v>
      </c>
      <c r="H3785">
        <v>-4.6324411938600908E-2</v>
      </c>
      <c r="I3785">
        <v>-4.6324411938600908E-2</v>
      </c>
      <c r="J3785">
        <v>1</v>
      </c>
      <c r="L3785" t="s">
        <v>76</v>
      </c>
      <c r="M3785" t="s">
        <v>4152</v>
      </c>
      <c r="T3785" t="s">
        <v>76</v>
      </c>
      <c r="V3785" t="s">
        <v>4153</v>
      </c>
      <c r="W3785" t="s">
        <v>4154</v>
      </c>
      <c r="X3785" t="s">
        <v>168</v>
      </c>
      <c r="Y3785" t="s">
        <v>268</v>
      </c>
      <c r="Z3785" t="s">
        <v>268</v>
      </c>
      <c r="AA3785" t="s">
        <v>19</v>
      </c>
      <c r="AC3785" t="s">
        <v>5949</v>
      </c>
      <c r="AD3785">
        <v>1</v>
      </c>
      <c r="AE3785">
        <v>1</v>
      </c>
    </row>
    <row r="3786" spans="1:31">
      <c r="A3786" t="s">
        <v>5950</v>
      </c>
      <c r="B3786" s="93">
        <v>45055</v>
      </c>
      <c r="C3786" s="93">
        <v>45055</v>
      </c>
      <c r="D3786">
        <v>-1.0136624E-2</v>
      </c>
      <c r="E3786">
        <v>-1.0136624E-2</v>
      </c>
      <c r="F3786" t="s">
        <v>81</v>
      </c>
      <c r="G3786">
        <v>4.5324609964771012</v>
      </c>
      <c r="H3786">
        <v>-4.5943852915953702E-2</v>
      </c>
      <c r="I3786">
        <v>-4.5943852915953702E-2</v>
      </c>
      <c r="J3786">
        <v>1</v>
      </c>
      <c r="L3786" t="s">
        <v>76</v>
      </c>
      <c r="M3786" t="s">
        <v>4152</v>
      </c>
      <c r="T3786" t="s">
        <v>76</v>
      </c>
      <c r="V3786" t="s">
        <v>4153</v>
      </c>
      <c r="W3786" t="s">
        <v>4154</v>
      </c>
      <c r="X3786" t="s">
        <v>168</v>
      </c>
      <c r="Y3786" t="s">
        <v>268</v>
      </c>
      <c r="Z3786" t="s">
        <v>268</v>
      </c>
      <c r="AA3786" t="s">
        <v>19</v>
      </c>
      <c r="AC3786" t="s">
        <v>5951</v>
      </c>
      <c r="AD3786">
        <v>1</v>
      </c>
      <c r="AE3786">
        <v>1</v>
      </c>
    </row>
    <row r="3787" spans="1:31">
      <c r="A3787" t="s">
        <v>5952</v>
      </c>
      <c r="B3787" s="93">
        <v>45055</v>
      </c>
      <c r="C3787" s="93">
        <v>45055</v>
      </c>
      <c r="D3787">
        <v>-7.7472840000000001E-3</v>
      </c>
      <c r="E3787">
        <v>-7.7472840000000001E-3</v>
      </c>
      <c r="F3787" t="s">
        <v>81</v>
      </c>
      <c r="G3787">
        <v>4.5324609964771012</v>
      </c>
      <c r="H3787">
        <v>-3.51142625586311E-2</v>
      </c>
      <c r="I3787">
        <v>-3.51142625586311E-2</v>
      </c>
      <c r="J3787">
        <v>1</v>
      </c>
      <c r="L3787" t="s">
        <v>76</v>
      </c>
      <c r="M3787" t="s">
        <v>4152</v>
      </c>
      <c r="T3787" t="s">
        <v>76</v>
      </c>
      <c r="V3787" t="s">
        <v>4153</v>
      </c>
      <c r="W3787" t="s">
        <v>4154</v>
      </c>
      <c r="X3787" t="s">
        <v>168</v>
      </c>
      <c r="Y3787" t="s">
        <v>268</v>
      </c>
      <c r="Z3787" t="s">
        <v>268</v>
      </c>
      <c r="AA3787" t="s">
        <v>19</v>
      </c>
      <c r="AC3787" t="s">
        <v>5953</v>
      </c>
      <c r="AD3787">
        <v>1</v>
      </c>
      <c r="AE3787">
        <v>1</v>
      </c>
    </row>
    <row r="3788" spans="1:31">
      <c r="A3788" t="s">
        <v>5954</v>
      </c>
      <c r="B3788" s="93">
        <v>45055</v>
      </c>
      <c r="C3788" s="93">
        <v>45055</v>
      </c>
      <c r="D3788">
        <v>-1.2258598000000001E-2</v>
      </c>
      <c r="E3788">
        <v>-1.2258598000000001E-2</v>
      </c>
      <c r="F3788" t="s">
        <v>81</v>
      </c>
      <c r="G3788">
        <v>4.5324609964771012</v>
      </c>
      <c r="H3788">
        <v>-5.5561617306492193E-2</v>
      </c>
      <c r="I3788">
        <v>-5.5561617306492193E-2</v>
      </c>
      <c r="J3788">
        <v>1</v>
      </c>
      <c r="L3788" t="s">
        <v>76</v>
      </c>
      <c r="M3788" t="s">
        <v>4152</v>
      </c>
      <c r="T3788" t="s">
        <v>76</v>
      </c>
      <c r="V3788" t="s">
        <v>4153</v>
      </c>
      <c r="W3788" t="s">
        <v>4154</v>
      </c>
      <c r="X3788" t="s">
        <v>168</v>
      </c>
      <c r="Y3788" t="s">
        <v>268</v>
      </c>
      <c r="Z3788" t="s">
        <v>268</v>
      </c>
      <c r="AA3788" t="s">
        <v>19</v>
      </c>
      <c r="AC3788" t="s">
        <v>5955</v>
      </c>
      <c r="AD3788">
        <v>1</v>
      </c>
      <c r="AE3788">
        <v>1</v>
      </c>
    </row>
    <row r="3789" spans="1:31">
      <c r="A3789" t="s">
        <v>5956</v>
      </c>
      <c r="B3789" s="93">
        <v>45055</v>
      </c>
      <c r="C3789" s="93">
        <v>45055</v>
      </c>
      <c r="D3789">
        <v>-1.3518043E-2</v>
      </c>
      <c r="E3789">
        <v>-1.3518043E-2</v>
      </c>
      <c r="F3789" t="s">
        <v>81</v>
      </c>
      <c r="G3789">
        <v>4.5324609964771012</v>
      </c>
      <c r="H3789">
        <v>-6.1270002646200299E-2</v>
      </c>
      <c r="I3789">
        <v>-6.1270002646200299E-2</v>
      </c>
      <c r="J3789">
        <v>1</v>
      </c>
      <c r="L3789" t="s">
        <v>76</v>
      </c>
      <c r="M3789" t="s">
        <v>4152</v>
      </c>
      <c r="T3789" t="s">
        <v>76</v>
      </c>
      <c r="V3789" t="s">
        <v>4153</v>
      </c>
      <c r="W3789" t="s">
        <v>4154</v>
      </c>
      <c r="X3789" t="s">
        <v>168</v>
      </c>
      <c r="Y3789" t="s">
        <v>268</v>
      </c>
      <c r="Z3789" t="s">
        <v>268</v>
      </c>
      <c r="AA3789" t="s">
        <v>19</v>
      </c>
      <c r="AC3789" t="s">
        <v>5957</v>
      </c>
      <c r="AD3789">
        <v>1</v>
      </c>
      <c r="AE3789">
        <v>1</v>
      </c>
    </row>
    <row r="3790" spans="1:31">
      <c r="A3790" t="s">
        <v>5958</v>
      </c>
      <c r="B3790" s="93">
        <v>45055</v>
      </c>
      <c r="C3790" s="93">
        <v>45055</v>
      </c>
      <c r="D3790">
        <v>-1.2258598000000001E-2</v>
      </c>
      <c r="E3790">
        <v>-1.2258598000000001E-2</v>
      </c>
      <c r="F3790" t="s">
        <v>81</v>
      </c>
      <c r="G3790">
        <v>4.5324609964771012</v>
      </c>
      <c r="H3790">
        <v>-5.5561617306492193E-2</v>
      </c>
      <c r="I3790">
        <v>-5.5561617306492193E-2</v>
      </c>
      <c r="J3790">
        <v>1</v>
      </c>
      <c r="L3790" t="s">
        <v>76</v>
      </c>
      <c r="M3790" t="s">
        <v>4152</v>
      </c>
      <c r="T3790" t="s">
        <v>76</v>
      </c>
      <c r="V3790" t="s">
        <v>4153</v>
      </c>
      <c r="W3790" t="s">
        <v>4154</v>
      </c>
      <c r="X3790" t="s">
        <v>168</v>
      </c>
      <c r="Y3790" t="s">
        <v>268</v>
      </c>
      <c r="Z3790" t="s">
        <v>268</v>
      </c>
      <c r="AA3790" t="s">
        <v>19</v>
      </c>
      <c r="AC3790" t="s">
        <v>5959</v>
      </c>
      <c r="AD3790">
        <v>1</v>
      </c>
      <c r="AE3790">
        <v>1</v>
      </c>
    </row>
    <row r="3791" spans="1:31">
      <c r="A3791" t="s">
        <v>5960</v>
      </c>
      <c r="B3791" s="93">
        <v>45055</v>
      </c>
      <c r="C3791" s="93">
        <v>45055</v>
      </c>
      <c r="D3791">
        <v>-1.1823517E-2</v>
      </c>
      <c r="E3791">
        <v>-1.1823517E-2</v>
      </c>
      <c r="F3791" t="s">
        <v>81</v>
      </c>
      <c r="G3791">
        <v>4.5324609964771012</v>
      </c>
      <c r="H3791">
        <v>-5.3589629643683939E-2</v>
      </c>
      <c r="I3791">
        <v>-5.3589629643683939E-2</v>
      </c>
      <c r="J3791">
        <v>1</v>
      </c>
      <c r="L3791" t="s">
        <v>76</v>
      </c>
      <c r="M3791" t="s">
        <v>4152</v>
      </c>
      <c r="T3791" t="s">
        <v>76</v>
      </c>
      <c r="V3791" t="s">
        <v>4153</v>
      </c>
      <c r="W3791" t="s">
        <v>4154</v>
      </c>
      <c r="X3791" t="s">
        <v>168</v>
      </c>
      <c r="Y3791" t="s">
        <v>268</v>
      </c>
      <c r="Z3791" t="s">
        <v>268</v>
      </c>
      <c r="AA3791" t="s">
        <v>19</v>
      </c>
      <c r="AC3791" t="s">
        <v>5961</v>
      </c>
      <c r="AD3791">
        <v>1</v>
      </c>
      <c r="AE3791">
        <v>1</v>
      </c>
    </row>
    <row r="3792" spans="1:31">
      <c r="A3792" t="s">
        <v>5962</v>
      </c>
      <c r="B3792" s="93">
        <v>45055</v>
      </c>
      <c r="C3792" s="93">
        <v>45055</v>
      </c>
      <c r="D3792">
        <v>-1.1594527E-2</v>
      </c>
      <c r="E3792">
        <v>-1.1594527E-2</v>
      </c>
      <c r="F3792" t="s">
        <v>81</v>
      </c>
      <c r="G3792">
        <v>4.5324609964771012</v>
      </c>
      <c r="H3792">
        <v>-5.2551741400100653E-2</v>
      </c>
      <c r="I3792">
        <v>-5.2551741400100653E-2</v>
      </c>
      <c r="J3792">
        <v>1</v>
      </c>
      <c r="L3792" t="s">
        <v>76</v>
      </c>
      <c r="M3792" t="s">
        <v>4152</v>
      </c>
      <c r="T3792" t="s">
        <v>76</v>
      </c>
      <c r="V3792" t="s">
        <v>4153</v>
      </c>
      <c r="W3792" t="s">
        <v>4154</v>
      </c>
      <c r="X3792" t="s">
        <v>168</v>
      </c>
      <c r="Y3792" t="s">
        <v>268</v>
      </c>
      <c r="Z3792" t="s">
        <v>268</v>
      </c>
      <c r="AA3792" t="s">
        <v>19</v>
      </c>
      <c r="AC3792" t="s">
        <v>5963</v>
      </c>
      <c r="AD3792">
        <v>1</v>
      </c>
      <c r="AE3792">
        <v>1</v>
      </c>
    </row>
    <row r="3793" spans="1:31">
      <c r="A3793" t="s">
        <v>5964</v>
      </c>
      <c r="B3793" s="93">
        <v>45055</v>
      </c>
      <c r="C3793" s="93">
        <v>45055</v>
      </c>
      <c r="D3793">
        <v>-1.2258598000000001E-2</v>
      </c>
      <c r="E3793">
        <v>-1.2258598000000001E-2</v>
      </c>
      <c r="F3793" t="s">
        <v>81</v>
      </c>
      <c r="G3793">
        <v>4.5324609964771012</v>
      </c>
      <c r="H3793">
        <v>-5.5561617306492193E-2</v>
      </c>
      <c r="I3793">
        <v>-5.5561617306492193E-2</v>
      </c>
      <c r="J3793">
        <v>1</v>
      </c>
      <c r="L3793" t="s">
        <v>76</v>
      </c>
      <c r="M3793" t="s">
        <v>4152</v>
      </c>
      <c r="T3793" t="s">
        <v>76</v>
      </c>
      <c r="V3793" t="s">
        <v>4153</v>
      </c>
      <c r="W3793" t="s">
        <v>4154</v>
      </c>
      <c r="X3793" t="s">
        <v>168</v>
      </c>
      <c r="Y3793" t="s">
        <v>268</v>
      </c>
      <c r="Z3793" t="s">
        <v>268</v>
      </c>
      <c r="AA3793" t="s">
        <v>19</v>
      </c>
      <c r="AC3793" t="s">
        <v>5965</v>
      </c>
      <c r="AD3793">
        <v>1</v>
      </c>
      <c r="AE3793">
        <v>1</v>
      </c>
    </row>
    <row r="3794" spans="1:31">
      <c r="A3794" t="s">
        <v>5966</v>
      </c>
      <c r="B3794" s="93">
        <v>45055</v>
      </c>
      <c r="C3794" s="93">
        <v>45055</v>
      </c>
      <c r="D3794">
        <v>-1.1953277999999999E-2</v>
      </c>
      <c r="E3794">
        <v>-1.1953277999999999E-2</v>
      </c>
      <c r="F3794" t="s">
        <v>81</v>
      </c>
      <c r="G3794">
        <v>4.5324609964771012</v>
      </c>
      <c r="H3794">
        <v>-5.4177766315047823E-2</v>
      </c>
      <c r="I3794">
        <v>-5.4177766315047823E-2</v>
      </c>
      <c r="J3794">
        <v>1</v>
      </c>
      <c r="L3794" t="s">
        <v>76</v>
      </c>
      <c r="M3794" t="s">
        <v>4152</v>
      </c>
      <c r="T3794" t="s">
        <v>76</v>
      </c>
      <c r="V3794" t="s">
        <v>4153</v>
      </c>
      <c r="W3794" t="s">
        <v>4154</v>
      </c>
      <c r="X3794" t="s">
        <v>168</v>
      </c>
      <c r="Y3794" t="s">
        <v>268</v>
      </c>
      <c r="Z3794" t="s">
        <v>268</v>
      </c>
      <c r="AA3794" t="s">
        <v>19</v>
      </c>
      <c r="AC3794" t="s">
        <v>5967</v>
      </c>
      <c r="AD3794">
        <v>1</v>
      </c>
      <c r="AE3794">
        <v>1</v>
      </c>
    </row>
    <row r="3795" spans="1:31">
      <c r="A3795" t="s">
        <v>5968</v>
      </c>
      <c r="B3795" s="93">
        <v>45055</v>
      </c>
      <c r="C3795" s="93">
        <v>45055</v>
      </c>
      <c r="D3795">
        <v>-1.282344E-2</v>
      </c>
      <c r="E3795">
        <v>-1.282344E-2</v>
      </c>
      <c r="F3795" t="s">
        <v>81</v>
      </c>
      <c r="G3795">
        <v>4.5324609964771012</v>
      </c>
      <c r="H3795">
        <v>-5.8121741640664318E-2</v>
      </c>
      <c r="I3795">
        <v>-5.8121741640664318E-2</v>
      </c>
      <c r="J3795">
        <v>1</v>
      </c>
      <c r="L3795" t="s">
        <v>76</v>
      </c>
      <c r="M3795" t="s">
        <v>4152</v>
      </c>
      <c r="T3795" t="s">
        <v>76</v>
      </c>
      <c r="V3795" t="s">
        <v>4153</v>
      </c>
      <c r="W3795" t="s">
        <v>4154</v>
      </c>
      <c r="X3795" t="s">
        <v>168</v>
      </c>
      <c r="Y3795" t="s">
        <v>268</v>
      </c>
      <c r="Z3795" t="s">
        <v>268</v>
      </c>
      <c r="AA3795" t="s">
        <v>19</v>
      </c>
      <c r="AC3795" t="s">
        <v>5969</v>
      </c>
      <c r="AD3795">
        <v>1</v>
      </c>
      <c r="AE3795">
        <v>1</v>
      </c>
    </row>
    <row r="3796" spans="1:31">
      <c r="A3796" t="s">
        <v>5970</v>
      </c>
      <c r="B3796" s="93">
        <v>45055</v>
      </c>
      <c r="C3796" s="93">
        <v>45055</v>
      </c>
      <c r="D3796">
        <v>-1.282344E-2</v>
      </c>
      <c r="E3796">
        <v>-1.282344E-2</v>
      </c>
      <c r="F3796" t="s">
        <v>81</v>
      </c>
      <c r="G3796">
        <v>4.5324609964771012</v>
      </c>
      <c r="H3796">
        <v>-5.8121741640664318E-2</v>
      </c>
      <c r="I3796">
        <v>-5.8121741640664318E-2</v>
      </c>
      <c r="J3796">
        <v>1</v>
      </c>
      <c r="L3796" t="s">
        <v>76</v>
      </c>
      <c r="M3796" t="s">
        <v>4152</v>
      </c>
      <c r="T3796" t="s">
        <v>76</v>
      </c>
      <c r="V3796" t="s">
        <v>4153</v>
      </c>
      <c r="W3796" t="s">
        <v>4154</v>
      </c>
      <c r="X3796" t="s">
        <v>168</v>
      </c>
      <c r="Y3796" t="s">
        <v>268</v>
      </c>
      <c r="Z3796" t="s">
        <v>268</v>
      </c>
      <c r="AA3796" t="s">
        <v>19</v>
      </c>
      <c r="AC3796" t="s">
        <v>5971</v>
      </c>
      <c r="AD3796">
        <v>1</v>
      </c>
      <c r="AE3796">
        <v>1</v>
      </c>
    </row>
    <row r="3797" spans="1:31">
      <c r="A3797" t="s">
        <v>5972</v>
      </c>
      <c r="B3797" s="93">
        <v>45055</v>
      </c>
      <c r="C3797" s="93">
        <v>45055</v>
      </c>
      <c r="D3797">
        <v>-1.1960910999999999E-2</v>
      </c>
      <c r="E3797">
        <v>-1.1960910999999999E-2</v>
      </c>
      <c r="F3797" t="s">
        <v>81</v>
      </c>
      <c r="G3797">
        <v>4.5324609964771012</v>
      </c>
      <c r="H3797">
        <v>-5.4212362589833918E-2</v>
      </c>
      <c r="I3797">
        <v>-5.4212362589833918E-2</v>
      </c>
      <c r="J3797">
        <v>1</v>
      </c>
      <c r="L3797" t="s">
        <v>76</v>
      </c>
      <c r="M3797" t="s">
        <v>4152</v>
      </c>
      <c r="T3797" t="s">
        <v>76</v>
      </c>
      <c r="V3797" t="s">
        <v>4153</v>
      </c>
      <c r="W3797" t="s">
        <v>4154</v>
      </c>
      <c r="X3797" t="s">
        <v>168</v>
      </c>
      <c r="Y3797" t="s">
        <v>268</v>
      </c>
      <c r="Z3797" t="s">
        <v>268</v>
      </c>
      <c r="AA3797" t="s">
        <v>19</v>
      </c>
      <c r="AC3797" t="s">
        <v>5973</v>
      </c>
      <c r="AD3797">
        <v>1</v>
      </c>
      <c r="AE3797">
        <v>1</v>
      </c>
    </row>
    <row r="3798" spans="1:31">
      <c r="A3798" t="s">
        <v>5974</v>
      </c>
      <c r="B3798" s="93">
        <v>45055</v>
      </c>
      <c r="C3798" s="93">
        <v>45055</v>
      </c>
      <c r="D3798">
        <v>-1.2798528599999999E-2</v>
      </c>
      <c r="E3798">
        <v>-1.2798528599999999E-2</v>
      </c>
      <c r="F3798" t="s">
        <v>81</v>
      </c>
      <c r="G3798">
        <v>4.5324609964771012</v>
      </c>
      <c r="H3798">
        <v>-5.8008831691796679E-2</v>
      </c>
      <c r="I3798">
        <v>-5.8008831691796679E-2</v>
      </c>
      <c r="J3798">
        <v>1</v>
      </c>
      <c r="L3798" t="s">
        <v>76</v>
      </c>
      <c r="M3798" t="s">
        <v>4152</v>
      </c>
      <c r="T3798" t="s">
        <v>76</v>
      </c>
      <c r="V3798" t="s">
        <v>4153</v>
      </c>
      <c r="W3798" t="s">
        <v>4154</v>
      </c>
      <c r="X3798" t="s">
        <v>168</v>
      </c>
      <c r="Y3798" t="s">
        <v>268</v>
      </c>
      <c r="Z3798" t="s">
        <v>268</v>
      </c>
      <c r="AA3798" t="s">
        <v>19</v>
      </c>
      <c r="AC3798" t="s">
        <v>5975</v>
      </c>
      <c r="AD3798">
        <v>1</v>
      </c>
      <c r="AE3798">
        <v>1</v>
      </c>
    </row>
    <row r="3799" spans="1:31">
      <c r="A3799" t="s">
        <v>5976</v>
      </c>
      <c r="B3799" s="93">
        <v>45055</v>
      </c>
      <c r="C3799" s="93">
        <v>45055</v>
      </c>
      <c r="D3799">
        <v>-1.3449345999999999E-2</v>
      </c>
      <c r="E3799">
        <v>-1.3449345999999999E-2</v>
      </c>
      <c r="F3799" t="s">
        <v>81</v>
      </c>
      <c r="G3799">
        <v>4.5324609964771012</v>
      </c>
      <c r="H3799">
        <v>-6.0958636173125323E-2</v>
      </c>
      <c r="I3799">
        <v>-6.0958636173125323E-2</v>
      </c>
      <c r="J3799">
        <v>1</v>
      </c>
      <c r="L3799" t="s">
        <v>76</v>
      </c>
      <c r="M3799" t="s">
        <v>4152</v>
      </c>
      <c r="T3799" t="s">
        <v>76</v>
      </c>
      <c r="V3799" t="s">
        <v>4153</v>
      </c>
      <c r="W3799" t="s">
        <v>4154</v>
      </c>
      <c r="X3799" t="s">
        <v>168</v>
      </c>
      <c r="Y3799" t="s">
        <v>268</v>
      </c>
      <c r="Z3799" t="s">
        <v>268</v>
      </c>
      <c r="AA3799" t="s">
        <v>19</v>
      </c>
      <c r="AC3799" t="s">
        <v>5977</v>
      </c>
      <c r="AD3799">
        <v>1</v>
      </c>
      <c r="AE3799">
        <v>1</v>
      </c>
    </row>
    <row r="3800" spans="1:31">
      <c r="A3800" t="s">
        <v>5978</v>
      </c>
      <c r="B3800" s="93">
        <v>45055</v>
      </c>
      <c r="C3800" s="93">
        <v>45055</v>
      </c>
      <c r="D3800">
        <v>-1.3548575E-2</v>
      </c>
      <c r="E3800">
        <v>-1.3548575E-2</v>
      </c>
      <c r="F3800" t="s">
        <v>81</v>
      </c>
      <c r="G3800">
        <v>4.5324609964771012</v>
      </c>
      <c r="H3800">
        <v>-6.1408387745344739E-2</v>
      </c>
      <c r="I3800">
        <v>-6.1408387745344739E-2</v>
      </c>
      <c r="J3800">
        <v>1</v>
      </c>
      <c r="L3800" t="s">
        <v>76</v>
      </c>
      <c r="M3800" t="s">
        <v>4152</v>
      </c>
      <c r="T3800" t="s">
        <v>76</v>
      </c>
      <c r="V3800" t="s">
        <v>4153</v>
      </c>
      <c r="W3800" t="s">
        <v>4154</v>
      </c>
      <c r="X3800" t="s">
        <v>168</v>
      </c>
      <c r="Y3800" t="s">
        <v>268</v>
      </c>
      <c r="Z3800" t="s">
        <v>268</v>
      </c>
      <c r="AA3800" t="s">
        <v>19</v>
      </c>
      <c r="AC3800" t="s">
        <v>5979</v>
      </c>
      <c r="AD3800">
        <v>1</v>
      </c>
      <c r="AE3800">
        <v>1</v>
      </c>
    </row>
    <row r="3801" spans="1:31">
      <c r="A3801" t="s">
        <v>5980</v>
      </c>
      <c r="B3801" s="93">
        <v>45055</v>
      </c>
      <c r="C3801" s="93">
        <v>45055</v>
      </c>
      <c r="D3801">
        <v>-1.0190055E-2</v>
      </c>
      <c r="E3801">
        <v>-1.0190055E-2</v>
      </c>
      <c r="F3801" t="s">
        <v>81</v>
      </c>
      <c r="G3801">
        <v>4.5324609964771012</v>
      </c>
      <c r="H3801">
        <v>-4.6186026839456468E-2</v>
      </c>
      <c r="I3801">
        <v>-4.6186026839456468E-2</v>
      </c>
      <c r="J3801">
        <v>1</v>
      </c>
      <c r="L3801" t="s">
        <v>76</v>
      </c>
      <c r="M3801" t="s">
        <v>4152</v>
      </c>
      <c r="T3801" t="s">
        <v>76</v>
      </c>
      <c r="V3801" t="s">
        <v>4153</v>
      </c>
      <c r="W3801" t="s">
        <v>4154</v>
      </c>
      <c r="X3801" t="s">
        <v>168</v>
      </c>
      <c r="Y3801" t="s">
        <v>268</v>
      </c>
      <c r="Z3801" t="s">
        <v>268</v>
      </c>
      <c r="AA3801" t="s">
        <v>19</v>
      </c>
      <c r="AC3801" t="s">
        <v>5981</v>
      </c>
      <c r="AD3801">
        <v>1</v>
      </c>
      <c r="AE3801">
        <v>1</v>
      </c>
    </row>
    <row r="3802" spans="1:31">
      <c r="A3802" t="s">
        <v>5982</v>
      </c>
      <c r="B3802" s="93">
        <v>45055</v>
      </c>
      <c r="C3802" s="93">
        <v>45055</v>
      </c>
      <c r="D3802">
        <v>-1.2258598000000001E-2</v>
      </c>
      <c r="E3802">
        <v>-1.2258598000000001E-2</v>
      </c>
      <c r="F3802" t="s">
        <v>81</v>
      </c>
      <c r="G3802">
        <v>4.5324609964771012</v>
      </c>
      <c r="H3802">
        <v>-5.5561617306492193E-2</v>
      </c>
      <c r="I3802">
        <v>-5.5561617306492193E-2</v>
      </c>
      <c r="J3802">
        <v>1</v>
      </c>
      <c r="L3802" t="s">
        <v>76</v>
      </c>
      <c r="M3802" t="s">
        <v>4152</v>
      </c>
      <c r="T3802" t="s">
        <v>76</v>
      </c>
      <c r="V3802" t="s">
        <v>4153</v>
      </c>
      <c r="W3802" t="s">
        <v>4154</v>
      </c>
      <c r="X3802" t="s">
        <v>168</v>
      </c>
      <c r="Y3802" t="s">
        <v>268</v>
      </c>
      <c r="Z3802" t="s">
        <v>268</v>
      </c>
      <c r="AA3802" t="s">
        <v>19</v>
      </c>
      <c r="AC3802" t="s">
        <v>5983</v>
      </c>
      <c r="AD3802">
        <v>1</v>
      </c>
      <c r="AE3802">
        <v>1</v>
      </c>
    </row>
    <row r="3803" spans="1:31">
      <c r="A3803" t="s">
        <v>5984</v>
      </c>
      <c r="B3803" s="93">
        <v>45055</v>
      </c>
      <c r="C3803" s="93">
        <v>45055</v>
      </c>
      <c r="D3803">
        <v>-1.2258598000000001E-2</v>
      </c>
      <c r="E3803">
        <v>-1.2258598000000001E-2</v>
      </c>
      <c r="F3803" t="s">
        <v>81</v>
      </c>
      <c r="G3803">
        <v>4.5324609964771012</v>
      </c>
      <c r="H3803">
        <v>-5.5561617306492193E-2</v>
      </c>
      <c r="I3803">
        <v>-5.5561617306492193E-2</v>
      </c>
      <c r="J3803">
        <v>1</v>
      </c>
      <c r="L3803" t="s">
        <v>76</v>
      </c>
      <c r="M3803" t="s">
        <v>4152</v>
      </c>
      <c r="T3803" t="s">
        <v>76</v>
      </c>
      <c r="V3803" t="s">
        <v>4153</v>
      </c>
      <c r="W3803" t="s">
        <v>4154</v>
      </c>
      <c r="X3803" t="s">
        <v>168</v>
      </c>
      <c r="Y3803" t="s">
        <v>268</v>
      </c>
      <c r="Z3803" t="s">
        <v>268</v>
      </c>
      <c r="AA3803" t="s">
        <v>19</v>
      </c>
      <c r="AC3803" t="s">
        <v>5985</v>
      </c>
      <c r="AD3803">
        <v>1</v>
      </c>
      <c r="AE3803">
        <v>1</v>
      </c>
    </row>
    <row r="3804" spans="1:31">
      <c r="A3804" t="s">
        <v>5986</v>
      </c>
      <c r="B3804" s="93">
        <v>45055</v>
      </c>
      <c r="C3804" s="93">
        <v>45055</v>
      </c>
      <c r="D3804">
        <v>-1.2609716E-2</v>
      </c>
      <c r="E3804">
        <v>-1.2609716E-2</v>
      </c>
      <c r="F3804" t="s">
        <v>81</v>
      </c>
      <c r="G3804">
        <v>4.5324609964771012</v>
      </c>
      <c r="H3804">
        <v>-5.7153045946653248E-2</v>
      </c>
      <c r="I3804">
        <v>-5.7153045946653248E-2</v>
      </c>
      <c r="J3804">
        <v>1</v>
      </c>
      <c r="L3804" t="s">
        <v>76</v>
      </c>
      <c r="M3804" t="s">
        <v>4152</v>
      </c>
      <c r="T3804" t="s">
        <v>76</v>
      </c>
      <c r="V3804" t="s">
        <v>4153</v>
      </c>
      <c r="W3804" t="s">
        <v>4154</v>
      </c>
      <c r="X3804" t="s">
        <v>168</v>
      </c>
      <c r="Y3804" t="s">
        <v>268</v>
      </c>
      <c r="Z3804" t="s">
        <v>268</v>
      </c>
      <c r="AA3804" t="s">
        <v>19</v>
      </c>
      <c r="AC3804" t="s">
        <v>5987</v>
      </c>
      <c r="AD3804">
        <v>1</v>
      </c>
      <c r="AE3804">
        <v>1</v>
      </c>
    </row>
    <row r="3805" spans="1:31">
      <c r="A3805" t="s">
        <v>5988</v>
      </c>
      <c r="B3805" s="93">
        <v>45055</v>
      </c>
      <c r="C3805" s="93">
        <v>45055</v>
      </c>
      <c r="D3805">
        <v>-1.2609716E-2</v>
      </c>
      <c r="E3805">
        <v>-1.2609716E-2</v>
      </c>
      <c r="F3805" t="s">
        <v>81</v>
      </c>
      <c r="G3805">
        <v>4.5324609964771012</v>
      </c>
      <c r="H3805">
        <v>-5.7153045946653248E-2</v>
      </c>
      <c r="I3805">
        <v>-5.7153045946653248E-2</v>
      </c>
      <c r="J3805">
        <v>1</v>
      </c>
      <c r="L3805" t="s">
        <v>76</v>
      </c>
      <c r="M3805" t="s">
        <v>4152</v>
      </c>
      <c r="T3805" t="s">
        <v>76</v>
      </c>
      <c r="V3805" t="s">
        <v>4153</v>
      </c>
      <c r="W3805" t="s">
        <v>4154</v>
      </c>
      <c r="X3805" t="s">
        <v>168</v>
      </c>
      <c r="Y3805" t="s">
        <v>268</v>
      </c>
      <c r="Z3805" t="s">
        <v>268</v>
      </c>
      <c r="AA3805" t="s">
        <v>19</v>
      </c>
      <c r="AC3805" t="s">
        <v>5989</v>
      </c>
      <c r="AD3805">
        <v>1</v>
      </c>
      <c r="AE3805">
        <v>1</v>
      </c>
    </row>
    <row r="3806" spans="1:31">
      <c r="A3806" t="s">
        <v>5990</v>
      </c>
      <c r="B3806" s="93">
        <v>45055</v>
      </c>
      <c r="C3806" s="93">
        <v>45055</v>
      </c>
      <c r="D3806">
        <v>-1.2609716E-2</v>
      </c>
      <c r="E3806">
        <v>-1.2609716E-2</v>
      </c>
      <c r="F3806" t="s">
        <v>81</v>
      </c>
      <c r="G3806">
        <v>4.5324609964771012</v>
      </c>
      <c r="H3806">
        <v>-5.7153045946653248E-2</v>
      </c>
      <c r="I3806">
        <v>-5.7153045946653248E-2</v>
      </c>
      <c r="J3806">
        <v>1</v>
      </c>
      <c r="L3806" t="s">
        <v>76</v>
      </c>
      <c r="M3806" t="s">
        <v>4152</v>
      </c>
      <c r="T3806" t="s">
        <v>76</v>
      </c>
      <c r="V3806" t="s">
        <v>4153</v>
      </c>
      <c r="W3806" t="s">
        <v>4154</v>
      </c>
      <c r="X3806" t="s">
        <v>168</v>
      </c>
      <c r="Y3806" t="s">
        <v>268</v>
      </c>
      <c r="Z3806" t="s">
        <v>268</v>
      </c>
      <c r="AA3806" t="s">
        <v>19</v>
      </c>
      <c r="AC3806" t="s">
        <v>5991</v>
      </c>
      <c r="AD3806">
        <v>1</v>
      </c>
      <c r="AE3806">
        <v>1</v>
      </c>
    </row>
    <row r="3807" spans="1:31">
      <c r="A3807" t="s">
        <v>5992</v>
      </c>
      <c r="B3807" s="93">
        <v>45055</v>
      </c>
      <c r="C3807" s="93">
        <v>45055</v>
      </c>
      <c r="D3807">
        <v>-1.2747110000000001E-2</v>
      </c>
      <c r="E3807">
        <v>-1.2747110000000001E-2</v>
      </c>
      <c r="F3807" t="s">
        <v>81</v>
      </c>
      <c r="G3807">
        <v>4.5324609964771012</v>
      </c>
      <c r="H3807">
        <v>-5.7775778892803227E-2</v>
      </c>
      <c r="I3807">
        <v>-5.7775778892803227E-2</v>
      </c>
      <c r="J3807">
        <v>1</v>
      </c>
      <c r="L3807" t="s">
        <v>76</v>
      </c>
      <c r="M3807" t="s">
        <v>4152</v>
      </c>
      <c r="T3807" t="s">
        <v>76</v>
      </c>
      <c r="V3807" t="s">
        <v>4153</v>
      </c>
      <c r="W3807" t="s">
        <v>4154</v>
      </c>
      <c r="X3807" t="s">
        <v>168</v>
      </c>
      <c r="Y3807" t="s">
        <v>268</v>
      </c>
      <c r="Z3807" t="s">
        <v>268</v>
      </c>
      <c r="AA3807" t="s">
        <v>19</v>
      </c>
      <c r="AC3807" t="s">
        <v>5993</v>
      </c>
      <c r="AD3807">
        <v>1</v>
      </c>
      <c r="AE3807">
        <v>1</v>
      </c>
    </row>
    <row r="3808" spans="1:31">
      <c r="A3808" t="s">
        <v>5994</v>
      </c>
      <c r="B3808" s="93">
        <v>45055</v>
      </c>
      <c r="C3808" s="93">
        <v>45055</v>
      </c>
      <c r="D3808">
        <v>-1.2745106000000001E-2</v>
      </c>
      <c r="E3808">
        <v>-1.2745106000000001E-2</v>
      </c>
      <c r="F3808" t="s">
        <v>81</v>
      </c>
      <c r="G3808">
        <v>4.5324609964771012</v>
      </c>
      <c r="H3808">
        <v>-5.7766695840966283E-2</v>
      </c>
      <c r="I3808">
        <v>-5.7766695840966283E-2</v>
      </c>
      <c r="J3808">
        <v>1</v>
      </c>
      <c r="L3808" t="s">
        <v>76</v>
      </c>
      <c r="M3808" t="s">
        <v>4152</v>
      </c>
      <c r="T3808" t="s">
        <v>76</v>
      </c>
      <c r="V3808" t="s">
        <v>4153</v>
      </c>
      <c r="W3808" t="s">
        <v>4154</v>
      </c>
      <c r="X3808" t="s">
        <v>168</v>
      </c>
      <c r="Y3808" t="s">
        <v>268</v>
      </c>
      <c r="Z3808" t="s">
        <v>268</v>
      </c>
      <c r="AA3808" t="s">
        <v>19</v>
      </c>
      <c r="AC3808" t="s">
        <v>5995</v>
      </c>
      <c r="AD3808">
        <v>1</v>
      </c>
      <c r="AE3808">
        <v>1</v>
      </c>
    </row>
    <row r="3809" spans="1:31">
      <c r="A3809" t="s">
        <v>5996</v>
      </c>
      <c r="B3809" s="93">
        <v>45055</v>
      </c>
      <c r="C3809" s="93">
        <v>45055</v>
      </c>
      <c r="D3809">
        <v>-1.3311952E-2</v>
      </c>
      <c r="E3809">
        <v>-1.3311952E-2</v>
      </c>
      <c r="F3809" t="s">
        <v>81</v>
      </c>
      <c r="G3809">
        <v>4.5324609964771012</v>
      </c>
      <c r="H3809">
        <v>-6.0335903226975338E-2</v>
      </c>
      <c r="I3809">
        <v>-6.0335903226975338E-2</v>
      </c>
      <c r="J3809">
        <v>1</v>
      </c>
      <c r="L3809" t="s">
        <v>76</v>
      </c>
      <c r="M3809" t="s">
        <v>4152</v>
      </c>
      <c r="T3809" t="s">
        <v>76</v>
      </c>
      <c r="V3809" t="s">
        <v>4153</v>
      </c>
      <c r="W3809" t="s">
        <v>4154</v>
      </c>
      <c r="X3809" t="s">
        <v>168</v>
      </c>
      <c r="Y3809" t="s">
        <v>268</v>
      </c>
      <c r="Z3809" t="s">
        <v>268</v>
      </c>
      <c r="AA3809" t="s">
        <v>19</v>
      </c>
      <c r="AC3809" t="s">
        <v>5997</v>
      </c>
      <c r="AD3809">
        <v>1</v>
      </c>
      <c r="AE3809">
        <v>1</v>
      </c>
    </row>
    <row r="3810" spans="1:31">
      <c r="A3810" t="s">
        <v>5998</v>
      </c>
      <c r="B3810" s="93">
        <v>45055</v>
      </c>
      <c r="C3810" s="93">
        <v>45055</v>
      </c>
      <c r="D3810">
        <v>-1.4166847999999999E-2</v>
      </c>
      <c r="E3810">
        <v>-1.4166847999999999E-2</v>
      </c>
      <c r="F3810" t="s">
        <v>81</v>
      </c>
      <c r="G3810">
        <v>4.5324609964771012</v>
      </c>
      <c r="H3810">
        <v>-6.4210686003019629E-2</v>
      </c>
      <c r="I3810">
        <v>-6.4210686003019629E-2</v>
      </c>
      <c r="J3810">
        <v>1</v>
      </c>
      <c r="L3810" t="s">
        <v>76</v>
      </c>
      <c r="M3810" t="s">
        <v>4152</v>
      </c>
      <c r="T3810" t="s">
        <v>76</v>
      </c>
      <c r="V3810" t="s">
        <v>4153</v>
      </c>
      <c r="W3810" t="s">
        <v>4154</v>
      </c>
      <c r="X3810" t="s">
        <v>168</v>
      </c>
      <c r="Y3810" t="s">
        <v>268</v>
      </c>
      <c r="Z3810" t="s">
        <v>268</v>
      </c>
      <c r="AA3810" t="s">
        <v>19</v>
      </c>
      <c r="AC3810" t="s">
        <v>5999</v>
      </c>
      <c r="AD3810">
        <v>1</v>
      </c>
      <c r="AE3810">
        <v>1</v>
      </c>
    </row>
    <row r="3811" spans="1:31">
      <c r="A3811" t="s">
        <v>6000</v>
      </c>
      <c r="B3811" s="93">
        <v>45055</v>
      </c>
      <c r="C3811" s="93">
        <v>45055</v>
      </c>
      <c r="D3811">
        <v>-1.2617349E-2</v>
      </c>
      <c r="E3811">
        <v>-1.2617349E-2</v>
      </c>
      <c r="F3811" t="s">
        <v>81</v>
      </c>
      <c r="G3811">
        <v>4.5324609964771012</v>
      </c>
      <c r="H3811">
        <v>-5.7187642221439357E-2</v>
      </c>
      <c r="I3811">
        <v>-5.7187642221439357E-2</v>
      </c>
      <c r="J3811">
        <v>1</v>
      </c>
      <c r="L3811" t="s">
        <v>76</v>
      </c>
      <c r="M3811" t="s">
        <v>4152</v>
      </c>
      <c r="T3811" t="s">
        <v>76</v>
      </c>
      <c r="V3811" t="s">
        <v>4153</v>
      </c>
      <c r="W3811" t="s">
        <v>4154</v>
      </c>
      <c r="X3811" t="s">
        <v>168</v>
      </c>
      <c r="Y3811" t="s">
        <v>268</v>
      </c>
      <c r="Z3811" t="s">
        <v>268</v>
      </c>
      <c r="AA3811" t="s">
        <v>19</v>
      </c>
      <c r="AC3811" t="s">
        <v>6001</v>
      </c>
      <c r="AD3811">
        <v>1</v>
      </c>
      <c r="AE3811">
        <v>1</v>
      </c>
    </row>
    <row r="3812" spans="1:31">
      <c r="A3812" t="s">
        <v>6002</v>
      </c>
      <c r="B3812" s="93">
        <v>45055</v>
      </c>
      <c r="C3812" s="93">
        <v>45055</v>
      </c>
      <c r="D3812">
        <v>-1.26458926E-2</v>
      </c>
      <c r="E3812">
        <v>-1.26458926E-2</v>
      </c>
      <c r="F3812" t="s">
        <v>81</v>
      </c>
      <c r="G3812">
        <v>4.5324609964771012</v>
      </c>
      <c r="H3812">
        <v>-5.73170149751384E-2</v>
      </c>
      <c r="I3812">
        <v>-5.73170149751384E-2</v>
      </c>
      <c r="J3812">
        <v>1</v>
      </c>
      <c r="L3812" t="s">
        <v>76</v>
      </c>
      <c r="M3812" t="s">
        <v>4152</v>
      </c>
      <c r="T3812" t="s">
        <v>76</v>
      </c>
      <c r="V3812" t="s">
        <v>4153</v>
      </c>
      <c r="W3812" t="s">
        <v>4154</v>
      </c>
      <c r="X3812" t="s">
        <v>168</v>
      </c>
      <c r="Y3812" t="s">
        <v>268</v>
      </c>
      <c r="Z3812" t="s">
        <v>268</v>
      </c>
      <c r="AA3812" t="s">
        <v>19</v>
      </c>
      <c r="AC3812" t="s">
        <v>6003</v>
      </c>
      <c r="AD3812">
        <v>1</v>
      </c>
      <c r="AE3812">
        <v>1</v>
      </c>
    </row>
    <row r="3813" spans="1:31">
      <c r="A3813" t="s">
        <v>6004</v>
      </c>
      <c r="B3813" s="93">
        <v>45055</v>
      </c>
      <c r="C3813" s="93">
        <v>45055</v>
      </c>
      <c r="D3813">
        <v>-1.3892059999999999E-2</v>
      </c>
      <c r="E3813">
        <v>-1.3892059999999999E-2</v>
      </c>
      <c r="F3813" t="s">
        <v>81</v>
      </c>
      <c r="G3813">
        <v>4.5324609964771012</v>
      </c>
      <c r="H3813">
        <v>-6.2965220110719672E-2</v>
      </c>
      <c r="I3813">
        <v>-6.2965220110719672E-2</v>
      </c>
      <c r="J3813">
        <v>1</v>
      </c>
      <c r="L3813" t="s">
        <v>76</v>
      </c>
      <c r="M3813" t="s">
        <v>4152</v>
      </c>
      <c r="T3813" t="s">
        <v>76</v>
      </c>
      <c r="V3813" t="s">
        <v>4153</v>
      </c>
      <c r="W3813" t="s">
        <v>4154</v>
      </c>
      <c r="X3813" t="s">
        <v>168</v>
      </c>
      <c r="Y3813" t="s">
        <v>268</v>
      </c>
      <c r="Z3813" t="s">
        <v>268</v>
      </c>
      <c r="AA3813" t="s">
        <v>19</v>
      </c>
      <c r="AC3813" t="s">
        <v>6005</v>
      </c>
      <c r="AD3813">
        <v>1</v>
      </c>
      <c r="AE3813">
        <v>1</v>
      </c>
    </row>
    <row r="3814" spans="1:31">
      <c r="A3814" t="s">
        <v>6006</v>
      </c>
      <c r="B3814" s="93">
        <v>45055</v>
      </c>
      <c r="C3814" s="93">
        <v>45055</v>
      </c>
      <c r="D3814">
        <v>-1.2052507E-2</v>
      </c>
      <c r="E3814">
        <v>-1.2052507E-2</v>
      </c>
      <c r="F3814" t="s">
        <v>81</v>
      </c>
      <c r="G3814">
        <v>4.5324609964771012</v>
      </c>
      <c r="H3814">
        <v>-5.4627517887267239E-2</v>
      </c>
      <c r="I3814">
        <v>-5.4627517887267239E-2</v>
      </c>
      <c r="J3814">
        <v>1</v>
      </c>
      <c r="L3814" t="s">
        <v>76</v>
      </c>
      <c r="M3814" t="s">
        <v>4152</v>
      </c>
      <c r="T3814" t="s">
        <v>76</v>
      </c>
      <c r="V3814" t="s">
        <v>4153</v>
      </c>
      <c r="W3814" t="s">
        <v>4154</v>
      </c>
      <c r="X3814" t="s">
        <v>168</v>
      </c>
      <c r="Y3814" t="s">
        <v>268</v>
      </c>
      <c r="Z3814" t="s">
        <v>268</v>
      </c>
      <c r="AA3814" t="s">
        <v>19</v>
      </c>
      <c r="AC3814" t="s">
        <v>6007</v>
      </c>
      <c r="AD3814">
        <v>1</v>
      </c>
      <c r="AE3814">
        <v>1</v>
      </c>
    </row>
    <row r="3815" spans="1:31">
      <c r="A3815" t="s">
        <v>6008</v>
      </c>
      <c r="B3815" s="93">
        <v>45055</v>
      </c>
      <c r="C3815" s="93">
        <v>45055</v>
      </c>
      <c r="D3815">
        <v>-1.0060293999999999E-2</v>
      </c>
      <c r="E3815">
        <v>-1.0060293999999999E-2</v>
      </c>
      <c r="F3815" t="s">
        <v>81</v>
      </c>
      <c r="G3815">
        <v>4.5324609964771012</v>
      </c>
      <c r="H3815">
        <v>-4.5597890168092597E-2</v>
      </c>
      <c r="I3815">
        <v>-4.5597890168092597E-2</v>
      </c>
      <c r="J3815">
        <v>1</v>
      </c>
      <c r="L3815" t="s">
        <v>76</v>
      </c>
      <c r="M3815" t="s">
        <v>4152</v>
      </c>
      <c r="T3815" t="s">
        <v>76</v>
      </c>
      <c r="V3815" t="s">
        <v>4153</v>
      </c>
      <c r="W3815" t="s">
        <v>4154</v>
      </c>
      <c r="X3815" t="s">
        <v>168</v>
      </c>
      <c r="Y3815" t="s">
        <v>268</v>
      </c>
      <c r="Z3815" t="s">
        <v>268</v>
      </c>
      <c r="AA3815" t="s">
        <v>19</v>
      </c>
      <c r="AC3815" t="s">
        <v>6009</v>
      </c>
      <c r="AD3815">
        <v>1</v>
      </c>
      <c r="AE3815">
        <v>1</v>
      </c>
    </row>
    <row r="3816" spans="1:31">
      <c r="A3816" t="s">
        <v>6010</v>
      </c>
      <c r="B3816" s="93">
        <v>45055</v>
      </c>
      <c r="C3816" s="93">
        <v>45055</v>
      </c>
      <c r="D3816">
        <v>-1.2624982E-2</v>
      </c>
      <c r="E3816">
        <v>-1.2624982E-2</v>
      </c>
      <c r="F3816" t="s">
        <v>81</v>
      </c>
      <c r="G3816">
        <v>4.5324609964771012</v>
      </c>
      <c r="H3816">
        <v>-5.7222238496225472E-2</v>
      </c>
      <c r="I3816">
        <v>-5.7222238496225472E-2</v>
      </c>
      <c r="J3816">
        <v>1</v>
      </c>
      <c r="L3816" t="s">
        <v>76</v>
      </c>
      <c r="M3816" t="s">
        <v>4152</v>
      </c>
      <c r="T3816" t="s">
        <v>76</v>
      </c>
      <c r="V3816" t="s">
        <v>4153</v>
      </c>
      <c r="W3816" t="s">
        <v>4154</v>
      </c>
      <c r="X3816" t="s">
        <v>168</v>
      </c>
      <c r="Y3816" t="s">
        <v>268</v>
      </c>
      <c r="Z3816" t="s">
        <v>268</v>
      </c>
      <c r="AA3816" t="s">
        <v>19</v>
      </c>
      <c r="AC3816" t="s">
        <v>6011</v>
      </c>
      <c r="AD3816">
        <v>1</v>
      </c>
      <c r="AE3816">
        <v>1</v>
      </c>
    </row>
    <row r="3817" spans="1:31">
      <c r="A3817" t="s">
        <v>6012</v>
      </c>
      <c r="B3817" s="93">
        <v>45055</v>
      </c>
      <c r="C3817" s="93">
        <v>45055</v>
      </c>
      <c r="D3817">
        <v>-1.3594373E-2</v>
      </c>
      <c r="E3817">
        <v>-1.3594373E-2</v>
      </c>
      <c r="F3817" t="s">
        <v>81</v>
      </c>
      <c r="G3817">
        <v>4.5324609964771012</v>
      </c>
      <c r="H3817">
        <v>-6.161596539406141E-2</v>
      </c>
      <c r="I3817">
        <v>-6.161596539406141E-2</v>
      </c>
      <c r="J3817">
        <v>1</v>
      </c>
      <c r="L3817" t="s">
        <v>76</v>
      </c>
      <c r="M3817" t="s">
        <v>4152</v>
      </c>
      <c r="T3817" t="s">
        <v>76</v>
      </c>
      <c r="V3817" t="s">
        <v>4153</v>
      </c>
      <c r="W3817" t="s">
        <v>4154</v>
      </c>
      <c r="X3817" t="s">
        <v>168</v>
      </c>
      <c r="Y3817" t="s">
        <v>268</v>
      </c>
      <c r="Z3817" t="s">
        <v>268</v>
      </c>
      <c r="AA3817" t="s">
        <v>19</v>
      </c>
      <c r="AC3817" t="s">
        <v>6013</v>
      </c>
      <c r="AD3817">
        <v>1</v>
      </c>
      <c r="AE3817">
        <v>1</v>
      </c>
    </row>
    <row r="3818" spans="1:31">
      <c r="A3818" t="s">
        <v>6014</v>
      </c>
      <c r="B3818" s="93">
        <v>45055</v>
      </c>
      <c r="C3818" s="93">
        <v>45055</v>
      </c>
      <c r="D3818">
        <v>-1.3973825800000001E-2</v>
      </c>
      <c r="E3818">
        <v>-1.3973825800000001E-2</v>
      </c>
      <c r="F3818" t="s">
        <v>81</v>
      </c>
      <c r="G3818">
        <v>4.5324609964771012</v>
      </c>
      <c r="H3818">
        <v>-6.3335820410065427E-2</v>
      </c>
      <c r="I3818">
        <v>-6.3335820410065427E-2</v>
      </c>
      <c r="J3818">
        <v>1</v>
      </c>
      <c r="L3818" t="s">
        <v>76</v>
      </c>
      <c r="M3818" t="s">
        <v>4152</v>
      </c>
      <c r="T3818" t="s">
        <v>76</v>
      </c>
      <c r="V3818" t="s">
        <v>4153</v>
      </c>
      <c r="W3818" t="s">
        <v>4154</v>
      </c>
      <c r="X3818" t="s">
        <v>168</v>
      </c>
      <c r="Y3818" t="s">
        <v>268</v>
      </c>
      <c r="Z3818" t="s">
        <v>268</v>
      </c>
      <c r="AA3818" t="s">
        <v>19</v>
      </c>
      <c r="AC3818" t="s">
        <v>6015</v>
      </c>
      <c r="AD3818">
        <v>1</v>
      </c>
      <c r="AE3818">
        <v>1</v>
      </c>
    </row>
    <row r="3819" spans="1:31">
      <c r="A3819" t="s">
        <v>6016</v>
      </c>
      <c r="B3819" s="93">
        <v>45055</v>
      </c>
      <c r="C3819" s="93">
        <v>45055</v>
      </c>
      <c r="D3819">
        <v>-1.2518120000000001E-2</v>
      </c>
      <c r="E3819">
        <v>-1.2518120000000001E-2</v>
      </c>
      <c r="F3819" t="s">
        <v>81</v>
      </c>
      <c r="G3819">
        <v>4.5324609964771012</v>
      </c>
      <c r="H3819">
        <v>-5.6737890649219927E-2</v>
      </c>
      <c r="I3819">
        <v>-5.6737890649219927E-2</v>
      </c>
      <c r="J3819">
        <v>1</v>
      </c>
      <c r="L3819" t="s">
        <v>76</v>
      </c>
      <c r="M3819" t="s">
        <v>4152</v>
      </c>
      <c r="T3819" t="s">
        <v>76</v>
      </c>
      <c r="V3819" t="s">
        <v>4153</v>
      </c>
      <c r="W3819" t="s">
        <v>4154</v>
      </c>
      <c r="X3819" t="s">
        <v>168</v>
      </c>
      <c r="Y3819" t="s">
        <v>268</v>
      </c>
      <c r="Z3819" t="s">
        <v>268</v>
      </c>
      <c r="AA3819" t="s">
        <v>19</v>
      </c>
      <c r="AC3819" t="s">
        <v>6017</v>
      </c>
      <c r="AD3819">
        <v>1</v>
      </c>
      <c r="AE3819">
        <v>1</v>
      </c>
    </row>
    <row r="3820" spans="1:31">
      <c r="A3820" t="s">
        <v>6018</v>
      </c>
      <c r="B3820" s="93">
        <v>45055</v>
      </c>
      <c r="C3820" s="93">
        <v>45055</v>
      </c>
      <c r="D3820">
        <v>-1.2518120000000001E-2</v>
      </c>
      <c r="E3820">
        <v>-1.2518120000000001E-2</v>
      </c>
      <c r="F3820" t="s">
        <v>81</v>
      </c>
      <c r="G3820">
        <v>4.5324609964771012</v>
      </c>
      <c r="H3820">
        <v>-5.6737890649219927E-2</v>
      </c>
      <c r="I3820">
        <v>-5.6737890649219927E-2</v>
      </c>
      <c r="J3820">
        <v>1</v>
      </c>
      <c r="L3820" t="s">
        <v>76</v>
      </c>
      <c r="M3820" t="s">
        <v>4152</v>
      </c>
      <c r="T3820" t="s">
        <v>76</v>
      </c>
      <c r="V3820" t="s">
        <v>4153</v>
      </c>
      <c r="W3820" t="s">
        <v>4154</v>
      </c>
      <c r="X3820" t="s">
        <v>168</v>
      </c>
      <c r="Y3820" t="s">
        <v>268</v>
      </c>
      <c r="Z3820" t="s">
        <v>268</v>
      </c>
      <c r="AA3820" t="s">
        <v>19</v>
      </c>
      <c r="AC3820" t="s">
        <v>6019</v>
      </c>
      <c r="AD3820">
        <v>1</v>
      </c>
      <c r="AE3820">
        <v>1</v>
      </c>
    </row>
    <row r="3821" spans="1:31">
      <c r="A3821" t="s">
        <v>6020</v>
      </c>
      <c r="B3821" s="93">
        <v>45055</v>
      </c>
      <c r="C3821" s="93">
        <v>45055</v>
      </c>
      <c r="D3821">
        <v>-1.1457133E-2</v>
      </c>
      <c r="E3821">
        <v>-1.1457133E-2</v>
      </c>
      <c r="F3821" t="s">
        <v>81</v>
      </c>
      <c r="G3821">
        <v>4.5324609964771012</v>
      </c>
      <c r="H3821">
        <v>-5.1929008453950681E-2</v>
      </c>
      <c r="I3821">
        <v>-5.1929008453950681E-2</v>
      </c>
      <c r="J3821">
        <v>1</v>
      </c>
      <c r="L3821" t="s">
        <v>76</v>
      </c>
      <c r="M3821" t="s">
        <v>4152</v>
      </c>
      <c r="T3821" t="s">
        <v>76</v>
      </c>
      <c r="V3821" t="s">
        <v>4153</v>
      </c>
      <c r="W3821" t="s">
        <v>4154</v>
      </c>
      <c r="X3821" t="s">
        <v>168</v>
      </c>
      <c r="Y3821" t="s">
        <v>268</v>
      </c>
      <c r="Z3821" t="s">
        <v>268</v>
      </c>
      <c r="AA3821" t="s">
        <v>19</v>
      </c>
      <c r="AC3821" t="s">
        <v>6021</v>
      </c>
      <c r="AD3821">
        <v>1</v>
      </c>
      <c r="AE3821">
        <v>1</v>
      </c>
    </row>
    <row r="3822" spans="1:31">
      <c r="A3822" t="s">
        <v>6022</v>
      </c>
      <c r="B3822" s="93">
        <v>45055</v>
      </c>
      <c r="C3822" s="93">
        <v>45055</v>
      </c>
      <c r="D3822">
        <v>-1.2212799999999999E-2</v>
      </c>
      <c r="E3822">
        <v>-1.2212799999999999E-2</v>
      </c>
      <c r="F3822" t="s">
        <v>81</v>
      </c>
      <c r="G3822">
        <v>4.5324609964771012</v>
      </c>
      <c r="H3822">
        <v>-5.535403965777555E-2</v>
      </c>
      <c r="I3822">
        <v>-5.535403965777555E-2</v>
      </c>
      <c r="J3822">
        <v>1</v>
      </c>
      <c r="L3822" t="s">
        <v>76</v>
      </c>
      <c r="M3822" t="s">
        <v>4152</v>
      </c>
      <c r="T3822" t="s">
        <v>76</v>
      </c>
      <c r="V3822" t="s">
        <v>4153</v>
      </c>
      <c r="W3822" t="s">
        <v>4154</v>
      </c>
      <c r="X3822" t="s">
        <v>168</v>
      </c>
      <c r="Y3822" t="s">
        <v>268</v>
      </c>
      <c r="Z3822" t="s">
        <v>268</v>
      </c>
      <c r="AA3822" t="s">
        <v>19</v>
      </c>
      <c r="AC3822" t="s">
        <v>6023</v>
      </c>
      <c r="AD3822">
        <v>1</v>
      </c>
      <c r="AE3822">
        <v>1</v>
      </c>
    </row>
    <row r="3823" spans="1:31">
      <c r="A3823" t="s">
        <v>6024</v>
      </c>
      <c r="B3823" s="93">
        <v>45055</v>
      </c>
      <c r="C3823" s="93">
        <v>45055</v>
      </c>
      <c r="D3823">
        <v>-1.16232314E-2</v>
      </c>
      <c r="E3823">
        <v>-1.16232314E-2</v>
      </c>
      <c r="F3823" t="s">
        <v>81</v>
      </c>
      <c r="G3823">
        <v>4.5324609964771012</v>
      </c>
      <c r="H3823">
        <v>-5.2681842973527938E-2</v>
      </c>
      <c r="I3823">
        <v>-5.2681842973527938E-2</v>
      </c>
      <c r="J3823">
        <v>1</v>
      </c>
      <c r="L3823" t="s">
        <v>76</v>
      </c>
      <c r="M3823" t="s">
        <v>4152</v>
      </c>
      <c r="T3823" t="s">
        <v>76</v>
      </c>
      <c r="V3823" t="s">
        <v>4153</v>
      </c>
      <c r="W3823" t="s">
        <v>4154</v>
      </c>
      <c r="X3823" t="s">
        <v>168</v>
      </c>
      <c r="Y3823" t="s">
        <v>268</v>
      </c>
      <c r="Z3823" t="s">
        <v>268</v>
      </c>
      <c r="AA3823" t="s">
        <v>19</v>
      </c>
      <c r="AC3823" t="s">
        <v>6025</v>
      </c>
      <c r="AD3823">
        <v>1</v>
      </c>
      <c r="AE3823">
        <v>1</v>
      </c>
    </row>
    <row r="3824" spans="1:31">
      <c r="A3824" t="s">
        <v>6026</v>
      </c>
      <c r="B3824" s="93">
        <v>45055</v>
      </c>
      <c r="C3824" s="93">
        <v>45055</v>
      </c>
      <c r="D3824">
        <v>-1.1775867400000001E-2</v>
      </c>
      <c r="E3824">
        <v>-1.1775867400000001E-2</v>
      </c>
      <c r="F3824" t="s">
        <v>81</v>
      </c>
      <c r="G3824">
        <v>4.5324609964771012</v>
      </c>
      <c r="H3824">
        <v>-5.3373659690186218E-2</v>
      </c>
      <c r="I3824">
        <v>-5.3373659690186218E-2</v>
      </c>
      <c r="J3824">
        <v>1</v>
      </c>
      <c r="L3824" t="s">
        <v>76</v>
      </c>
      <c r="M3824" t="s">
        <v>4152</v>
      </c>
      <c r="T3824" t="s">
        <v>76</v>
      </c>
      <c r="V3824" t="s">
        <v>4153</v>
      </c>
      <c r="W3824" t="s">
        <v>4154</v>
      </c>
      <c r="X3824" t="s">
        <v>168</v>
      </c>
      <c r="Y3824" t="s">
        <v>268</v>
      </c>
      <c r="Z3824" t="s">
        <v>268</v>
      </c>
      <c r="AA3824" t="s">
        <v>19</v>
      </c>
      <c r="AC3824" t="s">
        <v>6027</v>
      </c>
      <c r="AD3824">
        <v>1</v>
      </c>
      <c r="AE3824">
        <v>1</v>
      </c>
    </row>
    <row r="3825" spans="1:31">
      <c r="A3825" t="s">
        <v>6028</v>
      </c>
      <c r="B3825" s="93">
        <v>45055</v>
      </c>
      <c r="C3825" s="93">
        <v>45055</v>
      </c>
      <c r="D3825">
        <v>-1.1899847E-2</v>
      </c>
      <c r="E3825">
        <v>-1.1899847E-2</v>
      </c>
      <c r="F3825" t="s">
        <v>81</v>
      </c>
      <c r="G3825">
        <v>4.5324609964771012</v>
      </c>
      <c r="H3825">
        <v>-5.3935592391545051E-2</v>
      </c>
      <c r="I3825">
        <v>-5.3935592391545051E-2</v>
      </c>
      <c r="J3825">
        <v>1</v>
      </c>
      <c r="L3825" t="s">
        <v>76</v>
      </c>
      <c r="M3825" t="s">
        <v>4152</v>
      </c>
      <c r="T3825" t="s">
        <v>76</v>
      </c>
      <c r="V3825" t="s">
        <v>4153</v>
      </c>
      <c r="W3825" t="s">
        <v>4154</v>
      </c>
      <c r="X3825" t="s">
        <v>168</v>
      </c>
      <c r="Y3825" t="s">
        <v>268</v>
      </c>
      <c r="Z3825" t="s">
        <v>268</v>
      </c>
      <c r="AA3825" t="s">
        <v>19</v>
      </c>
      <c r="AC3825" t="s">
        <v>6029</v>
      </c>
      <c r="AD3825">
        <v>1</v>
      </c>
      <c r="AE3825">
        <v>1</v>
      </c>
    </row>
    <row r="3826" spans="1:31">
      <c r="A3826" t="s">
        <v>6030</v>
      </c>
      <c r="B3826" s="93">
        <v>45055</v>
      </c>
      <c r="C3826" s="93">
        <v>45055</v>
      </c>
      <c r="D3826">
        <v>-1.1617426E-2</v>
      </c>
      <c r="E3826">
        <v>-1.1617426E-2</v>
      </c>
      <c r="F3826" t="s">
        <v>81</v>
      </c>
      <c r="G3826">
        <v>4.5324609964771012</v>
      </c>
      <c r="H3826">
        <v>-5.2655530224458992E-2</v>
      </c>
      <c r="I3826">
        <v>-5.2655530224458992E-2</v>
      </c>
      <c r="J3826">
        <v>1</v>
      </c>
      <c r="L3826" t="s">
        <v>76</v>
      </c>
      <c r="M3826" t="s">
        <v>4152</v>
      </c>
      <c r="T3826" t="s">
        <v>76</v>
      </c>
      <c r="V3826" t="s">
        <v>4153</v>
      </c>
      <c r="W3826" t="s">
        <v>4154</v>
      </c>
      <c r="X3826" t="s">
        <v>168</v>
      </c>
      <c r="Y3826" t="s">
        <v>268</v>
      </c>
      <c r="Z3826" t="s">
        <v>268</v>
      </c>
      <c r="AA3826" t="s">
        <v>19</v>
      </c>
      <c r="AC3826" t="s">
        <v>6031</v>
      </c>
      <c r="AD3826">
        <v>1</v>
      </c>
      <c r="AE3826">
        <v>1</v>
      </c>
    </row>
    <row r="3827" spans="1:31">
      <c r="A3827" t="s">
        <v>6032</v>
      </c>
      <c r="B3827" s="93">
        <v>45055</v>
      </c>
      <c r="C3827" s="93">
        <v>45055</v>
      </c>
      <c r="D3827">
        <v>-1.1617426E-2</v>
      </c>
      <c r="E3827">
        <v>-1.1617426E-2</v>
      </c>
      <c r="F3827" t="s">
        <v>81</v>
      </c>
      <c r="G3827">
        <v>4.5324609964771012</v>
      </c>
      <c r="H3827">
        <v>-5.2655530224458992E-2</v>
      </c>
      <c r="I3827">
        <v>-5.2655530224458992E-2</v>
      </c>
      <c r="J3827">
        <v>1</v>
      </c>
      <c r="L3827" t="s">
        <v>76</v>
      </c>
      <c r="M3827" t="s">
        <v>4152</v>
      </c>
      <c r="T3827" t="s">
        <v>76</v>
      </c>
      <c r="V3827" t="s">
        <v>4153</v>
      </c>
      <c r="W3827" t="s">
        <v>4154</v>
      </c>
      <c r="X3827" t="s">
        <v>168</v>
      </c>
      <c r="Y3827" t="s">
        <v>268</v>
      </c>
      <c r="Z3827" t="s">
        <v>268</v>
      </c>
      <c r="AA3827" t="s">
        <v>19</v>
      </c>
      <c r="AC3827" t="s">
        <v>6033</v>
      </c>
      <c r="AD3827">
        <v>1</v>
      </c>
      <c r="AE3827">
        <v>1</v>
      </c>
    </row>
    <row r="3828" spans="1:31">
      <c r="A3828" t="s">
        <v>6034</v>
      </c>
      <c r="B3828" s="93">
        <v>45055</v>
      </c>
      <c r="C3828" s="93">
        <v>45055</v>
      </c>
      <c r="D3828">
        <v>-1.1396069E-2</v>
      </c>
      <c r="E3828">
        <v>-1.1396069E-2</v>
      </c>
      <c r="F3828" t="s">
        <v>81</v>
      </c>
      <c r="G3828">
        <v>4.5324609964771012</v>
      </c>
      <c r="H3828">
        <v>-5.16522382556618E-2</v>
      </c>
      <c r="I3828">
        <v>-5.16522382556618E-2</v>
      </c>
      <c r="J3828">
        <v>1</v>
      </c>
      <c r="L3828" t="s">
        <v>76</v>
      </c>
      <c r="M3828" t="s">
        <v>4152</v>
      </c>
      <c r="T3828" t="s">
        <v>76</v>
      </c>
      <c r="V3828" t="s">
        <v>4153</v>
      </c>
      <c r="W3828" t="s">
        <v>4154</v>
      </c>
      <c r="X3828" t="s">
        <v>168</v>
      </c>
      <c r="Y3828" t="s">
        <v>268</v>
      </c>
      <c r="Z3828" t="s">
        <v>268</v>
      </c>
      <c r="AA3828" t="s">
        <v>19</v>
      </c>
      <c r="AC3828" t="s">
        <v>6035</v>
      </c>
      <c r="AD3828">
        <v>1</v>
      </c>
      <c r="AE3828">
        <v>1</v>
      </c>
    </row>
    <row r="3829" spans="1:31">
      <c r="A3829" t="s">
        <v>6036</v>
      </c>
      <c r="B3829" s="93">
        <v>45055</v>
      </c>
      <c r="C3829" s="93">
        <v>45055</v>
      </c>
      <c r="D3829">
        <v>-8.8430390000000005E-3</v>
      </c>
      <c r="E3829">
        <v>-8.8430390000000005E-3</v>
      </c>
      <c r="F3829" t="s">
        <v>81</v>
      </c>
      <c r="G3829">
        <v>4.5324609964771012</v>
      </c>
      <c r="H3829">
        <v>-4.0080729357825869E-2</v>
      </c>
      <c r="I3829">
        <v>-4.0080729357825869E-2</v>
      </c>
      <c r="J3829">
        <v>1</v>
      </c>
      <c r="L3829" t="s">
        <v>76</v>
      </c>
      <c r="M3829" t="s">
        <v>4152</v>
      </c>
      <c r="T3829" t="s">
        <v>76</v>
      </c>
      <c r="V3829" t="s">
        <v>4153</v>
      </c>
      <c r="W3829" t="s">
        <v>4154</v>
      </c>
      <c r="X3829" t="s">
        <v>168</v>
      </c>
      <c r="Y3829" t="s">
        <v>268</v>
      </c>
      <c r="Z3829" t="s">
        <v>268</v>
      </c>
      <c r="AA3829" t="s">
        <v>19</v>
      </c>
      <c r="AC3829" t="s">
        <v>6037</v>
      </c>
      <c r="AD3829">
        <v>1</v>
      </c>
      <c r="AE3829">
        <v>1</v>
      </c>
    </row>
    <row r="3830" spans="1:31">
      <c r="A3830" t="s">
        <v>6038</v>
      </c>
      <c r="B3830" s="93">
        <v>45055</v>
      </c>
      <c r="C3830" s="93">
        <v>45055</v>
      </c>
      <c r="D3830">
        <v>-1.2067773E-2</v>
      </c>
      <c r="E3830">
        <v>-1.2067773E-2</v>
      </c>
      <c r="F3830" t="s">
        <v>81</v>
      </c>
      <c r="G3830">
        <v>4.5324609964771012</v>
      </c>
      <c r="H3830">
        <v>-5.4696710436839449E-2</v>
      </c>
      <c r="I3830">
        <v>-5.4696710436839449E-2</v>
      </c>
      <c r="J3830">
        <v>1</v>
      </c>
      <c r="L3830" t="s">
        <v>76</v>
      </c>
      <c r="M3830" t="s">
        <v>4152</v>
      </c>
      <c r="T3830" t="s">
        <v>76</v>
      </c>
      <c r="V3830" t="s">
        <v>4153</v>
      </c>
      <c r="W3830" t="s">
        <v>4154</v>
      </c>
      <c r="X3830" t="s">
        <v>168</v>
      </c>
      <c r="Y3830" t="s">
        <v>268</v>
      </c>
      <c r="Z3830" t="s">
        <v>268</v>
      </c>
      <c r="AA3830" t="s">
        <v>19</v>
      </c>
      <c r="AC3830" t="s">
        <v>6039</v>
      </c>
      <c r="AD3830">
        <v>1</v>
      </c>
      <c r="AE3830">
        <v>1</v>
      </c>
    </row>
    <row r="3831" spans="1:31">
      <c r="A3831" t="s">
        <v>6040</v>
      </c>
      <c r="B3831" s="93">
        <v>45055</v>
      </c>
      <c r="C3831" s="93">
        <v>45055</v>
      </c>
      <c r="D3831">
        <v>-1.2067773E-2</v>
      </c>
      <c r="E3831">
        <v>-1.2067773E-2</v>
      </c>
      <c r="F3831" t="s">
        <v>81</v>
      </c>
      <c r="G3831">
        <v>4.5324609964771012</v>
      </c>
      <c r="H3831">
        <v>-5.4696710436839449E-2</v>
      </c>
      <c r="I3831">
        <v>-5.4696710436839449E-2</v>
      </c>
      <c r="J3831">
        <v>1</v>
      </c>
      <c r="L3831" t="s">
        <v>76</v>
      </c>
      <c r="M3831" t="s">
        <v>4152</v>
      </c>
      <c r="T3831" t="s">
        <v>76</v>
      </c>
      <c r="V3831" t="s">
        <v>4153</v>
      </c>
      <c r="W3831" t="s">
        <v>4154</v>
      </c>
      <c r="X3831" t="s">
        <v>168</v>
      </c>
      <c r="Y3831" t="s">
        <v>268</v>
      </c>
      <c r="Z3831" t="s">
        <v>268</v>
      </c>
      <c r="AA3831" t="s">
        <v>19</v>
      </c>
      <c r="AC3831" t="s">
        <v>6041</v>
      </c>
      <c r="AD3831">
        <v>1</v>
      </c>
      <c r="AE3831">
        <v>1</v>
      </c>
    </row>
    <row r="3832" spans="1:31">
      <c r="A3832" t="s">
        <v>6042</v>
      </c>
      <c r="B3832" s="93">
        <v>45055</v>
      </c>
      <c r="C3832" s="93">
        <v>45055</v>
      </c>
      <c r="D3832">
        <v>-1.1999075999999999E-2</v>
      </c>
      <c r="E3832">
        <v>-1.1999075999999999E-2</v>
      </c>
      <c r="F3832" t="s">
        <v>81</v>
      </c>
      <c r="G3832">
        <v>4.5324609964771012</v>
      </c>
      <c r="H3832">
        <v>-5.4385343963764467E-2</v>
      </c>
      <c r="I3832">
        <v>-5.4385343963764467E-2</v>
      </c>
      <c r="J3832">
        <v>1</v>
      </c>
      <c r="L3832" t="s">
        <v>76</v>
      </c>
      <c r="M3832" t="s">
        <v>4152</v>
      </c>
      <c r="T3832" t="s">
        <v>76</v>
      </c>
      <c r="V3832" t="s">
        <v>4153</v>
      </c>
      <c r="W3832" t="s">
        <v>4154</v>
      </c>
      <c r="X3832" t="s">
        <v>168</v>
      </c>
      <c r="Y3832" t="s">
        <v>268</v>
      </c>
      <c r="Z3832" t="s">
        <v>268</v>
      </c>
      <c r="AA3832" t="s">
        <v>19</v>
      </c>
      <c r="AC3832" t="s">
        <v>6043</v>
      </c>
      <c r="AD3832">
        <v>1</v>
      </c>
      <c r="AE3832">
        <v>1</v>
      </c>
    </row>
    <row r="3833" spans="1:31">
      <c r="A3833" t="s">
        <v>6044</v>
      </c>
      <c r="B3833" s="93">
        <v>45055</v>
      </c>
      <c r="C3833" s="93">
        <v>45055</v>
      </c>
      <c r="D3833">
        <v>-1.2113571E-2</v>
      </c>
      <c r="E3833">
        <v>-1.2113571E-2</v>
      </c>
      <c r="F3833" t="s">
        <v>81</v>
      </c>
      <c r="G3833">
        <v>4.5324609964771012</v>
      </c>
      <c r="H3833">
        <v>-5.4904288085556113E-2</v>
      </c>
      <c r="I3833">
        <v>-5.4904288085556113E-2</v>
      </c>
      <c r="J3833">
        <v>1</v>
      </c>
      <c r="L3833" t="s">
        <v>76</v>
      </c>
      <c r="M3833" t="s">
        <v>4152</v>
      </c>
      <c r="T3833" t="s">
        <v>76</v>
      </c>
      <c r="V3833" t="s">
        <v>4153</v>
      </c>
      <c r="W3833" t="s">
        <v>4154</v>
      </c>
      <c r="X3833" t="s">
        <v>168</v>
      </c>
      <c r="Y3833" t="s">
        <v>268</v>
      </c>
      <c r="Z3833" t="s">
        <v>268</v>
      </c>
      <c r="AA3833" t="s">
        <v>19</v>
      </c>
      <c r="AC3833" t="s">
        <v>6045</v>
      </c>
      <c r="AD3833">
        <v>1</v>
      </c>
      <c r="AE3833">
        <v>1</v>
      </c>
    </row>
    <row r="3834" spans="1:31">
      <c r="A3834" t="s">
        <v>6046</v>
      </c>
      <c r="B3834" s="93">
        <v>45055</v>
      </c>
      <c r="C3834" s="93">
        <v>45055</v>
      </c>
      <c r="D3834">
        <v>-1.3044797E-2</v>
      </c>
      <c r="E3834">
        <v>-1.3044797E-2</v>
      </c>
      <c r="F3834" t="s">
        <v>81</v>
      </c>
      <c r="G3834">
        <v>4.5324609964771012</v>
      </c>
      <c r="H3834">
        <v>-5.9125033609461503E-2</v>
      </c>
      <c r="I3834">
        <v>-5.9125033609461503E-2</v>
      </c>
      <c r="J3834">
        <v>1</v>
      </c>
      <c r="L3834" t="s">
        <v>76</v>
      </c>
      <c r="M3834" t="s">
        <v>4152</v>
      </c>
      <c r="T3834" t="s">
        <v>76</v>
      </c>
      <c r="V3834" t="s">
        <v>4153</v>
      </c>
      <c r="W3834" t="s">
        <v>4154</v>
      </c>
      <c r="X3834" t="s">
        <v>168</v>
      </c>
      <c r="Y3834" t="s">
        <v>268</v>
      </c>
      <c r="Z3834" t="s">
        <v>268</v>
      </c>
      <c r="AA3834" t="s">
        <v>19</v>
      </c>
      <c r="AC3834" t="s">
        <v>6047</v>
      </c>
      <c r="AD3834">
        <v>1</v>
      </c>
      <c r="AE3834">
        <v>1</v>
      </c>
    </row>
    <row r="3835" spans="1:31">
      <c r="A3835" t="s">
        <v>6048</v>
      </c>
      <c r="B3835" s="93">
        <v>45055</v>
      </c>
      <c r="C3835" s="93">
        <v>45055</v>
      </c>
      <c r="D3835">
        <v>-1.3044797E-2</v>
      </c>
      <c r="E3835">
        <v>-1.3044797E-2</v>
      </c>
      <c r="F3835" t="s">
        <v>81</v>
      </c>
      <c r="G3835">
        <v>4.5324609964771012</v>
      </c>
      <c r="H3835">
        <v>-5.9125033609461503E-2</v>
      </c>
      <c r="I3835">
        <v>-5.9125033609461503E-2</v>
      </c>
      <c r="J3835">
        <v>1</v>
      </c>
      <c r="L3835" t="s">
        <v>76</v>
      </c>
      <c r="M3835" t="s">
        <v>4152</v>
      </c>
      <c r="T3835" t="s">
        <v>76</v>
      </c>
      <c r="V3835" t="s">
        <v>4153</v>
      </c>
      <c r="W3835" t="s">
        <v>4154</v>
      </c>
      <c r="X3835" t="s">
        <v>168</v>
      </c>
      <c r="Y3835" t="s">
        <v>268</v>
      </c>
      <c r="Z3835" t="s">
        <v>268</v>
      </c>
      <c r="AA3835" t="s">
        <v>19</v>
      </c>
      <c r="AC3835" t="s">
        <v>6049</v>
      </c>
      <c r="AD3835">
        <v>1</v>
      </c>
      <c r="AE3835">
        <v>1</v>
      </c>
    </row>
    <row r="3836" spans="1:31">
      <c r="A3836" t="s">
        <v>6050</v>
      </c>
      <c r="B3836" s="93">
        <v>45055</v>
      </c>
      <c r="C3836" s="93">
        <v>45055</v>
      </c>
      <c r="D3836">
        <v>-1.2113571E-2</v>
      </c>
      <c r="E3836">
        <v>-1.2113571E-2</v>
      </c>
      <c r="F3836" t="s">
        <v>81</v>
      </c>
      <c r="G3836">
        <v>4.5324609964771012</v>
      </c>
      <c r="H3836">
        <v>-5.4904288085556113E-2</v>
      </c>
      <c r="I3836">
        <v>-5.4904288085556113E-2</v>
      </c>
      <c r="J3836">
        <v>1</v>
      </c>
      <c r="L3836" t="s">
        <v>76</v>
      </c>
      <c r="M3836" t="s">
        <v>4152</v>
      </c>
      <c r="T3836" t="s">
        <v>76</v>
      </c>
      <c r="V3836" t="s">
        <v>4153</v>
      </c>
      <c r="W3836" t="s">
        <v>4154</v>
      </c>
      <c r="X3836" t="s">
        <v>168</v>
      </c>
      <c r="Y3836" t="s">
        <v>268</v>
      </c>
      <c r="Z3836" t="s">
        <v>268</v>
      </c>
      <c r="AA3836" t="s">
        <v>19</v>
      </c>
      <c r="AC3836" t="s">
        <v>6051</v>
      </c>
      <c r="AD3836">
        <v>1</v>
      </c>
      <c r="AE3836">
        <v>1</v>
      </c>
    </row>
    <row r="3837" spans="1:31">
      <c r="A3837" t="s">
        <v>6052</v>
      </c>
      <c r="B3837" s="93">
        <v>45055</v>
      </c>
      <c r="C3837" s="93">
        <v>45055</v>
      </c>
      <c r="D3837">
        <v>-1.05395158E-2</v>
      </c>
      <c r="E3837">
        <v>-1.05395158E-2</v>
      </c>
      <c r="F3837" t="s">
        <v>81</v>
      </c>
      <c r="G3837">
        <v>4.5324609964771012</v>
      </c>
      <c r="H3837">
        <v>-4.7769944285254148E-2</v>
      </c>
      <c r="I3837">
        <v>-4.7769944285254148E-2</v>
      </c>
      <c r="J3837">
        <v>1</v>
      </c>
      <c r="L3837" t="s">
        <v>76</v>
      </c>
      <c r="M3837" t="s">
        <v>4152</v>
      </c>
      <c r="T3837" t="s">
        <v>76</v>
      </c>
      <c r="V3837" t="s">
        <v>4153</v>
      </c>
      <c r="W3837" t="s">
        <v>4154</v>
      </c>
      <c r="X3837" t="s">
        <v>168</v>
      </c>
      <c r="Y3837" t="s">
        <v>268</v>
      </c>
      <c r="Z3837" t="s">
        <v>268</v>
      </c>
      <c r="AA3837" t="s">
        <v>19</v>
      </c>
      <c r="AC3837" t="s">
        <v>6053</v>
      </c>
      <c r="AD3837">
        <v>1</v>
      </c>
      <c r="AE3837">
        <v>1</v>
      </c>
    </row>
    <row r="3838" spans="1:31">
      <c r="A3838" t="s">
        <v>6054</v>
      </c>
      <c r="B3838" s="93">
        <v>45055</v>
      </c>
      <c r="C3838" s="93">
        <v>45055</v>
      </c>
      <c r="D3838">
        <v>-1.3876794E-2</v>
      </c>
      <c r="E3838">
        <v>-1.3876794E-2</v>
      </c>
      <c r="F3838" t="s">
        <v>81</v>
      </c>
      <c r="G3838">
        <v>4.5324609964771012</v>
      </c>
      <c r="H3838">
        <v>-6.2896027561147455E-2</v>
      </c>
      <c r="I3838">
        <v>-6.2896027561147455E-2</v>
      </c>
      <c r="J3838">
        <v>1</v>
      </c>
      <c r="L3838" t="s">
        <v>76</v>
      </c>
      <c r="M3838" t="s">
        <v>4152</v>
      </c>
      <c r="T3838" t="s">
        <v>76</v>
      </c>
      <c r="V3838" t="s">
        <v>4153</v>
      </c>
      <c r="W3838" t="s">
        <v>4154</v>
      </c>
      <c r="X3838" t="s">
        <v>168</v>
      </c>
      <c r="Y3838" t="s">
        <v>268</v>
      </c>
      <c r="Z3838" t="s">
        <v>268</v>
      </c>
      <c r="AA3838" t="s">
        <v>19</v>
      </c>
      <c r="AC3838" t="s">
        <v>6055</v>
      </c>
      <c r="AD3838">
        <v>1</v>
      </c>
      <c r="AE3838">
        <v>1</v>
      </c>
    </row>
    <row r="3839" spans="1:31">
      <c r="A3839" t="s">
        <v>6056</v>
      </c>
      <c r="B3839" s="93">
        <v>45055</v>
      </c>
      <c r="C3839" s="93">
        <v>45055</v>
      </c>
      <c r="D3839">
        <v>-1.2037241000000001E-2</v>
      </c>
      <c r="E3839">
        <v>-1.2037241000000001E-2</v>
      </c>
      <c r="F3839" t="s">
        <v>81</v>
      </c>
      <c r="G3839">
        <v>4.5324609964771012</v>
      </c>
      <c r="H3839">
        <v>-5.4558325337695023E-2</v>
      </c>
      <c r="I3839">
        <v>-5.4558325337695023E-2</v>
      </c>
      <c r="J3839">
        <v>1</v>
      </c>
      <c r="L3839" t="s">
        <v>76</v>
      </c>
      <c r="M3839" t="s">
        <v>4152</v>
      </c>
      <c r="T3839" t="s">
        <v>76</v>
      </c>
      <c r="V3839" t="s">
        <v>4153</v>
      </c>
      <c r="W3839" t="s">
        <v>4154</v>
      </c>
      <c r="X3839" t="s">
        <v>168</v>
      </c>
      <c r="Y3839" t="s">
        <v>268</v>
      </c>
      <c r="Z3839" t="s">
        <v>268</v>
      </c>
      <c r="AA3839" t="s">
        <v>19</v>
      </c>
      <c r="AC3839" t="s">
        <v>6057</v>
      </c>
      <c r="AD3839">
        <v>1</v>
      </c>
      <c r="AE3839">
        <v>1</v>
      </c>
    </row>
    <row r="3840" spans="1:31">
      <c r="A3840" t="s">
        <v>6058</v>
      </c>
      <c r="B3840" s="93">
        <v>45055</v>
      </c>
      <c r="C3840" s="93">
        <v>45055</v>
      </c>
      <c r="D3840">
        <v>-1.2037241000000001E-2</v>
      </c>
      <c r="E3840">
        <v>-1.2037241000000001E-2</v>
      </c>
      <c r="F3840" t="s">
        <v>81</v>
      </c>
      <c r="G3840">
        <v>4.5324609964771012</v>
      </c>
      <c r="H3840">
        <v>-5.4558325337695023E-2</v>
      </c>
      <c r="I3840">
        <v>-5.4558325337695023E-2</v>
      </c>
      <c r="J3840">
        <v>1</v>
      </c>
      <c r="L3840" t="s">
        <v>76</v>
      </c>
      <c r="M3840" t="s">
        <v>4152</v>
      </c>
      <c r="T3840" t="s">
        <v>76</v>
      </c>
      <c r="V3840" t="s">
        <v>4153</v>
      </c>
      <c r="W3840" t="s">
        <v>4154</v>
      </c>
      <c r="X3840" t="s">
        <v>168</v>
      </c>
      <c r="Y3840" t="s">
        <v>268</v>
      </c>
      <c r="Z3840" t="s">
        <v>268</v>
      </c>
      <c r="AA3840" t="s">
        <v>19</v>
      </c>
      <c r="AC3840" t="s">
        <v>6059</v>
      </c>
      <c r="AD3840">
        <v>1</v>
      </c>
      <c r="AE3840">
        <v>1</v>
      </c>
    </row>
    <row r="3841" spans="1:31">
      <c r="A3841" t="s">
        <v>6060</v>
      </c>
      <c r="B3841" s="93">
        <v>45055</v>
      </c>
      <c r="C3841" s="93">
        <v>45055</v>
      </c>
      <c r="D3841">
        <v>-1.2479954999999999E-2</v>
      </c>
      <c r="E3841">
        <v>-1.2479954999999999E-2</v>
      </c>
      <c r="F3841" t="s">
        <v>81</v>
      </c>
      <c r="G3841">
        <v>4.5324609964771012</v>
      </c>
      <c r="H3841">
        <v>-5.6564909275289392E-2</v>
      </c>
      <c r="I3841">
        <v>-5.6564909275289392E-2</v>
      </c>
      <c r="J3841">
        <v>1</v>
      </c>
      <c r="L3841" t="s">
        <v>76</v>
      </c>
      <c r="M3841" t="s">
        <v>4152</v>
      </c>
      <c r="T3841" t="s">
        <v>76</v>
      </c>
      <c r="V3841" t="s">
        <v>4153</v>
      </c>
      <c r="W3841" t="s">
        <v>4154</v>
      </c>
      <c r="X3841" t="s">
        <v>168</v>
      </c>
      <c r="Y3841" t="s">
        <v>268</v>
      </c>
      <c r="Z3841" t="s">
        <v>268</v>
      </c>
      <c r="AA3841" t="s">
        <v>19</v>
      </c>
      <c r="AC3841" t="s">
        <v>6061</v>
      </c>
      <c r="AD3841">
        <v>1</v>
      </c>
      <c r="AE3841">
        <v>1</v>
      </c>
    </row>
    <row r="3842" spans="1:31">
      <c r="A3842" t="s">
        <v>6062</v>
      </c>
      <c r="B3842" s="93">
        <v>45055</v>
      </c>
      <c r="C3842" s="93">
        <v>45055</v>
      </c>
      <c r="D3842">
        <v>-1.2296763E-2</v>
      </c>
      <c r="E3842">
        <v>-1.2296763E-2</v>
      </c>
      <c r="F3842" t="s">
        <v>81</v>
      </c>
      <c r="G3842">
        <v>4.5324609964771012</v>
      </c>
      <c r="H3842">
        <v>-5.5734598680422749E-2</v>
      </c>
      <c r="I3842">
        <v>-5.5734598680422749E-2</v>
      </c>
      <c r="J3842">
        <v>1</v>
      </c>
      <c r="L3842" t="s">
        <v>76</v>
      </c>
      <c r="M3842" t="s">
        <v>4152</v>
      </c>
      <c r="T3842" t="s">
        <v>76</v>
      </c>
      <c r="V3842" t="s">
        <v>4153</v>
      </c>
      <c r="W3842" t="s">
        <v>4154</v>
      </c>
      <c r="X3842" t="s">
        <v>168</v>
      </c>
      <c r="Y3842" t="s">
        <v>268</v>
      </c>
      <c r="Z3842" t="s">
        <v>268</v>
      </c>
      <c r="AA3842" t="s">
        <v>19</v>
      </c>
      <c r="AC3842" t="s">
        <v>6063</v>
      </c>
      <c r="AD3842">
        <v>1</v>
      </c>
      <c r="AE3842">
        <v>1</v>
      </c>
    </row>
    <row r="3843" spans="1:31">
      <c r="A3843" t="s">
        <v>6064</v>
      </c>
      <c r="B3843" s="93">
        <v>45055</v>
      </c>
      <c r="C3843" s="93">
        <v>45055</v>
      </c>
      <c r="D3843">
        <v>-1.2378779600000001E-2</v>
      </c>
      <c r="E3843">
        <v>-1.2378779600000001E-2</v>
      </c>
      <c r="F3843" t="s">
        <v>81</v>
      </c>
      <c r="G3843">
        <v>4.5324609964771012</v>
      </c>
      <c r="H3843">
        <v>-5.6106335720986417E-2</v>
      </c>
      <c r="I3843">
        <v>-5.6106335720986417E-2</v>
      </c>
      <c r="J3843">
        <v>1</v>
      </c>
      <c r="L3843" t="s">
        <v>76</v>
      </c>
      <c r="M3843" t="s">
        <v>4152</v>
      </c>
      <c r="T3843" t="s">
        <v>76</v>
      </c>
      <c r="V3843" t="s">
        <v>4153</v>
      </c>
      <c r="W3843" t="s">
        <v>4154</v>
      </c>
      <c r="X3843" t="s">
        <v>168</v>
      </c>
      <c r="Y3843" t="s">
        <v>268</v>
      </c>
      <c r="Z3843" t="s">
        <v>268</v>
      </c>
      <c r="AA3843" t="s">
        <v>19</v>
      </c>
      <c r="AC3843" t="s">
        <v>6065</v>
      </c>
      <c r="AD3843">
        <v>1</v>
      </c>
      <c r="AE3843">
        <v>1</v>
      </c>
    </row>
    <row r="3844" spans="1:31">
      <c r="A3844" t="s">
        <v>6066</v>
      </c>
      <c r="B3844" s="93">
        <v>45055</v>
      </c>
      <c r="C3844" s="93">
        <v>45055</v>
      </c>
      <c r="D3844">
        <v>-1.3998922E-2</v>
      </c>
      <c r="E3844">
        <v>-1.3998922E-2</v>
      </c>
      <c r="F3844" t="s">
        <v>81</v>
      </c>
      <c r="G3844">
        <v>4.5324609964771012</v>
      </c>
      <c r="H3844">
        <v>-6.3449567957725203E-2</v>
      </c>
      <c r="I3844">
        <v>-6.3449567957725203E-2</v>
      </c>
      <c r="J3844">
        <v>1</v>
      </c>
      <c r="L3844" t="s">
        <v>76</v>
      </c>
      <c r="M3844" t="s">
        <v>4152</v>
      </c>
      <c r="T3844" t="s">
        <v>76</v>
      </c>
      <c r="V3844" t="s">
        <v>4153</v>
      </c>
      <c r="W3844" t="s">
        <v>4154</v>
      </c>
      <c r="X3844" t="s">
        <v>168</v>
      </c>
      <c r="Y3844" t="s">
        <v>268</v>
      </c>
      <c r="Z3844" t="s">
        <v>268</v>
      </c>
      <c r="AA3844" t="s">
        <v>19</v>
      </c>
      <c r="AC3844" t="s">
        <v>6067</v>
      </c>
      <c r="AD3844">
        <v>1</v>
      </c>
      <c r="AE3844">
        <v>1</v>
      </c>
    </row>
    <row r="3845" spans="1:31">
      <c r="A3845" t="s">
        <v>6068</v>
      </c>
      <c r="B3845" s="93">
        <v>45055</v>
      </c>
      <c r="C3845" s="93">
        <v>45055</v>
      </c>
      <c r="D3845">
        <v>-1.2167002E-2</v>
      </c>
      <c r="E3845">
        <v>-1.2167002E-2</v>
      </c>
      <c r="F3845" t="s">
        <v>81</v>
      </c>
      <c r="G3845">
        <v>4.5324609964771012</v>
      </c>
      <c r="H3845">
        <v>-5.5146462009058893E-2</v>
      </c>
      <c r="I3845">
        <v>-5.5146462009058893E-2</v>
      </c>
      <c r="J3845">
        <v>1</v>
      </c>
      <c r="L3845" t="s">
        <v>76</v>
      </c>
      <c r="M3845" t="s">
        <v>4152</v>
      </c>
      <c r="T3845" t="s">
        <v>76</v>
      </c>
      <c r="V3845" t="s">
        <v>4153</v>
      </c>
      <c r="W3845" t="s">
        <v>4154</v>
      </c>
      <c r="X3845" t="s">
        <v>168</v>
      </c>
      <c r="Y3845" t="s">
        <v>268</v>
      </c>
      <c r="Z3845" t="s">
        <v>268</v>
      </c>
      <c r="AA3845" t="s">
        <v>19</v>
      </c>
      <c r="AC3845" t="s">
        <v>6069</v>
      </c>
      <c r="AD3845">
        <v>1</v>
      </c>
      <c r="AE3845">
        <v>1</v>
      </c>
    </row>
    <row r="3846" spans="1:31">
      <c r="A3846" t="s">
        <v>6070</v>
      </c>
      <c r="B3846" s="93">
        <v>45055</v>
      </c>
      <c r="C3846" s="93">
        <v>45055</v>
      </c>
      <c r="D3846">
        <v>-1.2273864000000001E-2</v>
      </c>
      <c r="E3846">
        <v>-1.2273864000000001E-2</v>
      </c>
      <c r="F3846" t="s">
        <v>81</v>
      </c>
      <c r="G3846">
        <v>4.5324609964771012</v>
      </c>
      <c r="H3846">
        <v>-5.5630809856064417E-2</v>
      </c>
      <c r="I3846">
        <v>-5.5630809856064417E-2</v>
      </c>
      <c r="J3846">
        <v>1</v>
      </c>
      <c r="L3846" t="s">
        <v>76</v>
      </c>
      <c r="M3846" t="s">
        <v>4152</v>
      </c>
      <c r="T3846" t="s">
        <v>76</v>
      </c>
      <c r="V3846" t="s">
        <v>4153</v>
      </c>
      <c r="W3846" t="s">
        <v>4154</v>
      </c>
      <c r="X3846" t="s">
        <v>168</v>
      </c>
      <c r="Y3846" t="s">
        <v>268</v>
      </c>
      <c r="Z3846" t="s">
        <v>268</v>
      </c>
      <c r="AA3846" t="s">
        <v>19</v>
      </c>
      <c r="AC3846" t="s">
        <v>6071</v>
      </c>
      <c r="AD3846">
        <v>1</v>
      </c>
      <c r="AE3846">
        <v>1</v>
      </c>
    </row>
    <row r="3847" spans="1:31">
      <c r="A3847" t="s">
        <v>6072</v>
      </c>
      <c r="B3847" s="93">
        <v>45055</v>
      </c>
      <c r="C3847" s="93">
        <v>45055</v>
      </c>
      <c r="D3847">
        <v>-1.2128837E-2</v>
      </c>
      <c r="E3847">
        <v>-1.2128837E-2</v>
      </c>
      <c r="F3847" t="s">
        <v>81</v>
      </c>
      <c r="G3847">
        <v>4.5324609964771012</v>
      </c>
      <c r="H3847">
        <v>-5.4973480635128337E-2</v>
      </c>
      <c r="I3847">
        <v>-5.4973480635128337E-2</v>
      </c>
      <c r="J3847">
        <v>1</v>
      </c>
      <c r="L3847" t="s">
        <v>76</v>
      </c>
      <c r="M3847" t="s">
        <v>4152</v>
      </c>
      <c r="T3847" t="s">
        <v>76</v>
      </c>
      <c r="V3847" t="s">
        <v>4153</v>
      </c>
      <c r="W3847" t="s">
        <v>4154</v>
      </c>
      <c r="X3847" t="s">
        <v>168</v>
      </c>
      <c r="Y3847" t="s">
        <v>268</v>
      </c>
      <c r="Z3847" t="s">
        <v>268</v>
      </c>
      <c r="AA3847" t="s">
        <v>19</v>
      </c>
      <c r="AC3847" t="s">
        <v>6073</v>
      </c>
      <c r="AD3847">
        <v>1</v>
      </c>
      <c r="AE3847">
        <v>1</v>
      </c>
    </row>
    <row r="3848" spans="1:31">
      <c r="A3848" t="s">
        <v>6074</v>
      </c>
      <c r="B3848" s="93">
        <v>45055</v>
      </c>
      <c r="C3848" s="93">
        <v>45055</v>
      </c>
      <c r="D3848">
        <v>-1.2128837E-2</v>
      </c>
      <c r="E3848">
        <v>-1.2128837E-2</v>
      </c>
      <c r="F3848" t="s">
        <v>81</v>
      </c>
      <c r="G3848">
        <v>4.5324609964771012</v>
      </c>
      <c r="H3848">
        <v>-5.4973480635128337E-2</v>
      </c>
      <c r="I3848">
        <v>-5.4973480635128337E-2</v>
      </c>
      <c r="J3848">
        <v>1</v>
      </c>
      <c r="L3848" t="s">
        <v>76</v>
      </c>
      <c r="M3848" t="s">
        <v>4152</v>
      </c>
      <c r="T3848" t="s">
        <v>76</v>
      </c>
      <c r="V3848" t="s">
        <v>4153</v>
      </c>
      <c r="W3848" t="s">
        <v>4154</v>
      </c>
      <c r="X3848" t="s">
        <v>168</v>
      </c>
      <c r="Y3848" t="s">
        <v>268</v>
      </c>
      <c r="Z3848" t="s">
        <v>268</v>
      </c>
      <c r="AA3848" t="s">
        <v>19</v>
      </c>
      <c r="AC3848" t="s">
        <v>6075</v>
      </c>
      <c r="AD3848">
        <v>1</v>
      </c>
      <c r="AE3848">
        <v>1</v>
      </c>
    </row>
    <row r="3849" spans="1:31">
      <c r="A3849" t="s">
        <v>6076</v>
      </c>
      <c r="B3849" s="93">
        <v>45055</v>
      </c>
      <c r="C3849" s="93">
        <v>45055</v>
      </c>
      <c r="D3849">
        <v>-1.1709021999999999E-2</v>
      </c>
      <c r="E3849">
        <v>-1.1709021999999999E-2</v>
      </c>
      <c r="F3849" t="s">
        <v>81</v>
      </c>
      <c r="G3849">
        <v>4.5324609964771012</v>
      </c>
      <c r="H3849">
        <v>-5.3070685521892307E-2</v>
      </c>
      <c r="I3849">
        <v>-5.3070685521892307E-2</v>
      </c>
      <c r="J3849">
        <v>1</v>
      </c>
      <c r="L3849" t="s">
        <v>76</v>
      </c>
      <c r="M3849" t="s">
        <v>4152</v>
      </c>
      <c r="T3849" t="s">
        <v>76</v>
      </c>
      <c r="V3849" t="s">
        <v>4153</v>
      </c>
      <c r="W3849" t="s">
        <v>4154</v>
      </c>
      <c r="X3849" t="s">
        <v>168</v>
      </c>
      <c r="Y3849" t="s">
        <v>268</v>
      </c>
      <c r="Z3849" t="s">
        <v>268</v>
      </c>
      <c r="AA3849" t="s">
        <v>19</v>
      </c>
      <c r="AC3849" t="s">
        <v>6077</v>
      </c>
      <c r="AD3849">
        <v>1</v>
      </c>
      <c r="AE3849">
        <v>1</v>
      </c>
    </row>
    <row r="3850" spans="1:31">
      <c r="A3850" t="s">
        <v>6078</v>
      </c>
      <c r="B3850" s="93">
        <v>45055</v>
      </c>
      <c r="C3850" s="93">
        <v>45055</v>
      </c>
      <c r="D3850">
        <v>-9.3386785999999989E-3</v>
      </c>
      <c r="E3850">
        <v>-9.3386785999999989E-3</v>
      </c>
      <c r="F3850" t="s">
        <v>81</v>
      </c>
      <c r="G3850">
        <v>4.5324609964771012</v>
      </c>
      <c r="H3850">
        <v>-4.2327196513135379E-2</v>
      </c>
      <c r="I3850">
        <v>-4.2327196513135379E-2</v>
      </c>
      <c r="J3850">
        <v>1</v>
      </c>
      <c r="L3850" t="s">
        <v>76</v>
      </c>
      <c r="M3850" t="s">
        <v>4152</v>
      </c>
      <c r="T3850" t="s">
        <v>76</v>
      </c>
      <c r="V3850" t="s">
        <v>4153</v>
      </c>
      <c r="W3850" t="s">
        <v>4154</v>
      </c>
      <c r="X3850" t="s">
        <v>168</v>
      </c>
      <c r="Y3850" t="s">
        <v>268</v>
      </c>
      <c r="Z3850" t="s">
        <v>268</v>
      </c>
      <c r="AA3850" t="s">
        <v>19</v>
      </c>
      <c r="AC3850" t="s">
        <v>6079</v>
      </c>
      <c r="AD3850">
        <v>1</v>
      </c>
      <c r="AE3850">
        <v>1</v>
      </c>
    </row>
    <row r="3851" spans="1:31">
      <c r="A3851" t="s">
        <v>6080</v>
      </c>
      <c r="B3851" s="93">
        <v>45055</v>
      </c>
      <c r="C3851" s="93">
        <v>45055</v>
      </c>
      <c r="D3851">
        <v>-1.1754819999999999E-2</v>
      </c>
      <c r="E3851">
        <v>-1.1754819999999999E-2</v>
      </c>
      <c r="F3851" t="s">
        <v>81</v>
      </c>
      <c r="G3851">
        <v>4.5324609964771012</v>
      </c>
      <c r="H3851">
        <v>-5.3278263170608957E-2</v>
      </c>
      <c r="I3851">
        <v>-5.3278263170608957E-2</v>
      </c>
      <c r="J3851">
        <v>1</v>
      </c>
      <c r="L3851" t="s">
        <v>76</v>
      </c>
      <c r="M3851" t="s">
        <v>4152</v>
      </c>
      <c r="T3851" t="s">
        <v>76</v>
      </c>
      <c r="V3851" t="s">
        <v>4153</v>
      </c>
      <c r="W3851" t="s">
        <v>4154</v>
      </c>
      <c r="X3851" t="s">
        <v>168</v>
      </c>
      <c r="Y3851" t="s">
        <v>268</v>
      </c>
      <c r="Z3851" t="s">
        <v>268</v>
      </c>
      <c r="AA3851" t="s">
        <v>19</v>
      </c>
      <c r="AC3851" t="s">
        <v>6081</v>
      </c>
      <c r="AD3851">
        <v>1</v>
      </c>
      <c r="AE3851">
        <v>1</v>
      </c>
    </row>
    <row r="3852" spans="1:31">
      <c r="A3852" t="s">
        <v>6082</v>
      </c>
      <c r="B3852" s="93">
        <v>45055</v>
      </c>
      <c r="C3852" s="93">
        <v>45055</v>
      </c>
      <c r="D3852">
        <v>-1.1066110000000001E-2</v>
      </c>
      <c r="E3852">
        <v>-1.1066110000000001E-2</v>
      </c>
      <c r="F3852" t="s">
        <v>81</v>
      </c>
      <c r="G3852">
        <v>4.5324609964771012</v>
      </c>
      <c r="H3852">
        <v>-5.0156711957725211E-2</v>
      </c>
      <c r="I3852">
        <v>-5.0156711957725211E-2</v>
      </c>
      <c r="J3852">
        <v>1</v>
      </c>
      <c r="L3852" t="s">
        <v>76</v>
      </c>
      <c r="M3852" t="s">
        <v>4152</v>
      </c>
      <c r="T3852" t="s">
        <v>76</v>
      </c>
      <c r="V3852" t="s">
        <v>4153</v>
      </c>
      <c r="W3852" t="s">
        <v>4154</v>
      </c>
      <c r="X3852" t="s">
        <v>168</v>
      </c>
      <c r="Y3852" t="s">
        <v>268</v>
      </c>
      <c r="Z3852" t="s">
        <v>268</v>
      </c>
      <c r="AA3852" t="s">
        <v>19</v>
      </c>
      <c r="AC3852" t="s">
        <v>6083</v>
      </c>
      <c r="AD3852">
        <v>1</v>
      </c>
      <c r="AE3852">
        <v>1</v>
      </c>
    </row>
    <row r="3853" spans="1:31">
      <c r="A3853" t="s">
        <v>6084</v>
      </c>
      <c r="B3853" s="93">
        <v>45055</v>
      </c>
      <c r="C3853" s="93">
        <v>45055</v>
      </c>
      <c r="D3853">
        <v>-1.190748E-2</v>
      </c>
      <c r="E3853">
        <v>-1.190748E-2</v>
      </c>
      <c r="F3853" t="s">
        <v>81</v>
      </c>
      <c r="G3853">
        <v>4.5324609964771012</v>
      </c>
      <c r="H3853">
        <v>-5.3970188666331152E-2</v>
      </c>
      <c r="I3853">
        <v>-5.3970188666331152E-2</v>
      </c>
      <c r="J3853">
        <v>1</v>
      </c>
      <c r="L3853" t="s">
        <v>76</v>
      </c>
      <c r="M3853" t="s">
        <v>4152</v>
      </c>
      <c r="T3853" t="s">
        <v>76</v>
      </c>
      <c r="V3853" t="s">
        <v>4153</v>
      </c>
      <c r="W3853" t="s">
        <v>4154</v>
      </c>
      <c r="X3853" t="s">
        <v>168</v>
      </c>
      <c r="Y3853" t="s">
        <v>268</v>
      </c>
      <c r="Z3853" t="s">
        <v>268</v>
      </c>
      <c r="AA3853" t="s">
        <v>19</v>
      </c>
      <c r="AC3853" t="s">
        <v>6085</v>
      </c>
      <c r="AD3853">
        <v>1</v>
      </c>
      <c r="AE3853">
        <v>1</v>
      </c>
    </row>
    <row r="3854" spans="1:31">
      <c r="A3854" t="s">
        <v>6086</v>
      </c>
      <c r="B3854" s="93">
        <v>45055</v>
      </c>
      <c r="C3854" s="93">
        <v>45055</v>
      </c>
      <c r="D3854">
        <v>-1.2128837E-2</v>
      </c>
      <c r="E3854">
        <v>-1.2128837E-2</v>
      </c>
      <c r="F3854" t="s">
        <v>81</v>
      </c>
      <c r="G3854">
        <v>4.5324609964771012</v>
      </c>
      <c r="H3854">
        <v>-5.4973480635128337E-2</v>
      </c>
      <c r="I3854">
        <v>-5.4973480635128337E-2</v>
      </c>
      <c r="J3854">
        <v>1</v>
      </c>
      <c r="L3854" t="s">
        <v>76</v>
      </c>
      <c r="M3854" t="s">
        <v>4152</v>
      </c>
      <c r="T3854" t="s">
        <v>76</v>
      </c>
      <c r="V3854" t="s">
        <v>4153</v>
      </c>
      <c r="W3854" t="s">
        <v>4154</v>
      </c>
      <c r="X3854" t="s">
        <v>168</v>
      </c>
      <c r="Y3854" t="s">
        <v>268</v>
      </c>
      <c r="Z3854" t="s">
        <v>268</v>
      </c>
      <c r="AA3854" t="s">
        <v>19</v>
      </c>
      <c r="AC3854" t="s">
        <v>6087</v>
      </c>
      <c r="AD3854">
        <v>1</v>
      </c>
      <c r="AE3854">
        <v>1</v>
      </c>
    </row>
    <row r="3855" spans="1:31">
      <c r="A3855" t="s">
        <v>6088</v>
      </c>
      <c r="B3855" s="93">
        <v>45055</v>
      </c>
      <c r="C3855" s="93">
        <v>45055</v>
      </c>
      <c r="D3855">
        <v>-1.2128837E-2</v>
      </c>
      <c r="E3855">
        <v>-1.2128837E-2</v>
      </c>
      <c r="F3855" t="s">
        <v>81</v>
      </c>
      <c r="G3855">
        <v>4.5324609964771012</v>
      </c>
      <c r="H3855">
        <v>-5.4973480635128337E-2</v>
      </c>
      <c r="I3855">
        <v>-5.4973480635128337E-2</v>
      </c>
      <c r="J3855">
        <v>1</v>
      </c>
      <c r="L3855" t="s">
        <v>76</v>
      </c>
      <c r="M3855" t="s">
        <v>4152</v>
      </c>
      <c r="T3855" t="s">
        <v>76</v>
      </c>
      <c r="V3855" t="s">
        <v>4153</v>
      </c>
      <c r="W3855" t="s">
        <v>4154</v>
      </c>
      <c r="X3855" t="s">
        <v>168</v>
      </c>
      <c r="Y3855" t="s">
        <v>268</v>
      </c>
      <c r="Z3855" t="s">
        <v>268</v>
      </c>
      <c r="AA3855" t="s">
        <v>19</v>
      </c>
      <c r="AC3855" t="s">
        <v>6089</v>
      </c>
      <c r="AD3855">
        <v>1</v>
      </c>
      <c r="AE3855">
        <v>1</v>
      </c>
    </row>
    <row r="3856" spans="1:31">
      <c r="A3856" t="s">
        <v>6090</v>
      </c>
      <c r="B3856" s="93">
        <v>45055</v>
      </c>
      <c r="C3856" s="93">
        <v>45055</v>
      </c>
      <c r="D3856">
        <v>-1.2632615E-2</v>
      </c>
      <c r="E3856">
        <v>-1.2632615E-2</v>
      </c>
      <c r="F3856" t="s">
        <v>81</v>
      </c>
      <c r="G3856">
        <v>4.5324609964771012</v>
      </c>
      <c r="H3856">
        <v>-5.7256834771011567E-2</v>
      </c>
      <c r="I3856">
        <v>-5.7256834771011567E-2</v>
      </c>
      <c r="J3856">
        <v>1</v>
      </c>
      <c r="L3856" t="s">
        <v>76</v>
      </c>
      <c r="M3856" t="s">
        <v>4152</v>
      </c>
      <c r="T3856" t="s">
        <v>76</v>
      </c>
      <c r="V3856" t="s">
        <v>4153</v>
      </c>
      <c r="W3856" t="s">
        <v>4154</v>
      </c>
      <c r="X3856" t="s">
        <v>168</v>
      </c>
      <c r="Y3856" t="s">
        <v>268</v>
      </c>
      <c r="Z3856" t="s">
        <v>268</v>
      </c>
      <c r="AA3856" t="s">
        <v>19</v>
      </c>
      <c r="AC3856" t="s">
        <v>6091</v>
      </c>
      <c r="AD3856">
        <v>1</v>
      </c>
      <c r="AE3856">
        <v>1</v>
      </c>
    </row>
    <row r="3857" spans="1:31">
      <c r="A3857" t="s">
        <v>6092</v>
      </c>
      <c r="B3857" s="93">
        <v>45055</v>
      </c>
      <c r="C3857" s="93">
        <v>45055</v>
      </c>
      <c r="D3857">
        <v>-1.2128837E-2</v>
      </c>
      <c r="E3857">
        <v>-1.2128837E-2</v>
      </c>
      <c r="F3857" t="s">
        <v>81</v>
      </c>
      <c r="G3857">
        <v>4.5324609964771012</v>
      </c>
      <c r="H3857">
        <v>-5.4973480635128337E-2</v>
      </c>
      <c r="I3857">
        <v>-5.4973480635128337E-2</v>
      </c>
      <c r="J3857">
        <v>1</v>
      </c>
      <c r="L3857" t="s">
        <v>76</v>
      </c>
      <c r="M3857" t="s">
        <v>4152</v>
      </c>
      <c r="T3857" t="s">
        <v>76</v>
      </c>
      <c r="V3857" t="s">
        <v>4153</v>
      </c>
      <c r="W3857" t="s">
        <v>4154</v>
      </c>
      <c r="X3857" t="s">
        <v>168</v>
      </c>
      <c r="Y3857" t="s">
        <v>268</v>
      </c>
      <c r="Z3857" t="s">
        <v>268</v>
      </c>
      <c r="AA3857" t="s">
        <v>19</v>
      </c>
      <c r="AC3857" t="s">
        <v>6093</v>
      </c>
      <c r="AD3857">
        <v>1</v>
      </c>
      <c r="AE3857">
        <v>1</v>
      </c>
    </row>
    <row r="3858" spans="1:31">
      <c r="A3858" t="s">
        <v>6094</v>
      </c>
      <c r="B3858" s="93">
        <v>45055</v>
      </c>
      <c r="C3858" s="93">
        <v>45055</v>
      </c>
      <c r="D3858">
        <v>-1.2533386000000001E-2</v>
      </c>
      <c r="E3858">
        <v>-1.2533386000000001E-2</v>
      </c>
      <c r="F3858" t="s">
        <v>81</v>
      </c>
      <c r="G3858">
        <v>4.5324609964771012</v>
      </c>
      <c r="H3858">
        <v>-5.6807083198792151E-2</v>
      </c>
      <c r="I3858">
        <v>-5.6807083198792151E-2</v>
      </c>
      <c r="J3858">
        <v>1</v>
      </c>
      <c r="L3858" t="s">
        <v>76</v>
      </c>
      <c r="M3858" t="s">
        <v>4152</v>
      </c>
      <c r="T3858" t="s">
        <v>76</v>
      </c>
      <c r="V3858" t="s">
        <v>4153</v>
      </c>
      <c r="W3858" t="s">
        <v>4154</v>
      </c>
      <c r="X3858" t="s">
        <v>168</v>
      </c>
      <c r="Y3858" t="s">
        <v>268</v>
      </c>
      <c r="Z3858" t="s">
        <v>268</v>
      </c>
      <c r="AA3858" t="s">
        <v>19</v>
      </c>
      <c r="AC3858" t="s">
        <v>6095</v>
      </c>
      <c r="AD3858">
        <v>1</v>
      </c>
      <c r="AE3858">
        <v>1</v>
      </c>
    </row>
    <row r="3859" spans="1:31">
      <c r="A3859" t="s">
        <v>6096</v>
      </c>
      <c r="B3859" s="93">
        <v>45055</v>
      </c>
      <c r="C3859" s="93">
        <v>45055</v>
      </c>
      <c r="D3859">
        <v>-1.3876794E-2</v>
      </c>
      <c r="E3859">
        <v>-1.3876794E-2</v>
      </c>
      <c r="F3859" t="s">
        <v>81</v>
      </c>
      <c r="G3859">
        <v>4.5324609964771012</v>
      </c>
      <c r="H3859">
        <v>-6.2896027561147455E-2</v>
      </c>
      <c r="I3859">
        <v>-6.2896027561147455E-2</v>
      </c>
      <c r="J3859">
        <v>1</v>
      </c>
      <c r="L3859" t="s">
        <v>76</v>
      </c>
      <c r="M3859" t="s">
        <v>4152</v>
      </c>
      <c r="T3859" t="s">
        <v>76</v>
      </c>
      <c r="V3859" t="s">
        <v>4153</v>
      </c>
      <c r="W3859" t="s">
        <v>4154</v>
      </c>
      <c r="X3859" t="s">
        <v>168</v>
      </c>
      <c r="Y3859" t="s">
        <v>268</v>
      </c>
      <c r="Z3859" t="s">
        <v>268</v>
      </c>
      <c r="AA3859" t="s">
        <v>19</v>
      </c>
      <c r="AC3859" t="s">
        <v>6097</v>
      </c>
      <c r="AD3859">
        <v>1</v>
      </c>
      <c r="AE3859">
        <v>1</v>
      </c>
    </row>
    <row r="3860" spans="1:31">
      <c r="A3860" t="s">
        <v>6098</v>
      </c>
      <c r="B3860" s="93">
        <v>45055</v>
      </c>
      <c r="C3860" s="93">
        <v>45055</v>
      </c>
      <c r="D3860">
        <v>-1.2976100000000001E-2</v>
      </c>
      <c r="E3860">
        <v>-1.2976100000000001E-2</v>
      </c>
      <c r="F3860" t="s">
        <v>81</v>
      </c>
      <c r="G3860">
        <v>4.5324609964771012</v>
      </c>
      <c r="H3860">
        <v>-5.8813667136386513E-2</v>
      </c>
      <c r="I3860">
        <v>-5.8813667136386513E-2</v>
      </c>
      <c r="J3860">
        <v>1</v>
      </c>
      <c r="L3860" t="s">
        <v>76</v>
      </c>
      <c r="M3860" t="s">
        <v>4152</v>
      </c>
      <c r="T3860" t="s">
        <v>76</v>
      </c>
      <c r="V3860" t="s">
        <v>4153</v>
      </c>
      <c r="W3860" t="s">
        <v>4154</v>
      </c>
      <c r="X3860" t="s">
        <v>168</v>
      </c>
      <c r="Y3860" t="s">
        <v>268</v>
      </c>
      <c r="Z3860" t="s">
        <v>268</v>
      </c>
      <c r="AA3860" t="s">
        <v>19</v>
      </c>
      <c r="AC3860" t="s">
        <v>6099</v>
      </c>
      <c r="AD3860">
        <v>1</v>
      </c>
      <c r="AE3860">
        <v>1</v>
      </c>
    </row>
    <row r="3861" spans="1:31">
      <c r="A3861" t="s">
        <v>6100</v>
      </c>
      <c r="B3861" s="93">
        <v>45055</v>
      </c>
      <c r="C3861" s="93">
        <v>45055</v>
      </c>
      <c r="D3861">
        <v>-1.4151581999999999E-2</v>
      </c>
      <c r="E3861">
        <v>-1.4151581999999999E-2</v>
      </c>
      <c r="F3861" t="s">
        <v>81</v>
      </c>
      <c r="G3861">
        <v>4.5324609964771012</v>
      </c>
      <c r="H3861">
        <v>-6.4141493453447412E-2</v>
      </c>
      <c r="I3861">
        <v>-6.4141493453447412E-2</v>
      </c>
      <c r="J3861">
        <v>1</v>
      </c>
      <c r="L3861" t="s">
        <v>76</v>
      </c>
      <c r="M3861" t="s">
        <v>4152</v>
      </c>
      <c r="T3861" t="s">
        <v>76</v>
      </c>
      <c r="V3861" t="s">
        <v>4153</v>
      </c>
      <c r="W3861" t="s">
        <v>4154</v>
      </c>
      <c r="X3861" t="s">
        <v>168</v>
      </c>
      <c r="Y3861" t="s">
        <v>268</v>
      </c>
      <c r="Z3861" t="s">
        <v>268</v>
      </c>
      <c r="AA3861" t="s">
        <v>19</v>
      </c>
      <c r="AC3861" t="s">
        <v>6101</v>
      </c>
      <c r="AD3861">
        <v>1</v>
      </c>
      <c r="AE3861">
        <v>1</v>
      </c>
    </row>
    <row r="3862" spans="1:31">
      <c r="A3862" t="s">
        <v>6102</v>
      </c>
      <c r="B3862" s="93">
        <v>45055</v>
      </c>
      <c r="C3862" s="93">
        <v>45055</v>
      </c>
      <c r="D3862">
        <v>-1.4151581999999999E-2</v>
      </c>
      <c r="E3862">
        <v>-1.4151581999999999E-2</v>
      </c>
      <c r="F3862" t="s">
        <v>81</v>
      </c>
      <c r="G3862">
        <v>4.5324609964771012</v>
      </c>
      <c r="H3862">
        <v>-6.4141493453447412E-2</v>
      </c>
      <c r="I3862">
        <v>-6.4141493453447412E-2</v>
      </c>
      <c r="J3862">
        <v>1</v>
      </c>
      <c r="L3862" t="s">
        <v>76</v>
      </c>
      <c r="M3862" t="s">
        <v>4152</v>
      </c>
      <c r="T3862" t="s">
        <v>76</v>
      </c>
      <c r="V3862" t="s">
        <v>4153</v>
      </c>
      <c r="W3862" t="s">
        <v>4154</v>
      </c>
      <c r="X3862" t="s">
        <v>168</v>
      </c>
      <c r="Y3862" t="s">
        <v>268</v>
      </c>
      <c r="Z3862" t="s">
        <v>268</v>
      </c>
      <c r="AA3862" t="s">
        <v>19</v>
      </c>
      <c r="AC3862" t="s">
        <v>6103</v>
      </c>
      <c r="AD3862">
        <v>1</v>
      </c>
      <c r="AE3862">
        <v>1</v>
      </c>
    </row>
    <row r="3863" spans="1:31">
      <c r="A3863" t="s">
        <v>6104</v>
      </c>
      <c r="B3863" s="93">
        <v>45055</v>
      </c>
      <c r="C3863" s="93">
        <v>45055</v>
      </c>
      <c r="D3863">
        <v>-1.0051331E-2</v>
      </c>
      <c r="E3863">
        <v>-1.0051331E-2</v>
      </c>
      <c r="F3863" t="s">
        <v>81</v>
      </c>
      <c r="G3863">
        <v>4.5324609964771012</v>
      </c>
      <c r="H3863">
        <v>-4.5557265720181178E-2</v>
      </c>
      <c r="I3863">
        <v>-4.5557265720181178E-2</v>
      </c>
      <c r="J3863">
        <v>1</v>
      </c>
      <c r="L3863" t="s">
        <v>76</v>
      </c>
      <c r="M3863" t="s">
        <v>4152</v>
      </c>
      <c r="T3863" t="s">
        <v>76</v>
      </c>
      <c r="V3863" t="s">
        <v>4153</v>
      </c>
      <c r="W3863" t="s">
        <v>4154</v>
      </c>
      <c r="X3863" t="s">
        <v>168</v>
      </c>
      <c r="Y3863" t="s">
        <v>268</v>
      </c>
      <c r="Z3863" t="s">
        <v>268</v>
      </c>
      <c r="AA3863" t="s">
        <v>19</v>
      </c>
      <c r="AC3863" t="s">
        <v>6105</v>
      </c>
      <c r="AD3863">
        <v>1</v>
      </c>
      <c r="AE3863">
        <v>1</v>
      </c>
    </row>
    <row r="3864" spans="1:31">
      <c r="A3864" t="s">
        <v>6106</v>
      </c>
      <c r="B3864" s="93">
        <v>45055</v>
      </c>
      <c r="C3864" s="93">
        <v>45055</v>
      </c>
      <c r="D3864">
        <v>-1.1983809999999999E-2</v>
      </c>
      <c r="E3864">
        <v>-1.1983809999999999E-2</v>
      </c>
      <c r="F3864" t="s">
        <v>81</v>
      </c>
      <c r="G3864">
        <v>4.5324609964771012</v>
      </c>
      <c r="H3864">
        <v>-5.431615141419225E-2</v>
      </c>
      <c r="I3864">
        <v>-5.431615141419225E-2</v>
      </c>
      <c r="J3864">
        <v>1</v>
      </c>
      <c r="L3864" t="s">
        <v>76</v>
      </c>
      <c r="M3864" t="s">
        <v>4152</v>
      </c>
      <c r="T3864" t="s">
        <v>76</v>
      </c>
      <c r="V3864" t="s">
        <v>4153</v>
      </c>
      <c r="W3864" t="s">
        <v>4154</v>
      </c>
      <c r="X3864" t="s">
        <v>168</v>
      </c>
      <c r="Y3864" t="s">
        <v>268</v>
      </c>
      <c r="Z3864" t="s">
        <v>268</v>
      </c>
      <c r="AA3864" t="s">
        <v>19</v>
      </c>
      <c r="AC3864" t="s">
        <v>6107</v>
      </c>
      <c r="AD3864">
        <v>1</v>
      </c>
      <c r="AE3864">
        <v>1</v>
      </c>
    </row>
    <row r="3865" spans="1:31">
      <c r="A3865" t="s">
        <v>6108</v>
      </c>
      <c r="B3865" s="93">
        <v>45055</v>
      </c>
      <c r="C3865" s="93">
        <v>45055</v>
      </c>
      <c r="D3865">
        <v>-1.2319662E-2</v>
      </c>
      <c r="E3865">
        <v>-1.2319662E-2</v>
      </c>
      <c r="F3865" t="s">
        <v>81</v>
      </c>
      <c r="G3865">
        <v>4.5324609964771012</v>
      </c>
      <c r="H3865">
        <v>-5.5838387504781081E-2</v>
      </c>
      <c r="I3865">
        <v>-5.5838387504781081E-2</v>
      </c>
      <c r="J3865">
        <v>1</v>
      </c>
      <c r="L3865" t="s">
        <v>76</v>
      </c>
      <c r="M3865" t="s">
        <v>4152</v>
      </c>
      <c r="T3865" t="s">
        <v>76</v>
      </c>
      <c r="V3865" t="s">
        <v>4153</v>
      </c>
      <c r="W3865" t="s">
        <v>4154</v>
      </c>
      <c r="X3865" t="s">
        <v>168</v>
      </c>
      <c r="Y3865" t="s">
        <v>268</v>
      </c>
      <c r="Z3865" t="s">
        <v>268</v>
      </c>
      <c r="AA3865" t="s">
        <v>19</v>
      </c>
      <c r="AC3865" t="s">
        <v>6109</v>
      </c>
      <c r="AD3865">
        <v>1</v>
      </c>
      <c r="AE3865">
        <v>1</v>
      </c>
    </row>
    <row r="3866" spans="1:31">
      <c r="A3866" t="s">
        <v>6110</v>
      </c>
      <c r="B3866" s="93">
        <v>45055</v>
      </c>
      <c r="C3866" s="93">
        <v>45055</v>
      </c>
      <c r="D3866">
        <v>-1.2953200999999999E-2</v>
      </c>
      <c r="E3866">
        <v>-1.2953200999999999E-2</v>
      </c>
      <c r="F3866" t="s">
        <v>81</v>
      </c>
      <c r="G3866">
        <v>4.5324609964771012</v>
      </c>
      <c r="H3866">
        <v>-5.8709878312028181E-2</v>
      </c>
      <c r="I3866">
        <v>-5.8709878312028181E-2</v>
      </c>
      <c r="J3866">
        <v>1</v>
      </c>
      <c r="L3866" t="s">
        <v>76</v>
      </c>
      <c r="M3866" t="s">
        <v>4152</v>
      </c>
      <c r="T3866" t="s">
        <v>76</v>
      </c>
      <c r="V3866" t="s">
        <v>4153</v>
      </c>
      <c r="W3866" t="s">
        <v>4154</v>
      </c>
      <c r="X3866" t="s">
        <v>168</v>
      </c>
      <c r="Y3866" t="s">
        <v>268</v>
      </c>
      <c r="Z3866" t="s">
        <v>268</v>
      </c>
      <c r="AA3866" t="s">
        <v>19</v>
      </c>
      <c r="AC3866" t="s">
        <v>6111</v>
      </c>
      <c r="AD3866">
        <v>1</v>
      </c>
      <c r="AE3866">
        <v>1</v>
      </c>
    </row>
    <row r="3867" spans="1:31">
      <c r="A3867" t="s">
        <v>6112</v>
      </c>
      <c r="B3867" s="93">
        <v>45055</v>
      </c>
      <c r="C3867" s="93">
        <v>45055</v>
      </c>
      <c r="D3867">
        <v>-1.1598512E-2</v>
      </c>
      <c r="E3867">
        <v>-1.1598512E-2</v>
      </c>
      <c r="F3867" t="s">
        <v>81</v>
      </c>
      <c r="G3867">
        <v>4.5324609964771012</v>
      </c>
      <c r="H3867">
        <v>-5.2569803257171623E-2</v>
      </c>
      <c r="I3867">
        <v>-5.2569803257171623E-2</v>
      </c>
      <c r="J3867">
        <v>1</v>
      </c>
      <c r="L3867" t="s">
        <v>76</v>
      </c>
      <c r="M3867" t="s">
        <v>4152</v>
      </c>
      <c r="T3867" t="s">
        <v>76</v>
      </c>
      <c r="V3867" t="s">
        <v>4153</v>
      </c>
      <c r="W3867" t="s">
        <v>4154</v>
      </c>
      <c r="X3867" t="s">
        <v>168</v>
      </c>
      <c r="Y3867" t="s">
        <v>268</v>
      </c>
      <c r="Z3867" t="s">
        <v>268</v>
      </c>
      <c r="AA3867" t="s">
        <v>19</v>
      </c>
      <c r="AC3867" t="s">
        <v>6113</v>
      </c>
      <c r="AD3867">
        <v>1</v>
      </c>
      <c r="AE3867">
        <v>1</v>
      </c>
    </row>
    <row r="3868" spans="1:31">
      <c r="A3868" t="s">
        <v>6114</v>
      </c>
      <c r="B3868" s="93">
        <v>45055</v>
      </c>
      <c r="C3868" s="93">
        <v>45055</v>
      </c>
      <c r="D3868">
        <v>-1.1609793E-2</v>
      </c>
      <c r="E3868">
        <v>-1.1609793E-2</v>
      </c>
      <c r="F3868" t="s">
        <v>81</v>
      </c>
      <c r="G3868">
        <v>4.5324609964771012</v>
      </c>
      <c r="H3868">
        <v>-5.2620933949672877E-2</v>
      </c>
      <c r="I3868">
        <v>-5.2620933949672877E-2</v>
      </c>
      <c r="J3868">
        <v>1</v>
      </c>
      <c r="L3868" t="s">
        <v>76</v>
      </c>
      <c r="M3868" t="s">
        <v>4152</v>
      </c>
      <c r="T3868" t="s">
        <v>76</v>
      </c>
      <c r="V3868" t="s">
        <v>4153</v>
      </c>
      <c r="W3868" t="s">
        <v>4154</v>
      </c>
      <c r="X3868" t="s">
        <v>168</v>
      </c>
      <c r="Y3868" t="s">
        <v>268</v>
      </c>
      <c r="Z3868" t="s">
        <v>268</v>
      </c>
      <c r="AA3868" t="s">
        <v>19</v>
      </c>
      <c r="AC3868" t="s">
        <v>6115</v>
      </c>
      <c r="AD3868">
        <v>1</v>
      </c>
      <c r="AE3868">
        <v>1</v>
      </c>
    </row>
    <row r="3869" spans="1:31">
      <c r="A3869" t="s">
        <v>6116</v>
      </c>
      <c r="B3869" s="93">
        <v>45055</v>
      </c>
      <c r="C3869" s="93">
        <v>45055</v>
      </c>
      <c r="D3869">
        <v>-9.7626069999999995E-3</v>
      </c>
      <c r="E3869">
        <v>-9.7626069999999995E-3</v>
      </c>
      <c r="F3869" t="s">
        <v>81</v>
      </c>
      <c r="G3869">
        <v>4.5324609964771012</v>
      </c>
      <c r="H3869">
        <v>-4.4248635451434322E-2</v>
      </c>
      <c r="I3869">
        <v>-4.4248635451434322E-2</v>
      </c>
      <c r="J3869">
        <v>1</v>
      </c>
      <c r="L3869" t="s">
        <v>76</v>
      </c>
      <c r="M3869" t="s">
        <v>4152</v>
      </c>
      <c r="T3869" t="s">
        <v>76</v>
      </c>
      <c r="V3869" t="s">
        <v>4153</v>
      </c>
      <c r="W3869" t="s">
        <v>4154</v>
      </c>
      <c r="X3869" t="s">
        <v>168</v>
      </c>
      <c r="Y3869" t="s">
        <v>268</v>
      </c>
      <c r="Z3869" t="s">
        <v>268</v>
      </c>
      <c r="AA3869" t="s">
        <v>19</v>
      </c>
      <c r="AC3869" t="s">
        <v>6117</v>
      </c>
      <c r="AD3869">
        <v>1</v>
      </c>
      <c r="AE3869">
        <v>1</v>
      </c>
    </row>
    <row r="3870" spans="1:31">
      <c r="A3870" t="s">
        <v>6118</v>
      </c>
      <c r="B3870" s="93">
        <v>45055</v>
      </c>
      <c r="C3870" s="93">
        <v>45055</v>
      </c>
      <c r="D3870">
        <v>-9.5107179999999996E-3</v>
      </c>
      <c r="E3870">
        <v>-9.5107179999999996E-3</v>
      </c>
      <c r="F3870" t="s">
        <v>81</v>
      </c>
      <c r="G3870">
        <v>4.5324609964771012</v>
      </c>
      <c r="H3870">
        <v>-4.3106958383492697E-2</v>
      </c>
      <c r="I3870">
        <v>-4.3106958383492697E-2</v>
      </c>
      <c r="J3870">
        <v>1</v>
      </c>
      <c r="L3870" t="s">
        <v>76</v>
      </c>
      <c r="M3870" t="s">
        <v>4152</v>
      </c>
      <c r="T3870" t="s">
        <v>76</v>
      </c>
      <c r="V3870" t="s">
        <v>4153</v>
      </c>
      <c r="W3870" t="s">
        <v>4154</v>
      </c>
      <c r="X3870" t="s">
        <v>168</v>
      </c>
      <c r="Y3870" t="s">
        <v>268</v>
      </c>
      <c r="Z3870" t="s">
        <v>268</v>
      </c>
      <c r="AA3870" t="s">
        <v>19</v>
      </c>
      <c r="AC3870" t="s">
        <v>6119</v>
      </c>
      <c r="AD3870">
        <v>1</v>
      </c>
      <c r="AE3870">
        <v>1</v>
      </c>
    </row>
    <row r="3871" spans="1:31">
      <c r="A3871" t="s">
        <v>6120</v>
      </c>
      <c r="B3871" s="93">
        <v>45055</v>
      </c>
      <c r="C3871" s="93">
        <v>45055</v>
      </c>
      <c r="D3871">
        <v>-9.3275259999999992E-3</v>
      </c>
      <c r="E3871">
        <v>-9.3275259999999992E-3</v>
      </c>
      <c r="F3871" t="s">
        <v>81</v>
      </c>
      <c r="G3871">
        <v>4.5324609964771012</v>
      </c>
      <c r="H3871">
        <v>-4.2276647788626068E-2</v>
      </c>
      <c r="I3871">
        <v>-4.2276647788626068E-2</v>
      </c>
      <c r="J3871">
        <v>1</v>
      </c>
      <c r="L3871" t="s">
        <v>76</v>
      </c>
      <c r="M3871" t="s">
        <v>4152</v>
      </c>
      <c r="T3871" t="s">
        <v>76</v>
      </c>
      <c r="V3871" t="s">
        <v>4153</v>
      </c>
      <c r="W3871" t="s">
        <v>4154</v>
      </c>
      <c r="X3871" t="s">
        <v>168</v>
      </c>
      <c r="Y3871" t="s">
        <v>268</v>
      </c>
      <c r="Z3871" t="s">
        <v>268</v>
      </c>
      <c r="AA3871" t="s">
        <v>19</v>
      </c>
      <c r="AC3871" t="s">
        <v>6121</v>
      </c>
      <c r="AD3871">
        <v>1</v>
      </c>
      <c r="AE3871">
        <v>1</v>
      </c>
    </row>
    <row r="3872" spans="1:31">
      <c r="A3872" t="s">
        <v>6122</v>
      </c>
      <c r="B3872" s="93">
        <v>45055</v>
      </c>
      <c r="C3872" s="93">
        <v>45055</v>
      </c>
      <c r="D3872">
        <v>-9.3733239999999989E-3</v>
      </c>
      <c r="E3872">
        <v>-9.3733239999999989E-3</v>
      </c>
      <c r="F3872" t="s">
        <v>81</v>
      </c>
      <c r="G3872">
        <v>4.5324609964771012</v>
      </c>
      <c r="H3872">
        <v>-4.2484225437342718E-2</v>
      </c>
      <c r="I3872">
        <v>-4.2484225437342718E-2</v>
      </c>
      <c r="J3872">
        <v>1</v>
      </c>
      <c r="L3872" t="s">
        <v>76</v>
      </c>
      <c r="M3872" t="s">
        <v>4152</v>
      </c>
      <c r="T3872" t="s">
        <v>76</v>
      </c>
      <c r="V3872" t="s">
        <v>4153</v>
      </c>
      <c r="W3872" t="s">
        <v>4154</v>
      </c>
      <c r="X3872" t="s">
        <v>168</v>
      </c>
      <c r="Y3872" t="s">
        <v>268</v>
      </c>
      <c r="Z3872" t="s">
        <v>268</v>
      </c>
      <c r="AA3872" t="s">
        <v>19</v>
      </c>
      <c r="AC3872" t="s">
        <v>6123</v>
      </c>
      <c r="AD3872">
        <v>1</v>
      </c>
      <c r="AE3872">
        <v>1</v>
      </c>
    </row>
    <row r="3873" spans="1:31">
      <c r="A3873" t="s">
        <v>6124</v>
      </c>
      <c r="B3873" s="93">
        <v>45055</v>
      </c>
      <c r="C3873" s="93">
        <v>45055</v>
      </c>
      <c r="D3873">
        <v>-1.1457133E-2</v>
      </c>
      <c r="E3873">
        <v>-1.1457133E-2</v>
      </c>
      <c r="F3873" t="s">
        <v>81</v>
      </c>
      <c r="G3873">
        <v>4.5324609964771012</v>
      </c>
      <c r="H3873">
        <v>-5.1929008453950681E-2</v>
      </c>
      <c r="I3873">
        <v>-5.1929008453950681E-2</v>
      </c>
      <c r="J3873">
        <v>1</v>
      </c>
      <c r="L3873" t="s">
        <v>76</v>
      </c>
      <c r="M3873" t="s">
        <v>4152</v>
      </c>
      <c r="T3873" t="s">
        <v>76</v>
      </c>
      <c r="V3873" t="s">
        <v>4153</v>
      </c>
      <c r="W3873" t="s">
        <v>4154</v>
      </c>
      <c r="X3873" t="s">
        <v>168</v>
      </c>
      <c r="Y3873" t="s">
        <v>268</v>
      </c>
      <c r="Z3873" t="s">
        <v>268</v>
      </c>
      <c r="AA3873" t="s">
        <v>19</v>
      </c>
      <c r="AC3873" t="s">
        <v>6125</v>
      </c>
      <c r="AD3873">
        <v>1</v>
      </c>
      <c r="AE3873">
        <v>1</v>
      </c>
    </row>
    <row r="3874" spans="1:31">
      <c r="A3874" t="s">
        <v>6126</v>
      </c>
      <c r="B3874" s="93">
        <v>45055</v>
      </c>
      <c r="C3874" s="93">
        <v>45055</v>
      </c>
      <c r="D3874">
        <v>-1.1533463000000001E-2</v>
      </c>
      <c r="E3874">
        <v>-1.1533463000000001E-2</v>
      </c>
      <c r="F3874" t="s">
        <v>81</v>
      </c>
      <c r="G3874">
        <v>4.5324609964771012</v>
      </c>
      <c r="H3874">
        <v>-5.2274971201811772E-2</v>
      </c>
      <c r="I3874">
        <v>-5.2274971201811772E-2</v>
      </c>
      <c r="J3874">
        <v>1</v>
      </c>
      <c r="L3874" t="s">
        <v>76</v>
      </c>
      <c r="M3874" t="s">
        <v>4152</v>
      </c>
      <c r="T3874" t="s">
        <v>76</v>
      </c>
      <c r="V3874" t="s">
        <v>4153</v>
      </c>
      <c r="W3874" t="s">
        <v>4154</v>
      </c>
      <c r="X3874" t="s">
        <v>168</v>
      </c>
      <c r="Y3874" t="s">
        <v>268</v>
      </c>
      <c r="Z3874" t="s">
        <v>268</v>
      </c>
      <c r="AA3874" t="s">
        <v>19</v>
      </c>
      <c r="AC3874" t="s">
        <v>6127</v>
      </c>
      <c r="AD3874">
        <v>1</v>
      </c>
      <c r="AE3874">
        <v>1</v>
      </c>
    </row>
    <row r="3875" spans="1:31">
      <c r="A3875" t="s">
        <v>6128</v>
      </c>
      <c r="B3875" s="93">
        <v>45055</v>
      </c>
      <c r="C3875" s="93">
        <v>45055</v>
      </c>
      <c r="D3875">
        <v>-1.1548729000000001E-2</v>
      </c>
      <c r="E3875">
        <v>-1.1548729000000001E-2</v>
      </c>
      <c r="F3875" t="s">
        <v>81</v>
      </c>
      <c r="G3875">
        <v>4.5324609964771012</v>
      </c>
      <c r="H3875">
        <v>-5.2344163751384003E-2</v>
      </c>
      <c r="I3875">
        <v>-5.2344163751384003E-2</v>
      </c>
      <c r="J3875">
        <v>1</v>
      </c>
      <c r="L3875" t="s">
        <v>76</v>
      </c>
      <c r="M3875" t="s">
        <v>4152</v>
      </c>
      <c r="T3875" t="s">
        <v>76</v>
      </c>
      <c r="V3875" t="s">
        <v>4153</v>
      </c>
      <c r="W3875" t="s">
        <v>4154</v>
      </c>
      <c r="X3875" t="s">
        <v>168</v>
      </c>
      <c r="Y3875" t="s">
        <v>268</v>
      </c>
      <c r="Z3875" t="s">
        <v>268</v>
      </c>
      <c r="AA3875" t="s">
        <v>19</v>
      </c>
      <c r="AC3875" t="s">
        <v>6129</v>
      </c>
      <c r="AD3875">
        <v>1</v>
      </c>
      <c r="AE3875">
        <v>1</v>
      </c>
    </row>
    <row r="3876" spans="1:31">
      <c r="A3876" t="s">
        <v>6130</v>
      </c>
      <c r="B3876" s="93">
        <v>45055</v>
      </c>
      <c r="C3876" s="93">
        <v>45055</v>
      </c>
      <c r="D3876">
        <v>-1.2624982E-2</v>
      </c>
      <c r="E3876">
        <v>-1.2624982E-2</v>
      </c>
      <c r="F3876" t="s">
        <v>81</v>
      </c>
      <c r="G3876">
        <v>4.5324609964771012</v>
      </c>
      <c r="H3876">
        <v>-5.7222238496225472E-2</v>
      </c>
      <c r="I3876">
        <v>-5.7222238496225472E-2</v>
      </c>
      <c r="J3876">
        <v>1</v>
      </c>
      <c r="L3876" t="s">
        <v>76</v>
      </c>
      <c r="M3876" t="s">
        <v>4152</v>
      </c>
      <c r="T3876" t="s">
        <v>76</v>
      </c>
      <c r="V3876" t="s">
        <v>4153</v>
      </c>
      <c r="W3876" t="s">
        <v>4154</v>
      </c>
      <c r="X3876" t="s">
        <v>168</v>
      </c>
      <c r="Y3876" t="s">
        <v>268</v>
      </c>
      <c r="Z3876" t="s">
        <v>268</v>
      </c>
      <c r="AA3876" t="s">
        <v>19</v>
      </c>
      <c r="AC3876" t="s">
        <v>6131</v>
      </c>
      <c r="AD3876">
        <v>1</v>
      </c>
      <c r="AE3876">
        <v>1</v>
      </c>
    </row>
    <row r="3877" spans="1:31">
      <c r="A3877" t="s">
        <v>6132</v>
      </c>
      <c r="B3877" s="93">
        <v>45055</v>
      </c>
      <c r="C3877" s="93">
        <v>45055</v>
      </c>
      <c r="D3877">
        <v>-1.2724210999999999E-2</v>
      </c>
      <c r="E3877">
        <v>-1.2724210999999999E-2</v>
      </c>
      <c r="F3877" t="s">
        <v>81</v>
      </c>
      <c r="G3877">
        <v>4.5324609964771012</v>
      </c>
      <c r="H3877">
        <v>-5.7671990068444888E-2</v>
      </c>
      <c r="I3877">
        <v>-5.7671990068444888E-2</v>
      </c>
      <c r="J3877">
        <v>1</v>
      </c>
      <c r="L3877" t="s">
        <v>76</v>
      </c>
      <c r="M3877" t="s">
        <v>4152</v>
      </c>
      <c r="T3877" t="s">
        <v>76</v>
      </c>
      <c r="V3877" t="s">
        <v>4153</v>
      </c>
      <c r="W3877" t="s">
        <v>4154</v>
      </c>
      <c r="X3877" t="s">
        <v>168</v>
      </c>
      <c r="Y3877" t="s">
        <v>268</v>
      </c>
      <c r="Z3877" t="s">
        <v>268</v>
      </c>
      <c r="AA3877" t="s">
        <v>19</v>
      </c>
      <c r="AC3877" t="s">
        <v>6133</v>
      </c>
      <c r="AD3877">
        <v>1</v>
      </c>
      <c r="AE3877">
        <v>1</v>
      </c>
    </row>
    <row r="3878" spans="1:31">
      <c r="A3878" t="s">
        <v>6134</v>
      </c>
      <c r="B3878" s="93">
        <v>45055</v>
      </c>
      <c r="C3878" s="93">
        <v>45055</v>
      </c>
      <c r="D3878">
        <v>-1.2510487000000001E-2</v>
      </c>
      <c r="E3878">
        <v>-1.2510487000000001E-2</v>
      </c>
      <c r="F3878" t="s">
        <v>81</v>
      </c>
      <c r="G3878">
        <v>4.5324609964771012</v>
      </c>
      <c r="H3878">
        <v>-5.6703294374433832E-2</v>
      </c>
      <c r="I3878">
        <v>-5.6703294374433832E-2</v>
      </c>
      <c r="J3878">
        <v>1</v>
      </c>
      <c r="L3878" t="s">
        <v>76</v>
      </c>
      <c r="M3878" t="s">
        <v>4152</v>
      </c>
      <c r="T3878" t="s">
        <v>76</v>
      </c>
      <c r="V3878" t="s">
        <v>4153</v>
      </c>
      <c r="W3878" t="s">
        <v>4154</v>
      </c>
      <c r="X3878" t="s">
        <v>168</v>
      </c>
      <c r="Y3878" t="s">
        <v>268</v>
      </c>
      <c r="Z3878" t="s">
        <v>268</v>
      </c>
      <c r="AA3878" t="s">
        <v>19</v>
      </c>
      <c r="AC3878" t="s">
        <v>6135</v>
      </c>
      <c r="AD3878">
        <v>1</v>
      </c>
      <c r="AE3878">
        <v>1</v>
      </c>
    </row>
    <row r="3879" spans="1:31">
      <c r="A3879" t="s">
        <v>6136</v>
      </c>
      <c r="B3879" s="93">
        <v>45055</v>
      </c>
      <c r="C3879" s="93">
        <v>45055</v>
      </c>
      <c r="D3879">
        <v>-1.2403625E-2</v>
      </c>
      <c r="E3879">
        <v>-1.2403625E-2</v>
      </c>
      <c r="F3879" t="s">
        <v>81</v>
      </c>
      <c r="G3879">
        <v>4.5324609964771012</v>
      </c>
      <c r="H3879">
        <v>-5.621894652742828E-2</v>
      </c>
      <c r="I3879">
        <v>-5.621894652742828E-2</v>
      </c>
      <c r="J3879">
        <v>1</v>
      </c>
      <c r="L3879" t="s">
        <v>76</v>
      </c>
      <c r="M3879" t="s">
        <v>4152</v>
      </c>
      <c r="T3879" t="s">
        <v>76</v>
      </c>
      <c r="V3879" t="s">
        <v>4153</v>
      </c>
      <c r="W3879" t="s">
        <v>4154</v>
      </c>
      <c r="X3879" t="s">
        <v>168</v>
      </c>
      <c r="Y3879" t="s">
        <v>268</v>
      </c>
      <c r="Z3879" t="s">
        <v>268</v>
      </c>
      <c r="AA3879" t="s">
        <v>19</v>
      </c>
      <c r="AC3879" t="s">
        <v>6137</v>
      </c>
      <c r="AD3879">
        <v>1</v>
      </c>
      <c r="AE3879">
        <v>1</v>
      </c>
    </row>
    <row r="3880" spans="1:31">
      <c r="A3880" t="s">
        <v>6138</v>
      </c>
      <c r="B3880" s="93">
        <v>45055</v>
      </c>
      <c r="C3880" s="93">
        <v>45055</v>
      </c>
      <c r="D3880">
        <v>-1.2243331999999999E-2</v>
      </c>
      <c r="E3880">
        <v>-1.2243331999999999E-2</v>
      </c>
      <c r="F3880" t="s">
        <v>81</v>
      </c>
      <c r="G3880">
        <v>4.5324609964771012</v>
      </c>
      <c r="H3880">
        <v>-5.5492424756919977E-2</v>
      </c>
      <c r="I3880">
        <v>-5.5492424756919977E-2</v>
      </c>
      <c r="J3880">
        <v>1</v>
      </c>
      <c r="L3880" t="s">
        <v>76</v>
      </c>
      <c r="M3880" t="s">
        <v>4152</v>
      </c>
      <c r="T3880" t="s">
        <v>76</v>
      </c>
      <c r="V3880" t="s">
        <v>4153</v>
      </c>
      <c r="W3880" t="s">
        <v>4154</v>
      </c>
      <c r="X3880" t="s">
        <v>168</v>
      </c>
      <c r="Y3880" t="s">
        <v>268</v>
      </c>
      <c r="Z3880" t="s">
        <v>268</v>
      </c>
      <c r="AA3880" t="s">
        <v>19</v>
      </c>
      <c r="AC3880" t="s">
        <v>6139</v>
      </c>
      <c r="AD3880">
        <v>1</v>
      </c>
      <c r="AE3880">
        <v>1</v>
      </c>
    </row>
    <row r="3881" spans="1:31">
      <c r="A3881" t="s">
        <v>6140</v>
      </c>
      <c r="B3881" s="93">
        <v>45055</v>
      </c>
      <c r="C3881" s="93">
        <v>45055</v>
      </c>
      <c r="D3881">
        <v>-1.5487357E-2</v>
      </c>
      <c r="E3881">
        <v>-1.5487357E-2</v>
      </c>
      <c r="F3881" t="s">
        <v>81</v>
      </c>
      <c r="G3881">
        <v>4.5324609964771012</v>
      </c>
      <c r="H3881">
        <v>-7.0195841541016615E-2</v>
      </c>
      <c r="I3881">
        <v>-7.0195841541016615E-2</v>
      </c>
      <c r="J3881">
        <v>1</v>
      </c>
      <c r="L3881" t="s">
        <v>76</v>
      </c>
      <c r="M3881" t="s">
        <v>4152</v>
      </c>
      <c r="T3881" t="s">
        <v>76</v>
      </c>
      <c r="V3881" t="s">
        <v>4153</v>
      </c>
      <c r="W3881" t="s">
        <v>4154</v>
      </c>
      <c r="X3881" t="s">
        <v>168</v>
      </c>
      <c r="Y3881" t="s">
        <v>268</v>
      </c>
      <c r="Z3881" t="s">
        <v>268</v>
      </c>
      <c r="AA3881" t="s">
        <v>19</v>
      </c>
      <c r="AC3881" t="s">
        <v>6141</v>
      </c>
      <c r="AD3881">
        <v>1</v>
      </c>
      <c r="AE3881">
        <v>1</v>
      </c>
    </row>
    <row r="3882" spans="1:31">
      <c r="A3882" t="s">
        <v>6142</v>
      </c>
      <c r="B3882" s="93">
        <v>45055</v>
      </c>
      <c r="C3882" s="93">
        <v>45055</v>
      </c>
      <c r="D3882">
        <v>-1.3411180999999999E-2</v>
      </c>
      <c r="E3882">
        <v>-1.3411180999999999E-2</v>
      </c>
      <c r="F3882" t="s">
        <v>81</v>
      </c>
      <c r="G3882">
        <v>4.5324609964771012</v>
      </c>
      <c r="H3882">
        <v>-6.0785654799194767E-2</v>
      </c>
      <c r="I3882">
        <v>-6.0785654799194767E-2</v>
      </c>
      <c r="J3882">
        <v>1</v>
      </c>
      <c r="L3882" t="s">
        <v>76</v>
      </c>
      <c r="M3882" t="s">
        <v>4152</v>
      </c>
      <c r="T3882" t="s">
        <v>76</v>
      </c>
      <c r="V3882" t="s">
        <v>4153</v>
      </c>
      <c r="W3882" t="s">
        <v>4154</v>
      </c>
      <c r="X3882" t="s">
        <v>168</v>
      </c>
      <c r="Y3882" t="s">
        <v>268</v>
      </c>
      <c r="Z3882" t="s">
        <v>268</v>
      </c>
      <c r="AA3882" t="s">
        <v>19</v>
      </c>
      <c r="AC3882" t="s">
        <v>6143</v>
      </c>
      <c r="AD3882">
        <v>1</v>
      </c>
      <c r="AE3882">
        <v>1</v>
      </c>
    </row>
    <row r="3883" spans="1:31">
      <c r="A3883" t="s">
        <v>6144</v>
      </c>
      <c r="B3883" s="93">
        <v>45055</v>
      </c>
      <c r="C3883" s="93">
        <v>45055</v>
      </c>
      <c r="D3883">
        <v>-1.1747186999999999E-2</v>
      </c>
      <c r="E3883">
        <v>-1.1747186999999999E-2</v>
      </c>
      <c r="F3883" t="s">
        <v>81</v>
      </c>
      <c r="G3883">
        <v>4.5324609964771012</v>
      </c>
      <c r="H3883">
        <v>-5.3243666895822848E-2</v>
      </c>
      <c r="I3883">
        <v>-5.3243666895822848E-2</v>
      </c>
      <c r="J3883">
        <v>1</v>
      </c>
      <c r="L3883" t="s">
        <v>76</v>
      </c>
      <c r="M3883" t="s">
        <v>4152</v>
      </c>
      <c r="T3883" t="s">
        <v>76</v>
      </c>
      <c r="V3883" t="s">
        <v>4153</v>
      </c>
      <c r="W3883" t="s">
        <v>4154</v>
      </c>
      <c r="X3883" t="s">
        <v>168</v>
      </c>
      <c r="Y3883" t="s">
        <v>268</v>
      </c>
      <c r="Z3883" t="s">
        <v>268</v>
      </c>
      <c r="AA3883" t="s">
        <v>19</v>
      </c>
      <c r="AC3883" t="s">
        <v>6145</v>
      </c>
      <c r="AD3883">
        <v>1</v>
      </c>
      <c r="AE3883">
        <v>1</v>
      </c>
    </row>
    <row r="3884" spans="1:31">
      <c r="A3884" t="s">
        <v>6146</v>
      </c>
      <c r="B3884" s="93">
        <v>45055</v>
      </c>
      <c r="C3884" s="93">
        <v>45055</v>
      </c>
      <c r="D3884">
        <v>-1.1747186999999999E-2</v>
      </c>
      <c r="E3884">
        <v>-1.1747186999999999E-2</v>
      </c>
      <c r="F3884" t="s">
        <v>81</v>
      </c>
      <c r="G3884">
        <v>4.5324609964771012</v>
      </c>
      <c r="H3884">
        <v>-5.3243666895822848E-2</v>
      </c>
      <c r="I3884">
        <v>-5.3243666895822848E-2</v>
      </c>
      <c r="J3884">
        <v>1</v>
      </c>
      <c r="L3884" t="s">
        <v>76</v>
      </c>
      <c r="M3884" t="s">
        <v>4152</v>
      </c>
      <c r="T3884" t="s">
        <v>76</v>
      </c>
      <c r="V3884" t="s">
        <v>4153</v>
      </c>
      <c r="W3884" t="s">
        <v>4154</v>
      </c>
      <c r="X3884" t="s">
        <v>168</v>
      </c>
      <c r="Y3884" t="s">
        <v>268</v>
      </c>
      <c r="Z3884" t="s">
        <v>268</v>
      </c>
      <c r="AA3884" t="s">
        <v>19</v>
      </c>
      <c r="AC3884" t="s">
        <v>6147</v>
      </c>
      <c r="AD3884">
        <v>1</v>
      </c>
      <c r="AE3884">
        <v>1</v>
      </c>
    </row>
    <row r="3885" spans="1:31">
      <c r="A3885" t="s">
        <v>6148</v>
      </c>
      <c r="B3885" s="93">
        <v>45055</v>
      </c>
      <c r="C3885" s="93">
        <v>45055</v>
      </c>
      <c r="D3885">
        <v>-1.2250965000000001E-2</v>
      </c>
      <c r="E3885">
        <v>-1.2250965000000001E-2</v>
      </c>
      <c r="F3885" t="s">
        <v>81</v>
      </c>
      <c r="G3885">
        <v>4.5324609964771012</v>
      </c>
      <c r="H3885">
        <v>-5.5527021031706078E-2</v>
      </c>
      <c r="I3885">
        <v>-5.5527021031706078E-2</v>
      </c>
      <c r="J3885">
        <v>1</v>
      </c>
      <c r="L3885" t="s">
        <v>76</v>
      </c>
      <c r="M3885" t="s">
        <v>4152</v>
      </c>
      <c r="T3885" t="s">
        <v>76</v>
      </c>
      <c r="V3885" t="s">
        <v>4153</v>
      </c>
      <c r="W3885" t="s">
        <v>4154</v>
      </c>
      <c r="X3885" t="s">
        <v>168</v>
      </c>
      <c r="Y3885" t="s">
        <v>268</v>
      </c>
      <c r="Z3885" t="s">
        <v>268</v>
      </c>
      <c r="AA3885" t="s">
        <v>19</v>
      </c>
      <c r="AC3885" t="s">
        <v>6149</v>
      </c>
      <c r="AD3885">
        <v>1</v>
      </c>
      <c r="AE3885">
        <v>1</v>
      </c>
    </row>
    <row r="3886" spans="1:31">
      <c r="A3886" t="s">
        <v>6150</v>
      </c>
      <c r="B3886" s="93">
        <v>45055</v>
      </c>
      <c r="C3886" s="93">
        <v>45055</v>
      </c>
      <c r="D3886">
        <v>-1.1747186999999999E-2</v>
      </c>
      <c r="E3886">
        <v>-1.1747186999999999E-2</v>
      </c>
      <c r="F3886" t="s">
        <v>81</v>
      </c>
      <c r="G3886">
        <v>4.5324609964771012</v>
      </c>
      <c r="H3886">
        <v>-5.3243666895822848E-2</v>
      </c>
      <c r="I3886">
        <v>-5.3243666895822848E-2</v>
      </c>
      <c r="J3886">
        <v>1</v>
      </c>
      <c r="L3886" t="s">
        <v>76</v>
      </c>
      <c r="M3886" t="s">
        <v>4152</v>
      </c>
      <c r="T3886" t="s">
        <v>76</v>
      </c>
      <c r="V3886" t="s">
        <v>4153</v>
      </c>
      <c r="W3886" t="s">
        <v>4154</v>
      </c>
      <c r="X3886" t="s">
        <v>168</v>
      </c>
      <c r="Y3886" t="s">
        <v>268</v>
      </c>
      <c r="Z3886" t="s">
        <v>268</v>
      </c>
      <c r="AA3886" t="s">
        <v>19</v>
      </c>
      <c r="AC3886" t="s">
        <v>6151</v>
      </c>
      <c r="AD3886">
        <v>1</v>
      </c>
      <c r="AE3886">
        <v>1</v>
      </c>
    </row>
    <row r="3887" spans="1:31">
      <c r="A3887" t="s">
        <v>6152</v>
      </c>
      <c r="B3887" s="93">
        <v>45055</v>
      </c>
      <c r="C3887" s="93">
        <v>45055</v>
      </c>
      <c r="D3887">
        <v>-1.2373093E-2</v>
      </c>
      <c r="E3887">
        <v>-1.2373093E-2</v>
      </c>
      <c r="F3887" t="s">
        <v>81</v>
      </c>
      <c r="G3887">
        <v>4.5324609964771012</v>
      </c>
      <c r="H3887">
        <v>-5.6080561428283847E-2</v>
      </c>
      <c r="I3887">
        <v>-5.6080561428283847E-2</v>
      </c>
      <c r="J3887">
        <v>1</v>
      </c>
      <c r="L3887" t="s">
        <v>76</v>
      </c>
      <c r="M3887" t="s">
        <v>4152</v>
      </c>
      <c r="T3887" t="s">
        <v>76</v>
      </c>
      <c r="V3887" t="s">
        <v>4153</v>
      </c>
      <c r="W3887" t="s">
        <v>4154</v>
      </c>
      <c r="X3887" t="s">
        <v>168</v>
      </c>
      <c r="Y3887" t="s">
        <v>268</v>
      </c>
      <c r="Z3887" t="s">
        <v>268</v>
      </c>
      <c r="AA3887" t="s">
        <v>19</v>
      </c>
      <c r="AC3887" t="s">
        <v>6153</v>
      </c>
      <c r="AD3887">
        <v>1</v>
      </c>
      <c r="AE3887">
        <v>1</v>
      </c>
    </row>
    <row r="3888" spans="1:31">
      <c r="A3888" t="s">
        <v>6154</v>
      </c>
      <c r="B3888" s="93">
        <v>45055</v>
      </c>
      <c r="C3888" s="93">
        <v>45055</v>
      </c>
      <c r="D3888">
        <v>-1.0808328000000001E-2</v>
      </c>
      <c r="E3888">
        <v>-1.0808328000000001E-2</v>
      </c>
      <c r="F3888" t="s">
        <v>81</v>
      </c>
      <c r="G3888">
        <v>4.5324609964771012</v>
      </c>
      <c r="H3888">
        <v>-4.8988325097131351E-2</v>
      </c>
      <c r="I3888">
        <v>-4.8988325097131351E-2</v>
      </c>
      <c r="J3888">
        <v>1</v>
      </c>
      <c r="L3888" t="s">
        <v>76</v>
      </c>
      <c r="M3888" t="s">
        <v>4152</v>
      </c>
      <c r="T3888" t="s">
        <v>76</v>
      </c>
      <c r="V3888" t="s">
        <v>4153</v>
      </c>
      <c r="W3888" t="s">
        <v>4154</v>
      </c>
      <c r="X3888" t="s">
        <v>168</v>
      </c>
      <c r="Y3888" t="s">
        <v>268</v>
      </c>
      <c r="Z3888" t="s">
        <v>268</v>
      </c>
      <c r="AA3888" t="s">
        <v>19</v>
      </c>
      <c r="AC3888" t="s">
        <v>6155</v>
      </c>
      <c r="AD3888">
        <v>1</v>
      </c>
      <c r="AE3888">
        <v>1</v>
      </c>
    </row>
    <row r="3889" spans="1:31">
      <c r="A3889" t="s">
        <v>6156</v>
      </c>
      <c r="B3889" s="93">
        <v>45055</v>
      </c>
      <c r="C3889" s="93">
        <v>45055</v>
      </c>
      <c r="D3889">
        <v>-1.3434079999999999E-2</v>
      </c>
      <c r="E3889">
        <v>-1.3434079999999999E-2</v>
      </c>
      <c r="F3889" t="s">
        <v>81</v>
      </c>
      <c r="G3889">
        <v>4.5324609964771012</v>
      </c>
      <c r="H3889">
        <v>-6.0889443623553093E-2</v>
      </c>
      <c r="I3889">
        <v>-6.0889443623553093E-2</v>
      </c>
      <c r="J3889">
        <v>1</v>
      </c>
      <c r="L3889" t="s">
        <v>76</v>
      </c>
      <c r="M3889" t="s">
        <v>4152</v>
      </c>
      <c r="T3889" t="s">
        <v>76</v>
      </c>
      <c r="V3889" t="s">
        <v>4153</v>
      </c>
      <c r="W3889" t="s">
        <v>4154</v>
      </c>
      <c r="X3889" t="s">
        <v>168</v>
      </c>
      <c r="Y3889" t="s">
        <v>268</v>
      </c>
      <c r="Z3889" t="s">
        <v>268</v>
      </c>
      <c r="AA3889" t="s">
        <v>19</v>
      </c>
      <c r="AC3889" t="s">
        <v>6157</v>
      </c>
      <c r="AD3889">
        <v>1</v>
      </c>
      <c r="AE3889">
        <v>1</v>
      </c>
    </row>
    <row r="3890" spans="1:31">
      <c r="A3890" t="s">
        <v>6158</v>
      </c>
      <c r="B3890" s="93">
        <v>45055</v>
      </c>
      <c r="C3890" s="93">
        <v>45055</v>
      </c>
      <c r="D3890">
        <v>-1.3189823999999999E-2</v>
      </c>
      <c r="E3890">
        <v>-1.3189823999999999E-2</v>
      </c>
      <c r="F3890" t="s">
        <v>81</v>
      </c>
      <c r="G3890">
        <v>4.5324609964771012</v>
      </c>
      <c r="H3890">
        <v>-5.978236283039759E-2</v>
      </c>
      <c r="I3890">
        <v>-5.978236283039759E-2</v>
      </c>
      <c r="J3890">
        <v>1</v>
      </c>
      <c r="L3890" t="s">
        <v>76</v>
      </c>
      <c r="M3890" t="s">
        <v>4152</v>
      </c>
      <c r="T3890" t="s">
        <v>76</v>
      </c>
      <c r="V3890" t="s">
        <v>4153</v>
      </c>
      <c r="W3890" t="s">
        <v>4154</v>
      </c>
      <c r="X3890" t="s">
        <v>168</v>
      </c>
      <c r="Y3890" t="s">
        <v>268</v>
      </c>
      <c r="Z3890" t="s">
        <v>268</v>
      </c>
      <c r="AA3890" t="s">
        <v>19</v>
      </c>
      <c r="AC3890" t="s">
        <v>6159</v>
      </c>
      <c r="AD3890">
        <v>1</v>
      </c>
      <c r="AE3890">
        <v>1</v>
      </c>
    </row>
    <row r="3891" spans="1:31">
      <c r="A3891" t="s">
        <v>6160</v>
      </c>
      <c r="B3891" s="93">
        <v>45055</v>
      </c>
      <c r="C3891" s="93">
        <v>45055</v>
      </c>
      <c r="D3891">
        <v>-1.0648035E-2</v>
      </c>
      <c r="E3891">
        <v>-1.0648035E-2</v>
      </c>
      <c r="F3891" t="s">
        <v>81</v>
      </c>
      <c r="G3891">
        <v>4.5324609964771012</v>
      </c>
      <c r="H3891">
        <v>-4.8261803326623047E-2</v>
      </c>
      <c r="I3891">
        <v>-4.8261803326623047E-2</v>
      </c>
      <c r="J3891">
        <v>1</v>
      </c>
      <c r="L3891" t="s">
        <v>76</v>
      </c>
      <c r="M3891" t="s">
        <v>4152</v>
      </c>
      <c r="T3891" t="s">
        <v>76</v>
      </c>
      <c r="V3891" t="s">
        <v>4153</v>
      </c>
      <c r="W3891" t="s">
        <v>4154</v>
      </c>
      <c r="X3891" t="s">
        <v>168</v>
      </c>
      <c r="Y3891" t="s">
        <v>268</v>
      </c>
      <c r="Z3891" t="s">
        <v>268</v>
      </c>
      <c r="AA3891" t="s">
        <v>19</v>
      </c>
      <c r="AC3891" t="s">
        <v>6161</v>
      </c>
      <c r="AD3891">
        <v>1</v>
      </c>
      <c r="AE3891">
        <v>1</v>
      </c>
    </row>
    <row r="3892" spans="1:31">
      <c r="A3892" t="s">
        <v>6162</v>
      </c>
      <c r="B3892" s="93">
        <v>45055</v>
      </c>
      <c r="C3892" s="93">
        <v>45055</v>
      </c>
      <c r="D3892">
        <v>-1.2647881E-2</v>
      </c>
      <c r="E3892">
        <v>-1.2647881E-2</v>
      </c>
      <c r="F3892" t="s">
        <v>81</v>
      </c>
      <c r="G3892">
        <v>4.5324609964771012</v>
      </c>
      <c r="H3892">
        <v>-5.7326027320583797E-2</v>
      </c>
      <c r="I3892">
        <v>-5.7326027320583797E-2</v>
      </c>
      <c r="J3892">
        <v>1</v>
      </c>
      <c r="L3892" t="s">
        <v>76</v>
      </c>
      <c r="M3892" t="s">
        <v>4152</v>
      </c>
      <c r="T3892" t="s">
        <v>76</v>
      </c>
      <c r="V3892" t="s">
        <v>4153</v>
      </c>
      <c r="W3892" t="s">
        <v>4154</v>
      </c>
      <c r="X3892" t="s">
        <v>168</v>
      </c>
      <c r="Y3892" t="s">
        <v>268</v>
      </c>
      <c r="Z3892" t="s">
        <v>268</v>
      </c>
      <c r="AA3892" t="s">
        <v>19</v>
      </c>
      <c r="AC3892" t="s">
        <v>6163</v>
      </c>
      <c r="AD3892">
        <v>1</v>
      </c>
      <c r="AE3892">
        <v>1</v>
      </c>
    </row>
    <row r="3893" spans="1:31">
      <c r="A3893" t="s">
        <v>6164</v>
      </c>
      <c r="B3893" s="93">
        <v>45055</v>
      </c>
      <c r="C3893" s="93">
        <v>45055</v>
      </c>
      <c r="D3893">
        <v>-1.2647881E-2</v>
      </c>
      <c r="E3893">
        <v>-1.2647881E-2</v>
      </c>
      <c r="F3893" t="s">
        <v>81</v>
      </c>
      <c r="G3893">
        <v>4.5324609964771012</v>
      </c>
      <c r="H3893">
        <v>-5.7326027320583797E-2</v>
      </c>
      <c r="I3893">
        <v>-5.7326027320583797E-2</v>
      </c>
      <c r="J3893">
        <v>1</v>
      </c>
      <c r="L3893" t="s">
        <v>76</v>
      </c>
      <c r="M3893" t="s">
        <v>4152</v>
      </c>
      <c r="T3893" t="s">
        <v>76</v>
      </c>
      <c r="V3893" t="s">
        <v>4153</v>
      </c>
      <c r="W3893" t="s">
        <v>4154</v>
      </c>
      <c r="X3893" t="s">
        <v>168</v>
      </c>
      <c r="Y3893" t="s">
        <v>268</v>
      </c>
      <c r="Z3893" t="s">
        <v>268</v>
      </c>
      <c r="AA3893" t="s">
        <v>19</v>
      </c>
      <c r="AC3893" t="s">
        <v>6165</v>
      </c>
      <c r="AD3893">
        <v>1</v>
      </c>
      <c r="AE3893">
        <v>1</v>
      </c>
    </row>
    <row r="3894" spans="1:31">
      <c r="A3894" t="s">
        <v>6166</v>
      </c>
      <c r="B3894" s="93">
        <v>45055</v>
      </c>
      <c r="C3894" s="93">
        <v>45055</v>
      </c>
      <c r="D3894">
        <v>-1.1792985000000001E-2</v>
      </c>
      <c r="E3894">
        <v>-1.1792985000000001E-2</v>
      </c>
      <c r="F3894" t="s">
        <v>81</v>
      </c>
      <c r="G3894">
        <v>4.5324609964771012</v>
      </c>
      <c r="H3894">
        <v>-5.3451244544539513E-2</v>
      </c>
      <c r="I3894">
        <v>-5.3451244544539513E-2</v>
      </c>
      <c r="J3894">
        <v>1</v>
      </c>
      <c r="L3894" t="s">
        <v>76</v>
      </c>
      <c r="M3894" t="s">
        <v>4152</v>
      </c>
      <c r="T3894" t="s">
        <v>76</v>
      </c>
      <c r="V3894" t="s">
        <v>4153</v>
      </c>
      <c r="W3894" t="s">
        <v>4154</v>
      </c>
      <c r="X3894" t="s">
        <v>168</v>
      </c>
      <c r="Y3894" t="s">
        <v>268</v>
      </c>
      <c r="Z3894" t="s">
        <v>268</v>
      </c>
      <c r="AA3894" t="s">
        <v>19</v>
      </c>
      <c r="AC3894" t="s">
        <v>6167</v>
      </c>
      <c r="AD3894">
        <v>1</v>
      </c>
      <c r="AE3894">
        <v>1</v>
      </c>
    </row>
    <row r="3895" spans="1:31">
      <c r="A3895" t="s">
        <v>6168</v>
      </c>
      <c r="B3895" s="93">
        <v>45055</v>
      </c>
      <c r="C3895" s="93">
        <v>45055</v>
      </c>
      <c r="D3895">
        <v>-1.1594527E-2</v>
      </c>
      <c r="E3895">
        <v>-1.1594527E-2</v>
      </c>
      <c r="F3895" t="s">
        <v>81</v>
      </c>
      <c r="G3895">
        <v>4.5324609964771012</v>
      </c>
      <c r="H3895">
        <v>-5.2551741400100653E-2</v>
      </c>
      <c r="I3895">
        <v>-5.2551741400100653E-2</v>
      </c>
      <c r="J3895">
        <v>1</v>
      </c>
      <c r="L3895" t="s">
        <v>76</v>
      </c>
      <c r="M3895" t="s">
        <v>4152</v>
      </c>
      <c r="T3895" t="s">
        <v>76</v>
      </c>
      <c r="V3895" t="s">
        <v>4153</v>
      </c>
      <c r="W3895" t="s">
        <v>4154</v>
      </c>
      <c r="X3895" t="s">
        <v>168</v>
      </c>
      <c r="Y3895" t="s">
        <v>268</v>
      </c>
      <c r="Z3895" t="s">
        <v>268</v>
      </c>
      <c r="AA3895" t="s">
        <v>19</v>
      </c>
      <c r="AC3895" t="s">
        <v>6169</v>
      </c>
      <c r="AD3895">
        <v>1</v>
      </c>
      <c r="AE3895">
        <v>1</v>
      </c>
    </row>
    <row r="3896" spans="1:31">
      <c r="A3896" t="s">
        <v>6170</v>
      </c>
      <c r="B3896" s="93">
        <v>45055</v>
      </c>
      <c r="C3896" s="93">
        <v>45055</v>
      </c>
      <c r="D3896">
        <v>-1.1594527E-2</v>
      </c>
      <c r="E3896">
        <v>-1.1594527E-2</v>
      </c>
      <c r="F3896" t="s">
        <v>81</v>
      </c>
      <c r="G3896">
        <v>4.5324609964771012</v>
      </c>
      <c r="H3896">
        <v>-5.2551741400100653E-2</v>
      </c>
      <c r="I3896">
        <v>-5.2551741400100653E-2</v>
      </c>
      <c r="J3896">
        <v>1</v>
      </c>
      <c r="L3896" t="s">
        <v>76</v>
      </c>
      <c r="M3896" t="s">
        <v>4152</v>
      </c>
      <c r="T3896" t="s">
        <v>76</v>
      </c>
      <c r="V3896" t="s">
        <v>4153</v>
      </c>
      <c r="W3896" t="s">
        <v>4154</v>
      </c>
      <c r="X3896" t="s">
        <v>168</v>
      </c>
      <c r="Y3896" t="s">
        <v>268</v>
      </c>
      <c r="Z3896" t="s">
        <v>268</v>
      </c>
      <c r="AA3896" t="s">
        <v>19</v>
      </c>
      <c r="AC3896" t="s">
        <v>6171</v>
      </c>
      <c r="AD3896">
        <v>1</v>
      </c>
      <c r="AE3896">
        <v>1</v>
      </c>
    </row>
    <row r="3897" spans="1:31">
      <c r="A3897" t="s">
        <v>6172</v>
      </c>
      <c r="B3897" s="93">
        <v>45055</v>
      </c>
      <c r="C3897" s="93">
        <v>45055</v>
      </c>
      <c r="D3897">
        <v>-9.5360299999999992E-3</v>
      </c>
      <c r="E3897">
        <v>-9.5360299999999992E-3</v>
      </c>
      <c r="F3897" t="s">
        <v>81</v>
      </c>
      <c r="G3897">
        <v>4.5324609964771012</v>
      </c>
      <c r="H3897">
        <v>-4.3221684036235518E-2</v>
      </c>
      <c r="I3897">
        <v>-4.3221684036235518E-2</v>
      </c>
      <c r="J3897">
        <v>1</v>
      </c>
      <c r="L3897" t="s">
        <v>76</v>
      </c>
      <c r="M3897" t="s">
        <v>4152</v>
      </c>
      <c r="T3897" t="s">
        <v>76</v>
      </c>
      <c r="V3897" t="s">
        <v>4153</v>
      </c>
      <c r="W3897" t="s">
        <v>4154</v>
      </c>
      <c r="X3897" t="s">
        <v>168</v>
      </c>
      <c r="Y3897" t="s">
        <v>268</v>
      </c>
      <c r="Z3897" t="s">
        <v>268</v>
      </c>
      <c r="AA3897" t="s">
        <v>19</v>
      </c>
      <c r="AC3897" t="s">
        <v>6173</v>
      </c>
      <c r="AD3897">
        <v>1</v>
      </c>
      <c r="AE3897">
        <v>1</v>
      </c>
    </row>
    <row r="3898" spans="1:31">
      <c r="A3898" t="s">
        <v>6174</v>
      </c>
      <c r="B3898" s="93">
        <v>45055</v>
      </c>
      <c r="C3898" s="93">
        <v>45055</v>
      </c>
      <c r="D3898">
        <v>-1.0434311E-2</v>
      </c>
      <c r="E3898">
        <v>-1.0434311E-2</v>
      </c>
      <c r="F3898" t="s">
        <v>81</v>
      </c>
      <c r="G3898">
        <v>4.5324609964771012</v>
      </c>
      <c r="H3898">
        <v>-4.7293107632611978E-2</v>
      </c>
      <c r="I3898">
        <v>-4.7293107632611978E-2</v>
      </c>
      <c r="J3898">
        <v>1</v>
      </c>
      <c r="L3898" t="s">
        <v>76</v>
      </c>
      <c r="M3898" t="s">
        <v>4152</v>
      </c>
      <c r="T3898" t="s">
        <v>76</v>
      </c>
      <c r="V3898" t="s">
        <v>4153</v>
      </c>
      <c r="W3898" t="s">
        <v>4154</v>
      </c>
      <c r="X3898" t="s">
        <v>168</v>
      </c>
      <c r="Y3898" t="s">
        <v>268</v>
      </c>
      <c r="Z3898" t="s">
        <v>268</v>
      </c>
      <c r="AA3898" t="s">
        <v>19</v>
      </c>
      <c r="AC3898" t="s">
        <v>6175</v>
      </c>
      <c r="AD3898">
        <v>1</v>
      </c>
      <c r="AE3898">
        <v>1</v>
      </c>
    </row>
    <row r="3899" spans="1:31">
      <c r="A3899" t="s">
        <v>6176</v>
      </c>
      <c r="B3899" s="93">
        <v>45055</v>
      </c>
      <c r="C3899" s="93">
        <v>45055</v>
      </c>
      <c r="D3899">
        <v>-7.7887450000000014E-3</v>
      </c>
      <c r="E3899">
        <v>-7.7887450000000014E-3</v>
      </c>
      <c r="F3899" t="s">
        <v>81</v>
      </c>
      <c r="G3899">
        <v>4.5324609964771012</v>
      </c>
      <c r="H3899">
        <v>-3.530218292400604E-2</v>
      </c>
      <c r="I3899">
        <v>-3.530218292400604E-2</v>
      </c>
      <c r="J3899">
        <v>1</v>
      </c>
      <c r="L3899" t="s">
        <v>76</v>
      </c>
      <c r="M3899" t="s">
        <v>4152</v>
      </c>
      <c r="T3899" t="s">
        <v>76</v>
      </c>
      <c r="V3899" t="s">
        <v>4153</v>
      </c>
      <c r="W3899" t="s">
        <v>4154</v>
      </c>
      <c r="X3899" t="s">
        <v>168</v>
      </c>
      <c r="Y3899" t="s">
        <v>268</v>
      </c>
      <c r="Z3899" t="s">
        <v>268</v>
      </c>
      <c r="AA3899" t="s">
        <v>19</v>
      </c>
      <c r="AC3899" t="s">
        <v>6177</v>
      </c>
      <c r="AD3899">
        <v>1</v>
      </c>
      <c r="AE3899">
        <v>1</v>
      </c>
    </row>
    <row r="3900" spans="1:31">
      <c r="A3900" t="s">
        <v>6178</v>
      </c>
      <c r="B3900" s="93">
        <v>45055</v>
      </c>
      <c r="C3900" s="93">
        <v>45055</v>
      </c>
      <c r="D3900">
        <v>-8.5747663999999994E-3</v>
      </c>
      <c r="E3900">
        <v>-8.5747663999999994E-3</v>
      </c>
      <c r="F3900" t="s">
        <v>81</v>
      </c>
      <c r="G3900">
        <v>4.5324609964771012</v>
      </c>
      <c r="H3900">
        <v>-3.8864794261902362E-2</v>
      </c>
      <c r="I3900">
        <v>-3.8864794261902362E-2</v>
      </c>
      <c r="J3900">
        <v>1</v>
      </c>
      <c r="L3900" t="s">
        <v>76</v>
      </c>
      <c r="M3900" t="s">
        <v>4152</v>
      </c>
      <c r="T3900" t="s">
        <v>76</v>
      </c>
      <c r="V3900" t="s">
        <v>4153</v>
      </c>
      <c r="W3900" t="s">
        <v>4154</v>
      </c>
      <c r="X3900" t="s">
        <v>168</v>
      </c>
      <c r="Y3900" t="s">
        <v>268</v>
      </c>
      <c r="Z3900" t="s">
        <v>268</v>
      </c>
      <c r="AA3900" t="s">
        <v>19</v>
      </c>
      <c r="AC3900" t="s">
        <v>6179</v>
      </c>
      <c r="AD3900">
        <v>1</v>
      </c>
      <c r="AE3900">
        <v>1</v>
      </c>
    </row>
    <row r="3901" spans="1:31">
      <c r="A3901" t="s">
        <v>6180</v>
      </c>
      <c r="B3901" s="93">
        <v>45055</v>
      </c>
      <c r="C3901" s="93">
        <v>45055</v>
      </c>
      <c r="D3901">
        <v>-9.1824990000000002E-3</v>
      </c>
      <c r="E3901">
        <v>-9.1824990000000002E-3</v>
      </c>
      <c r="F3901" t="s">
        <v>81</v>
      </c>
      <c r="G3901">
        <v>4.5324609964771012</v>
      </c>
      <c r="H3901">
        <v>-4.1619318567689988E-2</v>
      </c>
      <c r="I3901">
        <v>-4.1619318567689988E-2</v>
      </c>
      <c r="J3901">
        <v>1</v>
      </c>
      <c r="L3901" t="s">
        <v>76</v>
      </c>
      <c r="M3901" t="s">
        <v>4152</v>
      </c>
      <c r="T3901" t="s">
        <v>76</v>
      </c>
      <c r="V3901" t="s">
        <v>4153</v>
      </c>
      <c r="W3901" t="s">
        <v>4154</v>
      </c>
      <c r="X3901" t="s">
        <v>168</v>
      </c>
      <c r="Y3901" t="s">
        <v>268</v>
      </c>
      <c r="Z3901" t="s">
        <v>268</v>
      </c>
      <c r="AA3901" t="s">
        <v>19</v>
      </c>
      <c r="AC3901" t="s">
        <v>6181</v>
      </c>
      <c r="AD3901">
        <v>1</v>
      </c>
      <c r="AE3901">
        <v>1</v>
      </c>
    </row>
    <row r="3902" spans="1:31">
      <c r="A3902" t="s">
        <v>6182</v>
      </c>
      <c r="B3902" s="93">
        <v>45055</v>
      </c>
      <c r="C3902" s="93">
        <v>45055</v>
      </c>
      <c r="D3902">
        <v>-9.5030850000000014E-3</v>
      </c>
      <c r="E3902">
        <v>-9.5030850000000014E-3</v>
      </c>
      <c r="F3902" t="s">
        <v>81</v>
      </c>
      <c r="G3902">
        <v>4.5324609964771012</v>
      </c>
      <c r="H3902">
        <v>-4.3072362108706602E-2</v>
      </c>
      <c r="I3902">
        <v>-4.3072362108706602E-2</v>
      </c>
      <c r="J3902">
        <v>1</v>
      </c>
      <c r="L3902" t="s">
        <v>76</v>
      </c>
      <c r="M3902" t="s">
        <v>4152</v>
      </c>
      <c r="T3902" t="s">
        <v>76</v>
      </c>
      <c r="V3902" t="s">
        <v>4153</v>
      </c>
      <c r="W3902" t="s">
        <v>4154</v>
      </c>
      <c r="X3902" t="s">
        <v>168</v>
      </c>
      <c r="Y3902" t="s">
        <v>268</v>
      </c>
      <c r="Z3902" t="s">
        <v>268</v>
      </c>
      <c r="AA3902" t="s">
        <v>19</v>
      </c>
      <c r="AC3902" t="s">
        <v>6183</v>
      </c>
      <c r="AD3902">
        <v>1</v>
      </c>
      <c r="AE3902">
        <v>1</v>
      </c>
    </row>
    <row r="3903" spans="1:31">
      <c r="A3903" t="s">
        <v>6184</v>
      </c>
      <c r="B3903" s="93">
        <v>45055</v>
      </c>
      <c r="C3903" s="93">
        <v>45055</v>
      </c>
      <c r="D3903">
        <v>-1.17834992E-2</v>
      </c>
      <c r="E3903">
        <v>-1.17834992E-2</v>
      </c>
      <c r="F3903" t="s">
        <v>81</v>
      </c>
      <c r="G3903">
        <v>4.5324609964771012</v>
      </c>
      <c r="H3903">
        <v>-5.3408250526019128E-2</v>
      </c>
      <c r="I3903">
        <v>-5.3408250526019128E-2</v>
      </c>
      <c r="J3903">
        <v>1</v>
      </c>
      <c r="L3903" t="s">
        <v>76</v>
      </c>
      <c r="M3903" t="s">
        <v>4152</v>
      </c>
      <c r="T3903" t="s">
        <v>76</v>
      </c>
      <c r="V3903" t="s">
        <v>4153</v>
      </c>
      <c r="W3903" t="s">
        <v>4154</v>
      </c>
      <c r="X3903" t="s">
        <v>168</v>
      </c>
      <c r="Y3903" t="s">
        <v>268</v>
      </c>
      <c r="Z3903" t="s">
        <v>268</v>
      </c>
      <c r="AA3903" t="s">
        <v>19</v>
      </c>
      <c r="AC3903" t="s">
        <v>6185</v>
      </c>
      <c r="AD3903">
        <v>1</v>
      </c>
      <c r="AE3903">
        <v>1</v>
      </c>
    </row>
    <row r="3904" spans="1:31">
      <c r="A3904" t="s">
        <v>6186</v>
      </c>
      <c r="B3904" s="93">
        <v>45055</v>
      </c>
      <c r="C3904" s="93">
        <v>45055</v>
      </c>
      <c r="D3904">
        <v>-1.1785352000000001E-2</v>
      </c>
      <c r="E3904">
        <v>-1.1785352000000001E-2</v>
      </c>
      <c r="F3904" t="s">
        <v>81</v>
      </c>
      <c r="G3904">
        <v>4.5324609964771012</v>
      </c>
      <c r="H3904">
        <v>-5.3416648269753397E-2</v>
      </c>
      <c r="I3904">
        <v>-5.3416648269753397E-2</v>
      </c>
      <c r="J3904">
        <v>1</v>
      </c>
      <c r="L3904" t="s">
        <v>76</v>
      </c>
      <c r="M3904" t="s">
        <v>4152</v>
      </c>
      <c r="T3904" t="s">
        <v>76</v>
      </c>
      <c r="V3904" t="s">
        <v>4153</v>
      </c>
      <c r="W3904" t="s">
        <v>4154</v>
      </c>
      <c r="X3904" t="s">
        <v>168</v>
      </c>
      <c r="Y3904" t="s">
        <v>268</v>
      </c>
      <c r="Z3904" t="s">
        <v>268</v>
      </c>
      <c r="AA3904" t="s">
        <v>19</v>
      </c>
      <c r="AC3904" t="s">
        <v>6187</v>
      </c>
      <c r="AD3904">
        <v>1</v>
      </c>
      <c r="AE3904">
        <v>1</v>
      </c>
    </row>
    <row r="3905" spans="1:31">
      <c r="A3905" t="s">
        <v>6188</v>
      </c>
      <c r="B3905" s="93">
        <v>45055</v>
      </c>
      <c r="C3905" s="93">
        <v>45055</v>
      </c>
      <c r="D3905">
        <v>-9.9305330000000001E-3</v>
      </c>
      <c r="E3905">
        <v>-9.9305330000000001E-3</v>
      </c>
      <c r="F3905" t="s">
        <v>81</v>
      </c>
      <c r="G3905">
        <v>4.5324609964771012</v>
      </c>
      <c r="H3905">
        <v>-4.5009753496728741E-2</v>
      </c>
      <c r="I3905">
        <v>-4.5009753496728741E-2</v>
      </c>
      <c r="J3905">
        <v>1</v>
      </c>
      <c r="L3905" t="s">
        <v>76</v>
      </c>
      <c r="M3905" t="s">
        <v>4152</v>
      </c>
      <c r="T3905" t="s">
        <v>76</v>
      </c>
      <c r="V3905" t="s">
        <v>4153</v>
      </c>
      <c r="W3905" t="s">
        <v>4154</v>
      </c>
      <c r="X3905" t="s">
        <v>168</v>
      </c>
      <c r="Y3905" t="s">
        <v>268</v>
      </c>
      <c r="Z3905" t="s">
        <v>268</v>
      </c>
      <c r="AA3905" t="s">
        <v>19</v>
      </c>
      <c r="AC3905" t="s">
        <v>6189</v>
      </c>
      <c r="AD3905">
        <v>1</v>
      </c>
      <c r="AE3905">
        <v>1</v>
      </c>
    </row>
    <row r="3906" spans="1:31">
      <c r="A3906" t="s">
        <v>6190</v>
      </c>
      <c r="B3906" s="93">
        <v>45055</v>
      </c>
      <c r="C3906" s="93">
        <v>45055</v>
      </c>
      <c r="D3906">
        <v>-1.2287197999999999E-2</v>
      </c>
      <c r="E3906">
        <v>-1.2287197999999999E-2</v>
      </c>
      <c r="F3906" t="s">
        <v>81</v>
      </c>
      <c r="G3906">
        <v>4.5324609964771012</v>
      </c>
      <c r="H3906">
        <v>-5.5691245690991438E-2</v>
      </c>
      <c r="I3906">
        <v>-5.5691245690991438E-2</v>
      </c>
      <c r="J3906">
        <v>1</v>
      </c>
      <c r="L3906" t="s">
        <v>76</v>
      </c>
      <c r="M3906" t="s">
        <v>4152</v>
      </c>
      <c r="T3906" t="s">
        <v>76</v>
      </c>
      <c r="V3906" t="s">
        <v>4153</v>
      </c>
      <c r="W3906" t="s">
        <v>4154</v>
      </c>
      <c r="X3906" t="s">
        <v>168</v>
      </c>
      <c r="Y3906" t="s">
        <v>268</v>
      </c>
      <c r="Z3906" t="s">
        <v>268</v>
      </c>
      <c r="AA3906" t="s">
        <v>19</v>
      </c>
      <c r="AC3906" t="s">
        <v>6191</v>
      </c>
      <c r="AD3906">
        <v>1</v>
      </c>
      <c r="AE3906">
        <v>1</v>
      </c>
    </row>
    <row r="3907" spans="1:31">
      <c r="A3907" t="s">
        <v>6192</v>
      </c>
      <c r="B3907" s="93">
        <v>45055</v>
      </c>
      <c r="C3907" s="93">
        <v>45055</v>
      </c>
      <c r="D3907">
        <v>-9.312260000000001E-3</v>
      </c>
      <c r="E3907">
        <v>-9.312260000000001E-3</v>
      </c>
      <c r="F3907" t="s">
        <v>81</v>
      </c>
      <c r="G3907">
        <v>4.5324609964771012</v>
      </c>
      <c r="H3907">
        <v>-4.2207455239053858E-2</v>
      </c>
      <c r="I3907">
        <v>-4.2207455239053858E-2</v>
      </c>
      <c r="J3907">
        <v>1</v>
      </c>
      <c r="L3907" t="s">
        <v>76</v>
      </c>
      <c r="M3907" t="s">
        <v>4152</v>
      </c>
      <c r="T3907" t="s">
        <v>76</v>
      </c>
      <c r="V3907" t="s">
        <v>4153</v>
      </c>
      <c r="W3907" t="s">
        <v>4154</v>
      </c>
      <c r="X3907" t="s">
        <v>168</v>
      </c>
      <c r="Y3907" t="s">
        <v>268</v>
      </c>
      <c r="Z3907" t="s">
        <v>268</v>
      </c>
      <c r="AA3907" t="s">
        <v>19</v>
      </c>
      <c r="AC3907" t="s">
        <v>6193</v>
      </c>
      <c r="AD3907">
        <v>1</v>
      </c>
      <c r="AE3907">
        <v>1</v>
      </c>
    </row>
    <row r="3908" spans="1:31">
      <c r="A3908" t="s">
        <v>6194</v>
      </c>
      <c r="B3908" s="93">
        <v>45055</v>
      </c>
      <c r="C3908" s="93">
        <v>45055</v>
      </c>
      <c r="D3908">
        <v>-9.9137081999999994E-3</v>
      </c>
      <c r="E3908">
        <v>-9.9137081999999994E-3</v>
      </c>
      <c r="F3908" t="s">
        <v>81</v>
      </c>
      <c r="G3908">
        <v>4.5324609964771012</v>
      </c>
      <c r="H3908">
        <v>-4.493349574695521E-2</v>
      </c>
      <c r="I3908">
        <v>-4.493349574695521E-2</v>
      </c>
      <c r="J3908">
        <v>1</v>
      </c>
      <c r="L3908" t="s">
        <v>76</v>
      </c>
      <c r="M3908" t="s">
        <v>4152</v>
      </c>
      <c r="T3908" t="s">
        <v>76</v>
      </c>
      <c r="V3908" t="s">
        <v>4153</v>
      </c>
      <c r="W3908" t="s">
        <v>4154</v>
      </c>
      <c r="X3908" t="s">
        <v>168</v>
      </c>
      <c r="Y3908" t="s">
        <v>268</v>
      </c>
      <c r="Z3908" t="s">
        <v>268</v>
      </c>
      <c r="AA3908" t="s">
        <v>19</v>
      </c>
      <c r="AC3908" t="s">
        <v>6195</v>
      </c>
      <c r="AD3908">
        <v>1</v>
      </c>
      <c r="AE3908">
        <v>1</v>
      </c>
    </row>
    <row r="3909" spans="1:31">
      <c r="A3909" t="s">
        <v>6196</v>
      </c>
      <c r="B3909" s="93">
        <v>45055</v>
      </c>
      <c r="C3909" s="93">
        <v>45055</v>
      </c>
      <c r="D3909">
        <v>-9.2359300000000016E-3</v>
      </c>
      <c r="E3909">
        <v>-9.2359300000000016E-3</v>
      </c>
      <c r="F3909" t="s">
        <v>81</v>
      </c>
      <c r="G3909">
        <v>4.5324609964771012</v>
      </c>
      <c r="H3909">
        <v>-4.186149249119276E-2</v>
      </c>
      <c r="I3909">
        <v>-4.186149249119276E-2</v>
      </c>
      <c r="J3909">
        <v>1</v>
      </c>
      <c r="L3909" t="s">
        <v>76</v>
      </c>
      <c r="M3909" t="s">
        <v>4152</v>
      </c>
      <c r="T3909" t="s">
        <v>76</v>
      </c>
      <c r="V3909" t="s">
        <v>4153</v>
      </c>
      <c r="W3909" t="s">
        <v>4154</v>
      </c>
      <c r="X3909" t="s">
        <v>168</v>
      </c>
      <c r="Y3909" t="s">
        <v>268</v>
      </c>
      <c r="Z3909" t="s">
        <v>268</v>
      </c>
      <c r="AA3909" t="s">
        <v>19</v>
      </c>
      <c r="AC3909" t="s">
        <v>6197</v>
      </c>
      <c r="AD3909">
        <v>1</v>
      </c>
      <c r="AE3909">
        <v>1</v>
      </c>
    </row>
    <row r="3910" spans="1:31">
      <c r="A3910" t="s">
        <v>6198</v>
      </c>
      <c r="B3910" s="93">
        <v>45055</v>
      </c>
      <c r="C3910" s="93">
        <v>45055</v>
      </c>
      <c r="D3910">
        <v>-7.6702849999999989E-3</v>
      </c>
      <c r="E3910">
        <v>-7.6702849999999989E-3</v>
      </c>
      <c r="F3910" t="s">
        <v>81</v>
      </c>
      <c r="G3910">
        <v>4.5324609964771012</v>
      </c>
      <c r="H3910">
        <v>-3.476526759436336E-2</v>
      </c>
      <c r="I3910">
        <v>-3.476526759436336E-2</v>
      </c>
      <c r="J3910">
        <v>1</v>
      </c>
      <c r="L3910" t="s">
        <v>76</v>
      </c>
      <c r="M3910" t="s">
        <v>4152</v>
      </c>
      <c r="T3910" t="s">
        <v>76</v>
      </c>
      <c r="V3910" t="s">
        <v>4153</v>
      </c>
      <c r="W3910" t="s">
        <v>4154</v>
      </c>
      <c r="X3910" t="s">
        <v>168</v>
      </c>
      <c r="Y3910" t="s">
        <v>268</v>
      </c>
      <c r="Z3910" t="s">
        <v>268</v>
      </c>
      <c r="AA3910" t="s">
        <v>19</v>
      </c>
      <c r="AC3910" t="s">
        <v>6199</v>
      </c>
      <c r="AD3910">
        <v>1</v>
      </c>
      <c r="AE3910">
        <v>1</v>
      </c>
    </row>
    <row r="3911" spans="1:31">
      <c r="A3911" t="s">
        <v>6200</v>
      </c>
      <c r="B3911" s="93">
        <v>45055</v>
      </c>
      <c r="C3911" s="93">
        <v>45055</v>
      </c>
      <c r="D3911">
        <v>-9.8831809999999996E-3</v>
      </c>
      <c r="E3911">
        <v>-9.8831809999999996E-3</v>
      </c>
      <c r="F3911" t="s">
        <v>81</v>
      </c>
      <c r="G3911">
        <v>4.5324609964771012</v>
      </c>
      <c r="H3911">
        <v>-4.4795132403623553E-2</v>
      </c>
      <c r="I3911">
        <v>-4.4795132403623553E-2</v>
      </c>
      <c r="J3911">
        <v>1</v>
      </c>
      <c r="L3911" t="s">
        <v>76</v>
      </c>
      <c r="M3911" t="s">
        <v>4152</v>
      </c>
      <c r="T3911" t="s">
        <v>76</v>
      </c>
      <c r="V3911" t="s">
        <v>4153</v>
      </c>
      <c r="W3911" t="s">
        <v>4154</v>
      </c>
      <c r="X3911" t="s">
        <v>168</v>
      </c>
      <c r="Y3911" t="s">
        <v>268</v>
      </c>
      <c r="Z3911" t="s">
        <v>268</v>
      </c>
      <c r="AA3911" t="s">
        <v>19</v>
      </c>
      <c r="AC3911" t="s">
        <v>6201</v>
      </c>
      <c r="AD3911">
        <v>1</v>
      </c>
      <c r="AE3911">
        <v>1</v>
      </c>
    </row>
    <row r="3912" spans="1:31">
      <c r="A3912" t="s">
        <v>6202</v>
      </c>
      <c r="B3912" s="93">
        <v>45055</v>
      </c>
      <c r="C3912" s="93">
        <v>45055</v>
      </c>
      <c r="D3912">
        <v>-1.1632692E-2</v>
      </c>
      <c r="E3912">
        <v>-1.1632692E-2</v>
      </c>
      <c r="F3912" t="s">
        <v>81</v>
      </c>
      <c r="G3912">
        <v>4.5324609964771012</v>
      </c>
      <c r="H3912">
        <v>-5.2724722774031188E-2</v>
      </c>
      <c r="I3912">
        <v>-5.2724722774031188E-2</v>
      </c>
      <c r="J3912">
        <v>1</v>
      </c>
      <c r="L3912" t="s">
        <v>76</v>
      </c>
      <c r="M3912" t="s">
        <v>4152</v>
      </c>
      <c r="T3912" t="s">
        <v>76</v>
      </c>
      <c r="V3912" t="s">
        <v>4153</v>
      </c>
      <c r="W3912" t="s">
        <v>4154</v>
      </c>
      <c r="X3912" t="s">
        <v>168</v>
      </c>
      <c r="Y3912" t="s">
        <v>268</v>
      </c>
      <c r="Z3912" t="s">
        <v>268</v>
      </c>
      <c r="AA3912" t="s">
        <v>19</v>
      </c>
      <c r="AC3912" t="s">
        <v>6203</v>
      </c>
      <c r="AD3912">
        <v>1</v>
      </c>
      <c r="AE3912">
        <v>1</v>
      </c>
    </row>
    <row r="3913" spans="1:31">
      <c r="A3913" t="s">
        <v>6204</v>
      </c>
      <c r="B3913" s="93">
        <v>45055</v>
      </c>
      <c r="C3913" s="93">
        <v>45055</v>
      </c>
      <c r="D3913">
        <v>-1.1365537E-2</v>
      </c>
      <c r="E3913">
        <v>-1.1365537E-2</v>
      </c>
      <c r="F3913" t="s">
        <v>81</v>
      </c>
      <c r="G3913">
        <v>4.5324609964771012</v>
      </c>
      <c r="H3913">
        <v>-5.151385315651736E-2</v>
      </c>
      <c r="I3913">
        <v>-5.151385315651736E-2</v>
      </c>
      <c r="J3913">
        <v>1</v>
      </c>
      <c r="L3913" t="s">
        <v>76</v>
      </c>
      <c r="M3913" t="s">
        <v>4152</v>
      </c>
      <c r="T3913" t="s">
        <v>76</v>
      </c>
      <c r="V3913" t="s">
        <v>4153</v>
      </c>
      <c r="W3913" t="s">
        <v>4154</v>
      </c>
      <c r="X3913" t="s">
        <v>168</v>
      </c>
      <c r="Y3913" t="s">
        <v>268</v>
      </c>
      <c r="Z3913" t="s">
        <v>268</v>
      </c>
      <c r="AA3913" t="s">
        <v>19</v>
      </c>
      <c r="AC3913" t="s">
        <v>6205</v>
      </c>
      <c r="AD3913">
        <v>1</v>
      </c>
      <c r="AE3913">
        <v>1</v>
      </c>
    </row>
    <row r="3914" spans="1:31">
      <c r="A3914" t="s">
        <v>6206</v>
      </c>
      <c r="B3914" s="93">
        <v>45055</v>
      </c>
      <c r="C3914" s="93">
        <v>45055</v>
      </c>
      <c r="D3914">
        <v>-1.1571628E-2</v>
      </c>
      <c r="E3914">
        <v>-1.1571628E-2</v>
      </c>
      <c r="F3914" t="s">
        <v>81</v>
      </c>
      <c r="G3914">
        <v>4.5324609964771012</v>
      </c>
      <c r="H3914">
        <v>-5.2447952575742328E-2</v>
      </c>
      <c r="I3914">
        <v>-5.2447952575742328E-2</v>
      </c>
      <c r="J3914">
        <v>1</v>
      </c>
      <c r="L3914" t="s">
        <v>76</v>
      </c>
      <c r="M3914" t="s">
        <v>4152</v>
      </c>
      <c r="T3914" t="s">
        <v>76</v>
      </c>
      <c r="V3914" t="s">
        <v>4153</v>
      </c>
      <c r="W3914" t="s">
        <v>4154</v>
      </c>
      <c r="X3914" t="s">
        <v>168</v>
      </c>
      <c r="Y3914" t="s">
        <v>268</v>
      </c>
      <c r="Z3914" t="s">
        <v>268</v>
      </c>
      <c r="AA3914" t="s">
        <v>19</v>
      </c>
      <c r="AC3914" t="s">
        <v>6207</v>
      </c>
      <c r="AD3914">
        <v>1</v>
      </c>
      <c r="AE3914">
        <v>1</v>
      </c>
    </row>
    <row r="3915" spans="1:31">
      <c r="A3915" t="s">
        <v>6208</v>
      </c>
      <c r="B3915" s="93">
        <v>45055</v>
      </c>
      <c r="C3915" s="93">
        <v>45055</v>
      </c>
      <c r="D3915">
        <v>-1.1632692E-2</v>
      </c>
      <c r="E3915">
        <v>-1.1632692E-2</v>
      </c>
      <c r="F3915" t="s">
        <v>81</v>
      </c>
      <c r="G3915">
        <v>4.5324609964771012</v>
      </c>
      <c r="H3915">
        <v>-5.2724722774031188E-2</v>
      </c>
      <c r="I3915">
        <v>-5.2724722774031188E-2</v>
      </c>
      <c r="J3915">
        <v>1</v>
      </c>
      <c r="L3915" t="s">
        <v>76</v>
      </c>
      <c r="M3915" t="s">
        <v>4152</v>
      </c>
      <c r="T3915" t="s">
        <v>76</v>
      </c>
      <c r="V3915" t="s">
        <v>4153</v>
      </c>
      <c r="W3915" t="s">
        <v>4154</v>
      </c>
      <c r="X3915" t="s">
        <v>168</v>
      </c>
      <c r="Y3915" t="s">
        <v>268</v>
      </c>
      <c r="Z3915" t="s">
        <v>268</v>
      </c>
      <c r="AA3915" t="s">
        <v>19</v>
      </c>
      <c r="AC3915" t="s">
        <v>6209</v>
      </c>
      <c r="AD3915">
        <v>1</v>
      </c>
      <c r="AE3915">
        <v>1</v>
      </c>
    </row>
    <row r="3916" spans="1:31">
      <c r="A3916" t="s">
        <v>6210</v>
      </c>
      <c r="B3916" s="93">
        <v>45055</v>
      </c>
      <c r="C3916" s="93">
        <v>45055</v>
      </c>
      <c r="D3916">
        <v>-1.1052584000000001E-2</v>
      </c>
      <c r="E3916">
        <v>-1.1052584000000001E-2</v>
      </c>
      <c r="F3916" t="s">
        <v>81</v>
      </c>
      <c r="G3916">
        <v>4.5324609964771012</v>
      </c>
      <c r="H3916">
        <v>-5.0095405890286868E-2</v>
      </c>
      <c r="I3916">
        <v>-5.0095405890286868E-2</v>
      </c>
      <c r="J3916">
        <v>1</v>
      </c>
      <c r="L3916" t="s">
        <v>76</v>
      </c>
      <c r="M3916" t="s">
        <v>4152</v>
      </c>
      <c r="T3916" t="s">
        <v>76</v>
      </c>
      <c r="V3916" t="s">
        <v>4153</v>
      </c>
      <c r="W3916" t="s">
        <v>4154</v>
      </c>
      <c r="X3916" t="s">
        <v>168</v>
      </c>
      <c r="Y3916" t="s">
        <v>268</v>
      </c>
      <c r="Z3916" t="s">
        <v>268</v>
      </c>
      <c r="AA3916" t="s">
        <v>19</v>
      </c>
      <c r="AC3916" t="s">
        <v>6211</v>
      </c>
      <c r="AD3916">
        <v>1</v>
      </c>
      <c r="AE3916">
        <v>1</v>
      </c>
    </row>
    <row r="3917" spans="1:31">
      <c r="A3917" t="s">
        <v>6212</v>
      </c>
      <c r="B3917" s="93">
        <v>45055</v>
      </c>
      <c r="C3917" s="93">
        <v>45055</v>
      </c>
      <c r="D3917">
        <v>-1.1625059E-2</v>
      </c>
      <c r="E3917">
        <v>-1.1625059E-2</v>
      </c>
      <c r="F3917" t="s">
        <v>81</v>
      </c>
      <c r="G3917">
        <v>4.5324609964771012</v>
      </c>
      <c r="H3917">
        <v>-5.2690126499245087E-2</v>
      </c>
      <c r="I3917">
        <v>-5.2690126499245087E-2</v>
      </c>
      <c r="J3917">
        <v>1</v>
      </c>
      <c r="L3917" t="s">
        <v>76</v>
      </c>
      <c r="M3917" t="s">
        <v>4152</v>
      </c>
      <c r="T3917" t="s">
        <v>76</v>
      </c>
      <c r="V3917" t="s">
        <v>4153</v>
      </c>
      <c r="W3917" t="s">
        <v>4154</v>
      </c>
      <c r="X3917" t="s">
        <v>168</v>
      </c>
      <c r="Y3917" t="s">
        <v>268</v>
      </c>
      <c r="Z3917" t="s">
        <v>268</v>
      </c>
      <c r="AA3917" t="s">
        <v>19</v>
      </c>
      <c r="AC3917" t="s">
        <v>6213</v>
      </c>
      <c r="AD3917">
        <v>1</v>
      </c>
      <c r="AE3917">
        <v>1</v>
      </c>
    </row>
    <row r="3918" spans="1:31">
      <c r="A3918" t="s">
        <v>6214</v>
      </c>
      <c r="B3918" s="93">
        <v>45055</v>
      </c>
      <c r="C3918" s="93">
        <v>45055</v>
      </c>
      <c r="D3918">
        <v>-1.1396069E-2</v>
      </c>
      <c r="E3918">
        <v>-1.1396069E-2</v>
      </c>
      <c r="F3918" t="s">
        <v>81</v>
      </c>
      <c r="G3918">
        <v>4.5324609964771012</v>
      </c>
      <c r="H3918">
        <v>-5.16522382556618E-2</v>
      </c>
      <c r="I3918">
        <v>-5.16522382556618E-2</v>
      </c>
      <c r="J3918">
        <v>1</v>
      </c>
      <c r="L3918" t="s">
        <v>76</v>
      </c>
      <c r="M3918" t="s">
        <v>4152</v>
      </c>
      <c r="T3918" t="s">
        <v>76</v>
      </c>
      <c r="V3918" t="s">
        <v>4153</v>
      </c>
      <c r="W3918" t="s">
        <v>4154</v>
      </c>
      <c r="X3918" t="s">
        <v>168</v>
      </c>
      <c r="Y3918" t="s">
        <v>268</v>
      </c>
      <c r="Z3918" t="s">
        <v>268</v>
      </c>
      <c r="AA3918" t="s">
        <v>19</v>
      </c>
      <c r="AC3918" t="s">
        <v>6215</v>
      </c>
      <c r="AD3918">
        <v>1</v>
      </c>
      <c r="AE3918">
        <v>1</v>
      </c>
    </row>
    <row r="3919" spans="1:31">
      <c r="A3919" t="s">
        <v>6216</v>
      </c>
      <c r="B3919" s="93">
        <v>45055</v>
      </c>
      <c r="C3919" s="93">
        <v>45055</v>
      </c>
      <c r="D3919">
        <v>-1.1922746E-2</v>
      </c>
      <c r="E3919">
        <v>-1.1922746E-2</v>
      </c>
      <c r="F3919" t="s">
        <v>81</v>
      </c>
      <c r="G3919">
        <v>4.5324609964771012</v>
      </c>
      <c r="H3919">
        <v>-5.4039381215903383E-2</v>
      </c>
      <c r="I3919">
        <v>-5.4039381215903383E-2</v>
      </c>
      <c r="J3919">
        <v>1</v>
      </c>
      <c r="L3919" t="s">
        <v>76</v>
      </c>
      <c r="M3919" t="s">
        <v>4152</v>
      </c>
      <c r="T3919" t="s">
        <v>76</v>
      </c>
      <c r="V3919" t="s">
        <v>4153</v>
      </c>
      <c r="W3919" t="s">
        <v>4154</v>
      </c>
      <c r="X3919" t="s">
        <v>168</v>
      </c>
      <c r="Y3919" t="s">
        <v>268</v>
      </c>
      <c r="Z3919" t="s">
        <v>268</v>
      </c>
      <c r="AA3919" t="s">
        <v>19</v>
      </c>
      <c r="AC3919" t="s">
        <v>6217</v>
      </c>
      <c r="AD3919">
        <v>1</v>
      </c>
      <c r="AE3919">
        <v>1</v>
      </c>
    </row>
    <row r="3920" spans="1:31">
      <c r="A3920" t="s">
        <v>6218</v>
      </c>
      <c r="B3920" s="93">
        <v>45055</v>
      </c>
      <c r="C3920" s="93">
        <v>45055</v>
      </c>
      <c r="D3920">
        <v>-1.13103276E-2</v>
      </c>
      <c r="E3920">
        <v>-1.13103276E-2</v>
      </c>
      <c r="F3920" t="s">
        <v>81</v>
      </c>
      <c r="G3920">
        <v>4.5324609964771012</v>
      </c>
      <c r="H3920">
        <v>-5.1263618704378462E-2</v>
      </c>
      <c r="I3920">
        <v>-5.1263618704378462E-2</v>
      </c>
      <c r="J3920">
        <v>1</v>
      </c>
      <c r="L3920" t="s">
        <v>76</v>
      </c>
      <c r="M3920" t="s">
        <v>4152</v>
      </c>
      <c r="T3920" t="s">
        <v>76</v>
      </c>
      <c r="V3920" t="s">
        <v>4153</v>
      </c>
      <c r="W3920" t="s">
        <v>4154</v>
      </c>
      <c r="X3920" t="s">
        <v>168</v>
      </c>
      <c r="Y3920" t="s">
        <v>268</v>
      </c>
      <c r="Z3920" t="s">
        <v>268</v>
      </c>
      <c r="AA3920" t="s">
        <v>19</v>
      </c>
      <c r="AC3920" t="s">
        <v>6219</v>
      </c>
      <c r="AD3920">
        <v>1</v>
      </c>
      <c r="AE3920">
        <v>1</v>
      </c>
    </row>
    <row r="3921" spans="1:31">
      <c r="A3921" t="s">
        <v>6220</v>
      </c>
      <c r="B3921" s="93">
        <v>45055</v>
      </c>
      <c r="C3921" s="93">
        <v>45055</v>
      </c>
      <c r="D3921">
        <v>-1.1251041999999999E-2</v>
      </c>
      <c r="E3921">
        <v>-1.1251041999999999E-2</v>
      </c>
      <c r="F3921" t="s">
        <v>81</v>
      </c>
      <c r="G3921">
        <v>4.5324609964771012</v>
      </c>
      <c r="H3921">
        <v>-5.099490903472572E-2</v>
      </c>
      <c r="I3921">
        <v>-5.099490903472572E-2</v>
      </c>
      <c r="J3921">
        <v>1</v>
      </c>
      <c r="L3921" t="s">
        <v>76</v>
      </c>
      <c r="M3921" t="s">
        <v>4152</v>
      </c>
      <c r="T3921" t="s">
        <v>76</v>
      </c>
      <c r="V3921" t="s">
        <v>4153</v>
      </c>
      <c r="W3921" t="s">
        <v>4154</v>
      </c>
      <c r="X3921" t="s">
        <v>168</v>
      </c>
      <c r="Y3921" t="s">
        <v>268</v>
      </c>
      <c r="Z3921" t="s">
        <v>268</v>
      </c>
      <c r="AA3921" t="s">
        <v>19</v>
      </c>
      <c r="AC3921" t="s">
        <v>6221</v>
      </c>
      <c r="AD3921">
        <v>1</v>
      </c>
      <c r="AE3921">
        <v>1</v>
      </c>
    </row>
    <row r="3922" spans="1:31">
      <c r="A3922" t="s">
        <v>6222</v>
      </c>
      <c r="B3922" s="93">
        <v>45055</v>
      </c>
      <c r="C3922" s="93">
        <v>45055</v>
      </c>
      <c r="D3922">
        <v>-1.1357904E-2</v>
      </c>
      <c r="E3922">
        <v>-1.1357904E-2</v>
      </c>
      <c r="F3922" t="s">
        <v>81</v>
      </c>
      <c r="G3922">
        <v>4.5324609964771012</v>
      </c>
      <c r="H3922">
        <v>-5.1479256881731252E-2</v>
      </c>
      <c r="I3922">
        <v>-5.1479256881731252E-2</v>
      </c>
      <c r="J3922">
        <v>1</v>
      </c>
      <c r="L3922" t="s">
        <v>76</v>
      </c>
      <c r="M3922" t="s">
        <v>4152</v>
      </c>
      <c r="T3922" t="s">
        <v>76</v>
      </c>
      <c r="V3922" t="s">
        <v>4153</v>
      </c>
      <c r="W3922" t="s">
        <v>4154</v>
      </c>
      <c r="X3922" t="s">
        <v>168</v>
      </c>
      <c r="Y3922" t="s">
        <v>268</v>
      </c>
      <c r="Z3922" t="s">
        <v>268</v>
      </c>
      <c r="AA3922" t="s">
        <v>19</v>
      </c>
      <c r="AC3922" t="s">
        <v>6223</v>
      </c>
      <c r="AD3922">
        <v>1</v>
      </c>
      <c r="AE3922">
        <v>1</v>
      </c>
    </row>
    <row r="3923" spans="1:31">
      <c r="A3923" t="s">
        <v>6224</v>
      </c>
      <c r="B3923" s="93">
        <v>45055</v>
      </c>
      <c r="C3923" s="93">
        <v>45055</v>
      </c>
      <c r="D3923">
        <v>-1.17606038E-2</v>
      </c>
      <c r="E3923">
        <v>-1.17606038E-2</v>
      </c>
      <c r="F3923" t="s">
        <v>81</v>
      </c>
      <c r="G3923">
        <v>4.5324609964771012</v>
      </c>
      <c r="H3923">
        <v>-5.3304478018520382E-2</v>
      </c>
      <c r="I3923">
        <v>-5.3304478018520382E-2</v>
      </c>
      <c r="J3923">
        <v>1</v>
      </c>
      <c r="L3923" t="s">
        <v>76</v>
      </c>
      <c r="M3923" t="s">
        <v>4152</v>
      </c>
      <c r="T3923" t="s">
        <v>76</v>
      </c>
      <c r="V3923" t="s">
        <v>4153</v>
      </c>
      <c r="W3923" t="s">
        <v>4154</v>
      </c>
      <c r="X3923" t="s">
        <v>168</v>
      </c>
      <c r="Y3923" t="s">
        <v>268</v>
      </c>
      <c r="Z3923" t="s">
        <v>268</v>
      </c>
      <c r="AA3923" t="s">
        <v>19</v>
      </c>
      <c r="AC3923" t="s">
        <v>6225</v>
      </c>
      <c r="AD3923">
        <v>1</v>
      </c>
      <c r="AE3923">
        <v>1</v>
      </c>
    </row>
    <row r="3924" spans="1:31">
      <c r="A3924" t="s">
        <v>6226</v>
      </c>
      <c r="B3924" s="93">
        <v>45055</v>
      </c>
      <c r="C3924" s="93">
        <v>45055</v>
      </c>
      <c r="D3924">
        <v>-1.2167002E-2</v>
      </c>
      <c r="E3924">
        <v>-1.2167002E-2</v>
      </c>
      <c r="F3924" t="s">
        <v>81</v>
      </c>
      <c r="G3924">
        <v>4.5324609964771012</v>
      </c>
      <c r="H3924">
        <v>-5.5146462009058893E-2</v>
      </c>
      <c r="I3924">
        <v>-5.5146462009058893E-2</v>
      </c>
      <c r="J3924">
        <v>1</v>
      </c>
      <c r="L3924" t="s">
        <v>76</v>
      </c>
      <c r="M3924" t="s">
        <v>4152</v>
      </c>
      <c r="T3924" t="s">
        <v>76</v>
      </c>
      <c r="V3924" t="s">
        <v>4153</v>
      </c>
      <c r="W3924" t="s">
        <v>4154</v>
      </c>
      <c r="X3924" t="s">
        <v>168</v>
      </c>
      <c r="Y3924" t="s">
        <v>268</v>
      </c>
      <c r="Z3924" t="s">
        <v>268</v>
      </c>
      <c r="AA3924" t="s">
        <v>19</v>
      </c>
      <c r="AC3924" t="s">
        <v>6227</v>
      </c>
      <c r="AD3924">
        <v>1</v>
      </c>
      <c r="AE3924">
        <v>1</v>
      </c>
    </row>
    <row r="3925" spans="1:31">
      <c r="A3925" t="s">
        <v>6228</v>
      </c>
      <c r="B3925" s="93">
        <v>45055</v>
      </c>
      <c r="C3925" s="93">
        <v>45055</v>
      </c>
      <c r="D3925">
        <v>-1.190748E-2</v>
      </c>
      <c r="E3925">
        <v>-1.190748E-2</v>
      </c>
      <c r="F3925" t="s">
        <v>81</v>
      </c>
      <c r="G3925">
        <v>4.5324609964771012</v>
      </c>
      <c r="H3925">
        <v>-5.3970188666331152E-2</v>
      </c>
      <c r="I3925">
        <v>-5.3970188666331152E-2</v>
      </c>
      <c r="J3925">
        <v>1</v>
      </c>
      <c r="L3925" t="s">
        <v>76</v>
      </c>
      <c r="M3925" t="s">
        <v>4152</v>
      </c>
      <c r="T3925" t="s">
        <v>76</v>
      </c>
      <c r="V3925" t="s">
        <v>4153</v>
      </c>
      <c r="W3925" t="s">
        <v>4154</v>
      </c>
      <c r="X3925" t="s">
        <v>168</v>
      </c>
      <c r="Y3925" t="s">
        <v>268</v>
      </c>
      <c r="Z3925" t="s">
        <v>268</v>
      </c>
      <c r="AA3925" t="s">
        <v>19</v>
      </c>
      <c r="AC3925" t="s">
        <v>6229</v>
      </c>
      <c r="AD3925">
        <v>1</v>
      </c>
      <c r="AE3925">
        <v>1</v>
      </c>
    </row>
    <row r="3926" spans="1:31">
      <c r="A3926" t="s">
        <v>6230</v>
      </c>
      <c r="B3926" s="93">
        <v>45055</v>
      </c>
      <c r="C3926" s="93">
        <v>45055</v>
      </c>
      <c r="D3926">
        <v>-1.190748E-2</v>
      </c>
      <c r="E3926">
        <v>-1.190748E-2</v>
      </c>
      <c r="F3926" t="s">
        <v>81</v>
      </c>
      <c r="G3926">
        <v>4.5324609964771012</v>
      </c>
      <c r="H3926">
        <v>-5.3970188666331152E-2</v>
      </c>
      <c r="I3926">
        <v>-5.3970188666331152E-2</v>
      </c>
      <c r="J3926">
        <v>1</v>
      </c>
      <c r="L3926" t="s">
        <v>76</v>
      </c>
      <c r="M3926" t="s">
        <v>4152</v>
      </c>
      <c r="T3926" t="s">
        <v>76</v>
      </c>
      <c r="V3926" t="s">
        <v>4153</v>
      </c>
      <c r="W3926" t="s">
        <v>4154</v>
      </c>
      <c r="X3926" t="s">
        <v>168</v>
      </c>
      <c r="Y3926" t="s">
        <v>268</v>
      </c>
      <c r="Z3926" t="s">
        <v>268</v>
      </c>
      <c r="AA3926" t="s">
        <v>19</v>
      </c>
      <c r="AC3926" t="s">
        <v>6231</v>
      </c>
      <c r="AD3926">
        <v>1</v>
      </c>
      <c r="AE3926">
        <v>1</v>
      </c>
    </row>
    <row r="3927" spans="1:31">
      <c r="A3927" t="s">
        <v>6232</v>
      </c>
      <c r="B3927" s="93">
        <v>45055</v>
      </c>
      <c r="C3927" s="93">
        <v>45055</v>
      </c>
      <c r="D3927">
        <v>-1.14400682E-2</v>
      </c>
      <c r="E3927">
        <v>-1.14400682E-2</v>
      </c>
      <c r="F3927" t="s">
        <v>81</v>
      </c>
      <c r="G3927">
        <v>4.5324609964771012</v>
      </c>
      <c r="H3927">
        <v>-5.1851662913538002E-2</v>
      </c>
      <c r="I3927">
        <v>-5.1851662913538002E-2</v>
      </c>
      <c r="J3927">
        <v>1</v>
      </c>
      <c r="L3927" t="s">
        <v>76</v>
      </c>
      <c r="M3927" t="s">
        <v>4152</v>
      </c>
      <c r="T3927" t="s">
        <v>76</v>
      </c>
      <c r="V3927" t="s">
        <v>4153</v>
      </c>
      <c r="W3927" t="s">
        <v>4154</v>
      </c>
      <c r="X3927" t="s">
        <v>168</v>
      </c>
      <c r="Y3927" t="s">
        <v>268</v>
      </c>
      <c r="Z3927" t="s">
        <v>268</v>
      </c>
      <c r="AA3927" t="s">
        <v>19</v>
      </c>
      <c r="AC3927" t="s">
        <v>6233</v>
      </c>
      <c r="AD3927">
        <v>1</v>
      </c>
      <c r="AE3927">
        <v>1</v>
      </c>
    </row>
    <row r="3928" spans="1:31">
      <c r="A3928" t="s">
        <v>6234</v>
      </c>
      <c r="B3928" s="93">
        <v>45055</v>
      </c>
      <c r="C3928" s="93">
        <v>45055</v>
      </c>
      <c r="D3928">
        <v>-1.2004821400000001E-2</v>
      </c>
      <c r="E3928">
        <v>-1.2004821400000001E-2</v>
      </c>
      <c r="F3928" t="s">
        <v>81</v>
      </c>
      <c r="G3928">
        <v>4.5324609964771012</v>
      </c>
      <c r="H3928">
        <v>-5.4411384765173633E-2</v>
      </c>
      <c r="I3928">
        <v>-5.4411384765173633E-2</v>
      </c>
      <c r="J3928">
        <v>1</v>
      </c>
      <c r="L3928" t="s">
        <v>76</v>
      </c>
      <c r="M3928" t="s">
        <v>4152</v>
      </c>
      <c r="T3928" t="s">
        <v>76</v>
      </c>
      <c r="V3928" t="s">
        <v>4153</v>
      </c>
      <c r="W3928" t="s">
        <v>4154</v>
      </c>
      <c r="X3928" t="s">
        <v>168</v>
      </c>
      <c r="Y3928" t="s">
        <v>268</v>
      </c>
      <c r="Z3928" t="s">
        <v>268</v>
      </c>
      <c r="AA3928" t="s">
        <v>19</v>
      </c>
      <c r="AC3928" t="s">
        <v>6235</v>
      </c>
      <c r="AD3928">
        <v>1</v>
      </c>
      <c r="AE3928">
        <v>1</v>
      </c>
    </row>
    <row r="3929" spans="1:31">
      <c r="A3929" t="s">
        <v>6236</v>
      </c>
      <c r="B3929" s="93">
        <v>45055</v>
      </c>
      <c r="C3929" s="93">
        <v>45055</v>
      </c>
      <c r="D3929">
        <v>-1.29282692E-2</v>
      </c>
      <c r="E3929">
        <v>-1.29282692E-2</v>
      </c>
      <c r="F3929" t="s">
        <v>81</v>
      </c>
      <c r="G3929">
        <v>4.5324609964771012</v>
      </c>
      <c r="H3929">
        <v>-5.8596875900956219E-2</v>
      </c>
      <c r="I3929">
        <v>-5.8596875900956219E-2</v>
      </c>
      <c r="J3929">
        <v>1</v>
      </c>
      <c r="L3929" t="s">
        <v>76</v>
      </c>
      <c r="M3929" t="s">
        <v>4152</v>
      </c>
      <c r="T3929" t="s">
        <v>76</v>
      </c>
      <c r="V3929" t="s">
        <v>4153</v>
      </c>
      <c r="W3929" t="s">
        <v>4154</v>
      </c>
      <c r="X3929" t="s">
        <v>168</v>
      </c>
      <c r="Y3929" t="s">
        <v>268</v>
      </c>
      <c r="Z3929" t="s">
        <v>268</v>
      </c>
      <c r="AA3929" t="s">
        <v>19</v>
      </c>
      <c r="AC3929" t="s">
        <v>6237</v>
      </c>
      <c r="AD3929">
        <v>1</v>
      </c>
      <c r="AE3929">
        <v>1</v>
      </c>
    </row>
    <row r="3930" spans="1:31">
      <c r="A3930" t="s">
        <v>6238</v>
      </c>
      <c r="B3930" s="93">
        <v>45055</v>
      </c>
      <c r="C3930" s="93">
        <v>45055</v>
      </c>
      <c r="D3930">
        <v>-1.2647881E-2</v>
      </c>
      <c r="E3930">
        <v>-1.2647881E-2</v>
      </c>
      <c r="F3930" t="s">
        <v>81</v>
      </c>
      <c r="G3930">
        <v>4.5324609964771012</v>
      </c>
      <c r="H3930">
        <v>-5.7326027320583797E-2</v>
      </c>
      <c r="I3930">
        <v>-5.7326027320583797E-2</v>
      </c>
      <c r="J3930">
        <v>1</v>
      </c>
      <c r="L3930" t="s">
        <v>76</v>
      </c>
      <c r="M3930" t="s">
        <v>4152</v>
      </c>
      <c r="T3930" t="s">
        <v>76</v>
      </c>
      <c r="V3930" t="s">
        <v>4153</v>
      </c>
      <c r="W3930" t="s">
        <v>4154</v>
      </c>
      <c r="X3930" t="s">
        <v>168</v>
      </c>
      <c r="Y3930" t="s">
        <v>268</v>
      </c>
      <c r="Z3930" t="s">
        <v>268</v>
      </c>
      <c r="AA3930" t="s">
        <v>19</v>
      </c>
      <c r="AC3930" t="s">
        <v>6239</v>
      </c>
      <c r="AD3930">
        <v>1</v>
      </c>
      <c r="AE3930">
        <v>1</v>
      </c>
    </row>
    <row r="3931" spans="1:31">
      <c r="A3931" t="s">
        <v>6240</v>
      </c>
      <c r="B3931" s="93">
        <v>45055</v>
      </c>
      <c r="C3931" s="93">
        <v>45055</v>
      </c>
      <c r="D3931">
        <v>-1.2243331999999999E-2</v>
      </c>
      <c r="E3931">
        <v>-1.2243331999999999E-2</v>
      </c>
      <c r="F3931" t="s">
        <v>81</v>
      </c>
      <c r="G3931">
        <v>4.5324609964771012</v>
      </c>
      <c r="H3931">
        <v>-5.5492424756919977E-2</v>
      </c>
      <c r="I3931">
        <v>-5.5492424756919977E-2</v>
      </c>
      <c r="J3931">
        <v>1</v>
      </c>
      <c r="L3931" t="s">
        <v>76</v>
      </c>
      <c r="M3931" t="s">
        <v>4152</v>
      </c>
      <c r="T3931" t="s">
        <v>76</v>
      </c>
      <c r="V3931" t="s">
        <v>4153</v>
      </c>
      <c r="W3931" t="s">
        <v>4154</v>
      </c>
      <c r="X3931" t="s">
        <v>168</v>
      </c>
      <c r="Y3931" t="s">
        <v>268</v>
      </c>
      <c r="Z3931" t="s">
        <v>268</v>
      </c>
      <c r="AA3931" t="s">
        <v>19</v>
      </c>
      <c r="AC3931" t="s">
        <v>6241</v>
      </c>
      <c r="AD3931">
        <v>1</v>
      </c>
      <c r="AE3931">
        <v>1</v>
      </c>
    </row>
    <row r="3932" spans="1:31">
      <c r="A3932" t="s">
        <v>6242</v>
      </c>
      <c r="B3932" s="93">
        <v>45055</v>
      </c>
      <c r="C3932" s="93">
        <v>45055</v>
      </c>
      <c r="D3932">
        <v>-1.2747110000000001E-2</v>
      </c>
      <c r="E3932">
        <v>-1.2747110000000001E-2</v>
      </c>
      <c r="F3932" t="s">
        <v>81</v>
      </c>
      <c r="G3932">
        <v>4.5324609964771012</v>
      </c>
      <c r="H3932">
        <v>-5.7775778892803227E-2</v>
      </c>
      <c r="I3932">
        <v>-5.7775778892803227E-2</v>
      </c>
      <c r="J3932">
        <v>1</v>
      </c>
      <c r="L3932" t="s">
        <v>76</v>
      </c>
      <c r="M3932" t="s">
        <v>4152</v>
      </c>
      <c r="T3932" t="s">
        <v>76</v>
      </c>
      <c r="V3932" t="s">
        <v>4153</v>
      </c>
      <c r="W3932" t="s">
        <v>4154</v>
      </c>
      <c r="X3932" t="s">
        <v>168</v>
      </c>
      <c r="Y3932" t="s">
        <v>268</v>
      </c>
      <c r="Z3932" t="s">
        <v>268</v>
      </c>
      <c r="AA3932" t="s">
        <v>19</v>
      </c>
      <c r="AC3932" t="s">
        <v>6243</v>
      </c>
      <c r="AD3932">
        <v>1</v>
      </c>
      <c r="AE3932">
        <v>1</v>
      </c>
    </row>
    <row r="3933" spans="1:31">
      <c r="A3933" t="s">
        <v>6244</v>
      </c>
      <c r="B3933" s="93">
        <v>45055</v>
      </c>
      <c r="C3933" s="93">
        <v>45055</v>
      </c>
      <c r="D3933">
        <v>-1.2411258E-2</v>
      </c>
      <c r="E3933">
        <v>-1.2411258E-2</v>
      </c>
      <c r="F3933" t="s">
        <v>81</v>
      </c>
      <c r="G3933">
        <v>4.5324609964771012</v>
      </c>
      <c r="H3933">
        <v>-5.6253542802214403E-2</v>
      </c>
      <c r="I3933">
        <v>-5.6253542802214403E-2</v>
      </c>
      <c r="J3933">
        <v>1</v>
      </c>
      <c r="L3933" t="s">
        <v>76</v>
      </c>
      <c r="M3933" t="s">
        <v>4152</v>
      </c>
      <c r="T3933" t="s">
        <v>76</v>
      </c>
      <c r="V3933" t="s">
        <v>4153</v>
      </c>
      <c r="W3933" t="s">
        <v>4154</v>
      </c>
      <c r="X3933" t="s">
        <v>168</v>
      </c>
      <c r="Y3933" t="s">
        <v>268</v>
      </c>
      <c r="Z3933" t="s">
        <v>268</v>
      </c>
      <c r="AA3933" t="s">
        <v>19</v>
      </c>
      <c r="AC3933" t="s">
        <v>6245</v>
      </c>
      <c r="AD3933">
        <v>1</v>
      </c>
      <c r="AE3933">
        <v>1</v>
      </c>
    </row>
    <row r="3934" spans="1:31">
      <c r="A3934" t="s">
        <v>6246</v>
      </c>
      <c r="B3934" s="93">
        <v>45055</v>
      </c>
      <c r="C3934" s="93">
        <v>45055</v>
      </c>
      <c r="D3934">
        <v>-1.1999075999999999E-2</v>
      </c>
      <c r="E3934">
        <v>-1.1999075999999999E-2</v>
      </c>
      <c r="F3934" t="s">
        <v>81</v>
      </c>
      <c r="G3934">
        <v>4.5324609964771012</v>
      </c>
      <c r="H3934">
        <v>-5.4385343963764467E-2</v>
      </c>
      <c r="I3934">
        <v>-5.4385343963764467E-2</v>
      </c>
      <c r="J3934">
        <v>1</v>
      </c>
      <c r="L3934" t="s">
        <v>76</v>
      </c>
      <c r="M3934" t="s">
        <v>4152</v>
      </c>
      <c r="T3934" t="s">
        <v>76</v>
      </c>
      <c r="V3934" t="s">
        <v>4153</v>
      </c>
      <c r="W3934" t="s">
        <v>4154</v>
      </c>
      <c r="X3934" t="s">
        <v>168</v>
      </c>
      <c r="Y3934" t="s">
        <v>268</v>
      </c>
      <c r="Z3934" t="s">
        <v>268</v>
      </c>
      <c r="AA3934" t="s">
        <v>19</v>
      </c>
      <c r="AC3934" t="s">
        <v>6247</v>
      </c>
      <c r="AD3934">
        <v>1</v>
      </c>
      <c r="AE3934">
        <v>1</v>
      </c>
    </row>
    <row r="3935" spans="1:31">
      <c r="A3935" t="s">
        <v>6248</v>
      </c>
      <c r="B3935" s="93">
        <v>45055</v>
      </c>
      <c r="C3935" s="93">
        <v>45055</v>
      </c>
      <c r="D3935">
        <v>-1.1770086000000001E-2</v>
      </c>
      <c r="E3935">
        <v>-1.1770086000000001E-2</v>
      </c>
      <c r="F3935" t="s">
        <v>81</v>
      </c>
      <c r="G3935">
        <v>4.5324609964771012</v>
      </c>
      <c r="H3935">
        <v>-5.3347455720181167E-2</v>
      </c>
      <c r="I3935">
        <v>-5.3347455720181167E-2</v>
      </c>
      <c r="J3935">
        <v>1</v>
      </c>
      <c r="L3935" t="s">
        <v>76</v>
      </c>
      <c r="M3935" t="s">
        <v>4152</v>
      </c>
      <c r="T3935" t="s">
        <v>76</v>
      </c>
      <c r="V3935" t="s">
        <v>4153</v>
      </c>
      <c r="W3935" t="s">
        <v>4154</v>
      </c>
      <c r="X3935" t="s">
        <v>168</v>
      </c>
      <c r="Y3935" t="s">
        <v>268</v>
      </c>
      <c r="Z3935" t="s">
        <v>268</v>
      </c>
      <c r="AA3935" t="s">
        <v>19</v>
      </c>
      <c r="AC3935" t="s">
        <v>6249</v>
      </c>
      <c r="AD3935">
        <v>1</v>
      </c>
      <c r="AE3935">
        <v>1</v>
      </c>
    </row>
    <row r="3936" spans="1:31">
      <c r="A3936" t="s">
        <v>6250</v>
      </c>
      <c r="B3936" s="93">
        <v>45055</v>
      </c>
      <c r="C3936" s="93">
        <v>45055</v>
      </c>
      <c r="D3936">
        <v>-1.1770086000000001E-2</v>
      </c>
      <c r="E3936">
        <v>-1.1770086000000001E-2</v>
      </c>
      <c r="F3936" t="s">
        <v>81</v>
      </c>
      <c r="G3936">
        <v>4.5324609964771012</v>
      </c>
      <c r="H3936">
        <v>-5.3347455720181167E-2</v>
      </c>
      <c r="I3936">
        <v>-5.3347455720181167E-2</v>
      </c>
      <c r="J3936">
        <v>1</v>
      </c>
      <c r="L3936" t="s">
        <v>76</v>
      </c>
      <c r="M3936" t="s">
        <v>4152</v>
      </c>
      <c r="T3936" t="s">
        <v>76</v>
      </c>
      <c r="V3936" t="s">
        <v>4153</v>
      </c>
      <c r="W3936" t="s">
        <v>4154</v>
      </c>
      <c r="X3936" t="s">
        <v>168</v>
      </c>
      <c r="Y3936" t="s">
        <v>268</v>
      </c>
      <c r="Z3936" t="s">
        <v>268</v>
      </c>
      <c r="AA3936" t="s">
        <v>19</v>
      </c>
      <c r="AC3936" t="s">
        <v>6251</v>
      </c>
      <c r="AD3936">
        <v>1</v>
      </c>
      <c r="AE3936">
        <v>1</v>
      </c>
    </row>
    <row r="3937" spans="1:31">
      <c r="A3937" t="s">
        <v>6252</v>
      </c>
      <c r="B3937" s="93">
        <v>45055</v>
      </c>
      <c r="C3937" s="93">
        <v>45055</v>
      </c>
      <c r="D3937">
        <v>-9.5412499999999994E-3</v>
      </c>
      <c r="E3937">
        <v>-9.5412499999999994E-3</v>
      </c>
      <c r="F3937" t="s">
        <v>81</v>
      </c>
      <c r="G3937">
        <v>4.5324609964771012</v>
      </c>
      <c r="H3937">
        <v>-4.3245343482637137E-2</v>
      </c>
      <c r="I3937">
        <v>-4.3245343482637137E-2</v>
      </c>
      <c r="J3937">
        <v>1</v>
      </c>
      <c r="L3937" t="s">
        <v>76</v>
      </c>
      <c r="M3937" t="s">
        <v>4152</v>
      </c>
      <c r="T3937" t="s">
        <v>76</v>
      </c>
      <c r="V3937" t="s">
        <v>4153</v>
      </c>
      <c r="W3937" t="s">
        <v>4154</v>
      </c>
      <c r="X3937" t="s">
        <v>168</v>
      </c>
      <c r="Y3937" t="s">
        <v>268</v>
      </c>
      <c r="Z3937" t="s">
        <v>268</v>
      </c>
      <c r="AA3937" t="s">
        <v>19</v>
      </c>
      <c r="AC3937" t="s">
        <v>6253</v>
      </c>
      <c r="AD3937">
        <v>1</v>
      </c>
      <c r="AE3937">
        <v>1</v>
      </c>
    </row>
    <row r="3938" spans="1:31">
      <c r="A3938" t="s">
        <v>6254</v>
      </c>
      <c r="B3938" s="93">
        <v>45055</v>
      </c>
      <c r="C3938" s="93">
        <v>45055</v>
      </c>
      <c r="D3938">
        <v>-1.3166924999999999E-2</v>
      </c>
      <c r="E3938">
        <v>-1.3166924999999999E-2</v>
      </c>
      <c r="F3938" t="s">
        <v>81</v>
      </c>
      <c r="G3938">
        <v>4.5324609964771012</v>
      </c>
      <c r="H3938">
        <v>-5.9678574006039251E-2</v>
      </c>
      <c r="I3938">
        <v>-5.9678574006039251E-2</v>
      </c>
      <c r="J3938">
        <v>1</v>
      </c>
      <c r="L3938" t="s">
        <v>76</v>
      </c>
      <c r="M3938" t="s">
        <v>4152</v>
      </c>
      <c r="T3938" t="s">
        <v>76</v>
      </c>
      <c r="V3938" t="s">
        <v>4153</v>
      </c>
      <c r="W3938" t="s">
        <v>4154</v>
      </c>
      <c r="X3938" t="s">
        <v>168</v>
      </c>
      <c r="Y3938" t="s">
        <v>268</v>
      </c>
      <c r="Z3938" t="s">
        <v>268</v>
      </c>
      <c r="AA3938" t="s">
        <v>19</v>
      </c>
      <c r="AC3938" t="s">
        <v>6255</v>
      </c>
      <c r="AD3938">
        <v>1</v>
      </c>
      <c r="AE3938">
        <v>1</v>
      </c>
    </row>
    <row r="3939" spans="1:31">
      <c r="A3939" t="s">
        <v>6256</v>
      </c>
      <c r="B3939" s="93">
        <v>45055</v>
      </c>
      <c r="C3939" s="93">
        <v>45055</v>
      </c>
      <c r="D3939">
        <v>-1.3166924999999999E-2</v>
      </c>
      <c r="E3939">
        <v>-1.3166924999999999E-2</v>
      </c>
      <c r="F3939" t="s">
        <v>81</v>
      </c>
      <c r="G3939">
        <v>4.5324609964771012</v>
      </c>
      <c r="H3939">
        <v>-5.9678574006039251E-2</v>
      </c>
      <c r="I3939">
        <v>-5.9678574006039251E-2</v>
      </c>
      <c r="J3939">
        <v>1</v>
      </c>
      <c r="L3939" t="s">
        <v>76</v>
      </c>
      <c r="M3939" t="s">
        <v>4152</v>
      </c>
      <c r="T3939" t="s">
        <v>76</v>
      </c>
      <c r="V3939" t="s">
        <v>4153</v>
      </c>
      <c r="W3939" t="s">
        <v>4154</v>
      </c>
      <c r="X3939" t="s">
        <v>168</v>
      </c>
      <c r="Y3939" t="s">
        <v>268</v>
      </c>
      <c r="Z3939" t="s">
        <v>268</v>
      </c>
      <c r="AA3939" t="s">
        <v>19</v>
      </c>
      <c r="AC3939" t="s">
        <v>6257</v>
      </c>
      <c r="AD3939">
        <v>1</v>
      </c>
      <c r="AE3939">
        <v>1</v>
      </c>
    </row>
    <row r="3940" spans="1:31">
      <c r="A3940" t="s">
        <v>6258</v>
      </c>
      <c r="B3940" s="93">
        <v>45055</v>
      </c>
      <c r="C3940" s="93">
        <v>45055</v>
      </c>
      <c r="D3940">
        <v>-1.3029531E-2</v>
      </c>
      <c r="E3940">
        <v>-1.3029531E-2</v>
      </c>
      <c r="F3940" t="s">
        <v>81</v>
      </c>
      <c r="G3940">
        <v>4.5324609964771012</v>
      </c>
      <c r="H3940">
        <v>-5.9055841059889293E-2</v>
      </c>
      <c r="I3940">
        <v>-5.9055841059889293E-2</v>
      </c>
      <c r="J3940">
        <v>1</v>
      </c>
      <c r="L3940" t="s">
        <v>76</v>
      </c>
      <c r="M3940" t="s">
        <v>4152</v>
      </c>
      <c r="T3940" t="s">
        <v>76</v>
      </c>
      <c r="V3940" t="s">
        <v>4153</v>
      </c>
      <c r="W3940" t="s">
        <v>4154</v>
      </c>
      <c r="X3940" t="s">
        <v>168</v>
      </c>
      <c r="Y3940" t="s">
        <v>268</v>
      </c>
      <c r="Z3940" t="s">
        <v>268</v>
      </c>
      <c r="AA3940" t="s">
        <v>19</v>
      </c>
      <c r="AC3940" t="s">
        <v>6259</v>
      </c>
      <c r="AD3940">
        <v>1</v>
      </c>
      <c r="AE3940">
        <v>1</v>
      </c>
    </row>
    <row r="3941" spans="1:31">
      <c r="A3941" t="s">
        <v>6260</v>
      </c>
      <c r="B3941" s="93">
        <v>45055</v>
      </c>
      <c r="C3941" s="93">
        <v>45055</v>
      </c>
      <c r="D3941">
        <v>-1.3027482599999999E-2</v>
      </c>
      <c r="E3941">
        <v>-1.3027482599999999E-2</v>
      </c>
      <c r="F3941" t="s">
        <v>81</v>
      </c>
      <c r="G3941">
        <v>4.5324609964771012</v>
      </c>
      <c r="H3941">
        <v>-5.9046556766784102E-2</v>
      </c>
      <c r="I3941">
        <v>-5.9046556766784102E-2</v>
      </c>
      <c r="J3941">
        <v>1</v>
      </c>
      <c r="L3941" t="s">
        <v>76</v>
      </c>
      <c r="M3941" t="s">
        <v>4152</v>
      </c>
      <c r="T3941" t="s">
        <v>76</v>
      </c>
      <c r="V3941" t="s">
        <v>4153</v>
      </c>
      <c r="W3941" t="s">
        <v>4154</v>
      </c>
      <c r="X3941" t="s">
        <v>168</v>
      </c>
      <c r="Y3941" t="s">
        <v>268</v>
      </c>
      <c r="Z3941" t="s">
        <v>268</v>
      </c>
      <c r="AA3941" t="s">
        <v>19</v>
      </c>
      <c r="AC3941" t="s">
        <v>6261</v>
      </c>
      <c r="AD3941">
        <v>1</v>
      </c>
      <c r="AE3941">
        <v>1</v>
      </c>
    </row>
    <row r="3942" spans="1:31">
      <c r="A3942" t="s">
        <v>6262</v>
      </c>
      <c r="B3942" s="93">
        <v>45055</v>
      </c>
      <c r="C3942" s="93">
        <v>45055</v>
      </c>
      <c r="D3942">
        <v>-1.2686045999999999E-2</v>
      </c>
      <c r="E3942">
        <v>-1.2686045999999999E-2</v>
      </c>
      <c r="F3942" t="s">
        <v>81</v>
      </c>
      <c r="G3942">
        <v>4.5324609964771012</v>
      </c>
      <c r="H3942">
        <v>-5.7499008694514339E-2</v>
      </c>
      <c r="I3942">
        <v>-5.7499008694514339E-2</v>
      </c>
      <c r="J3942">
        <v>1</v>
      </c>
      <c r="L3942" t="s">
        <v>76</v>
      </c>
      <c r="M3942" t="s">
        <v>4152</v>
      </c>
      <c r="T3942" t="s">
        <v>76</v>
      </c>
      <c r="V3942" t="s">
        <v>4153</v>
      </c>
      <c r="W3942" t="s">
        <v>4154</v>
      </c>
      <c r="X3942" t="s">
        <v>168</v>
      </c>
      <c r="Y3942" t="s">
        <v>268</v>
      </c>
      <c r="Z3942" t="s">
        <v>268</v>
      </c>
      <c r="AA3942" t="s">
        <v>19</v>
      </c>
      <c r="AC3942" t="s">
        <v>6263</v>
      </c>
      <c r="AD3942">
        <v>1</v>
      </c>
      <c r="AE3942">
        <v>1</v>
      </c>
    </row>
    <row r="3943" spans="1:31">
      <c r="A3943" t="s">
        <v>6264</v>
      </c>
      <c r="B3943" s="93">
        <v>45055</v>
      </c>
      <c r="C3943" s="93">
        <v>45055</v>
      </c>
      <c r="D3943">
        <v>-9.3198929999999992E-3</v>
      </c>
      <c r="E3943">
        <v>-9.3198929999999992E-3</v>
      </c>
      <c r="F3943" t="s">
        <v>81</v>
      </c>
      <c r="G3943">
        <v>4.5324609964771012</v>
      </c>
      <c r="H3943">
        <v>-4.2242051513839959E-2</v>
      </c>
      <c r="I3943">
        <v>-4.2242051513839959E-2</v>
      </c>
      <c r="J3943">
        <v>1</v>
      </c>
      <c r="L3943" t="s">
        <v>76</v>
      </c>
      <c r="M3943" t="s">
        <v>4152</v>
      </c>
      <c r="T3943" t="s">
        <v>76</v>
      </c>
      <c r="V3943" t="s">
        <v>4153</v>
      </c>
      <c r="W3943" t="s">
        <v>4154</v>
      </c>
      <c r="X3943" t="s">
        <v>168</v>
      </c>
      <c r="Y3943" t="s">
        <v>268</v>
      </c>
      <c r="Z3943" t="s">
        <v>268</v>
      </c>
      <c r="AA3943" t="s">
        <v>19</v>
      </c>
      <c r="AC3943" t="s">
        <v>6265</v>
      </c>
      <c r="AD3943">
        <v>1</v>
      </c>
      <c r="AE3943">
        <v>1</v>
      </c>
    </row>
    <row r="3944" spans="1:31">
      <c r="A3944" t="s">
        <v>6266</v>
      </c>
      <c r="B3944" s="93">
        <v>45055</v>
      </c>
      <c r="C3944" s="93">
        <v>45055</v>
      </c>
      <c r="D3944">
        <v>-1.14705954E-2</v>
      </c>
      <c r="E3944">
        <v>-1.14705954E-2</v>
      </c>
      <c r="F3944" t="s">
        <v>81</v>
      </c>
      <c r="G3944">
        <v>4.5324609964771012</v>
      </c>
      <c r="H3944">
        <v>-5.1990026256869652E-2</v>
      </c>
      <c r="I3944">
        <v>-5.1990026256869652E-2</v>
      </c>
      <c r="J3944">
        <v>1</v>
      </c>
      <c r="L3944" t="s">
        <v>76</v>
      </c>
      <c r="M3944" t="s">
        <v>4152</v>
      </c>
      <c r="T3944" t="s">
        <v>76</v>
      </c>
      <c r="V3944" t="s">
        <v>4153</v>
      </c>
      <c r="W3944" t="s">
        <v>4154</v>
      </c>
      <c r="X3944" t="s">
        <v>168</v>
      </c>
      <c r="Y3944" t="s">
        <v>268</v>
      </c>
      <c r="Z3944" t="s">
        <v>268</v>
      </c>
      <c r="AA3944" t="s">
        <v>19</v>
      </c>
      <c r="AC3944" t="s">
        <v>6267</v>
      </c>
      <c r="AD3944">
        <v>1</v>
      </c>
      <c r="AE3944">
        <v>1</v>
      </c>
    </row>
    <row r="3945" spans="1:31">
      <c r="A3945" t="s">
        <v>6268</v>
      </c>
      <c r="B3945" s="93">
        <v>45055</v>
      </c>
      <c r="C3945" s="93">
        <v>45055</v>
      </c>
      <c r="D3945">
        <v>-1.1548729000000001E-2</v>
      </c>
      <c r="E3945">
        <v>-1.1548729000000001E-2</v>
      </c>
      <c r="F3945" t="s">
        <v>81</v>
      </c>
      <c r="G3945">
        <v>4.5324609964771012</v>
      </c>
      <c r="H3945">
        <v>-5.2344163751384003E-2</v>
      </c>
      <c r="I3945">
        <v>-5.2344163751384003E-2</v>
      </c>
      <c r="J3945">
        <v>1</v>
      </c>
      <c r="L3945" t="s">
        <v>76</v>
      </c>
      <c r="M3945" t="s">
        <v>4152</v>
      </c>
      <c r="T3945" t="s">
        <v>76</v>
      </c>
      <c r="V3945" t="s">
        <v>4153</v>
      </c>
      <c r="W3945" t="s">
        <v>4154</v>
      </c>
      <c r="X3945" t="s">
        <v>168</v>
      </c>
      <c r="Y3945" t="s">
        <v>268</v>
      </c>
      <c r="Z3945" t="s">
        <v>268</v>
      </c>
      <c r="AA3945" t="s">
        <v>19</v>
      </c>
      <c r="AC3945" t="s">
        <v>6269</v>
      </c>
      <c r="AD3945">
        <v>1</v>
      </c>
      <c r="AE3945">
        <v>1</v>
      </c>
    </row>
    <row r="3946" spans="1:31">
      <c r="A3946" t="s">
        <v>6270</v>
      </c>
      <c r="B3946" s="93">
        <v>45055</v>
      </c>
      <c r="C3946" s="93">
        <v>45055</v>
      </c>
      <c r="D3946">
        <v>-1.1434234E-2</v>
      </c>
      <c r="E3946">
        <v>-1.1434234E-2</v>
      </c>
      <c r="F3946" t="s">
        <v>81</v>
      </c>
      <c r="G3946">
        <v>4.5324609964771012</v>
      </c>
      <c r="H3946">
        <v>-5.1825219629592349E-2</v>
      </c>
      <c r="I3946">
        <v>-5.1825219629592349E-2</v>
      </c>
      <c r="J3946">
        <v>1</v>
      </c>
      <c r="L3946" t="s">
        <v>76</v>
      </c>
      <c r="M3946" t="s">
        <v>4152</v>
      </c>
      <c r="T3946" t="s">
        <v>76</v>
      </c>
      <c r="V3946" t="s">
        <v>4153</v>
      </c>
      <c r="W3946" t="s">
        <v>4154</v>
      </c>
      <c r="X3946" t="s">
        <v>168</v>
      </c>
      <c r="Y3946" t="s">
        <v>268</v>
      </c>
      <c r="Z3946" t="s">
        <v>268</v>
      </c>
      <c r="AA3946" t="s">
        <v>19</v>
      </c>
      <c r="AC3946" t="s">
        <v>6271</v>
      </c>
      <c r="AD3946">
        <v>1</v>
      </c>
      <c r="AE3946">
        <v>1</v>
      </c>
    </row>
    <row r="3947" spans="1:31">
      <c r="A3947" t="s">
        <v>6272</v>
      </c>
      <c r="B3947" s="93">
        <v>45055</v>
      </c>
      <c r="C3947" s="93">
        <v>45055</v>
      </c>
      <c r="D3947">
        <v>-1.1579261E-2</v>
      </c>
      <c r="E3947">
        <v>-1.1579261E-2</v>
      </c>
      <c r="F3947" t="s">
        <v>81</v>
      </c>
      <c r="G3947">
        <v>4.5324609964771012</v>
      </c>
      <c r="H3947">
        <v>-5.2482548850528429E-2</v>
      </c>
      <c r="I3947">
        <v>-5.2482548850528429E-2</v>
      </c>
      <c r="J3947">
        <v>1</v>
      </c>
      <c r="L3947" t="s">
        <v>76</v>
      </c>
      <c r="M3947" t="s">
        <v>4152</v>
      </c>
      <c r="T3947" t="s">
        <v>76</v>
      </c>
      <c r="V3947" t="s">
        <v>4153</v>
      </c>
      <c r="W3947" t="s">
        <v>4154</v>
      </c>
      <c r="X3947" t="s">
        <v>168</v>
      </c>
      <c r="Y3947" t="s">
        <v>268</v>
      </c>
      <c r="Z3947" t="s">
        <v>268</v>
      </c>
      <c r="AA3947" t="s">
        <v>19</v>
      </c>
      <c r="AC3947" t="s">
        <v>6273</v>
      </c>
      <c r="AD3947">
        <v>1</v>
      </c>
      <c r="AE3947">
        <v>1</v>
      </c>
    </row>
    <row r="3948" spans="1:31">
      <c r="A3948" t="s">
        <v>6274</v>
      </c>
      <c r="B3948" s="93">
        <v>45055</v>
      </c>
      <c r="C3948" s="93">
        <v>45055</v>
      </c>
      <c r="D3948">
        <v>-1.1243408999999999E-2</v>
      </c>
      <c r="E3948">
        <v>-1.1243408999999999E-2</v>
      </c>
      <c r="F3948" t="s">
        <v>81</v>
      </c>
      <c r="G3948">
        <v>4.5324609964771012</v>
      </c>
      <c r="H3948">
        <v>-5.0960312759939598E-2</v>
      </c>
      <c r="I3948">
        <v>-5.0960312759939598E-2</v>
      </c>
      <c r="J3948">
        <v>1</v>
      </c>
      <c r="L3948" t="s">
        <v>76</v>
      </c>
      <c r="M3948" t="s">
        <v>4152</v>
      </c>
      <c r="T3948" t="s">
        <v>76</v>
      </c>
      <c r="V3948" t="s">
        <v>4153</v>
      </c>
      <c r="W3948" t="s">
        <v>4154</v>
      </c>
      <c r="X3948" t="s">
        <v>168</v>
      </c>
      <c r="Y3948" t="s">
        <v>268</v>
      </c>
      <c r="Z3948" t="s">
        <v>268</v>
      </c>
      <c r="AA3948" t="s">
        <v>19</v>
      </c>
      <c r="AC3948" t="s">
        <v>6275</v>
      </c>
      <c r="AD3948">
        <v>1</v>
      </c>
      <c r="AE3948">
        <v>1</v>
      </c>
    </row>
    <row r="3949" spans="1:31">
      <c r="A3949" t="s">
        <v>6276</v>
      </c>
      <c r="B3949" s="93">
        <v>45055</v>
      </c>
      <c r="C3949" s="93">
        <v>45055</v>
      </c>
      <c r="D3949">
        <v>-1.1953277999999999E-2</v>
      </c>
      <c r="E3949">
        <v>-1.1953277999999999E-2</v>
      </c>
      <c r="F3949" t="s">
        <v>81</v>
      </c>
      <c r="G3949">
        <v>4.5324609964771012</v>
      </c>
      <c r="H3949">
        <v>-5.4177766315047823E-2</v>
      </c>
      <c r="I3949">
        <v>-5.4177766315047823E-2</v>
      </c>
      <c r="J3949">
        <v>1</v>
      </c>
      <c r="L3949" t="s">
        <v>76</v>
      </c>
      <c r="M3949" t="s">
        <v>4152</v>
      </c>
      <c r="T3949" t="s">
        <v>76</v>
      </c>
      <c r="V3949" t="s">
        <v>4153</v>
      </c>
      <c r="W3949" t="s">
        <v>4154</v>
      </c>
      <c r="X3949" t="s">
        <v>168</v>
      </c>
      <c r="Y3949" t="s">
        <v>268</v>
      </c>
      <c r="Z3949" t="s">
        <v>268</v>
      </c>
      <c r="AA3949" t="s">
        <v>19</v>
      </c>
      <c r="AC3949" t="s">
        <v>6277</v>
      </c>
      <c r="AD3949">
        <v>1</v>
      </c>
      <c r="AE3949">
        <v>1</v>
      </c>
    </row>
    <row r="3950" spans="1:31">
      <c r="A3950" t="s">
        <v>6278</v>
      </c>
      <c r="B3950" s="93">
        <v>45055</v>
      </c>
      <c r="C3950" s="93">
        <v>45055</v>
      </c>
      <c r="D3950">
        <v>-1.1609793E-2</v>
      </c>
      <c r="E3950">
        <v>-1.1609793E-2</v>
      </c>
      <c r="F3950" t="s">
        <v>81</v>
      </c>
      <c r="G3950">
        <v>4.5324609964771012</v>
      </c>
      <c r="H3950">
        <v>-5.2620933949672877E-2</v>
      </c>
      <c r="I3950">
        <v>-5.2620933949672877E-2</v>
      </c>
      <c r="J3950">
        <v>1</v>
      </c>
      <c r="L3950" t="s">
        <v>76</v>
      </c>
      <c r="M3950" t="s">
        <v>4152</v>
      </c>
      <c r="T3950" t="s">
        <v>76</v>
      </c>
      <c r="V3950" t="s">
        <v>4153</v>
      </c>
      <c r="W3950" t="s">
        <v>4154</v>
      </c>
      <c r="X3950" t="s">
        <v>168</v>
      </c>
      <c r="Y3950" t="s">
        <v>268</v>
      </c>
      <c r="Z3950" t="s">
        <v>268</v>
      </c>
      <c r="AA3950" t="s">
        <v>19</v>
      </c>
      <c r="AC3950" t="s">
        <v>6279</v>
      </c>
      <c r="AD3950">
        <v>1</v>
      </c>
      <c r="AE3950">
        <v>1</v>
      </c>
    </row>
    <row r="3951" spans="1:31">
      <c r="A3951" t="s">
        <v>6280</v>
      </c>
      <c r="B3951" s="93">
        <v>45055</v>
      </c>
      <c r="C3951" s="93">
        <v>45055</v>
      </c>
      <c r="D3951">
        <v>-1.1464765999999999E-2</v>
      </c>
      <c r="E3951">
        <v>-1.1464765999999999E-2</v>
      </c>
      <c r="F3951" t="s">
        <v>81</v>
      </c>
      <c r="G3951">
        <v>4.5324609964771012</v>
      </c>
      <c r="H3951">
        <v>-5.1963604728736797E-2</v>
      </c>
      <c r="I3951">
        <v>-5.1963604728736797E-2</v>
      </c>
      <c r="J3951">
        <v>1</v>
      </c>
      <c r="L3951" t="s">
        <v>76</v>
      </c>
      <c r="M3951" t="s">
        <v>4152</v>
      </c>
      <c r="T3951" t="s">
        <v>76</v>
      </c>
      <c r="V3951" t="s">
        <v>4153</v>
      </c>
      <c r="W3951" t="s">
        <v>4154</v>
      </c>
      <c r="X3951" t="s">
        <v>168</v>
      </c>
      <c r="Y3951" t="s">
        <v>268</v>
      </c>
      <c r="Z3951" t="s">
        <v>268</v>
      </c>
      <c r="AA3951" t="s">
        <v>19</v>
      </c>
      <c r="AC3951" t="s">
        <v>6281</v>
      </c>
      <c r="AD3951">
        <v>1</v>
      </c>
      <c r="AE3951">
        <v>1</v>
      </c>
    </row>
    <row r="3952" spans="1:31">
      <c r="A3952" t="s">
        <v>6282</v>
      </c>
      <c r="B3952" s="93">
        <v>45055</v>
      </c>
      <c r="C3952" s="93">
        <v>45055</v>
      </c>
      <c r="D3952">
        <v>-1.137317E-2</v>
      </c>
      <c r="E3952">
        <v>-1.137317E-2</v>
      </c>
      <c r="F3952" t="s">
        <v>81</v>
      </c>
      <c r="G3952">
        <v>4.5324609964771012</v>
      </c>
      <c r="H3952">
        <v>-5.1548449431303482E-2</v>
      </c>
      <c r="I3952">
        <v>-5.1548449431303482E-2</v>
      </c>
      <c r="J3952">
        <v>1</v>
      </c>
      <c r="L3952" t="s">
        <v>76</v>
      </c>
      <c r="M3952" t="s">
        <v>4152</v>
      </c>
      <c r="T3952" t="s">
        <v>76</v>
      </c>
      <c r="V3952" t="s">
        <v>4153</v>
      </c>
      <c r="W3952" t="s">
        <v>4154</v>
      </c>
      <c r="X3952" t="s">
        <v>168</v>
      </c>
      <c r="Y3952" t="s">
        <v>268</v>
      </c>
      <c r="Z3952" t="s">
        <v>268</v>
      </c>
      <c r="AA3952" t="s">
        <v>19</v>
      </c>
      <c r="AC3952" t="s">
        <v>6283</v>
      </c>
      <c r="AD3952">
        <v>1</v>
      </c>
      <c r="AE3952">
        <v>1</v>
      </c>
    </row>
    <row r="3953" spans="1:31">
      <c r="A3953" t="s">
        <v>6284</v>
      </c>
      <c r="B3953" s="93">
        <v>45055</v>
      </c>
      <c r="C3953" s="93">
        <v>45055</v>
      </c>
      <c r="D3953">
        <v>-1.2205166999999999E-2</v>
      </c>
      <c r="E3953">
        <v>-1.2205166999999999E-2</v>
      </c>
      <c r="F3953" t="s">
        <v>81</v>
      </c>
      <c r="G3953">
        <v>4.5324609964771012</v>
      </c>
      <c r="H3953">
        <v>-5.5319443382989428E-2</v>
      </c>
      <c r="I3953">
        <v>-5.5319443382989428E-2</v>
      </c>
      <c r="J3953">
        <v>1</v>
      </c>
      <c r="L3953" t="s">
        <v>76</v>
      </c>
      <c r="M3953" t="s">
        <v>4152</v>
      </c>
      <c r="T3953" t="s">
        <v>76</v>
      </c>
      <c r="V3953" t="s">
        <v>4153</v>
      </c>
      <c r="W3953" t="s">
        <v>4154</v>
      </c>
      <c r="X3953" t="s">
        <v>168</v>
      </c>
      <c r="Y3953" t="s">
        <v>268</v>
      </c>
      <c r="Z3953" t="s">
        <v>268</v>
      </c>
      <c r="AA3953" t="s">
        <v>19</v>
      </c>
      <c r="AC3953" t="s">
        <v>6285</v>
      </c>
      <c r="AD3953">
        <v>1</v>
      </c>
      <c r="AE3953">
        <v>1</v>
      </c>
    </row>
    <row r="3954" spans="1:31">
      <c r="A3954" t="s">
        <v>6286</v>
      </c>
      <c r="B3954" s="93">
        <v>45055</v>
      </c>
      <c r="C3954" s="93">
        <v>45055</v>
      </c>
      <c r="D3954">
        <v>-1.2250965000000001E-2</v>
      </c>
      <c r="E3954">
        <v>-1.2250965000000001E-2</v>
      </c>
      <c r="F3954" t="s">
        <v>81</v>
      </c>
      <c r="G3954">
        <v>4.5324609964771012</v>
      </c>
      <c r="H3954">
        <v>-5.5527021031706078E-2</v>
      </c>
      <c r="I3954">
        <v>-5.5527021031706078E-2</v>
      </c>
      <c r="J3954">
        <v>1</v>
      </c>
      <c r="L3954" t="s">
        <v>76</v>
      </c>
      <c r="M3954" t="s">
        <v>4152</v>
      </c>
      <c r="T3954" t="s">
        <v>76</v>
      </c>
      <c r="V3954" t="s">
        <v>4153</v>
      </c>
      <c r="W3954" t="s">
        <v>4154</v>
      </c>
      <c r="X3954" t="s">
        <v>168</v>
      </c>
      <c r="Y3954" t="s">
        <v>268</v>
      </c>
      <c r="Z3954" t="s">
        <v>268</v>
      </c>
      <c r="AA3954" t="s">
        <v>19</v>
      </c>
      <c r="AC3954" t="s">
        <v>6287</v>
      </c>
      <c r="AD3954">
        <v>1</v>
      </c>
      <c r="AE3954">
        <v>1</v>
      </c>
    </row>
    <row r="3955" spans="1:31">
      <c r="A3955" t="s">
        <v>6288</v>
      </c>
      <c r="B3955" s="93">
        <v>45055</v>
      </c>
      <c r="C3955" s="93">
        <v>45055</v>
      </c>
      <c r="D3955">
        <v>-1.4691215000000001E-2</v>
      </c>
      <c r="E3955">
        <v>-1.4691215000000001E-2</v>
      </c>
      <c r="F3955" t="s">
        <v>81</v>
      </c>
      <c r="G3955">
        <v>4.5324609964771012</v>
      </c>
      <c r="H3955">
        <v>-6.6587358978359337E-2</v>
      </c>
      <c r="I3955">
        <v>-6.6587358978359337E-2</v>
      </c>
      <c r="J3955">
        <v>1</v>
      </c>
      <c r="L3955" t="s">
        <v>76</v>
      </c>
      <c r="M3955" t="s">
        <v>4152</v>
      </c>
      <c r="T3955" t="s">
        <v>76</v>
      </c>
      <c r="V3955" t="s">
        <v>4153</v>
      </c>
      <c r="W3955" t="s">
        <v>4154</v>
      </c>
      <c r="X3955" t="s">
        <v>168</v>
      </c>
      <c r="Y3955" t="s">
        <v>268</v>
      </c>
      <c r="Z3955" t="s">
        <v>268</v>
      </c>
      <c r="AA3955" t="s">
        <v>19</v>
      </c>
      <c r="AC3955" t="s">
        <v>6289</v>
      </c>
      <c r="AD3955">
        <v>1</v>
      </c>
      <c r="AE3955">
        <v>1</v>
      </c>
    </row>
    <row r="3956" spans="1:31">
      <c r="A3956" t="s">
        <v>6290</v>
      </c>
      <c r="B3956" s="93">
        <v>45055</v>
      </c>
      <c r="C3956" s="93">
        <v>45055</v>
      </c>
      <c r="D3956">
        <v>-1.2571551E-2</v>
      </c>
      <c r="E3956">
        <v>-1.2571551E-2</v>
      </c>
      <c r="F3956" t="s">
        <v>81</v>
      </c>
      <c r="G3956">
        <v>4.5324609964771012</v>
      </c>
      <c r="H3956">
        <v>-5.69800645727227E-2</v>
      </c>
      <c r="I3956">
        <v>-5.69800645727227E-2</v>
      </c>
      <c r="J3956">
        <v>1</v>
      </c>
      <c r="L3956" t="s">
        <v>76</v>
      </c>
      <c r="M3956" t="s">
        <v>4152</v>
      </c>
      <c r="T3956" t="s">
        <v>76</v>
      </c>
      <c r="V3956" t="s">
        <v>4153</v>
      </c>
      <c r="W3956" t="s">
        <v>4154</v>
      </c>
      <c r="X3956" t="s">
        <v>168</v>
      </c>
      <c r="Y3956" t="s">
        <v>268</v>
      </c>
      <c r="Z3956" t="s">
        <v>268</v>
      </c>
      <c r="AA3956" t="s">
        <v>19</v>
      </c>
      <c r="AC3956" t="s">
        <v>6291</v>
      </c>
      <c r="AD3956">
        <v>1</v>
      </c>
      <c r="AE3956">
        <v>1</v>
      </c>
    </row>
    <row r="3957" spans="1:31">
      <c r="A3957" t="s">
        <v>6292</v>
      </c>
      <c r="B3957" s="93">
        <v>45055</v>
      </c>
      <c r="C3957" s="93">
        <v>45055</v>
      </c>
      <c r="D3957">
        <v>-1.3006632000000001E-2</v>
      </c>
      <c r="E3957">
        <v>-1.3006632000000001E-2</v>
      </c>
      <c r="F3957" t="s">
        <v>81</v>
      </c>
      <c r="G3957">
        <v>4.5324609964771012</v>
      </c>
      <c r="H3957">
        <v>-5.8952052235530947E-2</v>
      </c>
      <c r="I3957">
        <v>-5.8952052235530947E-2</v>
      </c>
      <c r="J3957">
        <v>1</v>
      </c>
      <c r="L3957" t="s">
        <v>76</v>
      </c>
      <c r="M3957" t="s">
        <v>4152</v>
      </c>
      <c r="T3957" t="s">
        <v>76</v>
      </c>
      <c r="V3957" t="s">
        <v>4153</v>
      </c>
      <c r="W3957" t="s">
        <v>4154</v>
      </c>
      <c r="X3957" t="s">
        <v>168</v>
      </c>
      <c r="Y3957" t="s">
        <v>268</v>
      </c>
      <c r="Z3957" t="s">
        <v>268</v>
      </c>
      <c r="AA3957" t="s">
        <v>19</v>
      </c>
      <c r="AC3957" t="s">
        <v>6293</v>
      </c>
      <c r="AD3957">
        <v>1</v>
      </c>
      <c r="AE3957">
        <v>1</v>
      </c>
    </row>
    <row r="3958" spans="1:31">
      <c r="A3958" t="s">
        <v>6294</v>
      </c>
      <c r="B3958" s="93">
        <v>45055</v>
      </c>
      <c r="C3958" s="93">
        <v>45055</v>
      </c>
      <c r="D3958">
        <v>-1.3006632000000001E-2</v>
      </c>
      <c r="E3958">
        <v>-1.3006632000000001E-2</v>
      </c>
      <c r="F3958" t="s">
        <v>81</v>
      </c>
      <c r="G3958">
        <v>4.5324609964771012</v>
      </c>
      <c r="H3958">
        <v>-5.8952052235530947E-2</v>
      </c>
      <c r="I3958">
        <v>-5.8952052235530947E-2</v>
      </c>
      <c r="J3958">
        <v>1</v>
      </c>
      <c r="L3958" t="s">
        <v>76</v>
      </c>
      <c r="M3958" t="s">
        <v>4152</v>
      </c>
      <c r="T3958" t="s">
        <v>76</v>
      </c>
      <c r="V3958" t="s">
        <v>4153</v>
      </c>
      <c r="W3958" t="s">
        <v>4154</v>
      </c>
      <c r="X3958" t="s">
        <v>168</v>
      </c>
      <c r="Y3958" t="s">
        <v>268</v>
      </c>
      <c r="Z3958" t="s">
        <v>268</v>
      </c>
      <c r="AA3958" t="s">
        <v>19</v>
      </c>
      <c r="AC3958" t="s">
        <v>6295</v>
      </c>
      <c r="AD3958">
        <v>1</v>
      </c>
      <c r="AE3958">
        <v>1</v>
      </c>
    </row>
    <row r="3959" spans="1:31">
      <c r="A3959" t="s">
        <v>6296</v>
      </c>
      <c r="B3959" s="93">
        <v>45055</v>
      </c>
      <c r="C3959" s="93">
        <v>45055</v>
      </c>
      <c r="D3959">
        <v>-1.2945567999999999E-2</v>
      </c>
      <c r="E3959">
        <v>-1.2945567999999999E-2</v>
      </c>
      <c r="F3959" t="s">
        <v>81</v>
      </c>
      <c r="G3959">
        <v>4.5324609964771012</v>
      </c>
      <c r="H3959">
        <v>-5.867528203724208E-2</v>
      </c>
      <c r="I3959">
        <v>-5.867528203724208E-2</v>
      </c>
      <c r="J3959">
        <v>1</v>
      </c>
      <c r="L3959" t="s">
        <v>76</v>
      </c>
      <c r="M3959" t="s">
        <v>4152</v>
      </c>
      <c r="T3959" t="s">
        <v>76</v>
      </c>
      <c r="V3959" t="s">
        <v>4153</v>
      </c>
      <c r="W3959" t="s">
        <v>4154</v>
      </c>
      <c r="X3959" t="s">
        <v>168</v>
      </c>
      <c r="Y3959" t="s">
        <v>268</v>
      </c>
      <c r="Z3959" t="s">
        <v>268</v>
      </c>
      <c r="AA3959" t="s">
        <v>19</v>
      </c>
      <c r="AC3959" t="s">
        <v>6297</v>
      </c>
      <c r="AD3959">
        <v>1</v>
      </c>
      <c r="AE3959">
        <v>1</v>
      </c>
    </row>
    <row r="3960" spans="1:31">
      <c r="A3960" t="s">
        <v>6298</v>
      </c>
      <c r="B3960" s="93">
        <v>45055</v>
      </c>
      <c r="C3960" s="93">
        <v>45055</v>
      </c>
      <c r="D3960">
        <v>-1.5693447999999999E-2</v>
      </c>
      <c r="E3960">
        <v>-1.5693447999999999E-2</v>
      </c>
      <c r="F3960" t="s">
        <v>81</v>
      </c>
      <c r="G3960">
        <v>4.5324609964771012</v>
      </c>
      <c r="H3960">
        <v>-7.1129940960241569E-2</v>
      </c>
      <c r="I3960">
        <v>-7.1129940960241569E-2</v>
      </c>
      <c r="J3960">
        <v>1</v>
      </c>
      <c r="L3960" t="s">
        <v>76</v>
      </c>
      <c r="M3960" t="s">
        <v>4152</v>
      </c>
      <c r="T3960" t="s">
        <v>76</v>
      </c>
      <c r="V3960" t="s">
        <v>4153</v>
      </c>
      <c r="W3960" t="s">
        <v>4154</v>
      </c>
      <c r="X3960" t="s">
        <v>168</v>
      </c>
      <c r="Y3960" t="s">
        <v>268</v>
      </c>
      <c r="Z3960" t="s">
        <v>268</v>
      </c>
      <c r="AA3960" t="s">
        <v>19</v>
      </c>
      <c r="AC3960" t="s">
        <v>6299</v>
      </c>
      <c r="AD3960">
        <v>1</v>
      </c>
      <c r="AE3960">
        <v>1</v>
      </c>
    </row>
    <row r="3961" spans="1:31">
      <c r="A3961" t="s">
        <v>6300</v>
      </c>
      <c r="B3961" s="93">
        <v>45055</v>
      </c>
      <c r="C3961" s="93">
        <v>45055</v>
      </c>
      <c r="D3961">
        <v>-1.3220356000000001E-2</v>
      </c>
      <c r="E3961">
        <v>-1.3220356000000001E-2</v>
      </c>
      <c r="F3961" t="s">
        <v>81</v>
      </c>
      <c r="G3961">
        <v>4.5324609964771012</v>
      </c>
      <c r="H3961">
        <v>-5.9920747929542023E-2</v>
      </c>
      <c r="I3961">
        <v>-5.9920747929542023E-2</v>
      </c>
      <c r="J3961">
        <v>1</v>
      </c>
      <c r="L3961" t="s">
        <v>76</v>
      </c>
      <c r="M3961" t="s">
        <v>4152</v>
      </c>
      <c r="T3961" t="s">
        <v>76</v>
      </c>
      <c r="V3961" t="s">
        <v>4153</v>
      </c>
      <c r="W3961" t="s">
        <v>4154</v>
      </c>
      <c r="X3961" t="s">
        <v>168</v>
      </c>
      <c r="Y3961" t="s">
        <v>268</v>
      </c>
      <c r="Z3961" t="s">
        <v>268</v>
      </c>
      <c r="AA3961" t="s">
        <v>19</v>
      </c>
      <c r="AC3961" t="s">
        <v>6301</v>
      </c>
      <c r="AD3961">
        <v>1</v>
      </c>
      <c r="AE3961">
        <v>1</v>
      </c>
    </row>
    <row r="3962" spans="1:31">
      <c r="A3962" t="s">
        <v>6302</v>
      </c>
      <c r="B3962" s="93">
        <v>45055</v>
      </c>
      <c r="C3962" s="93">
        <v>45055</v>
      </c>
      <c r="D3962">
        <v>-1.3220356000000001E-2</v>
      </c>
      <c r="E3962">
        <v>-1.3220356000000001E-2</v>
      </c>
      <c r="F3962" t="s">
        <v>81</v>
      </c>
      <c r="G3962">
        <v>4.5324609964771012</v>
      </c>
      <c r="H3962">
        <v>-5.9920747929542023E-2</v>
      </c>
      <c r="I3962">
        <v>-5.9920747929542023E-2</v>
      </c>
      <c r="J3962">
        <v>1</v>
      </c>
      <c r="L3962" t="s">
        <v>76</v>
      </c>
      <c r="M3962" t="s">
        <v>4152</v>
      </c>
      <c r="T3962" t="s">
        <v>76</v>
      </c>
      <c r="V3962" t="s">
        <v>4153</v>
      </c>
      <c r="W3962" t="s">
        <v>4154</v>
      </c>
      <c r="X3962" t="s">
        <v>168</v>
      </c>
      <c r="Y3962" t="s">
        <v>268</v>
      </c>
      <c r="Z3962" t="s">
        <v>268</v>
      </c>
      <c r="AA3962" t="s">
        <v>19</v>
      </c>
      <c r="AC3962" t="s">
        <v>6303</v>
      </c>
      <c r="AD3962">
        <v>1</v>
      </c>
      <c r="AE3962">
        <v>1</v>
      </c>
    </row>
    <row r="3963" spans="1:31">
      <c r="A3963" t="s">
        <v>6304</v>
      </c>
      <c r="B3963" s="93">
        <v>45055</v>
      </c>
      <c r="C3963" s="93">
        <v>45055</v>
      </c>
      <c r="D3963">
        <v>-1.32182776E-2</v>
      </c>
      <c r="E3963">
        <v>-1.32182776E-2</v>
      </c>
      <c r="F3963" t="s">
        <v>81</v>
      </c>
      <c r="G3963">
        <v>4.5324609964771012</v>
      </c>
      <c r="H3963">
        <v>-5.9911327662606942E-2</v>
      </c>
      <c r="I3963">
        <v>-5.9911327662606942E-2</v>
      </c>
      <c r="J3963">
        <v>1</v>
      </c>
      <c r="L3963" t="s">
        <v>76</v>
      </c>
      <c r="M3963" t="s">
        <v>4152</v>
      </c>
      <c r="T3963" t="s">
        <v>76</v>
      </c>
      <c r="V3963" t="s">
        <v>4153</v>
      </c>
      <c r="W3963" t="s">
        <v>4154</v>
      </c>
      <c r="X3963" t="s">
        <v>168</v>
      </c>
      <c r="Y3963" t="s">
        <v>268</v>
      </c>
      <c r="Z3963" t="s">
        <v>268</v>
      </c>
      <c r="AA3963" t="s">
        <v>19</v>
      </c>
      <c r="AC3963" t="s">
        <v>6305</v>
      </c>
      <c r="AD3963">
        <v>1</v>
      </c>
      <c r="AE3963">
        <v>1</v>
      </c>
    </row>
    <row r="3964" spans="1:31">
      <c r="A3964" t="s">
        <v>6306</v>
      </c>
      <c r="B3964" s="93">
        <v>45055</v>
      </c>
      <c r="C3964" s="93">
        <v>45055</v>
      </c>
      <c r="D3964">
        <v>-1.3220356000000001E-2</v>
      </c>
      <c r="E3964">
        <v>-1.3220356000000001E-2</v>
      </c>
      <c r="F3964" t="s">
        <v>81</v>
      </c>
      <c r="G3964">
        <v>4.5324609964771012</v>
      </c>
      <c r="H3964">
        <v>-5.9920747929542023E-2</v>
      </c>
      <c r="I3964">
        <v>-5.9920747929542023E-2</v>
      </c>
      <c r="J3964">
        <v>1</v>
      </c>
      <c r="L3964" t="s">
        <v>76</v>
      </c>
      <c r="M3964" t="s">
        <v>4152</v>
      </c>
      <c r="T3964" t="s">
        <v>76</v>
      </c>
      <c r="V3964" t="s">
        <v>4153</v>
      </c>
      <c r="W3964" t="s">
        <v>4154</v>
      </c>
      <c r="X3964" t="s">
        <v>168</v>
      </c>
      <c r="Y3964" t="s">
        <v>268</v>
      </c>
      <c r="Z3964" t="s">
        <v>268</v>
      </c>
      <c r="AA3964" t="s">
        <v>19</v>
      </c>
      <c r="AC3964" t="s">
        <v>6307</v>
      </c>
      <c r="AD3964">
        <v>1</v>
      </c>
      <c r="AE3964">
        <v>1</v>
      </c>
    </row>
    <row r="3965" spans="1:31">
      <c r="A3965" t="s">
        <v>6308</v>
      </c>
      <c r="B3965" s="93">
        <v>45055</v>
      </c>
      <c r="C3965" s="93">
        <v>45055</v>
      </c>
      <c r="D3965">
        <v>-1.2983733000000001E-2</v>
      </c>
      <c r="E3965">
        <v>-1.2983733000000001E-2</v>
      </c>
      <c r="F3965" t="s">
        <v>81</v>
      </c>
      <c r="G3965">
        <v>4.5324609964771012</v>
      </c>
      <c r="H3965">
        <v>-5.8848263411172622E-2</v>
      </c>
      <c r="I3965">
        <v>-5.8848263411172622E-2</v>
      </c>
      <c r="J3965">
        <v>1</v>
      </c>
      <c r="L3965" t="s">
        <v>76</v>
      </c>
      <c r="M3965" t="s">
        <v>4152</v>
      </c>
      <c r="T3965" t="s">
        <v>76</v>
      </c>
      <c r="V3965" t="s">
        <v>4153</v>
      </c>
      <c r="W3965" t="s">
        <v>4154</v>
      </c>
      <c r="X3965" t="s">
        <v>168</v>
      </c>
      <c r="Y3965" t="s">
        <v>268</v>
      </c>
      <c r="Z3965" t="s">
        <v>268</v>
      </c>
      <c r="AA3965" t="s">
        <v>19</v>
      </c>
      <c r="AC3965" t="s">
        <v>6309</v>
      </c>
      <c r="AD3965">
        <v>1</v>
      </c>
      <c r="AE3965">
        <v>1</v>
      </c>
    </row>
    <row r="3966" spans="1:31">
      <c r="A3966" t="s">
        <v>6310</v>
      </c>
      <c r="B3966" s="93">
        <v>45055</v>
      </c>
      <c r="C3966" s="93">
        <v>45055</v>
      </c>
      <c r="D3966">
        <v>-1.2624982E-2</v>
      </c>
      <c r="E3966">
        <v>-1.2624982E-2</v>
      </c>
      <c r="F3966" t="s">
        <v>81</v>
      </c>
      <c r="G3966">
        <v>4.5324609964771012</v>
      </c>
      <c r="H3966">
        <v>-5.7222238496225472E-2</v>
      </c>
      <c r="I3966">
        <v>-5.7222238496225472E-2</v>
      </c>
      <c r="J3966">
        <v>1</v>
      </c>
      <c r="L3966" t="s">
        <v>76</v>
      </c>
      <c r="M3966" t="s">
        <v>4152</v>
      </c>
      <c r="T3966" t="s">
        <v>76</v>
      </c>
      <c r="V3966" t="s">
        <v>4153</v>
      </c>
      <c r="W3966" t="s">
        <v>4154</v>
      </c>
      <c r="X3966" t="s">
        <v>168</v>
      </c>
      <c r="Y3966" t="s">
        <v>268</v>
      </c>
      <c r="Z3966" t="s">
        <v>268</v>
      </c>
      <c r="AA3966" t="s">
        <v>19</v>
      </c>
      <c r="AC3966" t="s">
        <v>6311</v>
      </c>
      <c r="AD3966">
        <v>1</v>
      </c>
      <c r="AE3966">
        <v>1</v>
      </c>
    </row>
    <row r="3967" spans="1:31">
      <c r="A3967" t="s">
        <v>6312</v>
      </c>
      <c r="B3967" s="93">
        <v>45055</v>
      </c>
      <c r="C3967" s="93">
        <v>45055</v>
      </c>
      <c r="D3967">
        <v>-1.3266154E-2</v>
      </c>
      <c r="E3967">
        <v>-1.3266154E-2</v>
      </c>
      <c r="F3967" t="s">
        <v>81</v>
      </c>
      <c r="G3967">
        <v>4.5324609964771012</v>
      </c>
      <c r="H3967">
        <v>-6.0128325578258687E-2</v>
      </c>
      <c r="I3967">
        <v>-6.0128325578258687E-2</v>
      </c>
      <c r="J3967">
        <v>1</v>
      </c>
      <c r="L3967" t="s">
        <v>76</v>
      </c>
      <c r="M3967" t="s">
        <v>4152</v>
      </c>
      <c r="T3967" t="s">
        <v>76</v>
      </c>
      <c r="V3967" t="s">
        <v>4153</v>
      </c>
      <c r="W3967" t="s">
        <v>4154</v>
      </c>
      <c r="X3967" t="s">
        <v>168</v>
      </c>
      <c r="Y3967" t="s">
        <v>268</v>
      </c>
      <c r="Z3967" t="s">
        <v>268</v>
      </c>
      <c r="AA3967" t="s">
        <v>19</v>
      </c>
      <c r="AC3967" t="s">
        <v>6313</v>
      </c>
      <c r="AD3967">
        <v>1</v>
      </c>
      <c r="AE3967">
        <v>1</v>
      </c>
    </row>
    <row r="3968" spans="1:31">
      <c r="A3968" t="s">
        <v>6314</v>
      </c>
      <c r="B3968" s="93">
        <v>45055</v>
      </c>
      <c r="C3968" s="93">
        <v>45055</v>
      </c>
      <c r="D3968">
        <v>-1.2991366000000001E-2</v>
      </c>
      <c r="E3968">
        <v>-1.2991366000000001E-2</v>
      </c>
      <c r="F3968" t="s">
        <v>81</v>
      </c>
      <c r="G3968">
        <v>4.5324609964771012</v>
      </c>
      <c r="H3968">
        <v>-5.8882859685958737E-2</v>
      </c>
      <c r="I3968">
        <v>-5.8882859685958737E-2</v>
      </c>
      <c r="J3968">
        <v>1</v>
      </c>
      <c r="L3968" t="s">
        <v>76</v>
      </c>
      <c r="M3968" t="s">
        <v>4152</v>
      </c>
      <c r="T3968" t="s">
        <v>76</v>
      </c>
      <c r="V3968" t="s">
        <v>4153</v>
      </c>
      <c r="W3968" t="s">
        <v>4154</v>
      </c>
      <c r="X3968" t="s">
        <v>168</v>
      </c>
      <c r="Y3968" t="s">
        <v>268</v>
      </c>
      <c r="Z3968" t="s">
        <v>268</v>
      </c>
      <c r="AA3968" t="s">
        <v>19</v>
      </c>
      <c r="AC3968" t="s">
        <v>6315</v>
      </c>
      <c r="AD3968">
        <v>1</v>
      </c>
      <c r="AE3968">
        <v>1</v>
      </c>
    </row>
    <row r="3969" spans="1:31">
      <c r="A3969" t="s">
        <v>6316</v>
      </c>
      <c r="B3969" s="93">
        <v>45055</v>
      </c>
      <c r="C3969" s="93">
        <v>45055</v>
      </c>
      <c r="D3969">
        <v>-1.3197456999999999E-2</v>
      </c>
      <c r="E3969">
        <v>-1.3197456999999999E-2</v>
      </c>
      <c r="F3969" t="s">
        <v>81</v>
      </c>
      <c r="G3969">
        <v>4.5324609964771012</v>
      </c>
      <c r="H3969">
        <v>-5.9816959105183691E-2</v>
      </c>
      <c r="I3969">
        <v>-5.9816959105183691E-2</v>
      </c>
      <c r="J3969">
        <v>1</v>
      </c>
      <c r="L3969" t="s">
        <v>76</v>
      </c>
      <c r="M3969" t="s">
        <v>4152</v>
      </c>
      <c r="T3969" t="s">
        <v>76</v>
      </c>
      <c r="V3969" t="s">
        <v>4153</v>
      </c>
      <c r="W3969" t="s">
        <v>4154</v>
      </c>
      <c r="X3969" t="s">
        <v>168</v>
      </c>
      <c r="Y3969" t="s">
        <v>268</v>
      </c>
      <c r="Z3969" t="s">
        <v>268</v>
      </c>
      <c r="AA3969" t="s">
        <v>19</v>
      </c>
      <c r="AC3969" t="s">
        <v>6317</v>
      </c>
      <c r="AD3969">
        <v>1</v>
      </c>
      <c r="AE3969">
        <v>1</v>
      </c>
    </row>
    <row r="3970" spans="1:31">
      <c r="A3970" t="s">
        <v>6318</v>
      </c>
      <c r="B3970" s="93">
        <v>45055</v>
      </c>
      <c r="C3970" s="93">
        <v>45055</v>
      </c>
      <c r="D3970">
        <v>-1.3304319E-2</v>
      </c>
      <c r="E3970">
        <v>-1.3304319E-2</v>
      </c>
      <c r="F3970" t="s">
        <v>81</v>
      </c>
      <c r="G3970">
        <v>4.5324609964771012</v>
      </c>
      <c r="H3970">
        <v>-6.0301306952189229E-2</v>
      </c>
      <c r="I3970">
        <v>-6.0301306952189229E-2</v>
      </c>
      <c r="J3970">
        <v>1</v>
      </c>
      <c r="L3970" t="s">
        <v>76</v>
      </c>
      <c r="M3970" t="s">
        <v>4152</v>
      </c>
      <c r="T3970" t="s">
        <v>76</v>
      </c>
      <c r="V3970" t="s">
        <v>4153</v>
      </c>
      <c r="W3970" t="s">
        <v>4154</v>
      </c>
      <c r="X3970" t="s">
        <v>168</v>
      </c>
      <c r="Y3970" t="s">
        <v>268</v>
      </c>
      <c r="Z3970" t="s">
        <v>268</v>
      </c>
      <c r="AA3970" t="s">
        <v>19</v>
      </c>
      <c r="AC3970" t="s">
        <v>6319</v>
      </c>
      <c r="AD3970">
        <v>1</v>
      </c>
      <c r="AE3970">
        <v>1</v>
      </c>
    </row>
    <row r="3971" spans="1:31">
      <c r="A3971" t="s">
        <v>6320</v>
      </c>
      <c r="B3971" s="93">
        <v>45055</v>
      </c>
      <c r="C3971" s="93">
        <v>45055</v>
      </c>
      <c r="D3971">
        <v>-1.2762376000000001E-2</v>
      </c>
      <c r="E3971">
        <v>-1.2762376000000001E-2</v>
      </c>
      <c r="F3971" t="s">
        <v>81</v>
      </c>
      <c r="G3971">
        <v>4.5324609964771012</v>
      </c>
      <c r="H3971">
        <v>-5.7844971442375437E-2</v>
      </c>
      <c r="I3971">
        <v>-5.7844971442375437E-2</v>
      </c>
      <c r="J3971">
        <v>1</v>
      </c>
      <c r="L3971" t="s">
        <v>76</v>
      </c>
      <c r="M3971" t="s">
        <v>4152</v>
      </c>
      <c r="T3971" t="s">
        <v>76</v>
      </c>
      <c r="V3971" t="s">
        <v>4153</v>
      </c>
      <c r="W3971" t="s">
        <v>4154</v>
      </c>
      <c r="X3971" t="s">
        <v>168</v>
      </c>
      <c r="Y3971" t="s">
        <v>268</v>
      </c>
      <c r="Z3971" t="s">
        <v>268</v>
      </c>
      <c r="AA3971" t="s">
        <v>19</v>
      </c>
      <c r="AC3971" t="s">
        <v>6321</v>
      </c>
      <c r="AD3971">
        <v>1</v>
      </c>
      <c r="AE3971">
        <v>1</v>
      </c>
    </row>
    <row r="3972" spans="1:31">
      <c r="A3972" t="s">
        <v>6322</v>
      </c>
      <c r="B3972" s="93">
        <v>45055</v>
      </c>
      <c r="C3972" s="93">
        <v>45055</v>
      </c>
      <c r="D3972">
        <v>-1.1113648E-2</v>
      </c>
      <c r="E3972">
        <v>-1.1113648E-2</v>
      </c>
      <c r="F3972" t="s">
        <v>81</v>
      </c>
      <c r="G3972">
        <v>4.5324609964771012</v>
      </c>
      <c r="H3972">
        <v>-5.0372176088575742E-2</v>
      </c>
      <c r="I3972">
        <v>-5.0372176088575742E-2</v>
      </c>
      <c r="J3972">
        <v>1</v>
      </c>
      <c r="L3972" t="s">
        <v>76</v>
      </c>
      <c r="M3972" t="s">
        <v>4152</v>
      </c>
      <c r="T3972" t="s">
        <v>76</v>
      </c>
      <c r="V3972" t="s">
        <v>4153</v>
      </c>
      <c r="W3972" t="s">
        <v>4154</v>
      </c>
      <c r="X3972" t="s">
        <v>168</v>
      </c>
      <c r="Y3972" t="s">
        <v>268</v>
      </c>
      <c r="Z3972" t="s">
        <v>268</v>
      </c>
      <c r="AA3972" t="s">
        <v>19</v>
      </c>
      <c r="AC3972" t="s">
        <v>6323</v>
      </c>
      <c r="AD3972">
        <v>1</v>
      </c>
      <c r="AE3972">
        <v>1</v>
      </c>
    </row>
    <row r="3973" spans="1:31">
      <c r="A3973" t="s">
        <v>6324</v>
      </c>
      <c r="B3973" s="93">
        <v>45055</v>
      </c>
      <c r="C3973" s="93">
        <v>45055</v>
      </c>
      <c r="D3973">
        <v>-1.2922668999999999E-2</v>
      </c>
      <c r="E3973">
        <v>-1.2922668999999999E-2</v>
      </c>
      <c r="F3973" t="s">
        <v>81</v>
      </c>
      <c r="G3973">
        <v>4.5324609964771012</v>
      </c>
      <c r="H3973">
        <v>-5.8571493212883741E-2</v>
      </c>
      <c r="I3973">
        <v>-5.8571493212883741E-2</v>
      </c>
      <c r="J3973">
        <v>1</v>
      </c>
      <c r="L3973" t="s">
        <v>76</v>
      </c>
      <c r="M3973" t="s">
        <v>4152</v>
      </c>
      <c r="T3973" t="s">
        <v>76</v>
      </c>
      <c r="V3973" t="s">
        <v>4153</v>
      </c>
      <c r="W3973" t="s">
        <v>4154</v>
      </c>
      <c r="X3973" t="s">
        <v>168</v>
      </c>
      <c r="Y3973" t="s">
        <v>268</v>
      </c>
      <c r="Z3973" t="s">
        <v>268</v>
      </c>
      <c r="AA3973" t="s">
        <v>19</v>
      </c>
      <c r="AC3973" t="s">
        <v>6325</v>
      </c>
      <c r="AD3973">
        <v>1</v>
      </c>
      <c r="AE3973">
        <v>1</v>
      </c>
    </row>
    <row r="3974" spans="1:31">
      <c r="A3974" t="s">
        <v>6326</v>
      </c>
      <c r="B3974" s="93">
        <v>45055</v>
      </c>
      <c r="C3974" s="93">
        <v>45055</v>
      </c>
      <c r="D3974">
        <v>-1.0968621E-2</v>
      </c>
      <c r="E3974">
        <v>-1.0968621E-2</v>
      </c>
      <c r="F3974" t="s">
        <v>81</v>
      </c>
      <c r="G3974">
        <v>4.5324609964771012</v>
      </c>
      <c r="H3974">
        <v>-4.9714846867639648E-2</v>
      </c>
      <c r="I3974">
        <v>-4.9714846867639648E-2</v>
      </c>
      <c r="J3974">
        <v>1</v>
      </c>
      <c r="L3974" t="s">
        <v>76</v>
      </c>
      <c r="M3974" t="s">
        <v>4152</v>
      </c>
      <c r="T3974" t="s">
        <v>76</v>
      </c>
      <c r="V3974" t="s">
        <v>4153</v>
      </c>
      <c r="W3974" t="s">
        <v>4154</v>
      </c>
      <c r="X3974" t="s">
        <v>168</v>
      </c>
      <c r="Y3974" t="s">
        <v>268</v>
      </c>
      <c r="Z3974" t="s">
        <v>268</v>
      </c>
      <c r="AA3974" t="s">
        <v>19</v>
      </c>
      <c r="AC3974" t="s">
        <v>6327</v>
      </c>
      <c r="AD3974">
        <v>1</v>
      </c>
      <c r="AE3974">
        <v>1</v>
      </c>
    </row>
    <row r="3975" spans="1:31">
      <c r="A3975" t="s">
        <v>6328</v>
      </c>
      <c r="B3975" s="93">
        <v>45055</v>
      </c>
      <c r="C3975" s="93">
        <v>45055</v>
      </c>
      <c r="D3975">
        <v>-1.2777642000000001E-2</v>
      </c>
      <c r="E3975">
        <v>-1.2777642000000001E-2</v>
      </c>
      <c r="F3975" t="s">
        <v>81</v>
      </c>
      <c r="G3975">
        <v>4.5324609964771012</v>
      </c>
      <c r="H3975">
        <v>-5.7914163991947661E-2</v>
      </c>
      <c r="I3975">
        <v>-5.7914163991947661E-2</v>
      </c>
      <c r="J3975">
        <v>1</v>
      </c>
      <c r="L3975" t="s">
        <v>76</v>
      </c>
      <c r="M3975" t="s">
        <v>4152</v>
      </c>
      <c r="T3975" t="s">
        <v>76</v>
      </c>
      <c r="V3975" t="s">
        <v>4153</v>
      </c>
      <c r="W3975" t="s">
        <v>4154</v>
      </c>
      <c r="X3975" t="s">
        <v>168</v>
      </c>
      <c r="Y3975" t="s">
        <v>268</v>
      </c>
      <c r="Z3975" t="s">
        <v>268</v>
      </c>
      <c r="AA3975" t="s">
        <v>19</v>
      </c>
      <c r="AC3975" t="s">
        <v>6329</v>
      </c>
      <c r="AD3975">
        <v>1</v>
      </c>
      <c r="AE3975">
        <v>1</v>
      </c>
    </row>
    <row r="3976" spans="1:31">
      <c r="A3976" t="s">
        <v>6330</v>
      </c>
      <c r="B3976" s="93">
        <v>45055</v>
      </c>
      <c r="C3976" s="93">
        <v>45055</v>
      </c>
      <c r="D3976">
        <v>-1.3716501000000001E-2</v>
      </c>
      <c r="E3976">
        <v>-1.3716501000000001E-2</v>
      </c>
      <c r="F3976" t="s">
        <v>81</v>
      </c>
      <c r="G3976">
        <v>4.5324609964771012</v>
      </c>
      <c r="H3976">
        <v>-6.2169505790639158E-2</v>
      </c>
      <c r="I3976">
        <v>-6.2169505790639158E-2</v>
      </c>
      <c r="J3976">
        <v>1</v>
      </c>
      <c r="L3976" t="s">
        <v>76</v>
      </c>
      <c r="M3976" t="s">
        <v>4152</v>
      </c>
      <c r="T3976" t="s">
        <v>76</v>
      </c>
      <c r="V3976" t="s">
        <v>4153</v>
      </c>
      <c r="W3976" t="s">
        <v>4154</v>
      </c>
      <c r="X3976" t="s">
        <v>168</v>
      </c>
      <c r="Y3976" t="s">
        <v>268</v>
      </c>
      <c r="Z3976" t="s">
        <v>268</v>
      </c>
      <c r="AA3976" t="s">
        <v>19</v>
      </c>
      <c r="AC3976" t="s">
        <v>6331</v>
      </c>
      <c r="AD3976">
        <v>1</v>
      </c>
      <c r="AE3976">
        <v>1</v>
      </c>
    </row>
    <row r="3977" spans="1:31">
      <c r="A3977" t="s">
        <v>6332</v>
      </c>
      <c r="B3977" s="93">
        <v>45055</v>
      </c>
      <c r="C3977" s="93">
        <v>45055</v>
      </c>
      <c r="D3977">
        <v>-1.2693678999999999E-2</v>
      </c>
      <c r="E3977">
        <v>-1.2693678999999999E-2</v>
      </c>
      <c r="F3977" t="s">
        <v>81</v>
      </c>
      <c r="G3977">
        <v>4.5324609964771012</v>
      </c>
      <c r="H3977">
        <v>-5.7533604969300448E-2</v>
      </c>
      <c r="I3977">
        <v>-5.7533604969300448E-2</v>
      </c>
      <c r="J3977">
        <v>1</v>
      </c>
      <c r="L3977" t="s">
        <v>76</v>
      </c>
      <c r="M3977" t="s">
        <v>4152</v>
      </c>
      <c r="T3977" t="s">
        <v>76</v>
      </c>
      <c r="V3977" t="s">
        <v>4153</v>
      </c>
      <c r="W3977" t="s">
        <v>4154</v>
      </c>
      <c r="X3977" t="s">
        <v>168</v>
      </c>
      <c r="Y3977" t="s">
        <v>268</v>
      </c>
      <c r="Z3977" t="s">
        <v>268</v>
      </c>
      <c r="AA3977" t="s">
        <v>19</v>
      </c>
      <c r="AC3977" t="s">
        <v>6333</v>
      </c>
      <c r="AD3977">
        <v>1</v>
      </c>
      <c r="AE3977">
        <v>1</v>
      </c>
    </row>
    <row r="3978" spans="1:31">
      <c r="A3978" t="s">
        <v>6334</v>
      </c>
      <c r="B3978" s="93">
        <v>45055</v>
      </c>
      <c r="C3978" s="93">
        <v>45055</v>
      </c>
      <c r="D3978">
        <v>-1.5098074E-2</v>
      </c>
      <c r="E3978">
        <v>-1.5098074E-2</v>
      </c>
      <c r="F3978" t="s">
        <v>81</v>
      </c>
      <c r="G3978">
        <v>4.5324609964771012</v>
      </c>
      <c r="H3978">
        <v>-6.8431431526925018E-2</v>
      </c>
      <c r="I3978">
        <v>-6.8431431526925018E-2</v>
      </c>
      <c r="J3978">
        <v>1</v>
      </c>
      <c r="L3978" t="s">
        <v>76</v>
      </c>
      <c r="M3978" t="s">
        <v>4152</v>
      </c>
      <c r="T3978" t="s">
        <v>76</v>
      </c>
      <c r="V3978" t="s">
        <v>4153</v>
      </c>
      <c r="W3978" t="s">
        <v>4154</v>
      </c>
      <c r="X3978" t="s">
        <v>168</v>
      </c>
      <c r="Y3978" t="s">
        <v>268</v>
      </c>
      <c r="Z3978" t="s">
        <v>268</v>
      </c>
      <c r="AA3978" t="s">
        <v>19</v>
      </c>
      <c r="AC3978" t="s">
        <v>6335</v>
      </c>
      <c r="AD3978">
        <v>1</v>
      </c>
      <c r="AE3978">
        <v>1</v>
      </c>
    </row>
    <row r="3979" spans="1:31">
      <c r="A3979" t="s">
        <v>6336</v>
      </c>
      <c r="B3979" s="93">
        <v>45055</v>
      </c>
      <c r="C3979" s="93">
        <v>45055</v>
      </c>
      <c r="D3979">
        <v>-1.3960757000000001E-2</v>
      </c>
      <c r="E3979">
        <v>-1.3960757000000001E-2</v>
      </c>
      <c r="F3979" t="s">
        <v>81</v>
      </c>
      <c r="G3979">
        <v>4.5324609964771012</v>
      </c>
      <c r="H3979">
        <v>-6.3276586583794675E-2</v>
      </c>
      <c r="I3979">
        <v>-6.3276586583794675E-2</v>
      </c>
      <c r="J3979">
        <v>1</v>
      </c>
      <c r="L3979" t="s">
        <v>76</v>
      </c>
      <c r="M3979" t="s">
        <v>4152</v>
      </c>
      <c r="T3979" t="s">
        <v>76</v>
      </c>
      <c r="V3979" t="s">
        <v>4153</v>
      </c>
      <c r="W3979" t="s">
        <v>4154</v>
      </c>
      <c r="X3979" t="s">
        <v>168</v>
      </c>
      <c r="Y3979" t="s">
        <v>268</v>
      </c>
      <c r="Z3979" t="s">
        <v>268</v>
      </c>
      <c r="AA3979" t="s">
        <v>19</v>
      </c>
      <c r="AC3979" t="s">
        <v>6337</v>
      </c>
      <c r="AD3979">
        <v>1</v>
      </c>
      <c r="AE3979">
        <v>1</v>
      </c>
    </row>
    <row r="3980" spans="1:31">
      <c r="A3980" t="s">
        <v>6338</v>
      </c>
      <c r="B3980" s="93">
        <v>45055</v>
      </c>
      <c r="C3980" s="93">
        <v>45055</v>
      </c>
      <c r="D3980">
        <v>-1.3767767199999999E-2</v>
      </c>
      <c r="E3980">
        <v>-1.3767767199999999E-2</v>
      </c>
      <c r="F3980" t="s">
        <v>81</v>
      </c>
      <c r="G3980">
        <v>4.5324609964771012</v>
      </c>
      <c r="H3980">
        <v>-6.2401867842576737E-2</v>
      </c>
      <c r="I3980">
        <v>-6.2401867842576737E-2</v>
      </c>
      <c r="J3980">
        <v>1</v>
      </c>
      <c r="L3980" t="s">
        <v>76</v>
      </c>
      <c r="M3980" t="s">
        <v>4152</v>
      </c>
      <c r="T3980" t="s">
        <v>76</v>
      </c>
      <c r="V3980" t="s">
        <v>4153</v>
      </c>
      <c r="W3980" t="s">
        <v>4154</v>
      </c>
      <c r="X3980" t="s">
        <v>168</v>
      </c>
      <c r="Y3980" t="s">
        <v>268</v>
      </c>
      <c r="Z3980" t="s">
        <v>268</v>
      </c>
      <c r="AA3980" t="s">
        <v>19</v>
      </c>
      <c r="AC3980" t="s">
        <v>6339</v>
      </c>
      <c r="AD3980">
        <v>1</v>
      </c>
      <c r="AE3980">
        <v>1</v>
      </c>
    </row>
    <row r="3981" spans="1:31">
      <c r="A3981" t="s">
        <v>6340</v>
      </c>
      <c r="B3981" s="93">
        <v>45055</v>
      </c>
      <c r="C3981" s="93">
        <v>45055</v>
      </c>
      <c r="D3981">
        <v>-1.3769932E-2</v>
      </c>
      <c r="E3981">
        <v>-1.3769932E-2</v>
      </c>
      <c r="F3981" t="s">
        <v>81</v>
      </c>
      <c r="G3981">
        <v>4.5324609964771012</v>
      </c>
      <c r="H3981">
        <v>-6.2411679714141917E-2</v>
      </c>
      <c r="I3981">
        <v>-6.2411679714141917E-2</v>
      </c>
      <c r="J3981">
        <v>1</v>
      </c>
      <c r="L3981" t="s">
        <v>76</v>
      </c>
      <c r="M3981" t="s">
        <v>4152</v>
      </c>
      <c r="T3981" t="s">
        <v>76</v>
      </c>
      <c r="V3981" t="s">
        <v>4153</v>
      </c>
      <c r="W3981" t="s">
        <v>4154</v>
      </c>
      <c r="X3981" t="s">
        <v>168</v>
      </c>
      <c r="Y3981" t="s">
        <v>268</v>
      </c>
      <c r="Z3981" t="s">
        <v>268</v>
      </c>
      <c r="AA3981" t="s">
        <v>19</v>
      </c>
      <c r="AC3981" t="s">
        <v>6341</v>
      </c>
      <c r="AD3981">
        <v>1</v>
      </c>
      <c r="AE3981">
        <v>1</v>
      </c>
    </row>
    <row r="3982" spans="1:31">
      <c r="A3982" t="s">
        <v>6342</v>
      </c>
      <c r="B3982" s="93">
        <v>45055</v>
      </c>
      <c r="C3982" s="93">
        <v>45055</v>
      </c>
      <c r="D3982">
        <v>-1.3035114400000001E-2</v>
      </c>
      <c r="E3982">
        <v>-1.3035114400000001E-2</v>
      </c>
      <c r="F3982" t="s">
        <v>81</v>
      </c>
      <c r="G3982">
        <v>4.5324609964771012</v>
      </c>
      <c r="H3982">
        <v>-5.9081147602617012E-2</v>
      </c>
      <c r="I3982">
        <v>-5.9081147602617012E-2</v>
      </c>
      <c r="J3982">
        <v>1</v>
      </c>
      <c r="L3982" t="s">
        <v>76</v>
      </c>
      <c r="M3982" t="s">
        <v>4152</v>
      </c>
      <c r="T3982" t="s">
        <v>76</v>
      </c>
      <c r="V3982" t="s">
        <v>4153</v>
      </c>
      <c r="W3982" t="s">
        <v>4154</v>
      </c>
      <c r="X3982" t="s">
        <v>168</v>
      </c>
      <c r="Y3982" t="s">
        <v>268</v>
      </c>
      <c r="Z3982" t="s">
        <v>268</v>
      </c>
      <c r="AA3982" t="s">
        <v>19</v>
      </c>
      <c r="AC3982" t="s">
        <v>6343</v>
      </c>
      <c r="AD3982">
        <v>1</v>
      </c>
      <c r="AE3982">
        <v>1</v>
      </c>
    </row>
    <row r="3983" spans="1:31">
      <c r="A3983" t="s">
        <v>6344</v>
      </c>
      <c r="B3983" s="93">
        <v>45055</v>
      </c>
      <c r="C3983" s="93">
        <v>45055</v>
      </c>
      <c r="D3983">
        <v>-1.3892059999999999E-2</v>
      </c>
      <c r="E3983">
        <v>-1.3892059999999999E-2</v>
      </c>
      <c r="F3983" t="s">
        <v>81</v>
      </c>
      <c r="G3983">
        <v>4.5324609964771012</v>
      </c>
      <c r="H3983">
        <v>-6.2965220110719672E-2</v>
      </c>
      <c r="I3983">
        <v>-6.2965220110719672E-2</v>
      </c>
      <c r="J3983">
        <v>1</v>
      </c>
      <c r="L3983" t="s">
        <v>76</v>
      </c>
      <c r="M3983" t="s">
        <v>4152</v>
      </c>
      <c r="T3983" t="s">
        <v>76</v>
      </c>
      <c r="V3983" t="s">
        <v>4153</v>
      </c>
      <c r="W3983" t="s">
        <v>4154</v>
      </c>
      <c r="X3983" t="s">
        <v>168</v>
      </c>
      <c r="Y3983" t="s">
        <v>268</v>
      </c>
      <c r="Z3983" t="s">
        <v>268</v>
      </c>
      <c r="AA3983" t="s">
        <v>19</v>
      </c>
      <c r="AC3983" t="s">
        <v>6345</v>
      </c>
      <c r="AD3983">
        <v>1</v>
      </c>
      <c r="AE3983">
        <v>1</v>
      </c>
    </row>
    <row r="3984" spans="1:31">
      <c r="A3984" t="s">
        <v>6346</v>
      </c>
      <c r="B3984" s="93">
        <v>45055</v>
      </c>
      <c r="C3984" s="93">
        <v>45055</v>
      </c>
      <c r="D3984">
        <v>-1.4189747000000001E-2</v>
      </c>
      <c r="E3984">
        <v>-1.4189747000000001E-2</v>
      </c>
      <c r="F3984" t="s">
        <v>81</v>
      </c>
      <c r="G3984">
        <v>4.5324609964771012</v>
      </c>
      <c r="H3984">
        <v>-6.4314474827377954E-2</v>
      </c>
      <c r="I3984">
        <v>-6.4314474827377954E-2</v>
      </c>
      <c r="J3984">
        <v>1</v>
      </c>
      <c r="L3984" t="s">
        <v>76</v>
      </c>
      <c r="M3984" t="s">
        <v>4152</v>
      </c>
      <c r="T3984" t="s">
        <v>76</v>
      </c>
      <c r="V3984" t="s">
        <v>4153</v>
      </c>
      <c r="W3984" t="s">
        <v>4154</v>
      </c>
      <c r="X3984" t="s">
        <v>168</v>
      </c>
      <c r="Y3984" t="s">
        <v>268</v>
      </c>
      <c r="Z3984" t="s">
        <v>268</v>
      </c>
      <c r="AA3984" t="s">
        <v>19</v>
      </c>
      <c r="AC3984" t="s">
        <v>6347</v>
      </c>
      <c r="AD3984">
        <v>1</v>
      </c>
      <c r="AE3984">
        <v>1</v>
      </c>
    </row>
    <row r="3985" spans="1:31">
      <c r="A3985" t="s">
        <v>6348</v>
      </c>
      <c r="B3985" s="93">
        <v>45055</v>
      </c>
      <c r="C3985" s="93">
        <v>45055</v>
      </c>
      <c r="D3985">
        <v>-1.3624905E-2</v>
      </c>
      <c r="E3985">
        <v>-1.3624905E-2</v>
      </c>
      <c r="F3985" t="s">
        <v>81</v>
      </c>
      <c r="G3985">
        <v>4.5324609964771012</v>
      </c>
      <c r="H3985">
        <v>-6.1754350493205837E-2</v>
      </c>
      <c r="I3985">
        <v>-6.1754350493205837E-2</v>
      </c>
      <c r="J3985">
        <v>1</v>
      </c>
      <c r="L3985" t="s">
        <v>76</v>
      </c>
      <c r="M3985" t="s">
        <v>4152</v>
      </c>
      <c r="T3985" t="s">
        <v>76</v>
      </c>
      <c r="V3985" t="s">
        <v>4153</v>
      </c>
      <c r="W3985" t="s">
        <v>4154</v>
      </c>
      <c r="X3985" t="s">
        <v>168</v>
      </c>
      <c r="Y3985" t="s">
        <v>268</v>
      </c>
      <c r="Z3985" t="s">
        <v>268</v>
      </c>
      <c r="AA3985" t="s">
        <v>19</v>
      </c>
      <c r="AC3985" t="s">
        <v>6349</v>
      </c>
      <c r="AD3985">
        <v>1</v>
      </c>
      <c r="AE3985">
        <v>1</v>
      </c>
    </row>
    <row r="3986" spans="1:31">
      <c r="A3986" t="s">
        <v>6350</v>
      </c>
      <c r="B3986" s="93">
        <v>45055</v>
      </c>
      <c r="C3986" s="93">
        <v>45055</v>
      </c>
      <c r="D3986">
        <v>-1.4037087E-2</v>
      </c>
      <c r="E3986">
        <v>-1.4037087E-2</v>
      </c>
      <c r="F3986" t="s">
        <v>81</v>
      </c>
      <c r="G3986">
        <v>4.5324609964771012</v>
      </c>
      <c r="H3986">
        <v>-6.3622549331655759E-2</v>
      </c>
      <c r="I3986">
        <v>-6.3622549331655759E-2</v>
      </c>
      <c r="J3986">
        <v>1</v>
      </c>
      <c r="L3986" t="s">
        <v>76</v>
      </c>
      <c r="M3986" t="s">
        <v>4152</v>
      </c>
      <c r="T3986" t="s">
        <v>76</v>
      </c>
      <c r="V3986" t="s">
        <v>4153</v>
      </c>
      <c r="W3986" t="s">
        <v>4154</v>
      </c>
      <c r="X3986" t="s">
        <v>168</v>
      </c>
      <c r="Y3986" t="s">
        <v>268</v>
      </c>
      <c r="Z3986" t="s">
        <v>268</v>
      </c>
      <c r="AA3986" t="s">
        <v>19</v>
      </c>
      <c r="AC3986" t="s">
        <v>6351</v>
      </c>
      <c r="AD3986">
        <v>1</v>
      </c>
      <c r="AE3986">
        <v>1</v>
      </c>
    </row>
    <row r="3987" spans="1:31">
      <c r="A3987" t="s">
        <v>6352</v>
      </c>
      <c r="B3987" s="93">
        <v>45055</v>
      </c>
      <c r="C3987" s="93">
        <v>45055</v>
      </c>
      <c r="D3987">
        <v>-1.3754666E-2</v>
      </c>
      <c r="E3987">
        <v>-1.3754666E-2</v>
      </c>
      <c r="F3987" t="s">
        <v>81</v>
      </c>
      <c r="G3987">
        <v>4.5324609964771012</v>
      </c>
      <c r="H3987">
        <v>-6.2342487164569707E-2</v>
      </c>
      <c r="I3987">
        <v>-6.2342487164569707E-2</v>
      </c>
      <c r="J3987">
        <v>1</v>
      </c>
      <c r="L3987" t="s">
        <v>76</v>
      </c>
      <c r="M3987" t="s">
        <v>4152</v>
      </c>
      <c r="T3987" t="s">
        <v>76</v>
      </c>
      <c r="V3987" t="s">
        <v>4153</v>
      </c>
      <c r="W3987" t="s">
        <v>4154</v>
      </c>
      <c r="X3987" t="s">
        <v>168</v>
      </c>
      <c r="Y3987" t="s">
        <v>268</v>
      </c>
      <c r="Z3987" t="s">
        <v>268</v>
      </c>
      <c r="AA3987" t="s">
        <v>19</v>
      </c>
      <c r="AC3987" t="s">
        <v>6353</v>
      </c>
      <c r="AD3987">
        <v>1</v>
      </c>
      <c r="AE3987">
        <v>1</v>
      </c>
    </row>
    <row r="3988" spans="1:31">
      <c r="A3988" t="s">
        <v>6354</v>
      </c>
      <c r="B3988" s="93">
        <v>45055</v>
      </c>
      <c r="C3988" s="93">
        <v>45055</v>
      </c>
      <c r="D3988">
        <v>-1.2640248E-2</v>
      </c>
      <c r="E3988">
        <v>-1.2640248E-2</v>
      </c>
      <c r="F3988" t="s">
        <v>81</v>
      </c>
      <c r="G3988">
        <v>4.5324609964771012</v>
      </c>
      <c r="H3988">
        <v>-5.7291431045797682E-2</v>
      </c>
      <c r="I3988">
        <v>-5.7291431045797682E-2</v>
      </c>
      <c r="J3988">
        <v>1</v>
      </c>
      <c r="L3988" t="s">
        <v>76</v>
      </c>
      <c r="M3988" t="s">
        <v>4152</v>
      </c>
      <c r="T3988" t="s">
        <v>76</v>
      </c>
      <c r="V3988" t="s">
        <v>4153</v>
      </c>
      <c r="W3988" t="s">
        <v>4154</v>
      </c>
      <c r="X3988" t="s">
        <v>168</v>
      </c>
      <c r="Y3988" t="s">
        <v>268</v>
      </c>
      <c r="Z3988" t="s">
        <v>268</v>
      </c>
      <c r="AA3988" t="s">
        <v>19</v>
      </c>
      <c r="AC3988" t="s">
        <v>6355</v>
      </c>
      <c r="AD3988">
        <v>1</v>
      </c>
      <c r="AE3988">
        <v>1</v>
      </c>
    </row>
    <row r="3989" spans="1:31">
      <c r="A3989" t="s">
        <v>6356</v>
      </c>
      <c r="B3989" s="93">
        <v>45055</v>
      </c>
      <c r="C3989" s="93">
        <v>45055</v>
      </c>
      <c r="D3989">
        <v>-1.2960833999999999E-2</v>
      </c>
      <c r="E3989">
        <v>-1.2960833999999999E-2</v>
      </c>
      <c r="F3989" t="s">
        <v>81</v>
      </c>
      <c r="G3989">
        <v>4.5324609964771012</v>
      </c>
      <c r="H3989">
        <v>-5.874447458681429E-2</v>
      </c>
      <c r="I3989">
        <v>-5.874447458681429E-2</v>
      </c>
      <c r="J3989">
        <v>1</v>
      </c>
      <c r="L3989" t="s">
        <v>76</v>
      </c>
      <c r="M3989" t="s">
        <v>4152</v>
      </c>
      <c r="T3989" t="s">
        <v>76</v>
      </c>
      <c r="V3989" t="s">
        <v>4153</v>
      </c>
      <c r="W3989" t="s">
        <v>4154</v>
      </c>
      <c r="X3989" t="s">
        <v>168</v>
      </c>
      <c r="Y3989" t="s">
        <v>268</v>
      </c>
      <c r="Z3989" t="s">
        <v>268</v>
      </c>
      <c r="AA3989" t="s">
        <v>19</v>
      </c>
      <c r="AC3989" t="s">
        <v>6357</v>
      </c>
      <c r="AD3989">
        <v>1</v>
      </c>
      <c r="AE3989">
        <v>1</v>
      </c>
    </row>
    <row r="3990" spans="1:31">
      <c r="A3990" t="s">
        <v>6358</v>
      </c>
      <c r="B3990" s="93">
        <v>45055</v>
      </c>
      <c r="C3990" s="93">
        <v>45055</v>
      </c>
      <c r="D3990">
        <v>-1.4930148000000001E-2</v>
      </c>
      <c r="E3990">
        <v>-1.4930148000000001E-2</v>
      </c>
      <c r="F3990" t="s">
        <v>81</v>
      </c>
      <c r="G3990">
        <v>4.5324609964771012</v>
      </c>
      <c r="H3990">
        <v>-6.7670313481630606E-2</v>
      </c>
      <c r="I3990">
        <v>-6.7670313481630606E-2</v>
      </c>
      <c r="J3990">
        <v>1</v>
      </c>
      <c r="L3990" t="s">
        <v>76</v>
      </c>
      <c r="M3990" t="s">
        <v>4152</v>
      </c>
      <c r="T3990" t="s">
        <v>76</v>
      </c>
      <c r="V3990" t="s">
        <v>4153</v>
      </c>
      <c r="W3990" t="s">
        <v>4154</v>
      </c>
      <c r="X3990" t="s">
        <v>168</v>
      </c>
      <c r="Y3990" t="s">
        <v>268</v>
      </c>
      <c r="Z3990" t="s">
        <v>268</v>
      </c>
      <c r="AA3990" t="s">
        <v>19</v>
      </c>
      <c r="AC3990" t="s">
        <v>6359</v>
      </c>
      <c r="AD3990">
        <v>1</v>
      </c>
      <c r="AE3990">
        <v>1</v>
      </c>
    </row>
    <row r="3991" spans="1:31">
      <c r="A3991" t="s">
        <v>6360</v>
      </c>
      <c r="B3991" s="93">
        <v>45055</v>
      </c>
      <c r="C3991" s="93">
        <v>45055</v>
      </c>
      <c r="D3991">
        <v>-1.3166924999999999E-2</v>
      </c>
      <c r="E3991">
        <v>-1.3166924999999999E-2</v>
      </c>
      <c r="F3991" t="s">
        <v>81</v>
      </c>
      <c r="G3991">
        <v>4.5324609964771012</v>
      </c>
      <c r="H3991">
        <v>-5.9678574006039251E-2</v>
      </c>
      <c r="I3991">
        <v>-5.9678574006039251E-2</v>
      </c>
      <c r="J3991">
        <v>1</v>
      </c>
      <c r="L3991" t="s">
        <v>76</v>
      </c>
      <c r="M3991" t="s">
        <v>4152</v>
      </c>
      <c r="T3991" t="s">
        <v>76</v>
      </c>
      <c r="V3991" t="s">
        <v>4153</v>
      </c>
      <c r="W3991" t="s">
        <v>4154</v>
      </c>
      <c r="X3991" t="s">
        <v>168</v>
      </c>
      <c r="Y3991" t="s">
        <v>268</v>
      </c>
      <c r="Z3991" t="s">
        <v>268</v>
      </c>
      <c r="AA3991" t="s">
        <v>19</v>
      </c>
      <c r="AC3991" t="s">
        <v>6361</v>
      </c>
      <c r="AD3991">
        <v>1</v>
      </c>
      <c r="AE3991">
        <v>1</v>
      </c>
    </row>
    <row r="3992" spans="1:31">
      <c r="A3992" t="s">
        <v>6362</v>
      </c>
      <c r="B3992" s="93">
        <v>45055</v>
      </c>
      <c r="C3992" s="93">
        <v>45055</v>
      </c>
      <c r="D3992">
        <v>-1.3388282E-2</v>
      </c>
      <c r="E3992">
        <v>-1.3388282E-2</v>
      </c>
      <c r="F3992" t="s">
        <v>81</v>
      </c>
      <c r="G3992">
        <v>4.5324609964771012</v>
      </c>
      <c r="H3992">
        <v>-6.0681865974836442E-2</v>
      </c>
      <c r="I3992">
        <v>-6.0681865974836442E-2</v>
      </c>
      <c r="J3992">
        <v>1</v>
      </c>
      <c r="L3992" t="s">
        <v>76</v>
      </c>
      <c r="M3992" t="s">
        <v>4152</v>
      </c>
      <c r="T3992" t="s">
        <v>76</v>
      </c>
      <c r="V3992" t="s">
        <v>4153</v>
      </c>
      <c r="W3992" t="s">
        <v>4154</v>
      </c>
      <c r="X3992" t="s">
        <v>168</v>
      </c>
      <c r="Y3992" t="s">
        <v>268</v>
      </c>
      <c r="Z3992" t="s">
        <v>268</v>
      </c>
      <c r="AA3992" t="s">
        <v>19</v>
      </c>
      <c r="AC3992" t="s">
        <v>6363</v>
      </c>
      <c r="AD3992">
        <v>1</v>
      </c>
      <c r="AE3992">
        <v>1</v>
      </c>
    </row>
    <row r="3993" spans="1:31">
      <c r="A3993" t="s">
        <v>6364</v>
      </c>
      <c r="B3993" s="93">
        <v>45055</v>
      </c>
      <c r="C3993" s="93">
        <v>45055</v>
      </c>
      <c r="D3993">
        <v>-1.2937934999999999E-2</v>
      </c>
      <c r="E3993">
        <v>-1.2937934999999999E-2</v>
      </c>
      <c r="F3993" t="s">
        <v>81</v>
      </c>
      <c r="G3993">
        <v>4.5324609964771012</v>
      </c>
      <c r="H3993">
        <v>-5.8640685762455957E-2</v>
      </c>
      <c r="I3993">
        <v>-5.8640685762455957E-2</v>
      </c>
      <c r="J3993">
        <v>1</v>
      </c>
      <c r="L3993" t="s">
        <v>76</v>
      </c>
      <c r="M3993" t="s">
        <v>4152</v>
      </c>
      <c r="T3993" t="s">
        <v>76</v>
      </c>
      <c r="V3993" t="s">
        <v>4153</v>
      </c>
      <c r="W3993" t="s">
        <v>4154</v>
      </c>
      <c r="X3993" t="s">
        <v>168</v>
      </c>
      <c r="Y3993" t="s">
        <v>268</v>
      </c>
      <c r="Z3993" t="s">
        <v>268</v>
      </c>
      <c r="AA3993" t="s">
        <v>19</v>
      </c>
      <c r="AC3993" t="s">
        <v>6365</v>
      </c>
      <c r="AD3993">
        <v>1</v>
      </c>
      <c r="AE3993">
        <v>1</v>
      </c>
    </row>
    <row r="3994" spans="1:31">
      <c r="A3994" t="s">
        <v>6366</v>
      </c>
      <c r="B3994" s="93">
        <v>45055</v>
      </c>
      <c r="C3994" s="93">
        <v>45055</v>
      </c>
      <c r="D3994">
        <v>-1.3785198E-2</v>
      </c>
      <c r="E3994">
        <v>-1.3785198E-2</v>
      </c>
      <c r="F3994" t="s">
        <v>81</v>
      </c>
      <c r="G3994">
        <v>4.5324609964771012</v>
      </c>
      <c r="H3994">
        <v>-6.2480872263714127E-2</v>
      </c>
      <c r="I3994">
        <v>-6.2480872263714127E-2</v>
      </c>
      <c r="J3994">
        <v>1</v>
      </c>
      <c r="L3994" t="s">
        <v>76</v>
      </c>
      <c r="M3994" t="s">
        <v>4152</v>
      </c>
      <c r="T3994" t="s">
        <v>76</v>
      </c>
      <c r="V3994" t="s">
        <v>4153</v>
      </c>
      <c r="W3994" t="s">
        <v>4154</v>
      </c>
      <c r="X3994" t="s">
        <v>168</v>
      </c>
      <c r="Y3994" t="s">
        <v>268</v>
      </c>
      <c r="Z3994" t="s">
        <v>268</v>
      </c>
      <c r="AA3994" t="s">
        <v>19</v>
      </c>
      <c r="AC3994" t="s">
        <v>6367</v>
      </c>
      <c r="AD3994">
        <v>1</v>
      </c>
      <c r="AE3994">
        <v>1</v>
      </c>
    </row>
    <row r="3995" spans="1:31">
      <c r="A3995" t="s">
        <v>6368</v>
      </c>
      <c r="B3995" s="93">
        <v>45055</v>
      </c>
      <c r="C3995" s="93">
        <v>45055</v>
      </c>
      <c r="D3995">
        <v>-1.3968390000000001E-2</v>
      </c>
      <c r="E3995">
        <v>-1.3968390000000001E-2</v>
      </c>
      <c r="F3995" t="s">
        <v>81</v>
      </c>
      <c r="G3995">
        <v>4.5324609964771012</v>
      </c>
      <c r="H3995">
        <v>-6.3311182858580783E-2</v>
      </c>
      <c r="I3995">
        <v>-6.3311182858580783E-2</v>
      </c>
      <c r="J3995">
        <v>1</v>
      </c>
      <c r="L3995" t="s">
        <v>76</v>
      </c>
      <c r="M3995" t="s">
        <v>4152</v>
      </c>
      <c r="T3995" t="s">
        <v>76</v>
      </c>
      <c r="V3995" t="s">
        <v>4153</v>
      </c>
      <c r="W3995" t="s">
        <v>4154</v>
      </c>
      <c r="X3995" t="s">
        <v>168</v>
      </c>
      <c r="Y3995" t="s">
        <v>268</v>
      </c>
      <c r="Z3995" t="s">
        <v>268</v>
      </c>
      <c r="AA3995" t="s">
        <v>19</v>
      </c>
      <c r="AC3995" t="s">
        <v>6369</v>
      </c>
      <c r="AD3995">
        <v>1</v>
      </c>
      <c r="AE3995">
        <v>1</v>
      </c>
    </row>
    <row r="3996" spans="1:31">
      <c r="A3996" t="s">
        <v>6370</v>
      </c>
      <c r="B3996" s="93">
        <v>45055</v>
      </c>
      <c r="C3996" s="93">
        <v>45055</v>
      </c>
      <c r="D3996">
        <v>-1.5777411000000002E-2</v>
      </c>
      <c r="E3996">
        <v>-1.5777411000000002E-2</v>
      </c>
      <c r="F3996" t="s">
        <v>81</v>
      </c>
      <c r="G3996">
        <v>4.5324609964771012</v>
      </c>
      <c r="H3996">
        <v>-7.1510499982888776E-2</v>
      </c>
      <c r="I3996">
        <v>-7.1510499982888776E-2</v>
      </c>
      <c r="J3996">
        <v>1</v>
      </c>
      <c r="L3996" t="s">
        <v>76</v>
      </c>
      <c r="M3996" t="s">
        <v>4152</v>
      </c>
      <c r="T3996" t="s">
        <v>76</v>
      </c>
      <c r="V3996" t="s">
        <v>4153</v>
      </c>
      <c r="W3996" t="s">
        <v>4154</v>
      </c>
      <c r="X3996" t="s">
        <v>168</v>
      </c>
      <c r="Y3996" t="s">
        <v>268</v>
      </c>
      <c r="Z3996" t="s">
        <v>268</v>
      </c>
      <c r="AA3996" t="s">
        <v>19</v>
      </c>
      <c r="AC3996" t="s">
        <v>6371</v>
      </c>
      <c r="AD3996">
        <v>1</v>
      </c>
      <c r="AE3996">
        <v>1</v>
      </c>
    </row>
    <row r="3997" spans="1:31">
      <c r="A3997" t="s">
        <v>6372</v>
      </c>
      <c r="B3997" s="93">
        <v>45055</v>
      </c>
      <c r="C3997" s="93">
        <v>45055</v>
      </c>
      <c r="D3997">
        <v>-1.5777411000000002E-2</v>
      </c>
      <c r="E3997">
        <v>-1.5777411000000002E-2</v>
      </c>
      <c r="F3997" t="s">
        <v>81</v>
      </c>
      <c r="G3997">
        <v>4.5324609964771012</v>
      </c>
      <c r="H3997">
        <v>-7.1510499982888776E-2</v>
      </c>
      <c r="I3997">
        <v>-7.1510499982888776E-2</v>
      </c>
      <c r="J3997">
        <v>1</v>
      </c>
      <c r="L3997" t="s">
        <v>76</v>
      </c>
      <c r="M3997" t="s">
        <v>4152</v>
      </c>
      <c r="T3997" t="s">
        <v>76</v>
      </c>
      <c r="V3997" t="s">
        <v>4153</v>
      </c>
      <c r="W3997" t="s">
        <v>4154</v>
      </c>
      <c r="X3997" t="s">
        <v>168</v>
      </c>
      <c r="Y3997" t="s">
        <v>268</v>
      </c>
      <c r="Z3997" t="s">
        <v>268</v>
      </c>
      <c r="AA3997" t="s">
        <v>19</v>
      </c>
      <c r="AC3997" t="s">
        <v>6373</v>
      </c>
      <c r="AD3997">
        <v>1</v>
      </c>
      <c r="AE3997">
        <v>1</v>
      </c>
    </row>
    <row r="3998" spans="1:31">
      <c r="A3998" t="s">
        <v>6374</v>
      </c>
      <c r="B3998" s="93">
        <v>45055</v>
      </c>
      <c r="C3998" s="93">
        <v>45055</v>
      </c>
      <c r="D3998">
        <v>-1.5449192E-2</v>
      </c>
      <c r="E3998">
        <v>-1.5449192E-2</v>
      </c>
      <c r="F3998" t="s">
        <v>81</v>
      </c>
      <c r="G3998">
        <v>4.5324609964771012</v>
      </c>
      <c r="H3998">
        <v>-7.002286016708606E-2</v>
      </c>
      <c r="I3998">
        <v>-7.002286016708606E-2</v>
      </c>
      <c r="J3998">
        <v>1</v>
      </c>
      <c r="L3998" t="s">
        <v>76</v>
      </c>
      <c r="M3998" t="s">
        <v>4152</v>
      </c>
      <c r="T3998" t="s">
        <v>76</v>
      </c>
      <c r="V3998" t="s">
        <v>4153</v>
      </c>
      <c r="W3998" t="s">
        <v>4154</v>
      </c>
      <c r="X3998" t="s">
        <v>168</v>
      </c>
      <c r="Y3998" t="s">
        <v>268</v>
      </c>
      <c r="Z3998" t="s">
        <v>268</v>
      </c>
      <c r="AA3998" t="s">
        <v>19</v>
      </c>
      <c r="AC3998" t="s">
        <v>6375</v>
      </c>
      <c r="AD3998">
        <v>1</v>
      </c>
      <c r="AE3998">
        <v>1</v>
      </c>
    </row>
    <row r="3999" spans="1:31">
      <c r="A3999" t="s">
        <v>6376</v>
      </c>
      <c r="B3999" s="93">
        <v>45055</v>
      </c>
      <c r="C3999" s="93">
        <v>45055</v>
      </c>
      <c r="D3999">
        <v>-1.4197380000000001E-2</v>
      </c>
      <c r="E3999">
        <v>-1.4197380000000001E-2</v>
      </c>
      <c r="F3999" t="s">
        <v>81</v>
      </c>
      <c r="G3999">
        <v>4.5324609964771012</v>
      </c>
      <c r="H3999">
        <v>-6.4349071102164063E-2</v>
      </c>
      <c r="I3999">
        <v>-6.4349071102164063E-2</v>
      </c>
      <c r="J3999">
        <v>1</v>
      </c>
      <c r="L3999" t="s">
        <v>76</v>
      </c>
      <c r="M3999" t="s">
        <v>4152</v>
      </c>
      <c r="T3999" t="s">
        <v>76</v>
      </c>
      <c r="V3999" t="s">
        <v>4153</v>
      </c>
      <c r="W3999" t="s">
        <v>4154</v>
      </c>
      <c r="X3999" t="s">
        <v>168</v>
      </c>
      <c r="Y3999" t="s">
        <v>268</v>
      </c>
      <c r="Z3999" t="s">
        <v>268</v>
      </c>
      <c r="AA3999" t="s">
        <v>19</v>
      </c>
      <c r="AC3999" t="s">
        <v>6377</v>
      </c>
      <c r="AD3999">
        <v>1</v>
      </c>
      <c r="AE3999">
        <v>1</v>
      </c>
    </row>
    <row r="4000" spans="1:31">
      <c r="A4000" t="s">
        <v>6378</v>
      </c>
      <c r="B4000" s="93">
        <v>45055</v>
      </c>
      <c r="C4000" s="93">
        <v>45055</v>
      </c>
      <c r="D4000">
        <v>-1.1189978E-2</v>
      </c>
      <c r="E4000">
        <v>-1.1189978E-2</v>
      </c>
      <c r="F4000" t="s">
        <v>81</v>
      </c>
      <c r="G4000">
        <v>4.5324609964771012</v>
      </c>
      <c r="H4000">
        <v>-5.0718138836436839E-2</v>
      </c>
      <c r="I4000">
        <v>-5.0718138836436839E-2</v>
      </c>
      <c r="J4000">
        <v>1</v>
      </c>
      <c r="L4000" t="s">
        <v>76</v>
      </c>
      <c r="M4000" t="s">
        <v>4152</v>
      </c>
      <c r="T4000" t="s">
        <v>76</v>
      </c>
      <c r="V4000" t="s">
        <v>4153</v>
      </c>
      <c r="W4000" t="s">
        <v>4154</v>
      </c>
      <c r="X4000" t="s">
        <v>168</v>
      </c>
      <c r="Y4000" t="s">
        <v>268</v>
      </c>
      <c r="Z4000" t="s">
        <v>268</v>
      </c>
      <c r="AA4000" t="s">
        <v>19</v>
      </c>
      <c r="AC4000" t="s">
        <v>6379</v>
      </c>
      <c r="AD4000">
        <v>1</v>
      </c>
      <c r="AE4000">
        <v>1</v>
      </c>
    </row>
    <row r="4001" spans="1:31">
      <c r="A4001" t="s">
        <v>6380</v>
      </c>
      <c r="B4001" s="93">
        <v>45055</v>
      </c>
      <c r="C4001" s="93">
        <v>45055</v>
      </c>
      <c r="D4001">
        <v>-1.1563995000000001E-2</v>
      </c>
      <c r="E4001">
        <v>-1.1563995000000001E-2</v>
      </c>
      <c r="F4001" t="s">
        <v>81</v>
      </c>
      <c r="G4001">
        <v>4.5324609964771012</v>
      </c>
      <c r="H4001">
        <v>-5.241335630095622E-2</v>
      </c>
      <c r="I4001">
        <v>-5.241335630095622E-2</v>
      </c>
      <c r="J4001">
        <v>1</v>
      </c>
      <c r="L4001" t="s">
        <v>76</v>
      </c>
      <c r="M4001" t="s">
        <v>4152</v>
      </c>
      <c r="T4001" t="s">
        <v>76</v>
      </c>
      <c r="V4001" t="s">
        <v>4153</v>
      </c>
      <c r="W4001" t="s">
        <v>4154</v>
      </c>
      <c r="X4001" t="s">
        <v>168</v>
      </c>
      <c r="Y4001" t="s">
        <v>268</v>
      </c>
      <c r="Z4001" t="s">
        <v>268</v>
      </c>
      <c r="AA4001" t="s">
        <v>19</v>
      </c>
      <c r="AC4001" t="s">
        <v>6381</v>
      </c>
      <c r="AD4001">
        <v>1</v>
      </c>
      <c r="AE4001">
        <v>1</v>
      </c>
    </row>
    <row r="4002" spans="1:31">
      <c r="A4002" t="s">
        <v>6382</v>
      </c>
      <c r="B4002" s="93">
        <v>45055</v>
      </c>
      <c r="C4002" s="93">
        <v>45055</v>
      </c>
      <c r="D4002">
        <v>-1.4434003000000001E-2</v>
      </c>
      <c r="E4002">
        <v>-1.4434003000000001E-2</v>
      </c>
      <c r="F4002" t="s">
        <v>81</v>
      </c>
      <c r="G4002">
        <v>4.5324609964771012</v>
      </c>
      <c r="H4002">
        <v>-6.5421555620533464E-2</v>
      </c>
      <c r="I4002">
        <v>-6.5421555620533464E-2</v>
      </c>
      <c r="J4002">
        <v>1</v>
      </c>
      <c r="L4002" t="s">
        <v>76</v>
      </c>
      <c r="M4002" t="s">
        <v>4152</v>
      </c>
      <c r="T4002" t="s">
        <v>76</v>
      </c>
      <c r="V4002" t="s">
        <v>4153</v>
      </c>
      <c r="W4002" t="s">
        <v>4154</v>
      </c>
      <c r="X4002" t="s">
        <v>168</v>
      </c>
      <c r="Y4002" t="s">
        <v>268</v>
      </c>
      <c r="Z4002" t="s">
        <v>268</v>
      </c>
      <c r="AA4002" t="s">
        <v>19</v>
      </c>
      <c r="AC4002" t="s">
        <v>6383</v>
      </c>
      <c r="AD4002">
        <v>1</v>
      </c>
      <c r="AE4002">
        <v>1</v>
      </c>
    </row>
    <row r="4003" spans="1:31">
      <c r="A4003" t="s">
        <v>6384</v>
      </c>
      <c r="B4003" s="93">
        <v>45055</v>
      </c>
      <c r="C4003" s="93">
        <v>45055</v>
      </c>
      <c r="D4003">
        <v>-1.4434003000000001E-2</v>
      </c>
      <c r="E4003">
        <v>-1.4434003000000001E-2</v>
      </c>
      <c r="F4003" t="s">
        <v>81</v>
      </c>
      <c r="G4003">
        <v>4.5324609964771012</v>
      </c>
      <c r="H4003">
        <v>-6.5421555620533464E-2</v>
      </c>
      <c r="I4003">
        <v>-6.5421555620533464E-2</v>
      </c>
      <c r="J4003">
        <v>1</v>
      </c>
      <c r="L4003" t="s">
        <v>76</v>
      </c>
      <c r="M4003" t="s">
        <v>4152</v>
      </c>
      <c r="T4003" t="s">
        <v>76</v>
      </c>
      <c r="V4003" t="s">
        <v>4153</v>
      </c>
      <c r="W4003" t="s">
        <v>4154</v>
      </c>
      <c r="X4003" t="s">
        <v>168</v>
      </c>
      <c r="Y4003" t="s">
        <v>268</v>
      </c>
      <c r="Z4003" t="s">
        <v>268</v>
      </c>
      <c r="AA4003" t="s">
        <v>19</v>
      </c>
      <c r="AC4003" t="s">
        <v>6385</v>
      </c>
      <c r="AD4003">
        <v>1</v>
      </c>
      <c r="AE4003">
        <v>1</v>
      </c>
    </row>
    <row r="4004" spans="1:31">
      <c r="A4004" t="s">
        <v>6386</v>
      </c>
      <c r="B4004" s="93">
        <v>45055</v>
      </c>
      <c r="C4004" s="93">
        <v>45055</v>
      </c>
      <c r="D4004">
        <v>-1.4670626000000001E-2</v>
      </c>
      <c r="E4004">
        <v>-1.4670626000000001E-2</v>
      </c>
      <c r="F4004" t="s">
        <v>81</v>
      </c>
      <c r="G4004">
        <v>4.5324609964771012</v>
      </c>
      <c r="H4004">
        <v>-6.6494040138902866E-2</v>
      </c>
      <c r="I4004">
        <v>-6.6494040138902866E-2</v>
      </c>
      <c r="J4004">
        <v>1</v>
      </c>
      <c r="L4004" t="s">
        <v>76</v>
      </c>
      <c r="M4004" t="s">
        <v>4152</v>
      </c>
      <c r="T4004" t="s">
        <v>76</v>
      </c>
      <c r="V4004" t="s">
        <v>4153</v>
      </c>
      <c r="W4004" t="s">
        <v>4154</v>
      </c>
      <c r="X4004" t="s">
        <v>168</v>
      </c>
      <c r="Y4004" t="s">
        <v>268</v>
      </c>
      <c r="Z4004" t="s">
        <v>268</v>
      </c>
      <c r="AA4004" t="s">
        <v>19</v>
      </c>
      <c r="AC4004" t="s">
        <v>6387</v>
      </c>
      <c r="AD4004">
        <v>1</v>
      </c>
      <c r="AE4004">
        <v>1</v>
      </c>
    </row>
    <row r="4005" spans="1:31">
      <c r="A4005" t="s">
        <v>6388</v>
      </c>
      <c r="B4005" s="93">
        <v>45055</v>
      </c>
      <c r="C4005" s="93">
        <v>45055</v>
      </c>
      <c r="D4005">
        <v>-1.5388127999999999E-2</v>
      </c>
      <c r="E4005">
        <v>-1.5388127999999999E-2</v>
      </c>
      <c r="F4005" t="s">
        <v>81</v>
      </c>
      <c r="G4005">
        <v>4.5324609964771012</v>
      </c>
      <c r="H4005">
        <v>-6.9746089968797192E-2</v>
      </c>
      <c r="I4005">
        <v>-6.9746089968797192E-2</v>
      </c>
      <c r="J4005">
        <v>1</v>
      </c>
      <c r="L4005" t="s">
        <v>76</v>
      </c>
      <c r="M4005" t="s">
        <v>4152</v>
      </c>
      <c r="T4005" t="s">
        <v>76</v>
      </c>
      <c r="V4005" t="s">
        <v>4153</v>
      </c>
      <c r="W4005" t="s">
        <v>4154</v>
      </c>
      <c r="X4005" t="s">
        <v>168</v>
      </c>
      <c r="Y4005" t="s">
        <v>268</v>
      </c>
      <c r="Z4005" t="s">
        <v>268</v>
      </c>
      <c r="AA4005" t="s">
        <v>19</v>
      </c>
      <c r="AC4005" t="s">
        <v>6389</v>
      </c>
      <c r="AD4005">
        <v>1</v>
      </c>
      <c r="AE4005">
        <v>1</v>
      </c>
    </row>
    <row r="4006" spans="1:31">
      <c r="A4006" t="s">
        <v>6390</v>
      </c>
      <c r="B4006" s="93">
        <v>45055</v>
      </c>
      <c r="C4006" s="93">
        <v>45055</v>
      </c>
      <c r="D4006">
        <v>-1.6319354000000001E-2</v>
      </c>
      <c r="E4006">
        <v>-1.6319354000000001E-2</v>
      </c>
      <c r="F4006" t="s">
        <v>81</v>
      </c>
      <c r="G4006">
        <v>4.5324609964771012</v>
      </c>
      <c r="H4006">
        <v>-7.3966835492702568E-2</v>
      </c>
      <c r="I4006">
        <v>-7.3966835492702568E-2</v>
      </c>
      <c r="J4006">
        <v>1</v>
      </c>
      <c r="L4006" t="s">
        <v>76</v>
      </c>
      <c r="M4006" t="s">
        <v>4152</v>
      </c>
      <c r="T4006" t="s">
        <v>76</v>
      </c>
      <c r="V4006" t="s">
        <v>4153</v>
      </c>
      <c r="W4006" t="s">
        <v>4154</v>
      </c>
      <c r="X4006" t="s">
        <v>168</v>
      </c>
      <c r="Y4006" t="s">
        <v>268</v>
      </c>
      <c r="Z4006" t="s">
        <v>268</v>
      </c>
      <c r="AA4006" t="s">
        <v>19</v>
      </c>
      <c r="AC4006" t="s">
        <v>6391</v>
      </c>
      <c r="AD4006">
        <v>1</v>
      </c>
      <c r="AE4006">
        <v>1</v>
      </c>
    </row>
    <row r="4007" spans="1:31">
      <c r="A4007" t="s">
        <v>6392</v>
      </c>
      <c r="B4007" s="93">
        <v>45055</v>
      </c>
      <c r="C4007" s="93">
        <v>45055</v>
      </c>
      <c r="D4007">
        <v>-1.6754435000000002E-2</v>
      </c>
      <c r="E4007">
        <v>-1.6754435000000002E-2</v>
      </c>
      <c r="F4007" t="s">
        <v>81</v>
      </c>
      <c r="G4007">
        <v>4.5324609964771012</v>
      </c>
      <c r="H4007">
        <v>-7.5938823155510829E-2</v>
      </c>
      <c r="I4007">
        <v>-7.5938823155510829E-2</v>
      </c>
      <c r="J4007">
        <v>1</v>
      </c>
      <c r="L4007" t="s">
        <v>76</v>
      </c>
      <c r="M4007" t="s">
        <v>4152</v>
      </c>
      <c r="T4007" t="s">
        <v>76</v>
      </c>
      <c r="V4007" t="s">
        <v>4153</v>
      </c>
      <c r="W4007" t="s">
        <v>4154</v>
      </c>
      <c r="X4007" t="s">
        <v>168</v>
      </c>
      <c r="Y4007" t="s">
        <v>268</v>
      </c>
      <c r="Z4007" t="s">
        <v>268</v>
      </c>
      <c r="AA4007" t="s">
        <v>19</v>
      </c>
      <c r="AC4007" t="s">
        <v>6393</v>
      </c>
      <c r="AD4007">
        <v>1</v>
      </c>
      <c r="AE4007">
        <v>1</v>
      </c>
    </row>
    <row r="4008" spans="1:31">
      <c r="A4008" t="s">
        <v>6394</v>
      </c>
      <c r="B4008" s="93">
        <v>45055</v>
      </c>
      <c r="C4008" s="93">
        <v>45055</v>
      </c>
      <c r="D4008">
        <v>-1.6754435000000002E-2</v>
      </c>
      <c r="E4008">
        <v>-1.6754435000000002E-2</v>
      </c>
      <c r="F4008" t="s">
        <v>81</v>
      </c>
      <c r="G4008">
        <v>4.5324609964771012</v>
      </c>
      <c r="H4008">
        <v>-7.5938823155510829E-2</v>
      </c>
      <c r="I4008">
        <v>-7.5938823155510829E-2</v>
      </c>
      <c r="J4008">
        <v>1</v>
      </c>
      <c r="L4008" t="s">
        <v>76</v>
      </c>
      <c r="M4008" t="s">
        <v>4152</v>
      </c>
      <c r="T4008" t="s">
        <v>76</v>
      </c>
      <c r="V4008" t="s">
        <v>4153</v>
      </c>
      <c r="W4008" t="s">
        <v>4154</v>
      </c>
      <c r="X4008" t="s">
        <v>168</v>
      </c>
      <c r="Y4008" t="s">
        <v>268</v>
      </c>
      <c r="Z4008" t="s">
        <v>268</v>
      </c>
      <c r="AA4008" t="s">
        <v>19</v>
      </c>
      <c r="AC4008" t="s">
        <v>6395</v>
      </c>
      <c r="AD4008">
        <v>1</v>
      </c>
      <c r="AE4008">
        <v>1</v>
      </c>
    </row>
    <row r="4009" spans="1:31">
      <c r="A4009" t="s">
        <v>6396</v>
      </c>
      <c r="B4009" s="93">
        <v>45055</v>
      </c>
      <c r="C4009" s="93">
        <v>45055</v>
      </c>
      <c r="D4009">
        <v>-1.1915113E-2</v>
      </c>
      <c r="E4009">
        <v>-1.1915113E-2</v>
      </c>
      <c r="F4009" t="s">
        <v>81</v>
      </c>
      <c r="G4009">
        <v>4.5324609964771012</v>
      </c>
      <c r="H4009">
        <v>-5.4004784941117261E-2</v>
      </c>
      <c r="I4009">
        <v>-5.4004784941117261E-2</v>
      </c>
      <c r="J4009">
        <v>1</v>
      </c>
      <c r="L4009" t="s">
        <v>76</v>
      </c>
      <c r="M4009" t="s">
        <v>4152</v>
      </c>
      <c r="T4009" t="s">
        <v>76</v>
      </c>
      <c r="V4009" t="s">
        <v>4153</v>
      </c>
      <c r="W4009" t="s">
        <v>4154</v>
      </c>
      <c r="X4009" t="s">
        <v>168</v>
      </c>
      <c r="Y4009" t="s">
        <v>268</v>
      </c>
      <c r="Z4009" t="s">
        <v>268</v>
      </c>
      <c r="AA4009" t="s">
        <v>19</v>
      </c>
      <c r="AC4009" t="s">
        <v>6397</v>
      </c>
      <c r="AD4009">
        <v>1</v>
      </c>
      <c r="AE4009">
        <v>1</v>
      </c>
    </row>
    <row r="4010" spans="1:31">
      <c r="A4010" t="s">
        <v>6398</v>
      </c>
      <c r="B4010" s="93">
        <v>45055</v>
      </c>
      <c r="C4010" s="93">
        <v>45055</v>
      </c>
      <c r="D4010">
        <v>-1.3159292E-2</v>
      </c>
      <c r="E4010">
        <v>-1.3159292E-2</v>
      </c>
      <c r="F4010" t="s">
        <v>81</v>
      </c>
      <c r="G4010">
        <v>4.5324609964771012</v>
      </c>
      <c r="H4010">
        <v>-5.9643977731253149E-2</v>
      </c>
      <c r="I4010">
        <v>-5.9643977731253149E-2</v>
      </c>
      <c r="J4010">
        <v>1</v>
      </c>
      <c r="L4010" t="s">
        <v>76</v>
      </c>
      <c r="M4010" t="s">
        <v>4152</v>
      </c>
      <c r="T4010" t="s">
        <v>76</v>
      </c>
      <c r="V4010" t="s">
        <v>4153</v>
      </c>
      <c r="W4010" t="s">
        <v>4154</v>
      </c>
      <c r="X4010" t="s">
        <v>168</v>
      </c>
      <c r="Y4010" t="s">
        <v>268</v>
      </c>
      <c r="Z4010" t="s">
        <v>268</v>
      </c>
      <c r="AA4010" t="s">
        <v>19</v>
      </c>
      <c r="AC4010" t="s">
        <v>6399</v>
      </c>
      <c r="AD4010">
        <v>1</v>
      </c>
      <c r="AE4010">
        <v>1</v>
      </c>
    </row>
    <row r="4011" spans="1:31">
      <c r="A4011" t="s">
        <v>6400</v>
      </c>
      <c r="B4011" s="93">
        <v>45055</v>
      </c>
      <c r="C4011" s="93">
        <v>45055</v>
      </c>
      <c r="D4011">
        <v>-1.4143948999999999E-2</v>
      </c>
      <c r="E4011">
        <v>-1.4143948999999999E-2</v>
      </c>
      <c r="F4011" t="s">
        <v>81</v>
      </c>
      <c r="G4011">
        <v>4.5324609964771012</v>
      </c>
      <c r="H4011">
        <v>-6.410689717866129E-2</v>
      </c>
      <c r="I4011">
        <v>-6.410689717866129E-2</v>
      </c>
      <c r="J4011">
        <v>1</v>
      </c>
      <c r="L4011" t="s">
        <v>76</v>
      </c>
      <c r="M4011" t="s">
        <v>4152</v>
      </c>
      <c r="T4011" t="s">
        <v>76</v>
      </c>
      <c r="V4011" t="s">
        <v>4153</v>
      </c>
      <c r="W4011" t="s">
        <v>4154</v>
      </c>
      <c r="X4011" t="s">
        <v>168</v>
      </c>
      <c r="Y4011" t="s">
        <v>268</v>
      </c>
      <c r="Z4011" t="s">
        <v>268</v>
      </c>
      <c r="AA4011" t="s">
        <v>19</v>
      </c>
      <c r="AC4011" t="s">
        <v>6401</v>
      </c>
      <c r="AD4011">
        <v>1</v>
      </c>
      <c r="AE4011">
        <v>1</v>
      </c>
    </row>
    <row r="4012" spans="1:31">
      <c r="A4012" t="s">
        <v>6402</v>
      </c>
      <c r="B4012" s="93">
        <v>45055</v>
      </c>
      <c r="C4012" s="93">
        <v>45055</v>
      </c>
      <c r="D4012">
        <v>-1.4143948999999999E-2</v>
      </c>
      <c r="E4012">
        <v>-1.4143948999999999E-2</v>
      </c>
      <c r="F4012" t="s">
        <v>81</v>
      </c>
      <c r="G4012">
        <v>4.5324609964771012</v>
      </c>
      <c r="H4012">
        <v>-6.410689717866129E-2</v>
      </c>
      <c r="I4012">
        <v>-6.410689717866129E-2</v>
      </c>
      <c r="J4012">
        <v>1</v>
      </c>
      <c r="L4012" t="s">
        <v>76</v>
      </c>
      <c r="M4012" t="s">
        <v>4152</v>
      </c>
      <c r="T4012" t="s">
        <v>76</v>
      </c>
      <c r="V4012" t="s">
        <v>4153</v>
      </c>
      <c r="W4012" t="s">
        <v>4154</v>
      </c>
      <c r="X4012" t="s">
        <v>168</v>
      </c>
      <c r="Y4012" t="s">
        <v>268</v>
      </c>
      <c r="Z4012" t="s">
        <v>268</v>
      </c>
      <c r="AA4012" t="s">
        <v>19</v>
      </c>
      <c r="AC4012" t="s">
        <v>6403</v>
      </c>
      <c r="AD4012">
        <v>1</v>
      </c>
      <c r="AE4012">
        <v>1</v>
      </c>
    </row>
    <row r="4013" spans="1:31">
      <c r="A4013" t="s">
        <v>6404</v>
      </c>
      <c r="B4013" s="93">
        <v>45055</v>
      </c>
      <c r="C4013" s="93">
        <v>45055</v>
      </c>
      <c r="D4013">
        <v>-1.3548575E-2</v>
      </c>
      <c r="E4013">
        <v>-1.3548575E-2</v>
      </c>
      <c r="F4013" t="s">
        <v>81</v>
      </c>
      <c r="G4013">
        <v>4.5324609964771012</v>
      </c>
      <c r="H4013">
        <v>-6.1408387745344739E-2</v>
      </c>
      <c r="I4013">
        <v>-6.1408387745344739E-2</v>
      </c>
      <c r="J4013">
        <v>1</v>
      </c>
      <c r="L4013" t="s">
        <v>76</v>
      </c>
      <c r="M4013" t="s">
        <v>4152</v>
      </c>
      <c r="T4013" t="s">
        <v>76</v>
      </c>
      <c r="V4013" t="s">
        <v>4153</v>
      </c>
      <c r="W4013" t="s">
        <v>4154</v>
      </c>
      <c r="X4013" t="s">
        <v>168</v>
      </c>
      <c r="Y4013" t="s">
        <v>268</v>
      </c>
      <c r="Z4013" t="s">
        <v>268</v>
      </c>
      <c r="AA4013" t="s">
        <v>19</v>
      </c>
      <c r="AC4013" t="s">
        <v>6405</v>
      </c>
      <c r="AD4013">
        <v>1</v>
      </c>
      <c r="AE4013">
        <v>1</v>
      </c>
    </row>
    <row r="4014" spans="1:31">
      <c r="A4014" t="s">
        <v>6406</v>
      </c>
      <c r="B4014" s="93">
        <v>45055</v>
      </c>
      <c r="C4014" s="93">
        <v>45055</v>
      </c>
      <c r="D4014">
        <v>-1.3546445000000001E-2</v>
      </c>
      <c r="E4014">
        <v>-1.3546445000000001E-2</v>
      </c>
      <c r="F4014" t="s">
        <v>81</v>
      </c>
      <c r="G4014">
        <v>4.5324609964771012</v>
      </c>
      <c r="H4014">
        <v>-6.139873360342224E-2</v>
      </c>
      <c r="I4014">
        <v>-6.139873360342224E-2</v>
      </c>
      <c r="J4014">
        <v>1</v>
      </c>
      <c r="L4014" t="s">
        <v>76</v>
      </c>
      <c r="M4014" t="s">
        <v>4152</v>
      </c>
      <c r="T4014" t="s">
        <v>76</v>
      </c>
      <c r="V4014" t="s">
        <v>4153</v>
      </c>
      <c r="W4014" t="s">
        <v>4154</v>
      </c>
      <c r="X4014" t="s">
        <v>168</v>
      </c>
      <c r="Y4014" t="s">
        <v>268</v>
      </c>
      <c r="Z4014" t="s">
        <v>268</v>
      </c>
      <c r="AA4014" t="s">
        <v>19</v>
      </c>
      <c r="AC4014" t="s">
        <v>6407</v>
      </c>
      <c r="AD4014">
        <v>1</v>
      </c>
      <c r="AE4014">
        <v>1</v>
      </c>
    </row>
    <row r="4015" spans="1:31">
      <c r="A4015" t="s">
        <v>6408</v>
      </c>
      <c r="B4015" s="93">
        <v>45055</v>
      </c>
      <c r="C4015" s="93">
        <v>45055</v>
      </c>
      <c r="D4015">
        <v>-1.3289053E-2</v>
      </c>
      <c r="E4015">
        <v>-1.3289053E-2</v>
      </c>
      <c r="F4015" t="s">
        <v>81</v>
      </c>
      <c r="G4015">
        <v>4.5324609964771012</v>
      </c>
      <c r="H4015">
        <v>-6.0232114402617012E-2</v>
      </c>
      <c r="I4015">
        <v>-6.0232114402617012E-2</v>
      </c>
      <c r="J4015">
        <v>1</v>
      </c>
      <c r="L4015" t="s">
        <v>76</v>
      </c>
      <c r="M4015" t="s">
        <v>4152</v>
      </c>
      <c r="T4015" t="s">
        <v>76</v>
      </c>
      <c r="V4015" t="s">
        <v>4153</v>
      </c>
      <c r="W4015" t="s">
        <v>4154</v>
      </c>
      <c r="X4015" t="s">
        <v>168</v>
      </c>
      <c r="Y4015" t="s">
        <v>268</v>
      </c>
      <c r="Z4015" t="s">
        <v>268</v>
      </c>
      <c r="AA4015" t="s">
        <v>19</v>
      </c>
      <c r="AC4015" t="s">
        <v>6409</v>
      </c>
      <c r="AD4015">
        <v>1</v>
      </c>
      <c r="AE4015">
        <v>1</v>
      </c>
    </row>
    <row r="4016" spans="1:31">
      <c r="A4016" t="s">
        <v>6410</v>
      </c>
      <c r="B4016" s="93">
        <v>45055</v>
      </c>
      <c r="C4016" s="93">
        <v>45055</v>
      </c>
      <c r="D4016">
        <v>-1.3289053E-2</v>
      </c>
      <c r="E4016">
        <v>-1.3289053E-2</v>
      </c>
      <c r="F4016" t="s">
        <v>81</v>
      </c>
      <c r="G4016">
        <v>4.5324609964771012</v>
      </c>
      <c r="H4016">
        <v>-6.0232114402617012E-2</v>
      </c>
      <c r="I4016">
        <v>-6.0232114402617012E-2</v>
      </c>
      <c r="J4016">
        <v>1</v>
      </c>
      <c r="L4016" t="s">
        <v>76</v>
      </c>
      <c r="M4016" t="s">
        <v>4152</v>
      </c>
      <c r="T4016" t="s">
        <v>76</v>
      </c>
      <c r="V4016" t="s">
        <v>4153</v>
      </c>
      <c r="W4016" t="s">
        <v>4154</v>
      </c>
      <c r="X4016" t="s">
        <v>168</v>
      </c>
      <c r="Y4016" t="s">
        <v>268</v>
      </c>
      <c r="Z4016" t="s">
        <v>268</v>
      </c>
      <c r="AA4016" t="s">
        <v>19</v>
      </c>
      <c r="AC4016" t="s">
        <v>6411</v>
      </c>
      <c r="AD4016">
        <v>1</v>
      </c>
      <c r="AE4016">
        <v>1</v>
      </c>
    </row>
    <row r="4017" spans="1:31">
      <c r="A4017" t="s">
        <v>6412</v>
      </c>
      <c r="B4017" s="93">
        <v>45055</v>
      </c>
      <c r="C4017" s="93">
        <v>45055</v>
      </c>
      <c r="D4017">
        <v>-1.3289053E-2</v>
      </c>
      <c r="E4017">
        <v>-1.3289053E-2</v>
      </c>
      <c r="F4017" t="s">
        <v>81</v>
      </c>
      <c r="G4017">
        <v>4.5324609964771012</v>
      </c>
      <c r="H4017">
        <v>-6.0232114402617012E-2</v>
      </c>
      <c r="I4017">
        <v>-6.0232114402617012E-2</v>
      </c>
      <c r="J4017">
        <v>1</v>
      </c>
      <c r="L4017" t="s">
        <v>76</v>
      </c>
      <c r="M4017" t="s">
        <v>4152</v>
      </c>
      <c r="T4017" t="s">
        <v>76</v>
      </c>
      <c r="V4017" t="s">
        <v>4153</v>
      </c>
      <c r="W4017" t="s">
        <v>4154</v>
      </c>
      <c r="X4017" t="s">
        <v>168</v>
      </c>
      <c r="Y4017" t="s">
        <v>268</v>
      </c>
      <c r="Z4017" t="s">
        <v>268</v>
      </c>
      <c r="AA4017" t="s">
        <v>19</v>
      </c>
      <c r="AC4017" t="s">
        <v>6413</v>
      </c>
      <c r="AD4017">
        <v>1</v>
      </c>
      <c r="AE4017">
        <v>1</v>
      </c>
    </row>
    <row r="4018" spans="1:31">
      <c r="A4018" t="s">
        <v>6414</v>
      </c>
      <c r="B4018" s="93">
        <v>45055</v>
      </c>
      <c r="C4018" s="93">
        <v>45055</v>
      </c>
      <c r="D4018">
        <v>-1.4029454E-2</v>
      </c>
      <c r="E4018">
        <v>-1.4029454E-2</v>
      </c>
      <c r="F4018" t="s">
        <v>81</v>
      </c>
      <c r="G4018">
        <v>4.5324609964771012</v>
      </c>
      <c r="H4018">
        <v>-6.358795305686965E-2</v>
      </c>
      <c r="I4018">
        <v>-6.358795305686965E-2</v>
      </c>
      <c r="J4018">
        <v>1</v>
      </c>
      <c r="L4018" t="s">
        <v>76</v>
      </c>
      <c r="M4018" t="s">
        <v>4152</v>
      </c>
      <c r="T4018" t="s">
        <v>76</v>
      </c>
      <c r="V4018" t="s">
        <v>4153</v>
      </c>
      <c r="W4018" t="s">
        <v>4154</v>
      </c>
      <c r="X4018" t="s">
        <v>168</v>
      </c>
      <c r="Y4018" t="s">
        <v>268</v>
      </c>
      <c r="Z4018" t="s">
        <v>268</v>
      </c>
      <c r="AA4018" t="s">
        <v>19</v>
      </c>
      <c r="AC4018" t="s">
        <v>6415</v>
      </c>
      <c r="AD4018">
        <v>1</v>
      </c>
      <c r="AE4018">
        <v>1</v>
      </c>
    </row>
    <row r="4019" spans="1:31">
      <c r="A4019" t="s">
        <v>6416</v>
      </c>
      <c r="B4019" s="93">
        <v>45055</v>
      </c>
      <c r="C4019" s="93">
        <v>45055</v>
      </c>
      <c r="D4019">
        <v>-1.3350117E-2</v>
      </c>
      <c r="E4019">
        <v>-1.3350117E-2</v>
      </c>
      <c r="F4019" t="s">
        <v>81</v>
      </c>
      <c r="G4019">
        <v>4.5324609964771012</v>
      </c>
      <c r="H4019">
        <v>-6.0508884600905893E-2</v>
      </c>
      <c r="I4019">
        <v>-6.0508884600905893E-2</v>
      </c>
      <c r="J4019">
        <v>1</v>
      </c>
      <c r="L4019" t="s">
        <v>76</v>
      </c>
      <c r="M4019" t="s">
        <v>4152</v>
      </c>
      <c r="T4019" t="s">
        <v>76</v>
      </c>
      <c r="V4019" t="s">
        <v>4153</v>
      </c>
      <c r="W4019" t="s">
        <v>4154</v>
      </c>
      <c r="X4019" t="s">
        <v>168</v>
      </c>
      <c r="Y4019" t="s">
        <v>268</v>
      </c>
      <c r="Z4019" t="s">
        <v>268</v>
      </c>
      <c r="AA4019" t="s">
        <v>19</v>
      </c>
      <c r="AC4019" t="s">
        <v>6417</v>
      </c>
      <c r="AD4019">
        <v>1</v>
      </c>
      <c r="AE4019">
        <v>1</v>
      </c>
    </row>
    <row r="4020" spans="1:31">
      <c r="A4020" t="s">
        <v>6418</v>
      </c>
      <c r="B4020" s="93">
        <v>45055</v>
      </c>
      <c r="C4020" s="93">
        <v>45055</v>
      </c>
      <c r="D4020">
        <v>-1.3930224999999999E-2</v>
      </c>
      <c r="E4020">
        <v>-1.3930224999999999E-2</v>
      </c>
      <c r="F4020" t="s">
        <v>81</v>
      </c>
      <c r="G4020">
        <v>4.5324609964771012</v>
      </c>
      <c r="H4020">
        <v>-6.3138201484650228E-2</v>
      </c>
      <c r="I4020">
        <v>-6.3138201484650228E-2</v>
      </c>
      <c r="J4020">
        <v>1</v>
      </c>
      <c r="L4020" t="s">
        <v>76</v>
      </c>
      <c r="M4020" t="s">
        <v>4152</v>
      </c>
      <c r="T4020" t="s">
        <v>76</v>
      </c>
      <c r="V4020" t="s">
        <v>4153</v>
      </c>
      <c r="W4020" t="s">
        <v>4154</v>
      </c>
      <c r="X4020" t="s">
        <v>168</v>
      </c>
      <c r="Y4020" t="s">
        <v>268</v>
      </c>
      <c r="Z4020" t="s">
        <v>268</v>
      </c>
      <c r="AA4020" t="s">
        <v>19</v>
      </c>
      <c r="AC4020" t="s">
        <v>6419</v>
      </c>
      <c r="AD4020">
        <v>1</v>
      </c>
      <c r="AE4020">
        <v>1</v>
      </c>
    </row>
    <row r="4021" spans="1:31">
      <c r="A4021" t="s">
        <v>6420</v>
      </c>
      <c r="B4021" s="93">
        <v>45055</v>
      </c>
      <c r="C4021" s="93">
        <v>45055</v>
      </c>
      <c r="D4021">
        <v>-1.381573E-2</v>
      </c>
      <c r="E4021">
        <v>-1.381573E-2</v>
      </c>
      <c r="F4021" t="s">
        <v>81</v>
      </c>
      <c r="G4021">
        <v>4.5324609964771012</v>
      </c>
      <c r="H4021">
        <v>-6.2619257362858588E-2</v>
      </c>
      <c r="I4021">
        <v>-6.2619257362858588E-2</v>
      </c>
      <c r="J4021">
        <v>1</v>
      </c>
      <c r="L4021" t="s">
        <v>76</v>
      </c>
      <c r="M4021" t="s">
        <v>4152</v>
      </c>
      <c r="T4021" t="s">
        <v>76</v>
      </c>
      <c r="V4021" t="s">
        <v>4153</v>
      </c>
      <c r="W4021" t="s">
        <v>4154</v>
      </c>
      <c r="X4021" t="s">
        <v>168</v>
      </c>
      <c r="Y4021" t="s">
        <v>268</v>
      </c>
      <c r="Z4021" t="s">
        <v>268</v>
      </c>
      <c r="AA4021" t="s">
        <v>19</v>
      </c>
      <c r="AC4021" t="s">
        <v>6421</v>
      </c>
      <c r="AD4021">
        <v>1</v>
      </c>
      <c r="AE4021">
        <v>1</v>
      </c>
    </row>
    <row r="4022" spans="1:31">
      <c r="A4022" t="s">
        <v>6422</v>
      </c>
      <c r="B4022" s="93">
        <v>45055</v>
      </c>
      <c r="C4022" s="93">
        <v>45055</v>
      </c>
      <c r="D4022">
        <v>-1.3884427E-2</v>
      </c>
      <c r="E4022">
        <v>-1.3884427E-2</v>
      </c>
      <c r="F4022" t="s">
        <v>81</v>
      </c>
      <c r="G4022">
        <v>4.5324609964771012</v>
      </c>
      <c r="H4022">
        <v>-6.2930623835933577E-2</v>
      </c>
      <c r="I4022">
        <v>-6.2930623835933577E-2</v>
      </c>
      <c r="J4022">
        <v>1</v>
      </c>
      <c r="L4022" t="s">
        <v>76</v>
      </c>
      <c r="M4022" t="s">
        <v>4152</v>
      </c>
      <c r="T4022" t="s">
        <v>76</v>
      </c>
      <c r="V4022" t="s">
        <v>4153</v>
      </c>
      <c r="W4022" t="s">
        <v>4154</v>
      </c>
      <c r="X4022" t="s">
        <v>168</v>
      </c>
      <c r="Y4022" t="s">
        <v>268</v>
      </c>
      <c r="Z4022" t="s">
        <v>268</v>
      </c>
      <c r="AA4022" t="s">
        <v>19</v>
      </c>
      <c r="AC4022" t="s">
        <v>6423</v>
      </c>
      <c r="AD4022">
        <v>1</v>
      </c>
      <c r="AE4022">
        <v>1</v>
      </c>
    </row>
    <row r="4023" spans="1:31">
      <c r="A4023" t="s">
        <v>6424</v>
      </c>
      <c r="B4023" s="93">
        <v>45055</v>
      </c>
      <c r="C4023" s="93">
        <v>45055</v>
      </c>
      <c r="D4023">
        <v>-1.1487664999999999E-2</v>
      </c>
      <c r="E4023">
        <v>-1.1487664999999999E-2</v>
      </c>
      <c r="F4023" t="s">
        <v>81</v>
      </c>
      <c r="G4023">
        <v>4.5324609964771012</v>
      </c>
      <c r="H4023">
        <v>-5.2067393553095122E-2</v>
      </c>
      <c r="I4023">
        <v>-5.2067393553095122E-2</v>
      </c>
      <c r="J4023">
        <v>1</v>
      </c>
      <c r="L4023" t="s">
        <v>76</v>
      </c>
      <c r="M4023" t="s">
        <v>4152</v>
      </c>
      <c r="T4023" t="s">
        <v>76</v>
      </c>
      <c r="V4023" t="s">
        <v>4153</v>
      </c>
      <c r="W4023" t="s">
        <v>4154</v>
      </c>
      <c r="X4023" t="s">
        <v>168</v>
      </c>
      <c r="Y4023" t="s">
        <v>268</v>
      </c>
      <c r="Z4023" t="s">
        <v>268</v>
      </c>
      <c r="AA4023" t="s">
        <v>19</v>
      </c>
      <c r="AC4023" t="s">
        <v>6425</v>
      </c>
      <c r="AD4023">
        <v>1</v>
      </c>
      <c r="AE4023">
        <v>1</v>
      </c>
    </row>
    <row r="4024" spans="1:31">
      <c r="A4024" t="s">
        <v>6426</v>
      </c>
      <c r="B4024" s="93">
        <v>45055</v>
      </c>
      <c r="C4024" s="93">
        <v>45055</v>
      </c>
      <c r="D4024">
        <v>-1.3647803999999999E-2</v>
      </c>
      <c r="E4024">
        <v>-1.3647803999999999E-2</v>
      </c>
      <c r="F4024" t="s">
        <v>81</v>
      </c>
      <c r="G4024">
        <v>4.5324609964771012</v>
      </c>
      <c r="H4024">
        <v>-6.1858139317564183E-2</v>
      </c>
      <c r="I4024">
        <v>-6.1858139317564183E-2</v>
      </c>
      <c r="J4024">
        <v>1</v>
      </c>
      <c r="L4024" t="s">
        <v>76</v>
      </c>
      <c r="M4024" t="s">
        <v>4152</v>
      </c>
      <c r="T4024" t="s">
        <v>76</v>
      </c>
      <c r="V4024" t="s">
        <v>4153</v>
      </c>
      <c r="W4024" t="s">
        <v>4154</v>
      </c>
      <c r="X4024" t="s">
        <v>168</v>
      </c>
      <c r="Y4024" t="s">
        <v>268</v>
      </c>
      <c r="Z4024" t="s">
        <v>268</v>
      </c>
      <c r="AA4024" t="s">
        <v>19</v>
      </c>
      <c r="AC4024" t="s">
        <v>6427</v>
      </c>
      <c r="AD4024">
        <v>1</v>
      </c>
      <c r="AE4024">
        <v>1</v>
      </c>
    </row>
    <row r="4025" spans="1:31">
      <c r="A4025" t="s">
        <v>6428</v>
      </c>
      <c r="B4025" s="93">
        <v>45055</v>
      </c>
      <c r="C4025" s="93">
        <v>45055</v>
      </c>
      <c r="D4025">
        <v>-1.3617272E-2</v>
      </c>
      <c r="E4025">
        <v>-1.3617272E-2</v>
      </c>
      <c r="F4025" t="s">
        <v>81</v>
      </c>
      <c r="G4025">
        <v>4.5324609964771012</v>
      </c>
      <c r="H4025">
        <v>-6.1719754218419742E-2</v>
      </c>
      <c r="I4025">
        <v>-6.1719754218419742E-2</v>
      </c>
      <c r="J4025">
        <v>1</v>
      </c>
      <c r="L4025" t="s">
        <v>76</v>
      </c>
      <c r="M4025" t="s">
        <v>4152</v>
      </c>
      <c r="T4025" t="s">
        <v>76</v>
      </c>
      <c r="V4025" t="s">
        <v>4153</v>
      </c>
      <c r="W4025" t="s">
        <v>4154</v>
      </c>
      <c r="X4025" t="s">
        <v>168</v>
      </c>
      <c r="Y4025" t="s">
        <v>268</v>
      </c>
      <c r="Z4025" t="s">
        <v>268</v>
      </c>
      <c r="AA4025" t="s">
        <v>19</v>
      </c>
      <c r="AC4025" t="s">
        <v>6429</v>
      </c>
      <c r="AD4025">
        <v>1</v>
      </c>
      <c r="AE4025">
        <v>1</v>
      </c>
    </row>
    <row r="4026" spans="1:31">
      <c r="A4026" t="s">
        <v>6430</v>
      </c>
      <c r="B4026" s="93">
        <v>45055</v>
      </c>
      <c r="C4026" s="93">
        <v>45055</v>
      </c>
      <c r="D4026">
        <v>-1.2907403E-2</v>
      </c>
      <c r="E4026">
        <v>-1.2907403E-2</v>
      </c>
      <c r="F4026" t="s">
        <v>81</v>
      </c>
      <c r="G4026">
        <v>4.5324609964771012</v>
      </c>
      <c r="H4026">
        <v>-5.8502300663311517E-2</v>
      </c>
      <c r="I4026">
        <v>-5.8502300663311517E-2</v>
      </c>
      <c r="J4026">
        <v>1</v>
      </c>
      <c r="L4026" t="s">
        <v>76</v>
      </c>
      <c r="M4026" t="s">
        <v>4152</v>
      </c>
      <c r="T4026" t="s">
        <v>76</v>
      </c>
      <c r="V4026" t="s">
        <v>4153</v>
      </c>
      <c r="W4026" t="s">
        <v>4154</v>
      </c>
      <c r="X4026" t="s">
        <v>168</v>
      </c>
      <c r="Y4026" t="s">
        <v>268</v>
      </c>
      <c r="Z4026" t="s">
        <v>268</v>
      </c>
      <c r="AA4026" t="s">
        <v>19</v>
      </c>
      <c r="AC4026" t="s">
        <v>6431</v>
      </c>
      <c r="AD4026">
        <v>1</v>
      </c>
      <c r="AE4026">
        <v>1</v>
      </c>
    </row>
    <row r="4027" spans="1:31">
      <c r="A4027" t="s">
        <v>6432</v>
      </c>
      <c r="B4027" s="93">
        <v>45055</v>
      </c>
      <c r="C4027" s="93">
        <v>45055</v>
      </c>
      <c r="D4027">
        <v>-1.1691917600000001E-2</v>
      </c>
      <c r="E4027">
        <v>-1.1691917600000001E-2</v>
      </c>
      <c r="F4027" t="s">
        <v>81</v>
      </c>
      <c r="G4027">
        <v>4.5324609964771012</v>
      </c>
      <c r="H4027">
        <v>-5.299316049602415E-2</v>
      </c>
      <c r="I4027">
        <v>-5.299316049602415E-2</v>
      </c>
      <c r="J4027">
        <v>1</v>
      </c>
      <c r="L4027" t="s">
        <v>76</v>
      </c>
      <c r="M4027" t="s">
        <v>4152</v>
      </c>
      <c r="T4027" t="s">
        <v>76</v>
      </c>
      <c r="V4027" t="s">
        <v>4153</v>
      </c>
      <c r="W4027" t="s">
        <v>4154</v>
      </c>
      <c r="X4027" t="s">
        <v>168</v>
      </c>
      <c r="Y4027" t="s">
        <v>268</v>
      </c>
      <c r="Z4027" t="s">
        <v>268</v>
      </c>
      <c r="AA4027" t="s">
        <v>19</v>
      </c>
      <c r="AC4027" t="s">
        <v>6433</v>
      </c>
      <c r="AD4027">
        <v>1</v>
      </c>
      <c r="AE4027">
        <v>1</v>
      </c>
    </row>
    <row r="4028" spans="1:31">
      <c r="A4028" t="s">
        <v>6434</v>
      </c>
      <c r="B4028" s="93">
        <v>45055</v>
      </c>
      <c r="C4028" s="93">
        <v>45055</v>
      </c>
      <c r="D4028">
        <v>-1.2006709000000001E-2</v>
      </c>
      <c r="E4028">
        <v>-1.2006709000000001E-2</v>
      </c>
      <c r="F4028" t="s">
        <v>81</v>
      </c>
      <c r="G4028">
        <v>4.5324609964771012</v>
      </c>
      <c r="H4028">
        <v>-5.4419940238550582E-2</v>
      </c>
      <c r="I4028">
        <v>-5.4419940238550582E-2</v>
      </c>
      <c r="J4028">
        <v>1</v>
      </c>
      <c r="L4028" t="s">
        <v>76</v>
      </c>
      <c r="M4028" t="s">
        <v>4152</v>
      </c>
      <c r="T4028" t="s">
        <v>76</v>
      </c>
      <c r="V4028" t="s">
        <v>4153</v>
      </c>
      <c r="W4028" t="s">
        <v>4154</v>
      </c>
      <c r="X4028" t="s">
        <v>168</v>
      </c>
      <c r="Y4028" t="s">
        <v>268</v>
      </c>
      <c r="Z4028" t="s">
        <v>268</v>
      </c>
      <c r="AA4028" t="s">
        <v>19</v>
      </c>
      <c r="AC4028" t="s">
        <v>6435</v>
      </c>
      <c r="AD4028">
        <v>1</v>
      </c>
      <c r="AE4028">
        <v>1</v>
      </c>
    </row>
    <row r="4029" spans="1:31">
      <c r="A4029" t="s">
        <v>6436</v>
      </c>
      <c r="B4029" s="93">
        <v>45055</v>
      </c>
      <c r="C4029" s="93">
        <v>45055</v>
      </c>
      <c r="D4029">
        <v>-1.1640325E-2</v>
      </c>
      <c r="E4029">
        <v>-1.1640325E-2</v>
      </c>
      <c r="F4029" t="s">
        <v>81</v>
      </c>
      <c r="G4029">
        <v>4.5324609964771012</v>
      </c>
      <c r="H4029">
        <v>-5.275931904881731E-2</v>
      </c>
      <c r="I4029">
        <v>-5.275931904881731E-2</v>
      </c>
      <c r="J4029">
        <v>1</v>
      </c>
      <c r="L4029" t="s">
        <v>76</v>
      </c>
      <c r="M4029" t="s">
        <v>4152</v>
      </c>
      <c r="T4029" t="s">
        <v>76</v>
      </c>
      <c r="V4029" t="s">
        <v>4153</v>
      </c>
      <c r="W4029" t="s">
        <v>4154</v>
      </c>
      <c r="X4029" t="s">
        <v>168</v>
      </c>
      <c r="Y4029" t="s">
        <v>268</v>
      </c>
      <c r="Z4029" t="s">
        <v>268</v>
      </c>
      <c r="AA4029" t="s">
        <v>19</v>
      </c>
      <c r="AC4029" t="s">
        <v>6437</v>
      </c>
      <c r="AD4029">
        <v>1</v>
      </c>
      <c r="AE4029">
        <v>1</v>
      </c>
    </row>
    <row r="4030" spans="1:31">
      <c r="A4030" t="s">
        <v>6438</v>
      </c>
      <c r="B4030" s="93">
        <v>45055</v>
      </c>
      <c r="C4030" s="93">
        <v>45055</v>
      </c>
      <c r="D4030">
        <v>-1.1556362000000001E-2</v>
      </c>
      <c r="E4030">
        <v>-1.1556362000000001E-2</v>
      </c>
      <c r="F4030" t="s">
        <v>81</v>
      </c>
      <c r="G4030">
        <v>4.5324609964771012</v>
      </c>
      <c r="H4030">
        <v>-5.2378760026170097E-2</v>
      </c>
      <c r="I4030">
        <v>-5.2378760026170097E-2</v>
      </c>
      <c r="J4030">
        <v>1</v>
      </c>
      <c r="L4030" t="s">
        <v>76</v>
      </c>
      <c r="M4030" t="s">
        <v>4152</v>
      </c>
      <c r="T4030" t="s">
        <v>76</v>
      </c>
      <c r="V4030" t="s">
        <v>4153</v>
      </c>
      <c r="W4030" t="s">
        <v>4154</v>
      </c>
      <c r="X4030" t="s">
        <v>168</v>
      </c>
      <c r="Y4030" t="s">
        <v>268</v>
      </c>
      <c r="Z4030" t="s">
        <v>268</v>
      </c>
      <c r="AA4030" t="s">
        <v>19</v>
      </c>
      <c r="AC4030" t="s">
        <v>6439</v>
      </c>
      <c r="AD4030">
        <v>1</v>
      </c>
      <c r="AE4030">
        <v>1</v>
      </c>
    </row>
    <row r="4031" spans="1:31">
      <c r="A4031" t="s">
        <v>6440</v>
      </c>
      <c r="B4031" s="93">
        <v>45055</v>
      </c>
      <c r="C4031" s="93">
        <v>45055</v>
      </c>
      <c r="D4031">
        <v>-1.1724287999999999E-2</v>
      </c>
      <c r="E4031">
        <v>-1.1724287999999999E-2</v>
      </c>
      <c r="F4031" t="s">
        <v>81</v>
      </c>
      <c r="G4031">
        <v>4.5324609964771012</v>
      </c>
      <c r="H4031">
        <v>-5.3139878071464523E-2</v>
      </c>
      <c r="I4031">
        <v>-5.3139878071464523E-2</v>
      </c>
      <c r="J4031">
        <v>1</v>
      </c>
      <c r="L4031" t="s">
        <v>76</v>
      </c>
      <c r="M4031" t="s">
        <v>4152</v>
      </c>
      <c r="T4031" t="s">
        <v>76</v>
      </c>
      <c r="V4031" t="s">
        <v>4153</v>
      </c>
      <c r="W4031" t="s">
        <v>4154</v>
      </c>
      <c r="X4031" t="s">
        <v>168</v>
      </c>
      <c r="Y4031" t="s">
        <v>268</v>
      </c>
      <c r="Z4031" t="s">
        <v>268</v>
      </c>
      <c r="AA4031" t="s">
        <v>19</v>
      </c>
      <c r="AC4031" t="s">
        <v>6441</v>
      </c>
      <c r="AD4031">
        <v>1</v>
      </c>
      <c r="AE4031">
        <v>1</v>
      </c>
    </row>
    <row r="4032" spans="1:31">
      <c r="A4032" t="s">
        <v>6442</v>
      </c>
      <c r="B4032" s="93">
        <v>45055</v>
      </c>
      <c r="C4032" s="93">
        <v>45055</v>
      </c>
      <c r="D4032">
        <v>-1.2273864000000001E-2</v>
      </c>
      <c r="E4032">
        <v>-1.2273864000000001E-2</v>
      </c>
      <c r="F4032" t="s">
        <v>81</v>
      </c>
      <c r="G4032">
        <v>4.5324609964771012</v>
      </c>
      <c r="H4032">
        <v>-5.5630809856064417E-2</v>
      </c>
      <c r="I4032">
        <v>-5.5630809856064417E-2</v>
      </c>
      <c r="J4032">
        <v>1</v>
      </c>
      <c r="L4032" t="s">
        <v>76</v>
      </c>
      <c r="M4032" t="s">
        <v>4152</v>
      </c>
      <c r="T4032" t="s">
        <v>76</v>
      </c>
      <c r="V4032" t="s">
        <v>4153</v>
      </c>
      <c r="W4032" t="s">
        <v>4154</v>
      </c>
      <c r="X4032" t="s">
        <v>168</v>
      </c>
      <c r="Y4032" t="s">
        <v>268</v>
      </c>
      <c r="Z4032" t="s">
        <v>268</v>
      </c>
      <c r="AA4032" t="s">
        <v>19</v>
      </c>
      <c r="AC4032" t="s">
        <v>6443</v>
      </c>
      <c r="AD4032">
        <v>1</v>
      </c>
      <c r="AE4032">
        <v>1</v>
      </c>
    </row>
    <row r="4033" spans="1:31">
      <c r="A4033" t="s">
        <v>6444</v>
      </c>
      <c r="B4033" s="93">
        <v>45055</v>
      </c>
      <c r="C4033" s="93">
        <v>45055</v>
      </c>
      <c r="D4033">
        <v>-9.9915969999999996E-3</v>
      </c>
      <c r="E4033">
        <v>-9.9915969999999996E-3</v>
      </c>
      <c r="F4033" t="s">
        <v>81</v>
      </c>
      <c r="G4033">
        <v>4.5324609964771012</v>
      </c>
      <c r="H4033">
        <v>-4.5286523695017622E-2</v>
      </c>
      <c r="I4033">
        <v>-4.5286523695017622E-2</v>
      </c>
      <c r="J4033">
        <v>1</v>
      </c>
      <c r="L4033" t="s">
        <v>76</v>
      </c>
      <c r="M4033" t="s">
        <v>4152</v>
      </c>
      <c r="T4033" t="s">
        <v>76</v>
      </c>
      <c r="V4033" t="s">
        <v>4153</v>
      </c>
      <c r="W4033" t="s">
        <v>4154</v>
      </c>
      <c r="X4033" t="s">
        <v>168</v>
      </c>
      <c r="Y4033" t="s">
        <v>268</v>
      </c>
      <c r="Z4033" t="s">
        <v>268</v>
      </c>
      <c r="AA4033" t="s">
        <v>19</v>
      </c>
      <c r="AC4033" t="s">
        <v>6445</v>
      </c>
      <c r="AD4033">
        <v>1</v>
      </c>
      <c r="AE4033">
        <v>1</v>
      </c>
    </row>
    <row r="4034" spans="1:31">
      <c r="A4034" t="s">
        <v>6446</v>
      </c>
      <c r="B4034" s="93">
        <v>45055</v>
      </c>
      <c r="C4034" s="93">
        <v>45055</v>
      </c>
      <c r="D4034">
        <v>-1.1968543999999999E-2</v>
      </c>
      <c r="E4034">
        <v>-1.1968543999999999E-2</v>
      </c>
      <c r="F4034" t="s">
        <v>81</v>
      </c>
      <c r="G4034">
        <v>4.5324609964771012</v>
      </c>
      <c r="H4034">
        <v>-5.4246958864620033E-2</v>
      </c>
      <c r="I4034">
        <v>-5.4246958864620033E-2</v>
      </c>
      <c r="J4034">
        <v>1</v>
      </c>
      <c r="L4034" t="s">
        <v>76</v>
      </c>
      <c r="M4034" t="s">
        <v>4152</v>
      </c>
      <c r="T4034" t="s">
        <v>76</v>
      </c>
      <c r="V4034" t="s">
        <v>4153</v>
      </c>
      <c r="W4034" t="s">
        <v>4154</v>
      </c>
      <c r="X4034" t="s">
        <v>168</v>
      </c>
      <c r="Y4034" t="s">
        <v>268</v>
      </c>
      <c r="Z4034" t="s">
        <v>268</v>
      </c>
      <c r="AA4034" t="s">
        <v>19</v>
      </c>
      <c r="AC4034" t="s">
        <v>6447</v>
      </c>
      <c r="AD4034">
        <v>1</v>
      </c>
      <c r="AE4034">
        <v>1</v>
      </c>
    </row>
    <row r="4035" spans="1:31">
      <c r="A4035" t="s">
        <v>6448</v>
      </c>
      <c r="B4035" s="93">
        <v>45055</v>
      </c>
      <c r="C4035" s="93">
        <v>45055</v>
      </c>
      <c r="D4035">
        <v>-1.1792985000000001E-2</v>
      </c>
      <c r="E4035">
        <v>-1.1792985000000001E-2</v>
      </c>
      <c r="F4035" t="s">
        <v>81</v>
      </c>
      <c r="G4035">
        <v>4.5324609964771012</v>
      </c>
      <c r="H4035">
        <v>-5.3451244544539513E-2</v>
      </c>
      <c r="I4035">
        <v>-5.3451244544539513E-2</v>
      </c>
      <c r="J4035">
        <v>1</v>
      </c>
      <c r="L4035" t="s">
        <v>76</v>
      </c>
      <c r="M4035" t="s">
        <v>4152</v>
      </c>
      <c r="T4035" t="s">
        <v>76</v>
      </c>
      <c r="V4035" t="s">
        <v>4153</v>
      </c>
      <c r="W4035" t="s">
        <v>4154</v>
      </c>
      <c r="X4035" t="s">
        <v>168</v>
      </c>
      <c r="Y4035" t="s">
        <v>268</v>
      </c>
      <c r="Z4035" t="s">
        <v>268</v>
      </c>
      <c r="AA4035" t="s">
        <v>19</v>
      </c>
      <c r="AC4035" t="s">
        <v>6449</v>
      </c>
      <c r="AD4035">
        <v>1</v>
      </c>
      <c r="AE4035">
        <v>1</v>
      </c>
    </row>
    <row r="4036" spans="1:31">
      <c r="A4036" t="s">
        <v>6450</v>
      </c>
      <c r="B4036" s="93">
        <v>45055</v>
      </c>
      <c r="C4036" s="93">
        <v>45055</v>
      </c>
      <c r="D4036">
        <v>-1.1106015E-2</v>
      </c>
      <c r="E4036">
        <v>-1.1106015E-2</v>
      </c>
      <c r="F4036" t="s">
        <v>81</v>
      </c>
      <c r="G4036">
        <v>4.5324609964771012</v>
      </c>
      <c r="H4036">
        <v>-5.0337579813789633E-2</v>
      </c>
      <c r="I4036">
        <v>-5.0337579813789633E-2</v>
      </c>
      <c r="J4036">
        <v>1</v>
      </c>
      <c r="L4036" t="s">
        <v>76</v>
      </c>
      <c r="M4036" t="s">
        <v>4152</v>
      </c>
      <c r="T4036" t="s">
        <v>76</v>
      </c>
      <c r="V4036" t="s">
        <v>4153</v>
      </c>
      <c r="W4036" t="s">
        <v>4154</v>
      </c>
      <c r="X4036" t="s">
        <v>168</v>
      </c>
      <c r="Y4036" t="s">
        <v>268</v>
      </c>
      <c r="Z4036" t="s">
        <v>268</v>
      </c>
      <c r="AA4036" t="s">
        <v>19</v>
      </c>
      <c r="AC4036" t="s">
        <v>6451</v>
      </c>
      <c r="AD4036">
        <v>1</v>
      </c>
      <c r="AE4036">
        <v>1</v>
      </c>
    </row>
    <row r="4037" spans="1:31">
      <c r="A4037" t="s">
        <v>6452</v>
      </c>
      <c r="B4037" s="93">
        <v>45055</v>
      </c>
      <c r="C4037" s="93">
        <v>45055</v>
      </c>
      <c r="D4037">
        <v>-1.2090672E-2</v>
      </c>
      <c r="E4037">
        <v>-1.2090672E-2</v>
      </c>
      <c r="F4037" t="s">
        <v>81</v>
      </c>
      <c r="G4037">
        <v>4.5324609964771012</v>
      </c>
      <c r="H4037">
        <v>-5.4800499261197781E-2</v>
      </c>
      <c r="I4037">
        <v>-5.4800499261197781E-2</v>
      </c>
      <c r="J4037">
        <v>1</v>
      </c>
      <c r="L4037" t="s">
        <v>76</v>
      </c>
      <c r="M4037" t="s">
        <v>4152</v>
      </c>
      <c r="T4037" t="s">
        <v>76</v>
      </c>
      <c r="V4037" t="s">
        <v>4153</v>
      </c>
      <c r="W4037" t="s">
        <v>4154</v>
      </c>
      <c r="X4037" t="s">
        <v>168</v>
      </c>
      <c r="Y4037" t="s">
        <v>268</v>
      </c>
      <c r="Z4037" t="s">
        <v>268</v>
      </c>
      <c r="AA4037" t="s">
        <v>19</v>
      </c>
      <c r="AC4037" t="s">
        <v>6453</v>
      </c>
      <c r="AD4037">
        <v>1</v>
      </c>
      <c r="AE4037">
        <v>1</v>
      </c>
    </row>
    <row r="4038" spans="1:31">
      <c r="A4038" t="s">
        <v>6454</v>
      </c>
      <c r="B4038" s="93">
        <v>45055</v>
      </c>
      <c r="C4038" s="93">
        <v>45055</v>
      </c>
      <c r="D4038">
        <v>-1.1770086000000001E-2</v>
      </c>
      <c r="E4038">
        <v>-1.1770086000000001E-2</v>
      </c>
      <c r="F4038" t="s">
        <v>81</v>
      </c>
      <c r="G4038">
        <v>4.5324609964771012</v>
      </c>
      <c r="H4038">
        <v>-5.3347455720181167E-2</v>
      </c>
      <c r="I4038">
        <v>-5.3347455720181167E-2</v>
      </c>
      <c r="J4038">
        <v>1</v>
      </c>
      <c r="L4038" t="s">
        <v>76</v>
      </c>
      <c r="M4038" t="s">
        <v>4152</v>
      </c>
      <c r="T4038" t="s">
        <v>76</v>
      </c>
      <c r="V4038" t="s">
        <v>4153</v>
      </c>
      <c r="W4038" t="s">
        <v>4154</v>
      </c>
      <c r="X4038" t="s">
        <v>168</v>
      </c>
      <c r="Y4038" t="s">
        <v>268</v>
      </c>
      <c r="Z4038" t="s">
        <v>268</v>
      </c>
      <c r="AA4038" t="s">
        <v>19</v>
      </c>
      <c r="AC4038" t="s">
        <v>6455</v>
      </c>
      <c r="AD4038">
        <v>1</v>
      </c>
      <c r="AE4038">
        <v>1</v>
      </c>
    </row>
    <row r="4039" spans="1:31">
      <c r="A4039" t="s">
        <v>6456</v>
      </c>
      <c r="B4039" s="93">
        <v>45055</v>
      </c>
      <c r="C4039" s="93">
        <v>45055</v>
      </c>
      <c r="D4039">
        <v>-1.1823517E-2</v>
      </c>
      <c r="E4039">
        <v>-1.1823517E-2</v>
      </c>
      <c r="F4039" t="s">
        <v>81</v>
      </c>
      <c r="G4039">
        <v>4.5324609964771012</v>
      </c>
      <c r="H4039">
        <v>-5.3589629643683939E-2</v>
      </c>
      <c r="I4039">
        <v>-5.3589629643683939E-2</v>
      </c>
      <c r="J4039">
        <v>1</v>
      </c>
      <c r="L4039" t="s">
        <v>76</v>
      </c>
      <c r="M4039" t="s">
        <v>4152</v>
      </c>
      <c r="T4039" t="s">
        <v>76</v>
      </c>
      <c r="V4039" t="s">
        <v>4153</v>
      </c>
      <c r="W4039" t="s">
        <v>4154</v>
      </c>
      <c r="X4039" t="s">
        <v>168</v>
      </c>
      <c r="Y4039" t="s">
        <v>268</v>
      </c>
      <c r="Z4039" t="s">
        <v>268</v>
      </c>
      <c r="AA4039" t="s">
        <v>19</v>
      </c>
      <c r="AC4039" t="s">
        <v>6457</v>
      </c>
      <c r="AD4039">
        <v>1</v>
      </c>
      <c r="AE4039">
        <v>1</v>
      </c>
    </row>
    <row r="4040" spans="1:31">
      <c r="A4040" t="s">
        <v>6458</v>
      </c>
      <c r="B4040" s="93">
        <v>45055</v>
      </c>
      <c r="C4040" s="93">
        <v>45055</v>
      </c>
      <c r="D4040">
        <v>-1.206014E-2</v>
      </c>
      <c r="E4040">
        <v>-1.206014E-2</v>
      </c>
      <c r="F4040" t="s">
        <v>81</v>
      </c>
      <c r="G4040">
        <v>4.5324609964771012</v>
      </c>
      <c r="H4040">
        <v>-5.4662114162053348E-2</v>
      </c>
      <c r="I4040">
        <v>-5.4662114162053348E-2</v>
      </c>
      <c r="J4040">
        <v>1</v>
      </c>
      <c r="L4040" t="s">
        <v>76</v>
      </c>
      <c r="M4040" t="s">
        <v>4152</v>
      </c>
      <c r="T4040" t="s">
        <v>76</v>
      </c>
      <c r="V4040" t="s">
        <v>4153</v>
      </c>
      <c r="W4040" t="s">
        <v>4154</v>
      </c>
      <c r="X4040" t="s">
        <v>168</v>
      </c>
      <c r="Y4040" t="s">
        <v>268</v>
      </c>
      <c r="Z4040" t="s">
        <v>268</v>
      </c>
      <c r="AA4040" t="s">
        <v>19</v>
      </c>
      <c r="AC4040" t="s">
        <v>6459</v>
      </c>
      <c r="AD4040">
        <v>1</v>
      </c>
      <c r="AE4040">
        <v>1</v>
      </c>
    </row>
    <row r="4041" spans="1:31">
      <c r="A4041" t="s">
        <v>6460</v>
      </c>
      <c r="B4041" s="93">
        <v>45055</v>
      </c>
      <c r="C4041" s="93">
        <v>45055</v>
      </c>
      <c r="D4041">
        <v>-1.206014E-2</v>
      </c>
      <c r="E4041">
        <v>-1.206014E-2</v>
      </c>
      <c r="F4041" t="s">
        <v>81</v>
      </c>
      <c r="G4041">
        <v>4.5324609964771012</v>
      </c>
      <c r="H4041">
        <v>-5.4662114162053348E-2</v>
      </c>
      <c r="I4041">
        <v>-5.4662114162053348E-2</v>
      </c>
      <c r="J4041">
        <v>1</v>
      </c>
      <c r="L4041" t="s">
        <v>76</v>
      </c>
      <c r="M4041" t="s">
        <v>4152</v>
      </c>
      <c r="T4041" t="s">
        <v>76</v>
      </c>
      <c r="V4041" t="s">
        <v>4153</v>
      </c>
      <c r="W4041" t="s">
        <v>4154</v>
      </c>
      <c r="X4041" t="s">
        <v>168</v>
      </c>
      <c r="Y4041" t="s">
        <v>268</v>
      </c>
      <c r="Z4041" t="s">
        <v>268</v>
      </c>
      <c r="AA4041" t="s">
        <v>19</v>
      </c>
      <c r="AC4041" t="s">
        <v>6461</v>
      </c>
      <c r="AD4041">
        <v>1</v>
      </c>
      <c r="AE4041">
        <v>1</v>
      </c>
    </row>
    <row r="4042" spans="1:31">
      <c r="A4042" t="s">
        <v>6462</v>
      </c>
      <c r="B4042" s="93">
        <v>45055</v>
      </c>
      <c r="C4042" s="93">
        <v>45055</v>
      </c>
      <c r="D4042">
        <v>-1.1938012E-2</v>
      </c>
      <c r="E4042">
        <v>-1.1938012E-2</v>
      </c>
      <c r="F4042" t="s">
        <v>81</v>
      </c>
      <c r="G4042">
        <v>4.5324609964771012</v>
      </c>
      <c r="H4042">
        <v>-5.4108573765475593E-2</v>
      </c>
      <c r="I4042">
        <v>-5.4108573765475593E-2</v>
      </c>
      <c r="J4042">
        <v>1</v>
      </c>
      <c r="L4042" t="s">
        <v>76</v>
      </c>
      <c r="M4042" t="s">
        <v>4152</v>
      </c>
      <c r="T4042" t="s">
        <v>76</v>
      </c>
      <c r="V4042" t="s">
        <v>4153</v>
      </c>
      <c r="W4042" t="s">
        <v>4154</v>
      </c>
      <c r="X4042" t="s">
        <v>168</v>
      </c>
      <c r="Y4042" t="s">
        <v>268</v>
      </c>
      <c r="Z4042" t="s">
        <v>268</v>
      </c>
      <c r="AA4042" t="s">
        <v>19</v>
      </c>
      <c r="AC4042" t="s">
        <v>6463</v>
      </c>
      <c r="AD4042">
        <v>1</v>
      </c>
      <c r="AE4042">
        <v>1</v>
      </c>
    </row>
    <row r="4043" spans="1:31">
      <c r="A4043" t="s">
        <v>6464</v>
      </c>
      <c r="B4043" s="93">
        <v>45055</v>
      </c>
      <c r="C4043" s="93">
        <v>45055</v>
      </c>
      <c r="D4043">
        <v>-1.1938012E-2</v>
      </c>
      <c r="E4043">
        <v>-1.1938012E-2</v>
      </c>
      <c r="F4043" t="s">
        <v>81</v>
      </c>
      <c r="G4043">
        <v>4.5324609964771012</v>
      </c>
      <c r="H4043">
        <v>-5.4108573765475593E-2</v>
      </c>
      <c r="I4043">
        <v>-5.4108573765475593E-2</v>
      </c>
      <c r="J4043">
        <v>1</v>
      </c>
      <c r="L4043" t="s">
        <v>76</v>
      </c>
      <c r="M4043" t="s">
        <v>4152</v>
      </c>
      <c r="T4043" t="s">
        <v>76</v>
      </c>
      <c r="V4043" t="s">
        <v>4153</v>
      </c>
      <c r="W4043" t="s">
        <v>4154</v>
      </c>
      <c r="X4043" t="s">
        <v>168</v>
      </c>
      <c r="Y4043" t="s">
        <v>268</v>
      </c>
      <c r="Z4043" t="s">
        <v>268</v>
      </c>
      <c r="AA4043" t="s">
        <v>19</v>
      </c>
      <c r="AC4043" t="s">
        <v>6465</v>
      </c>
      <c r="AD4043">
        <v>1</v>
      </c>
      <c r="AE4043">
        <v>1</v>
      </c>
    </row>
    <row r="4044" spans="1:31">
      <c r="A4044" t="s">
        <v>6466</v>
      </c>
      <c r="B4044" s="93">
        <v>45055</v>
      </c>
      <c r="C4044" s="93">
        <v>45055</v>
      </c>
      <c r="D4044">
        <v>-1.3785198E-2</v>
      </c>
      <c r="E4044">
        <v>-1.3785198E-2</v>
      </c>
      <c r="F4044" t="s">
        <v>81</v>
      </c>
      <c r="G4044">
        <v>4.5324609964771012</v>
      </c>
      <c r="H4044">
        <v>-6.2480872263714127E-2</v>
      </c>
      <c r="I4044">
        <v>-6.2480872263714127E-2</v>
      </c>
      <c r="J4044">
        <v>1</v>
      </c>
      <c r="L4044" t="s">
        <v>76</v>
      </c>
      <c r="M4044" t="s">
        <v>4152</v>
      </c>
      <c r="T4044" t="s">
        <v>76</v>
      </c>
      <c r="V4044" t="s">
        <v>4153</v>
      </c>
      <c r="W4044" t="s">
        <v>4154</v>
      </c>
      <c r="X4044" t="s">
        <v>168</v>
      </c>
      <c r="Y4044" t="s">
        <v>268</v>
      </c>
      <c r="Z4044" t="s">
        <v>268</v>
      </c>
      <c r="AA4044" t="s">
        <v>19</v>
      </c>
      <c r="AC4044" t="s">
        <v>6467</v>
      </c>
      <c r="AD4044">
        <v>1</v>
      </c>
      <c r="AE4044">
        <v>1</v>
      </c>
    </row>
    <row r="4045" spans="1:31">
      <c r="A4045" t="s">
        <v>6468</v>
      </c>
      <c r="B4045" s="93">
        <v>45055</v>
      </c>
      <c r="C4045" s="93">
        <v>45055</v>
      </c>
      <c r="D4045">
        <v>-1.3953124000000001E-2</v>
      </c>
      <c r="E4045">
        <v>-1.3953124000000001E-2</v>
      </c>
      <c r="F4045" t="s">
        <v>81</v>
      </c>
      <c r="G4045">
        <v>4.5324609964771012</v>
      </c>
      <c r="H4045">
        <v>-6.3241990309008553E-2</v>
      </c>
      <c r="I4045">
        <v>-6.3241990309008553E-2</v>
      </c>
      <c r="J4045">
        <v>1</v>
      </c>
      <c r="L4045" t="s">
        <v>76</v>
      </c>
      <c r="M4045" t="s">
        <v>4152</v>
      </c>
      <c r="T4045" t="s">
        <v>76</v>
      </c>
      <c r="V4045" t="s">
        <v>4153</v>
      </c>
      <c r="W4045" t="s">
        <v>4154</v>
      </c>
      <c r="X4045" t="s">
        <v>168</v>
      </c>
      <c r="Y4045" t="s">
        <v>268</v>
      </c>
      <c r="Z4045" t="s">
        <v>268</v>
      </c>
      <c r="AA4045" t="s">
        <v>19</v>
      </c>
      <c r="AC4045" t="s">
        <v>6469</v>
      </c>
      <c r="AD4045">
        <v>1</v>
      </c>
      <c r="AE4045">
        <v>1</v>
      </c>
    </row>
    <row r="4046" spans="1:31">
      <c r="A4046" t="s">
        <v>6470</v>
      </c>
      <c r="B4046" s="93">
        <v>45055</v>
      </c>
      <c r="C4046" s="93">
        <v>45055</v>
      </c>
      <c r="D4046">
        <v>-1.1823517E-2</v>
      </c>
      <c r="E4046">
        <v>-1.1823517E-2</v>
      </c>
      <c r="F4046" t="s">
        <v>81</v>
      </c>
      <c r="G4046">
        <v>4.5324609964771012</v>
      </c>
      <c r="H4046">
        <v>-5.3589629643683939E-2</v>
      </c>
      <c r="I4046">
        <v>-5.3589629643683939E-2</v>
      </c>
      <c r="J4046">
        <v>1</v>
      </c>
      <c r="L4046" t="s">
        <v>76</v>
      </c>
      <c r="M4046" t="s">
        <v>4152</v>
      </c>
      <c r="T4046" t="s">
        <v>76</v>
      </c>
      <c r="V4046" t="s">
        <v>4153</v>
      </c>
      <c r="W4046" t="s">
        <v>4154</v>
      </c>
      <c r="X4046" t="s">
        <v>168</v>
      </c>
      <c r="Y4046" t="s">
        <v>268</v>
      </c>
      <c r="Z4046" t="s">
        <v>268</v>
      </c>
      <c r="AA4046" t="s">
        <v>19</v>
      </c>
      <c r="AC4046" t="s">
        <v>6471</v>
      </c>
      <c r="AD4046">
        <v>1</v>
      </c>
      <c r="AE4046">
        <v>1</v>
      </c>
    </row>
    <row r="4047" spans="1:31">
      <c r="A4047" t="s">
        <v>6472</v>
      </c>
      <c r="B4047" s="93">
        <v>45055</v>
      </c>
      <c r="C4047" s="93">
        <v>45055</v>
      </c>
      <c r="D4047">
        <v>-1.2228065999999999E-2</v>
      </c>
      <c r="E4047">
        <v>-1.2228065999999999E-2</v>
      </c>
      <c r="F4047" t="s">
        <v>81</v>
      </c>
      <c r="G4047">
        <v>4.5324609964771012</v>
      </c>
      <c r="H4047">
        <v>-5.542323220734776E-2</v>
      </c>
      <c r="I4047">
        <v>-5.542323220734776E-2</v>
      </c>
      <c r="J4047">
        <v>1</v>
      </c>
      <c r="L4047" t="s">
        <v>76</v>
      </c>
      <c r="M4047" t="s">
        <v>4152</v>
      </c>
      <c r="T4047" t="s">
        <v>76</v>
      </c>
      <c r="V4047" t="s">
        <v>4153</v>
      </c>
      <c r="W4047" t="s">
        <v>4154</v>
      </c>
      <c r="X4047" t="s">
        <v>168</v>
      </c>
      <c r="Y4047" t="s">
        <v>268</v>
      </c>
      <c r="Z4047" t="s">
        <v>268</v>
      </c>
      <c r="AA4047" t="s">
        <v>19</v>
      </c>
      <c r="AC4047" t="s">
        <v>6473</v>
      </c>
      <c r="AD4047">
        <v>1</v>
      </c>
      <c r="AE4047">
        <v>1</v>
      </c>
    </row>
    <row r="4048" spans="1:31">
      <c r="A4048" t="s">
        <v>6474</v>
      </c>
      <c r="B4048" s="93">
        <v>45055</v>
      </c>
      <c r="C4048" s="93">
        <v>45055</v>
      </c>
      <c r="D4048">
        <v>-9.8144110000000003E-3</v>
      </c>
      <c r="E4048">
        <v>-9.8144110000000003E-3</v>
      </c>
      <c r="F4048" t="s">
        <v>81</v>
      </c>
      <c r="G4048">
        <v>4.5324609964771012</v>
      </c>
      <c r="H4048">
        <v>-4.4483435060895818E-2</v>
      </c>
      <c r="I4048">
        <v>-4.4483435060895818E-2</v>
      </c>
      <c r="J4048">
        <v>1</v>
      </c>
      <c r="L4048" t="s">
        <v>76</v>
      </c>
      <c r="M4048" t="s">
        <v>4152</v>
      </c>
      <c r="T4048" t="s">
        <v>76</v>
      </c>
      <c r="V4048" t="s">
        <v>4153</v>
      </c>
      <c r="W4048" t="s">
        <v>4154</v>
      </c>
      <c r="X4048" t="s">
        <v>168</v>
      </c>
      <c r="Y4048" t="s">
        <v>268</v>
      </c>
      <c r="Z4048" t="s">
        <v>268</v>
      </c>
      <c r="AA4048" t="s">
        <v>19</v>
      </c>
      <c r="AC4048" t="s">
        <v>6475</v>
      </c>
      <c r="AD4048">
        <v>1</v>
      </c>
      <c r="AE4048">
        <v>1</v>
      </c>
    </row>
    <row r="4049" spans="1:31">
      <c r="A4049" t="s">
        <v>6476</v>
      </c>
      <c r="B4049" s="93">
        <v>45055</v>
      </c>
      <c r="C4049" s="93">
        <v>45055</v>
      </c>
      <c r="D4049">
        <v>-1.2922668999999999E-2</v>
      </c>
      <c r="E4049">
        <v>-1.2922668999999999E-2</v>
      </c>
      <c r="F4049" t="s">
        <v>81</v>
      </c>
      <c r="G4049">
        <v>4.5324609964771012</v>
      </c>
      <c r="H4049">
        <v>-5.8571493212883741E-2</v>
      </c>
      <c r="I4049">
        <v>-5.8571493212883741E-2</v>
      </c>
      <c r="J4049">
        <v>1</v>
      </c>
      <c r="L4049" t="s">
        <v>76</v>
      </c>
      <c r="M4049" t="s">
        <v>4152</v>
      </c>
      <c r="T4049" t="s">
        <v>76</v>
      </c>
      <c r="V4049" t="s">
        <v>4153</v>
      </c>
      <c r="W4049" t="s">
        <v>4154</v>
      </c>
      <c r="X4049" t="s">
        <v>168</v>
      </c>
      <c r="Y4049" t="s">
        <v>268</v>
      </c>
      <c r="Z4049" t="s">
        <v>268</v>
      </c>
      <c r="AA4049" t="s">
        <v>19</v>
      </c>
      <c r="AC4049" t="s">
        <v>6477</v>
      </c>
      <c r="AD4049">
        <v>1</v>
      </c>
      <c r="AE4049">
        <v>1</v>
      </c>
    </row>
    <row r="4050" spans="1:31">
      <c r="A4050" t="s">
        <v>6478</v>
      </c>
      <c r="B4050" s="93">
        <v>45055</v>
      </c>
      <c r="C4050" s="93">
        <v>45055</v>
      </c>
      <c r="D4050">
        <v>-1.3250888000000001E-2</v>
      </c>
      <c r="E4050">
        <v>-1.3250888000000001E-2</v>
      </c>
      <c r="F4050" t="s">
        <v>81</v>
      </c>
      <c r="G4050">
        <v>4.5324609964771012</v>
      </c>
      <c r="H4050">
        <v>-6.0059133028686457E-2</v>
      </c>
      <c r="I4050">
        <v>-6.0059133028686457E-2</v>
      </c>
      <c r="J4050">
        <v>1</v>
      </c>
      <c r="L4050" t="s">
        <v>76</v>
      </c>
      <c r="M4050" t="s">
        <v>4152</v>
      </c>
      <c r="T4050" t="s">
        <v>76</v>
      </c>
      <c r="V4050" t="s">
        <v>4153</v>
      </c>
      <c r="W4050" t="s">
        <v>4154</v>
      </c>
      <c r="X4050" t="s">
        <v>168</v>
      </c>
      <c r="Y4050" t="s">
        <v>268</v>
      </c>
      <c r="Z4050" t="s">
        <v>268</v>
      </c>
      <c r="AA4050" t="s">
        <v>19</v>
      </c>
      <c r="AC4050" t="s">
        <v>6479</v>
      </c>
      <c r="AD4050">
        <v>1</v>
      </c>
      <c r="AE4050">
        <v>1</v>
      </c>
    </row>
    <row r="4051" spans="1:31">
      <c r="A4051" t="s">
        <v>6480</v>
      </c>
      <c r="B4051" s="93">
        <v>45055</v>
      </c>
      <c r="C4051" s="93">
        <v>45055</v>
      </c>
      <c r="D4051">
        <v>-1.3907325999999999E-2</v>
      </c>
      <c r="E4051">
        <v>-1.3907325999999999E-2</v>
      </c>
      <c r="F4051" t="s">
        <v>81</v>
      </c>
      <c r="G4051">
        <v>4.5324609964771012</v>
      </c>
      <c r="H4051">
        <v>-6.3034412660291902E-2</v>
      </c>
      <c r="I4051">
        <v>-6.3034412660291902E-2</v>
      </c>
      <c r="J4051">
        <v>1</v>
      </c>
      <c r="L4051" t="s">
        <v>76</v>
      </c>
      <c r="M4051" t="s">
        <v>4152</v>
      </c>
      <c r="T4051" t="s">
        <v>76</v>
      </c>
      <c r="V4051" t="s">
        <v>4153</v>
      </c>
      <c r="W4051" t="s">
        <v>4154</v>
      </c>
      <c r="X4051" t="s">
        <v>168</v>
      </c>
      <c r="Y4051" t="s">
        <v>268</v>
      </c>
      <c r="Z4051" t="s">
        <v>268</v>
      </c>
      <c r="AA4051" t="s">
        <v>19</v>
      </c>
      <c r="AC4051" t="s">
        <v>6481</v>
      </c>
      <c r="AD4051">
        <v>1</v>
      </c>
      <c r="AE4051">
        <v>1</v>
      </c>
    </row>
    <row r="4052" spans="1:31">
      <c r="A4052" t="s">
        <v>6482</v>
      </c>
      <c r="B4052" s="93">
        <v>45055</v>
      </c>
      <c r="C4052" s="93">
        <v>45055</v>
      </c>
      <c r="D4052">
        <v>-1.4456902000000001E-2</v>
      </c>
      <c r="E4052">
        <v>-1.4456902000000001E-2</v>
      </c>
      <c r="F4052" t="s">
        <v>81</v>
      </c>
      <c r="G4052">
        <v>4.5324609964771012</v>
      </c>
      <c r="H4052">
        <v>-6.5525344444891789E-2</v>
      </c>
      <c r="I4052">
        <v>-6.5525344444891789E-2</v>
      </c>
      <c r="J4052">
        <v>1</v>
      </c>
      <c r="L4052" t="s">
        <v>76</v>
      </c>
      <c r="M4052" t="s">
        <v>4152</v>
      </c>
      <c r="T4052" t="s">
        <v>76</v>
      </c>
      <c r="V4052" t="s">
        <v>4153</v>
      </c>
      <c r="W4052" t="s">
        <v>4154</v>
      </c>
      <c r="X4052" t="s">
        <v>168</v>
      </c>
      <c r="Y4052" t="s">
        <v>268</v>
      </c>
      <c r="Z4052" t="s">
        <v>268</v>
      </c>
      <c r="AA4052" t="s">
        <v>19</v>
      </c>
      <c r="AC4052" t="s">
        <v>6483</v>
      </c>
      <c r="AD4052">
        <v>1</v>
      </c>
      <c r="AE4052">
        <v>1</v>
      </c>
    </row>
    <row r="4053" spans="1:31">
      <c r="A4053" t="s">
        <v>6484</v>
      </c>
      <c r="B4053" s="93">
        <v>45055</v>
      </c>
      <c r="C4053" s="93">
        <v>45055</v>
      </c>
      <c r="D4053">
        <v>-1.3708868000000001E-2</v>
      </c>
      <c r="E4053">
        <v>-1.3708868000000001E-2</v>
      </c>
      <c r="F4053" t="s">
        <v>81</v>
      </c>
      <c r="G4053">
        <v>4.5324609964771012</v>
      </c>
      <c r="H4053">
        <v>-6.2134909515853043E-2</v>
      </c>
      <c r="I4053">
        <v>-6.2134909515853043E-2</v>
      </c>
      <c r="J4053">
        <v>1</v>
      </c>
      <c r="L4053" t="s">
        <v>76</v>
      </c>
      <c r="M4053" t="s">
        <v>4152</v>
      </c>
      <c r="T4053" t="s">
        <v>76</v>
      </c>
      <c r="V4053" t="s">
        <v>4153</v>
      </c>
      <c r="W4053" t="s">
        <v>4154</v>
      </c>
      <c r="X4053" t="s">
        <v>168</v>
      </c>
      <c r="Y4053" t="s">
        <v>268</v>
      </c>
      <c r="Z4053" t="s">
        <v>268</v>
      </c>
      <c r="AA4053" t="s">
        <v>19</v>
      </c>
      <c r="AC4053" t="s">
        <v>6485</v>
      </c>
      <c r="AD4053">
        <v>1</v>
      </c>
      <c r="AE4053">
        <v>1</v>
      </c>
    </row>
    <row r="4054" spans="1:31">
      <c r="A4054" t="s">
        <v>6486</v>
      </c>
      <c r="B4054" s="93">
        <v>45055</v>
      </c>
      <c r="C4054" s="93">
        <v>45055</v>
      </c>
      <c r="D4054">
        <v>-1.2762376000000001E-2</v>
      </c>
      <c r="E4054">
        <v>-1.2762376000000001E-2</v>
      </c>
      <c r="F4054" t="s">
        <v>81</v>
      </c>
      <c r="G4054">
        <v>4.5324609964771012</v>
      </c>
      <c r="H4054">
        <v>-5.7844971442375437E-2</v>
      </c>
      <c r="I4054">
        <v>-5.7844971442375437E-2</v>
      </c>
      <c r="J4054">
        <v>1</v>
      </c>
      <c r="L4054" t="s">
        <v>76</v>
      </c>
      <c r="M4054" t="s">
        <v>4152</v>
      </c>
      <c r="T4054" t="s">
        <v>76</v>
      </c>
      <c r="V4054" t="s">
        <v>4153</v>
      </c>
      <c r="W4054" t="s">
        <v>4154</v>
      </c>
      <c r="X4054" t="s">
        <v>168</v>
      </c>
      <c r="Y4054" t="s">
        <v>268</v>
      </c>
      <c r="Z4054" t="s">
        <v>268</v>
      </c>
      <c r="AA4054" t="s">
        <v>19</v>
      </c>
      <c r="AC4054" t="s">
        <v>6487</v>
      </c>
      <c r="AD4054">
        <v>1</v>
      </c>
      <c r="AE4054">
        <v>1</v>
      </c>
    </row>
    <row r="4055" spans="1:31">
      <c r="A4055" t="s">
        <v>6488</v>
      </c>
      <c r="B4055" s="93">
        <v>45055</v>
      </c>
      <c r="C4055" s="93">
        <v>45055</v>
      </c>
      <c r="D4055">
        <v>-1.2747110000000001E-2</v>
      </c>
      <c r="E4055">
        <v>-1.2747110000000001E-2</v>
      </c>
      <c r="F4055" t="s">
        <v>81</v>
      </c>
      <c r="G4055">
        <v>4.5324609964771012</v>
      </c>
      <c r="H4055">
        <v>-5.7775778892803227E-2</v>
      </c>
      <c r="I4055">
        <v>-5.7775778892803227E-2</v>
      </c>
      <c r="J4055">
        <v>1</v>
      </c>
      <c r="L4055" t="s">
        <v>76</v>
      </c>
      <c r="M4055" t="s">
        <v>4152</v>
      </c>
      <c r="T4055" t="s">
        <v>76</v>
      </c>
      <c r="V4055" t="s">
        <v>4153</v>
      </c>
      <c r="W4055" t="s">
        <v>4154</v>
      </c>
      <c r="X4055" t="s">
        <v>168</v>
      </c>
      <c r="Y4055" t="s">
        <v>268</v>
      </c>
      <c r="Z4055" t="s">
        <v>268</v>
      </c>
      <c r="AA4055" t="s">
        <v>19</v>
      </c>
      <c r="AC4055" t="s">
        <v>6489</v>
      </c>
      <c r="AD4055">
        <v>1</v>
      </c>
      <c r="AE4055">
        <v>1</v>
      </c>
    </row>
    <row r="4056" spans="1:31">
      <c r="A4056" t="s">
        <v>6490</v>
      </c>
      <c r="B4056" s="93">
        <v>45055</v>
      </c>
      <c r="C4056" s="93">
        <v>45055</v>
      </c>
      <c r="D4056">
        <v>-1.2747110000000001E-2</v>
      </c>
      <c r="E4056">
        <v>-1.2747110000000001E-2</v>
      </c>
      <c r="F4056" t="s">
        <v>81</v>
      </c>
      <c r="G4056">
        <v>4.5324609964771012</v>
      </c>
      <c r="H4056">
        <v>-5.7775778892803227E-2</v>
      </c>
      <c r="I4056">
        <v>-5.7775778892803227E-2</v>
      </c>
      <c r="J4056">
        <v>1</v>
      </c>
      <c r="L4056" t="s">
        <v>76</v>
      </c>
      <c r="M4056" t="s">
        <v>4152</v>
      </c>
      <c r="T4056" t="s">
        <v>76</v>
      </c>
      <c r="V4056" t="s">
        <v>4153</v>
      </c>
      <c r="W4056" t="s">
        <v>4154</v>
      </c>
      <c r="X4056" t="s">
        <v>168</v>
      </c>
      <c r="Y4056" t="s">
        <v>268</v>
      </c>
      <c r="Z4056" t="s">
        <v>268</v>
      </c>
      <c r="AA4056" t="s">
        <v>19</v>
      </c>
      <c r="AC4056" t="s">
        <v>6491</v>
      </c>
      <c r="AD4056">
        <v>1</v>
      </c>
      <c r="AE4056">
        <v>1</v>
      </c>
    </row>
    <row r="4057" spans="1:31">
      <c r="A4057" t="s">
        <v>6492</v>
      </c>
      <c r="B4057" s="93">
        <v>45055</v>
      </c>
      <c r="C4057" s="93">
        <v>45055</v>
      </c>
      <c r="D4057">
        <v>-1.267078E-2</v>
      </c>
      <c r="E4057">
        <v>-1.267078E-2</v>
      </c>
      <c r="F4057" t="s">
        <v>81</v>
      </c>
      <c r="G4057">
        <v>4.5324609964771012</v>
      </c>
      <c r="H4057">
        <v>-5.7429816144942122E-2</v>
      </c>
      <c r="I4057">
        <v>-5.7429816144942122E-2</v>
      </c>
      <c r="J4057">
        <v>1</v>
      </c>
      <c r="L4057" t="s">
        <v>76</v>
      </c>
      <c r="M4057" t="s">
        <v>4152</v>
      </c>
      <c r="T4057" t="s">
        <v>76</v>
      </c>
      <c r="V4057" t="s">
        <v>4153</v>
      </c>
      <c r="W4057" t="s">
        <v>4154</v>
      </c>
      <c r="X4057" t="s">
        <v>168</v>
      </c>
      <c r="Y4057" t="s">
        <v>268</v>
      </c>
      <c r="Z4057" t="s">
        <v>268</v>
      </c>
      <c r="AA4057" t="s">
        <v>19</v>
      </c>
      <c r="AC4057" t="s">
        <v>6493</v>
      </c>
      <c r="AD4057">
        <v>1</v>
      </c>
      <c r="AE4057">
        <v>1</v>
      </c>
    </row>
    <row r="4058" spans="1:31">
      <c r="A4058" t="s">
        <v>6494</v>
      </c>
      <c r="B4058" s="93">
        <v>45055</v>
      </c>
      <c r="C4058" s="93">
        <v>45055</v>
      </c>
      <c r="D4058">
        <v>-1.2342561E-2</v>
      </c>
      <c r="E4058">
        <v>-1.2342561E-2</v>
      </c>
      <c r="F4058" t="s">
        <v>81</v>
      </c>
      <c r="G4058">
        <v>4.5324609964771012</v>
      </c>
      <c r="H4058">
        <v>-5.5942176329139413E-2</v>
      </c>
      <c r="I4058">
        <v>-5.5942176329139413E-2</v>
      </c>
      <c r="J4058">
        <v>1</v>
      </c>
      <c r="L4058" t="s">
        <v>76</v>
      </c>
      <c r="M4058" t="s">
        <v>4152</v>
      </c>
      <c r="T4058" t="s">
        <v>76</v>
      </c>
      <c r="V4058" t="s">
        <v>4153</v>
      </c>
      <c r="W4058" t="s">
        <v>4154</v>
      </c>
      <c r="X4058" t="s">
        <v>168</v>
      </c>
      <c r="Y4058" t="s">
        <v>268</v>
      </c>
      <c r="Z4058" t="s">
        <v>268</v>
      </c>
      <c r="AA4058" t="s">
        <v>19</v>
      </c>
      <c r="AC4058" t="s">
        <v>6495</v>
      </c>
      <c r="AD4058">
        <v>1</v>
      </c>
      <c r="AE4058">
        <v>1</v>
      </c>
    </row>
    <row r="4059" spans="1:31">
      <c r="A4059" t="s">
        <v>6496</v>
      </c>
      <c r="B4059" s="93">
        <v>45055</v>
      </c>
      <c r="C4059" s="93">
        <v>45055</v>
      </c>
      <c r="D4059">
        <v>-1.2342561E-2</v>
      </c>
      <c r="E4059">
        <v>-1.2342561E-2</v>
      </c>
      <c r="F4059" t="s">
        <v>81</v>
      </c>
      <c r="G4059">
        <v>4.5324609964771012</v>
      </c>
      <c r="H4059">
        <v>-5.5942176329139413E-2</v>
      </c>
      <c r="I4059">
        <v>-5.5942176329139413E-2</v>
      </c>
      <c r="J4059">
        <v>1</v>
      </c>
      <c r="L4059" t="s">
        <v>76</v>
      </c>
      <c r="M4059" t="s">
        <v>4152</v>
      </c>
      <c r="T4059" t="s">
        <v>76</v>
      </c>
      <c r="V4059" t="s">
        <v>4153</v>
      </c>
      <c r="W4059" t="s">
        <v>4154</v>
      </c>
      <c r="X4059" t="s">
        <v>168</v>
      </c>
      <c r="Y4059" t="s">
        <v>268</v>
      </c>
      <c r="Z4059" t="s">
        <v>268</v>
      </c>
      <c r="AA4059" t="s">
        <v>19</v>
      </c>
      <c r="AC4059" t="s">
        <v>6497</v>
      </c>
      <c r="AD4059">
        <v>1</v>
      </c>
      <c r="AE4059">
        <v>1</v>
      </c>
    </row>
    <row r="4060" spans="1:31">
      <c r="A4060" t="s">
        <v>6498</v>
      </c>
      <c r="B4060" s="93">
        <v>45055</v>
      </c>
      <c r="C4060" s="93">
        <v>45055</v>
      </c>
      <c r="D4060">
        <v>-1.2418891E-2</v>
      </c>
      <c r="E4060">
        <v>-1.2418891E-2</v>
      </c>
      <c r="F4060" t="s">
        <v>81</v>
      </c>
      <c r="G4060">
        <v>4.5324609964771012</v>
      </c>
      <c r="H4060">
        <v>-5.6288139077000497E-2</v>
      </c>
      <c r="I4060">
        <v>-5.6288139077000497E-2</v>
      </c>
      <c r="J4060">
        <v>1</v>
      </c>
      <c r="L4060" t="s">
        <v>76</v>
      </c>
      <c r="M4060" t="s">
        <v>4152</v>
      </c>
      <c r="T4060" t="s">
        <v>76</v>
      </c>
      <c r="V4060" t="s">
        <v>4153</v>
      </c>
      <c r="W4060" t="s">
        <v>4154</v>
      </c>
      <c r="X4060" t="s">
        <v>168</v>
      </c>
      <c r="Y4060" t="s">
        <v>268</v>
      </c>
      <c r="Z4060" t="s">
        <v>268</v>
      </c>
      <c r="AA4060" t="s">
        <v>19</v>
      </c>
      <c r="AC4060" t="s">
        <v>6499</v>
      </c>
      <c r="AD4060">
        <v>1</v>
      </c>
      <c r="AE4060">
        <v>1</v>
      </c>
    </row>
    <row r="4061" spans="1:31">
      <c r="A4061" t="s">
        <v>6500</v>
      </c>
      <c r="B4061" s="93">
        <v>45055</v>
      </c>
      <c r="C4061" s="93">
        <v>45055</v>
      </c>
      <c r="D4061">
        <v>-1.1854049E-2</v>
      </c>
      <c r="E4061">
        <v>-1.1854049E-2</v>
      </c>
      <c r="F4061" t="s">
        <v>81</v>
      </c>
      <c r="G4061">
        <v>4.5324609964771012</v>
      </c>
      <c r="H4061">
        <v>-5.3728014742828387E-2</v>
      </c>
      <c r="I4061">
        <v>-5.3728014742828387E-2</v>
      </c>
      <c r="J4061">
        <v>1</v>
      </c>
      <c r="L4061" t="s">
        <v>76</v>
      </c>
      <c r="M4061" t="s">
        <v>4152</v>
      </c>
      <c r="T4061" t="s">
        <v>76</v>
      </c>
      <c r="V4061" t="s">
        <v>4153</v>
      </c>
      <c r="W4061" t="s">
        <v>4154</v>
      </c>
      <c r="X4061" t="s">
        <v>168</v>
      </c>
      <c r="Y4061" t="s">
        <v>268</v>
      </c>
      <c r="Z4061" t="s">
        <v>268</v>
      </c>
      <c r="AA4061" t="s">
        <v>19</v>
      </c>
      <c r="AC4061" t="s">
        <v>6501</v>
      </c>
      <c r="AD4061">
        <v>1</v>
      </c>
      <c r="AE4061">
        <v>1</v>
      </c>
    </row>
    <row r="4062" spans="1:31">
      <c r="A4062" t="s">
        <v>6502</v>
      </c>
      <c r="B4062" s="93">
        <v>45055</v>
      </c>
      <c r="C4062" s="93">
        <v>45055</v>
      </c>
      <c r="D4062">
        <v>-1.0029761999999999E-2</v>
      </c>
      <c r="E4062">
        <v>-1.0029761999999999E-2</v>
      </c>
      <c r="F4062" t="s">
        <v>81</v>
      </c>
      <c r="G4062">
        <v>4.5324609964771012</v>
      </c>
      <c r="H4062">
        <v>-4.5459505068948157E-2</v>
      </c>
      <c r="I4062">
        <v>-4.5459505068948157E-2</v>
      </c>
      <c r="J4062">
        <v>1</v>
      </c>
      <c r="L4062" t="s">
        <v>76</v>
      </c>
      <c r="M4062" t="s">
        <v>4152</v>
      </c>
      <c r="T4062" t="s">
        <v>76</v>
      </c>
      <c r="V4062" t="s">
        <v>4153</v>
      </c>
      <c r="W4062" t="s">
        <v>4154</v>
      </c>
      <c r="X4062" t="s">
        <v>168</v>
      </c>
      <c r="Y4062" t="s">
        <v>268</v>
      </c>
      <c r="Z4062" t="s">
        <v>268</v>
      </c>
      <c r="AA4062" t="s">
        <v>19</v>
      </c>
      <c r="AC4062" t="s">
        <v>6503</v>
      </c>
      <c r="AD4062">
        <v>1</v>
      </c>
      <c r="AE4062">
        <v>1</v>
      </c>
    </row>
    <row r="4063" spans="1:31">
      <c r="A4063" t="s">
        <v>6504</v>
      </c>
      <c r="B4063" s="93">
        <v>45055</v>
      </c>
      <c r="C4063" s="93">
        <v>45055</v>
      </c>
      <c r="D4063">
        <v>-9.9763309999999997E-3</v>
      </c>
      <c r="E4063">
        <v>-9.9763309999999997E-3</v>
      </c>
      <c r="F4063" t="s">
        <v>81</v>
      </c>
      <c r="G4063">
        <v>4.5324609964771012</v>
      </c>
      <c r="H4063">
        <v>-4.5217331145445391E-2</v>
      </c>
      <c r="I4063">
        <v>-4.5217331145445391E-2</v>
      </c>
      <c r="J4063">
        <v>1</v>
      </c>
      <c r="L4063" t="s">
        <v>76</v>
      </c>
      <c r="M4063" t="s">
        <v>4152</v>
      </c>
      <c r="T4063" t="s">
        <v>76</v>
      </c>
      <c r="V4063" t="s">
        <v>4153</v>
      </c>
      <c r="W4063" t="s">
        <v>4154</v>
      </c>
      <c r="X4063" t="s">
        <v>168</v>
      </c>
      <c r="Y4063" t="s">
        <v>268</v>
      </c>
      <c r="Z4063" t="s">
        <v>268</v>
      </c>
      <c r="AA4063" t="s">
        <v>19</v>
      </c>
      <c r="AC4063" t="s">
        <v>6505</v>
      </c>
      <c r="AD4063">
        <v>1</v>
      </c>
      <c r="AE4063">
        <v>1</v>
      </c>
    </row>
    <row r="4064" spans="1:31">
      <c r="A4064" t="s">
        <v>6506</v>
      </c>
      <c r="B4064" s="93">
        <v>45055</v>
      </c>
      <c r="C4064" s="93">
        <v>45055</v>
      </c>
      <c r="D4064">
        <v>-1.2472321999999999E-2</v>
      </c>
      <c r="E4064">
        <v>-1.2472321999999999E-2</v>
      </c>
      <c r="F4064" t="s">
        <v>81</v>
      </c>
      <c r="G4064">
        <v>4.5324609964771012</v>
      </c>
      <c r="H4064">
        <v>-5.653031300050327E-2</v>
      </c>
      <c r="I4064">
        <v>-5.653031300050327E-2</v>
      </c>
      <c r="J4064">
        <v>1</v>
      </c>
      <c r="L4064" t="s">
        <v>76</v>
      </c>
      <c r="M4064" t="s">
        <v>4152</v>
      </c>
      <c r="T4064" t="s">
        <v>76</v>
      </c>
      <c r="V4064" t="s">
        <v>4153</v>
      </c>
      <c r="W4064" t="s">
        <v>4154</v>
      </c>
      <c r="X4064" t="s">
        <v>168</v>
      </c>
      <c r="Y4064" t="s">
        <v>268</v>
      </c>
      <c r="Z4064" t="s">
        <v>268</v>
      </c>
      <c r="AA4064" t="s">
        <v>19</v>
      </c>
      <c r="AC4064" t="s">
        <v>6507</v>
      </c>
      <c r="AD4064">
        <v>1</v>
      </c>
      <c r="AE4064">
        <v>1</v>
      </c>
    </row>
    <row r="4065" spans="1:31">
      <c r="A4065" t="s">
        <v>6508</v>
      </c>
      <c r="B4065" s="93">
        <v>45055</v>
      </c>
      <c r="C4065" s="93">
        <v>45055</v>
      </c>
      <c r="D4065">
        <v>-1.2449422999999999E-2</v>
      </c>
      <c r="E4065">
        <v>-1.2449422999999999E-2</v>
      </c>
      <c r="F4065" t="s">
        <v>81</v>
      </c>
      <c r="G4065">
        <v>4.5324609964771012</v>
      </c>
      <c r="H4065">
        <v>-5.6426524176144938E-2</v>
      </c>
      <c r="I4065">
        <v>-5.6426524176144938E-2</v>
      </c>
      <c r="J4065">
        <v>1</v>
      </c>
      <c r="L4065" t="s">
        <v>76</v>
      </c>
      <c r="M4065" t="s">
        <v>4152</v>
      </c>
      <c r="T4065" t="s">
        <v>76</v>
      </c>
      <c r="V4065" t="s">
        <v>4153</v>
      </c>
      <c r="W4065" t="s">
        <v>4154</v>
      </c>
      <c r="X4065" t="s">
        <v>168</v>
      </c>
      <c r="Y4065" t="s">
        <v>268</v>
      </c>
      <c r="Z4065" t="s">
        <v>268</v>
      </c>
      <c r="AA4065" t="s">
        <v>19</v>
      </c>
      <c r="AC4065" t="s">
        <v>6509</v>
      </c>
      <c r="AD4065">
        <v>1</v>
      </c>
      <c r="AE4065">
        <v>1</v>
      </c>
    </row>
    <row r="4066" spans="1:31">
      <c r="A4066" t="s">
        <v>6510</v>
      </c>
      <c r="B4066" s="93">
        <v>45055</v>
      </c>
      <c r="C4066" s="93">
        <v>45055</v>
      </c>
      <c r="D4066">
        <v>-1.2846339E-2</v>
      </c>
      <c r="E4066">
        <v>-1.2846339E-2</v>
      </c>
      <c r="F4066" t="s">
        <v>81</v>
      </c>
      <c r="G4066">
        <v>4.5324609964771012</v>
      </c>
      <c r="H4066">
        <v>-5.822553046502265E-2</v>
      </c>
      <c r="I4066">
        <v>-5.822553046502265E-2</v>
      </c>
      <c r="J4066">
        <v>1</v>
      </c>
      <c r="L4066" t="s">
        <v>76</v>
      </c>
      <c r="M4066" t="s">
        <v>4152</v>
      </c>
      <c r="T4066" t="s">
        <v>76</v>
      </c>
      <c r="V4066" t="s">
        <v>4153</v>
      </c>
      <c r="W4066" t="s">
        <v>4154</v>
      </c>
      <c r="X4066" t="s">
        <v>168</v>
      </c>
      <c r="Y4066" t="s">
        <v>268</v>
      </c>
      <c r="Z4066" t="s">
        <v>268</v>
      </c>
      <c r="AA4066" t="s">
        <v>19</v>
      </c>
      <c r="AC4066" t="s">
        <v>6511</v>
      </c>
      <c r="AD4066">
        <v>1</v>
      </c>
      <c r="AE4066">
        <v>1</v>
      </c>
    </row>
    <row r="4067" spans="1:31">
      <c r="A4067" t="s">
        <v>6512</v>
      </c>
      <c r="B4067" s="93">
        <v>45055</v>
      </c>
      <c r="C4067" s="93">
        <v>45055</v>
      </c>
      <c r="D4067">
        <v>-1.4021821E-2</v>
      </c>
      <c r="E4067">
        <v>-1.4021821E-2</v>
      </c>
      <c r="F4067" t="s">
        <v>81</v>
      </c>
      <c r="G4067">
        <v>4.5324609964771012</v>
      </c>
      <c r="H4067">
        <v>-6.3553356782083542E-2</v>
      </c>
      <c r="I4067">
        <v>-6.3553356782083542E-2</v>
      </c>
      <c r="J4067">
        <v>1</v>
      </c>
      <c r="L4067" t="s">
        <v>76</v>
      </c>
      <c r="M4067" t="s">
        <v>4152</v>
      </c>
      <c r="T4067" t="s">
        <v>76</v>
      </c>
      <c r="V4067" t="s">
        <v>4153</v>
      </c>
      <c r="W4067" t="s">
        <v>4154</v>
      </c>
      <c r="X4067" t="s">
        <v>168</v>
      </c>
      <c r="Y4067" t="s">
        <v>268</v>
      </c>
      <c r="Z4067" t="s">
        <v>268</v>
      </c>
      <c r="AA4067" t="s">
        <v>19</v>
      </c>
      <c r="AC4067" t="s">
        <v>6513</v>
      </c>
      <c r="AD4067">
        <v>1</v>
      </c>
      <c r="AE4067">
        <v>1</v>
      </c>
    </row>
    <row r="4068" spans="1:31">
      <c r="A4068" t="s">
        <v>6514</v>
      </c>
      <c r="B4068" s="93">
        <v>45055</v>
      </c>
      <c r="C4068" s="93">
        <v>45055</v>
      </c>
      <c r="D4068">
        <v>-1.312876E-2</v>
      </c>
      <c r="E4068">
        <v>-1.312876E-2</v>
      </c>
      <c r="F4068" t="s">
        <v>81</v>
      </c>
      <c r="G4068">
        <v>4.5324609964771012</v>
      </c>
      <c r="H4068">
        <v>-5.9505592632108709E-2</v>
      </c>
      <c r="I4068">
        <v>-5.9505592632108709E-2</v>
      </c>
      <c r="J4068">
        <v>1</v>
      </c>
      <c r="L4068" t="s">
        <v>76</v>
      </c>
      <c r="M4068" t="s">
        <v>4152</v>
      </c>
      <c r="T4068" t="s">
        <v>76</v>
      </c>
      <c r="V4068" t="s">
        <v>4153</v>
      </c>
      <c r="W4068" t="s">
        <v>4154</v>
      </c>
      <c r="X4068" t="s">
        <v>168</v>
      </c>
      <c r="Y4068" t="s">
        <v>268</v>
      </c>
      <c r="Z4068" t="s">
        <v>268</v>
      </c>
      <c r="AA4068" t="s">
        <v>19</v>
      </c>
      <c r="AC4068" t="s">
        <v>6515</v>
      </c>
      <c r="AD4068">
        <v>1</v>
      </c>
      <c r="AE4068">
        <v>1</v>
      </c>
    </row>
    <row r="4069" spans="1:31">
      <c r="A4069" t="s">
        <v>6516</v>
      </c>
      <c r="B4069" s="93">
        <v>45055</v>
      </c>
      <c r="C4069" s="93">
        <v>45055</v>
      </c>
      <c r="D4069">
        <v>-1.4655359999999999E-2</v>
      </c>
      <c r="E4069">
        <v>-1.4655359999999999E-2</v>
      </c>
      <c r="F4069" t="s">
        <v>81</v>
      </c>
      <c r="G4069">
        <v>4.5324609964771012</v>
      </c>
      <c r="H4069">
        <v>-6.6424847589330649E-2</v>
      </c>
      <c r="I4069">
        <v>-6.6424847589330649E-2</v>
      </c>
      <c r="J4069">
        <v>1</v>
      </c>
      <c r="L4069" t="s">
        <v>76</v>
      </c>
      <c r="M4069" t="s">
        <v>4152</v>
      </c>
      <c r="T4069" t="s">
        <v>76</v>
      </c>
      <c r="V4069" t="s">
        <v>4153</v>
      </c>
      <c r="W4069" t="s">
        <v>4154</v>
      </c>
      <c r="X4069" t="s">
        <v>168</v>
      </c>
      <c r="Y4069" t="s">
        <v>268</v>
      </c>
      <c r="Z4069" t="s">
        <v>268</v>
      </c>
      <c r="AA4069" t="s">
        <v>19</v>
      </c>
      <c r="AC4069" t="s">
        <v>6517</v>
      </c>
      <c r="AD4069">
        <v>1</v>
      </c>
      <c r="AE4069">
        <v>1</v>
      </c>
    </row>
    <row r="4070" spans="1:31">
      <c r="A4070" t="s">
        <v>6518</v>
      </c>
      <c r="B4070" s="93">
        <v>45055</v>
      </c>
      <c r="C4070" s="93">
        <v>45055</v>
      </c>
      <c r="D4070">
        <v>-1.3953124000000001E-2</v>
      </c>
      <c r="E4070">
        <v>-1.3953124000000001E-2</v>
      </c>
      <c r="F4070" t="s">
        <v>81</v>
      </c>
      <c r="G4070">
        <v>4.5324609964771012</v>
      </c>
      <c r="H4070">
        <v>-6.3241990309008553E-2</v>
      </c>
      <c r="I4070">
        <v>-6.3241990309008553E-2</v>
      </c>
      <c r="J4070">
        <v>1</v>
      </c>
      <c r="L4070" t="s">
        <v>76</v>
      </c>
      <c r="M4070" t="s">
        <v>4152</v>
      </c>
      <c r="T4070" t="s">
        <v>76</v>
      </c>
      <c r="V4070" t="s">
        <v>4153</v>
      </c>
      <c r="W4070" t="s">
        <v>4154</v>
      </c>
      <c r="X4070" t="s">
        <v>168</v>
      </c>
      <c r="Y4070" t="s">
        <v>268</v>
      </c>
      <c r="Z4070" t="s">
        <v>268</v>
      </c>
      <c r="AA4070" t="s">
        <v>19</v>
      </c>
      <c r="AC4070" t="s">
        <v>6519</v>
      </c>
      <c r="AD4070">
        <v>1</v>
      </c>
      <c r="AE4070">
        <v>1</v>
      </c>
    </row>
    <row r="4071" spans="1:31">
      <c r="A4071" t="s">
        <v>6520</v>
      </c>
      <c r="B4071" s="93">
        <v>45055</v>
      </c>
      <c r="C4071" s="93">
        <v>45055</v>
      </c>
      <c r="D4071">
        <v>-1.4632460999999999E-2</v>
      </c>
      <c r="E4071">
        <v>-1.4632460999999999E-2</v>
      </c>
      <c r="F4071" t="s">
        <v>81</v>
      </c>
      <c r="G4071">
        <v>4.5324609964771012</v>
      </c>
      <c r="H4071">
        <v>-6.6321058764972324E-2</v>
      </c>
      <c r="I4071">
        <v>-6.6321058764972324E-2</v>
      </c>
      <c r="J4071">
        <v>1</v>
      </c>
      <c r="L4071" t="s">
        <v>76</v>
      </c>
      <c r="M4071" t="s">
        <v>4152</v>
      </c>
      <c r="T4071" t="s">
        <v>76</v>
      </c>
      <c r="V4071" t="s">
        <v>4153</v>
      </c>
      <c r="W4071" t="s">
        <v>4154</v>
      </c>
      <c r="X4071" t="s">
        <v>168</v>
      </c>
      <c r="Y4071" t="s">
        <v>268</v>
      </c>
      <c r="Z4071" t="s">
        <v>268</v>
      </c>
      <c r="AA4071" t="s">
        <v>19</v>
      </c>
      <c r="AC4071" t="s">
        <v>6521</v>
      </c>
      <c r="AD4071">
        <v>1</v>
      </c>
      <c r="AE4071">
        <v>1</v>
      </c>
    </row>
    <row r="4072" spans="1:31">
      <c r="A4072" t="s">
        <v>6522</v>
      </c>
      <c r="B4072" s="93">
        <v>45055</v>
      </c>
      <c r="C4072" s="93">
        <v>45055</v>
      </c>
      <c r="D4072">
        <v>-1.2800541E-2</v>
      </c>
      <c r="E4072">
        <v>-1.2800541E-2</v>
      </c>
      <c r="F4072" t="s">
        <v>81</v>
      </c>
      <c r="G4072">
        <v>4.5324609964771012</v>
      </c>
      <c r="H4072">
        <v>-5.8017952816305993E-2</v>
      </c>
      <c r="I4072">
        <v>-5.8017952816305993E-2</v>
      </c>
      <c r="J4072">
        <v>1</v>
      </c>
      <c r="L4072" t="s">
        <v>76</v>
      </c>
      <c r="M4072" t="s">
        <v>4152</v>
      </c>
      <c r="T4072" t="s">
        <v>76</v>
      </c>
      <c r="V4072" t="s">
        <v>4153</v>
      </c>
      <c r="W4072" t="s">
        <v>4154</v>
      </c>
      <c r="X4072" t="s">
        <v>168</v>
      </c>
      <c r="Y4072" t="s">
        <v>268</v>
      </c>
      <c r="Z4072" t="s">
        <v>268</v>
      </c>
      <c r="AA4072" t="s">
        <v>19</v>
      </c>
      <c r="AC4072" t="s">
        <v>6523</v>
      </c>
      <c r="AD4072">
        <v>1</v>
      </c>
      <c r="AE4072">
        <v>1</v>
      </c>
    </row>
    <row r="4073" spans="1:31">
      <c r="A4073" t="s">
        <v>6524</v>
      </c>
      <c r="B4073" s="93">
        <v>45055</v>
      </c>
      <c r="C4073" s="93">
        <v>45055</v>
      </c>
      <c r="D4073">
        <v>-1.3195382199999999E-2</v>
      </c>
      <c r="E4073">
        <v>-1.3195382199999999E-2</v>
      </c>
      <c r="F4073" t="s">
        <v>81</v>
      </c>
      <c r="G4073">
        <v>4.5324609964771012</v>
      </c>
      <c r="H4073">
        <v>-5.9807555155108202E-2</v>
      </c>
      <c r="I4073">
        <v>-5.9807555155108202E-2</v>
      </c>
      <c r="J4073">
        <v>1</v>
      </c>
      <c r="L4073" t="s">
        <v>76</v>
      </c>
      <c r="M4073" t="s">
        <v>4152</v>
      </c>
      <c r="T4073" t="s">
        <v>76</v>
      </c>
      <c r="V4073" t="s">
        <v>4153</v>
      </c>
      <c r="W4073" t="s">
        <v>4154</v>
      </c>
      <c r="X4073" t="s">
        <v>168</v>
      </c>
      <c r="Y4073" t="s">
        <v>268</v>
      </c>
      <c r="Z4073" t="s">
        <v>268</v>
      </c>
      <c r="AA4073" t="s">
        <v>19</v>
      </c>
      <c r="AC4073" t="s">
        <v>6525</v>
      </c>
      <c r="AD4073">
        <v>1</v>
      </c>
      <c r="AE4073">
        <v>1</v>
      </c>
    </row>
    <row r="4074" spans="1:31">
      <c r="A4074" t="s">
        <v>6526</v>
      </c>
      <c r="B4074" s="93">
        <v>45055</v>
      </c>
      <c r="C4074" s="93">
        <v>45055</v>
      </c>
      <c r="D4074">
        <v>-1.2289130000000001E-2</v>
      </c>
      <c r="E4074">
        <v>-1.2289130000000001E-2</v>
      </c>
      <c r="F4074" t="s">
        <v>81</v>
      </c>
      <c r="G4074">
        <v>4.5324609964771012</v>
      </c>
      <c r="H4074">
        <v>-5.5700002405636641E-2</v>
      </c>
      <c r="I4074">
        <v>-5.5700002405636641E-2</v>
      </c>
      <c r="J4074">
        <v>1</v>
      </c>
      <c r="L4074" t="s">
        <v>76</v>
      </c>
      <c r="M4074" t="s">
        <v>4152</v>
      </c>
      <c r="T4074" t="s">
        <v>76</v>
      </c>
      <c r="V4074" t="s">
        <v>4153</v>
      </c>
      <c r="W4074" t="s">
        <v>4154</v>
      </c>
      <c r="X4074" t="s">
        <v>168</v>
      </c>
      <c r="Y4074" t="s">
        <v>268</v>
      </c>
      <c r="Z4074" t="s">
        <v>268</v>
      </c>
      <c r="AA4074" t="s">
        <v>19</v>
      </c>
      <c r="AC4074" t="s">
        <v>6527</v>
      </c>
      <c r="AD4074">
        <v>1</v>
      </c>
      <c r="AE4074">
        <v>1</v>
      </c>
    </row>
    <row r="4075" spans="1:31">
      <c r="A4075" t="s">
        <v>6528</v>
      </c>
      <c r="B4075" s="93">
        <v>45055</v>
      </c>
      <c r="C4075" s="93">
        <v>45055</v>
      </c>
      <c r="D4075">
        <v>-1.2287197999999999E-2</v>
      </c>
      <c r="E4075">
        <v>-1.2287197999999999E-2</v>
      </c>
      <c r="F4075" t="s">
        <v>81</v>
      </c>
      <c r="G4075">
        <v>4.5324609964771012</v>
      </c>
      <c r="H4075">
        <v>-5.5691245690991438E-2</v>
      </c>
      <c r="I4075">
        <v>-5.5691245690991438E-2</v>
      </c>
      <c r="J4075">
        <v>1</v>
      </c>
      <c r="L4075" t="s">
        <v>76</v>
      </c>
      <c r="M4075" t="s">
        <v>4152</v>
      </c>
      <c r="T4075" t="s">
        <v>76</v>
      </c>
      <c r="V4075" t="s">
        <v>4153</v>
      </c>
      <c r="W4075" t="s">
        <v>4154</v>
      </c>
      <c r="X4075" t="s">
        <v>168</v>
      </c>
      <c r="Y4075" t="s">
        <v>268</v>
      </c>
      <c r="Z4075" t="s">
        <v>268</v>
      </c>
      <c r="AA4075" t="s">
        <v>19</v>
      </c>
      <c r="AC4075" t="s">
        <v>6529</v>
      </c>
      <c r="AD4075">
        <v>1</v>
      </c>
      <c r="AE4075">
        <v>1</v>
      </c>
    </row>
    <row r="4076" spans="1:31">
      <c r="A4076" t="s">
        <v>6530</v>
      </c>
      <c r="B4076" s="93">
        <v>45055</v>
      </c>
      <c r="C4076" s="93">
        <v>45055</v>
      </c>
      <c r="D4076">
        <v>-1.3111432399999999E-2</v>
      </c>
      <c r="E4076">
        <v>-1.3111432399999999E-2</v>
      </c>
      <c r="F4076" t="s">
        <v>81</v>
      </c>
      <c r="G4076">
        <v>4.5324609964771012</v>
      </c>
      <c r="H4076">
        <v>-5.9427055960946149E-2</v>
      </c>
      <c r="I4076">
        <v>-5.9427055960946149E-2</v>
      </c>
      <c r="J4076">
        <v>1</v>
      </c>
      <c r="L4076" t="s">
        <v>76</v>
      </c>
      <c r="M4076" t="s">
        <v>4152</v>
      </c>
      <c r="T4076" t="s">
        <v>76</v>
      </c>
      <c r="V4076" t="s">
        <v>4153</v>
      </c>
      <c r="W4076" t="s">
        <v>4154</v>
      </c>
      <c r="X4076" t="s">
        <v>168</v>
      </c>
      <c r="Y4076" t="s">
        <v>268</v>
      </c>
      <c r="Z4076" t="s">
        <v>268</v>
      </c>
      <c r="AA4076" t="s">
        <v>19</v>
      </c>
      <c r="AC4076" t="s">
        <v>6531</v>
      </c>
      <c r="AD4076">
        <v>1</v>
      </c>
      <c r="AE4076">
        <v>1</v>
      </c>
    </row>
    <row r="4077" spans="1:31">
      <c r="A4077" t="s">
        <v>6532</v>
      </c>
      <c r="B4077" s="93">
        <v>45055</v>
      </c>
      <c r="C4077" s="93">
        <v>45055</v>
      </c>
      <c r="D4077">
        <v>-1.1915113E-2</v>
      </c>
      <c r="E4077">
        <v>-1.1915113E-2</v>
      </c>
      <c r="F4077" t="s">
        <v>81</v>
      </c>
      <c r="G4077">
        <v>4.5324609964771012</v>
      </c>
      <c r="H4077">
        <v>-5.4004784941117261E-2</v>
      </c>
      <c r="I4077">
        <v>-5.4004784941117261E-2</v>
      </c>
      <c r="J4077">
        <v>1</v>
      </c>
      <c r="L4077" t="s">
        <v>76</v>
      </c>
      <c r="M4077" t="s">
        <v>4152</v>
      </c>
      <c r="T4077" t="s">
        <v>76</v>
      </c>
      <c r="V4077" t="s">
        <v>4153</v>
      </c>
      <c r="W4077" t="s">
        <v>4154</v>
      </c>
      <c r="X4077" t="s">
        <v>168</v>
      </c>
      <c r="Y4077" t="s">
        <v>268</v>
      </c>
      <c r="Z4077" t="s">
        <v>268</v>
      </c>
      <c r="AA4077" t="s">
        <v>19</v>
      </c>
      <c r="AC4077" t="s">
        <v>6533</v>
      </c>
      <c r="AD4077">
        <v>1</v>
      </c>
      <c r="AE4077">
        <v>1</v>
      </c>
    </row>
    <row r="4078" spans="1:31">
      <c r="A4078" t="s">
        <v>6534</v>
      </c>
      <c r="B4078" s="93">
        <v>45055</v>
      </c>
      <c r="C4078" s="93">
        <v>45055</v>
      </c>
      <c r="D4078">
        <v>-1.3075329E-2</v>
      </c>
      <c r="E4078">
        <v>-1.3075329E-2</v>
      </c>
      <c r="F4078" t="s">
        <v>81</v>
      </c>
      <c r="G4078">
        <v>4.5324609964771012</v>
      </c>
      <c r="H4078">
        <v>-5.9263418708605943E-2</v>
      </c>
      <c r="I4078">
        <v>-5.9263418708605943E-2</v>
      </c>
      <c r="J4078">
        <v>1</v>
      </c>
      <c r="L4078" t="s">
        <v>76</v>
      </c>
      <c r="M4078" t="s">
        <v>4152</v>
      </c>
      <c r="T4078" t="s">
        <v>76</v>
      </c>
      <c r="V4078" t="s">
        <v>4153</v>
      </c>
      <c r="W4078" t="s">
        <v>4154</v>
      </c>
      <c r="X4078" t="s">
        <v>168</v>
      </c>
      <c r="Y4078" t="s">
        <v>268</v>
      </c>
      <c r="Z4078" t="s">
        <v>268</v>
      </c>
      <c r="AA4078" t="s">
        <v>19</v>
      </c>
      <c r="AC4078" t="s">
        <v>6535</v>
      </c>
      <c r="AD4078">
        <v>1</v>
      </c>
      <c r="AE4078">
        <v>1</v>
      </c>
    </row>
    <row r="4079" spans="1:31">
      <c r="A4079" t="s">
        <v>6536</v>
      </c>
      <c r="B4079" s="93">
        <v>45055</v>
      </c>
      <c r="C4079" s="93">
        <v>45055</v>
      </c>
      <c r="D4079">
        <v>-1.3953124000000001E-2</v>
      </c>
      <c r="E4079">
        <v>-1.3953124000000001E-2</v>
      </c>
      <c r="F4079" t="s">
        <v>81</v>
      </c>
      <c r="G4079">
        <v>4.5324609964771012</v>
      </c>
      <c r="H4079">
        <v>-6.3241990309008553E-2</v>
      </c>
      <c r="I4079">
        <v>-6.3241990309008553E-2</v>
      </c>
      <c r="J4079">
        <v>1</v>
      </c>
      <c r="L4079" t="s">
        <v>76</v>
      </c>
      <c r="M4079" t="s">
        <v>4152</v>
      </c>
      <c r="T4079" t="s">
        <v>76</v>
      </c>
      <c r="V4079" t="s">
        <v>4153</v>
      </c>
      <c r="W4079" t="s">
        <v>4154</v>
      </c>
      <c r="X4079" t="s">
        <v>168</v>
      </c>
      <c r="Y4079" t="s">
        <v>268</v>
      </c>
      <c r="Z4079" t="s">
        <v>268</v>
      </c>
      <c r="AA4079" t="s">
        <v>19</v>
      </c>
      <c r="AC4079" t="s">
        <v>6537</v>
      </c>
      <c r="AD4079">
        <v>1</v>
      </c>
      <c r="AE4079">
        <v>1</v>
      </c>
    </row>
    <row r="4080" spans="1:31">
      <c r="A4080" t="s">
        <v>6538</v>
      </c>
      <c r="B4080" s="93">
        <v>45055</v>
      </c>
      <c r="C4080" s="93">
        <v>45055</v>
      </c>
      <c r="D4080">
        <v>-1.2937934999999999E-2</v>
      </c>
      <c r="E4080">
        <v>-1.2937934999999999E-2</v>
      </c>
      <c r="F4080" t="s">
        <v>81</v>
      </c>
      <c r="G4080">
        <v>4.5324609964771012</v>
      </c>
      <c r="H4080">
        <v>-5.8640685762455957E-2</v>
      </c>
      <c r="I4080">
        <v>-5.8640685762455957E-2</v>
      </c>
      <c r="J4080">
        <v>1</v>
      </c>
      <c r="L4080" t="s">
        <v>76</v>
      </c>
      <c r="M4080" t="s">
        <v>4152</v>
      </c>
      <c r="T4080" t="s">
        <v>76</v>
      </c>
      <c r="V4080" t="s">
        <v>4153</v>
      </c>
      <c r="W4080" t="s">
        <v>4154</v>
      </c>
      <c r="X4080" t="s">
        <v>168</v>
      </c>
      <c r="Y4080" t="s">
        <v>268</v>
      </c>
      <c r="Z4080" t="s">
        <v>268</v>
      </c>
      <c r="AA4080" t="s">
        <v>19</v>
      </c>
      <c r="AC4080" t="s">
        <v>6539</v>
      </c>
      <c r="AD4080">
        <v>1</v>
      </c>
      <c r="AE4080">
        <v>1</v>
      </c>
    </row>
    <row r="4081" spans="1:31">
      <c r="A4081" t="s">
        <v>6540</v>
      </c>
      <c r="B4081" s="93">
        <v>45055</v>
      </c>
      <c r="C4081" s="93">
        <v>45055</v>
      </c>
      <c r="D4081">
        <v>-1.2609716E-2</v>
      </c>
      <c r="E4081">
        <v>-1.2609716E-2</v>
      </c>
      <c r="F4081" t="s">
        <v>81</v>
      </c>
      <c r="G4081">
        <v>4.5324609964771012</v>
      </c>
      <c r="H4081">
        <v>-5.7153045946653248E-2</v>
      </c>
      <c r="I4081">
        <v>-5.7153045946653248E-2</v>
      </c>
      <c r="J4081">
        <v>1</v>
      </c>
      <c r="L4081" t="s">
        <v>76</v>
      </c>
      <c r="M4081" t="s">
        <v>4152</v>
      </c>
      <c r="T4081" t="s">
        <v>76</v>
      </c>
      <c r="V4081" t="s">
        <v>4153</v>
      </c>
      <c r="W4081" t="s">
        <v>4154</v>
      </c>
      <c r="X4081" t="s">
        <v>168</v>
      </c>
      <c r="Y4081" t="s">
        <v>268</v>
      </c>
      <c r="Z4081" t="s">
        <v>268</v>
      </c>
      <c r="AA4081" t="s">
        <v>19</v>
      </c>
      <c r="AC4081" t="s">
        <v>6541</v>
      </c>
      <c r="AD4081">
        <v>1</v>
      </c>
      <c r="AE4081">
        <v>1</v>
      </c>
    </row>
    <row r="4082" spans="1:31">
      <c r="A4082" t="s">
        <v>6542</v>
      </c>
      <c r="B4082" s="93">
        <v>45055</v>
      </c>
      <c r="C4082" s="93">
        <v>45055</v>
      </c>
      <c r="D4082">
        <v>-1.3365383E-2</v>
      </c>
      <c r="E4082">
        <v>-1.3365383E-2</v>
      </c>
      <c r="F4082" t="s">
        <v>81</v>
      </c>
      <c r="G4082">
        <v>4.5324609964771012</v>
      </c>
      <c r="H4082">
        <v>-6.057807715047811E-2</v>
      </c>
      <c r="I4082">
        <v>-6.057807715047811E-2</v>
      </c>
      <c r="J4082">
        <v>1</v>
      </c>
      <c r="L4082" t="s">
        <v>76</v>
      </c>
      <c r="M4082" t="s">
        <v>4152</v>
      </c>
      <c r="T4082" t="s">
        <v>76</v>
      </c>
      <c r="V4082" t="s">
        <v>4153</v>
      </c>
      <c r="W4082" t="s">
        <v>4154</v>
      </c>
      <c r="X4082" t="s">
        <v>168</v>
      </c>
      <c r="Y4082" t="s">
        <v>268</v>
      </c>
      <c r="Z4082" t="s">
        <v>268</v>
      </c>
      <c r="AA4082" t="s">
        <v>19</v>
      </c>
      <c r="AC4082" t="s">
        <v>6543</v>
      </c>
      <c r="AD4082">
        <v>1</v>
      </c>
      <c r="AE4082">
        <v>1</v>
      </c>
    </row>
    <row r="4083" spans="1:31">
      <c r="A4083" t="s">
        <v>6544</v>
      </c>
      <c r="B4083" s="93">
        <v>45055</v>
      </c>
      <c r="C4083" s="93">
        <v>45055</v>
      </c>
      <c r="D4083">
        <v>-1.3205089999999999E-2</v>
      </c>
      <c r="E4083">
        <v>-1.3205089999999999E-2</v>
      </c>
      <c r="F4083" t="s">
        <v>81</v>
      </c>
      <c r="G4083">
        <v>4.5324609964771012</v>
      </c>
      <c r="H4083">
        <v>-5.9851555379969799E-2</v>
      </c>
      <c r="I4083">
        <v>-5.9851555379969799E-2</v>
      </c>
      <c r="J4083">
        <v>1</v>
      </c>
      <c r="L4083" t="s">
        <v>76</v>
      </c>
      <c r="M4083" t="s">
        <v>4152</v>
      </c>
      <c r="T4083" t="s">
        <v>76</v>
      </c>
      <c r="V4083" t="s">
        <v>4153</v>
      </c>
      <c r="W4083" t="s">
        <v>4154</v>
      </c>
      <c r="X4083" t="s">
        <v>168</v>
      </c>
      <c r="Y4083" t="s">
        <v>268</v>
      </c>
      <c r="Z4083" t="s">
        <v>268</v>
      </c>
      <c r="AA4083" t="s">
        <v>19</v>
      </c>
      <c r="AC4083" t="s">
        <v>6545</v>
      </c>
      <c r="AD4083">
        <v>1</v>
      </c>
      <c r="AE4083">
        <v>1</v>
      </c>
    </row>
    <row r="4084" spans="1:31">
      <c r="A4084" t="s">
        <v>6546</v>
      </c>
      <c r="B4084" s="93">
        <v>45055</v>
      </c>
      <c r="C4084" s="93">
        <v>45055</v>
      </c>
      <c r="D4084">
        <v>-1.2968466999999999E-2</v>
      </c>
      <c r="E4084">
        <v>-1.2968466999999999E-2</v>
      </c>
      <c r="F4084" t="s">
        <v>81</v>
      </c>
      <c r="G4084">
        <v>4.5324609964771012</v>
      </c>
      <c r="H4084">
        <v>-5.8779070861600398E-2</v>
      </c>
      <c r="I4084">
        <v>-5.8779070861600398E-2</v>
      </c>
      <c r="J4084">
        <v>1</v>
      </c>
      <c r="L4084" t="s">
        <v>76</v>
      </c>
      <c r="M4084" t="s">
        <v>4152</v>
      </c>
      <c r="T4084" t="s">
        <v>76</v>
      </c>
      <c r="V4084" t="s">
        <v>4153</v>
      </c>
      <c r="W4084" t="s">
        <v>4154</v>
      </c>
      <c r="X4084" t="s">
        <v>168</v>
      </c>
      <c r="Y4084" t="s">
        <v>268</v>
      </c>
      <c r="Z4084" t="s">
        <v>268</v>
      </c>
      <c r="AA4084" t="s">
        <v>19</v>
      </c>
      <c r="AC4084" t="s">
        <v>6547</v>
      </c>
      <c r="AD4084">
        <v>1</v>
      </c>
      <c r="AE4084">
        <v>1</v>
      </c>
    </row>
    <row r="4085" spans="1:31">
      <c r="A4085" t="s">
        <v>6548</v>
      </c>
      <c r="B4085" s="93">
        <v>45055</v>
      </c>
      <c r="C4085" s="93">
        <v>45055</v>
      </c>
      <c r="D4085">
        <v>-1.2968466999999999E-2</v>
      </c>
      <c r="E4085">
        <v>-1.2968466999999999E-2</v>
      </c>
      <c r="F4085" t="s">
        <v>81</v>
      </c>
      <c r="G4085">
        <v>4.5324609964771012</v>
      </c>
      <c r="H4085">
        <v>-5.8779070861600398E-2</v>
      </c>
      <c r="I4085">
        <v>-5.8779070861600398E-2</v>
      </c>
      <c r="J4085">
        <v>1</v>
      </c>
      <c r="L4085" t="s">
        <v>76</v>
      </c>
      <c r="M4085" t="s">
        <v>4152</v>
      </c>
      <c r="T4085" t="s">
        <v>76</v>
      </c>
      <c r="V4085" t="s">
        <v>4153</v>
      </c>
      <c r="W4085" t="s">
        <v>4154</v>
      </c>
      <c r="X4085" t="s">
        <v>168</v>
      </c>
      <c r="Y4085" t="s">
        <v>268</v>
      </c>
      <c r="Z4085" t="s">
        <v>268</v>
      </c>
      <c r="AA4085" t="s">
        <v>19</v>
      </c>
      <c r="AC4085" t="s">
        <v>6549</v>
      </c>
      <c r="AD4085">
        <v>1</v>
      </c>
      <c r="AE4085">
        <v>1</v>
      </c>
    </row>
    <row r="4086" spans="1:31">
      <c r="A4086" t="s">
        <v>6550</v>
      </c>
      <c r="B4086" s="93">
        <v>45055</v>
      </c>
      <c r="C4086" s="93">
        <v>45055</v>
      </c>
      <c r="D4086">
        <v>-1.213647E-2</v>
      </c>
      <c r="E4086">
        <v>-1.213647E-2</v>
      </c>
      <c r="F4086" t="s">
        <v>81</v>
      </c>
      <c r="G4086">
        <v>4.5324609964771012</v>
      </c>
      <c r="H4086">
        <v>-5.5008076909914452E-2</v>
      </c>
      <c r="I4086">
        <v>-5.5008076909914452E-2</v>
      </c>
      <c r="J4086">
        <v>1</v>
      </c>
      <c r="L4086" t="s">
        <v>76</v>
      </c>
      <c r="M4086" t="s">
        <v>4152</v>
      </c>
      <c r="T4086" t="s">
        <v>76</v>
      </c>
      <c r="V4086" t="s">
        <v>4153</v>
      </c>
      <c r="W4086" t="s">
        <v>4154</v>
      </c>
      <c r="X4086" t="s">
        <v>168</v>
      </c>
      <c r="Y4086" t="s">
        <v>268</v>
      </c>
      <c r="Z4086" t="s">
        <v>268</v>
      </c>
      <c r="AA4086" t="s">
        <v>19</v>
      </c>
      <c r="AC4086" t="s">
        <v>6551</v>
      </c>
      <c r="AD4086">
        <v>1</v>
      </c>
      <c r="AE4086">
        <v>1</v>
      </c>
    </row>
    <row r="4087" spans="1:31">
      <c r="A4087" t="s">
        <v>6552</v>
      </c>
      <c r="B4087" s="93">
        <v>45055</v>
      </c>
      <c r="C4087" s="93">
        <v>45055</v>
      </c>
      <c r="D4087">
        <v>-1.2762376000000001E-2</v>
      </c>
      <c r="E4087">
        <v>-1.2762376000000001E-2</v>
      </c>
      <c r="F4087" t="s">
        <v>81</v>
      </c>
      <c r="G4087">
        <v>4.5324609964771012</v>
      </c>
      <c r="H4087">
        <v>-5.7844971442375437E-2</v>
      </c>
      <c r="I4087">
        <v>-5.7844971442375437E-2</v>
      </c>
      <c r="J4087">
        <v>1</v>
      </c>
      <c r="L4087" t="s">
        <v>76</v>
      </c>
      <c r="M4087" t="s">
        <v>4152</v>
      </c>
      <c r="T4087" t="s">
        <v>76</v>
      </c>
      <c r="V4087" t="s">
        <v>4153</v>
      </c>
      <c r="W4087" t="s">
        <v>4154</v>
      </c>
      <c r="X4087" t="s">
        <v>168</v>
      </c>
      <c r="Y4087" t="s">
        <v>268</v>
      </c>
      <c r="Z4087" t="s">
        <v>268</v>
      </c>
      <c r="AA4087" t="s">
        <v>19</v>
      </c>
      <c r="AC4087" t="s">
        <v>6553</v>
      </c>
      <c r="AD4087">
        <v>1</v>
      </c>
      <c r="AE4087">
        <v>1</v>
      </c>
    </row>
    <row r="4088" spans="1:31">
      <c r="A4088" t="s">
        <v>6554</v>
      </c>
      <c r="B4088" s="93">
        <v>45055</v>
      </c>
      <c r="C4088" s="93">
        <v>45055</v>
      </c>
      <c r="D4088">
        <v>-1.4601929E-2</v>
      </c>
      <c r="E4088">
        <v>-1.4601929E-2</v>
      </c>
      <c r="F4088" t="s">
        <v>81</v>
      </c>
      <c r="G4088">
        <v>4.5324609964771012</v>
      </c>
      <c r="H4088">
        <v>-6.6182673665827876E-2</v>
      </c>
      <c r="I4088">
        <v>-6.6182673665827876E-2</v>
      </c>
      <c r="J4088">
        <v>1</v>
      </c>
      <c r="L4088" t="s">
        <v>76</v>
      </c>
      <c r="M4088" t="s">
        <v>4152</v>
      </c>
      <c r="T4088" t="s">
        <v>76</v>
      </c>
      <c r="V4088" t="s">
        <v>4153</v>
      </c>
      <c r="W4088" t="s">
        <v>4154</v>
      </c>
      <c r="X4088" t="s">
        <v>168</v>
      </c>
      <c r="Y4088" t="s">
        <v>268</v>
      </c>
      <c r="Z4088" t="s">
        <v>268</v>
      </c>
      <c r="AA4088" t="s">
        <v>19</v>
      </c>
      <c r="AC4088" t="s">
        <v>6555</v>
      </c>
      <c r="AD4088">
        <v>1</v>
      </c>
      <c r="AE4088">
        <v>1</v>
      </c>
    </row>
    <row r="4089" spans="1:31">
      <c r="A4089" t="s">
        <v>6556</v>
      </c>
      <c r="B4089" s="93">
        <v>45055</v>
      </c>
      <c r="C4089" s="93">
        <v>45055</v>
      </c>
      <c r="D4089">
        <v>-1.2533386000000001E-2</v>
      </c>
      <c r="E4089">
        <v>-1.2533386000000001E-2</v>
      </c>
      <c r="F4089" t="s">
        <v>81</v>
      </c>
      <c r="G4089">
        <v>4.5324609964771012</v>
      </c>
      <c r="H4089">
        <v>-5.6807083198792151E-2</v>
      </c>
      <c r="I4089">
        <v>-5.6807083198792151E-2</v>
      </c>
      <c r="J4089">
        <v>1</v>
      </c>
      <c r="L4089" t="s">
        <v>76</v>
      </c>
      <c r="M4089" t="s">
        <v>4152</v>
      </c>
      <c r="T4089" t="s">
        <v>76</v>
      </c>
      <c r="V4089" t="s">
        <v>4153</v>
      </c>
      <c r="W4089" t="s">
        <v>4154</v>
      </c>
      <c r="X4089" t="s">
        <v>168</v>
      </c>
      <c r="Y4089" t="s">
        <v>268</v>
      </c>
      <c r="Z4089" t="s">
        <v>268</v>
      </c>
      <c r="AA4089" t="s">
        <v>19</v>
      </c>
      <c r="AC4089" t="s">
        <v>6557</v>
      </c>
      <c r="AD4089">
        <v>1</v>
      </c>
      <c r="AE4089">
        <v>1</v>
      </c>
    </row>
    <row r="4090" spans="1:31">
      <c r="A4090" t="s">
        <v>6558</v>
      </c>
      <c r="B4090" s="93">
        <v>45055</v>
      </c>
      <c r="C4090" s="93">
        <v>45055</v>
      </c>
      <c r="D4090">
        <v>-9.945799E-3</v>
      </c>
      <c r="E4090">
        <v>-9.945799E-3</v>
      </c>
      <c r="F4090" t="s">
        <v>81</v>
      </c>
      <c r="G4090">
        <v>4.5324609964771012</v>
      </c>
      <c r="H4090">
        <v>-4.5078946046300958E-2</v>
      </c>
      <c r="I4090">
        <v>-4.5078946046300958E-2</v>
      </c>
      <c r="J4090">
        <v>1</v>
      </c>
      <c r="L4090" t="s">
        <v>76</v>
      </c>
      <c r="M4090" t="s">
        <v>4152</v>
      </c>
      <c r="T4090" t="s">
        <v>76</v>
      </c>
      <c r="V4090" t="s">
        <v>4153</v>
      </c>
      <c r="W4090" t="s">
        <v>4154</v>
      </c>
      <c r="X4090" t="s">
        <v>168</v>
      </c>
      <c r="Y4090" t="s">
        <v>268</v>
      </c>
      <c r="Z4090" t="s">
        <v>268</v>
      </c>
      <c r="AA4090" t="s">
        <v>19</v>
      </c>
      <c r="AC4090" t="s">
        <v>6559</v>
      </c>
      <c r="AD4090">
        <v>1</v>
      </c>
      <c r="AE4090">
        <v>1</v>
      </c>
    </row>
    <row r="4091" spans="1:31">
      <c r="A4091" t="s">
        <v>6560</v>
      </c>
      <c r="B4091" s="93">
        <v>45055</v>
      </c>
      <c r="C4091" s="93">
        <v>45055</v>
      </c>
      <c r="D4091">
        <v>-1.2105938E-2</v>
      </c>
      <c r="E4091">
        <v>-1.2105938E-2</v>
      </c>
      <c r="F4091" t="s">
        <v>81</v>
      </c>
      <c r="G4091">
        <v>4.5324609964771012</v>
      </c>
      <c r="H4091">
        <v>-5.4869691810769998E-2</v>
      </c>
      <c r="I4091">
        <v>-5.4869691810769998E-2</v>
      </c>
      <c r="J4091">
        <v>1</v>
      </c>
      <c r="L4091" t="s">
        <v>76</v>
      </c>
      <c r="M4091" t="s">
        <v>4152</v>
      </c>
      <c r="T4091" t="s">
        <v>76</v>
      </c>
      <c r="V4091" t="s">
        <v>4153</v>
      </c>
      <c r="W4091" t="s">
        <v>4154</v>
      </c>
      <c r="X4091" t="s">
        <v>168</v>
      </c>
      <c r="Y4091" t="s">
        <v>268</v>
      </c>
      <c r="Z4091" t="s">
        <v>268</v>
      </c>
      <c r="AA4091" t="s">
        <v>19</v>
      </c>
      <c r="AC4091" t="s">
        <v>6561</v>
      </c>
      <c r="AD4091">
        <v>1</v>
      </c>
      <c r="AE4091">
        <v>1</v>
      </c>
    </row>
    <row r="4092" spans="1:31">
      <c r="A4092" t="s">
        <v>6562</v>
      </c>
      <c r="B4092" s="93">
        <v>45055</v>
      </c>
      <c r="C4092" s="93">
        <v>45055</v>
      </c>
      <c r="D4092">
        <v>-1.2037241000000001E-2</v>
      </c>
      <c r="E4092">
        <v>-1.2037241000000001E-2</v>
      </c>
      <c r="F4092" t="s">
        <v>81</v>
      </c>
      <c r="G4092">
        <v>4.5324609964771012</v>
      </c>
      <c r="H4092">
        <v>-5.4558325337695023E-2</v>
      </c>
      <c r="I4092">
        <v>-5.4558325337695023E-2</v>
      </c>
      <c r="J4092">
        <v>1</v>
      </c>
      <c r="L4092" t="s">
        <v>76</v>
      </c>
      <c r="M4092" t="s">
        <v>4152</v>
      </c>
      <c r="T4092" t="s">
        <v>76</v>
      </c>
      <c r="V4092" t="s">
        <v>4153</v>
      </c>
      <c r="W4092" t="s">
        <v>4154</v>
      </c>
      <c r="X4092" t="s">
        <v>168</v>
      </c>
      <c r="Y4092" t="s">
        <v>268</v>
      </c>
      <c r="Z4092" t="s">
        <v>268</v>
      </c>
      <c r="AA4092" t="s">
        <v>19</v>
      </c>
      <c r="AC4092" t="s">
        <v>6563</v>
      </c>
      <c r="AD4092">
        <v>1</v>
      </c>
      <c r="AE4092">
        <v>1</v>
      </c>
    </row>
    <row r="4093" spans="1:31">
      <c r="A4093" t="s">
        <v>6564</v>
      </c>
      <c r="B4093" s="93">
        <v>45055</v>
      </c>
      <c r="C4093" s="93">
        <v>45055</v>
      </c>
      <c r="D4093">
        <v>-1.2380726E-2</v>
      </c>
      <c r="E4093">
        <v>-1.2380726E-2</v>
      </c>
      <c r="F4093" t="s">
        <v>81</v>
      </c>
      <c r="G4093">
        <v>4.5324609964771012</v>
      </c>
      <c r="H4093">
        <v>-5.6115157703069962E-2</v>
      </c>
      <c r="I4093">
        <v>-5.6115157703069962E-2</v>
      </c>
      <c r="J4093">
        <v>1</v>
      </c>
      <c r="L4093" t="s">
        <v>76</v>
      </c>
      <c r="M4093" t="s">
        <v>4152</v>
      </c>
      <c r="T4093" t="s">
        <v>76</v>
      </c>
      <c r="V4093" t="s">
        <v>4153</v>
      </c>
      <c r="W4093" t="s">
        <v>4154</v>
      </c>
      <c r="X4093" t="s">
        <v>168</v>
      </c>
      <c r="Y4093" t="s">
        <v>268</v>
      </c>
      <c r="Z4093" t="s">
        <v>268</v>
      </c>
      <c r="AA4093" t="s">
        <v>19</v>
      </c>
      <c r="AC4093" t="s">
        <v>6565</v>
      </c>
      <c r="AD4093">
        <v>1</v>
      </c>
      <c r="AE4093">
        <v>1</v>
      </c>
    </row>
    <row r="4094" spans="1:31">
      <c r="A4094" t="s">
        <v>6566</v>
      </c>
      <c r="B4094" s="93">
        <v>45055</v>
      </c>
      <c r="C4094" s="93">
        <v>45055</v>
      </c>
      <c r="D4094">
        <v>-1.46683196E-2</v>
      </c>
      <c r="E4094">
        <v>-1.46683196E-2</v>
      </c>
      <c r="F4094" t="s">
        <v>81</v>
      </c>
      <c r="G4094">
        <v>4.5324609964771012</v>
      </c>
      <c r="H4094">
        <v>-6.6483586470860584E-2</v>
      </c>
      <c r="I4094">
        <v>-6.6483586470860584E-2</v>
      </c>
      <c r="J4094">
        <v>1</v>
      </c>
      <c r="L4094" t="s">
        <v>76</v>
      </c>
      <c r="M4094" t="s">
        <v>4152</v>
      </c>
      <c r="T4094" t="s">
        <v>76</v>
      </c>
      <c r="V4094" t="s">
        <v>4153</v>
      </c>
      <c r="W4094" t="s">
        <v>4154</v>
      </c>
      <c r="X4094" t="s">
        <v>168</v>
      </c>
      <c r="Y4094" t="s">
        <v>268</v>
      </c>
      <c r="Z4094" t="s">
        <v>268</v>
      </c>
      <c r="AA4094" t="s">
        <v>19</v>
      </c>
      <c r="AC4094" t="s">
        <v>6567</v>
      </c>
      <c r="AD4094">
        <v>1</v>
      </c>
      <c r="AE4094">
        <v>1</v>
      </c>
    </row>
    <row r="4095" spans="1:31">
      <c r="A4095" t="s">
        <v>6568</v>
      </c>
      <c r="B4095" s="93">
        <v>45055</v>
      </c>
      <c r="C4095" s="93">
        <v>45055</v>
      </c>
      <c r="D4095">
        <v>-1.4533232E-2</v>
      </c>
      <c r="E4095">
        <v>-1.4533232E-2</v>
      </c>
      <c r="F4095" t="s">
        <v>81</v>
      </c>
      <c r="G4095">
        <v>4.5324609964771012</v>
      </c>
      <c r="H4095">
        <v>-6.5871307192752901E-2</v>
      </c>
      <c r="I4095">
        <v>-6.5871307192752901E-2</v>
      </c>
      <c r="J4095">
        <v>1</v>
      </c>
      <c r="L4095" t="s">
        <v>76</v>
      </c>
      <c r="M4095" t="s">
        <v>4152</v>
      </c>
      <c r="T4095" t="s">
        <v>76</v>
      </c>
      <c r="V4095" t="s">
        <v>4153</v>
      </c>
      <c r="W4095" t="s">
        <v>4154</v>
      </c>
      <c r="X4095" t="s">
        <v>168</v>
      </c>
      <c r="Y4095" t="s">
        <v>268</v>
      </c>
      <c r="Z4095" t="s">
        <v>268</v>
      </c>
      <c r="AA4095" t="s">
        <v>19</v>
      </c>
      <c r="AC4095" t="s">
        <v>6569</v>
      </c>
      <c r="AD4095">
        <v>1</v>
      </c>
      <c r="AE4095">
        <v>1</v>
      </c>
    </row>
    <row r="4096" spans="1:31">
      <c r="A4096" t="s">
        <v>6570</v>
      </c>
      <c r="B4096" s="93">
        <v>45055</v>
      </c>
      <c r="C4096" s="93">
        <v>45055</v>
      </c>
      <c r="D4096">
        <v>-1.4533232E-2</v>
      </c>
      <c r="E4096">
        <v>-1.4533232E-2</v>
      </c>
      <c r="F4096" t="s">
        <v>81</v>
      </c>
      <c r="G4096">
        <v>4.5324609964771012</v>
      </c>
      <c r="H4096">
        <v>-6.5871307192752901E-2</v>
      </c>
      <c r="I4096">
        <v>-6.5871307192752901E-2</v>
      </c>
      <c r="J4096">
        <v>1</v>
      </c>
      <c r="L4096" t="s">
        <v>76</v>
      </c>
      <c r="M4096" t="s">
        <v>4152</v>
      </c>
      <c r="T4096" t="s">
        <v>76</v>
      </c>
      <c r="V4096" t="s">
        <v>4153</v>
      </c>
      <c r="W4096" t="s">
        <v>4154</v>
      </c>
      <c r="X4096" t="s">
        <v>168</v>
      </c>
      <c r="Y4096" t="s">
        <v>268</v>
      </c>
      <c r="Z4096" t="s">
        <v>268</v>
      </c>
      <c r="AA4096" t="s">
        <v>19</v>
      </c>
      <c r="AC4096" t="s">
        <v>6571</v>
      </c>
      <c r="AD4096">
        <v>1</v>
      </c>
      <c r="AE4096">
        <v>1</v>
      </c>
    </row>
    <row r="4097" spans="1:31">
      <c r="A4097" t="s">
        <v>6572</v>
      </c>
      <c r="B4097" s="93">
        <v>45055</v>
      </c>
      <c r="C4097" s="93">
        <v>45055</v>
      </c>
      <c r="D4097">
        <v>-1.4128683E-2</v>
      </c>
      <c r="E4097">
        <v>-1.4128683E-2</v>
      </c>
      <c r="F4097" t="s">
        <v>81</v>
      </c>
      <c r="G4097">
        <v>4.5324609964771012</v>
      </c>
      <c r="H4097">
        <v>-6.4037704629089087E-2</v>
      </c>
      <c r="I4097">
        <v>-6.4037704629089087E-2</v>
      </c>
      <c r="J4097">
        <v>1</v>
      </c>
      <c r="L4097" t="s">
        <v>76</v>
      </c>
      <c r="M4097" t="s">
        <v>4152</v>
      </c>
      <c r="T4097" t="s">
        <v>76</v>
      </c>
      <c r="V4097" t="s">
        <v>4153</v>
      </c>
      <c r="W4097" t="s">
        <v>4154</v>
      </c>
      <c r="X4097" t="s">
        <v>168</v>
      </c>
      <c r="Y4097" t="s">
        <v>268</v>
      </c>
      <c r="Z4097" t="s">
        <v>268</v>
      </c>
      <c r="AA4097" t="s">
        <v>19</v>
      </c>
      <c r="AC4097" t="s">
        <v>6573</v>
      </c>
      <c r="AD4097">
        <v>1</v>
      </c>
      <c r="AE4097">
        <v>1</v>
      </c>
    </row>
    <row r="4098" spans="1:31">
      <c r="A4098" t="s">
        <v>6574</v>
      </c>
      <c r="B4098" s="93">
        <v>45055</v>
      </c>
      <c r="C4098" s="93">
        <v>45055</v>
      </c>
      <c r="D4098">
        <v>-1.3472245000000001E-2</v>
      </c>
      <c r="E4098">
        <v>-1.3472245000000001E-2</v>
      </c>
      <c r="F4098" t="s">
        <v>81</v>
      </c>
      <c r="G4098">
        <v>4.5324609964771012</v>
      </c>
      <c r="H4098">
        <v>-6.1062424997483648E-2</v>
      </c>
      <c r="I4098">
        <v>-6.1062424997483648E-2</v>
      </c>
      <c r="J4098">
        <v>1</v>
      </c>
      <c r="L4098" t="s">
        <v>76</v>
      </c>
      <c r="M4098" t="s">
        <v>4152</v>
      </c>
      <c r="T4098" t="s">
        <v>76</v>
      </c>
      <c r="V4098" t="s">
        <v>4153</v>
      </c>
      <c r="W4098" t="s">
        <v>4154</v>
      </c>
      <c r="X4098" t="s">
        <v>168</v>
      </c>
      <c r="Y4098" t="s">
        <v>268</v>
      </c>
      <c r="Z4098" t="s">
        <v>268</v>
      </c>
      <c r="AA4098" t="s">
        <v>19</v>
      </c>
      <c r="AC4098" t="s">
        <v>6575</v>
      </c>
      <c r="AD4098">
        <v>1</v>
      </c>
      <c r="AE4098">
        <v>1</v>
      </c>
    </row>
    <row r="4099" spans="1:31">
      <c r="A4099" t="s">
        <v>6576</v>
      </c>
      <c r="B4099" s="93">
        <v>45055</v>
      </c>
      <c r="C4099" s="93">
        <v>45055</v>
      </c>
      <c r="D4099">
        <v>-1.3464612000000001E-2</v>
      </c>
      <c r="E4099">
        <v>-1.3464612000000001E-2</v>
      </c>
      <c r="F4099" t="s">
        <v>81</v>
      </c>
      <c r="G4099">
        <v>4.5324609964771012</v>
      </c>
      <c r="H4099">
        <v>-6.1027828722697533E-2</v>
      </c>
      <c r="I4099">
        <v>-6.1027828722697533E-2</v>
      </c>
      <c r="J4099">
        <v>1</v>
      </c>
      <c r="L4099" t="s">
        <v>76</v>
      </c>
      <c r="M4099" t="s">
        <v>4152</v>
      </c>
      <c r="T4099" t="s">
        <v>76</v>
      </c>
      <c r="V4099" t="s">
        <v>4153</v>
      </c>
      <c r="W4099" t="s">
        <v>4154</v>
      </c>
      <c r="X4099" t="s">
        <v>168</v>
      </c>
      <c r="Y4099" t="s">
        <v>268</v>
      </c>
      <c r="Z4099" t="s">
        <v>268</v>
      </c>
      <c r="AA4099" t="s">
        <v>19</v>
      </c>
      <c r="AC4099" t="s">
        <v>6577</v>
      </c>
      <c r="AD4099">
        <v>1</v>
      </c>
      <c r="AE4099">
        <v>1</v>
      </c>
    </row>
    <row r="4100" spans="1:31">
      <c r="A4100" t="s">
        <v>6578</v>
      </c>
      <c r="B4100" s="93">
        <v>45055</v>
      </c>
      <c r="C4100" s="93">
        <v>45055</v>
      </c>
      <c r="D4100">
        <v>-1.0731998E-2</v>
      </c>
      <c r="E4100">
        <v>-1.0731998E-2</v>
      </c>
      <c r="F4100" t="s">
        <v>81</v>
      </c>
      <c r="G4100">
        <v>4.5324609964771012</v>
      </c>
      <c r="H4100">
        <v>-4.8642362349270253E-2</v>
      </c>
      <c r="I4100">
        <v>-4.8642362349270253E-2</v>
      </c>
      <c r="J4100">
        <v>1</v>
      </c>
      <c r="L4100" t="s">
        <v>76</v>
      </c>
      <c r="M4100" t="s">
        <v>4152</v>
      </c>
      <c r="T4100" t="s">
        <v>76</v>
      </c>
      <c r="V4100" t="s">
        <v>4153</v>
      </c>
      <c r="W4100" t="s">
        <v>4154</v>
      </c>
      <c r="X4100" t="s">
        <v>168</v>
      </c>
      <c r="Y4100" t="s">
        <v>268</v>
      </c>
      <c r="Z4100" t="s">
        <v>268</v>
      </c>
      <c r="AA4100" t="s">
        <v>19</v>
      </c>
      <c r="AC4100" t="s">
        <v>6579</v>
      </c>
      <c r="AD4100">
        <v>1</v>
      </c>
      <c r="AE4100">
        <v>1</v>
      </c>
    </row>
    <row r="4101" spans="1:31">
      <c r="A4101" t="s">
        <v>6580</v>
      </c>
      <c r="B4101" s="93">
        <v>45055</v>
      </c>
      <c r="C4101" s="93">
        <v>45055</v>
      </c>
      <c r="D4101">
        <v>-1.3174557999999999E-2</v>
      </c>
      <c r="E4101">
        <v>-1.3174557999999999E-2</v>
      </c>
      <c r="F4101" t="s">
        <v>81</v>
      </c>
      <c r="G4101">
        <v>4.5324609964771012</v>
      </c>
      <c r="H4101">
        <v>-5.9713170280825373E-2</v>
      </c>
      <c r="I4101">
        <v>-5.9713170280825373E-2</v>
      </c>
      <c r="J4101">
        <v>1</v>
      </c>
      <c r="L4101" t="s">
        <v>76</v>
      </c>
      <c r="M4101" t="s">
        <v>4152</v>
      </c>
      <c r="T4101" t="s">
        <v>76</v>
      </c>
      <c r="V4101" t="s">
        <v>4153</v>
      </c>
      <c r="W4101" t="s">
        <v>4154</v>
      </c>
      <c r="X4101" t="s">
        <v>168</v>
      </c>
      <c r="Y4101" t="s">
        <v>268</v>
      </c>
      <c r="Z4101" t="s">
        <v>268</v>
      </c>
      <c r="AA4101" t="s">
        <v>19</v>
      </c>
      <c r="AC4101" t="s">
        <v>6581</v>
      </c>
      <c r="AD4101">
        <v>1</v>
      </c>
      <c r="AE4101">
        <v>1</v>
      </c>
    </row>
    <row r="4102" spans="1:31">
      <c r="A4102" t="s">
        <v>6582</v>
      </c>
      <c r="B4102" s="93">
        <v>45055</v>
      </c>
      <c r="C4102" s="93">
        <v>45055</v>
      </c>
      <c r="D4102">
        <v>-1.3846262E-2</v>
      </c>
      <c r="E4102">
        <v>-1.3846262E-2</v>
      </c>
      <c r="F4102" t="s">
        <v>81</v>
      </c>
      <c r="G4102">
        <v>4.5324609964771012</v>
      </c>
      <c r="H4102">
        <v>-6.2757642462003022E-2</v>
      </c>
      <c r="I4102">
        <v>-6.2757642462003022E-2</v>
      </c>
      <c r="J4102">
        <v>1</v>
      </c>
      <c r="L4102" t="s">
        <v>76</v>
      </c>
      <c r="M4102" t="s">
        <v>4152</v>
      </c>
      <c r="T4102" t="s">
        <v>76</v>
      </c>
      <c r="V4102" t="s">
        <v>4153</v>
      </c>
      <c r="W4102" t="s">
        <v>4154</v>
      </c>
      <c r="X4102" t="s">
        <v>168</v>
      </c>
      <c r="Y4102" t="s">
        <v>268</v>
      </c>
      <c r="Z4102" t="s">
        <v>268</v>
      </c>
      <c r="AA4102" t="s">
        <v>19</v>
      </c>
      <c r="AC4102" t="s">
        <v>6583</v>
      </c>
      <c r="AD4102">
        <v>1</v>
      </c>
      <c r="AE4102">
        <v>1</v>
      </c>
    </row>
    <row r="4103" spans="1:31">
      <c r="A4103" t="s">
        <v>6584</v>
      </c>
      <c r="B4103" s="93">
        <v>45055</v>
      </c>
      <c r="C4103" s="93">
        <v>45055</v>
      </c>
      <c r="D4103">
        <v>-1.3846262E-2</v>
      </c>
      <c r="E4103">
        <v>-1.3846262E-2</v>
      </c>
      <c r="F4103" t="s">
        <v>81</v>
      </c>
      <c r="G4103">
        <v>4.5324609964771012</v>
      </c>
      <c r="H4103">
        <v>-6.2757642462003022E-2</v>
      </c>
      <c r="I4103">
        <v>-6.2757642462003022E-2</v>
      </c>
      <c r="J4103">
        <v>1</v>
      </c>
      <c r="L4103" t="s">
        <v>76</v>
      </c>
      <c r="M4103" t="s">
        <v>4152</v>
      </c>
      <c r="T4103" t="s">
        <v>76</v>
      </c>
      <c r="V4103" t="s">
        <v>4153</v>
      </c>
      <c r="W4103" t="s">
        <v>4154</v>
      </c>
      <c r="X4103" t="s">
        <v>168</v>
      </c>
      <c r="Y4103" t="s">
        <v>268</v>
      </c>
      <c r="Z4103" t="s">
        <v>268</v>
      </c>
      <c r="AA4103" t="s">
        <v>19</v>
      </c>
      <c r="AC4103" t="s">
        <v>6585</v>
      </c>
      <c r="AD4103">
        <v>1</v>
      </c>
      <c r="AE4103">
        <v>1</v>
      </c>
    </row>
    <row r="4104" spans="1:31">
      <c r="A4104" t="s">
        <v>6586</v>
      </c>
      <c r="B4104" s="93">
        <v>45055</v>
      </c>
      <c r="C4104" s="93">
        <v>45055</v>
      </c>
      <c r="D4104">
        <v>-1.3869161E-2</v>
      </c>
      <c r="E4104">
        <v>-1.3869161E-2</v>
      </c>
      <c r="F4104" t="s">
        <v>81</v>
      </c>
      <c r="G4104">
        <v>4.5324609964771012</v>
      </c>
      <c r="H4104">
        <v>-6.2861431286361347E-2</v>
      </c>
      <c r="I4104">
        <v>-6.2861431286361347E-2</v>
      </c>
      <c r="J4104">
        <v>1</v>
      </c>
      <c r="L4104" t="s">
        <v>76</v>
      </c>
      <c r="M4104" t="s">
        <v>4152</v>
      </c>
      <c r="T4104" t="s">
        <v>76</v>
      </c>
      <c r="V4104" t="s">
        <v>4153</v>
      </c>
      <c r="W4104" t="s">
        <v>4154</v>
      </c>
      <c r="X4104" t="s">
        <v>168</v>
      </c>
      <c r="Y4104" t="s">
        <v>268</v>
      </c>
      <c r="Z4104" t="s">
        <v>268</v>
      </c>
      <c r="AA4104" t="s">
        <v>19</v>
      </c>
      <c r="AC4104" t="s">
        <v>6587</v>
      </c>
      <c r="AD4104">
        <v>1</v>
      </c>
      <c r="AE4104">
        <v>1</v>
      </c>
    </row>
    <row r="4105" spans="1:31">
      <c r="A4105" t="s">
        <v>6588</v>
      </c>
      <c r="B4105" s="93">
        <v>45055</v>
      </c>
      <c r="C4105" s="93">
        <v>45055</v>
      </c>
      <c r="D4105">
        <v>-1.4777488E-2</v>
      </c>
      <c r="E4105">
        <v>-1.4777488E-2</v>
      </c>
      <c r="F4105" t="s">
        <v>81</v>
      </c>
      <c r="G4105">
        <v>4.5324609964771012</v>
      </c>
      <c r="H4105">
        <v>-6.6978387985908411E-2</v>
      </c>
      <c r="I4105">
        <v>-6.6978387985908411E-2</v>
      </c>
      <c r="J4105">
        <v>1</v>
      </c>
      <c r="L4105" t="s">
        <v>76</v>
      </c>
      <c r="M4105" t="s">
        <v>4152</v>
      </c>
      <c r="T4105" t="s">
        <v>76</v>
      </c>
      <c r="V4105" t="s">
        <v>4153</v>
      </c>
      <c r="W4105" t="s">
        <v>4154</v>
      </c>
      <c r="X4105" t="s">
        <v>168</v>
      </c>
      <c r="Y4105" t="s">
        <v>268</v>
      </c>
      <c r="Z4105" t="s">
        <v>268</v>
      </c>
      <c r="AA4105" t="s">
        <v>19</v>
      </c>
      <c r="AC4105" t="s">
        <v>6589</v>
      </c>
      <c r="AD4105">
        <v>1</v>
      </c>
      <c r="AE4105">
        <v>1</v>
      </c>
    </row>
    <row r="4106" spans="1:31">
      <c r="A4106" t="s">
        <v>6590</v>
      </c>
      <c r="B4106" s="93">
        <v>45055</v>
      </c>
      <c r="C4106" s="93">
        <v>45055</v>
      </c>
      <c r="D4106">
        <v>-1.3319585E-2</v>
      </c>
      <c r="E4106">
        <v>-1.3319585E-2</v>
      </c>
      <c r="F4106" t="s">
        <v>81</v>
      </c>
      <c r="G4106">
        <v>4.5324609964771012</v>
      </c>
      <c r="H4106">
        <v>-6.0370499501761453E-2</v>
      </c>
      <c r="I4106">
        <v>-6.0370499501761453E-2</v>
      </c>
      <c r="J4106">
        <v>1</v>
      </c>
      <c r="L4106" t="s">
        <v>76</v>
      </c>
      <c r="M4106" t="s">
        <v>4152</v>
      </c>
      <c r="T4106" t="s">
        <v>76</v>
      </c>
      <c r="V4106" t="s">
        <v>4153</v>
      </c>
      <c r="W4106" t="s">
        <v>4154</v>
      </c>
      <c r="X4106" t="s">
        <v>168</v>
      </c>
      <c r="Y4106" t="s">
        <v>268</v>
      </c>
      <c r="Z4106" t="s">
        <v>268</v>
      </c>
      <c r="AA4106" t="s">
        <v>19</v>
      </c>
      <c r="AC4106" t="s">
        <v>6591</v>
      </c>
      <c r="AD4106">
        <v>1</v>
      </c>
      <c r="AE4106">
        <v>1</v>
      </c>
    </row>
    <row r="4107" spans="1:31">
      <c r="A4107" t="s">
        <v>6592</v>
      </c>
      <c r="B4107" s="93">
        <v>45055</v>
      </c>
      <c r="C4107" s="93">
        <v>45055</v>
      </c>
      <c r="D4107">
        <v>-1.412105E-2</v>
      </c>
      <c r="E4107">
        <v>-1.412105E-2</v>
      </c>
      <c r="F4107" t="s">
        <v>81</v>
      </c>
      <c r="G4107">
        <v>4.5324609964771012</v>
      </c>
      <c r="H4107">
        <v>-6.4003108354302965E-2</v>
      </c>
      <c r="I4107">
        <v>-6.4003108354302965E-2</v>
      </c>
      <c r="J4107">
        <v>1</v>
      </c>
      <c r="L4107" t="s">
        <v>76</v>
      </c>
      <c r="M4107" t="s">
        <v>4152</v>
      </c>
      <c r="T4107" t="s">
        <v>76</v>
      </c>
      <c r="V4107" t="s">
        <v>4153</v>
      </c>
      <c r="W4107" t="s">
        <v>4154</v>
      </c>
      <c r="X4107" t="s">
        <v>168</v>
      </c>
      <c r="Y4107" t="s">
        <v>268</v>
      </c>
      <c r="Z4107" t="s">
        <v>268</v>
      </c>
      <c r="AA4107" t="s">
        <v>19</v>
      </c>
      <c r="AC4107" t="s">
        <v>6593</v>
      </c>
      <c r="AD4107">
        <v>1</v>
      </c>
      <c r="AE4107">
        <v>1</v>
      </c>
    </row>
    <row r="4108" spans="1:31">
      <c r="A4108" t="s">
        <v>6594</v>
      </c>
      <c r="B4108" s="93">
        <v>45055</v>
      </c>
      <c r="C4108" s="93">
        <v>45055</v>
      </c>
      <c r="D4108">
        <v>-1.4197380000000001E-2</v>
      </c>
      <c r="E4108">
        <v>-1.4197380000000001E-2</v>
      </c>
      <c r="F4108" t="s">
        <v>81</v>
      </c>
      <c r="G4108">
        <v>4.5324609964771012</v>
      </c>
      <c r="H4108">
        <v>-6.4349071102164063E-2</v>
      </c>
      <c r="I4108">
        <v>-6.4349071102164063E-2</v>
      </c>
      <c r="J4108">
        <v>1</v>
      </c>
      <c r="L4108" t="s">
        <v>76</v>
      </c>
      <c r="M4108" t="s">
        <v>4152</v>
      </c>
      <c r="T4108" t="s">
        <v>76</v>
      </c>
      <c r="V4108" t="s">
        <v>4153</v>
      </c>
      <c r="W4108" t="s">
        <v>4154</v>
      </c>
      <c r="X4108" t="s">
        <v>168</v>
      </c>
      <c r="Y4108" t="s">
        <v>268</v>
      </c>
      <c r="Z4108" t="s">
        <v>268</v>
      </c>
      <c r="AA4108" t="s">
        <v>19</v>
      </c>
      <c r="AC4108" t="s">
        <v>6595</v>
      </c>
      <c r="AD4108">
        <v>1</v>
      </c>
      <c r="AE4108">
        <v>1</v>
      </c>
    </row>
    <row r="4109" spans="1:31">
      <c r="A4109" t="s">
        <v>6596</v>
      </c>
      <c r="B4109" s="93">
        <v>45055</v>
      </c>
      <c r="C4109" s="93">
        <v>45055</v>
      </c>
      <c r="D4109">
        <v>-1.4846185E-2</v>
      </c>
      <c r="E4109">
        <v>-1.4846185E-2</v>
      </c>
      <c r="F4109" t="s">
        <v>81</v>
      </c>
      <c r="G4109">
        <v>4.5324609964771012</v>
      </c>
      <c r="H4109">
        <v>-6.7289754458983386E-2</v>
      </c>
      <c r="I4109">
        <v>-6.7289754458983386E-2</v>
      </c>
      <c r="J4109">
        <v>1</v>
      </c>
      <c r="L4109" t="s">
        <v>76</v>
      </c>
      <c r="M4109" t="s">
        <v>4152</v>
      </c>
      <c r="T4109" t="s">
        <v>76</v>
      </c>
      <c r="V4109" t="s">
        <v>4153</v>
      </c>
      <c r="W4109" t="s">
        <v>4154</v>
      </c>
      <c r="X4109" t="s">
        <v>168</v>
      </c>
      <c r="Y4109" t="s">
        <v>268</v>
      </c>
      <c r="Z4109" t="s">
        <v>268</v>
      </c>
      <c r="AA4109" t="s">
        <v>19</v>
      </c>
      <c r="AC4109" t="s">
        <v>6597</v>
      </c>
      <c r="AD4109">
        <v>1</v>
      </c>
      <c r="AE4109">
        <v>1</v>
      </c>
    </row>
    <row r="4110" spans="1:31">
      <c r="A4110" t="s">
        <v>6598</v>
      </c>
      <c r="B4110" s="93">
        <v>45055</v>
      </c>
      <c r="C4110" s="93">
        <v>45055</v>
      </c>
      <c r="D4110">
        <v>-1.3767767199999999E-2</v>
      </c>
      <c r="E4110">
        <v>-1.3767767199999999E-2</v>
      </c>
      <c r="F4110" t="s">
        <v>81</v>
      </c>
      <c r="G4110">
        <v>4.5324609964771012</v>
      </c>
      <c r="H4110">
        <v>-6.2401867842576737E-2</v>
      </c>
      <c r="I4110">
        <v>-6.2401867842576737E-2</v>
      </c>
      <c r="J4110">
        <v>1</v>
      </c>
      <c r="L4110" t="s">
        <v>76</v>
      </c>
      <c r="M4110" t="s">
        <v>4152</v>
      </c>
      <c r="T4110" t="s">
        <v>76</v>
      </c>
      <c r="V4110" t="s">
        <v>4153</v>
      </c>
      <c r="W4110" t="s">
        <v>4154</v>
      </c>
      <c r="X4110" t="s">
        <v>168</v>
      </c>
      <c r="Y4110" t="s">
        <v>268</v>
      </c>
      <c r="Z4110" t="s">
        <v>268</v>
      </c>
      <c r="AA4110" t="s">
        <v>19</v>
      </c>
      <c r="AC4110" t="s">
        <v>6599</v>
      </c>
      <c r="AD4110">
        <v>1</v>
      </c>
      <c r="AE4110">
        <v>1</v>
      </c>
    </row>
    <row r="4111" spans="1:31">
      <c r="A4111" t="s">
        <v>6600</v>
      </c>
      <c r="B4111" s="93">
        <v>45055</v>
      </c>
      <c r="C4111" s="93">
        <v>45055</v>
      </c>
      <c r="D4111">
        <v>-1.3861528E-2</v>
      </c>
      <c r="E4111">
        <v>-1.3861528E-2</v>
      </c>
      <c r="F4111" t="s">
        <v>81</v>
      </c>
      <c r="G4111">
        <v>4.5324609964771012</v>
      </c>
      <c r="H4111">
        <v>-6.2826835011575252E-2</v>
      </c>
      <c r="I4111">
        <v>-6.2826835011575252E-2</v>
      </c>
      <c r="J4111">
        <v>1</v>
      </c>
      <c r="L4111" t="s">
        <v>76</v>
      </c>
      <c r="M4111" t="s">
        <v>4152</v>
      </c>
      <c r="T4111" t="s">
        <v>76</v>
      </c>
      <c r="V4111" t="s">
        <v>4153</v>
      </c>
      <c r="W4111" t="s">
        <v>4154</v>
      </c>
      <c r="X4111" t="s">
        <v>168</v>
      </c>
      <c r="Y4111" t="s">
        <v>268</v>
      </c>
      <c r="Z4111" t="s">
        <v>268</v>
      </c>
      <c r="AA4111" t="s">
        <v>19</v>
      </c>
      <c r="AC4111" t="s">
        <v>6601</v>
      </c>
      <c r="AD4111">
        <v>1</v>
      </c>
      <c r="AE4111">
        <v>1</v>
      </c>
    </row>
    <row r="4112" spans="1:31">
      <c r="A4112" t="s">
        <v>6602</v>
      </c>
      <c r="B4112" s="93">
        <v>45055</v>
      </c>
      <c r="C4112" s="93">
        <v>45055</v>
      </c>
      <c r="D4112">
        <v>-1.4846185E-2</v>
      </c>
      <c r="E4112">
        <v>-1.4846185E-2</v>
      </c>
      <c r="F4112" t="s">
        <v>81</v>
      </c>
      <c r="G4112">
        <v>4.5324609964771012</v>
      </c>
      <c r="H4112">
        <v>-6.7289754458983386E-2</v>
      </c>
      <c r="I4112">
        <v>-6.7289754458983386E-2</v>
      </c>
      <c r="J4112">
        <v>1</v>
      </c>
      <c r="L4112" t="s">
        <v>76</v>
      </c>
      <c r="M4112" t="s">
        <v>4152</v>
      </c>
      <c r="T4112" t="s">
        <v>76</v>
      </c>
      <c r="V4112" t="s">
        <v>4153</v>
      </c>
      <c r="W4112" t="s">
        <v>4154</v>
      </c>
      <c r="X4112" t="s">
        <v>168</v>
      </c>
      <c r="Y4112" t="s">
        <v>268</v>
      </c>
      <c r="Z4112" t="s">
        <v>268</v>
      </c>
      <c r="AA4112" t="s">
        <v>19</v>
      </c>
      <c r="AC4112" t="s">
        <v>6603</v>
      </c>
      <c r="AD4112">
        <v>1</v>
      </c>
      <c r="AE4112">
        <v>1</v>
      </c>
    </row>
    <row r="4113" spans="1:31">
      <c r="A4113" t="s">
        <v>6604</v>
      </c>
      <c r="B4113" s="93">
        <v>45055</v>
      </c>
      <c r="C4113" s="93">
        <v>45055</v>
      </c>
      <c r="D4113">
        <v>-1.2579184E-2</v>
      </c>
      <c r="E4113">
        <v>-1.2579184E-2</v>
      </c>
      <c r="F4113" t="s">
        <v>81</v>
      </c>
      <c r="G4113">
        <v>4.5324609964771012</v>
      </c>
      <c r="H4113">
        <v>-5.7014660847508808E-2</v>
      </c>
      <c r="I4113">
        <v>-5.7014660847508808E-2</v>
      </c>
      <c r="J4113">
        <v>1</v>
      </c>
      <c r="L4113" t="s">
        <v>76</v>
      </c>
      <c r="M4113" t="s">
        <v>4152</v>
      </c>
      <c r="T4113" t="s">
        <v>76</v>
      </c>
      <c r="V4113" t="s">
        <v>4153</v>
      </c>
      <c r="W4113" t="s">
        <v>4154</v>
      </c>
      <c r="X4113" t="s">
        <v>168</v>
      </c>
      <c r="Y4113" t="s">
        <v>268</v>
      </c>
      <c r="Z4113" t="s">
        <v>268</v>
      </c>
      <c r="AA4113" t="s">
        <v>19</v>
      </c>
      <c r="AC4113" t="s">
        <v>6605</v>
      </c>
      <c r="AD4113">
        <v>1</v>
      </c>
      <c r="AE4113">
        <v>1</v>
      </c>
    </row>
    <row r="4114" spans="1:31">
      <c r="A4114" t="s">
        <v>6606</v>
      </c>
      <c r="B4114" s="93">
        <v>45055</v>
      </c>
      <c r="C4114" s="93">
        <v>45055</v>
      </c>
      <c r="D4114">
        <v>-1.2640248E-2</v>
      </c>
      <c r="E4114">
        <v>-1.2640248E-2</v>
      </c>
      <c r="F4114" t="s">
        <v>81</v>
      </c>
      <c r="G4114">
        <v>4.5324609964771012</v>
      </c>
      <c r="H4114">
        <v>-5.7291431045797682E-2</v>
      </c>
      <c r="I4114">
        <v>-5.7291431045797682E-2</v>
      </c>
      <c r="J4114">
        <v>1</v>
      </c>
      <c r="L4114" t="s">
        <v>76</v>
      </c>
      <c r="M4114" t="s">
        <v>4152</v>
      </c>
      <c r="T4114" t="s">
        <v>76</v>
      </c>
      <c r="V4114" t="s">
        <v>4153</v>
      </c>
      <c r="W4114" t="s">
        <v>4154</v>
      </c>
      <c r="X4114" t="s">
        <v>168</v>
      </c>
      <c r="Y4114" t="s">
        <v>268</v>
      </c>
      <c r="Z4114" t="s">
        <v>268</v>
      </c>
      <c r="AA4114" t="s">
        <v>19</v>
      </c>
      <c r="AC4114" t="s">
        <v>6607</v>
      </c>
      <c r="AD4114">
        <v>1</v>
      </c>
      <c r="AE4114">
        <v>1</v>
      </c>
    </row>
    <row r="4115" spans="1:31">
      <c r="A4115" t="s">
        <v>6608</v>
      </c>
      <c r="B4115" s="93">
        <v>45055</v>
      </c>
      <c r="C4115" s="93">
        <v>45055</v>
      </c>
      <c r="D4115">
        <v>-1.2464688999999999E-2</v>
      </c>
      <c r="E4115">
        <v>-1.2464688999999999E-2</v>
      </c>
      <c r="F4115" t="s">
        <v>81</v>
      </c>
      <c r="G4115">
        <v>4.5324609964771012</v>
      </c>
      <c r="H4115">
        <v>-5.6495716725717168E-2</v>
      </c>
      <c r="I4115">
        <v>-5.6495716725717168E-2</v>
      </c>
      <c r="J4115">
        <v>1</v>
      </c>
      <c r="L4115" t="s">
        <v>76</v>
      </c>
      <c r="M4115" t="s">
        <v>4152</v>
      </c>
      <c r="T4115" t="s">
        <v>76</v>
      </c>
      <c r="V4115" t="s">
        <v>4153</v>
      </c>
      <c r="W4115" t="s">
        <v>4154</v>
      </c>
      <c r="X4115" t="s">
        <v>168</v>
      </c>
      <c r="Y4115" t="s">
        <v>268</v>
      </c>
      <c r="Z4115" t="s">
        <v>268</v>
      </c>
      <c r="AA4115" t="s">
        <v>19</v>
      </c>
      <c r="AC4115" t="s">
        <v>6609</v>
      </c>
      <c r="AD4115">
        <v>1</v>
      </c>
      <c r="AE4115">
        <v>1</v>
      </c>
    </row>
    <row r="4116" spans="1:31">
      <c r="A4116" t="s">
        <v>6610</v>
      </c>
      <c r="B4116" s="93">
        <v>45055</v>
      </c>
      <c r="C4116" s="93">
        <v>45055</v>
      </c>
      <c r="D4116">
        <v>-1.5174404000000001E-2</v>
      </c>
      <c r="E4116">
        <v>-1.5174404000000001E-2</v>
      </c>
      <c r="F4116" t="s">
        <v>81</v>
      </c>
      <c r="G4116">
        <v>4.5324609964771012</v>
      </c>
      <c r="H4116">
        <v>-6.8777394274786116E-2</v>
      </c>
      <c r="I4116">
        <v>-6.8777394274786116E-2</v>
      </c>
      <c r="J4116">
        <v>1</v>
      </c>
      <c r="L4116" t="s">
        <v>76</v>
      </c>
      <c r="M4116" t="s">
        <v>4152</v>
      </c>
      <c r="T4116" t="s">
        <v>76</v>
      </c>
      <c r="V4116" t="s">
        <v>4153</v>
      </c>
      <c r="W4116" t="s">
        <v>4154</v>
      </c>
      <c r="X4116" t="s">
        <v>168</v>
      </c>
      <c r="Y4116" t="s">
        <v>268</v>
      </c>
      <c r="Z4116" t="s">
        <v>268</v>
      </c>
      <c r="AA4116" t="s">
        <v>19</v>
      </c>
      <c r="AC4116" t="s">
        <v>6611</v>
      </c>
      <c r="AD4116">
        <v>1</v>
      </c>
      <c r="AE4116">
        <v>1</v>
      </c>
    </row>
    <row r="4117" spans="1:31">
      <c r="A4117" t="s">
        <v>6612</v>
      </c>
      <c r="B4117" s="93">
        <v>45055</v>
      </c>
      <c r="C4117" s="93">
        <v>45055</v>
      </c>
      <c r="D4117">
        <v>-1.4914882000000001E-2</v>
      </c>
      <c r="E4117">
        <v>-1.4914882000000001E-2</v>
      </c>
      <c r="F4117" t="s">
        <v>81</v>
      </c>
      <c r="G4117">
        <v>4.5324609964771012</v>
      </c>
      <c r="H4117">
        <v>-6.7601120932058376E-2</v>
      </c>
      <c r="I4117">
        <v>-6.7601120932058376E-2</v>
      </c>
      <c r="J4117">
        <v>1</v>
      </c>
      <c r="L4117" t="s">
        <v>76</v>
      </c>
      <c r="M4117" t="s">
        <v>4152</v>
      </c>
      <c r="T4117" t="s">
        <v>76</v>
      </c>
      <c r="V4117" t="s">
        <v>4153</v>
      </c>
      <c r="W4117" t="s">
        <v>4154</v>
      </c>
      <c r="X4117" t="s">
        <v>168</v>
      </c>
      <c r="Y4117" t="s">
        <v>268</v>
      </c>
      <c r="Z4117" t="s">
        <v>268</v>
      </c>
      <c r="AA4117" t="s">
        <v>19</v>
      </c>
      <c r="AC4117" t="s">
        <v>6613</v>
      </c>
      <c r="AD4117">
        <v>1</v>
      </c>
      <c r="AE4117">
        <v>1</v>
      </c>
    </row>
    <row r="4118" spans="1:31">
      <c r="A4118" t="s">
        <v>6614</v>
      </c>
      <c r="B4118" s="93">
        <v>45055</v>
      </c>
      <c r="C4118" s="93">
        <v>45055</v>
      </c>
      <c r="D4118">
        <v>-1.1976176999999999E-2</v>
      </c>
      <c r="E4118">
        <v>-1.1976176999999999E-2</v>
      </c>
      <c r="F4118" t="s">
        <v>81</v>
      </c>
      <c r="G4118">
        <v>4.5324609964771012</v>
      </c>
      <c r="H4118">
        <v>-5.4281555139406149E-2</v>
      </c>
      <c r="I4118">
        <v>-5.4281555139406149E-2</v>
      </c>
      <c r="J4118">
        <v>1</v>
      </c>
      <c r="L4118" t="s">
        <v>76</v>
      </c>
      <c r="M4118" t="s">
        <v>4152</v>
      </c>
      <c r="T4118" t="s">
        <v>76</v>
      </c>
      <c r="V4118" t="s">
        <v>4153</v>
      </c>
      <c r="W4118" t="s">
        <v>4154</v>
      </c>
      <c r="X4118" t="s">
        <v>168</v>
      </c>
      <c r="Y4118" t="s">
        <v>268</v>
      </c>
      <c r="Z4118" t="s">
        <v>268</v>
      </c>
      <c r="AA4118" t="s">
        <v>19</v>
      </c>
      <c r="AC4118" t="s">
        <v>6615</v>
      </c>
      <c r="AD4118">
        <v>1</v>
      </c>
      <c r="AE4118">
        <v>1</v>
      </c>
    </row>
    <row r="4119" spans="1:31">
      <c r="A4119" t="s">
        <v>6616</v>
      </c>
      <c r="B4119" s="93">
        <v>45055</v>
      </c>
      <c r="C4119" s="93">
        <v>45055</v>
      </c>
      <c r="D4119">
        <v>-1.4143948999999999E-2</v>
      </c>
      <c r="E4119">
        <v>-1.4143948999999999E-2</v>
      </c>
      <c r="F4119" t="s">
        <v>81</v>
      </c>
      <c r="G4119">
        <v>4.5324609964771012</v>
      </c>
      <c r="H4119">
        <v>-6.410689717866129E-2</v>
      </c>
      <c r="I4119">
        <v>-6.410689717866129E-2</v>
      </c>
      <c r="J4119">
        <v>1</v>
      </c>
      <c r="L4119" t="s">
        <v>76</v>
      </c>
      <c r="M4119" t="s">
        <v>4152</v>
      </c>
      <c r="T4119" t="s">
        <v>76</v>
      </c>
      <c r="V4119" t="s">
        <v>4153</v>
      </c>
      <c r="W4119" t="s">
        <v>4154</v>
      </c>
      <c r="X4119" t="s">
        <v>168</v>
      </c>
      <c r="Y4119" t="s">
        <v>268</v>
      </c>
      <c r="Z4119" t="s">
        <v>268</v>
      </c>
      <c r="AA4119" t="s">
        <v>19</v>
      </c>
      <c r="AC4119" t="s">
        <v>6617</v>
      </c>
      <c r="AD4119">
        <v>1</v>
      </c>
      <c r="AE4119">
        <v>1</v>
      </c>
    </row>
    <row r="4120" spans="1:31">
      <c r="A4120" t="s">
        <v>6618</v>
      </c>
      <c r="B4120" s="93">
        <v>45055</v>
      </c>
      <c r="C4120" s="93">
        <v>45055</v>
      </c>
      <c r="D4120">
        <v>-1.4141725399999999E-2</v>
      </c>
      <c r="E4120">
        <v>-1.4141725399999999E-2</v>
      </c>
      <c r="F4120" t="s">
        <v>81</v>
      </c>
      <c r="G4120">
        <v>4.5324609964771012</v>
      </c>
      <c r="H4120">
        <v>-6.4096818798389535E-2</v>
      </c>
      <c r="I4120">
        <v>-6.4096818798389535E-2</v>
      </c>
      <c r="J4120">
        <v>1</v>
      </c>
      <c r="L4120" t="s">
        <v>76</v>
      </c>
      <c r="M4120" t="s">
        <v>4152</v>
      </c>
      <c r="T4120" t="s">
        <v>76</v>
      </c>
      <c r="V4120" t="s">
        <v>4153</v>
      </c>
      <c r="W4120" t="s">
        <v>4154</v>
      </c>
      <c r="X4120" t="s">
        <v>168</v>
      </c>
      <c r="Y4120" t="s">
        <v>268</v>
      </c>
      <c r="Z4120" t="s">
        <v>268</v>
      </c>
      <c r="AA4120" t="s">
        <v>19</v>
      </c>
      <c r="AC4120" t="s">
        <v>6619</v>
      </c>
      <c r="AD4120">
        <v>1</v>
      </c>
      <c r="AE4120">
        <v>1</v>
      </c>
    </row>
    <row r="4121" spans="1:31">
      <c r="A4121" t="s">
        <v>6620</v>
      </c>
      <c r="B4121" s="93">
        <v>45055</v>
      </c>
      <c r="C4121" s="93">
        <v>45055</v>
      </c>
      <c r="D4121">
        <v>-1.5334697E-2</v>
      </c>
      <c r="E4121">
        <v>-1.5334697E-2</v>
      </c>
      <c r="F4121" t="s">
        <v>81</v>
      </c>
      <c r="G4121">
        <v>4.5324609964771012</v>
      </c>
      <c r="H4121">
        <v>-6.9503916045294406E-2</v>
      </c>
      <c r="I4121">
        <v>-6.9503916045294406E-2</v>
      </c>
      <c r="J4121">
        <v>1</v>
      </c>
      <c r="L4121" t="s">
        <v>76</v>
      </c>
      <c r="M4121" t="s">
        <v>4152</v>
      </c>
      <c r="T4121" t="s">
        <v>76</v>
      </c>
      <c r="V4121" t="s">
        <v>4153</v>
      </c>
      <c r="W4121" t="s">
        <v>4154</v>
      </c>
      <c r="X4121" t="s">
        <v>168</v>
      </c>
      <c r="Y4121" t="s">
        <v>268</v>
      </c>
      <c r="Z4121" t="s">
        <v>268</v>
      </c>
      <c r="AA4121" t="s">
        <v>19</v>
      </c>
      <c r="AC4121" t="s">
        <v>6621</v>
      </c>
      <c r="AD4121">
        <v>1</v>
      </c>
      <c r="AE4121">
        <v>1</v>
      </c>
    </row>
    <row r="4122" spans="1:31">
      <c r="A4122" t="s">
        <v>6622</v>
      </c>
      <c r="B4122" s="93">
        <v>45054</v>
      </c>
      <c r="C4122" s="93">
        <v>45054</v>
      </c>
      <c r="D4122">
        <v>-1.3304319E-2</v>
      </c>
      <c r="E4122">
        <v>-1.3304319E-2</v>
      </c>
      <c r="F4122" t="s">
        <v>81</v>
      </c>
      <c r="G4122">
        <v>4.5341708542713564</v>
      </c>
      <c r="H4122">
        <v>-6.0324055445728643E-2</v>
      </c>
      <c r="I4122">
        <v>-6.0324055445728643E-2</v>
      </c>
      <c r="J4122">
        <v>1</v>
      </c>
      <c r="L4122" t="s">
        <v>76</v>
      </c>
      <c r="M4122" t="s">
        <v>4152</v>
      </c>
      <c r="T4122" t="s">
        <v>76</v>
      </c>
      <c r="V4122" t="s">
        <v>4153</v>
      </c>
      <c r="W4122" t="s">
        <v>4154</v>
      </c>
      <c r="X4122" t="s">
        <v>168</v>
      </c>
      <c r="Y4122" t="s">
        <v>268</v>
      </c>
      <c r="Z4122" t="s">
        <v>268</v>
      </c>
      <c r="AA4122" t="s">
        <v>19</v>
      </c>
      <c r="AC4122" t="s">
        <v>6623</v>
      </c>
      <c r="AD4122">
        <v>1</v>
      </c>
      <c r="AE4122">
        <v>1</v>
      </c>
    </row>
    <row r="4123" spans="1:31">
      <c r="A4123" t="s">
        <v>6624</v>
      </c>
      <c r="B4123" s="93">
        <v>45054</v>
      </c>
      <c r="C4123" s="93">
        <v>45054</v>
      </c>
      <c r="D4123">
        <v>-1.3899692999999999E-2</v>
      </c>
      <c r="E4123">
        <v>-1.3899692999999999E-2</v>
      </c>
      <c r="F4123" t="s">
        <v>81</v>
      </c>
      <c r="G4123">
        <v>4.5341708542713564</v>
      </c>
      <c r="H4123">
        <v>-6.3023582883919585E-2</v>
      </c>
      <c r="I4123">
        <v>-6.3023582883919585E-2</v>
      </c>
      <c r="J4123">
        <v>1</v>
      </c>
      <c r="L4123" t="s">
        <v>76</v>
      </c>
      <c r="M4123" t="s">
        <v>4152</v>
      </c>
      <c r="T4123" t="s">
        <v>76</v>
      </c>
      <c r="V4123" t="s">
        <v>4153</v>
      </c>
      <c r="W4123" t="s">
        <v>4154</v>
      </c>
      <c r="X4123" t="s">
        <v>168</v>
      </c>
      <c r="Y4123" t="s">
        <v>268</v>
      </c>
      <c r="Z4123" t="s">
        <v>268</v>
      </c>
      <c r="AA4123" t="s">
        <v>19</v>
      </c>
      <c r="AC4123" t="s">
        <v>6625</v>
      </c>
      <c r="AD4123">
        <v>1</v>
      </c>
      <c r="AE4123">
        <v>1</v>
      </c>
    </row>
    <row r="4124" spans="1:31">
      <c r="A4124" t="s">
        <v>6626</v>
      </c>
      <c r="B4124" s="93">
        <v>45054</v>
      </c>
      <c r="C4124" s="93">
        <v>45054</v>
      </c>
      <c r="D4124">
        <v>-1.2228065999999999E-2</v>
      </c>
      <c r="E4124">
        <v>-1.2228065999999999E-2</v>
      </c>
      <c r="F4124" t="s">
        <v>81</v>
      </c>
      <c r="G4124">
        <v>4.5341708542713564</v>
      </c>
      <c r="H4124">
        <v>-5.5444140461306517E-2</v>
      </c>
      <c r="I4124">
        <v>-5.5444140461306517E-2</v>
      </c>
      <c r="J4124">
        <v>1</v>
      </c>
      <c r="L4124" t="s">
        <v>76</v>
      </c>
      <c r="M4124" t="s">
        <v>4152</v>
      </c>
      <c r="T4124" t="s">
        <v>76</v>
      </c>
      <c r="V4124" t="s">
        <v>4153</v>
      </c>
      <c r="W4124" t="s">
        <v>4154</v>
      </c>
      <c r="X4124" t="s">
        <v>168</v>
      </c>
      <c r="Y4124" t="s">
        <v>268</v>
      </c>
      <c r="Z4124" t="s">
        <v>268</v>
      </c>
      <c r="AA4124" t="s">
        <v>19</v>
      </c>
      <c r="AC4124" t="s">
        <v>6627</v>
      </c>
      <c r="AD4124">
        <v>1</v>
      </c>
      <c r="AE4124">
        <v>1</v>
      </c>
    </row>
    <row r="4125" spans="1:31">
      <c r="A4125" t="s">
        <v>6628</v>
      </c>
      <c r="B4125" s="93">
        <v>45054</v>
      </c>
      <c r="C4125" s="93">
        <v>45054</v>
      </c>
      <c r="D4125">
        <v>-1.2770009000000001E-2</v>
      </c>
      <c r="E4125">
        <v>-1.2770009000000001E-2</v>
      </c>
      <c r="F4125" t="s">
        <v>81</v>
      </c>
      <c r="G4125">
        <v>4.5341708542713564</v>
      </c>
      <c r="H4125">
        <v>-5.79014026165829E-2</v>
      </c>
      <c r="I4125">
        <v>-5.79014026165829E-2</v>
      </c>
      <c r="J4125">
        <v>1</v>
      </c>
      <c r="L4125" t="s">
        <v>76</v>
      </c>
      <c r="M4125" t="s">
        <v>4152</v>
      </c>
      <c r="T4125" t="s">
        <v>76</v>
      </c>
      <c r="V4125" t="s">
        <v>4153</v>
      </c>
      <c r="W4125" t="s">
        <v>4154</v>
      </c>
      <c r="X4125" t="s">
        <v>168</v>
      </c>
      <c r="Y4125" t="s">
        <v>268</v>
      </c>
      <c r="Z4125" t="s">
        <v>268</v>
      </c>
      <c r="AA4125" t="s">
        <v>19</v>
      </c>
      <c r="AC4125" t="s">
        <v>6629</v>
      </c>
      <c r="AD4125">
        <v>1</v>
      </c>
      <c r="AE4125">
        <v>1</v>
      </c>
    </row>
    <row r="4126" spans="1:31">
      <c r="A4126" t="s">
        <v>6630</v>
      </c>
      <c r="B4126" s="93">
        <v>45054</v>
      </c>
      <c r="C4126" s="93">
        <v>45054</v>
      </c>
      <c r="D4126">
        <v>-1.24169386E-2</v>
      </c>
      <c r="E4126">
        <v>-1.24169386E-2</v>
      </c>
      <c r="F4126" t="s">
        <v>81</v>
      </c>
      <c r="G4126">
        <v>4.5341708542713564</v>
      </c>
      <c r="H4126">
        <v>-5.6300521099396983E-2</v>
      </c>
      <c r="I4126">
        <v>-5.6300521099396983E-2</v>
      </c>
      <c r="J4126">
        <v>1</v>
      </c>
      <c r="L4126" t="s">
        <v>76</v>
      </c>
      <c r="M4126" t="s">
        <v>4152</v>
      </c>
      <c r="T4126" t="s">
        <v>76</v>
      </c>
      <c r="V4126" t="s">
        <v>4153</v>
      </c>
      <c r="W4126" t="s">
        <v>4154</v>
      </c>
      <c r="X4126" t="s">
        <v>168</v>
      </c>
      <c r="Y4126" t="s">
        <v>268</v>
      </c>
      <c r="Z4126" t="s">
        <v>268</v>
      </c>
      <c r="AA4126" t="s">
        <v>19</v>
      </c>
      <c r="AC4126" t="s">
        <v>6631</v>
      </c>
      <c r="AD4126">
        <v>1</v>
      </c>
      <c r="AE4126">
        <v>1</v>
      </c>
    </row>
    <row r="4127" spans="1:31">
      <c r="A4127" t="s">
        <v>6632</v>
      </c>
      <c r="B4127" s="93">
        <v>45054</v>
      </c>
      <c r="C4127" s="93">
        <v>45054</v>
      </c>
      <c r="D4127">
        <v>-1.3067696E-2</v>
      </c>
      <c r="E4127">
        <v>-1.3067696E-2</v>
      </c>
      <c r="F4127" t="s">
        <v>81</v>
      </c>
      <c r="G4127">
        <v>4.5341708542713564</v>
      </c>
      <c r="H4127">
        <v>-5.9251166335678389E-2</v>
      </c>
      <c r="I4127">
        <v>-5.9251166335678389E-2</v>
      </c>
      <c r="J4127">
        <v>1</v>
      </c>
      <c r="L4127" t="s">
        <v>76</v>
      </c>
      <c r="M4127" t="s">
        <v>4152</v>
      </c>
      <c r="T4127" t="s">
        <v>76</v>
      </c>
      <c r="V4127" t="s">
        <v>4153</v>
      </c>
      <c r="W4127" t="s">
        <v>4154</v>
      </c>
      <c r="X4127" t="s">
        <v>168</v>
      </c>
      <c r="Y4127" t="s">
        <v>268</v>
      </c>
      <c r="Z4127" t="s">
        <v>268</v>
      </c>
      <c r="AA4127" t="s">
        <v>19</v>
      </c>
      <c r="AC4127" t="s">
        <v>6633</v>
      </c>
      <c r="AD4127">
        <v>1</v>
      </c>
      <c r="AE4127">
        <v>1</v>
      </c>
    </row>
    <row r="4128" spans="1:31">
      <c r="A4128" t="s">
        <v>6634</v>
      </c>
      <c r="B4128" s="93">
        <v>45054</v>
      </c>
      <c r="C4128" s="93">
        <v>45054</v>
      </c>
      <c r="D4128">
        <v>-1.3067696E-2</v>
      </c>
      <c r="E4128">
        <v>-1.3067696E-2</v>
      </c>
      <c r="F4128" t="s">
        <v>81</v>
      </c>
      <c r="G4128">
        <v>4.5341708542713564</v>
      </c>
      <c r="H4128">
        <v>-5.9251166335678389E-2</v>
      </c>
      <c r="I4128">
        <v>-5.9251166335678389E-2</v>
      </c>
      <c r="J4128">
        <v>1</v>
      </c>
      <c r="L4128" t="s">
        <v>76</v>
      </c>
      <c r="M4128" t="s">
        <v>4152</v>
      </c>
      <c r="T4128" t="s">
        <v>76</v>
      </c>
      <c r="V4128" t="s">
        <v>4153</v>
      </c>
      <c r="W4128" t="s">
        <v>4154</v>
      </c>
      <c r="X4128" t="s">
        <v>168</v>
      </c>
      <c r="Y4128" t="s">
        <v>268</v>
      </c>
      <c r="Z4128" t="s">
        <v>268</v>
      </c>
      <c r="AA4128" t="s">
        <v>19</v>
      </c>
      <c r="AC4128" t="s">
        <v>6635</v>
      </c>
      <c r="AD4128">
        <v>1</v>
      </c>
      <c r="AE4128">
        <v>1</v>
      </c>
    </row>
    <row r="4129" spans="1:31">
      <c r="A4129" t="s">
        <v>6636</v>
      </c>
      <c r="B4129" s="93">
        <v>45054</v>
      </c>
      <c r="C4129" s="93">
        <v>45054</v>
      </c>
      <c r="D4129">
        <v>-9.3405709999999989E-3</v>
      </c>
      <c r="E4129">
        <v>-9.3405709999999989E-3</v>
      </c>
      <c r="F4129" t="s">
        <v>81</v>
      </c>
      <c r="G4129">
        <v>4.5341708542713564</v>
      </c>
      <c r="H4129">
        <v>-4.2351744790452249E-2</v>
      </c>
      <c r="I4129">
        <v>-4.2351744790452249E-2</v>
      </c>
      <c r="J4129">
        <v>1</v>
      </c>
      <c r="L4129" t="s">
        <v>76</v>
      </c>
      <c r="M4129" t="s">
        <v>4152</v>
      </c>
      <c r="T4129" t="s">
        <v>76</v>
      </c>
      <c r="V4129" t="s">
        <v>4153</v>
      </c>
      <c r="W4129" t="s">
        <v>4154</v>
      </c>
      <c r="X4129" t="s">
        <v>168</v>
      </c>
      <c r="Y4129" t="s">
        <v>268</v>
      </c>
      <c r="Z4129" t="s">
        <v>268</v>
      </c>
      <c r="AA4129" t="s">
        <v>19</v>
      </c>
      <c r="AC4129" t="s">
        <v>6637</v>
      </c>
      <c r="AD4129">
        <v>1</v>
      </c>
      <c r="AE4129">
        <v>1</v>
      </c>
    </row>
    <row r="4130" spans="1:31">
      <c r="A4130" t="s">
        <v>6638</v>
      </c>
      <c r="B4130" s="93">
        <v>45054</v>
      </c>
      <c r="C4130" s="93">
        <v>45054</v>
      </c>
      <c r="D4130">
        <v>-1.2037241000000001E-2</v>
      </c>
      <c r="E4130">
        <v>-1.2037241000000001E-2</v>
      </c>
      <c r="F4130" t="s">
        <v>81</v>
      </c>
      <c r="G4130">
        <v>4.5341708542713564</v>
      </c>
      <c r="H4130">
        <v>-5.4578907308040193E-2</v>
      </c>
      <c r="I4130">
        <v>-5.4578907308040193E-2</v>
      </c>
      <c r="J4130">
        <v>1</v>
      </c>
      <c r="L4130" t="s">
        <v>76</v>
      </c>
      <c r="M4130" t="s">
        <v>4152</v>
      </c>
      <c r="T4130" t="s">
        <v>76</v>
      </c>
      <c r="V4130" t="s">
        <v>4153</v>
      </c>
      <c r="W4130" t="s">
        <v>4154</v>
      </c>
      <c r="X4130" t="s">
        <v>168</v>
      </c>
      <c r="Y4130" t="s">
        <v>268</v>
      </c>
      <c r="Z4130" t="s">
        <v>268</v>
      </c>
      <c r="AA4130" t="s">
        <v>19</v>
      </c>
      <c r="AC4130" t="s">
        <v>6639</v>
      </c>
      <c r="AD4130">
        <v>1</v>
      </c>
      <c r="AE4130">
        <v>1</v>
      </c>
    </row>
    <row r="4131" spans="1:31">
      <c r="A4131" t="s">
        <v>6640</v>
      </c>
      <c r="B4131" s="93">
        <v>45054</v>
      </c>
      <c r="C4131" s="93">
        <v>45054</v>
      </c>
      <c r="D4131">
        <v>-1.3685968999999999E-2</v>
      </c>
      <c r="E4131">
        <v>-1.3685968999999999E-2</v>
      </c>
      <c r="F4131" t="s">
        <v>81</v>
      </c>
      <c r="G4131">
        <v>4.5341708542713564</v>
      </c>
      <c r="H4131">
        <v>-6.2054521752261303E-2</v>
      </c>
      <c r="I4131">
        <v>-6.2054521752261303E-2</v>
      </c>
      <c r="J4131">
        <v>1</v>
      </c>
      <c r="L4131" t="s">
        <v>76</v>
      </c>
      <c r="M4131" t="s">
        <v>4152</v>
      </c>
      <c r="T4131" t="s">
        <v>76</v>
      </c>
      <c r="V4131" t="s">
        <v>4153</v>
      </c>
      <c r="W4131" t="s">
        <v>4154</v>
      </c>
      <c r="X4131" t="s">
        <v>168</v>
      </c>
      <c r="Y4131" t="s">
        <v>268</v>
      </c>
      <c r="Z4131" t="s">
        <v>268</v>
      </c>
      <c r="AA4131" t="s">
        <v>19</v>
      </c>
      <c r="AC4131" t="s">
        <v>6641</v>
      </c>
      <c r="AD4131">
        <v>1</v>
      </c>
      <c r="AE4131">
        <v>1</v>
      </c>
    </row>
    <row r="4132" spans="1:31">
      <c r="A4132" t="s">
        <v>6642</v>
      </c>
      <c r="B4132" s="93">
        <v>45054</v>
      </c>
      <c r="C4132" s="93">
        <v>45054</v>
      </c>
      <c r="D4132">
        <v>-1.21574574E-2</v>
      </c>
      <c r="E4132">
        <v>-1.21574574E-2</v>
      </c>
      <c r="F4132" t="s">
        <v>81</v>
      </c>
      <c r="G4132">
        <v>4.5341708542713564</v>
      </c>
      <c r="H4132">
        <v>-5.512398900512562E-2</v>
      </c>
      <c r="I4132">
        <v>-5.512398900512562E-2</v>
      </c>
      <c r="J4132">
        <v>1</v>
      </c>
      <c r="L4132" t="s">
        <v>76</v>
      </c>
      <c r="M4132" t="s">
        <v>4152</v>
      </c>
      <c r="T4132" t="s">
        <v>76</v>
      </c>
      <c r="V4132" t="s">
        <v>4153</v>
      </c>
      <c r="W4132" t="s">
        <v>4154</v>
      </c>
      <c r="X4132" t="s">
        <v>168</v>
      </c>
      <c r="Y4132" t="s">
        <v>268</v>
      </c>
      <c r="Z4132" t="s">
        <v>268</v>
      </c>
      <c r="AA4132" t="s">
        <v>19</v>
      </c>
      <c r="AC4132" t="s">
        <v>6643</v>
      </c>
      <c r="AD4132">
        <v>1</v>
      </c>
      <c r="AE4132">
        <v>1</v>
      </c>
    </row>
    <row r="4133" spans="1:31">
      <c r="A4133" t="s">
        <v>6644</v>
      </c>
      <c r="B4133" s="93">
        <v>45054</v>
      </c>
      <c r="C4133" s="93">
        <v>45054</v>
      </c>
      <c r="D4133">
        <v>-1.3685968999999999E-2</v>
      </c>
      <c r="E4133">
        <v>-1.3685968999999999E-2</v>
      </c>
      <c r="F4133" t="s">
        <v>81</v>
      </c>
      <c r="G4133">
        <v>4.5341708542713564</v>
      </c>
      <c r="H4133">
        <v>-6.2054521752261303E-2</v>
      </c>
      <c r="I4133">
        <v>-6.2054521752261303E-2</v>
      </c>
      <c r="J4133">
        <v>1</v>
      </c>
      <c r="L4133" t="s">
        <v>76</v>
      </c>
      <c r="M4133" t="s">
        <v>4152</v>
      </c>
      <c r="T4133" t="s">
        <v>76</v>
      </c>
      <c r="V4133" t="s">
        <v>4153</v>
      </c>
      <c r="W4133" t="s">
        <v>4154</v>
      </c>
      <c r="X4133" t="s">
        <v>168</v>
      </c>
      <c r="Y4133" t="s">
        <v>268</v>
      </c>
      <c r="Z4133" t="s">
        <v>268</v>
      </c>
      <c r="AA4133" t="s">
        <v>19</v>
      </c>
      <c r="AC4133" t="s">
        <v>6645</v>
      </c>
      <c r="AD4133">
        <v>1</v>
      </c>
      <c r="AE4133">
        <v>1</v>
      </c>
    </row>
    <row r="4134" spans="1:31">
      <c r="A4134" t="s">
        <v>6646</v>
      </c>
      <c r="B4134" s="93">
        <v>45054</v>
      </c>
      <c r="C4134" s="93">
        <v>45054</v>
      </c>
      <c r="D4134">
        <v>-1.3685968999999999E-2</v>
      </c>
      <c r="E4134">
        <v>-1.3685968999999999E-2</v>
      </c>
      <c r="F4134" t="s">
        <v>81</v>
      </c>
      <c r="G4134">
        <v>4.5341708542713564</v>
      </c>
      <c r="H4134">
        <v>-6.2054521752261303E-2</v>
      </c>
      <c r="I4134">
        <v>-6.2054521752261303E-2</v>
      </c>
      <c r="J4134">
        <v>1</v>
      </c>
      <c r="L4134" t="s">
        <v>76</v>
      </c>
      <c r="M4134" t="s">
        <v>4152</v>
      </c>
      <c r="T4134" t="s">
        <v>76</v>
      </c>
      <c r="V4134" t="s">
        <v>4153</v>
      </c>
      <c r="W4134" t="s">
        <v>4154</v>
      </c>
      <c r="X4134" t="s">
        <v>168</v>
      </c>
      <c r="Y4134" t="s">
        <v>268</v>
      </c>
      <c r="Z4134" t="s">
        <v>268</v>
      </c>
      <c r="AA4134" t="s">
        <v>19</v>
      </c>
      <c r="AC4134" t="s">
        <v>6647</v>
      </c>
      <c r="AD4134">
        <v>1</v>
      </c>
      <c r="AE4134">
        <v>1</v>
      </c>
    </row>
    <row r="4135" spans="1:31">
      <c r="A4135" t="s">
        <v>6648</v>
      </c>
      <c r="B4135" s="93">
        <v>45054</v>
      </c>
      <c r="C4135" s="93">
        <v>45054</v>
      </c>
      <c r="D4135">
        <v>-1.2052507E-2</v>
      </c>
      <c r="E4135">
        <v>-1.2052507E-2</v>
      </c>
      <c r="F4135" t="s">
        <v>81</v>
      </c>
      <c r="G4135">
        <v>4.5341708542713564</v>
      </c>
      <c r="H4135">
        <v>-5.4648125960301497E-2</v>
      </c>
      <c r="I4135">
        <v>-5.4648125960301497E-2</v>
      </c>
      <c r="J4135">
        <v>1</v>
      </c>
      <c r="L4135" t="s">
        <v>76</v>
      </c>
      <c r="M4135" t="s">
        <v>4152</v>
      </c>
      <c r="T4135" t="s">
        <v>76</v>
      </c>
      <c r="V4135" t="s">
        <v>4153</v>
      </c>
      <c r="W4135" t="s">
        <v>4154</v>
      </c>
      <c r="X4135" t="s">
        <v>168</v>
      </c>
      <c r="Y4135" t="s">
        <v>268</v>
      </c>
      <c r="Z4135" t="s">
        <v>268</v>
      </c>
      <c r="AA4135" t="s">
        <v>19</v>
      </c>
      <c r="AC4135" t="s">
        <v>6649</v>
      </c>
      <c r="AD4135">
        <v>1</v>
      </c>
      <c r="AE4135">
        <v>1</v>
      </c>
    </row>
    <row r="4136" spans="1:31">
      <c r="A4136" t="s">
        <v>6650</v>
      </c>
      <c r="B4136" s="93">
        <v>45054</v>
      </c>
      <c r="C4136" s="93">
        <v>45054</v>
      </c>
      <c r="D4136">
        <v>-1.1281574000000001E-2</v>
      </c>
      <c r="E4136">
        <v>-1.1281574000000001E-2</v>
      </c>
      <c r="F4136" t="s">
        <v>81</v>
      </c>
      <c r="G4136">
        <v>4.5341708542713564</v>
      </c>
      <c r="H4136">
        <v>-5.1152584021105528E-2</v>
      </c>
      <c r="I4136">
        <v>-5.1152584021105528E-2</v>
      </c>
      <c r="J4136">
        <v>1</v>
      </c>
      <c r="L4136" t="s">
        <v>76</v>
      </c>
      <c r="M4136" t="s">
        <v>4152</v>
      </c>
      <c r="T4136" t="s">
        <v>76</v>
      </c>
      <c r="V4136" t="s">
        <v>4153</v>
      </c>
      <c r="W4136" t="s">
        <v>4154</v>
      </c>
      <c r="X4136" t="s">
        <v>168</v>
      </c>
      <c r="Y4136" t="s">
        <v>268</v>
      </c>
      <c r="Z4136" t="s">
        <v>268</v>
      </c>
      <c r="AA4136" t="s">
        <v>19</v>
      </c>
      <c r="AC4136" t="s">
        <v>6651</v>
      </c>
      <c r="AD4136">
        <v>1</v>
      </c>
      <c r="AE4136">
        <v>1</v>
      </c>
    </row>
    <row r="4137" spans="1:31">
      <c r="A4137" t="s">
        <v>6652</v>
      </c>
      <c r="B4137" s="93">
        <v>45054</v>
      </c>
      <c r="C4137" s="93">
        <v>45054</v>
      </c>
      <c r="D4137">
        <v>-1.2205166999999999E-2</v>
      </c>
      <c r="E4137">
        <v>-1.2205166999999999E-2</v>
      </c>
      <c r="F4137" t="s">
        <v>81</v>
      </c>
      <c r="G4137">
        <v>4.5341708542713564</v>
      </c>
      <c r="H4137">
        <v>-5.5340312482914572E-2</v>
      </c>
      <c r="I4137">
        <v>-5.5340312482914572E-2</v>
      </c>
      <c r="J4137">
        <v>1</v>
      </c>
      <c r="L4137" t="s">
        <v>76</v>
      </c>
      <c r="M4137" t="s">
        <v>4152</v>
      </c>
      <c r="T4137" t="s">
        <v>76</v>
      </c>
      <c r="V4137" t="s">
        <v>4153</v>
      </c>
      <c r="W4137" t="s">
        <v>4154</v>
      </c>
      <c r="X4137" t="s">
        <v>168</v>
      </c>
      <c r="Y4137" t="s">
        <v>268</v>
      </c>
      <c r="Z4137" t="s">
        <v>268</v>
      </c>
      <c r="AA4137" t="s">
        <v>19</v>
      </c>
      <c r="AC4137" t="s">
        <v>6653</v>
      </c>
      <c r="AD4137">
        <v>1</v>
      </c>
      <c r="AE4137">
        <v>1</v>
      </c>
    </row>
    <row r="4138" spans="1:31">
      <c r="A4138" t="s">
        <v>6654</v>
      </c>
      <c r="B4138" s="93">
        <v>45054</v>
      </c>
      <c r="C4138" s="93">
        <v>45054</v>
      </c>
      <c r="D4138">
        <v>-1.2140284600000001E-2</v>
      </c>
      <c r="E4138">
        <v>-1.2140284600000001E-2</v>
      </c>
      <c r="F4138" t="s">
        <v>81</v>
      </c>
      <c r="G4138">
        <v>4.5341708542713564</v>
      </c>
      <c r="H4138">
        <v>-5.5046124595879389E-2</v>
      </c>
      <c r="I4138">
        <v>-5.5046124595879389E-2</v>
      </c>
      <c r="J4138">
        <v>1</v>
      </c>
      <c r="L4138" t="s">
        <v>76</v>
      </c>
      <c r="M4138" t="s">
        <v>4152</v>
      </c>
      <c r="T4138" t="s">
        <v>76</v>
      </c>
      <c r="V4138" t="s">
        <v>4153</v>
      </c>
      <c r="W4138" t="s">
        <v>4154</v>
      </c>
      <c r="X4138" t="s">
        <v>168</v>
      </c>
      <c r="Y4138" t="s">
        <v>268</v>
      </c>
      <c r="Z4138" t="s">
        <v>268</v>
      </c>
      <c r="AA4138" t="s">
        <v>19</v>
      </c>
      <c r="AC4138" t="s">
        <v>6655</v>
      </c>
      <c r="AD4138">
        <v>1</v>
      </c>
      <c r="AE4138">
        <v>1</v>
      </c>
    </row>
    <row r="4139" spans="1:31">
      <c r="A4139" t="s">
        <v>6656</v>
      </c>
      <c r="B4139" s="93">
        <v>45054</v>
      </c>
      <c r="C4139" s="93">
        <v>45054</v>
      </c>
      <c r="D4139">
        <v>-1.2144103E-2</v>
      </c>
      <c r="E4139">
        <v>-1.2144103E-2</v>
      </c>
      <c r="F4139" t="s">
        <v>81</v>
      </c>
      <c r="G4139">
        <v>4.5341708542713564</v>
      </c>
      <c r="H4139">
        <v>-5.5063437873869338E-2</v>
      </c>
      <c r="I4139">
        <v>-5.5063437873869338E-2</v>
      </c>
      <c r="J4139">
        <v>1</v>
      </c>
      <c r="L4139" t="s">
        <v>76</v>
      </c>
      <c r="M4139" t="s">
        <v>4152</v>
      </c>
      <c r="T4139" t="s">
        <v>76</v>
      </c>
      <c r="V4139" t="s">
        <v>4153</v>
      </c>
      <c r="W4139" t="s">
        <v>4154</v>
      </c>
      <c r="X4139" t="s">
        <v>168</v>
      </c>
      <c r="Y4139" t="s">
        <v>268</v>
      </c>
      <c r="Z4139" t="s">
        <v>268</v>
      </c>
      <c r="AA4139" t="s">
        <v>19</v>
      </c>
      <c r="AC4139" t="s">
        <v>6657</v>
      </c>
      <c r="AD4139">
        <v>1</v>
      </c>
      <c r="AE4139">
        <v>1</v>
      </c>
    </row>
    <row r="4140" spans="1:31">
      <c r="A4140" t="s">
        <v>6658</v>
      </c>
      <c r="B4140" s="93">
        <v>45054</v>
      </c>
      <c r="C4140" s="93">
        <v>45054</v>
      </c>
      <c r="D4140">
        <v>-1.2922668999999999E-2</v>
      </c>
      <c r="E4140">
        <v>-1.2922668999999999E-2</v>
      </c>
      <c r="F4140" t="s">
        <v>81</v>
      </c>
      <c r="G4140">
        <v>4.5341708542713564</v>
      </c>
      <c r="H4140">
        <v>-5.8593589139195969E-2</v>
      </c>
      <c r="I4140">
        <v>-5.8593589139195969E-2</v>
      </c>
      <c r="J4140">
        <v>1</v>
      </c>
      <c r="L4140" t="s">
        <v>76</v>
      </c>
      <c r="M4140" t="s">
        <v>4152</v>
      </c>
      <c r="T4140" t="s">
        <v>76</v>
      </c>
      <c r="V4140" t="s">
        <v>4153</v>
      </c>
      <c r="W4140" t="s">
        <v>4154</v>
      </c>
      <c r="X4140" t="s">
        <v>168</v>
      </c>
      <c r="Y4140" t="s">
        <v>268</v>
      </c>
      <c r="Z4140" t="s">
        <v>268</v>
      </c>
      <c r="AA4140" t="s">
        <v>19</v>
      </c>
      <c r="AC4140" t="s">
        <v>6659</v>
      </c>
      <c r="AD4140">
        <v>1</v>
      </c>
      <c r="AE4140">
        <v>1</v>
      </c>
    </row>
    <row r="4141" spans="1:31">
      <c r="A4141" t="s">
        <v>6660</v>
      </c>
      <c r="B4141" s="93">
        <v>45054</v>
      </c>
      <c r="C4141" s="93">
        <v>45054</v>
      </c>
      <c r="D4141">
        <v>-1.2916574199999999E-2</v>
      </c>
      <c r="E4141">
        <v>-1.2916574199999999E-2</v>
      </c>
      <c r="F4141" t="s">
        <v>81</v>
      </c>
      <c r="G4141">
        <v>4.5341708542713564</v>
      </c>
      <c r="H4141">
        <v>-5.8565954274673357E-2</v>
      </c>
      <c r="I4141">
        <v>-5.8565954274673357E-2</v>
      </c>
      <c r="J4141">
        <v>1</v>
      </c>
      <c r="L4141" t="s">
        <v>76</v>
      </c>
      <c r="M4141" t="s">
        <v>4152</v>
      </c>
      <c r="T4141" t="s">
        <v>76</v>
      </c>
      <c r="V4141" t="s">
        <v>4153</v>
      </c>
      <c r="W4141" t="s">
        <v>4154</v>
      </c>
      <c r="X4141" t="s">
        <v>168</v>
      </c>
      <c r="Y4141" t="s">
        <v>268</v>
      </c>
      <c r="Z4141" t="s">
        <v>268</v>
      </c>
      <c r="AA4141" t="s">
        <v>19</v>
      </c>
      <c r="AC4141" t="s">
        <v>6661</v>
      </c>
      <c r="AD4141">
        <v>1</v>
      </c>
      <c r="AE4141">
        <v>1</v>
      </c>
    </row>
    <row r="4142" spans="1:31">
      <c r="A4142" t="s">
        <v>6662</v>
      </c>
      <c r="B4142" s="93">
        <v>45054</v>
      </c>
      <c r="C4142" s="93">
        <v>45054</v>
      </c>
      <c r="D4142">
        <v>-1.25237838E-2</v>
      </c>
      <c r="E4142">
        <v>-1.25237838E-2</v>
      </c>
      <c r="F4142" t="s">
        <v>81</v>
      </c>
      <c r="G4142">
        <v>4.5341708542713564</v>
      </c>
      <c r="H4142">
        <v>-5.678497549115577E-2</v>
      </c>
      <c r="I4142">
        <v>-5.678497549115577E-2</v>
      </c>
      <c r="J4142">
        <v>1</v>
      </c>
      <c r="L4142" t="s">
        <v>76</v>
      </c>
      <c r="M4142" t="s">
        <v>4152</v>
      </c>
      <c r="T4142" t="s">
        <v>76</v>
      </c>
      <c r="V4142" t="s">
        <v>4153</v>
      </c>
      <c r="W4142" t="s">
        <v>4154</v>
      </c>
      <c r="X4142" t="s">
        <v>168</v>
      </c>
      <c r="Y4142" t="s">
        <v>268</v>
      </c>
      <c r="Z4142" t="s">
        <v>268</v>
      </c>
      <c r="AA4142" t="s">
        <v>19</v>
      </c>
      <c r="AC4142" t="s">
        <v>6663</v>
      </c>
      <c r="AD4142">
        <v>1</v>
      </c>
      <c r="AE4142">
        <v>1</v>
      </c>
    </row>
    <row r="4143" spans="1:31">
      <c r="A4143" t="s">
        <v>6664</v>
      </c>
      <c r="B4143" s="93">
        <v>45054</v>
      </c>
      <c r="C4143" s="93">
        <v>45054</v>
      </c>
      <c r="D4143">
        <v>-1.259445E-2</v>
      </c>
      <c r="E4143">
        <v>-1.259445E-2</v>
      </c>
      <c r="F4143" t="s">
        <v>81</v>
      </c>
      <c r="G4143">
        <v>4.5341708542713564</v>
      </c>
      <c r="H4143">
        <v>-5.7105388115577888E-2</v>
      </c>
      <c r="I4143">
        <v>-5.7105388115577888E-2</v>
      </c>
      <c r="J4143">
        <v>1</v>
      </c>
      <c r="L4143" t="s">
        <v>76</v>
      </c>
      <c r="M4143" t="s">
        <v>4152</v>
      </c>
      <c r="T4143" t="s">
        <v>76</v>
      </c>
      <c r="V4143" t="s">
        <v>4153</v>
      </c>
      <c r="W4143" t="s">
        <v>4154</v>
      </c>
      <c r="X4143" t="s">
        <v>168</v>
      </c>
      <c r="Y4143" t="s">
        <v>268</v>
      </c>
      <c r="Z4143" t="s">
        <v>268</v>
      </c>
      <c r="AA4143" t="s">
        <v>19</v>
      </c>
      <c r="AC4143" t="s">
        <v>6665</v>
      </c>
      <c r="AD4143">
        <v>1</v>
      </c>
      <c r="AE4143">
        <v>1</v>
      </c>
    </row>
    <row r="4144" spans="1:31">
      <c r="A4144" t="s">
        <v>6666</v>
      </c>
      <c r="B4144" s="93">
        <v>45054</v>
      </c>
      <c r="C4144" s="93">
        <v>45054</v>
      </c>
      <c r="D4144">
        <v>-1.3044797E-2</v>
      </c>
      <c r="E4144">
        <v>-1.3044797E-2</v>
      </c>
      <c r="F4144" t="s">
        <v>81</v>
      </c>
      <c r="G4144">
        <v>4.5341708542713564</v>
      </c>
      <c r="H4144">
        <v>-5.914733835728643E-2</v>
      </c>
      <c r="I4144">
        <v>-5.914733835728643E-2</v>
      </c>
      <c r="J4144">
        <v>1</v>
      </c>
      <c r="L4144" t="s">
        <v>76</v>
      </c>
      <c r="M4144" t="s">
        <v>4152</v>
      </c>
      <c r="T4144" t="s">
        <v>76</v>
      </c>
      <c r="V4144" t="s">
        <v>4153</v>
      </c>
      <c r="W4144" t="s">
        <v>4154</v>
      </c>
      <c r="X4144" t="s">
        <v>168</v>
      </c>
      <c r="Y4144" t="s">
        <v>268</v>
      </c>
      <c r="Z4144" t="s">
        <v>268</v>
      </c>
      <c r="AA4144" t="s">
        <v>19</v>
      </c>
      <c r="AC4144" t="s">
        <v>6667</v>
      </c>
      <c r="AD4144">
        <v>1</v>
      </c>
      <c r="AE4144">
        <v>1</v>
      </c>
    </row>
    <row r="4145" spans="1:31">
      <c r="A4145" t="s">
        <v>6668</v>
      </c>
      <c r="B4145" s="93">
        <v>45054</v>
      </c>
      <c r="C4145" s="93">
        <v>45054</v>
      </c>
      <c r="D4145">
        <v>-1.2395992E-2</v>
      </c>
      <c r="E4145">
        <v>-1.2395992E-2</v>
      </c>
      <c r="F4145" t="s">
        <v>81</v>
      </c>
      <c r="G4145">
        <v>4.5341708542713564</v>
      </c>
      <c r="H4145">
        <v>-5.6205545636180902E-2</v>
      </c>
      <c r="I4145">
        <v>-5.6205545636180902E-2</v>
      </c>
      <c r="J4145">
        <v>1</v>
      </c>
      <c r="L4145" t="s">
        <v>76</v>
      </c>
      <c r="M4145" t="s">
        <v>4152</v>
      </c>
      <c r="T4145" t="s">
        <v>76</v>
      </c>
      <c r="V4145" t="s">
        <v>4153</v>
      </c>
      <c r="W4145" t="s">
        <v>4154</v>
      </c>
      <c r="X4145" t="s">
        <v>168</v>
      </c>
      <c r="Y4145" t="s">
        <v>268</v>
      </c>
      <c r="Z4145" t="s">
        <v>268</v>
      </c>
      <c r="AA4145" t="s">
        <v>19</v>
      </c>
      <c r="AC4145" t="s">
        <v>6669</v>
      </c>
      <c r="AD4145">
        <v>1</v>
      </c>
      <c r="AE4145">
        <v>1</v>
      </c>
    </row>
    <row r="4146" spans="1:31">
      <c r="A4146" t="s">
        <v>6670</v>
      </c>
      <c r="B4146" s="93">
        <v>45054</v>
      </c>
      <c r="C4146" s="93">
        <v>45054</v>
      </c>
      <c r="D4146">
        <v>-1.3151659E-2</v>
      </c>
      <c r="E4146">
        <v>-1.3151659E-2</v>
      </c>
      <c r="F4146" t="s">
        <v>81</v>
      </c>
      <c r="G4146">
        <v>4.5341708542713564</v>
      </c>
      <c r="H4146">
        <v>-5.9631868923115568E-2</v>
      </c>
      <c r="I4146">
        <v>-5.9631868923115568E-2</v>
      </c>
      <c r="J4146">
        <v>1</v>
      </c>
      <c r="L4146" t="s">
        <v>76</v>
      </c>
      <c r="M4146" t="s">
        <v>4152</v>
      </c>
      <c r="T4146" t="s">
        <v>76</v>
      </c>
      <c r="V4146" t="s">
        <v>4153</v>
      </c>
      <c r="W4146" t="s">
        <v>4154</v>
      </c>
      <c r="X4146" t="s">
        <v>168</v>
      </c>
      <c r="Y4146" t="s">
        <v>268</v>
      </c>
      <c r="Z4146" t="s">
        <v>268</v>
      </c>
      <c r="AA4146" t="s">
        <v>19</v>
      </c>
      <c r="AC4146" t="s">
        <v>6671</v>
      </c>
      <c r="AD4146">
        <v>1</v>
      </c>
      <c r="AE4146">
        <v>1</v>
      </c>
    </row>
    <row r="4147" spans="1:31">
      <c r="A4147" t="s">
        <v>6672</v>
      </c>
      <c r="B4147" s="93">
        <v>45054</v>
      </c>
      <c r="C4147" s="93">
        <v>45054</v>
      </c>
      <c r="D4147">
        <v>-1.2716577999999999E-2</v>
      </c>
      <c r="E4147">
        <v>-1.2716577999999999E-2</v>
      </c>
      <c r="F4147" t="s">
        <v>81</v>
      </c>
      <c r="G4147">
        <v>4.5341708542713564</v>
      </c>
      <c r="H4147">
        <v>-5.7659137333668342E-2</v>
      </c>
      <c r="I4147">
        <v>-5.7659137333668342E-2</v>
      </c>
      <c r="J4147">
        <v>1</v>
      </c>
      <c r="L4147" t="s">
        <v>76</v>
      </c>
      <c r="M4147" t="s">
        <v>4152</v>
      </c>
      <c r="T4147" t="s">
        <v>76</v>
      </c>
      <c r="V4147" t="s">
        <v>4153</v>
      </c>
      <c r="W4147" t="s">
        <v>4154</v>
      </c>
      <c r="X4147" t="s">
        <v>168</v>
      </c>
      <c r="Y4147" t="s">
        <v>268</v>
      </c>
      <c r="Z4147" t="s">
        <v>268</v>
      </c>
      <c r="AA4147" t="s">
        <v>19</v>
      </c>
      <c r="AC4147" t="s">
        <v>6673</v>
      </c>
      <c r="AD4147">
        <v>1</v>
      </c>
      <c r="AE4147">
        <v>1</v>
      </c>
    </row>
    <row r="4148" spans="1:31">
      <c r="A4148" t="s">
        <v>6674</v>
      </c>
      <c r="B4148" s="93">
        <v>45054</v>
      </c>
      <c r="C4148" s="93">
        <v>45054</v>
      </c>
      <c r="D4148">
        <v>-1.2716577999999999E-2</v>
      </c>
      <c r="E4148">
        <v>-1.2716577999999999E-2</v>
      </c>
      <c r="F4148" t="s">
        <v>81</v>
      </c>
      <c r="G4148">
        <v>4.5341708542713564</v>
      </c>
      <c r="H4148">
        <v>-5.7659137333668342E-2</v>
      </c>
      <c r="I4148">
        <v>-5.7659137333668342E-2</v>
      </c>
      <c r="J4148">
        <v>1</v>
      </c>
      <c r="L4148" t="s">
        <v>76</v>
      </c>
      <c r="M4148" t="s">
        <v>4152</v>
      </c>
      <c r="T4148" t="s">
        <v>76</v>
      </c>
      <c r="V4148" t="s">
        <v>4153</v>
      </c>
      <c r="W4148" t="s">
        <v>4154</v>
      </c>
      <c r="X4148" t="s">
        <v>168</v>
      </c>
      <c r="Y4148" t="s">
        <v>268</v>
      </c>
      <c r="Z4148" t="s">
        <v>268</v>
      </c>
      <c r="AA4148" t="s">
        <v>19</v>
      </c>
      <c r="AC4148" t="s">
        <v>6675</v>
      </c>
      <c r="AD4148">
        <v>1</v>
      </c>
      <c r="AE4148">
        <v>1</v>
      </c>
    </row>
    <row r="4149" spans="1:31">
      <c r="A4149" t="s">
        <v>6676</v>
      </c>
      <c r="B4149" s="93">
        <v>45054</v>
      </c>
      <c r="C4149" s="93">
        <v>45054</v>
      </c>
      <c r="D4149">
        <v>-1.2021975000000001E-2</v>
      </c>
      <c r="E4149">
        <v>-1.2021975000000001E-2</v>
      </c>
      <c r="F4149" t="s">
        <v>81</v>
      </c>
      <c r="G4149">
        <v>4.5341708542713564</v>
      </c>
      <c r="H4149">
        <v>-5.450968865577889E-2</v>
      </c>
      <c r="I4149">
        <v>-5.450968865577889E-2</v>
      </c>
      <c r="J4149">
        <v>1</v>
      </c>
      <c r="L4149" t="s">
        <v>76</v>
      </c>
      <c r="M4149" t="s">
        <v>4152</v>
      </c>
      <c r="T4149" t="s">
        <v>76</v>
      </c>
      <c r="V4149" t="s">
        <v>4153</v>
      </c>
      <c r="W4149" t="s">
        <v>4154</v>
      </c>
      <c r="X4149" t="s">
        <v>168</v>
      </c>
      <c r="Y4149" t="s">
        <v>268</v>
      </c>
      <c r="Z4149" t="s">
        <v>268</v>
      </c>
      <c r="AA4149" t="s">
        <v>19</v>
      </c>
      <c r="AC4149" t="s">
        <v>6677</v>
      </c>
      <c r="AD4149">
        <v>1</v>
      </c>
      <c r="AE4149">
        <v>1</v>
      </c>
    </row>
    <row r="4150" spans="1:31">
      <c r="A4150" t="s">
        <v>6678</v>
      </c>
      <c r="B4150" s="93">
        <v>45054</v>
      </c>
      <c r="C4150" s="93">
        <v>45054</v>
      </c>
      <c r="D4150">
        <v>-9.9534319999999999E-3</v>
      </c>
      <c r="E4150">
        <v>-9.9534319999999999E-3</v>
      </c>
      <c r="F4150" t="s">
        <v>81</v>
      </c>
      <c r="G4150">
        <v>4.5341708542713564</v>
      </c>
      <c r="H4150">
        <v>-4.5130561274371851E-2</v>
      </c>
      <c r="I4150">
        <v>-4.5130561274371851E-2</v>
      </c>
      <c r="J4150">
        <v>1</v>
      </c>
      <c r="L4150" t="s">
        <v>76</v>
      </c>
      <c r="M4150" t="s">
        <v>4152</v>
      </c>
      <c r="T4150" t="s">
        <v>76</v>
      </c>
      <c r="V4150" t="s">
        <v>4153</v>
      </c>
      <c r="W4150" t="s">
        <v>4154</v>
      </c>
      <c r="X4150" t="s">
        <v>168</v>
      </c>
      <c r="Y4150" t="s">
        <v>268</v>
      </c>
      <c r="Z4150" t="s">
        <v>268</v>
      </c>
      <c r="AA4150" t="s">
        <v>19</v>
      </c>
      <c r="AC4150" t="s">
        <v>6679</v>
      </c>
      <c r="AD4150">
        <v>1</v>
      </c>
      <c r="AE4150">
        <v>1</v>
      </c>
    </row>
    <row r="4151" spans="1:31">
      <c r="A4151" t="s">
        <v>6680</v>
      </c>
      <c r="B4151" s="93">
        <v>45054</v>
      </c>
      <c r="C4151" s="93">
        <v>45054</v>
      </c>
      <c r="D4151">
        <v>-1.2624982E-2</v>
      </c>
      <c r="E4151">
        <v>-1.2624982E-2</v>
      </c>
      <c r="F4151" t="s">
        <v>81</v>
      </c>
      <c r="G4151">
        <v>4.5341708542713564</v>
      </c>
      <c r="H4151">
        <v>-5.7243825420100501E-2</v>
      </c>
      <c r="I4151">
        <v>-5.7243825420100501E-2</v>
      </c>
      <c r="J4151">
        <v>1</v>
      </c>
      <c r="L4151" t="s">
        <v>76</v>
      </c>
      <c r="M4151" t="s">
        <v>4152</v>
      </c>
      <c r="T4151" t="s">
        <v>76</v>
      </c>
      <c r="V4151" t="s">
        <v>4153</v>
      </c>
      <c r="W4151" t="s">
        <v>4154</v>
      </c>
      <c r="X4151" t="s">
        <v>168</v>
      </c>
      <c r="Y4151" t="s">
        <v>268</v>
      </c>
      <c r="Z4151" t="s">
        <v>268</v>
      </c>
      <c r="AA4151" t="s">
        <v>19</v>
      </c>
      <c r="AC4151" t="s">
        <v>6681</v>
      </c>
      <c r="AD4151">
        <v>1</v>
      </c>
      <c r="AE4151">
        <v>1</v>
      </c>
    </row>
    <row r="4152" spans="1:31">
      <c r="A4152" t="s">
        <v>6682</v>
      </c>
      <c r="B4152" s="93">
        <v>45054</v>
      </c>
      <c r="C4152" s="93">
        <v>45054</v>
      </c>
      <c r="D4152">
        <v>-8.9733450000000006E-3</v>
      </c>
      <c r="E4152">
        <v>-8.9733450000000006E-3</v>
      </c>
      <c r="F4152" t="s">
        <v>81</v>
      </c>
      <c r="G4152">
        <v>4.5341708542713564</v>
      </c>
      <c r="H4152">
        <v>-4.0686679364321597E-2</v>
      </c>
      <c r="I4152">
        <v>-4.0686679364321597E-2</v>
      </c>
      <c r="J4152">
        <v>1</v>
      </c>
      <c r="L4152" t="s">
        <v>76</v>
      </c>
      <c r="M4152" t="s">
        <v>4152</v>
      </c>
      <c r="T4152" t="s">
        <v>76</v>
      </c>
      <c r="V4152" t="s">
        <v>4153</v>
      </c>
      <c r="W4152" t="s">
        <v>4154</v>
      </c>
      <c r="X4152" t="s">
        <v>168</v>
      </c>
      <c r="Y4152" t="s">
        <v>268</v>
      </c>
      <c r="Z4152" t="s">
        <v>268</v>
      </c>
      <c r="AA4152" t="s">
        <v>19</v>
      </c>
      <c r="AC4152" t="s">
        <v>6683</v>
      </c>
      <c r="AD4152">
        <v>1</v>
      </c>
      <c r="AE4152">
        <v>1</v>
      </c>
    </row>
    <row r="4153" spans="1:31">
      <c r="A4153" t="s">
        <v>6684</v>
      </c>
      <c r="B4153" s="93">
        <v>45054</v>
      </c>
      <c r="C4153" s="93">
        <v>45054</v>
      </c>
      <c r="D4153">
        <v>-1.1701389E-2</v>
      </c>
      <c r="E4153">
        <v>-1.1701389E-2</v>
      </c>
      <c r="F4153" t="s">
        <v>81</v>
      </c>
      <c r="G4153">
        <v>4.5341708542713564</v>
      </c>
      <c r="H4153">
        <v>-5.305609695829145E-2</v>
      </c>
      <c r="I4153">
        <v>-5.305609695829145E-2</v>
      </c>
      <c r="J4153">
        <v>1</v>
      </c>
      <c r="L4153" t="s">
        <v>76</v>
      </c>
      <c r="M4153" t="s">
        <v>4152</v>
      </c>
      <c r="T4153" t="s">
        <v>76</v>
      </c>
      <c r="V4153" t="s">
        <v>4153</v>
      </c>
      <c r="W4153" t="s">
        <v>4154</v>
      </c>
      <c r="X4153" t="s">
        <v>168</v>
      </c>
      <c r="Y4153" t="s">
        <v>268</v>
      </c>
      <c r="Z4153" t="s">
        <v>268</v>
      </c>
      <c r="AA4153" t="s">
        <v>19</v>
      </c>
      <c r="AC4153" t="s">
        <v>6685</v>
      </c>
      <c r="AD4153">
        <v>1</v>
      </c>
      <c r="AE4153">
        <v>1</v>
      </c>
    </row>
    <row r="4154" spans="1:31">
      <c r="A4154" t="s">
        <v>6686</v>
      </c>
      <c r="B4154" s="93">
        <v>45054</v>
      </c>
      <c r="C4154" s="93">
        <v>45054</v>
      </c>
      <c r="D4154">
        <v>-1.0537016999999999E-2</v>
      </c>
      <c r="E4154">
        <v>-1.0537016999999999E-2</v>
      </c>
      <c r="F4154" t="s">
        <v>81</v>
      </c>
      <c r="G4154">
        <v>4.5341708542713564</v>
      </c>
      <c r="H4154">
        <v>-4.7776635372361799E-2</v>
      </c>
      <c r="I4154">
        <v>-4.7776635372361799E-2</v>
      </c>
      <c r="J4154">
        <v>1</v>
      </c>
      <c r="L4154" t="s">
        <v>76</v>
      </c>
      <c r="M4154" t="s">
        <v>4152</v>
      </c>
      <c r="T4154" t="s">
        <v>76</v>
      </c>
      <c r="V4154" t="s">
        <v>4153</v>
      </c>
      <c r="W4154" t="s">
        <v>4154</v>
      </c>
      <c r="X4154" t="s">
        <v>168</v>
      </c>
      <c r="Y4154" t="s">
        <v>268</v>
      </c>
      <c r="Z4154" t="s">
        <v>268</v>
      </c>
      <c r="AA4154" t="s">
        <v>19</v>
      </c>
      <c r="AC4154" t="s">
        <v>6687</v>
      </c>
      <c r="AD4154">
        <v>1</v>
      </c>
      <c r="AE4154">
        <v>1</v>
      </c>
    </row>
    <row r="4155" spans="1:31">
      <c r="A4155" t="s">
        <v>6688</v>
      </c>
      <c r="B4155" s="93">
        <v>45054</v>
      </c>
      <c r="C4155" s="93">
        <v>45054</v>
      </c>
      <c r="D4155">
        <v>-1.3579107E-2</v>
      </c>
      <c r="E4155">
        <v>-1.3579107E-2</v>
      </c>
      <c r="F4155" t="s">
        <v>81</v>
      </c>
      <c r="G4155">
        <v>4.5341708542713564</v>
      </c>
      <c r="H4155">
        <v>-6.1569991186432152E-2</v>
      </c>
      <c r="I4155">
        <v>-6.1569991186432152E-2</v>
      </c>
      <c r="J4155">
        <v>1</v>
      </c>
      <c r="L4155" t="s">
        <v>76</v>
      </c>
      <c r="M4155" t="s">
        <v>4152</v>
      </c>
      <c r="T4155" t="s">
        <v>76</v>
      </c>
      <c r="V4155" t="s">
        <v>4153</v>
      </c>
      <c r="W4155" t="s">
        <v>4154</v>
      </c>
      <c r="X4155" t="s">
        <v>168</v>
      </c>
      <c r="Y4155" t="s">
        <v>268</v>
      </c>
      <c r="Z4155" t="s">
        <v>268</v>
      </c>
      <c r="AA4155" t="s">
        <v>19</v>
      </c>
      <c r="AC4155" t="s">
        <v>6689</v>
      </c>
      <c r="AD4155">
        <v>1</v>
      </c>
      <c r="AE4155">
        <v>1</v>
      </c>
    </row>
    <row r="4156" spans="1:31">
      <c r="A4156" t="s">
        <v>6690</v>
      </c>
      <c r="B4156" s="93">
        <v>45054</v>
      </c>
      <c r="C4156" s="93">
        <v>45054</v>
      </c>
      <c r="D4156">
        <v>-1.3518043E-2</v>
      </c>
      <c r="E4156">
        <v>-1.3518043E-2</v>
      </c>
      <c r="F4156" t="s">
        <v>81</v>
      </c>
      <c r="G4156">
        <v>4.5341708542713564</v>
      </c>
      <c r="H4156">
        <v>-6.1293116577386918E-2</v>
      </c>
      <c r="I4156">
        <v>-6.1293116577386918E-2</v>
      </c>
      <c r="J4156">
        <v>1</v>
      </c>
      <c r="L4156" t="s">
        <v>76</v>
      </c>
      <c r="M4156" t="s">
        <v>4152</v>
      </c>
      <c r="T4156" t="s">
        <v>76</v>
      </c>
      <c r="V4156" t="s">
        <v>4153</v>
      </c>
      <c r="W4156" t="s">
        <v>4154</v>
      </c>
      <c r="X4156" t="s">
        <v>168</v>
      </c>
      <c r="Y4156" t="s">
        <v>268</v>
      </c>
      <c r="Z4156" t="s">
        <v>268</v>
      </c>
      <c r="AA4156" t="s">
        <v>19</v>
      </c>
      <c r="AC4156" t="s">
        <v>6691</v>
      </c>
      <c r="AD4156">
        <v>1</v>
      </c>
      <c r="AE4156">
        <v>1</v>
      </c>
    </row>
    <row r="4157" spans="1:31">
      <c r="A4157" t="s">
        <v>6692</v>
      </c>
      <c r="B4157" s="93">
        <v>45054</v>
      </c>
      <c r="C4157" s="93">
        <v>45054</v>
      </c>
      <c r="D4157">
        <v>-1.2861605E-2</v>
      </c>
      <c r="E4157">
        <v>-1.2861605E-2</v>
      </c>
      <c r="F4157" t="s">
        <v>81</v>
      </c>
      <c r="G4157">
        <v>4.5341708542713564</v>
      </c>
      <c r="H4157">
        <v>-5.8316714530150748E-2</v>
      </c>
      <c r="I4157">
        <v>-5.8316714530150748E-2</v>
      </c>
      <c r="J4157">
        <v>1</v>
      </c>
      <c r="L4157" t="s">
        <v>76</v>
      </c>
      <c r="M4157" t="s">
        <v>4152</v>
      </c>
      <c r="T4157" t="s">
        <v>76</v>
      </c>
      <c r="V4157" t="s">
        <v>4153</v>
      </c>
      <c r="W4157" t="s">
        <v>4154</v>
      </c>
      <c r="X4157" t="s">
        <v>168</v>
      </c>
      <c r="Y4157" t="s">
        <v>268</v>
      </c>
      <c r="Z4157" t="s">
        <v>268</v>
      </c>
      <c r="AA4157" t="s">
        <v>19</v>
      </c>
      <c r="AC4157" t="s">
        <v>6693</v>
      </c>
      <c r="AD4157">
        <v>1</v>
      </c>
      <c r="AE4157">
        <v>1</v>
      </c>
    </row>
    <row r="4158" spans="1:31">
      <c r="A4158" t="s">
        <v>6694</v>
      </c>
      <c r="B4158" s="93">
        <v>45054</v>
      </c>
      <c r="C4158" s="93">
        <v>45054</v>
      </c>
      <c r="D4158">
        <v>-1.1991442999999999E-2</v>
      </c>
      <c r="E4158">
        <v>-1.1991442999999999E-2</v>
      </c>
      <c r="F4158" t="s">
        <v>81</v>
      </c>
      <c r="G4158">
        <v>4.5341708542713564</v>
      </c>
      <c r="H4158">
        <v>-5.437125135125627E-2</v>
      </c>
      <c r="I4158">
        <v>-5.437125135125627E-2</v>
      </c>
      <c r="J4158">
        <v>1</v>
      </c>
      <c r="L4158" t="s">
        <v>76</v>
      </c>
      <c r="M4158" t="s">
        <v>4152</v>
      </c>
      <c r="T4158" t="s">
        <v>76</v>
      </c>
      <c r="V4158" t="s">
        <v>4153</v>
      </c>
      <c r="W4158" t="s">
        <v>4154</v>
      </c>
      <c r="X4158" t="s">
        <v>168</v>
      </c>
      <c r="Y4158" t="s">
        <v>268</v>
      </c>
      <c r="Z4158" t="s">
        <v>268</v>
      </c>
      <c r="AA4158" t="s">
        <v>19</v>
      </c>
      <c r="AC4158" t="s">
        <v>6695</v>
      </c>
      <c r="AD4158">
        <v>1</v>
      </c>
      <c r="AE4158">
        <v>1</v>
      </c>
    </row>
    <row r="4159" spans="1:31">
      <c r="A4159" t="s">
        <v>6696</v>
      </c>
      <c r="B4159" s="93">
        <v>45054</v>
      </c>
      <c r="C4159" s="93">
        <v>45054</v>
      </c>
      <c r="D4159">
        <v>-1.3197456999999999E-2</v>
      </c>
      <c r="E4159">
        <v>-1.3197456999999999E-2</v>
      </c>
      <c r="F4159" t="s">
        <v>81</v>
      </c>
      <c r="G4159">
        <v>4.5341708542713564</v>
      </c>
      <c r="H4159">
        <v>-5.9839524879899492E-2</v>
      </c>
      <c r="I4159">
        <v>-5.9839524879899492E-2</v>
      </c>
      <c r="J4159">
        <v>1</v>
      </c>
      <c r="L4159" t="s">
        <v>76</v>
      </c>
      <c r="M4159" t="s">
        <v>4152</v>
      </c>
      <c r="T4159" t="s">
        <v>76</v>
      </c>
      <c r="V4159" t="s">
        <v>4153</v>
      </c>
      <c r="W4159" t="s">
        <v>4154</v>
      </c>
      <c r="X4159" t="s">
        <v>168</v>
      </c>
      <c r="Y4159" t="s">
        <v>268</v>
      </c>
      <c r="Z4159" t="s">
        <v>268</v>
      </c>
      <c r="AA4159" t="s">
        <v>19</v>
      </c>
      <c r="AC4159" t="s">
        <v>6697</v>
      </c>
      <c r="AD4159">
        <v>1</v>
      </c>
      <c r="AE4159">
        <v>1</v>
      </c>
    </row>
    <row r="4160" spans="1:31">
      <c r="A4160" t="s">
        <v>6698</v>
      </c>
      <c r="B4160" s="93">
        <v>45054</v>
      </c>
      <c r="C4160" s="93">
        <v>45054</v>
      </c>
      <c r="D4160">
        <v>-1.3197456999999999E-2</v>
      </c>
      <c r="E4160">
        <v>-1.3197456999999999E-2</v>
      </c>
      <c r="F4160" t="s">
        <v>81</v>
      </c>
      <c r="G4160">
        <v>4.5341708542713564</v>
      </c>
      <c r="H4160">
        <v>-5.9839524879899492E-2</v>
      </c>
      <c r="I4160">
        <v>-5.9839524879899492E-2</v>
      </c>
      <c r="J4160">
        <v>1</v>
      </c>
      <c r="L4160" t="s">
        <v>76</v>
      </c>
      <c r="M4160" t="s">
        <v>4152</v>
      </c>
      <c r="T4160" t="s">
        <v>76</v>
      </c>
      <c r="V4160" t="s">
        <v>4153</v>
      </c>
      <c r="W4160" t="s">
        <v>4154</v>
      </c>
      <c r="X4160" t="s">
        <v>168</v>
      </c>
      <c r="Y4160" t="s">
        <v>268</v>
      </c>
      <c r="Z4160" t="s">
        <v>268</v>
      </c>
      <c r="AA4160" t="s">
        <v>19</v>
      </c>
      <c r="AC4160" t="s">
        <v>6699</v>
      </c>
      <c r="AD4160">
        <v>1</v>
      </c>
      <c r="AE4160">
        <v>1</v>
      </c>
    </row>
    <row r="4161" spans="1:31">
      <c r="A4161" t="s">
        <v>6700</v>
      </c>
      <c r="B4161" s="93">
        <v>45054</v>
      </c>
      <c r="C4161" s="93">
        <v>45054</v>
      </c>
      <c r="D4161">
        <v>-9.1901320000000002E-3</v>
      </c>
      <c r="E4161">
        <v>-9.1901320000000002E-3</v>
      </c>
      <c r="F4161" t="s">
        <v>81</v>
      </c>
      <c r="G4161">
        <v>4.5341708542713564</v>
      </c>
      <c r="H4161">
        <v>-4.1669628661306531E-2</v>
      </c>
      <c r="I4161">
        <v>-4.1669628661306531E-2</v>
      </c>
      <c r="J4161">
        <v>1</v>
      </c>
      <c r="L4161" t="s">
        <v>76</v>
      </c>
      <c r="M4161" t="s">
        <v>4152</v>
      </c>
      <c r="T4161" t="s">
        <v>76</v>
      </c>
      <c r="V4161" t="s">
        <v>4153</v>
      </c>
      <c r="W4161" t="s">
        <v>4154</v>
      </c>
      <c r="X4161" t="s">
        <v>168</v>
      </c>
      <c r="Y4161" t="s">
        <v>268</v>
      </c>
      <c r="Z4161" t="s">
        <v>268</v>
      </c>
      <c r="AA4161" t="s">
        <v>19</v>
      </c>
      <c r="AC4161" t="s">
        <v>6701</v>
      </c>
      <c r="AD4161">
        <v>1</v>
      </c>
      <c r="AE4161">
        <v>1</v>
      </c>
    </row>
    <row r="4162" spans="1:31">
      <c r="A4162" t="s">
        <v>6702</v>
      </c>
      <c r="B4162" s="93">
        <v>45054</v>
      </c>
      <c r="C4162" s="93">
        <v>45054</v>
      </c>
      <c r="D4162">
        <v>-1.2044874000000001E-2</v>
      </c>
      <c r="E4162">
        <v>-1.2044874000000001E-2</v>
      </c>
      <c r="F4162" t="s">
        <v>81</v>
      </c>
      <c r="G4162">
        <v>4.5341708542713564</v>
      </c>
      <c r="H4162">
        <v>-5.4613516634170849E-2</v>
      </c>
      <c r="I4162">
        <v>-5.4613516634170849E-2</v>
      </c>
      <c r="J4162">
        <v>1</v>
      </c>
      <c r="L4162" t="s">
        <v>76</v>
      </c>
      <c r="M4162" t="s">
        <v>4152</v>
      </c>
      <c r="T4162" t="s">
        <v>76</v>
      </c>
      <c r="V4162" t="s">
        <v>4153</v>
      </c>
      <c r="W4162" t="s">
        <v>4154</v>
      </c>
      <c r="X4162" t="s">
        <v>168</v>
      </c>
      <c r="Y4162" t="s">
        <v>268</v>
      </c>
      <c r="Z4162" t="s">
        <v>268</v>
      </c>
      <c r="AA4162" t="s">
        <v>19</v>
      </c>
      <c r="AC4162" t="s">
        <v>6703</v>
      </c>
      <c r="AD4162">
        <v>1</v>
      </c>
      <c r="AE4162">
        <v>1</v>
      </c>
    </row>
    <row r="4163" spans="1:31">
      <c r="A4163" t="s">
        <v>6704</v>
      </c>
      <c r="B4163" s="93">
        <v>45054</v>
      </c>
      <c r="C4163" s="93">
        <v>45054</v>
      </c>
      <c r="D4163">
        <v>-1.2281497000000001E-2</v>
      </c>
      <c r="E4163">
        <v>-1.2281497000000001E-2</v>
      </c>
      <c r="F4163" t="s">
        <v>81</v>
      </c>
      <c r="G4163">
        <v>4.5341708542713564</v>
      </c>
      <c r="H4163">
        <v>-5.5686405744221103E-2</v>
      </c>
      <c r="I4163">
        <v>-5.5686405744221103E-2</v>
      </c>
      <c r="J4163">
        <v>1</v>
      </c>
      <c r="L4163" t="s">
        <v>76</v>
      </c>
      <c r="M4163" t="s">
        <v>4152</v>
      </c>
      <c r="T4163" t="s">
        <v>76</v>
      </c>
      <c r="V4163" t="s">
        <v>4153</v>
      </c>
      <c r="W4163" t="s">
        <v>4154</v>
      </c>
      <c r="X4163" t="s">
        <v>168</v>
      </c>
      <c r="Y4163" t="s">
        <v>268</v>
      </c>
      <c r="Z4163" t="s">
        <v>268</v>
      </c>
      <c r="AA4163" t="s">
        <v>19</v>
      </c>
      <c r="AC4163" t="s">
        <v>6705</v>
      </c>
      <c r="AD4163">
        <v>1</v>
      </c>
      <c r="AE4163">
        <v>1</v>
      </c>
    </row>
    <row r="4164" spans="1:31">
      <c r="A4164" t="s">
        <v>6706</v>
      </c>
      <c r="B4164" s="93">
        <v>45054</v>
      </c>
      <c r="C4164" s="93">
        <v>45054</v>
      </c>
      <c r="D4164">
        <v>-1.2525753000000001E-2</v>
      </c>
      <c r="E4164">
        <v>-1.2525753000000001E-2</v>
      </c>
      <c r="F4164" t="s">
        <v>81</v>
      </c>
      <c r="G4164">
        <v>4.5341708542713564</v>
      </c>
      <c r="H4164">
        <v>-5.6793904180401998E-2</v>
      </c>
      <c r="I4164">
        <v>-5.6793904180401998E-2</v>
      </c>
      <c r="J4164">
        <v>1</v>
      </c>
      <c r="L4164" t="s">
        <v>76</v>
      </c>
      <c r="M4164" t="s">
        <v>4152</v>
      </c>
      <c r="T4164" t="s">
        <v>76</v>
      </c>
      <c r="V4164" t="s">
        <v>4153</v>
      </c>
      <c r="W4164" t="s">
        <v>4154</v>
      </c>
      <c r="X4164" t="s">
        <v>168</v>
      </c>
      <c r="Y4164" t="s">
        <v>268</v>
      </c>
      <c r="Z4164" t="s">
        <v>268</v>
      </c>
      <c r="AA4164" t="s">
        <v>19</v>
      </c>
      <c r="AC4164" t="s">
        <v>6707</v>
      </c>
      <c r="AD4164">
        <v>1</v>
      </c>
      <c r="AE4164">
        <v>1</v>
      </c>
    </row>
    <row r="4165" spans="1:31">
      <c r="A4165" t="s">
        <v>6708</v>
      </c>
      <c r="B4165" s="93">
        <v>45054</v>
      </c>
      <c r="C4165" s="93">
        <v>45054</v>
      </c>
      <c r="D4165">
        <v>-1.2525753000000001E-2</v>
      </c>
      <c r="E4165">
        <v>-1.2525753000000001E-2</v>
      </c>
      <c r="F4165" t="s">
        <v>81</v>
      </c>
      <c r="G4165">
        <v>4.5341708542713564</v>
      </c>
      <c r="H4165">
        <v>-5.6793904180401998E-2</v>
      </c>
      <c r="I4165">
        <v>-5.6793904180401998E-2</v>
      </c>
      <c r="J4165">
        <v>1</v>
      </c>
      <c r="L4165" t="s">
        <v>76</v>
      </c>
      <c r="M4165" t="s">
        <v>4152</v>
      </c>
      <c r="T4165" t="s">
        <v>76</v>
      </c>
      <c r="V4165" t="s">
        <v>4153</v>
      </c>
      <c r="W4165" t="s">
        <v>4154</v>
      </c>
      <c r="X4165" t="s">
        <v>168</v>
      </c>
      <c r="Y4165" t="s">
        <v>268</v>
      </c>
      <c r="Z4165" t="s">
        <v>268</v>
      </c>
      <c r="AA4165" t="s">
        <v>19</v>
      </c>
      <c r="AC4165" t="s">
        <v>6709</v>
      </c>
      <c r="AD4165">
        <v>1</v>
      </c>
      <c r="AE4165">
        <v>1</v>
      </c>
    </row>
    <row r="4166" spans="1:31">
      <c r="A4166" t="s">
        <v>6710</v>
      </c>
      <c r="B4166" s="93">
        <v>45054</v>
      </c>
      <c r="C4166" s="93">
        <v>45054</v>
      </c>
      <c r="D4166">
        <v>-1.1541096000000001E-2</v>
      </c>
      <c r="E4166">
        <v>-1.1541096000000001E-2</v>
      </c>
      <c r="F4166" t="s">
        <v>81</v>
      </c>
      <c r="G4166">
        <v>4.5341708542713564</v>
      </c>
      <c r="H4166">
        <v>-5.2329301109547727E-2</v>
      </c>
      <c r="I4166">
        <v>-5.2329301109547727E-2</v>
      </c>
      <c r="J4166">
        <v>1</v>
      </c>
      <c r="L4166" t="s">
        <v>76</v>
      </c>
      <c r="M4166" t="s">
        <v>4152</v>
      </c>
      <c r="T4166" t="s">
        <v>76</v>
      </c>
      <c r="V4166" t="s">
        <v>4153</v>
      </c>
      <c r="W4166" t="s">
        <v>4154</v>
      </c>
      <c r="X4166" t="s">
        <v>168</v>
      </c>
      <c r="Y4166" t="s">
        <v>268</v>
      </c>
      <c r="Z4166" t="s">
        <v>268</v>
      </c>
      <c r="AA4166" t="s">
        <v>19</v>
      </c>
      <c r="AC4166" t="s">
        <v>6711</v>
      </c>
      <c r="AD4166">
        <v>1</v>
      </c>
      <c r="AE4166">
        <v>1</v>
      </c>
    </row>
    <row r="4167" spans="1:31">
      <c r="A4167" t="s">
        <v>6712</v>
      </c>
      <c r="B4167" s="93">
        <v>45054</v>
      </c>
      <c r="C4167" s="93">
        <v>45054</v>
      </c>
      <c r="D4167">
        <v>-1.1541096000000001E-2</v>
      </c>
      <c r="E4167">
        <v>-1.1541096000000001E-2</v>
      </c>
      <c r="F4167" t="s">
        <v>81</v>
      </c>
      <c r="G4167">
        <v>4.5341708542713564</v>
      </c>
      <c r="H4167">
        <v>-5.2329301109547727E-2</v>
      </c>
      <c r="I4167">
        <v>-5.2329301109547727E-2</v>
      </c>
      <c r="J4167">
        <v>1</v>
      </c>
      <c r="L4167" t="s">
        <v>76</v>
      </c>
      <c r="M4167" t="s">
        <v>4152</v>
      </c>
      <c r="T4167" t="s">
        <v>76</v>
      </c>
      <c r="V4167" t="s">
        <v>4153</v>
      </c>
      <c r="W4167" t="s">
        <v>4154</v>
      </c>
      <c r="X4167" t="s">
        <v>168</v>
      </c>
      <c r="Y4167" t="s">
        <v>268</v>
      </c>
      <c r="Z4167" t="s">
        <v>268</v>
      </c>
      <c r="AA4167" t="s">
        <v>19</v>
      </c>
      <c r="AC4167" t="s">
        <v>6713</v>
      </c>
      <c r="AD4167">
        <v>1</v>
      </c>
      <c r="AE4167">
        <v>1</v>
      </c>
    </row>
    <row r="4168" spans="1:31">
      <c r="A4168" t="s">
        <v>6714</v>
      </c>
      <c r="B4168" s="93">
        <v>45054</v>
      </c>
      <c r="C4168" s="93">
        <v>45054</v>
      </c>
      <c r="D4168">
        <v>-1.2731844000000001E-2</v>
      </c>
      <c r="E4168">
        <v>-1.2731844000000001E-2</v>
      </c>
      <c r="F4168" t="s">
        <v>81</v>
      </c>
      <c r="G4168">
        <v>4.5341708542713564</v>
      </c>
      <c r="H4168">
        <v>-5.7728355985929652E-2</v>
      </c>
      <c r="I4168">
        <v>-5.7728355985929652E-2</v>
      </c>
      <c r="J4168">
        <v>1</v>
      </c>
      <c r="L4168" t="s">
        <v>76</v>
      </c>
      <c r="M4168" t="s">
        <v>4152</v>
      </c>
      <c r="T4168" t="s">
        <v>76</v>
      </c>
      <c r="V4168" t="s">
        <v>4153</v>
      </c>
      <c r="W4168" t="s">
        <v>4154</v>
      </c>
      <c r="X4168" t="s">
        <v>168</v>
      </c>
      <c r="Y4168" t="s">
        <v>268</v>
      </c>
      <c r="Z4168" t="s">
        <v>268</v>
      </c>
      <c r="AA4168" t="s">
        <v>19</v>
      </c>
      <c r="AC4168" t="s">
        <v>6715</v>
      </c>
      <c r="AD4168">
        <v>1</v>
      </c>
      <c r="AE4168">
        <v>1</v>
      </c>
    </row>
    <row r="4169" spans="1:31">
      <c r="A4169" t="s">
        <v>6716</v>
      </c>
      <c r="B4169" s="93">
        <v>45054</v>
      </c>
      <c r="C4169" s="93">
        <v>45054</v>
      </c>
      <c r="D4169">
        <v>-1.1808251000000001E-2</v>
      </c>
      <c r="E4169">
        <v>-1.1808251000000001E-2</v>
      </c>
      <c r="F4169" t="s">
        <v>81</v>
      </c>
      <c r="G4169">
        <v>4.5341708542713564</v>
      </c>
      <c r="H4169">
        <v>-5.3540627524120601E-2</v>
      </c>
      <c r="I4169">
        <v>-5.3540627524120601E-2</v>
      </c>
      <c r="J4169">
        <v>1</v>
      </c>
      <c r="L4169" t="s">
        <v>76</v>
      </c>
      <c r="M4169" t="s">
        <v>4152</v>
      </c>
      <c r="T4169" t="s">
        <v>76</v>
      </c>
      <c r="V4169" t="s">
        <v>4153</v>
      </c>
      <c r="W4169" t="s">
        <v>4154</v>
      </c>
      <c r="X4169" t="s">
        <v>168</v>
      </c>
      <c r="Y4169" t="s">
        <v>268</v>
      </c>
      <c r="Z4169" t="s">
        <v>268</v>
      </c>
      <c r="AA4169" t="s">
        <v>19</v>
      </c>
      <c r="AC4169" t="s">
        <v>6717</v>
      </c>
      <c r="AD4169">
        <v>1</v>
      </c>
      <c r="AE4169">
        <v>1</v>
      </c>
    </row>
    <row r="4170" spans="1:31">
      <c r="A4170" t="s">
        <v>6718</v>
      </c>
      <c r="B4170" s="93">
        <v>45054</v>
      </c>
      <c r="C4170" s="93">
        <v>45054</v>
      </c>
      <c r="D4170">
        <v>-1.1380803E-2</v>
      </c>
      <c r="E4170">
        <v>-1.1380803E-2</v>
      </c>
      <c r="F4170" t="s">
        <v>81</v>
      </c>
      <c r="G4170">
        <v>4.5341708542713564</v>
      </c>
      <c r="H4170">
        <v>-5.1602505260804017E-2</v>
      </c>
      <c r="I4170">
        <v>-5.1602505260804017E-2</v>
      </c>
      <c r="J4170">
        <v>1</v>
      </c>
      <c r="L4170" t="s">
        <v>76</v>
      </c>
      <c r="M4170" t="s">
        <v>4152</v>
      </c>
      <c r="T4170" t="s">
        <v>76</v>
      </c>
      <c r="V4170" t="s">
        <v>4153</v>
      </c>
      <c r="W4170" t="s">
        <v>4154</v>
      </c>
      <c r="X4170" t="s">
        <v>168</v>
      </c>
      <c r="Y4170" t="s">
        <v>268</v>
      </c>
      <c r="Z4170" t="s">
        <v>268</v>
      </c>
      <c r="AA4170" t="s">
        <v>19</v>
      </c>
      <c r="AC4170" t="s">
        <v>6719</v>
      </c>
      <c r="AD4170">
        <v>1</v>
      </c>
      <c r="AE4170">
        <v>1</v>
      </c>
    </row>
    <row r="4171" spans="1:31">
      <c r="A4171" t="s">
        <v>6720</v>
      </c>
      <c r="B4171" s="93">
        <v>45054</v>
      </c>
      <c r="C4171" s="93">
        <v>45054</v>
      </c>
      <c r="D4171">
        <v>-1.2556285E-2</v>
      </c>
      <c r="E4171">
        <v>-1.2556285E-2</v>
      </c>
      <c r="F4171" t="s">
        <v>81</v>
      </c>
      <c r="G4171">
        <v>4.5341708542713564</v>
      </c>
      <c r="H4171">
        <v>-5.6932341484924619E-2</v>
      </c>
      <c r="I4171">
        <v>-5.6932341484924619E-2</v>
      </c>
      <c r="J4171">
        <v>1</v>
      </c>
      <c r="L4171" t="s">
        <v>76</v>
      </c>
      <c r="M4171" t="s">
        <v>4152</v>
      </c>
      <c r="T4171" t="s">
        <v>76</v>
      </c>
      <c r="V4171" t="s">
        <v>4153</v>
      </c>
      <c r="W4171" t="s">
        <v>4154</v>
      </c>
      <c r="X4171" t="s">
        <v>168</v>
      </c>
      <c r="Y4171" t="s">
        <v>268</v>
      </c>
      <c r="Z4171" t="s">
        <v>268</v>
      </c>
      <c r="AA4171" t="s">
        <v>19</v>
      </c>
      <c r="AC4171" t="s">
        <v>6721</v>
      </c>
      <c r="AD4171">
        <v>1</v>
      </c>
      <c r="AE4171">
        <v>1</v>
      </c>
    </row>
    <row r="4172" spans="1:31">
      <c r="A4172" t="s">
        <v>6722</v>
      </c>
      <c r="B4172" s="93">
        <v>45054</v>
      </c>
      <c r="C4172" s="93">
        <v>45054</v>
      </c>
      <c r="D4172">
        <v>-1.1861682E-2</v>
      </c>
      <c r="E4172">
        <v>-1.1861682E-2</v>
      </c>
      <c r="F4172" t="s">
        <v>81</v>
      </c>
      <c r="G4172">
        <v>4.5341708542713564</v>
      </c>
      <c r="H4172">
        <v>-5.3782892807035167E-2</v>
      </c>
      <c r="I4172">
        <v>-5.3782892807035167E-2</v>
      </c>
      <c r="J4172">
        <v>1</v>
      </c>
      <c r="L4172" t="s">
        <v>76</v>
      </c>
      <c r="M4172" t="s">
        <v>4152</v>
      </c>
      <c r="T4172" t="s">
        <v>76</v>
      </c>
      <c r="V4172" t="s">
        <v>4153</v>
      </c>
      <c r="W4172" t="s">
        <v>4154</v>
      </c>
      <c r="X4172" t="s">
        <v>168</v>
      </c>
      <c r="Y4172" t="s">
        <v>268</v>
      </c>
      <c r="Z4172" t="s">
        <v>268</v>
      </c>
      <c r="AA4172" t="s">
        <v>19</v>
      </c>
      <c r="AC4172" t="s">
        <v>6723</v>
      </c>
      <c r="AD4172">
        <v>1</v>
      </c>
      <c r="AE4172">
        <v>1</v>
      </c>
    </row>
    <row r="4173" spans="1:31">
      <c r="A4173" t="s">
        <v>6724</v>
      </c>
      <c r="B4173" s="93">
        <v>45054</v>
      </c>
      <c r="C4173" s="93">
        <v>45054</v>
      </c>
      <c r="D4173">
        <v>-1.1861682E-2</v>
      </c>
      <c r="E4173">
        <v>-1.1861682E-2</v>
      </c>
      <c r="F4173" t="s">
        <v>81</v>
      </c>
      <c r="G4173">
        <v>4.5341708542713564</v>
      </c>
      <c r="H4173">
        <v>-5.3782892807035167E-2</v>
      </c>
      <c r="I4173">
        <v>-5.3782892807035167E-2</v>
      </c>
      <c r="J4173">
        <v>1</v>
      </c>
      <c r="L4173" t="s">
        <v>76</v>
      </c>
      <c r="M4173" t="s">
        <v>4152</v>
      </c>
      <c r="T4173" t="s">
        <v>76</v>
      </c>
      <c r="V4173" t="s">
        <v>4153</v>
      </c>
      <c r="W4173" t="s">
        <v>4154</v>
      </c>
      <c r="X4173" t="s">
        <v>168</v>
      </c>
      <c r="Y4173" t="s">
        <v>268</v>
      </c>
      <c r="Z4173" t="s">
        <v>268</v>
      </c>
      <c r="AA4173" t="s">
        <v>19</v>
      </c>
      <c r="AC4173" t="s">
        <v>6725</v>
      </c>
      <c r="AD4173">
        <v>1</v>
      </c>
      <c r="AE4173">
        <v>1</v>
      </c>
    </row>
    <row r="4174" spans="1:31">
      <c r="A4174" t="s">
        <v>6726</v>
      </c>
      <c r="B4174" s="93">
        <v>45054</v>
      </c>
      <c r="C4174" s="93">
        <v>45054</v>
      </c>
      <c r="D4174">
        <v>-1.1861682E-2</v>
      </c>
      <c r="E4174">
        <v>-1.1861682E-2</v>
      </c>
      <c r="F4174" t="s">
        <v>81</v>
      </c>
      <c r="G4174">
        <v>4.5341708542713564</v>
      </c>
      <c r="H4174">
        <v>-5.3782892807035167E-2</v>
      </c>
      <c r="I4174">
        <v>-5.3782892807035167E-2</v>
      </c>
      <c r="J4174">
        <v>1</v>
      </c>
      <c r="L4174" t="s">
        <v>76</v>
      </c>
      <c r="M4174" t="s">
        <v>4152</v>
      </c>
      <c r="T4174" t="s">
        <v>76</v>
      </c>
      <c r="V4174" t="s">
        <v>4153</v>
      </c>
      <c r="W4174" t="s">
        <v>4154</v>
      </c>
      <c r="X4174" t="s">
        <v>168</v>
      </c>
      <c r="Y4174" t="s">
        <v>268</v>
      </c>
      <c r="Z4174" t="s">
        <v>268</v>
      </c>
      <c r="AA4174" t="s">
        <v>19</v>
      </c>
      <c r="AC4174" t="s">
        <v>6727</v>
      </c>
      <c r="AD4174">
        <v>1</v>
      </c>
      <c r="AE4174">
        <v>1</v>
      </c>
    </row>
    <row r="4175" spans="1:31">
      <c r="A4175" t="s">
        <v>6728</v>
      </c>
      <c r="B4175" s="93">
        <v>45054</v>
      </c>
      <c r="C4175" s="93">
        <v>45054</v>
      </c>
      <c r="D4175">
        <v>-1.2006709000000001E-2</v>
      </c>
      <c r="E4175">
        <v>-1.2006709000000001E-2</v>
      </c>
      <c r="F4175" t="s">
        <v>81</v>
      </c>
      <c r="G4175">
        <v>4.5341708542713564</v>
      </c>
      <c r="H4175">
        <v>-5.4440470003517587E-2</v>
      </c>
      <c r="I4175">
        <v>-5.4440470003517587E-2</v>
      </c>
      <c r="J4175">
        <v>1</v>
      </c>
      <c r="L4175" t="s">
        <v>76</v>
      </c>
      <c r="M4175" t="s">
        <v>4152</v>
      </c>
      <c r="T4175" t="s">
        <v>76</v>
      </c>
      <c r="V4175" t="s">
        <v>4153</v>
      </c>
      <c r="W4175" t="s">
        <v>4154</v>
      </c>
      <c r="X4175" t="s">
        <v>168</v>
      </c>
      <c r="Y4175" t="s">
        <v>268</v>
      </c>
      <c r="Z4175" t="s">
        <v>268</v>
      </c>
      <c r="AA4175" t="s">
        <v>19</v>
      </c>
      <c r="AC4175" t="s">
        <v>6729</v>
      </c>
      <c r="AD4175">
        <v>1</v>
      </c>
      <c r="AE4175">
        <v>1</v>
      </c>
    </row>
    <row r="4176" spans="1:31">
      <c r="A4176" t="s">
        <v>6730</v>
      </c>
      <c r="B4176" s="93">
        <v>45054</v>
      </c>
      <c r="C4176" s="93">
        <v>45054</v>
      </c>
      <c r="D4176">
        <v>-1.3556208E-2</v>
      </c>
      <c r="E4176">
        <v>-1.3556208E-2</v>
      </c>
      <c r="F4176" t="s">
        <v>81</v>
      </c>
      <c r="G4176">
        <v>4.5341708542713564</v>
      </c>
      <c r="H4176">
        <v>-6.1466163208040193E-2</v>
      </c>
      <c r="I4176">
        <v>-6.1466163208040193E-2</v>
      </c>
      <c r="J4176">
        <v>1</v>
      </c>
      <c r="L4176" t="s">
        <v>76</v>
      </c>
      <c r="M4176" t="s">
        <v>4152</v>
      </c>
      <c r="T4176" t="s">
        <v>76</v>
      </c>
      <c r="V4176" t="s">
        <v>4153</v>
      </c>
      <c r="W4176" t="s">
        <v>4154</v>
      </c>
      <c r="X4176" t="s">
        <v>168</v>
      </c>
      <c r="Y4176" t="s">
        <v>268</v>
      </c>
      <c r="Z4176" t="s">
        <v>268</v>
      </c>
      <c r="AA4176" t="s">
        <v>19</v>
      </c>
      <c r="AC4176" t="s">
        <v>6731</v>
      </c>
      <c r="AD4176">
        <v>1</v>
      </c>
      <c r="AE4176">
        <v>1</v>
      </c>
    </row>
    <row r="4177" spans="1:31">
      <c r="A4177" t="s">
        <v>6732</v>
      </c>
      <c r="B4177" s="93">
        <v>45054</v>
      </c>
      <c r="C4177" s="93">
        <v>45054</v>
      </c>
      <c r="D4177">
        <v>-1.1350271E-2</v>
      </c>
      <c r="E4177">
        <v>-1.1350271E-2</v>
      </c>
      <c r="F4177" t="s">
        <v>81</v>
      </c>
      <c r="G4177">
        <v>4.5341708542713564</v>
      </c>
      <c r="H4177">
        <v>-5.1464067956281397E-2</v>
      </c>
      <c r="I4177">
        <v>-5.1464067956281397E-2</v>
      </c>
      <c r="J4177">
        <v>1</v>
      </c>
      <c r="L4177" t="s">
        <v>76</v>
      </c>
      <c r="M4177" t="s">
        <v>4152</v>
      </c>
      <c r="T4177" t="s">
        <v>76</v>
      </c>
      <c r="V4177" t="s">
        <v>4153</v>
      </c>
      <c r="W4177" t="s">
        <v>4154</v>
      </c>
      <c r="X4177" t="s">
        <v>168</v>
      </c>
      <c r="Y4177" t="s">
        <v>268</v>
      </c>
      <c r="Z4177" t="s">
        <v>268</v>
      </c>
      <c r="AA4177" t="s">
        <v>19</v>
      </c>
      <c r="AC4177" t="s">
        <v>6733</v>
      </c>
      <c r="AD4177">
        <v>1</v>
      </c>
      <c r="AE4177">
        <v>1</v>
      </c>
    </row>
    <row r="4178" spans="1:31">
      <c r="A4178" t="s">
        <v>6734</v>
      </c>
      <c r="B4178" s="93">
        <v>45054</v>
      </c>
      <c r="C4178" s="93">
        <v>45054</v>
      </c>
      <c r="D4178">
        <v>-8.9792680000000003E-3</v>
      </c>
      <c r="E4178">
        <v>-8.9792680000000003E-3</v>
      </c>
      <c r="F4178" t="s">
        <v>81</v>
      </c>
      <c r="G4178">
        <v>4.5341708542713564</v>
      </c>
      <c r="H4178">
        <v>-4.0713535258291453E-2</v>
      </c>
      <c r="I4178">
        <v>-4.0713535258291453E-2</v>
      </c>
      <c r="J4178">
        <v>1</v>
      </c>
      <c r="L4178" t="s">
        <v>76</v>
      </c>
      <c r="M4178" t="s">
        <v>4152</v>
      </c>
      <c r="T4178" t="s">
        <v>76</v>
      </c>
      <c r="V4178" t="s">
        <v>4153</v>
      </c>
      <c r="W4178" t="s">
        <v>4154</v>
      </c>
      <c r="X4178" t="s">
        <v>168</v>
      </c>
      <c r="Y4178" t="s">
        <v>268</v>
      </c>
      <c r="Z4178" t="s">
        <v>268</v>
      </c>
      <c r="AA4178" t="s">
        <v>19</v>
      </c>
      <c r="AC4178" t="s">
        <v>6735</v>
      </c>
      <c r="AD4178">
        <v>1</v>
      </c>
      <c r="AE4178">
        <v>1</v>
      </c>
    </row>
    <row r="4179" spans="1:31">
      <c r="A4179" t="s">
        <v>6736</v>
      </c>
      <c r="B4179" s="93">
        <v>45054</v>
      </c>
      <c r="C4179" s="93">
        <v>45054</v>
      </c>
      <c r="D4179">
        <v>-1.1571628E-2</v>
      </c>
      <c r="E4179">
        <v>-1.1571628E-2</v>
      </c>
      <c r="F4179" t="s">
        <v>81</v>
      </c>
      <c r="G4179">
        <v>4.5341708542713564</v>
      </c>
      <c r="H4179">
        <v>-5.2467738414070347E-2</v>
      </c>
      <c r="I4179">
        <v>-5.2467738414070347E-2</v>
      </c>
      <c r="J4179">
        <v>1</v>
      </c>
      <c r="L4179" t="s">
        <v>76</v>
      </c>
      <c r="M4179" t="s">
        <v>4152</v>
      </c>
      <c r="T4179" t="s">
        <v>76</v>
      </c>
      <c r="V4179" t="s">
        <v>4153</v>
      </c>
      <c r="W4179" t="s">
        <v>4154</v>
      </c>
      <c r="X4179" t="s">
        <v>168</v>
      </c>
      <c r="Y4179" t="s">
        <v>268</v>
      </c>
      <c r="Z4179" t="s">
        <v>268</v>
      </c>
      <c r="AA4179" t="s">
        <v>19</v>
      </c>
      <c r="AC4179" t="s">
        <v>6737</v>
      </c>
      <c r="AD4179">
        <v>1</v>
      </c>
      <c r="AE4179">
        <v>1</v>
      </c>
    </row>
    <row r="4180" spans="1:31">
      <c r="A4180" t="s">
        <v>6738</v>
      </c>
      <c r="B4180" s="93">
        <v>45054</v>
      </c>
      <c r="C4180" s="93">
        <v>45054</v>
      </c>
      <c r="D4180">
        <v>-1.1289207000000001E-2</v>
      </c>
      <c r="E4180">
        <v>-1.1289207000000001E-2</v>
      </c>
      <c r="F4180" t="s">
        <v>81</v>
      </c>
      <c r="G4180">
        <v>4.5341708542713564</v>
      </c>
      <c r="H4180">
        <v>-5.1187193347236169E-2</v>
      </c>
      <c r="I4180">
        <v>-5.1187193347236169E-2</v>
      </c>
      <c r="J4180">
        <v>1</v>
      </c>
      <c r="L4180" t="s">
        <v>76</v>
      </c>
      <c r="M4180" t="s">
        <v>4152</v>
      </c>
      <c r="T4180" t="s">
        <v>76</v>
      </c>
      <c r="V4180" t="s">
        <v>4153</v>
      </c>
      <c r="W4180" t="s">
        <v>4154</v>
      </c>
      <c r="X4180" t="s">
        <v>168</v>
      </c>
      <c r="Y4180" t="s">
        <v>268</v>
      </c>
      <c r="Z4180" t="s">
        <v>268</v>
      </c>
      <c r="AA4180" t="s">
        <v>19</v>
      </c>
      <c r="AC4180" t="s">
        <v>6739</v>
      </c>
      <c r="AD4180">
        <v>1</v>
      </c>
      <c r="AE4180">
        <v>1</v>
      </c>
    </row>
    <row r="4181" spans="1:31">
      <c r="A4181" t="s">
        <v>6740</v>
      </c>
      <c r="B4181" s="93">
        <v>45054</v>
      </c>
      <c r="C4181" s="93">
        <v>45054</v>
      </c>
      <c r="D4181">
        <v>-1.2937934999999999E-2</v>
      </c>
      <c r="E4181">
        <v>-1.2937934999999999E-2</v>
      </c>
      <c r="F4181" t="s">
        <v>81</v>
      </c>
      <c r="G4181">
        <v>4.5341708542713564</v>
      </c>
      <c r="H4181">
        <v>-5.8662807791457279E-2</v>
      </c>
      <c r="I4181">
        <v>-5.8662807791457279E-2</v>
      </c>
      <c r="J4181">
        <v>1</v>
      </c>
      <c r="L4181" t="s">
        <v>76</v>
      </c>
      <c r="M4181" t="s">
        <v>4152</v>
      </c>
      <c r="T4181" t="s">
        <v>76</v>
      </c>
      <c r="V4181" t="s">
        <v>4153</v>
      </c>
      <c r="W4181" t="s">
        <v>4154</v>
      </c>
      <c r="X4181" t="s">
        <v>168</v>
      </c>
      <c r="Y4181" t="s">
        <v>268</v>
      </c>
      <c r="Z4181" t="s">
        <v>268</v>
      </c>
      <c r="AA4181" t="s">
        <v>19</v>
      </c>
      <c r="AC4181" t="s">
        <v>6741</v>
      </c>
      <c r="AD4181">
        <v>1</v>
      </c>
      <c r="AE4181">
        <v>1</v>
      </c>
    </row>
    <row r="4182" spans="1:31">
      <c r="A4182" t="s">
        <v>6742</v>
      </c>
      <c r="B4182" s="93">
        <v>45054</v>
      </c>
      <c r="C4182" s="93">
        <v>45054</v>
      </c>
      <c r="D4182">
        <v>-1.2189901E-2</v>
      </c>
      <c r="E4182">
        <v>-1.2189901E-2</v>
      </c>
      <c r="F4182" t="s">
        <v>81</v>
      </c>
      <c r="G4182">
        <v>4.5341708542713564</v>
      </c>
      <c r="H4182">
        <v>-5.5271093830653269E-2</v>
      </c>
      <c r="I4182">
        <v>-5.5271093830653269E-2</v>
      </c>
      <c r="J4182">
        <v>1</v>
      </c>
      <c r="L4182" t="s">
        <v>76</v>
      </c>
      <c r="M4182" t="s">
        <v>4152</v>
      </c>
      <c r="T4182" t="s">
        <v>76</v>
      </c>
      <c r="V4182" t="s">
        <v>4153</v>
      </c>
      <c r="W4182" t="s">
        <v>4154</v>
      </c>
      <c r="X4182" t="s">
        <v>168</v>
      </c>
      <c r="Y4182" t="s">
        <v>268</v>
      </c>
      <c r="Z4182" t="s">
        <v>268</v>
      </c>
      <c r="AA4182" t="s">
        <v>19</v>
      </c>
      <c r="AC4182" t="s">
        <v>6743</v>
      </c>
      <c r="AD4182">
        <v>1</v>
      </c>
      <c r="AE4182">
        <v>1</v>
      </c>
    </row>
    <row r="4183" spans="1:31">
      <c r="A4183" t="s">
        <v>6744</v>
      </c>
      <c r="B4183" s="93">
        <v>45054</v>
      </c>
      <c r="C4183" s="93">
        <v>45054</v>
      </c>
      <c r="D4183">
        <v>-1.2189901E-2</v>
      </c>
      <c r="E4183">
        <v>-1.2189901E-2</v>
      </c>
      <c r="F4183" t="s">
        <v>81</v>
      </c>
      <c r="G4183">
        <v>4.5341708542713564</v>
      </c>
      <c r="H4183">
        <v>-5.5271093830653269E-2</v>
      </c>
      <c r="I4183">
        <v>-5.5271093830653269E-2</v>
      </c>
      <c r="J4183">
        <v>1</v>
      </c>
      <c r="L4183" t="s">
        <v>76</v>
      </c>
      <c r="M4183" t="s">
        <v>4152</v>
      </c>
      <c r="T4183" t="s">
        <v>76</v>
      </c>
      <c r="V4183" t="s">
        <v>4153</v>
      </c>
      <c r="W4183" t="s">
        <v>4154</v>
      </c>
      <c r="X4183" t="s">
        <v>168</v>
      </c>
      <c r="Y4183" t="s">
        <v>268</v>
      </c>
      <c r="Z4183" t="s">
        <v>268</v>
      </c>
      <c r="AA4183" t="s">
        <v>19</v>
      </c>
      <c r="AC4183" t="s">
        <v>6745</v>
      </c>
      <c r="AD4183">
        <v>1</v>
      </c>
      <c r="AE4183">
        <v>1</v>
      </c>
    </row>
    <row r="4184" spans="1:31">
      <c r="A4184" t="s">
        <v>6746</v>
      </c>
      <c r="B4184" s="93">
        <v>45054</v>
      </c>
      <c r="C4184" s="93">
        <v>45054</v>
      </c>
      <c r="D4184">
        <v>-1.1953277999999999E-2</v>
      </c>
      <c r="E4184">
        <v>-1.1953277999999999E-2</v>
      </c>
      <c r="F4184" t="s">
        <v>81</v>
      </c>
      <c r="G4184">
        <v>4.5341708542713564</v>
      </c>
      <c r="H4184">
        <v>-5.4198204720603008E-2</v>
      </c>
      <c r="I4184">
        <v>-5.4198204720603008E-2</v>
      </c>
      <c r="J4184">
        <v>1</v>
      </c>
      <c r="L4184" t="s">
        <v>76</v>
      </c>
      <c r="M4184" t="s">
        <v>4152</v>
      </c>
      <c r="T4184" t="s">
        <v>76</v>
      </c>
      <c r="V4184" t="s">
        <v>4153</v>
      </c>
      <c r="W4184" t="s">
        <v>4154</v>
      </c>
      <c r="X4184" t="s">
        <v>168</v>
      </c>
      <c r="Y4184" t="s">
        <v>268</v>
      </c>
      <c r="Z4184" t="s">
        <v>268</v>
      </c>
      <c r="AA4184" t="s">
        <v>19</v>
      </c>
      <c r="AC4184" t="s">
        <v>6747</v>
      </c>
      <c r="AD4184">
        <v>1</v>
      </c>
      <c r="AE4184">
        <v>1</v>
      </c>
    </row>
    <row r="4185" spans="1:31">
      <c r="A4185" t="s">
        <v>6748</v>
      </c>
      <c r="B4185" s="93">
        <v>45054</v>
      </c>
      <c r="C4185" s="93">
        <v>45054</v>
      </c>
      <c r="D4185">
        <v>-1.1953277999999999E-2</v>
      </c>
      <c r="E4185">
        <v>-1.1953277999999999E-2</v>
      </c>
      <c r="F4185" t="s">
        <v>81</v>
      </c>
      <c r="G4185">
        <v>4.5341708542713564</v>
      </c>
      <c r="H4185">
        <v>-5.4198204720603008E-2</v>
      </c>
      <c r="I4185">
        <v>-5.4198204720603008E-2</v>
      </c>
      <c r="J4185">
        <v>1</v>
      </c>
      <c r="L4185" t="s">
        <v>76</v>
      </c>
      <c r="M4185" t="s">
        <v>4152</v>
      </c>
      <c r="T4185" t="s">
        <v>76</v>
      </c>
      <c r="V4185" t="s">
        <v>4153</v>
      </c>
      <c r="W4185" t="s">
        <v>4154</v>
      </c>
      <c r="X4185" t="s">
        <v>168</v>
      </c>
      <c r="Y4185" t="s">
        <v>268</v>
      </c>
      <c r="Z4185" t="s">
        <v>268</v>
      </c>
      <c r="AA4185" t="s">
        <v>19</v>
      </c>
      <c r="AC4185" t="s">
        <v>6749</v>
      </c>
      <c r="AD4185">
        <v>1</v>
      </c>
      <c r="AE4185">
        <v>1</v>
      </c>
    </row>
    <row r="4186" spans="1:31">
      <c r="A4186" t="s">
        <v>6750</v>
      </c>
      <c r="B4186" s="93">
        <v>45054</v>
      </c>
      <c r="C4186" s="93">
        <v>45054</v>
      </c>
      <c r="D4186">
        <v>-1.4586663E-2</v>
      </c>
      <c r="E4186">
        <v>-1.4586663E-2</v>
      </c>
      <c r="F4186" t="s">
        <v>81</v>
      </c>
      <c r="G4186">
        <v>4.5341708542713564</v>
      </c>
      <c r="H4186">
        <v>-6.6138422235678396E-2</v>
      </c>
      <c r="I4186">
        <v>-6.6138422235678396E-2</v>
      </c>
      <c r="J4186">
        <v>1</v>
      </c>
      <c r="L4186" t="s">
        <v>76</v>
      </c>
      <c r="M4186" t="s">
        <v>4152</v>
      </c>
      <c r="T4186" t="s">
        <v>76</v>
      </c>
      <c r="V4186" t="s">
        <v>4153</v>
      </c>
      <c r="W4186" t="s">
        <v>4154</v>
      </c>
      <c r="X4186" t="s">
        <v>168</v>
      </c>
      <c r="Y4186" t="s">
        <v>268</v>
      </c>
      <c r="Z4186" t="s">
        <v>268</v>
      </c>
      <c r="AA4186" t="s">
        <v>19</v>
      </c>
      <c r="AC4186" t="s">
        <v>6751</v>
      </c>
      <c r="AD4186">
        <v>1</v>
      </c>
      <c r="AE4186">
        <v>1</v>
      </c>
    </row>
    <row r="4187" spans="1:31">
      <c r="A4187" t="s">
        <v>6752</v>
      </c>
      <c r="B4187" s="93">
        <v>45054</v>
      </c>
      <c r="C4187" s="93">
        <v>45054</v>
      </c>
      <c r="D4187">
        <v>-1.4548498E-2</v>
      </c>
      <c r="E4187">
        <v>-1.4548498E-2</v>
      </c>
      <c r="F4187" t="s">
        <v>81</v>
      </c>
      <c r="G4187">
        <v>4.5341708542713564</v>
      </c>
      <c r="H4187">
        <v>-6.596537560502512E-2</v>
      </c>
      <c r="I4187">
        <v>-6.596537560502512E-2</v>
      </c>
      <c r="J4187">
        <v>1</v>
      </c>
      <c r="L4187" t="s">
        <v>76</v>
      </c>
      <c r="M4187" t="s">
        <v>4152</v>
      </c>
      <c r="T4187" t="s">
        <v>76</v>
      </c>
      <c r="V4187" t="s">
        <v>4153</v>
      </c>
      <c r="W4187" t="s">
        <v>4154</v>
      </c>
      <c r="X4187" t="s">
        <v>168</v>
      </c>
      <c r="Y4187" t="s">
        <v>268</v>
      </c>
      <c r="Z4187" t="s">
        <v>268</v>
      </c>
      <c r="AA4187" t="s">
        <v>19</v>
      </c>
      <c r="AC4187" t="s">
        <v>6753</v>
      </c>
      <c r="AD4187">
        <v>1</v>
      </c>
      <c r="AE4187">
        <v>1</v>
      </c>
    </row>
    <row r="4188" spans="1:31">
      <c r="A4188" t="s">
        <v>6754</v>
      </c>
      <c r="B4188" s="93">
        <v>45054</v>
      </c>
      <c r="C4188" s="93">
        <v>45054</v>
      </c>
      <c r="D4188">
        <v>-1.3678335999999999E-2</v>
      </c>
      <c r="E4188">
        <v>-1.3678335999999999E-2</v>
      </c>
      <c r="F4188" t="s">
        <v>81</v>
      </c>
      <c r="G4188">
        <v>4.5341708542713564</v>
      </c>
      <c r="H4188">
        <v>-6.2019912426130641E-2</v>
      </c>
      <c r="I4188">
        <v>-6.2019912426130641E-2</v>
      </c>
      <c r="J4188">
        <v>1</v>
      </c>
      <c r="L4188" t="s">
        <v>76</v>
      </c>
      <c r="M4188" t="s">
        <v>4152</v>
      </c>
      <c r="T4188" t="s">
        <v>76</v>
      </c>
      <c r="V4188" t="s">
        <v>4153</v>
      </c>
      <c r="W4188" t="s">
        <v>4154</v>
      </c>
      <c r="X4188" t="s">
        <v>168</v>
      </c>
      <c r="Y4188" t="s">
        <v>268</v>
      </c>
      <c r="Z4188" t="s">
        <v>268</v>
      </c>
      <c r="AA4188" t="s">
        <v>19</v>
      </c>
      <c r="AC4188" t="s">
        <v>6755</v>
      </c>
      <c r="AD4188">
        <v>1</v>
      </c>
      <c r="AE4188">
        <v>1</v>
      </c>
    </row>
    <row r="4189" spans="1:31">
      <c r="A4189" t="s">
        <v>6756</v>
      </c>
      <c r="B4189" s="93">
        <v>45054</v>
      </c>
      <c r="C4189" s="93">
        <v>45054</v>
      </c>
      <c r="D4189">
        <v>-1.2312029E-2</v>
      </c>
      <c r="E4189">
        <v>-1.2312029E-2</v>
      </c>
      <c r="F4189" t="s">
        <v>81</v>
      </c>
      <c r="G4189">
        <v>4.5341708542713564</v>
      </c>
      <c r="H4189">
        <v>-5.5824843048743723E-2</v>
      </c>
      <c r="I4189">
        <v>-5.5824843048743723E-2</v>
      </c>
      <c r="J4189">
        <v>1</v>
      </c>
      <c r="L4189" t="s">
        <v>76</v>
      </c>
      <c r="M4189" t="s">
        <v>4152</v>
      </c>
      <c r="T4189" t="s">
        <v>76</v>
      </c>
      <c r="V4189" t="s">
        <v>4153</v>
      </c>
      <c r="W4189" t="s">
        <v>4154</v>
      </c>
      <c r="X4189" t="s">
        <v>168</v>
      </c>
      <c r="Y4189" t="s">
        <v>268</v>
      </c>
      <c r="Z4189" t="s">
        <v>268</v>
      </c>
      <c r="AA4189" t="s">
        <v>19</v>
      </c>
      <c r="AC4189" t="s">
        <v>6757</v>
      </c>
      <c r="AD4189">
        <v>1</v>
      </c>
      <c r="AE4189">
        <v>1</v>
      </c>
    </row>
    <row r="4190" spans="1:31">
      <c r="A4190" t="s">
        <v>6758</v>
      </c>
      <c r="B4190" s="93">
        <v>45054</v>
      </c>
      <c r="C4190" s="93">
        <v>45054</v>
      </c>
      <c r="D4190">
        <v>-1.2602083E-2</v>
      </c>
      <c r="E4190">
        <v>-1.2602083E-2</v>
      </c>
      <c r="F4190" t="s">
        <v>81</v>
      </c>
      <c r="G4190">
        <v>4.5341708542713564</v>
      </c>
      <c r="H4190">
        <v>-5.7139997441708543E-2</v>
      </c>
      <c r="I4190">
        <v>-5.7139997441708543E-2</v>
      </c>
      <c r="J4190">
        <v>1</v>
      </c>
      <c r="L4190" t="s">
        <v>76</v>
      </c>
      <c r="M4190" t="s">
        <v>4152</v>
      </c>
      <c r="T4190" t="s">
        <v>76</v>
      </c>
      <c r="V4190" t="s">
        <v>4153</v>
      </c>
      <c r="W4190" t="s">
        <v>4154</v>
      </c>
      <c r="X4190" t="s">
        <v>168</v>
      </c>
      <c r="Y4190" t="s">
        <v>268</v>
      </c>
      <c r="Z4190" t="s">
        <v>268</v>
      </c>
      <c r="AA4190" t="s">
        <v>19</v>
      </c>
      <c r="AC4190" t="s">
        <v>6759</v>
      </c>
      <c r="AD4190">
        <v>1</v>
      </c>
      <c r="AE4190">
        <v>1</v>
      </c>
    </row>
    <row r="4191" spans="1:31">
      <c r="A4191" t="s">
        <v>6760</v>
      </c>
      <c r="B4191" s="93">
        <v>45054</v>
      </c>
      <c r="C4191" s="93">
        <v>45054</v>
      </c>
      <c r="D4191">
        <v>-1.2602083E-2</v>
      </c>
      <c r="E4191">
        <v>-1.2602083E-2</v>
      </c>
      <c r="F4191" t="s">
        <v>81</v>
      </c>
      <c r="G4191">
        <v>4.5341708542713564</v>
      </c>
      <c r="H4191">
        <v>-5.7139997441708543E-2</v>
      </c>
      <c r="I4191">
        <v>-5.7139997441708543E-2</v>
      </c>
      <c r="J4191">
        <v>1</v>
      </c>
      <c r="L4191" t="s">
        <v>76</v>
      </c>
      <c r="M4191" t="s">
        <v>4152</v>
      </c>
      <c r="T4191" t="s">
        <v>76</v>
      </c>
      <c r="V4191" t="s">
        <v>4153</v>
      </c>
      <c r="W4191" t="s">
        <v>4154</v>
      </c>
      <c r="X4191" t="s">
        <v>168</v>
      </c>
      <c r="Y4191" t="s">
        <v>268</v>
      </c>
      <c r="Z4191" t="s">
        <v>268</v>
      </c>
      <c r="AA4191" t="s">
        <v>19</v>
      </c>
      <c r="AC4191" t="s">
        <v>6761</v>
      </c>
      <c r="AD4191">
        <v>1</v>
      </c>
      <c r="AE4191">
        <v>1</v>
      </c>
    </row>
    <row r="4192" spans="1:31">
      <c r="A4192" t="s">
        <v>6762</v>
      </c>
      <c r="B4192" s="93">
        <v>45054</v>
      </c>
      <c r="C4192" s="93">
        <v>45054</v>
      </c>
      <c r="D4192">
        <v>-1.3105861E-2</v>
      </c>
      <c r="E4192">
        <v>-1.3105861E-2</v>
      </c>
      <c r="F4192" t="s">
        <v>81</v>
      </c>
      <c r="G4192">
        <v>4.5341708542713564</v>
      </c>
      <c r="H4192">
        <v>-5.9424212966331651E-2</v>
      </c>
      <c r="I4192">
        <v>-5.9424212966331651E-2</v>
      </c>
      <c r="J4192">
        <v>1</v>
      </c>
      <c r="L4192" t="s">
        <v>76</v>
      </c>
      <c r="M4192" t="s">
        <v>4152</v>
      </c>
      <c r="T4192" t="s">
        <v>76</v>
      </c>
      <c r="V4192" t="s">
        <v>4153</v>
      </c>
      <c r="W4192" t="s">
        <v>4154</v>
      </c>
      <c r="X4192" t="s">
        <v>168</v>
      </c>
      <c r="Y4192" t="s">
        <v>268</v>
      </c>
      <c r="Z4192" t="s">
        <v>268</v>
      </c>
      <c r="AA4192" t="s">
        <v>19</v>
      </c>
      <c r="AC4192" t="s">
        <v>6763</v>
      </c>
      <c r="AD4192">
        <v>1</v>
      </c>
      <c r="AE4192">
        <v>1</v>
      </c>
    </row>
    <row r="4193" spans="1:31">
      <c r="A4193" t="s">
        <v>6764</v>
      </c>
      <c r="B4193" s="93">
        <v>45054</v>
      </c>
      <c r="C4193" s="93">
        <v>45054</v>
      </c>
      <c r="D4193">
        <v>-1.2128837E-2</v>
      </c>
      <c r="E4193">
        <v>-1.2128837E-2</v>
      </c>
      <c r="F4193" t="s">
        <v>81</v>
      </c>
      <c r="G4193">
        <v>4.5341708542713564</v>
      </c>
      <c r="H4193">
        <v>-5.4994219221608028E-2</v>
      </c>
      <c r="I4193">
        <v>-5.4994219221608028E-2</v>
      </c>
      <c r="J4193">
        <v>1</v>
      </c>
      <c r="L4193" t="s">
        <v>76</v>
      </c>
      <c r="M4193" t="s">
        <v>4152</v>
      </c>
      <c r="T4193" t="s">
        <v>76</v>
      </c>
      <c r="V4193" t="s">
        <v>4153</v>
      </c>
      <c r="W4193" t="s">
        <v>4154</v>
      </c>
      <c r="X4193" t="s">
        <v>168</v>
      </c>
      <c r="Y4193" t="s">
        <v>268</v>
      </c>
      <c r="Z4193" t="s">
        <v>268</v>
      </c>
      <c r="AA4193" t="s">
        <v>19</v>
      </c>
      <c r="AC4193" t="s">
        <v>6765</v>
      </c>
      <c r="AD4193">
        <v>1</v>
      </c>
      <c r="AE4193">
        <v>1</v>
      </c>
    </row>
    <row r="4194" spans="1:31">
      <c r="A4194" t="s">
        <v>6766</v>
      </c>
      <c r="B4194" s="93">
        <v>45054</v>
      </c>
      <c r="C4194" s="93">
        <v>45054</v>
      </c>
      <c r="D4194">
        <v>-1.4250811E-2</v>
      </c>
      <c r="E4194">
        <v>-1.4250811E-2</v>
      </c>
      <c r="F4194" t="s">
        <v>81</v>
      </c>
      <c r="G4194">
        <v>4.5341708542713564</v>
      </c>
      <c r="H4194">
        <v>-6.4615611885929639E-2</v>
      </c>
      <c r="I4194">
        <v>-6.4615611885929639E-2</v>
      </c>
      <c r="J4194">
        <v>1</v>
      </c>
      <c r="L4194" t="s">
        <v>76</v>
      </c>
      <c r="M4194" t="s">
        <v>4152</v>
      </c>
      <c r="T4194" t="s">
        <v>76</v>
      </c>
      <c r="V4194" t="s">
        <v>4153</v>
      </c>
      <c r="W4194" t="s">
        <v>4154</v>
      </c>
      <c r="X4194" t="s">
        <v>168</v>
      </c>
      <c r="Y4194" t="s">
        <v>268</v>
      </c>
      <c r="Z4194" t="s">
        <v>268</v>
      </c>
      <c r="AA4194" t="s">
        <v>19</v>
      </c>
      <c r="AC4194" t="s">
        <v>6767</v>
      </c>
      <c r="AD4194">
        <v>1</v>
      </c>
      <c r="AE4194">
        <v>1</v>
      </c>
    </row>
    <row r="4195" spans="1:31">
      <c r="A4195" t="s">
        <v>6768</v>
      </c>
      <c r="B4195" s="93">
        <v>45054</v>
      </c>
      <c r="C4195" s="93">
        <v>45054</v>
      </c>
      <c r="D4195">
        <v>-1.3647803999999999E-2</v>
      </c>
      <c r="E4195">
        <v>-1.3647803999999999E-2</v>
      </c>
      <c r="F4195" t="s">
        <v>81</v>
      </c>
      <c r="G4195">
        <v>4.5341708542713564</v>
      </c>
      <c r="H4195">
        <v>-6.1881475121608041E-2</v>
      </c>
      <c r="I4195">
        <v>-6.1881475121608041E-2</v>
      </c>
      <c r="J4195">
        <v>1</v>
      </c>
      <c r="L4195" t="s">
        <v>76</v>
      </c>
      <c r="M4195" t="s">
        <v>4152</v>
      </c>
      <c r="T4195" t="s">
        <v>76</v>
      </c>
      <c r="V4195" t="s">
        <v>4153</v>
      </c>
      <c r="W4195" t="s">
        <v>4154</v>
      </c>
      <c r="X4195" t="s">
        <v>168</v>
      </c>
      <c r="Y4195" t="s">
        <v>268</v>
      </c>
      <c r="Z4195" t="s">
        <v>268</v>
      </c>
      <c r="AA4195" t="s">
        <v>19</v>
      </c>
      <c r="AC4195" t="s">
        <v>6769</v>
      </c>
      <c r="AD4195">
        <v>1</v>
      </c>
      <c r="AE4195">
        <v>1</v>
      </c>
    </row>
    <row r="4196" spans="1:31">
      <c r="A4196" t="s">
        <v>6770</v>
      </c>
      <c r="B4196" s="93">
        <v>45054</v>
      </c>
      <c r="C4196" s="93">
        <v>45054</v>
      </c>
      <c r="D4196">
        <v>-1.3121127E-2</v>
      </c>
      <c r="E4196">
        <v>-1.3121127E-2</v>
      </c>
      <c r="F4196" t="s">
        <v>81</v>
      </c>
      <c r="G4196">
        <v>4.5341708542713564</v>
      </c>
      <c r="H4196">
        <v>-5.9493431618592961E-2</v>
      </c>
      <c r="I4196">
        <v>-5.9493431618592961E-2</v>
      </c>
      <c r="J4196">
        <v>1</v>
      </c>
      <c r="L4196" t="s">
        <v>76</v>
      </c>
      <c r="M4196" t="s">
        <v>4152</v>
      </c>
      <c r="T4196" t="s">
        <v>76</v>
      </c>
      <c r="V4196" t="s">
        <v>4153</v>
      </c>
      <c r="W4196" t="s">
        <v>4154</v>
      </c>
      <c r="X4196" t="s">
        <v>168</v>
      </c>
      <c r="Y4196" t="s">
        <v>268</v>
      </c>
      <c r="Z4196" t="s">
        <v>268</v>
      </c>
      <c r="AA4196" t="s">
        <v>19</v>
      </c>
      <c r="AC4196" t="s">
        <v>6771</v>
      </c>
      <c r="AD4196">
        <v>1</v>
      </c>
      <c r="AE4196">
        <v>1</v>
      </c>
    </row>
    <row r="4197" spans="1:31">
      <c r="A4197" t="s">
        <v>6772</v>
      </c>
      <c r="B4197" s="93">
        <v>45054</v>
      </c>
      <c r="C4197" s="93">
        <v>45054</v>
      </c>
      <c r="D4197">
        <v>-1.3195382199999999E-2</v>
      </c>
      <c r="E4197">
        <v>-1.3195382199999999E-2</v>
      </c>
      <c r="F4197" t="s">
        <v>81</v>
      </c>
      <c r="G4197">
        <v>4.5341708542713564</v>
      </c>
      <c r="H4197">
        <v>-5.983011738221105E-2</v>
      </c>
      <c r="I4197">
        <v>-5.983011738221105E-2</v>
      </c>
      <c r="J4197">
        <v>1</v>
      </c>
      <c r="L4197" t="s">
        <v>76</v>
      </c>
      <c r="M4197" t="s">
        <v>4152</v>
      </c>
      <c r="T4197" t="s">
        <v>76</v>
      </c>
      <c r="V4197" t="s">
        <v>4153</v>
      </c>
      <c r="W4197" t="s">
        <v>4154</v>
      </c>
      <c r="X4197" t="s">
        <v>168</v>
      </c>
      <c r="Y4197" t="s">
        <v>268</v>
      </c>
      <c r="Z4197" t="s">
        <v>268</v>
      </c>
      <c r="AA4197" t="s">
        <v>19</v>
      </c>
      <c r="AC4197" t="s">
        <v>6773</v>
      </c>
      <c r="AD4197">
        <v>1</v>
      </c>
      <c r="AE4197">
        <v>1</v>
      </c>
    </row>
    <row r="4198" spans="1:31">
      <c r="A4198" t="s">
        <v>6774</v>
      </c>
      <c r="B4198" s="93">
        <v>45054</v>
      </c>
      <c r="C4198" s="93">
        <v>45054</v>
      </c>
      <c r="D4198">
        <v>-1.3197456999999999E-2</v>
      </c>
      <c r="E4198">
        <v>-1.3197456999999999E-2</v>
      </c>
      <c r="F4198" t="s">
        <v>81</v>
      </c>
      <c r="G4198">
        <v>4.5341708542713564</v>
      </c>
      <c r="H4198">
        <v>-5.9839524879899492E-2</v>
      </c>
      <c r="I4198">
        <v>-5.9839524879899492E-2</v>
      </c>
      <c r="J4198">
        <v>1</v>
      </c>
      <c r="L4198" t="s">
        <v>76</v>
      </c>
      <c r="M4198" t="s">
        <v>4152</v>
      </c>
      <c r="T4198" t="s">
        <v>76</v>
      </c>
      <c r="V4198" t="s">
        <v>4153</v>
      </c>
      <c r="W4198" t="s">
        <v>4154</v>
      </c>
      <c r="X4198" t="s">
        <v>168</v>
      </c>
      <c r="Y4198" t="s">
        <v>268</v>
      </c>
      <c r="Z4198" t="s">
        <v>268</v>
      </c>
      <c r="AA4198" t="s">
        <v>19</v>
      </c>
      <c r="AC4198" t="s">
        <v>6775</v>
      </c>
      <c r="AD4198">
        <v>1</v>
      </c>
      <c r="AE4198">
        <v>1</v>
      </c>
    </row>
    <row r="4199" spans="1:31">
      <c r="A4199" t="s">
        <v>6776</v>
      </c>
      <c r="B4199" s="93">
        <v>45054</v>
      </c>
      <c r="C4199" s="93">
        <v>45054</v>
      </c>
      <c r="D4199">
        <v>-9.3879549999999999E-3</v>
      </c>
      <c r="E4199">
        <v>-9.3879549999999999E-3</v>
      </c>
      <c r="F4199" t="s">
        <v>81</v>
      </c>
      <c r="G4199">
        <v>4.5341708542713564</v>
      </c>
      <c r="H4199">
        <v>-4.2566591942211053E-2</v>
      </c>
      <c r="I4199">
        <v>-4.2566591942211053E-2</v>
      </c>
      <c r="J4199">
        <v>1</v>
      </c>
      <c r="L4199" t="s">
        <v>76</v>
      </c>
      <c r="M4199" t="s">
        <v>4152</v>
      </c>
      <c r="T4199" t="s">
        <v>76</v>
      </c>
      <c r="V4199" t="s">
        <v>4153</v>
      </c>
      <c r="W4199" t="s">
        <v>4154</v>
      </c>
      <c r="X4199" t="s">
        <v>168</v>
      </c>
      <c r="Y4199" t="s">
        <v>268</v>
      </c>
      <c r="Z4199" t="s">
        <v>268</v>
      </c>
      <c r="AA4199" t="s">
        <v>19</v>
      </c>
      <c r="AC4199" t="s">
        <v>6777</v>
      </c>
      <c r="AD4199">
        <v>1</v>
      </c>
      <c r="AE4199">
        <v>1</v>
      </c>
    </row>
    <row r="4200" spans="1:31">
      <c r="A4200" t="s">
        <v>6778</v>
      </c>
      <c r="B4200" s="93">
        <v>45054</v>
      </c>
      <c r="C4200" s="93">
        <v>45054</v>
      </c>
      <c r="D4200">
        <v>-1.2518120000000001E-2</v>
      </c>
      <c r="E4200">
        <v>-1.2518120000000001E-2</v>
      </c>
      <c r="F4200" t="s">
        <v>81</v>
      </c>
      <c r="G4200">
        <v>4.5341708542713564</v>
      </c>
      <c r="H4200">
        <v>-5.6759294854271357E-2</v>
      </c>
      <c r="I4200">
        <v>-5.6759294854271357E-2</v>
      </c>
      <c r="J4200">
        <v>1</v>
      </c>
      <c r="L4200" t="s">
        <v>76</v>
      </c>
      <c r="M4200" t="s">
        <v>4152</v>
      </c>
      <c r="T4200" t="s">
        <v>76</v>
      </c>
      <c r="V4200" t="s">
        <v>4153</v>
      </c>
      <c r="W4200" t="s">
        <v>4154</v>
      </c>
      <c r="X4200" t="s">
        <v>168</v>
      </c>
      <c r="Y4200" t="s">
        <v>268</v>
      </c>
      <c r="Z4200" t="s">
        <v>268</v>
      </c>
      <c r="AA4200" t="s">
        <v>19</v>
      </c>
      <c r="AC4200" t="s">
        <v>6779</v>
      </c>
      <c r="AD4200">
        <v>1</v>
      </c>
      <c r="AE4200">
        <v>1</v>
      </c>
    </row>
    <row r="4201" spans="1:31">
      <c r="A4201" t="s">
        <v>6780</v>
      </c>
      <c r="B4201" s="93">
        <v>45054</v>
      </c>
      <c r="C4201" s="93">
        <v>45054</v>
      </c>
      <c r="D4201">
        <v>-9.1273430000000013E-3</v>
      </c>
      <c r="E4201">
        <v>-9.1273430000000013E-3</v>
      </c>
      <c r="F4201" t="s">
        <v>81</v>
      </c>
      <c r="G4201">
        <v>4.5341708542713564</v>
      </c>
      <c r="H4201">
        <v>-4.1384932607537693E-2</v>
      </c>
      <c r="I4201">
        <v>-4.1384932607537693E-2</v>
      </c>
      <c r="J4201">
        <v>1</v>
      </c>
      <c r="L4201" t="s">
        <v>76</v>
      </c>
      <c r="M4201" t="s">
        <v>4152</v>
      </c>
      <c r="T4201" t="s">
        <v>76</v>
      </c>
      <c r="V4201" t="s">
        <v>4153</v>
      </c>
      <c r="W4201" t="s">
        <v>4154</v>
      </c>
      <c r="X4201" t="s">
        <v>168</v>
      </c>
      <c r="Y4201" t="s">
        <v>268</v>
      </c>
      <c r="Z4201" t="s">
        <v>268</v>
      </c>
      <c r="AA4201" t="s">
        <v>19</v>
      </c>
      <c r="AC4201" t="s">
        <v>6781</v>
      </c>
      <c r="AD4201">
        <v>1</v>
      </c>
      <c r="AE4201">
        <v>1</v>
      </c>
    </row>
    <row r="4202" spans="1:31">
      <c r="A4202" t="s">
        <v>6782</v>
      </c>
      <c r="B4202" s="93">
        <v>45054</v>
      </c>
      <c r="C4202" s="93">
        <v>45054</v>
      </c>
      <c r="D4202">
        <v>-1.4334774E-2</v>
      </c>
      <c r="E4202">
        <v>-1.4334774E-2</v>
      </c>
      <c r="F4202" t="s">
        <v>81</v>
      </c>
      <c r="G4202">
        <v>4.5341708542713564</v>
      </c>
      <c r="H4202">
        <v>-6.4996314473366831E-2</v>
      </c>
      <c r="I4202">
        <v>-6.4996314473366831E-2</v>
      </c>
      <c r="J4202">
        <v>1</v>
      </c>
      <c r="L4202" t="s">
        <v>76</v>
      </c>
      <c r="M4202" t="s">
        <v>4152</v>
      </c>
      <c r="T4202" t="s">
        <v>76</v>
      </c>
      <c r="V4202" t="s">
        <v>4153</v>
      </c>
      <c r="W4202" t="s">
        <v>4154</v>
      </c>
      <c r="X4202" t="s">
        <v>168</v>
      </c>
      <c r="Y4202" t="s">
        <v>268</v>
      </c>
      <c r="Z4202" t="s">
        <v>268</v>
      </c>
      <c r="AA4202" t="s">
        <v>19</v>
      </c>
      <c r="AC4202" t="s">
        <v>6783</v>
      </c>
      <c r="AD4202">
        <v>1</v>
      </c>
      <c r="AE4202">
        <v>1</v>
      </c>
    </row>
    <row r="4203" spans="1:31">
      <c r="A4203" t="s">
        <v>6784</v>
      </c>
      <c r="B4203" s="93">
        <v>45054</v>
      </c>
      <c r="C4203" s="93">
        <v>45054</v>
      </c>
      <c r="D4203">
        <v>-1.1983809999999999E-2</v>
      </c>
      <c r="E4203">
        <v>-1.1983809999999999E-2</v>
      </c>
      <c r="F4203" t="s">
        <v>81</v>
      </c>
      <c r="G4203">
        <v>4.5341708542713564</v>
      </c>
      <c r="H4203">
        <v>-5.4336642025125621E-2</v>
      </c>
      <c r="I4203">
        <v>-5.4336642025125621E-2</v>
      </c>
      <c r="J4203">
        <v>1</v>
      </c>
      <c r="L4203" t="s">
        <v>76</v>
      </c>
      <c r="M4203" t="s">
        <v>4152</v>
      </c>
      <c r="T4203" t="s">
        <v>76</v>
      </c>
      <c r="V4203" t="s">
        <v>4153</v>
      </c>
      <c r="W4203" t="s">
        <v>4154</v>
      </c>
      <c r="X4203" t="s">
        <v>168</v>
      </c>
      <c r="Y4203" t="s">
        <v>268</v>
      </c>
      <c r="Z4203" t="s">
        <v>268</v>
      </c>
      <c r="AA4203" t="s">
        <v>19</v>
      </c>
      <c r="AC4203" t="s">
        <v>6785</v>
      </c>
      <c r="AD4203">
        <v>1</v>
      </c>
      <c r="AE4203">
        <v>1</v>
      </c>
    </row>
    <row r="4204" spans="1:31">
      <c r="A4204" t="s">
        <v>6786</v>
      </c>
      <c r="B4204" s="93">
        <v>45054</v>
      </c>
      <c r="C4204" s="93">
        <v>45054</v>
      </c>
      <c r="D4204">
        <v>-1.1983809999999999E-2</v>
      </c>
      <c r="E4204">
        <v>-1.1983809999999999E-2</v>
      </c>
      <c r="F4204" t="s">
        <v>81</v>
      </c>
      <c r="G4204">
        <v>4.5341708542713564</v>
      </c>
      <c r="H4204">
        <v>-5.4336642025125621E-2</v>
      </c>
      <c r="I4204">
        <v>-5.4336642025125621E-2</v>
      </c>
      <c r="J4204">
        <v>1</v>
      </c>
      <c r="L4204" t="s">
        <v>76</v>
      </c>
      <c r="M4204" t="s">
        <v>4152</v>
      </c>
      <c r="T4204" t="s">
        <v>76</v>
      </c>
      <c r="V4204" t="s">
        <v>4153</v>
      </c>
      <c r="W4204" t="s">
        <v>4154</v>
      </c>
      <c r="X4204" t="s">
        <v>168</v>
      </c>
      <c r="Y4204" t="s">
        <v>268</v>
      </c>
      <c r="Z4204" t="s">
        <v>268</v>
      </c>
      <c r="AA4204" t="s">
        <v>19</v>
      </c>
      <c r="AC4204" t="s">
        <v>6787</v>
      </c>
      <c r="AD4204">
        <v>1</v>
      </c>
      <c r="AE4204">
        <v>1</v>
      </c>
    </row>
    <row r="4205" spans="1:31">
      <c r="A4205" t="s">
        <v>6788</v>
      </c>
      <c r="B4205" s="93">
        <v>45054</v>
      </c>
      <c r="C4205" s="93">
        <v>45054</v>
      </c>
      <c r="D4205">
        <v>-1.1502930999999999E-2</v>
      </c>
      <c r="E4205">
        <v>-1.1502930999999999E-2</v>
      </c>
      <c r="F4205" t="s">
        <v>81</v>
      </c>
      <c r="G4205">
        <v>4.5341708542713564</v>
      </c>
      <c r="H4205">
        <v>-5.2156254478894458E-2</v>
      </c>
      <c r="I4205">
        <v>-5.2156254478894458E-2</v>
      </c>
      <c r="J4205">
        <v>1</v>
      </c>
      <c r="L4205" t="s">
        <v>76</v>
      </c>
      <c r="M4205" t="s">
        <v>4152</v>
      </c>
      <c r="T4205" t="s">
        <v>76</v>
      </c>
      <c r="V4205" t="s">
        <v>4153</v>
      </c>
      <c r="W4205" t="s">
        <v>4154</v>
      </c>
      <c r="X4205" t="s">
        <v>168</v>
      </c>
      <c r="Y4205" t="s">
        <v>268</v>
      </c>
      <c r="Z4205" t="s">
        <v>268</v>
      </c>
      <c r="AA4205" t="s">
        <v>19</v>
      </c>
      <c r="AC4205" t="s">
        <v>6789</v>
      </c>
      <c r="AD4205">
        <v>1</v>
      </c>
      <c r="AE4205">
        <v>1</v>
      </c>
    </row>
    <row r="4206" spans="1:31">
      <c r="A4206" t="s">
        <v>6790</v>
      </c>
      <c r="B4206" s="93">
        <v>45054</v>
      </c>
      <c r="C4206" s="93">
        <v>45054</v>
      </c>
      <c r="D4206">
        <v>-1.1968543999999999E-2</v>
      </c>
      <c r="E4206">
        <v>-1.1968543999999999E-2</v>
      </c>
      <c r="F4206" t="s">
        <v>81</v>
      </c>
      <c r="G4206">
        <v>4.5341708542713564</v>
      </c>
      <c r="H4206">
        <v>-5.4267423372864311E-2</v>
      </c>
      <c r="I4206">
        <v>-5.4267423372864311E-2</v>
      </c>
      <c r="J4206">
        <v>1</v>
      </c>
      <c r="L4206" t="s">
        <v>76</v>
      </c>
      <c r="M4206" t="s">
        <v>4152</v>
      </c>
      <c r="T4206" t="s">
        <v>76</v>
      </c>
      <c r="V4206" t="s">
        <v>4153</v>
      </c>
      <c r="W4206" t="s">
        <v>4154</v>
      </c>
      <c r="X4206" t="s">
        <v>168</v>
      </c>
      <c r="Y4206" t="s">
        <v>268</v>
      </c>
      <c r="Z4206" t="s">
        <v>268</v>
      </c>
      <c r="AA4206" t="s">
        <v>19</v>
      </c>
      <c r="AC4206" t="s">
        <v>6791</v>
      </c>
      <c r="AD4206">
        <v>1</v>
      </c>
      <c r="AE4206">
        <v>1</v>
      </c>
    </row>
    <row r="4207" spans="1:31">
      <c r="A4207" t="s">
        <v>6792</v>
      </c>
      <c r="B4207" s="93">
        <v>45054</v>
      </c>
      <c r="C4207" s="93">
        <v>45054</v>
      </c>
      <c r="D4207">
        <v>-1.1838783E-2</v>
      </c>
      <c r="E4207">
        <v>-1.1838783E-2</v>
      </c>
      <c r="F4207" t="s">
        <v>81</v>
      </c>
      <c r="G4207">
        <v>4.5341708542713564</v>
      </c>
      <c r="H4207">
        <v>-5.3679064828643222E-2</v>
      </c>
      <c r="I4207">
        <v>-5.3679064828643222E-2</v>
      </c>
      <c r="J4207">
        <v>1</v>
      </c>
      <c r="L4207" t="s">
        <v>76</v>
      </c>
      <c r="M4207" t="s">
        <v>4152</v>
      </c>
      <c r="T4207" t="s">
        <v>76</v>
      </c>
      <c r="V4207" t="s">
        <v>4153</v>
      </c>
      <c r="W4207" t="s">
        <v>4154</v>
      </c>
      <c r="X4207" t="s">
        <v>168</v>
      </c>
      <c r="Y4207" t="s">
        <v>268</v>
      </c>
      <c r="Z4207" t="s">
        <v>268</v>
      </c>
      <c r="AA4207" t="s">
        <v>19</v>
      </c>
      <c r="AC4207" t="s">
        <v>6793</v>
      </c>
      <c r="AD4207">
        <v>1</v>
      </c>
      <c r="AE4207">
        <v>1</v>
      </c>
    </row>
    <row r="4208" spans="1:31">
      <c r="A4208" t="s">
        <v>6794</v>
      </c>
      <c r="B4208" s="93">
        <v>45054</v>
      </c>
      <c r="C4208" s="93">
        <v>45054</v>
      </c>
      <c r="D4208">
        <v>-1.2449422999999999E-2</v>
      </c>
      <c r="E4208">
        <v>-1.2449422999999999E-2</v>
      </c>
      <c r="F4208" t="s">
        <v>81</v>
      </c>
      <c r="G4208">
        <v>4.5341708542713564</v>
      </c>
      <c r="H4208">
        <v>-5.6447810919095467E-2</v>
      </c>
      <c r="I4208">
        <v>-5.6447810919095467E-2</v>
      </c>
      <c r="J4208">
        <v>1</v>
      </c>
      <c r="L4208" t="s">
        <v>76</v>
      </c>
      <c r="M4208" t="s">
        <v>4152</v>
      </c>
      <c r="T4208" t="s">
        <v>76</v>
      </c>
      <c r="V4208" t="s">
        <v>4153</v>
      </c>
      <c r="W4208" t="s">
        <v>4154</v>
      </c>
      <c r="X4208" t="s">
        <v>168</v>
      </c>
      <c r="Y4208" t="s">
        <v>268</v>
      </c>
      <c r="Z4208" t="s">
        <v>268</v>
      </c>
      <c r="AA4208" t="s">
        <v>19</v>
      </c>
      <c r="AC4208" t="s">
        <v>6795</v>
      </c>
      <c r="AD4208">
        <v>1</v>
      </c>
      <c r="AE4208">
        <v>1</v>
      </c>
    </row>
    <row r="4209" spans="1:31">
      <c r="A4209" t="s">
        <v>6796</v>
      </c>
      <c r="B4209" s="93">
        <v>45054</v>
      </c>
      <c r="C4209" s="93">
        <v>45054</v>
      </c>
      <c r="D4209">
        <v>-1.1716654999999999E-2</v>
      </c>
      <c r="E4209">
        <v>-1.1716654999999999E-2</v>
      </c>
      <c r="F4209" t="s">
        <v>81</v>
      </c>
      <c r="G4209">
        <v>4.5341708542713564</v>
      </c>
      <c r="H4209">
        <v>-5.3125315610552747E-2</v>
      </c>
      <c r="I4209">
        <v>-5.3125315610552747E-2</v>
      </c>
      <c r="J4209">
        <v>1</v>
      </c>
      <c r="L4209" t="s">
        <v>76</v>
      </c>
      <c r="M4209" t="s">
        <v>4152</v>
      </c>
      <c r="T4209" t="s">
        <v>76</v>
      </c>
      <c r="V4209" t="s">
        <v>4153</v>
      </c>
      <c r="W4209" t="s">
        <v>4154</v>
      </c>
      <c r="X4209" t="s">
        <v>168</v>
      </c>
      <c r="Y4209" t="s">
        <v>268</v>
      </c>
      <c r="Z4209" t="s">
        <v>268</v>
      </c>
      <c r="AA4209" t="s">
        <v>19</v>
      </c>
      <c r="AC4209" t="s">
        <v>6797</v>
      </c>
      <c r="AD4209">
        <v>1</v>
      </c>
      <c r="AE4209">
        <v>1</v>
      </c>
    </row>
    <row r="4210" spans="1:31">
      <c r="A4210" t="s">
        <v>6798</v>
      </c>
      <c r="B4210" s="93">
        <v>45054</v>
      </c>
      <c r="C4210" s="93">
        <v>45054</v>
      </c>
      <c r="D4210">
        <v>-1.1319739000000001E-2</v>
      </c>
      <c r="E4210">
        <v>-1.1319739000000001E-2</v>
      </c>
      <c r="F4210" t="s">
        <v>81</v>
      </c>
      <c r="G4210">
        <v>4.5341708542713564</v>
      </c>
      <c r="H4210">
        <v>-5.132563065175879E-2</v>
      </c>
      <c r="I4210">
        <v>-5.132563065175879E-2</v>
      </c>
      <c r="J4210">
        <v>1</v>
      </c>
      <c r="L4210" t="s">
        <v>76</v>
      </c>
      <c r="M4210" t="s">
        <v>4152</v>
      </c>
      <c r="T4210" t="s">
        <v>76</v>
      </c>
      <c r="V4210" t="s">
        <v>4153</v>
      </c>
      <c r="W4210" t="s">
        <v>4154</v>
      </c>
      <c r="X4210" t="s">
        <v>168</v>
      </c>
      <c r="Y4210" t="s">
        <v>268</v>
      </c>
      <c r="Z4210" t="s">
        <v>268</v>
      </c>
      <c r="AA4210" t="s">
        <v>19</v>
      </c>
      <c r="AC4210" t="s">
        <v>6799</v>
      </c>
      <c r="AD4210">
        <v>1</v>
      </c>
      <c r="AE4210">
        <v>1</v>
      </c>
    </row>
    <row r="4211" spans="1:31">
      <c r="A4211" t="s">
        <v>6800</v>
      </c>
      <c r="B4211" s="93">
        <v>45054</v>
      </c>
      <c r="C4211" s="93">
        <v>45054</v>
      </c>
      <c r="D4211">
        <v>-1.1441867E-2</v>
      </c>
      <c r="E4211">
        <v>-1.1441867E-2</v>
      </c>
      <c r="F4211" t="s">
        <v>81</v>
      </c>
      <c r="G4211">
        <v>4.5341708542713564</v>
      </c>
      <c r="H4211">
        <v>-5.1879379869849238E-2</v>
      </c>
      <c r="I4211">
        <v>-5.1879379869849238E-2</v>
      </c>
      <c r="J4211">
        <v>1</v>
      </c>
      <c r="L4211" t="s">
        <v>76</v>
      </c>
      <c r="M4211" t="s">
        <v>4152</v>
      </c>
      <c r="T4211" t="s">
        <v>76</v>
      </c>
      <c r="V4211" t="s">
        <v>4153</v>
      </c>
      <c r="W4211" t="s">
        <v>4154</v>
      </c>
      <c r="X4211" t="s">
        <v>168</v>
      </c>
      <c r="Y4211" t="s">
        <v>268</v>
      </c>
      <c r="Z4211" t="s">
        <v>268</v>
      </c>
      <c r="AA4211" t="s">
        <v>19</v>
      </c>
      <c r="AC4211" t="s">
        <v>6801</v>
      </c>
      <c r="AD4211">
        <v>1</v>
      </c>
      <c r="AE4211">
        <v>1</v>
      </c>
    </row>
    <row r="4212" spans="1:31">
      <c r="A4212" t="s">
        <v>6802</v>
      </c>
      <c r="B4212" s="93">
        <v>45054</v>
      </c>
      <c r="C4212" s="93">
        <v>45054</v>
      </c>
      <c r="D4212">
        <v>-1.2266231000000001E-2</v>
      </c>
      <c r="E4212">
        <v>-1.2266231000000001E-2</v>
      </c>
      <c r="F4212" t="s">
        <v>81</v>
      </c>
      <c r="G4212">
        <v>4.5341708542713564</v>
      </c>
      <c r="H4212">
        <v>-5.5617187091959799E-2</v>
      </c>
      <c r="I4212">
        <v>-5.5617187091959799E-2</v>
      </c>
      <c r="J4212">
        <v>1</v>
      </c>
      <c r="L4212" t="s">
        <v>76</v>
      </c>
      <c r="M4212" t="s">
        <v>4152</v>
      </c>
      <c r="T4212" t="s">
        <v>76</v>
      </c>
      <c r="V4212" t="s">
        <v>4153</v>
      </c>
      <c r="W4212" t="s">
        <v>4154</v>
      </c>
      <c r="X4212" t="s">
        <v>168</v>
      </c>
      <c r="Y4212" t="s">
        <v>268</v>
      </c>
      <c r="Z4212" t="s">
        <v>268</v>
      </c>
      <c r="AA4212" t="s">
        <v>19</v>
      </c>
      <c r="AC4212" t="s">
        <v>6803</v>
      </c>
      <c r="AD4212">
        <v>1</v>
      </c>
      <c r="AE4212">
        <v>1</v>
      </c>
    </row>
    <row r="4213" spans="1:31">
      <c r="A4213" t="s">
        <v>6804</v>
      </c>
      <c r="B4213" s="93">
        <v>45054</v>
      </c>
      <c r="C4213" s="93">
        <v>45054</v>
      </c>
      <c r="D4213">
        <v>-1.2281497000000001E-2</v>
      </c>
      <c r="E4213">
        <v>-1.2281497000000001E-2</v>
      </c>
      <c r="F4213" t="s">
        <v>81</v>
      </c>
      <c r="G4213">
        <v>4.5341708542713564</v>
      </c>
      <c r="H4213">
        <v>-5.5686405744221103E-2</v>
      </c>
      <c r="I4213">
        <v>-5.5686405744221103E-2</v>
      </c>
      <c r="J4213">
        <v>1</v>
      </c>
      <c r="L4213" t="s">
        <v>76</v>
      </c>
      <c r="M4213" t="s">
        <v>4152</v>
      </c>
      <c r="T4213" t="s">
        <v>76</v>
      </c>
      <c r="V4213" t="s">
        <v>4153</v>
      </c>
      <c r="W4213" t="s">
        <v>4154</v>
      </c>
      <c r="X4213" t="s">
        <v>168</v>
      </c>
      <c r="Y4213" t="s">
        <v>268</v>
      </c>
      <c r="Z4213" t="s">
        <v>268</v>
      </c>
      <c r="AA4213" t="s">
        <v>19</v>
      </c>
      <c r="AC4213" t="s">
        <v>6805</v>
      </c>
      <c r="AD4213">
        <v>1</v>
      </c>
      <c r="AE4213">
        <v>1</v>
      </c>
    </row>
    <row r="4214" spans="1:31">
      <c r="A4214" t="s">
        <v>6806</v>
      </c>
      <c r="B4214" s="93">
        <v>45054</v>
      </c>
      <c r="C4214" s="93">
        <v>45054</v>
      </c>
      <c r="D4214">
        <v>-1.1663224E-2</v>
      </c>
      <c r="E4214">
        <v>-1.1663224E-2</v>
      </c>
      <c r="F4214" t="s">
        <v>81</v>
      </c>
      <c r="G4214">
        <v>4.5341708542713564</v>
      </c>
      <c r="H4214">
        <v>-5.2883050327638188E-2</v>
      </c>
      <c r="I4214">
        <v>-5.2883050327638188E-2</v>
      </c>
      <c r="J4214">
        <v>1</v>
      </c>
      <c r="L4214" t="s">
        <v>76</v>
      </c>
      <c r="M4214" t="s">
        <v>4152</v>
      </c>
      <c r="T4214" t="s">
        <v>76</v>
      </c>
      <c r="V4214" t="s">
        <v>4153</v>
      </c>
      <c r="W4214" t="s">
        <v>4154</v>
      </c>
      <c r="X4214" t="s">
        <v>168</v>
      </c>
      <c r="Y4214" t="s">
        <v>268</v>
      </c>
      <c r="Z4214" t="s">
        <v>268</v>
      </c>
      <c r="AA4214" t="s">
        <v>19</v>
      </c>
      <c r="AC4214" t="s">
        <v>6807</v>
      </c>
      <c r="AD4214">
        <v>1</v>
      </c>
      <c r="AE4214">
        <v>1</v>
      </c>
    </row>
    <row r="4215" spans="1:31">
      <c r="A4215" t="s">
        <v>6808</v>
      </c>
      <c r="B4215" s="93">
        <v>45054</v>
      </c>
      <c r="C4215" s="93">
        <v>45054</v>
      </c>
      <c r="D4215">
        <v>-1.1930379E-2</v>
      </c>
      <c r="E4215">
        <v>-1.1930379E-2</v>
      </c>
      <c r="F4215" t="s">
        <v>81</v>
      </c>
      <c r="G4215">
        <v>4.5341708542713564</v>
      </c>
      <c r="H4215">
        <v>-5.4094376742211049E-2</v>
      </c>
      <c r="I4215">
        <v>-5.4094376742211049E-2</v>
      </c>
      <c r="J4215">
        <v>1</v>
      </c>
      <c r="L4215" t="s">
        <v>76</v>
      </c>
      <c r="M4215" t="s">
        <v>4152</v>
      </c>
      <c r="T4215" t="s">
        <v>76</v>
      </c>
      <c r="V4215" t="s">
        <v>4153</v>
      </c>
      <c r="W4215" t="s">
        <v>4154</v>
      </c>
      <c r="X4215" t="s">
        <v>168</v>
      </c>
      <c r="Y4215" t="s">
        <v>268</v>
      </c>
      <c r="Z4215" t="s">
        <v>268</v>
      </c>
      <c r="AA4215" t="s">
        <v>19</v>
      </c>
      <c r="AC4215" t="s">
        <v>6809</v>
      </c>
      <c r="AD4215">
        <v>1</v>
      </c>
      <c r="AE4215">
        <v>1</v>
      </c>
    </row>
    <row r="4216" spans="1:31">
      <c r="A4216" t="s">
        <v>6810</v>
      </c>
      <c r="B4216" s="93">
        <v>45054</v>
      </c>
      <c r="C4216" s="93">
        <v>45054</v>
      </c>
      <c r="D4216">
        <v>-1.1480031999999999E-2</v>
      </c>
      <c r="E4216">
        <v>-1.1480031999999999E-2</v>
      </c>
      <c r="F4216" t="s">
        <v>81</v>
      </c>
      <c r="G4216">
        <v>4.5341708542713564</v>
      </c>
      <c r="H4216">
        <v>-5.2052426500502513E-2</v>
      </c>
      <c r="I4216">
        <v>-5.2052426500502513E-2</v>
      </c>
      <c r="J4216">
        <v>1</v>
      </c>
      <c r="L4216" t="s">
        <v>76</v>
      </c>
      <c r="M4216" t="s">
        <v>4152</v>
      </c>
      <c r="T4216" t="s">
        <v>76</v>
      </c>
      <c r="V4216" t="s">
        <v>4153</v>
      </c>
      <c r="W4216" t="s">
        <v>4154</v>
      </c>
      <c r="X4216" t="s">
        <v>168</v>
      </c>
      <c r="Y4216" t="s">
        <v>268</v>
      </c>
      <c r="Z4216" t="s">
        <v>268</v>
      </c>
      <c r="AA4216" t="s">
        <v>19</v>
      </c>
      <c r="AC4216" t="s">
        <v>6811</v>
      </c>
      <c r="AD4216">
        <v>1</v>
      </c>
      <c r="AE4216">
        <v>1</v>
      </c>
    </row>
    <row r="4217" spans="1:31">
      <c r="A4217" t="s">
        <v>6812</v>
      </c>
      <c r="B4217" s="93">
        <v>45054</v>
      </c>
      <c r="C4217" s="93">
        <v>45054</v>
      </c>
      <c r="D4217">
        <v>-1.22414072E-2</v>
      </c>
      <c r="E4217">
        <v>-1.22414072E-2</v>
      </c>
      <c r="F4217" t="s">
        <v>81</v>
      </c>
      <c r="G4217">
        <v>4.5341708542713564</v>
      </c>
      <c r="H4217">
        <v>-5.5504631741507528E-2</v>
      </c>
      <c r="I4217">
        <v>-5.5504631741507528E-2</v>
      </c>
      <c r="J4217">
        <v>1</v>
      </c>
      <c r="L4217" t="s">
        <v>76</v>
      </c>
      <c r="M4217" t="s">
        <v>4152</v>
      </c>
      <c r="T4217" t="s">
        <v>76</v>
      </c>
      <c r="V4217" t="s">
        <v>4153</v>
      </c>
      <c r="W4217" t="s">
        <v>4154</v>
      </c>
      <c r="X4217" t="s">
        <v>168</v>
      </c>
      <c r="Y4217" t="s">
        <v>268</v>
      </c>
      <c r="Z4217" t="s">
        <v>268</v>
      </c>
      <c r="AA4217" t="s">
        <v>19</v>
      </c>
      <c r="AC4217" t="s">
        <v>6813</v>
      </c>
      <c r="AD4217">
        <v>1</v>
      </c>
      <c r="AE4217">
        <v>1</v>
      </c>
    </row>
    <row r="4218" spans="1:31">
      <c r="A4218" t="s">
        <v>6814</v>
      </c>
      <c r="B4218" s="93">
        <v>45054</v>
      </c>
      <c r="C4218" s="93">
        <v>45054</v>
      </c>
      <c r="D4218">
        <v>-1.2563918E-2</v>
      </c>
      <c r="E4218">
        <v>-1.2563918E-2</v>
      </c>
      <c r="F4218" t="s">
        <v>81</v>
      </c>
      <c r="G4218">
        <v>4.5341708542713564</v>
      </c>
      <c r="H4218">
        <v>-5.6966950811055267E-2</v>
      </c>
      <c r="I4218">
        <v>-5.6966950811055267E-2</v>
      </c>
      <c r="J4218">
        <v>1</v>
      </c>
      <c r="L4218" t="s">
        <v>76</v>
      </c>
      <c r="M4218" t="s">
        <v>4152</v>
      </c>
      <c r="T4218" t="s">
        <v>76</v>
      </c>
      <c r="V4218" t="s">
        <v>4153</v>
      </c>
      <c r="W4218" t="s">
        <v>4154</v>
      </c>
      <c r="X4218" t="s">
        <v>168</v>
      </c>
      <c r="Y4218" t="s">
        <v>268</v>
      </c>
      <c r="Z4218" t="s">
        <v>268</v>
      </c>
      <c r="AA4218" t="s">
        <v>19</v>
      </c>
      <c r="AC4218" t="s">
        <v>6815</v>
      </c>
      <c r="AD4218">
        <v>1</v>
      </c>
      <c r="AE4218">
        <v>1</v>
      </c>
    </row>
    <row r="4219" spans="1:31">
      <c r="A4219" t="s">
        <v>6816</v>
      </c>
      <c r="B4219" s="93">
        <v>45054</v>
      </c>
      <c r="C4219" s="93">
        <v>45054</v>
      </c>
      <c r="D4219">
        <v>-1.2472321999999999E-2</v>
      </c>
      <c r="E4219">
        <v>-1.2472321999999999E-2</v>
      </c>
      <c r="F4219" t="s">
        <v>81</v>
      </c>
      <c r="G4219">
        <v>4.5341708542713564</v>
      </c>
      <c r="H4219">
        <v>-5.6551638897487433E-2</v>
      </c>
      <c r="I4219">
        <v>-5.6551638897487433E-2</v>
      </c>
      <c r="J4219">
        <v>1</v>
      </c>
      <c r="L4219" t="s">
        <v>76</v>
      </c>
      <c r="M4219" t="s">
        <v>4152</v>
      </c>
      <c r="T4219" t="s">
        <v>76</v>
      </c>
      <c r="V4219" t="s">
        <v>4153</v>
      </c>
      <c r="W4219" t="s">
        <v>4154</v>
      </c>
      <c r="X4219" t="s">
        <v>168</v>
      </c>
      <c r="Y4219" t="s">
        <v>268</v>
      </c>
      <c r="Z4219" t="s">
        <v>268</v>
      </c>
      <c r="AA4219" t="s">
        <v>19</v>
      </c>
      <c r="AC4219" t="s">
        <v>6817</v>
      </c>
      <c r="AD4219">
        <v>1</v>
      </c>
      <c r="AE4219">
        <v>1</v>
      </c>
    </row>
    <row r="4220" spans="1:31">
      <c r="A4220" t="s">
        <v>6818</v>
      </c>
      <c r="B4220" s="93">
        <v>45054</v>
      </c>
      <c r="C4220" s="93">
        <v>45054</v>
      </c>
      <c r="D4220">
        <v>-1.3479878000000001E-2</v>
      </c>
      <c r="E4220">
        <v>-1.3479878000000001E-2</v>
      </c>
      <c r="F4220" t="s">
        <v>81</v>
      </c>
      <c r="G4220">
        <v>4.5341708542713564</v>
      </c>
      <c r="H4220">
        <v>-6.1120069946733663E-2</v>
      </c>
      <c r="I4220">
        <v>-6.1120069946733663E-2</v>
      </c>
      <c r="J4220">
        <v>1</v>
      </c>
      <c r="L4220" t="s">
        <v>76</v>
      </c>
      <c r="M4220" t="s">
        <v>4152</v>
      </c>
      <c r="T4220" t="s">
        <v>76</v>
      </c>
      <c r="V4220" t="s">
        <v>4153</v>
      </c>
      <c r="W4220" t="s">
        <v>4154</v>
      </c>
      <c r="X4220" t="s">
        <v>168</v>
      </c>
      <c r="Y4220" t="s">
        <v>268</v>
      </c>
      <c r="Z4220" t="s">
        <v>268</v>
      </c>
      <c r="AA4220" t="s">
        <v>19</v>
      </c>
      <c r="AC4220" t="s">
        <v>6819</v>
      </c>
      <c r="AD4220">
        <v>1</v>
      </c>
      <c r="AE4220">
        <v>1</v>
      </c>
    </row>
    <row r="4221" spans="1:31">
      <c r="A4221" t="s">
        <v>6820</v>
      </c>
      <c r="B4221" s="93">
        <v>45054</v>
      </c>
      <c r="C4221" s="93">
        <v>45054</v>
      </c>
      <c r="D4221">
        <v>-1.2655514E-2</v>
      </c>
      <c r="E4221">
        <v>-1.2655514E-2</v>
      </c>
      <c r="F4221" t="s">
        <v>81</v>
      </c>
      <c r="G4221">
        <v>4.5341708542713564</v>
      </c>
      <c r="H4221">
        <v>-5.7382262724623108E-2</v>
      </c>
      <c r="I4221">
        <v>-5.7382262724623108E-2</v>
      </c>
      <c r="J4221">
        <v>1</v>
      </c>
      <c r="L4221" t="s">
        <v>76</v>
      </c>
      <c r="M4221" t="s">
        <v>4152</v>
      </c>
      <c r="T4221" t="s">
        <v>76</v>
      </c>
      <c r="V4221" t="s">
        <v>4153</v>
      </c>
      <c r="W4221" t="s">
        <v>4154</v>
      </c>
      <c r="X4221" t="s">
        <v>168</v>
      </c>
      <c r="Y4221" t="s">
        <v>268</v>
      </c>
      <c r="Z4221" t="s">
        <v>268</v>
      </c>
      <c r="AA4221" t="s">
        <v>19</v>
      </c>
      <c r="AC4221" t="s">
        <v>6821</v>
      </c>
      <c r="AD4221">
        <v>1</v>
      </c>
      <c r="AE4221">
        <v>1</v>
      </c>
    </row>
    <row r="4222" spans="1:31">
      <c r="A4222" t="s">
        <v>6822</v>
      </c>
      <c r="B4222" s="93">
        <v>45054</v>
      </c>
      <c r="C4222" s="93">
        <v>45054</v>
      </c>
      <c r="D4222">
        <v>-1.2434157E-2</v>
      </c>
      <c r="E4222">
        <v>-1.2434157E-2</v>
      </c>
      <c r="F4222" t="s">
        <v>81</v>
      </c>
      <c r="G4222">
        <v>4.5341708542713564</v>
      </c>
      <c r="H4222">
        <v>-5.6378592266834171E-2</v>
      </c>
      <c r="I4222">
        <v>-5.6378592266834171E-2</v>
      </c>
      <c r="J4222">
        <v>1</v>
      </c>
      <c r="L4222" t="s">
        <v>76</v>
      </c>
      <c r="M4222" t="s">
        <v>4152</v>
      </c>
      <c r="T4222" t="s">
        <v>76</v>
      </c>
      <c r="V4222" t="s">
        <v>4153</v>
      </c>
      <c r="W4222" t="s">
        <v>4154</v>
      </c>
      <c r="X4222" t="s">
        <v>168</v>
      </c>
      <c r="Y4222" t="s">
        <v>268</v>
      </c>
      <c r="Z4222" t="s">
        <v>268</v>
      </c>
      <c r="AA4222" t="s">
        <v>19</v>
      </c>
      <c r="AC4222" t="s">
        <v>6823</v>
      </c>
      <c r="AD4222">
        <v>1</v>
      </c>
      <c r="AE4222">
        <v>1</v>
      </c>
    </row>
    <row r="4223" spans="1:31">
      <c r="A4223" t="s">
        <v>6824</v>
      </c>
      <c r="B4223" s="93">
        <v>45054</v>
      </c>
      <c r="C4223" s="93">
        <v>45054</v>
      </c>
      <c r="D4223">
        <v>-1.3113494E-2</v>
      </c>
      <c r="E4223">
        <v>-1.3113494E-2</v>
      </c>
      <c r="F4223" t="s">
        <v>81</v>
      </c>
      <c r="G4223">
        <v>4.5341708542713564</v>
      </c>
      <c r="H4223">
        <v>-5.9458822292462313E-2</v>
      </c>
      <c r="I4223">
        <v>-5.9458822292462313E-2</v>
      </c>
      <c r="J4223">
        <v>1</v>
      </c>
      <c r="L4223" t="s">
        <v>76</v>
      </c>
      <c r="M4223" t="s">
        <v>4152</v>
      </c>
      <c r="T4223" t="s">
        <v>76</v>
      </c>
      <c r="V4223" t="s">
        <v>4153</v>
      </c>
      <c r="W4223" t="s">
        <v>4154</v>
      </c>
      <c r="X4223" t="s">
        <v>168</v>
      </c>
      <c r="Y4223" t="s">
        <v>268</v>
      </c>
      <c r="Z4223" t="s">
        <v>268</v>
      </c>
      <c r="AA4223" t="s">
        <v>19</v>
      </c>
      <c r="AC4223" t="s">
        <v>6825</v>
      </c>
      <c r="AD4223">
        <v>1</v>
      </c>
      <c r="AE4223">
        <v>1</v>
      </c>
    </row>
    <row r="4224" spans="1:31">
      <c r="A4224" t="s">
        <v>6826</v>
      </c>
      <c r="B4224" s="93">
        <v>45054</v>
      </c>
      <c r="C4224" s="93">
        <v>45054</v>
      </c>
      <c r="D4224">
        <v>-1.2617349E-2</v>
      </c>
      <c r="E4224">
        <v>-1.2617349E-2</v>
      </c>
      <c r="F4224" t="s">
        <v>81</v>
      </c>
      <c r="G4224">
        <v>4.5341708542713564</v>
      </c>
      <c r="H4224">
        <v>-5.7209216093969853E-2</v>
      </c>
      <c r="I4224">
        <v>-5.7209216093969853E-2</v>
      </c>
      <c r="J4224">
        <v>1</v>
      </c>
      <c r="L4224" t="s">
        <v>76</v>
      </c>
      <c r="M4224" t="s">
        <v>4152</v>
      </c>
      <c r="T4224" t="s">
        <v>76</v>
      </c>
      <c r="V4224" t="s">
        <v>4153</v>
      </c>
      <c r="W4224" t="s">
        <v>4154</v>
      </c>
      <c r="X4224" t="s">
        <v>168</v>
      </c>
      <c r="Y4224" t="s">
        <v>268</v>
      </c>
      <c r="Z4224" t="s">
        <v>268</v>
      </c>
      <c r="AA4224" t="s">
        <v>19</v>
      </c>
      <c r="AC4224" t="s">
        <v>6827</v>
      </c>
      <c r="AD4224">
        <v>1</v>
      </c>
      <c r="AE4224">
        <v>1</v>
      </c>
    </row>
    <row r="4225" spans="1:31">
      <c r="A4225" t="s">
        <v>6828</v>
      </c>
      <c r="B4225" s="93">
        <v>45054</v>
      </c>
      <c r="C4225" s="93">
        <v>45054</v>
      </c>
      <c r="D4225">
        <v>-1.3861528E-2</v>
      </c>
      <c r="E4225">
        <v>-1.3861528E-2</v>
      </c>
      <c r="F4225" t="s">
        <v>81</v>
      </c>
      <c r="G4225">
        <v>4.5341708542713564</v>
      </c>
      <c r="H4225">
        <v>-6.2850536253266337E-2</v>
      </c>
      <c r="I4225">
        <v>-6.2850536253266337E-2</v>
      </c>
      <c r="J4225">
        <v>1</v>
      </c>
      <c r="L4225" t="s">
        <v>76</v>
      </c>
      <c r="M4225" t="s">
        <v>4152</v>
      </c>
      <c r="T4225" t="s">
        <v>76</v>
      </c>
      <c r="V4225" t="s">
        <v>4153</v>
      </c>
      <c r="W4225" t="s">
        <v>4154</v>
      </c>
      <c r="X4225" t="s">
        <v>168</v>
      </c>
      <c r="Y4225" t="s">
        <v>268</v>
      </c>
      <c r="Z4225" t="s">
        <v>268</v>
      </c>
      <c r="AA4225" t="s">
        <v>19</v>
      </c>
      <c r="AC4225" t="s">
        <v>6829</v>
      </c>
      <c r="AD4225">
        <v>1</v>
      </c>
      <c r="AE4225">
        <v>1</v>
      </c>
    </row>
    <row r="4226" spans="1:31">
      <c r="A4226" t="s">
        <v>6830</v>
      </c>
      <c r="B4226" s="93">
        <v>45054</v>
      </c>
      <c r="C4226" s="93">
        <v>45054</v>
      </c>
      <c r="D4226">
        <v>-1.0753988799999999E-2</v>
      </c>
      <c r="E4226">
        <v>-1.0753988799999999E-2</v>
      </c>
      <c r="F4226" t="s">
        <v>81</v>
      </c>
      <c r="G4226">
        <v>4.5341708542713564</v>
      </c>
      <c r="H4226">
        <v>-4.8760422584120597E-2</v>
      </c>
      <c r="I4226">
        <v>-4.8760422584120597E-2</v>
      </c>
      <c r="J4226">
        <v>1</v>
      </c>
      <c r="L4226" t="s">
        <v>76</v>
      </c>
      <c r="M4226" t="s">
        <v>4152</v>
      </c>
      <c r="T4226" t="s">
        <v>76</v>
      </c>
      <c r="V4226" t="s">
        <v>4153</v>
      </c>
      <c r="W4226" t="s">
        <v>4154</v>
      </c>
      <c r="X4226" t="s">
        <v>168</v>
      </c>
      <c r="Y4226" t="s">
        <v>268</v>
      </c>
      <c r="Z4226" t="s">
        <v>268</v>
      </c>
      <c r="AA4226" t="s">
        <v>19</v>
      </c>
      <c r="AC4226" t="s">
        <v>6831</v>
      </c>
      <c r="AD4226">
        <v>1</v>
      </c>
      <c r="AE4226">
        <v>1</v>
      </c>
    </row>
    <row r="4227" spans="1:31">
      <c r="A4227" t="s">
        <v>6832</v>
      </c>
      <c r="B4227" s="93">
        <v>45054</v>
      </c>
      <c r="C4227" s="93">
        <v>45054</v>
      </c>
      <c r="D4227">
        <v>-1.2691683400000001E-2</v>
      </c>
      <c r="E4227">
        <v>-1.2691683400000001E-2</v>
      </c>
      <c r="F4227" t="s">
        <v>81</v>
      </c>
      <c r="G4227">
        <v>4.5341708542713564</v>
      </c>
      <c r="H4227">
        <v>-5.7546260963919599E-2</v>
      </c>
      <c r="I4227">
        <v>-5.7546260963919599E-2</v>
      </c>
      <c r="J4227">
        <v>1</v>
      </c>
      <c r="L4227" t="s">
        <v>76</v>
      </c>
      <c r="M4227" t="s">
        <v>4152</v>
      </c>
      <c r="T4227" t="s">
        <v>76</v>
      </c>
      <c r="V4227" t="s">
        <v>4153</v>
      </c>
      <c r="W4227" t="s">
        <v>4154</v>
      </c>
      <c r="X4227" t="s">
        <v>168</v>
      </c>
      <c r="Y4227" t="s">
        <v>268</v>
      </c>
      <c r="Z4227" t="s">
        <v>268</v>
      </c>
      <c r="AA4227" t="s">
        <v>19</v>
      </c>
      <c r="AC4227" t="s">
        <v>6833</v>
      </c>
      <c r="AD4227">
        <v>1</v>
      </c>
      <c r="AE4227">
        <v>1</v>
      </c>
    </row>
    <row r="4228" spans="1:31">
      <c r="A4228" t="s">
        <v>6834</v>
      </c>
      <c r="B4228" s="93">
        <v>45054</v>
      </c>
      <c r="C4228" s="93">
        <v>45054</v>
      </c>
      <c r="D4228">
        <v>-1.4556131E-2</v>
      </c>
      <c r="E4228">
        <v>-1.4556131E-2</v>
      </c>
      <c r="F4228" t="s">
        <v>81</v>
      </c>
      <c r="G4228">
        <v>4.5341708542713564</v>
      </c>
      <c r="H4228">
        <v>-6.5999984931155775E-2</v>
      </c>
      <c r="I4228">
        <v>-6.5999984931155775E-2</v>
      </c>
      <c r="J4228">
        <v>1</v>
      </c>
      <c r="L4228" t="s">
        <v>76</v>
      </c>
      <c r="M4228" t="s">
        <v>4152</v>
      </c>
      <c r="T4228" t="s">
        <v>76</v>
      </c>
      <c r="V4228" t="s">
        <v>4153</v>
      </c>
      <c r="W4228" t="s">
        <v>4154</v>
      </c>
      <c r="X4228" t="s">
        <v>168</v>
      </c>
      <c r="Y4228" t="s">
        <v>268</v>
      </c>
      <c r="Z4228" t="s">
        <v>268</v>
      </c>
      <c r="AA4228" t="s">
        <v>19</v>
      </c>
      <c r="AC4228" t="s">
        <v>6835</v>
      </c>
      <c r="AD4228">
        <v>1</v>
      </c>
      <c r="AE4228">
        <v>1</v>
      </c>
    </row>
    <row r="4229" spans="1:31">
      <c r="A4229" t="s">
        <v>6836</v>
      </c>
      <c r="B4229" s="93">
        <v>45054</v>
      </c>
      <c r="C4229" s="93">
        <v>45054</v>
      </c>
      <c r="D4229">
        <v>-1.2541019E-2</v>
      </c>
      <c r="E4229">
        <v>-1.2541019E-2</v>
      </c>
      <c r="F4229" t="s">
        <v>81</v>
      </c>
      <c r="G4229">
        <v>4.5341708542713564</v>
      </c>
      <c r="H4229">
        <v>-5.6863122832663322E-2</v>
      </c>
      <c r="I4229">
        <v>-5.6863122832663322E-2</v>
      </c>
      <c r="J4229">
        <v>1</v>
      </c>
      <c r="L4229" t="s">
        <v>76</v>
      </c>
      <c r="M4229" t="s">
        <v>4152</v>
      </c>
      <c r="T4229" t="s">
        <v>76</v>
      </c>
      <c r="V4229" t="s">
        <v>4153</v>
      </c>
      <c r="W4229" t="s">
        <v>4154</v>
      </c>
      <c r="X4229" t="s">
        <v>168</v>
      </c>
      <c r="Y4229" t="s">
        <v>268</v>
      </c>
      <c r="Z4229" t="s">
        <v>268</v>
      </c>
      <c r="AA4229" t="s">
        <v>19</v>
      </c>
      <c r="AC4229" t="s">
        <v>6837</v>
      </c>
      <c r="AD4229">
        <v>1</v>
      </c>
      <c r="AE4229">
        <v>1</v>
      </c>
    </row>
    <row r="4230" spans="1:31">
      <c r="A4230" t="s">
        <v>6838</v>
      </c>
      <c r="B4230" s="93">
        <v>45054</v>
      </c>
      <c r="C4230" s="93">
        <v>45054</v>
      </c>
      <c r="D4230">
        <v>-1.2541019E-2</v>
      </c>
      <c r="E4230">
        <v>-1.2541019E-2</v>
      </c>
      <c r="F4230" t="s">
        <v>81</v>
      </c>
      <c r="G4230">
        <v>4.5341708542713564</v>
      </c>
      <c r="H4230">
        <v>-5.6863122832663322E-2</v>
      </c>
      <c r="I4230">
        <v>-5.6863122832663322E-2</v>
      </c>
      <c r="J4230">
        <v>1</v>
      </c>
      <c r="L4230" t="s">
        <v>76</v>
      </c>
      <c r="M4230" t="s">
        <v>4152</v>
      </c>
      <c r="T4230" t="s">
        <v>76</v>
      </c>
      <c r="V4230" t="s">
        <v>4153</v>
      </c>
      <c r="W4230" t="s">
        <v>4154</v>
      </c>
      <c r="X4230" t="s">
        <v>168</v>
      </c>
      <c r="Y4230" t="s">
        <v>268</v>
      </c>
      <c r="Z4230" t="s">
        <v>268</v>
      </c>
      <c r="AA4230" t="s">
        <v>19</v>
      </c>
      <c r="AC4230" t="s">
        <v>6839</v>
      </c>
      <c r="AD4230">
        <v>1</v>
      </c>
      <c r="AE4230">
        <v>1</v>
      </c>
    </row>
    <row r="4231" spans="1:31">
      <c r="A4231" t="s">
        <v>6840</v>
      </c>
      <c r="B4231" s="93">
        <v>45054</v>
      </c>
      <c r="C4231" s="93">
        <v>45054</v>
      </c>
      <c r="D4231">
        <v>-1.1999075999999999E-2</v>
      </c>
      <c r="E4231">
        <v>-1.1999075999999999E-2</v>
      </c>
      <c r="F4231" t="s">
        <v>81</v>
      </c>
      <c r="G4231">
        <v>4.5341708542713564</v>
      </c>
      <c r="H4231">
        <v>-5.4405860677386932E-2</v>
      </c>
      <c r="I4231">
        <v>-5.4405860677386932E-2</v>
      </c>
      <c r="J4231">
        <v>1</v>
      </c>
      <c r="L4231" t="s">
        <v>76</v>
      </c>
      <c r="M4231" t="s">
        <v>4152</v>
      </c>
      <c r="T4231" t="s">
        <v>76</v>
      </c>
      <c r="V4231" t="s">
        <v>4153</v>
      </c>
      <c r="W4231" t="s">
        <v>4154</v>
      </c>
      <c r="X4231" t="s">
        <v>168</v>
      </c>
      <c r="Y4231" t="s">
        <v>268</v>
      </c>
      <c r="Z4231" t="s">
        <v>268</v>
      </c>
      <c r="AA4231" t="s">
        <v>19</v>
      </c>
      <c r="AC4231" t="s">
        <v>6841</v>
      </c>
      <c r="AD4231">
        <v>1</v>
      </c>
      <c r="AE4231">
        <v>1</v>
      </c>
    </row>
    <row r="4232" spans="1:31">
      <c r="A4232" t="s">
        <v>6842</v>
      </c>
      <c r="B4232" s="93">
        <v>45054</v>
      </c>
      <c r="C4232" s="93">
        <v>45054</v>
      </c>
      <c r="D4232">
        <v>-1.1289207000000001E-2</v>
      </c>
      <c r="E4232">
        <v>-1.1289207000000001E-2</v>
      </c>
      <c r="F4232" t="s">
        <v>81</v>
      </c>
      <c r="G4232">
        <v>4.5341708542713564</v>
      </c>
      <c r="H4232">
        <v>-5.1187193347236169E-2</v>
      </c>
      <c r="I4232">
        <v>-5.1187193347236169E-2</v>
      </c>
      <c r="J4232">
        <v>1</v>
      </c>
      <c r="L4232" t="s">
        <v>76</v>
      </c>
      <c r="M4232" t="s">
        <v>4152</v>
      </c>
      <c r="T4232" t="s">
        <v>76</v>
      </c>
      <c r="V4232" t="s">
        <v>4153</v>
      </c>
      <c r="W4232" t="s">
        <v>4154</v>
      </c>
      <c r="X4232" t="s">
        <v>168</v>
      </c>
      <c r="Y4232" t="s">
        <v>268</v>
      </c>
      <c r="Z4232" t="s">
        <v>268</v>
      </c>
      <c r="AA4232" t="s">
        <v>19</v>
      </c>
      <c r="AC4232" t="s">
        <v>6843</v>
      </c>
      <c r="AD4232">
        <v>1</v>
      </c>
      <c r="AE4232">
        <v>1</v>
      </c>
    </row>
    <row r="4233" spans="1:31">
      <c r="A4233" t="s">
        <v>6844</v>
      </c>
      <c r="B4233" s="93">
        <v>45054</v>
      </c>
      <c r="C4233" s="93">
        <v>45054</v>
      </c>
      <c r="D4233">
        <v>-1.4151581999999999E-2</v>
      </c>
      <c r="E4233">
        <v>-1.4151581999999999E-2</v>
      </c>
      <c r="F4233" t="s">
        <v>81</v>
      </c>
      <c r="G4233">
        <v>4.5341708542713564</v>
      </c>
      <c r="H4233">
        <v>-6.4165690646231149E-2</v>
      </c>
      <c r="I4233">
        <v>-6.4165690646231149E-2</v>
      </c>
      <c r="J4233">
        <v>1</v>
      </c>
      <c r="L4233" t="s">
        <v>76</v>
      </c>
      <c r="M4233" t="s">
        <v>4152</v>
      </c>
      <c r="T4233" t="s">
        <v>76</v>
      </c>
      <c r="V4233" t="s">
        <v>4153</v>
      </c>
      <c r="W4233" t="s">
        <v>4154</v>
      </c>
      <c r="X4233" t="s">
        <v>168</v>
      </c>
      <c r="Y4233" t="s">
        <v>268</v>
      </c>
      <c r="Z4233" t="s">
        <v>268</v>
      </c>
      <c r="AA4233" t="s">
        <v>19</v>
      </c>
      <c r="AC4233" t="s">
        <v>6845</v>
      </c>
      <c r="AD4233">
        <v>1</v>
      </c>
      <c r="AE4233">
        <v>1</v>
      </c>
    </row>
    <row r="4234" spans="1:31">
      <c r="A4234" t="s">
        <v>6846</v>
      </c>
      <c r="B4234" s="93">
        <v>45054</v>
      </c>
      <c r="C4234" s="93">
        <v>45054</v>
      </c>
      <c r="D4234">
        <v>-1.2289130000000001E-2</v>
      </c>
      <c r="E4234">
        <v>-1.2289130000000001E-2</v>
      </c>
      <c r="F4234" t="s">
        <v>81</v>
      </c>
      <c r="G4234">
        <v>4.5341708542713564</v>
      </c>
      <c r="H4234">
        <v>-5.5721015070351758E-2</v>
      </c>
      <c r="I4234">
        <v>-5.5721015070351758E-2</v>
      </c>
      <c r="J4234">
        <v>1</v>
      </c>
      <c r="L4234" t="s">
        <v>76</v>
      </c>
      <c r="M4234" t="s">
        <v>4152</v>
      </c>
      <c r="T4234" t="s">
        <v>76</v>
      </c>
      <c r="V4234" t="s">
        <v>4153</v>
      </c>
      <c r="W4234" t="s">
        <v>4154</v>
      </c>
      <c r="X4234" t="s">
        <v>168</v>
      </c>
      <c r="Y4234" t="s">
        <v>268</v>
      </c>
      <c r="Z4234" t="s">
        <v>268</v>
      </c>
      <c r="AA4234" t="s">
        <v>19</v>
      </c>
      <c r="AC4234" t="s">
        <v>6847</v>
      </c>
      <c r="AD4234">
        <v>1</v>
      </c>
      <c r="AE4234">
        <v>1</v>
      </c>
    </row>
    <row r="4235" spans="1:31">
      <c r="A4235" t="s">
        <v>6848</v>
      </c>
      <c r="B4235" s="93">
        <v>45054</v>
      </c>
      <c r="C4235" s="93">
        <v>45054</v>
      </c>
      <c r="D4235">
        <v>-1.2281497000000001E-2</v>
      </c>
      <c r="E4235">
        <v>-1.2281497000000001E-2</v>
      </c>
      <c r="F4235" t="s">
        <v>81</v>
      </c>
      <c r="G4235">
        <v>4.5341708542713564</v>
      </c>
      <c r="H4235">
        <v>-5.5686405744221103E-2</v>
      </c>
      <c r="I4235">
        <v>-5.5686405744221103E-2</v>
      </c>
      <c r="J4235">
        <v>1</v>
      </c>
      <c r="L4235" t="s">
        <v>76</v>
      </c>
      <c r="M4235" t="s">
        <v>4152</v>
      </c>
      <c r="T4235" t="s">
        <v>76</v>
      </c>
      <c r="V4235" t="s">
        <v>4153</v>
      </c>
      <c r="W4235" t="s">
        <v>4154</v>
      </c>
      <c r="X4235" t="s">
        <v>168</v>
      </c>
      <c r="Y4235" t="s">
        <v>268</v>
      </c>
      <c r="Z4235" t="s">
        <v>268</v>
      </c>
      <c r="AA4235" t="s">
        <v>19</v>
      </c>
      <c r="AC4235" t="s">
        <v>6849</v>
      </c>
      <c r="AD4235">
        <v>1</v>
      </c>
      <c r="AE4235">
        <v>1</v>
      </c>
    </row>
    <row r="4236" spans="1:31">
      <c r="A4236" t="s">
        <v>6850</v>
      </c>
      <c r="B4236" s="93">
        <v>45054</v>
      </c>
      <c r="C4236" s="93">
        <v>45054</v>
      </c>
      <c r="D4236">
        <v>-1.3556208E-2</v>
      </c>
      <c r="E4236">
        <v>-1.3556208E-2</v>
      </c>
      <c r="F4236" t="s">
        <v>81</v>
      </c>
      <c r="G4236">
        <v>4.5341708542713564</v>
      </c>
      <c r="H4236">
        <v>-6.1466163208040193E-2</v>
      </c>
      <c r="I4236">
        <v>-6.1466163208040193E-2</v>
      </c>
      <c r="J4236">
        <v>1</v>
      </c>
      <c r="L4236" t="s">
        <v>76</v>
      </c>
      <c r="M4236" t="s">
        <v>4152</v>
      </c>
      <c r="T4236" t="s">
        <v>76</v>
      </c>
      <c r="V4236" t="s">
        <v>4153</v>
      </c>
      <c r="W4236" t="s">
        <v>4154</v>
      </c>
      <c r="X4236" t="s">
        <v>168</v>
      </c>
      <c r="Y4236" t="s">
        <v>268</v>
      </c>
      <c r="Z4236" t="s">
        <v>268</v>
      </c>
      <c r="AA4236" t="s">
        <v>19</v>
      </c>
      <c r="AC4236" t="s">
        <v>6851</v>
      </c>
      <c r="AD4236">
        <v>1</v>
      </c>
      <c r="AE4236">
        <v>1</v>
      </c>
    </row>
    <row r="4237" spans="1:31">
      <c r="A4237" t="s">
        <v>6852</v>
      </c>
      <c r="B4237" s="93">
        <v>45054</v>
      </c>
      <c r="C4237" s="93">
        <v>45054</v>
      </c>
      <c r="D4237">
        <v>-1.2378779600000001E-2</v>
      </c>
      <c r="E4237">
        <v>-1.2378779600000001E-2</v>
      </c>
      <c r="F4237" t="s">
        <v>81</v>
      </c>
      <c r="G4237">
        <v>4.5341708542713564</v>
      </c>
      <c r="H4237">
        <v>-5.6127501673768843E-2</v>
      </c>
      <c r="I4237">
        <v>-5.6127501673768843E-2</v>
      </c>
      <c r="J4237">
        <v>1</v>
      </c>
      <c r="L4237" t="s">
        <v>76</v>
      </c>
      <c r="M4237" t="s">
        <v>4152</v>
      </c>
      <c r="T4237" t="s">
        <v>76</v>
      </c>
      <c r="V4237" t="s">
        <v>4153</v>
      </c>
      <c r="W4237" t="s">
        <v>4154</v>
      </c>
      <c r="X4237" t="s">
        <v>168</v>
      </c>
      <c r="Y4237" t="s">
        <v>268</v>
      </c>
      <c r="Z4237" t="s">
        <v>268</v>
      </c>
      <c r="AA4237" t="s">
        <v>19</v>
      </c>
      <c r="AC4237" t="s">
        <v>6853</v>
      </c>
      <c r="AD4237">
        <v>1</v>
      </c>
      <c r="AE4237">
        <v>1</v>
      </c>
    </row>
    <row r="4238" spans="1:31">
      <c r="A4238" t="s">
        <v>6854</v>
      </c>
      <c r="B4238" s="93">
        <v>45054</v>
      </c>
      <c r="C4238" s="93">
        <v>45054</v>
      </c>
      <c r="D4238">
        <v>-1.2395992E-2</v>
      </c>
      <c r="E4238">
        <v>-1.2395992E-2</v>
      </c>
      <c r="F4238" t="s">
        <v>81</v>
      </c>
      <c r="G4238">
        <v>4.5341708542713564</v>
      </c>
      <c r="H4238">
        <v>-5.6205545636180902E-2</v>
      </c>
      <c r="I4238">
        <v>-5.6205545636180902E-2</v>
      </c>
      <c r="J4238">
        <v>1</v>
      </c>
      <c r="L4238" t="s">
        <v>76</v>
      </c>
      <c r="M4238" t="s">
        <v>4152</v>
      </c>
      <c r="T4238" t="s">
        <v>76</v>
      </c>
      <c r="V4238" t="s">
        <v>4153</v>
      </c>
      <c r="W4238" t="s">
        <v>4154</v>
      </c>
      <c r="X4238" t="s">
        <v>168</v>
      </c>
      <c r="Y4238" t="s">
        <v>268</v>
      </c>
      <c r="Z4238" t="s">
        <v>268</v>
      </c>
      <c r="AA4238" t="s">
        <v>19</v>
      </c>
      <c r="AC4238" t="s">
        <v>6855</v>
      </c>
      <c r="AD4238">
        <v>1</v>
      </c>
      <c r="AE4238">
        <v>1</v>
      </c>
    </row>
    <row r="4239" spans="1:31">
      <c r="A4239" t="s">
        <v>6856</v>
      </c>
      <c r="B4239" s="93">
        <v>45054</v>
      </c>
      <c r="C4239" s="93">
        <v>45054</v>
      </c>
      <c r="D4239">
        <v>-1.2640248E-2</v>
      </c>
      <c r="E4239">
        <v>-1.2640248E-2</v>
      </c>
      <c r="F4239" t="s">
        <v>81</v>
      </c>
      <c r="G4239">
        <v>4.5341708542713564</v>
      </c>
      <c r="H4239">
        <v>-5.7313044072361798E-2</v>
      </c>
      <c r="I4239">
        <v>-5.7313044072361798E-2</v>
      </c>
      <c r="J4239">
        <v>1</v>
      </c>
      <c r="L4239" t="s">
        <v>76</v>
      </c>
      <c r="M4239" t="s">
        <v>4152</v>
      </c>
      <c r="T4239" t="s">
        <v>76</v>
      </c>
      <c r="V4239" t="s">
        <v>4153</v>
      </c>
      <c r="W4239" t="s">
        <v>4154</v>
      </c>
      <c r="X4239" t="s">
        <v>168</v>
      </c>
      <c r="Y4239" t="s">
        <v>268</v>
      </c>
      <c r="Z4239" t="s">
        <v>268</v>
      </c>
      <c r="AA4239" t="s">
        <v>19</v>
      </c>
      <c r="AC4239" t="s">
        <v>6857</v>
      </c>
      <c r="AD4239">
        <v>1</v>
      </c>
      <c r="AE4239">
        <v>1</v>
      </c>
    </row>
    <row r="4240" spans="1:31">
      <c r="A4240" t="s">
        <v>6858</v>
      </c>
      <c r="B4240" s="93">
        <v>45054</v>
      </c>
      <c r="C4240" s="93">
        <v>45054</v>
      </c>
      <c r="D4240">
        <v>-1.160216E-2</v>
      </c>
      <c r="E4240">
        <v>-1.160216E-2</v>
      </c>
      <c r="F4240" t="s">
        <v>81</v>
      </c>
      <c r="G4240">
        <v>4.5341708542713564</v>
      </c>
      <c r="H4240">
        <v>-5.2606175718592961E-2</v>
      </c>
      <c r="I4240">
        <v>-5.2606175718592961E-2</v>
      </c>
      <c r="J4240">
        <v>1</v>
      </c>
      <c r="L4240" t="s">
        <v>76</v>
      </c>
      <c r="M4240" t="s">
        <v>4152</v>
      </c>
      <c r="T4240" t="s">
        <v>76</v>
      </c>
      <c r="V4240" t="s">
        <v>4153</v>
      </c>
      <c r="W4240" t="s">
        <v>4154</v>
      </c>
      <c r="X4240" t="s">
        <v>168</v>
      </c>
      <c r="Y4240" t="s">
        <v>268</v>
      </c>
      <c r="Z4240" t="s">
        <v>268</v>
      </c>
      <c r="AA4240" t="s">
        <v>19</v>
      </c>
      <c r="AC4240" t="s">
        <v>6859</v>
      </c>
      <c r="AD4240">
        <v>1</v>
      </c>
      <c r="AE4240">
        <v>1</v>
      </c>
    </row>
    <row r="4241" spans="1:31">
      <c r="A4241" t="s">
        <v>6860</v>
      </c>
      <c r="B4241" s="93">
        <v>45054</v>
      </c>
      <c r="C4241" s="93">
        <v>45054</v>
      </c>
      <c r="D4241">
        <v>-1.3785198E-2</v>
      </c>
      <c r="E4241">
        <v>-1.3785198E-2</v>
      </c>
      <c r="F4241" t="s">
        <v>81</v>
      </c>
      <c r="G4241">
        <v>4.5341708542713564</v>
      </c>
      <c r="H4241">
        <v>-6.2504442991959785E-2</v>
      </c>
      <c r="I4241">
        <v>-6.2504442991959785E-2</v>
      </c>
      <c r="J4241">
        <v>1</v>
      </c>
      <c r="L4241" t="s">
        <v>76</v>
      </c>
      <c r="M4241" t="s">
        <v>4152</v>
      </c>
      <c r="T4241" t="s">
        <v>76</v>
      </c>
      <c r="V4241" t="s">
        <v>4153</v>
      </c>
      <c r="W4241" t="s">
        <v>4154</v>
      </c>
      <c r="X4241" t="s">
        <v>168</v>
      </c>
      <c r="Y4241" t="s">
        <v>268</v>
      </c>
      <c r="Z4241" t="s">
        <v>268</v>
      </c>
      <c r="AA4241" t="s">
        <v>19</v>
      </c>
      <c r="AC4241" t="s">
        <v>6861</v>
      </c>
      <c r="AD4241">
        <v>1</v>
      </c>
      <c r="AE4241">
        <v>1</v>
      </c>
    </row>
    <row r="4242" spans="1:31">
      <c r="A4242" t="s">
        <v>6862</v>
      </c>
      <c r="B4242" s="93">
        <v>45054</v>
      </c>
      <c r="C4242" s="93">
        <v>45054</v>
      </c>
      <c r="D4242">
        <v>-1.2464688999999999E-2</v>
      </c>
      <c r="E4242">
        <v>-1.2464688999999999E-2</v>
      </c>
      <c r="F4242" t="s">
        <v>81</v>
      </c>
      <c r="G4242">
        <v>4.5341708542713564</v>
      </c>
      <c r="H4242">
        <v>-5.6517029571356778E-2</v>
      </c>
      <c r="I4242">
        <v>-5.6517029571356778E-2</v>
      </c>
      <c r="J4242">
        <v>1</v>
      </c>
      <c r="L4242" t="s">
        <v>76</v>
      </c>
      <c r="M4242" t="s">
        <v>4152</v>
      </c>
      <c r="T4242" t="s">
        <v>76</v>
      </c>
      <c r="V4242" t="s">
        <v>4153</v>
      </c>
      <c r="W4242" t="s">
        <v>4154</v>
      </c>
      <c r="X4242" t="s">
        <v>168</v>
      </c>
      <c r="Y4242" t="s">
        <v>268</v>
      </c>
      <c r="Z4242" t="s">
        <v>268</v>
      </c>
      <c r="AA4242" t="s">
        <v>19</v>
      </c>
      <c r="AC4242" t="s">
        <v>6863</v>
      </c>
      <c r="AD4242">
        <v>1</v>
      </c>
      <c r="AE4242">
        <v>1</v>
      </c>
    </row>
    <row r="4243" spans="1:31">
      <c r="A4243" t="s">
        <v>6864</v>
      </c>
      <c r="B4243" s="93">
        <v>45054</v>
      </c>
      <c r="C4243" s="93">
        <v>45054</v>
      </c>
      <c r="D4243">
        <v>-9.4294159999999995E-3</v>
      </c>
      <c r="E4243">
        <v>-9.4294159999999995E-3</v>
      </c>
      <c r="F4243" t="s">
        <v>81</v>
      </c>
      <c r="G4243">
        <v>4.5341708542713564</v>
      </c>
      <c r="H4243">
        <v>-4.2754583199999988E-2</v>
      </c>
      <c r="I4243">
        <v>-4.2754583199999988E-2</v>
      </c>
      <c r="J4243">
        <v>1</v>
      </c>
      <c r="L4243" t="s">
        <v>76</v>
      </c>
      <c r="M4243" t="s">
        <v>4152</v>
      </c>
      <c r="T4243" t="s">
        <v>76</v>
      </c>
      <c r="V4243" t="s">
        <v>4153</v>
      </c>
      <c r="W4243" t="s">
        <v>4154</v>
      </c>
      <c r="X4243" t="s">
        <v>168</v>
      </c>
      <c r="Y4243" t="s">
        <v>268</v>
      </c>
      <c r="Z4243" t="s">
        <v>268</v>
      </c>
      <c r="AA4243" t="s">
        <v>19</v>
      </c>
      <c r="AC4243" t="s">
        <v>6865</v>
      </c>
      <c r="AD4243">
        <v>1</v>
      </c>
      <c r="AE4243">
        <v>1</v>
      </c>
    </row>
    <row r="4244" spans="1:31">
      <c r="A4244" t="s">
        <v>6866</v>
      </c>
      <c r="B4244" s="93">
        <v>45054</v>
      </c>
      <c r="C4244" s="93">
        <v>45054</v>
      </c>
      <c r="D4244">
        <v>-1.2149825600000001E-2</v>
      </c>
      <c r="E4244">
        <v>-1.2149825600000001E-2</v>
      </c>
      <c r="F4244" t="s">
        <v>81</v>
      </c>
      <c r="G4244">
        <v>4.5341708542713564</v>
      </c>
      <c r="H4244">
        <v>-5.5089385119999987E-2</v>
      </c>
      <c r="I4244">
        <v>-5.5089385119999987E-2</v>
      </c>
      <c r="J4244">
        <v>1</v>
      </c>
      <c r="L4244" t="s">
        <v>76</v>
      </c>
      <c r="M4244" t="s">
        <v>4152</v>
      </c>
      <c r="T4244" t="s">
        <v>76</v>
      </c>
      <c r="V4244" t="s">
        <v>4153</v>
      </c>
      <c r="W4244" t="s">
        <v>4154</v>
      </c>
      <c r="X4244" t="s">
        <v>168</v>
      </c>
      <c r="Y4244" t="s">
        <v>268</v>
      </c>
      <c r="Z4244" t="s">
        <v>268</v>
      </c>
      <c r="AA4244" t="s">
        <v>19</v>
      </c>
      <c r="AC4244" t="s">
        <v>6867</v>
      </c>
      <c r="AD4244">
        <v>1</v>
      </c>
      <c r="AE4244">
        <v>1</v>
      </c>
    </row>
    <row r="4245" spans="1:31">
      <c r="A4245" t="s">
        <v>6868</v>
      </c>
      <c r="B4245" s="93">
        <v>45054</v>
      </c>
      <c r="C4245" s="93">
        <v>45054</v>
      </c>
      <c r="D4245">
        <v>-1.2884504E-2</v>
      </c>
      <c r="E4245">
        <v>-1.2884504E-2</v>
      </c>
      <c r="F4245" t="s">
        <v>81</v>
      </c>
      <c r="G4245">
        <v>4.5341708542713564</v>
      </c>
      <c r="H4245">
        <v>-5.8420542508542707E-2</v>
      </c>
      <c r="I4245">
        <v>-5.8420542508542707E-2</v>
      </c>
      <c r="J4245">
        <v>1</v>
      </c>
      <c r="L4245" t="s">
        <v>76</v>
      </c>
      <c r="M4245" t="s">
        <v>4152</v>
      </c>
      <c r="T4245" t="s">
        <v>76</v>
      </c>
      <c r="V4245" t="s">
        <v>4153</v>
      </c>
      <c r="W4245" t="s">
        <v>4154</v>
      </c>
      <c r="X4245" t="s">
        <v>168</v>
      </c>
      <c r="Y4245" t="s">
        <v>268</v>
      </c>
      <c r="Z4245" t="s">
        <v>268</v>
      </c>
      <c r="AA4245" t="s">
        <v>19</v>
      </c>
      <c r="AC4245" t="s">
        <v>6869</v>
      </c>
      <c r="AD4245">
        <v>1</v>
      </c>
      <c r="AE4245">
        <v>1</v>
      </c>
    </row>
    <row r="4246" spans="1:31">
      <c r="A4246" t="s">
        <v>6870</v>
      </c>
      <c r="B4246" s="93">
        <v>45054</v>
      </c>
      <c r="C4246" s="93">
        <v>45054</v>
      </c>
      <c r="D4246">
        <v>-1.2266231000000001E-2</v>
      </c>
      <c r="E4246">
        <v>-1.2266231000000001E-2</v>
      </c>
      <c r="F4246" t="s">
        <v>81</v>
      </c>
      <c r="G4246">
        <v>4.5341708542713564</v>
      </c>
      <c r="H4246">
        <v>-5.5617187091959799E-2</v>
      </c>
      <c r="I4246">
        <v>-5.5617187091959799E-2</v>
      </c>
      <c r="J4246">
        <v>1</v>
      </c>
      <c r="L4246" t="s">
        <v>76</v>
      </c>
      <c r="M4246" t="s">
        <v>4152</v>
      </c>
      <c r="T4246" t="s">
        <v>76</v>
      </c>
      <c r="V4246" t="s">
        <v>4153</v>
      </c>
      <c r="W4246" t="s">
        <v>4154</v>
      </c>
      <c r="X4246" t="s">
        <v>168</v>
      </c>
      <c r="Y4246" t="s">
        <v>268</v>
      </c>
      <c r="Z4246" t="s">
        <v>268</v>
      </c>
      <c r="AA4246" t="s">
        <v>19</v>
      </c>
      <c r="AC4246" t="s">
        <v>6871</v>
      </c>
      <c r="AD4246">
        <v>1</v>
      </c>
      <c r="AE4246">
        <v>1</v>
      </c>
    </row>
    <row r="4247" spans="1:31">
      <c r="A4247" t="s">
        <v>6872</v>
      </c>
      <c r="B4247" s="93">
        <v>45054</v>
      </c>
      <c r="C4247" s="93">
        <v>45054</v>
      </c>
      <c r="D4247">
        <v>-1.2907403E-2</v>
      </c>
      <c r="E4247">
        <v>-1.2907403E-2</v>
      </c>
      <c r="F4247" t="s">
        <v>81</v>
      </c>
      <c r="G4247">
        <v>4.5341708542713564</v>
      </c>
      <c r="H4247">
        <v>-5.8524370486934672E-2</v>
      </c>
      <c r="I4247">
        <v>-5.8524370486934672E-2</v>
      </c>
      <c r="J4247">
        <v>1</v>
      </c>
      <c r="L4247" t="s">
        <v>76</v>
      </c>
      <c r="M4247" t="s">
        <v>4152</v>
      </c>
      <c r="T4247" t="s">
        <v>76</v>
      </c>
      <c r="V4247" t="s">
        <v>4153</v>
      </c>
      <c r="W4247" t="s">
        <v>4154</v>
      </c>
      <c r="X4247" t="s">
        <v>168</v>
      </c>
      <c r="Y4247" t="s">
        <v>268</v>
      </c>
      <c r="Z4247" t="s">
        <v>268</v>
      </c>
      <c r="AA4247" t="s">
        <v>19</v>
      </c>
      <c r="AC4247" t="s">
        <v>6873</v>
      </c>
      <c r="AD4247">
        <v>1</v>
      </c>
      <c r="AE4247">
        <v>1</v>
      </c>
    </row>
    <row r="4248" spans="1:31">
      <c r="A4248" t="s">
        <v>6874</v>
      </c>
      <c r="B4248" s="93">
        <v>45054</v>
      </c>
      <c r="C4248" s="93">
        <v>45054</v>
      </c>
      <c r="D4248">
        <v>-1.3021898000000001E-2</v>
      </c>
      <c r="E4248">
        <v>-1.3021898000000001E-2</v>
      </c>
      <c r="F4248" t="s">
        <v>81</v>
      </c>
      <c r="G4248">
        <v>4.5341708542713564</v>
      </c>
      <c r="H4248">
        <v>-5.9043510378894472E-2</v>
      </c>
      <c r="I4248">
        <v>-5.9043510378894472E-2</v>
      </c>
      <c r="J4248">
        <v>1</v>
      </c>
      <c r="L4248" t="s">
        <v>76</v>
      </c>
      <c r="M4248" t="s">
        <v>4152</v>
      </c>
      <c r="T4248" t="s">
        <v>76</v>
      </c>
      <c r="V4248" t="s">
        <v>4153</v>
      </c>
      <c r="W4248" t="s">
        <v>4154</v>
      </c>
      <c r="X4248" t="s">
        <v>168</v>
      </c>
      <c r="Y4248" t="s">
        <v>268</v>
      </c>
      <c r="Z4248" t="s">
        <v>268</v>
      </c>
      <c r="AA4248" t="s">
        <v>19</v>
      </c>
      <c r="AC4248" t="s">
        <v>6875</v>
      </c>
      <c r="AD4248">
        <v>1</v>
      </c>
      <c r="AE4248">
        <v>1</v>
      </c>
    </row>
    <row r="4249" spans="1:31">
      <c r="A4249" t="s">
        <v>6876</v>
      </c>
      <c r="B4249" s="93">
        <v>45054</v>
      </c>
      <c r="C4249" s="93">
        <v>45054</v>
      </c>
      <c r="D4249">
        <v>-1.3021898000000001E-2</v>
      </c>
      <c r="E4249">
        <v>-1.3021898000000001E-2</v>
      </c>
      <c r="F4249" t="s">
        <v>81</v>
      </c>
      <c r="G4249">
        <v>4.5341708542713564</v>
      </c>
      <c r="H4249">
        <v>-5.9043510378894472E-2</v>
      </c>
      <c r="I4249">
        <v>-5.9043510378894472E-2</v>
      </c>
      <c r="J4249">
        <v>1</v>
      </c>
      <c r="L4249" t="s">
        <v>76</v>
      </c>
      <c r="M4249" t="s">
        <v>4152</v>
      </c>
      <c r="T4249" t="s">
        <v>76</v>
      </c>
      <c r="V4249" t="s">
        <v>4153</v>
      </c>
      <c r="W4249" t="s">
        <v>4154</v>
      </c>
      <c r="X4249" t="s">
        <v>168</v>
      </c>
      <c r="Y4249" t="s">
        <v>268</v>
      </c>
      <c r="Z4249" t="s">
        <v>268</v>
      </c>
      <c r="AA4249" t="s">
        <v>19</v>
      </c>
      <c r="AC4249" t="s">
        <v>6877</v>
      </c>
      <c r="AD4249">
        <v>1</v>
      </c>
      <c r="AE4249">
        <v>1</v>
      </c>
    </row>
    <row r="4250" spans="1:31">
      <c r="A4250" t="s">
        <v>6878</v>
      </c>
      <c r="B4250" s="93">
        <v>45054</v>
      </c>
      <c r="C4250" s="93">
        <v>45054</v>
      </c>
      <c r="D4250">
        <v>-1.3021898000000001E-2</v>
      </c>
      <c r="E4250">
        <v>-1.3021898000000001E-2</v>
      </c>
      <c r="F4250" t="s">
        <v>81</v>
      </c>
      <c r="G4250">
        <v>4.5341708542713564</v>
      </c>
      <c r="H4250">
        <v>-5.9043510378894472E-2</v>
      </c>
      <c r="I4250">
        <v>-5.9043510378894472E-2</v>
      </c>
      <c r="J4250">
        <v>1</v>
      </c>
      <c r="L4250" t="s">
        <v>76</v>
      </c>
      <c r="M4250" t="s">
        <v>4152</v>
      </c>
      <c r="T4250" t="s">
        <v>76</v>
      </c>
      <c r="V4250" t="s">
        <v>4153</v>
      </c>
      <c r="W4250" t="s">
        <v>4154</v>
      </c>
      <c r="X4250" t="s">
        <v>168</v>
      </c>
      <c r="Y4250" t="s">
        <v>268</v>
      </c>
      <c r="Z4250" t="s">
        <v>268</v>
      </c>
      <c r="AA4250" t="s">
        <v>19</v>
      </c>
      <c r="AC4250" t="s">
        <v>6879</v>
      </c>
      <c r="AD4250">
        <v>1</v>
      </c>
      <c r="AE4250">
        <v>1</v>
      </c>
    </row>
    <row r="4251" spans="1:31">
      <c r="A4251" t="s">
        <v>6880</v>
      </c>
      <c r="B4251" s="93">
        <v>45054</v>
      </c>
      <c r="C4251" s="93">
        <v>45054</v>
      </c>
      <c r="D4251">
        <v>-1.3289053E-2</v>
      </c>
      <c r="E4251">
        <v>-1.3289053E-2</v>
      </c>
      <c r="F4251" t="s">
        <v>81</v>
      </c>
      <c r="G4251">
        <v>4.5341708542713564</v>
      </c>
      <c r="H4251">
        <v>-6.0254836793467333E-2</v>
      </c>
      <c r="I4251">
        <v>-6.0254836793467333E-2</v>
      </c>
      <c r="J4251">
        <v>1</v>
      </c>
      <c r="L4251" t="s">
        <v>76</v>
      </c>
      <c r="M4251" t="s">
        <v>4152</v>
      </c>
      <c r="T4251" t="s">
        <v>76</v>
      </c>
      <c r="V4251" t="s">
        <v>4153</v>
      </c>
      <c r="W4251" t="s">
        <v>4154</v>
      </c>
      <c r="X4251" t="s">
        <v>168</v>
      </c>
      <c r="Y4251" t="s">
        <v>268</v>
      </c>
      <c r="Z4251" t="s">
        <v>268</v>
      </c>
      <c r="AA4251" t="s">
        <v>19</v>
      </c>
      <c r="AC4251" t="s">
        <v>6881</v>
      </c>
      <c r="AD4251">
        <v>1</v>
      </c>
      <c r="AE4251">
        <v>1</v>
      </c>
    </row>
    <row r="4252" spans="1:31">
      <c r="A4252" t="s">
        <v>6882</v>
      </c>
      <c r="B4252" s="93">
        <v>45054</v>
      </c>
      <c r="C4252" s="93">
        <v>45054</v>
      </c>
      <c r="D4252">
        <v>-1.2105938E-2</v>
      </c>
      <c r="E4252">
        <v>-1.2105938E-2</v>
      </c>
      <c r="F4252" t="s">
        <v>81</v>
      </c>
      <c r="G4252">
        <v>4.5341708542713564</v>
      </c>
      <c r="H4252">
        <v>-5.4890391243216083E-2</v>
      </c>
      <c r="I4252">
        <v>-5.4890391243216083E-2</v>
      </c>
      <c r="J4252">
        <v>1</v>
      </c>
      <c r="L4252" t="s">
        <v>76</v>
      </c>
      <c r="M4252" t="s">
        <v>4152</v>
      </c>
      <c r="T4252" t="s">
        <v>76</v>
      </c>
      <c r="V4252" t="s">
        <v>4153</v>
      </c>
      <c r="W4252" t="s">
        <v>4154</v>
      </c>
      <c r="X4252" t="s">
        <v>168</v>
      </c>
      <c r="Y4252" t="s">
        <v>268</v>
      </c>
      <c r="Z4252" t="s">
        <v>268</v>
      </c>
      <c r="AA4252" t="s">
        <v>19</v>
      </c>
      <c r="AC4252" t="s">
        <v>6883</v>
      </c>
      <c r="AD4252">
        <v>1</v>
      </c>
      <c r="AE4252">
        <v>1</v>
      </c>
    </row>
    <row r="4253" spans="1:31">
      <c r="A4253" t="s">
        <v>6884</v>
      </c>
      <c r="B4253" s="93">
        <v>45054</v>
      </c>
      <c r="C4253" s="93">
        <v>45054</v>
      </c>
      <c r="D4253">
        <v>-1.2105938E-2</v>
      </c>
      <c r="E4253">
        <v>-1.2105938E-2</v>
      </c>
      <c r="F4253" t="s">
        <v>81</v>
      </c>
      <c r="G4253">
        <v>4.5341708542713564</v>
      </c>
      <c r="H4253">
        <v>-5.4890391243216083E-2</v>
      </c>
      <c r="I4253">
        <v>-5.4890391243216083E-2</v>
      </c>
      <c r="J4253">
        <v>1</v>
      </c>
      <c r="L4253" t="s">
        <v>76</v>
      </c>
      <c r="M4253" t="s">
        <v>4152</v>
      </c>
      <c r="T4253" t="s">
        <v>76</v>
      </c>
      <c r="V4253" t="s">
        <v>4153</v>
      </c>
      <c r="W4253" t="s">
        <v>4154</v>
      </c>
      <c r="X4253" t="s">
        <v>168</v>
      </c>
      <c r="Y4253" t="s">
        <v>268</v>
      </c>
      <c r="Z4253" t="s">
        <v>268</v>
      </c>
      <c r="AA4253" t="s">
        <v>19</v>
      </c>
      <c r="AC4253" t="s">
        <v>6885</v>
      </c>
      <c r="AD4253">
        <v>1</v>
      </c>
      <c r="AE4253">
        <v>1</v>
      </c>
    </row>
    <row r="4254" spans="1:31">
      <c r="A4254" t="s">
        <v>6886</v>
      </c>
      <c r="B4254" s="93">
        <v>45054</v>
      </c>
      <c r="C4254" s="93">
        <v>45054</v>
      </c>
      <c r="D4254">
        <v>-1.3838629E-2</v>
      </c>
      <c r="E4254">
        <v>-1.3838629E-2</v>
      </c>
      <c r="F4254" t="s">
        <v>81</v>
      </c>
      <c r="G4254">
        <v>4.5341708542713564</v>
      </c>
      <c r="H4254">
        <v>-6.2746708274874372E-2</v>
      </c>
      <c r="I4254">
        <v>-6.2746708274874372E-2</v>
      </c>
      <c r="J4254">
        <v>1</v>
      </c>
      <c r="L4254" t="s">
        <v>76</v>
      </c>
      <c r="M4254" t="s">
        <v>4152</v>
      </c>
      <c r="T4254" t="s">
        <v>76</v>
      </c>
      <c r="V4254" t="s">
        <v>4153</v>
      </c>
      <c r="W4254" t="s">
        <v>4154</v>
      </c>
      <c r="X4254" t="s">
        <v>168</v>
      </c>
      <c r="Y4254" t="s">
        <v>268</v>
      </c>
      <c r="Z4254" t="s">
        <v>268</v>
      </c>
      <c r="AA4254" t="s">
        <v>19</v>
      </c>
      <c r="AC4254" t="s">
        <v>6887</v>
      </c>
      <c r="AD4254">
        <v>1</v>
      </c>
      <c r="AE4254">
        <v>1</v>
      </c>
    </row>
    <row r="4255" spans="1:31">
      <c r="A4255" t="s">
        <v>6888</v>
      </c>
      <c r="B4255" s="93">
        <v>45054</v>
      </c>
      <c r="C4255" s="93">
        <v>45054</v>
      </c>
      <c r="D4255">
        <v>-1.3838629E-2</v>
      </c>
      <c r="E4255">
        <v>-1.3838629E-2</v>
      </c>
      <c r="F4255" t="s">
        <v>81</v>
      </c>
      <c r="G4255">
        <v>4.5341708542713564</v>
      </c>
      <c r="H4255">
        <v>-6.2746708274874372E-2</v>
      </c>
      <c r="I4255">
        <v>-6.2746708274874372E-2</v>
      </c>
      <c r="J4255">
        <v>1</v>
      </c>
      <c r="L4255" t="s">
        <v>76</v>
      </c>
      <c r="M4255" t="s">
        <v>4152</v>
      </c>
      <c r="T4255" t="s">
        <v>76</v>
      </c>
      <c r="V4255" t="s">
        <v>4153</v>
      </c>
      <c r="W4255" t="s">
        <v>4154</v>
      </c>
      <c r="X4255" t="s">
        <v>168</v>
      </c>
      <c r="Y4255" t="s">
        <v>268</v>
      </c>
      <c r="Z4255" t="s">
        <v>268</v>
      </c>
      <c r="AA4255" t="s">
        <v>19</v>
      </c>
      <c r="AC4255" t="s">
        <v>6889</v>
      </c>
      <c r="AD4255">
        <v>1</v>
      </c>
      <c r="AE4255">
        <v>1</v>
      </c>
    </row>
    <row r="4256" spans="1:31">
      <c r="A4256" t="s">
        <v>6890</v>
      </c>
      <c r="B4256" s="93">
        <v>45054</v>
      </c>
      <c r="C4256" s="93">
        <v>45054</v>
      </c>
      <c r="D4256">
        <v>-1.3838629E-2</v>
      </c>
      <c r="E4256">
        <v>-1.3838629E-2</v>
      </c>
      <c r="F4256" t="s">
        <v>81</v>
      </c>
      <c r="G4256">
        <v>4.5341708542713564</v>
      </c>
      <c r="H4256">
        <v>-6.2746708274874372E-2</v>
      </c>
      <c r="I4256">
        <v>-6.2746708274874372E-2</v>
      </c>
      <c r="J4256">
        <v>1</v>
      </c>
      <c r="L4256" t="s">
        <v>76</v>
      </c>
      <c r="M4256" t="s">
        <v>4152</v>
      </c>
      <c r="T4256" t="s">
        <v>76</v>
      </c>
      <c r="V4256" t="s">
        <v>4153</v>
      </c>
      <c r="W4256" t="s">
        <v>4154</v>
      </c>
      <c r="X4256" t="s">
        <v>168</v>
      </c>
      <c r="Y4256" t="s">
        <v>268</v>
      </c>
      <c r="Z4256" t="s">
        <v>268</v>
      </c>
      <c r="AA4256" t="s">
        <v>19</v>
      </c>
      <c r="AC4256" t="s">
        <v>6891</v>
      </c>
      <c r="AD4256">
        <v>1</v>
      </c>
      <c r="AE4256">
        <v>1</v>
      </c>
    </row>
    <row r="4257" spans="1:31">
      <c r="A4257" t="s">
        <v>6892</v>
      </c>
      <c r="B4257" s="93">
        <v>45054</v>
      </c>
      <c r="C4257" s="93">
        <v>45054</v>
      </c>
      <c r="D4257">
        <v>-1.3960757000000001E-2</v>
      </c>
      <c r="E4257">
        <v>-1.3960757000000001E-2</v>
      </c>
      <c r="F4257" t="s">
        <v>81</v>
      </c>
      <c r="G4257">
        <v>4.5341708542713564</v>
      </c>
      <c r="H4257">
        <v>-6.3300457492964826E-2</v>
      </c>
      <c r="I4257">
        <v>-6.3300457492964826E-2</v>
      </c>
      <c r="J4257">
        <v>1</v>
      </c>
      <c r="L4257" t="s">
        <v>76</v>
      </c>
      <c r="M4257" t="s">
        <v>4152</v>
      </c>
      <c r="T4257" t="s">
        <v>76</v>
      </c>
      <c r="V4257" t="s">
        <v>4153</v>
      </c>
      <c r="W4257" t="s">
        <v>4154</v>
      </c>
      <c r="X4257" t="s">
        <v>168</v>
      </c>
      <c r="Y4257" t="s">
        <v>268</v>
      </c>
      <c r="Z4257" t="s">
        <v>268</v>
      </c>
      <c r="AA4257" t="s">
        <v>19</v>
      </c>
      <c r="AC4257" t="s">
        <v>6893</v>
      </c>
      <c r="AD4257">
        <v>1</v>
      </c>
      <c r="AE4257">
        <v>1</v>
      </c>
    </row>
    <row r="4258" spans="1:31">
      <c r="A4258" t="s">
        <v>6894</v>
      </c>
      <c r="B4258" s="93">
        <v>45054</v>
      </c>
      <c r="C4258" s="93">
        <v>45054</v>
      </c>
      <c r="D4258">
        <v>-1.08287774E-2</v>
      </c>
      <c r="E4258">
        <v>-1.08287774E-2</v>
      </c>
      <c r="F4258" t="s">
        <v>81</v>
      </c>
      <c r="G4258">
        <v>4.5341708542713564</v>
      </c>
      <c r="H4258">
        <v>-4.9099526874472353E-2</v>
      </c>
      <c r="I4258">
        <v>-4.9099526874472353E-2</v>
      </c>
      <c r="J4258">
        <v>1</v>
      </c>
      <c r="L4258" t="s">
        <v>76</v>
      </c>
      <c r="M4258" t="s">
        <v>4152</v>
      </c>
      <c r="T4258" t="s">
        <v>76</v>
      </c>
      <c r="V4258" t="s">
        <v>4153</v>
      </c>
      <c r="W4258" t="s">
        <v>4154</v>
      </c>
      <c r="X4258" t="s">
        <v>168</v>
      </c>
      <c r="Y4258" t="s">
        <v>268</v>
      </c>
      <c r="Z4258" t="s">
        <v>268</v>
      </c>
      <c r="AA4258" t="s">
        <v>19</v>
      </c>
      <c r="AC4258" t="s">
        <v>6895</v>
      </c>
      <c r="AD4258">
        <v>1</v>
      </c>
      <c r="AE4258">
        <v>1</v>
      </c>
    </row>
    <row r="4259" spans="1:31">
      <c r="A4259" t="s">
        <v>6896</v>
      </c>
      <c r="B4259" s="93">
        <v>45054</v>
      </c>
      <c r="C4259" s="93">
        <v>45054</v>
      </c>
      <c r="D4259">
        <v>-9.9743320000000007E-3</v>
      </c>
      <c r="E4259">
        <v>-9.9743320000000007E-3</v>
      </c>
      <c r="F4259" t="s">
        <v>81</v>
      </c>
      <c r="G4259">
        <v>4.5341708542713564</v>
      </c>
      <c r="H4259">
        <v>-4.5225325445226131E-2</v>
      </c>
      <c r="I4259">
        <v>-4.5225325445226131E-2</v>
      </c>
      <c r="J4259">
        <v>1</v>
      </c>
      <c r="L4259" t="s">
        <v>76</v>
      </c>
      <c r="M4259" t="s">
        <v>4152</v>
      </c>
      <c r="T4259" t="s">
        <v>76</v>
      </c>
      <c r="V4259" t="s">
        <v>4153</v>
      </c>
      <c r="W4259" t="s">
        <v>4154</v>
      </c>
      <c r="X4259" t="s">
        <v>168</v>
      </c>
      <c r="Y4259" t="s">
        <v>268</v>
      </c>
      <c r="Z4259" t="s">
        <v>268</v>
      </c>
      <c r="AA4259" t="s">
        <v>19</v>
      </c>
      <c r="AC4259" t="s">
        <v>6897</v>
      </c>
      <c r="AD4259">
        <v>1</v>
      </c>
      <c r="AE4259">
        <v>1</v>
      </c>
    </row>
    <row r="4260" spans="1:31">
      <c r="A4260" t="s">
        <v>6898</v>
      </c>
      <c r="B4260" s="93">
        <v>45054</v>
      </c>
      <c r="C4260" s="93">
        <v>45054</v>
      </c>
      <c r="D4260">
        <v>-1.2849930400000001E-2</v>
      </c>
      <c r="E4260">
        <v>-1.2849930400000001E-2</v>
      </c>
      <c r="F4260" t="s">
        <v>81</v>
      </c>
      <c r="G4260">
        <v>4.5341708542713564</v>
      </c>
      <c r="H4260">
        <v>-5.8263779899095473E-2</v>
      </c>
      <c r="I4260">
        <v>-5.8263779899095473E-2</v>
      </c>
      <c r="J4260">
        <v>1</v>
      </c>
      <c r="L4260" t="s">
        <v>76</v>
      </c>
      <c r="M4260" t="s">
        <v>4152</v>
      </c>
      <c r="T4260" t="s">
        <v>76</v>
      </c>
      <c r="V4260" t="s">
        <v>4153</v>
      </c>
      <c r="W4260" t="s">
        <v>4154</v>
      </c>
      <c r="X4260" t="s">
        <v>168</v>
      </c>
      <c r="Y4260" t="s">
        <v>268</v>
      </c>
      <c r="Z4260" t="s">
        <v>268</v>
      </c>
      <c r="AA4260" t="s">
        <v>19</v>
      </c>
      <c r="AC4260" t="s">
        <v>6899</v>
      </c>
      <c r="AD4260">
        <v>1</v>
      </c>
      <c r="AE4260">
        <v>1</v>
      </c>
    </row>
    <row r="4261" spans="1:31">
      <c r="A4261" t="s">
        <v>6900</v>
      </c>
      <c r="B4261" s="93">
        <v>45054</v>
      </c>
      <c r="C4261" s="93">
        <v>45054</v>
      </c>
      <c r="D4261">
        <v>-1.5281266E-2</v>
      </c>
      <c r="E4261">
        <v>-1.5281266E-2</v>
      </c>
      <c r="F4261" t="s">
        <v>81</v>
      </c>
      <c r="G4261">
        <v>4.5341708542713564</v>
      </c>
      <c r="H4261">
        <v>-6.9287870913567834E-2</v>
      </c>
      <c r="I4261">
        <v>-6.9287870913567834E-2</v>
      </c>
      <c r="J4261">
        <v>1</v>
      </c>
      <c r="L4261" t="s">
        <v>76</v>
      </c>
      <c r="M4261" t="s">
        <v>4152</v>
      </c>
      <c r="T4261" t="s">
        <v>76</v>
      </c>
      <c r="V4261" t="s">
        <v>4153</v>
      </c>
      <c r="W4261" t="s">
        <v>4154</v>
      </c>
      <c r="X4261" t="s">
        <v>168</v>
      </c>
      <c r="Y4261" t="s">
        <v>268</v>
      </c>
      <c r="Z4261" t="s">
        <v>268</v>
      </c>
      <c r="AA4261" t="s">
        <v>19</v>
      </c>
      <c r="AC4261" t="s">
        <v>6901</v>
      </c>
      <c r="AD4261">
        <v>1</v>
      </c>
      <c r="AE4261">
        <v>1</v>
      </c>
    </row>
    <row r="4262" spans="1:31">
      <c r="A4262" t="s">
        <v>6902</v>
      </c>
      <c r="B4262" s="93">
        <v>45054</v>
      </c>
      <c r="C4262" s="93">
        <v>45054</v>
      </c>
      <c r="D4262">
        <v>-1.5281266E-2</v>
      </c>
      <c r="E4262">
        <v>-1.5281266E-2</v>
      </c>
      <c r="F4262" t="s">
        <v>81</v>
      </c>
      <c r="G4262">
        <v>4.5341708542713564</v>
      </c>
      <c r="H4262">
        <v>-6.9287870913567834E-2</v>
      </c>
      <c r="I4262">
        <v>-6.9287870913567834E-2</v>
      </c>
      <c r="J4262">
        <v>1</v>
      </c>
      <c r="L4262" t="s">
        <v>76</v>
      </c>
      <c r="M4262" t="s">
        <v>4152</v>
      </c>
      <c r="T4262" t="s">
        <v>76</v>
      </c>
      <c r="V4262" t="s">
        <v>4153</v>
      </c>
      <c r="W4262" t="s">
        <v>4154</v>
      </c>
      <c r="X4262" t="s">
        <v>168</v>
      </c>
      <c r="Y4262" t="s">
        <v>268</v>
      </c>
      <c r="Z4262" t="s">
        <v>268</v>
      </c>
      <c r="AA4262" t="s">
        <v>19</v>
      </c>
      <c r="AC4262" t="s">
        <v>6903</v>
      </c>
      <c r="AD4262">
        <v>1</v>
      </c>
      <c r="AE4262">
        <v>1</v>
      </c>
    </row>
    <row r="4263" spans="1:31">
      <c r="A4263" t="s">
        <v>6904</v>
      </c>
      <c r="B4263" s="93">
        <v>45054</v>
      </c>
      <c r="C4263" s="93">
        <v>45054</v>
      </c>
      <c r="D4263">
        <v>-1.5281266E-2</v>
      </c>
      <c r="E4263">
        <v>-1.5281266E-2</v>
      </c>
      <c r="F4263" t="s">
        <v>81</v>
      </c>
      <c r="G4263">
        <v>4.5341708542713564</v>
      </c>
      <c r="H4263">
        <v>-6.9287870913567834E-2</v>
      </c>
      <c r="I4263">
        <v>-6.9287870913567834E-2</v>
      </c>
      <c r="J4263">
        <v>1</v>
      </c>
      <c r="L4263" t="s">
        <v>76</v>
      </c>
      <c r="M4263" t="s">
        <v>4152</v>
      </c>
      <c r="T4263" t="s">
        <v>76</v>
      </c>
      <c r="V4263" t="s">
        <v>4153</v>
      </c>
      <c r="W4263" t="s">
        <v>4154</v>
      </c>
      <c r="X4263" t="s">
        <v>168</v>
      </c>
      <c r="Y4263" t="s">
        <v>268</v>
      </c>
      <c r="Z4263" t="s">
        <v>268</v>
      </c>
      <c r="AA4263" t="s">
        <v>19</v>
      </c>
      <c r="AC4263" t="s">
        <v>6905</v>
      </c>
      <c r="AD4263">
        <v>1</v>
      </c>
      <c r="AE4263">
        <v>1</v>
      </c>
    </row>
    <row r="4264" spans="1:31">
      <c r="A4264" t="s">
        <v>6906</v>
      </c>
      <c r="B4264" s="93">
        <v>45054</v>
      </c>
      <c r="C4264" s="93">
        <v>45054</v>
      </c>
      <c r="D4264">
        <v>-1.2441789999999999E-2</v>
      </c>
      <c r="E4264">
        <v>-1.2441789999999999E-2</v>
      </c>
      <c r="F4264" t="s">
        <v>81</v>
      </c>
      <c r="G4264">
        <v>4.5341708542713564</v>
      </c>
      <c r="H4264">
        <v>-5.6413201592964819E-2</v>
      </c>
      <c r="I4264">
        <v>-5.6413201592964819E-2</v>
      </c>
      <c r="J4264">
        <v>1</v>
      </c>
      <c r="L4264" t="s">
        <v>76</v>
      </c>
      <c r="M4264" t="s">
        <v>4152</v>
      </c>
      <c r="T4264" t="s">
        <v>76</v>
      </c>
      <c r="V4264" t="s">
        <v>4153</v>
      </c>
      <c r="W4264" t="s">
        <v>4154</v>
      </c>
      <c r="X4264" t="s">
        <v>168</v>
      </c>
      <c r="Y4264" t="s">
        <v>268</v>
      </c>
      <c r="Z4264" t="s">
        <v>268</v>
      </c>
      <c r="AA4264" t="s">
        <v>19</v>
      </c>
      <c r="AC4264" t="s">
        <v>6907</v>
      </c>
      <c r="AD4264">
        <v>1</v>
      </c>
      <c r="AE4264">
        <v>1</v>
      </c>
    </row>
    <row r="4265" spans="1:31">
      <c r="A4265" t="s">
        <v>6908</v>
      </c>
      <c r="B4265" s="93">
        <v>45054</v>
      </c>
      <c r="C4265" s="93">
        <v>45054</v>
      </c>
      <c r="D4265">
        <v>-1.4029454E-2</v>
      </c>
      <c r="E4265">
        <v>-1.4029454E-2</v>
      </c>
      <c r="F4265" t="s">
        <v>81</v>
      </c>
      <c r="G4265">
        <v>4.5341708542713564</v>
      </c>
      <c r="H4265">
        <v>-6.3611941428140695E-2</v>
      </c>
      <c r="I4265">
        <v>-6.3611941428140695E-2</v>
      </c>
      <c r="J4265">
        <v>1</v>
      </c>
      <c r="L4265" t="s">
        <v>76</v>
      </c>
      <c r="M4265" t="s">
        <v>4152</v>
      </c>
      <c r="T4265" t="s">
        <v>76</v>
      </c>
      <c r="V4265" t="s">
        <v>4153</v>
      </c>
      <c r="W4265" t="s">
        <v>4154</v>
      </c>
      <c r="X4265" t="s">
        <v>168</v>
      </c>
      <c r="Y4265" t="s">
        <v>268</v>
      </c>
      <c r="Z4265" t="s">
        <v>268</v>
      </c>
      <c r="AA4265" t="s">
        <v>19</v>
      </c>
      <c r="AC4265" t="s">
        <v>6909</v>
      </c>
      <c r="AD4265">
        <v>1</v>
      </c>
      <c r="AE4265">
        <v>1</v>
      </c>
    </row>
    <row r="4266" spans="1:31">
      <c r="A4266" t="s">
        <v>6910</v>
      </c>
      <c r="B4266" s="93">
        <v>45054</v>
      </c>
      <c r="C4266" s="93">
        <v>45054</v>
      </c>
      <c r="D4266">
        <v>-1.4029454E-2</v>
      </c>
      <c r="E4266">
        <v>-1.4029454E-2</v>
      </c>
      <c r="F4266" t="s">
        <v>81</v>
      </c>
      <c r="G4266">
        <v>4.5341708542713564</v>
      </c>
      <c r="H4266">
        <v>-6.3611941428140695E-2</v>
      </c>
      <c r="I4266">
        <v>-6.3611941428140695E-2</v>
      </c>
      <c r="J4266">
        <v>1</v>
      </c>
      <c r="L4266" t="s">
        <v>76</v>
      </c>
      <c r="M4266" t="s">
        <v>4152</v>
      </c>
      <c r="T4266" t="s">
        <v>76</v>
      </c>
      <c r="V4266" t="s">
        <v>4153</v>
      </c>
      <c r="W4266" t="s">
        <v>4154</v>
      </c>
      <c r="X4266" t="s">
        <v>168</v>
      </c>
      <c r="Y4266" t="s">
        <v>268</v>
      </c>
      <c r="Z4266" t="s">
        <v>268</v>
      </c>
      <c r="AA4266" t="s">
        <v>19</v>
      </c>
      <c r="AC4266" t="s">
        <v>6911</v>
      </c>
      <c r="AD4266">
        <v>1</v>
      </c>
      <c r="AE4266">
        <v>1</v>
      </c>
    </row>
    <row r="4267" spans="1:31">
      <c r="A4267" t="s">
        <v>6912</v>
      </c>
      <c r="B4267" s="93">
        <v>45054</v>
      </c>
      <c r="C4267" s="93">
        <v>45054</v>
      </c>
      <c r="D4267">
        <v>-1.1434234E-2</v>
      </c>
      <c r="E4267">
        <v>-1.1434234E-2</v>
      </c>
      <c r="F4267" t="s">
        <v>81</v>
      </c>
      <c r="G4267">
        <v>4.5341708542713564</v>
      </c>
      <c r="H4267">
        <v>-5.1844770543718589E-2</v>
      </c>
      <c r="I4267">
        <v>-5.1844770543718589E-2</v>
      </c>
      <c r="J4267">
        <v>1</v>
      </c>
      <c r="L4267" t="s">
        <v>76</v>
      </c>
      <c r="M4267" t="s">
        <v>4152</v>
      </c>
      <c r="T4267" t="s">
        <v>76</v>
      </c>
      <c r="V4267" t="s">
        <v>4153</v>
      </c>
      <c r="W4267" t="s">
        <v>4154</v>
      </c>
      <c r="X4267" t="s">
        <v>168</v>
      </c>
      <c r="Y4267" t="s">
        <v>268</v>
      </c>
      <c r="Z4267" t="s">
        <v>268</v>
      </c>
      <c r="AA4267" t="s">
        <v>19</v>
      </c>
      <c r="AC4267" t="s">
        <v>6913</v>
      </c>
      <c r="AD4267">
        <v>1</v>
      </c>
      <c r="AE4267">
        <v>1</v>
      </c>
    </row>
    <row r="4268" spans="1:31">
      <c r="A4268" t="s">
        <v>6914</v>
      </c>
      <c r="B4268" s="93">
        <v>45054</v>
      </c>
      <c r="C4268" s="93">
        <v>45054</v>
      </c>
      <c r="D4268">
        <v>-1.2029608000000001E-2</v>
      </c>
      <c r="E4268">
        <v>-1.2029608000000001E-2</v>
      </c>
      <c r="F4268" t="s">
        <v>81</v>
      </c>
      <c r="G4268">
        <v>4.5341708542713564</v>
      </c>
      <c r="H4268">
        <v>-5.4544297981909552E-2</v>
      </c>
      <c r="I4268">
        <v>-5.4544297981909552E-2</v>
      </c>
      <c r="J4268">
        <v>1</v>
      </c>
      <c r="L4268" t="s">
        <v>76</v>
      </c>
      <c r="M4268" t="s">
        <v>4152</v>
      </c>
      <c r="T4268" t="s">
        <v>76</v>
      </c>
      <c r="V4268" t="s">
        <v>4153</v>
      </c>
      <c r="W4268" t="s">
        <v>4154</v>
      </c>
      <c r="X4268" t="s">
        <v>168</v>
      </c>
      <c r="Y4268" t="s">
        <v>268</v>
      </c>
      <c r="Z4268" t="s">
        <v>268</v>
      </c>
      <c r="AA4268" t="s">
        <v>19</v>
      </c>
      <c r="AC4268" t="s">
        <v>6915</v>
      </c>
      <c r="AD4268">
        <v>1</v>
      </c>
      <c r="AE4268">
        <v>1</v>
      </c>
    </row>
    <row r="4269" spans="1:31">
      <c r="A4269" t="s">
        <v>6916</v>
      </c>
      <c r="B4269" s="93">
        <v>45054</v>
      </c>
      <c r="C4269" s="93">
        <v>45054</v>
      </c>
      <c r="D4269">
        <v>-1.183115E-2</v>
      </c>
      <c r="E4269">
        <v>-1.183115E-2</v>
      </c>
      <c r="F4269" t="s">
        <v>81</v>
      </c>
      <c r="G4269">
        <v>4.5341708542713564</v>
      </c>
      <c r="H4269">
        <v>-5.364445550251256E-2</v>
      </c>
      <c r="I4269">
        <v>-5.364445550251256E-2</v>
      </c>
      <c r="J4269">
        <v>1</v>
      </c>
      <c r="L4269" t="s">
        <v>76</v>
      </c>
      <c r="M4269" t="s">
        <v>4152</v>
      </c>
      <c r="T4269" t="s">
        <v>76</v>
      </c>
      <c r="V4269" t="s">
        <v>4153</v>
      </c>
      <c r="W4269" t="s">
        <v>4154</v>
      </c>
      <c r="X4269" t="s">
        <v>168</v>
      </c>
      <c r="Y4269" t="s">
        <v>268</v>
      </c>
      <c r="Z4269" t="s">
        <v>268</v>
      </c>
      <c r="AA4269" t="s">
        <v>19</v>
      </c>
      <c r="AC4269" t="s">
        <v>6917</v>
      </c>
      <c r="AD4269">
        <v>1</v>
      </c>
      <c r="AE4269">
        <v>1</v>
      </c>
    </row>
    <row r="4270" spans="1:31">
      <c r="A4270" t="s">
        <v>6918</v>
      </c>
      <c r="B4270" s="93">
        <v>45054</v>
      </c>
      <c r="C4270" s="93">
        <v>45054</v>
      </c>
      <c r="D4270">
        <v>-1.183115E-2</v>
      </c>
      <c r="E4270">
        <v>-1.183115E-2</v>
      </c>
      <c r="F4270" t="s">
        <v>81</v>
      </c>
      <c r="G4270">
        <v>4.5341708542713564</v>
      </c>
      <c r="H4270">
        <v>-5.364445550251256E-2</v>
      </c>
      <c r="I4270">
        <v>-5.364445550251256E-2</v>
      </c>
      <c r="J4270">
        <v>1</v>
      </c>
      <c r="L4270" t="s">
        <v>76</v>
      </c>
      <c r="M4270" t="s">
        <v>4152</v>
      </c>
      <c r="T4270" t="s">
        <v>76</v>
      </c>
      <c r="V4270" t="s">
        <v>4153</v>
      </c>
      <c r="W4270" t="s">
        <v>4154</v>
      </c>
      <c r="X4270" t="s">
        <v>168</v>
      </c>
      <c r="Y4270" t="s">
        <v>268</v>
      </c>
      <c r="Z4270" t="s">
        <v>268</v>
      </c>
      <c r="AA4270" t="s">
        <v>19</v>
      </c>
      <c r="AC4270" t="s">
        <v>6919</v>
      </c>
      <c r="AD4270">
        <v>1</v>
      </c>
      <c r="AE4270">
        <v>1</v>
      </c>
    </row>
    <row r="4271" spans="1:31">
      <c r="A4271" t="s">
        <v>6920</v>
      </c>
      <c r="B4271" s="93">
        <v>45054</v>
      </c>
      <c r="C4271" s="93">
        <v>45054</v>
      </c>
      <c r="D4271">
        <v>-1.2892137E-2</v>
      </c>
      <c r="E4271">
        <v>-1.2892137E-2</v>
      </c>
      <c r="F4271" t="s">
        <v>81</v>
      </c>
      <c r="G4271">
        <v>4.5341708542713564</v>
      </c>
      <c r="H4271">
        <v>-5.8455151834673369E-2</v>
      </c>
      <c r="I4271">
        <v>-5.8455151834673369E-2</v>
      </c>
      <c r="J4271">
        <v>1</v>
      </c>
      <c r="L4271" t="s">
        <v>76</v>
      </c>
      <c r="M4271" t="s">
        <v>4152</v>
      </c>
      <c r="T4271" t="s">
        <v>76</v>
      </c>
      <c r="V4271" t="s">
        <v>4153</v>
      </c>
      <c r="W4271" t="s">
        <v>4154</v>
      </c>
      <c r="X4271" t="s">
        <v>168</v>
      </c>
      <c r="Y4271" t="s">
        <v>268</v>
      </c>
      <c r="Z4271" t="s">
        <v>268</v>
      </c>
      <c r="AA4271" t="s">
        <v>19</v>
      </c>
      <c r="AC4271" t="s">
        <v>6921</v>
      </c>
      <c r="AD4271">
        <v>1</v>
      </c>
      <c r="AE4271">
        <v>1</v>
      </c>
    </row>
    <row r="4272" spans="1:31">
      <c r="A4272" t="s">
        <v>6922</v>
      </c>
      <c r="B4272" s="93">
        <v>45054</v>
      </c>
      <c r="C4272" s="93">
        <v>45054</v>
      </c>
      <c r="D4272">
        <v>-1.2800541E-2</v>
      </c>
      <c r="E4272">
        <v>-1.2800541E-2</v>
      </c>
      <c r="F4272" t="s">
        <v>81</v>
      </c>
      <c r="G4272">
        <v>4.5341708542713564</v>
      </c>
      <c r="H4272">
        <v>-5.8039839921105521E-2</v>
      </c>
      <c r="I4272">
        <v>-5.8039839921105521E-2</v>
      </c>
      <c r="J4272">
        <v>1</v>
      </c>
      <c r="L4272" t="s">
        <v>76</v>
      </c>
      <c r="M4272" t="s">
        <v>4152</v>
      </c>
      <c r="T4272" t="s">
        <v>76</v>
      </c>
      <c r="V4272" t="s">
        <v>4153</v>
      </c>
      <c r="W4272" t="s">
        <v>4154</v>
      </c>
      <c r="X4272" t="s">
        <v>168</v>
      </c>
      <c r="Y4272" t="s">
        <v>268</v>
      </c>
      <c r="Z4272" t="s">
        <v>268</v>
      </c>
      <c r="AA4272" t="s">
        <v>19</v>
      </c>
      <c r="AC4272" t="s">
        <v>6923</v>
      </c>
      <c r="AD4272">
        <v>1</v>
      </c>
      <c r="AE4272">
        <v>1</v>
      </c>
    </row>
    <row r="4273" spans="1:31">
      <c r="A4273" t="s">
        <v>6924</v>
      </c>
      <c r="B4273" s="93">
        <v>45054</v>
      </c>
      <c r="C4273" s="93">
        <v>45054</v>
      </c>
      <c r="D4273">
        <v>-1.289977E-2</v>
      </c>
      <c r="E4273">
        <v>-1.289977E-2</v>
      </c>
      <c r="F4273" t="s">
        <v>81</v>
      </c>
      <c r="G4273">
        <v>4.5341708542713564</v>
      </c>
      <c r="H4273">
        <v>-5.848976116080401E-2</v>
      </c>
      <c r="I4273">
        <v>-5.848976116080401E-2</v>
      </c>
      <c r="J4273">
        <v>1</v>
      </c>
      <c r="L4273" t="s">
        <v>76</v>
      </c>
      <c r="M4273" t="s">
        <v>4152</v>
      </c>
      <c r="T4273" t="s">
        <v>76</v>
      </c>
      <c r="V4273" t="s">
        <v>4153</v>
      </c>
      <c r="W4273" t="s">
        <v>4154</v>
      </c>
      <c r="X4273" t="s">
        <v>168</v>
      </c>
      <c r="Y4273" t="s">
        <v>268</v>
      </c>
      <c r="Z4273" t="s">
        <v>268</v>
      </c>
      <c r="AA4273" t="s">
        <v>19</v>
      </c>
      <c r="AC4273" t="s">
        <v>6925</v>
      </c>
      <c r="AD4273">
        <v>1</v>
      </c>
      <c r="AE4273">
        <v>1</v>
      </c>
    </row>
    <row r="4274" spans="1:31">
      <c r="A4274" t="s">
        <v>6926</v>
      </c>
      <c r="B4274" s="93">
        <v>45054</v>
      </c>
      <c r="C4274" s="93">
        <v>45054</v>
      </c>
      <c r="D4274">
        <v>-1.190748E-2</v>
      </c>
      <c r="E4274">
        <v>-1.190748E-2</v>
      </c>
      <c r="F4274" t="s">
        <v>81</v>
      </c>
      <c r="G4274">
        <v>4.5341708542713564</v>
      </c>
      <c r="H4274">
        <v>-5.3990548763819091E-2</v>
      </c>
      <c r="I4274">
        <v>-5.3990548763819091E-2</v>
      </c>
      <c r="J4274">
        <v>1</v>
      </c>
      <c r="L4274" t="s">
        <v>76</v>
      </c>
      <c r="M4274" t="s">
        <v>4152</v>
      </c>
      <c r="T4274" t="s">
        <v>76</v>
      </c>
      <c r="V4274" t="s">
        <v>4153</v>
      </c>
      <c r="W4274" t="s">
        <v>4154</v>
      </c>
      <c r="X4274" t="s">
        <v>168</v>
      </c>
      <c r="Y4274" t="s">
        <v>268</v>
      </c>
      <c r="Z4274" t="s">
        <v>268</v>
      </c>
      <c r="AA4274" t="s">
        <v>19</v>
      </c>
      <c r="AC4274" t="s">
        <v>6927</v>
      </c>
      <c r="AD4274">
        <v>1</v>
      </c>
      <c r="AE4274">
        <v>1</v>
      </c>
    </row>
    <row r="4275" spans="1:31">
      <c r="A4275" t="s">
        <v>6928</v>
      </c>
      <c r="B4275" s="93">
        <v>45054</v>
      </c>
      <c r="C4275" s="93">
        <v>45054</v>
      </c>
      <c r="D4275">
        <v>-1.2250965000000001E-2</v>
      </c>
      <c r="E4275">
        <v>-1.2250965000000001E-2</v>
      </c>
      <c r="F4275" t="s">
        <v>81</v>
      </c>
      <c r="G4275">
        <v>4.5341708542713564</v>
      </c>
      <c r="H4275">
        <v>-5.5547968439698482E-2</v>
      </c>
      <c r="I4275">
        <v>-5.5547968439698482E-2</v>
      </c>
      <c r="J4275">
        <v>1</v>
      </c>
      <c r="L4275" t="s">
        <v>76</v>
      </c>
      <c r="M4275" t="s">
        <v>4152</v>
      </c>
      <c r="T4275" t="s">
        <v>76</v>
      </c>
      <c r="V4275" t="s">
        <v>4153</v>
      </c>
      <c r="W4275" t="s">
        <v>4154</v>
      </c>
      <c r="X4275" t="s">
        <v>168</v>
      </c>
      <c r="Y4275" t="s">
        <v>268</v>
      </c>
      <c r="Z4275" t="s">
        <v>268</v>
      </c>
      <c r="AA4275" t="s">
        <v>19</v>
      </c>
      <c r="AC4275" t="s">
        <v>6929</v>
      </c>
      <c r="AD4275">
        <v>1</v>
      </c>
      <c r="AE4275">
        <v>1</v>
      </c>
    </row>
    <row r="4276" spans="1:31">
      <c r="A4276" t="s">
        <v>6930</v>
      </c>
      <c r="B4276" s="93">
        <v>45054</v>
      </c>
      <c r="C4276" s="93">
        <v>45054</v>
      </c>
      <c r="D4276">
        <v>-1.2716577999999999E-2</v>
      </c>
      <c r="E4276">
        <v>-1.2716577999999999E-2</v>
      </c>
      <c r="F4276" t="s">
        <v>81</v>
      </c>
      <c r="G4276">
        <v>4.5341708542713564</v>
      </c>
      <c r="H4276">
        <v>-5.7659137333668342E-2</v>
      </c>
      <c r="I4276">
        <v>-5.7659137333668342E-2</v>
      </c>
      <c r="J4276">
        <v>1</v>
      </c>
      <c r="L4276" t="s">
        <v>76</v>
      </c>
      <c r="M4276" t="s">
        <v>4152</v>
      </c>
      <c r="T4276" t="s">
        <v>76</v>
      </c>
      <c r="V4276" t="s">
        <v>4153</v>
      </c>
      <c r="W4276" t="s">
        <v>4154</v>
      </c>
      <c r="X4276" t="s">
        <v>168</v>
      </c>
      <c r="Y4276" t="s">
        <v>268</v>
      </c>
      <c r="Z4276" t="s">
        <v>268</v>
      </c>
      <c r="AA4276" t="s">
        <v>19</v>
      </c>
      <c r="AC4276" t="s">
        <v>6931</v>
      </c>
      <c r="AD4276">
        <v>1</v>
      </c>
      <c r="AE4276">
        <v>1</v>
      </c>
    </row>
    <row r="4277" spans="1:31">
      <c r="A4277" t="s">
        <v>6932</v>
      </c>
      <c r="B4277" s="93">
        <v>45054</v>
      </c>
      <c r="C4277" s="93">
        <v>45054</v>
      </c>
      <c r="D4277">
        <v>-1.3876794E-2</v>
      </c>
      <c r="E4277">
        <v>-1.3876794E-2</v>
      </c>
      <c r="F4277" t="s">
        <v>81</v>
      </c>
      <c r="G4277">
        <v>4.5341708542713564</v>
      </c>
      <c r="H4277">
        <v>-6.2919754905527633E-2</v>
      </c>
      <c r="I4277">
        <v>-6.2919754905527633E-2</v>
      </c>
      <c r="J4277">
        <v>1</v>
      </c>
      <c r="L4277" t="s">
        <v>76</v>
      </c>
      <c r="M4277" t="s">
        <v>4152</v>
      </c>
      <c r="T4277" t="s">
        <v>76</v>
      </c>
      <c r="V4277" t="s">
        <v>4153</v>
      </c>
      <c r="W4277" t="s">
        <v>4154</v>
      </c>
      <c r="X4277" t="s">
        <v>168</v>
      </c>
      <c r="Y4277" t="s">
        <v>268</v>
      </c>
      <c r="Z4277" t="s">
        <v>268</v>
      </c>
      <c r="AA4277" t="s">
        <v>19</v>
      </c>
      <c r="AC4277" t="s">
        <v>6933</v>
      </c>
      <c r="AD4277">
        <v>1</v>
      </c>
      <c r="AE4277">
        <v>1</v>
      </c>
    </row>
    <row r="4278" spans="1:31">
      <c r="A4278" t="s">
        <v>6934</v>
      </c>
      <c r="B4278" s="93">
        <v>45054</v>
      </c>
      <c r="C4278" s="93">
        <v>45054</v>
      </c>
      <c r="D4278">
        <v>-1.3876794E-2</v>
      </c>
      <c r="E4278">
        <v>-1.3876794E-2</v>
      </c>
      <c r="F4278" t="s">
        <v>81</v>
      </c>
      <c r="G4278">
        <v>4.5341708542713564</v>
      </c>
      <c r="H4278">
        <v>-6.2919754905527633E-2</v>
      </c>
      <c r="I4278">
        <v>-6.2919754905527633E-2</v>
      </c>
      <c r="J4278">
        <v>1</v>
      </c>
      <c r="L4278" t="s">
        <v>76</v>
      </c>
      <c r="M4278" t="s">
        <v>4152</v>
      </c>
      <c r="T4278" t="s">
        <v>76</v>
      </c>
      <c r="V4278" t="s">
        <v>4153</v>
      </c>
      <c r="W4278" t="s">
        <v>4154</v>
      </c>
      <c r="X4278" t="s">
        <v>168</v>
      </c>
      <c r="Y4278" t="s">
        <v>268</v>
      </c>
      <c r="Z4278" t="s">
        <v>268</v>
      </c>
      <c r="AA4278" t="s">
        <v>19</v>
      </c>
      <c r="AC4278" t="s">
        <v>6935</v>
      </c>
      <c r="AD4278">
        <v>1</v>
      </c>
      <c r="AE4278">
        <v>1</v>
      </c>
    </row>
    <row r="4279" spans="1:31">
      <c r="A4279" t="s">
        <v>6936</v>
      </c>
      <c r="B4279" s="93">
        <v>45054</v>
      </c>
      <c r="C4279" s="93">
        <v>45054</v>
      </c>
      <c r="D4279">
        <v>-1.38746124E-2</v>
      </c>
      <c r="E4279">
        <v>-1.38746124E-2</v>
      </c>
      <c r="F4279" t="s">
        <v>81</v>
      </c>
      <c r="G4279">
        <v>4.5341708542713564</v>
      </c>
      <c r="H4279">
        <v>-6.2909863158391949E-2</v>
      </c>
      <c r="I4279">
        <v>-6.2909863158391949E-2</v>
      </c>
      <c r="J4279">
        <v>1</v>
      </c>
      <c r="L4279" t="s">
        <v>76</v>
      </c>
      <c r="M4279" t="s">
        <v>4152</v>
      </c>
      <c r="T4279" t="s">
        <v>76</v>
      </c>
      <c r="V4279" t="s">
        <v>4153</v>
      </c>
      <c r="W4279" t="s">
        <v>4154</v>
      </c>
      <c r="X4279" t="s">
        <v>168</v>
      </c>
      <c r="Y4279" t="s">
        <v>268</v>
      </c>
      <c r="Z4279" t="s">
        <v>268</v>
      </c>
      <c r="AA4279" t="s">
        <v>19</v>
      </c>
      <c r="AC4279" t="s">
        <v>6937</v>
      </c>
      <c r="AD4279">
        <v>1</v>
      </c>
      <c r="AE4279">
        <v>1</v>
      </c>
    </row>
    <row r="4280" spans="1:31">
      <c r="A4280" t="s">
        <v>6938</v>
      </c>
      <c r="B4280" s="93">
        <v>45054</v>
      </c>
      <c r="C4280" s="93">
        <v>45054</v>
      </c>
      <c r="D4280">
        <v>-1.2739477000000001E-2</v>
      </c>
      <c r="E4280">
        <v>-1.2739477000000001E-2</v>
      </c>
      <c r="F4280" t="s">
        <v>81</v>
      </c>
      <c r="G4280">
        <v>4.5341708542713564</v>
      </c>
      <c r="H4280">
        <v>-5.7762965312060287E-2</v>
      </c>
      <c r="I4280">
        <v>-5.7762965312060287E-2</v>
      </c>
      <c r="J4280">
        <v>1</v>
      </c>
      <c r="L4280" t="s">
        <v>76</v>
      </c>
      <c r="M4280" t="s">
        <v>4152</v>
      </c>
      <c r="T4280" t="s">
        <v>76</v>
      </c>
      <c r="V4280" t="s">
        <v>4153</v>
      </c>
      <c r="W4280" t="s">
        <v>4154</v>
      </c>
      <c r="X4280" t="s">
        <v>168</v>
      </c>
      <c r="Y4280" t="s">
        <v>268</v>
      </c>
      <c r="Z4280" t="s">
        <v>268</v>
      </c>
      <c r="AA4280" t="s">
        <v>19</v>
      </c>
      <c r="AC4280" t="s">
        <v>6939</v>
      </c>
      <c r="AD4280">
        <v>1</v>
      </c>
      <c r="AE4280">
        <v>1</v>
      </c>
    </row>
    <row r="4281" spans="1:31">
      <c r="A4281" t="s">
        <v>6940</v>
      </c>
      <c r="B4281" s="93">
        <v>45054</v>
      </c>
      <c r="C4281" s="93">
        <v>45054</v>
      </c>
      <c r="D4281">
        <v>-1.3205089999999999E-2</v>
      </c>
      <c r="E4281">
        <v>-1.3205089999999999E-2</v>
      </c>
      <c r="F4281" t="s">
        <v>81</v>
      </c>
      <c r="G4281">
        <v>4.5341708542713564</v>
      </c>
      <c r="H4281">
        <v>-5.987413420603014E-2</v>
      </c>
      <c r="I4281">
        <v>-5.987413420603014E-2</v>
      </c>
      <c r="J4281">
        <v>1</v>
      </c>
      <c r="L4281" t="s">
        <v>76</v>
      </c>
      <c r="M4281" t="s">
        <v>4152</v>
      </c>
      <c r="T4281" t="s">
        <v>76</v>
      </c>
      <c r="V4281" t="s">
        <v>4153</v>
      </c>
      <c r="W4281" t="s">
        <v>4154</v>
      </c>
      <c r="X4281" t="s">
        <v>168</v>
      </c>
      <c r="Y4281" t="s">
        <v>268</v>
      </c>
      <c r="Z4281" t="s">
        <v>268</v>
      </c>
      <c r="AA4281" t="s">
        <v>19</v>
      </c>
      <c r="AC4281" t="s">
        <v>6941</v>
      </c>
      <c r="AD4281">
        <v>1</v>
      </c>
      <c r="AE4281">
        <v>1</v>
      </c>
    </row>
    <row r="4282" spans="1:31">
      <c r="A4282" t="s">
        <v>6942</v>
      </c>
      <c r="B4282" s="93">
        <v>45054</v>
      </c>
      <c r="C4282" s="93">
        <v>45054</v>
      </c>
      <c r="D4282">
        <v>-1.1792985000000001E-2</v>
      </c>
      <c r="E4282">
        <v>-1.1792985000000001E-2</v>
      </c>
      <c r="F4282" t="s">
        <v>81</v>
      </c>
      <c r="G4282">
        <v>4.5341708542713564</v>
      </c>
      <c r="H4282">
        <v>-5.3471408871859277E-2</v>
      </c>
      <c r="I4282">
        <v>-5.3471408871859277E-2</v>
      </c>
      <c r="J4282">
        <v>1</v>
      </c>
      <c r="L4282" t="s">
        <v>76</v>
      </c>
      <c r="M4282" t="s">
        <v>4152</v>
      </c>
      <c r="T4282" t="s">
        <v>76</v>
      </c>
      <c r="V4282" t="s">
        <v>4153</v>
      </c>
      <c r="W4282" t="s">
        <v>4154</v>
      </c>
      <c r="X4282" t="s">
        <v>168</v>
      </c>
      <c r="Y4282" t="s">
        <v>268</v>
      </c>
      <c r="Z4282" t="s">
        <v>268</v>
      </c>
      <c r="AA4282" t="s">
        <v>19</v>
      </c>
      <c r="AC4282" t="s">
        <v>6943</v>
      </c>
      <c r="AD4282">
        <v>1</v>
      </c>
      <c r="AE4282">
        <v>1</v>
      </c>
    </row>
    <row r="4283" spans="1:31">
      <c r="A4283" t="s">
        <v>6944</v>
      </c>
      <c r="B4283" s="93">
        <v>45054</v>
      </c>
      <c r="C4283" s="93">
        <v>45054</v>
      </c>
      <c r="D4283">
        <v>-1.1899847E-2</v>
      </c>
      <c r="E4283">
        <v>-1.1899847E-2</v>
      </c>
      <c r="F4283" t="s">
        <v>81</v>
      </c>
      <c r="G4283">
        <v>4.5341708542713564</v>
      </c>
      <c r="H4283">
        <v>-5.3955939437688442E-2</v>
      </c>
      <c r="I4283">
        <v>-5.3955939437688442E-2</v>
      </c>
      <c r="J4283">
        <v>1</v>
      </c>
      <c r="L4283" t="s">
        <v>76</v>
      </c>
      <c r="M4283" t="s">
        <v>4152</v>
      </c>
      <c r="T4283" t="s">
        <v>76</v>
      </c>
      <c r="V4283" t="s">
        <v>4153</v>
      </c>
      <c r="W4283" t="s">
        <v>4154</v>
      </c>
      <c r="X4283" t="s">
        <v>168</v>
      </c>
      <c r="Y4283" t="s">
        <v>268</v>
      </c>
      <c r="Z4283" t="s">
        <v>268</v>
      </c>
      <c r="AA4283" t="s">
        <v>19</v>
      </c>
      <c r="AC4283" t="s">
        <v>6945</v>
      </c>
      <c r="AD4283">
        <v>1</v>
      </c>
      <c r="AE4283">
        <v>1</v>
      </c>
    </row>
    <row r="4284" spans="1:31">
      <c r="A4284" t="s">
        <v>6946</v>
      </c>
      <c r="B4284" s="93">
        <v>45054</v>
      </c>
      <c r="C4284" s="93">
        <v>45054</v>
      </c>
      <c r="D4284">
        <v>-1.2172720999999999E-2</v>
      </c>
      <c r="E4284">
        <v>-1.2172720999999999E-2</v>
      </c>
      <c r="F4284" t="s">
        <v>81</v>
      </c>
      <c r="G4284">
        <v>4.5341708542713564</v>
      </c>
      <c r="H4284">
        <v>-5.5193196775376867E-2</v>
      </c>
      <c r="I4284">
        <v>-5.5193196775376867E-2</v>
      </c>
      <c r="J4284">
        <v>1</v>
      </c>
      <c r="L4284" t="s">
        <v>76</v>
      </c>
      <c r="M4284" t="s">
        <v>4152</v>
      </c>
      <c r="T4284" t="s">
        <v>76</v>
      </c>
      <c r="V4284" t="s">
        <v>4153</v>
      </c>
      <c r="W4284" t="s">
        <v>4154</v>
      </c>
      <c r="X4284" t="s">
        <v>168</v>
      </c>
      <c r="Y4284" t="s">
        <v>268</v>
      </c>
      <c r="Z4284" t="s">
        <v>268</v>
      </c>
      <c r="AA4284" t="s">
        <v>19</v>
      </c>
      <c r="AC4284" t="s">
        <v>6947</v>
      </c>
      <c r="AD4284">
        <v>1</v>
      </c>
      <c r="AE4284">
        <v>1</v>
      </c>
    </row>
    <row r="4285" spans="1:31">
      <c r="A4285" t="s">
        <v>6948</v>
      </c>
      <c r="B4285" s="93">
        <v>45054</v>
      </c>
      <c r="C4285" s="93">
        <v>45054</v>
      </c>
      <c r="D4285">
        <v>-1.4014188E-2</v>
      </c>
      <c r="E4285">
        <v>-1.4014188E-2</v>
      </c>
      <c r="F4285" t="s">
        <v>81</v>
      </c>
      <c r="G4285">
        <v>4.5341708542713564</v>
      </c>
      <c r="H4285">
        <v>-6.3542722775879398E-2</v>
      </c>
      <c r="I4285">
        <v>-6.3542722775879398E-2</v>
      </c>
      <c r="J4285">
        <v>1</v>
      </c>
      <c r="L4285" t="s">
        <v>76</v>
      </c>
      <c r="M4285" t="s">
        <v>4152</v>
      </c>
      <c r="T4285" t="s">
        <v>76</v>
      </c>
      <c r="V4285" t="s">
        <v>4153</v>
      </c>
      <c r="W4285" t="s">
        <v>4154</v>
      </c>
      <c r="X4285" t="s">
        <v>168</v>
      </c>
      <c r="Y4285" t="s">
        <v>268</v>
      </c>
      <c r="Z4285" t="s">
        <v>268</v>
      </c>
      <c r="AA4285" t="s">
        <v>19</v>
      </c>
      <c r="AC4285" t="s">
        <v>6949</v>
      </c>
      <c r="AD4285">
        <v>1</v>
      </c>
      <c r="AE4285">
        <v>1</v>
      </c>
    </row>
    <row r="4286" spans="1:31">
      <c r="A4286" t="s">
        <v>6950</v>
      </c>
      <c r="B4286" s="93">
        <v>45054</v>
      </c>
      <c r="C4286" s="93">
        <v>45054</v>
      </c>
      <c r="D4286">
        <v>-1.5334697E-2</v>
      </c>
      <c r="E4286">
        <v>-1.5334697E-2</v>
      </c>
      <c r="F4286" t="s">
        <v>81</v>
      </c>
      <c r="G4286">
        <v>4.5341708542713564</v>
      </c>
      <c r="H4286">
        <v>-6.9530136196482406E-2</v>
      </c>
      <c r="I4286">
        <v>-6.9530136196482406E-2</v>
      </c>
      <c r="J4286">
        <v>1</v>
      </c>
      <c r="L4286" t="s">
        <v>76</v>
      </c>
      <c r="M4286" t="s">
        <v>4152</v>
      </c>
      <c r="T4286" t="s">
        <v>76</v>
      </c>
      <c r="V4286" t="s">
        <v>4153</v>
      </c>
      <c r="W4286" t="s">
        <v>4154</v>
      </c>
      <c r="X4286" t="s">
        <v>168</v>
      </c>
      <c r="Y4286" t="s">
        <v>268</v>
      </c>
      <c r="Z4286" t="s">
        <v>268</v>
      </c>
      <c r="AA4286" t="s">
        <v>19</v>
      </c>
      <c r="AC4286" t="s">
        <v>6951</v>
      </c>
      <c r="AD4286">
        <v>1</v>
      </c>
      <c r="AE4286">
        <v>1</v>
      </c>
    </row>
    <row r="4287" spans="1:31">
      <c r="A4287" t="s">
        <v>6952</v>
      </c>
      <c r="B4287" s="93">
        <v>45054</v>
      </c>
      <c r="C4287" s="93">
        <v>45054</v>
      </c>
      <c r="D4287">
        <v>-1.1899307E-2</v>
      </c>
      <c r="E4287">
        <v>-1.1899307E-2</v>
      </c>
      <c r="F4287" t="s">
        <v>81</v>
      </c>
      <c r="G4287">
        <v>4.5341708542713564</v>
      </c>
      <c r="H4287">
        <v>-5.3953490985427129E-2</v>
      </c>
      <c r="I4287">
        <v>-5.3953490985427129E-2</v>
      </c>
      <c r="J4287">
        <v>1</v>
      </c>
      <c r="L4287" t="s">
        <v>76</v>
      </c>
      <c r="M4287" t="s">
        <v>4152</v>
      </c>
      <c r="T4287" t="s">
        <v>76</v>
      </c>
      <c r="V4287" t="s">
        <v>4153</v>
      </c>
      <c r="W4287" t="s">
        <v>4154</v>
      </c>
      <c r="X4287" t="s">
        <v>168</v>
      </c>
      <c r="Y4287" t="s">
        <v>268</v>
      </c>
      <c r="Z4287" t="s">
        <v>268</v>
      </c>
      <c r="AA4287" t="s">
        <v>19</v>
      </c>
      <c r="AC4287" t="s">
        <v>6953</v>
      </c>
      <c r="AD4287">
        <v>1</v>
      </c>
      <c r="AE4287">
        <v>1</v>
      </c>
    </row>
    <row r="4288" spans="1:31">
      <c r="A4288" t="s">
        <v>6954</v>
      </c>
      <c r="B4288" s="93">
        <v>45054</v>
      </c>
      <c r="C4288" s="93">
        <v>45054</v>
      </c>
      <c r="D4288">
        <v>-1.2579184E-2</v>
      </c>
      <c r="E4288">
        <v>-1.2579184E-2</v>
      </c>
      <c r="F4288" t="s">
        <v>81</v>
      </c>
      <c r="G4288">
        <v>4.5341708542713564</v>
      </c>
      <c r="H4288">
        <v>-5.7036169463316577E-2</v>
      </c>
      <c r="I4288">
        <v>-5.7036169463316577E-2</v>
      </c>
      <c r="J4288">
        <v>1</v>
      </c>
      <c r="L4288" t="s">
        <v>76</v>
      </c>
      <c r="M4288" t="s">
        <v>4152</v>
      </c>
      <c r="T4288" t="s">
        <v>76</v>
      </c>
      <c r="V4288" t="s">
        <v>4153</v>
      </c>
      <c r="W4288" t="s">
        <v>4154</v>
      </c>
      <c r="X4288" t="s">
        <v>168</v>
      </c>
      <c r="Y4288" t="s">
        <v>268</v>
      </c>
      <c r="Z4288" t="s">
        <v>268</v>
      </c>
      <c r="AA4288" t="s">
        <v>19</v>
      </c>
      <c r="AC4288" t="s">
        <v>6955</v>
      </c>
      <c r="AD4288">
        <v>1</v>
      </c>
      <c r="AE4288">
        <v>1</v>
      </c>
    </row>
    <row r="4289" spans="1:31">
      <c r="A4289" t="s">
        <v>6956</v>
      </c>
      <c r="B4289" s="93">
        <v>45054</v>
      </c>
      <c r="C4289" s="93">
        <v>45054</v>
      </c>
      <c r="D4289">
        <v>-9.7611039999999996E-3</v>
      </c>
      <c r="E4289">
        <v>-9.7611039999999996E-3</v>
      </c>
      <c r="F4289" t="s">
        <v>81</v>
      </c>
      <c r="G4289">
        <v>4.5341708542713564</v>
      </c>
      <c r="H4289">
        <v>-4.4258513262311547E-2</v>
      </c>
      <c r="I4289">
        <v>-4.4258513262311547E-2</v>
      </c>
      <c r="J4289">
        <v>1</v>
      </c>
      <c r="L4289" t="s">
        <v>76</v>
      </c>
      <c r="M4289" t="s">
        <v>4152</v>
      </c>
      <c r="T4289" t="s">
        <v>76</v>
      </c>
      <c r="V4289" t="s">
        <v>4153</v>
      </c>
      <c r="W4289" t="s">
        <v>4154</v>
      </c>
      <c r="X4289" t="s">
        <v>168</v>
      </c>
      <c r="Y4289" t="s">
        <v>268</v>
      </c>
      <c r="Z4289" t="s">
        <v>268</v>
      </c>
      <c r="AA4289" t="s">
        <v>19</v>
      </c>
      <c r="AC4289" t="s">
        <v>6957</v>
      </c>
      <c r="AD4289">
        <v>1</v>
      </c>
      <c r="AE4289">
        <v>1</v>
      </c>
    </row>
    <row r="4290" spans="1:31">
      <c r="A4290" t="s">
        <v>6958</v>
      </c>
      <c r="B4290" s="93">
        <v>45054</v>
      </c>
      <c r="C4290" s="93">
        <v>45054</v>
      </c>
      <c r="D4290">
        <v>-1.5851248599999999E-2</v>
      </c>
      <c r="E4290">
        <v>-1.5851248599999999E-2</v>
      </c>
      <c r="F4290" t="s">
        <v>81</v>
      </c>
      <c r="G4290">
        <v>4.5341708542713564</v>
      </c>
      <c r="H4290">
        <v>-7.187226940592964E-2</v>
      </c>
      <c r="I4290">
        <v>-7.187226940592964E-2</v>
      </c>
      <c r="J4290">
        <v>1</v>
      </c>
      <c r="L4290" t="s">
        <v>76</v>
      </c>
      <c r="M4290" t="s">
        <v>4152</v>
      </c>
      <c r="T4290" t="s">
        <v>76</v>
      </c>
      <c r="V4290" t="s">
        <v>4153</v>
      </c>
      <c r="W4290" t="s">
        <v>4154</v>
      </c>
      <c r="X4290" t="s">
        <v>168</v>
      </c>
      <c r="Y4290" t="s">
        <v>268</v>
      </c>
      <c r="Z4290" t="s">
        <v>268</v>
      </c>
      <c r="AA4290" t="s">
        <v>19</v>
      </c>
      <c r="AC4290" t="s">
        <v>6959</v>
      </c>
      <c r="AD4290">
        <v>1</v>
      </c>
      <c r="AE4290">
        <v>1</v>
      </c>
    </row>
    <row r="4291" spans="1:31">
      <c r="A4291" t="s">
        <v>6960</v>
      </c>
      <c r="B4291" s="93">
        <v>45054</v>
      </c>
      <c r="C4291" s="93">
        <v>45054</v>
      </c>
      <c r="D4291">
        <v>-1.1808251000000001E-2</v>
      </c>
      <c r="E4291">
        <v>-1.1808251000000001E-2</v>
      </c>
      <c r="F4291" t="s">
        <v>81</v>
      </c>
      <c r="G4291">
        <v>4.5341708542713564</v>
      </c>
      <c r="H4291">
        <v>-5.3540627524120601E-2</v>
      </c>
      <c r="I4291">
        <v>-5.3540627524120601E-2</v>
      </c>
      <c r="J4291">
        <v>1</v>
      </c>
      <c r="L4291" t="s">
        <v>76</v>
      </c>
      <c r="M4291" t="s">
        <v>4152</v>
      </c>
      <c r="T4291" t="s">
        <v>76</v>
      </c>
      <c r="V4291" t="s">
        <v>4153</v>
      </c>
      <c r="W4291" t="s">
        <v>4154</v>
      </c>
      <c r="X4291" t="s">
        <v>168</v>
      </c>
      <c r="Y4291" t="s">
        <v>268</v>
      </c>
      <c r="Z4291" t="s">
        <v>268</v>
      </c>
      <c r="AA4291" t="s">
        <v>19</v>
      </c>
      <c r="AC4291" t="s">
        <v>6961</v>
      </c>
      <c r="AD4291">
        <v>1</v>
      </c>
      <c r="AE4291">
        <v>1</v>
      </c>
    </row>
    <row r="4292" spans="1:31">
      <c r="A4292" t="s">
        <v>6962</v>
      </c>
      <c r="B4292" s="93">
        <v>45054</v>
      </c>
      <c r="C4292" s="93">
        <v>45054</v>
      </c>
      <c r="D4292">
        <v>-1.2151736E-2</v>
      </c>
      <c r="E4292">
        <v>-1.2151736E-2</v>
      </c>
      <c r="F4292" t="s">
        <v>81</v>
      </c>
      <c r="G4292">
        <v>4.5341708542713564</v>
      </c>
      <c r="H4292">
        <v>-5.5098047199999993E-2</v>
      </c>
      <c r="I4292">
        <v>-5.5098047199999993E-2</v>
      </c>
      <c r="J4292">
        <v>1</v>
      </c>
      <c r="L4292" t="s">
        <v>76</v>
      </c>
      <c r="M4292" t="s">
        <v>4152</v>
      </c>
      <c r="T4292" t="s">
        <v>76</v>
      </c>
      <c r="V4292" t="s">
        <v>4153</v>
      </c>
      <c r="W4292" t="s">
        <v>4154</v>
      </c>
      <c r="X4292" t="s">
        <v>168</v>
      </c>
      <c r="Y4292" t="s">
        <v>268</v>
      </c>
      <c r="Z4292" t="s">
        <v>268</v>
      </c>
      <c r="AA4292" t="s">
        <v>19</v>
      </c>
      <c r="AC4292" t="s">
        <v>6963</v>
      </c>
      <c r="AD4292">
        <v>1</v>
      </c>
      <c r="AE4292">
        <v>1</v>
      </c>
    </row>
    <row r="4293" spans="1:31">
      <c r="A4293" t="s">
        <v>6964</v>
      </c>
      <c r="B4293" s="93">
        <v>45054</v>
      </c>
      <c r="C4293" s="93">
        <v>45054</v>
      </c>
      <c r="D4293">
        <v>-1.2151736E-2</v>
      </c>
      <c r="E4293">
        <v>-1.2151736E-2</v>
      </c>
      <c r="F4293" t="s">
        <v>81</v>
      </c>
      <c r="G4293">
        <v>4.5341708542713564</v>
      </c>
      <c r="H4293">
        <v>-5.5098047199999993E-2</v>
      </c>
      <c r="I4293">
        <v>-5.5098047199999993E-2</v>
      </c>
      <c r="J4293">
        <v>1</v>
      </c>
      <c r="L4293" t="s">
        <v>76</v>
      </c>
      <c r="M4293" t="s">
        <v>4152</v>
      </c>
      <c r="T4293" t="s">
        <v>76</v>
      </c>
      <c r="V4293" t="s">
        <v>4153</v>
      </c>
      <c r="W4293" t="s">
        <v>4154</v>
      </c>
      <c r="X4293" t="s">
        <v>168</v>
      </c>
      <c r="Y4293" t="s">
        <v>268</v>
      </c>
      <c r="Z4293" t="s">
        <v>268</v>
      </c>
      <c r="AA4293" t="s">
        <v>19</v>
      </c>
      <c r="AC4293" t="s">
        <v>6965</v>
      </c>
      <c r="AD4293">
        <v>1</v>
      </c>
      <c r="AE4293">
        <v>1</v>
      </c>
    </row>
    <row r="4294" spans="1:31">
      <c r="A4294" t="s">
        <v>6966</v>
      </c>
      <c r="B4294" s="93">
        <v>45054</v>
      </c>
      <c r="C4294" s="93">
        <v>45054</v>
      </c>
      <c r="D4294">
        <v>-1.1273941000000001E-2</v>
      </c>
      <c r="E4294">
        <v>-1.1273941000000001E-2</v>
      </c>
      <c r="F4294" t="s">
        <v>81</v>
      </c>
      <c r="G4294">
        <v>4.5341708542713564</v>
      </c>
      <c r="H4294">
        <v>-5.1117974694974873E-2</v>
      </c>
      <c r="I4294">
        <v>-5.1117974694974873E-2</v>
      </c>
      <c r="J4294">
        <v>1</v>
      </c>
      <c r="L4294" t="s">
        <v>76</v>
      </c>
      <c r="M4294" t="s">
        <v>4152</v>
      </c>
      <c r="T4294" t="s">
        <v>76</v>
      </c>
      <c r="V4294" t="s">
        <v>4153</v>
      </c>
      <c r="W4294" t="s">
        <v>4154</v>
      </c>
      <c r="X4294" t="s">
        <v>168</v>
      </c>
      <c r="Y4294" t="s">
        <v>268</v>
      </c>
      <c r="Z4294" t="s">
        <v>268</v>
      </c>
      <c r="AA4294" t="s">
        <v>19</v>
      </c>
      <c r="AC4294" t="s">
        <v>6967</v>
      </c>
      <c r="AD4294">
        <v>1</v>
      </c>
      <c r="AE4294">
        <v>1</v>
      </c>
    </row>
    <row r="4295" spans="1:31">
      <c r="A4295" t="s">
        <v>6968</v>
      </c>
      <c r="B4295" s="93">
        <v>45054</v>
      </c>
      <c r="C4295" s="93">
        <v>45054</v>
      </c>
      <c r="D4295">
        <v>-1.1273941000000001E-2</v>
      </c>
      <c r="E4295">
        <v>-1.1273941000000001E-2</v>
      </c>
      <c r="F4295" t="s">
        <v>81</v>
      </c>
      <c r="G4295">
        <v>4.5341708542713564</v>
      </c>
      <c r="H4295">
        <v>-5.1117974694974873E-2</v>
      </c>
      <c r="I4295">
        <v>-5.1117974694974873E-2</v>
      </c>
      <c r="J4295">
        <v>1</v>
      </c>
      <c r="L4295" t="s">
        <v>76</v>
      </c>
      <c r="M4295" t="s">
        <v>4152</v>
      </c>
      <c r="T4295" t="s">
        <v>76</v>
      </c>
      <c r="V4295" t="s">
        <v>4153</v>
      </c>
      <c r="W4295" t="s">
        <v>4154</v>
      </c>
      <c r="X4295" t="s">
        <v>168</v>
      </c>
      <c r="Y4295" t="s">
        <v>268</v>
      </c>
      <c r="Z4295" t="s">
        <v>268</v>
      </c>
      <c r="AA4295" t="s">
        <v>19</v>
      </c>
      <c r="AC4295" t="s">
        <v>6969</v>
      </c>
      <c r="AD4295">
        <v>1</v>
      </c>
      <c r="AE4295">
        <v>1</v>
      </c>
    </row>
    <row r="4296" spans="1:31">
      <c r="A4296" t="s">
        <v>6970</v>
      </c>
      <c r="B4296" s="93">
        <v>45054</v>
      </c>
      <c r="C4296" s="93">
        <v>45054</v>
      </c>
      <c r="D4296">
        <v>-1.1785352000000001E-2</v>
      </c>
      <c r="E4296">
        <v>-1.1785352000000001E-2</v>
      </c>
      <c r="F4296" t="s">
        <v>81</v>
      </c>
      <c r="G4296">
        <v>4.5341708542713564</v>
      </c>
      <c r="H4296">
        <v>-5.3436799545728643E-2</v>
      </c>
      <c r="I4296">
        <v>-5.3436799545728643E-2</v>
      </c>
      <c r="J4296">
        <v>1</v>
      </c>
      <c r="L4296" t="s">
        <v>76</v>
      </c>
      <c r="M4296" t="s">
        <v>4152</v>
      </c>
      <c r="T4296" t="s">
        <v>76</v>
      </c>
      <c r="V4296" t="s">
        <v>4153</v>
      </c>
      <c r="W4296" t="s">
        <v>4154</v>
      </c>
      <c r="X4296" t="s">
        <v>168</v>
      </c>
      <c r="Y4296" t="s">
        <v>268</v>
      </c>
      <c r="Z4296" t="s">
        <v>268</v>
      </c>
      <c r="AA4296" t="s">
        <v>19</v>
      </c>
      <c r="AC4296" t="s">
        <v>6971</v>
      </c>
      <c r="AD4296">
        <v>1</v>
      </c>
      <c r="AE4296">
        <v>1</v>
      </c>
    </row>
    <row r="4297" spans="1:31">
      <c r="A4297" t="s">
        <v>6972</v>
      </c>
      <c r="B4297" s="93">
        <v>45054</v>
      </c>
      <c r="C4297" s="93">
        <v>45054</v>
      </c>
      <c r="D4297">
        <v>-1.2144103E-2</v>
      </c>
      <c r="E4297">
        <v>-1.2144103E-2</v>
      </c>
      <c r="F4297" t="s">
        <v>81</v>
      </c>
      <c r="G4297">
        <v>4.5341708542713564</v>
      </c>
      <c r="H4297">
        <v>-5.5063437873869338E-2</v>
      </c>
      <c r="I4297">
        <v>-5.5063437873869338E-2</v>
      </c>
      <c r="J4297">
        <v>1</v>
      </c>
      <c r="L4297" t="s">
        <v>76</v>
      </c>
      <c r="M4297" t="s">
        <v>4152</v>
      </c>
      <c r="T4297" t="s">
        <v>76</v>
      </c>
      <c r="V4297" t="s">
        <v>4153</v>
      </c>
      <c r="W4297" t="s">
        <v>4154</v>
      </c>
      <c r="X4297" t="s">
        <v>168</v>
      </c>
      <c r="Y4297" t="s">
        <v>268</v>
      </c>
      <c r="Z4297" t="s">
        <v>268</v>
      </c>
      <c r="AA4297" t="s">
        <v>19</v>
      </c>
      <c r="AC4297" t="s">
        <v>6973</v>
      </c>
      <c r="AD4297">
        <v>1</v>
      </c>
      <c r="AE4297">
        <v>1</v>
      </c>
    </row>
    <row r="4298" spans="1:31">
      <c r="A4298" t="s">
        <v>6974</v>
      </c>
      <c r="B4298" s="93">
        <v>45054</v>
      </c>
      <c r="C4298" s="93">
        <v>45054</v>
      </c>
      <c r="D4298">
        <v>-1.160216E-2</v>
      </c>
      <c r="E4298">
        <v>-1.160216E-2</v>
      </c>
      <c r="F4298" t="s">
        <v>81</v>
      </c>
      <c r="G4298">
        <v>4.5341708542713564</v>
      </c>
      <c r="H4298">
        <v>-5.2606175718592961E-2</v>
      </c>
      <c r="I4298">
        <v>-5.2606175718592961E-2</v>
      </c>
      <c r="J4298">
        <v>1</v>
      </c>
      <c r="L4298" t="s">
        <v>76</v>
      </c>
      <c r="M4298" t="s">
        <v>4152</v>
      </c>
      <c r="T4298" t="s">
        <v>76</v>
      </c>
      <c r="V4298" t="s">
        <v>4153</v>
      </c>
      <c r="W4298" t="s">
        <v>4154</v>
      </c>
      <c r="X4298" t="s">
        <v>168</v>
      </c>
      <c r="Y4298" t="s">
        <v>268</v>
      </c>
      <c r="Z4298" t="s">
        <v>268</v>
      </c>
      <c r="AA4298" t="s">
        <v>19</v>
      </c>
      <c r="AC4298" t="s">
        <v>6975</v>
      </c>
      <c r="AD4298">
        <v>1</v>
      </c>
      <c r="AE4298">
        <v>1</v>
      </c>
    </row>
    <row r="4299" spans="1:31">
      <c r="A4299" t="s">
        <v>6976</v>
      </c>
      <c r="B4299" s="93">
        <v>45054</v>
      </c>
      <c r="C4299" s="93">
        <v>45054</v>
      </c>
      <c r="D4299">
        <v>-1.2144103E-2</v>
      </c>
      <c r="E4299">
        <v>-1.2144103E-2</v>
      </c>
      <c r="F4299" t="s">
        <v>81</v>
      </c>
      <c r="G4299">
        <v>4.5341708542713564</v>
      </c>
      <c r="H4299">
        <v>-5.5063437873869338E-2</v>
      </c>
      <c r="I4299">
        <v>-5.5063437873869338E-2</v>
      </c>
      <c r="J4299">
        <v>1</v>
      </c>
      <c r="L4299" t="s">
        <v>76</v>
      </c>
      <c r="M4299" t="s">
        <v>4152</v>
      </c>
      <c r="T4299" t="s">
        <v>76</v>
      </c>
      <c r="V4299" t="s">
        <v>4153</v>
      </c>
      <c r="W4299" t="s">
        <v>4154</v>
      </c>
      <c r="X4299" t="s">
        <v>168</v>
      </c>
      <c r="Y4299" t="s">
        <v>268</v>
      </c>
      <c r="Z4299" t="s">
        <v>268</v>
      </c>
      <c r="AA4299" t="s">
        <v>19</v>
      </c>
      <c r="AC4299" t="s">
        <v>6977</v>
      </c>
      <c r="AD4299">
        <v>1</v>
      </c>
      <c r="AE4299">
        <v>1</v>
      </c>
    </row>
    <row r="4300" spans="1:31">
      <c r="A4300" t="s">
        <v>6978</v>
      </c>
      <c r="B4300" s="93">
        <v>45054</v>
      </c>
      <c r="C4300" s="93">
        <v>45054</v>
      </c>
      <c r="D4300">
        <v>-1.206014E-2</v>
      </c>
      <c r="E4300">
        <v>-1.206014E-2</v>
      </c>
      <c r="F4300" t="s">
        <v>81</v>
      </c>
      <c r="G4300">
        <v>4.5341708542713564</v>
      </c>
      <c r="H4300">
        <v>-5.4682735286432159E-2</v>
      </c>
      <c r="I4300">
        <v>-5.4682735286432159E-2</v>
      </c>
      <c r="J4300">
        <v>1</v>
      </c>
      <c r="L4300" t="s">
        <v>76</v>
      </c>
      <c r="M4300" t="s">
        <v>4152</v>
      </c>
      <c r="T4300" t="s">
        <v>76</v>
      </c>
      <c r="V4300" t="s">
        <v>4153</v>
      </c>
      <c r="W4300" t="s">
        <v>4154</v>
      </c>
      <c r="X4300" t="s">
        <v>168</v>
      </c>
      <c r="Y4300" t="s">
        <v>268</v>
      </c>
      <c r="Z4300" t="s">
        <v>268</v>
      </c>
      <c r="AA4300" t="s">
        <v>19</v>
      </c>
      <c r="AC4300" t="s">
        <v>6979</v>
      </c>
      <c r="AD4300">
        <v>1</v>
      </c>
      <c r="AE4300">
        <v>1</v>
      </c>
    </row>
    <row r="4301" spans="1:31">
      <c r="A4301" t="s">
        <v>6980</v>
      </c>
      <c r="B4301" s="93">
        <v>45054</v>
      </c>
      <c r="C4301" s="93">
        <v>45054</v>
      </c>
      <c r="D4301">
        <v>-1.206014E-2</v>
      </c>
      <c r="E4301">
        <v>-1.206014E-2</v>
      </c>
      <c r="F4301" t="s">
        <v>81</v>
      </c>
      <c r="G4301">
        <v>4.5341708542713564</v>
      </c>
      <c r="H4301">
        <v>-5.4682735286432159E-2</v>
      </c>
      <c r="I4301">
        <v>-5.4682735286432159E-2</v>
      </c>
      <c r="J4301">
        <v>1</v>
      </c>
      <c r="L4301" t="s">
        <v>76</v>
      </c>
      <c r="M4301" t="s">
        <v>4152</v>
      </c>
      <c r="T4301" t="s">
        <v>76</v>
      </c>
      <c r="V4301" t="s">
        <v>4153</v>
      </c>
      <c r="W4301" t="s">
        <v>4154</v>
      </c>
      <c r="X4301" t="s">
        <v>168</v>
      </c>
      <c r="Y4301" t="s">
        <v>268</v>
      </c>
      <c r="Z4301" t="s">
        <v>268</v>
      </c>
      <c r="AA4301" t="s">
        <v>19</v>
      </c>
      <c r="AC4301" t="s">
        <v>6981</v>
      </c>
      <c r="AD4301">
        <v>1</v>
      </c>
      <c r="AE4301">
        <v>1</v>
      </c>
    </row>
    <row r="4302" spans="1:31">
      <c r="A4302" t="s">
        <v>6982</v>
      </c>
      <c r="B4302" s="93">
        <v>45054</v>
      </c>
      <c r="C4302" s="93">
        <v>45054</v>
      </c>
      <c r="D4302">
        <v>-1.2808174E-2</v>
      </c>
      <c r="E4302">
        <v>-1.2808174E-2</v>
      </c>
      <c r="F4302" t="s">
        <v>81</v>
      </c>
      <c r="G4302">
        <v>4.5341708542713564</v>
      </c>
      <c r="H4302">
        <v>-5.8074449247236183E-2</v>
      </c>
      <c r="I4302">
        <v>-5.8074449247236183E-2</v>
      </c>
      <c r="J4302">
        <v>1</v>
      </c>
      <c r="L4302" t="s">
        <v>76</v>
      </c>
      <c r="M4302" t="s">
        <v>4152</v>
      </c>
      <c r="T4302" t="s">
        <v>76</v>
      </c>
      <c r="V4302" t="s">
        <v>4153</v>
      </c>
      <c r="W4302" t="s">
        <v>4154</v>
      </c>
      <c r="X4302" t="s">
        <v>168</v>
      </c>
      <c r="Y4302" t="s">
        <v>268</v>
      </c>
      <c r="Z4302" t="s">
        <v>268</v>
      </c>
      <c r="AA4302" t="s">
        <v>19</v>
      </c>
      <c r="AC4302" t="s">
        <v>6983</v>
      </c>
      <c r="AD4302">
        <v>1</v>
      </c>
      <c r="AE4302">
        <v>1</v>
      </c>
    </row>
    <row r="4303" spans="1:31">
      <c r="A4303" t="s">
        <v>6984</v>
      </c>
      <c r="B4303" s="93">
        <v>45054</v>
      </c>
      <c r="C4303" s="93">
        <v>45054</v>
      </c>
      <c r="D4303">
        <v>-1.2884504E-2</v>
      </c>
      <c r="E4303">
        <v>-1.2884504E-2</v>
      </c>
      <c r="F4303" t="s">
        <v>81</v>
      </c>
      <c r="G4303">
        <v>4.5341708542713564</v>
      </c>
      <c r="H4303">
        <v>-5.8420542508542707E-2</v>
      </c>
      <c r="I4303">
        <v>-5.8420542508542707E-2</v>
      </c>
      <c r="J4303">
        <v>1</v>
      </c>
      <c r="L4303" t="s">
        <v>76</v>
      </c>
      <c r="M4303" t="s">
        <v>4152</v>
      </c>
      <c r="T4303" t="s">
        <v>76</v>
      </c>
      <c r="V4303" t="s">
        <v>4153</v>
      </c>
      <c r="W4303" t="s">
        <v>4154</v>
      </c>
      <c r="X4303" t="s">
        <v>168</v>
      </c>
      <c r="Y4303" t="s">
        <v>268</v>
      </c>
      <c r="Z4303" t="s">
        <v>268</v>
      </c>
      <c r="AA4303" t="s">
        <v>19</v>
      </c>
      <c r="AC4303" t="s">
        <v>6985</v>
      </c>
      <c r="AD4303">
        <v>1</v>
      </c>
      <c r="AE4303">
        <v>1</v>
      </c>
    </row>
    <row r="4304" spans="1:31">
      <c r="A4304" t="s">
        <v>6986</v>
      </c>
      <c r="B4304" s="93">
        <v>45054</v>
      </c>
      <c r="C4304" s="93">
        <v>45054</v>
      </c>
      <c r="D4304">
        <v>-1.2983733000000001E-2</v>
      </c>
      <c r="E4304">
        <v>-1.2983733000000001E-2</v>
      </c>
      <c r="F4304" t="s">
        <v>81</v>
      </c>
      <c r="G4304">
        <v>4.5341708542713564</v>
      </c>
      <c r="H4304">
        <v>-5.8870463748241203E-2</v>
      </c>
      <c r="I4304">
        <v>-5.8870463748241203E-2</v>
      </c>
      <c r="J4304">
        <v>1</v>
      </c>
      <c r="L4304" t="s">
        <v>76</v>
      </c>
      <c r="M4304" t="s">
        <v>4152</v>
      </c>
      <c r="T4304" t="s">
        <v>76</v>
      </c>
      <c r="V4304" t="s">
        <v>4153</v>
      </c>
      <c r="W4304" t="s">
        <v>4154</v>
      </c>
      <c r="X4304" t="s">
        <v>168</v>
      </c>
      <c r="Y4304" t="s">
        <v>268</v>
      </c>
      <c r="Z4304" t="s">
        <v>268</v>
      </c>
      <c r="AA4304" t="s">
        <v>19</v>
      </c>
      <c r="AC4304" t="s">
        <v>6987</v>
      </c>
      <c r="AD4304">
        <v>1</v>
      </c>
      <c r="AE4304">
        <v>1</v>
      </c>
    </row>
    <row r="4305" spans="1:31">
      <c r="A4305" t="s">
        <v>6988</v>
      </c>
      <c r="B4305" s="93">
        <v>45054</v>
      </c>
      <c r="C4305" s="93">
        <v>45054</v>
      </c>
      <c r="D4305">
        <v>-1.2098305E-2</v>
      </c>
      <c r="E4305">
        <v>-1.2098305E-2</v>
      </c>
      <c r="F4305" t="s">
        <v>81</v>
      </c>
      <c r="G4305">
        <v>4.5341708542713564</v>
      </c>
      <c r="H4305">
        <v>-5.4855781917085421E-2</v>
      </c>
      <c r="I4305">
        <v>-5.4855781917085421E-2</v>
      </c>
      <c r="J4305">
        <v>1</v>
      </c>
      <c r="L4305" t="s">
        <v>76</v>
      </c>
      <c r="M4305" t="s">
        <v>4152</v>
      </c>
      <c r="T4305" t="s">
        <v>76</v>
      </c>
      <c r="V4305" t="s">
        <v>4153</v>
      </c>
      <c r="W4305" t="s">
        <v>4154</v>
      </c>
      <c r="X4305" t="s">
        <v>168</v>
      </c>
      <c r="Y4305" t="s">
        <v>268</v>
      </c>
      <c r="Z4305" t="s">
        <v>268</v>
      </c>
      <c r="AA4305" t="s">
        <v>19</v>
      </c>
      <c r="AC4305" t="s">
        <v>6989</v>
      </c>
      <c r="AD4305">
        <v>1</v>
      </c>
      <c r="AE4305">
        <v>1</v>
      </c>
    </row>
    <row r="4306" spans="1:31">
      <c r="A4306" t="s">
        <v>6990</v>
      </c>
      <c r="B4306" s="93">
        <v>45054</v>
      </c>
      <c r="C4306" s="93">
        <v>45054</v>
      </c>
      <c r="D4306">
        <v>-1.1228142999999999E-2</v>
      </c>
      <c r="E4306">
        <v>-1.1228142999999999E-2</v>
      </c>
      <c r="F4306" t="s">
        <v>81</v>
      </c>
      <c r="G4306">
        <v>4.5341708542713564</v>
      </c>
      <c r="H4306">
        <v>-5.0910318738190949E-2</v>
      </c>
      <c r="I4306">
        <v>-5.0910318738190949E-2</v>
      </c>
      <c r="J4306">
        <v>1</v>
      </c>
      <c r="L4306" t="s">
        <v>76</v>
      </c>
      <c r="M4306" t="s">
        <v>4152</v>
      </c>
      <c r="T4306" t="s">
        <v>76</v>
      </c>
      <c r="V4306" t="s">
        <v>4153</v>
      </c>
      <c r="W4306" t="s">
        <v>4154</v>
      </c>
      <c r="X4306" t="s">
        <v>168</v>
      </c>
      <c r="Y4306" t="s">
        <v>268</v>
      </c>
      <c r="Z4306" t="s">
        <v>268</v>
      </c>
      <c r="AA4306" t="s">
        <v>19</v>
      </c>
      <c r="AC4306" t="s">
        <v>6991</v>
      </c>
      <c r="AD4306">
        <v>1</v>
      </c>
      <c r="AE4306">
        <v>1</v>
      </c>
    </row>
    <row r="4307" spans="1:31">
      <c r="A4307" t="s">
        <v>6992</v>
      </c>
      <c r="B4307" s="93">
        <v>45054</v>
      </c>
      <c r="C4307" s="93">
        <v>45054</v>
      </c>
      <c r="D4307">
        <v>-1.1930379E-2</v>
      </c>
      <c r="E4307">
        <v>-1.1930379E-2</v>
      </c>
      <c r="F4307" t="s">
        <v>81</v>
      </c>
      <c r="G4307">
        <v>4.5341708542713564</v>
      </c>
      <c r="H4307">
        <v>-5.4094376742211049E-2</v>
      </c>
      <c r="I4307">
        <v>-5.4094376742211049E-2</v>
      </c>
      <c r="J4307">
        <v>1</v>
      </c>
      <c r="L4307" t="s">
        <v>76</v>
      </c>
      <c r="M4307" t="s">
        <v>4152</v>
      </c>
      <c r="T4307" t="s">
        <v>76</v>
      </c>
      <c r="V4307" t="s">
        <v>4153</v>
      </c>
      <c r="W4307" t="s">
        <v>4154</v>
      </c>
      <c r="X4307" t="s">
        <v>168</v>
      </c>
      <c r="Y4307" t="s">
        <v>268</v>
      </c>
      <c r="Z4307" t="s">
        <v>268</v>
      </c>
      <c r="AA4307" t="s">
        <v>19</v>
      </c>
      <c r="AC4307" t="s">
        <v>6993</v>
      </c>
      <c r="AD4307">
        <v>1</v>
      </c>
      <c r="AE4307">
        <v>1</v>
      </c>
    </row>
    <row r="4308" spans="1:31">
      <c r="A4308" t="s">
        <v>6994</v>
      </c>
      <c r="B4308" s="93">
        <v>45054</v>
      </c>
      <c r="C4308" s="93">
        <v>45054</v>
      </c>
      <c r="D4308">
        <v>-1.1823517E-2</v>
      </c>
      <c r="E4308">
        <v>-1.1823517E-2</v>
      </c>
      <c r="F4308" t="s">
        <v>81</v>
      </c>
      <c r="G4308">
        <v>4.5341708542713564</v>
      </c>
      <c r="H4308">
        <v>-5.3609846176381898E-2</v>
      </c>
      <c r="I4308">
        <v>-5.3609846176381898E-2</v>
      </c>
      <c r="J4308">
        <v>1</v>
      </c>
      <c r="L4308" t="s">
        <v>76</v>
      </c>
      <c r="M4308" t="s">
        <v>4152</v>
      </c>
      <c r="T4308" t="s">
        <v>76</v>
      </c>
      <c r="V4308" t="s">
        <v>4153</v>
      </c>
      <c r="W4308" t="s">
        <v>4154</v>
      </c>
      <c r="X4308" t="s">
        <v>168</v>
      </c>
      <c r="Y4308" t="s">
        <v>268</v>
      </c>
      <c r="Z4308" t="s">
        <v>268</v>
      </c>
      <c r="AA4308" t="s">
        <v>19</v>
      </c>
      <c r="AC4308" t="s">
        <v>6995</v>
      </c>
      <c r="AD4308">
        <v>1</v>
      </c>
      <c r="AE4308">
        <v>1</v>
      </c>
    </row>
    <row r="4309" spans="1:31">
      <c r="A4309" t="s">
        <v>6996</v>
      </c>
      <c r="B4309" s="93">
        <v>45054</v>
      </c>
      <c r="C4309" s="93">
        <v>45054</v>
      </c>
      <c r="D4309">
        <v>-1.2159369E-2</v>
      </c>
      <c r="E4309">
        <v>-1.2159369E-2</v>
      </c>
      <c r="F4309" t="s">
        <v>81</v>
      </c>
      <c r="G4309">
        <v>4.5341708542713564</v>
      </c>
      <c r="H4309">
        <v>-5.5132656526130648E-2</v>
      </c>
      <c r="I4309">
        <v>-5.5132656526130648E-2</v>
      </c>
      <c r="J4309">
        <v>1</v>
      </c>
      <c r="L4309" t="s">
        <v>76</v>
      </c>
      <c r="M4309" t="s">
        <v>4152</v>
      </c>
      <c r="T4309" t="s">
        <v>76</v>
      </c>
      <c r="V4309" t="s">
        <v>4153</v>
      </c>
      <c r="W4309" t="s">
        <v>4154</v>
      </c>
      <c r="X4309" t="s">
        <v>168</v>
      </c>
      <c r="Y4309" t="s">
        <v>268</v>
      </c>
      <c r="Z4309" t="s">
        <v>268</v>
      </c>
      <c r="AA4309" t="s">
        <v>19</v>
      </c>
      <c r="AC4309" t="s">
        <v>6997</v>
      </c>
      <c r="AD4309">
        <v>1</v>
      </c>
      <c r="AE4309">
        <v>1</v>
      </c>
    </row>
    <row r="4310" spans="1:31">
      <c r="A4310" t="s">
        <v>6998</v>
      </c>
      <c r="B4310" s="93">
        <v>45054</v>
      </c>
      <c r="C4310" s="93">
        <v>45054</v>
      </c>
      <c r="D4310">
        <v>-1.2655514E-2</v>
      </c>
      <c r="E4310">
        <v>-1.2655514E-2</v>
      </c>
      <c r="F4310" t="s">
        <v>81</v>
      </c>
      <c r="G4310">
        <v>4.5341708542713564</v>
      </c>
      <c r="H4310">
        <v>-5.7382262724623108E-2</v>
      </c>
      <c r="I4310">
        <v>-5.7382262724623108E-2</v>
      </c>
      <c r="J4310">
        <v>1</v>
      </c>
      <c r="L4310" t="s">
        <v>76</v>
      </c>
      <c r="M4310" t="s">
        <v>4152</v>
      </c>
      <c r="T4310" t="s">
        <v>76</v>
      </c>
      <c r="V4310" t="s">
        <v>4153</v>
      </c>
      <c r="W4310" t="s">
        <v>4154</v>
      </c>
      <c r="X4310" t="s">
        <v>168</v>
      </c>
      <c r="Y4310" t="s">
        <v>268</v>
      </c>
      <c r="Z4310" t="s">
        <v>268</v>
      </c>
      <c r="AA4310" t="s">
        <v>19</v>
      </c>
      <c r="AC4310" t="s">
        <v>6999</v>
      </c>
      <c r="AD4310">
        <v>1</v>
      </c>
      <c r="AE4310">
        <v>1</v>
      </c>
    </row>
    <row r="4311" spans="1:31">
      <c r="A4311" t="s">
        <v>7000</v>
      </c>
      <c r="B4311" s="93">
        <v>45054</v>
      </c>
      <c r="C4311" s="93">
        <v>45054</v>
      </c>
      <c r="D4311">
        <v>-1.2937934999999999E-2</v>
      </c>
      <c r="E4311">
        <v>-1.2937934999999999E-2</v>
      </c>
      <c r="F4311" t="s">
        <v>81</v>
      </c>
      <c r="G4311">
        <v>4.5341708542713564</v>
      </c>
      <c r="H4311">
        <v>-5.8662807791457279E-2</v>
      </c>
      <c r="I4311">
        <v>-5.8662807791457279E-2</v>
      </c>
      <c r="J4311">
        <v>1</v>
      </c>
      <c r="L4311" t="s">
        <v>76</v>
      </c>
      <c r="M4311" t="s">
        <v>4152</v>
      </c>
      <c r="T4311" t="s">
        <v>76</v>
      </c>
      <c r="V4311" t="s">
        <v>4153</v>
      </c>
      <c r="W4311" t="s">
        <v>4154</v>
      </c>
      <c r="X4311" t="s">
        <v>168</v>
      </c>
      <c r="Y4311" t="s">
        <v>268</v>
      </c>
      <c r="Z4311" t="s">
        <v>268</v>
      </c>
      <c r="AA4311" t="s">
        <v>19</v>
      </c>
      <c r="AC4311" t="s">
        <v>7001</v>
      </c>
      <c r="AD4311">
        <v>1</v>
      </c>
      <c r="AE4311">
        <v>1</v>
      </c>
    </row>
    <row r="4312" spans="1:31">
      <c r="A4312" t="s">
        <v>7002</v>
      </c>
      <c r="B4312" s="93">
        <v>45054</v>
      </c>
      <c r="C4312" s="93">
        <v>45054</v>
      </c>
      <c r="D4312">
        <v>-1.2655514E-2</v>
      </c>
      <c r="E4312">
        <v>-1.2655514E-2</v>
      </c>
      <c r="F4312" t="s">
        <v>81</v>
      </c>
      <c r="G4312">
        <v>4.5341708542713564</v>
      </c>
      <c r="H4312">
        <v>-5.7382262724623108E-2</v>
      </c>
      <c r="I4312">
        <v>-5.7382262724623108E-2</v>
      </c>
      <c r="J4312">
        <v>1</v>
      </c>
      <c r="L4312" t="s">
        <v>76</v>
      </c>
      <c r="M4312" t="s">
        <v>4152</v>
      </c>
      <c r="T4312" t="s">
        <v>76</v>
      </c>
      <c r="V4312" t="s">
        <v>4153</v>
      </c>
      <c r="W4312" t="s">
        <v>4154</v>
      </c>
      <c r="X4312" t="s">
        <v>168</v>
      </c>
      <c r="Y4312" t="s">
        <v>268</v>
      </c>
      <c r="Z4312" t="s">
        <v>268</v>
      </c>
      <c r="AA4312" t="s">
        <v>19</v>
      </c>
      <c r="AC4312" t="s">
        <v>7003</v>
      </c>
      <c r="AD4312">
        <v>1</v>
      </c>
      <c r="AE4312">
        <v>1</v>
      </c>
    </row>
    <row r="4313" spans="1:31">
      <c r="A4313" t="s">
        <v>7004</v>
      </c>
      <c r="B4313" s="93">
        <v>45054</v>
      </c>
      <c r="C4313" s="93">
        <v>45054</v>
      </c>
      <c r="D4313">
        <v>-1.2655514E-2</v>
      </c>
      <c r="E4313">
        <v>-1.2655514E-2</v>
      </c>
      <c r="F4313" t="s">
        <v>81</v>
      </c>
      <c r="G4313">
        <v>4.5341708542713564</v>
      </c>
      <c r="H4313">
        <v>-5.7382262724623108E-2</v>
      </c>
      <c r="I4313">
        <v>-5.7382262724623108E-2</v>
      </c>
      <c r="J4313">
        <v>1</v>
      </c>
      <c r="L4313" t="s">
        <v>76</v>
      </c>
      <c r="M4313" t="s">
        <v>4152</v>
      </c>
      <c r="T4313" t="s">
        <v>76</v>
      </c>
      <c r="V4313" t="s">
        <v>4153</v>
      </c>
      <c r="W4313" t="s">
        <v>4154</v>
      </c>
      <c r="X4313" t="s">
        <v>168</v>
      </c>
      <c r="Y4313" t="s">
        <v>268</v>
      </c>
      <c r="Z4313" t="s">
        <v>268</v>
      </c>
      <c r="AA4313" t="s">
        <v>19</v>
      </c>
      <c r="AC4313" t="s">
        <v>7005</v>
      </c>
      <c r="AD4313">
        <v>1</v>
      </c>
      <c r="AE4313">
        <v>1</v>
      </c>
    </row>
    <row r="4314" spans="1:31">
      <c r="A4314" t="s">
        <v>7006</v>
      </c>
      <c r="B4314" s="93">
        <v>45054</v>
      </c>
      <c r="C4314" s="93">
        <v>45054</v>
      </c>
      <c r="D4314">
        <v>-1.2273864000000001E-2</v>
      </c>
      <c r="E4314">
        <v>-1.2273864000000001E-2</v>
      </c>
      <c r="F4314" t="s">
        <v>81</v>
      </c>
      <c r="G4314">
        <v>4.5341708542713564</v>
      </c>
      <c r="H4314">
        <v>-5.5651796418090448E-2</v>
      </c>
      <c r="I4314">
        <v>-5.5651796418090448E-2</v>
      </c>
      <c r="J4314">
        <v>1</v>
      </c>
      <c r="L4314" t="s">
        <v>76</v>
      </c>
      <c r="M4314" t="s">
        <v>4152</v>
      </c>
      <c r="T4314" t="s">
        <v>76</v>
      </c>
      <c r="V4314" t="s">
        <v>4153</v>
      </c>
      <c r="W4314" t="s">
        <v>4154</v>
      </c>
      <c r="X4314" t="s">
        <v>168</v>
      </c>
      <c r="Y4314" t="s">
        <v>268</v>
      </c>
      <c r="Z4314" t="s">
        <v>268</v>
      </c>
      <c r="AA4314" t="s">
        <v>19</v>
      </c>
      <c r="AC4314" t="s">
        <v>7007</v>
      </c>
      <c r="AD4314">
        <v>1</v>
      </c>
      <c r="AE4314">
        <v>1</v>
      </c>
    </row>
    <row r="4315" spans="1:31">
      <c r="A4315" t="s">
        <v>7008</v>
      </c>
      <c r="B4315" s="93">
        <v>45054</v>
      </c>
      <c r="C4315" s="93">
        <v>45054</v>
      </c>
      <c r="D4315">
        <v>-1.3212722999999999E-2</v>
      </c>
      <c r="E4315">
        <v>-1.3212722999999999E-2</v>
      </c>
      <c r="F4315" t="s">
        <v>81</v>
      </c>
      <c r="G4315">
        <v>4.5341708542713564</v>
      </c>
      <c r="H4315">
        <v>-5.9908743532160802E-2</v>
      </c>
      <c r="I4315">
        <v>-5.9908743532160802E-2</v>
      </c>
      <c r="J4315">
        <v>1</v>
      </c>
      <c r="L4315" t="s">
        <v>76</v>
      </c>
      <c r="M4315" t="s">
        <v>4152</v>
      </c>
      <c r="T4315" t="s">
        <v>76</v>
      </c>
      <c r="V4315" t="s">
        <v>4153</v>
      </c>
      <c r="W4315" t="s">
        <v>4154</v>
      </c>
      <c r="X4315" t="s">
        <v>168</v>
      </c>
      <c r="Y4315" t="s">
        <v>268</v>
      </c>
      <c r="Z4315" t="s">
        <v>268</v>
      </c>
      <c r="AA4315" t="s">
        <v>19</v>
      </c>
      <c r="AC4315" t="s">
        <v>7009</v>
      </c>
      <c r="AD4315">
        <v>1</v>
      </c>
      <c r="AE4315">
        <v>1</v>
      </c>
    </row>
    <row r="4316" spans="1:31">
      <c r="A4316" t="s">
        <v>7010</v>
      </c>
      <c r="B4316" s="93">
        <v>45054</v>
      </c>
      <c r="C4316" s="93">
        <v>45054</v>
      </c>
      <c r="D4316">
        <v>-1.2960833999999999E-2</v>
      </c>
      <c r="E4316">
        <v>-1.2960833999999999E-2</v>
      </c>
      <c r="F4316" t="s">
        <v>81</v>
      </c>
      <c r="G4316">
        <v>4.5341708542713564</v>
      </c>
      <c r="H4316">
        <v>-5.8766635769849238E-2</v>
      </c>
      <c r="I4316">
        <v>-5.8766635769849238E-2</v>
      </c>
      <c r="J4316">
        <v>1</v>
      </c>
      <c r="L4316" t="s">
        <v>76</v>
      </c>
      <c r="M4316" t="s">
        <v>4152</v>
      </c>
      <c r="T4316" t="s">
        <v>76</v>
      </c>
      <c r="V4316" t="s">
        <v>4153</v>
      </c>
      <c r="W4316" t="s">
        <v>4154</v>
      </c>
      <c r="X4316" t="s">
        <v>168</v>
      </c>
      <c r="Y4316" t="s">
        <v>268</v>
      </c>
      <c r="Z4316" t="s">
        <v>268</v>
      </c>
      <c r="AA4316" t="s">
        <v>19</v>
      </c>
      <c r="AC4316" t="s">
        <v>7011</v>
      </c>
      <c r="AD4316">
        <v>1</v>
      </c>
      <c r="AE4316">
        <v>1</v>
      </c>
    </row>
    <row r="4317" spans="1:31">
      <c r="A4317" t="s">
        <v>7012</v>
      </c>
      <c r="B4317" s="93">
        <v>45054</v>
      </c>
      <c r="C4317" s="93">
        <v>45054</v>
      </c>
      <c r="D4317">
        <v>-1.3693601999999999E-2</v>
      </c>
      <c r="E4317">
        <v>-1.3693601999999999E-2</v>
      </c>
      <c r="F4317" t="s">
        <v>81</v>
      </c>
      <c r="G4317">
        <v>4.5341708542713564</v>
      </c>
      <c r="H4317">
        <v>-6.2089131078391958E-2</v>
      </c>
      <c r="I4317">
        <v>-6.2089131078391958E-2</v>
      </c>
      <c r="J4317">
        <v>1</v>
      </c>
      <c r="L4317" t="s">
        <v>76</v>
      </c>
      <c r="M4317" t="s">
        <v>4152</v>
      </c>
      <c r="T4317" t="s">
        <v>76</v>
      </c>
      <c r="V4317" t="s">
        <v>4153</v>
      </c>
      <c r="W4317" t="s">
        <v>4154</v>
      </c>
      <c r="X4317" t="s">
        <v>168</v>
      </c>
      <c r="Y4317" t="s">
        <v>268</v>
      </c>
      <c r="Z4317" t="s">
        <v>268</v>
      </c>
      <c r="AA4317" t="s">
        <v>19</v>
      </c>
      <c r="AC4317" t="s">
        <v>7013</v>
      </c>
      <c r="AD4317">
        <v>1</v>
      </c>
      <c r="AE4317">
        <v>1</v>
      </c>
    </row>
    <row r="4318" spans="1:31">
      <c r="A4318" t="s">
        <v>7014</v>
      </c>
      <c r="B4318" s="93">
        <v>45054</v>
      </c>
      <c r="C4318" s="93">
        <v>45054</v>
      </c>
      <c r="D4318">
        <v>-1.3441712999999999E-2</v>
      </c>
      <c r="E4318">
        <v>-1.3441712999999999E-2</v>
      </c>
      <c r="F4318" t="s">
        <v>81</v>
      </c>
      <c r="G4318">
        <v>4.5341708542713564</v>
      </c>
      <c r="H4318">
        <v>-6.0947023316080387E-2</v>
      </c>
      <c r="I4318">
        <v>-6.0947023316080387E-2</v>
      </c>
      <c r="J4318">
        <v>1</v>
      </c>
      <c r="L4318" t="s">
        <v>76</v>
      </c>
      <c r="M4318" t="s">
        <v>4152</v>
      </c>
      <c r="T4318" t="s">
        <v>76</v>
      </c>
      <c r="V4318" t="s">
        <v>4153</v>
      </c>
      <c r="W4318" t="s">
        <v>4154</v>
      </c>
      <c r="X4318" t="s">
        <v>168</v>
      </c>
      <c r="Y4318" t="s">
        <v>268</v>
      </c>
      <c r="Z4318" t="s">
        <v>268</v>
      </c>
      <c r="AA4318" t="s">
        <v>19</v>
      </c>
      <c r="AC4318" t="s">
        <v>7015</v>
      </c>
      <c r="AD4318">
        <v>1</v>
      </c>
      <c r="AE4318">
        <v>1</v>
      </c>
    </row>
    <row r="4319" spans="1:31">
      <c r="A4319" t="s">
        <v>7016</v>
      </c>
      <c r="B4319" s="93">
        <v>45054</v>
      </c>
      <c r="C4319" s="93">
        <v>45054</v>
      </c>
      <c r="D4319">
        <v>-1.1586894E-2</v>
      </c>
      <c r="E4319">
        <v>-1.1586894E-2</v>
      </c>
      <c r="F4319" t="s">
        <v>81</v>
      </c>
      <c r="G4319">
        <v>4.5341708542713564</v>
      </c>
      <c r="H4319">
        <v>-5.2536957066331658E-2</v>
      </c>
      <c r="I4319">
        <v>-5.2536957066331658E-2</v>
      </c>
      <c r="J4319">
        <v>1</v>
      </c>
      <c r="L4319" t="s">
        <v>76</v>
      </c>
      <c r="M4319" t="s">
        <v>4152</v>
      </c>
      <c r="T4319" t="s">
        <v>76</v>
      </c>
      <c r="V4319" t="s">
        <v>4153</v>
      </c>
      <c r="W4319" t="s">
        <v>4154</v>
      </c>
      <c r="X4319" t="s">
        <v>168</v>
      </c>
      <c r="Y4319" t="s">
        <v>268</v>
      </c>
      <c r="Z4319" t="s">
        <v>268</v>
      </c>
      <c r="AA4319" t="s">
        <v>19</v>
      </c>
      <c r="AC4319" t="s">
        <v>7017</v>
      </c>
      <c r="AD4319">
        <v>1</v>
      </c>
      <c r="AE4319">
        <v>1</v>
      </c>
    </row>
    <row r="4320" spans="1:31">
      <c r="A4320" t="s">
        <v>7018</v>
      </c>
      <c r="B4320" s="93">
        <v>45054</v>
      </c>
      <c r="C4320" s="93">
        <v>45054</v>
      </c>
      <c r="D4320">
        <v>-1.358674E-2</v>
      </c>
      <c r="E4320">
        <v>-1.358674E-2</v>
      </c>
      <c r="F4320" t="s">
        <v>81</v>
      </c>
      <c r="G4320">
        <v>4.5341708542713564</v>
      </c>
      <c r="H4320">
        <v>-6.1604600512562807E-2</v>
      </c>
      <c r="I4320">
        <v>-6.1604600512562807E-2</v>
      </c>
      <c r="J4320">
        <v>1</v>
      </c>
      <c r="L4320" t="s">
        <v>76</v>
      </c>
      <c r="M4320" t="s">
        <v>4152</v>
      </c>
      <c r="T4320" t="s">
        <v>76</v>
      </c>
      <c r="V4320" t="s">
        <v>4153</v>
      </c>
      <c r="W4320" t="s">
        <v>4154</v>
      </c>
      <c r="X4320" t="s">
        <v>168</v>
      </c>
      <c r="Y4320" t="s">
        <v>268</v>
      </c>
      <c r="Z4320" t="s">
        <v>268</v>
      </c>
      <c r="AA4320" t="s">
        <v>19</v>
      </c>
      <c r="AC4320" t="s">
        <v>7019</v>
      </c>
      <c r="AD4320">
        <v>1</v>
      </c>
      <c r="AE4320">
        <v>1</v>
      </c>
    </row>
    <row r="4321" spans="1:31">
      <c r="A4321" t="s">
        <v>7020</v>
      </c>
      <c r="B4321" s="93">
        <v>45054</v>
      </c>
      <c r="C4321" s="93">
        <v>45054</v>
      </c>
      <c r="D4321">
        <v>-1.358674E-2</v>
      </c>
      <c r="E4321">
        <v>-1.358674E-2</v>
      </c>
      <c r="F4321" t="s">
        <v>81</v>
      </c>
      <c r="G4321">
        <v>4.5341708542713564</v>
      </c>
      <c r="H4321">
        <v>-6.1604600512562807E-2</v>
      </c>
      <c r="I4321">
        <v>-6.1604600512562807E-2</v>
      </c>
      <c r="J4321">
        <v>1</v>
      </c>
      <c r="L4321" t="s">
        <v>76</v>
      </c>
      <c r="M4321" t="s">
        <v>4152</v>
      </c>
      <c r="T4321" t="s">
        <v>76</v>
      </c>
      <c r="V4321" t="s">
        <v>4153</v>
      </c>
      <c r="W4321" t="s">
        <v>4154</v>
      </c>
      <c r="X4321" t="s">
        <v>168</v>
      </c>
      <c r="Y4321" t="s">
        <v>268</v>
      </c>
      <c r="Z4321" t="s">
        <v>268</v>
      </c>
      <c r="AA4321" t="s">
        <v>19</v>
      </c>
      <c r="AC4321" t="s">
        <v>7021</v>
      </c>
      <c r="AD4321">
        <v>1</v>
      </c>
      <c r="AE4321">
        <v>1</v>
      </c>
    </row>
    <row r="4322" spans="1:31">
      <c r="A4322" t="s">
        <v>7022</v>
      </c>
      <c r="B4322" s="93">
        <v>45054</v>
      </c>
      <c r="C4322" s="93">
        <v>45054</v>
      </c>
      <c r="D4322">
        <v>-1.3479878000000001E-2</v>
      </c>
      <c r="E4322">
        <v>-1.3479878000000001E-2</v>
      </c>
      <c r="F4322" t="s">
        <v>81</v>
      </c>
      <c r="G4322">
        <v>4.5341708542713564</v>
      </c>
      <c r="H4322">
        <v>-6.1120069946733663E-2</v>
      </c>
      <c r="I4322">
        <v>-6.1120069946733663E-2</v>
      </c>
      <c r="J4322">
        <v>1</v>
      </c>
      <c r="L4322" t="s">
        <v>76</v>
      </c>
      <c r="M4322" t="s">
        <v>4152</v>
      </c>
      <c r="T4322" t="s">
        <v>76</v>
      </c>
      <c r="V4322" t="s">
        <v>4153</v>
      </c>
      <c r="W4322" t="s">
        <v>4154</v>
      </c>
      <c r="X4322" t="s">
        <v>168</v>
      </c>
      <c r="Y4322" t="s">
        <v>268</v>
      </c>
      <c r="Z4322" t="s">
        <v>268</v>
      </c>
      <c r="AA4322" t="s">
        <v>19</v>
      </c>
      <c r="AC4322" t="s">
        <v>7023</v>
      </c>
      <c r="AD4322">
        <v>1</v>
      </c>
      <c r="AE4322">
        <v>1</v>
      </c>
    </row>
    <row r="4323" spans="1:31">
      <c r="A4323" t="s">
        <v>7024</v>
      </c>
      <c r="B4323" s="93">
        <v>45054</v>
      </c>
      <c r="C4323" s="93">
        <v>45054</v>
      </c>
      <c r="D4323">
        <v>-1.2708944999999999E-2</v>
      </c>
      <c r="E4323">
        <v>-1.2708944999999999E-2</v>
      </c>
      <c r="F4323" t="s">
        <v>81</v>
      </c>
      <c r="G4323">
        <v>4.5341708542713564</v>
      </c>
      <c r="H4323">
        <v>-5.762452800753768E-2</v>
      </c>
      <c r="I4323">
        <v>-5.762452800753768E-2</v>
      </c>
      <c r="J4323">
        <v>1</v>
      </c>
      <c r="L4323" t="s">
        <v>76</v>
      </c>
      <c r="M4323" t="s">
        <v>4152</v>
      </c>
      <c r="T4323" t="s">
        <v>76</v>
      </c>
      <c r="V4323" t="s">
        <v>4153</v>
      </c>
      <c r="W4323" t="s">
        <v>4154</v>
      </c>
      <c r="X4323" t="s">
        <v>168</v>
      </c>
      <c r="Y4323" t="s">
        <v>268</v>
      </c>
      <c r="Z4323" t="s">
        <v>268</v>
      </c>
      <c r="AA4323" t="s">
        <v>19</v>
      </c>
      <c r="AC4323" t="s">
        <v>7025</v>
      </c>
      <c r="AD4323">
        <v>1</v>
      </c>
      <c r="AE4323">
        <v>1</v>
      </c>
    </row>
    <row r="4324" spans="1:31">
      <c r="A4324" t="s">
        <v>7026</v>
      </c>
      <c r="B4324" s="93">
        <v>45054</v>
      </c>
      <c r="C4324" s="93">
        <v>45054</v>
      </c>
      <c r="D4324">
        <v>-1.2075406E-2</v>
      </c>
      <c r="E4324">
        <v>-1.2075406E-2</v>
      </c>
      <c r="F4324" t="s">
        <v>81</v>
      </c>
      <c r="G4324">
        <v>4.5341708542713564</v>
      </c>
      <c r="H4324">
        <v>-5.4751953938693462E-2</v>
      </c>
      <c r="I4324">
        <v>-5.4751953938693462E-2</v>
      </c>
      <c r="J4324">
        <v>1</v>
      </c>
      <c r="L4324" t="s">
        <v>76</v>
      </c>
      <c r="M4324" t="s">
        <v>4152</v>
      </c>
      <c r="T4324" t="s">
        <v>76</v>
      </c>
      <c r="V4324" t="s">
        <v>4153</v>
      </c>
      <c r="W4324" t="s">
        <v>4154</v>
      </c>
      <c r="X4324" t="s">
        <v>168</v>
      </c>
      <c r="Y4324" t="s">
        <v>268</v>
      </c>
      <c r="Z4324" t="s">
        <v>268</v>
      </c>
      <c r="AA4324" t="s">
        <v>19</v>
      </c>
      <c r="AC4324" t="s">
        <v>7027</v>
      </c>
      <c r="AD4324">
        <v>1</v>
      </c>
      <c r="AE4324">
        <v>1</v>
      </c>
    </row>
    <row r="4325" spans="1:31">
      <c r="A4325" t="s">
        <v>7028</v>
      </c>
      <c r="B4325" s="93">
        <v>45054</v>
      </c>
      <c r="C4325" s="93">
        <v>45054</v>
      </c>
      <c r="D4325">
        <v>-1.0037394999999999E-2</v>
      </c>
      <c r="E4325">
        <v>-1.0037394999999999E-2</v>
      </c>
      <c r="F4325" t="s">
        <v>81</v>
      </c>
      <c r="G4325">
        <v>4.5341708542713564</v>
      </c>
      <c r="H4325">
        <v>-4.5511263861809037E-2</v>
      </c>
      <c r="I4325">
        <v>-4.5511263861809037E-2</v>
      </c>
      <c r="J4325">
        <v>1</v>
      </c>
      <c r="L4325" t="s">
        <v>76</v>
      </c>
      <c r="M4325" t="s">
        <v>4152</v>
      </c>
      <c r="T4325" t="s">
        <v>76</v>
      </c>
      <c r="V4325" t="s">
        <v>4153</v>
      </c>
      <c r="W4325" t="s">
        <v>4154</v>
      </c>
      <c r="X4325" t="s">
        <v>168</v>
      </c>
      <c r="Y4325" t="s">
        <v>268</v>
      </c>
      <c r="Z4325" t="s">
        <v>268</v>
      </c>
      <c r="AA4325" t="s">
        <v>19</v>
      </c>
      <c r="AC4325" t="s">
        <v>7029</v>
      </c>
      <c r="AD4325">
        <v>1</v>
      </c>
      <c r="AE4325">
        <v>1</v>
      </c>
    </row>
    <row r="4326" spans="1:31">
      <c r="A4326" t="s">
        <v>7030</v>
      </c>
      <c r="B4326" s="93">
        <v>45054</v>
      </c>
      <c r="C4326" s="93">
        <v>45054</v>
      </c>
      <c r="D4326">
        <v>-1.3212722999999999E-2</v>
      </c>
      <c r="E4326">
        <v>-1.3212722999999999E-2</v>
      </c>
      <c r="F4326" t="s">
        <v>81</v>
      </c>
      <c r="G4326">
        <v>4.5341708542713564</v>
      </c>
      <c r="H4326">
        <v>-5.9908743532160802E-2</v>
      </c>
      <c r="I4326">
        <v>-5.9908743532160802E-2</v>
      </c>
      <c r="J4326">
        <v>1</v>
      </c>
      <c r="L4326" t="s">
        <v>76</v>
      </c>
      <c r="M4326" t="s">
        <v>4152</v>
      </c>
      <c r="T4326" t="s">
        <v>76</v>
      </c>
      <c r="V4326" t="s">
        <v>4153</v>
      </c>
      <c r="W4326" t="s">
        <v>4154</v>
      </c>
      <c r="X4326" t="s">
        <v>168</v>
      </c>
      <c r="Y4326" t="s">
        <v>268</v>
      </c>
      <c r="Z4326" t="s">
        <v>268</v>
      </c>
      <c r="AA4326" t="s">
        <v>19</v>
      </c>
      <c r="AC4326" t="s">
        <v>7031</v>
      </c>
      <c r="AD4326">
        <v>1</v>
      </c>
      <c r="AE4326">
        <v>1</v>
      </c>
    </row>
    <row r="4327" spans="1:31">
      <c r="A4327" t="s">
        <v>7032</v>
      </c>
      <c r="B4327" s="93">
        <v>45054</v>
      </c>
      <c r="C4327" s="93">
        <v>45054</v>
      </c>
      <c r="D4327">
        <v>-1.2617349E-2</v>
      </c>
      <c r="E4327">
        <v>-1.2617349E-2</v>
      </c>
      <c r="F4327" t="s">
        <v>81</v>
      </c>
      <c r="G4327">
        <v>4.5341708542713564</v>
      </c>
      <c r="H4327">
        <v>-5.7209216093969853E-2</v>
      </c>
      <c r="I4327">
        <v>-5.7209216093969853E-2</v>
      </c>
      <c r="J4327">
        <v>1</v>
      </c>
      <c r="L4327" t="s">
        <v>76</v>
      </c>
      <c r="M4327" t="s">
        <v>4152</v>
      </c>
      <c r="T4327" t="s">
        <v>76</v>
      </c>
      <c r="V4327" t="s">
        <v>4153</v>
      </c>
      <c r="W4327" t="s">
        <v>4154</v>
      </c>
      <c r="X4327" t="s">
        <v>168</v>
      </c>
      <c r="Y4327" t="s">
        <v>268</v>
      </c>
      <c r="Z4327" t="s">
        <v>268</v>
      </c>
      <c r="AA4327" t="s">
        <v>19</v>
      </c>
      <c r="AC4327" t="s">
        <v>7033</v>
      </c>
      <c r="AD4327">
        <v>1</v>
      </c>
      <c r="AE4327">
        <v>1</v>
      </c>
    </row>
    <row r="4328" spans="1:31">
      <c r="A4328" t="s">
        <v>7034</v>
      </c>
      <c r="B4328" s="93">
        <v>45054</v>
      </c>
      <c r="C4328" s="93">
        <v>45054</v>
      </c>
      <c r="D4328">
        <v>-1.2411258E-2</v>
      </c>
      <c r="E4328">
        <v>-1.2411258E-2</v>
      </c>
      <c r="F4328" t="s">
        <v>81</v>
      </c>
      <c r="G4328">
        <v>4.5341708542713564</v>
      </c>
      <c r="H4328">
        <v>-5.6274764288442213E-2</v>
      </c>
      <c r="I4328">
        <v>-5.6274764288442213E-2</v>
      </c>
      <c r="J4328">
        <v>1</v>
      </c>
      <c r="L4328" t="s">
        <v>76</v>
      </c>
      <c r="M4328" t="s">
        <v>4152</v>
      </c>
      <c r="T4328" t="s">
        <v>76</v>
      </c>
      <c r="V4328" t="s">
        <v>4153</v>
      </c>
      <c r="W4328" t="s">
        <v>4154</v>
      </c>
      <c r="X4328" t="s">
        <v>168</v>
      </c>
      <c r="Y4328" t="s">
        <v>268</v>
      </c>
      <c r="Z4328" t="s">
        <v>268</v>
      </c>
      <c r="AA4328" t="s">
        <v>19</v>
      </c>
      <c r="AC4328" t="s">
        <v>7035</v>
      </c>
      <c r="AD4328">
        <v>1</v>
      </c>
      <c r="AE4328">
        <v>1</v>
      </c>
    </row>
    <row r="4329" spans="1:31">
      <c r="A4329" t="s">
        <v>7036</v>
      </c>
      <c r="B4329" s="93">
        <v>45054</v>
      </c>
      <c r="C4329" s="93">
        <v>45054</v>
      </c>
      <c r="D4329">
        <v>-1.3739400000000001E-2</v>
      </c>
      <c r="E4329">
        <v>-1.3739400000000001E-2</v>
      </c>
      <c r="F4329" t="s">
        <v>81</v>
      </c>
      <c r="G4329">
        <v>4.5341708542713564</v>
      </c>
      <c r="H4329">
        <v>-6.2296787035175882E-2</v>
      </c>
      <c r="I4329">
        <v>-6.2296787035175882E-2</v>
      </c>
      <c r="J4329">
        <v>1</v>
      </c>
      <c r="L4329" t="s">
        <v>76</v>
      </c>
      <c r="M4329" t="s">
        <v>4152</v>
      </c>
      <c r="T4329" t="s">
        <v>76</v>
      </c>
      <c r="V4329" t="s">
        <v>4153</v>
      </c>
      <c r="W4329" t="s">
        <v>4154</v>
      </c>
      <c r="X4329" t="s">
        <v>168</v>
      </c>
      <c r="Y4329" t="s">
        <v>268</v>
      </c>
      <c r="Z4329" t="s">
        <v>268</v>
      </c>
      <c r="AA4329" t="s">
        <v>19</v>
      </c>
      <c r="AC4329" t="s">
        <v>7037</v>
      </c>
      <c r="AD4329">
        <v>1</v>
      </c>
      <c r="AE4329">
        <v>1</v>
      </c>
    </row>
    <row r="4330" spans="1:31">
      <c r="A4330" t="s">
        <v>7038</v>
      </c>
      <c r="B4330" s="93">
        <v>45054</v>
      </c>
      <c r="C4330" s="93">
        <v>45054</v>
      </c>
      <c r="D4330">
        <v>-1.3739400000000001E-2</v>
      </c>
      <c r="E4330">
        <v>-1.3739400000000001E-2</v>
      </c>
      <c r="F4330" t="s">
        <v>81</v>
      </c>
      <c r="G4330">
        <v>4.5341708542713564</v>
      </c>
      <c r="H4330">
        <v>-6.2296787035175882E-2</v>
      </c>
      <c r="I4330">
        <v>-6.2296787035175882E-2</v>
      </c>
      <c r="J4330">
        <v>1</v>
      </c>
      <c r="L4330" t="s">
        <v>76</v>
      </c>
      <c r="M4330" t="s">
        <v>4152</v>
      </c>
      <c r="T4330" t="s">
        <v>76</v>
      </c>
      <c r="V4330" t="s">
        <v>4153</v>
      </c>
      <c r="W4330" t="s">
        <v>4154</v>
      </c>
      <c r="X4330" t="s">
        <v>168</v>
      </c>
      <c r="Y4330" t="s">
        <v>268</v>
      </c>
      <c r="Z4330" t="s">
        <v>268</v>
      </c>
      <c r="AA4330" t="s">
        <v>19</v>
      </c>
      <c r="AC4330" t="s">
        <v>7039</v>
      </c>
      <c r="AD4330">
        <v>1</v>
      </c>
      <c r="AE4330">
        <v>1</v>
      </c>
    </row>
    <row r="4331" spans="1:31">
      <c r="A4331" t="s">
        <v>7040</v>
      </c>
      <c r="B4331" s="93">
        <v>45054</v>
      </c>
      <c r="C4331" s="93">
        <v>45054</v>
      </c>
      <c r="D4331">
        <v>-1.0564072000000001E-2</v>
      </c>
      <c r="E4331">
        <v>-1.0564072000000001E-2</v>
      </c>
      <c r="F4331" t="s">
        <v>81</v>
      </c>
      <c r="G4331">
        <v>4.5341708542713564</v>
      </c>
      <c r="H4331">
        <v>-4.7899307364824111E-2</v>
      </c>
      <c r="I4331">
        <v>-4.7899307364824111E-2</v>
      </c>
      <c r="J4331">
        <v>1</v>
      </c>
      <c r="L4331" t="s">
        <v>76</v>
      </c>
      <c r="M4331" t="s">
        <v>4152</v>
      </c>
      <c r="T4331" t="s">
        <v>76</v>
      </c>
      <c r="V4331" t="s">
        <v>4153</v>
      </c>
      <c r="W4331" t="s">
        <v>4154</v>
      </c>
      <c r="X4331" t="s">
        <v>168</v>
      </c>
      <c r="Y4331" t="s">
        <v>268</v>
      </c>
      <c r="Z4331" t="s">
        <v>268</v>
      </c>
      <c r="AA4331" t="s">
        <v>19</v>
      </c>
      <c r="AC4331" t="s">
        <v>7041</v>
      </c>
      <c r="AD4331">
        <v>1</v>
      </c>
      <c r="AE4331">
        <v>1</v>
      </c>
    </row>
    <row r="4332" spans="1:31">
      <c r="A4332" t="s">
        <v>7042</v>
      </c>
      <c r="B4332" s="93">
        <v>45054</v>
      </c>
      <c r="C4332" s="93">
        <v>45054</v>
      </c>
      <c r="D4332">
        <v>-1.2775633200000001E-2</v>
      </c>
      <c r="E4332">
        <v>-1.2775633200000001E-2</v>
      </c>
      <c r="F4332" t="s">
        <v>81</v>
      </c>
      <c r="G4332">
        <v>4.5341708542713564</v>
      </c>
      <c r="H4332">
        <v>-5.7926903700301513E-2</v>
      </c>
      <c r="I4332">
        <v>-5.7926903700301513E-2</v>
      </c>
      <c r="J4332">
        <v>1</v>
      </c>
      <c r="L4332" t="s">
        <v>76</v>
      </c>
      <c r="M4332" t="s">
        <v>4152</v>
      </c>
      <c r="T4332" t="s">
        <v>76</v>
      </c>
      <c r="V4332" t="s">
        <v>4153</v>
      </c>
      <c r="W4332" t="s">
        <v>4154</v>
      </c>
      <c r="X4332" t="s">
        <v>168</v>
      </c>
      <c r="Y4332" t="s">
        <v>268</v>
      </c>
      <c r="Z4332" t="s">
        <v>268</v>
      </c>
      <c r="AA4332" t="s">
        <v>19</v>
      </c>
      <c r="AC4332" t="s">
        <v>7043</v>
      </c>
      <c r="AD4332">
        <v>1</v>
      </c>
      <c r="AE4332">
        <v>1</v>
      </c>
    </row>
    <row r="4333" spans="1:31">
      <c r="A4333" t="s">
        <v>7044</v>
      </c>
      <c r="B4333" s="93">
        <v>45054</v>
      </c>
      <c r="C4333" s="93">
        <v>45054</v>
      </c>
      <c r="D4333">
        <v>-1.2777642000000001E-2</v>
      </c>
      <c r="E4333">
        <v>-1.2777642000000001E-2</v>
      </c>
      <c r="F4333" t="s">
        <v>81</v>
      </c>
      <c r="G4333">
        <v>4.5341708542713564</v>
      </c>
      <c r="H4333">
        <v>-5.7936011942713563E-2</v>
      </c>
      <c r="I4333">
        <v>-5.7936011942713563E-2</v>
      </c>
      <c r="J4333">
        <v>1</v>
      </c>
      <c r="L4333" t="s">
        <v>76</v>
      </c>
      <c r="M4333" t="s">
        <v>4152</v>
      </c>
      <c r="T4333" t="s">
        <v>76</v>
      </c>
      <c r="V4333" t="s">
        <v>4153</v>
      </c>
      <c r="W4333" t="s">
        <v>4154</v>
      </c>
      <c r="X4333" t="s">
        <v>168</v>
      </c>
      <c r="Y4333" t="s">
        <v>268</v>
      </c>
      <c r="Z4333" t="s">
        <v>268</v>
      </c>
      <c r="AA4333" t="s">
        <v>19</v>
      </c>
      <c r="AC4333" t="s">
        <v>7045</v>
      </c>
      <c r="AD4333">
        <v>1</v>
      </c>
      <c r="AE4333">
        <v>1</v>
      </c>
    </row>
    <row r="4334" spans="1:31">
      <c r="A4334" t="s">
        <v>7046</v>
      </c>
      <c r="B4334" s="93">
        <v>45054</v>
      </c>
      <c r="C4334" s="93">
        <v>45054</v>
      </c>
      <c r="D4334">
        <v>-1.3968390000000001E-2</v>
      </c>
      <c r="E4334">
        <v>-1.3968390000000001E-2</v>
      </c>
      <c r="F4334" t="s">
        <v>81</v>
      </c>
      <c r="G4334">
        <v>4.5341708542713564</v>
      </c>
      <c r="H4334">
        <v>-6.3335066819095481E-2</v>
      </c>
      <c r="I4334">
        <v>-6.3335066819095481E-2</v>
      </c>
      <c r="J4334">
        <v>1</v>
      </c>
      <c r="L4334" t="s">
        <v>76</v>
      </c>
      <c r="M4334" t="s">
        <v>4152</v>
      </c>
      <c r="T4334" t="s">
        <v>76</v>
      </c>
      <c r="V4334" t="s">
        <v>4153</v>
      </c>
      <c r="W4334" t="s">
        <v>4154</v>
      </c>
      <c r="X4334" t="s">
        <v>168</v>
      </c>
      <c r="Y4334" t="s">
        <v>268</v>
      </c>
      <c r="Z4334" t="s">
        <v>268</v>
      </c>
      <c r="AA4334" t="s">
        <v>19</v>
      </c>
      <c r="AC4334" t="s">
        <v>7047</v>
      </c>
      <c r="AD4334">
        <v>1</v>
      </c>
      <c r="AE4334">
        <v>1</v>
      </c>
    </row>
    <row r="4335" spans="1:31">
      <c r="A4335" t="s">
        <v>7048</v>
      </c>
      <c r="B4335" s="93">
        <v>45054</v>
      </c>
      <c r="C4335" s="93">
        <v>45054</v>
      </c>
      <c r="D4335">
        <v>-1.2457055999999999E-2</v>
      </c>
      <c r="E4335">
        <v>-1.2457055999999999E-2</v>
      </c>
      <c r="F4335" t="s">
        <v>81</v>
      </c>
      <c r="G4335">
        <v>4.5341708542713564</v>
      </c>
      <c r="H4335">
        <v>-5.648242024522613E-2</v>
      </c>
      <c r="I4335">
        <v>-5.648242024522613E-2</v>
      </c>
      <c r="J4335">
        <v>1</v>
      </c>
      <c r="L4335" t="s">
        <v>76</v>
      </c>
      <c r="M4335" t="s">
        <v>4152</v>
      </c>
      <c r="T4335" t="s">
        <v>76</v>
      </c>
      <c r="V4335" t="s">
        <v>4153</v>
      </c>
      <c r="W4335" t="s">
        <v>4154</v>
      </c>
      <c r="X4335" t="s">
        <v>168</v>
      </c>
      <c r="Y4335" t="s">
        <v>268</v>
      </c>
      <c r="Z4335" t="s">
        <v>268</v>
      </c>
      <c r="AA4335" t="s">
        <v>19</v>
      </c>
      <c r="AC4335" t="s">
        <v>7049</v>
      </c>
      <c r="AD4335">
        <v>1</v>
      </c>
      <c r="AE4335">
        <v>1</v>
      </c>
    </row>
    <row r="4336" spans="1:31">
      <c r="A4336" t="s">
        <v>7050</v>
      </c>
      <c r="B4336" s="93">
        <v>45054</v>
      </c>
      <c r="C4336" s="93">
        <v>45054</v>
      </c>
      <c r="D4336">
        <v>-1.1770086000000001E-2</v>
      </c>
      <c r="E4336">
        <v>-1.1770086000000001E-2</v>
      </c>
      <c r="F4336" t="s">
        <v>81</v>
      </c>
      <c r="G4336">
        <v>4.5341708542713564</v>
      </c>
      <c r="H4336">
        <v>-5.3367580893467333E-2</v>
      </c>
      <c r="I4336">
        <v>-5.3367580893467333E-2</v>
      </c>
      <c r="J4336">
        <v>1</v>
      </c>
      <c r="L4336" t="s">
        <v>76</v>
      </c>
      <c r="M4336" t="s">
        <v>4152</v>
      </c>
      <c r="T4336" t="s">
        <v>76</v>
      </c>
      <c r="V4336" t="s">
        <v>4153</v>
      </c>
      <c r="W4336" t="s">
        <v>4154</v>
      </c>
      <c r="X4336" t="s">
        <v>168</v>
      </c>
      <c r="Y4336" t="s">
        <v>268</v>
      </c>
      <c r="Z4336" t="s">
        <v>268</v>
      </c>
      <c r="AA4336" t="s">
        <v>19</v>
      </c>
      <c r="AC4336" t="s">
        <v>7051</v>
      </c>
      <c r="AD4336">
        <v>1</v>
      </c>
      <c r="AE4336">
        <v>1</v>
      </c>
    </row>
    <row r="4337" spans="1:31">
      <c r="A4337" t="s">
        <v>7052</v>
      </c>
      <c r="B4337" s="93">
        <v>45054</v>
      </c>
      <c r="C4337" s="93">
        <v>45054</v>
      </c>
      <c r="D4337">
        <v>-1.1890344400000001E-2</v>
      </c>
      <c r="E4337">
        <v>-1.1890344400000001E-2</v>
      </c>
      <c r="F4337" t="s">
        <v>81</v>
      </c>
      <c r="G4337">
        <v>4.5341708542713564</v>
      </c>
      <c r="H4337">
        <v>-5.3912853025728638E-2</v>
      </c>
      <c r="I4337">
        <v>-5.3912853025728638E-2</v>
      </c>
      <c r="J4337">
        <v>1</v>
      </c>
      <c r="L4337" t="s">
        <v>76</v>
      </c>
      <c r="M4337" t="s">
        <v>4152</v>
      </c>
      <c r="T4337" t="s">
        <v>76</v>
      </c>
      <c r="V4337" t="s">
        <v>4153</v>
      </c>
      <c r="W4337" t="s">
        <v>4154</v>
      </c>
      <c r="X4337" t="s">
        <v>168</v>
      </c>
      <c r="Y4337" t="s">
        <v>268</v>
      </c>
      <c r="Z4337" t="s">
        <v>268</v>
      </c>
      <c r="AA4337" t="s">
        <v>19</v>
      </c>
      <c r="AC4337" t="s">
        <v>7053</v>
      </c>
      <c r="AD4337">
        <v>1</v>
      </c>
      <c r="AE4337">
        <v>1</v>
      </c>
    </row>
    <row r="4338" spans="1:31">
      <c r="A4338" t="s">
        <v>7054</v>
      </c>
      <c r="B4338" s="93">
        <v>45054</v>
      </c>
      <c r="C4338" s="93">
        <v>45054</v>
      </c>
      <c r="D4338">
        <v>-1.1892214E-2</v>
      </c>
      <c r="E4338">
        <v>-1.1892214E-2</v>
      </c>
      <c r="F4338" t="s">
        <v>81</v>
      </c>
      <c r="G4338">
        <v>4.5341708542713564</v>
      </c>
      <c r="H4338">
        <v>-5.392133011155778E-2</v>
      </c>
      <c r="I4338">
        <v>-5.392133011155778E-2</v>
      </c>
      <c r="J4338">
        <v>1</v>
      </c>
      <c r="L4338" t="s">
        <v>76</v>
      </c>
      <c r="M4338" t="s">
        <v>4152</v>
      </c>
      <c r="T4338" t="s">
        <v>76</v>
      </c>
      <c r="V4338" t="s">
        <v>4153</v>
      </c>
      <c r="W4338" t="s">
        <v>4154</v>
      </c>
      <c r="X4338" t="s">
        <v>168</v>
      </c>
      <c r="Y4338" t="s">
        <v>268</v>
      </c>
      <c r="Z4338" t="s">
        <v>268</v>
      </c>
      <c r="AA4338" t="s">
        <v>19</v>
      </c>
      <c r="AC4338" t="s">
        <v>7055</v>
      </c>
      <c r="AD4338">
        <v>1</v>
      </c>
      <c r="AE4338">
        <v>1</v>
      </c>
    </row>
    <row r="4339" spans="1:31">
      <c r="A4339" t="s">
        <v>7056</v>
      </c>
      <c r="B4339" s="93">
        <v>45054</v>
      </c>
      <c r="C4339" s="93">
        <v>45054</v>
      </c>
      <c r="D4339">
        <v>-1.1892214E-2</v>
      </c>
      <c r="E4339">
        <v>-1.1892214E-2</v>
      </c>
      <c r="F4339" t="s">
        <v>81</v>
      </c>
      <c r="G4339">
        <v>4.5341708542713564</v>
      </c>
      <c r="H4339">
        <v>-5.392133011155778E-2</v>
      </c>
      <c r="I4339">
        <v>-5.392133011155778E-2</v>
      </c>
      <c r="J4339">
        <v>1</v>
      </c>
      <c r="L4339" t="s">
        <v>76</v>
      </c>
      <c r="M4339" t="s">
        <v>4152</v>
      </c>
      <c r="T4339" t="s">
        <v>76</v>
      </c>
      <c r="V4339" t="s">
        <v>4153</v>
      </c>
      <c r="W4339" t="s">
        <v>4154</v>
      </c>
      <c r="X4339" t="s">
        <v>168</v>
      </c>
      <c r="Y4339" t="s">
        <v>268</v>
      </c>
      <c r="Z4339" t="s">
        <v>268</v>
      </c>
      <c r="AA4339" t="s">
        <v>19</v>
      </c>
      <c r="AC4339" t="s">
        <v>7057</v>
      </c>
      <c r="AD4339">
        <v>1</v>
      </c>
      <c r="AE4339">
        <v>1</v>
      </c>
    </row>
    <row r="4340" spans="1:31">
      <c r="A4340" t="s">
        <v>7058</v>
      </c>
      <c r="B4340" s="93">
        <v>45054</v>
      </c>
      <c r="C4340" s="93">
        <v>45054</v>
      </c>
      <c r="D4340">
        <v>-1.1892214E-2</v>
      </c>
      <c r="E4340">
        <v>-1.1892214E-2</v>
      </c>
      <c r="F4340" t="s">
        <v>81</v>
      </c>
      <c r="G4340">
        <v>4.5341708542713564</v>
      </c>
      <c r="H4340">
        <v>-5.392133011155778E-2</v>
      </c>
      <c r="I4340">
        <v>-5.392133011155778E-2</v>
      </c>
      <c r="J4340">
        <v>1</v>
      </c>
      <c r="L4340" t="s">
        <v>76</v>
      </c>
      <c r="M4340" t="s">
        <v>4152</v>
      </c>
      <c r="T4340" t="s">
        <v>76</v>
      </c>
      <c r="V4340" t="s">
        <v>4153</v>
      </c>
      <c r="W4340" t="s">
        <v>4154</v>
      </c>
      <c r="X4340" t="s">
        <v>168</v>
      </c>
      <c r="Y4340" t="s">
        <v>268</v>
      </c>
      <c r="Z4340" t="s">
        <v>268</v>
      </c>
      <c r="AA4340" t="s">
        <v>19</v>
      </c>
      <c r="AC4340" t="s">
        <v>7059</v>
      </c>
      <c r="AD4340">
        <v>1</v>
      </c>
      <c r="AE4340">
        <v>1</v>
      </c>
    </row>
    <row r="4341" spans="1:31">
      <c r="A4341" t="s">
        <v>7060</v>
      </c>
      <c r="B4341" s="93">
        <v>45054</v>
      </c>
      <c r="C4341" s="93">
        <v>45054</v>
      </c>
      <c r="D4341">
        <v>-1.3973825800000001E-2</v>
      </c>
      <c r="E4341">
        <v>-1.3973825800000001E-2</v>
      </c>
      <c r="F4341" t="s">
        <v>81</v>
      </c>
      <c r="G4341">
        <v>4.5341708542713564</v>
      </c>
      <c r="H4341">
        <v>-6.3359713665025116E-2</v>
      </c>
      <c r="I4341">
        <v>-6.3359713665025116E-2</v>
      </c>
      <c r="J4341">
        <v>1</v>
      </c>
      <c r="L4341" t="s">
        <v>76</v>
      </c>
      <c r="M4341" t="s">
        <v>4152</v>
      </c>
      <c r="T4341" t="s">
        <v>76</v>
      </c>
      <c r="V4341" t="s">
        <v>4153</v>
      </c>
      <c r="W4341" t="s">
        <v>4154</v>
      </c>
      <c r="X4341" t="s">
        <v>168</v>
      </c>
      <c r="Y4341" t="s">
        <v>268</v>
      </c>
      <c r="Z4341" t="s">
        <v>268</v>
      </c>
      <c r="AA4341" t="s">
        <v>19</v>
      </c>
      <c r="AC4341" t="s">
        <v>7061</v>
      </c>
      <c r="AD4341">
        <v>1</v>
      </c>
      <c r="AE4341">
        <v>1</v>
      </c>
    </row>
    <row r="4342" spans="1:31">
      <c r="A4342" t="s">
        <v>7062</v>
      </c>
      <c r="B4342" s="93">
        <v>45054</v>
      </c>
      <c r="C4342" s="93">
        <v>45054</v>
      </c>
      <c r="D4342">
        <v>-1.4441636000000001E-2</v>
      </c>
      <c r="E4342">
        <v>-1.4441636000000001E-2</v>
      </c>
      <c r="F4342" t="s">
        <v>81</v>
      </c>
      <c r="G4342">
        <v>4.5341708542713564</v>
      </c>
      <c r="H4342">
        <v>-6.5480845039195976E-2</v>
      </c>
      <c r="I4342">
        <v>-6.5480845039195976E-2</v>
      </c>
      <c r="J4342">
        <v>1</v>
      </c>
      <c r="L4342" t="s">
        <v>76</v>
      </c>
      <c r="M4342" t="s">
        <v>4152</v>
      </c>
      <c r="T4342" t="s">
        <v>76</v>
      </c>
      <c r="V4342" t="s">
        <v>4153</v>
      </c>
      <c r="W4342" t="s">
        <v>4154</v>
      </c>
      <c r="X4342" t="s">
        <v>168</v>
      </c>
      <c r="Y4342" t="s">
        <v>268</v>
      </c>
      <c r="Z4342" t="s">
        <v>268</v>
      </c>
      <c r="AA4342" t="s">
        <v>19</v>
      </c>
      <c r="AC4342" t="s">
        <v>7063</v>
      </c>
      <c r="AD4342">
        <v>1</v>
      </c>
      <c r="AE4342">
        <v>1</v>
      </c>
    </row>
    <row r="4343" spans="1:31">
      <c r="A4343" t="s">
        <v>7064</v>
      </c>
      <c r="B4343" s="93">
        <v>45054</v>
      </c>
      <c r="C4343" s="93">
        <v>45054</v>
      </c>
      <c r="D4343">
        <v>-1.3823363E-2</v>
      </c>
      <c r="E4343">
        <v>-1.3823363E-2</v>
      </c>
      <c r="F4343" t="s">
        <v>81</v>
      </c>
      <c r="G4343">
        <v>4.5341708542713564</v>
      </c>
      <c r="H4343">
        <v>-6.2677489622613061E-2</v>
      </c>
      <c r="I4343">
        <v>-6.2677489622613061E-2</v>
      </c>
      <c r="J4343">
        <v>1</v>
      </c>
      <c r="L4343" t="s">
        <v>76</v>
      </c>
      <c r="M4343" t="s">
        <v>4152</v>
      </c>
      <c r="T4343" t="s">
        <v>76</v>
      </c>
      <c r="V4343" t="s">
        <v>4153</v>
      </c>
      <c r="W4343" t="s">
        <v>4154</v>
      </c>
      <c r="X4343" t="s">
        <v>168</v>
      </c>
      <c r="Y4343" t="s">
        <v>268</v>
      </c>
      <c r="Z4343" t="s">
        <v>268</v>
      </c>
      <c r="AA4343" t="s">
        <v>19</v>
      </c>
      <c r="AC4343" t="s">
        <v>7065</v>
      </c>
      <c r="AD4343">
        <v>1</v>
      </c>
      <c r="AE4343">
        <v>1</v>
      </c>
    </row>
    <row r="4344" spans="1:31">
      <c r="A4344" t="s">
        <v>7066</v>
      </c>
      <c r="B4344" s="93">
        <v>45054</v>
      </c>
      <c r="C4344" s="93">
        <v>45054</v>
      </c>
      <c r="D4344">
        <v>-1.24169386E-2</v>
      </c>
      <c r="E4344">
        <v>-1.24169386E-2</v>
      </c>
      <c r="F4344" t="s">
        <v>81</v>
      </c>
      <c r="G4344">
        <v>4.5341708542713564</v>
      </c>
      <c r="H4344">
        <v>-5.6300521099396983E-2</v>
      </c>
      <c r="I4344">
        <v>-5.6300521099396983E-2</v>
      </c>
      <c r="J4344">
        <v>1</v>
      </c>
      <c r="L4344" t="s">
        <v>76</v>
      </c>
      <c r="M4344" t="s">
        <v>4152</v>
      </c>
      <c r="T4344" t="s">
        <v>76</v>
      </c>
      <c r="V4344" t="s">
        <v>4153</v>
      </c>
      <c r="W4344" t="s">
        <v>4154</v>
      </c>
      <c r="X4344" t="s">
        <v>168</v>
      </c>
      <c r="Y4344" t="s">
        <v>268</v>
      </c>
      <c r="Z4344" t="s">
        <v>268</v>
      </c>
      <c r="AA4344" t="s">
        <v>19</v>
      </c>
      <c r="AC4344" t="s">
        <v>7067</v>
      </c>
      <c r="AD4344">
        <v>1</v>
      </c>
      <c r="AE4344">
        <v>1</v>
      </c>
    </row>
    <row r="4345" spans="1:31">
      <c r="A4345" t="s">
        <v>7068</v>
      </c>
      <c r="B4345" s="93">
        <v>45054</v>
      </c>
      <c r="C4345" s="93">
        <v>45054</v>
      </c>
      <c r="D4345">
        <v>-9.6367209999999991E-3</v>
      </c>
      <c r="E4345">
        <v>-9.6367209999999991E-3</v>
      </c>
      <c r="F4345" t="s">
        <v>81</v>
      </c>
      <c r="G4345">
        <v>4.5341708542713564</v>
      </c>
      <c r="H4345">
        <v>-4.3694539488944723E-2</v>
      </c>
      <c r="I4345">
        <v>-4.3694539488944723E-2</v>
      </c>
      <c r="J4345">
        <v>1</v>
      </c>
      <c r="L4345" t="s">
        <v>76</v>
      </c>
      <c r="M4345" t="s">
        <v>4152</v>
      </c>
      <c r="T4345" t="s">
        <v>76</v>
      </c>
      <c r="V4345" t="s">
        <v>4153</v>
      </c>
      <c r="W4345" t="s">
        <v>4154</v>
      </c>
      <c r="X4345" t="s">
        <v>168</v>
      </c>
      <c r="Y4345" t="s">
        <v>268</v>
      </c>
      <c r="Z4345" t="s">
        <v>268</v>
      </c>
      <c r="AA4345" t="s">
        <v>19</v>
      </c>
      <c r="AC4345" t="s">
        <v>7069</v>
      </c>
      <c r="AD4345">
        <v>1</v>
      </c>
      <c r="AE4345">
        <v>1</v>
      </c>
    </row>
    <row r="4346" spans="1:31">
      <c r="A4346" t="s">
        <v>7070</v>
      </c>
      <c r="B4346" s="93">
        <v>45054</v>
      </c>
      <c r="C4346" s="93">
        <v>45054</v>
      </c>
      <c r="D4346">
        <v>-1.28748466E-2</v>
      </c>
      <c r="E4346">
        <v>-1.28748466E-2</v>
      </c>
      <c r="F4346" t="s">
        <v>81</v>
      </c>
      <c r="G4346">
        <v>4.5341708542713564</v>
      </c>
      <c r="H4346">
        <v>-5.8376754206934667E-2</v>
      </c>
      <c r="I4346">
        <v>-5.8376754206934667E-2</v>
      </c>
      <c r="J4346">
        <v>1</v>
      </c>
      <c r="L4346" t="s">
        <v>76</v>
      </c>
      <c r="M4346" t="s">
        <v>4152</v>
      </c>
      <c r="T4346" t="s">
        <v>76</v>
      </c>
      <c r="V4346" t="s">
        <v>4153</v>
      </c>
      <c r="W4346" t="s">
        <v>4154</v>
      </c>
      <c r="X4346" t="s">
        <v>168</v>
      </c>
      <c r="Y4346" t="s">
        <v>268</v>
      </c>
      <c r="Z4346" t="s">
        <v>268</v>
      </c>
      <c r="AA4346" t="s">
        <v>19</v>
      </c>
      <c r="AC4346" t="s">
        <v>7071</v>
      </c>
      <c r="AD4346">
        <v>1</v>
      </c>
      <c r="AE4346">
        <v>1</v>
      </c>
    </row>
    <row r="4347" spans="1:31">
      <c r="A4347" t="s">
        <v>7072</v>
      </c>
      <c r="B4347" s="93">
        <v>45054</v>
      </c>
      <c r="C4347" s="93">
        <v>45054</v>
      </c>
      <c r="D4347">
        <v>-1.0003946999999999E-2</v>
      </c>
      <c r="E4347">
        <v>-1.0003946999999999E-2</v>
      </c>
      <c r="F4347" t="s">
        <v>81</v>
      </c>
      <c r="G4347">
        <v>4.5341708542713564</v>
      </c>
      <c r="H4347">
        <v>-4.5359604915075367E-2</v>
      </c>
      <c r="I4347">
        <v>-4.5359604915075367E-2</v>
      </c>
      <c r="J4347">
        <v>1</v>
      </c>
      <c r="L4347" t="s">
        <v>76</v>
      </c>
      <c r="M4347" t="s">
        <v>4152</v>
      </c>
      <c r="T4347" t="s">
        <v>76</v>
      </c>
      <c r="V4347" t="s">
        <v>4153</v>
      </c>
      <c r="W4347" t="s">
        <v>4154</v>
      </c>
      <c r="X4347" t="s">
        <v>168</v>
      </c>
      <c r="Y4347" t="s">
        <v>268</v>
      </c>
      <c r="Z4347" t="s">
        <v>268</v>
      </c>
      <c r="AA4347" t="s">
        <v>19</v>
      </c>
      <c r="AC4347" t="s">
        <v>7073</v>
      </c>
      <c r="AD4347">
        <v>1</v>
      </c>
      <c r="AE4347">
        <v>1</v>
      </c>
    </row>
    <row r="4348" spans="1:31">
      <c r="A4348" t="s">
        <v>7074</v>
      </c>
      <c r="B4348" s="93">
        <v>45054</v>
      </c>
      <c r="C4348" s="93">
        <v>45054</v>
      </c>
      <c r="D4348">
        <v>-1.1876948E-2</v>
      </c>
      <c r="E4348">
        <v>-1.1876948E-2</v>
      </c>
      <c r="F4348" t="s">
        <v>81</v>
      </c>
      <c r="G4348">
        <v>4.5341708542713564</v>
      </c>
      <c r="H4348">
        <v>-5.3852111459296477E-2</v>
      </c>
      <c r="I4348">
        <v>-5.3852111459296477E-2</v>
      </c>
      <c r="J4348">
        <v>1</v>
      </c>
      <c r="L4348" t="s">
        <v>76</v>
      </c>
      <c r="M4348" t="s">
        <v>4152</v>
      </c>
      <c r="T4348" t="s">
        <v>76</v>
      </c>
      <c r="V4348" t="s">
        <v>4153</v>
      </c>
      <c r="W4348" t="s">
        <v>4154</v>
      </c>
      <c r="X4348" t="s">
        <v>168</v>
      </c>
      <c r="Y4348" t="s">
        <v>268</v>
      </c>
      <c r="Z4348" t="s">
        <v>268</v>
      </c>
      <c r="AA4348" t="s">
        <v>19</v>
      </c>
      <c r="AC4348" t="s">
        <v>7075</v>
      </c>
      <c r="AD4348">
        <v>1</v>
      </c>
      <c r="AE4348">
        <v>1</v>
      </c>
    </row>
    <row r="4349" spans="1:31">
      <c r="A4349" t="s">
        <v>7076</v>
      </c>
      <c r="B4349" s="93">
        <v>45054</v>
      </c>
      <c r="C4349" s="93">
        <v>45054</v>
      </c>
      <c r="D4349">
        <v>-1.2258598000000001E-2</v>
      </c>
      <c r="E4349">
        <v>-1.2258598000000001E-2</v>
      </c>
      <c r="F4349" t="s">
        <v>81</v>
      </c>
      <c r="G4349">
        <v>4.5341708542713564</v>
      </c>
      <c r="H4349">
        <v>-5.5582577765829137E-2</v>
      </c>
      <c r="I4349">
        <v>-5.5582577765829137E-2</v>
      </c>
      <c r="J4349">
        <v>1</v>
      </c>
      <c r="L4349" t="s">
        <v>76</v>
      </c>
      <c r="M4349" t="s">
        <v>4152</v>
      </c>
      <c r="T4349" t="s">
        <v>76</v>
      </c>
      <c r="V4349" t="s">
        <v>4153</v>
      </c>
      <c r="W4349" t="s">
        <v>4154</v>
      </c>
      <c r="X4349" t="s">
        <v>168</v>
      </c>
      <c r="Y4349" t="s">
        <v>268</v>
      </c>
      <c r="Z4349" t="s">
        <v>268</v>
      </c>
      <c r="AA4349" t="s">
        <v>19</v>
      </c>
      <c r="AC4349" t="s">
        <v>7077</v>
      </c>
      <c r="AD4349">
        <v>1</v>
      </c>
      <c r="AE4349">
        <v>1</v>
      </c>
    </row>
    <row r="4350" spans="1:31">
      <c r="A4350" t="s">
        <v>7078</v>
      </c>
      <c r="B4350" s="93">
        <v>45054</v>
      </c>
      <c r="C4350" s="93">
        <v>45054</v>
      </c>
      <c r="D4350">
        <v>-9.5123380000000004E-3</v>
      </c>
      <c r="E4350">
        <v>-9.5123380000000004E-3</v>
      </c>
      <c r="F4350" t="s">
        <v>81</v>
      </c>
      <c r="G4350">
        <v>4.5341708542713564</v>
      </c>
      <c r="H4350">
        <v>-4.3130565715577877E-2</v>
      </c>
      <c r="I4350">
        <v>-4.3130565715577877E-2</v>
      </c>
      <c r="J4350">
        <v>1</v>
      </c>
      <c r="L4350" t="s">
        <v>76</v>
      </c>
      <c r="M4350" t="s">
        <v>4152</v>
      </c>
      <c r="T4350" t="s">
        <v>76</v>
      </c>
      <c r="V4350" t="s">
        <v>4153</v>
      </c>
      <c r="W4350" t="s">
        <v>4154</v>
      </c>
      <c r="X4350" t="s">
        <v>168</v>
      </c>
      <c r="Y4350" t="s">
        <v>268</v>
      </c>
      <c r="Z4350" t="s">
        <v>268</v>
      </c>
      <c r="AA4350" t="s">
        <v>19</v>
      </c>
      <c r="AC4350" t="s">
        <v>7079</v>
      </c>
      <c r="AD4350">
        <v>1</v>
      </c>
      <c r="AE4350">
        <v>1</v>
      </c>
    </row>
    <row r="4351" spans="1:31">
      <c r="A4351" t="s">
        <v>7080</v>
      </c>
      <c r="B4351" s="93">
        <v>45054</v>
      </c>
      <c r="C4351" s="93">
        <v>45054</v>
      </c>
      <c r="D4351">
        <v>-1.3594373E-2</v>
      </c>
      <c r="E4351">
        <v>-1.3594373E-2</v>
      </c>
      <c r="F4351" t="s">
        <v>81</v>
      </c>
      <c r="G4351">
        <v>4.5341708542713564</v>
      </c>
      <c r="H4351">
        <v>-6.1639209838693469E-2</v>
      </c>
      <c r="I4351">
        <v>-6.1639209838693469E-2</v>
      </c>
      <c r="J4351">
        <v>1</v>
      </c>
      <c r="L4351" t="s">
        <v>76</v>
      </c>
      <c r="M4351" t="s">
        <v>4152</v>
      </c>
      <c r="T4351" t="s">
        <v>76</v>
      </c>
      <c r="V4351" t="s">
        <v>4153</v>
      </c>
      <c r="W4351" t="s">
        <v>4154</v>
      </c>
      <c r="X4351" t="s">
        <v>168</v>
      </c>
      <c r="Y4351" t="s">
        <v>268</v>
      </c>
      <c r="Z4351" t="s">
        <v>268</v>
      </c>
      <c r="AA4351" t="s">
        <v>19</v>
      </c>
      <c r="AC4351" t="s">
        <v>7081</v>
      </c>
      <c r="AD4351">
        <v>1</v>
      </c>
      <c r="AE4351">
        <v>1</v>
      </c>
    </row>
    <row r="4352" spans="1:31">
      <c r="A4352" t="s">
        <v>7082</v>
      </c>
      <c r="B4352" s="93">
        <v>45054</v>
      </c>
      <c r="C4352" s="93">
        <v>45054</v>
      </c>
      <c r="D4352">
        <v>-1.3227989000000001E-2</v>
      </c>
      <c r="E4352">
        <v>-1.3227989000000001E-2</v>
      </c>
      <c r="F4352" t="s">
        <v>81</v>
      </c>
      <c r="G4352">
        <v>4.5341708542713564</v>
      </c>
      <c r="H4352">
        <v>-5.9977962184422098E-2</v>
      </c>
      <c r="I4352">
        <v>-5.9977962184422098E-2</v>
      </c>
      <c r="J4352">
        <v>1</v>
      </c>
      <c r="L4352" t="s">
        <v>76</v>
      </c>
      <c r="M4352" t="s">
        <v>4152</v>
      </c>
      <c r="T4352" t="s">
        <v>76</v>
      </c>
      <c r="V4352" t="s">
        <v>4153</v>
      </c>
      <c r="W4352" t="s">
        <v>4154</v>
      </c>
      <c r="X4352" t="s">
        <v>168</v>
      </c>
      <c r="Y4352" t="s">
        <v>268</v>
      </c>
      <c r="Z4352" t="s">
        <v>268</v>
      </c>
      <c r="AA4352" t="s">
        <v>19</v>
      </c>
      <c r="AC4352" t="s">
        <v>7083</v>
      </c>
      <c r="AD4352">
        <v>1</v>
      </c>
      <c r="AE4352">
        <v>1</v>
      </c>
    </row>
    <row r="4353" spans="1:31">
      <c r="A4353" t="s">
        <v>7084</v>
      </c>
      <c r="B4353" s="93">
        <v>45054</v>
      </c>
      <c r="C4353" s="93">
        <v>45054</v>
      </c>
      <c r="D4353">
        <v>-1.3227989000000001E-2</v>
      </c>
      <c r="E4353">
        <v>-1.3227989000000001E-2</v>
      </c>
      <c r="F4353" t="s">
        <v>81</v>
      </c>
      <c r="G4353">
        <v>4.5341708542713564</v>
      </c>
      <c r="H4353">
        <v>-5.9977962184422098E-2</v>
      </c>
      <c r="I4353">
        <v>-5.9977962184422098E-2</v>
      </c>
      <c r="J4353">
        <v>1</v>
      </c>
      <c r="L4353" t="s">
        <v>76</v>
      </c>
      <c r="M4353" t="s">
        <v>4152</v>
      </c>
      <c r="T4353" t="s">
        <v>76</v>
      </c>
      <c r="V4353" t="s">
        <v>4153</v>
      </c>
      <c r="W4353" t="s">
        <v>4154</v>
      </c>
      <c r="X4353" t="s">
        <v>168</v>
      </c>
      <c r="Y4353" t="s">
        <v>268</v>
      </c>
      <c r="Z4353" t="s">
        <v>268</v>
      </c>
      <c r="AA4353" t="s">
        <v>19</v>
      </c>
      <c r="AC4353" t="s">
        <v>7085</v>
      </c>
      <c r="AD4353">
        <v>1</v>
      </c>
      <c r="AE4353">
        <v>1</v>
      </c>
    </row>
    <row r="4354" spans="1:31">
      <c r="A4354" t="s">
        <v>7086</v>
      </c>
      <c r="B4354" s="93">
        <v>45054</v>
      </c>
      <c r="C4354" s="93">
        <v>45054</v>
      </c>
      <c r="D4354">
        <v>-1.4800387E-2</v>
      </c>
      <c r="E4354">
        <v>-1.4800387E-2</v>
      </c>
      <c r="F4354" t="s">
        <v>81</v>
      </c>
      <c r="G4354">
        <v>4.5341708542713564</v>
      </c>
      <c r="H4354">
        <v>-6.7107483367336671E-2</v>
      </c>
      <c r="I4354">
        <v>-6.7107483367336671E-2</v>
      </c>
      <c r="J4354">
        <v>1</v>
      </c>
      <c r="L4354" t="s">
        <v>76</v>
      </c>
      <c r="M4354" t="s">
        <v>4152</v>
      </c>
      <c r="T4354" t="s">
        <v>76</v>
      </c>
      <c r="V4354" t="s">
        <v>4153</v>
      </c>
      <c r="W4354" t="s">
        <v>4154</v>
      </c>
      <c r="X4354" t="s">
        <v>168</v>
      </c>
      <c r="Y4354" t="s">
        <v>268</v>
      </c>
      <c r="Z4354" t="s">
        <v>268</v>
      </c>
      <c r="AA4354" t="s">
        <v>19</v>
      </c>
      <c r="AC4354" t="s">
        <v>7087</v>
      </c>
      <c r="AD4354">
        <v>1</v>
      </c>
      <c r="AE4354">
        <v>1</v>
      </c>
    </row>
    <row r="4355" spans="1:31">
      <c r="A4355" t="s">
        <v>7088</v>
      </c>
      <c r="B4355" s="93">
        <v>45054</v>
      </c>
      <c r="C4355" s="93">
        <v>45054</v>
      </c>
      <c r="D4355">
        <v>-1.4800387E-2</v>
      </c>
      <c r="E4355">
        <v>-1.4800387E-2</v>
      </c>
      <c r="F4355" t="s">
        <v>81</v>
      </c>
      <c r="G4355">
        <v>4.5341708542713564</v>
      </c>
      <c r="H4355">
        <v>-6.7107483367336671E-2</v>
      </c>
      <c r="I4355">
        <v>-6.7107483367336671E-2</v>
      </c>
      <c r="J4355">
        <v>1</v>
      </c>
      <c r="L4355" t="s">
        <v>76</v>
      </c>
      <c r="M4355" t="s">
        <v>4152</v>
      </c>
      <c r="T4355" t="s">
        <v>76</v>
      </c>
      <c r="V4355" t="s">
        <v>4153</v>
      </c>
      <c r="W4355" t="s">
        <v>4154</v>
      </c>
      <c r="X4355" t="s">
        <v>168</v>
      </c>
      <c r="Y4355" t="s">
        <v>268</v>
      </c>
      <c r="Z4355" t="s">
        <v>268</v>
      </c>
      <c r="AA4355" t="s">
        <v>19</v>
      </c>
      <c r="AC4355" t="s">
        <v>7089</v>
      </c>
      <c r="AD4355">
        <v>1</v>
      </c>
      <c r="AE4355">
        <v>1</v>
      </c>
    </row>
    <row r="4356" spans="1:31">
      <c r="A4356" t="s">
        <v>7090</v>
      </c>
      <c r="B4356" s="93">
        <v>45054</v>
      </c>
      <c r="C4356" s="93">
        <v>45054</v>
      </c>
      <c r="D4356">
        <v>-1.2617349E-2</v>
      </c>
      <c r="E4356">
        <v>-1.2617349E-2</v>
      </c>
      <c r="F4356" t="s">
        <v>81</v>
      </c>
      <c r="G4356">
        <v>4.5341708542713564</v>
      </c>
      <c r="H4356">
        <v>-5.7209216093969853E-2</v>
      </c>
      <c r="I4356">
        <v>-5.7209216093969853E-2</v>
      </c>
      <c r="J4356">
        <v>1</v>
      </c>
      <c r="L4356" t="s">
        <v>76</v>
      </c>
      <c r="M4356" t="s">
        <v>4152</v>
      </c>
      <c r="T4356" t="s">
        <v>76</v>
      </c>
      <c r="V4356" t="s">
        <v>4153</v>
      </c>
      <c r="W4356" t="s">
        <v>4154</v>
      </c>
      <c r="X4356" t="s">
        <v>168</v>
      </c>
      <c r="Y4356" t="s">
        <v>268</v>
      </c>
      <c r="Z4356" t="s">
        <v>268</v>
      </c>
      <c r="AA4356" t="s">
        <v>19</v>
      </c>
      <c r="AC4356" t="s">
        <v>7091</v>
      </c>
      <c r="AD4356">
        <v>1</v>
      </c>
      <c r="AE4356">
        <v>1</v>
      </c>
    </row>
    <row r="4357" spans="1:31">
      <c r="A4357" t="s">
        <v>7092</v>
      </c>
      <c r="B4357" s="93">
        <v>45054</v>
      </c>
      <c r="C4357" s="93">
        <v>45054</v>
      </c>
      <c r="D4357">
        <v>-1.2617349E-2</v>
      </c>
      <c r="E4357">
        <v>-1.2617349E-2</v>
      </c>
      <c r="F4357" t="s">
        <v>81</v>
      </c>
      <c r="G4357">
        <v>4.5341708542713564</v>
      </c>
      <c r="H4357">
        <v>-5.7209216093969853E-2</v>
      </c>
      <c r="I4357">
        <v>-5.7209216093969853E-2</v>
      </c>
      <c r="J4357">
        <v>1</v>
      </c>
      <c r="L4357" t="s">
        <v>76</v>
      </c>
      <c r="M4357" t="s">
        <v>4152</v>
      </c>
      <c r="T4357" t="s">
        <v>76</v>
      </c>
      <c r="V4357" t="s">
        <v>4153</v>
      </c>
      <c r="W4357" t="s">
        <v>4154</v>
      </c>
      <c r="X4357" t="s">
        <v>168</v>
      </c>
      <c r="Y4357" t="s">
        <v>268</v>
      </c>
      <c r="Z4357" t="s">
        <v>268</v>
      </c>
      <c r="AA4357" t="s">
        <v>19</v>
      </c>
      <c r="AC4357" t="s">
        <v>7093</v>
      </c>
      <c r="AD4357">
        <v>1</v>
      </c>
      <c r="AE4357">
        <v>1</v>
      </c>
    </row>
    <row r="4358" spans="1:31">
      <c r="A4358" t="s">
        <v>7094</v>
      </c>
      <c r="B4358" s="93">
        <v>45054</v>
      </c>
      <c r="C4358" s="93">
        <v>45054</v>
      </c>
      <c r="D4358">
        <v>-1.2655514E-2</v>
      </c>
      <c r="E4358">
        <v>-1.2655514E-2</v>
      </c>
      <c r="F4358" t="s">
        <v>81</v>
      </c>
      <c r="G4358">
        <v>4.5341708542713564</v>
      </c>
      <c r="H4358">
        <v>-5.7382262724623108E-2</v>
      </c>
      <c r="I4358">
        <v>-5.7382262724623108E-2</v>
      </c>
      <c r="J4358">
        <v>1</v>
      </c>
      <c r="L4358" t="s">
        <v>76</v>
      </c>
      <c r="M4358" t="s">
        <v>4152</v>
      </c>
      <c r="T4358" t="s">
        <v>76</v>
      </c>
      <c r="V4358" t="s">
        <v>4153</v>
      </c>
      <c r="W4358" t="s">
        <v>4154</v>
      </c>
      <c r="X4358" t="s">
        <v>168</v>
      </c>
      <c r="Y4358" t="s">
        <v>268</v>
      </c>
      <c r="Z4358" t="s">
        <v>268</v>
      </c>
      <c r="AA4358" t="s">
        <v>19</v>
      </c>
      <c r="AC4358" t="s">
        <v>7095</v>
      </c>
      <c r="AD4358">
        <v>1</v>
      </c>
      <c r="AE4358">
        <v>1</v>
      </c>
    </row>
    <row r="4359" spans="1:31">
      <c r="A4359" t="s">
        <v>7096</v>
      </c>
      <c r="B4359" s="93">
        <v>45054</v>
      </c>
      <c r="C4359" s="93">
        <v>45054</v>
      </c>
      <c r="D4359">
        <v>-1.1663224E-2</v>
      </c>
      <c r="E4359">
        <v>-1.1663224E-2</v>
      </c>
      <c r="F4359" t="s">
        <v>81</v>
      </c>
      <c r="G4359">
        <v>4.5341708542713564</v>
      </c>
      <c r="H4359">
        <v>-5.2883050327638188E-2</v>
      </c>
      <c r="I4359">
        <v>-5.2883050327638188E-2</v>
      </c>
      <c r="J4359">
        <v>1</v>
      </c>
      <c r="L4359" t="s">
        <v>76</v>
      </c>
      <c r="M4359" t="s">
        <v>4152</v>
      </c>
      <c r="T4359" t="s">
        <v>76</v>
      </c>
      <c r="V4359" t="s">
        <v>4153</v>
      </c>
      <c r="W4359" t="s">
        <v>4154</v>
      </c>
      <c r="X4359" t="s">
        <v>168</v>
      </c>
      <c r="Y4359" t="s">
        <v>268</v>
      </c>
      <c r="Z4359" t="s">
        <v>268</v>
      </c>
      <c r="AA4359" t="s">
        <v>19</v>
      </c>
      <c r="AC4359" t="s">
        <v>7097</v>
      </c>
      <c r="AD4359">
        <v>1</v>
      </c>
      <c r="AE4359">
        <v>1</v>
      </c>
    </row>
    <row r="4360" spans="1:31">
      <c r="A4360" t="s">
        <v>7098</v>
      </c>
      <c r="B4360" s="93">
        <v>45054</v>
      </c>
      <c r="C4360" s="93">
        <v>45054</v>
      </c>
      <c r="D4360">
        <v>-1.183115E-2</v>
      </c>
      <c r="E4360">
        <v>-1.183115E-2</v>
      </c>
      <c r="F4360" t="s">
        <v>81</v>
      </c>
      <c r="G4360">
        <v>4.5341708542713564</v>
      </c>
      <c r="H4360">
        <v>-5.364445550251256E-2</v>
      </c>
      <c r="I4360">
        <v>-5.364445550251256E-2</v>
      </c>
      <c r="J4360">
        <v>1</v>
      </c>
      <c r="L4360" t="s">
        <v>76</v>
      </c>
      <c r="M4360" t="s">
        <v>4152</v>
      </c>
      <c r="T4360" t="s">
        <v>76</v>
      </c>
      <c r="V4360" t="s">
        <v>4153</v>
      </c>
      <c r="W4360" t="s">
        <v>4154</v>
      </c>
      <c r="X4360" t="s">
        <v>168</v>
      </c>
      <c r="Y4360" t="s">
        <v>268</v>
      </c>
      <c r="Z4360" t="s">
        <v>268</v>
      </c>
      <c r="AA4360" t="s">
        <v>19</v>
      </c>
      <c r="AC4360" t="s">
        <v>7099</v>
      </c>
      <c r="AD4360">
        <v>1</v>
      </c>
      <c r="AE4360">
        <v>1</v>
      </c>
    </row>
    <row r="4361" spans="1:31">
      <c r="A4361" t="s">
        <v>7100</v>
      </c>
      <c r="B4361" s="93">
        <v>45054</v>
      </c>
      <c r="C4361" s="93">
        <v>45054</v>
      </c>
      <c r="D4361">
        <v>-1.3266154E-2</v>
      </c>
      <c r="E4361">
        <v>-1.3266154E-2</v>
      </c>
      <c r="F4361" t="s">
        <v>81</v>
      </c>
      <c r="G4361">
        <v>4.5341708542713564</v>
      </c>
      <c r="H4361">
        <v>-6.0151008815075367E-2</v>
      </c>
      <c r="I4361">
        <v>-6.0151008815075367E-2</v>
      </c>
      <c r="J4361">
        <v>1</v>
      </c>
      <c r="L4361" t="s">
        <v>76</v>
      </c>
      <c r="M4361" t="s">
        <v>4152</v>
      </c>
      <c r="T4361" t="s">
        <v>76</v>
      </c>
      <c r="V4361" t="s">
        <v>4153</v>
      </c>
      <c r="W4361" t="s">
        <v>4154</v>
      </c>
      <c r="X4361" t="s">
        <v>168</v>
      </c>
      <c r="Y4361" t="s">
        <v>268</v>
      </c>
      <c r="Z4361" t="s">
        <v>268</v>
      </c>
      <c r="AA4361" t="s">
        <v>19</v>
      </c>
      <c r="AC4361" t="s">
        <v>7101</v>
      </c>
      <c r="AD4361">
        <v>1</v>
      </c>
      <c r="AE4361">
        <v>1</v>
      </c>
    </row>
    <row r="4362" spans="1:31">
      <c r="A4362" t="s">
        <v>7102</v>
      </c>
      <c r="B4362" s="93">
        <v>45054</v>
      </c>
      <c r="C4362" s="93">
        <v>45054</v>
      </c>
      <c r="D4362">
        <v>-1.2319662E-2</v>
      </c>
      <c r="E4362">
        <v>-1.2319662E-2</v>
      </c>
      <c r="F4362" t="s">
        <v>81</v>
      </c>
      <c r="G4362">
        <v>4.5341708542713564</v>
      </c>
      <c r="H4362">
        <v>-5.5859452374874358E-2</v>
      </c>
      <c r="I4362">
        <v>-5.5859452374874358E-2</v>
      </c>
      <c r="J4362">
        <v>1</v>
      </c>
      <c r="L4362" t="s">
        <v>76</v>
      </c>
      <c r="M4362" t="s">
        <v>4152</v>
      </c>
      <c r="T4362" t="s">
        <v>76</v>
      </c>
      <c r="V4362" t="s">
        <v>4153</v>
      </c>
      <c r="W4362" t="s">
        <v>4154</v>
      </c>
      <c r="X4362" t="s">
        <v>168</v>
      </c>
      <c r="Y4362" t="s">
        <v>268</v>
      </c>
      <c r="Z4362" t="s">
        <v>268</v>
      </c>
      <c r="AA4362" t="s">
        <v>19</v>
      </c>
      <c r="AC4362" t="s">
        <v>7103</v>
      </c>
      <c r="AD4362">
        <v>1</v>
      </c>
      <c r="AE4362">
        <v>1</v>
      </c>
    </row>
    <row r="4363" spans="1:31">
      <c r="A4363" t="s">
        <v>7104</v>
      </c>
      <c r="B4363" s="93">
        <v>45054</v>
      </c>
      <c r="C4363" s="93">
        <v>45054</v>
      </c>
      <c r="D4363">
        <v>-1.3983656000000001E-2</v>
      </c>
      <c r="E4363">
        <v>-1.3983656000000001E-2</v>
      </c>
      <c r="F4363" t="s">
        <v>81</v>
      </c>
      <c r="G4363">
        <v>4.5341708542713564</v>
      </c>
      <c r="H4363">
        <v>-6.3404285471356778E-2</v>
      </c>
      <c r="I4363">
        <v>-6.3404285471356778E-2</v>
      </c>
      <c r="J4363">
        <v>1</v>
      </c>
      <c r="L4363" t="s">
        <v>76</v>
      </c>
      <c r="M4363" t="s">
        <v>4152</v>
      </c>
      <c r="T4363" t="s">
        <v>76</v>
      </c>
      <c r="V4363" t="s">
        <v>4153</v>
      </c>
      <c r="W4363" t="s">
        <v>4154</v>
      </c>
      <c r="X4363" t="s">
        <v>168</v>
      </c>
      <c r="Y4363" t="s">
        <v>268</v>
      </c>
      <c r="Z4363" t="s">
        <v>268</v>
      </c>
      <c r="AA4363" t="s">
        <v>19</v>
      </c>
      <c r="AC4363" t="s">
        <v>7105</v>
      </c>
      <c r="AD4363">
        <v>1</v>
      </c>
      <c r="AE4363">
        <v>1</v>
      </c>
    </row>
    <row r="4364" spans="1:31">
      <c r="A4364" t="s">
        <v>7106</v>
      </c>
      <c r="B4364" s="93">
        <v>45054</v>
      </c>
      <c r="C4364" s="93">
        <v>45054</v>
      </c>
      <c r="D4364">
        <v>-1.1117471E-2</v>
      </c>
      <c r="E4364">
        <v>-1.1117471E-2</v>
      </c>
      <c r="F4364" t="s">
        <v>81</v>
      </c>
      <c r="G4364">
        <v>4.5341708542713564</v>
      </c>
      <c r="H4364">
        <v>-5.0408512981407028E-2</v>
      </c>
      <c r="I4364">
        <v>-5.0408512981407028E-2</v>
      </c>
      <c r="J4364">
        <v>1</v>
      </c>
      <c r="L4364" t="s">
        <v>76</v>
      </c>
      <c r="M4364" t="s">
        <v>4152</v>
      </c>
      <c r="T4364" t="s">
        <v>76</v>
      </c>
      <c r="V4364" t="s">
        <v>4153</v>
      </c>
      <c r="W4364" t="s">
        <v>4154</v>
      </c>
      <c r="X4364" t="s">
        <v>168</v>
      </c>
      <c r="Y4364" t="s">
        <v>268</v>
      </c>
      <c r="Z4364" t="s">
        <v>268</v>
      </c>
      <c r="AA4364" t="s">
        <v>19</v>
      </c>
      <c r="AC4364" t="s">
        <v>7107</v>
      </c>
      <c r="AD4364">
        <v>1</v>
      </c>
      <c r="AE4364">
        <v>1</v>
      </c>
    </row>
    <row r="4365" spans="1:31">
      <c r="A4365" t="s">
        <v>7108</v>
      </c>
      <c r="B4365" s="93">
        <v>45054</v>
      </c>
      <c r="C4365" s="93">
        <v>45054</v>
      </c>
      <c r="D4365">
        <v>-1.1247777E-2</v>
      </c>
      <c r="E4365">
        <v>-1.1247777E-2</v>
      </c>
      <c r="F4365" t="s">
        <v>81</v>
      </c>
      <c r="G4365">
        <v>4.5341708542713564</v>
      </c>
      <c r="H4365">
        <v>-5.0999342648743708E-2</v>
      </c>
      <c r="I4365">
        <v>-5.0999342648743708E-2</v>
      </c>
      <c r="J4365">
        <v>1</v>
      </c>
      <c r="L4365" t="s">
        <v>76</v>
      </c>
      <c r="M4365" t="s">
        <v>4152</v>
      </c>
      <c r="T4365" t="s">
        <v>76</v>
      </c>
      <c r="V4365" t="s">
        <v>4153</v>
      </c>
      <c r="W4365" t="s">
        <v>4154</v>
      </c>
      <c r="X4365" t="s">
        <v>168</v>
      </c>
      <c r="Y4365" t="s">
        <v>268</v>
      </c>
      <c r="Z4365" t="s">
        <v>268</v>
      </c>
      <c r="AA4365" t="s">
        <v>19</v>
      </c>
      <c r="AC4365" t="s">
        <v>7109</v>
      </c>
      <c r="AD4365">
        <v>1</v>
      </c>
      <c r="AE4365">
        <v>1</v>
      </c>
    </row>
    <row r="4366" spans="1:31">
      <c r="A4366" t="s">
        <v>7110</v>
      </c>
      <c r="B4366" s="93">
        <v>45054</v>
      </c>
      <c r="C4366" s="93">
        <v>45054</v>
      </c>
      <c r="D4366">
        <v>-1.1259623E-2</v>
      </c>
      <c r="E4366">
        <v>-1.1259623E-2</v>
      </c>
      <c r="F4366" t="s">
        <v>81</v>
      </c>
      <c r="G4366">
        <v>4.5341708542713564</v>
      </c>
      <c r="H4366">
        <v>-5.1053054436683412E-2</v>
      </c>
      <c r="I4366">
        <v>-5.1053054436683412E-2</v>
      </c>
      <c r="J4366">
        <v>1</v>
      </c>
      <c r="L4366" t="s">
        <v>76</v>
      </c>
      <c r="M4366" t="s">
        <v>4152</v>
      </c>
      <c r="T4366" t="s">
        <v>76</v>
      </c>
      <c r="V4366" t="s">
        <v>4153</v>
      </c>
      <c r="W4366" t="s">
        <v>4154</v>
      </c>
      <c r="X4366" t="s">
        <v>168</v>
      </c>
      <c r="Y4366" t="s">
        <v>268</v>
      </c>
      <c r="Z4366" t="s">
        <v>268</v>
      </c>
      <c r="AA4366" t="s">
        <v>19</v>
      </c>
      <c r="AC4366" t="s">
        <v>7111</v>
      </c>
      <c r="AD4366">
        <v>1</v>
      </c>
      <c r="AE4366">
        <v>1</v>
      </c>
    </row>
    <row r="4367" spans="1:31">
      <c r="A4367" t="s">
        <v>7112</v>
      </c>
      <c r="B4367" s="93">
        <v>45054</v>
      </c>
      <c r="C4367" s="93">
        <v>45054</v>
      </c>
      <c r="D4367">
        <v>-1.1147086E-2</v>
      </c>
      <c r="E4367">
        <v>-1.1147086E-2</v>
      </c>
      <c r="F4367" t="s">
        <v>81</v>
      </c>
      <c r="G4367">
        <v>4.5341708542713564</v>
      </c>
      <c r="H4367">
        <v>-5.0542792451256278E-2</v>
      </c>
      <c r="I4367">
        <v>-5.0542792451256278E-2</v>
      </c>
      <c r="J4367">
        <v>1</v>
      </c>
      <c r="L4367" t="s">
        <v>76</v>
      </c>
      <c r="M4367" t="s">
        <v>4152</v>
      </c>
      <c r="T4367" t="s">
        <v>76</v>
      </c>
      <c r="V4367" t="s">
        <v>4153</v>
      </c>
      <c r="W4367" t="s">
        <v>4154</v>
      </c>
      <c r="X4367" t="s">
        <v>168</v>
      </c>
      <c r="Y4367" t="s">
        <v>268</v>
      </c>
      <c r="Z4367" t="s">
        <v>268</v>
      </c>
      <c r="AA4367" t="s">
        <v>19</v>
      </c>
      <c r="AC4367" t="s">
        <v>7113</v>
      </c>
      <c r="AD4367">
        <v>1</v>
      </c>
      <c r="AE4367">
        <v>1</v>
      </c>
    </row>
    <row r="4368" spans="1:31">
      <c r="A4368" t="s">
        <v>7114</v>
      </c>
      <c r="B4368" s="93">
        <v>45054</v>
      </c>
      <c r="C4368" s="93">
        <v>45054</v>
      </c>
      <c r="D4368">
        <v>-2.4441500000000001E-2</v>
      </c>
      <c r="E4368">
        <v>-2.4441500000000001E-2</v>
      </c>
      <c r="F4368" t="s">
        <v>81</v>
      </c>
      <c r="G4368">
        <v>4.5341708542713564</v>
      </c>
      <c r="H4368">
        <v>-0.1108219369346734</v>
      </c>
      <c r="I4368">
        <v>-0.1108219369346734</v>
      </c>
      <c r="J4368">
        <v>1</v>
      </c>
      <c r="L4368" t="s">
        <v>76</v>
      </c>
      <c r="T4368" t="s">
        <v>76</v>
      </c>
      <c r="V4368" t="s">
        <v>7115</v>
      </c>
      <c r="W4368" t="s">
        <v>7116</v>
      </c>
      <c r="X4368" t="s">
        <v>168</v>
      </c>
      <c r="Y4368" t="s">
        <v>268</v>
      </c>
      <c r="Z4368" t="s">
        <v>268</v>
      </c>
      <c r="AA4368" t="s">
        <v>19</v>
      </c>
      <c r="AC4368" t="s">
        <v>7117</v>
      </c>
      <c r="AD4368">
        <v>1</v>
      </c>
      <c r="AE4368">
        <v>1</v>
      </c>
    </row>
    <row r="4369" spans="1:31">
      <c r="A4369" t="s">
        <v>7118</v>
      </c>
      <c r="B4369" s="93">
        <v>45054</v>
      </c>
      <c r="C4369" s="93">
        <v>45054</v>
      </c>
      <c r="D4369">
        <v>-1.1413621000000001E-2</v>
      </c>
      <c r="E4369">
        <v>-1.1413621000000001E-2</v>
      </c>
      <c r="F4369" t="s">
        <v>81</v>
      </c>
      <c r="G4369">
        <v>4.5341708542713564</v>
      </c>
      <c r="H4369">
        <v>-5.1751307679899487E-2</v>
      </c>
      <c r="I4369">
        <v>-5.1751307679899487E-2</v>
      </c>
      <c r="J4369">
        <v>1</v>
      </c>
      <c r="L4369" t="s">
        <v>76</v>
      </c>
      <c r="M4369" t="s">
        <v>4152</v>
      </c>
      <c r="T4369" t="s">
        <v>76</v>
      </c>
      <c r="V4369" t="s">
        <v>4153</v>
      </c>
      <c r="W4369" t="s">
        <v>4154</v>
      </c>
      <c r="X4369" t="s">
        <v>168</v>
      </c>
      <c r="Y4369" t="s">
        <v>268</v>
      </c>
      <c r="Z4369" t="s">
        <v>268</v>
      </c>
      <c r="AA4369" t="s">
        <v>19</v>
      </c>
      <c r="AC4369" t="s">
        <v>7119</v>
      </c>
      <c r="AD4369">
        <v>1</v>
      </c>
      <c r="AE4369">
        <v>1</v>
      </c>
    </row>
    <row r="4370" spans="1:31">
      <c r="A4370" t="s">
        <v>7120</v>
      </c>
      <c r="B4370" s="93">
        <v>45054</v>
      </c>
      <c r="C4370" s="93">
        <v>45054</v>
      </c>
      <c r="D4370">
        <v>-9.4353390000000009E-3</v>
      </c>
      <c r="E4370">
        <v>-9.4353390000000009E-3</v>
      </c>
      <c r="F4370" t="s">
        <v>81</v>
      </c>
      <c r="G4370">
        <v>4.5341708542713564</v>
      </c>
      <c r="H4370">
        <v>-4.278143909396985E-2</v>
      </c>
      <c r="I4370">
        <v>-4.278143909396985E-2</v>
      </c>
      <c r="J4370">
        <v>1</v>
      </c>
      <c r="L4370" t="s">
        <v>76</v>
      </c>
      <c r="M4370" t="s">
        <v>4152</v>
      </c>
      <c r="T4370" t="s">
        <v>76</v>
      </c>
      <c r="V4370" t="s">
        <v>4153</v>
      </c>
      <c r="W4370" t="s">
        <v>4154</v>
      </c>
      <c r="X4370" t="s">
        <v>168</v>
      </c>
      <c r="Y4370" t="s">
        <v>268</v>
      </c>
      <c r="Z4370" t="s">
        <v>268</v>
      </c>
      <c r="AA4370" t="s">
        <v>19</v>
      </c>
      <c r="AC4370" t="s">
        <v>7121</v>
      </c>
      <c r="AD4370">
        <v>1</v>
      </c>
      <c r="AE4370">
        <v>1</v>
      </c>
    </row>
    <row r="4371" spans="1:31">
      <c r="A4371" t="s">
        <v>7122</v>
      </c>
      <c r="B4371" s="93">
        <v>45054</v>
      </c>
      <c r="C4371" s="93">
        <v>45054</v>
      </c>
      <c r="D4371">
        <v>-9.4353390000000009E-3</v>
      </c>
      <c r="E4371">
        <v>-9.4353390000000009E-3</v>
      </c>
      <c r="F4371" t="s">
        <v>81</v>
      </c>
      <c r="G4371">
        <v>4.5341708542713564</v>
      </c>
      <c r="H4371">
        <v>-4.278143909396985E-2</v>
      </c>
      <c r="I4371">
        <v>-4.278143909396985E-2</v>
      </c>
      <c r="J4371">
        <v>1</v>
      </c>
      <c r="L4371" t="s">
        <v>76</v>
      </c>
      <c r="M4371" t="s">
        <v>4152</v>
      </c>
      <c r="T4371" t="s">
        <v>76</v>
      </c>
      <c r="V4371" t="s">
        <v>4153</v>
      </c>
      <c r="W4371" t="s">
        <v>4154</v>
      </c>
      <c r="X4371" t="s">
        <v>168</v>
      </c>
      <c r="Y4371" t="s">
        <v>268</v>
      </c>
      <c r="Z4371" t="s">
        <v>268</v>
      </c>
      <c r="AA4371" t="s">
        <v>19</v>
      </c>
      <c r="AC4371" t="s">
        <v>7123</v>
      </c>
      <c r="AD4371">
        <v>1</v>
      </c>
      <c r="AE4371">
        <v>1</v>
      </c>
    </row>
    <row r="4372" spans="1:31">
      <c r="A4372" t="s">
        <v>7124</v>
      </c>
      <c r="B4372" s="93">
        <v>45054</v>
      </c>
      <c r="C4372" s="93">
        <v>45054</v>
      </c>
      <c r="D4372">
        <v>-9.3346480000000009E-3</v>
      </c>
      <c r="E4372">
        <v>-9.3346480000000009E-3</v>
      </c>
      <c r="F4372" t="s">
        <v>81</v>
      </c>
      <c r="G4372">
        <v>4.5341708542713564</v>
      </c>
      <c r="H4372">
        <v>-4.2324888896482407E-2</v>
      </c>
      <c r="I4372">
        <v>-4.2324888896482407E-2</v>
      </c>
      <c r="J4372">
        <v>1</v>
      </c>
      <c r="L4372" t="s">
        <v>76</v>
      </c>
      <c r="M4372" t="s">
        <v>4152</v>
      </c>
      <c r="T4372" t="s">
        <v>76</v>
      </c>
      <c r="V4372" t="s">
        <v>4153</v>
      </c>
      <c r="W4372" t="s">
        <v>4154</v>
      </c>
      <c r="X4372" t="s">
        <v>168</v>
      </c>
      <c r="Y4372" t="s">
        <v>268</v>
      </c>
      <c r="Z4372" t="s">
        <v>268</v>
      </c>
      <c r="AA4372" t="s">
        <v>19</v>
      </c>
      <c r="AC4372" t="s">
        <v>7125</v>
      </c>
      <c r="AD4372">
        <v>1</v>
      </c>
      <c r="AE4372">
        <v>1</v>
      </c>
    </row>
    <row r="4373" spans="1:31">
      <c r="A4373" t="s">
        <v>7126</v>
      </c>
      <c r="B4373" s="93">
        <v>45054</v>
      </c>
      <c r="C4373" s="93">
        <v>45054</v>
      </c>
      <c r="D4373">
        <v>-1.5383923962132791E-2</v>
      </c>
      <c r="E4373">
        <v>-1.5383923962132791E-2</v>
      </c>
      <c r="F4373" t="s">
        <v>81</v>
      </c>
      <c r="G4373">
        <v>4.5341708542713564</v>
      </c>
      <c r="H4373">
        <v>-6.9753339653429211E-2</v>
      </c>
      <c r="I4373">
        <v>-6.9753339653429211E-2</v>
      </c>
      <c r="J4373">
        <v>1</v>
      </c>
      <c r="L4373" t="s">
        <v>76</v>
      </c>
      <c r="T4373" t="s">
        <v>76</v>
      </c>
      <c r="V4373" t="s">
        <v>4153</v>
      </c>
      <c r="W4373" t="s">
        <v>4154</v>
      </c>
      <c r="X4373" t="s">
        <v>168</v>
      </c>
      <c r="Y4373" t="s">
        <v>268</v>
      </c>
      <c r="Z4373" t="s">
        <v>268</v>
      </c>
      <c r="AA4373" t="s">
        <v>19</v>
      </c>
      <c r="AC4373" t="s">
        <v>7127</v>
      </c>
      <c r="AD4373">
        <v>1</v>
      </c>
      <c r="AE4373">
        <v>1</v>
      </c>
    </row>
    <row r="4374" spans="1:31">
      <c r="A4374" t="s">
        <v>7128</v>
      </c>
      <c r="B4374" s="93">
        <v>45054</v>
      </c>
      <c r="C4374" s="93">
        <v>45054</v>
      </c>
      <c r="D4374">
        <v>-1.5155189100000001E-2</v>
      </c>
      <c r="E4374">
        <v>-1.5155189100000001E-2</v>
      </c>
      <c r="F4374" t="s">
        <v>81</v>
      </c>
      <c r="G4374">
        <v>4.5341708542713564</v>
      </c>
      <c r="H4374">
        <v>-6.8716216708190947E-2</v>
      </c>
      <c r="I4374">
        <v>-6.8716216708190947E-2</v>
      </c>
      <c r="J4374">
        <v>1</v>
      </c>
      <c r="L4374" t="s">
        <v>76</v>
      </c>
      <c r="T4374" t="s">
        <v>76</v>
      </c>
      <c r="V4374" t="s">
        <v>4153</v>
      </c>
      <c r="W4374" t="s">
        <v>4154</v>
      </c>
      <c r="X4374" t="s">
        <v>168</v>
      </c>
      <c r="Y4374" t="s">
        <v>268</v>
      </c>
      <c r="Z4374" t="s">
        <v>268</v>
      </c>
      <c r="AA4374" t="s">
        <v>19</v>
      </c>
      <c r="AC4374" t="s">
        <v>7129</v>
      </c>
      <c r="AD4374">
        <v>1</v>
      </c>
      <c r="AE4374">
        <v>1</v>
      </c>
    </row>
    <row r="4375" spans="1:31">
      <c r="A4375" t="s">
        <v>7130</v>
      </c>
      <c r="B4375" s="93">
        <v>45054</v>
      </c>
      <c r="C4375" s="93">
        <v>45054</v>
      </c>
      <c r="D4375">
        <v>-1.3853895E-2</v>
      </c>
      <c r="E4375">
        <v>-1.3853895E-2</v>
      </c>
      <c r="F4375" t="s">
        <v>81</v>
      </c>
      <c r="G4375">
        <v>4.5341708542713564</v>
      </c>
      <c r="H4375">
        <v>-6.2815926927135668E-2</v>
      </c>
      <c r="I4375">
        <v>-6.2815926927135668E-2</v>
      </c>
      <c r="J4375">
        <v>1</v>
      </c>
      <c r="L4375" t="s">
        <v>76</v>
      </c>
      <c r="M4375" t="s">
        <v>4152</v>
      </c>
      <c r="T4375" t="s">
        <v>76</v>
      </c>
      <c r="V4375" t="s">
        <v>4153</v>
      </c>
      <c r="W4375" t="s">
        <v>4154</v>
      </c>
      <c r="X4375" t="s">
        <v>168</v>
      </c>
      <c r="Y4375" t="s">
        <v>268</v>
      </c>
      <c r="Z4375" t="s">
        <v>268</v>
      </c>
      <c r="AA4375" t="s">
        <v>19</v>
      </c>
      <c r="AC4375" t="s">
        <v>7131</v>
      </c>
      <c r="AD4375">
        <v>1</v>
      </c>
      <c r="AE4375">
        <v>1</v>
      </c>
    </row>
    <row r="4376" spans="1:31">
      <c r="A4376" t="s">
        <v>7132</v>
      </c>
      <c r="B4376" s="93">
        <v>45054</v>
      </c>
      <c r="C4376" s="93">
        <v>45054</v>
      </c>
      <c r="D4376">
        <v>-1.3800464E-2</v>
      </c>
      <c r="E4376">
        <v>-1.3800464E-2</v>
      </c>
      <c r="F4376" t="s">
        <v>81</v>
      </c>
      <c r="G4376">
        <v>4.5341708542713564</v>
      </c>
      <c r="H4376">
        <v>-6.2573661644221096E-2</v>
      </c>
      <c r="I4376">
        <v>-6.2573661644221096E-2</v>
      </c>
      <c r="J4376">
        <v>1</v>
      </c>
      <c r="L4376" t="s">
        <v>76</v>
      </c>
      <c r="M4376" t="s">
        <v>4152</v>
      </c>
      <c r="T4376" t="s">
        <v>76</v>
      </c>
      <c r="V4376" t="s">
        <v>4153</v>
      </c>
      <c r="W4376" t="s">
        <v>4154</v>
      </c>
      <c r="X4376" t="s">
        <v>168</v>
      </c>
      <c r="Y4376" t="s">
        <v>268</v>
      </c>
      <c r="Z4376" t="s">
        <v>268</v>
      </c>
      <c r="AA4376" t="s">
        <v>19</v>
      </c>
      <c r="AC4376" t="s">
        <v>7133</v>
      </c>
      <c r="AD4376">
        <v>1</v>
      </c>
      <c r="AE4376">
        <v>1</v>
      </c>
    </row>
    <row r="4377" spans="1:31">
      <c r="A4377" t="s">
        <v>7134</v>
      </c>
      <c r="B4377" s="93">
        <v>45054</v>
      </c>
      <c r="C4377" s="93">
        <v>45054</v>
      </c>
      <c r="D4377">
        <v>-1.3800464E-2</v>
      </c>
      <c r="E4377">
        <v>-1.3800464E-2</v>
      </c>
      <c r="F4377" t="s">
        <v>81</v>
      </c>
      <c r="G4377">
        <v>4.5341708542713564</v>
      </c>
      <c r="H4377">
        <v>-6.2573661644221096E-2</v>
      </c>
      <c r="I4377">
        <v>-6.2573661644221096E-2</v>
      </c>
      <c r="J4377">
        <v>1</v>
      </c>
      <c r="L4377" t="s">
        <v>76</v>
      </c>
      <c r="M4377" t="s">
        <v>4152</v>
      </c>
      <c r="T4377" t="s">
        <v>76</v>
      </c>
      <c r="V4377" t="s">
        <v>4153</v>
      </c>
      <c r="W4377" t="s">
        <v>4154</v>
      </c>
      <c r="X4377" t="s">
        <v>168</v>
      </c>
      <c r="Y4377" t="s">
        <v>268</v>
      </c>
      <c r="Z4377" t="s">
        <v>268</v>
      </c>
      <c r="AA4377" t="s">
        <v>19</v>
      </c>
      <c r="AC4377" t="s">
        <v>7135</v>
      </c>
      <c r="AD4377">
        <v>1</v>
      </c>
      <c r="AE4377">
        <v>1</v>
      </c>
    </row>
    <row r="4378" spans="1:31">
      <c r="A4378" t="s">
        <v>7136</v>
      </c>
      <c r="B4378" s="93">
        <v>45054</v>
      </c>
      <c r="C4378" s="93">
        <v>45054</v>
      </c>
      <c r="D4378">
        <v>-1.3082962E-2</v>
      </c>
      <c r="E4378">
        <v>-1.3082962E-2</v>
      </c>
      <c r="F4378" t="s">
        <v>81</v>
      </c>
      <c r="G4378">
        <v>4.5341708542713564</v>
      </c>
      <c r="H4378">
        <v>-5.9320384987939699E-2</v>
      </c>
      <c r="I4378">
        <v>-5.9320384987939699E-2</v>
      </c>
      <c r="J4378">
        <v>1</v>
      </c>
      <c r="L4378" t="s">
        <v>76</v>
      </c>
      <c r="M4378" t="s">
        <v>4152</v>
      </c>
      <c r="T4378" t="s">
        <v>76</v>
      </c>
      <c r="V4378" t="s">
        <v>4153</v>
      </c>
      <c r="W4378" t="s">
        <v>4154</v>
      </c>
      <c r="X4378" t="s">
        <v>168</v>
      </c>
      <c r="Y4378" t="s">
        <v>268</v>
      </c>
      <c r="Z4378" t="s">
        <v>268</v>
      </c>
      <c r="AA4378" t="s">
        <v>19</v>
      </c>
      <c r="AC4378" t="s">
        <v>7137</v>
      </c>
      <c r="AD4378">
        <v>1</v>
      </c>
      <c r="AE4378">
        <v>1</v>
      </c>
    </row>
    <row r="4379" spans="1:31">
      <c r="A4379" t="s">
        <v>7138</v>
      </c>
      <c r="B4379" s="93">
        <v>45054</v>
      </c>
      <c r="C4379" s="93">
        <v>45054</v>
      </c>
      <c r="D4379">
        <v>-1.2342561E-2</v>
      </c>
      <c r="E4379">
        <v>-1.2342561E-2</v>
      </c>
      <c r="F4379" t="s">
        <v>81</v>
      </c>
      <c r="G4379">
        <v>4.5341708542713564</v>
      </c>
      <c r="H4379">
        <v>-5.596328035326633E-2</v>
      </c>
      <c r="I4379">
        <v>-5.596328035326633E-2</v>
      </c>
      <c r="J4379">
        <v>1</v>
      </c>
      <c r="L4379" t="s">
        <v>76</v>
      </c>
      <c r="M4379" t="s">
        <v>4152</v>
      </c>
      <c r="T4379" t="s">
        <v>76</v>
      </c>
      <c r="V4379" t="s">
        <v>4153</v>
      </c>
      <c r="W4379" t="s">
        <v>4154</v>
      </c>
      <c r="X4379" t="s">
        <v>168</v>
      </c>
      <c r="Y4379" t="s">
        <v>268</v>
      </c>
      <c r="Z4379" t="s">
        <v>268</v>
      </c>
      <c r="AA4379" t="s">
        <v>19</v>
      </c>
      <c r="AC4379" t="s">
        <v>7139</v>
      </c>
      <c r="AD4379">
        <v>1</v>
      </c>
      <c r="AE4379">
        <v>1</v>
      </c>
    </row>
    <row r="4380" spans="1:31">
      <c r="A4380" t="s">
        <v>7140</v>
      </c>
      <c r="B4380" s="93">
        <v>45054</v>
      </c>
      <c r="C4380" s="93">
        <v>45054</v>
      </c>
      <c r="D4380">
        <v>-1.3533309E-2</v>
      </c>
      <c r="E4380">
        <v>-1.3533309E-2</v>
      </c>
      <c r="F4380" t="s">
        <v>81</v>
      </c>
      <c r="G4380">
        <v>4.5341708542713564</v>
      </c>
      <c r="H4380">
        <v>-6.1362335229648228E-2</v>
      </c>
      <c r="I4380">
        <v>-6.1362335229648228E-2</v>
      </c>
      <c r="J4380">
        <v>1</v>
      </c>
      <c r="L4380" t="s">
        <v>76</v>
      </c>
      <c r="M4380" t="s">
        <v>4152</v>
      </c>
      <c r="T4380" t="s">
        <v>76</v>
      </c>
      <c r="V4380" t="s">
        <v>4153</v>
      </c>
      <c r="W4380" t="s">
        <v>4154</v>
      </c>
      <c r="X4380" t="s">
        <v>168</v>
      </c>
      <c r="Y4380" t="s">
        <v>268</v>
      </c>
      <c r="Z4380" t="s">
        <v>268</v>
      </c>
      <c r="AA4380" t="s">
        <v>19</v>
      </c>
      <c r="AC4380" t="s">
        <v>7141</v>
      </c>
      <c r="AD4380">
        <v>1</v>
      </c>
      <c r="AE4380">
        <v>1</v>
      </c>
    </row>
    <row r="4381" spans="1:31">
      <c r="A4381" t="s">
        <v>7142</v>
      </c>
      <c r="B4381" s="93">
        <v>45054</v>
      </c>
      <c r="C4381" s="93">
        <v>45054</v>
      </c>
      <c r="D4381">
        <v>-1.2624982E-2</v>
      </c>
      <c r="E4381">
        <v>-1.2624982E-2</v>
      </c>
      <c r="F4381" t="s">
        <v>81</v>
      </c>
      <c r="G4381">
        <v>4.5341708542713564</v>
      </c>
      <c r="H4381">
        <v>-5.7243825420100501E-2</v>
      </c>
      <c r="I4381">
        <v>-5.7243825420100501E-2</v>
      </c>
      <c r="J4381">
        <v>1</v>
      </c>
      <c r="L4381" t="s">
        <v>76</v>
      </c>
      <c r="M4381" t="s">
        <v>4152</v>
      </c>
      <c r="T4381" t="s">
        <v>76</v>
      </c>
      <c r="V4381" t="s">
        <v>4153</v>
      </c>
      <c r="W4381" t="s">
        <v>4154</v>
      </c>
      <c r="X4381" t="s">
        <v>168</v>
      </c>
      <c r="Y4381" t="s">
        <v>268</v>
      </c>
      <c r="Z4381" t="s">
        <v>268</v>
      </c>
      <c r="AA4381" t="s">
        <v>19</v>
      </c>
      <c r="AC4381" t="s">
        <v>7143</v>
      </c>
      <c r="AD4381">
        <v>1</v>
      </c>
      <c r="AE4381">
        <v>1</v>
      </c>
    </row>
    <row r="4382" spans="1:31">
      <c r="A4382" t="s">
        <v>7144</v>
      </c>
      <c r="B4382" s="93">
        <v>45054</v>
      </c>
      <c r="C4382" s="93">
        <v>45054</v>
      </c>
      <c r="D4382">
        <v>-1.3136393E-2</v>
      </c>
      <c r="E4382">
        <v>-1.3136393E-2</v>
      </c>
      <c r="F4382" t="s">
        <v>81</v>
      </c>
      <c r="G4382">
        <v>4.5341708542713564</v>
      </c>
      <c r="H4382">
        <v>-5.9562650270854271E-2</v>
      </c>
      <c r="I4382">
        <v>-5.9562650270854271E-2</v>
      </c>
      <c r="J4382">
        <v>1</v>
      </c>
      <c r="L4382" t="s">
        <v>76</v>
      </c>
      <c r="M4382" t="s">
        <v>4152</v>
      </c>
      <c r="T4382" t="s">
        <v>76</v>
      </c>
      <c r="V4382" t="s">
        <v>4153</v>
      </c>
      <c r="W4382" t="s">
        <v>4154</v>
      </c>
      <c r="X4382" t="s">
        <v>168</v>
      </c>
      <c r="Y4382" t="s">
        <v>268</v>
      </c>
      <c r="Z4382" t="s">
        <v>268</v>
      </c>
      <c r="AA4382" t="s">
        <v>19</v>
      </c>
      <c r="AC4382" t="s">
        <v>7145</v>
      </c>
      <c r="AD4382">
        <v>1</v>
      </c>
      <c r="AE4382">
        <v>1</v>
      </c>
    </row>
    <row r="4383" spans="1:31">
      <c r="A4383" t="s">
        <v>7146</v>
      </c>
      <c r="B4383" s="93">
        <v>45054</v>
      </c>
      <c r="C4383" s="93">
        <v>45054</v>
      </c>
      <c r="D4383">
        <v>-1.2853972E-2</v>
      </c>
      <c r="E4383">
        <v>-1.2853972E-2</v>
      </c>
      <c r="F4383" t="s">
        <v>81</v>
      </c>
      <c r="G4383">
        <v>4.5341708542713564</v>
      </c>
      <c r="H4383">
        <v>-5.8282105204020093E-2</v>
      </c>
      <c r="I4383">
        <v>-5.8282105204020093E-2</v>
      </c>
      <c r="J4383">
        <v>1</v>
      </c>
      <c r="L4383" t="s">
        <v>76</v>
      </c>
      <c r="M4383" t="s">
        <v>4152</v>
      </c>
      <c r="T4383" t="s">
        <v>76</v>
      </c>
      <c r="V4383" t="s">
        <v>4153</v>
      </c>
      <c r="W4383" t="s">
        <v>4154</v>
      </c>
      <c r="X4383" t="s">
        <v>168</v>
      </c>
      <c r="Y4383" t="s">
        <v>268</v>
      </c>
      <c r="Z4383" t="s">
        <v>268</v>
      </c>
      <c r="AA4383" t="s">
        <v>19</v>
      </c>
      <c r="AC4383" t="s">
        <v>7147</v>
      </c>
      <c r="AD4383">
        <v>1</v>
      </c>
      <c r="AE4383">
        <v>1</v>
      </c>
    </row>
    <row r="4384" spans="1:31">
      <c r="A4384" t="s">
        <v>7148</v>
      </c>
      <c r="B4384" s="93">
        <v>45054</v>
      </c>
      <c r="C4384" s="93">
        <v>45054</v>
      </c>
      <c r="D4384">
        <v>-1.33327546E-2</v>
      </c>
      <c r="E4384">
        <v>-1.33327546E-2</v>
      </c>
      <c r="F4384" t="s">
        <v>81</v>
      </c>
      <c r="G4384">
        <v>4.5341708542713564</v>
      </c>
      <c r="H4384">
        <v>-6.0452987314472358E-2</v>
      </c>
      <c r="I4384">
        <v>-6.0452987314472358E-2</v>
      </c>
      <c r="J4384">
        <v>1</v>
      </c>
      <c r="L4384" t="s">
        <v>76</v>
      </c>
      <c r="M4384" t="s">
        <v>4152</v>
      </c>
      <c r="T4384" t="s">
        <v>76</v>
      </c>
      <c r="V4384" t="s">
        <v>4153</v>
      </c>
      <c r="W4384" t="s">
        <v>4154</v>
      </c>
      <c r="X4384" t="s">
        <v>168</v>
      </c>
      <c r="Y4384" t="s">
        <v>268</v>
      </c>
      <c r="Z4384" t="s">
        <v>268</v>
      </c>
      <c r="AA4384" t="s">
        <v>19</v>
      </c>
      <c r="AC4384" t="s">
        <v>7149</v>
      </c>
      <c r="AD4384">
        <v>1</v>
      </c>
      <c r="AE4384">
        <v>1</v>
      </c>
    </row>
    <row r="4385" spans="1:31">
      <c r="A4385" t="s">
        <v>7150</v>
      </c>
      <c r="B4385" s="93">
        <v>45054</v>
      </c>
      <c r="C4385" s="93">
        <v>45054</v>
      </c>
      <c r="D4385">
        <v>-1.0640402E-2</v>
      </c>
      <c r="E4385">
        <v>-1.0640402E-2</v>
      </c>
      <c r="F4385" t="s">
        <v>81</v>
      </c>
      <c r="G4385">
        <v>4.5341708542713564</v>
      </c>
      <c r="H4385">
        <v>-4.8245400626130641E-2</v>
      </c>
      <c r="I4385">
        <v>-4.8245400626130641E-2</v>
      </c>
      <c r="J4385">
        <v>1</v>
      </c>
      <c r="L4385" t="s">
        <v>76</v>
      </c>
      <c r="M4385" t="s">
        <v>4152</v>
      </c>
      <c r="T4385" t="s">
        <v>76</v>
      </c>
      <c r="V4385" t="s">
        <v>4153</v>
      </c>
      <c r="W4385" t="s">
        <v>4154</v>
      </c>
      <c r="X4385" t="s">
        <v>168</v>
      </c>
      <c r="Y4385" t="s">
        <v>268</v>
      </c>
      <c r="Z4385" t="s">
        <v>268</v>
      </c>
      <c r="AA4385" t="s">
        <v>19</v>
      </c>
      <c r="AC4385" t="s">
        <v>7151</v>
      </c>
      <c r="AD4385">
        <v>1</v>
      </c>
      <c r="AE4385">
        <v>1</v>
      </c>
    </row>
    <row r="4386" spans="1:31">
      <c r="A4386" t="s">
        <v>7152</v>
      </c>
      <c r="B4386" s="93">
        <v>45054</v>
      </c>
      <c r="C4386" s="93">
        <v>45054</v>
      </c>
      <c r="D4386">
        <v>-1.3724134000000001E-2</v>
      </c>
      <c r="E4386">
        <v>-1.3724134000000001E-2</v>
      </c>
      <c r="F4386" t="s">
        <v>81</v>
      </c>
      <c r="G4386">
        <v>4.5341708542713564</v>
      </c>
      <c r="H4386">
        <v>-6.2227568382914572E-2</v>
      </c>
      <c r="I4386">
        <v>-6.2227568382914572E-2</v>
      </c>
      <c r="J4386">
        <v>1</v>
      </c>
      <c r="L4386" t="s">
        <v>76</v>
      </c>
      <c r="M4386" t="s">
        <v>4152</v>
      </c>
      <c r="T4386" t="s">
        <v>76</v>
      </c>
      <c r="V4386" t="s">
        <v>4153</v>
      </c>
      <c r="W4386" t="s">
        <v>4154</v>
      </c>
      <c r="X4386" t="s">
        <v>168</v>
      </c>
      <c r="Y4386" t="s">
        <v>268</v>
      </c>
      <c r="Z4386" t="s">
        <v>268</v>
      </c>
      <c r="AA4386" t="s">
        <v>19</v>
      </c>
      <c r="AC4386" t="s">
        <v>7153</v>
      </c>
      <c r="AD4386">
        <v>1</v>
      </c>
      <c r="AE4386">
        <v>1</v>
      </c>
    </row>
    <row r="4387" spans="1:31">
      <c r="A4387" t="s">
        <v>7154</v>
      </c>
      <c r="B4387" s="93">
        <v>45054</v>
      </c>
      <c r="C4387" s="93">
        <v>45054</v>
      </c>
      <c r="D4387">
        <v>-1.2869238E-2</v>
      </c>
      <c r="E4387">
        <v>-1.2869238E-2</v>
      </c>
      <c r="F4387" t="s">
        <v>81</v>
      </c>
      <c r="G4387">
        <v>4.5341708542713564</v>
      </c>
      <c r="H4387">
        <v>-5.8351323856281397E-2</v>
      </c>
      <c r="I4387">
        <v>-5.8351323856281397E-2</v>
      </c>
      <c r="J4387">
        <v>1</v>
      </c>
      <c r="L4387" t="s">
        <v>76</v>
      </c>
      <c r="M4387" t="s">
        <v>4152</v>
      </c>
      <c r="T4387" t="s">
        <v>76</v>
      </c>
      <c r="V4387" t="s">
        <v>4153</v>
      </c>
      <c r="W4387" t="s">
        <v>4154</v>
      </c>
      <c r="X4387" t="s">
        <v>168</v>
      </c>
      <c r="Y4387" t="s">
        <v>268</v>
      </c>
      <c r="Z4387" t="s">
        <v>268</v>
      </c>
      <c r="AA4387" t="s">
        <v>19</v>
      </c>
      <c r="AC4387" t="s">
        <v>7155</v>
      </c>
      <c r="AD4387">
        <v>1</v>
      </c>
      <c r="AE4387">
        <v>1</v>
      </c>
    </row>
    <row r="4388" spans="1:31">
      <c r="A4388" t="s">
        <v>7156</v>
      </c>
      <c r="B4388" s="93">
        <v>45054</v>
      </c>
      <c r="C4388" s="93">
        <v>45054</v>
      </c>
      <c r="D4388">
        <v>-1.2579184E-2</v>
      </c>
      <c r="E4388">
        <v>-1.2579184E-2</v>
      </c>
      <c r="F4388" t="s">
        <v>81</v>
      </c>
      <c r="G4388">
        <v>4.5341708542713564</v>
      </c>
      <c r="H4388">
        <v>-5.7036169463316577E-2</v>
      </c>
      <c r="I4388">
        <v>-5.7036169463316577E-2</v>
      </c>
      <c r="J4388">
        <v>1</v>
      </c>
      <c r="L4388" t="s">
        <v>76</v>
      </c>
      <c r="M4388" t="s">
        <v>4152</v>
      </c>
      <c r="T4388" t="s">
        <v>76</v>
      </c>
      <c r="V4388" t="s">
        <v>4153</v>
      </c>
      <c r="W4388" t="s">
        <v>4154</v>
      </c>
      <c r="X4388" t="s">
        <v>168</v>
      </c>
      <c r="Y4388" t="s">
        <v>268</v>
      </c>
      <c r="Z4388" t="s">
        <v>268</v>
      </c>
      <c r="AA4388" t="s">
        <v>19</v>
      </c>
      <c r="AC4388" t="s">
        <v>7157</v>
      </c>
      <c r="AD4388">
        <v>1</v>
      </c>
      <c r="AE4388">
        <v>1</v>
      </c>
    </row>
    <row r="4389" spans="1:31">
      <c r="A4389" t="s">
        <v>7158</v>
      </c>
      <c r="B4389" s="93">
        <v>45054</v>
      </c>
      <c r="C4389" s="93">
        <v>45054</v>
      </c>
      <c r="D4389">
        <v>-1.0709099E-2</v>
      </c>
      <c r="E4389">
        <v>-1.0709099E-2</v>
      </c>
      <c r="F4389" t="s">
        <v>81</v>
      </c>
      <c r="G4389">
        <v>4.5341708542713564</v>
      </c>
      <c r="H4389">
        <v>-4.8556884561306517E-2</v>
      </c>
      <c r="I4389">
        <v>-4.8556884561306517E-2</v>
      </c>
      <c r="J4389">
        <v>1</v>
      </c>
      <c r="L4389" t="s">
        <v>76</v>
      </c>
      <c r="M4389" t="s">
        <v>4152</v>
      </c>
      <c r="T4389" t="s">
        <v>76</v>
      </c>
      <c r="V4389" t="s">
        <v>4153</v>
      </c>
      <c r="W4389" t="s">
        <v>4154</v>
      </c>
      <c r="X4389" t="s">
        <v>168</v>
      </c>
      <c r="Y4389" t="s">
        <v>268</v>
      </c>
      <c r="Z4389" t="s">
        <v>268</v>
      </c>
      <c r="AA4389" t="s">
        <v>19</v>
      </c>
      <c r="AC4389" t="s">
        <v>7159</v>
      </c>
      <c r="AD4389">
        <v>1</v>
      </c>
      <c r="AE4389">
        <v>1</v>
      </c>
    </row>
    <row r="4390" spans="1:31">
      <c r="A4390" t="s">
        <v>7160</v>
      </c>
      <c r="B4390" s="93">
        <v>45054</v>
      </c>
      <c r="C4390" s="93">
        <v>45054</v>
      </c>
      <c r="D4390">
        <v>-1.2770009000000001E-2</v>
      </c>
      <c r="E4390">
        <v>-1.2770009000000001E-2</v>
      </c>
      <c r="F4390" t="s">
        <v>81</v>
      </c>
      <c r="G4390">
        <v>4.5341708542713564</v>
      </c>
      <c r="H4390">
        <v>-5.79014026165829E-2</v>
      </c>
      <c r="I4390">
        <v>-5.79014026165829E-2</v>
      </c>
      <c r="J4390">
        <v>1</v>
      </c>
      <c r="L4390" t="s">
        <v>76</v>
      </c>
      <c r="M4390" t="s">
        <v>4152</v>
      </c>
      <c r="T4390" t="s">
        <v>76</v>
      </c>
      <c r="V4390" t="s">
        <v>4153</v>
      </c>
      <c r="W4390" t="s">
        <v>4154</v>
      </c>
      <c r="X4390" t="s">
        <v>168</v>
      </c>
      <c r="Y4390" t="s">
        <v>268</v>
      </c>
      <c r="Z4390" t="s">
        <v>268</v>
      </c>
      <c r="AA4390" t="s">
        <v>19</v>
      </c>
      <c r="AC4390" t="s">
        <v>7161</v>
      </c>
      <c r="AD4390">
        <v>1</v>
      </c>
      <c r="AE4390">
        <v>1</v>
      </c>
    </row>
    <row r="4391" spans="1:31">
      <c r="A4391" t="s">
        <v>7162</v>
      </c>
      <c r="B4391" s="93">
        <v>45054</v>
      </c>
      <c r="C4391" s="93">
        <v>45054</v>
      </c>
      <c r="D4391">
        <v>-1.060987E-2</v>
      </c>
      <c r="E4391">
        <v>-1.060987E-2</v>
      </c>
      <c r="F4391" t="s">
        <v>81</v>
      </c>
      <c r="G4391">
        <v>4.5341708542713564</v>
      </c>
      <c r="H4391">
        <v>-4.8106963321608028E-2</v>
      </c>
      <c r="I4391">
        <v>-4.8106963321608028E-2</v>
      </c>
      <c r="J4391">
        <v>1</v>
      </c>
      <c r="L4391" t="s">
        <v>76</v>
      </c>
      <c r="M4391" t="s">
        <v>4152</v>
      </c>
      <c r="T4391" t="s">
        <v>76</v>
      </c>
      <c r="V4391" t="s">
        <v>4153</v>
      </c>
      <c r="W4391" t="s">
        <v>4154</v>
      </c>
      <c r="X4391" t="s">
        <v>168</v>
      </c>
      <c r="Y4391" t="s">
        <v>268</v>
      </c>
      <c r="Z4391" t="s">
        <v>268</v>
      </c>
      <c r="AA4391" t="s">
        <v>19</v>
      </c>
      <c r="AC4391" t="s">
        <v>7163</v>
      </c>
      <c r="AD4391">
        <v>1</v>
      </c>
      <c r="AE4391">
        <v>1</v>
      </c>
    </row>
    <row r="4392" spans="1:31">
      <c r="A4392" t="s">
        <v>7164</v>
      </c>
      <c r="B4392" s="93">
        <v>45054</v>
      </c>
      <c r="C4392" s="93">
        <v>45054</v>
      </c>
      <c r="D4392">
        <v>-1.2487588000000001E-2</v>
      </c>
      <c r="E4392">
        <v>-1.2487588000000001E-2</v>
      </c>
      <c r="F4392" t="s">
        <v>81</v>
      </c>
      <c r="G4392">
        <v>4.5341708542713564</v>
      </c>
      <c r="H4392">
        <v>-5.6620857549748743E-2</v>
      </c>
      <c r="I4392">
        <v>-5.6620857549748743E-2</v>
      </c>
      <c r="J4392">
        <v>1</v>
      </c>
      <c r="L4392" t="s">
        <v>76</v>
      </c>
      <c r="M4392" t="s">
        <v>4152</v>
      </c>
      <c r="T4392" t="s">
        <v>76</v>
      </c>
      <c r="V4392" t="s">
        <v>4153</v>
      </c>
      <c r="W4392" t="s">
        <v>4154</v>
      </c>
      <c r="X4392" t="s">
        <v>168</v>
      </c>
      <c r="Y4392" t="s">
        <v>268</v>
      </c>
      <c r="Z4392" t="s">
        <v>268</v>
      </c>
      <c r="AA4392" t="s">
        <v>19</v>
      </c>
      <c r="AC4392" t="s">
        <v>7165</v>
      </c>
      <c r="AD4392">
        <v>1</v>
      </c>
      <c r="AE4392">
        <v>1</v>
      </c>
    </row>
    <row r="4393" spans="1:31">
      <c r="A4393" t="s">
        <v>7166</v>
      </c>
      <c r="B4393" s="93">
        <v>45054</v>
      </c>
      <c r="C4393" s="93">
        <v>45054</v>
      </c>
      <c r="D4393">
        <v>-1.2487588000000001E-2</v>
      </c>
      <c r="E4393">
        <v>-1.2487588000000001E-2</v>
      </c>
      <c r="F4393" t="s">
        <v>81</v>
      </c>
      <c r="G4393">
        <v>4.5341708542713564</v>
      </c>
      <c r="H4393">
        <v>-5.6620857549748743E-2</v>
      </c>
      <c r="I4393">
        <v>-5.6620857549748743E-2</v>
      </c>
      <c r="J4393">
        <v>1</v>
      </c>
      <c r="L4393" t="s">
        <v>76</v>
      </c>
      <c r="M4393" t="s">
        <v>4152</v>
      </c>
      <c r="T4393" t="s">
        <v>76</v>
      </c>
      <c r="V4393" t="s">
        <v>4153</v>
      </c>
      <c r="W4393" t="s">
        <v>4154</v>
      </c>
      <c r="X4393" t="s">
        <v>168</v>
      </c>
      <c r="Y4393" t="s">
        <v>268</v>
      </c>
      <c r="Z4393" t="s">
        <v>268</v>
      </c>
      <c r="AA4393" t="s">
        <v>19</v>
      </c>
      <c r="AC4393" t="s">
        <v>7167</v>
      </c>
      <c r="AD4393">
        <v>1</v>
      </c>
      <c r="AE4393">
        <v>1</v>
      </c>
    </row>
    <row r="4394" spans="1:31">
      <c r="A4394" t="s">
        <v>7168</v>
      </c>
      <c r="B4394" s="93">
        <v>45054</v>
      </c>
      <c r="C4394" s="93">
        <v>45054</v>
      </c>
      <c r="D4394">
        <v>-1.2945567999999999E-2</v>
      </c>
      <c r="E4394">
        <v>-1.2945567999999999E-2</v>
      </c>
      <c r="F4394" t="s">
        <v>81</v>
      </c>
      <c r="G4394">
        <v>4.5341708542713564</v>
      </c>
      <c r="H4394">
        <v>-5.8697417117587941E-2</v>
      </c>
      <c r="I4394">
        <v>-5.8697417117587941E-2</v>
      </c>
      <c r="J4394">
        <v>1</v>
      </c>
      <c r="L4394" t="s">
        <v>76</v>
      </c>
      <c r="M4394" t="s">
        <v>4152</v>
      </c>
      <c r="T4394" t="s">
        <v>76</v>
      </c>
      <c r="V4394" t="s">
        <v>4153</v>
      </c>
      <c r="W4394" t="s">
        <v>4154</v>
      </c>
      <c r="X4394" t="s">
        <v>168</v>
      </c>
      <c r="Y4394" t="s">
        <v>268</v>
      </c>
      <c r="Z4394" t="s">
        <v>268</v>
      </c>
      <c r="AA4394" t="s">
        <v>19</v>
      </c>
      <c r="AC4394" t="s">
        <v>7169</v>
      </c>
      <c r="AD4394">
        <v>1</v>
      </c>
      <c r="AE4394">
        <v>1</v>
      </c>
    </row>
    <row r="4395" spans="1:31">
      <c r="A4395" t="s">
        <v>7170</v>
      </c>
      <c r="B4395" s="93">
        <v>45054</v>
      </c>
      <c r="C4395" s="93">
        <v>45054</v>
      </c>
      <c r="D4395">
        <v>-1.2439834E-2</v>
      </c>
      <c r="E4395">
        <v>-1.2439834E-2</v>
      </c>
      <c r="F4395" t="s">
        <v>81</v>
      </c>
      <c r="G4395">
        <v>4.5341708542713564</v>
      </c>
      <c r="H4395">
        <v>-5.6404332754773863E-2</v>
      </c>
      <c r="I4395">
        <v>-5.6404332754773863E-2</v>
      </c>
      <c r="J4395">
        <v>1</v>
      </c>
      <c r="L4395" t="s">
        <v>76</v>
      </c>
      <c r="M4395" t="s">
        <v>4152</v>
      </c>
      <c r="T4395" t="s">
        <v>76</v>
      </c>
      <c r="V4395" t="s">
        <v>4153</v>
      </c>
      <c r="W4395" t="s">
        <v>4154</v>
      </c>
      <c r="X4395" t="s">
        <v>168</v>
      </c>
      <c r="Y4395" t="s">
        <v>268</v>
      </c>
      <c r="Z4395" t="s">
        <v>268</v>
      </c>
      <c r="AA4395" t="s">
        <v>19</v>
      </c>
      <c r="AC4395" t="s">
        <v>7171</v>
      </c>
      <c r="AD4395">
        <v>1</v>
      </c>
      <c r="AE4395">
        <v>1</v>
      </c>
    </row>
    <row r="4396" spans="1:31">
      <c r="A4396" t="s">
        <v>7172</v>
      </c>
      <c r="B4396" s="93">
        <v>45054</v>
      </c>
      <c r="C4396" s="93">
        <v>45054</v>
      </c>
      <c r="D4396">
        <v>-1.3808097E-2</v>
      </c>
      <c r="E4396">
        <v>-1.3808097E-2</v>
      </c>
      <c r="F4396" t="s">
        <v>81</v>
      </c>
      <c r="G4396">
        <v>4.5341708542713564</v>
      </c>
      <c r="H4396">
        <v>-6.2608270970351751E-2</v>
      </c>
      <c r="I4396">
        <v>-6.2608270970351751E-2</v>
      </c>
      <c r="J4396">
        <v>1</v>
      </c>
      <c r="L4396" t="s">
        <v>76</v>
      </c>
      <c r="M4396" t="s">
        <v>4152</v>
      </c>
      <c r="T4396" t="s">
        <v>76</v>
      </c>
      <c r="V4396" t="s">
        <v>4153</v>
      </c>
      <c r="W4396" t="s">
        <v>4154</v>
      </c>
      <c r="X4396" t="s">
        <v>168</v>
      </c>
      <c r="Y4396" t="s">
        <v>268</v>
      </c>
      <c r="Z4396" t="s">
        <v>268</v>
      </c>
      <c r="AA4396" t="s">
        <v>19</v>
      </c>
      <c r="AC4396" t="s">
        <v>7173</v>
      </c>
      <c r="AD4396">
        <v>1</v>
      </c>
      <c r="AE4396">
        <v>1</v>
      </c>
    </row>
    <row r="4397" spans="1:31">
      <c r="A4397" t="s">
        <v>7174</v>
      </c>
      <c r="B4397" s="93">
        <v>45054</v>
      </c>
      <c r="C4397" s="93">
        <v>45054</v>
      </c>
      <c r="D4397">
        <v>-1.2159369E-2</v>
      </c>
      <c r="E4397">
        <v>-1.2159369E-2</v>
      </c>
      <c r="F4397" t="s">
        <v>81</v>
      </c>
      <c r="G4397">
        <v>4.5341708542713564</v>
      </c>
      <c r="H4397">
        <v>-5.5132656526130648E-2</v>
      </c>
      <c r="I4397">
        <v>-5.5132656526130648E-2</v>
      </c>
      <c r="J4397">
        <v>1</v>
      </c>
      <c r="L4397" t="s">
        <v>76</v>
      </c>
      <c r="M4397" t="s">
        <v>4152</v>
      </c>
      <c r="T4397" t="s">
        <v>76</v>
      </c>
      <c r="V4397" t="s">
        <v>4153</v>
      </c>
      <c r="W4397" t="s">
        <v>4154</v>
      </c>
      <c r="X4397" t="s">
        <v>168</v>
      </c>
      <c r="Y4397" t="s">
        <v>268</v>
      </c>
      <c r="Z4397" t="s">
        <v>268</v>
      </c>
      <c r="AA4397" t="s">
        <v>19</v>
      </c>
      <c r="AC4397" t="s">
        <v>7175</v>
      </c>
      <c r="AD4397">
        <v>1</v>
      </c>
      <c r="AE4397">
        <v>1</v>
      </c>
    </row>
    <row r="4398" spans="1:31">
      <c r="A4398" t="s">
        <v>7176</v>
      </c>
      <c r="B4398" s="93">
        <v>45054</v>
      </c>
      <c r="C4398" s="93">
        <v>45054</v>
      </c>
      <c r="D4398">
        <v>-1.2121204E-2</v>
      </c>
      <c r="E4398">
        <v>-1.2121204E-2</v>
      </c>
      <c r="F4398" t="s">
        <v>81</v>
      </c>
      <c r="G4398">
        <v>4.5341708542713564</v>
      </c>
      <c r="H4398">
        <v>-5.4959609895477379E-2</v>
      </c>
      <c r="I4398">
        <v>-5.4959609895477379E-2</v>
      </c>
      <c r="J4398">
        <v>1</v>
      </c>
      <c r="L4398" t="s">
        <v>76</v>
      </c>
      <c r="M4398" t="s">
        <v>4152</v>
      </c>
      <c r="T4398" t="s">
        <v>76</v>
      </c>
      <c r="V4398" t="s">
        <v>4153</v>
      </c>
      <c r="W4398" t="s">
        <v>4154</v>
      </c>
      <c r="X4398" t="s">
        <v>168</v>
      </c>
      <c r="Y4398" t="s">
        <v>268</v>
      </c>
      <c r="Z4398" t="s">
        <v>268</v>
      </c>
      <c r="AA4398" t="s">
        <v>19</v>
      </c>
      <c r="AC4398" t="s">
        <v>7177</v>
      </c>
      <c r="AD4398">
        <v>1</v>
      </c>
      <c r="AE4398">
        <v>1</v>
      </c>
    </row>
    <row r="4399" spans="1:31">
      <c r="A4399" t="s">
        <v>7178</v>
      </c>
      <c r="B4399" s="93">
        <v>45054</v>
      </c>
      <c r="C4399" s="93">
        <v>45054</v>
      </c>
      <c r="D4399">
        <v>-1.282344E-2</v>
      </c>
      <c r="E4399">
        <v>-1.282344E-2</v>
      </c>
      <c r="F4399" t="s">
        <v>81</v>
      </c>
      <c r="G4399">
        <v>4.5341708542713564</v>
      </c>
      <c r="H4399">
        <v>-5.814366789949748E-2</v>
      </c>
      <c r="I4399">
        <v>-5.814366789949748E-2</v>
      </c>
      <c r="J4399">
        <v>1</v>
      </c>
      <c r="L4399" t="s">
        <v>76</v>
      </c>
      <c r="M4399" t="s">
        <v>4152</v>
      </c>
      <c r="T4399" t="s">
        <v>76</v>
      </c>
      <c r="V4399" t="s">
        <v>4153</v>
      </c>
      <c r="W4399" t="s">
        <v>4154</v>
      </c>
      <c r="X4399" t="s">
        <v>168</v>
      </c>
      <c r="Y4399" t="s">
        <v>268</v>
      </c>
      <c r="Z4399" t="s">
        <v>268</v>
      </c>
      <c r="AA4399" t="s">
        <v>19</v>
      </c>
      <c r="AC4399" t="s">
        <v>7179</v>
      </c>
      <c r="AD4399">
        <v>1</v>
      </c>
      <c r="AE4399">
        <v>1</v>
      </c>
    </row>
    <row r="4400" spans="1:31">
      <c r="A4400" t="s">
        <v>7180</v>
      </c>
      <c r="B4400" s="93">
        <v>45054</v>
      </c>
      <c r="C4400" s="93">
        <v>45054</v>
      </c>
      <c r="D4400">
        <v>-1.2304396E-2</v>
      </c>
      <c r="E4400">
        <v>-1.2304396E-2</v>
      </c>
      <c r="F4400" t="s">
        <v>81</v>
      </c>
      <c r="G4400">
        <v>4.5341708542713564</v>
      </c>
      <c r="H4400">
        <v>-5.5790233722613047E-2</v>
      </c>
      <c r="I4400">
        <v>-5.5790233722613047E-2</v>
      </c>
      <c r="J4400">
        <v>1</v>
      </c>
      <c r="L4400" t="s">
        <v>76</v>
      </c>
      <c r="M4400" t="s">
        <v>4152</v>
      </c>
      <c r="T4400" t="s">
        <v>76</v>
      </c>
      <c r="V4400" t="s">
        <v>4153</v>
      </c>
      <c r="W4400" t="s">
        <v>4154</v>
      </c>
      <c r="X4400" t="s">
        <v>168</v>
      </c>
      <c r="Y4400" t="s">
        <v>268</v>
      </c>
      <c r="Z4400" t="s">
        <v>268</v>
      </c>
      <c r="AA4400" t="s">
        <v>19</v>
      </c>
      <c r="AC4400" t="s">
        <v>7181</v>
      </c>
      <c r="AD4400">
        <v>1</v>
      </c>
      <c r="AE4400">
        <v>1</v>
      </c>
    </row>
    <row r="4401" spans="1:31">
      <c r="A4401" t="s">
        <v>7182</v>
      </c>
      <c r="B4401" s="93">
        <v>45054</v>
      </c>
      <c r="C4401" s="93">
        <v>45054</v>
      </c>
      <c r="D4401">
        <v>-1.1854049E-2</v>
      </c>
      <c r="E4401">
        <v>-1.1854049E-2</v>
      </c>
      <c r="F4401" t="s">
        <v>81</v>
      </c>
      <c r="G4401">
        <v>4.5341708542713564</v>
      </c>
      <c r="H4401">
        <v>-5.3748283480904518E-2</v>
      </c>
      <c r="I4401">
        <v>-5.3748283480904518E-2</v>
      </c>
      <c r="J4401">
        <v>1</v>
      </c>
      <c r="L4401" t="s">
        <v>76</v>
      </c>
      <c r="M4401" t="s">
        <v>4152</v>
      </c>
      <c r="T4401" t="s">
        <v>76</v>
      </c>
      <c r="V4401" t="s">
        <v>4153</v>
      </c>
      <c r="W4401" t="s">
        <v>4154</v>
      </c>
      <c r="X4401" t="s">
        <v>168</v>
      </c>
      <c r="Y4401" t="s">
        <v>268</v>
      </c>
      <c r="Z4401" t="s">
        <v>268</v>
      </c>
      <c r="AA4401" t="s">
        <v>19</v>
      </c>
      <c r="AC4401" t="s">
        <v>7183</v>
      </c>
      <c r="AD4401">
        <v>1</v>
      </c>
      <c r="AE4401">
        <v>1</v>
      </c>
    </row>
    <row r="4402" spans="1:31">
      <c r="A4402" t="s">
        <v>7184</v>
      </c>
      <c r="B4402" s="93">
        <v>45054</v>
      </c>
      <c r="C4402" s="93">
        <v>45054</v>
      </c>
      <c r="D4402">
        <v>-9.1984189999999993E-3</v>
      </c>
      <c r="E4402">
        <v>-9.1984189999999993E-3</v>
      </c>
      <c r="F4402" t="s">
        <v>81</v>
      </c>
      <c r="G4402">
        <v>4.5341708542713564</v>
      </c>
      <c r="H4402">
        <v>-4.1707203335175871E-2</v>
      </c>
      <c r="I4402">
        <v>-4.1707203335175871E-2</v>
      </c>
      <c r="J4402">
        <v>1</v>
      </c>
      <c r="L4402" t="s">
        <v>76</v>
      </c>
      <c r="M4402" t="s">
        <v>4152</v>
      </c>
      <c r="T4402" t="s">
        <v>76</v>
      </c>
      <c r="V4402" t="s">
        <v>4153</v>
      </c>
      <c r="W4402" t="s">
        <v>4154</v>
      </c>
      <c r="X4402" t="s">
        <v>168</v>
      </c>
      <c r="Y4402" t="s">
        <v>268</v>
      </c>
      <c r="Z4402" t="s">
        <v>268</v>
      </c>
      <c r="AA4402" t="s">
        <v>19</v>
      </c>
      <c r="AC4402" t="s">
        <v>7185</v>
      </c>
      <c r="AD4402">
        <v>1</v>
      </c>
      <c r="AE4402">
        <v>1</v>
      </c>
    </row>
    <row r="4403" spans="1:31">
      <c r="A4403" t="s">
        <v>7186</v>
      </c>
      <c r="B4403" s="93">
        <v>45054</v>
      </c>
      <c r="C4403" s="93">
        <v>45054</v>
      </c>
      <c r="D4403">
        <v>-1.1854049E-2</v>
      </c>
      <c r="E4403">
        <v>-1.1854049E-2</v>
      </c>
      <c r="F4403" t="s">
        <v>81</v>
      </c>
      <c r="G4403">
        <v>4.5341708542713564</v>
      </c>
      <c r="H4403">
        <v>-5.3748283480904518E-2</v>
      </c>
      <c r="I4403">
        <v>-5.3748283480904518E-2</v>
      </c>
      <c r="J4403">
        <v>1</v>
      </c>
      <c r="L4403" t="s">
        <v>76</v>
      </c>
      <c r="M4403" t="s">
        <v>4152</v>
      </c>
      <c r="T4403" t="s">
        <v>76</v>
      </c>
      <c r="V4403" t="s">
        <v>4153</v>
      </c>
      <c r="W4403" t="s">
        <v>4154</v>
      </c>
      <c r="X4403" t="s">
        <v>168</v>
      </c>
      <c r="Y4403" t="s">
        <v>268</v>
      </c>
      <c r="Z4403" t="s">
        <v>268</v>
      </c>
      <c r="AA4403" t="s">
        <v>19</v>
      </c>
      <c r="AC4403" t="s">
        <v>7187</v>
      </c>
      <c r="AD4403">
        <v>1</v>
      </c>
      <c r="AE4403">
        <v>1</v>
      </c>
    </row>
    <row r="4404" spans="1:31">
      <c r="A4404" t="s">
        <v>7188</v>
      </c>
      <c r="B4404" s="93">
        <v>45054</v>
      </c>
      <c r="C4404" s="93">
        <v>45054</v>
      </c>
      <c r="D4404">
        <v>-1.2548652E-2</v>
      </c>
      <c r="E4404">
        <v>-1.2548652E-2</v>
      </c>
      <c r="F4404" t="s">
        <v>81</v>
      </c>
      <c r="G4404">
        <v>4.5341708542713564</v>
      </c>
      <c r="H4404">
        <v>-5.6897732158793957E-2</v>
      </c>
      <c r="I4404">
        <v>-5.6897732158793957E-2</v>
      </c>
      <c r="J4404">
        <v>1</v>
      </c>
      <c r="L4404" t="s">
        <v>76</v>
      </c>
      <c r="M4404" t="s">
        <v>4152</v>
      </c>
      <c r="T4404" t="s">
        <v>76</v>
      </c>
      <c r="V4404" t="s">
        <v>4153</v>
      </c>
      <c r="W4404" t="s">
        <v>4154</v>
      </c>
      <c r="X4404" t="s">
        <v>168</v>
      </c>
      <c r="Y4404" t="s">
        <v>268</v>
      </c>
      <c r="Z4404" t="s">
        <v>268</v>
      </c>
      <c r="AA4404" t="s">
        <v>19</v>
      </c>
      <c r="AC4404" t="s">
        <v>7189</v>
      </c>
      <c r="AD4404">
        <v>1</v>
      </c>
      <c r="AE4404">
        <v>1</v>
      </c>
    </row>
    <row r="4405" spans="1:31">
      <c r="A4405" t="s">
        <v>7190</v>
      </c>
      <c r="B4405" s="93">
        <v>45054</v>
      </c>
      <c r="C4405" s="93">
        <v>45054</v>
      </c>
      <c r="D4405">
        <v>-9.7374119999999991E-3</v>
      </c>
      <c r="E4405">
        <v>-9.7374119999999991E-3</v>
      </c>
      <c r="F4405" t="s">
        <v>81</v>
      </c>
      <c r="G4405">
        <v>4.5341708542713564</v>
      </c>
      <c r="H4405">
        <v>-4.4151089686432152E-2</v>
      </c>
      <c r="I4405">
        <v>-4.4151089686432152E-2</v>
      </c>
      <c r="J4405">
        <v>1</v>
      </c>
      <c r="L4405" t="s">
        <v>76</v>
      </c>
      <c r="M4405" t="s">
        <v>4152</v>
      </c>
      <c r="T4405" t="s">
        <v>76</v>
      </c>
      <c r="V4405" t="s">
        <v>4153</v>
      </c>
      <c r="W4405" t="s">
        <v>4154</v>
      </c>
      <c r="X4405" t="s">
        <v>168</v>
      </c>
      <c r="Y4405" t="s">
        <v>268</v>
      </c>
      <c r="Z4405" t="s">
        <v>268</v>
      </c>
      <c r="AA4405" t="s">
        <v>19</v>
      </c>
      <c r="AC4405" t="s">
        <v>7191</v>
      </c>
      <c r="AD4405">
        <v>1</v>
      </c>
      <c r="AE4405">
        <v>1</v>
      </c>
    </row>
    <row r="4406" spans="1:31">
      <c r="A4406" t="s">
        <v>7192</v>
      </c>
      <c r="B4406" s="93">
        <v>45054</v>
      </c>
      <c r="C4406" s="93">
        <v>45054</v>
      </c>
      <c r="D4406">
        <v>-1.2533386000000001E-2</v>
      </c>
      <c r="E4406">
        <v>-1.2533386000000001E-2</v>
      </c>
      <c r="F4406" t="s">
        <v>81</v>
      </c>
      <c r="G4406">
        <v>4.5341708542713564</v>
      </c>
      <c r="H4406">
        <v>-5.682851350653266E-2</v>
      </c>
      <c r="I4406">
        <v>-5.682851350653266E-2</v>
      </c>
      <c r="J4406">
        <v>1</v>
      </c>
      <c r="L4406" t="s">
        <v>76</v>
      </c>
      <c r="M4406" t="s">
        <v>4152</v>
      </c>
      <c r="T4406" t="s">
        <v>76</v>
      </c>
      <c r="V4406" t="s">
        <v>4153</v>
      </c>
      <c r="W4406" t="s">
        <v>4154</v>
      </c>
      <c r="X4406" t="s">
        <v>168</v>
      </c>
      <c r="Y4406" t="s">
        <v>268</v>
      </c>
      <c r="Z4406" t="s">
        <v>268</v>
      </c>
      <c r="AA4406" t="s">
        <v>19</v>
      </c>
      <c r="AC4406" t="s">
        <v>7193</v>
      </c>
      <c r="AD4406">
        <v>1</v>
      </c>
      <c r="AE4406">
        <v>1</v>
      </c>
    </row>
    <row r="4407" spans="1:31">
      <c r="A4407" t="s">
        <v>7194</v>
      </c>
      <c r="B4407" s="93">
        <v>45054</v>
      </c>
      <c r="C4407" s="93">
        <v>45054</v>
      </c>
      <c r="D4407">
        <v>-9.4412620000000006E-3</v>
      </c>
      <c r="E4407">
        <v>-9.4412620000000006E-3</v>
      </c>
      <c r="F4407" t="s">
        <v>81</v>
      </c>
      <c r="G4407">
        <v>4.5341708542713564</v>
      </c>
      <c r="H4407">
        <v>-4.2808294987939699E-2</v>
      </c>
      <c r="I4407">
        <v>-4.2808294987939699E-2</v>
      </c>
      <c r="J4407">
        <v>1</v>
      </c>
      <c r="L4407" t="s">
        <v>76</v>
      </c>
      <c r="M4407" t="s">
        <v>4152</v>
      </c>
      <c r="T4407" t="s">
        <v>76</v>
      </c>
      <c r="V4407" t="s">
        <v>4153</v>
      </c>
      <c r="W4407" t="s">
        <v>4154</v>
      </c>
      <c r="X4407" t="s">
        <v>168</v>
      </c>
      <c r="Y4407" t="s">
        <v>268</v>
      </c>
      <c r="Z4407" t="s">
        <v>268</v>
      </c>
      <c r="AA4407" t="s">
        <v>19</v>
      </c>
      <c r="AC4407" t="s">
        <v>7195</v>
      </c>
      <c r="AD4407">
        <v>1</v>
      </c>
      <c r="AE4407">
        <v>1</v>
      </c>
    </row>
    <row r="4408" spans="1:31">
      <c r="A4408" t="s">
        <v>7196</v>
      </c>
      <c r="B4408" s="93">
        <v>45054</v>
      </c>
      <c r="C4408" s="93">
        <v>45054</v>
      </c>
      <c r="D4408">
        <v>-9.5952599999999996E-3</v>
      </c>
      <c r="E4408">
        <v>-9.5952599999999996E-3</v>
      </c>
      <c r="F4408" t="s">
        <v>81</v>
      </c>
      <c r="G4408">
        <v>4.5341708542713564</v>
      </c>
      <c r="H4408">
        <v>-4.3506548231155767E-2</v>
      </c>
      <c r="I4408">
        <v>-4.3506548231155767E-2</v>
      </c>
      <c r="J4408">
        <v>1</v>
      </c>
      <c r="L4408" t="s">
        <v>76</v>
      </c>
      <c r="M4408" t="s">
        <v>4152</v>
      </c>
      <c r="T4408" t="s">
        <v>76</v>
      </c>
      <c r="V4408" t="s">
        <v>4153</v>
      </c>
      <c r="W4408" t="s">
        <v>4154</v>
      </c>
      <c r="X4408" t="s">
        <v>168</v>
      </c>
      <c r="Y4408" t="s">
        <v>268</v>
      </c>
      <c r="Z4408" t="s">
        <v>268</v>
      </c>
      <c r="AA4408" t="s">
        <v>19</v>
      </c>
      <c r="AC4408" t="s">
        <v>7197</v>
      </c>
      <c r="AD4408">
        <v>1</v>
      </c>
      <c r="AE4408">
        <v>1</v>
      </c>
    </row>
    <row r="4409" spans="1:31">
      <c r="A4409" t="s">
        <v>7198</v>
      </c>
      <c r="B4409" s="93">
        <v>45054</v>
      </c>
      <c r="C4409" s="93">
        <v>45054</v>
      </c>
      <c r="D4409">
        <v>-1.2739477000000001E-2</v>
      </c>
      <c r="E4409">
        <v>-1.2739477000000001E-2</v>
      </c>
      <c r="F4409" t="s">
        <v>81</v>
      </c>
      <c r="G4409">
        <v>4.5341708542713564</v>
      </c>
      <c r="H4409">
        <v>-5.7762965312060287E-2</v>
      </c>
      <c r="I4409">
        <v>-5.7762965312060287E-2</v>
      </c>
      <c r="J4409">
        <v>1</v>
      </c>
      <c r="L4409" t="s">
        <v>76</v>
      </c>
      <c r="M4409" t="s">
        <v>4152</v>
      </c>
      <c r="T4409" t="s">
        <v>76</v>
      </c>
      <c r="V4409" t="s">
        <v>4153</v>
      </c>
      <c r="W4409" t="s">
        <v>4154</v>
      </c>
      <c r="X4409" t="s">
        <v>168</v>
      </c>
      <c r="Y4409" t="s">
        <v>268</v>
      </c>
      <c r="Z4409" t="s">
        <v>268</v>
      </c>
      <c r="AA4409" t="s">
        <v>19</v>
      </c>
      <c r="AC4409" t="s">
        <v>7199</v>
      </c>
      <c r="AD4409">
        <v>1</v>
      </c>
      <c r="AE4409">
        <v>1</v>
      </c>
    </row>
    <row r="4410" spans="1:31">
      <c r="A4410" t="s">
        <v>7200</v>
      </c>
      <c r="B4410" s="93">
        <v>45054</v>
      </c>
      <c r="C4410" s="93">
        <v>45054</v>
      </c>
      <c r="D4410">
        <v>-1.236546E-2</v>
      </c>
      <c r="E4410">
        <v>-1.236546E-2</v>
      </c>
      <c r="F4410" t="s">
        <v>81</v>
      </c>
      <c r="G4410">
        <v>4.5341708542713564</v>
      </c>
      <c r="H4410">
        <v>-5.6067108331658289E-2</v>
      </c>
      <c r="I4410">
        <v>-5.6067108331658289E-2</v>
      </c>
      <c r="J4410">
        <v>1</v>
      </c>
      <c r="L4410" t="s">
        <v>76</v>
      </c>
      <c r="M4410" t="s">
        <v>4152</v>
      </c>
      <c r="T4410" t="s">
        <v>76</v>
      </c>
      <c r="V4410" t="s">
        <v>4153</v>
      </c>
      <c r="W4410" t="s">
        <v>4154</v>
      </c>
      <c r="X4410" t="s">
        <v>168</v>
      </c>
      <c r="Y4410" t="s">
        <v>268</v>
      </c>
      <c r="Z4410" t="s">
        <v>268</v>
      </c>
      <c r="AA4410" t="s">
        <v>19</v>
      </c>
      <c r="AC4410" t="s">
        <v>7201</v>
      </c>
      <c r="AD4410">
        <v>1</v>
      </c>
      <c r="AE4410">
        <v>1</v>
      </c>
    </row>
    <row r="4411" spans="1:31">
      <c r="A4411" t="s">
        <v>7202</v>
      </c>
      <c r="B4411" s="93">
        <v>45054</v>
      </c>
      <c r="C4411" s="93">
        <v>45054</v>
      </c>
      <c r="D4411">
        <v>-1.2090672E-2</v>
      </c>
      <c r="E4411">
        <v>-1.2090672E-2</v>
      </c>
      <c r="F4411" t="s">
        <v>81</v>
      </c>
      <c r="G4411">
        <v>4.5341708542713564</v>
      </c>
      <c r="H4411">
        <v>-5.4821172590954759E-2</v>
      </c>
      <c r="I4411">
        <v>-5.4821172590954759E-2</v>
      </c>
      <c r="J4411">
        <v>1</v>
      </c>
      <c r="L4411" t="s">
        <v>76</v>
      </c>
      <c r="M4411" t="s">
        <v>4152</v>
      </c>
      <c r="T4411" t="s">
        <v>76</v>
      </c>
      <c r="V4411" t="s">
        <v>4153</v>
      </c>
      <c r="W4411" t="s">
        <v>4154</v>
      </c>
      <c r="X4411" t="s">
        <v>168</v>
      </c>
      <c r="Y4411" t="s">
        <v>268</v>
      </c>
      <c r="Z4411" t="s">
        <v>268</v>
      </c>
      <c r="AA4411" t="s">
        <v>19</v>
      </c>
      <c r="AC4411" t="s">
        <v>7203</v>
      </c>
      <c r="AD4411">
        <v>1</v>
      </c>
      <c r="AE4411">
        <v>1</v>
      </c>
    </row>
    <row r="4412" spans="1:31">
      <c r="A4412" t="s">
        <v>7204</v>
      </c>
      <c r="B4412" s="93">
        <v>45054</v>
      </c>
      <c r="C4412" s="93">
        <v>45054</v>
      </c>
      <c r="D4412">
        <v>-1.2289130000000001E-2</v>
      </c>
      <c r="E4412">
        <v>-1.2289130000000001E-2</v>
      </c>
      <c r="F4412" t="s">
        <v>81</v>
      </c>
      <c r="G4412">
        <v>4.5341708542713564</v>
      </c>
      <c r="H4412">
        <v>-5.5721015070351758E-2</v>
      </c>
      <c r="I4412">
        <v>-5.5721015070351758E-2</v>
      </c>
      <c r="J4412">
        <v>1</v>
      </c>
      <c r="L4412" t="s">
        <v>76</v>
      </c>
      <c r="M4412" t="s">
        <v>4152</v>
      </c>
      <c r="T4412" t="s">
        <v>76</v>
      </c>
      <c r="V4412" t="s">
        <v>4153</v>
      </c>
      <c r="W4412" t="s">
        <v>4154</v>
      </c>
      <c r="X4412" t="s">
        <v>168</v>
      </c>
      <c r="Y4412" t="s">
        <v>268</v>
      </c>
      <c r="Z4412" t="s">
        <v>268</v>
      </c>
      <c r="AA4412" t="s">
        <v>19</v>
      </c>
      <c r="AC4412" t="s">
        <v>7205</v>
      </c>
      <c r="AD4412">
        <v>1</v>
      </c>
      <c r="AE4412">
        <v>1</v>
      </c>
    </row>
    <row r="4413" spans="1:31">
      <c r="A4413" t="s">
        <v>7206</v>
      </c>
      <c r="B4413" s="93">
        <v>45054</v>
      </c>
      <c r="C4413" s="93">
        <v>45054</v>
      </c>
      <c r="D4413">
        <v>-1.3098228E-2</v>
      </c>
      <c r="E4413">
        <v>-1.3098228E-2</v>
      </c>
      <c r="F4413" t="s">
        <v>81</v>
      </c>
      <c r="G4413">
        <v>4.5341708542713564</v>
      </c>
      <c r="H4413">
        <v>-5.9389603640201002E-2</v>
      </c>
      <c r="I4413">
        <v>-5.9389603640201002E-2</v>
      </c>
      <c r="J4413">
        <v>1</v>
      </c>
      <c r="L4413" t="s">
        <v>76</v>
      </c>
      <c r="M4413" t="s">
        <v>4152</v>
      </c>
      <c r="T4413" t="s">
        <v>76</v>
      </c>
      <c r="V4413" t="s">
        <v>4153</v>
      </c>
      <c r="W4413" t="s">
        <v>4154</v>
      </c>
      <c r="X4413" t="s">
        <v>168</v>
      </c>
      <c r="Y4413" t="s">
        <v>268</v>
      </c>
      <c r="Z4413" t="s">
        <v>268</v>
      </c>
      <c r="AA4413" t="s">
        <v>19</v>
      </c>
      <c r="AC4413" t="s">
        <v>7207</v>
      </c>
      <c r="AD4413">
        <v>1</v>
      </c>
      <c r="AE4413">
        <v>1</v>
      </c>
    </row>
    <row r="4414" spans="1:31">
      <c r="A4414" t="s">
        <v>7208</v>
      </c>
      <c r="B4414" s="93">
        <v>45054</v>
      </c>
      <c r="C4414" s="93">
        <v>45054</v>
      </c>
      <c r="D4414">
        <v>-1.2800541E-2</v>
      </c>
      <c r="E4414">
        <v>-1.2800541E-2</v>
      </c>
      <c r="F4414" t="s">
        <v>81</v>
      </c>
      <c r="G4414">
        <v>4.5341708542713564</v>
      </c>
      <c r="H4414">
        <v>-5.8039839921105521E-2</v>
      </c>
      <c r="I4414">
        <v>-5.8039839921105521E-2</v>
      </c>
      <c r="J4414">
        <v>1</v>
      </c>
      <c r="L4414" t="s">
        <v>76</v>
      </c>
      <c r="M4414" t="s">
        <v>4152</v>
      </c>
      <c r="T4414" t="s">
        <v>76</v>
      </c>
      <c r="V4414" t="s">
        <v>4153</v>
      </c>
      <c r="W4414" t="s">
        <v>4154</v>
      </c>
      <c r="X4414" t="s">
        <v>168</v>
      </c>
      <c r="Y4414" t="s">
        <v>268</v>
      </c>
      <c r="Z4414" t="s">
        <v>268</v>
      </c>
      <c r="AA4414" t="s">
        <v>19</v>
      </c>
      <c r="AC4414" t="s">
        <v>7209</v>
      </c>
      <c r="AD4414">
        <v>1</v>
      </c>
      <c r="AE4414">
        <v>1</v>
      </c>
    </row>
    <row r="4415" spans="1:31">
      <c r="A4415" t="s">
        <v>7210</v>
      </c>
      <c r="B4415" s="93">
        <v>45054</v>
      </c>
      <c r="C4415" s="93">
        <v>45054</v>
      </c>
      <c r="D4415">
        <v>-1.2373093E-2</v>
      </c>
      <c r="E4415">
        <v>-1.2373093E-2</v>
      </c>
      <c r="F4415" t="s">
        <v>81</v>
      </c>
      <c r="G4415">
        <v>4.5341708542713564</v>
      </c>
      <c r="H4415">
        <v>-5.6101717657788937E-2</v>
      </c>
      <c r="I4415">
        <v>-5.6101717657788937E-2</v>
      </c>
      <c r="J4415">
        <v>1</v>
      </c>
      <c r="L4415" t="s">
        <v>76</v>
      </c>
      <c r="M4415" t="s">
        <v>4152</v>
      </c>
      <c r="T4415" t="s">
        <v>76</v>
      </c>
      <c r="V4415" t="s">
        <v>4153</v>
      </c>
      <c r="W4415" t="s">
        <v>4154</v>
      </c>
      <c r="X4415" t="s">
        <v>168</v>
      </c>
      <c r="Y4415" t="s">
        <v>268</v>
      </c>
      <c r="Z4415" t="s">
        <v>268</v>
      </c>
      <c r="AA4415" t="s">
        <v>19</v>
      </c>
      <c r="AC4415" t="s">
        <v>7211</v>
      </c>
      <c r="AD4415">
        <v>1</v>
      </c>
      <c r="AE4415">
        <v>1</v>
      </c>
    </row>
    <row r="4416" spans="1:31">
      <c r="A4416" t="s">
        <v>7212</v>
      </c>
      <c r="B4416" s="93">
        <v>45054</v>
      </c>
      <c r="C4416" s="93">
        <v>45054</v>
      </c>
      <c r="D4416">
        <v>-1.2373093E-2</v>
      </c>
      <c r="E4416">
        <v>-1.2373093E-2</v>
      </c>
      <c r="F4416" t="s">
        <v>81</v>
      </c>
      <c r="G4416">
        <v>4.5341708542713564</v>
      </c>
      <c r="H4416">
        <v>-5.6101717657788937E-2</v>
      </c>
      <c r="I4416">
        <v>-5.6101717657788937E-2</v>
      </c>
      <c r="J4416">
        <v>1</v>
      </c>
      <c r="L4416" t="s">
        <v>76</v>
      </c>
      <c r="M4416" t="s">
        <v>4152</v>
      </c>
      <c r="T4416" t="s">
        <v>76</v>
      </c>
      <c r="V4416" t="s">
        <v>4153</v>
      </c>
      <c r="W4416" t="s">
        <v>4154</v>
      </c>
      <c r="X4416" t="s">
        <v>168</v>
      </c>
      <c r="Y4416" t="s">
        <v>268</v>
      </c>
      <c r="Z4416" t="s">
        <v>268</v>
      </c>
      <c r="AA4416" t="s">
        <v>19</v>
      </c>
      <c r="AC4416" t="s">
        <v>7213</v>
      </c>
      <c r="AD4416">
        <v>1</v>
      </c>
      <c r="AE4416">
        <v>1</v>
      </c>
    </row>
    <row r="4417" spans="1:31">
      <c r="A4417" t="s">
        <v>7214</v>
      </c>
      <c r="B4417" s="93">
        <v>45054</v>
      </c>
      <c r="C4417" s="93">
        <v>45054</v>
      </c>
      <c r="D4417">
        <v>-1.2075406E-2</v>
      </c>
      <c r="E4417">
        <v>-1.2075406E-2</v>
      </c>
      <c r="F4417" t="s">
        <v>81</v>
      </c>
      <c r="G4417">
        <v>4.5341708542713564</v>
      </c>
      <c r="H4417">
        <v>-5.4751953938693462E-2</v>
      </c>
      <c r="I4417">
        <v>-5.4751953938693462E-2</v>
      </c>
      <c r="J4417">
        <v>1</v>
      </c>
      <c r="L4417" t="s">
        <v>76</v>
      </c>
      <c r="M4417" t="s">
        <v>4152</v>
      </c>
      <c r="T4417" t="s">
        <v>76</v>
      </c>
      <c r="V4417" t="s">
        <v>4153</v>
      </c>
      <c r="W4417" t="s">
        <v>4154</v>
      </c>
      <c r="X4417" t="s">
        <v>168</v>
      </c>
      <c r="Y4417" t="s">
        <v>268</v>
      </c>
      <c r="Z4417" t="s">
        <v>268</v>
      </c>
      <c r="AA4417" t="s">
        <v>19</v>
      </c>
      <c r="AC4417" t="s">
        <v>7215</v>
      </c>
      <c r="AD4417">
        <v>1</v>
      </c>
      <c r="AE4417">
        <v>1</v>
      </c>
    </row>
    <row r="4418" spans="1:31">
      <c r="A4418" t="s">
        <v>7216</v>
      </c>
      <c r="B4418" s="93">
        <v>45054</v>
      </c>
      <c r="C4418" s="93">
        <v>45054</v>
      </c>
      <c r="D4418">
        <v>-1.2075406E-2</v>
      </c>
      <c r="E4418">
        <v>-1.2075406E-2</v>
      </c>
      <c r="F4418" t="s">
        <v>81</v>
      </c>
      <c r="G4418">
        <v>4.5341708542713564</v>
      </c>
      <c r="H4418">
        <v>-5.4751953938693462E-2</v>
      </c>
      <c r="I4418">
        <v>-5.4751953938693462E-2</v>
      </c>
      <c r="J4418">
        <v>1</v>
      </c>
      <c r="L4418" t="s">
        <v>76</v>
      </c>
      <c r="M4418" t="s">
        <v>4152</v>
      </c>
      <c r="T4418" t="s">
        <v>76</v>
      </c>
      <c r="V4418" t="s">
        <v>4153</v>
      </c>
      <c r="W4418" t="s">
        <v>4154</v>
      </c>
      <c r="X4418" t="s">
        <v>168</v>
      </c>
      <c r="Y4418" t="s">
        <v>268</v>
      </c>
      <c r="Z4418" t="s">
        <v>268</v>
      </c>
      <c r="AA4418" t="s">
        <v>19</v>
      </c>
      <c r="AC4418" t="s">
        <v>7217</v>
      </c>
      <c r="AD4418">
        <v>1</v>
      </c>
      <c r="AE4418">
        <v>1</v>
      </c>
    </row>
    <row r="4419" spans="1:31">
      <c r="A4419" t="s">
        <v>7218</v>
      </c>
      <c r="B4419" s="93">
        <v>45054</v>
      </c>
      <c r="C4419" s="93">
        <v>45054</v>
      </c>
      <c r="D4419">
        <v>-1.4243178E-2</v>
      </c>
      <c r="E4419">
        <v>-1.4243178E-2</v>
      </c>
      <c r="F4419" t="s">
        <v>81</v>
      </c>
      <c r="G4419">
        <v>4.5341708542713564</v>
      </c>
      <c r="H4419">
        <v>-6.4581002559798983E-2</v>
      </c>
      <c r="I4419">
        <v>-6.4581002559798983E-2</v>
      </c>
      <c r="J4419">
        <v>1</v>
      </c>
      <c r="L4419" t="s">
        <v>76</v>
      </c>
      <c r="M4419" t="s">
        <v>4152</v>
      </c>
      <c r="T4419" t="s">
        <v>76</v>
      </c>
      <c r="V4419" t="s">
        <v>4153</v>
      </c>
      <c r="W4419" t="s">
        <v>4154</v>
      </c>
      <c r="X4419" t="s">
        <v>168</v>
      </c>
      <c r="Y4419" t="s">
        <v>268</v>
      </c>
      <c r="Z4419" t="s">
        <v>268</v>
      </c>
      <c r="AA4419" t="s">
        <v>19</v>
      </c>
      <c r="AC4419" t="s">
        <v>7219</v>
      </c>
      <c r="AD4419">
        <v>1</v>
      </c>
      <c r="AE4419">
        <v>1</v>
      </c>
    </row>
    <row r="4420" spans="1:31">
      <c r="A4420" t="s">
        <v>7220</v>
      </c>
      <c r="B4420" s="93">
        <v>45054</v>
      </c>
      <c r="C4420" s="93">
        <v>45054</v>
      </c>
      <c r="D4420">
        <v>-1.2128837E-2</v>
      </c>
      <c r="E4420">
        <v>-1.2128837E-2</v>
      </c>
      <c r="F4420" t="s">
        <v>81</v>
      </c>
      <c r="G4420">
        <v>4.5341708542713564</v>
      </c>
      <c r="H4420">
        <v>-5.4994219221608028E-2</v>
      </c>
      <c r="I4420">
        <v>-5.4994219221608028E-2</v>
      </c>
      <c r="J4420">
        <v>1</v>
      </c>
      <c r="L4420" t="s">
        <v>76</v>
      </c>
      <c r="M4420" t="s">
        <v>4152</v>
      </c>
      <c r="T4420" t="s">
        <v>76</v>
      </c>
      <c r="V4420" t="s">
        <v>4153</v>
      </c>
      <c r="W4420" t="s">
        <v>4154</v>
      </c>
      <c r="X4420" t="s">
        <v>168</v>
      </c>
      <c r="Y4420" t="s">
        <v>268</v>
      </c>
      <c r="Z4420" t="s">
        <v>268</v>
      </c>
      <c r="AA4420" t="s">
        <v>19</v>
      </c>
      <c r="AC4420" t="s">
        <v>7221</v>
      </c>
      <c r="AD4420">
        <v>1</v>
      </c>
      <c r="AE4420">
        <v>1</v>
      </c>
    </row>
    <row r="4421" spans="1:31">
      <c r="A4421" t="s">
        <v>7222</v>
      </c>
      <c r="B4421" s="93">
        <v>45054</v>
      </c>
      <c r="C4421" s="93">
        <v>45054</v>
      </c>
      <c r="D4421">
        <v>-1.1525830000000001E-2</v>
      </c>
      <c r="E4421">
        <v>-1.1525830000000001E-2</v>
      </c>
      <c r="F4421" t="s">
        <v>81</v>
      </c>
      <c r="G4421">
        <v>4.5341708542713564</v>
      </c>
      <c r="H4421">
        <v>-5.2260082457286423E-2</v>
      </c>
      <c r="I4421">
        <v>-5.2260082457286423E-2</v>
      </c>
      <c r="J4421">
        <v>1</v>
      </c>
      <c r="L4421" t="s">
        <v>76</v>
      </c>
      <c r="M4421" t="s">
        <v>4152</v>
      </c>
      <c r="T4421" t="s">
        <v>76</v>
      </c>
      <c r="V4421" t="s">
        <v>4153</v>
      </c>
      <c r="W4421" t="s">
        <v>4154</v>
      </c>
      <c r="X4421" t="s">
        <v>168</v>
      </c>
      <c r="Y4421" t="s">
        <v>268</v>
      </c>
      <c r="Z4421" t="s">
        <v>268</v>
      </c>
      <c r="AA4421" t="s">
        <v>19</v>
      </c>
      <c r="AC4421" t="s">
        <v>7223</v>
      </c>
      <c r="AD4421">
        <v>1</v>
      </c>
      <c r="AE4421">
        <v>1</v>
      </c>
    </row>
    <row r="4422" spans="1:31">
      <c r="A4422" t="s">
        <v>7224</v>
      </c>
      <c r="B4422" s="93">
        <v>45054</v>
      </c>
      <c r="C4422" s="93">
        <v>45054</v>
      </c>
      <c r="D4422">
        <v>-1.1869315E-2</v>
      </c>
      <c r="E4422">
        <v>-1.1869315E-2</v>
      </c>
      <c r="F4422" t="s">
        <v>81</v>
      </c>
      <c r="G4422">
        <v>4.5341708542713564</v>
      </c>
      <c r="H4422">
        <v>-5.3817502133165822E-2</v>
      </c>
      <c r="I4422">
        <v>-5.3817502133165822E-2</v>
      </c>
      <c r="J4422">
        <v>1</v>
      </c>
      <c r="L4422" t="s">
        <v>76</v>
      </c>
      <c r="M4422" t="s">
        <v>4152</v>
      </c>
      <c r="T4422" t="s">
        <v>76</v>
      </c>
      <c r="V4422" t="s">
        <v>4153</v>
      </c>
      <c r="W4422" t="s">
        <v>4154</v>
      </c>
      <c r="X4422" t="s">
        <v>168</v>
      </c>
      <c r="Y4422" t="s">
        <v>268</v>
      </c>
      <c r="Z4422" t="s">
        <v>268</v>
      </c>
      <c r="AA4422" t="s">
        <v>19</v>
      </c>
      <c r="AC4422" t="s">
        <v>7225</v>
      </c>
      <c r="AD4422">
        <v>1</v>
      </c>
      <c r="AE4422">
        <v>1</v>
      </c>
    </row>
    <row r="4423" spans="1:31">
      <c r="A4423" t="s">
        <v>7226</v>
      </c>
      <c r="B4423" s="93">
        <v>45054</v>
      </c>
      <c r="C4423" s="93">
        <v>45054</v>
      </c>
      <c r="D4423">
        <v>-1.1869315E-2</v>
      </c>
      <c r="E4423">
        <v>-1.1869315E-2</v>
      </c>
      <c r="F4423" t="s">
        <v>81</v>
      </c>
      <c r="G4423">
        <v>4.5341708542713564</v>
      </c>
      <c r="H4423">
        <v>-5.3817502133165822E-2</v>
      </c>
      <c r="I4423">
        <v>-5.3817502133165822E-2</v>
      </c>
      <c r="J4423">
        <v>1</v>
      </c>
      <c r="L4423" t="s">
        <v>76</v>
      </c>
      <c r="M4423" t="s">
        <v>4152</v>
      </c>
      <c r="T4423" t="s">
        <v>76</v>
      </c>
      <c r="V4423" t="s">
        <v>4153</v>
      </c>
      <c r="W4423" t="s">
        <v>4154</v>
      </c>
      <c r="X4423" t="s">
        <v>168</v>
      </c>
      <c r="Y4423" t="s">
        <v>268</v>
      </c>
      <c r="Z4423" t="s">
        <v>268</v>
      </c>
      <c r="AA4423" t="s">
        <v>19</v>
      </c>
      <c r="AC4423" t="s">
        <v>7227</v>
      </c>
      <c r="AD4423">
        <v>1</v>
      </c>
      <c r="AE4423">
        <v>1</v>
      </c>
    </row>
    <row r="4424" spans="1:31">
      <c r="A4424" t="s">
        <v>7228</v>
      </c>
      <c r="B4424" s="93">
        <v>45054</v>
      </c>
      <c r="C4424" s="93">
        <v>45054</v>
      </c>
      <c r="D4424">
        <v>-1.3197456999999999E-2</v>
      </c>
      <c r="E4424">
        <v>-1.3197456999999999E-2</v>
      </c>
      <c r="F4424" t="s">
        <v>81</v>
      </c>
      <c r="G4424">
        <v>4.5341708542713564</v>
      </c>
      <c r="H4424">
        <v>-5.9839524879899492E-2</v>
      </c>
      <c r="I4424">
        <v>-5.9839524879899492E-2</v>
      </c>
      <c r="J4424">
        <v>1</v>
      </c>
      <c r="L4424" t="s">
        <v>76</v>
      </c>
      <c r="M4424" t="s">
        <v>4152</v>
      </c>
      <c r="T4424" t="s">
        <v>76</v>
      </c>
      <c r="V4424" t="s">
        <v>4153</v>
      </c>
      <c r="W4424" t="s">
        <v>4154</v>
      </c>
      <c r="X4424" t="s">
        <v>168</v>
      </c>
      <c r="Y4424" t="s">
        <v>268</v>
      </c>
      <c r="Z4424" t="s">
        <v>268</v>
      </c>
      <c r="AA4424" t="s">
        <v>19</v>
      </c>
      <c r="AC4424" t="s">
        <v>7229</v>
      </c>
      <c r="AD4424">
        <v>1</v>
      </c>
      <c r="AE4424">
        <v>1</v>
      </c>
    </row>
    <row r="4425" spans="1:31">
      <c r="A4425" t="s">
        <v>7230</v>
      </c>
      <c r="B4425" s="93">
        <v>45054</v>
      </c>
      <c r="C4425" s="93">
        <v>45054</v>
      </c>
      <c r="D4425">
        <v>-1.36761856E-2</v>
      </c>
      <c r="E4425">
        <v>-1.36761856E-2</v>
      </c>
      <c r="F4425" t="s">
        <v>81</v>
      </c>
      <c r="G4425">
        <v>4.5341708542713564</v>
      </c>
      <c r="H4425">
        <v>-6.201016214512562E-2</v>
      </c>
      <c r="I4425">
        <v>-6.201016214512562E-2</v>
      </c>
      <c r="J4425">
        <v>1</v>
      </c>
      <c r="L4425" t="s">
        <v>76</v>
      </c>
      <c r="M4425" t="s">
        <v>4152</v>
      </c>
      <c r="T4425" t="s">
        <v>76</v>
      </c>
      <c r="V4425" t="s">
        <v>4153</v>
      </c>
      <c r="W4425" t="s">
        <v>4154</v>
      </c>
      <c r="X4425" t="s">
        <v>168</v>
      </c>
      <c r="Y4425" t="s">
        <v>268</v>
      </c>
      <c r="Z4425" t="s">
        <v>268</v>
      </c>
      <c r="AA4425" t="s">
        <v>19</v>
      </c>
      <c r="AC4425" t="s">
        <v>7231</v>
      </c>
      <c r="AD4425">
        <v>1</v>
      </c>
      <c r="AE4425">
        <v>1</v>
      </c>
    </row>
    <row r="4426" spans="1:31">
      <c r="A4426" t="s">
        <v>7232</v>
      </c>
      <c r="B4426" s="93">
        <v>45054</v>
      </c>
      <c r="C4426" s="93">
        <v>45054</v>
      </c>
      <c r="D4426">
        <v>-1.328142E-2</v>
      </c>
      <c r="E4426">
        <v>-1.328142E-2</v>
      </c>
      <c r="F4426" t="s">
        <v>81</v>
      </c>
      <c r="G4426">
        <v>4.5341708542713564</v>
      </c>
      <c r="H4426">
        <v>-6.0220227467336677E-2</v>
      </c>
      <c r="I4426">
        <v>-6.0220227467336677E-2</v>
      </c>
      <c r="J4426">
        <v>1</v>
      </c>
      <c r="L4426" t="s">
        <v>76</v>
      </c>
      <c r="M4426" t="s">
        <v>4152</v>
      </c>
      <c r="T4426" t="s">
        <v>76</v>
      </c>
      <c r="V4426" t="s">
        <v>4153</v>
      </c>
      <c r="W4426" t="s">
        <v>4154</v>
      </c>
      <c r="X4426" t="s">
        <v>168</v>
      </c>
      <c r="Y4426" t="s">
        <v>268</v>
      </c>
      <c r="Z4426" t="s">
        <v>268</v>
      </c>
      <c r="AA4426" t="s">
        <v>19</v>
      </c>
      <c r="AC4426" t="s">
        <v>7233</v>
      </c>
      <c r="AD4426">
        <v>1</v>
      </c>
      <c r="AE4426">
        <v>1</v>
      </c>
    </row>
    <row r="4427" spans="1:31">
      <c r="A4427" t="s">
        <v>7234</v>
      </c>
      <c r="B4427" s="93">
        <v>45054</v>
      </c>
      <c r="C4427" s="93">
        <v>45054</v>
      </c>
      <c r="D4427">
        <v>-1.2998999000000001E-2</v>
      </c>
      <c r="E4427">
        <v>-1.2998999000000001E-2</v>
      </c>
      <c r="F4427" t="s">
        <v>81</v>
      </c>
      <c r="G4427">
        <v>4.5341708542713564</v>
      </c>
      <c r="H4427">
        <v>-5.8939682400502513E-2</v>
      </c>
      <c r="I4427">
        <v>-5.8939682400502513E-2</v>
      </c>
      <c r="J4427">
        <v>1</v>
      </c>
      <c r="L4427" t="s">
        <v>76</v>
      </c>
      <c r="M4427" t="s">
        <v>4152</v>
      </c>
      <c r="T4427" t="s">
        <v>76</v>
      </c>
      <c r="V4427" t="s">
        <v>4153</v>
      </c>
      <c r="W4427" t="s">
        <v>4154</v>
      </c>
      <c r="X4427" t="s">
        <v>168</v>
      </c>
      <c r="Y4427" t="s">
        <v>268</v>
      </c>
      <c r="Z4427" t="s">
        <v>268</v>
      </c>
      <c r="AA4427" t="s">
        <v>19</v>
      </c>
      <c r="AC4427" t="s">
        <v>7235</v>
      </c>
      <c r="AD4427">
        <v>1</v>
      </c>
      <c r="AE4427">
        <v>1</v>
      </c>
    </row>
    <row r="4428" spans="1:31">
      <c r="A4428" t="s">
        <v>7236</v>
      </c>
      <c r="B4428" s="93">
        <v>45054</v>
      </c>
      <c r="C4428" s="93">
        <v>45054</v>
      </c>
      <c r="D4428">
        <v>-1.3166924999999999E-2</v>
      </c>
      <c r="E4428">
        <v>-1.3166924999999999E-2</v>
      </c>
      <c r="F4428" t="s">
        <v>81</v>
      </c>
      <c r="G4428">
        <v>4.5341708542713564</v>
      </c>
      <c r="H4428">
        <v>-5.9701087575376878E-2</v>
      </c>
      <c r="I4428">
        <v>-5.9701087575376878E-2</v>
      </c>
      <c r="J4428">
        <v>1</v>
      </c>
      <c r="L4428" t="s">
        <v>76</v>
      </c>
      <c r="M4428" t="s">
        <v>4152</v>
      </c>
      <c r="T4428" t="s">
        <v>76</v>
      </c>
      <c r="V4428" t="s">
        <v>4153</v>
      </c>
      <c r="W4428" t="s">
        <v>4154</v>
      </c>
      <c r="X4428" t="s">
        <v>168</v>
      </c>
      <c r="Y4428" t="s">
        <v>268</v>
      </c>
      <c r="Z4428" t="s">
        <v>268</v>
      </c>
      <c r="AA4428" t="s">
        <v>19</v>
      </c>
      <c r="AC4428" t="s">
        <v>7237</v>
      </c>
      <c r="AD4428">
        <v>1</v>
      </c>
      <c r="AE4428">
        <v>1</v>
      </c>
    </row>
    <row r="4429" spans="1:31">
      <c r="A4429" t="s">
        <v>7238</v>
      </c>
      <c r="B4429" s="93">
        <v>45054</v>
      </c>
      <c r="C4429" s="93">
        <v>45054</v>
      </c>
      <c r="D4429">
        <v>-1.3182190999999999E-2</v>
      </c>
      <c r="E4429">
        <v>-1.3182190999999999E-2</v>
      </c>
      <c r="F4429" t="s">
        <v>81</v>
      </c>
      <c r="G4429">
        <v>4.5341708542713564</v>
      </c>
      <c r="H4429">
        <v>-5.9770306227638188E-2</v>
      </c>
      <c r="I4429">
        <v>-5.9770306227638188E-2</v>
      </c>
      <c r="J4429">
        <v>1</v>
      </c>
      <c r="L4429" t="s">
        <v>76</v>
      </c>
      <c r="M4429" t="s">
        <v>4152</v>
      </c>
      <c r="T4429" t="s">
        <v>76</v>
      </c>
      <c r="V4429" t="s">
        <v>4153</v>
      </c>
      <c r="W4429" t="s">
        <v>4154</v>
      </c>
      <c r="X4429" t="s">
        <v>168</v>
      </c>
      <c r="Y4429" t="s">
        <v>268</v>
      </c>
      <c r="Z4429" t="s">
        <v>268</v>
      </c>
      <c r="AA4429" t="s">
        <v>19</v>
      </c>
      <c r="AC4429" t="s">
        <v>7239</v>
      </c>
      <c r="AD4429">
        <v>1</v>
      </c>
      <c r="AE4429">
        <v>1</v>
      </c>
    </row>
    <row r="4430" spans="1:31">
      <c r="A4430" t="s">
        <v>7240</v>
      </c>
      <c r="B4430" s="93">
        <v>45054</v>
      </c>
      <c r="C4430" s="93">
        <v>45054</v>
      </c>
      <c r="D4430">
        <v>-1.1892214E-2</v>
      </c>
      <c r="E4430">
        <v>-1.1892214E-2</v>
      </c>
      <c r="F4430" t="s">
        <v>81</v>
      </c>
      <c r="G4430">
        <v>4.5341708542713564</v>
      </c>
      <c r="H4430">
        <v>-5.392133011155778E-2</v>
      </c>
      <c r="I4430">
        <v>-5.392133011155778E-2</v>
      </c>
      <c r="J4430">
        <v>1</v>
      </c>
      <c r="L4430" t="s">
        <v>76</v>
      </c>
      <c r="M4430" t="s">
        <v>4152</v>
      </c>
      <c r="T4430" t="s">
        <v>76</v>
      </c>
      <c r="V4430" t="s">
        <v>4153</v>
      </c>
      <c r="W4430" t="s">
        <v>4154</v>
      </c>
      <c r="X4430" t="s">
        <v>168</v>
      </c>
      <c r="Y4430" t="s">
        <v>268</v>
      </c>
      <c r="Z4430" t="s">
        <v>268</v>
      </c>
      <c r="AA4430" t="s">
        <v>19</v>
      </c>
      <c r="AC4430" t="s">
        <v>7241</v>
      </c>
      <c r="AD4430">
        <v>1</v>
      </c>
      <c r="AE4430">
        <v>1</v>
      </c>
    </row>
    <row r="4431" spans="1:31">
      <c r="A4431" t="s">
        <v>7242</v>
      </c>
      <c r="B4431" s="93">
        <v>45054</v>
      </c>
      <c r="C4431" s="93">
        <v>45054</v>
      </c>
      <c r="D4431">
        <v>-1.2930301999999999E-2</v>
      </c>
      <c r="E4431">
        <v>-1.2930301999999999E-2</v>
      </c>
      <c r="F4431" t="s">
        <v>81</v>
      </c>
      <c r="G4431">
        <v>4.5341708542713564</v>
      </c>
      <c r="H4431">
        <v>-5.8628198465326617E-2</v>
      </c>
      <c r="I4431">
        <v>-5.8628198465326617E-2</v>
      </c>
      <c r="J4431">
        <v>1</v>
      </c>
      <c r="L4431" t="s">
        <v>76</v>
      </c>
      <c r="M4431" t="s">
        <v>4152</v>
      </c>
      <c r="T4431" t="s">
        <v>76</v>
      </c>
      <c r="V4431" t="s">
        <v>4153</v>
      </c>
      <c r="W4431" t="s">
        <v>4154</v>
      </c>
      <c r="X4431" t="s">
        <v>168</v>
      </c>
      <c r="Y4431" t="s">
        <v>268</v>
      </c>
      <c r="Z4431" t="s">
        <v>268</v>
      </c>
      <c r="AA4431" t="s">
        <v>19</v>
      </c>
      <c r="AC4431" t="s">
        <v>7243</v>
      </c>
      <c r="AD4431">
        <v>1</v>
      </c>
      <c r="AE4431">
        <v>1</v>
      </c>
    </row>
    <row r="4432" spans="1:31">
      <c r="A4432" t="s">
        <v>7244</v>
      </c>
      <c r="B4432" s="93">
        <v>45054</v>
      </c>
      <c r="C4432" s="93">
        <v>45054</v>
      </c>
      <c r="D4432">
        <v>-1.2892137E-2</v>
      </c>
      <c r="E4432">
        <v>-1.2892137E-2</v>
      </c>
      <c r="F4432" t="s">
        <v>81</v>
      </c>
      <c r="G4432">
        <v>4.5341708542713564</v>
      </c>
      <c r="H4432">
        <v>-5.8455151834673369E-2</v>
      </c>
      <c r="I4432">
        <v>-5.8455151834673369E-2</v>
      </c>
      <c r="J4432">
        <v>1</v>
      </c>
      <c r="L4432" t="s">
        <v>76</v>
      </c>
      <c r="M4432" t="s">
        <v>4152</v>
      </c>
      <c r="T4432" t="s">
        <v>76</v>
      </c>
      <c r="V4432" t="s">
        <v>4153</v>
      </c>
      <c r="W4432" t="s">
        <v>4154</v>
      </c>
      <c r="X4432" t="s">
        <v>168</v>
      </c>
      <c r="Y4432" t="s">
        <v>268</v>
      </c>
      <c r="Z4432" t="s">
        <v>268</v>
      </c>
      <c r="AA4432" t="s">
        <v>19</v>
      </c>
      <c r="AC4432" t="s">
        <v>7245</v>
      </c>
      <c r="AD4432">
        <v>1</v>
      </c>
      <c r="AE4432">
        <v>1</v>
      </c>
    </row>
    <row r="4433" spans="1:31">
      <c r="A4433" t="s">
        <v>7246</v>
      </c>
      <c r="B4433" s="93">
        <v>45054</v>
      </c>
      <c r="C4433" s="93">
        <v>45054</v>
      </c>
      <c r="D4433">
        <v>-1.2892137E-2</v>
      </c>
      <c r="E4433">
        <v>-1.2892137E-2</v>
      </c>
      <c r="F4433" t="s">
        <v>81</v>
      </c>
      <c r="G4433">
        <v>4.5341708542713564</v>
      </c>
      <c r="H4433">
        <v>-5.8455151834673369E-2</v>
      </c>
      <c r="I4433">
        <v>-5.8455151834673369E-2</v>
      </c>
      <c r="J4433">
        <v>1</v>
      </c>
      <c r="L4433" t="s">
        <v>76</v>
      </c>
      <c r="M4433" t="s">
        <v>4152</v>
      </c>
      <c r="T4433" t="s">
        <v>76</v>
      </c>
      <c r="V4433" t="s">
        <v>4153</v>
      </c>
      <c r="W4433" t="s">
        <v>4154</v>
      </c>
      <c r="X4433" t="s">
        <v>168</v>
      </c>
      <c r="Y4433" t="s">
        <v>268</v>
      </c>
      <c r="Z4433" t="s">
        <v>268</v>
      </c>
      <c r="AA4433" t="s">
        <v>19</v>
      </c>
      <c r="AC4433" t="s">
        <v>7247</v>
      </c>
      <c r="AD4433">
        <v>1</v>
      </c>
      <c r="AE4433">
        <v>1</v>
      </c>
    </row>
    <row r="4434" spans="1:31">
      <c r="A4434" t="s">
        <v>7248</v>
      </c>
      <c r="B4434" s="93">
        <v>45054</v>
      </c>
      <c r="C4434" s="93">
        <v>45054</v>
      </c>
      <c r="D4434">
        <v>-1.3418813999999999E-2</v>
      </c>
      <c r="E4434">
        <v>-1.3418813999999999E-2</v>
      </c>
      <c r="F4434" t="s">
        <v>81</v>
      </c>
      <c r="G4434">
        <v>4.5341708542713564</v>
      </c>
      <c r="H4434">
        <v>-6.0843195337688442E-2</v>
      </c>
      <c r="I4434">
        <v>-6.0843195337688442E-2</v>
      </c>
      <c r="J4434">
        <v>1</v>
      </c>
      <c r="L4434" t="s">
        <v>76</v>
      </c>
      <c r="M4434" t="s">
        <v>4152</v>
      </c>
      <c r="T4434" t="s">
        <v>76</v>
      </c>
      <c r="V4434" t="s">
        <v>4153</v>
      </c>
      <c r="W4434" t="s">
        <v>4154</v>
      </c>
      <c r="X4434" t="s">
        <v>168</v>
      </c>
      <c r="Y4434" t="s">
        <v>268</v>
      </c>
      <c r="Z4434" t="s">
        <v>268</v>
      </c>
      <c r="AA4434" t="s">
        <v>19</v>
      </c>
      <c r="AC4434" t="s">
        <v>7249</v>
      </c>
      <c r="AD4434">
        <v>1</v>
      </c>
      <c r="AE4434">
        <v>1</v>
      </c>
    </row>
    <row r="4435" spans="1:31">
      <c r="A4435" t="s">
        <v>7250</v>
      </c>
      <c r="B4435" s="93">
        <v>45054</v>
      </c>
      <c r="C4435" s="93">
        <v>45054</v>
      </c>
      <c r="D4435">
        <v>-1.3418813999999999E-2</v>
      </c>
      <c r="E4435">
        <v>-1.3418813999999999E-2</v>
      </c>
      <c r="F4435" t="s">
        <v>81</v>
      </c>
      <c r="G4435">
        <v>4.5341708542713564</v>
      </c>
      <c r="H4435">
        <v>-6.0843195337688442E-2</v>
      </c>
      <c r="I4435">
        <v>-6.0843195337688442E-2</v>
      </c>
      <c r="J4435">
        <v>1</v>
      </c>
      <c r="L4435" t="s">
        <v>76</v>
      </c>
      <c r="M4435" t="s">
        <v>4152</v>
      </c>
      <c r="T4435" t="s">
        <v>76</v>
      </c>
      <c r="V4435" t="s">
        <v>4153</v>
      </c>
      <c r="W4435" t="s">
        <v>4154</v>
      </c>
      <c r="X4435" t="s">
        <v>168</v>
      </c>
      <c r="Y4435" t="s">
        <v>268</v>
      </c>
      <c r="Z4435" t="s">
        <v>268</v>
      </c>
      <c r="AA4435" t="s">
        <v>19</v>
      </c>
      <c r="AC4435" t="s">
        <v>7251</v>
      </c>
      <c r="AD4435">
        <v>1</v>
      </c>
      <c r="AE4435">
        <v>1</v>
      </c>
    </row>
    <row r="4436" spans="1:31">
      <c r="A4436" t="s">
        <v>7252</v>
      </c>
      <c r="B4436" s="93">
        <v>45054</v>
      </c>
      <c r="C4436" s="93">
        <v>45054</v>
      </c>
      <c r="D4436">
        <v>-1.4838552E-2</v>
      </c>
      <c r="E4436">
        <v>-1.4838552E-2</v>
      </c>
      <c r="F4436" t="s">
        <v>81</v>
      </c>
      <c r="G4436">
        <v>4.5341708542713564</v>
      </c>
      <c r="H4436">
        <v>-6.7280529997989946E-2</v>
      </c>
      <c r="I4436">
        <v>-6.7280529997989946E-2</v>
      </c>
      <c r="J4436">
        <v>1</v>
      </c>
      <c r="L4436" t="s">
        <v>76</v>
      </c>
      <c r="M4436" t="s">
        <v>4152</v>
      </c>
      <c r="T4436" t="s">
        <v>76</v>
      </c>
      <c r="V4436" t="s">
        <v>4153</v>
      </c>
      <c r="W4436" t="s">
        <v>4154</v>
      </c>
      <c r="X4436" t="s">
        <v>168</v>
      </c>
      <c r="Y4436" t="s">
        <v>268</v>
      </c>
      <c r="Z4436" t="s">
        <v>268</v>
      </c>
      <c r="AA4436" t="s">
        <v>19</v>
      </c>
      <c r="AC4436" t="s">
        <v>7253</v>
      </c>
      <c r="AD4436">
        <v>1</v>
      </c>
      <c r="AE4436">
        <v>1</v>
      </c>
    </row>
    <row r="4437" spans="1:31">
      <c r="A4437" t="s">
        <v>7254</v>
      </c>
      <c r="B4437" s="93">
        <v>45054</v>
      </c>
      <c r="C4437" s="93">
        <v>45054</v>
      </c>
      <c r="D4437">
        <v>-1.3739400000000001E-2</v>
      </c>
      <c r="E4437">
        <v>-1.3739400000000001E-2</v>
      </c>
      <c r="F4437" t="s">
        <v>81</v>
      </c>
      <c r="G4437">
        <v>4.5341708542713564</v>
      </c>
      <c r="H4437">
        <v>-6.2296787035175882E-2</v>
      </c>
      <c r="I4437">
        <v>-6.2296787035175882E-2</v>
      </c>
      <c r="J4437">
        <v>1</v>
      </c>
      <c r="L4437" t="s">
        <v>76</v>
      </c>
      <c r="M4437" t="s">
        <v>4152</v>
      </c>
      <c r="T4437" t="s">
        <v>76</v>
      </c>
      <c r="V4437" t="s">
        <v>4153</v>
      </c>
      <c r="W4437" t="s">
        <v>4154</v>
      </c>
      <c r="X4437" t="s">
        <v>168</v>
      </c>
      <c r="Y4437" t="s">
        <v>268</v>
      </c>
      <c r="Z4437" t="s">
        <v>268</v>
      </c>
      <c r="AA4437" t="s">
        <v>19</v>
      </c>
      <c r="AC4437" t="s">
        <v>7255</v>
      </c>
      <c r="AD4437">
        <v>1</v>
      </c>
      <c r="AE4437">
        <v>1</v>
      </c>
    </row>
    <row r="4438" spans="1:31">
      <c r="A4438" t="s">
        <v>7256</v>
      </c>
      <c r="B4438" s="93">
        <v>45054</v>
      </c>
      <c r="C4438" s="93">
        <v>45054</v>
      </c>
      <c r="D4438">
        <v>-1.2968466999999999E-2</v>
      </c>
      <c r="E4438">
        <v>-1.2968466999999999E-2</v>
      </c>
      <c r="F4438" t="s">
        <v>81</v>
      </c>
      <c r="G4438">
        <v>4.5341708542713564</v>
      </c>
      <c r="H4438">
        <v>-5.88012450959799E-2</v>
      </c>
      <c r="I4438">
        <v>-5.88012450959799E-2</v>
      </c>
      <c r="J4438">
        <v>1</v>
      </c>
      <c r="L4438" t="s">
        <v>76</v>
      </c>
      <c r="M4438" t="s">
        <v>4152</v>
      </c>
      <c r="T4438" t="s">
        <v>76</v>
      </c>
      <c r="V4438" t="s">
        <v>4153</v>
      </c>
      <c r="W4438" t="s">
        <v>4154</v>
      </c>
      <c r="X4438" t="s">
        <v>168</v>
      </c>
      <c r="Y4438" t="s">
        <v>268</v>
      </c>
      <c r="Z4438" t="s">
        <v>268</v>
      </c>
      <c r="AA4438" t="s">
        <v>19</v>
      </c>
      <c r="AC4438" t="s">
        <v>7257</v>
      </c>
      <c r="AD4438">
        <v>1</v>
      </c>
      <c r="AE4438">
        <v>1</v>
      </c>
    </row>
    <row r="4439" spans="1:31">
      <c r="A4439" t="s">
        <v>7258</v>
      </c>
      <c r="B4439" s="93">
        <v>45054</v>
      </c>
      <c r="C4439" s="93">
        <v>45054</v>
      </c>
      <c r="D4439">
        <v>-1.3464612000000001E-2</v>
      </c>
      <c r="E4439">
        <v>-1.3464612000000001E-2</v>
      </c>
      <c r="F4439" t="s">
        <v>81</v>
      </c>
      <c r="G4439">
        <v>4.5341708542713564</v>
      </c>
      <c r="H4439">
        <v>-6.1050851294472352E-2</v>
      </c>
      <c r="I4439">
        <v>-6.1050851294472352E-2</v>
      </c>
      <c r="J4439">
        <v>1</v>
      </c>
      <c r="L4439" t="s">
        <v>76</v>
      </c>
      <c r="M4439" t="s">
        <v>4152</v>
      </c>
      <c r="T4439" t="s">
        <v>76</v>
      </c>
      <c r="V4439" t="s">
        <v>4153</v>
      </c>
      <c r="W4439" t="s">
        <v>4154</v>
      </c>
      <c r="X4439" t="s">
        <v>168</v>
      </c>
      <c r="Y4439" t="s">
        <v>268</v>
      </c>
      <c r="Z4439" t="s">
        <v>268</v>
      </c>
      <c r="AA4439" t="s">
        <v>19</v>
      </c>
      <c r="AC4439" t="s">
        <v>7259</v>
      </c>
      <c r="AD4439">
        <v>1</v>
      </c>
      <c r="AE4439">
        <v>1</v>
      </c>
    </row>
    <row r="4440" spans="1:31">
      <c r="A4440" t="s">
        <v>7260</v>
      </c>
      <c r="B4440" s="93">
        <v>45054</v>
      </c>
      <c r="C4440" s="93">
        <v>45054</v>
      </c>
      <c r="D4440">
        <v>-1.3121127E-2</v>
      </c>
      <c r="E4440">
        <v>-1.3121127E-2</v>
      </c>
      <c r="F4440" t="s">
        <v>81</v>
      </c>
      <c r="G4440">
        <v>4.5341708542713564</v>
      </c>
      <c r="H4440">
        <v>-5.9493431618592961E-2</v>
      </c>
      <c r="I4440">
        <v>-5.9493431618592961E-2</v>
      </c>
      <c r="J4440">
        <v>1</v>
      </c>
      <c r="L4440" t="s">
        <v>76</v>
      </c>
      <c r="M4440" t="s">
        <v>4152</v>
      </c>
      <c r="T4440" t="s">
        <v>76</v>
      </c>
      <c r="V4440" t="s">
        <v>4153</v>
      </c>
      <c r="W4440" t="s">
        <v>4154</v>
      </c>
      <c r="X4440" t="s">
        <v>168</v>
      </c>
      <c r="Y4440" t="s">
        <v>268</v>
      </c>
      <c r="Z4440" t="s">
        <v>268</v>
      </c>
      <c r="AA4440" t="s">
        <v>19</v>
      </c>
      <c r="AC4440" t="s">
        <v>7261</v>
      </c>
      <c r="AD4440">
        <v>1</v>
      </c>
      <c r="AE4440">
        <v>1</v>
      </c>
    </row>
    <row r="4441" spans="1:31">
      <c r="A4441" t="s">
        <v>7262</v>
      </c>
      <c r="B4441" s="93">
        <v>45054</v>
      </c>
      <c r="C4441" s="93">
        <v>45054</v>
      </c>
      <c r="D4441">
        <v>-1.3121127E-2</v>
      </c>
      <c r="E4441">
        <v>-1.3121127E-2</v>
      </c>
      <c r="F4441" t="s">
        <v>81</v>
      </c>
      <c r="G4441">
        <v>4.5341708542713564</v>
      </c>
      <c r="H4441">
        <v>-5.9493431618592961E-2</v>
      </c>
      <c r="I4441">
        <v>-5.9493431618592961E-2</v>
      </c>
      <c r="J4441">
        <v>1</v>
      </c>
      <c r="L4441" t="s">
        <v>76</v>
      </c>
      <c r="M4441" t="s">
        <v>4152</v>
      </c>
      <c r="T4441" t="s">
        <v>76</v>
      </c>
      <c r="V4441" t="s">
        <v>4153</v>
      </c>
      <c r="W4441" t="s">
        <v>4154</v>
      </c>
      <c r="X4441" t="s">
        <v>168</v>
      </c>
      <c r="Y4441" t="s">
        <v>268</v>
      </c>
      <c r="Z4441" t="s">
        <v>268</v>
      </c>
      <c r="AA4441" t="s">
        <v>19</v>
      </c>
      <c r="AC4441" t="s">
        <v>7263</v>
      </c>
      <c r="AD4441">
        <v>1</v>
      </c>
      <c r="AE4441">
        <v>1</v>
      </c>
    </row>
    <row r="4442" spans="1:31">
      <c r="A4442" t="s">
        <v>7264</v>
      </c>
      <c r="B4442" s="93">
        <v>45054</v>
      </c>
      <c r="C4442" s="93">
        <v>45054</v>
      </c>
      <c r="D4442">
        <v>-1.24474658E-2</v>
      </c>
      <c r="E4442">
        <v>-1.24474658E-2</v>
      </c>
      <c r="F4442" t="s">
        <v>81</v>
      </c>
      <c r="G4442">
        <v>4.5341708542713564</v>
      </c>
      <c r="H4442">
        <v>-5.643893663989949E-2</v>
      </c>
      <c r="I4442">
        <v>-5.643893663989949E-2</v>
      </c>
      <c r="J4442">
        <v>1</v>
      </c>
      <c r="L4442" t="s">
        <v>76</v>
      </c>
      <c r="M4442" t="s">
        <v>4152</v>
      </c>
      <c r="T4442" t="s">
        <v>76</v>
      </c>
      <c r="V4442" t="s">
        <v>4153</v>
      </c>
      <c r="W4442" t="s">
        <v>4154</v>
      </c>
      <c r="X4442" t="s">
        <v>168</v>
      </c>
      <c r="Y4442" t="s">
        <v>268</v>
      </c>
      <c r="Z4442" t="s">
        <v>268</v>
      </c>
      <c r="AA4442" t="s">
        <v>19</v>
      </c>
      <c r="AC4442" t="s">
        <v>7265</v>
      </c>
      <c r="AD4442">
        <v>1</v>
      </c>
      <c r="AE4442">
        <v>1</v>
      </c>
    </row>
    <row r="4443" spans="1:31">
      <c r="A4443" t="s">
        <v>7266</v>
      </c>
      <c r="B4443" s="93">
        <v>45054</v>
      </c>
      <c r="C4443" s="93">
        <v>45054</v>
      </c>
      <c r="D4443">
        <v>-1.2449422999999999E-2</v>
      </c>
      <c r="E4443">
        <v>-1.2449422999999999E-2</v>
      </c>
      <c r="F4443" t="s">
        <v>81</v>
      </c>
      <c r="G4443">
        <v>4.5341708542713564</v>
      </c>
      <c r="H4443">
        <v>-5.6447810919095467E-2</v>
      </c>
      <c r="I4443">
        <v>-5.6447810919095467E-2</v>
      </c>
      <c r="J4443">
        <v>1</v>
      </c>
      <c r="L4443" t="s">
        <v>76</v>
      </c>
      <c r="M4443" t="s">
        <v>4152</v>
      </c>
      <c r="T4443" t="s">
        <v>76</v>
      </c>
      <c r="V4443" t="s">
        <v>4153</v>
      </c>
      <c r="W4443" t="s">
        <v>4154</v>
      </c>
      <c r="X4443" t="s">
        <v>168</v>
      </c>
      <c r="Y4443" t="s">
        <v>268</v>
      </c>
      <c r="Z4443" t="s">
        <v>268</v>
      </c>
      <c r="AA4443" t="s">
        <v>19</v>
      </c>
      <c r="AC4443" t="s">
        <v>7267</v>
      </c>
      <c r="AD4443">
        <v>1</v>
      </c>
      <c r="AE4443">
        <v>1</v>
      </c>
    </row>
    <row r="4444" spans="1:31">
      <c r="A4444" t="s">
        <v>7268</v>
      </c>
      <c r="B4444" s="93">
        <v>45054</v>
      </c>
      <c r="C4444" s="93">
        <v>45054</v>
      </c>
      <c r="D4444">
        <v>-1.312876E-2</v>
      </c>
      <c r="E4444">
        <v>-1.312876E-2</v>
      </c>
      <c r="F4444" t="s">
        <v>81</v>
      </c>
      <c r="G4444">
        <v>4.5341708542713564</v>
      </c>
      <c r="H4444">
        <v>-5.9528040944723609E-2</v>
      </c>
      <c r="I4444">
        <v>-5.9528040944723609E-2</v>
      </c>
      <c r="J4444">
        <v>1</v>
      </c>
      <c r="L4444" t="s">
        <v>76</v>
      </c>
      <c r="M4444" t="s">
        <v>4152</v>
      </c>
      <c r="T4444" t="s">
        <v>76</v>
      </c>
      <c r="V4444" t="s">
        <v>4153</v>
      </c>
      <c r="W4444" t="s">
        <v>4154</v>
      </c>
      <c r="X4444" t="s">
        <v>168</v>
      </c>
      <c r="Y4444" t="s">
        <v>268</v>
      </c>
      <c r="Z4444" t="s">
        <v>268</v>
      </c>
      <c r="AA4444" t="s">
        <v>19</v>
      </c>
      <c r="AC4444" t="s">
        <v>7269</v>
      </c>
      <c r="AD4444">
        <v>1</v>
      </c>
      <c r="AE4444">
        <v>1</v>
      </c>
    </row>
    <row r="4445" spans="1:31">
      <c r="A4445" t="s">
        <v>7270</v>
      </c>
      <c r="B4445" s="93">
        <v>45054</v>
      </c>
      <c r="C4445" s="93">
        <v>45054</v>
      </c>
      <c r="D4445">
        <v>-1.2960833999999999E-2</v>
      </c>
      <c r="E4445">
        <v>-1.2960833999999999E-2</v>
      </c>
      <c r="F4445" t="s">
        <v>81</v>
      </c>
      <c r="G4445">
        <v>4.5341708542713564</v>
      </c>
      <c r="H4445">
        <v>-5.8766635769849238E-2</v>
      </c>
      <c r="I4445">
        <v>-5.8766635769849238E-2</v>
      </c>
      <c r="J4445">
        <v>1</v>
      </c>
      <c r="L4445" t="s">
        <v>76</v>
      </c>
      <c r="M4445" t="s">
        <v>4152</v>
      </c>
      <c r="T4445" t="s">
        <v>76</v>
      </c>
      <c r="V4445" t="s">
        <v>4153</v>
      </c>
      <c r="W4445" t="s">
        <v>4154</v>
      </c>
      <c r="X4445" t="s">
        <v>168</v>
      </c>
      <c r="Y4445" t="s">
        <v>268</v>
      </c>
      <c r="Z4445" t="s">
        <v>268</v>
      </c>
      <c r="AA4445" t="s">
        <v>19</v>
      </c>
      <c r="AC4445" t="s">
        <v>7271</v>
      </c>
      <c r="AD4445">
        <v>1</v>
      </c>
      <c r="AE4445">
        <v>1</v>
      </c>
    </row>
    <row r="4446" spans="1:31">
      <c r="A4446" t="s">
        <v>7272</v>
      </c>
      <c r="B4446" s="93">
        <v>45054</v>
      </c>
      <c r="C4446" s="93">
        <v>45054</v>
      </c>
      <c r="D4446">
        <v>-1.1418968E-2</v>
      </c>
      <c r="E4446">
        <v>-1.1418968E-2</v>
      </c>
      <c r="F4446" t="s">
        <v>81</v>
      </c>
      <c r="G4446">
        <v>4.5341708542713564</v>
      </c>
      <c r="H4446">
        <v>-5.1775551891457279E-2</v>
      </c>
      <c r="I4446">
        <v>-5.1775551891457279E-2</v>
      </c>
      <c r="J4446">
        <v>1</v>
      </c>
      <c r="L4446" t="s">
        <v>76</v>
      </c>
      <c r="M4446" t="s">
        <v>4152</v>
      </c>
      <c r="T4446" t="s">
        <v>76</v>
      </c>
      <c r="V4446" t="s">
        <v>4153</v>
      </c>
      <c r="W4446" t="s">
        <v>4154</v>
      </c>
      <c r="X4446" t="s">
        <v>168</v>
      </c>
      <c r="Y4446" t="s">
        <v>268</v>
      </c>
      <c r="Z4446" t="s">
        <v>268</v>
      </c>
      <c r="AA4446" t="s">
        <v>19</v>
      </c>
      <c r="AC4446" t="s">
        <v>7273</v>
      </c>
      <c r="AD4446">
        <v>1</v>
      </c>
      <c r="AE4446">
        <v>1</v>
      </c>
    </row>
    <row r="4447" spans="1:31">
      <c r="A4447" t="s">
        <v>7274</v>
      </c>
      <c r="B4447" s="93">
        <v>45054</v>
      </c>
      <c r="C4447" s="93">
        <v>45054</v>
      </c>
      <c r="D4447">
        <v>-1.1579261E-2</v>
      </c>
      <c r="E4447">
        <v>-1.1579261E-2</v>
      </c>
      <c r="F4447" t="s">
        <v>81</v>
      </c>
      <c r="G4447">
        <v>4.5341708542713564</v>
      </c>
      <c r="H4447">
        <v>-5.2502347740201002E-2</v>
      </c>
      <c r="I4447">
        <v>-5.2502347740201002E-2</v>
      </c>
      <c r="J4447">
        <v>1</v>
      </c>
      <c r="L4447" t="s">
        <v>76</v>
      </c>
      <c r="M4447" t="s">
        <v>4152</v>
      </c>
      <c r="T4447" t="s">
        <v>76</v>
      </c>
      <c r="V4447" t="s">
        <v>4153</v>
      </c>
      <c r="W4447" t="s">
        <v>4154</v>
      </c>
      <c r="X4447" t="s">
        <v>168</v>
      </c>
      <c r="Y4447" t="s">
        <v>268</v>
      </c>
      <c r="Z4447" t="s">
        <v>268</v>
      </c>
      <c r="AA4447" t="s">
        <v>19</v>
      </c>
      <c r="AC4447" t="s">
        <v>7275</v>
      </c>
      <c r="AD4447">
        <v>1</v>
      </c>
      <c r="AE4447">
        <v>1</v>
      </c>
    </row>
    <row r="4448" spans="1:31">
      <c r="A4448" t="s">
        <v>7276</v>
      </c>
      <c r="B4448" s="93">
        <v>45054</v>
      </c>
      <c r="C4448" s="93">
        <v>45054</v>
      </c>
      <c r="D4448">
        <v>-1.2510487000000001E-2</v>
      </c>
      <c r="E4448">
        <v>-1.2510487000000001E-2</v>
      </c>
      <c r="F4448" t="s">
        <v>81</v>
      </c>
      <c r="G4448">
        <v>4.5341708542713564</v>
      </c>
      <c r="H4448">
        <v>-5.6724685528140702E-2</v>
      </c>
      <c r="I4448">
        <v>-5.6724685528140702E-2</v>
      </c>
      <c r="J4448">
        <v>1</v>
      </c>
      <c r="L4448" t="s">
        <v>76</v>
      </c>
      <c r="M4448" t="s">
        <v>4152</v>
      </c>
      <c r="T4448" t="s">
        <v>76</v>
      </c>
      <c r="V4448" t="s">
        <v>4153</v>
      </c>
      <c r="W4448" t="s">
        <v>4154</v>
      </c>
      <c r="X4448" t="s">
        <v>168</v>
      </c>
      <c r="Y4448" t="s">
        <v>268</v>
      </c>
      <c r="Z4448" t="s">
        <v>268</v>
      </c>
      <c r="AA4448" t="s">
        <v>19</v>
      </c>
      <c r="AC4448" t="s">
        <v>7277</v>
      </c>
      <c r="AD4448">
        <v>1</v>
      </c>
      <c r="AE4448">
        <v>1</v>
      </c>
    </row>
    <row r="4449" spans="1:31">
      <c r="A4449" t="s">
        <v>7278</v>
      </c>
      <c r="B4449" s="93">
        <v>45054</v>
      </c>
      <c r="C4449" s="93">
        <v>45054</v>
      </c>
      <c r="D4449">
        <v>-1.3044797E-2</v>
      </c>
      <c r="E4449">
        <v>-1.3044797E-2</v>
      </c>
      <c r="F4449" t="s">
        <v>81</v>
      </c>
      <c r="G4449">
        <v>4.5341708542713564</v>
      </c>
      <c r="H4449">
        <v>-5.914733835728643E-2</v>
      </c>
      <c r="I4449">
        <v>-5.914733835728643E-2</v>
      </c>
      <c r="J4449">
        <v>1</v>
      </c>
      <c r="L4449" t="s">
        <v>76</v>
      </c>
      <c r="M4449" t="s">
        <v>4152</v>
      </c>
      <c r="T4449" t="s">
        <v>76</v>
      </c>
      <c r="V4449" t="s">
        <v>4153</v>
      </c>
      <c r="W4449" t="s">
        <v>4154</v>
      </c>
      <c r="X4449" t="s">
        <v>168</v>
      </c>
      <c r="Y4449" t="s">
        <v>268</v>
      </c>
      <c r="Z4449" t="s">
        <v>268</v>
      </c>
      <c r="AA4449" t="s">
        <v>19</v>
      </c>
      <c r="AC4449" t="s">
        <v>7279</v>
      </c>
      <c r="AD4449">
        <v>1</v>
      </c>
      <c r="AE4449">
        <v>1</v>
      </c>
    </row>
    <row r="4450" spans="1:31">
      <c r="A4450" t="s">
        <v>7280</v>
      </c>
      <c r="B4450" s="93">
        <v>45054</v>
      </c>
      <c r="C4450" s="93">
        <v>45054</v>
      </c>
      <c r="D4450">
        <v>-1.3014265000000001E-2</v>
      </c>
      <c r="E4450">
        <v>-1.3014265000000001E-2</v>
      </c>
      <c r="F4450" t="s">
        <v>81</v>
      </c>
      <c r="G4450">
        <v>4.5341708542713564</v>
      </c>
      <c r="H4450">
        <v>-5.9008901052763817E-2</v>
      </c>
      <c r="I4450">
        <v>-5.9008901052763817E-2</v>
      </c>
      <c r="J4450">
        <v>1</v>
      </c>
      <c r="L4450" t="s">
        <v>76</v>
      </c>
      <c r="M4450" t="s">
        <v>4152</v>
      </c>
      <c r="T4450" t="s">
        <v>76</v>
      </c>
      <c r="V4450" t="s">
        <v>4153</v>
      </c>
      <c r="W4450" t="s">
        <v>4154</v>
      </c>
      <c r="X4450" t="s">
        <v>168</v>
      </c>
      <c r="Y4450" t="s">
        <v>268</v>
      </c>
      <c r="Z4450" t="s">
        <v>268</v>
      </c>
      <c r="AA4450" t="s">
        <v>19</v>
      </c>
      <c r="AC4450" t="s">
        <v>7281</v>
      </c>
      <c r="AD4450">
        <v>1</v>
      </c>
      <c r="AE4450">
        <v>1</v>
      </c>
    </row>
    <row r="4451" spans="1:31">
      <c r="A4451" t="s">
        <v>7282</v>
      </c>
      <c r="B4451" s="93">
        <v>45054</v>
      </c>
      <c r="C4451" s="93">
        <v>45054</v>
      </c>
      <c r="D4451">
        <v>-1.3014265000000001E-2</v>
      </c>
      <c r="E4451">
        <v>-1.3014265000000001E-2</v>
      </c>
      <c r="F4451" t="s">
        <v>81</v>
      </c>
      <c r="G4451">
        <v>4.5341708542713564</v>
      </c>
      <c r="H4451">
        <v>-5.9008901052763817E-2</v>
      </c>
      <c r="I4451">
        <v>-5.9008901052763817E-2</v>
      </c>
      <c r="J4451">
        <v>1</v>
      </c>
      <c r="L4451" t="s">
        <v>76</v>
      </c>
      <c r="M4451" t="s">
        <v>4152</v>
      </c>
      <c r="T4451" t="s">
        <v>76</v>
      </c>
      <c r="V4451" t="s">
        <v>4153</v>
      </c>
      <c r="W4451" t="s">
        <v>4154</v>
      </c>
      <c r="X4451" t="s">
        <v>168</v>
      </c>
      <c r="Y4451" t="s">
        <v>268</v>
      </c>
      <c r="Z4451" t="s">
        <v>268</v>
      </c>
      <c r="AA4451" t="s">
        <v>19</v>
      </c>
      <c r="AC4451" t="s">
        <v>7283</v>
      </c>
      <c r="AD4451">
        <v>1</v>
      </c>
      <c r="AE4451">
        <v>1</v>
      </c>
    </row>
    <row r="4452" spans="1:31">
      <c r="A4452" t="s">
        <v>7284</v>
      </c>
      <c r="B4452" s="93">
        <v>45054</v>
      </c>
      <c r="C4452" s="93">
        <v>45054</v>
      </c>
      <c r="D4452">
        <v>-1.3373016E-2</v>
      </c>
      <c r="E4452">
        <v>-1.3373016E-2</v>
      </c>
      <c r="F4452" t="s">
        <v>81</v>
      </c>
      <c r="G4452">
        <v>4.5341708542713564</v>
      </c>
      <c r="H4452">
        <v>-6.0635539380904518E-2</v>
      </c>
      <c r="I4452">
        <v>-6.0635539380904518E-2</v>
      </c>
      <c r="J4452">
        <v>1</v>
      </c>
      <c r="L4452" t="s">
        <v>76</v>
      </c>
      <c r="M4452" t="s">
        <v>4152</v>
      </c>
      <c r="T4452" t="s">
        <v>76</v>
      </c>
      <c r="V4452" t="s">
        <v>4153</v>
      </c>
      <c r="W4452" t="s">
        <v>4154</v>
      </c>
      <c r="X4452" t="s">
        <v>168</v>
      </c>
      <c r="Y4452" t="s">
        <v>268</v>
      </c>
      <c r="Z4452" t="s">
        <v>268</v>
      </c>
      <c r="AA4452" t="s">
        <v>19</v>
      </c>
      <c r="AC4452" t="s">
        <v>7285</v>
      </c>
      <c r="AD4452">
        <v>1</v>
      </c>
      <c r="AE4452">
        <v>1</v>
      </c>
    </row>
    <row r="4453" spans="1:31">
      <c r="A4453" t="s">
        <v>7286</v>
      </c>
      <c r="B4453" s="93">
        <v>45054</v>
      </c>
      <c r="C4453" s="93">
        <v>45054</v>
      </c>
      <c r="D4453">
        <v>-1.25237838E-2</v>
      </c>
      <c r="E4453">
        <v>-1.25237838E-2</v>
      </c>
      <c r="F4453" t="s">
        <v>81</v>
      </c>
      <c r="G4453">
        <v>4.5341708542713564</v>
      </c>
      <c r="H4453">
        <v>-5.678497549115577E-2</v>
      </c>
      <c r="I4453">
        <v>-5.678497549115577E-2</v>
      </c>
      <c r="J4453">
        <v>1</v>
      </c>
      <c r="L4453" t="s">
        <v>76</v>
      </c>
      <c r="M4453" t="s">
        <v>4152</v>
      </c>
      <c r="T4453" t="s">
        <v>76</v>
      </c>
      <c r="V4453" t="s">
        <v>4153</v>
      </c>
      <c r="W4453" t="s">
        <v>4154</v>
      </c>
      <c r="X4453" t="s">
        <v>168</v>
      </c>
      <c r="Y4453" t="s">
        <v>268</v>
      </c>
      <c r="Z4453" t="s">
        <v>268</v>
      </c>
      <c r="AA4453" t="s">
        <v>19</v>
      </c>
      <c r="AC4453" t="s">
        <v>7287</v>
      </c>
      <c r="AD4453">
        <v>1</v>
      </c>
      <c r="AE4453">
        <v>1</v>
      </c>
    </row>
    <row r="4454" spans="1:31">
      <c r="A4454" t="s">
        <v>7288</v>
      </c>
      <c r="B4454" s="93">
        <v>45054</v>
      </c>
      <c r="C4454" s="93">
        <v>45054</v>
      </c>
      <c r="D4454">
        <v>-1.3090595E-2</v>
      </c>
      <c r="E4454">
        <v>-1.3090595E-2</v>
      </c>
      <c r="F4454" t="s">
        <v>81</v>
      </c>
      <c r="G4454">
        <v>4.5341708542713564</v>
      </c>
      <c r="H4454">
        <v>-5.9354994314070347E-2</v>
      </c>
      <c r="I4454">
        <v>-5.9354994314070347E-2</v>
      </c>
      <c r="J4454">
        <v>1</v>
      </c>
      <c r="L4454" t="s">
        <v>76</v>
      </c>
      <c r="M4454" t="s">
        <v>4152</v>
      </c>
      <c r="T4454" t="s">
        <v>76</v>
      </c>
      <c r="V4454" t="s">
        <v>4153</v>
      </c>
      <c r="W4454" t="s">
        <v>4154</v>
      </c>
      <c r="X4454" t="s">
        <v>168</v>
      </c>
      <c r="Y4454" t="s">
        <v>268</v>
      </c>
      <c r="Z4454" t="s">
        <v>268</v>
      </c>
      <c r="AA4454" t="s">
        <v>19</v>
      </c>
      <c r="AC4454" t="s">
        <v>7289</v>
      </c>
      <c r="AD4454">
        <v>1</v>
      </c>
      <c r="AE4454">
        <v>1</v>
      </c>
    </row>
    <row r="4455" spans="1:31">
      <c r="A4455" t="s">
        <v>7290</v>
      </c>
      <c r="B4455" s="93">
        <v>45054</v>
      </c>
      <c r="C4455" s="93">
        <v>45054</v>
      </c>
      <c r="D4455">
        <v>-1.0426678E-2</v>
      </c>
      <c r="E4455">
        <v>-1.0426678E-2</v>
      </c>
      <c r="F4455" t="s">
        <v>81</v>
      </c>
      <c r="G4455">
        <v>4.5341708542713564</v>
      </c>
      <c r="H4455">
        <v>-4.7276339494472359E-2</v>
      </c>
      <c r="I4455">
        <v>-4.7276339494472359E-2</v>
      </c>
      <c r="J4455">
        <v>1</v>
      </c>
      <c r="L4455" t="s">
        <v>76</v>
      </c>
      <c r="M4455" t="s">
        <v>4152</v>
      </c>
      <c r="T4455" t="s">
        <v>76</v>
      </c>
      <c r="V4455" t="s">
        <v>4153</v>
      </c>
      <c r="W4455" t="s">
        <v>4154</v>
      </c>
      <c r="X4455" t="s">
        <v>168</v>
      </c>
      <c r="Y4455" t="s">
        <v>268</v>
      </c>
      <c r="Z4455" t="s">
        <v>268</v>
      </c>
      <c r="AA4455" t="s">
        <v>19</v>
      </c>
      <c r="AC4455" t="s">
        <v>7291</v>
      </c>
      <c r="AD4455">
        <v>1</v>
      </c>
      <c r="AE4455">
        <v>1</v>
      </c>
    </row>
    <row r="4456" spans="1:31">
      <c r="A4456" t="s">
        <v>7292</v>
      </c>
      <c r="B4456" s="93">
        <v>45054</v>
      </c>
      <c r="C4456" s="93">
        <v>45054</v>
      </c>
      <c r="D4456">
        <v>-1.2182268E-2</v>
      </c>
      <c r="E4456">
        <v>-1.2182268E-2</v>
      </c>
      <c r="F4456" t="s">
        <v>81</v>
      </c>
      <c r="G4456">
        <v>4.5341708542713564</v>
      </c>
      <c r="H4456">
        <v>-5.5236484504522607E-2</v>
      </c>
      <c r="I4456">
        <v>-5.5236484504522607E-2</v>
      </c>
      <c r="J4456">
        <v>1</v>
      </c>
      <c r="L4456" t="s">
        <v>76</v>
      </c>
      <c r="M4456" t="s">
        <v>4152</v>
      </c>
      <c r="T4456" t="s">
        <v>76</v>
      </c>
      <c r="V4456" t="s">
        <v>4153</v>
      </c>
      <c r="W4456" t="s">
        <v>4154</v>
      </c>
      <c r="X4456" t="s">
        <v>168</v>
      </c>
      <c r="Y4456" t="s">
        <v>268</v>
      </c>
      <c r="Z4456" t="s">
        <v>268</v>
      </c>
      <c r="AA4456" t="s">
        <v>19</v>
      </c>
      <c r="AC4456" t="s">
        <v>7293</v>
      </c>
      <c r="AD4456">
        <v>1</v>
      </c>
      <c r="AE4456">
        <v>1</v>
      </c>
    </row>
    <row r="4457" spans="1:31">
      <c r="A4457" t="s">
        <v>7294</v>
      </c>
      <c r="B4457" s="93">
        <v>45054</v>
      </c>
      <c r="C4457" s="93">
        <v>45054</v>
      </c>
      <c r="D4457">
        <v>-1.1441867E-2</v>
      </c>
      <c r="E4457">
        <v>-1.1441867E-2</v>
      </c>
      <c r="F4457" t="s">
        <v>81</v>
      </c>
      <c r="G4457">
        <v>4.5341708542713564</v>
      </c>
      <c r="H4457">
        <v>-5.1879379869849238E-2</v>
      </c>
      <c r="I4457">
        <v>-5.1879379869849238E-2</v>
      </c>
      <c r="J4457">
        <v>1</v>
      </c>
      <c r="L4457" t="s">
        <v>76</v>
      </c>
      <c r="M4457" t="s">
        <v>4152</v>
      </c>
      <c r="T4457" t="s">
        <v>76</v>
      </c>
      <c r="V4457" t="s">
        <v>4153</v>
      </c>
      <c r="W4457" t="s">
        <v>4154</v>
      </c>
      <c r="X4457" t="s">
        <v>168</v>
      </c>
      <c r="Y4457" t="s">
        <v>268</v>
      </c>
      <c r="Z4457" t="s">
        <v>268</v>
      </c>
      <c r="AA4457" t="s">
        <v>19</v>
      </c>
      <c r="AC4457" t="s">
        <v>7295</v>
      </c>
      <c r="AD4457">
        <v>1</v>
      </c>
      <c r="AE4457">
        <v>1</v>
      </c>
    </row>
    <row r="4458" spans="1:31">
      <c r="A4458" t="s">
        <v>7296</v>
      </c>
      <c r="B4458" s="93">
        <v>45054</v>
      </c>
      <c r="C4458" s="93">
        <v>45054</v>
      </c>
      <c r="D4458">
        <v>-1.1716654999999999E-2</v>
      </c>
      <c r="E4458">
        <v>-1.1716654999999999E-2</v>
      </c>
      <c r="F4458" t="s">
        <v>81</v>
      </c>
      <c r="G4458">
        <v>4.5341708542713564</v>
      </c>
      <c r="H4458">
        <v>-5.3125315610552747E-2</v>
      </c>
      <c r="I4458">
        <v>-5.3125315610552747E-2</v>
      </c>
      <c r="J4458">
        <v>1</v>
      </c>
      <c r="L4458" t="s">
        <v>76</v>
      </c>
      <c r="M4458" t="s">
        <v>4152</v>
      </c>
      <c r="T4458" t="s">
        <v>76</v>
      </c>
      <c r="V4458" t="s">
        <v>4153</v>
      </c>
      <c r="W4458" t="s">
        <v>4154</v>
      </c>
      <c r="X4458" t="s">
        <v>168</v>
      </c>
      <c r="Y4458" t="s">
        <v>268</v>
      </c>
      <c r="Z4458" t="s">
        <v>268</v>
      </c>
      <c r="AA4458" t="s">
        <v>19</v>
      </c>
      <c r="AC4458" t="s">
        <v>7297</v>
      </c>
      <c r="AD4458">
        <v>1</v>
      </c>
      <c r="AE4458">
        <v>1</v>
      </c>
    </row>
    <row r="4459" spans="1:31">
      <c r="A4459" t="s">
        <v>7298</v>
      </c>
      <c r="B4459" s="93">
        <v>45054</v>
      </c>
      <c r="C4459" s="93">
        <v>45054</v>
      </c>
      <c r="D4459">
        <v>-1.1670857E-2</v>
      </c>
      <c r="E4459">
        <v>-1.1670857E-2</v>
      </c>
      <c r="F4459" t="s">
        <v>81</v>
      </c>
      <c r="G4459">
        <v>4.5341708542713564</v>
      </c>
      <c r="H4459">
        <v>-5.2917659653768843E-2</v>
      </c>
      <c r="I4459">
        <v>-5.2917659653768843E-2</v>
      </c>
      <c r="J4459">
        <v>1</v>
      </c>
      <c r="L4459" t="s">
        <v>76</v>
      </c>
      <c r="M4459" t="s">
        <v>4152</v>
      </c>
      <c r="T4459" t="s">
        <v>76</v>
      </c>
      <c r="V4459" t="s">
        <v>4153</v>
      </c>
      <c r="W4459" t="s">
        <v>4154</v>
      </c>
      <c r="X4459" t="s">
        <v>168</v>
      </c>
      <c r="Y4459" t="s">
        <v>268</v>
      </c>
      <c r="Z4459" t="s">
        <v>268</v>
      </c>
      <c r="AA4459" t="s">
        <v>19</v>
      </c>
      <c r="AC4459" t="s">
        <v>7299</v>
      </c>
      <c r="AD4459">
        <v>1</v>
      </c>
      <c r="AE4459">
        <v>1</v>
      </c>
    </row>
    <row r="4460" spans="1:31">
      <c r="A4460" t="s">
        <v>7300</v>
      </c>
      <c r="B4460" s="93">
        <v>45054</v>
      </c>
      <c r="C4460" s="93">
        <v>45054</v>
      </c>
      <c r="D4460">
        <v>-1.1676654E-2</v>
      </c>
      <c r="E4460">
        <v>-1.1676654E-2</v>
      </c>
      <c r="F4460" t="s">
        <v>81</v>
      </c>
      <c r="G4460">
        <v>4.5341708542713564</v>
      </c>
      <c r="H4460">
        <v>-5.294394424221105E-2</v>
      </c>
      <c r="I4460">
        <v>-5.294394424221105E-2</v>
      </c>
      <c r="J4460">
        <v>1</v>
      </c>
      <c r="L4460" t="s">
        <v>76</v>
      </c>
      <c r="M4460" t="s">
        <v>4152</v>
      </c>
      <c r="T4460" t="s">
        <v>76</v>
      </c>
      <c r="V4460" t="s">
        <v>4153</v>
      </c>
      <c r="W4460" t="s">
        <v>4154</v>
      </c>
      <c r="X4460" t="s">
        <v>168</v>
      </c>
      <c r="Y4460" t="s">
        <v>268</v>
      </c>
      <c r="Z4460" t="s">
        <v>268</v>
      </c>
      <c r="AA4460" t="s">
        <v>19</v>
      </c>
      <c r="AC4460" t="s">
        <v>7301</v>
      </c>
      <c r="AD4460">
        <v>1</v>
      </c>
      <c r="AE4460">
        <v>1</v>
      </c>
    </row>
    <row r="4461" spans="1:31">
      <c r="A4461" t="s">
        <v>7302</v>
      </c>
      <c r="B4461" s="93">
        <v>45054</v>
      </c>
      <c r="C4461" s="93">
        <v>45054</v>
      </c>
      <c r="D4461">
        <v>-1.2044874000000001E-2</v>
      </c>
      <c r="E4461">
        <v>-1.2044874000000001E-2</v>
      </c>
      <c r="F4461" t="s">
        <v>81</v>
      </c>
      <c r="G4461">
        <v>4.5341708542713564</v>
      </c>
      <c r="H4461">
        <v>-5.4613516634170849E-2</v>
      </c>
      <c r="I4461">
        <v>-5.4613516634170849E-2</v>
      </c>
      <c r="J4461">
        <v>1</v>
      </c>
      <c r="L4461" t="s">
        <v>76</v>
      </c>
      <c r="M4461" t="s">
        <v>4152</v>
      </c>
      <c r="T4461" t="s">
        <v>76</v>
      </c>
      <c r="V4461" t="s">
        <v>4153</v>
      </c>
      <c r="W4461" t="s">
        <v>4154</v>
      </c>
      <c r="X4461" t="s">
        <v>168</v>
      </c>
      <c r="Y4461" t="s">
        <v>268</v>
      </c>
      <c r="Z4461" t="s">
        <v>268</v>
      </c>
      <c r="AA4461" t="s">
        <v>19</v>
      </c>
      <c r="AC4461" t="s">
        <v>7303</v>
      </c>
      <c r="AD4461">
        <v>1</v>
      </c>
      <c r="AE4461">
        <v>1</v>
      </c>
    </row>
    <row r="4462" spans="1:31">
      <c r="A4462" t="s">
        <v>7304</v>
      </c>
      <c r="B4462" s="93">
        <v>45054</v>
      </c>
      <c r="C4462" s="93">
        <v>45054</v>
      </c>
      <c r="D4462">
        <v>-1.183115E-2</v>
      </c>
      <c r="E4462">
        <v>-1.183115E-2</v>
      </c>
      <c r="F4462" t="s">
        <v>81</v>
      </c>
      <c r="G4462">
        <v>4.5341708542713564</v>
      </c>
      <c r="H4462">
        <v>-5.364445550251256E-2</v>
      </c>
      <c r="I4462">
        <v>-5.364445550251256E-2</v>
      </c>
      <c r="J4462">
        <v>1</v>
      </c>
      <c r="L4462" t="s">
        <v>76</v>
      </c>
      <c r="M4462" t="s">
        <v>4152</v>
      </c>
      <c r="T4462" t="s">
        <v>76</v>
      </c>
      <c r="V4462" t="s">
        <v>4153</v>
      </c>
      <c r="W4462" t="s">
        <v>4154</v>
      </c>
      <c r="X4462" t="s">
        <v>168</v>
      </c>
      <c r="Y4462" t="s">
        <v>268</v>
      </c>
      <c r="Z4462" t="s">
        <v>268</v>
      </c>
      <c r="AA4462" t="s">
        <v>19</v>
      </c>
      <c r="AC4462" t="s">
        <v>7305</v>
      </c>
      <c r="AD4462">
        <v>1</v>
      </c>
      <c r="AE4462">
        <v>1</v>
      </c>
    </row>
    <row r="4463" spans="1:31">
      <c r="A4463" t="s">
        <v>7306</v>
      </c>
      <c r="B4463" s="93">
        <v>45054</v>
      </c>
      <c r="C4463" s="93">
        <v>45054</v>
      </c>
      <c r="D4463">
        <v>-1.1556362000000001E-2</v>
      </c>
      <c r="E4463">
        <v>-1.1556362000000001E-2</v>
      </c>
      <c r="F4463" t="s">
        <v>81</v>
      </c>
      <c r="G4463">
        <v>4.5341708542713564</v>
      </c>
      <c r="H4463">
        <v>-5.2398519761809037E-2</v>
      </c>
      <c r="I4463">
        <v>-5.2398519761809037E-2</v>
      </c>
      <c r="J4463">
        <v>1</v>
      </c>
      <c r="L4463" t="s">
        <v>76</v>
      </c>
      <c r="M4463" t="s">
        <v>4152</v>
      </c>
      <c r="T4463" t="s">
        <v>76</v>
      </c>
      <c r="V4463" t="s">
        <v>4153</v>
      </c>
      <c r="W4463" t="s">
        <v>4154</v>
      </c>
      <c r="X4463" t="s">
        <v>168</v>
      </c>
      <c r="Y4463" t="s">
        <v>268</v>
      </c>
      <c r="Z4463" t="s">
        <v>268</v>
      </c>
      <c r="AA4463" t="s">
        <v>19</v>
      </c>
      <c r="AC4463" t="s">
        <v>7307</v>
      </c>
      <c r="AD4463">
        <v>1</v>
      </c>
      <c r="AE4463">
        <v>1</v>
      </c>
    </row>
    <row r="4464" spans="1:31">
      <c r="A4464" t="s">
        <v>7308</v>
      </c>
      <c r="B4464" s="93">
        <v>45054</v>
      </c>
      <c r="C4464" s="93">
        <v>45054</v>
      </c>
      <c r="D4464">
        <v>-1.1899847E-2</v>
      </c>
      <c r="E4464">
        <v>-1.1899847E-2</v>
      </c>
      <c r="F4464" t="s">
        <v>81</v>
      </c>
      <c r="G4464">
        <v>4.5341708542713564</v>
      </c>
      <c r="H4464">
        <v>-5.3955939437688442E-2</v>
      </c>
      <c r="I4464">
        <v>-5.3955939437688442E-2</v>
      </c>
      <c r="J4464">
        <v>1</v>
      </c>
      <c r="L4464" t="s">
        <v>76</v>
      </c>
      <c r="M4464" t="s">
        <v>4152</v>
      </c>
      <c r="T4464" t="s">
        <v>76</v>
      </c>
      <c r="V4464" t="s">
        <v>4153</v>
      </c>
      <c r="W4464" t="s">
        <v>4154</v>
      </c>
      <c r="X4464" t="s">
        <v>168</v>
      </c>
      <c r="Y4464" t="s">
        <v>268</v>
      </c>
      <c r="Z4464" t="s">
        <v>268</v>
      </c>
      <c r="AA4464" t="s">
        <v>19</v>
      </c>
      <c r="AC4464" t="s">
        <v>7309</v>
      </c>
      <c r="AD4464">
        <v>1</v>
      </c>
      <c r="AE4464">
        <v>1</v>
      </c>
    </row>
    <row r="4465" spans="1:31">
      <c r="A4465" t="s">
        <v>7310</v>
      </c>
      <c r="B4465" s="93">
        <v>45054</v>
      </c>
      <c r="C4465" s="93">
        <v>45054</v>
      </c>
      <c r="D4465">
        <v>-1.1899847E-2</v>
      </c>
      <c r="E4465">
        <v>-1.1899847E-2</v>
      </c>
      <c r="F4465" t="s">
        <v>81</v>
      </c>
      <c r="G4465">
        <v>4.5341708542713564</v>
      </c>
      <c r="H4465">
        <v>-5.3955939437688442E-2</v>
      </c>
      <c r="I4465">
        <v>-5.3955939437688442E-2</v>
      </c>
      <c r="J4465">
        <v>1</v>
      </c>
      <c r="L4465" t="s">
        <v>76</v>
      </c>
      <c r="M4465" t="s">
        <v>4152</v>
      </c>
      <c r="T4465" t="s">
        <v>76</v>
      </c>
      <c r="V4465" t="s">
        <v>4153</v>
      </c>
      <c r="W4465" t="s">
        <v>4154</v>
      </c>
      <c r="X4465" t="s">
        <v>168</v>
      </c>
      <c r="Y4465" t="s">
        <v>268</v>
      </c>
      <c r="Z4465" t="s">
        <v>268</v>
      </c>
      <c r="AA4465" t="s">
        <v>19</v>
      </c>
      <c r="AC4465" t="s">
        <v>7311</v>
      </c>
      <c r="AD4465">
        <v>1</v>
      </c>
      <c r="AE4465">
        <v>1</v>
      </c>
    </row>
    <row r="4466" spans="1:31">
      <c r="A4466" t="s">
        <v>7312</v>
      </c>
      <c r="B4466" s="93">
        <v>45054</v>
      </c>
      <c r="C4466" s="93">
        <v>45054</v>
      </c>
      <c r="D4466">
        <v>-1.2434157E-2</v>
      </c>
      <c r="E4466">
        <v>-1.2434157E-2</v>
      </c>
      <c r="F4466" t="s">
        <v>81</v>
      </c>
      <c r="G4466">
        <v>4.5341708542713564</v>
      </c>
      <c r="H4466">
        <v>-5.6378592266834171E-2</v>
      </c>
      <c r="I4466">
        <v>-5.6378592266834171E-2</v>
      </c>
      <c r="J4466">
        <v>1</v>
      </c>
      <c r="L4466" t="s">
        <v>76</v>
      </c>
      <c r="M4466" t="s">
        <v>4152</v>
      </c>
      <c r="T4466" t="s">
        <v>76</v>
      </c>
      <c r="V4466" t="s">
        <v>4153</v>
      </c>
      <c r="W4466" t="s">
        <v>4154</v>
      </c>
      <c r="X4466" t="s">
        <v>168</v>
      </c>
      <c r="Y4466" t="s">
        <v>268</v>
      </c>
      <c r="Z4466" t="s">
        <v>268</v>
      </c>
      <c r="AA4466" t="s">
        <v>19</v>
      </c>
      <c r="AC4466" t="s">
        <v>7313</v>
      </c>
      <c r="AD4466">
        <v>1</v>
      </c>
      <c r="AE4466">
        <v>1</v>
      </c>
    </row>
    <row r="4467" spans="1:31">
      <c r="A4467" t="s">
        <v>7314</v>
      </c>
      <c r="B4467" s="93">
        <v>45054</v>
      </c>
      <c r="C4467" s="93">
        <v>45054</v>
      </c>
      <c r="D4467">
        <v>-1.2907403E-2</v>
      </c>
      <c r="E4467">
        <v>-1.2907403E-2</v>
      </c>
      <c r="F4467" t="s">
        <v>81</v>
      </c>
      <c r="G4467">
        <v>4.5341708542713564</v>
      </c>
      <c r="H4467">
        <v>-5.8524370486934672E-2</v>
      </c>
      <c r="I4467">
        <v>-5.8524370486934672E-2</v>
      </c>
      <c r="J4467">
        <v>1</v>
      </c>
      <c r="L4467" t="s">
        <v>76</v>
      </c>
      <c r="M4467" t="s">
        <v>4152</v>
      </c>
      <c r="T4467" t="s">
        <v>76</v>
      </c>
      <c r="V4467" t="s">
        <v>4153</v>
      </c>
      <c r="W4467" t="s">
        <v>4154</v>
      </c>
      <c r="X4467" t="s">
        <v>168</v>
      </c>
      <c r="Y4467" t="s">
        <v>268</v>
      </c>
      <c r="Z4467" t="s">
        <v>268</v>
      </c>
      <c r="AA4467" t="s">
        <v>19</v>
      </c>
      <c r="AC4467" t="s">
        <v>7315</v>
      </c>
      <c r="AD4467">
        <v>1</v>
      </c>
      <c r="AE4467">
        <v>1</v>
      </c>
    </row>
    <row r="4468" spans="1:31">
      <c r="A4468" t="s">
        <v>7316</v>
      </c>
      <c r="B4468" s="93">
        <v>45054</v>
      </c>
      <c r="C4468" s="93">
        <v>45054</v>
      </c>
      <c r="D4468">
        <v>-1.2434157E-2</v>
      </c>
      <c r="E4468">
        <v>-1.2434157E-2</v>
      </c>
      <c r="F4468" t="s">
        <v>81</v>
      </c>
      <c r="G4468">
        <v>4.5341708542713564</v>
      </c>
      <c r="H4468">
        <v>-5.6378592266834171E-2</v>
      </c>
      <c r="I4468">
        <v>-5.6378592266834171E-2</v>
      </c>
      <c r="J4468">
        <v>1</v>
      </c>
      <c r="L4468" t="s">
        <v>76</v>
      </c>
      <c r="M4468" t="s">
        <v>4152</v>
      </c>
      <c r="T4468" t="s">
        <v>76</v>
      </c>
      <c r="V4468" t="s">
        <v>4153</v>
      </c>
      <c r="W4468" t="s">
        <v>4154</v>
      </c>
      <c r="X4468" t="s">
        <v>168</v>
      </c>
      <c r="Y4468" t="s">
        <v>268</v>
      </c>
      <c r="Z4468" t="s">
        <v>268</v>
      </c>
      <c r="AA4468" t="s">
        <v>19</v>
      </c>
      <c r="AC4468" t="s">
        <v>7317</v>
      </c>
      <c r="AD4468">
        <v>1</v>
      </c>
      <c r="AE4468">
        <v>1</v>
      </c>
    </row>
    <row r="4469" spans="1:31">
      <c r="A4469" t="s">
        <v>7318</v>
      </c>
      <c r="B4469" s="93">
        <v>45054</v>
      </c>
      <c r="C4469" s="93">
        <v>45054</v>
      </c>
      <c r="D4469">
        <v>-1.0335082000000001E-2</v>
      </c>
      <c r="E4469">
        <v>-1.0335082000000001E-2</v>
      </c>
      <c r="F4469" t="s">
        <v>81</v>
      </c>
      <c r="G4469">
        <v>4.5341708542713564</v>
      </c>
      <c r="H4469">
        <v>-4.6861027580904518E-2</v>
      </c>
      <c r="I4469">
        <v>-4.6861027580904518E-2</v>
      </c>
      <c r="J4469">
        <v>1</v>
      </c>
      <c r="L4469" t="s">
        <v>76</v>
      </c>
      <c r="M4469" t="s">
        <v>4152</v>
      </c>
      <c r="T4469" t="s">
        <v>76</v>
      </c>
      <c r="V4469" t="s">
        <v>4153</v>
      </c>
      <c r="W4469" t="s">
        <v>4154</v>
      </c>
      <c r="X4469" t="s">
        <v>168</v>
      </c>
      <c r="Y4469" t="s">
        <v>268</v>
      </c>
      <c r="Z4469" t="s">
        <v>268</v>
      </c>
      <c r="AA4469" t="s">
        <v>19</v>
      </c>
      <c r="AC4469" t="s">
        <v>7319</v>
      </c>
      <c r="AD4469">
        <v>1</v>
      </c>
      <c r="AE4469">
        <v>1</v>
      </c>
    </row>
    <row r="4470" spans="1:31">
      <c r="A4470" t="s">
        <v>7320</v>
      </c>
      <c r="B4470" s="93">
        <v>45054</v>
      </c>
      <c r="C4470" s="93">
        <v>45054</v>
      </c>
      <c r="D4470">
        <v>-1.0335082000000001E-2</v>
      </c>
      <c r="E4470">
        <v>-1.0335082000000001E-2</v>
      </c>
      <c r="F4470" t="s">
        <v>81</v>
      </c>
      <c r="G4470">
        <v>4.5341708542713564</v>
      </c>
      <c r="H4470">
        <v>-4.6861027580904518E-2</v>
      </c>
      <c r="I4470">
        <v>-4.6861027580904518E-2</v>
      </c>
      <c r="J4470">
        <v>1</v>
      </c>
      <c r="L4470" t="s">
        <v>76</v>
      </c>
      <c r="M4470" t="s">
        <v>4152</v>
      </c>
      <c r="T4470" t="s">
        <v>76</v>
      </c>
      <c r="V4470" t="s">
        <v>4153</v>
      </c>
      <c r="W4470" t="s">
        <v>4154</v>
      </c>
      <c r="X4470" t="s">
        <v>168</v>
      </c>
      <c r="Y4470" t="s">
        <v>268</v>
      </c>
      <c r="Z4470" t="s">
        <v>268</v>
      </c>
      <c r="AA4470" t="s">
        <v>19</v>
      </c>
      <c r="AC4470" t="s">
        <v>7321</v>
      </c>
      <c r="AD4470">
        <v>1</v>
      </c>
      <c r="AE4470">
        <v>1</v>
      </c>
    </row>
    <row r="4471" spans="1:31">
      <c r="A4471" t="s">
        <v>7322</v>
      </c>
      <c r="B4471" s="93">
        <v>45054</v>
      </c>
      <c r="C4471" s="93">
        <v>45054</v>
      </c>
      <c r="D4471">
        <v>-1.2546679200000001E-2</v>
      </c>
      <c r="E4471">
        <v>-1.2546679200000001E-2</v>
      </c>
      <c r="F4471" t="s">
        <v>81</v>
      </c>
      <c r="G4471">
        <v>4.5341708542713564</v>
      </c>
      <c r="H4471">
        <v>-5.688878714653265E-2</v>
      </c>
      <c r="I4471">
        <v>-5.688878714653265E-2</v>
      </c>
      <c r="J4471">
        <v>1</v>
      </c>
      <c r="L4471" t="s">
        <v>76</v>
      </c>
      <c r="M4471" t="s">
        <v>4152</v>
      </c>
      <c r="T4471" t="s">
        <v>76</v>
      </c>
      <c r="V4471" t="s">
        <v>4153</v>
      </c>
      <c r="W4471" t="s">
        <v>4154</v>
      </c>
      <c r="X4471" t="s">
        <v>168</v>
      </c>
      <c r="Y4471" t="s">
        <v>268</v>
      </c>
      <c r="Z4471" t="s">
        <v>268</v>
      </c>
      <c r="AA4471" t="s">
        <v>19</v>
      </c>
      <c r="AC4471" t="s">
        <v>7323</v>
      </c>
      <c r="AD4471">
        <v>1</v>
      </c>
      <c r="AE4471">
        <v>1</v>
      </c>
    </row>
    <row r="4472" spans="1:31">
      <c r="A4472" t="s">
        <v>7324</v>
      </c>
      <c r="B4472" s="93">
        <v>45054</v>
      </c>
      <c r="C4472" s="93">
        <v>45054</v>
      </c>
      <c r="D4472">
        <v>-1.2548652E-2</v>
      </c>
      <c r="E4472">
        <v>-1.2548652E-2</v>
      </c>
      <c r="F4472" t="s">
        <v>81</v>
      </c>
      <c r="G4472">
        <v>4.5341708542713564</v>
      </c>
      <c r="H4472">
        <v>-5.6897732158793957E-2</v>
      </c>
      <c r="I4472">
        <v>-5.6897732158793957E-2</v>
      </c>
      <c r="J4472">
        <v>1</v>
      </c>
      <c r="L4472" t="s">
        <v>76</v>
      </c>
      <c r="M4472" t="s">
        <v>4152</v>
      </c>
      <c r="T4472" t="s">
        <v>76</v>
      </c>
      <c r="V4472" t="s">
        <v>4153</v>
      </c>
      <c r="W4472" t="s">
        <v>4154</v>
      </c>
      <c r="X4472" t="s">
        <v>168</v>
      </c>
      <c r="Y4472" t="s">
        <v>268</v>
      </c>
      <c r="Z4472" t="s">
        <v>268</v>
      </c>
      <c r="AA4472" t="s">
        <v>19</v>
      </c>
      <c r="AC4472" t="s">
        <v>7325</v>
      </c>
      <c r="AD4472">
        <v>1</v>
      </c>
      <c r="AE4472">
        <v>1</v>
      </c>
    </row>
    <row r="4473" spans="1:31">
      <c r="A4473" t="s">
        <v>7326</v>
      </c>
      <c r="B4473" s="93">
        <v>45054</v>
      </c>
      <c r="C4473" s="93">
        <v>45054</v>
      </c>
      <c r="D4473">
        <v>-9.7374119999999991E-3</v>
      </c>
      <c r="E4473">
        <v>-9.7374119999999991E-3</v>
      </c>
      <c r="F4473" t="s">
        <v>81</v>
      </c>
      <c r="G4473">
        <v>4.5341708542713564</v>
      </c>
      <c r="H4473">
        <v>-4.4151089686432152E-2</v>
      </c>
      <c r="I4473">
        <v>-4.4151089686432152E-2</v>
      </c>
      <c r="J4473">
        <v>1</v>
      </c>
      <c r="L4473" t="s">
        <v>76</v>
      </c>
      <c r="M4473" t="s">
        <v>4152</v>
      </c>
      <c r="T4473" t="s">
        <v>76</v>
      </c>
      <c r="V4473" t="s">
        <v>4153</v>
      </c>
      <c r="W4473" t="s">
        <v>4154</v>
      </c>
      <c r="X4473" t="s">
        <v>168</v>
      </c>
      <c r="Y4473" t="s">
        <v>268</v>
      </c>
      <c r="Z4473" t="s">
        <v>268</v>
      </c>
      <c r="AA4473" t="s">
        <v>19</v>
      </c>
      <c r="AC4473" t="s">
        <v>7327</v>
      </c>
      <c r="AD4473">
        <v>1</v>
      </c>
      <c r="AE4473">
        <v>1</v>
      </c>
    </row>
    <row r="4474" spans="1:31">
      <c r="A4474" t="s">
        <v>7328</v>
      </c>
      <c r="B4474" s="93">
        <v>45054</v>
      </c>
      <c r="C4474" s="93">
        <v>45054</v>
      </c>
      <c r="D4474">
        <v>-1.3319585E-2</v>
      </c>
      <c r="E4474">
        <v>-1.3319585E-2</v>
      </c>
      <c r="F4474" t="s">
        <v>81</v>
      </c>
      <c r="G4474">
        <v>4.5341708542713564</v>
      </c>
      <c r="H4474">
        <v>-6.0393274097989953E-2</v>
      </c>
      <c r="I4474">
        <v>-6.0393274097989953E-2</v>
      </c>
      <c r="J4474">
        <v>1</v>
      </c>
      <c r="L4474" t="s">
        <v>76</v>
      </c>
      <c r="M4474" t="s">
        <v>4152</v>
      </c>
      <c r="T4474" t="s">
        <v>76</v>
      </c>
      <c r="V4474" t="s">
        <v>4153</v>
      </c>
      <c r="W4474" t="s">
        <v>4154</v>
      </c>
      <c r="X4474" t="s">
        <v>168</v>
      </c>
      <c r="Y4474" t="s">
        <v>268</v>
      </c>
      <c r="Z4474" t="s">
        <v>268</v>
      </c>
      <c r="AA4474" t="s">
        <v>19</v>
      </c>
      <c r="AC4474" t="s">
        <v>7329</v>
      </c>
      <c r="AD4474">
        <v>1</v>
      </c>
      <c r="AE4474">
        <v>1</v>
      </c>
    </row>
    <row r="4475" spans="1:31">
      <c r="A4475" t="s">
        <v>7330</v>
      </c>
      <c r="B4475" s="93">
        <v>45054</v>
      </c>
      <c r="C4475" s="93">
        <v>45054</v>
      </c>
      <c r="D4475">
        <v>-1.3319585E-2</v>
      </c>
      <c r="E4475">
        <v>-1.3319585E-2</v>
      </c>
      <c r="F4475" t="s">
        <v>81</v>
      </c>
      <c r="G4475">
        <v>4.5341708542713564</v>
      </c>
      <c r="H4475">
        <v>-6.0393274097989953E-2</v>
      </c>
      <c r="I4475">
        <v>-6.0393274097989953E-2</v>
      </c>
      <c r="J4475">
        <v>1</v>
      </c>
      <c r="L4475" t="s">
        <v>76</v>
      </c>
      <c r="M4475" t="s">
        <v>4152</v>
      </c>
      <c r="T4475" t="s">
        <v>76</v>
      </c>
      <c r="V4475" t="s">
        <v>4153</v>
      </c>
      <c r="W4475" t="s">
        <v>4154</v>
      </c>
      <c r="X4475" t="s">
        <v>168</v>
      </c>
      <c r="Y4475" t="s">
        <v>268</v>
      </c>
      <c r="Z4475" t="s">
        <v>268</v>
      </c>
      <c r="AA4475" t="s">
        <v>19</v>
      </c>
      <c r="AC4475" t="s">
        <v>7331</v>
      </c>
      <c r="AD4475">
        <v>1</v>
      </c>
      <c r="AE4475">
        <v>1</v>
      </c>
    </row>
    <row r="4476" spans="1:31">
      <c r="A4476" t="s">
        <v>7332</v>
      </c>
      <c r="B4476" s="93">
        <v>45054</v>
      </c>
      <c r="C4476" s="93">
        <v>45054</v>
      </c>
      <c r="D4476">
        <v>-1.2250965000000001E-2</v>
      </c>
      <c r="E4476">
        <v>-1.2250965000000001E-2</v>
      </c>
      <c r="F4476" t="s">
        <v>81</v>
      </c>
      <c r="G4476">
        <v>4.5341708542713564</v>
      </c>
      <c r="H4476">
        <v>-5.5547968439698482E-2</v>
      </c>
      <c r="I4476">
        <v>-5.5547968439698482E-2</v>
      </c>
      <c r="J4476">
        <v>1</v>
      </c>
      <c r="L4476" t="s">
        <v>76</v>
      </c>
      <c r="M4476" t="s">
        <v>4152</v>
      </c>
      <c r="T4476" t="s">
        <v>76</v>
      </c>
      <c r="V4476" t="s">
        <v>4153</v>
      </c>
      <c r="W4476" t="s">
        <v>4154</v>
      </c>
      <c r="X4476" t="s">
        <v>168</v>
      </c>
      <c r="Y4476" t="s">
        <v>268</v>
      </c>
      <c r="Z4476" t="s">
        <v>268</v>
      </c>
      <c r="AA4476" t="s">
        <v>19</v>
      </c>
      <c r="AC4476" t="s">
        <v>7333</v>
      </c>
      <c r="AD4476">
        <v>1</v>
      </c>
      <c r="AE4476">
        <v>1</v>
      </c>
    </row>
    <row r="4477" spans="1:31">
      <c r="A4477" t="s">
        <v>7334</v>
      </c>
      <c r="B4477" s="93">
        <v>45054</v>
      </c>
      <c r="C4477" s="93">
        <v>45054</v>
      </c>
      <c r="D4477">
        <v>-1.2250965000000001E-2</v>
      </c>
      <c r="E4477">
        <v>-1.2250965000000001E-2</v>
      </c>
      <c r="F4477" t="s">
        <v>81</v>
      </c>
      <c r="G4477">
        <v>4.5341708542713564</v>
      </c>
      <c r="H4477">
        <v>-5.5547968439698482E-2</v>
      </c>
      <c r="I4477">
        <v>-5.5547968439698482E-2</v>
      </c>
      <c r="J4477">
        <v>1</v>
      </c>
      <c r="L4477" t="s">
        <v>76</v>
      </c>
      <c r="M4477" t="s">
        <v>4152</v>
      </c>
      <c r="T4477" t="s">
        <v>76</v>
      </c>
      <c r="V4477" t="s">
        <v>4153</v>
      </c>
      <c r="W4477" t="s">
        <v>4154</v>
      </c>
      <c r="X4477" t="s">
        <v>168</v>
      </c>
      <c r="Y4477" t="s">
        <v>268</v>
      </c>
      <c r="Z4477" t="s">
        <v>268</v>
      </c>
      <c r="AA4477" t="s">
        <v>19</v>
      </c>
      <c r="AC4477" t="s">
        <v>7335</v>
      </c>
      <c r="AD4477">
        <v>1</v>
      </c>
      <c r="AE4477">
        <v>1</v>
      </c>
    </row>
    <row r="4478" spans="1:31">
      <c r="A4478" t="s">
        <v>7336</v>
      </c>
      <c r="B4478" s="93">
        <v>45054</v>
      </c>
      <c r="C4478" s="93">
        <v>45054</v>
      </c>
      <c r="D4478">
        <v>-1.1357904E-2</v>
      </c>
      <c r="E4478">
        <v>-1.1357904E-2</v>
      </c>
      <c r="F4478" t="s">
        <v>81</v>
      </c>
      <c r="G4478">
        <v>4.5341708542713564</v>
      </c>
      <c r="H4478">
        <v>-5.1498677282412059E-2</v>
      </c>
      <c r="I4478">
        <v>-5.1498677282412059E-2</v>
      </c>
      <c r="J4478">
        <v>1</v>
      </c>
      <c r="L4478" t="s">
        <v>76</v>
      </c>
      <c r="M4478" t="s">
        <v>4152</v>
      </c>
      <c r="T4478" t="s">
        <v>76</v>
      </c>
      <c r="V4478" t="s">
        <v>4153</v>
      </c>
      <c r="W4478" t="s">
        <v>4154</v>
      </c>
      <c r="X4478" t="s">
        <v>168</v>
      </c>
      <c r="Y4478" t="s">
        <v>268</v>
      </c>
      <c r="Z4478" t="s">
        <v>268</v>
      </c>
      <c r="AA4478" t="s">
        <v>19</v>
      </c>
      <c r="AC4478" t="s">
        <v>7337</v>
      </c>
      <c r="AD4478">
        <v>1</v>
      </c>
      <c r="AE4478">
        <v>1</v>
      </c>
    </row>
    <row r="4479" spans="1:31">
      <c r="A4479" t="s">
        <v>7338</v>
      </c>
      <c r="B4479" s="93">
        <v>45054</v>
      </c>
      <c r="C4479" s="93">
        <v>45054</v>
      </c>
      <c r="D4479">
        <v>-1.3273787E-2</v>
      </c>
      <c r="E4479">
        <v>-1.3273787E-2</v>
      </c>
      <c r="F4479" t="s">
        <v>81</v>
      </c>
      <c r="G4479">
        <v>4.5341708542713564</v>
      </c>
      <c r="H4479">
        <v>-6.0185618141206022E-2</v>
      </c>
      <c r="I4479">
        <v>-6.0185618141206022E-2</v>
      </c>
      <c r="J4479">
        <v>1</v>
      </c>
      <c r="L4479" t="s">
        <v>76</v>
      </c>
      <c r="M4479" t="s">
        <v>4152</v>
      </c>
      <c r="T4479" t="s">
        <v>76</v>
      </c>
      <c r="V4479" t="s">
        <v>4153</v>
      </c>
      <c r="W4479" t="s">
        <v>4154</v>
      </c>
      <c r="X4479" t="s">
        <v>168</v>
      </c>
      <c r="Y4479" t="s">
        <v>268</v>
      </c>
      <c r="Z4479" t="s">
        <v>268</v>
      </c>
      <c r="AA4479" t="s">
        <v>19</v>
      </c>
      <c r="AC4479" t="s">
        <v>7339</v>
      </c>
      <c r="AD4479">
        <v>1</v>
      </c>
      <c r="AE4479">
        <v>1</v>
      </c>
    </row>
    <row r="4480" spans="1:31">
      <c r="A4480" t="s">
        <v>7340</v>
      </c>
      <c r="B4480" s="93">
        <v>45054</v>
      </c>
      <c r="C4480" s="93">
        <v>45054</v>
      </c>
      <c r="D4480">
        <v>-1.2021975000000001E-2</v>
      </c>
      <c r="E4480">
        <v>-1.2021975000000001E-2</v>
      </c>
      <c r="F4480" t="s">
        <v>81</v>
      </c>
      <c r="G4480">
        <v>4.5341708542713564</v>
      </c>
      <c r="H4480">
        <v>-5.450968865577889E-2</v>
      </c>
      <c r="I4480">
        <v>-5.450968865577889E-2</v>
      </c>
      <c r="J4480">
        <v>1</v>
      </c>
      <c r="L4480" t="s">
        <v>76</v>
      </c>
      <c r="M4480" t="s">
        <v>4152</v>
      </c>
      <c r="T4480" t="s">
        <v>76</v>
      </c>
      <c r="V4480" t="s">
        <v>4153</v>
      </c>
      <c r="W4480" t="s">
        <v>4154</v>
      </c>
      <c r="X4480" t="s">
        <v>168</v>
      </c>
      <c r="Y4480" t="s">
        <v>268</v>
      </c>
      <c r="Z4480" t="s">
        <v>268</v>
      </c>
      <c r="AA4480" t="s">
        <v>19</v>
      </c>
      <c r="AC4480" t="s">
        <v>7341</v>
      </c>
      <c r="AD4480">
        <v>1</v>
      </c>
      <c r="AE4480">
        <v>1</v>
      </c>
    </row>
    <row r="4481" spans="1:31">
      <c r="A4481" t="s">
        <v>7342</v>
      </c>
      <c r="B4481" s="93">
        <v>45054</v>
      </c>
      <c r="C4481" s="93">
        <v>45054</v>
      </c>
      <c r="D4481">
        <v>-1.1159446E-2</v>
      </c>
      <c r="E4481">
        <v>-1.1159446E-2</v>
      </c>
      <c r="F4481" t="s">
        <v>81</v>
      </c>
      <c r="G4481">
        <v>4.5341708542713564</v>
      </c>
      <c r="H4481">
        <v>-5.0598834803015073E-2</v>
      </c>
      <c r="I4481">
        <v>-5.0598834803015073E-2</v>
      </c>
      <c r="J4481">
        <v>1</v>
      </c>
      <c r="L4481" t="s">
        <v>76</v>
      </c>
      <c r="M4481" t="s">
        <v>4152</v>
      </c>
      <c r="T4481" t="s">
        <v>76</v>
      </c>
      <c r="V4481" t="s">
        <v>4153</v>
      </c>
      <c r="W4481" t="s">
        <v>4154</v>
      </c>
      <c r="X4481" t="s">
        <v>168</v>
      </c>
      <c r="Y4481" t="s">
        <v>268</v>
      </c>
      <c r="Z4481" t="s">
        <v>268</v>
      </c>
      <c r="AA4481" t="s">
        <v>19</v>
      </c>
      <c r="AC4481" t="s">
        <v>7343</v>
      </c>
      <c r="AD4481">
        <v>1</v>
      </c>
      <c r="AE4481">
        <v>1</v>
      </c>
    </row>
    <row r="4482" spans="1:31">
      <c r="A4482" t="s">
        <v>7344</v>
      </c>
      <c r="B4482" s="93">
        <v>45054</v>
      </c>
      <c r="C4482" s="93">
        <v>45054</v>
      </c>
      <c r="D4482">
        <v>-1.2182268E-2</v>
      </c>
      <c r="E4482">
        <v>-1.2182268E-2</v>
      </c>
      <c r="F4482" t="s">
        <v>81</v>
      </c>
      <c r="G4482">
        <v>4.5341708542713564</v>
      </c>
      <c r="H4482">
        <v>-5.5236484504522607E-2</v>
      </c>
      <c r="I4482">
        <v>-5.5236484504522607E-2</v>
      </c>
      <c r="J4482">
        <v>1</v>
      </c>
      <c r="L4482" t="s">
        <v>76</v>
      </c>
      <c r="M4482" t="s">
        <v>4152</v>
      </c>
      <c r="T4482" t="s">
        <v>76</v>
      </c>
      <c r="V4482" t="s">
        <v>4153</v>
      </c>
      <c r="W4482" t="s">
        <v>4154</v>
      </c>
      <c r="X4482" t="s">
        <v>168</v>
      </c>
      <c r="Y4482" t="s">
        <v>268</v>
      </c>
      <c r="Z4482" t="s">
        <v>268</v>
      </c>
      <c r="AA4482" t="s">
        <v>19</v>
      </c>
      <c r="AC4482" t="s">
        <v>7345</v>
      </c>
      <c r="AD4482">
        <v>1</v>
      </c>
      <c r="AE4482">
        <v>1</v>
      </c>
    </row>
    <row r="4483" spans="1:31">
      <c r="A4483" t="s">
        <v>7346</v>
      </c>
      <c r="B4483" s="93">
        <v>45054</v>
      </c>
      <c r="C4483" s="93">
        <v>45054</v>
      </c>
      <c r="D4483">
        <v>-1.1480031999999999E-2</v>
      </c>
      <c r="E4483">
        <v>-1.1480031999999999E-2</v>
      </c>
      <c r="F4483" t="s">
        <v>81</v>
      </c>
      <c r="G4483">
        <v>4.5341708542713564</v>
      </c>
      <c r="H4483">
        <v>-5.2052426500502513E-2</v>
      </c>
      <c r="I4483">
        <v>-5.2052426500502513E-2</v>
      </c>
      <c r="J4483">
        <v>1</v>
      </c>
      <c r="L4483" t="s">
        <v>76</v>
      </c>
      <c r="M4483" t="s">
        <v>4152</v>
      </c>
      <c r="T4483" t="s">
        <v>76</v>
      </c>
      <c r="V4483" t="s">
        <v>4153</v>
      </c>
      <c r="W4483" t="s">
        <v>4154</v>
      </c>
      <c r="X4483" t="s">
        <v>168</v>
      </c>
      <c r="Y4483" t="s">
        <v>268</v>
      </c>
      <c r="Z4483" t="s">
        <v>268</v>
      </c>
      <c r="AA4483" t="s">
        <v>19</v>
      </c>
      <c r="AC4483" t="s">
        <v>7347</v>
      </c>
      <c r="AD4483">
        <v>1</v>
      </c>
      <c r="AE4483">
        <v>1</v>
      </c>
    </row>
    <row r="4484" spans="1:31">
      <c r="A4484" t="s">
        <v>7348</v>
      </c>
      <c r="B4484" s="93">
        <v>45054</v>
      </c>
      <c r="C4484" s="93">
        <v>45054</v>
      </c>
      <c r="D4484">
        <v>-1.2754743000000001E-2</v>
      </c>
      <c r="E4484">
        <v>-1.2754743000000001E-2</v>
      </c>
      <c r="F4484" t="s">
        <v>81</v>
      </c>
      <c r="G4484">
        <v>4.5341708542713564</v>
      </c>
      <c r="H4484">
        <v>-5.7832183964321597E-2</v>
      </c>
      <c r="I4484">
        <v>-5.7832183964321597E-2</v>
      </c>
      <c r="J4484">
        <v>1</v>
      </c>
      <c r="L4484" t="s">
        <v>76</v>
      </c>
      <c r="M4484" t="s">
        <v>4152</v>
      </c>
      <c r="T4484" t="s">
        <v>76</v>
      </c>
      <c r="V4484" t="s">
        <v>4153</v>
      </c>
      <c r="W4484" t="s">
        <v>4154</v>
      </c>
      <c r="X4484" t="s">
        <v>168</v>
      </c>
      <c r="Y4484" t="s">
        <v>268</v>
      </c>
      <c r="Z4484" t="s">
        <v>268</v>
      </c>
      <c r="AA4484" t="s">
        <v>19</v>
      </c>
      <c r="AC4484" t="s">
        <v>7349</v>
      </c>
      <c r="AD4484">
        <v>1</v>
      </c>
      <c r="AE4484">
        <v>1</v>
      </c>
    </row>
    <row r="4485" spans="1:31">
      <c r="A4485" t="s">
        <v>7350</v>
      </c>
      <c r="B4485" s="93">
        <v>45054</v>
      </c>
      <c r="C4485" s="93">
        <v>45054</v>
      </c>
      <c r="D4485">
        <v>-1.3021898000000001E-2</v>
      </c>
      <c r="E4485">
        <v>-1.3021898000000001E-2</v>
      </c>
      <c r="F4485" t="s">
        <v>81</v>
      </c>
      <c r="G4485">
        <v>4.5341708542713564</v>
      </c>
      <c r="H4485">
        <v>-5.9043510378894472E-2</v>
      </c>
      <c r="I4485">
        <v>-5.9043510378894472E-2</v>
      </c>
      <c r="J4485">
        <v>1</v>
      </c>
      <c r="L4485" t="s">
        <v>76</v>
      </c>
      <c r="M4485" t="s">
        <v>4152</v>
      </c>
      <c r="T4485" t="s">
        <v>76</v>
      </c>
      <c r="V4485" t="s">
        <v>4153</v>
      </c>
      <c r="W4485" t="s">
        <v>4154</v>
      </c>
      <c r="X4485" t="s">
        <v>168</v>
      </c>
      <c r="Y4485" t="s">
        <v>268</v>
      </c>
      <c r="Z4485" t="s">
        <v>268</v>
      </c>
      <c r="AA4485" t="s">
        <v>19</v>
      </c>
      <c r="AC4485" t="s">
        <v>7351</v>
      </c>
      <c r="AD4485">
        <v>1</v>
      </c>
      <c r="AE4485">
        <v>1</v>
      </c>
    </row>
    <row r="4486" spans="1:31">
      <c r="A4486" t="s">
        <v>7352</v>
      </c>
      <c r="B4486" s="93">
        <v>45054</v>
      </c>
      <c r="C4486" s="93">
        <v>45054</v>
      </c>
      <c r="D4486">
        <v>-1.2739477000000001E-2</v>
      </c>
      <c r="E4486">
        <v>-1.2739477000000001E-2</v>
      </c>
      <c r="F4486" t="s">
        <v>81</v>
      </c>
      <c r="G4486">
        <v>4.5341708542713564</v>
      </c>
      <c r="H4486">
        <v>-5.7762965312060287E-2</v>
      </c>
      <c r="I4486">
        <v>-5.7762965312060287E-2</v>
      </c>
      <c r="J4486">
        <v>1</v>
      </c>
      <c r="L4486" t="s">
        <v>76</v>
      </c>
      <c r="M4486" t="s">
        <v>4152</v>
      </c>
      <c r="T4486" t="s">
        <v>76</v>
      </c>
      <c r="V4486" t="s">
        <v>4153</v>
      </c>
      <c r="W4486" t="s">
        <v>4154</v>
      </c>
      <c r="X4486" t="s">
        <v>168</v>
      </c>
      <c r="Y4486" t="s">
        <v>268</v>
      </c>
      <c r="Z4486" t="s">
        <v>268</v>
      </c>
      <c r="AA4486" t="s">
        <v>19</v>
      </c>
      <c r="AC4486" t="s">
        <v>7353</v>
      </c>
      <c r="AD4486">
        <v>1</v>
      </c>
      <c r="AE4486">
        <v>1</v>
      </c>
    </row>
    <row r="4487" spans="1:31">
      <c r="A4487" t="s">
        <v>7354</v>
      </c>
      <c r="B4487" s="93">
        <v>45054</v>
      </c>
      <c r="C4487" s="93">
        <v>45054</v>
      </c>
      <c r="D4487">
        <v>-1.1785352000000001E-2</v>
      </c>
      <c r="E4487">
        <v>-1.1785352000000001E-2</v>
      </c>
      <c r="F4487" t="s">
        <v>81</v>
      </c>
      <c r="G4487">
        <v>4.5341708542713564</v>
      </c>
      <c r="H4487">
        <v>-5.3436799545728643E-2</v>
      </c>
      <c r="I4487">
        <v>-5.3436799545728643E-2</v>
      </c>
      <c r="J4487">
        <v>1</v>
      </c>
      <c r="L4487" t="s">
        <v>76</v>
      </c>
      <c r="M4487" t="s">
        <v>4152</v>
      </c>
      <c r="T4487" t="s">
        <v>76</v>
      </c>
      <c r="V4487" t="s">
        <v>4153</v>
      </c>
      <c r="W4487" t="s">
        <v>4154</v>
      </c>
      <c r="X4487" t="s">
        <v>168</v>
      </c>
      <c r="Y4487" t="s">
        <v>268</v>
      </c>
      <c r="Z4487" t="s">
        <v>268</v>
      </c>
      <c r="AA4487" t="s">
        <v>19</v>
      </c>
      <c r="AC4487" t="s">
        <v>7355</v>
      </c>
      <c r="AD4487">
        <v>1</v>
      </c>
      <c r="AE4487">
        <v>1</v>
      </c>
    </row>
    <row r="4488" spans="1:31">
      <c r="A4488" t="s">
        <v>7356</v>
      </c>
      <c r="B4488" s="93">
        <v>45054</v>
      </c>
      <c r="C4488" s="93">
        <v>45054</v>
      </c>
      <c r="D4488">
        <v>-1.1457133E-2</v>
      </c>
      <c r="E4488">
        <v>-1.1457133E-2</v>
      </c>
      <c r="F4488" t="s">
        <v>81</v>
      </c>
      <c r="G4488">
        <v>4.5341708542713564</v>
      </c>
      <c r="H4488">
        <v>-5.1948598522110548E-2</v>
      </c>
      <c r="I4488">
        <v>-5.1948598522110548E-2</v>
      </c>
      <c r="J4488">
        <v>1</v>
      </c>
      <c r="L4488" t="s">
        <v>76</v>
      </c>
      <c r="M4488" t="s">
        <v>4152</v>
      </c>
      <c r="T4488" t="s">
        <v>76</v>
      </c>
      <c r="V4488" t="s">
        <v>4153</v>
      </c>
      <c r="W4488" t="s">
        <v>4154</v>
      </c>
      <c r="X4488" t="s">
        <v>168</v>
      </c>
      <c r="Y4488" t="s">
        <v>268</v>
      </c>
      <c r="Z4488" t="s">
        <v>268</v>
      </c>
      <c r="AA4488" t="s">
        <v>19</v>
      </c>
      <c r="AC4488" t="s">
        <v>7357</v>
      </c>
      <c r="AD4488">
        <v>1</v>
      </c>
      <c r="AE4488">
        <v>1</v>
      </c>
    </row>
    <row r="4489" spans="1:31">
      <c r="A4489" t="s">
        <v>7358</v>
      </c>
      <c r="B4489" s="93">
        <v>45054</v>
      </c>
      <c r="C4489" s="93">
        <v>45054</v>
      </c>
      <c r="D4489">
        <v>-1.2502854000000001E-2</v>
      </c>
      <c r="E4489">
        <v>-1.2502854000000001E-2</v>
      </c>
      <c r="F4489" t="s">
        <v>81</v>
      </c>
      <c r="G4489">
        <v>4.5341708542713564</v>
      </c>
      <c r="H4489">
        <v>-5.669007620201004E-2</v>
      </c>
      <c r="I4489">
        <v>-5.669007620201004E-2</v>
      </c>
      <c r="J4489">
        <v>1</v>
      </c>
      <c r="L4489" t="s">
        <v>76</v>
      </c>
      <c r="M4489" t="s">
        <v>4152</v>
      </c>
      <c r="T4489" t="s">
        <v>76</v>
      </c>
      <c r="V4489" t="s">
        <v>4153</v>
      </c>
      <c r="W4489" t="s">
        <v>4154</v>
      </c>
      <c r="X4489" t="s">
        <v>168</v>
      </c>
      <c r="Y4489" t="s">
        <v>268</v>
      </c>
      <c r="Z4489" t="s">
        <v>268</v>
      </c>
      <c r="AA4489" t="s">
        <v>19</v>
      </c>
      <c r="AC4489" t="s">
        <v>7359</v>
      </c>
      <c r="AD4489">
        <v>1</v>
      </c>
      <c r="AE4489">
        <v>1</v>
      </c>
    </row>
    <row r="4490" spans="1:31">
      <c r="A4490" t="s">
        <v>7360</v>
      </c>
      <c r="B4490" s="93">
        <v>45054</v>
      </c>
      <c r="C4490" s="93">
        <v>45054</v>
      </c>
      <c r="D4490">
        <v>-1.2785275E-2</v>
      </c>
      <c r="E4490">
        <v>-1.2785275E-2</v>
      </c>
      <c r="F4490" t="s">
        <v>81</v>
      </c>
      <c r="G4490">
        <v>4.5341708542713564</v>
      </c>
      <c r="H4490">
        <v>-5.7970621268844218E-2</v>
      </c>
      <c r="I4490">
        <v>-5.7970621268844218E-2</v>
      </c>
      <c r="J4490">
        <v>1</v>
      </c>
      <c r="L4490" t="s">
        <v>76</v>
      </c>
      <c r="M4490" t="s">
        <v>4152</v>
      </c>
      <c r="T4490" t="s">
        <v>76</v>
      </c>
      <c r="V4490" t="s">
        <v>4153</v>
      </c>
      <c r="W4490" t="s">
        <v>4154</v>
      </c>
      <c r="X4490" t="s">
        <v>168</v>
      </c>
      <c r="Y4490" t="s">
        <v>268</v>
      </c>
      <c r="Z4490" t="s">
        <v>268</v>
      </c>
      <c r="AA4490" t="s">
        <v>19</v>
      </c>
      <c r="AC4490" t="s">
        <v>7361</v>
      </c>
      <c r="AD4490">
        <v>1</v>
      </c>
      <c r="AE4490">
        <v>1</v>
      </c>
    </row>
    <row r="4491" spans="1:31">
      <c r="A4491" t="s">
        <v>7362</v>
      </c>
      <c r="B4491" s="93">
        <v>45054</v>
      </c>
      <c r="C4491" s="93">
        <v>45054</v>
      </c>
      <c r="D4491">
        <v>-1.1808251000000001E-2</v>
      </c>
      <c r="E4491">
        <v>-1.1808251000000001E-2</v>
      </c>
      <c r="F4491" t="s">
        <v>81</v>
      </c>
      <c r="G4491">
        <v>4.5341708542713564</v>
      </c>
      <c r="H4491">
        <v>-5.3540627524120601E-2</v>
      </c>
      <c r="I4491">
        <v>-5.3540627524120601E-2</v>
      </c>
      <c r="J4491">
        <v>1</v>
      </c>
      <c r="L4491" t="s">
        <v>76</v>
      </c>
      <c r="M4491" t="s">
        <v>4152</v>
      </c>
      <c r="T4491" t="s">
        <v>76</v>
      </c>
      <c r="V4491" t="s">
        <v>4153</v>
      </c>
      <c r="W4491" t="s">
        <v>4154</v>
      </c>
      <c r="X4491" t="s">
        <v>168</v>
      </c>
      <c r="Y4491" t="s">
        <v>268</v>
      </c>
      <c r="Z4491" t="s">
        <v>268</v>
      </c>
      <c r="AA4491" t="s">
        <v>19</v>
      </c>
      <c r="AC4491" t="s">
        <v>7363</v>
      </c>
      <c r="AD4491">
        <v>1</v>
      </c>
      <c r="AE4491">
        <v>1</v>
      </c>
    </row>
    <row r="4492" spans="1:31">
      <c r="A4492" t="s">
        <v>7364</v>
      </c>
      <c r="B4492" s="93">
        <v>45054</v>
      </c>
      <c r="C4492" s="93">
        <v>45054</v>
      </c>
      <c r="D4492">
        <v>-1.0507402000000001E-2</v>
      </c>
      <c r="E4492">
        <v>-1.0507402000000001E-2</v>
      </c>
      <c r="F4492" t="s">
        <v>81</v>
      </c>
      <c r="G4492">
        <v>4.5341708542713564</v>
      </c>
      <c r="H4492">
        <v>-4.7642355902512562E-2</v>
      </c>
      <c r="I4492">
        <v>-4.7642355902512562E-2</v>
      </c>
      <c r="J4492">
        <v>1</v>
      </c>
      <c r="L4492" t="s">
        <v>76</v>
      </c>
      <c r="M4492" t="s">
        <v>4152</v>
      </c>
      <c r="T4492" t="s">
        <v>76</v>
      </c>
      <c r="V4492" t="s">
        <v>4153</v>
      </c>
      <c r="W4492" t="s">
        <v>4154</v>
      </c>
      <c r="X4492" t="s">
        <v>168</v>
      </c>
      <c r="Y4492" t="s">
        <v>268</v>
      </c>
      <c r="Z4492" t="s">
        <v>268</v>
      </c>
      <c r="AA4492" t="s">
        <v>19</v>
      </c>
      <c r="AC4492" t="s">
        <v>7365</v>
      </c>
      <c r="AD4492">
        <v>1</v>
      </c>
      <c r="AE4492">
        <v>1</v>
      </c>
    </row>
    <row r="4493" spans="1:31">
      <c r="A4493" t="s">
        <v>7366</v>
      </c>
      <c r="B4493" s="93">
        <v>45054</v>
      </c>
      <c r="C4493" s="93">
        <v>45054</v>
      </c>
      <c r="D4493">
        <v>-1.2052507E-2</v>
      </c>
      <c r="E4493">
        <v>-1.2052507E-2</v>
      </c>
      <c r="F4493" t="s">
        <v>81</v>
      </c>
      <c r="G4493">
        <v>4.5341708542713564</v>
      </c>
      <c r="H4493">
        <v>-5.4648125960301497E-2</v>
      </c>
      <c r="I4493">
        <v>-5.4648125960301497E-2</v>
      </c>
      <c r="J4493">
        <v>1</v>
      </c>
      <c r="L4493" t="s">
        <v>76</v>
      </c>
      <c r="M4493" t="s">
        <v>4152</v>
      </c>
      <c r="T4493" t="s">
        <v>76</v>
      </c>
      <c r="V4493" t="s">
        <v>4153</v>
      </c>
      <c r="W4493" t="s">
        <v>4154</v>
      </c>
      <c r="X4493" t="s">
        <v>168</v>
      </c>
      <c r="Y4493" t="s">
        <v>268</v>
      </c>
      <c r="Z4493" t="s">
        <v>268</v>
      </c>
      <c r="AA4493" t="s">
        <v>19</v>
      </c>
      <c r="AC4493" t="s">
        <v>7367</v>
      </c>
      <c r="AD4493">
        <v>1</v>
      </c>
      <c r="AE4493">
        <v>1</v>
      </c>
    </row>
    <row r="4494" spans="1:31">
      <c r="A4494" t="s">
        <v>7368</v>
      </c>
      <c r="B4494" s="93">
        <v>45054</v>
      </c>
      <c r="C4494" s="93">
        <v>45054</v>
      </c>
      <c r="D4494">
        <v>-1.2640248E-2</v>
      </c>
      <c r="E4494">
        <v>-1.2640248E-2</v>
      </c>
      <c r="F4494" t="s">
        <v>81</v>
      </c>
      <c r="G4494">
        <v>4.5341708542713564</v>
      </c>
      <c r="H4494">
        <v>-5.7313044072361798E-2</v>
      </c>
      <c r="I4494">
        <v>-5.7313044072361798E-2</v>
      </c>
      <c r="J4494">
        <v>1</v>
      </c>
      <c r="L4494" t="s">
        <v>76</v>
      </c>
      <c r="M4494" t="s">
        <v>4152</v>
      </c>
      <c r="T4494" t="s">
        <v>76</v>
      </c>
      <c r="V4494" t="s">
        <v>4153</v>
      </c>
      <c r="W4494" t="s">
        <v>4154</v>
      </c>
      <c r="X4494" t="s">
        <v>168</v>
      </c>
      <c r="Y4494" t="s">
        <v>268</v>
      </c>
      <c r="Z4494" t="s">
        <v>268</v>
      </c>
      <c r="AA4494" t="s">
        <v>19</v>
      </c>
      <c r="AC4494" t="s">
        <v>7369</v>
      </c>
      <c r="AD4494">
        <v>1</v>
      </c>
      <c r="AE4494">
        <v>1</v>
      </c>
    </row>
    <row r="4495" spans="1:31">
      <c r="A4495" t="s">
        <v>7370</v>
      </c>
      <c r="B4495" s="93">
        <v>45054</v>
      </c>
      <c r="C4495" s="93">
        <v>45054</v>
      </c>
      <c r="D4495">
        <v>-1.2441789999999999E-2</v>
      </c>
      <c r="E4495">
        <v>-1.2441789999999999E-2</v>
      </c>
      <c r="F4495" t="s">
        <v>81</v>
      </c>
      <c r="G4495">
        <v>4.5341708542713564</v>
      </c>
      <c r="H4495">
        <v>-5.6413201592964819E-2</v>
      </c>
      <c r="I4495">
        <v>-5.6413201592964819E-2</v>
      </c>
      <c r="J4495">
        <v>1</v>
      </c>
      <c r="L4495" t="s">
        <v>76</v>
      </c>
      <c r="M4495" t="s">
        <v>4152</v>
      </c>
      <c r="T4495" t="s">
        <v>76</v>
      </c>
      <c r="V4495" t="s">
        <v>4153</v>
      </c>
      <c r="W4495" t="s">
        <v>4154</v>
      </c>
      <c r="X4495" t="s">
        <v>168</v>
      </c>
      <c r="Y4495" t="s">
        <v>268</v>
      </c>
      <c r="Z4495" t="s">
        <v>268</v>
      </c>
      <c r="AA4495" t="s">
        <v>19</v>
      </c>
      <c r="AC4495" t="s">
        <v>7371</v>
      </c>
      <c r="AD4495">
        <v>1</v>
      </c>
      <c r="AE4495">
        <v>1</v>
      </c>
    </row>
    <row r="4496" spans="1:31">
      <c r="A4496" t="s">
        <v>7372</v>
      </c>
      <c r="B4496" s="93">
        <v>45054</v>
      </c>
      <c r="C4496" s="93">
        <v>45054</v>
      </c>
      <c r="D4496">
        <v>-1.1586894E-2</v>
      </c>
      <c r="E4496">
        <v>-1.1586894E-2</v>
      </c>
      <c r="F4496" t="s">
        <v>81</v>
      </c>
      <c r="G4496">
        <v>4.5341708542713564</v>
      </c>
      <c r="H4496">
        <v>-5.2536957066331658E-2</v>
      </c>
      <c r="I4496">
        <v>-5.2536957066331658E-2</v>
      </c>
      <c r="J4496">
        <v>1</v>
      </c>
      <c r="L4496" t="s">
        <v>76</v>
      </c>
      <c r="M4496" t="s">
        <v>4152</v>
      </c>
      <c r="T4496" t="s">
        <v>76</v>
      </c>
      <c r="V4496" t="s">
        <v>4153</v>
      </c>
      <c r="W4496" t="s">
        <v>4154</v>
      </c>
      <c r="X4496" t="s">
        <v>168</v>
      </c>
      <c r="Y4496" t="s">
        <v>268</v>
      </c>
      <c r="Z4496" t="s">
        <v>268</v>
      </c>
      <c r="AA4496" t="s">
        <v>19</v>
      </c>
      <c r="AC4496" t="s">
        <v>7373</v>
      </c>
      <c r="AD4496">
        <v>1</v>
      </c>
      <c r="AE4496">
        <v>1</v>
      </c>
    </row>
    <row r="4497" spans="1:31">
      <c r="A4497" t="s">
        <v>7374</v>
      </c>
      <c r="B4497" s="93">
        <v>45054</v>
      </c>
      <c r="C4497" s="93">
        <v>45054</v>
      </c>
      <c r="D4497">
        <v>-1.4286729600000001E-2</v>
      </c>
      <c r="E4497">
        <v>-1.4286729600000001E-2</v>
      </c>
      <c r="F4497" t="s">
        <v>81</v>
      </c>
      <c r="G4497">
        <v>4.5341708542713564</v>
      </c>
      <c r="H4497">
        <v>-6.4778472955175873E-2</v>
      </c>
      <c r="I4497">
        <v>-6.4778472955175873E-2</v>
      </c>
      <c r="J4497">
        <v>1</v>
      </c>
      <c r="L4497" t="s">
        <v>76</v>
      </c>
      <c r="M4497" t="s">
        <v>4152</v>
      </c>
      <c r="T4497" t="s">
        <v>76</v>
      </c>
      <c r="V4497" t="s">
        <v>4153</v>
      </c>
      <c r="W4497" t="s">
        <v>4154</v>
      </c>
      <c r="X4497" t="s">
        <v>168</v>
      </c>
      <c r="Y4497" t="s">
        <v>268</v>
      </c>
      <c r="Z4497" t="s">
        <v>268</v>
      </c>
      <c r="AA4497" t="s">
        <v>19</v>
      </c>
      <c r="AC4497" t="s">
        <v>7375</v>
      </c>
      <c r="AD4497">
        <v>1</v>
      </c>
      <c r="AE4497">
        <v>1</v>
      </c>
    </row>
    <row r="4498" spans="1:31">
      <c r="A4498" t="s">
        <v>7376</v>
      </c>
      <c r="B4498" s="93">
        <v>45054</v>
      </c>
      <c r="C4498" s="93">
        <v>45054</v>
      </c>
      <c r="D4498">
        <v>-1.3212722999999999E-2</v>
      </c>
      <c r="E4498">
        <v>-1.3212722999999999E-2</v>
      </c>
      <c r="F4498" t="s">
        <v>81</v>
      </c>
      <c r="G4498">
        <v>4.5341708542713564</v>
      </c>
      <c r="H4498">
        <v>-5.9908743532160802E-2</v>
      </c>
      <c r="I4498">
        <v>-5.9908743532160802E-2</v>
      </c>
      <c r="J4498">
        <v>1</v>
      </c>
      <c r="L4498" t="s">
        <v>76</v>
      </c>
      <c r="M4498" t="s">
        <v>4152</v>
      </c>
      <c r="T4498" t="s">
        <v>76</v>
      </c>
      <c r="V4498" t="s">
        <v>4153</v>
      </c>
      <c r="W4498" t="s">
        <v>4154</v>
      </c>
      <c r="X4498" t="s">
        <v>168</v>
      </c>
      <c r="Y4498" t="s">
        <v>268</v>
      </c>
      <c r="Z4498" t="s">
        <v>268</v>
      </c>
      <c r="AA4498" t="s">
        <v>19</v>
      </c>
      <c r="AC4498" t="s">
        <v>7377</v>
      </c>
      <c r="AD4498">
        <v>1</v>
      </c>
      <c r="AE4498">
        <v>1</v>
      </c>
    </row>
    <row r="4499" spans="1:31">
      <c r="A4499" t="s">
        <v>7378</v>
      </c>
      <c r="B4499" s="93">
        <v>45054</v>
      </c>
      <c r="C4499" s="93">
        <v>45054</v>
      </c>
      <c r="D4499">
        <v>-1.0252713E-2</v>
      </c>
      <c r="E4499">
        <v>-1.0252713E-2</v>
      </c>
      <c r="F4499" t="s">
        <v>81</v>
      </c>
      <c r="G4499">
        <v>4.5341708542713564</v>
      </c>
      <c r="H4499">
        <v>-4.6487552461809037E-2</v>
      </c>
      <c r="I4499">
        <v>-4.6487552461809037E-2</v>
      </c>
      <c r="J4499">
        <v>1</v>
      </c>
      <c r="L4499" t="s">
        <v>76</v>
      </c>
      <c r="M4499" t="s">
        <v>4152</v>
      </c>
      <c r="T4499" t="s">
        <v>76</v>
      </c>
      <c r="V4499" t="s">
        <v>4153</v>
      </c>
      <c r="W4499" t="s">
        <v>4154</v>
      </c>
      <c r="X4499" t="s">
        <v>168</v>
      </c>
      <c r="Y4499" t="s">
        <v>268</v>
      </c>
      <c r="Z4499" t="s">
        <v>268</v>
      </c>
      <c r="AA4499" t="s">
        <v>19</v>
      </c>
      <c r="AC4499" t="s">
        <v>7379</v>
      </c>
      <c r="AD4499">
        <v>1</v>
      </c>
      <c r="AE4499">
        <v>1</v>
      </c>
    </row>
    <row r="4500" spans="1:31">
      <c r="A4500" t="s">
        <v>7380</v>
      </c>
      <c r="B4500" s="93">
        <v>45054</v>
      </c>
      <c r="C4500" s="93">
        <v>45054</v>
      </c>
      <c r="D4500">
        <v>-1.1403702E-2</v>
      </c>
      <c r="E4500">
        <v>-1.1403702E-2</v>
      </c>
      <c r="F4500" t="s">
        <v>81</v>
      </c>
      <c r="G4500">
        <v>4.5341708542713564</v>
      </c>
      <c r="H4500">
        <v>-5.1706333239195983E-2</v>
      </c>
      <c r="I4500">
        <v>-5.1706333239195983E-2</v>
      </c>
      <c r="J4500">
        <v>1</v>
      </c>
      <c r="L4500" t="s">
        <v>76</v>
      </c>
      <c r="M4500" t="s">
        <v>4152</v>
      </c>
      <c r="T4500" t="s">
        <v>76</v>
      </c>
      <c r="V4500" t="s">
        <v>4153</v>
      </c>
      <c r="W4500" t="s">
        <v>4154</v>
      </c>
      <c r="X4500" t="s">
        <v>168</v>
      </c>
      <c r="Y4500" t="s">
        <v>268</v>
      </c>
      <c r="Z4500" t="s">
        <v>268</v>
      </c>
      <c r="AA4500" t="s">
        <v>19</v>
      </c>
      <c r="AC4500" t="s">
        <v>7381</v>
      </c>
      <c r="AD4500">
        <v>1</v>
      </c>
      <c r="AE4500">
        <v>1</v>
      </c>
    </row>
    <row r="4501" spans="1:31">
      <c r="A4501" t="s">
        <v>7382</v>
      </c>
      <c r="B4501" s="93">
        <v>45054</v>
      </c>
      <c r="C4501" s="93">
        <v>45054</v>
      </c>
      <c r="D4501">
        <v>-1.1632692E-2</v>
      </c>
      <c r="E4501">
        <v>-1.1632692E-2</v>
      </c>
      <c r="F4501" t="s">
        <v>81</v>
      </c>
      <c r="G4501">
        <v>4.5341708542713564</v>
      </c>
      <c r="H4501">
        <v>-5.2744613023115568E-2</v>
      </c>
      <c r="I4501">
        <v>-5.2744613023115568E-2</v>
      </c>
      <c r="J4501">
        <v>1</v>
      </c>
      <c r="L4501" t="s">
        <v>76</v>
      </c>
      <c r="M4501" t="s">
        <v>4152</v>
      </c>
      <c r="T4501" t="s">
        <v>76</v>
      </c>
      <c r="V4501" t="s">
        <v>4153</v>
      </c>
      <c r="W4501" t="s">
        <v>4154</v>
      </c>
      <c r="X4501" t="s">
        <v>168</v>
      </c>
      <c r="Y4501" t="s">
        <v>268</v>
      </c>
      <c r="Z4501" t="s">
        <v>268</v>
      </c>
      <c r="AA4501" t="s">
        <v>19</v>
      </c>
      <c r="AC4501" t="s">
        <v>7383</v>
      </c>
      <c r="AD4501">
        <v>1</v>
      </c>
      <c r="AE4501">
        <v>1</v>
      </c>
    </row>
    <row r="4502" spans="1:31">
      <c r="A4502" t="s">
        <v>7384</v>
      </c>
      <c r="B4502" s="93">
        <v>45054</v>
      </c>
      <c r="C4502" s="93">
        <v>45054</v>
      </c>
      <c r="D4502">
        <v>-1.1632692E-2</v>
      </c>
      <c r="E4502">
        <v>-1.1632692E-2</v>
      </c>
      <c r="F4502" t="s">
        <v>81</v>
      </c>
      <c r="G4502">
        <v>4.5341708542713564</v>
      </c>
      <c r="H4502">
        <v>-5.2744613023115568E-2</v>
      </c>
      <c r="I4502">
        <v>-5.2744613023115568E-2</v>
      </c>
      <c r="J4502">
        <v>1</v>
      </c>
      <c r="L4502" t="s">
        <v>76</v>
      </c>
      <c r="M4502" t="s">
        <v>4152</v>
      </c>
      <c r="T4502" t="s">
        <v>76</v>
      </c>
      <c r="V4502" t="s">
        <v>4153</v>
      </c>
      <c r="W4502" t="s">
        <v>4154</v>
      </c>
      <c r="X4502" t="s">
        <v>168</v>
      </c>
      <c r="Y4502" t="s">
        <v>268</v>
      </c>
      <c r="Z4502" t="s">
        <v>268</v>
      </c>
      <c r="AA4502" t="s">
        <v>19</v>
      </c>
      <c r="AC4502" t="s">
        <v>7385</v>
      </c>
      <c r="AD4502">
        <v>1</v>
      </c>
      <c r="AE4502">
        <v>1</v>
      </c>
    </row>
    <row r="4503" spans="1:31">
      <c r="A4503" t="s">
        <v>7386</v>
      </c>
      <c r="B4503" s="93">
        <v>45054</v>
      </c>
      <c r="C4503" s="93">
        <v>45054</v>
      </c>
      <c r="D4503">
        <v>-9.1984189999999993E-3</v>
      </c>
      <c r="E4503">
        <v>-9.1984189999999993E-3</v>
      </c>
      <c r="F4503" t="s">
        <v>81</v>
      </c>
      <c r="G4503">
        <v>4.5341708542713564</v>
      </c>
      <c r="H4503">
        <v>-4.1707203335175871E-2</v>
      </c>
      <c r="I4503">
        <v>-4.1707203335175871E-2</v>
      </c>
      <c r="J4503">
        <v>1</v>
      </c>
      <c r="L4503" t="s">
        <v>76</v>
      </c>
      <c r="M4503" t="s">
        <v>4152</v>
      </c>
      <c r="T4503" t="s">
        <v>76</v>
      </c>
      <c r="V4503" t="s">
        <v>4153</v>
      </c>
      <c r="W4503" t="s">
        <v>4154</v>
      </c>
      <c r="X4503" t="s">
        <v>168</v>
      </c>
      <c r="Y4503" t="s">
        <v>268</v>
      </c>
      <c r="Z4503" t="s">
        <v>268</v>
      </c>
      <c r="AA4503" t="s">
        <v>19</v>
      </c>
      <c r="AC4503" t="s">
        <v>7387</v>
      </c>
      <c r="AD4503">
        <v>1</v>
      </c>
      <c r="AE4503">
        <v>1</v>
      </c>
    </row>
    <row r="4504" spans="1:31">
      <c r="A4504" t="s">
        <v>7388</v>
      </c>
      <c r="B4504" s="93">
        <v>45054</v>
      </c>
      <c r="C4504" s="93">
        <v>45054</v>
      </c>
      <c r="D4504">
        <v>-1.3067696E-2</v>
      </c>
      <c r="E4504">
        <v>-1.3067696E-2</v>
      </c>
      <c r="F4504" t="s">
        <v>81</v>
      </c>
      <c r="G4504">
        <v>4.5341708542713564</v>
      </c>
      <c r="H4504">
        <v>-5.9251166335678389E-2</v>
      </c>
      <c r="I4504">
        <v>-5.9251166335678389E-2</v>
      </c>
      <c r="J4504">
        <v>1</v>
      </c>
      <c r="L4504" t="s">
        <v>76</v>
      </c>
      <c r="M4504" t="s">
        <v>4152</v>
      </c>
      <c r="T4504" t="s">
        <v>76</v>
      </c>
      <c r="V4504" t="s">
        <v>4153</v>
      </c>
      <c r="W4504" t="s">
        <v>4154</v>
      </c>
      <c r="X4504" t="s">
        <v>168</v>
      </c>
      <c r="Y4504" t="s">
        <v>268</v>
      </c>
      <c r="Z4504" t="s">
        <v>268</v>
      </c>
      <c r="AA4504" t="s">
        <v>19</v>
      </c>
      <c r="AC4504" t="s">
        <v>7389</v>
      </c>
      <c r="AD4504">
        <v>1</v>
      </c>
      <c r="AE4504">
        <v>1</v>
      </c>
    </row>
    <row r="4505" spans="1:31">
      <c r="A4505" t="s">
        <v>7390</v>
      </c>
      <c r="B4505" s="93">
        <v>45054</v>
      </c>
      <c r="C4505" s="93">
        <v>45054</v>
      </c>
      <c r="D4505">
        <v>-9.2398799999999989E-3</v>
      </c>
      <c r="E4505">
        <v>-9.2398799999999989E-3</v>
      </c>
      <c r="F4505" t="s">
        <v>81</v>
      </c>
      <c r="G4505">
        <v>4.5341708542713564</v>
      </c>
      <c r="H4505">
        <v>-4.1895194592964813E-2</v>
      </c>
      <c r="I4505">
        <v>-4.1895194592964813E-2</v>
      </c>
      <c r="J4505">
        <v>1</v>
      </c>
      <c r="L4505" t="s">
        <v>76</v>
      </c>
      <c r="M4505" t="s">
        <v>4152</v>
      </c>
      <c r="T4505" t="s">
        <v>76</v>
      </c>
      <c r="V4505" t="s">
        <v>4153</v>
      </c>
      <c r="W4505" t="s">
        <v>4154</v>
      </c>
      <c r="X4505" t="s">
        <v>168</v>
      </c>
      <c r="Y4505" t="s">
        <v>268</v>
      </c>
      <c r="Z4505" t="s">
        <v>268</v>
      </c>
      <c r="AA4505" t="s">
        <v>19</v>
      </c>
      <c r="AC4505" t="s">
        <v>7391</v>
      </c>
      <c r="AD4505">
        <v>1</v>
      </c>
      <c r="AE4505">
        <v>1</v>
      </c>
    </row>
    <row r="4506" spans="1:31">
      <c r="A4506" t="s">
        <v>7392</v>
      </c>
      <c r="B4506" s="93">
        <v>45054</v>
      </c>
      <c r="C4506" s="93">
        <v>45054</v>
      </c>
      <c r="D4506">
        <v>-1.2739477000000001E-2</v>
      </c>
      <c r="E4506">
        <v>-1.2739477000000001E-2</v>
      </c>
      <c r="F4506" t="s">
        <v>81</v>
      </c>
      <c r="G4506">
        <v>4.5341708542713564</v>
      </c>
      <c r="H4506">
        <v>-5.7762965312060287E-2</v>
      </c>
      <c r="I4506">
        <v>-5.7762965312060287E-2</v>
      </c>
      <c r="J4506">
        <v>1</v>
      </c>
      <c r="L4506" t="s">
        <v>76</v>
      </c>
      <c r="M4506" t="s">
        <v>4152</v>
      </c>
      <c r="T4506" t="s">
        <v>76</v>
      </c>
      <c r="V4506" t="s">
        <v>4153</v>
      </c>
      <c r="W4506" t="s">
        <v>4154</v>
      </c>
      <c r="X4506" t="s">
        <v>168</v>
      </c>
      <c r="Y4506" t="s">
        <v>268</v>
      </c>
      <c r="Z4506" t="s">
        <v>268</v>
      </c>
      <c r="AA4506" t="s">
        <v>19</v>
      </c>
      <c r="AC4506" t="s">
        <v>7393</v>
      </c>
      <c r="AD4506">
        <v>1</v>
      </c>
      <c r="AE4506">
        <v>1</v>
      </c>
    </row>
    <row r="4507" spans="1:31">
      <c r="A4507" t="s">
        <v>7394</v>
      </c>
      <c r="B4507" s="93">
        <v>45054</v>
      </c>
      <c r="C4507" s="93">
        <v>45054</v>
      </c>
      <c r="D4507">
        <v>-1.0252713E-2</v>
      </c>
      <c r="E4507">
        <v>-1.0252713E-2</v>
      </c>
      <c r="F4507" t="s">
        <v>81</v>
      </c>
      <c r="G4507">
        <v>4.5341708542713564</v>
      </c>
      <c r="H4507">
        <v>-4.6487552461809037E-2</v>
      </c>
      <c r="I4507">
        <v>-4.6487552461809037E-2</v>
      </c>
      <c r="J4507">
        <v>1</v>
      </c>
      <c r="L4507" t="s">
        <v>76</v>
      </c>
      <c r="M4507" t="s">
        <v>4152</v>
      </c>
      <c r="T4507" t="s">
        <v>76</v>
      </c>
      <c r="V4507" t="s">
        <v>4153</v>
      </c>
      <c r="W4507" t="s">
        <v>4154</v>
      </c>
      <c r="X4507" t="s">
        <v>168</v>
      </c>
      <c r="Y4507" t="s">
        <v>268</v>
      </c>
      <c r="Z4507" t="s">
        <v>268</v>
      </c>
      <c r="AA4507" t="s">
        <v>19</v>
      </c>
      <c r="AC4507" t="s">
        <v>7395</v>
      </c>
      <c r="AD4507">
        <v>1</v>
      </c>
      <c r="AE4507">
        <v>1</v>
      </c>
    </row>
    <row r="4508" spans="1:31">
      <c r="A4508" t="s">
        <v>7396</v>
      </c>
      <c r="B4508" s="93">
        <v>45054</v>
      </c>
      <c r="C4508" s="93">
        <v>45054</v>
      </c>
      <c r="D4508">
        <v>-1.3212722999999999E-2</v>
      </c>
      <c r="E4508">
        <v>-1.3212722999999999E-2</v>
      </c>
      <c r="F4508" t="s">
        <v>81</v>
      </c>
      <c r="G4508">
        <v>4.5341708542713564</v>
      </c>
      <c r="H4508">
        <v>-5.9908743532160802E-2</v>
      </c>
      <c r="I4508">
        <v>-5.9908743532160802E-2</v>
      </c>
      <c r="J4508">
        <v>1</v>
      </c>
      <c r="L4508" t="s">
        <v>76</v>
      </c>
      <c r="M4508" t="s">
        <v>4152</v>
      </c>
      <c r="T4508" t="s">
        <v>76</v>
      </c>
      <c r="V4508" t="s">
        <v>4153</v>
      </c>
      <c r="W4508" t="s">
        <v>4154</v>
      </c>
      <c r="X4508" t="s">
        <v>168</v>
      </c>
      <c r="Y4508" t="s">
        <v>268</v>
      </c>
      <c r="Z4508" t="s">
        <v>268</v>
      </c>
      <c r="AA4508" t="s">
        <v>19</v>
      </c>
      <c r="AC4508" t="s">
        <v>7397</v>
      </c>
      <c r="AD4508">
        <v>1</v>
      </c>
      <c r="AE4508">
        <v>1</v>
      </c>
    </row>
    <row r="4509" spans="1:31">
      <c r="A4509" t="s">
        <v>7398</v>
      </c>
      <c r="B4509" s="93">
        <v>45054</v>
      </c>
      <c r="C4509" s="93">
        <v>45054</v>
      </c>
      <c r="D4509">
        <v>-9.7670269999999993E-3</v>
      </c>
      <c r="E4509">
        <v>-9.7670269999999993E-3</v>
      </c>
      <c r="F4509" t="s">
        <v>81</v>
      </c>
      <c r="G4509">
        <v>4.5341708542713564</v>
      </c>
      <c r="H4509">
        <v>-4.4285369156281403E-2</v>
      </c>
      <c r="I4509">
        <v>-4.4285369156281403E-2</v>
      </c>
      <c r="J4509">
        <v>1</v>
      </c>
      <c r="L4509" t="s">
        <v>76</v>
      </c>
      <c r="M4509" t="s">
        <v>4152</v>
      </c>
      <c r="T4509" t="s">
        <v>76</v>
      </c>
      <c r="V4509" t="s">
        <v>4153</v>
      </c>
      <c r="W4509" t="s">
        <v>4154</v>
      </c>
      <c r="X4509" t="s">
        <v>168</v>
      </c>
      <c r="Y4509" t="s">
        <v>268</v>
      </c>
      <c r="Z4509" t="s">
        <v>268</v>
      </c>
      <c r="AA4509" t="s">
        <v>19</v>
      </c>
      <c r="AC4509" t="s">
        <v>7399</v>
      </c>
      <c r="AD4509">
        <v>1</v>
      </c>
      <c r="AE4509">
        <v>1</v>
      </c>
    </row>
    <row r="4510" spans="1:31">
      <c r="A4510" t="s">
        <v>7400</v>
      </c>
      <c r="B4510" s="93">
        <v>45054</v>
      </c>
      <c r="C4510" s="93">
        <v>45054</v>
      </c>
      <c r="D4510">
        <v>-1.3724134000000001E-2</v>
      </c>
      <c r="E4510">
        <v>-1.3724134000000001E-2</v>
      </c>
      <c r="F4510" t="s">
        <v>81</v>
      </c>
      <c r="G4510">
        <v>4.5341708542713564</v>
      </c>
      <c r="H4510">
        <v>-6.2227568382914572E-2</v>
      </c>
      <c r="I4510">
        <v>-6.2227568382914572E-2</v>
      </c>
      <c r="J4510">
        <v>1</v>
      </c>
      <c r="L4510" t="s">
        <v>76</v>
      </c>
      <c r="M4510" t="s">
        <v>4152</v>
      </c>
      <c r="T4510" t="s">
        <v>76</v>
      </c>
      <c r="V4510" t="s">
        <v>4153</v>
      </c>
      <c r="W4510" t="s">
        <v>4154</v>
      </c>
      <c r="X4510" t="s">
        <v>168</v>
      </c>
      <c r="Y4510" t="s">
        <v>268</v>
      </c>
      <c r="Z4510" t="s">
        <v>268</v>
      </c>
      <c r="AA4510" t="s">
        <v>19</v>
      </c>
      <c r="AC4510" t="s">
        <v>7401</v>
      </c>
      <c r="AD4510">
        <v>1</v>
      </c>
      <c r="AE4510">
        <v>1</v>
      </c>
    </row>
    <row r="4511" spans="1:31">
      <c r="A4511" t="s">
        <v>7402</v>
      </c>
      <c r="B4511" s="93">
        <v>45054</v>
      </c>
      <c r="C4511" s="93">
        <v>45054</v>
      </c>
      <c r="D4511">
        <v>-1.3724134000000001E-2</v>
      </c>
      <c r="E4511">
        <v>-1.3724134000000001E-2</v>
      </c>
      <c r="F4511" t="s">
        <v>81</v>
      </c>
      <c r="G4511">
        <v>4.5341708542713564</v>
      </c>
      <c r="H4511">
        <v>-6.2227568382914572E-2</v>
      </c>
      <c r="I4511">
        <v>-6.2227568382914572E-2</v>
      </c>
      <c r="J4511">
        <v>1</v>
      </c>
      <c r="L4511" t="s">
        <v>76</v>
      </c>
      <c r="M4511" t="s">
        <v>4152</v>
      </c>
      <c r="T4511" t="s">
        <v>76</v>
      </c>
      <c r="V4511" t="s">
        <v>4153</v>
      </c>
      <c r="W4511" t="s">
        <v>4154</v>
      </c>
      <c r="X4511" t="s">
        <v>168</v>
      </c>
      <c r="Y4511" t="s">
        <v>268</v>
      </c>
      <c r="Z4511" t="s">
        <v>268</v>
      </c>
      <c r="AA4511" t="s">
        <v>19</v>
      </c>
      <c r="AC4511" t="s">
        <v>7403</v>
      </c>
      <c r="AD4511">
        <v>1</v>
      </c>
      <c r="AE4511">
        <v>1</v>
      </c>
    </row>
    <row r="4512" spans="1:31">
      <c r="A4512" t="s">
        <v>7404</v>
      </c>
      <c r="B4512" s="93">
        <v>45054</v>
      </c>
      <c r="C4512" s="93">
        <v>45054</v>
      </c>
      <c r="D4512">
        <v>-1.2991366000000001E-2</v>
      </c>
      <c r="E4512">
        <v>-1.2991366000000001E-2</v>
      </c>
      <c r="F4512" t="s">
        <v>81</v>
      </c>
      <c r="G4512">
        <v>4.5341708542713564</v>
      </c>
      <c r="H4512">
        <v>-5.8905073074371858E-2</v>
      </c>
      <c r="I4512">
        <v>-5.8905073074371858E-2</v>
      </c>
      <c r="J4512">
        <v>1</v>
      </c>
      <c r="L4512" t="s">
        <v>76</v>
      </c>
      <c r="M4512" t="s">
        <v>4152</v>
      </c>
      <c r="T4512" t="s">
        <v>76</v>
      </c>
      <c r="V4512" t="s">
        <v>4153</v>
      </c>
      <c r="W4512" t="s">
        <v>4154</v>
      </c>
      <c r="X4512" t="s">
        <v>168</v>
      </c>
      <c r="Y4512" t="s">
        <v>268</v>
      </c>
      <c r="Z4512" t="s">
        <v>268</v>
      </c>
      <c r="AA4512" t="s">
        <v>19</v>
      </c>
      <c r="AC4512" t="s">
        <v>7405</v>
      </c>
      <c r="AD4512">
        <v>1</v>
      </c>
      <c r="AE4512">
        <v>1</v>
      </c>
    </row>
    <row r="4513" spans="1:31">
      <c r="A4513" t="s">
        <v>7406</v>
      </c>
      <c r="B4513" s="93">
        <v>45054</v>
      </c>
      <c r="C4513" s="93">
        <v>45054</v>
      </c>
      <c r="D4513">
        <v>-1.2991366000000001E-2</v>
      </c>
      <c r="E4513">
        <v>-1.2991366000000001E-2</v>
      </c>
      <c r="F4513" t="s">
        <v>81</v>
      </c>
      <c r="G4513">
        <v>4.5341708542713564</v>
      </c>
      <c r="H4513">
        <v>-5.8905073074371858E-2</v>
      </c>
      <c r="I4513">
        <v>-5.8905073074371858E-2</v>
      </c>
      <c r="J4513">
        <v>1</v>
      </c>
      <c r="L4513" t="s">
        <v>76</v>
      </c>
      <c r="M4513" t="s">
        <v>4152</v>
      </c>
      <c r="T4513" t="s">
        <v>76</v>
      </c>
      <c r="V4513" t="s">
        <v>4153</v>
      </c>
      <c r="W4513" t="s">
        <v>4154</v>
      </c>
      <c r="X4513" t="s">
        <v>168</v>
      </c>
      <c r="Y4513" t="s">
        <v>268</v>
      </c>
      <c r="Z4513" t="s">
        <v>268</v>
      </c>
      <c r="AA4513" t="s">
        <v>19</v>
      </c>
      <c r="AC4513" t="s">
        <v>7407</v>
      </c>
      <c r="AD4513">
        <v>1</v>
      </c>
      <c r="AE4513">
        <v>1</v>
      </c>
    </row>
    <row r="4514" spans="1:31">
      <c r="A4514" t="s">
        <v>7408</v>
      </c>
      <c r="B4514" s="93">
        <v>45054</v>
      </c>
      <c r="C4514" s="93">
        <v>45054</v>
      </c>
      <c r="D4514">
        <v>-1.2861605E-2</v>
      </c>
      <c r="E4514">
        <v>-1.2861605E-2</v>
      </c>
      <c r="F4514" t="s">
        <v>81</v>
      </c>
      <c r="G4514">
        <v>4.5341708542713564</v>
      </c>
      <c r="H4514">
        <v>-5.8316714530150748E-2</v>
      </c>
      <c r="I4514">
        <v>-5.8316714530150748E-2</v>
      </c>
      <c r="J4514">
        <v>1</v>
      </c>
      <c r="L4514" t="s">
        <v>76</v>
      </c>
      <c r="M4514" t="s">
        <v>4152</v>
      </c>
      <c r="T4514" t="s">
        <v>76</v>
      </c>
      <c r="V4514" t="s">
        <v>4153</v>
      </c>
      <c r="W4514" t="s">
        <v>4154</v>
      </c>
      <c r="X4514" t="s">
        <v>168</v>
      </c>
      <c r="Y4514" t="s">
        <v>268</v>
      </c>
      <c r="Z4514" t="s">
        <v>268</v>
      </c>
      <c r="AA4514" t="s">
        <v>19</v>
      </c>
      <c r="AC4514" t="s">
        <v>7409</v>
      </c>
      <c r="AD4514">
        <v>1</v>
      </c>
      <c r="AE4514">
        <v>1</v>
      </c>
    </row>
    <row r="4515" spans="1:31">
      <c r="A4515" t="s">
        <v>7410</v>
      </c>
      <c r="B4515" s="93">
        <v>45054</v>
      </c>
      <c r="C4515" s="93">
        <v>45054</v>
      </c>
      <c r="D4515">
        <v>-1.2609716E-2</v>
      </c>
      <c r="E4515">
        <v>-1.2609716E-2</v>
      </c>
      <c r="F4515" t="s">
        <v>81</v>
      </c>
      <c r="G4515">
        <v>4.5341708542713564</v>
      </c>
      <c r="H4515">
        <v>-5.7174606767839191E-2</v>
      </c>
      <c r="I4515">
        <v>-5.7174606767839191E-2</v>
      </c>
      <c r="J4515">
        <v>1</v>
      </c>
      <c r="L4515" t="s">
        <v>76</v>
      </c>
      <c r="M4515" t="s">
        <v>4152</v>
      </c>
      <c r="T4515" t="s">
        <v>76</v>
      </c>
      <c r="V4515" t="s">
        <v>4153</v>
      </c>
      <c r="W4515" t="s">
        <v>4154</v>
      </c>
      <c r="X4515" t="s">
        <v>168</v>
      </c>
      <c r="Y4515" t="s">
        <v>268</v>
      </c>
      <c r="Z4515" t="s">
        <v>268</v>
      </c>
      <c r="AA4515" t="s">
        <v>19</v>
      </c>
      <c r="AC4515" t="s">
        <v>7411</v>
      </c>
      <c r="AD4515">
        <v>1</v>
      </c>
      <c r="AE4515">
        <v>1</v>
      </c>
    </row>
    <row r="4516" spans="1:31">
      <c r="A4516" t="s">
        <v>7412</v>
      </c>
      <c r="B4516" s="93">
        <v>45054</v>
      </c>
      <c r="C4516" s="93">
        <v>45054</v>
      </c>
      <c r="D4516">
        <v>-1.2624982E-2</v>
      </c>
      <c r="E4516">
        <v>-1.2624982E-2</v>
      </c>
      <c r="F4516" t="s">
        <v>81</v>
      </c>
      <c r="G4516">
        <v>4.5341708542713564</v>
      </c>
      <c r="H4516">
        <v>-5.7243825420100501E-2</v>
      </c>
      <c r="I4516">
        <v>-5.7243825420100501E-2</v>
      </c>
      <c r="J4516">
        <v>1</v>
      </c>
      <c r="L4516" t="s">
        <v>76</v>
      </c>
      <c r="M4516" t="s">
        <v>4152</v>
      </c>
      <c r="T4516" t="s">
        <v>76</v>
      </c>
      <c r="V4516" t="s">
        <v>4153</v>
      </c>
      <c r="W4516" t="s">
        <v>4154</v>
      </c>
      <c r="X4516" t="s">
        <v>168</v>
      </c>
      <c r="Y4516" t="s">
        <v>268</v>
      </c>
      <c r="Z4516" t="s">
        <v>268</v>
      </c>
      <c r="AA4516" t="s">
        <v>19</v>
      </c>
      <c r="AC4516" t="s">
        <v>7413</v>
      </c>
      <c r="AD4516">
        <v>1</v>
      </c>
      <c r="AE4516">
        <v>1</v>
      </c>
    </row>
    <row r="4517" spans="1:31">
      <c r="A4517" t="s">
        <v>7414</v>
      </c>
      <c r="B4517" s="93">
        <v>45054</v>
      </c>
      <c r="C4517" s="93">
        <v>45054</v>
      </c>
      <c r="D4517">
        <v>-1.2174635E-2</v>
      </c>
      <c r="E4517">
        <v>-1.2174635E-2</v>
      </c>
      <c r="F4517" t="s">
        <v>81</v>
      </c>
      <c r="G4517">
        <v>4.5341708542713564</v>
      </c>
      <c r="H4517">
        <v>-5.5201875178391951E-2</v>
      </c>
      <c r="I4517">
        <v>-5.5201875178391951E-2</v>
      </c>
      <c r="J4517">
        <v>1</v>
      </c>
      <c r="L4517" t="s">
        <v>76</v>
      </c>
      <c r="M4517" t="s">
        <v>4152</v>
      </c>
      <c r="T4517" t="s">
        <v>76</v>
      </c>
      <c r="V4517" t="s">
        <v>4153</v>
      </c>
      <c r="W4517" t="s">
        <v>4154</v>
      </c>
      <c r="X4517" t="s">
        <v>168</v>
      </c>
      <c r="Y4517" t="s">
        <v>268</v>
      </c>
      <c r="Z4517" t="s">
        <v>268</v>
      </c>
      <c r="AA4517" t="s">
        <v>19</v>
      </c>
      <c r="AC4517" t="s">
        <v>7415</v>
      </c>
      <c r="AD4517">
        <v>1</v>
      </c>
      <c r="AE4517">
        <v>1</v>
      </c>
    </row>
    <row r="4518" spans="1:31">
      <c r="A4518" t="s">
        <v>7416</v>
      </c>
      <c r="B4518" s="93">
        <v>45054</v>
      </c>
      <c r="C4518" s="93">
        <v>45054</v>
      </c>
      <c r="D4518">
        <v>-1.1953277999999999E-2</v>
      </c>
      <c r="E4518">
        <v>-1.1953277999999999E-2</v>
      </c>
      <c r="F4518" t="s">
        <v>81</v>
      </c>
      <c r="G4518">
        <v>4.5341708542713564</v>
      </c>
      <c r="H4518">
        <v>-5.4198204720603008E-2</v>
      </c>
      <c r="I4518">
        <v>-5.4198204720603008E-2</v>
      </c>
      <c r="J4518">
        <v>1</v>
      </c>
      <c r="L4518" t="s">
        <v>76</v>
      </c>
      <c r="M4518" t="s">
        <v>4152</v>
      </c>
      <c r="T4518" t="s">
        <v>76</v>
      </c>
      <c r="V4518" t="s">
        <v>4153</v>
      </c>
      <c r="W4518" t="s">
        <v>4154</v>
      </c>
      <c r="X4518" t="s">
        <v>168</v>
      </c>
      <c r="Y4518" t="s">
        <v>268</v>
      </c>
      <c r="Z4518" t="s">
        <v>268</v>
      </c>
      <c r="AA4518" t="s">
        <v>19</v>
      </c>
      <c r="AC4518" t="s">
        <v>7417</v>
      </c>
      <c r="AD4518">
        <v>1</v>
      </c>
      <c r="AE4518">
        <v>1</v>
      </c>
    </row>
    <row r="4519" spans="1:31">
      <c r="A4519" t="s">
        <v>7418</v>
      </c>
      <c r="B4519" s="93">
        <v>45054</v>
      </c>
      <c r="C4519" s="93">
        <v>45054</v>
      </c>
      <c r="D4519">
        <v>-1.1953277999999999E-2</v>
      </c>
      <c r="E4519">
        <v>-1.1953277999999999E-2</v>
      </c>
      <c r="F4519" t="s">
        <v>81</v>
      </c>
      <c r="G4519">
        <v>4.5341708542713564</v>
      </c>
      <c r="H4519">
        <v>-5.4198204720603008E-2</v>
      </c>
      <c r="I4519">
        <v>-5.4198204720603008E-2</v>
      </c>
      <c r="J4519">
        <v>1</v>
      </c>
      <c r="L4519" t="s">
        <v>76</v>
      </c>
      <c r="M4519" t="s">
        <v>4152</v>
      </c>
      <c r="T4519" t="s">
        <v>76</v>
      </c>
      <c r="V4519" t="s">
        <v>4153</v>
      </c>
      <c r="W4519" t="s">
        <v>4154</v>
      </c>
      <c r="X4519" t="s">
        <v>168</v>
      </c>
      <c r="Y4519" t="s">
        <v>268</v>
      </c>
      <c r="Z4519" t="s">
        <v>268</v>
      </c>
      <c r="AA4519" t="s">
        <v>19</v>
      </c>
      <c r="AC4519" t="s">
        <v>7419</v>
      </c>
      <c r="AD4519">
        <v>1</v>
      </c>
      <c r="AE4519">
        <v>1</v>
      </c>
    </row>
    <row r="4520" spans="1:31">
      <c r="A4520" t="s">
        <v>7420</v>
      </c>
      <c r="B4520" s="93">
        <v>45054</v>
      </c>
      <c r="C4520" s="93">
        <v>45054</v>
      </c>
      <c r="D4520">
        <v>-8.8963460000000012E-3</v>
      </c>
      <c r="E4520">
        <v>-8.8963460000000012E-3</v>
      </c>
      <c r="F4520" t="s">
        <v>81</v>
      </c>
      <c r="G4520">
        <v>4.5341708542713564</v>
      </c>
      <c r="H4520">
        <v>-4.033755274271357E-2</v>
      </c>
      <c r="I4520">
        <v>-4.033755274271357E-2</v>
      </c>
      <c r="J4520">
        <v>1</v>
      </c>
      <c r="L4520" t="s">
        <v>76</v>
      </c>
      <c r="M4520" t="s">
        <v>4152</v>
      </c>
      <c r="T4520" t="s">
        <v>76</v>
      </c>
      <c r="V4520" t="s">
        <v>4153</v>
      </c>
      <c r="W4520" t="s">
        <v>4154</v>
      </c>
      <c r="X4520" t="s">
        <v>168</v>
      </c>
      <c r="Y4520" t="s">
        <v>268</v>
      </c>
      <c r="Z4520" t="s">
        <v>268</v>
      </c>
      <c r="AA4520" t="s">
        <v>19</v>
      </c>
      <c r="AC4520" t="s">
        <v>7421</v>
      </c>
      <c r="AD4520">
        <v>1</v>
      </c>
      <c r="AE4520">
        <v>1</v>
      </c>
    </row>
    <row r="4521" spans="1:31">
      <c r="A4521" t="s">
        <v>7422</v>
      </c>
      <c r="B4521" s="93">
        <v>45054</v>
      </c>
      <c r="C4521" s="93">
        <v>45054</v>
      </c>
      <c r="D4521">
        <v>-1.3579107E-2</v>
      </c>
      <c r="E4521">
        <v>-1.3579107E-2</v>
      </c>
      <c r="F4521" t="s">
        <v>81</v>
      </c>
      <c r="G4521">
        <v>4.5341708542713564</v>
      </c>
      <c r="H4521">
        <v>-6.1569991186432152E-2</v>
      </c>
      <c r="I4521">
        <v>-6.1569991186432152E-2</v>
      </c>
      <c r="J4521">
        <v>1</v>
      </c>
      <c r="L4521" t="s">
        <v>76</v>
      </c>
      <c r="M4521" t="s">
        <v>4152</v>
      </c>
      <c r="T4521" t="s">
        <v>76</v>
      </c>
      <c r="V4521" t="s">
        <v>4153</v>
      </c>
      <c r="W4521" t="s">
        <v>4154</v>
      </c>
      <c r="X4521" t="s">
        <v>168</v>
      </c>
      <c r="Y4521" t="s">
        <v>268</v>
      </c>
      <c r="Z4521" t="s">
        <v>268</v>
      </c>
      <c r="AA4521" t="s">
        <v>19</v>
      </c>
      <c r="AC4521" t="s">
        <v>7423</v>
      </c>
      <c r="AD4521">
        <v>1</v>
      </c>
      <c r="AE4521">
        <v>1</v>
      </c>
    </row>
    <row r="4522" spans="1:31">
      <c r="A4522" t="s">
        <v>7424</v>
      </c>
      <c r="B4522" s="93">
        <v>45054</v>
      </c>
      <c r="C4522" s="93">
        <v>45054</v>
      </c>
      <c r="D4522">
        <v>-9.5123380000000004E-3</v>
      </c>
      <c r="E4522">
        <v>-9.5123380000000004E-3</v>
      </c>
      <c r="F4522" t="s">
        <v>81</v>
      </c>
      <c r="G4522">
        <v>4.5341708542713564</v>
      </c>
      <c r="H4522">
        <v>-4.3130565715577877E-2</v>
      </c>
      <c r="I4522">
        <v>-4.3130565715577877E-2</v>
      </c>
      <c r="J4522">
        <v>1</v>
      </c>
      <c r="L4522" t="s">
        <v>76</v>
      </c>
      <c r="M4522" t="s">
        <v>4152</v>
      </c>
      <c r="T4522" t="s">
        <v>76</v>
      </c>
      <c r="V4522" t="s">
        <v>4153</v>
      </c>
      <c r="W4522" t="s">
        <v>4154</v>
      </c>
      <c r="X4522" t="s">
        <v>168</v>
      </c>
      <c r="Y4522" t="s">
        <v>268</v>
      </c>
      <c r="Z4522" t="s">
        <v>268</v>
      </c>
      <c r="AA4522" t="s">
        <v>19</v>
      </c>
      <c r="AC4522" t="s">
        <v>7425</v>
      </c>
      <c r="AD4522">
        <v>1</v>
      </c>
      <c r="AE4522">
        <v>1</v>
      </c>
    </row>
    <row r="4523" spans="1:31">
      <c r="A4523" t="s">
        <v>7426</v>
      </c>
      <c r="B4523" s="93">
        <v>45054</v>
      </c>
      <c r="C4523" s="93">
        <v>45054</v>
      </c>
      <c r="D4523">
        <v>-1.2258598000000001E-2</v>
      </c>
      <c r="E4523">
        <v>-1.2258598000000001E-2</v>
      </c>
      <c r="F4523" t="s">
        <v>81</v>
      </c>
      <c r="G4523">
        <v>4.5341708542713564</v>
      </c>
      <c r="H4523">
        <v>-5.5582577765829137E-2</v>
      </c>
      <c r="I4523">
        <v>-5.5582577765829137E-2</v>
      </c>
      <c r="J4523">
        <v>1</v>
      </c>
      <c r="L4523" t="s">
        <v>76</v>
      </c>
      <c r="M4523" t="s">
        <v>4152</v>
      </c>
      <c r="T4523" t="s">
        <v>76</v>
      </c>
      <c r="V4523" t="s">
        <v>4153</v>
      </c>
      <c r="W4523" t="s">
        <v>4154</v>
      </c>
      <c r="X4523" t="s">
        <v>168</v>
      </c>
      <c r="Y4523" t="s">
        <v>268</v>
      </c>
      <c r="Z4523" t="s">
        <v>268</v>
      </c>
      <c r="AA4523" t="s">
        <v>19</v>
      </c>
      <c r="AC4523" t="s">
        <v>7427</v>
      </c>
      <c r="AD4523">
        <v>1</v>
      </c>
      <c r="AE4523">
        <v>1</v>
      </c>
    </row>
    <row r="4524" spans="1:31">
      <c r="A4524" t="s">
        <v>7428</v>
      </c>
      <c r="B4524" s="93">
        <v>45054</v>
      </c>
      <c r="C4524" s="93">
        <v>45054</v>
      </c>
      <c r="D4524">
        <v>-9.9387940000000008E-3</v>
      </c>
      <c r="E4524">
        <v>-9.9387940000000008E-3</v>
      </c>
      <c r="F4524" t="s">
        <v>81</v>
      </c>
      <c r="G4524">
        <v>4.5341708542713564</v>
      </c>
      <c r="H4524">
        <v>-4.5064190081407038E-2</v>
      </c>
      <c r="I4524">
        <v>-4.5064190081407038E-2</v>
      </c>
      <c r="J4524">
        <v>1</v>
      </c>
      <c r="L4524" t="s">
        <v>76</v>
      </c>
      <c r="M4524" t="s">
        <v>4152</v>
      </c>
      <c r="T4524" t="s">
        <v>76</v>
      </c>
      <c r="V4524" t="s">
        <v>4153</v>
      </c>
      <c r="W4524" t="s">
        <v>4154</v>
      </c>
      <c r="X4524" t="s">
        <v>168</v>
      </c>
      <c r="Y4524" t="s">
        <v>268</v>
      </c>
      <c r="Z4524" t="s">
        <v>268</v>
      </c>
      <c r="AA4524" t="s">
        <v>19</v>
      </c>
      <c r="AC4524" t="s">
        <v>7429</v>
      </c>
      <c r="AD4524">
        <v>1</v>
      </c>
      <c r="AE4524">
        <v>1</v>
      </c>
    </row>
    <row r="4525" spans="1:31">
      <c r="A4525" t="s">
        <v>7430</v>
      </c>
      <c r="B4525" s="93">
        <v>45054</v>
      </c>
      <c r="C4525" s="93">
        <v>45054</v>
      </c>
      <c r="D4525">
        <v>-1.328142E-2</v>
      </c>
      <c r="E4525">
        <v>-1.328142E-2</v>
      </c>
      <c r="F4525" t="s">
        <v>81</v>
      </c>
      <c r="G4525">
        <v>4.5341708542713564</v>
      </c>
      <c r="H4525">
        <v>-6.0220227467336677E-2</v>
      </c>
      <c r="I4525">
        <v>-6.0220227467336677E-2</v>
      </c>
      <c r="J4525">
        <v>1</v>
      </c>
      <c r="L4525" t="s">
        <v>76</v>
      </c>
      <c r="M4525" t="s">
        <v>4152</v>
      </c>
      <c r="T4525" t="s">
        <v>76</v>
      </c>
      <c r="V4525" t="s">
        <v>4153</v>
      </c>
      <c r="W4525" t="s">
        <v>4154</v>
      </c>
      <c r="X4525" t="s">
        <v>168</v>
      </c>
      <c r="Y4525" t="s">
        <v>268</v>
      </c>
      <c r="Z4525" t="s">
        <v>268</v>
      </c>
      <c r="AA4525" t="s">
        <v>19</v>
      </c>
      <c r="AC4525" t="s">
        <v>7431</v>
      </c>
      <c r="AD4525">
        <v>1</v>
      </c>
      <c r="AE4525">
        <v>1</v>
      </c>
    </row>
    <row r="4526" spans="1:31">
      <c r="A4526" t="s">
        <v>7432</v>
      </c>
      <c r="B4526" s="93">
        <v>45054</v>
      </c>
      <c r="C4526" s="93">
        <v>45054</v>
      </c>
      <c r="D4526">
        <v>-1.2319662E-2</v>
      </c>
      <c r="E4526">
        <v>-1.2319662E-2</v>
      </c>
      <c r="F4526" t="s">
        <v>81</v>
      </c>
      <c r="G4526">
        <v>4.5341708542713564</v>
      </c>
      <c r="H4526">
        <v>-5.5859452374874358E-2</v>
      </c>
      <c r="I4526">
        <v>-5.5859452374874358E-2</v>
      </c>
      <c r="J4526">
        <v>1</v>
      </c>
      <c r="L4526" t="s">
        <v>76</v>
      </c>
      <c r="M4526" t="s">
        <v>4152</v>
      </c>
      <c r="T4526" t="s">
        <v>76</v>
      </c>
      <c r="V4526" t="s">
        <v>4153</v>
      </c>
      <c r="W4526" t="s">
        <v>4154</v>
      </c>
      <c r="X4526" t="s">
        <v>168</v>
      </c>
      <c r="Y4526" t="s">
        <v>268</v>
      </c>
      <c r="Z4526" t="s">
        <v>268</v>
      </c>
      <c r="AA4526" t="s">
        <v>19</v>
      </c>
      <c r="AC4526" t="s">
        <v>7433</v>
      </c>
      <c r="AD4526">
        <v>1</v>
      </c>
      <c r="AE4526">
        <v>1</v>
      </c>
    </row>
    <row r="4527" spans="1:31">
      <c r="A4527" t="s">
        <v>7434</v>
      </c>
      <c r="B4527" s="93">
        <v>45054</v>
      </c>
      <c r="C4527" s="93">
        <v>45054</v>
      </c>
      <c r="D4527">
        <v>-1.2319662E-2</v>
      </c>
      <c r="E4527">
        <v>-1.2319662E-2</v>
      </c>
      <c r="F4527" t="s">
        <v>81</v>
      </c>
      <c r="G4527">
        <v>4.5341708542713564</v>
      </c>
      <c r="H4527">
        <v>-5.5859452374874358E-2</v>
      </c>
      <c r="I4527">
        <v>-5.5859452374874358E-2</v>
      </c>
      <c r="J4527">
        <v>1</v>
      </c>
      <c r="L4527" t="s">
        <v>76</v>
      </c>
      <c r="M4527" t="s">
        <v>4152</v>
      </c>
      <c r="T4527" t="s">
        <v>76</v>
      </c>
      <c r="V4527" t="s">
        <v>4153</v>
      </c>
      <c r="W4527" t="s">
        <v>4154</v>
      </c>
      <c r="X4527" t="s">
        <v>168</v>
      </c>
      <c r="Y4527" t="s">
        <v>268</v>
      </c>
      <c r="Z4527" t="s">
        <v>268</v>
      </c>
      <c r="AA4527" t="s">
        <v>19</v>
      </c>
      <c r="AC4527" t="s">
        <v>7435</v>
      </c>
      <c r="AD4527">
        <v>1</v>
      </c>
      <c r="AE4527">
        <v>1</v>
      </c>
    </row>
    <row r="4528" spans="1:31">
      <c r="A4528" t="s">
        <v>7436</v>
      </c>
      <c r="B4528" s="93">
        <v>45054</v>
      </c>
      <c r="C4528" s="93">
        <v>45054</v>
      </c>
      <c r="D4528">
        <v>-1.1548729000000001E-2</v>
      </c>
      <c r="E4528">
        <v>-1.1548729000000001E-2</v>
      </c>
      <c r="F4528" t="s">
        <v>81</v>
      </c>
      <c r="G4528">
        <v>4.5341708542713564</v>
      </c>
      <c r="H4528">
        <v>-5.2363910435678389E-2</v>
      </c>
      <c r="I4528">
        <v>-5.2363910435678389E-2</v>
      </c>
      <c r="J4528">
        <v>1</v>
      </c>
      <c r="L4528" t="s">
        <v>76</v>
      </c>
      <c r="M4528" t="s">
        <v>4152</v>
      </c>
      <c r="T4528" t="s">
        <v>76</v>
      </c>
      <c r="V4528" t="s">
        <v>4153</v>
      </c>
      <c r="W4528" t="s">
        <v>4154</v>
      </c>
      <c r="X4528" t="s">
        <v>168</v>
      </c>
      <c r="Y4528" t="s">
        <v>268</v>
      </c>
      <c r="Z4528" t="s">
        <v>268</v>
      </c>
      <c r="AA4528" t="s">
        <v>19</v>
      </c>
      <c r="AC4528" t="s">
        <v>7437</v>
      </c>
      <c r="AD4528">
        <v>1</v>
      </c>
      <c r="AE4528">
        <v>1</v>
      </c>
    </row>
    <row r="4529" spans="1:31">
      <c r="A4529" t="s">
        <v>7438</v>
      </c>
      <c r="B4529" s="93">
        <v>45054</v>
      </c>
      <c r="C4529" s="93">
        <v>45054</v>
      </c>
      <c r="D4529">
        <v>-1.1563995000000001E-2</v>
      </c>
      <c r="E4529">
        <v>-1.1563995000000001E-2</v>
      </c>
      <c r="F4529" t="s">
        <v>81</v>
      </c>
      <c r="G4529">
        <v>4.5341708542713564</v>
      </c>
      <c r="H4529">
        <v>-5.2433129087939699E-2</v>
      </c>
      <c r="I4529">
        <v>-5.2433129087939699E-2</v>
      </c>
      <c r="J4529">
        <v>1</v>
      </c>
      <c r="L4529" t="s">
        <v>76</v>
      </c>
      <c r="M4529" t="s">
        <v>4152</v>
      </c>
      <c r="T4529" t="s">
        <v>76</v>
      </c>
      <c r="V4529" t="s">
        <v>4153</v>
      </c>
      <c r="W4529" t="s">
        <v>4154</v>
      </c>
      <c r="X4529" t="s">
        <v>168</v>
      </c>
      <c r="Y4529" t="s">
        <v>268</v>
      </c>
      <c r="Z4529" t="s">
        <v>268</v>
      </c>
      <c r="AA4529" t="s">
        <v>19</v>
      </c>
      <c r="AC4529" t="s">
        <v>7439</v>
      </c>
      <c r="AD4529">
        <v>1</v>
      </c>
      <c r="AE4529">
        <v>1</v>
      </c>
    </row>
    <row r="4530" spans="1:31">
      <c r="A4530" t="s">
        <v>7440</v>
      </c>
      <c r="B4530" s="93">
        <v>45054</v>
      </c>
      <c r="C4530" s="93">
        <v>45054</v>
      </c>
      <c r="D4530">
        <v>-1.2808174E-2</v>
      </c>
      <c r="E4530">
        <v>-1.2808174E-2</v>
      </c>
      <c r="F4530" t="s">
        <v>81</v>
      </c>
      <c r="G4530">
        <v>4.5341708542713564</v>
      </c>
      <c r="H4530">
        <v>-5.8074449247236183E-2</v>
      </c>
      <c r="I4530">
        <v>-5.8074449247236183E-2</v>
      </c>
      <c r="J4530">
        <v>1</v>
      </c>
      <c r="L4530" t="s">
        <v>76</v>
      </c>
      <c r="M4530" t="s">
        <v>4152</v>
      </c>
      <c r="T4530" t="s">
        <v>76</v>
      </c>
      <c r="V4530" t="s">
        <v>4153</v>
      </c>
      <c r="W4530" t="s">
        <v>4154</v>
      </c>
      <c r="X4530" t="s">
        <v>168</v>
      </c>
      <c r="Y4530" t="s">
        <v>268</v>
      </c>
      <c r="Z4530" t="s">
        <v>268</v>
      </c>
      <c r="AA4530" t="s">
        <v>19</v>
      </c>
      <c r="AC4530" t="s">
        <v>7441</v>
      </c>
      <c r="AD4530">
        <v>1</v>
      </c>
      <c r="AE4530">
        <v>1</v>
      </c>
    </row>
    <row r="4531" spans="1:31">
      <c r="A4531" t="s">
        <v>7442</v>
      </c>
      <c r="B4531" s="93">
        <v>45054</v>
      </c>
      <c r="C4531" s="93">
        <v>45054</v>
      </c>
      <c r="D4531">
        <v>-1.2808174E-2</v>
      </c>
      <c r="E4531">
        <v>-1.2808174E-2</v>
      </c>
      <c r="F4531" t="s">
        <v>81</v>
      </c>
      <c r="G4531">
        <v>4.5341708542713564</v>
      </c>
      <c r="H4531">
        <v>-5.8074449247236183E-2</v>
      </c>
      <c r="I4531">
        <v>-5.8074449247236183E-2</v>
      </c>
      <c r="J4531">
        <v>1</v>
      </c>
      <c r="L4531" t="s">
        <v>76</v>
      </c>
      <c r="M4531" t="s">
        <v>4152</v>
      </c>
      <c r="T4531" t="s">
        <v>76</v>
      </c>
      <c r="V4531" t="s">
        <v>4153</v>
      </c>
      <c r="W4531" t="s">
        <v>4154</v>
      </c>
      <c r="X4531" t="s">
        <v>168</v>
      </c>
      <c r="Y4531" t="s">
        <v>268</v>
      </c>
      <c r="Z4531" t="s">
        <v>268</v>
      </c>
      <c r="AA4531" t="s">
        <v>19</v>
      </c>
      <c r="AC4531" t="s">
        <v>7443</v>
      </c>
      <c r="AD4531">
        <v>1</v>
      </c>
      <c r="AE4531">
        <v>1</v>
      </c>
    </row>
    <row r="4532" spans="1:31">
      <c r="A4532" t="s">
        <v>7444</v>
      </c>
      <c r="B4532" s="93">
        <v>45054</v>
      </c>
      <c r="C4532" s="93">
        <v>45054</v>
      </c>
      <c r="D4532">
        <v>-1.2624982E-2</v>
      </c>
      <c r="E4532">
        <v>-1.2624982E-2</v>
      </c>
      <c r="F4532" t="s">
        <v>81</v>
      </c>
      <c r="G4532">
        <v>4.5341708542713564</v>
      </c>
      <c r="H4532">
        <v>-5.7243825420100501E-2</v>
      </c>
      <c r="I4532">
        <v>-5.7243825420100501E-2</v>
      </c>
      <c r="J4532">
        <v>1</v>
      </c>
      <c r="L4532" t="s">
        <v>76</v>
      </c>
      <c r="M4532" t="s">
        <v>4152</v>
      </c>
      <c r="T4532" t="s">
        <v>76</v>
      </c>
      <c r="V4532" t="s">
        <v>4153</v>
      </c>
      <c r="W4532" t="s">
        <v>4154</v>
      </c>
      <c r="X4532" t="s">
        <v>168</v>
      </c>
      <c r="Y4532" t="s">
        <v>268</v>
      </c>
      <c r="Z4532" t="s">
        <v>268</v>
      </c>
      <c r="AA4532" t="s">
        <v>19</v>
      </c>
      <c r="AC4532" t="s">
        <v>7445</v>
      </c>
      <c r="AD4532">
        <v>1</v>
      </c>
      <c r="AE4532">
        <v>1</v>
      </c>
    </row>
    <row r="4533" spans="1:31">
      <c r="A4533" t="s">
        <v>7446</v>
      </c>
      <c r="B4533" s="93">
        <v>45054</v>
      </c>
      <c r="C4533" s="93">
        <v>45054</v>
      </c>
      <c r="D4533">
        <v>-1.2044874000000001E-2</v>
      </c>
      <c r="E4533">
        <v>-1.2044874000000001E-2</v>
      </c>
      <c r="F4533" t="s">
        <v>81</v>
      </c>
      <c r="G4533">
        <v>4.5341708542713564</v>
      </c>
      <c r="H4533">
        <v>-5.4613516634170849E-2</v>
      </c>
      <c r="I4533">
        <v>-5.4613516634170849E-2</v>
      </c>
      <c r="J4533">
        <v>1</v>
      </c>
      <c r="L4533" t="s">
        <v>76</v>
      </c>
      <c r="M4533" t="s">
        <v>4152</v>
      </c>
      <c r="T4533" t="s">
        <v>76</v>
      </c>
      <c r="V4533" t="s">
        <v>4153</v>
      </c>
      <c r="W4533" t="s">
        <v>4154</v>
      </c>
      <c r="X4533" t="s">
        <v>168</v>
      </c>
      <c r="Y4533" t="s">
        <v>268</v>
      </c>
      <c r="Z4533" t="s">
        <v>268</v>
      </c>
      <c r="AA4533" t="s">
        <v>19</v>
      </c>
      <c r="AC4533" t="s">
        <v>7447</v>
      </c>
      <c r="AD4533">
        <v>1</v>
      </c>
      <c r="AE4533">
        <v>1</v>
      </c>
    </row>
    <row r="4534" spans="1:31">
      <c r="A4534" t="s">
        <v>7448</v>
      </c>
      <c r="B4534" s="93">
        <v>45054</v>
      </c>
      <c r="C4534" s="93">
        <v>45054</v>
      </c>
      <c r="D4534">
        <v>-1.1335005E-2</v>
      </c>
      <c r="E4534">
        <v>-1.1335005E-2</v>
      </c>
      <c r="F4534" t="s">
        <v>81</v>
      </c>
      <c r="G4534">
        <v>4.5341708542713564</v>
      </c>
      <c r="H4534">
        <v>-5.13948493040201E-2</v>
      </c>
      <c r="I4534">
        <v>-5.13948493040201E-2</v>
      </c>
      <c r="J4534">
        <v>1</v>
      </c>
      <c r="L4534" t="s">
        <v>76</v>
      </c>
      <c r="M4534" t="s">
        <v>4152</v>
      </c>
      <c r="T4534" t="s">
        <v>76</v>
      </c>
      <c r="V4534" t="s">
        <v>4153</v>
      </c>
      <c r="W4534" t="s">
        <v>4154</v>
      </c>
      <c r="X4534" t="s">
        <v>168</v>
      </c>
      <c r="Y4534" t="s">
        <v>268</v>
      </c>
      <c r="Z4534" t="s">
        <v>268</v>
      </c>
      <c r="AA4534" t="s">
        <v>19</v>
      </c>
      <c r="AC4534" t="s">
        <v>7449</v>
      </c>
      <c r="AD4534">
        <v>1</v>
      </c>
      <c r="AE4534">
        <v>1</v>
      </c>
    </row>
    <row r="4535" spans="1:31">
      <c r="A4535" t="s">
        <v>7450</v>
      </c>
      <c r="B4535" s="93">
        <v>45054</v>
      </c>
      <c r="C4535" s="93">
        <v>45054</v>
      </c>
      <c r="D4535">
        <v>-1.2846339E-2</v>
      </c>
      <c r="E4535">
        <v>-1.2846339E-2</v>
      </c>
      <c r="F4535" t="s">
        <v>81</v>
      </c>
      <c r="G4535">
        <v>4.5341708542713564</v>
      </c>
      <c r="H4535">
        <v>-5.8247495877889438E-2</v>
      </c>
      <c r="I4535">
        <v>-5.8247495877889438E-2</v>
      </c>
      <c r="J4535">
        <v>1</v>
      </c>
      <c r="L4535" t="s">
        <v>76</v>
      </c>
      <c r="M4535" t="s">
        <v>4152</v>
      </c>
      <c r="T4535" t="s">
        <v>76</v>
      </c>
      <c r="V4535" t="s">
        <v>4153</v>
      </c>
      <c r="W4535" t="s">
        <v>4154</v>
      </c>
      <c r="X4535" t="s">
        <v>168</v>
      </c>
      <c r="Y4535" t="s">
        <v>268</v>
      </c>
      <c r="Z4535" t="s">
        <v>268</v>
      </c>
      <c r="AA4535" t="s">
        <v>19</v>
      </c>
      <c r="AC4535" t="s">
        <v>7451</v>
      </c>
      <c r="AD4535">
        <v>1</v>
      </c>
      <c r="AE4535">
        <v>1</v>
      </c>
    </row>
    <row r="4536" spans="1:31">
      <c r="A4536" t="s">
        <v>7452</v>
      </c>
      <c r="B4536" s="93">
        <v>45054</v>
      </c>
      <c r="C4536" s="93">
        <v>45054</v>
      </c>
      <c r="D4536">
        <v>-9.0840412000000002E-3</v>
      </c>
      <c r="E4536">
        <v>-9.0840412000000002E-3</v>
      </c>
      <c r="F4536" t="s">
        <v>81</v>
      </c>
      <c r="G4536">
        <v>4.5341708542713564</v>
      </c>
      <c r="H4536">
        <v>-4.1188594848040203E-2</v>
      </c>
      <c r="I4536">
        <v>-4.1188594848040203E-2</v>
      </c>
      <c r="J4536">
        <v>1</v>
      </c>
      <c r="L4536" t="s">
        <v>76</v>
      </c>
      <c r="M4536" t="s">
        <v>4152</v>
      </c>
      <c r="T4536" t="s">
        <v>76</v>
      </c>
      <c r="V4536" t="s">
        <v>4153</v>
      </c>
      <c r="W4536" t="s">
        <v>4154</v>
      </c>
      <c r="X4536" t="s">
        <v>168</v>
      </c>
      <c r="Y4536" t="s">
        <v>268</v>
      </c>
      <c r="Z4536" t="s">
        <v>268</v>
      </c>
      <c r="AA4536" t="s">
        <v>19</v>
      </c>
      <c r="AC4536" t="s">
        <v>7453</v>
      </c>
      <c r="AD4536">
        <v>1</v>
      </c>
      <c r="AE4536">
        <v>1</v>
      </c>
    </row>
    <row r="4537" spans="1:31">
      <c r="A4537" t="s">
        <v>7454</v>
      </c>
      <c r="B4537" s="93">
        <v>45054</v>
      </c>
      <c r="C4537" s="93">
        <v>45054</v>
      </c>
      <c r="D4537">
        <v>-1.190748E-2</v>
      </c>
      <c r="E4537">
        <v>-1.190748E-2</v>
      </c>
      <c r="F4537" t="s">
        <v>81</v>
      </c>
      <c r="G4537">
        <v>4.5341708542713564</v>
      </c>
      <c r="H4537">
        <v>-5.3990548763819091E-2</v>
      </c>
      <c r="I4537">
        <v>-5.3990548763819091E-2</v>
      </c>
      <c r="J4537">
        <v>1</v>
      </c>
      <c r="L4537" t="s">
        <v>76</v>
      </c>
      <c r="M4537" t="s">
        <v>4152</v>
      </c>
      <c r="T4537" t="s">
        <v>76</v>
      </c>
      <c r="V4537" t="s">
        <v>4153</v>
      </c>
      <c r="W4537" t="s">
        <v>4154</v>
      </c>
      <c r="X4537" t="s">
        <v>168</v>
      </c>
      <c r="Y4537" t="s">
        <v>268</v>
      </c>
      <c r="Z4537" t="s">
        <v>268</v>
      </c>
      <c r="AA4537" t="s">
        <v>19</v>
      </c>
      <c r="AC4537" t="s">
        <v>7455</v>
      </c>
      <c r="AD4537">
        <v>1</v>
      </c>
      <c r="AE4537">
        <v>1</v>
      </c>
    </row>
    <row r="4538" spans="1:31">
      <c r="A4538" t="s">
        <v>7456</v>
      </c>
      <c r="B4538" s="93">
        <v>45054</v>
      </c>
      <c r="C4538" s="93">
        <v>45054</v>
      </c>
      <c r="D4538">
        <v>-1.190748E-2</v>
      </c>
      <c r="E4538">
        <v>-1.190748E-2</v>
      </c>
      <c r="F4538" t="s">
        <v>81</v>
      </c>
      <c r="G4538">
        <v>4.5341708542713564</v>
      </c>
      <c r="H4538">
        <v>-5.3990548763819091E-2</v>
      </c>
      <c r="I4538">
        <v>-5.3990548763819091E-2</v>
      </c>
      <c r="J4538">
        <v>1</v>
      </c>
      <c r="L4538" t="s">
        <v>76</v>
      </c>
      <c r="M4538" t="s">
        <v>4152</v>
      </c>
      <c r="T4538" t="s">
        <v>76</v>
      </c>
      <c r="V4538" t="s">
        <v>4153</v>
      </c>
      <c r="W4538" t="s">
        <v>4154</v>
      </c>
      <c r="X4538" t="s">
        <v>168</v>
      </c>
      <c r="Y4538" t="s">
        <v>268</v>
      </c>
      <c r="Z4538" t="s">
        <v>268</v>
      </c>
      <c r="AA4538" t="s">
        <v>19</v>
      </c>
      <c r="AC4538" t="s">
        <v>7457</v>
      </c>
      <c r="AD4538">
        <v>1</v>
      </c>
      <c r="AE4538">
        <v>1</v>
      </c>
    </row>
    <row r="4539" spans="1:31">
      <c r="A4539" t="s">
        <v>7458</v>
      </c>
      <c r="B4539" s="93">
        <v>45054</v>
      </c>
      <c r="C4539" s="93">
        <v>45054</v>
      </c>
      <c r="D4539">
        <v>-1.1371381999999999E-2</v>
      </c>
      <c r="E4539">
        <v>-1.1371381999999999E-2</v>
      </c>
      <c r="F4539" t="s">
        <v>81</v>
      </c>
      <c r="G4539">
        <v>4.5341708542713564</v>
      </c>
      <c r="H4539">
        <v>-5.155978883718592E-2</v>
      </c>
      <c r="I4539">
        <v>-5.155978883718592E-2</v>
      </c>
      <c r="J4539">
        <v>1</v>
      </c>
      <c r="L4539" t="s">
        <v>76</v>
      </c>
      <c r="M4539" t="s">
        <v>4152</v>
      </c>
      <c r="T4539" t="s">
        <v>76</v>
      </c>
      <c r="V4539" t="s">
        <v>4153</v>
      </c>
      <c r="W4539" t="s">
        <v>4154</v>
      </c>
      <c r="X4539" t="s">
        <v>168</v>
      </c>
      <c r="Y4539" t="s">
        <v>268</v>
      </c>
      <c r="Z4539" t="s">
        <v>268</v>
      </c>
      <c r="AA4539" t="s">
        <v>19</v>
      </c>
      <c r="AC4539" t="s">
        <v>7459</v>
      </c>
      <c r="AD4539">
        <v>1</v>
      </c>
      <c r="AE4539">
        <v>1</v>
      </c>
    </row>
    <row r="4540" spans="1:31">
      <c r="A4540" t="s">
        <v>7460</v>
      </c>
      <c r="B4540" s="93">
        <v>45054</v>
      </c>
      <c r="C4540" s="93">
        <v>45054</v>
      </c>
      <c r="D4540">
        <v>-9.6307979999999994E-3</v>
      </c>
      <c r="E4540">
        <v>-9.6307979999999994E-3</v>
      </c>
      <c r="F4540" t="s">
        <v>81</v>
      </c>
      <c r="G4540">
        <v>4.5341708542713564</v>
      </c>
      <c r="H4540">
        <v>-4.3667683594974867E-2</v>
      </c>
      <c r="I4540">
        <v>-4.3667683594974867E-2</v>
      </c>
      <c r="J4540">
        <v>1</v>
      </c>
      <c r="L4540" t="s">
        <v>76</v>
      </c>
      <c r="M4540" t="s">
        <v>4152</v>
      </c>
      <c r="T4540" t="s">
        <v>76</v>
      </c>
      <c r="V4540" t="s">
        <v>4153</v>
      </c>
      <c r="W4540" t="s">
        <v>4154</v>
      </c>
      <c r="X4540" t="s">
        <v>168</v>
      </c>
      <c r="Y4540" t="s">
        <v>268</v>
      </c>
      <c r="Z4540" t="s">
        <v>268</v>
      </c>
      <c r="AA4540" t="s">
        <v>19</v>
      </c>
      <c r="AC4540" t="s">
        <v>7461</v>
      </c>
      <c r="AD4540">
        <v>1</v>
      </c>
      <c r="AE4540">
        <v>1</v>
      </c>
    </row>
    <row r="4541" spans="1:31">
      <c r="A4541" t="s">
        <v>7462</v>
      </c>
      <c r="B4541" s="93">
        <v>45054</v>
      </c>
      <c r="C4541" s="93">
        <v>45054</v>
      </c>
      <c r="D4541">
        <v>-1.1770086000000001E-2</v>
      </c>
      <c r="E4541">
        <v>-1.1770086000000001E-2</v>
      </c>
      <c r="F4541" t="s">
        <v>81</v>
      </c>
      <c r="G4541">
        <v>4.5341708542713564</v>
      </c>
      <c r="H4541">
        <v>-5.3367580893467333E-2</v>
      </c>
      <c r="I4541">
        <v>-5.3367580893467333E-2</v>
      </c>
      <c r="J4541">
        <v>1</v>
      </c>
      <c r="L4541" t="s">
        <v>76</v>
      </c>
      <c r="M4541" t="s">
        <v>4152</v>
      </c>
      <c r="T4541" t="s">
        <v>76</v>
      </c>
      <c r="V4541" t="s">
        <v>4153</v>
      </c>
      <c r="W4541" t="s">
        <v>4154</v>
      </c>
      <c r="X4541" t="s">
        <v>168</v>
      </c>
      <c r="Y4541" t="s">
        <v>268</v>
      </c>
      <c r="Z4541" t="s">
        <v>268</v>
      </c>
      <c r="AA4541" t="s">
        <v>19</v>
      </c>
      <c r="AC4541" t="s">
        <v>7463</v>
      </c>
      <c r="AD4541">
        <v>1</v>
      </c>
      <c r="AE4541">
        <v>1</v>
      </c>
    </row>
    <row r="4542" spans="1:31">
      <c r="A4542" t="s">
        <v>7464</v>
      </c>
      <c r="B4542" s="93">
        <v>45054</v>
      </c>
      <c r="C4542" s="93">
        <v>45054</v>
      </c>
      <c r="D4542">
        <v>-1.2296763E-2</v>
      </c>
      <c r="E4542">
        <v>-1.2296763E-2</v>
      </c>
      <c r="F4542" t="s">
        <v>81</v>
      </c>
      <c r="G4542">
        <v>4.5341708542713564</v>
      </c>
      <c r="H4542">
        <v>-5.5755624396482413E-2</v>
      </c>
      <c r="I4542">
        <v>-5.5755624396482413E-2</v>
      </c>
      <c r="J4542">
        <v>1</v>
      </c>
      <c r="L4542" t="s">
        <v>76</v>
      </c>
      <c r="M4542" t="s">
        <v>4152</v>
      </c>
      <c r="T4542" t="s">
        <v>76</v>
      </c>
      <c r="V4542" t="s">
        <v>4153</v>
      </c>
      <c r="W4542" t="s">
        <v>4154</v>
      </c>
      <c r="X4542" t="s">
        <v>168</v>
      </c>
      <c r="Y4542" t="s">
        <v>268</v>
      </c>
      <c r="Z4542" t="s">
        <v>268</v>
      </c>
      <c r="AA4542" t="s">
        <v>19</v>
      </c>
      <c r="AC4542" t="s">
        <v>7465</v>
      </c>
      <c r="AD4542">
        <v>1</v>
      </c>
      <c r="AE4542">
        <v>1</v>
      </c>
    </row>
    <row r="4543" spans="1:31">
      <c r="A4543" t="s">
        <v>7466</v>
      </c>
      <c r="B4543" s="93">
        <v>45054</v>
      </c>
      <c r="C4543" s="93">
        <v>45054</v>
      </c>
      <c r="D4543">
        <v>-1.435004E-2</v>
      </c>
      <c r="E4543">
        <v>-1.435004E-2</v>
      </c>
      <c r="F4543" t="s">
        <v>81</v>
      </c>
      <c r="G4543">
        <v>4.5341708542713564</v>
      </c>
      <c r="H4543">
        <v>-6.5065533125628128E-2</v>
      </c>
      <c r="I4543">
        <v>-6.5065533125628128E-2</v>
      </c>
      <c r="J4543">
        <v>1</v>
      </c>
      <c r="L4543" t="s">
        <v>76</v>
      </c>
      <c r="M4543" t="s">
        <v>4152</v>
      </c>
      <c r="T4543" t="s">
        <v>76</v>
      </c>
      <c r="V4543" t="s">
        <v>4153</v>
      </c>
      <c r="W4543" t="s">
        <v>4154</v>
      </c>
      <c r="X4543" t="s">
        <v>168</v>
      </c>
      <c r="Y4543" t="s">
        <v>268</v>
      </c>
      <c r="Z4543" t="s">
        <v>268</v>
      </c>
      <c r="AA4543" t="s">
        <v>19</v>
      </c>
      <c r="AC4543" t="s">
        <v>7467</v>
      </c>
      <c r="AD4543">
        <v>1</v>
      </c>
      <c r="AE4543">
        <v>1</v>
      </c>
    </row>
    <row r="4544" spans="1:31">
      <c r="A4544" t="s">
        <v>7468</v>
      </c>
      <c r="B4544" s="93">
        <v>45054</v>
      </c>
      <c r="C4544" s="93">
        <v>45054</v>
      </c>
      <c r="D4544">
        <v>-1.2220432999999999E-2</v>
      </c>
      <c r="E4544">
        <v>-1.2220432999999999E-2</v>
      </c>
      <c r="F4544" t="s">
        <v>81</v>
      </c>
      <c r="G4544">
        <v>4.5341708542713564</v>
      </c>
      <c r="H4544">
        <v>-5.5409531135175882E-2</v>
      </c>
      <c r="I4544">
        <v>-5.5409531135175882E-2</v>
      </c>
      <c r="J4544">
        <v>1</v>
      </c>
      <c r="L4544" t="s">
        <v>76</v>
      </c>
      <c r="M4544" t="s">
        <v>4152</v>
      </c>
      <c r="T4544" t="s">
        <v>76</v>
      </c>
      <c r="V4544" t="s">
        <v>4153</v>
      </c>
      <c r="W4544" t="s">
        <v>4154</v>
      </c>
      <c r="X4544" t="s">
        <v>168</v>
      </c>
      <c r="Y4544" t="s">
        <v>268</v>
      </c>
      <c r="Z4544" t="s">
        <v>268</v>
      </c>
      <c r="AA4544" t="s">
        <v>19</v>
      </c>
      <c r="AC4544" t="s">
        <v>7469</v>
      </c>
      <c r="AD4544">
        <v>1</v>
      </c>
      <c r="AE4544">
        <v>1</v>
      </c>
    </row>
    <row r="4545" spans="1:31">
      <c r="A4545" t="s">
        <v>7470</v>
      </c>
      <c r="B4545" s="93">
        <v>45054</v>
      </c>
      <c r="C4545" s="93">
        <v>45054</v>
      </c>
      <c r="D4545">
        <v>-1.2296763E-2</v>
      </c>
      <c r="E4545">
        <v>-1.2296763E-2</v>
      </c>
      <c r="F4545" t="s">
        <v>81</v>
      </c>
      <c r="G4545">
        <v>4.5341708542713564</v>
      </c>
      <c r="H4545">
        <v>-5.5755624396482413E-2</v>
      </c>
      <c r="I4545">
        <v>-5.5755624396482413E-2</v>
      </c>
      <c r="J4545">
        <v>1</v>
      </c>
      <c r="L4545" t="s">
        <v>76</v>
      </c>
      <c r="M4545" t="s">
        <v>4152</v>
      </c>
      <c r="T4545" t="s">
        <v>76</v>
      </c>
      <c r="V4545" t="s">
        <v>4153</v>
      </c>
      <c r="W4545" t="s">
        <v>4154</v>
      </c>
      <c r="X4545" t="s">
        <v>168</v>
      </c>
      <c r="Y4545" t="s">
        <v>268</v>
      </c>
      <c r="Z4545" t="s">
        <v>268</v>
      </c>
      <c r="AA4545" t="s">
        <v>19</v>
      </c>
      <c r="AC4545" t="s">
        <v>7471</v>
      </c>
      <c r="AD4545">
        <v>1</v>
      </c>
      <c r="AE4545">
        <v>1</v>
      </c>
    </row>
    <row r="4546" spans="1:31">
      <c r="A4546" t="s">
        <v>7472</v>
      </c>
      <c r="B4546" s="93">
        <v>45054</v>
      </c>
      <c r="C4546" s="93">
        <v>45054</v>
      </c>
      <c r="D4546">
        <v>-1.2205166999999999E-2</v>
      </c>
      <c r="E4546">
        <v>-1.2205166999999999E-2</v>
      </c>
      <c r="F4546" t="s">
        <v>81</v>
      </c>
      <c r="G4546">
        <v>4.5341708542713564</v>
      </c>
      <c r="H4546">
        <v>-5.5340312482914572E-2</v>
      </c>
      <c r="I4546">
        <v>-5.5340312482914572E-2</v>
      </c>
      <c r="J4546">
        <v>1</v>
      </c>
      <c r="L4546" t="s">
        <v>76</v>
      </c>
      <c r="M4546" t="s">
        <v>4152</v>
      </c>
      <c r="T4546" t="s">
        <v>76</v>
      </c>
      <c r="V4546" t="s">
        <v>4153</v>
      </c>
      <c r="W4546" t="s">
        <v>4154</v>
      </c>
      <c r="X4546" t="s">
        <v>168</v>
      </c>
      <c r="Y4546" t="s">
        <v>268</v>
      </c>
      <c r="Z4546" t="s">
        <v>268</v>
      </c>
      <c r="AA4546" t="s">
        <v>19</v>
      </c>
      <c r="AC4546" t="s">
        <v>7473</v>
      </c>
      <c r="AD4546">
        <v>1</v>
      </c>
      <c r="AE4546">
        <v>1</v>
      </c>
    </row>
    <row r="4547" spans="1:31">
      <c r="A4547" t="s">
        <v>7474</v>
      </c>
      <c r="B4547" s="93">
        <v>45054</v>
      </c>
      <c r="C4547" s="93">
        <v>45054</v>
      </c>
      <c r="D4547">
        <v>-1.2029608000000001E-2</v>
      </c>
      <c r="E4547">
        <v>-1.2029608000000001E-2</v>
      </c>
      <c r="F4547" t="s">
        <v>81</v>
      </c>
      <c r="G4547">
        <v>4.5341708542713564</v>
      </c>
      <c r="H4547">
        <v>-5.4544297981909552E-2</v>
      </c>
      <c r="I4547">
        <v>-5.4544297981909552E-2</v>
      </c>
      <c r="J4547">
        <v>1</v>
      </c>
      <c r="L4547" t="s">
        <v>76</v>
      </c>
      <c r="M4547" t="s">
        <v>4152</v>
      </c>
      <c r="T4547" t="s">
        <v>76</v>
      </c>
      <c r="V4547" t="s">
        <v>4153</v>
      </c>
      <c r="W4547" t="s">
        <v>4154</v>
      </c>
      <c r="X4547" t="s">
        <v>168</v>
      </c>
      <c r="Y4547" t="s">
        <v>268</v>
      </c>
      <c r="Z4547" t="s">
        <v>268</v>
      </c>
      <c r="AA4547" t="s">
        <v>19</v>
      </c>
      <c r="AC4547" t="s">
        <v>7475</v>
      </c>
      <c r="AD4547">
        <v>1</v>
      </c>
      <c r="AE4547">
        <v>1</v>
      </c>
    </row>
    <row r="4548" spans="1:31">
      <c r="A4548" t="s">
        <v>7476</v>
      </c>
      <c r="B4548" s="93">
        <v>45054</v>
      </c>
      <c r="C4548" s="93">
        <v>45054</v>
      </c>
      <c r="D4548">
        <v>-1.122051E-2</v>
      </c>
      <c r="E4548">
        <v>-1.122051E-2</v>
      </c>
      <c r="F4548" t="s">
        <v>81</v>
      </c>
      <c r="G4548">
        <v>4.5341708542713564</v>
      </c>
      <c r="H4548">
        <v>-5.0875709412060301E-2</v>
      </c>
      <c r="I4548">
        <v>-5.0875709412060301E-2</v>
      </c>
      <c r="J4548">
        <v>1</v>
      </c>
      <c r="L4548" t="s">
        <v>76</v>
      </c>
      <c r="M4548" t="s">
        <v>4152</v>
      </c>
      <c r="T4548" t="s">
        <v>76</v>
      </c>
      <c r="V4548" t="s">
        <v>4153</v>
      </c>
      <c r="W4548" t="s">
        <v>4154</v>
      </c>
      <c r="X4548" t="s">
        <v>168</v>
      </c>
      <c r="Y4548" t="s">
        <v>268</v>
      </c>
      <c r="Z4548" t="s">
        <v>268</v>
      </c>
      <c r="AA4548" t="s">
        <v>19</v>
      </c>
      <c r="AC4548" t="s">
        <v>7477</v>
      </c>
      <c r="AD4548">
        <v>1</v>
      </c>
      <c r="AE4548">
        <v>1</v>
      </c>
    </row>
    <row r="4549" spans="1:31">
      <c r="A4549" t="s">
        <v>7478</v>
      </c>
      <c r="B4549" s="93">
        <v>45054</v>
      </c>
      <c r="C4549" s="93">
        <v>45054</v>
      </c>
      <c r="D4549">
        <v>-1.2327295E-2</v>
      </c>
      <c r="E4549">
        <v>-1.2327295E-2</v>
      </c>
      <c r="F4549" t="s">
        <v>81</v>
      </c>
      <c r="G4549">
        <v>4.5341708542713564</v>
      </c>
      <c r="H4549">
        <v>-5.589406170100502E-2</v>
      </c>
      <c r="I4549">
        <v>-5.589406170100502E-2</v>
      </c>
      <c r="J4549">
        <v>1</v>
      </c>
      <c r="L4549" t="s">
        <v>76</v>
      </c>
      <c r="M4549" t="s">
        <v>4152</v>
      </c>
      <c r="T4549" t="s">
        <v>76</v>
      </c>
      <c r="V4549" t="s">
        <v>4153</v>
      </c>
      <c r="W4549" t="s">
        <v>4154</v>
      </c>
      <c r="X4549" t="s">
        <v>168</v>
      </c>
      <c r="Y4549" t="s">
        <v>268</v>
      </c>
      <c r="Z4549" t="s">
        <v>268</v>
      </c>
      <c r="AA4549" t="s">
        <v>19</v>
      </c>
      <c r="AC4549" t="s">
        <v>7479</v>
      </c>
      <c r="AD4549">
        <v>1</v>
      </c>
      <c r="AE4549">
        <v>1</v>
      </c>
    </row>
    <row r="4550" spans="1:31">
      <c r="A4550" t="s">
        <v>7480</v>
      </c>
      <c r="B4550" s="93">
        <v>45054</v>
      </c>
      <c r="C4550" s="93">
        <v>45054</v>
      </c>
      <c r="D4550">
        <v>-1.122051E-2</v>
      </c>
      <c r="E4550">
        <v>-1.122051E-2</v>
      </c>
      <c r="F4550" t="s">
        <v>81</v>
      </c>
      <c r="G4550">
        <v>4.5341708542713564</v>
      </c>
      <c r="H4550">
        <v>-5.0875709412060301E-2</v>
      </c>
      <c r="I4550">
        <v>-5.0875709412060301E-2</v>
      </c>
      <c r="J4550">
        <v>1</v>
      </c>
      <c r="L4550" t="s">
        <v>76</v>
      </c>
      <c r="M4550" t="s">
        <v>4152</v>
      </c>
      <c r="T4550" t="s">
        <v>76</v>
      </c>
      <c r="V4550" t="s">
        <v>4153</v>
      </c>
      <c r="W4550" t="s">
        <v>4154</v>
      </c>
      <c r="X4550" t="s">
        <v>168</v>
      </c>
      <c r="Y4550" t="s">
        <v>268</v>
      </c>
      <c r="Z4550" t="s">
        <v>268</v>
      </c>
      <c r="AA4550" t="s">
        <v>19</v>
      </c>
      <c r="AC4550" t="s">
        <v>7481</v>
      </c>
      <c r="AD4550">
        <v>1</v>
      </c>
      <c r="AE4550">
        <v>1</v>
      </c>
    </row>
    <row r="4551" spans="1:31">
      <c r="A4551" t="s">
        <v>7482</v>
      </c>
      <c r="B4551" s="93">
        <v>45054</v>
      </c>
      <c r="C4551" s="93">
        <v>45054</v>
      </c>
      <c r="D4551">
        <v>-1.2220432999999999E-2</v>
      </c>
      <c r="E4551">
        <v>-1.2220432999999999E-2</v>
      </c>
      <c r="F4551" t="s">
        <v>81</v>
      </c>
      <c r="G4551">
        <v>4.5341708542713564</v>
      </c>
      <c r="H4551">
        <v>-5.5409531135175882E-2</v>
      </c>
      <c r="I4551">
        <v>-5.5409531135175882E-2</v>
      </c>
      <c r="J4551">
        <v>1</v>
      </c>
      <c r="L4551" t="s">
        <v>76</v>
      </c>
      <c r="M4551" t="s">
        <v>4152</v>
      </c>
      <c r="T4551" t="s">
        <v>76</v>
      </c>
      <c r="V4551" t="s">
        <v>4153</v>
      </c>
      <c r="W4551" t="s">
        <v>4154</v>
      </c>
      <c r="X4551" t="s">
        <v>168</v>
      </c>
      <c r="Y4551" t="s">
        <v>268</v>
      </c>
      <c r="Z4551" t="s">
        <v>268</v>
      </c>
      <c r="AA4551" t="s">
        <v>19</v>
      </c>
      <c r="AC4551" t="s">
        <v>7483</v>
      </c>
      <c r="AD4551">
        <v>1</v>
      </c>
      <c r="AE4551">
        <v>1</v>
      </c>
    </row>
    <row r="4552" spans="1:31">
      <c r="A4552" t="s">
        <v>7484</v>
      </c>
      <c r="B4552" s="93">
        <v>45054</v>
      </c>
      <c r="C4552" s="93">
        <v>45054</v>
      </c>
      <c r="D4552">
        <v>-1.2067773E-2</v>
      </c>
      <c r="E4552">
        <v>-1.2067773E-2</v>
      </c>
      <c r="F4552" t="s">
        <v>81</v>
      </c>
      <c r="G4552">
        <v>4.5341708542713564</v>
      </c>
      <c r="H4552">
        <v>-5.47173446125628E-2</v>
      </c>
      <c r="I4552">
        <v>-5.47173446125628E-2</v>
      </c>
      <c r="J4552">
        <v>1</v>
      </c>
      <c r="L4552" t="s">
        <v>76</v>
      </c>
      <c r="M4552" t="s">
        <v>4152</v>
      </c>
      <c r="T4552" t="s">
        <v>76</v>
      </c>
      <c r="V4552" t="s">
        <v>4153</v>
      </c>
      <c r="W4552" t="s">
        <v>4154</v>
      </c>
      <c r="X4552" t="s">
        <v>168</v>
      </c>
      <c r="Y4552" t="s">
        <v>268</v>
      </c>
      <c r="Z4552" t="s">
        <v>268</v>
      </c>
      <c r="AA4552" t="s">
        <v>19</v>
      </c>
      <c r="AC4552" t="s">
        <v>7485</v>
      </c>
      <c r="AD4552">
        <v>1</v>
      </c>
      <c r="AE4552">
        <v>1</v>
      </c>
    </row>
    <row r="4553" spans="1:31">
      <c r="A4553" t="s">
        <v>7486</v>
      </c>
      <c r="B4553" s="93">
        <v>45054</v>
      </c>
      <c r="C4553" s="93">
        <v>45054</v>
      </c>
      <c r="D4553">
        <v>-1.236546E-2</v>
      </c>
      <c r="E4553">
        <v>-1.236546E-2</v>
      </c>
      <c r="F4553" t="s">
        <v>81</v>
      </c>
      <c r="G4553">
        <v>4.5341708542713564</v>
      </c>
      <c r="H4553">
        <v>-5.6067108331658289E-2</v>
      </c>
      <c r="I4553">
        <v>-5.6067108331658289E-2</v>
      </c>
      <c r="J4553">
        <v>1</v>
      </c>
      <c r="L4553" t="s">
        <v>76</v>
      </c>
      <c r="M4553" t="s">
        <v>4152</v>
      </c>
      <c r="T4553" t="s">
        <v>76</v>
      </c>
      <c r="V4553" t="s">
        <v>4153</v>
      </c>
      <c r="W4553" t="s">
        <v>4154</v>
      </c>
      <c r="X4553" t="s">
        <v>168</v>
      </c>
      <c r="Y4553" t="s">
        <v>268</v>
      </c>
      <c r="Z4553" t="s">
        <v>268</v>
      </c>
      <c r="AA4553" t="s">
        <v>19</v>
      </c>
      <c r="AC4553" t="s">
        <v>7487</v>
      </c>
      <c r="AD4553">
        <v>1</v>
      </c>
      <c r="AE4553">
        <v>1</v>
      </c>
    </row>
    <row r="4554" spans="1:31">
      <c r="A4554" t="s">
        <v>7488</v>
      </c>
      <c r="B4554" s="93">
        <v>45054</v>
      </c>
      <c r="C4554" s="93">
        <v>45054</v>
      </c>
      <c r="D4554">
        <v>-1.3937857999999999E-2</v>
      </c>
      <c r="E4554">
        <v>-1.3937857999999999E-2</v>
      </c>
      <c r="F4554" t="s">
        <v>81</v>
      </c>
      <c r="G4554">
        <v>4.5341708542713564</v>
      </c>
      <c r="H4554">
        <v>-6.3196629514572861E-2</v>
      </c>
      <c r="I4554">
        <v>-6.3196629514572861E-2</v>
      </c>
      <c r="J4554">
        <v>1</v>
      </c>
      <c r="L4554" t="s">
        <v>76</v>
      </c>
      <c r="M4554" t="s">
        <v>4152</v>
      </c>
      <c r="T4554" t="s">
        <v>76</v>
      </c>
      <c r="V4554" t="s">
        <v>4153</v>
      </c>
      <c r="W4554" t="s">
        <v>4154</v>
      </c>
      <c r="X4554" t="s">
        <v>168</v>
      </c>
      <c r="Y4554" t="s">
        <v>268</v>
      </c>
      <c r="Z4554" t="s">
        <v>268</v>
      </c>
      <c r="AA4554" t="s">
        <v>19</v>
      </c>
      <c r="AC4554" t="s">
        <v>7489</v>
      </c>
      <c r="AD4554">
        <v>1</v>
      </c>
      <c r="AE4554">
        <v>1</v>
      </c>
    </row>
    <row r="4555" spans="1:31">
      <c r="A4555" t="s">
        <v>7490</v>
      </c>
      <c r="B4555" s="93">
        <v>45054</v>
      </c>
      <c r="C4555" s="93">
        <v>45054</v>
      </c>
      <c r="D4555">
        <v>-1.3693601999999999E-2</v>
      </c>
      <c r="E4555">
        <v>-1.3693601999999999E-2</v>
      </c>
      <c r="F4555" t="s">
        <v>81</v>
      </c>
      <c r="G4555">
        <v>4.5341708542713564</v>
      </c>
      <c r="H4555">
        <v>-6.2089131078391958E-2</v>
      </c>
      <c r="I4555">
        <v>-6.2089131078391958E-2</v>
      </c>
      <c r="J4555">
        <v>1</v>
      </c>
      <c r="L4555" t="s">
        <v>76</v>
      </c>
      <c r="M4555" t="s">
        <v>4152</v>
      </c>
      <c r="T4555" t="s">
        <v>76</v>
      </c>
      <c r="V4555" t="s">
        <v>4153</v>
      </c>
      <c r="W4555" t="s">
        <v>4154</v>
      </c>
      <c r="X4555" t="s">
        <v>168</v>
      </c>
      <c r="Y4555" t="s">
        <v>268</v>
      </c>
      <c r="Z4555" t="s">
        <v>268</v>
      </c>
      <c r="AA4555" t="s">
        <v>19</v>
      </c>
      <c r="AC4555" t="s">
        <v>7491</v>
      </c>
      <c r="AD4555">
        <v>1</v>
      </c>
      <c r="AE4555">
        <v>1</v>
      </c>
    </row>
    <row r="4556" spans="1:31">
      <c r="A4556" t="s">
        <v>7492</v>
      </c>
      <c r="B4556" s="93">
        <v>45054</v>
      </c>
      <c r="C4556" s="93">
        <v>45054</v>
      </c>
      <c r="D4556">
        <v>-1.3350117E-2</v>
      </c>
      <c r="E4556">
        <v>-1.3350117E-2</v>
      </c>
      <c r="F4556" t="s">
        <v>81</v>
      </c>
      <c r="G4556">
        <v>4.5341708542713564</v>
      </c>
      <c r="H4556">
        <v>-6.0531711402512567E-2</v>
      </c>
      <c r="I4556">
        <v>-6.0531711402512567E-2</v>
      </c>
      <c r="J4556">
        <v>1</v>
      </c>
      <c r="L4556" t="s">
        <v>76</v>
      </c>
      <c r="M4556" t="s">
        <v>4152</v>
      </c>
      <c r="T4556" t="s">
        <v>76</v>
      </c>
      <c r="V4556" t="s">
        <v>4153</v>
      </c>
      <c r="W4556" t="s">
        <v>4154</v>
      </c>
      <c r="X4556" t="s">
        <v>168</v>
      </c>
      <c r="Y4556" t="s">
        <v>268</v>
      </c>
      <c r="Z4556" t="s">
        <v>268</v>
      </c>
      <c r="AA4556" t="s">
        <v>19</v>
      </c>
      <c r="AC4556" t="s">
        <v>7493</v>
      </c>
      <c r="AD4556">
        <v>1</v>
      </c>
      <c r="AE4556">
        <v>1</v>
      </c>
    </row>
    <row r="4557" spans="1:31">
      <c r="A4557" t="s">
        <v>7494</v>
      </c>
      <c r="B4557" s="93">
        <v>45054</v>
      </c>
      <c r="C4557" s="93">
        <v>45054</v>
      </c>
      <c r="D4557">
        <v>-1.3350117E-2</v>
      </c>
      <c r="E4557">
        <v>-1.3350117E-2</v>
      </c>
      <c r="F4557" t="s">
        <v>81</v>
      </c>
      <c r="G4557">
        <v>4.5341708542713564</v>
      </c>
      <c r="H4557">
        <v>-6.0531711402512567E-2</v>
      </c>
      <c r="I4557">
        <v>-6.0531711402512567E-2</v>
      </c>
      <c r="J4557">
        <v>1</v>
      </c>
      <c r="L4557" t="s">
        <v>76</v>
      </c>
      <c r="M4557" t="s">
        <v>4152</v>
      </c>
      <c r="T4557" t="s">
        <v>76</v>
      </c>
      <c r="V4557" t="s">
        <v>4153</v>
      </c>
      <c r="W4557" t="s">
        <v>4154</v>
      </c>
      <c r="X4557" t="s">
        <v>168</v>
      </c>
      <c r="Y4557" t="s">
        <v>268</v>
      </c>
      <c r="Z4557" t="s">
        <v>268</v>
      </c>
      <c r="AA4557" t="s">
        <v>19</v>
      </c>
      <c r="AC4557" t="s">
        <v>7495</v>
      </c>
      <c r="AD4557">
        <v>1</v>
      </c>
      <c r="AE4557">
        <v>1</v>
      </c>
    </row>
    <row r="4558" spans="1:31">
      <c r="A4558" t="s">
        <v>7496</v>
      </c>
      <c r="B4558" s="93">
        <v>45054</v>
      </c>
      <c r="C4558" s="93">
        <v>45054</v>
      </c>
      <c r="D4558">
        <v>-1.1247777E-2</v>
      </c>
      <c r="E4558">
        <v>-1.1247777E-2</v>
      </c>
      <c r="F4558" t="s">
        <v>81</v>
      </c>
      <c r="G4558">
        <v>4.5341708542713564</v>
      </c>
      <c r="H4558">
        <v>-5.0999342648743708E-2</v>
      </c>
      <c r="I4558">
        <v>-5.0999342648743708E-2</v>
      </c>
      <c r="J4558">
        <v>1</v>
      </c>
      <c r="L4558" t="s">
        <v>76</v>
      </c>
      <c r="M4558" t="s">
        <v>4152</v>
      </c>
      <c r="T4558" t="s">
        <v>76</v>
      </c>
      <c r="V4558" t="s">
        <v>4153</v>
      </c>
      <c r="W4558" t="s">
        <v>4154</v>
      </c>
      <c r="X4558" t="s">
        <v>168</v>
      </c>
      <c r="Y4558" t="s">
        <v>268</v>
      </c>
      <c r="Z4558" t="s">
        <v>268</v>
      </c>
      <c r="AA4558" t="s">
        <v>19</v>
      </c>
      <c r="AC4558" t="s">
        <v>7497</v>
      </c>
      <c r="AD4558">
        <v>1</v>
      </c>
      <c r="AE4558">
        <v>1</v>
      </c>
    </row>
    <row r="4559" spans="1:31">
      <c r="A4559" t="s">
        <v>7498</v>
      </c>
      <c r="B4559" s="93">
        <v>45054</v>
      </c>
      <c r="C4559" s="93">
        <v>45054</v>
      </c>
      <c r="D4559">
        <v>-1.2219149E-2</v>
      </c>
      <c r="E4559">
        <v>-1.2219149E-2</v>
      </c>
      <c r="F4559" t="s">
        <v>81</v>
      </c>
      <c r="G4559">
        <v>4.5341708542713564</v>
      </c>
      <c r="H4559">
        <v>-5.5403709259798983E-2</v>
      </c>
      <c r="I4559">
        <v>-5.5403709259798983E-2</v>
      </c>
      <c r="J4559">
        <v>1</v>
      </c>
      <c r="L4559" t="s">
        <v>76</v>
      </c>
      <c r="M4559" t="s">
        <v>4152</v>
      </c>
      <c r="T4559" t="s">
        <v>76</v>
      </c>
      <c r="V4559" t="s">
        <v>4153</v>
      </c>
      <c r="W4559" t="s">
        <v>4154</v>
      </c>
      <c r="X4559" t="s">
        <v>168</v>
      </c>
      <c r="Y4559" t="s">
        <v>268</v>
      </c>
      <c r="Z4559" t="s">
        <v>268</v>
      </c>
      <c r="AA4559" t="s">
        <v>19</v>
      </c>
      <c r="AC4559" t="s">
        <v>7499</v>
      </c>
      <c r="AD4559">
        <v>1</v>
      </c>
      <c r="AE4559">
        <v>1</v>
      </c>
    </row>
    <row r="4560" spans="1:31">
      <c r="A4560" t="s">
        <v>7500</v>
      </c>
      <c r="B4560" s="93">
        <v>45054</v>
      </c>
      <c r="C4560" s="93">
        <v>45054</v>
      </c>
      <c r="D4560">
        <v>-1.2219149E-2</v>
      </c>
      <c r="E4560">
        <v>-1.2219149E-2</v>
      </c>
      <c r="F4560" t="s">
        <v>81</v>
      </c>
      <c r="G4560">
        <v>4.5341708542713564</v>
      </c>
      <c r="H4560">
        <v>-5.5403709259798983E-2</v>
      </c>
      <c r="I4560">
        <v>-5.5403709259798983E-2</v>
      </c>
      <c r="J4560">
        <v>1</v>
      </c>
      <c r="L4560" t="s">
        <v>76</v>
      </c>
      <c r="M4560" t="s">
        <v>4152</v>
      </c>
      <c r="T4560" t="s">
        <v>76</v>
      </c>
      <c r="V4560" t="s">
        <v>4153</v>
      </c>
      <c r="W4560" t="s">
        <v>4154</v>
      </c>
      <c r="X4560" t="s">
        <v>168</v>
      </c>
      <c r="Y4560" t="s">
        <v>268</v>
      </c>
      <c r="Z4560" t="s">
        <v>268</v>
      </c>
      <c r="AA4560" t="s">
        <v>19</v>
      </c>
      <c r="AC4560" t="s">
        <v>7501</v>
      </c>
      <c r="AD4560">
        <v>1</v>
      </c>
      <c r="AE4560">
        <v>1</v>
      </c>
    </row>
    <row r="4561" spans="1:31">
      <c r="A4561" t="s">
        <v>7502</v>
      </c>
      <c r="B4561" s="93">
        <v>45054</v>
      </c>
      <c r="C4561" s="93">
        <v>45054</v>
      </c>
      <c r="D4561">
        <v>-1.2219149E-2</v>
      </c>
      <c r="E4561">
        <v>-1.2219149E-2</v>
      </c>
      <c r="F4561" t="s">
        <v>81</v>
      </c>
      <c r="G4561">
        <v>4.5341708542713564</v>
      </c>
      <c r="H4561">
        <v>-5.5403709259798983E-2</v>
      </c>
      <c r="I4561">
        <v>-5.5403709259798983E-2</v>
      </c>
      <c r="J4561">
        <v>1</v>
      </c>
      <c r="L4561" t="s">
        <v>76</v>
      </c>
      <c r="M4561" t="s">
        <v>4152</v>
      </c>
      <c r="T4561" t="s">
        <v>76</v>
      </c>
      <c r="V4561" t="s">
        <v>4153</v>
      </c>
      <c r="W4561" t="s">
        <v>4154</v>
      </c>
      <c r="X4561" t="s">
        <v>168</v>
      </c>
      <c r="Y4561" t="s">
        <v>268</v>
      </c>
      <c r="Z4561" t="s">
        <v>268</v>
      </c>
      <c r="AA4561" t="s">
        <v>19</v>
      </c>
      <c r="AC4561" t="s">
        <v>7503</v>
      </c>
      <c r="AD4561">
        <v>1</v>
      </c>
      <c r="AE4561">
        <v>1</v>
      </c>
    </row>
    <row r="4562" spans="1:31">
      <c r="A4562" t="s">
        <v>7504</v>
      </c>
      <c r="B4562" s="93">
        <v>45054</v>
      </c>
      <c r="C4562" s="93">
        <v>45054</v>
      </c>
      <c r="D4562">
        <v>-9.5360299999999992E-3</v>
      </c>
      <c r="E4562">
        <v>-9.5360299999999992E-3</v>
      </c>
      <c r="F4562" t="s">
        <v>81</v>
      </c>
      <c r="G4562">
        <v>4.5341708542713564</v>
      </c>
      <c r="H4562">
        <v>-4.3237989291457279E-2</v>
      </c>
      <c r="I4562">
        <v>-4.3237989291457279E-2</v>
      </c>
      <c r="J4562">
        <v>1</v>
      </c>
      <c r="L4562" t="s">
        <v>76</v>
      </c>
      <c r="M4562" t="s">
        <v>4152</v>
      </c>
      <c r="T4562" t="s">
        <v>76</v>
      </c>
      <c r="V4562" t="s">
        <v>4153</v>
      </c>
      <c r="W4562" t="s">
        <v>4154</v>
      </c>
      <c r="X4562" t="s">
        <v>168</v>
      </c>
      <c r="Y4562" t="s">
        <v>268</v>
      </c>
      <c r="Z4562" t="s">
        <v>268</v>
      </c>
      <c r="AA4562" t="s">
        <v>19</v>
      </c>
      <c r="AC4562" t="s">
        <v>7505</v>
      </c>
      <c r="AD4562">
        <v>1</v>
      </c>
      <c r="AE4562">
        <v>1</v>
      </c>
    </row>
    <row r="4563" spans="1:31">
      <c r="A4563" t="s">
        <v>7506</v>
      </c>
      <c r="B4563" s="93">
        <v>45054</v>
      </c>
      <c r="C4563" s="93">
        <v>45054</v>
      </c>
      <c r="D4563">
        <v>-9.5360299999999992E-3</v>
      </c>
      <c r="E4563">
        <v>-9.5360299999999992E-3</v>
      </c>
      <c r="F4563" t="s">
        <v>81</v>
      </c>
      <c r="G4563">
        <v>4.5341708542713564</v>
      </c>
      <c r="H4563">
        <v>-4.3237989291457279E-2</v>
      </c>
      <c r="I4563">
        <v>-4.3237989291457279E-2</v>
      </c>
      <c r="J4563">
        <v>1</v>
      </c>
      <c r="L4563" t="s">
        <v>76</v>
      </c>
      <c r="M4563" t="s">
        <v>4152</v>
      </c>
      <c r="T4563" t="s">
        <v>76</v>
      </c>
      <c r="V4563" t="s">
        <v>4153</v>
      </c>
      <c r="W4563" t="s">
        <v>4154</v>
      </c>
      <c r="X4563" t="s">
        <v>168</v>
      </c>
      <c r="Y4563" t="s">
        <v>268</v>
      </c>
      <c r="Z4563" t="s">
        <v>268</v>
      </c>
      <c r="AA4563" t="s">
        <v>19</v>
      </c>
      <c r="AC4563" t="s">
        <v>7507</v>
      </c>
      <c r="AD4563">
        <v>1</v>
      </c>
      <c r="AE4563">
        <v>1</v>
      </c>
    </row>
    <row r="4564" spans="1:31">
      <c r="A4564" t="s">
        <v>7508</v>
      </c>
      <c r="B4564" s="93">
        <v>45054</v>
      </c>
      <c r="C4564" s="93">
        <v>45054</v>
      </c>
      <c r="D4564">
        <v>-9.5360299999999992E-3</v>
      </c>
      <c r="E4564">
        <v>-9.5360299999999992E-3</v>
      </c>
      <c r="F4564" t="s">
        <v>81</v>
      </c>
      <c r="G4564">
        <v>4.5341708542713564</v>
      </c>
      <c r="H4564">
        <v>-4.3237989291457279E-2</v>
      </c>
      <c r="I4564">
        <v>-4.3237989291457279E-2</v>
      </c>
      <c r="J4564">
        <v>1</v>
      </c>
      <c r="L4564" t="s">
        <v>76</v>
      </c>
      <c r="M4564" t="s">
        <v>4152</v>
      </c>
      <c r="T4564" t="s">
        <v>76</v>
      </c>
      <c r="V4564" t="s">
        <v>4153</v>
      </c>
      <c r="W4564" t="s">
        <v>4154</v>
      </c>
      <c r="X4564" t="s">
        <v>168</v>
      </c>
      <c r="Y4564" t="s">
        <v>268</v>
      </c>
      <c r="Z4564" t="s">
        <v>268</v>
      </c>
      <c r="AA4564" t="s">
        <v>19</v>
      </c>
      <c r="AC4564" t="s">
        <v>7509</v>
      </c>
      <c r="AD4564">
        <v>1</v>
      </c>
      <c r="AE4564">
        <v>1</v>
      </c>
    </row>
    <row r="4565" spans="1:31">
      <c r="A4565" t="s">
        <v>7510</v>
      </c>
      <c r="B4565" s="93">
        <v>45054</v>
      </c>
      <c r="C4565" s="93">
        <v>45054</v>
      </c>
      <c r="D4565">
        <v>-1.0969395999999999E-2</v>
      </c>
      <c r="E4565">
        <v>-1.0969395999999999E-2</v>
      </c>
      <c r="F4565" t="s">
        <v>81</v>
      </c>
      <c r="G4565">
        <v>4.5341708542713564</v>
      </c>
      <c r="H4565">
        <v>-4.9737115632160787E-2</v>
      </c>
      <c r="I4565">
        <v>-4.9737115632160787E-2</v>
      </c>
      <c r="J4565">
        <v>1</v>
      </c>
      <c r="L4565" t="s">
        <v>76</v>
      </c>
      <c r="M4565" t="s">
        <v>4152</v>
      </c>
      <c r="T4565" t="s">
        <v>76</v>
      </c>
      <c r="V4565" t="s">
        <v>4153</v>
      </c>
      <c r="W4565" t="s">
        <v>4154</v>
      </c>
      <c r="X4565" t="s">
        <v>168</v>
      </c>
      <c r="Y4565" t="s">
        <v>268</v>
      </c>
      <c r="Z4565" t="s">
        <v>268</v>
      </c>
      <c r="AA4565" t="s">
        <v>19</v>
      </c>
      <c r="AC4565" t="s">
        <v>7511</v>
      </c>
      <c r="AD4565">
        <v>1</v>
      </c>
      <c r="AE4565">
        <v>1</v>
      </c>
    </row>
    <row r="4566" spans="1:31">
      <c r="A4566" t="s">
        <v>7512</v>
      </c>
      <c r="B4566" s="93">
        <v>45054</v>
      </c>
      <c r="C4566" s="93">
        <v>45054</v>
      </c>
      <c r="D4566">
        <v>-9.7670269999999993E-3</v>
      </c>
      <c r="E4566">
        <v>-9.7670269999999993E-3</v>
      </c>
      <c r="F4566" t="s">
        <v>81</v>
      </c>
      <c r="G4566">
        <v>4.5341708542713564</v>
      </c>
      <c r="H4566">
        <v>-4.4285369156281403E-2</v>
      </c>
      <c r="I4566">
        <v>-4.4285369156281403E-2</v>
      </c>
      <c r="J4566">
        <v>1</v>
      </c>
      <c r="L4566" t="s">
        <v>76</v>
      </c>
      <c r="M4566" t="s">
        <v>4152</v>
      </c>
      <c r="T4566" t="s">
        <v>76</v>
      </c>
      <c r="V4566" t="s">
        <v>4153</v>
      </c>
      <c r="W4566" t="s">
        <v>4154</v>
      </c>
      <c r="X4566" t="s">
        <v>168</v>
      </c>
      <c r="Y4566" t="s">
        <v>268</v>
      </c>
      <c r="Z4566" t="s">
        <v>268</v>
      </c>
      <c r="AA4566" t="s">
        <v>19</v>
      </c>
      <c r="AC4566" t="s">
        <v>7513</v>
      </c>
      <c r="AD4566">
        <v>1</v>
      </c>
      <c r="AE4566">
        <v>1</v>
      </c>
    </row>
    <row r="4567" spans="1:31">
      <c r="A4567" t="s">
        <v>7514</v>
      </c>
      <c r="B4567" s="93">
        <v>45054</v>
      </c>
      <c r="C4567" s="93">
        <v>45054</v>
      </c>
      <c r="D4567">
        <v>-1.0708784000000001E-2</v>
      </c>
      <c r="E4567">
        <v>-1.0708784000000001E-2</v>
      </c>
      <c r="F4567" t="s">
        <v>81</v>
      </c>
      <c r="G4567">
        <v>4.5341708542713564</v>
      </c>
      <c r="H4567">
        <v>-4.8555456297487427E-2</v>
      </c>
      <c r="I4567">
        <v>-4.8555456297487427E-2</v>
      </c>
      <c r="J4567">
        <v>1</v>
      </c>
      <c r="L4567" t="s">
        <v>76</v>
      </c>
      <c r="M4567" t="s">
        <v>4152</v>
      </c>
      <c r="T4567" t="s">
        <v>76</v>
      </c>
      <c r="V4567" t="s">
        <v>4153</v>
      </c>
      <c r="W4567" t="s">
        <v>4154</v>
      </c>
      <c r="X4567" t="s">
        <v>168</v>
      </c>
      <c r="Y4567" t="s">
        <v>268</v>
      </c>
      <c r="Z4567" t="s">
        <v>268</v>
      </c>
      <c r="AA4567" t="s">
        <v>19</v>
      </c>
      <c r="AC4567" t="s">
        <v>7515</v>
      </c>
      <c r="AD4567">
        <v>1</v>
      </c>
      <c r="AE4567">
        <v>1</v>
      </c>
    </row>
    <row r="4568" spans="1:31">
      <c r="A4568" t="s">
        <v>7516</v>
      </c>
      <c r="B4568" s="93">
        <v>45054</v>
      </c>
      <c r="C4568" s="93">
        <v>45054</v>
      </c>
      <c r="D4568">
        <v>-8.9733450000000006E-3</v>
      </c>
      <c r="E4568">
        <v>-8.9733450000000006E-3</v>
      </c>
      <c r="F4568" t="s">
        <v>81</v>
      </c>
      <c r="G4568">
        <v>4.5341708542713564</v>
      </c>
      <c r="H4568">
        <v>-4.0686679364321597E-2</v>
      </c>
      <c r="I4568">
        <v>-4.0686679364321597E-2</v>
      </c>
      <c r="J4568">
        <v>1</v>
      </c>
      <c r="L4568" t="s">
        <v>76</v>
      </c>
      <c r="M4568" t="s">
        <v>4152</v>
      </c>
      <c r="T4568" t="s">
        <v>76</v>
      </c>
      <c r="V4568" t="s">
        <v>4153</v>
      </c>
      <c r="W4568" t="s">
        <v>4154</v>
      </c>
      <c r="X4568" t="s">
        <v>168</v>
      </c>
      <c r="Y4568" t="s">
        <v>268</v>
      </c>
      <c r="Z4568" t="s">
        <v>268</v>
      </c>
      <c r="AA4568" t="s">
        <v>19</v>
      </c>
      <c r="AC4568" t="s">
        <v>7517</v>
      </c>
      <c r="AD4568">
        <v>1</v>
      </c>
      <c r="AE4568">
        <v>1</v>
      </c>
    </row>
    <row r="4569" spans="1:31">
      <c r="A4569" t="s">
        <v>7518</v>
      </c>
      <c r="B4569" s="93">
        <v>45054</v>
      </c>
      <c r="C4569" s="93">
        <v>45054</v>
      </c>
      <c r="D4569">
        <v>-8.7838090000000001E-3</v>
      </c>
      <c r="E4569">
        <v>-8.7838090000000001E-3</v>
      </c>
      <c r="F4569" t="s">
        <v>81</v>
      </c>
      <c r="G4569">
        <v>4.5341708542713564</v>
      </c>
      <c r="H4569">
        <v>-3.9827290757286429E-2</v>
      </c>
      <c r="I4569">
        <v>-3.9827290757286429E-2</v>
      </c>
      <c r="J4569">
        <v>1</v>
      </c>
      <c r="L4569" t="s">
        <v>76</v>
      </c>
      <c r="M4569" t="s">
        <v>4152</v>
      </c>
      <c r="T4569" t="s">
        <v>76</v>
      </c>
      <c r="V4569" t="s">
        <v>4153</v>
      </c>
      <c r="W4569" t="s">
        <v>4154</v>
      </c>
      <c r="X4569" t="s">
        <v>168</v>
      </c>
      <c r="Y4569" t="s">
        <v>268</v>
      </c>
      <c r="Z4569" t="s">
        <v>268</v>
      </c>
      <c r="AA4569" t="s">
        <v>19</v>
      </c>
      <c r="AC4569" t="s">
        <v>7519</v>
      </c>
      <c r="AD4569">
        <v>1</v>
      </c>
      <c r="AE4569">
        <v>1</v>
      </c>
    </row>
    <row r="4570" spans="1:31">
      <c r="A4570" t="s">
        <v>7520</v>
      </c>
      <c r="B4570" s="93">
        <v>45054</v>
      </c>
      <c r="C4570" s="93">
        <v>45054</v>
      </c>
      <c r="D4570">
        <v>-9.2813410000000002E-3</v>
      </c>
      <c r="E4570">
        <v>-9.2813410000000002E-3</v>
      </c>
      <c r="F4570" t="s">
        <v>81</v>
      </c>
      <c r="G4570">
        <v>4.5341708542713564</v>
      </c>
      <c r="H4570">
        <v>-4.2083185850753768E-2</v>
      </c>
      <c r="I4570">
        <v>-4.2083185850753768E-2</v>
      </c>
      <c r="J4570">
        <v>1</v>
      </c>
      <c r="L4570" t="s">
        <v>76</v>
      </c>
      <c r="M4570" t="s">
        <v>4152</v>
      </c>
      <c r="T4570" t="s">
        <v>76</v>
      </c>
      <c r="V4570" t="s">
        <v>4153</v>
      </c>
      <c r="W4570" t="s">
        <v>4154</v>
      </c>
      <c r="X4570" t="s">
        <v>168</v>
      </c>
      <c r="Y4570" t="s">
        <v>268</v>
      </c>
      <c r="Z4570" t="s">
        <v>268</v>
      </c>
      <c r="AA4570" t="s">
        <v>19</v>
      </c>
      <c r="AC4570" t="s">
        <v>7521</v>
      </c>
      <c r="AD4570">
        <v>1</v>
      </c>
      <c r="AE4570">
        <v>1</v>
      </c>
    </row>
    <row r="4571" spans="1:31">
      <c r="A4571" t="s">
        <v>7522</v>
      </c>
      <c r="B4571" s="93">
        <v>45054</v>
      </c>
      <c r="C4571" s="93">
        <v>45054</v>
      </c>
      <c r="D4571">
        <v>-7.5103639999999994E-3</v>
      </c>
      <c r="E4571">
        <v>-7.5103639999999994E-3</v>
      </c>
      <c r="F4571" t="s">
        <v>81</v>
      </c>
      <c r="G4571">
        <v>4.5341708542713564</v>
      </c>
      <c r="H4571">
        <v>-3.4053273553768838E-2</v>
      </c>
      <c r="I4571">
        <v>-3.4053273553768838E-2</v>
      </c>
      <c r="J4571">
        <v>1</v>
      </c>
      <c r="L4571" t="s">
        <v>76</v>
      </c>
      <c r="M4571" t="s">
        <v>4152</v>
      </c>
      <c r="T4571" t="s">
        <v>76</v>
      </c>
      <c r="V4571" t="s">
        <v>4153</v>
      </c>
      <c r="W4571" t="s">
        <v>4154</v>
      </c>
      <c r="X4571" t="s">
        <v>168</v>
      </c>
      <c r="Y4571" t="s">
        <v>268</v>
      </c>
      <c r="Z4571" t="s">
        <v>268</v>
      </c>
      <c r="AA4571" t="s">
        <v>19</v>
      </c>
      <c r="AC4571" t="s">
        <v>7523</v>
      </c>
      <c r="AD4571">
        <v>1</v>
      </c>
      <c r="AE4571">
        <v>1</v>
      </c>
    </row>
    <row r="4572" spans="1:31">
      <c r="A4572" t="s">
        <v>7524</v>
      </c>
      <c r="B4572" s="93">
        <v>45054</v>
      </c>
      <c r="C4572" s="93">
        <v>45054</v>
      </c>
      <c r="D4572">
        <v>-9.2102650000000005E-3</v>
      </c>
      <c r="E4572">
        <v>-9.2102650000000005E-3</v>
      </c>
      <c r="F4572" t="s">
        <v>81</v>
      </c>
      <c r="G4572">
        <v>4.5341708542713564</v>
      </c>
      <c r="H4572">
        <v>-4.1760915123115583E-2</v>
      </c>
      <c r="I4572">
        <v>-4.1760915123115583E-2</v>
      </c>
      <c r="J4572">
        <v>1</v>
      </c>
      <c r="L4572" t="s">
        <v>76</v>
      </c>
      <c r="M4572" t="s">
        <v>4152</v>
      </c>
      <c r="T4572" t="s">
        <v>76</v>
      </c>
      <c r="V4572" t="s">
        <v>4153</v>
      </c>
      <c r="W4572" t="s">
        <v>4154</v>
      </c>
      <c r="X4572" t="s">
        <v>168</v>
      </c>
      <c r="Y4572" t="s">
        <v>268</v>
      </c>
      <c r="Z4572" t="s">
        <v>268</v>
      </c>
      <c r="AA4572" t="s">
        <v>19</v>
      </c>
      <c r="AC4572" t="s">
        <v>7525</v>
      </c>
      <c r="AD4572">
        <v>1</v>
      </c>
      <c r="AE4572">
        <v>1</v>
      </c>
    </row>
    <row r="4573" spans="1:31">
      <c r="A4573" t="s">
        <v>7526</v>
      </c>
      <c r="B4573" s="93">
        <v>45054</v>
      </c>
      <c r="C4573" s="93">
        <v>45054</v>
      </c>
      <c r="D4573">
        <v>-1.0696938E-2</v>
      </c>
      <c r="E4573">
        <v>-1.0696938E-2</v>
      </c>
      <c r="F4573" t="s">
        <v>81</v>
      </c>
      <c r="G4573">
        <v>4.5341708542713564</v>
      </c>
      <c r="H4573">
        <v>-4.850174450954773E-2</v>
      </c>
      <c r="I4573">
        <v>-4.850174450954773E-2</v>
      </c>
      <c r="J4573">
        <v>1</v>
      </c>
      <c r="L4573" t="s">
        <v>76</v>
      </c>
      <c r="M4573" t="s">
        <v>4152</v>
      </c>
      <c r="T4573" t="s">
        <v>76</v>
      </c>
      <c r="V4573" t="s">
        <v>4153</v>
      </c>
      <c r="W4573" t="s">
        <v>4154</v>
      </c>
      <c r="X4573" t="s">
        <v>168</v>
      </c>
      <c r="Y4573" t="s">
        <v>268</v>
      </c>
      <c r="Z4573" t="s">
        <v>268</v>
      </c>
      <c r="AA4573" t="s">
        <v>19</v>
      </c>
      <c r="AC4573" t="s">
        <v>7527</v>
      </c>
      <c r="AD4573">
        <v>1</v>
      </c>
      <c r="AE4573">
        <v>1</v>
      </c>
    </row>
    <row r="4574" spans="1:31">
      <c r="A4574" t="s">
        <v>7528</v>
      </c>
      <c r="B4574" s="93">
        <v>45054</v>
      </c>
      <c r="C4574" s="93">
        <v>45054</v>
      </c>
      <c r="D4574">
        <v>-1.1265546E-2</v>
      </c>
      <c r="E4574">
        <v>-1.1265546E-2</v>
      </c>
      <c r="F4574" t="s">
        <v>81</v>
      </c>
      <c r="G4574">
        <v>4.5341708542713564</v>
      </c>
      <c r="H4574">
        <v>-5.1079910330653261E-2</v>
      </c>
      <c r="I4574">
        <v>-5.1079910330653261E-2</v>
      </c>
      <c r="J4574">
        <v>1</v>
      </c>
      <c r="L4574" t="s">
        <v>76</v>
      </c>
      <c r="M4574" t="s">
        <v>4152</v>
      </c>
      <c r="T4574" t="s">
        <v>76</v>
      </c>
      <c r="V4574" t="s">
        <v>4153</v>
      </c>
      <c r="W4574" t="s">
        <v>4154</v>
      </c>
      <c r="X4574" t="s">
        <v>168</v>
      </c>
      <c r="Y4574" t="s">
        <v>268</v>
      </c>
      <c r="Z4574" t="s">
        <v>268</v>
      </c>
      <c r="AA4574" t="s">
        <v>19</v>
      </c>
      <c r="AC4574" t="s">
        <v>7529</v>
      </c>
      <c r="AD4574">
        <v>1</v>
      </c>
      <c r="AE4574">
        <v>1</v>
      </c>
    </row>
    <row r="4575" spans="1:31">
      <c r="A4575" t="s">
        <v>7530</v>
      </c>
      <c r="B4575" s="93">
        <v>45054</v>
      </c>
      <c r="C4575" s="93">
        <v>45054</v>
      </c>
      <c r="D4575">
        <v>-1.1703847999999999E-2</v>
      </c>
      <c r="E4575">
        <v>-1.1703847999999999E-2</v>
      </c>
      <c r="F4575" t="s">
        <v>81</v>
      </c>
      <c r="G4575">
        <v>4.5341708542713564</v>
      </c>
      <c r="H4575">
        <v>-5.3067246484422112E-2</v>
      </c>
      <c r="I4575">
        <v>-5.3067246484422112E-2</v>
      </c>
      <c r="J4575">
        <v>1</v>
      </c>
      <c r="L4575" t="s">
        <v>76</v>
      </c>
      <c r="M4575" t="s">
        <v>4152</v>
      </c>
      <c r="T4575" t="s">
        <v>76</v>
      </c>
      <c r="V4575" t="s">
        <v>4153</v>
      </c>
      <c r="W4575" t="s">
        <v>4154</v>
      </c>
      <c r="X4575" t="s">
        <v>168</v>
      </c>
      <c r="Y4575" t="s">
        <v>268</v>
      </c>
      <c r="Z4575" t="s">
        <v>268</v>
      </c>
      <c r="AA4575" t="s">
        <v>19</v>
      </c>
      <c r="AC4575" t="s">
        <v>7531</v>
      </c>
      <c r="AD4575">
        <v>1</v>
      </c>
      <c r="AE4575">
        <v>1</v>
      </c>
    </row>
    <row r="4576" spans="1:31">
      <c r="A4576" t="s">
        <v>7532</v>
      </c>
      <c r="B4576" s="93">
        <v>45054</v>
      </c>
      <c r="C4576" s="93">
        <v>45054</v>
      </c>
      <c r="D4576">
        <v>-8.9081920000000005E-3</v>
      </c>
      <c r="E4576">
        <v>-8.9081920000000005E-3</v>
      </c>
      <c r="F4576" t="s">
        <v>81</v>
      </c>
      <c r="G4576">
        <v>4.5341708542713564</v>
      </c>
      <c r="H4576">
        <v>-4.0391264530653267E-2</v>
      </c>
      <c r="I4576">
        <v>-4.0391264530653267E-2</v>
      </c>
      <c r="J4576">
        <v>1</v>
      </c>
      <c r="L4576" t="s">
        <v>76</v>
      </c>
      <c r="M4576" t="s">
        <v>4152</v>
      </c>
      <c r="T4576" t="s">
        <v>76</v>
      </c>
      <c r="V4576" t="s">
        <v>4153</v>
      </c>
      <c r="W4576" t="s">
        <v>4154</v>
      </c>
      <c r="X4576" t="s">
        <v>168</v>
      </c>
      <c r="Y4576" t="s">
        <v>268</v>
      </c>
      <c r="Z4576" t="s">
        <v>268</v>
      </c>
      <c r="AA4576" t="s">
        <v>19</v>
      </c>
      <c r="AC4576" t="s">
        <v>7533</v>
      </c>
      <c r="AD4576">
        <v>1</v>
      </c>
      <c r="AE4576">
        <v>1</v>
      </c>
    </row>
    <row r="4577" spans="1:31">
      <c r="A4577" t="s">
        <v>7534</v>
      </c>
      <c r="B4577" s="93">
        <v>45054</v>
      </c>
      <c r="C4577" s="93">
        <v>45054</v>
      </c>
      <c r="D4577">
        <v>-9.921025E-3</v>
      </c>
      <c r="E4577">
        <v>-9.921025E-3</v>
      </c>
      <c r="F4577" t="s">
        <v>81</v>
      </c>
      <c r="G4577">
        <v>4.5341708542713564</v>
      </c>
      <c r="H4577">
        <v>-4.4983622399497478E-2</v>
      </c>
      <c r="I4577">
        <v>-4.4983622399497478E-2</v>
      </c>
      <c r="J4577">
        <v>1</v>
      </c>
      <c r="L4577" t="s">
        <v>76</v>
      </c>
      <c r="M4577" t="s">
        <v>4152</v>
      </c>
      <c r="T4577" t="s">
        <v>76</v>
      </c>
      <c r="V4577" t="s">
        <v>4153</v>
      </c>
      <c r="W4577" t="s">
        <v>4154</v>
      </c>
      <c r="X4577" t="s">
        <v>168</v>
      </c>
      <c r="Y4577" t="s">
        <v>268</v>
      </c>
      <c r="Z4577" t="s">
        <v>268</v>
      </c>
      <c r="AA4577" t="s">
        <v>19</v>
      </c>
      <c r="AC4577" t="s">
        <v>7535</v>
      </c>
      <c r="AD4577">
        <v>1</v>
      </c>
      <c r="AE4577">
        <v>1</v>
      </c>
    </row>
    <row r="4578" spans="1:31">
      <c r="A4578" t="s">
        <v>7536</v>
      </c>
      <c r="B4578" s="93">
        <v>45054</v>
      </c>
      <c r="C4578" s="93">
        <v>45054</v>
      </c>
      <c r="D4578">
        <v>-9.2221109999999999E-3</v>
      </c>
      <c r="E4578">
        <v>-9.2221109999999999E-3</v>
      </c>
      <c r="F4578" t="s">
        <v>81</v>
      </c>
      <c r="G4578">
        <v>4.5341708542713564</v>
      </c>
      <c r="H4578">
        <v>-4.1814626911055273E-2</v>
      </c>
      <c r="I4578">
        <v>-4.1814626911055273E-2</v>
      </c>
      <c r="J4578">
        <v>1</v>
      </c>
      <c r="L4578" t="s">
        <v>76</v>
      </c>
      <c r="M4578" t="s">
        <v>4152</v>
      </c>
      <c r="T4578" t="s">
        <v>76</v>
      </c>
      <c r="V4578" t="s">
        <v>4153</v>
      </c>
      <c r="W4578" t="s">
        <v>4154</v>
      </c>
      <c r="X4578" t="s">
        <v>168</v>
      </c>
      <c r="Y4578" t="s">
        <v>268</v>
      </c>
      <c r="Z4578" t="s">
        <v>268</v>
      </c>
      <c r="AA4578" t="s">
        <v>19</v>
      </c>
      <c r="AC4578" t="s">
        <v>7537</v>
      </c>
      <c r="AD4578">
        <v>1</v>
      </c>
      <c r="AE4578">
        <v>1</v>
      </c>
    </row>
    <row r="4579" spans="1:31">
      <c r="A4579" t="s">
        <v>7538</v>
      </c>
      <c r="B4579" s="93">
        <v>45054</v>
      </c>
      <c r="C4579" s="93">
        <v>45054</v>
      </c>
      <c r="D4579">
        <v>-8.9911139999999997E-3</v>
      </c>
      <c r="E4579">
        <v>-8.9911139999999997E-3</v>
      </c>
      <c r="F4579" t="s">
        <v>81</v>
      </c>
      <c r="G4579">
        <v>4.5341708542713564</v>
      </c>
      <c r="H4579">
        <v>-4.076724704623115E-2</v>
      </c>
      <c r="I4579">
        <v>-4.076724704623115E-2</v>
      </c>
      <c r="J4579">
        <v>1</v>
      </c>
      <c r="L4579" t="s">
        <v>76</v>
      </c>
      <c r="M4579" t="s">
        <v>4152</v>
      </c>
      <c r="T4579" t="s">
        <v>76</v>
      </c>
      <c r="V4579" t="s">
        <v>4153</v>
      </c>
      <c r="W4579" t="s">
        <v>4154</v>
      </c>
      <c r="X4579" t="s">
        <v>168</v>
      </c>
      <c r="Y4579" t="s">
        <v>268</v>
      </c>
      <c r="Z4579" t="s">
        <v>268</v>
      </c>
      <c r="AA4579" t="s">
        <v>19</v>
      </c>
      <c r="AC4579" t="s">
        <v>7539</v>
      </c>
      <c r="AD4579">
        <v>1</v>
      </c>
      <c r="AE4579">
        <v>1</v>
      </c>
    </row>
    <row r="4580" spans="1:31">
      <c r="A4580" t="s">
        <v>7540</v>
      </c>
      <c r="B4580" s="93">
        <v>45054</v>
      </c>
      <c r="C4580" s="93">
        <v>45054</v>
      </c>
      <c r="D4580">
        <v>-9.921025E-3</v>
      </c>
      <c r="E4580">
        <v>-9.921025E-3</v>
      </c>
      <c r="F4580" t="s">
        <v>81</v>
      </c>
      <c r="G4580">
        <v>4.5341708542713564</v>
      </c>
      <c r="H4580">
        <v>-4.4983622399497478E-2</v>
      </c>
      <c r="I4580">
        <v>-4.4983622399497478E-2</v>
      </c>
      <c r="J4580">
        <v>1</v>
      </c>
      <c r="L4580" t="s">
        <v>76</v>
      </c>
      <c r="M4580" t="s">
        <v>4152</v>
      </c>
      <c r="T4580" t="s">
        <v>76</v>
      </c>
      <c r="V4580" t="s">
        <v>4153</v>
      </c>
      <c r="W4580" t="s">
        <v>4154</v>
      </c>
      <c r="X4580" t="s">
        <v>168</v>
      </c>
      <c r="Y4580" t="s">
        <v>268</v>
      </c>
      <c r="Z4580" t="s">
        <v>268</v>
      </c>
      <c r="AA4580" t="s">
        <v>19</v>
      </c>
      <c r="AC4580" t="s">
        <v>7541</v>
      </c>
      <c r="AD4580">
        <v>1</v>
      </c>
      <c r="AE4580">
        <v>1</v>
      </c>
    </row>
    <row r="4581" spans="1:31">
      <c r="A4581" t="s">
        <v>7542</v>
      </c>
      <c r="B4581" s="93">
        <v>45054</v>
      </c>
      <c r="C4581" s="93">
        <v>45054</v>
      </c>
      <c r="D4581">
        <v>-9.553799E-3</v>
      </c>
      <c r="E4581">
        <v>-9.553799E-3</v>
      </c>
      <c r="F4581" t="s">
        <v>81</v>
      </c>
      <c r="G4581">
        <v>4.5341708542713564</v>
      </c>
      <c r="H4581">
        <v>-4.3318556973366833E-2</v>
      </c>
      <c r="I4581">
        <v>-4.3318556973366833E-2</v>
      </c>
      <c r="J4581">
        <v>1</v>
      </c>
      <c r="L4581" t="s">
        <v>76</v>
      </c>
      <c r="M4581" t="s">
        <v>4152</v>
      </c>
      <c r="T4581" t="s">
        <v>76</v>
      </c>
      <c r="V4581" t="s">
        <v>4153</v>
      </c>
      <c r="W4581" t="s">
        <v>4154</v>
      </c>
      <c r="X4581" t="s">
        <v>168</v>
      </c>
      <c r="Y4581" t="s">
        <v>268</v>
      </c>
      <c r="Z4581" t="s">
        <v>268</v>
      </c>
      <c r="AA4581" t="s">
        <v>19</v>
      </c>
      <c r="AC4581" t="s">
        <v>7543</v>
      </c>
      <c r="AD4581">
        <v>1</v>
      </c>
      <c r="AE4581">
        <v>1</v>
      </c>
    </row>
    <row r="4582" spans="1:31">
      <c r="A4582" t="s">
        <v>7544</v>
      </c>
      <c r="B4582" s="93">
        <v>45054</v>
      </c>
      <c r="C4582" s="93">
        <v>45054</v>
      </c>
      <c r="D4582">
        <v>-9.0503440000000001E-3</v>
      </c>
      <c r="E4582">
        <v>-9.0503440000000001E-3</v>
      </c>
      <c r="F4582" t="s">
        <v>81</v>
      </c>
      <c r="G4582">
        <v>4.5341708542713564</v>
      </c>
      <c r="H4582">
        <v>-4.1035805985929652E-2</v>
      </c>
      <c r="I4582">
        <v>-4.1035805985929652E-2</v>
      </c>
      <c r="J4582">
        <v>1</v>
      </c>
      <c r="L4582" t="s">
        <v>76</v>
      </c>
      <c r="M4582" t="s">
        <v>4152</v>
      </c>
      <c r="T4582" t="s">
        <v>76</v>
      </c>
      <c r="V4582" t="s">
        <v>4153</v>
      </c>
      <c r="W4582" t="s">
        <v>4154</v>
      </c>
      <c r="X4582" t="s">
        <v>168</v>
      </c>
      <c r="Y4582" t="s">
        <v>268</v>
      </c>
      <c r="Z4582" t="s">
        <v>268</v>
      </c>
      <c r="AA4582" t="s">
        <v>19</v>
      </c>
      <c r="AC4582" t="s">
        <v>7545</v>
      </c>
      <c r="AD4582">
        <v>1</v>
      </c>
      <c r="AE4582">
        <v>1</v>
      </c>
    </row>
    <row r="4583" spans="1:31">
      <c r="A4583" t="s">
        <v>7546</v>
      </c>
      <c r="B4583" s="93">
        <v>45054</v>
      </c>
      <c r="C4583" s="93">
        <v>45054</v>
      </c>
      <c r="D4583">
        <v>-9.5301069999999995E-3</v>
      </c>
      <c r="E4583">
        <v>-9.5301069999999995E-3</v>
      </c>
      <c r="F4583" t="s">
        <v>81</v>
      </c>
      <c r="G4583">
        <v>4.5341708542713564</v>
      </c>
      <c r="H4583">
        <v>-4.3211133397487431E-2</v>
      </c>
      <c r="I4583">
        <v>-4.3211133397487431E-2</v>
      </c>
      <c r="J4583">
        <v>1</v>
      </c>
      <c r="L4583" t="s">
        <v>76</v>
      </c>
      <c r="M4583" t="s">
        <v>4152</v>
      </c>
      <c r="T4583" t="s">
        <v>76</v>
      </c>
      <c r="V4583" t="s">
        <v>4153</v>
      </c>
      <c r="W4583" t="s">
        <v>4154</v>
      </c>
      <c r="X4583" t="s">
        <v>168</v>
      </c>
      <c r="Y4583" t="s">
        <v>268</v>
      </c>
      <c r="Z4583" t="s">
        <v>268</v>
      </c>
      <c r="AA4583" t="s">
        <v>19</v>
      </c>
      <c r="AC4583" t="s">
        <v>7547</v>
      </c>
      <c r="AD4583">
        <v>1</v>
      </c>
      <c r="AE4583">
        <v>1</v>
      </c>
    </row>
    <row r="4584" spans="1:31">
      <c r="A4584" t="s">
        <v>7548</v>
      </c>
      <c r="B4584" s="93">
        <v>45054</v>
      </c>
      <c r="C4584" s="93">
        <v>45054</v>
      </c>
      <c r="D4584">
        <v>-9.6663360000000011E-3</v>
      </c>
      <c r="E4584">
        <v>-9.6663360000000011E-3</v>
      </c>
      <c r="F4584" t="s">
        <v>81</v>
      </c>
      <c r="G4584">
        <v>4.5341708542713564</v>
      </c>
      <c r="H4584">
        <v>-4.3828818958793973E-2</v>
      </c>
      <c r="I4584">
        <v>-4.3828818958793973E-2</v>
      </c>
      <c r="J4584">
        <v>1</v>
      </c>
      <c r="L4584" t="s">
        <v>76</v>
      </c>
      <c r="M4584" t="s">
        <v>4152</v>
      </c>
      <c r="T4584" t="s">
        <v>76</v>
      </c>
      <c r="V4584" t="s">
        <v>4153</v>
      </c>
      <c r="W4584" t="s">
        <v>4154</v>
      </c>
      <c r="X4584" t="s">
        <v>168</v>
      </c>
      <c r="Y4584" t="s">
        <v>268</v>
      </c>
      <c r="Z4584" t="s">
        <v>268</v>
      </c>
      <c r="AA4584" t="s">
        <v>19</v>
      </c>
      <c r="AC4584" t="s">
        <v>7549</v>
      </c>
      <c r="AD4584">
        <v>1</v>
      </c>
      <c r="AE4584">
        <v>1</v>
      </c>
    </row>
    <row r="4585" spans="1:31">
      <c r="A4585" t="s">
        <v>7550</v>
      </c>
      <c r="B4585" s="93">
        <v>45054</v>
      </c>
      <c r="C4585" s="93">
        <v>45054</v>
      </c>
      <c r="D4585">
        <v>-1.0602169999999999E-2</v>
      </c>
      <c r="E4585">
        <v>-1.0602169999999999E-2</v>
      </c>
      <c r="F4585" t="s">
        <v>81</v>
      </c>
      <c r="G4585">
        <v>4.5341708542713564</v>
      </c>
      <c r="H4585">
        <v>-4.8072050206030142E-2</v>
      </c>
      <c r="I4585">
        <v>-4.8072050206030142E-2</v>
      </c>
      <c r="J4585">
        <v>1</v>
      </c>
      <c r="L4585" t="s">
        <v>76</v>
      </c>
      <c r="M4585" t="s">
        <v>4152</v>
      </c>
      <c r="T4585" t="s">
        <v>76</v>
      </c>
      <c r="V4585" t="s">
        <v>4153</v>
      </c>
      <c r="W4585" t="s">
        <v>4154</v>
      </c>
      <c r="X4585" t="s">
        <v>168</v>
      </c>
      <c r="Y4585" t="s">
        <v>268</v>
      </c>
      <c r="Z4585" t="s">
        <v>268</v>
      </c>
      <c r="AA4585" t="s">
        <v>19</v>
      </c>
      <c r="AC4585" t="s">
        <v>7551</v>
      </c>
      <c r="AD4585">
        <v>1</v>
      </c>
      <c r="AE4585">
        <v>1</v>
      </c>
    </row>
    <row r="4586" spans="1:31">
      <c r="A4586" t="s">
        <v>7552</v>
      </c>
      <c r="B4586" s="93">
        <v>45054</v>
      </c>
      <c r="C4586" s="93">
        <v>45054</v>
      </c>
      <c r="D4586">
        <v>-8.2803540000000002E-3</v>
      </c>
      <c r="E4586">
        <v>-8.2803540000000002E-3</v>
      </c>
      <c r="F4586" t="s">
        <v>81</v>
      </c>
      <c r="G4586">
        <v>4.5341708542713564</v>
      </c>
      <c r="H4586">
        <v>-3.7544539769849242E-2</v>
      </c>
      <c r="I4586">
        <v>-3.7544539769849242E-2</v>
      </c>
      <c r="J4586">
        <v>1</v>
      </c>
      <c r="L4586" t="s">
        <v>76</v>
      </c>
      <c r="M4586" t="s">
        <v>4152</v>
      </c>
      <c r="T4586" t="s">
        <v>76</v>
      </c>
      <c r="V4586" t="s">
        <v>4153</v>
      </c>
      <c r="W4586" t="s">
        <v>4154</v>
      </c>
      <c r="X4586" t="s">
        <v>168</v>
      </c>
      <c r="Y4586" t="s">
        <v>268</v>
      </c>
      <c r="Z4586" t="s">
        <v>268</v>
      </c>
      <c r="AA4586" t="s">
        <v>19</v>
      </c>
      <c r="AC4586" t="s">
        <v>7553</v>
      </c>
      <c r="AD4586">
        <v>1</v>
      </c>
      <c r="AE4586">
        <v>1</v>
      </c>
    </row>
    <row r="4587" spans="1:31">
      <c r="A4587" t="s">
        <v>7554</v>
      </c>
      <c r="B4587" s="93">
        <v>45054</v>
      </c>
      <c r="C4587" s="93">
        <v>45054</v>
      </c>
      <c r="D4587">
        <v>-9.553799E-3</v>
      </c>
      <c r="E4587">
        <v>-9.553799E-3</v>
      </c>
      <c r="F4587" t="s">
        <v>81</v>
      </c>
      <c r="G4587">
        <v>4.5341708542713564</v>
      </c>
      <c r="H4587">
        <v>-4.3318556973366833E-2</v>
      </c>
      <c r="I4587">
        <v>-4.3318556973366833E-2</v>
      </c>
      <c r="J4587">
        <v>1</v>
      </c>
      <c r="L4587" t="s">
        <v>76</v>
      </c>
      <c r="M4587" t="s">
        <v>4152</v>
      </c>
      <c r="T4587" t="s">
        <v>76</v>
      </c>
      <c r="V4587" t="s">
        <v>4153</v>
      </c>
      <c r="W4587" t="s">
        <v>4154</v>
      </c>
      <c r="X4587" t="s">
        <v>168</v>
      </c>
      <c r="Y4587" t="s">
        <v>268</v>
      </c>
      <c r="Z4587" t="s">
        <v>268</v>
      </c>
      <c r="AA4587" t="s">
        <v>19</v>
      </c>
      <c r="AC4587" t="s">
        <v>7555</v>
      </c>
      <c r="AD4587">
        <v>1</v>
      </c>
      <c r="AE4587">
        <v>1</v>
      </c>
    </row>
    <row r="4588" spans="1:31">
      <c r="A4588" t="s">
        <v>7556</v>
      </c>
      <c r="B4588" s="93">
        <v>45054</v>
      </c>
      <c r="C4588" s="93">
        <v>45054</v>
      </c>
      <c r="D4588">
        <v>-9.553799E-3</v>
      </c>
      <c r="E4588">
        <v>-9.553799E-3</v>
      </c>
      <c r="F4588" t="s">
        <v>81</v>
      </c>
      <c r="G4588">
        <v>4.5341708542713564</v>
      </c>
      <c r="H4588">
        <v>-4.3318556973366833E-2</v>
      </c>
      <c r="I4588">
        <v>-4.3318556973366833E-2</v>
      </c>
      <c r="J4588">
        <v>1</v>
      </c>
      <c r="L4588" t="s">
        <v>76</v>
      </c>
      <c r="M4588" t="s">
        <v>4152</v>
      </c>
      <c r="T4588" t="s">
        <v>76</v>
      </c>
      <c r="V4588" t="s">
        <v>4153</v>
      </c>
      <c r="W4588" t="s">
        <v>4154</v>
      </c>
      <c r="X4588" t="s">
        <v>168</v>
      </c>
      <c r="Y4588" t="s">
        <v>268</v>
      </c>
      <c r="Z4588" t="s">
        <v>268</v>
      </c>
      <c r="AA4588" t="s">
        <v>19</v>
      </c>
      <c r="AC4588" t="s">
        <v>7557</v>
      </c>
      <c r="AD4588">
        <v>1</v>
      </c>
      <c r="AE4588">
        <v>1</v>
      </c>
    </row>
    <row r="4589" spans="1:31">
      <c r="A4589" t="s">
        <v>7558</v>
      </c>
      <c r="B4589" s="93">
        <v>45054</v>
      </c>
      <c r="C4589" s="93">
        <v>45054</v>
      </c>
      <c r="D4589">
        <v>-1.1129317E-2</v>
      </c>
      <c r="E4589">
        <v>-1.1129317E-2</v>
      </c>
      <c r="F4589" t="s">
        <v>81</v>
      </c>
      <c r="G4589">
        <v>4.5341708542713564</v>
      </c>
      <c r="H4589">
        <v>-5.0462224769346732E-2</v>
      </c>
      <c r="I4589">
        <v>-5.0462224769346732E-2</v>
      </c>
      <c r="J4589">
        <v>1</v>
      </c>
      <c r="L4589" t="s">
        <v>76</v>
      </c>
      <c r="M4589" t="s">
        <v>4152</v>
      </c>
      <c r="T4589" t="s">
        <v>76</v>
      </c>
      <c r="V4589" t="s">
        <v>4153</v>
      </c>
      <c r="W4589" t="s">
        <v>4154</v>
      </c>
      <c r="X4589" t="s">
        <v>168</v>
      </c>
      <c r="Y4589" t="s">
        <v>268</v>
      </c>
      <c r="Z4589" t="s">
        <v>268</v>
      </c>
      <c r="AA4589" t="s">
        <v>19</v>
      </c>
      <c r="AC4589" t="s">
        <v>7559</v>
      </c>
      <c r="AD4589">
        <v>1</v>
      </c>
      <c r="AE4589">
        <v>1</v>
      </c>
    </row>
    <row r="4590" spans="1:31">
      <c r="A4590" t="s">
        <v>7560</v>
      </c>
      <c r="B4590" s="93">
        <v>45054</v>
      </c>
      <c r="C4590" s="93">
        <v>45054</v>
      </c>
      <c r="D4590">
        <v>-1.2313917000000001E-2</v>
      </c>
      <c r="E4590">
        <v>-1.2313917000000001E-2</v>
      </c>
      <c r="F4590" t="s">
        <v>81</v>
      </c>
      <c r="G4590">
        <v>4.5341708542713564</v>
      </c>
      <c r="H4590">
        <v>-5.5833403563316578E-2</v>
      </c>
      <c r="I4590">
        <v>-5.5833403563316578E-2</v>
      </c>
      <c r="J4590">
        <v>1</v>
      </c>
      <c r="L4590" t="s">
        <v>76</v>
      </c>
      <c r="M4590" t="s">
        <v>4152</v>
      </c>
      <c r="T4590" t="s">
        <v>76</v>
      </c>
      <c r="V4590" t="s">
        <v>4153</v>
      </c>
      <c r="W4590" t="s">
        <v>4154</v>
      </c>
      <c r="X4590" t="s">
        <v>168</v>
      </c>
      <c r="Y4590" t="s">
        <v>268</v>
      </c>
      <c r="Z4590" t="s">
        <v>268</v>
      </c>
      <c r="AA4590" t="s">
        <v>19</v>
      </c>
      <c r="AC4590" t="s">
        <v>7561</v>
      </c>
      <c r="AD4590">
        <v>1</v>
      </c>
      <c r="AE4590">
        <v>1</v>
      </c>
    </row>
    <row r="4591" spans="1:31">
      <c r="A4591" t="s">
        <v>7562</v>
      </c>
      <c r="B4591" s="93">
        <v>45054</v>
      </c>
      <c r="C4591" s="93">
        <v>45054</v>
      </c>
      <c r="D4591">
        <v>-1.2313917000000001E-2</v>
      </c>
      <c r="E4591">
        <v>-1.2313917000000001E-2</v>
      </c>
      <c r="F4591" t="s">
        <v>81</v>
      </c>
      <c r="G4591">
        <v>4.5341708542713564</v>
      </c>
      <c r="H4591">
        <v>-5.5833403563316578E-2</v>
      </c>
      <c r="I4591">
        <v>-5.5833403563316578E-2</v>
      </c>
      <c r="J4591">
        <v>1</v>
      </c>
      <c r="L4591" t="s">
        <v>76</v>
      </c>
      <c r="M4591" t="s">
        <v>4152</v>
      </c>
      <c r="T4591" t="s">
        <v>76</v>
      </c>
      <c r="V4591" t="s">
        <v>4153</v>
      </c>
      <c r="W4591" t="s">
        <v>4154</v>
      </c>
      <c r="X4591" t="s">
        <v>168</v>
      </c>
      <c r="Y4591" t="s">
        <v>268</v>
      </c>
      <c r="Z4591" t="s">
        <v>268</v>
      </c>
      <c r="AA4591" t="s">
        <v>19</v>
      </c>
      <c r="AC4591" t="s">
        <v>7563</v>
      </c>
      <c r="AD4591">
        <v>1</v>
      </c>
      <c r="AE4591">
        <v>1</v>
      </c>
    </row>
    <row r="4592" spans="1:31">
      <c r="A4592" t="s">
        <v>7564</v>
      </c>
      <c r="B4592" s="93">
        <v>45054</v>
      </c>
      <c r="C4592" s="93">
        <v>45054</v>
      </c>
      <c r="D4592">
        <v>-1.2882525000000001E-2</v>
      </c>
      <c r="E4592">
        <v>-1.2882525000000001E-2</v>
      </c>
      <c r="F4592" t="s">
        <v>81</v>
      </c>
      <c r="G4592">
        <v>4.5341708542713564</v>
      </c>
      <c r="H4592">
        <v>-5.8411569384422109E-2</v>
      </c>
      <c r="I4592">
        <v>-5.8411569384422109E-2</v>
      </c>
      <c r="J4592">
        <v>1</v>
      </c>
      <c r="L4592" t="s">
        <v>76</v>
      </c>
      <c r="M4592" t="s">
        <v>4152</v>
      </c>
      <c r="T4592" t="s">
        <v>76</v>
      </c>
      <c r="V4592" t="s">
        <v>4153</v>
      </c>
      <c r="W4592" t="s">
        <v>4154</v>
      </c>
      <c r="X4592" t="s">
        <v>168</v>
      </c>
      <c r="Y4592" t="s">
        <v>268</v>
      </c>
      <c r="Z4592" t="s">
        <v>268</v>
      </c>
      <c r="AA4592" t="s">
        <v>19</v>
      </c>
      <c r="AC4592" t="s">
        <v>7565</v>
      </c>
      <c r="AD4592">
        <v>1</v>
      </c>
      <c r="AE4592">
        <v>1</v>
      </c>
    </row>
    <row r="4593" spans="1:31">
      <c r="A4593" t="s">
        <v>7566</v>
      </c>
      <c r="B4593" s="93">
        <v>45054</v>
      </c>
      <c r="C4593" s="93">
        <v>45054</v>
      </c>
      <c r="D4593">
        <v>-1.1857846E-2</v>
      </c>
      <c r="E4593">
        <v>-1.1857846E-2</v>
      </c>
      <c r="F4593" t="s">
        <v>81</v>
      </c>
      <c r="G4593">
        <v>4.5341708542713564</v>
      </c>
      <c r="H4593">
        <v>-5.3765499727638187E-2</v>
      </c>
      <c r="I4593">
        <v>-5.3765499727638187E-2</v>
      </c>
      <c r="J4593">
        <v>1</v>
      </c>
      <c r="L4593" t="s">
        <v>76</v>
      </c>
      <c r="M4593" t="s">
        <v>4152</v>
      </c>
      <c r="T4593" t="s">
        <v>76</v>
      </c>
      <c r="V4593" t="s">
        <v>4153</v>
      </c>
      <c r="W4593" t="s">
        <v>4154</v>
      </c>
      <c r="X4593" t="s">
        <v>168</v>
      </c>
      <c r="Y4593" t="s">
        <v>268</v>
      </c>
      <c r="Z4593" t="s">
        <v>268</v>
      </c>
      <c r="AA4593" t="s">
        <v>19</v>
      </c>
      <c r="AC4593" t="s">
        <v>7567</v>
      </c>
      <c r="AD4593">
        <v>1</v>
      </c>
      <c r="AE4593">
        <v>1</v>
      </c>
    </row>
    <row r="4594" spans="1:31">
      <c r="A4594" t="s">
        <v>7568</v>
      </c>
      <c r="B4594" s="93">
        <v>45054</v>
      </c>
      <c r="C4594" s="93">
        <v>45054</v>
      </c>
      <c r="D4594">
        <v>-1.1869691999999999E-2</v>
      </c>
      <c r="E4594">
        <v>-1.1869691999999999E-2</v>
      </c>
      <c r="F4594" t="s">
        <v>81</v>
      </c>
      <c r="G4594">
        <v>4.5341708542713564</v>
      </c>
      <c r="H4594">
        <v>-5.3819211515577878E-2</v>
      </c>
      <c r="I4594">
        <v>-5.3819211515577878E-2</v>
      </c>
      <c r="J4594">
        <v>1</v>
      </c>
      <c r="L4594" t="s">
        <v>76</v>
      </c>
      <c r="M4594" t="s">
        <v>4152</v>
      </c>
      <c r="T4594" t="s">
        <v>76</v>
      </c>
      <c r="V4594" t="s">
        <v>4153</v>
      </c>
      <c r="W4594" t="s">
        <v>4154</v>
      </c>
      <c r="X4594" t="s">
        <v>168</v>
      </c>
      <c r="Y4594" t="s">
        <v>268</v>
      </c>
      <c r="Z4594" t="s">
        <v>268</v>
      </c>
      <c r="AA4594" t="s">
        <v>19</v>
      </c>
      <c r="AC4594" t="s">
        <v>7569</v>
      </c>
      <c r="AD4594">
        <v>1</v>
      </c>
      <c r="AE4594">
        <v>1</v>
      </c>
    </row>
    <row r="4595" spans="1:31">
      <c r="A4595" t="s">
        <v>7570</v>
      </c>
      <c r="B4595" s="93">
        <v>45054</v>
      </c>
      <c r="C4595" s="93">
        <v>45054</v>
      </c>
      <c r="D4595">
        <v>-1.0951627E-2</v>
      </c>
      <c r="E4595">
        <v>-1.0951627E-2</v>
      </c>
      <c r="F4595" t="s">
        <v>81</v>
      </c>
      <c r="G4595">
        <v>4.5341708542713564</v>
      </c>
      <c r="H4595">
        <v>-4.9656547950251248E-2</v>
      </c>
      <c r="I4595">
        <v>-4.9656547950251248E-2</v>
      </c>
      <c r="J4595">
        <v>1</v>
      </c>
      <c r="L4595" t="s">
        <v>76</v>
      </c>
      <c r="M4595" t="s">
        <v>4152</v>
      </c>
      <c r="T4595" t="s">
        <v>76</v>
      </c>
      <c r="V4595" t="s">
        <v>4153</v>
      </c>
      <c r="W4595" t="s">
        <v>4154</v>
      </c>
      <c r="X4595" t="s">
        <v>168</v>
      </c>
      <c r="Y4595" t="s">
        <v>268</v>
      </c>
      <c r="Z4595" t="s">
        <v>268</v>
      </c>
      <c r="AA4595" t="s">
        <v>19</v>
      </c>
      <c r="AC4595" t="s">
        <v>7571</v>
      </c>
      <c r="AD4595">
        <v>1</v>
      </c>
      <c r="AE4595">
        <v>1</v>
      </c>
    </row>
    <row r="4596" spans="1:31">
      <c r="A4596" t="s">
        <v>7572</v>
      </c>
      <c r="B4596" s="93">
        <v>45054</v>
      </c>
      <c r="C4596" s="93">
        <v>45054</v>
      </c>
      <c r="D4596">
        <v>-1.0827244E-2</v>
      </c>
      <c r="E4596">
        <v>-1.0827244E-2</v>
      </c>
      <c r="F4596" t="s">
        <v>81</v>
      </c>
      <c r="G4596">
        <v>4.5341708542713564</v>
      </c>
      <c r="H4596">
        <v>-4.9092574176884417E-2</v>
      </c>
      <c r="I4596">
        <v>-4.9092574176884417E-2</v>
      </c>
      <c r="J4596">
        <v>1</v>
      </c>
      <c r="L4596" t="s">
        <v>76</v>
      </c>
      <c r="M4596" t="s">
        <v>4152</v>
      </c>
      <c r="T4596" t="s">
        <v>76</v>
      </c>
      <c r="V4596" t="s">
        <v>4153</v>
      </c>
      <c r="W4596" t="s">
        <v>4154</v>
      </c>
      <c r="X4596" t="s">
        <v>168</v>
      </c>
      <c r="Y4596" t="s">
        <v>268</v>
      </c>
      <c r="Z4596" t="s">
        <v>268</v>
      </c>
      <c r="AA4596" t="s">
        <v>19</v>
      </c>
      <c r="AC4596" t="s">
        <v>7573</v>
      </c>
      <c r="AD4596">
        <v>1</v>
      </c>
      <c r="AE4596">
        <v>1</v>
      </c>
    </row>
    <row r="4597" spans="1:31">
      <c r="A4597" t="s">
        <v>7574</v>
      </c>
      <c r="B4597" s="93">
        <v>45054</v>
      </c>
      <c r="C4597" s="93">
        <v>45054</v>
      </c>
      <c r="D4597">
        <v>-1.0608093000000001E-2</v>
      </c>
      <c r="E4597">
        <v>-1.0608093000000001E-2</v>
      </c>
      <c r="F4597" t="s">
        <v>81</v>
      </c>
      <c r="G4597">
        <v>4.5341708542713564</v>
      </c>
      <c r="H4597">
        <v>-4.8098906099999998E-2</v>
      </c>
      <c r="I4597">
        <v>-4.8098906099999998E-2</v>
      </c>
      <c r="J4597">
        <v>1</v>
      </c>
      <c r="L4597" t="s">
        <v>76</v>
      </c>
      <c r="M4597" t="s">
        <v>4152</v>
      </c>
      <c r="T4597" t="s">
        <v>76</v>
      </c>
      <c r="V4597" t="s">
        <v>4153</v>
      </c>
      <c r="W4597" t="s">
        <v>4154</v>
      </c>
      <c r="X4597" t="s">
        <v>168</v>
      </c>
      <c r="Y4597" t="s">
        <v>268</v>
      </c>
      <c r="Z4597" t="s">
        <v>268</v>
      </c>
      <c r="AA4597" t="s">
        <v>19</v>
      </c>
      <c r="AC4597" t="s">
        <v>7575</v>
      </c>
      <c r="AD4597">
        <v>1</v>
      </c>
      <c r="AE4597">
        <v>1</v>
      </c>
    </row>
    <row r="4598" spans="1:31">
      <c r="A4598" t="s">
        <v>7576</v>
      </c>
      <c r="B4598" s="93">
        <v>45054</v>
      </c>
      <c r="C4598" s="93">
        <v>45054</v>
      </c>
      <c r="D4598">
        <v>-1.0377096000000001E-2</v>
      </c>
      <c r="E4598">
        <v>-1.0377096000000001E-2</v>
      </c>
      <c r="F4598" t="s">
        <v>81</v>
      </c>
      <c r="G4598">
        <v>4.5341708542713564</v>
      </c>
      <c r="H4598">
        <v>-4.7051526235175882E-2</v>
      </c>
      <c r="I4598">
        <v>-4.7051526235175882E-2</v>
      </c>
      <c r="J4598">
        <v>1</v>
      </c>
      <c r="L4598" t="s">
        <v>76</v>
      </c>
      <c r="M4598" t="s">
        <v>4152</v>
      </c>
      <c r="T4598" t="s">
        <v>76</v>
      </c>
      <c r="V4598" t="s">
        <v>4153</v>
      </c>
      <c r="W4598" t="s">
        <v>4154</v>
      </c>
      <c r="X4598" t="s">
        <v>168</v>
      </c>
      <c r="Y4598" t="s">
        <v>268</v>
      </c>
      <c r="Z4598" t="s">
        <v>268</v>
      </c>
      <c r="AA4598" t="s">
        <v>19</v>
      </c>
      <c r="AC4598" t="s">
        <v>7577</v>
      </c>
      <c r="AD4598">
        <v>1</v>
      </c>
      <c r="AE4598">
        <v>1</v>
      </c>
    </row>
    <row r="4599" spans="1:31">
      <c r="A4599" t="s">
        <v>7578</v>
      </c>
      <c r="B4599" s="93">
        <v>45054</v>
      </c>
      <c r="C4599" s="93">
        <v>45054</v>
      </c>
      <c r="D4599">
        <v>-9.7551809999999999E-3</v>
      </c>
      <c r="E4599">
        <v>-9.7551809999999999E-3</v>
      </c>
      <c r="F4599" t="s">
        <v>81</v>
      </c>
      <c r="G4599">
        <v>4.5341708542713564</v>
      </c>
      <c r="H4599">
        <v>-4.4231657368341698E-2</v>
      </c>
      <c r="I4599">
        <v>-4.4231657368341698E-2</v>
      </c>
      <c r="J4599">
        <v>1</v>
      </c>
      <c r="L4599" t="s">
        <v>76</v>
      </c>
      <c r="M4599" t="s">
        <v>4152</v>
      </c>
      <c r="T4599" t="s">
        <v>76</v>
      </c>
      <c r="V4599" t="s">
        <v>4153</v>
      </c>
      <c r="W4599" t="s">
        <v>4154</v>
      </c>
      <c r="X4599" t="s">
        <v>168</v>
      </c>
      <c r="Y4599" t="s">
        <v>268</v>
      </c>
      <c r="Z4599" t="s">
        <v>268</v>
      </c>
      <c r="AA4599" t="s">
        <v>19</v>
      </c>
      <c r="AC4599" t="s">
        <v>7579</v>
      </c>
      <c r="AD4599">
        <v>1</v>
      </c>
      <c r="AE4599">
        <v>1</v>
      </c>
    </row>
    <row r="4600" spans="1:31">
      <c r="A4600" t="s">
        <v>7580</v>
      </c>
      <c r="B4600" s="93">
        <v>45054</v>
      </c>
      <c r="C4600" s="93">
        <v>45054</v>
      </c>
      <c r="D4600">
        <v>-9.7551809999999999E-3</v>
      </c>
      <c r="E4600">
        <v>-9.7551809999999999E-3</v>
      </c>
      <c r="F4600" t="s">
        <v>81</v>
      </c>
      <c r="G4600">
        <v>4.5341708542713564</v>
      </c>
      <c r="H4600">
        <v>-4.4231657368341698E-2</v>
      </c>
      <c r="I4600">
        <v>-4.4231657368341698E-2</v>
      </c>
      <c r="J4600">
        <v>1</v>
      </c>
      <c r="L4600" t="s">
        <v>76</v>
      </c>
      <c r="M4600" t="s">
        <v>4152</v>
      </c>
      <c r="T4600" t="s">
        <v>76</v>
      </c>
      <c r="V4600" t="s">
        <v>4153</v>
      </c>
      <c r="W4600" t="s">
        <v>4154</v>
      </c>
      <c r="X4600" t="s">
        <v>168</v>
      </c>
      <c r="Y4600" t="s">
        <v>268</v>
      </c>
      <c r="Z4600" t="s">
        <v>268</v>
      </c>
      <c r="AA4600" t="s">
        <v>19</v>
      </c>
      <c r="AC4600" t="s">
        <v>7581</v>
      </c>
      <c r="AD4600">
        <v>1</v>
      </c>
      <c r="AE4600">
        <v>1</v>
      </c>
    </row>
    <row r="4601" spans="1:31">
      <c r="A4601" t="s">
        <v>7582</v>
      </c>
      <c r="B4601" s="93">
        <v>45054</v>
      </c>
      <c r="C4601" s="93">
        <v>45054</v>
      </c>
      <c r="D4601">
        <v>-9.1154970000000002E-3</v>
      </c>
      <c r="E4601">
        <v>-9.1154970000000002E-3</v>
      </c>
      <c r="F4601" t="s">
        <v>81</v>
      </c>
      <c r="G4601">
        <v>4.5341708542713564</v>
      </c>
      <c r="H4601">
        <v>-4.1331220819597989E-2</v>
      </c>
      <c r="I4601">
        <v>-4.1331220819597989E-2</v>
      </c>
      <c r="J4601">
        <v>1</v>
      </c>
      <c r="L4601" t="s">
        <v>76</v>
      </c>
      <c r="M4601" t="s">
        <v>4152</v>
      </c>
      <c r="T4601" t="s">
        <v>76</v>
      </c>
      <c r="V4601" t="s">
        <v>4153</v>
      </c>
      <c r="W4601" t="s">
        <v>4154</v>
      </c>
      <c r="X4601" t="s">
        <v>168</v>
      </c>
      <c r="Y4601" t="s">
        <v>268</v>
      </c>
      <c r="Z4601" t="s">
        <v>268</v>
      </c>
      <c r="AA4601" t="s">
        <v>19</v>
      </c>
      <c r="AC4601" t="s">
        <v>7583</v>
      </c>
      <c r="AD4601">
        <v>1</v>
      </c>
      <c r="AE4601">
        <v>1</v>
      </c>
    </row>
    <row r="4602" spans="1:31">
      <c r="A4602" t="s">
        <v>7584</v>
      </c>
      <c r="B4602" s="93">
        <v>45054</v>
      </c>
      <c r="C4602" s="93">
        <v>45054</v>
      </c>
      <c r="D4602">
        <v>-9.352417E-3</v>
      </c>
      <c r="E4602">
        <v>-9.352417E-3</v>
      </c>
      <c r="F4602" t="s">
        <v>81</v>
      </c>
      <c r="G4602">
        <v>4.5341708542713564</v>
      </c>
      <c r="H4602">
        <v>-4.2405456578391947E-2</v>
      </c>
      <c r="I4602">
        <v>-4.2405456578391947E-2</v>
      </c>
      <c r="J4602">
        <v>1</v>
      </c>
      <c r="L4602" t="s">
        <v>76</v>
      </c>
      <c r="M4602" t="s">
        <v>4152</v>
      </c>
      <c r="T4602" t="s">
        <v>76</v>
      </c>
      <c r="V4602" t="s">
        <v>4153</v>
      </c>
      <c r="W4602" t="s">
        <v>4154</v>
      </c>
      <c r="X4602" t="s">
        <v>168</v>
      </c>
      <c r="Y4602" t="s">
        <v>268</v>
      </c>
      <c r="Z4602" t="s">
        <v>268</v>
      </c>
      <c r="AA4602" t="s">
        <v>19</v>
      </c>
      <c r="AC4602" t="s">
        <v>7585</v>
      </c>
      <c r="AD4602">
        <v>1</v>
      </c>
      <c r="AE4602">
        <v>1</v>
      </c>
    </row>
    <row r="4603" spans="1:31">
      <c r="A4603" t="s">
        <v>7586</v>
      </c>
      <c r="B4603" s="93">
        <v>45054</v>
      </c>
      <c r="C4603" s="93">
        <v>45054</v>
      </c>
      <c r="D4603">
        <v>-1.0211252000000001E-2</v>
      </c>
      <c r="E4603">
        <v>-1.0211252000000001E-2</v>
      </c>
      <c r="F4603" t="s">
        <v>81</v>
      </c>
      <c r="G4603">
        <v>4.5341708542713564</v>
      </c>
      <c r="H4603">
        <v>-4.6299561204020102E-2</v>
      </c>
      <c r="I4603">
        <v>-4.6299561204020102E-2</v>
      </c>
      <c r="J4603">
        <v>1</v>
      </c>
      <c r="L4603" t="s">
        <v>76</v>
      </c>
      <c r="M4603" t="s">
        <v>4152</v>
      </c>
      <c r="T4603" t="s">
        <v>76</v>
      </c>
      <c r="V4603" t="s">
        <v>4153</v>
      </c>
      <c r="W4603" t="s">
        <v>4154</v>
      </c>
      <c r="X4603" t="s">
        <v>168</v>
      </c>
      <c r="Y4603" t="s">
        <v>268</v>
      </c>
      <c r="Z4603" t="s">
        <v>268</v>
      </c>
      <c r="AA4603" t="s">
        <v>19</v>
      </c>
      <c r="AC4603" t="s">
        <v>7587</v>
      </c>
      <c r="AD4603">
        <v>1</v>
      </c>
      <c r="AE4603">
        <v>1</v>
      </c>
    </row>
    <row r="4604" spans="1:31">
      <c r="A4604" t="s">
        <v>7588</v>
      </c>
      <c r="B4604" s="93">
        <v>45054</v>
      </c>
      <c r="C4604" s="93">
        <v>45054</v>
      </c>
      <c r="D4604">
        <v>-9.4511927999999992E-3</v>
      </c>
      <c r="E4604">
        <v>-9.4511927999999992E-3</v>
      </c>
      <c r="F4604" t="s">
        <v>81</v>
      </c>
      <c r="G4604">
        <v>4.5341708542713564</v>
      </c>
      <c r="H4604">
        <v>-4.285332293185929E-2</v>
      </c>
      <c r="I4604">
        <v>-4.285332293185929E-2</v>
      </c>
      <c r="J4604">
        <v>1</v>
      </c>
      <c r="L4604" t="s">
        <v>76</v>
      </c>
      <c r="M4604" t="s">
        <v>4152</v>
      </c>
      <c r="T4604" t="s">
        <v>76</v>
      </c>
      <c r="V4604" t="s">
        <v>4153</v>
      </c>
      <c r="W4604" t="s">
        <v>4154</v>
      </c>
      <c r="X4604" t="s">
        <v>168</v>
      </c>
      <c r="Y4604" t="s">
        <v>268</v>
      </c>
      <c r="Z4604" t="s">
        <v>268</v>
      </c>
      <c r="AA4604" t="s">
        <v>19</v>
      </c>
      <c r="AC4604" t="s">
        <v>7589</v>
      </c>
      <c r="AD4604">
        <v>1</v>
      </c>
      <c r="AE4604">
        <v>1</v>
      </c>
    </row>
    <row r="4605" spans="1:31">
      <c r="A4605" t="s">
        <v>7590</v>
      </c>
      <c r="B4605" s="93">
        <v>45054</v>
      </c>
      <c r="C4605" s="93">
        <v>45054</v>
      </c>
      <c r="D4605">
        <v>-9.7018739999999992E-3</v>
      </c>
      <c r="E4605">
        <v>-9.7018739999999992E-3</v>
      </c>
      <c r="F4605" t="s">
        <v>81</v>
      </c>
      <c r="G4605">
        <v>4.5341708542713564</v>
      </c>
      <c r="H4605">
        <v>-4.3989954322613059E-2</v>
      </c>
      <c r="I4605">
        <v>-4.3989954322613059E-2</v>
      </c>
      <c r="J4605">
        <v>1</v>
      </c>
      <c r="L4605" t="s">
        <v>76</v>
      </c>
      <c r="M4605" t="s">
        <v>4152</v>
      </c>
      <c r="T4605" t="s">
        <v>76</v>
      </c>
      <c r="V4605" t="s">
        <v>4153</v>
      </c>
      <c r="W4605" t="s">
        <v>4154</v>
      </c>
      <c r="X4605" t="s">
        <v>168</v>
      </c>
      <c r="Y4605" t="s">
        <v>268</v>
      </c>
      <c r="Z4605" t="s">
        <v>268</v>
      </c>
      <c r="AA4605" t="s">
        <v>19</v>
      </c>
      <c r="AC4605" t="s">
        <v>7591</v>
      </c>
      <c r="AD4605">
        <v>1</v>
      </c>
      <c r="AE4605">
        <v>1</v>
      </c>
    </row>
    <row r="4606" spans="1:31">
      <c r="A4606" t="s">
        <v>7592</v>
      </c>
      <c r="B4606" s="93">
        <v>45054</v>
      </c>
      <c r="C4606" s="93">
        <v>45054</v>
      </c>
      <c r="D4606">
        <v>-9.1628809999999995E-3</v>
      </c>
      <c r="E4606">
        <v>-9.1628809999999995E-3</v>
      </c>
      <c r="F4606" t="s">
        <v>81</v>
      </c>
      <c r="G4606">
        <v>4.5341708542713564</v>
      </c>
      <c r="H4606">
        <v>-4.1546067971356779E-2</v>
      </c>
      <c r="I4606">
        <v>-4.1546067971356779E-2</v>
      </c>
      <c r="J4606">
        <v>1</v>
      </c>
      <c r="L4606" t="s">
        <v>76</v>
      </c>
      <c r="M4606" t="s">
        <v>4152</v>
      </c>
      <c r="T4606" t="s">
        <v>76</v>
      </c>
      <c r="V4606" t="s">
        <v>4153</v>
      </c>
      <c r="W4606" t="s">
        <v>4154</v>
      </c>
      <c r="X4606" t="s">
        <v>168</v>
      </c>
      <c r="Y4606" t="s">
        <v>268</v>
      </c>
      <c r="Z4606" t="s">
        <v>268</v>
      </c>
      <c r="AA4606" t="s">
        <v>19</v>
      </c>
      <c r="AC4606" t="s">
        <v>7593</v>
      </c>
      <c r="AD4606">
        <v>1</v>
      </c>
      <c r="AE4606">
        <v>1</v>
      </c>
    </row>
    <row r="4607" spans="1:31">
      <c r="A4607" t="s">
        <v>7594</v>
      </c>
      <c r="B4607" s="93">
        <v>45054</v>
      </c>
      <c r="C4607" s="93">
        <v>45054</v>
      </c>
      <c r="D4607">
        <v>-1.0140176000000001E-2</v>
      </c>
      <c r="E4607">
        <v>-1.0140176000000001E-2</v>
      </c>
      <c r="F4607" t="s">
        <v>81</v>
      </c>
      <c r="G4607">
        <v>4.5341708542713564</v>
      </c>
      <c r="H4607">
        <v>-4.5977290476381903E-2</v>
      </c>
      <c r="I4607">
        <v>-4.5977290476381903E-2</v>
      </c>
      <c r="J4607">
        <v>1</v>
      </c>
      <c r="L4607" t="s">
        <v>76</v>
      </c>
      <c r="M4607" t="s">
        <v>4152</v>
      </c>
      <c r="T4607" t="s">
        <v>76</v>
      </c>
      <c r="V4607" t="s">
        <v>4153</v>
      </c>
      <c r="W4607" t="s">
        <v>4154</v>
      </c>
      <c r="X4607" t="s">
        <v>168</v>
      </c>
      <c r="Y4607" t="s">
        <v>268</v>
      </c>
      <c r="Z4607" t="s">
        <v>268</v>
      </c>
      <c r="AA4607" t="s">
        <v>19</v>
      </c>
      <c r="AC4607" t="s">
        <v>7595</v>
      </c>
      <c r="AD4607">
        <v>1</v>
      </c>
      <c r="AE4607">
        <v>1</v>
      </c>
    </row>
    <row r="4608" spans="1:31">
      <c r="A4608" t="s">
        <v>7596</v>
      </c>
      <c r="B4608" s="93">
        <v>45054</v>
      </c>
      <c r="C4608" s="93">
        <v>45054</v>
      </c>
      <c r="D4608">
        <v>-7.2082910000000004E-3</v>
      </c>
      <c r="E4608">
        <v>-7.2082910000000004E-3</v>
      </c>
      <c r="F4608" t="s">
        <v>81</v>
      </c>
      <c r="G4608">
        <v>4.5341708542713564</v>
      </c>
      <c r="H4608">
        <v>-3.268362296130653E-2</v>
      </c>
      <c r="I4608">
        <v>-3.268362296130653E-2</v>
      </c>
      <c r="J4608">
        <v>1</v>
      </c>
      <c r="L4608" t="s">
        <v>76</v>
      </c>
      <c r="M4608" t="s">
        <v>4152</v>
      </c>
      <c r="T4608" t="s">
        <v>76</v>
      </c>
      <c r="V4608" t="s">
        <v>4153</v>
      </c>
      <c r="W4608" t="s">
        <v>4154</v>
      </c>
      <c r="X4608" t="s">
        <v>168</v>
      </c>
      <c r="Y4608" t="s">
        <v>268</v>
      </c>
      <c r="Z4608" t="s">
        <v>268</v>
      </c>
      <c r="AA4608" t="s">
        <v>19</v>
      </c>
      <c r="AC4608" t="s">
        <v>7597</v>
      </c>
      <c r="AD4608">
        <v>1</v>
      </c>
      <c r="AE4608">
        <v>1</v>
      </c>
    </row>
    <row r="4609" spans="1:31">
      <c r="A4609" t="s">
        <v>7598</v>
      </c>
      <c r="B4609" s="93">
        <v>45054</v>
      </c>
      <c r="C4609" s="93">
        <v>45054</v>
      </c>
      <c r="D4609">
        <v>-9.085882E-3</v>
      </c>
      <c r="E4609">
        <v>-9.085882E-3</v>
      </c>
      <c r="F4609" t="s">
        <v>81</v>
      </c>
      <c r="G4609">
        <v>4.5341708542713564</v>
      </c>
      <c r="H4609">
        <v>-4.1196941349748738E-2</v>
      </c>
      <c r="I4609">
        <v>-4.1196941349748738E-2</v>
      </c>
      <c r="J4609">
        <v>1</v>
      </c>
      <c r="L4609" t="s">
        <v>76</v>
      </c>
      <c r="M4609" t="s">
        <v>4152</v>
      </c>
      <c r="T4609" t="s">
        <v>76</v>
      </c>
      <c r="V4609" t="s">
        <v>4153</v>
      </c>
      <c r="W4609" t="s">
        <v>4154</v>
      </c>
      <c r="X4609" t="s">
        <v>168</v>
      </c>
      <c r="Y4609" t="s">
        <v>268</v>
      </c>
      <c r="Z4609" t="s">
        <v>268</v>
      </c>
      <c r="AA4609" t="s">
        <v>19</v>
      </c>
      <c r="AC4609" t="s">
        <v>7599</v>
      </c>
      <c r="AD4609">
        <v>1</v>
      </c>
      <c r="AE4609">
        <v>1</v>
      </c>
    </row>
    <row r="4610" spans="1:31">
      <c r="A4610" t="s">
        <v>7600</v>
      </c>
      <c r="B4610" s="93">
        <v>45054</v>
      </c>
      <c r="C4610" s="93">
        <v>45054</v>
      </c>
      <c r="D4610">
        <v>-7.2186741999999996E-3</v>
      </c>
      <c r="E4610">
        <v>-7.2186741999999996E-3</v>
      </c>
      <c r="F4610" t="s">
        <v>81</v>
      </c>
      <c r="G4610">
        <v>4.5341708542713564</v>
      </c>
      <c r="H4610">
        <v>-3.2730702164120599E-2</v>
      </c>
      <c r="I4610">
        <v>-3.2730702164120599E-2</v>
      </c>
      <c r="J4610">
        <v>1</v>
      </c>
      <c r="L4610" t="s">
        <v>76</v>
      </c>
      <c r="M4610" t="s">
        <v>4152</v>
      </c>
      <c r="T4610" t="s">
        <v>76</v>
      </c>
      <c r="V4610" t="s">
        <v>4153</v>
      </c>
      <c r="W4610" t="s">
        <v>4154</v>
      </c>
      <c r="X4610" t="s">
        <v>168</v>
      </c>
      <c r="Y4610" t="s">
        <v>268</v>
      </c>
      <c r="Z4610" t="s">
        <v>268</v>
      </c>
      <c r="AA4610" t="s">
        <v>19</v>
      </c>
      <c r="AC4610" t="s">
        <v>7601</v>
      </c>
      <c r="AD4610">
        <v>1</v>
      </c>
      <c r="AE4610">
        <v>1</v>
      </c>
    </row>
    <row r="4611" spans="1:31">
      <c r="A4611" t="s">
        <v>7602</v>
      </c>
      <c r="B4611" s="93">
        <v>45054</v>
      </c>
      <c r="C4611" s="93">
        <v>45054</v>
      </c>
      <c r="D4611">
        <v>-8.819347E-3</v>
      </c>
      <c r="E4611">
        <v>-8.819347E-3</v>
      </c>
      <c r="F4611" t="s">
        <v>81</v>
      </c>
      <c r="G4611">
        <v>4.5341708542713564</v>
      </c>
      <c r="H4611">
        <v>-3.9988426121105522E-2</v>
      </c>
      <c r="I4611">
        <v>-3.9988426121105522E-2</v>
      </c>
      <c r="J4611">
        <v>1</v>
      </c>
      <c r="L4611" t="s">
        <v>76</v>
      </c>
      <c r="M4611" t="s">
        <v>4152</v>
      </c>
      <c r="T4611" t="s">
        <v>76</v>
      </c>
      <c r="V4611" t="s">
        <v>4153</v>
      </c>
      <c r="W4611" t="s">
        <v>4154</v>
      </c>
      <c r="X4611" t="s">
        <v>168</v>
      </c>
      <c r="Y4611" t="s">
        <v>268</v>
      </c>
      <c r="Z4611" t="s">
        <v>268</v>
      </c>
      <c r="AA4611" t="s">
        <v>19</v>
      </c>
      <c r="AC4611" t="s">
        <v>7603</v>
      </c>
      <c r="AD4611">
        <v>1</v>
      </c>
      <c r="AE4611">
        <v>1</v>
      </c>
    </row>
    <row r="4612" spans="1:31">
      <c r="A4612" t="s">
        <v>7604</v>
      </c>
      <c r="B4612" s="93">
        <v>45054</v>
      </c>
      <c r="C4612" s="93">
        <v>45054</v>
      </c>
      <c r="D4612">
        <v>-9.4945689999999996E-3</v>
      </c>
      <c r="E4612">
        <v>-9.4945689999999996E-3</v>
      </c>
      <c r="F4612" t="s">
        <v>81</v>
      </c>
      <c r="G4612">
        <v>4.5341708542713564</v>
      </c>
      <c r="H4612">
        <v>-4.3049998033668338E-2</v>
      </c>
      <c r="I4612">
        <v>-4.3049998033668338E-2</v>
      </c>
      <c r="J4612">
        <v>1</v>
      </c>
      <c r="L4612" t="s">
        <v>76</v>
      </c>
      <c r="M4612" t="s">
        <v>4152</v>
      </c>
      <c r="T4612" t="s">
        <v>76</v>
      </c>
      <c r="V4612" t="s">
        <v>4153</v>
      </c>
      <c r="W4612" t="s">
        <v>4154</v>
      </c>
      <c r="X4612" t="s">
        <v>168</v>
      </c>
      <c r="Y4612" t="s">
        <v>268</v>
      </c>
      <c r="Z4612" t="s">
        <v>268</v>
      </c>
      <c r="AA4612" t="s">
        <v>19</v>
      </c>
      <c r="AC4612" t="s">
        <v>7605</v>
      </c>
      <c r="AD4612">
        <v>1</v>
      </c>
      <c r="AE4612">
        <v>1</v>
      </c>
    </row>
    <row r="4613" spans="1:31">
      <c r="A4613" t="s">
        <v>7606</v>
      </c>
      <c r="B4613" s="93">
        <v>45054</v>
      </c>
      <c r="C4613" s="93">
        <v>45054</v>
      </c>
      <c r="D4613">
        <v>-1.3125368E-2</v>
      </c>
      <c r="E4613">
        <v>-1.3125368E-2</v>
      </c>
      <c r="F4613" t="s">
        <v>81</v>
      </c>
      <c r="G4613">
        <v>4.5341708542713564</v>
      </c>
      <c r="H4613">
        <v>-5.9512661037185922E-2</v>
      </c>
      <c r="I4613">
        <v>-5.9512661037185922E-2</v>
      </c>
      <c r="J4613">
        <v>1</v>
      </c>
      <c r="L4613" t="s">
        <v>76</v>
      </c>
      <c r="M4613" t="s">
        <v>4152</v>
      </c>
      <c r="T4613" t="s">
        <v>76</v>
      </c>
      <c r="V4613" t="s">
        <v>4153</v>
      </c>
      <c r="W4613" t="s">
        <v>4154</v>
      </c>
      <c r="X4613" t="s">
        <v>168</v>
      </c>
      <c r="Y4613" t="s">
        <v>268</v>
      </c>
      <c r="Z4613" t="s">
        <v>268</v>
      </c>
      <c r="AA4613" t="s">
        <v>19</v>
      </c>
      <c r="AC4613" t="s">
        <v>7607</v>
      </c>
      <c r="AD4613">
        <v>1</v>
      </c>
      <c r="AE4613">
        <v>1</v>
      </c>
    </row>
    <row r="4614" spans="1:31">
      <c r="A4614" t="s">
        <v>7608</v>
      </c>
      <c r="B4614" s="93">
        <v>45054</v>
      </c>
      <c r="C4614" s="93">
        <v>45054</v>
      </c>
      <c r="D4614">
        <v>-1.2971369999999999E-2</v>
      </c>
      <c r="E4614">
        <v>-1.2971369999999999E-2</v>
      </c>
      <c r="F4614" t="s">
        <v>81</v>
      </c>
      <c r="G4614">
        <v>4.5341708542713564</v>
      </c>
      <c r="H4614">
        <v>-5.881440779396984E-2</v>
      </c>
      <c r="I4614">
        <v>-5.881440779396984E-2</v>
      </c>
      <c r="J4614">
        <v>1</v>
      </c>
      <c r="L4614" t="s">
        <v>76</v>
      </c>
      <c r="M4614" t="s">
        <v>4152</v>
      </c>
      <c r="T4614" t="s">
        <v>76</v>
      </c>
      <c r="V4614" t="s">
        <v>4153</v>
      </c>
      <c r="W4614" t="s">
        <v>4154</v>
      </c>
      <c r="X4614" t="s">
        <v>168</v>
      </c>
      <c r="Y4614" t="s">
        <v>268</v>
      </c>
      <c r="Z4614" t="s">
        <v>268</v>
      </c>
      <c r="AA4614" t="s">
        <v>19</v>
      </c>
      <c r="AC4614" t="s">
        <v>7609</v>
      </c>
      <c r="AD4614">
        <v>1</v>
      </c>
      <c r="AE4614">
        <v>1</v>
      </c>
    </row>
    <row r="4615" spans="1:31">
      <c r="A4615" t="s">
        <v>7610</v>
      </c>
      <c r="B4615" s="93">
        <v>45054</v>
      </c>
      <c r="C4615" s="93">
        <v>45054</v>
      </c>
      <c r="D4615">
        <v>-1.172754E-2</v>
      </c>
      <c r="E4615">
        <v>-1.172754E-2</v>
      </c>
      <c r="F4615" t="s">
        <v>81</v>
      </c>
      <c r="G4615">
        <v>4.5341708542713564</v>
      </c>
      <c r="H4615">
        <v>-5.31746700603015E-2</v>
      </c>
      <c r="I4615">
        <v>-5.31746700603015E-2</v>
      </c>
      <c r="J4615">
        <v>1</v>
      </c>
      <c r="L4615" t="s">
        <v>76</v>
      </c>
      <c r="M4615" t="s">
        <v>4152</v>
      </c>
      <c r="T4615" t="s">
        <v>76</v>
      </c>
      <c r="V4615" t="s">
        <v>4153</v>
      </c>
      <c r="W4615" t="s">
        <v>4154</v>
      </c>
      <c r="X4615" t="s">
        <v>168</v>
      </c>
      <c r="Y4615" t="s">
        <v>268</v>
      </c>
      <c r="Z4615" t="s">
        <v>268</v>
      </c>
      <c r="AA4615" t="s">
        <v>19</v>
      </c>
      <c r="AC4615" t="s">
        <v>7611</v>
      </c>
      <c r="AD4615">
        <v>1</v>
      </c>
      <c r="AE4615">
        <v>1</v>
      </c>
    </row>
    <row r="4616" spans="1:31">
      <c r="A4616" t="s">
        <v>7612</v>
      </c>
      <c r="B4616" s="93">
        <v>45054</v>
      </c>
      <c r="C4616" s="93">
        <v>45054</v>
      </c>
      <c r="D4616">
        <v>-1.1437312999999999E-2</v>
      </c>
      <c r="E4616">
        <v>-1.1437312999999999E-2</v>
      </c>
      <c r="F4616" t="s">
        <v>81</v>
      </c>
      <c r="G4616">
        <v>4.5341708542713564</v>
      </c>
      <c r="H4616">
        <v>-5.1858731255778889E-2</v>
      </c>
      <c r="I4616">
        <v>-5.1858731255778889E-2</v>
      </c>
      <c r="J4616">
        <v>1</v>
      </c>
      <c r="L4616" t="s">
        <v>76</v>
      </c>
      <c r="M4616" t="s">
        <v>4152</v>
      </c>
      <c r="T4616" t="s">
        <v>76</v>
      </c>
      <c r="V4616" t="s">
        <v>4153</v>
      </c>
      <c r="W4616" t="s">
        <v>4154</v>
      </c>
      <c r="X4616" t="s">
        <v>168</v>
      </c>
      <c r="Y4616" t="s">
        <v>268</v>
      </c>
      <c r="Z4616" t="s">
        <v>268</v>
      </c>
      <c r="AA4616" t="s">
        <v>19</v>
      </c>
      <c r="AC4616" t="s">
        <v>7613</v>
      </c>
      <c r="AD4616">
        <v>1</v>
      </c>
      <c r="AE4616">
        <v>1</v>
      </c>
    </row>
    <row r="4617" spans="1:31">
      <c r="A4617" t="s">
        <v>7614</v>
      </c>
      <c r="B4617" s="93">
        <v>45054</v>
      </c>
      <c r="C4617" s="93">
        <v>45054</v>
      </c>
      <c r="D4617">
        <v>-1.0460018E-2</v>
      </c>
      <c r="E4617">
        <v>-1.0460018E-2</v>
      </c>
      <c r="F4617" t="s">
        <v>81</v>
      </c>
      <c r="G4617">
        <v>4.5341708542713564</v>
      </c>
      <c r="H4617">
        <v>-4.7427508750753758E-2</v>
      </c>
      <c r="I4617">
        <v>-4.7427508750753758E-2</v>
      </c>
      <c r="J4617">
        <v>1</v>
      </c>
      <c r="L4617" t="s">
        <v>76</v>
      </c>
      <c r="M4617" t="s">
        <v>4152</v>
      </c>
      <c r="T4617" t="s">
        <v>76</v>
      </c>
      <c r="V4617" t="s">
        <v>4153</v>
      </c>
      <c r="W4617" t="s">
        <v>4154</v>
      </c>
      <c r="X4617" t="s">
        <v>168</v>
      </c>
      <c r="Y4617" t="s">
        <v>268</v>
      </c>
      <c r="Z4617" t="s">
        <v>268</v>
      </c>
      <c r="AA4617" t="s">
        <v>19</v>
      </c>
      <c r="AC4617" t="s">
        <v>7615</v>
      </c>
      <c r="AD4617">
        <v>1</v>
      </c>
      <c r="AE4617">
        <v>1</v>
      </c>
    </row>
    <row r="4618" spans="1:31">
      <c r="A4618" t="s">
        <v>7616</v>
      </c>
      <c r="B4618" s="93">
        <v>45054</v>
      </c>
      <c r="C4618" s="93">
        <v>45054</v>
      </c>
      <c r="D4618">
        <v>-1.1472850999999999E-2</v>
      </c>
      <c r="E4618">
        <v>-1.1472850999999999E-2</v>
      </c>
      <c r="F4618" t="s">
        <v>81</v>
      </c>
      <c r="G4618">
        <v>4.5341708542713564</v>
      </c>
      <c r="H4618">
        <v>-5.2019866619597982E-2</v>
      </c>
      <c r="I4618">
        <v>-5.2019866619597982E-2</v>
      </c>
      <c r="J4618">
        <v>1</v>
      </c>
      <c r="L4618" t="s">
        <v>76</v>
      </c>
      <c r="M4618" t="s">
        <v>4152</v>
      </c>
      <c r="T4618" t="s">
        <v>76</v>
      </c>
      <c r="V4618" t="s">
        <v>4153</v>
      </c>
      <c r="W4618" t="s">
        <v>4154</v>
      </c>
      <c r="X4618" t="s">
        <v>168</v>
      </c>
      <c r="Y4618" t="s">
        <v>268</v>
      </c>
      <c r="Z4618" t="s">
        <v>268</v>
      </c>
      <c r="AA4618" t="s">
        <v>19</v>
      </c>
      <c r="AC4618" t="s">
        <v>7617</v>
      </c>
      <c r="AD4618">
        <v>1</v>
      </c>
      <c r="AE4618">
        <v>1</v>
      </c>
    </row>
    <row r="4619" spans="1:31">
      <c r="A4619" t="s">
        <v>7618</v>
      </c>
      <c r="B4619" s="93">
        <v>45054</v>
      </c>
      <c r="C4619" s="93">
        <v>45054</v>
      </c>
      <c r="D4619">
        <v>-1.1407698000000001E-2</v>
      </c>
      <c r="E4619">
        <v>-1.1407698000000001E-2</v>
      </c>
      <c r="F4619" t="s">
        <v>81</v>
      </c>
      <c r="G4619">
        <v>4.5341708542713564</v>
      </c>
      <c r="H4619">
        <v>-5.1724451785929638E-2</v>
      </c>
      <c r="I4619">
        <v>-5.1724451785929638E-2</v>
      </c>
      <c r="J4619">
        <v>1</v>
      </c>
      <c r="L4619" t="s">
        <v>76</v>
      </c>
      <c r="M4619" t="s">
        <v>4152</v>
      </c>
      <c r="T4619" t="s">
        <v>76</v>
      </c>
      <c r="V4619" t="s">
        <v>4153</v>
      </c>
      <c r="W4619" t="s">
        <v>4154</v>
      </c>
      <c r="X4619" t="s">
        <v>168</v>
      </c>
      <c r="Y4619" t="s">
        <v>268</v>
      </c>
      <c r="Z4619" t="s">
        <v>268</v>
      </c>
      <c r="AA4619" t="s">
        <v>19</v>
      </c>
      <c r="AC4619" t="s">
        <v>7619</v>
      </c>
      <c r="AD4619">
        <v>1</v>
      </c>
      <c r="AE4619">
        <v>1</v>
      </c>
    </row>
    <row r="4620" spans="1:31">
      <c r="A4620" t="s">
        <v>7620</v>
      </c>
      <c r="B4620" s="93">
        <v>45054</v>
      </c>
      <c r="C4620" s="93">
        <v>45054</v>
      </c>
      <c r="D4620">
        <v>-7.7058230000000014E-3</v>
      </c>
      <c r="E4620">
        <v>-7.7058230000000014E-3</v>
      </c>
      <c r="F4620" t="s">
        <v>81</v>
      </c>
      <c r="G4620">
        <v>4.5341708542713564</v>
      </c>
      <c r="H4620">
        <v>-3.4939518054773869E-2</v>
      </c>
      <c r="I4620">
        <v>-3.4939518054773869E-2</v>
      </c>
      <c r="J4620">
        <v>1</v>
      </c>
      <c r="L4620" t="s">
        <v>76</v>
      </c>
      <c r="M4620" t="s">
        <v>4152</v>
      </c>
      <c r="T4620" t="s">
        <v>76</v>
      </c>
      <c r="V4620" t="s">
        <v>4153</v>
      </c>
      <c r="W4620" t="s">
        <v>4154</v>
      </c>
      <c r="X4620" t="s">
        <v>168</v>
      </c>
      <c r="Y4620" t="s">
        <v>268</v>
      </c>
      <c r="Z4620" t="s">
        <v>268</v>
      </c>
      <c r="AA4620" t="s">
        <v>19</v>
      </c>
      <c r="AC4620" t="s">
        <v>7621</v>
      </c>
      <c r="AD4620">
        <v>1</v>
      </c>
      <c r="AE4620">
        <v>1</v>
      </c>
    </row>
    <row r="4621" spans="1:31">
      <c r="A4621" t="s">
        <v>7622</v>
      </c>
      <c r="B4621" s="93">
        <v>45054</v>
      </c>
      <c r="C4621" s="93">
        <v>45054</v>
      </c>
      <c r="D4621">
        <v>-8.7838090000000001E-3</v>
      </c>
      <c r="E4621">
        <v>-8.7838090000000001E-3</v>
      </c>
      <c r="F4621" t="s">
        <v>81</v>
      </c>
      <c r="G4621">
        <v>4.5341708542713564</v>
      </c>
      <c r="H4621">
        <v>-3.9827290757286429E-2</v>
      </c>
      <c r="I4621">
        <v>-3.9827290757286429E-2</v>
      </c>
      <c r="J4621">
        <v>1</v>
      </c>
      <c r="L4621" t="s">
        <v>76</v>
      </c>
      <c r="M4621" t="s">
        <v>4152</v>
      </c>
      <c r="T4621" t="s">
        <v>76</v>
      </c>
      <c r="V4621" t="s">
        <v>4153</v>
      </c>
      <c r="W4621" t="s">
        <v>4154</v>
      </c>
      <c r="X4621" t="s">
        <v>168</v>
      </c>
      <c r="Y4621" t="s">
        <v>268</v>
      </c>
      <c r="Z4621" t="s">
        <v>268</v>
      </c>
      <c r="AA4621" t="s">
        <v>19</v>
      </c>
      <c r="AC4621" t="s">
        <v>7623</v>
      </c>
      <c r="AD4621">
        <v>1</v>
      </c>
      <c r="AE4621">
        <v>1</v>
      </c>
    </row>
    <row r="4622" spans="1:31">
      <c r="A4622" t="s">
        <v>7624</v>
      </c>
      <c r="B4622" s="93">
        <v>45054</v>
      </c>
      <c r="C4622" s="93">
        <v>45054</v>
      </c>
      <c r="D4622">
        <v>-8.8489620000000001E-3</v>
      </c>
      <c r="E4622">
        <v>-8.8489620000000001E-3</v>
      </c>
      <c r="F4622" t="s">
        <v>81</v>
      </c>
      <c r="G4622">
        <v>4.5341708542713564</v>
      </c>
      <c r="H4622">
        <v>-4.0122705590954773E-2</v>
      </c>
      <c r="I4622">
        <v>-4.0122705590954773E-2</v>
      </c>
      <c r="J4622">
        <v>1</v>
      </c>
      <c r="L4622" t="s">
        <v>76</v>
      </c>
      <c r="M4622" t="s">
        <v>4152</v>
      </c>
      <c r="T4622" t="s">
        <v>76</v>
      </c>
      <c r="V4622" t="s">
        <v>4153</v>
      </c>
      <c r="W4622" t="s">
        <v>4154</v>
      </c>
      <c r="X4622" t="s">
        <v>168</v>
      </c>
      <c r="Y4622" t="s">
        <v>268</v>
      </c>
      <c r="Z4622" t="s">
        <v>268</v>
      </c>
      <c r="AA4622" t="s">
        <v>19</v>
      </c>
      <c r="AC4622" t="s">
        <v>7625</v>
      </c>
      <c r="AD4622">
        <v>1</v>
      </c>
      <c r="AE4622">
        <v>1</v>
      </c>
    </row>
    <row r="4623" spans="1:31">
      <c r="A4623" t="s">
        <v>7626</v>
      </c>
      <c r="B4623" s="93">
        <v>45054</v>
      </c>
      <c r="C4623" s="93">
        <v>45054</v>
      </c>
      <c r="D4623">
        <v>-9.4471850000000003E-3</v>
      </c>
      <c r="E4623">
        <v>-9.4471850000000003E-3</v>
      </c>
      <c r="F4623" t="s">
        <v>81</v>
      </c>
      <c r="G4623">
        <v>4.5341708542713564</v>
      </c>
      <c r="H4623">
        <v>-4.2835150881909548E-2</v>
      </c>
      <c r="I4623">
        <v>-4.2835150881909548E-2</v>
      </c>
      <c r="J4623">
        <v>1</v>
      </c>
      <c r="L4623" t="s">
        <v>76</v>
      </c>
      <c r="M4623" t="s">
        <v>4152</v>
      </c>
      <c r="T4623" t="s">
        <v>76</v>
      </c>
      <c r="V4623" t="s">
        <v>4153</v>
      </c>
      <c r="W4623" t="s">
        <v>4154</v>
      </c>
      <c r="X4623" t="s">
        <v>168</v>
      </c>
      <c r="Y4623" t="s">
        <v>268</v>
      </c>
      <c r="Z4623" t="s">
        <v>268</v>
      </c>
      <c r="AA4623" t="s">
        <v>19</v>
      </c>
      <c r="AC4623" t="s">
        <v>7627</v>
      </c>
      <c r="AD4623">
        <v>1</v>
      </c>
      <c r="AE4623">
        <v>1</v>
      </c>
    </row>
    <row r="4624" spans="1:31">
      <c r="A4624" t="s">
        <v>7628</v>
      </c>
      <c r="B4624" s="93">
        <v>45054</v>
      </c>
      <c r="C4624" s="93">
        <v>45054</v>
      </c>
      <c r="D4624">
        <v>-8.7719630000000007E-3</v>
      </c>
      <c r="E4624">
        <v>-8.7719630000000007E-3</v>
      </c>
      <c r="F4624" t="s">
        <v>81</v>
      </c>
      <c r="G4624">
        <v>4.5341708542713564</v>
      </c>
      <c r="H4624">
        <v>-3.9773578969346732E-2</v>
      </c>
      <c r="I4624">
        <v>-3.9773578969346732E-2</v>
      </c>
      <c r="J4624">
        <v>1</v>
      </c>
      <c r="L4624" t="s">
        <v>76</v>
      </c>
      <c r="M4624" t="s">
        <v>4152</v>
      </c>
      <c r="T4624" t="s">
        <v>76</v>
      </c>
      <c r="V4624" t="s">
        <v>4153</v>
      </c>
      <c r="W4624" t="s">
        <v>4154</v>
      </c>
      <c r="X4624" t="s">
        <v>168</v>
      </c>
      <c r="Y4624" t="s">
        <v>268</v>
      </c>
      <c r="Z4624" t="s">
        <v>268</v>
      </c>
      <c r="AA4624" t="s">
        <v>19</v>
      </c>
      <c r="AC4624" t="s">
        <v>7629</v>
      </c>
      <c r="AD4624">
        <v>1</v>
      </c>
      <c r="AE4624">
        <v>1</v>
      </c>
    </row>
    <row r="4625" spans="1:31">
      <c r="A4625" t="s">
        <v>7630</v>
      </c>
      <c r="B4625" s="93">
        <v>45054</v>
      </c>
      <c r="C4625" s="93">
        <v>45054</v>
      </c>
      <c r="D4625">
        <v>-9.6841050000000001E-3</v>
      </c>
      <c r="E4625">
        <v>-9.6841050000000001E-3</v>
      </c>
      <c r="F4625" t="s">
        <v>81</v>
      </c>
      <c r="G4625">
        <v>4.5341708542713564</v>
      </c>
      <c r="H4625">
        <v>-4.3909386640703513E-2</v>
      </c>
      <c r="I4625">
        <v>-4.3909386640703513E-2</v>
      </c>
      <c r="J4625">
        <v>1</v>
      </c>
      <c r="L4625" t="s">
        <v>76</v>
      </c>
      <c r="M4625" t="s">
        <v>4152</v>
      </c>
      <c r="T4625" t="s">
        <v>76</v>
      </c>
      <c r="V4625" t="s">
        <v>4153</v>
      </c>
      <c r="W4625" t="s">
        <v>4154</v>
      </c>
      <c r="X4625" t="s">
        <v>168</v>
      </c>
      <c r="Y4625" t="s">
        <v>268</v>
      </c>
      <c r="Z4625" t="s">
        <v>268</v>
      </c>
      <c r="AA4625" t="s">
        <v>19</v>
      </c>
      <c r="AC4625" t="s">
        <v>7631</v>
      </c>
      <c r="AD4625">
        <v>1</v>
      </c>
      <c r="AE4625">
        <v>1</v>
      </c>
    </row>
    <row r="4626" spans="1:31">
      <c r="A4626" t="s">
        <v>7632</v>
      </c>
      <c r="B4626" s="93">
        <v>45054</v>
      </c>
      <c r="C4626" s="93">
        <v>45054</v>
      </c>
      <c r="D4626">
        <v>-7.6939769999999994E-3</v>
      </c>
      <c r="E4626">
        <v>-7.6939769999999994E-3</v>
      </c>
      <c r="F4626" t="s">
        <v>81</v>
      </c>
      <c r="G4626">
        <v>4.5341708542713564</v>
      </c>
      <c r="H4626">
        <v>-3.4885806266834157E-2</v>
      </c>
      <c r="I4626">
        <v>-3.4885806266834157E-2</v>
      </c>
      <c r="J4626">
        <v>1</v>
      </c>
      <c r="L4626" t="s">
        <v>76</v>
      </c>
      <c r="M4626" t="s">
        <v>4152</v>
      </c>
      <c r="T4626" t="s">
        <v>76</v>
      </c>
      <c r="V4626" t="s">
        <v>4153</v>
      </c>
      <c r="W4626" t="s">
        <v>4154</v>
      </c>
      <c r="X4626" t="s">
        <v>168</v>
      </c>
      <c r="Y4626" t="s">
        <v>268</v>
      </c>
      <c r="Z4626" t="s">
        <v>268</v>
      </c>
      <c r="AA4626" t="s">
        <v>19</v>
      </c>
      <c r="AC4626" t="s">
        <v>7633</v>
      </c>
      <c r="AD4626">
        <v>1</v>
      </c>
      <c r="AE4626">
        <v>1</v>
      </c>
    </row>
    <row r="4627" spans="1:31">
      <c r="A4627" t="s">
        <v>7634</v>
      </c>
      <c r="B4627" s="93">
        <v>45054</v>
      </c>
      <c r="C4627" s="93">
        <v>45054</v>
      </c>
      <c r="D4627">
        <v>-7.6406699999999996E-3</v>
      </c>
      <c r="E4627">
        <v>-7.6406699999999996E-3</v>
      </c>
      <c r="F4627" t="s">
        <v>81</v>
      </c>
      <c r="G4627">
        <v>4.5341708542713564</v>
      </c>
      <c r="H4627">
        <v>-3.4644103221105532E-2</v>
      </c>
      <c r="I4627">
        <v>-3.4644103221105532E-2</v>
      </c>
      <c r="J4627">
        <v>1</v>
      </c>
      <c r="L4627" t="s">
        <v>76</v>
      </c>
      <c r="M4627" t="s">
        <v>4152</v>
      </c>
      <c r="T4627" t="s">
        <v>76</v>
      </c>
      <c r="V4627" t="s">
        <v>4153</v>
      </c>
      <c r="W4627" t="s">
        <v>4154</v>
      </c>
      <c r="X4627" t="s">
        <v>168</v>
      </c>
      <c r="Y4627" t="s">
        <v>268</v>
      </c>
      <c r="Z4627" t="s">
        <v>268</v>
      </c>
      <c r="AA4627" t="s">
        <v>19</v>
      </c>
      <c r="AC4627" t="s">
        <v>7635</v>
      </c>
      <c r="AD4627">
        <v>1</v>
      </c>
      <c r="AE4627">
        <v>1</v>
      </c>
    </row>
    <row r="4628" spans="1:31">
      <c r="A4628" t="s">
        <v>7636</v>
      </c>
      <c r="B4628" s="93">
        <v>45054</v>
      </c>
      <c r="C4628" s="93">
        <v>45054</v>
      </c>
      <c r="D4628">
        <v>-1.1443236000000001E-2</v>
      </c>
      <c r="E4628">
        <v>-1.1443236000000001E-2</v>
      </c>
      <c r="F4628" t="s">
        <v>81</v>
      </c>
      <c r="G4628">
        <v>4.5341708542713564</v>
      </c>
      <c r="H4628">
        <v>-5.1885587149748752E-2</v>
      </c>
      <c r="I4628">
        <v>-5.1885587149748752E-2</v>
      </c>
      <c r="J4628">
        <v>1</v>
      </c>
      <c r="L4628" t="s">
        <v>76</v>
      </c>
      <c r="M4628" t="s">
        <v>4152</v>
      </c>
      <c r="T4628" t="s">
        <v>76</v>
      </c>
      <c r="V4628" t="s">
        <v>4153</v>
      </c>
      <c r="W4628" t="s">
        <v>4154</v>
      </c>
      <c r="X4628" t="s">
        <v>168</v>
      </c>
      <c r="Y4628" t="s">
        <v>268</v>
      </c>
      <c r="Z4628" t="s">
        <v>268</v>
      </c>
      <c r="AA4628" t="s">
        <v>19</v>
      </c>
      <c r="AC4628" t="s">
        <v>7637</v>
      </c>
      <c r="AD4628">
        <v>1</v>
      </c>
      <c r="AE4628">
        <v>1</v>
      </c>
    </row>
    <row r="4629" spans="1:31">
      <c r="A4629" t="s">
        <v>7638</v>
      </c>
      <c r="B4629" s="93">
        <v>45054</v>
      </c>
      <c r="C4629" s="93">
        <v>45054</v>
      </c>
      <c r="D4629">
        <v>-1.0987165E-2</v>
      </c>
      <c r="E4629">
        <v>-1.0987165E-2</v>
      </c>
      <c r="F4629" t="s">
        <v>81</v>
      </c>
      <c r="G4629">
        <v>4.5341708542713564</v>
      </c>
      <c r="H4629">
        <v>-4.9817683314070341E-2</v>
      </c>
      <c r="I4629">
        <v>-4.9817683314070341E-2</v>
      </c>
      <c r="J4629">
        <v>1</v>
      </c>
      <c r="L4629" t="s">
        <v>76</v>
      </c>
      <c r="M4629" t="s">
        <v>4152</v>
      </c>
      <c r="T4629" t="s">
        <v>76</v>
      </c>
      <c r="V4629" t="s">
        <v>4153</v>
      </c>
      <c r="W4629" t="s">
        <v>4154</v>
      </c>
      <c r="X4629" t="s">
        <v>168</v>
      </c>
      <c r="Y4629" t="s">
        <v>268</v>
      </c>
      <c r="Z4629" t="s">
        <v>268</v>
      </c>
      <c r="AA4629" t="s">
        <v>19</v>
      </c>
      <c r="AC4629" t="s">
        <v>7639</v>
      </c>
      <c r="AD4629">
        <v>1</v>
      </c>
      <c r="AE4629">
        <v>1</v>
      </c>
    </row>
    <row r="4630" spans="1:31">
      <c r="A4630" t="s">
        <v>7640</v>
      </c>
      <c r="B4630" s="93">
        <v>45054</v>
      </c>
      <c r="C4630" s="93">
        <v>45054</v>
      </c>
      <c r="D4630">
        <v>-1.1721617E-2</v>
      </c>
      <c r="E4630">
        <v>-1.1721617E-2</v>
      </c>
      <c r="F4630" t="s">
        <v>81</v>
      </c>
      <c r="G4630">
        <v>4.5341708542713564</v>
      </c>
      <c r="H4630">
        <v>-5.3147814166331651E-2</v>
      </c>
      <c r="I4630">
        <v>-5.3147814166331651E-2</v>
      </c>
      <c r="J4630">
        <v>1</v>
      </c>
      <c r="L4630" t="s">
        <v>76</v>
      </c>
      <c r="M4630" t="s">
        <v>4152</v>
      </c>
      <c r="T4630" t="s">
        <v>76</v>
      </c>
      <c r="V4630" t="s">
        <v>4153</v>
      </c>
      <c r="W4630" t="s">
        <v>4154</v>
      </c>
      <c r="X4630" t="s">
        <v>168</v>
      </c>
      <c r="Y4630" t="s">
        <v>268</v>
      </c>
      <c r="Z4630" t="s">
        <v>268</v>
      </c>
      <c r="AA4630" t="s">
        <v>19</v>
      </c>
      <c r="AC4630" t="s">
        <v>7641</v>
      </c>
      <c r="AD4630">
        <v>1</v>
      </c>
      <c r="AE4630">
        <v>1</v>
      </c>
    </row>
    <row r="4631" spans="1:31">
      <c r="A4631" t="s">
        <v>7642</v>
      </c>
      <c r="B4631" s="93">
        <v>45054</v>
      </c>
      <c r="C4631" s="93">
        <v>45054</v>
      </c>
      <c r="D4631">
        <v>-9.3701860000000008E-3</v>
      </c>
      <c r="E4631">
        <v>-9.3701860000000008E-3</v>
      </c>
      <c r="F4631" t="s">
        <v>81</v>
      </c>
      <c r="G4631">
        <v>4.5341708542713564</v>
      </c>
      <c r="H4631">
        <v>-4.2486024260301507E-2</v>
      </c>
      <c r="I4631">
        <v>-4.2486024260301507E-2</v>
      </c>
      <c r="J4631">
        <v>1</v>
      </c>
      <c r="L4631" t="s">
        <v>76</v>
      </c>
      <c r="M4631" t="s">
        <v>4152</v>
      </c>
      <c r="T4631" t="s">
        <v>76</v>
      </c>
      <c r="V4631" t="s">
        <v>4153</v>
      </c>
      <c r="W4631" t="s">
        <v>4154</v>
      </c>
      <c r="X4631" t="s">
        <v>168</v>
      </c>
      <c r="Y4631" t="s">
        <v>268</v>
      </c>
      <c r="Z4631" t="s">
        <v>268</v>
      </c>
      <c r="AA4631" t="s">
        <v>19</v>
      </c>
      <c r="AC4631" t="s">
        <v>7643</v>
      </c>
      <c r="AD4631">
        <v>1</v>
      </c>
      <c r="AE4631">
        <v>1</v>
      </c>
    </row>
    <row r="4632" spans="1:31">
      <c r="A4632" t="s">
        <v>7644</v>
      </c>
      <c r="B4632" s="93">
        <v>45054</v>
      </c>
      <c r="C4632" s="93">
        <v>45054</v>
      </c>
      <c r="D4632">
        <v>-9.0799590000000003E-3</v>
      </c>
      <c r="E4632">
        <v>-9.0799590000000003E-3</v>
      </c>
      <c r="F4632" t="s">
        <v>81</v>
      </c>
      <c r="G4632">
        <v>4.5341708542713564</v>
      </c>
      <c r="H4632">
        <v>-4.1170085455778889E-2</v>
      </c>
      <c r="I4632">
        <v>-4.1170085455778889E-2</v>
      </c>
      <c r="J4632">
        <v>1</v>
      </c>
      <c r="L4632" t="s">
        <v>76</v>
      </c>
      <c r="M4632" t="s">
        <v>4152</v>
      </c>
      <c r="T4632" t="s">
        <v>76</v>
      </c>
      <c r="V4632" t="s">
        <v>4153</v>
      </c>
      <c r="W4632" t="s">
        <v>4154</v>
      </c>
      <c r="X4632" t="s">
        <v>168</v>
      </c>
      <c r="Y4632" t="s">
        <v>268</v>
      </c>
      <c r="Z4632" t="s">
        <v>268</v>
      </c>
      <c r="AA4632" t="s">
        <v>19</v>
      </c>
      <c r="AC4632" t="s">
        <v>7645</v>
      </c>
      <c r="AD4632">
        <v>1</v>
      </c>
      <c r="AE4632">
        <v>1</v>
      </c>
    </row>
    <row r="4633" spans="1:31">
      <c r="A4633" t="s">
        <v>7646</v>
      </c>
      <c r="B4633" s="93">
        <v>45054</v>
      </c>
      <c r="C4633" s="93">
        <v>45054</v>
      </c>
      <c r="D4633">
        <v>-9.6939865999999993E-3</v>
      </c>
      <c r="E4633">
        <v>-9.6939865999999993E-3</v>
      </c>
      <c r="F4633" t="s">
        <v>81</v>
      </c>
      <c r="G4633">
        <v>4.5341708542713564</v>
      </c>
      <c r="H4633">
        <v>-4.3954191503417082E-2</v>
      </c>
      <c r="I4633">
        <v>-4.3954191503417082E-2</v>
      </c>
      <c r="J4633">
        <v>1</v>
      </c>
      <c r="L4633" t="s">
        <v>76</v>
      </c>
      <c r="M4633" t="s">
        <v>4152</v>
      </c>
      <c r="T4633" t="s">
        <v>76</v>
      </c>
      <c r="V4633" t="s">
        <v>4153</v>
      </c>
      <c r="W4633" t="s">
        <v>4154</v>
      </c>
      <c r="X4633" t="s">
        <v>168</v>
      </c>
      <c r="Y4633" t="s">
        <v>268</v>
      </c>
      <c r="Z4633" t="s">
        <v>268</v>
      </c>
      <c r="AA4633" t="s">
        <v>19</v>
      </c>
      <c r="AC4633" t="s">
        <v>7647</v>
      </c>
      <c r="AD4633">
        <v>1</v>
      </c>
      <c r="AE4633">
        <v>1</v>
      </c>
    </row>
    <row r="4634" spans="1:31">
      <c r="A4634" t="s">
        <v>7648</v>
      </c>
      <c r="B4634" s="93">
        <v>45054</v>
      </c>
      <c r="C4634" s="93">
        <v>45054</v>
      </c>
      <c r="D4634">
        <v>-9.5518633999999991E-3</v>
      </c>
      <c r="E4634">
        <v>-9.5518633999999991E-3</v>
      </c>
      <c r="F4634" t="s">
        <v>81</v>
      </c>
      <c r="G4634">
        <v>4.5341708542713564</v>
      </c>
      <c r="H4634">
        <v>-4.3309780632261298E-2</v>
      </c>
      <c r="I4634">
        <v>-4.3309780632261298E-2</v>
      </c>
      <c r="J4634">
        <v>1</v>
      </c>
      <c r="L4634" t="s">
        <v>76</v>
      </c>
      <c r="M4634" t="s">
        <v>4152</v>
      </c>
      <c r="T4634" t="s">
        <v>76</v>
      </c>
      <c r="V4634" t="s">
        <v>4153</v>
      </c>
      <c r="W4634" t="s">
        <v>4154</v>
      </c>
      <c r="X4634" t="s">
        <v>168</v>
      </c>
      <c r="Y4634" t="s">
        <v>268</v>
      </c>
      <c r="Z4634" t="s">
        <v>268</v>
      </c>
      <c r="AA4634" t="s">
        <v>19</v>
      </c>
      <c r="AC4634" t="s">
        <v>7649</v>
      </c>
      <c r="AD4634">
        <v>1</v>
      </c>
      <c r="AE4634">
        <v>1</v>
      </c>
    </row>
    <row r="4635" spans="1:31">
      <c r="A4635" t="s">
        <v>7650</v>
      </c>
      <c r="B4635" s="93">
        <v>45054</v>
      </c>
      <c r="C4635" s="93">
        <v>45054</v>
      </c>
      <c r="D4635">
        <v>-9.8973330000000012E-3</v>
      </c>
      <c r="E4635">
        <v>-9.8973330000000012E-3</v>
      </c>
      <c r="F4635" t="s">
        <v>81</v>
      </c>
      <c r="G4635">
        <v>4.5341708542713564</v>
      </c>
      <c r="H4635">
        <v>-4.4876198823618089E-2</v>
      </c>
      <c r="I4635">
        <v>-4.4876198823618089E-2</v>
      </c>
      <c r="J4635">
        <v>1</v>
      </c>
      <c r="L4635" t="s">
        <v>76</v>
      </c>
      <c r="M4635" t="s">
        <v>4152</v>
      </c>
      <c r="T4635" t="s">
        <v>76</v>
      </c>
      <c r="V4635" t="s">
        <v>4153</v>
      </c>
      <c r="W4635" t="s">
        <v>4154</v>
      </c>
      <c r="X4635" t="s">
        <v>168</v>
      </c>
      <c r="Y4635" t="s">
        <v>268</v>
      </c>
      <c r="Z4635" t="s">
        <v>268</v>
      </c>
      <c r="AA4635" t="s">
        <v>19</v>
      </c>
      <c r="AC4635" t="s">
        <v>7651</v>
      </c>
      <c r="AD4635">
        <v>1</v>
      </c>
      <c r="AE4635">
        <v>1</v>
      </c>
    </row>
    <row r="4636" spans="1:31">
      <c r="A4636" t="s">
        <v>7652</v>
      </c>
      <c r="B4636" s="93">
        <v>45054</v>
      </c>
      <c r="C4636" s="93">
        <v>45054</v>
      </c>
      <c r="D4636">
        <v>-9.9861780000000001E-3</v>
      </c>
      <c r="E4636">
        <v>-9.9861780000000001E-3</v>
      </c>
      <c r="F4636" t="s">
        <v>81</v>
      </c>
      <c r="G4636">
        <v>4.5341708542713564</v>
      </c>
      <c r="H4636">
        <v>-4.5279037233165828E-2</v>
      </c>
      <c r="I4636">
        <v>-4.5279037233165828E-2</v>
      </c>
      <c r="J4636">
        <v>1</v>
      </c>
      <c r="L4636" t="s">
        <v>76</v>
      </c>
      <c r="M4636" t="s">
        <v>4152</v>
      </c>
      <c r="T4636" t="s">
        <v>76</v>
      </c>
      <c r="V4636" t="s">
        <v>4153</v>
      </c>
      <c r="W4636" t="s">
        <v>4154</v>
      </c>
      <c r="X4636" t="s">
        <v>168</v>
      </c>
      <c r="Y4636" t="s">
        <v>268</v>
      </c>
      <c r="Z4636" t="s">
        <v>268</v>
      </c>
      <c r="AA4636" t="s">
        <v>19</v>
      </c>
      <c r="AC4636" t="s">
        <v>7653</v>
      </c>
      <c r="AD4636">
        <v>1</v>
      </c>
      <c r="AE4636">
        <v>1</v>
      </c>
    </row>
    <row r="4637" spans="1:31">
      <c r="A4637" t="s">
        <v>7654</v>
      </c>
      <c r="B4637" s="93">
        <v>45054</v>
      </c>
      <c r="C4637" s="93">
        <v>45054</v>
      </c>
      <c r="D4637">
        <v>-1.0596247E-2</v>
      </c>
      <c r="E4637">
        <v>-1.0596247E-2</v>
      </c>
      <c r="F4637" t="s">
        <v>81</v>
      </c>
      <c r="G4637">
        <v>4.5341708542713564</v>
      </c>
      <c r="H4637">
        <v>-4.8045194312060287E-2</v>
      </c>
      <c r="I4637">
        <v>-4.8045194312060287E-2</v>
      </c>
      <c r="J4637">
        <v>1</v>
      </c>
      <c r="L4637" t="s">
        <v>76</v>
      </c>
      <c r="M4637" t="s">
        <v>4152</v>
      </c>
      <c r="T4637" t="s">
        <v>76</v>
      </c>
      <c r="V4637" t="s">
        <v>4153</v>
      </c>
      <c r="W4637" t="s">
        <v>4154</v>
      </c>
      <c r="X4637" t="s">
        <v>168</v>
      </c>
      <c r="Y4637" t="s">
        <v>268</v>
      </c>
      <c r="Z4637" t="s">
        <v>268</v>
      </c>
      <c r="AA4637" t="s">
        <v>19</v>
      </c>
      <c r="AC4637" t="s">
        <v>7655</v>
      </c>
      <c r="AD4637">
        <v>1</v>
      </c>
      <c r="AE4637">
        <v>1</v>
      </c>
    </row>
    <row r="4638" spans="1:31">
      <c r="A4638" t="s">
        <v>7656</v>
      </c>
      <c r="B4638" s="93">
        <v>45054</v>
      </c>
      <c r="C4638" s="93">
        <v>45054</v>
      </c>
      <c r="D4638">
        <v>-9.186573E-3</v>
      </c>
      <c r="E4638">
        <v>-9.186573E-3</v>
      </c>
      <c r="F4638" t="s">
        <v>81</v>
      </c>
      <c r="G4638">
        <v>4.5341708542713564</v>
      </c>
      <c r="H4638">
        <v>-4.1653491547236167E-2</v>
      </c>
      <c r="I4638">
        <v>-4.1653491547236167E-2</v>
      </c>
      <c r="J4638">
        <v>1</v>
      </c>
      <c r="L4638" t="s">
        <v>76</v>
      </c>
      <c r="M4638" t="s">
        <v>4152</v>
      </c>
      <c r="T4638" t="s">
        <v>76</v>
      </c>
      <c r="V4638" t="s">
        <v>4153</v>
      </c>
      <c r="W4638" t="s">
        <v>4154</v>
      </c>
      <c r="X4638" t="s">
        <v>168</v>
      </c>
      <c r="Y4638" t="s">
        <v>268</v>
      </c>
      <c r="Z4638" t="s">
        <v>268</v>
      </c>
      <c r="AA4638" t="s">
        <v>19</v>
      </c>
      <c r="AC4638" t="s">
        <v>7657</v>
      </c>
      <c r="AD4638">
        <v>1</v>
      </c>
      <c r="AE4638">
        <v>1</v>
      </c>
    </row>
    <row r="4639" spans="1:31">
      <c r="A4639" t="s">
        <v>7658</v>
      </c>
      <c r="B4639" s="93">
        <v>45054</v>
      </c>
      <c r="C4639" s="93">
        <v>45054</v>
      </c>
      <c r="D4639">
        <v>-9.3405709999999989E-3</v>
      </c>
      <c r="E4639">
        <v>-9.3405709999999989E-3</v>
      </c>
      <c r="F4639" t="s">
        <v>81</v>
      </c>
      <c r="G4639">
        <v>4.5341708542713564</v>
      </c>
      <c r="H4639">
        <v>-4.2351744790452249E-2</v>
      </c>
      <c r="I4639">
        <v>-4.2351744790452249E-2</v>
      </c>
      <c r="J4639">
        <v>1</v>
      </c>
      <c r="L4639" t="s">
        <v>76</v>
      </c>
      <c r="M4639" t="s">
        <v>4152</v>
      </c>
      <c r="T4639" t="s">
        <v>76</v>
      </c>
      <c r="V4639" t="s">
        <v>4153</v>
      </c>
      <c r="W4639" t="s">
        <v>4154</v>
      </c>
      <c r="X4639" t="s">
        <v>168</v>
      </c>
      <c r="Y4639" t="s">
        <v>268</v>
      </c>
      <c r="Z4639" t="s">
        <v>268</v>
      </c>
      <c r="AA4639" t="s">
        <v>19</v>
      </c>
      <c r="AC4639" t="s">
        <v>7659</v>
      </c>
      <c r="AD4639">
        <v>1</v>
      </c>
      <c r="AE4639">
        <v>1</v>
      </c>
    </row>
    <row r="4640" spans="1:31">
      <c r="A4640" t="s">
        <v>7660</v>
      </c>
      <c r="B4640" s="93">
        <v>45054</v>
      </c>
      <c r="C4640" s="93">
        <v>45054</v>
      </c>
      <c r="D4640">
        <v>-1.05941002E-2</v>
      </c>
      <c r="E4640">
        <v>-1.05941002E-2</v>
      </c>
      <c r="F4640" t="s">
        <v>81</v>
      </c>
      <c r="G4640">
        <v>4.5341708542713564</v>
      </c>
      <c r="H4640">
        <v>-4.8035460354070338E-2</v>
      </c>
      <c r="I4640">
        <v>-4.8035460354070338E-2</v>
      </c>
      <c r="J4640">
        <v>1</v>
      </c>
      <c r="L4640" t="s">
        <v>76</v>
      </c>
      <c r="M4640" t="s">
        <v>4152</v>
      </c>
      <c r="T4640" t="s">
        <v>76</v>
      </c>
      <c r="V4640" t="s">
        <v>4153</v>
      </c>
      <c r="W4640" t="s">
        <v>4154</v>
      </c>
      <c r="X4640" t="s">
        <v>168</v>
      </c>
      <c r="Y4640" t="s">
        <v>268</v>
      </c>
      <c r="Z4640" t="s">
        <v>268</v>
      </c>
      <c r="AA4640" t="s">
        <v>19</v>
      </c>
      <c r="AC4640" t="s">
        <v>7661</v>
      </c>
      <c r="AD4640">
        <v>1</v>
      </c>
      <c r="AE4640">
        <v>1</v>
      </c>
    </row>
    <row r="4641" spans="1:31">
      <c r="A4641" t="s">
        <v>7662</v>
      </c>
      <c r="B4641" s="93">
        <v>45054</v>
      </c>
      <c r="C4641" s="93">
        <v>45054</v>
      </c>
      <c r="D4641">
        <v>-8.7364249999999991E-3</v>
      </c>
      <c r="E4641">
        <v>-8.7364249999999991E-3</v>
      </c>
      <c r="F4641" t="s">
        <v>81</v>
      </c>
      <c r="G4641">
        <v>4.5341708542713564</v>
      </c>
      <c r="H4641">
        <v>-3.9612443605527632E-2</v>
      </c>
      <c r="I4641">
        <v>-3.9612443605527632E-2</v>
      </c>
      <c r="J4641">
        <v>1</v>
      </c>
      <c r="L4641" t="s">
        <v>76</v>
      </c>
      <c r="M4641" t="s">
        <v>4152</v>
      </c>
      <c r="T4641" t="s">
        <v>76</v>
      </c>
      <c r="V4641" t="s">
        <v>4153</v>
      </c>
      <c r="W4641" t="s">
        <v>4154</v>
      </c>
      <c r="X4641" t="s">
        <v>168</v>
      </c>
      <c r="Y4641" t="s">
        <v>268</v>
      </c>
      <c r="Z4641" t="s">
        <v>268</v>
      </c>
      <c r="AA4641" t="s">
        <v>19</v>
      </c>
      <c r="AC4641" t="s">
        <v>7663</v>
      </c>
      <c r="AD4641">
        <v>1</v>
      </c>
      <c r="AE4641">
        <v>1</v>
      </c>
    </row>
    <row r="4642" spans="1:31">
      <c r="A4642" t="s">
        <v>7664</v>
      </c>
      <c r="B4642" s="93">
        <v>45054</v>
      </c>
      <c r="C4642" s="93">
        <v>45054</v>
      </c>
      <c r="D4642">
        <v>-8.7541940000000016E-3</v>
      </c>
      <c r="E4642">
        <v>-8.7541940000000016E-3</v>
      </c>
      <c r="F4642" t="s">
        <v>81</v>
      </c>
      <c r="G4642">
        <v>4.5341708542713564</v>
      </c>
      <c r="H4642">
        <v>-3.9693011287437192E-2</v>
      </c>
      <c r="I4642">
        <v>-3.9693011287437192E-2</v>
      </c>
      <c r="J4642">
        <v>1</v>
      </c>
      <c r="L4642" t="s">
        <v>76</v>
      </c>
      <c r="M4642" t="s">
        <v>4152</v>
      </c>
      <c r="T4642" t="s">
        <v>76</v>
      </c>
      <c r="V4642" t="s">
        <v>4153</v>
      </c>
      <c r="W4642" t="s">
        <v>4154</v>
      </c>
      <c r="X4642" t="s">
        <v>168</v>
      </c>
      <c r="Y4642" t="s">
        <v>268</v>
      </c>
      <c r="Z4642" t="s">
        <v>268</v>
      </c>
      <c r="AA4642" t="s">
        <v>19</v>
      </c>
      <c r="AC4642" t="s">
        <v>7665</v>
      </c>
      <c r="AD4642">
        <v>1</v>
      </c>
      <c r="AE4642">
        <v>1</v>
      </c>
    </row>
    <row r="4643" spans="1:31">
      <c r="A4643" t="s">
        <v>7666</v>
      </c>
      <c r="B4643" s="93">
        <v>45054</v>
      </c>
      <c r="C4643" s="93">
        <v>45054</v>
      </c>
      <c r="D4643">
        <v>-9.0621900000000012E-3</v>
      </c>
      <c r="E4643">
        <v>-9.0621900000000012E-3</v>
      </c>
      <c r="F4643" t="s">
        <v>81</v>
      </c>
      <c r="G4643">
        <v>4.5341708542713564</v>
      </c>
      <c r="H4643">
        <v>-4.108951777386935E-2</v>
      </c>
      <c r="I4643">
        <v>-4.108951777386935E-2</v>
      </c>
      <c r="J4643">
        <v>1</v>
      </c>
      <c r="L4643" t="s">
        <v>76</v>
      </c>
      <c r="M4643" t="s">
        <v>4152</v>
      </c>
      <c r="T4643" t="s">
        <v>76</v>
      </c>
      <c r="V4643" t="s">
        <v>4153</v>
      </c>
      <c r="W4643" t="s">
        <v>4154</v>
      </c>
      <c r="X4643" t="s">
        <v>168</v>
      </c>
      <c r="Y4643" t="s">
        <v>268</v>
      </c>
      <c r="Z4643" t="s">
        <v>268</v>
      </c>
      <c r="AA4643" t="s">
        <v>19</v>
      </c>
      <c r="AC4643" t="s">
        <v>7667</v>
      </c>
      <c r="AD4643">
        <v>1</v>
      </c>
      <c r="AE4643">
        <v>1</v>
      </c>
    </row>
    <row r="4644" spans="1:31">
      <c r="A4644" t="s">
        <v>7668</v>
      </c>
      <c r="B4644" s="93">
        <v>45054</v>
      </c>
      <c r="C4644" s="93">
        <v>45054</v>
      </c>
      <c r="D4644">
        <v>-9.1154970000000002E-3</v>
      </c>
      <c r="E4644">
        <v>-9.1154970000000002E-3</v>
      </c>
      <c r="F4644" t="s">
        <v>81</v>
      </c>
      <c r="G4644">
        <v>4.5341708542713564</v>
      </c>
      <c r="H4644">
        <v>-4.1331220819597989E-2</v>
      </c>
      <c r="I4644">
        <v>-4.1331220819597989E-2</v>
      </c>
      <c r="J4644">
        <v>1</v>
      </c>
      <c r="L4644" t="s">
        <v>76</v>
      </c>
      <c r="M4644" t="s">
        <v>4152</v>
      </c>
      <c r="T4644" t="s">
        <v>76</v>
      </c>
      <c r="V4644" t="s">
        <v>4153</v>
      </c>
      <c r="W4644" t="s">
        <v>4154</v>
      </c>
      <c r="X4644" t="s">
        <v>168</v>
      </c>
      <c r="Y4644" t="s">
        <v>268</v>
      </c>
      <c r="Z4644" t="s">
        <v>268</v>
      </c>
      <c r="AA4644" t="s">
        <v>19</v>
      </c>
      <c r="AC4644" t="s">
        <v>7669</v>
      </c>
      <c r="AD4644">
        <v>1</v>
      </c>
      <c r="AE4644">
        <v>1</v>
      </c>
    </row>
    <row r="4645" spans="1:31">
      <c r="A4645" t="s">
        <v>7670</v>
      </c>
      <c r="B4645" s="93">
        <v>45054</v>
      </c>
      <c r="C4645" s="93">
        <v>45054</v>
      </c>
      <c r="D4645">
        <v>-9.8914099999999998E-3</v>
      </c>
      <c r="E4645">
        <v>-9.8914099999999998E-3</v>
      </c>
      <c r="F4645" t="s">
        <v>81</v>
      </c>
      <c r="G4645">
        <v>4.5341708542713564</v>
      </c>
      <c r="H4645">
        <v>-4.4849342929648227E-2</v>
      </c>
      <c r="I4645">
        <v>-4.4849342929648227E-2</v>
      </c>
      <c r="J4645">
        <v>1</v>
      </c>
      <c r="L4645" t="s">
        <v>76</v>
      </c>
      <c r="M4645" t="s">
        <v>4152</v>
      </c>
      <c r="T4645" t="s">
        <v>76</v>
      </c>
      <c r="V4645" t="s">
        <v>4153</v>
      </c>
      <c r="W4645" t="s">
        <v>4154</v>
      </c>
      <c r="X4645" t="s">
        <v>168</v>
      </c>
      <c r="Y4645" t="s">
        <v>268</v>
      </c>
      <c r="Z4645" t="s">
        <v>268</v>
      </c>
      <c r="AA4645" t="s">
        <v>19</v>
      </c>
      <c r="AC4645" t="s">
        <v>7671</v>
      </c>
      <c r="AD4645">
        <v>1</v>
      </c>
      <c r="AE4645">
        <v>1</v>
      </c>
    </row>
    <row r="4646" spans="1:31">
      <c r="A4646" t="s">
        <v>7672</v>
      </c>
      <c r="B4646" s="93">
        <v>45054</v>
      </c>
      <c r="C4646" s="93">
        <v>45054</v>
      </c>
      <c r="D4646">
        <v>-8.9555759999999998E-3</v>
      </c>
      <c r="E4646">
        <v>-8.9555759999999998E-3</v>
      </c>
      <c r="F4646" t="s">
        <v>81</v>
      </c>
      <c r="G4646">
        <v>4.5341708542713564</v>
      </c>
      <c r="H4646">
        <v>-4.0606111682412058E-2</v>
      </c>
      <c r="I4646">
        <v>-4.0606111682412058E-2</v>
      </c>
      <c r="J4646">
        <v>1</v>
      </c>
      <c r="L4646" t="s">
        <v>76</v>
      </c>
      <c r="M4646" t="s">
        <v>4152</v>
      </c>
      <c r="T4646" t="s">
        <v>76</v>
      </c>
      <c r="V4646" t="s">
        <v>4153</v>
      </c>
      <c r="W4646" t="s">
        <v>4154</v>
      </c>
      <c r="X4646" t="s">
        <v>168</v>
      </c>
      <c r="Y4646" t="s">
        <v>268</v>
      </c>
      <c r="Z4646" t="s">
        <v>268</v>
      </c>
      <c r="AA4646" t="s">
        <v>19</v>
      </c>
      <c r="AC4646" t="s">
        <v>7673</v>
      </c>
      <c r="AD4646">
        <v>1</v>
      </c>
      <c r="AE4646">
        <v>1</v>
      </c>
    </row>
    <row r="4647" spans="1:31">
      <c r="A4647" t="s">
        <v>7674</v>
      </c>
      <c r="B4647" s="93">
        <v>45054</v>
      </c>
      <c r="C4647" s="93">
        <v>45054</v>
      </c>
      <c r="D4647">
        <v>-9.405723999999999E-3</v>
      </c>
      <c r="E4647">
        <v>-9.405723999999999E-3</v>
      </c>
      <c r="F4647" t="s">
        <v>81</v>
      </c>
      <c r="G4647">
        <v>4.5341708542713564</v>
      </c>
      <c r="H4647">
        <v>-4.2647159624120592E-2</v>
      </c>
      <c r="I4647">
        <v>-4.2647159624120592E-2</v>
      </c>
      <c r="J4647">
        <v>1</v>
      </c>
      <c r="L4647" t="s">
        <v>76</v>
      </c>
      <c r="M4647" t="s">
        <v>4152</v>
      </c>
      <c r="T4647" t="s">
        <v>76</v>
      </c>
      <c r="V4647" t="s">
        <v>4153</v>
      </c>
      <c r="W4647" t="s">
        <v>4154</v>
      </c>
      <c r="X4647" t="s">
        <v>168</v>
      </c>
      <c r="Y4647" t="s">
        <v>268</v>
      </c>
      <c r="Z4647" t="s">
        <v>268</v>
      </c>
      <c r="AA4647" t="s">
        <v>19</v>
      </c>
      <c r="AC4647" t="s">
        <v>7675</v>
      </c>
      <c r="AD4647">
        <v>1</v>
      </c>
      <c r="AE4647">
        <v>1</v>
      </c>
    </row>
    <row r="4648" spans="1:31">
      <c r="A4648" t="s">
        <v>7676</v>
      </c>
      <c r="B4648" s="93">
        <v>45054</v>
      </c>
      <c r="C4648" s="93">
        <v>45054</v>
      </c>
      <c r="D4648">
        <v>-9.405723999999999E-3</v>
      </c>
      <c r="E4648">
        <v>-9.405723999999999E-3</v>
      </c>
      <c r="F4648" t="s">
        <v>81</v>
      </c>
      <c r="G4648">
        <v>4.5341708542713564</v>
      </c>
      <c r="H4648">
        <v>-4.2647159624120592E-2</v>
      </c>
      <c r="I4648">
        <v>-4.2647159624120592E-2</v>
      </c>
      <c r="J4648">
        <v>1</v>
      </c>
      <c r="L4648" t="s">
        <v>76</v>
      </c>
      <c r="M4648" t="s">
        <v>4152</v>
      </c>
      <c r="T4648" t="s">
        <v>76</v>
      </c>
      <c r="V4648" t="s">
        <v>4153</v>
      </c>
      <c r="W4648" t="s">
        <v>4154</v>
      </c>
      <c r="X4648" t="s">
        <v>168</v>
      </c>
      <c r="Y4648" t="s">
        <v>268</v>
      </c>
      <c r="Z4648" t="s">
        <v>268</v>
      </c>
      <c r="AA4648" t="s">
        <v>19</v>
      </c>
      <c r="AC4648" t="s">
        <v>7677</v>
      </c>
      <c r="AD4648">
        <v>1</v>
      </c>
      <c r="AE4648">
        <v>1</v>
      </c>
    </row>
    <row r="4649" spans="1:31">
      <c r="A4649" t="s">
        <v>7678</v>
      </c>
      <c r="B4649" s="93">
        <v>45054</v>
      </c>
      <c r="C4649" s="93">
        <v>45054</v>
      </c>
      <c r="D4649">
        <v>-9.0029600000000008E-3</v>
      </c>
      <c r="E4649">
        <v>-9.0029600000000008E-3</v>
      </c>
      <c r="F4649" t="s">
        <v>81</v>
      </c>
      <c r="G4649">
        <v>4.5341708542713564</v>
      </c>
      <c r="H4649">
        <v>-4.0820958834170848E-2</v>
      </c>
      <c r="I4649">
        <v>-4.0820958834170848E-2</v>
      </c>
      <c r="J4649">
        <v>1</v>
      </c>
      <c r="L4649" t="s">
        <v>76</v>
      </c>
      <c r="M4649" t="s">
        <v>4152</v>
      </c>
      <c r="T4649" t="s">
        <v>76</v>
      </c>
      <c r="V4649" t="s">
        <v>4153</v>
      </c>
      <c r="W4649" t="s">
        <v>4154</v>
      </c>
      <c r="X4649" t="s">
        <v>168</v>
      </c>
      <c r="Y4649" t="s">
        <v>268</v>
      </c>
      <c r="Z4649" t="s">
        <v>268</v>
      </c>
      <c r="AA4649" t="s">
        <v>19</v>
      </c>
      <c r="AC4649" t="s">
        <v>7679</v>
      </c>
      <c r="AD4649">
        <v>1</v>
      </c>
      <c r="AE4649">
        <v>1</v>
      </c>
    </row>
    <row r="4650" spans="1:31">
      <c r="A4650" t="s">
        <v>7680</v>
      </c>
      <c r="B4650" s="93">
        <v>45054</v>
      </c>
      <c r="C4650" s="93">
        <v>45054</v>
      </c>
      <c r="D4650">
        <v>-1.1241854000000001E-2</v>
      </c>
      <c r="E4650">
        <v>-1.1241854000000001E-2</v>
      </c>
      <c r="F4650" t="s">
        <v>81</v>
      </c>
      <c r="G4650">
        <v>4.5341708542713564</v>
      </c>
      <c r="H4650">
        <v>-5.0972486754773859E-2</v>
      </c>
      <c r="I4650">
        <v>-5.0972486754773859E-2</v>
      </c>
      <c r="J4650">
        <v>1</v>
      </c>
      <c r="L4650" t="s">
        <v>76</v>
      </c>
      <c r="M4650" t="s">
        <v>4152</v>
      </c>
      <c r="T4650" t="s">
        <v>76</v>
      </c>
      <c r="V4650" t="s">
        <v>4153</v>
      </c>
      <c r="W4650" t="s">
        <v>4154</v>
      </c>
      <c r="X4650" t="s">
        <v>168</v>
      </c>
      <c r="Y4650" t="s">
        <v>268</v>
      </c>
      <c r="Z4650" t="s">
        <v>268</v>
      </c>
      <c r="AA4650" t="s">
        <v>19</v>
      </c>
      <c r="AC4650" t="s">
        <v>7681</v>
      </c>
      <c r="AD4650">
        <v>1</v>
      </c>
      <c r="AE4650">
        <v>1</v>
      </c>
    </row>
    <row r="4651" spans="1:31">
      <c r="A4651" t="s">
        <v>7682</v>
      </c>
      <c r="B4651" s="93">
        <v>45054</v>
      </c>
      <c r="C4651" s="93">
        <v>45054</v>
      </c>
      <c r="D4651">
        <v>-9.8005790000000002E-3</v>
      </c>
      <c r="E4651">
        <v>-9.8005790000000002E-3</v>
      </c>
      <c r="F4651" t="s">
        <v>81</v>
      </c>
      <c r="G4651">
        <v>4.5341708542713564</v>
      </c>
      <c r="H4651">
        <v>-4.4437499656783917E-2</v>
      </c>
      <c r="I4651">
        <v>-4.4437499656783917E-2</v>
      </c>
      <c r="J4651">
        <v>1</v>
      </c>
      <c r="L4651" t="s">
        <v>76</v>
      </c>
      <c r="M4651" t="s">
        <v>4152</v>
      </c>
      <c r="T4651" t="s">
        <v>76</v>
      </c>
      <c r="V4651" t="s">
        <v>4153</v>
      </c>
      <c r="W4651" t="s">
        <v>4154</v>
      </c>
      <c r="X4651" t="s">
        <v>168</v>
      </c>
      <c r="Y4651" t="s">
        <v>268</v>
      </c>
      <c r="Z4651" t="s">
        <v>268</v>
      </c>
      <c r="AA4651" t="s">
        <v>19</v>
      </c>
      <c r="AC4651" t="s">
        <v>7683</v>
      </c>
      <c r="AD4651">
        <v>1</v>
      </c>
      <c r="AE4651">
        <v>1</v>
      </c>
    </row>
    <row r="4652" spans="1:31">
      <c r="A4652" t="s">
        <v>7684</v>
      </c>
      <c r="B4652" s="93">
        <v>45054</v>
      </c>
      <c r="C4652" s="93">
        <v>45054</v>
      </c>
      <c r="D4652">
        <v>-9.2161880000000002E-3</v>
      </c>
      <c r="E4652">
        <v>-9.2161880000000002E-3</v>
      </c>
      <c r="F4652" t="s">
        <v>81</v>
      </c>
      <c r="G4652">
        <v>4.5341708542713564</v>
      </c>
      <c r="H4652">
        <v>-4.1787771017085418E-2</v>
      </c>
      <c r="I4652">
        <v>-4.1787771017085418E-2</v>
      </c>
      <c r="J4652">
        <v>1</v>
      </c>
      <c r="L4652" t="s">
        <v>76</v>
      </c>
      <c r="M4652" t="s">
        <v>4152</v>
      </c>
      <c r="T4652" t="s">
        <v>76</v>
      </c>
      <c r="V4652" t="s">
        <v>4153</v>
      </c>
      <c r="W4652" t="s">
        <v>4154</v>
      </c>
      <c r="X4652" t="s">
        <v>168</v>
      </c>
      <c r="Y4652" t="s">
        <v>268</v>
      </c>
      <c r="Z4652" t="s">
        <v>268</v>
      </c>
      <c r="AA4652" t="s">
        <v>19</v>
      </c>
      <c r="AC4652" t="s">
        <v>7685</v>
      </c>
      <c r="AD4652">
        <v>1</v>
      </c>
      <c r="AE4652">
        <v>1</v>
      </c>
    </row>
    <row r="4653" spans="1:31">
      <c r="A4653" t="s">
        <v>7686</v>
      </c>
      <c r="B4653" s="93">
        <v>45054</v>
      </c>
      <c r="C4653" s="93">
        <v>45054</v>
      </c>
      <c r="D4653">
        <v>-9.8025649999999992E-3</v>
      </c>
      <c r="E4653">
        <v>-9.8025649999999992E-3</v>
      </c>
      <c r="F4653" t="s">
        <v>81</v>
      </c>
      <c r="G4653">
        <v>4.5341708542713564</v>
      </c>
      <c r="H4653">
        <v>-4.4446504520100502E-2</v>
      </c>
      <c r="I4653">
        <v>-4.4446504520100502E-2</v>
      </c>
      <c r="J4653">
        <v>1</v>
      </c>
      <c r="L4653" t="s">
        <v>76</v>
      </c>
      <c r="M4653" t="s">
        <v>4152</v>
      </c>
      <c r="T4653" t="s">
        <v>76</v>
      </c>
      <c r="V4653" t="s">
        <v>4153</v>
      </c>
      <c r="W4653" t="s">
        <v>4154</v>
      </c>
      <c r="X4653" t="s">
        <v>168</v>
      </c>
      <c r="Y4653" t="s">
        <v>268</v>
      </c>
      <c r="Z4653" t="s">
        <v>268</v>
      </c>
      <c r="AA4653" t="s">
        <v>19</v>
      </c>
      <c r="AC4653" t="s">
        <v>7687</v>
      </c>
      <c r="AD4653">
        <v>1</v>
      </c>
      <c r="AE4653">
        <v>1</v>
      </c>
    </row>
    <row r="4654" spans="1:31">
      <c r="A4654" t="s">
        <v>7688</v>
      </c>
      <c r="B4654" s="93">
        <v>45054</v>
      </c>
      <c r="C4654" s="93">
        <v>45054</v>
      </c>
      <c r="D4654">
        <v>-8.8845E-3</v>
      </c>
      <c r="E4654">
        <v>-8.8845E-3</v>
      </c>
      <c r="F4654" t="s">
        <v>81</v>
      </c>
      <c r="G4654">
        <v>4.5341708542713564</v>
      </c>
      <c r="H4654">
        <v>-4.0283840954773872E-2</v>
      </c>
      <c r="I4654">
        <v>-4.0283840954773872E-2</v>
      </c>
      <c r="J4654">
        <v>1</v>
      </c>
      <c r="L4654" t="s">
        <v>76</v>
      </c>
      <c r="M4654" t="s">
        <v>4152</v>
      </c>
      <c r="T4654" t="s">
        <v>76</v>
      </c>
      <c r="V4654" t="s">
        <v>4153</v>
      </c>
      <c r="W4654" t="s">
        <v>4154</v>
      </c>
      <c r="X4654" t="s">
        <v>168</v>
      </c>
      <c r="Y4654" t="s">
        <v>268</v>
      </c>
      <c r="Z4654" t="s">
        <v>268</v>
      </c>
      <c r="AA4654" t="s">
        <v>19</v>
      </c>
      <c r="AC4654" t="s">
        <v>7689</v>
      </c>
      <c r="AD4654">
        <v>1</v>
      </c>
      <c r="AE4654">
        <v>1</v>
      </c>
    </row>
    <row r="4655" spans="1:31">
      <c r="A4655" t="s">
        <v>7690</v>
      </c>
      <c r="B4655" s="93">
        <v>45054</v>
      </c>
      <c r="C4655" s="93">
        <v>45054</v>
      </c>
      <c r="D4655">
        <v>-8.1204329999999998E-3</v>
      </c>
      <c r="E4655">
        <v>-8.1204329999999998E-3</v>
      </c>
      <c r="F4655" t="s">
        <v>81</v>
      </c>
      <c r="G4655">
        <v>4.5341708542713564</v>
      </c>
      <c r="H4655">
        <v>-3.6819430632663311E-2</v>
      </c>
      <c r="I4655">
        <v>-3.6819430632663311E-2</v>
      </c>
      <c r="J4655">
        <v>1</v>
      </c>
      <c r="L4655" t="s">
        <v>76</v>
      </c>
      <c r="M4655" t="s">
        <v>4152</v>
      </c>
      <c r="T4655" t="s">
        <v>76</v>
      </c>
      <c r="V4655" t="s">
        <v>4153</v>
      </c>
      <c r="W4655" t="s">
        <v>4154</v>
      </c>
      <c r="X4655" t="s">
        <v>168</v>
      </c>
      <c r="Y4655" t="s">
        <v>268</v>
      </c>
      <c r="Z4655" t="s">
        <v>268</v>
      </c>
      <c r="AA4655" t="s">
        <v>19</v>
      </c>
      <c r="AC4655" t="s">
        <v>7691</v>
      </c>
      <c r="AD4655">
        <v>1</v>
      </c>
      <c r="AE4655">
        <v>1</v>
      </c>
    </row>
    <row r="4656" spans="1:31">
      <c r="A4656" t="s">
        <v>7692</v>
      </c>
      <c r="B4656" s="93">
        <v>45054</v>
      </c>
      <c r="C4656" s="93">
        <v>45054</v>
      </c>
      <c r="D4656">
        <v>-7.7709760000000006E-3</v>
      </c>
      <c r="E4656">
        <v>-7.7709760000000006E-3</v>
      </c>
      <c r="F4656" t="s">
        <v>81</v>
      </c>
      <c r="G4656">
        <v>4.5341708542713564</v>
      </c>
      <c r="H4656">
        <v>-3.5234932888442212E-2</v>
      </c>
      <c r="I4656">
        <v>-3.5234932888442212E-2</v>
      </c>
      <c r="J4656">
        <v>1</v>
      </c>
      <c r="L4656" t="s">
        <v>76</v>
      </c>
      <c r="M4656" t="s">
        <v>4152</v>
      </c>
      <c r="T4656" t="s">
        <v>76</v>
      </c>
      <c r="V4656" t="s">
        <v>4153</v>
      </c>
      <c r="W4656" t="s">
        <v>4154</v>
      </c>
      <c r="X4656" t="s">
        <v>168</v>
      </c>
      <c r="Y4656" t="s">
        <v>268</v>
      </c>
      <c r="Z4656" t="s">
        <v>268</v>
      </c>
      <c r="AA4656" t="s">
        <v>19</v>
      </c>
      <c r="AC4656" t="s">
        <v>7693</v>
      </c>
      <c r="AD4656">
        <v>1</v>
      </c>
      <c r="AE4656">
        <v>1</v>
      </c>
    </row>
    <row r="4657" spans="1:31">
      <c r="A4657" t="s">
        <v>7694</v>
      </c>
      <c r="B4657" s="93">
        <v>45054</v>
      </c>
      <c r="C4657" s="93">
        <v>45054</v>
      </c>
      <c r="D4657">
        <v>-7.7591299999999986E-3</v>
      </c>
      <c r="E4657">
        <v>-7.7591299999999986E-3</v>
      </c>
      <c r="F4657" t="s">
        <v>81</v>
      </c>
      <c r="G4657">
        <v>4.5341708542713564</v>
      </c>
      <c r="H4657">
        <v>-3.5181221100502508E-2</v>
      </c>
      <c r="I4657">
        <v>-3.5181221100502508E-2</v>
      </c>
      <c r="J4657">
        <v>1</v>
      </c>
      <c r="L4657" t="s">
        <v>76</v>
      </c>
      <c r="M4657" t="s">
        <v>4152</v>
      </c>
      <c r="T4657" t="s">
        <v>76</v>
      </c>
      <c r="V4657" t="s">
        <v>4153</v>
      </c>
      <c r="W4657" t="s">
        <v>4154</v>
      </c>
      <c r="X4657" t="s">
        <v>168</v>
      </c>
      <c r="Y4657" t="s">
        <v>268</v>
      </c>
      <c r="Z4657" t="s">
        <v>268</v>
      </c>
      <c r="AA4657" t="s">
        <v>19</v>
      </c>
      <c r="AC4657" t="s">
        <v>7695</v>
      </c>
      <c r="AD4657">
        <v>1</v>
      </c>
      <c r="AE4657">
        <v>1</v>
      </c>
    </row>
    <row r="4658" spans="1:31">
      <c r="A4658" t="s">
        <v>7696</v>
      </c>
      <c r="B4658" s="93">
        <v>45054</v>
      </c>
      <c r="C4658" s="93">
        <v>45054</v>
      </c>
      <c r="D4658">
        <v>-1.0448172E-2</v>
      </c>
      <c r="E4658">
        <v>-1.0448172E-2</v>
      </c>
      <c r="F4658" t="s">
        <v>81</v>
      </c>
      <c r="G4658">
        <v>4.5341708542713564</v>
      </c>
      <c r="H4658">
        <v>-4.737379696281406E-2</v>
      </c>
      <c r="I4658">
        <v>-4.737379696281406E-2</v>
      </c>
      <c r="J4658">
        <v>1</v>
      </c>
      <c r="L4658" t="s">
        <v>76</v>
      </c>
      <c r="M4658" t="s">
        <v>4152</v>
      </c>
      <c r="T4658" t="s">
        <v>76</v>
      </c>
      <c r="V4658" t="s">
        <v>4153</v>
      </c>
      <c r="W4658" t="s">
        <v>4154</v>
      </c>
      <c r="X4658" t="s">
        <v>168</v>
      </c>
      <c r="Y4658" t="s">
        <v>268</v>
      </c>
      <c r="Z4658" t="s">
        <v>268</v>
      </c>
      <c r="AA4658" t="s">
        <v>19</v>
      </c>
      <c r="AC4658" t="s">
        <v>7697</v>
      </c>
      <c r="AD4658">
        <v>1</v>
      </c>
      <c r="AE4658">
        <v>1</v>
      </c>
    </row>
    <row r="4659" spans="1:31">
      <c r="A4659" t="s">
        <v>7698</v>
      </c>
      <c r="B4659" s="93">
        <v>45054</v>
      </c>
      <c r="C4659" s="93">
        <v>45054</v>
      </c>
      <c r="D4659">
        <v>-9.3405709999999989E-3</v>
      </c>
      <c r="E4659">
        <v>-9.3405709999999989E-3</v>
      </c>
      <c r="F4659" t="s">
        <v>81</v>
      </c>
      <c r="G4659">
        <v>4.5341708542713564</v>
      </c>
      <c r="H4659">
        <v>-4.2351744790452249E-2</v>
      </c>
      <c r="I4659">
        <v>-4.2351744790452249E-2</v>
      </c>
      <c r="J4659">
        <v>1</v>
      </c>
      <c r="L4659" t="s">
        <v>76</v>
      </c>
      <c r="M4659" t="s">
        <v>4152</v>
      </c>
      <c r="T4659" t="s">
        <v>76</v>
      </c>
      <c r="V4659" t="s">
        <v>4153</v>
      </c>
      <c r="W4659" t="s">
        <v>4154</v>
      </c>
      <c r="X4659" t="s">
        <v>168</v>
      </c>
      <c r="Y4659" t="s">
        <v>268</v>
      </c>
      <c r="Z4659" t="s">
        <v>268</v>
      </c>
      <c r="AA4659" t="s">
        <v>19</v>
      </c>
      <c r="AC4659" t="s">
        <v>7699</v>
      </c>
      <c r="AD4659">
        <v>1</v>
      </c>
      <c r="AE4659">
        <v>1</v>
      </c>
    </row>
    <row r="4660" spans="1:31">
      <c r="A4660" t="s">
        <v>7700</v>
      </c>
      <c r="B4660" s="93">
        <v>45054</v>
      </c>
      <c r="C4660" s="93">
        <v>45054</v>
      </c>
      <c r="D4660">
        <v>-1.0773937000000001E-2</v>
      </c>
      <c r="E4660">
        <v>-1.0773937000000001E-2</v>
      </c>
      <c r="F4660" t="s">
        <v>81</v>
      </c>
      <c r="G4660">
        <v>4.5341708542713564</v>
      </c>
      <c r="H4660">
        <v>-4.8850871131155778E-2</v>
      </c>
      <c r="I4660">
        <v>-4.8850871131155778E-2</v>
      </c>
      <c r="J4660">
        <v>1</v>
      </c>
      <c r="L4660" t="s">
        <v>76</v>
      </c>
      <c r="M4660" t="s">
        <v>4152</v>
      </c>
      <c r="T4660" t="s">
        <v>76</v>
      </c>
      <c r="V4660" t="s">
        <v>4153</v>
      </c>
      <c r="W4660" t="s">
        <v>4154</v>
      </c>
      <c r="X4660" t="s">
        <v>168</v>
      </c>
      <c r="Y4660" t="s">
        <v>268</v>
      </c>
      <c r="Z4660" t="s">
        <v>268</v>
      </c>
      <c r="AA4660" t="s">
        <v>19</v>
      </c>
      <c r="AC4660" t="s">
        <v>7701</v>
      </c>
      <c r="AD4660">
        <v>1</v>
      </c>
      <c r="AE4660">
        <v>1</v>
      </c>
    </row>
    <row r="4661" spans="1:31">
      <c r="A4661" t="s">
        <v>7702</v>
      </c>
      <c r="B4661" s="93">
        <v>45054</v>
      </c>
      <c r="C4661" s="93">
        <v>45054</v>
      </c>
      <c r="D4661">
        <v>-1.1241854000000001E-2</v>
      </c>
      <c r="E4661">
        <v>-1.1241854000000001E-2</v>
      </c>
      <c r="F4661" t="s">
        <v>81</v>
      </c>
      <c r="G4661">
        <v>4.5341708542713564</v>
      </c>
      <c r="H4661">
        <v>-5.0972486754773859E-2</v>
      </c>
      <c r="I4661">
        <v>-5.0972486754773859E-2</v>
      </c>
      <c r="J4661">
        <v>1</v>
      </c>
      <c r="L4661" t="s">
        <v>76</v>
      </c>
      <c r="M4661" t="s">
        <v>4152</v>
      </c>
      <c r="T4661" t="s">
        <v>76</v>
      </c>
      <c r="V4661" t="s">
        <v>4153</v>
      </c>
      <c r="W4661" t="s">
        <v>4154</v>
      </c>
      <c r="X4661" t="s">
        <v>168</v>
      </c>
      <c r="Y4661" t="s">
        <v>268</v>
      </c>
      <c r="Z4661" t="s">
        <v>268</v>
      </c>
      <c r="AA4661" t="s">
        <v>19</v>
      </c>
      <c r="AC4661" t="s">
        <v>7703</v>
      </c>
      <c r="AD4661">
        <v>1</v>
      </c>
      <c r="AE4661">
        <v>1</v>
      </c>
    </row>
    <row r="4662" spans="1:31">
      <c r="A4662" t="s">
        <v>7704</v>
      </c>
      <c r="B4662" s="93">
        <v>45054</v>
      </c>
      <c r="C4662" s="93">
        <v>45054</v>
      </c>
      <c r="D4662">
        <v>-1.1472850999999999E-2</v>
      </c>
      <c r="E4662">
        <v>-1.1472850999999999E-2</v>
      </c>
      <c r="F4662" t="s">
        <v>81</v>
      </c>
      <c r="G4662">
        <v>4.5341708542713564</v>
      </c>
      <c r="H4662">
        <v>-5.2019866619597982E-2</v>
      </c>
      <c r="I4662">
        <v>-5.2019866619597982E-2</v>
      </c>
      <c r="J4662">
        <v>1</v>
      </c>
      <c r="L4662" t="s">
        <v>76</v>
      </c>
      <c r="M4662" t="s">
        <v>4152</v>
      </c>
      <c r="T4662" t="s">
        <v>76</v>
      </c>
      <c r="V4662" t="s">
        <v>4153</v>
      </c>
      <c r="W4662" t="s">
        <v>4154</v>
      </c>
      <c r="X4662" t="s">
        <v>168</v>
      </c>
      <c r="Y4662" t="s">
        <v>268</v>
      </c>
      <c r="Z4662" t="s">
        <v>268</v>
      </c>
      <c r="AA4662" t="s">
        <v>19</v>
      </c>
      <c r="AC4662" t="s">
        <v>7705</v>
      </c>
      <c r="AD4662">
        <v>1</v>
      </c>
      <c r="AE4662">
        <v>1</v>
      </c>
    </row>
    <row r="4663" spans="1:31">
      <c r="A4663" t="s">
        <v>7706</v>
      </c>
      <c r="B4663" s="93">
        <v>45054</v>
      </c>
      <c r="C4663" s="93">
        <v>45054</v>
      </c>
      <c r="D4663">
        <v>-1.3380057000000001E-2</v>
      </c>
      <c r="E4663">
        <v>-1.3380057000000001E-2</v>
      </c>
      <c r="F4663" t="s">
        <v>81</v>
      </c>
      <c r="G4663">
        <v>4.5341708542713564</v>
      </c>
      <c r="H4663">
        <v>-6.0667464477889448E-2</v>
      </c>
      <c r="I4663">
        <v>-6.0667464477889448E-2</v>
      </c>
      <c r="J4663">
        <v>1</v>
      </c>
      <c r="L4663" t="s">
        <v>76</v>
      </c>
      <c r="M4663" t="s">
        <v>4152</v>
      </c>
      <c r="T4663" t="s">
        <v>76</v>
      </c>
      <c r="V4663" t="s">
        <v>4153</v>
      </c>
      <c r="W4663" t="s">
        <v>4154</v>
      </c>
      <c r="X4663" t="s">
        <v>168</v>
      </c>
      <c r="Y4663" t="s">
        <v>268</v>
      </c>
      <c r="Z4663" t="s">
        <v>268</v>
      </c>
      <c r="AA4663" t="s">
        <v>19</v>
      </c>
      <c r="AC4663" t="s">
        <v>7707</v>
      </c>
      <c r="AD4663">
        <v>1</v>
      </c>
      <c r="AE4663">
        <v>1</v>
      </c>
    </row>
    <row r="4664" spans="1:31">
      <c r="A4664" t="s">
        <v>7708</v>
      </c>
      <c r="B4664" s="93">
        <v>45054</v>
      </c>
      <c r="C4664" s="93">
        <v>45054</v>
      </c>
      <c r="D4664">
        <v>-1.0572555000000001E-2</v>
      </c>
      <c r="E4664">
        <v>-1.0572555000000001E-2</v>
      </c>
      <c r="F4664" t="s">
        <v>81</v>
      </c>
      <c r="G4664">
        <v>4.5341708542713564</v>
      </c>
      <c r="H4664">
        <v>-4.7937770736180899E-2</v>
      </c>
      <c r="I4664">
        <v>-4.7937770736180899E-2</v>
      </c>
      <c r="J4664">
        <v>1</v>
      </c>
      <c r="L4664" t="s">
        <v>76</v>
      </c>
      <c r="M4664" t="s">
        <v>4152</v>
      </c>
      <c r="T4664" t="s">
        <v>76</v>
      </c>
      <c r="V4664" t="s">
        <v>4153</v>
      </c>
      <c r="W4664" t="s">
        <v>4154</v>
      </c>
      <c r="X4664" t="s">
        <v>168</v>
      </c>
      <c r="Y4664" t="s">
        <v>268</v>
      </c>
      <c r="Z4664" t="s">
        <v>268</v>
      </c>
      <c r="AA4664" t="s">
        <v>19</v>
      </c>
      <c r="AC4664" t="s">
        <v>7709</v>
      </c>
      <c r="AD4664">
        <v>1</v>
      </c>
      <c r="AE4664">
        <v>1</v>
      </c>
    </row>
    <row r="4665" spans="1:31">
      <c r="A4665" t="s">
        <v>7710</v>
      </c>
      <c r="B4665" s="93">
        <v>45054</v>
      </c>
      <c r="C4665" s="93">
        <v>45054</v>
      </c>
      <c r="D4665">
        <v>-1.4197380000000001E-2</v>
      </c>
      <c r="E4665">
        <v>-1.4197380000000001E-2</v>
      </c>
      <c r="F4665" t="s">
        <v>81</v>
      </c>
      <c r="G4665">
        <v>4.5341708542713564</v>
      </c>
      <c r="H4665">
        <v>-6.4373346603015066E-2</v>
      </c>
      <c r="I4665">
        <v>-6.4373346603015066E-2</v>
      </c>
      <c r="J4665">
        <v>1</v>
      </c>
      <c r="L4665" t="s">
        <v>76</v>
      </c>
      <c r="M4665" t="s">
        <v>4152</v>
      </c>
      <c r="T4665" t="s">
        <v>76</v>
      </c>
      <c r="V4665" t="s">
        <v>4153</v>
      </c>
      <c r="W4665" t="s">
        <v>4154</v>
      </c>
      <c r="X4665" t="s">
        <v>168</v>
      </c>
      <c r="Y4665" t="s">
        <v>268</v>
      </c>
      <c r="Z4665" t="s">
        <v>268</v>
      </c>
      <c r="AA4665" t="s">
        <v>19</v>
      </c>
      <c r="AC4665" t="s">
        <v>7711</v>
      </c>
      <c r="AD4665">
        <v>1</v>
      </c>
      <c r="AE4665">
        <v>1</v>
      </c>
    </row>
    <row r="4666" spans="1:31">
      <c r="A4666" t="s">
        <v>7712</v>
      </c>
      <c r="B4666" s="93">
        <v>45054</v>
      </c>
      <c r="C4666" s="93">
        <v>45054</v>
      </c>
      <c r="D4666">
        <v>-8.4225059999999997E-3</v>
      </c>
      <c r="E4666">
        <v>-8.4225059999999997E-3</v>
      </c>
      <c r="F4666" t="s">
        <v>81</v>
      </c>
      <c r="G4666">
        <v>4.5341708542713564</v>
      </c>
      <c r="H4666">
        <v>-3.8189081225125633E-2</v>
      </c>
      <c r="I4666">
        <v>-3.8189081225125633E-2</v>
      </c>
      <c r="J4666">
        <v>1</v>
      </c>
      <c r="L4666" t="s">
        <v>76</v>
      </c>
      <c r="M4666" t="s">
        <v>4152</v>
      </c>
      <c r="T4666" t="s">
        <v>76</v>
      </c>
      <c r="V4666" t="s">
        <v>4153</v>
      </c>
      <c r="W4666" t="s">
        <v>4154</v>
      </c>
      <c r="X4666" t="s">
        <v>168</v>
      </c>
      <c r="Y4666" t="s">
        <v>268</v>
      </c>
      <c r="Z4666" t="s">
        <v>268</v>
      </c>
      <c r="AA4666" t="s">
        <v>19</v>
      </c>
      <c r="AC4666" t="s">
        <v>7713</v>
      </c>
      <c r="AD4666">
        <v>1</v>
      </c>
      <c r="AE4666">
        <v>1</v>
      </c>
    </row>
    <row r="4667" spans="1:31">
      <c r="A4667" t="s">
        <v>7714</v>
      </c>
      <c r="B4667" s="93">
        <v>45054</v>
      </c>
      <c r="C4667" s="93">
        <v>45054</v>
      </c>
      <c r="D4667">
        <v>-8.5942729999999995E-3</v>
      </c>
      <c r="E4667">
        <v>-8.5942729999999995E-3</v>
      </c>
      <c r="F4667" t="s">
        <v>81</v>
      </c>
      <c r="G4667">
        <v>4.5341708542713564</v>
      </c>
      <c r="H4667">
        <v>-3.8967902150251248E-2</v>
      </c>
      <c r="I4667">
        <v>-3.8967902150251248E-2</v>
      </c>
      <c r="J4667">
        <v>1</v>
      </c>
      <c r="L4667" t="s">
        <v>76</v>
      </c>
      <c r="M4667" t="s">
        <v>4152</v>
      </c>
      <c r="T4667" t="s">
        <v>76</v>
      </c>
      <c r="V4667" t="s">
        <v>4153</v>
      </c>
      <c r="W4667" t="s">
        <v>4154</v>
      </c>
      <c r="X4667" t="s">
        <v>168</v>
      </c>
      <c r="Y4667" t="s">
        <v>268</v>
      </c>
      <c r="Z4667" t="s">
        <v>268</v>
      </c>
      <c r="AA4667" t="s">
        <v>19</v>
      </c>
      <c r="AC4667" t="s">
        <v>7715</v>
      </c>
      <c r="AD4667">
        <v>1</v>
      </c>
      <c r="AE4667">
        <v>1</v>
      </c>
    </row>
    <row r="4668" spans="1:31">
      <c r="A4668" t="s">
        <v>7716</v>
      </c>
      <c r="B4668" s="93">
        <v>45054</v>
      </c>
      <c r="C4668" s="93">
        <v>45054</v>
      </c>
      <c r="D4668">
        <v>-1.06059438E-2</v>
      </c>
      <c r="E4668">
        <v>-1.06059438E-2</v>
      </c>
      <c r="F4668" t="s">
        <v>81</v>
      </c>
      <c r="G4668">
        <v>4.5341708542713564</v>
      </c>
      <c r="H4668">
        <v>-4.8089161259999992E-2</v>
      </c>
      <c r="I4668">
        <v>-4.8089161259999992E-2</v>
      </c>
      <c r="J4668">
        <v>1</v>
      </c>
      <c r="L4668" t="s">
        <v>76</v>
      </c>
      <c r="M4668" t="s">
        <v>4152</v>
      </c>
      <c r="T4668" t="s">
        <v>76</v>
      </c>
      <c r="V4668" t="s">
        <v>4153</v>
      </c>
      <c r="W4668" t="s">
        <v>4154</v>
      </c>
      <c r="X4668" t="s">
        <v>168</v>
      </c>
      <c r="Y4668" t="s">
        <v>268</v>
      </c>
      <c r="Z4668" t="s">
        <v>268</v>
      </c>
      <c r="AA4668" t="s">
        <v>19</v>
      </c>
      <c r="AC4668" t="s">
        <v>7717</v>
      </c>
      <c r="AD4668">
        <v>1</v>
      </c>
      <c r="AE4668">
        <v>1</v>
      </c>
    </row>
    <row r="4669" spans="1:31">
      <c r="A4669" t="s">
        <v>7718</v>
      </c>
      <c r="B4669" s="93">
        <v>45054</v>
      </c>
      <c r="C4669" s="93">
        <v>45054</v>
      </c>
      <c r="D4669">
        <v>-9.1036510000000008E-3</v>
      </c>
      <c r="E4669">
        <v>-9.1036510000000008E-3</v>
      </c>
      <c r="F4669" t="s">
        <v>81</v>
      </c>
      <c r="G4669">
        <v>4.5341708542713564</v>
      </c>
      <c r="H4669">
        <v>-4.1277509031658291E-2</v>
      </c>
      <c r="I4669">
        <v>-4.1277509031658291E-2</v>
      </c>
      <c r="J4669">
        <v>1</v>
      </c>
      <c r="L4669" t="s">
        <v>76</v>
      </c>
      <c r="M4669" t="s">
        <v>4152</v>
      </c>
      <c r="T4669" t="s">
        <v>76</v>
      </c>
      <c r="V4669" t="s">
        <v>4153</v>
      </c>
      <c r="W4669" t="s">
        <v>4154</v>
      </c>
      <c r="X4669" t="s">
        <v>168</v>
      </c>
      <c r="Y4669" t="s">
        <v>268</v>
      </c>
      <c r="Z4669" t="s">
        <v>268</v>
      </c>
      <c r="AA4669" t="s">
        <v>19</v>
      </c>
      <c r="AC4669" t="s">
        <v>7719</v>
      </c>
      <c r="AD4669">
        <v>1</v>
      </c>
      <c r="AE4669">
        <v>1</v>
      </c>
    </row>
    <row r="4670" spans="1:31">
      <c r="A4670" t="s">
        <v>7720</v>
      </c>
      <c r="B4670" s="93">
        <v>45054</v>
      </c>
      <c r="C4670" s="93">
        <v>45054</v>
      </c>
      <c r="D4670">
        <v>-9.0148060000000002E-3</v>
      </c>
      <c r="E4670">
        <v>-9.0148060000000002E-3</v>
      </c>
      <c r="F4670" t="s">
        <v>81</v>
      </c>
      <c r="G4670">
        <v>4.5341708542713564</v>
      </c>
      <c r="H4670">
        <v>-4.0874670622110552E-2</v>
      </c>
      <c r="I4670">
        <v>-4.0874670622110552E-2</v>
      </c>
      <c r="J4670">
        <v>1</v>
      </c>
      <c r="L4670" t="s">
        <v>76</v>
      </c>
      <c r="M4670" t="s">
        <v>4152</v>
      </c>
      <c r="T4670" t="s">
        <v>76</v>
      </c>
      <c r="V4670" t="s">
        <v>4153</v>
      </c>
      <c r="W4670" t="s">
        <v>4154</v>
      </c>
      <c r="X4670" t="s">
        <v>168</v>
      </c>
      <c r="Y4670" t="s">
        <v>268</v>
      </c>
      <c r="Z4670" t="s">
        <v>268</v>
      </c>
      <c r="AA4670" t="s">
        <v>19</v>
      </c>
      <c r="AC4670" t="s">
        <v>7721</v>
      </c>
      <c r="AD4670">
        <v>1</v>
      </c>
      <c r="AE4670">
        <v>1</v>
      </c>
    </row>
    <row r="4671" spans="1:31">
      <c r="A4671" t="s">
        <v>7722</v>
      </c>
      <c r="B4671" s="93">
        <v>45054</v>
      </c>
      <c r="C4671" s="93">
        <v>45054</v>
      </c>
      <c r="D4671">
        <v>-9.0148060000000002E-3</v>
      </c>
      <c r="E4671">
        <v>-9.0148060000000002E-3</v>
      </c>
      <c r="F4671" t="s">
        <v>81</v>
      </c>
      <c r="G4671">
        <v>4.5341708542713564</v>
      </c>
      <c r="H4671">
        <v>-4.0874670622110552E-2</v>
      </c>
      <c r="I4671">
        <v>-4.0874670622110552E-2</v>
      </c>
      <c r="J4671">
        <v>1</v>
      </c>
      <c r="L4671" t="s">
        <v>76</v>
      </c>
      <c r="M4671" t="s">
        <v>4152</v>
      </c>
      <c r="T4671" t="s">
        <v>76</v>
      </c>
      <c r="V4671" t="s">
        <v>4153</v>
      </c>
      <c r="W4671" t="s">
        <v>4154</v>
      </c>
      <c r="X4671" t="s">
        <v>168</v>
      </c>
      <c r="Y4671" t="s">
        <v>268</v>
      </c>
      <c r="Z4671" t="s">
        <v>268</v>
      </c>
      <c r="AA4671" t="s">
        <v>19</v>
      </c>
      <c r="AC4671" t="s">
        <v>7723</v>
      </c>
      <c r="AD4671">
        <v>1</v>
      </c>
      <c r="AE4671">
        <v>1</v>
      </c>
    </row>
    <row r="4672" spans="1:31">
      <c r="A4672" t="s">
        <v>7724</v>
      </c>
      <c r="B4672" s="93">
        <v>45054</v>
      </c>
      <c r="C4672" s="93">
        <v>45054</v>
      </c>
      <c r="D4672">
        <v>-1.0667322999999999E-2</v>
      </c>
      <c r="E4672">
        <v>-1.0667322999999999E-2</v>
      </c>
      <c r="F4672" t="s">
        <v>81</v>
      </c>
      <c r="G4672">
        <v>4.5341708542713564</v>
      </c>
      <c r="H4672">
        <v>-4.8367465039698493E-2</v>
      </c>
      <c r="I4672">
        <v>-4.8367465039698493E-2</v>
      </c>
      <c r="J4672">
        <v>1</v>
      </c>
      <c r="L4672" t="s">
        <v>76</v>
      </c>
      <c r="M4672" t="s">
        <v>4152</v>
      </c>
      <c r="T4672" t="s">
        <v>76</v>
      </c>
      <c r="V4672" t="s">
        <v>4153</v>
      </c>
      <c r="W4672" t="s">
        <v>4154</v>
      </c>
      <c r="X4672" t="s">
        <v>168</v>
      </c>
      <c r="Y4672" t="s">
        <v>268</v>
      </c>
      <c r="Z4672" t="s">
        <v>268</v>
      </c>
      <c r="AA4672" t="s">
        <v>19</v>
      </c>
      <c r="AC4672" t="s">
        <v>7725</v>
      </c>
      <c r="AD4672">
        <v>1</v>
      </c>
      <c r="AE4672">
        <v>1</v>
      </c>
    </row>
    <row r="4673" spans="1:31">
      <c r="A4673" t="s">
        <v>7726</v>
      </c>
      <c r="B4673" s="93">
        <v>45054</v>
      </c>
      <c r="C4673" s="93">
        <v>45054</v>
      </c>
      <c r="D4673">
        <v>-1.0667322999999999E-2</v>
      </c>
      <c r="E4673">
        <v>-1.0667322999999999E-2</v>
      </c>
      <c r="F4673" t="s">
        <v>81</v>
      </c>
      <c r="G4673">
        <v>4.5341708542713564</v>
      </c>
      <c r="H4673">
        <v>-4.8367465039698493E-2</v>
      </c>
      <c r="I4673">
        <v>-4.8367465039698493E-2</v>
      </c>
      <c r="J4673">
        <v>1</v>
      </c>
      <c r="L4673" t="s">
        <v>76</v>
      </c>
      <c r="M4673" t="s">
        <v>4152</v>
      </c>
      <c r="T4673" t="s">
        <v>76</v>
      </c>
      <c r="V4673" t="s">
        <v>4153</v>
      </c>
      <c r="W4673" t="s">
        <v>4154</v>
      </c>
      <c r="X4673" t="s">
        <v>168</v>
      </c>
      <c r="Y4673" t="s">
        <v>268</v>
      </c>
      <c r="Z4673" t="s">
        <v>268</v>
      </c>
      <c r="AA4673" t="s">
        <v>19</v>
      </c>
      <c r="AC4673" t="s">
        <v>7727</v>
      </c>
      <c r="AD4673">
        <v>1</v>
      </c>
      <c r="AE4673">
        <v>1</v>
      </c>
    </row>
    <row r="4674" spans="1:31">
      <c r="A4674" t="s">
        <v>7728</v>
      </c>
      <c r="B4674" s="93">
        <v>45054</v>
      </c>
      <c r="C4674" s="93">
        <v>45054</v>
      </c>
      <c r="D4674">
        <v>-1.1857846E-2</v>
      </c>
      <c r="E4674">
        <v>-1.1857846E-2</v>
      </c>
      <c r="F4674" t="s">
        <v>81</v>
      </c>
      <c r="G4674">
        <v>4.5341708542713564</v>
      </c>
      <c r="H4674">
        <v>-5.3765499727638187E-2</v>
      </c>
      <c r="I4674">
        <v>-5.3765499727638187E-2</v>
      </c>
      <c r="J4674">
        <v>1</v>
      </c>
      <c r="L4674" t="s">
        <v>76</v>
      </c>
      <c r="M4674" t="s">
        <v>4152</v>
      </c>
      <c r="T4674" t="s">
        <v>76</v>
      </c>
      <c r="V4674" t="s">
        <v>4153</v>
      </c>
      <c r="W4674" t="s">
        <v>4154</v>
      </c>
      <c r="X4674" t="s">
        <v>168</v>
      </c>
      <c r="Y4674" t="s">
        <v>268</v>
      </c>
      <c r="Z4674" t="s">
        <v>268</v>
      </c>
      <c r="AA4674" t="s">
        <v>19</v>
      </c>
      <c r="AC4674" t="s">
        <v>7729</v>
      </c>
      <c r="AD4674">
        <v>1</v>
      </c>
      <c r="AE4674">
        <v>1</v>
      </c>
    </row>
    <row r="4675" spans="1:31">
      <c r="A4675" t="s">
        <v>7730</v>
      </c>
      <c r="B4675" s="93">
        <v>45054</v>
      </c>
      <c r="C4675" s="93">
        <v>45054</v>
      </c>
      <c r="D4675">
        <v>-9.0266519999999996E-3</v>
      </c>
      <c r="E4675">
        <v>-9.0266519999999996E-3</v>
      </c>
      <c r="F4675" t="s">
        <v>81</v>
      </c>
      <c r="G4675">
        <v>4.5341708542713564</v>
      </c>
      <c r="H4675">
        <v>-4.0928382410050243E-2</v>
      </c>
      <c r="I4675">
        <v>-4.0928382410050243E-2</v>
      </c>
      <c r="J4675">
        <v>1</v>
      </c>
      <c r="L4675" t="s">
        <v>76</v>
      </c>
      <c r="M4675" t="s">
        <v>4152</v>
      </c>
      <c r="T4675" t="s">
        <v>76</v>
      </c>
      <c r="V4675" t="s">
        <v>4153</v>
      </c>
      <c r="W4675" t="s">
        <v>4154</v>
      </c>
      <c r="X4675" t="s">
        <v>168</v>
      </c>
      <c r="Y4675" t="s">
        <v>268</v>
      </c>
      <c r="Z4675" t="s">
        <v>268</v>
      </c>
      <c r="AA4675" t="s">
        <v>19</v>
      </c>
      <c r="AC4675" t="s">
        <v>7731</v>
      </c>
      <c r="AD4675">
        <v>1</v>
      </c>
      <c r="AE4675">
        <v>1</v>
      </c>
    </row>
    <row r="4676" spans="1:31">
      <c r="A4676" t="s">
        <v>7732</v>
      </c>
      <c r="B4676" s="93">
        <v>45054</v>
      </c>
      <c r="C4676" s="93">
        <v>45054</v>
      </c>
      <c r="D4676">
        <v>-8.617965E-3</v>
      </c>
      <c r="E4676">
        <v>-8.617965E-3</v>
      </c>
      <c r="F4676" t="s">
        <v>81</v>
      </c>
      <c r="G4676">
        <v>4.5341708542713564</v>
      </c>
      <c r="H4676">
        <v>-3.907532572613065E-2</v>
      </c>
      <c r="I4676">
        <v>-3.907532572613065E-2</v>
      </c>
      <c r="J4676">
        <v>1</v>
      </c>
      <c r="L4676" t="s">
        <v>76</v>
      </c>
      <c r="M4676" t="s">
        <v>4152</v>
      </c>
      <c r="T4676" t="s">
        <v>76</v>
      </c>
      <c r="V4676" t="s">
        <v>4153</v>
      </c>
      <c r="W4676" t="s">
        <v>4154</v>
      </c>
      <c r="X4676" t="s">
        <v>168</v>
      </c>
      <c r="Y4676" t="s">
        <v>268</v>
      </c>
      <c r="Z4676" t="s">
        <v>268</v>
      </c>
      <c r="AA4676" t="s">
        <v>19</v>
      </c>
      <c r="AC4676" t="s">
        <v>7733</v>
      </c>
      <c r="AD4676">
        <v>1</v>
      </c>
      <c r="AE4676">
        <v>1</v>
      </c>
    </row>
    <row r="4677" spans="1:31">
      <c r="A4677" t="s">
        <v>7734</v>
      </c>
      <c r="B4677" s="93">
        <v>45054</v>
      </c>
      <c r="C4677" s="93">
        <v>45054</v>
      </c>
      <c r="D4677">
        <v>-1.2029608000000001E-2</v>
      </c>
      <c r="E4677">
        <v>-1.2029608000000001E-2</v>
      </c>
      <c r="F4677" t="s">
        <v>81</v>
      </c>
      <c r="G4677">
        <v>4.5341708542713564</v>
      </c>
      <c r="H4677">
        <v>-5.4544297981909552E-2</v>
      </c>
      <c r="I4677">
        <v>-5.4544297981909552E-2</v>
      </c>
      <c r="J4677">
        <v>1</v>
      </c>
      <c r="L4677" t="s">
        <v>76</v>
      </c>
      <c r="M4677" t="s">
        <v>4152</v>
      </c>
      <c r="T4677" t="s">
        <v>76</v>
      </c>
      <c r="V4677" t="s">
        <v>4153</v>
      </c>
      <c r="W4677" t="s">
        <v>4154</v>
      </c>
      <c r="X4677" t="s">
        <v>168</v>
      </c>
      <c r="Y4677" t="s">
        <v>268</v>
      </c>
      <c r="Z4677" t="s">
        <v>268</v>
      </c>
      <c r="AA4677" t="s">
        <v>19</v>
      </c>
      <c r="AC4677" t="s">
        <v>7735</v>
      </c>
      <c r="AD4677">
        <v>1</v>
      </c>
      <c r="AE4677">
        <v>1</v>
      </c>
    </row>
    <row r="4678" spans="1:31">
      <c r="A4678" t="s">
        <v>7736</v>
      </c>
      <c r="B4678" s="93">
        <v>45054</v>
      </c>
      <c r="C4678" s="93">
        <v>45054</v>
      </c>
      <c r="D4678">
        <v>-1.3411180999999999E-2</v>
      </c>
      <c r="E4678">
        <v>-1.3411180999999999E-2</v>
      </c>
      <c r="F4678" t="s">
        <v>81</v>
      </c>
      <c r="G4678">
        <v>4.5341708542713564</v>
      </c>
      <c r="H4678">
        <v>-6.080858601155778E-2</v>
      </c>
      <c r="I4678">
        <v>-6.080858601155778E-2</v>
      </c>
      <c r="J4678">
        <v>1</v>
      </c>
      <c r="L4678" t="s">
        <v>76</v>
      </c>
      <c r="M4678" t="s">
        <v>4152</v>
      </c>
      <c r="T4678" t="s">
        <v>76</v>
      </c>
      <c r="V4678" t="s">
        <v>4153</v>
      </c>
      <c r="W4678" t="s">
        <v>4154</v>
      </c>
      <c r="X4678" t="s">
        <v>168</v>
      </c>
      <c r="Y4678" t="s">
        <v>268</v>
      </c>
      <c r="Z4678" t="s">
        <v>268</v>
      </c>
      <c r="AA4678" t="s">
        <v>19</v>
      </c>
      <c r="AC4678" t="s">
        <v>7737</v>
      </c>
      <c r="AD4678">
        <v>1</v>
      </c>
      <c r="AE4678">
        <v>1</v>
      </c>
    </row>
    <row r="4679" spans="1:31">
      <c r="A4679" t="s">
        <v>7738</v>
      </c>
      <c r="B4679" s="93">
        <v>45054</v>
      </c>
      <c r="C4679" s="93">
        <v>45054</v>
      </c>
      <c r="D4679">
        <v>-1.2273864000000001E-2</v>
      </c>
      <c r="E4679">
        <v>-1.2273864000000001E-2</v>
      </c>
      <c r="F4679" t="s">
        <v>81</v>
      </c>
      <c r="G4679">
        <v>4.5341708542713564</v>
      </c>
      <c r="H4679">
        <v>-5.5651796418090448E-2</v>
      </c>
      <c r="I4679">
        <v>-5.5651796418090448E-2</v>
      </c>
      <c r="J4679">
        <v>1</v>
      </c>
      <c r="L4679" t="s">
        <v>76</v>
      </c>
      <c r="M4679" t="s">
        <v>4152</v>
      </c>
      <c r="T4679" t="s">
        <v>76</v>
      </c>
      <c r="V4679" t="s">
        <v>4153</v>
      </c>
      <c r="W4679" t="s">
        <v>4154</v>
      </c>
      <c r="X4679" t="s">
        <v>168</v>
      </c>
      <c r="Y4679" t="s">
        <v>268</v>
      </c>
      <c r="Z4679" t="s">
        <v>268</v>
      </c>
      <c r="AA4679" t="s">
        <v>19</v>
      </c>
      <c r="AC4679" t="s">
        <v>7739</v>
      </c>
      <c r="AD4679">
        <v>1</v>
      </c>
      <c r="AE4679">
        <v>1</v>
      </c>
    </row>
    <row r="4680" spans="1:31">
      <c r="A4680" t="s">
        <v>7740</v>
      </c>
      <c r="B4680" s="93">
        <v>45054</v>
      </c>
      <c r="C4680" s="93">
        <v>45054</v>
      </c>
      <c r="D4680">
        <v>-1.1617426E-2</v>
      </c>
      <c r="E4680">
        <v>-1.1617426E-2</v>
      </c>
      <c r="F4680" t="s">
        <v>81</v>
      </c>
      <c r="G4680">
        <v>4.5341708542713564</v>
      </c>
      <c r="H4680">
        <v>-5.2675394370854257E-2</v>
      </c>
      <c r="I4680">
        <v>-5.2675394370854257E-2</v>
      </c>
      <c r="J4680">
        <v>1</v>
      </c>
      <c r="L4680" t="s">
        <v>76</v>
      </c>
      <c r="M4680" t="s">
        <v>4152</v>
      </c>
      <c r="T4680" t="s">
        <v>76</v>
      </c>
      <c r="V4680" t="s">
        <v>4153</v>
      </c>
      <c r="W4680" t="s">
        <v>4154</v>
      </c>
      <c r="X4680" t="s">
        <v>168</v>
      </c>
      <c r="Y4680" t="s">
        <v>268</v>
      </c>
      <c r="Z4680" t="s">
        <v>268</v>
      </c>
      <c r="AA4680" t="s">
        <v>19</v>
      </c>
      <c r="AC4680" t="s">
        <v>7741</v>
      </c>
      <c r="AD4680">
        <v>1</v>
      </c>
      <c r="AE4680">
        <v>1</v>
      </c>
    </row>
    <row r="4681" spans="1:31">
      <c r="A4681" t="s">
        <v>7742</v>
      </c>
      <c r="B4681" s="93">
        <v>45054</v>
      </c>
      <c r="C4681" s="93">
        <v>45054</v>
      </c>
      <c r="D4681">
        <v>-1.2617349E-2</v>
      </c>
      <c r="E4681">
        <v>-1.2617349E-2</v>
      </c>
      <c r="F4681" t="s">
        <v>81</v>
      </c>
      <c r="G4681">
        <v>4.5341708542713564</v>
      </c>
      <c r="H4681">
        <v>-5.7209216093969853E-2</v>
      </c>
      <c r="I4681">
        <v>-5.7209216093969853E-2</v>
      </c>
      <c r="J4681">
        <v>1</v>
      </c>
      <c r="L4681" t="s">
        <v>76</v>
      </c>
      <c r="M4681" t="s">
        <v>4152</v>
      </c>
      <c r="T4681" t="s">
        <v>76</v>
      </c>
      <c r="V4681" t="s">
        <v>4153</v>
      </c>
      <c r="W4681" t="s">
        <v>4154</v>
      </c>
      <c r="X4681" t="s">
        <v>168</v>
      </c>
      <c r="Y4681" t="s">
        <v>268</v>
      </c>
      <c r="Z4681" t="s">
        <v>268</v>
      </c>
      <c r="AA4681" t="s">
        <v>19</v>
      </c>
      <c r="AC4681" t="s">
        <v>7743</v>
      </c>
      <c r="AD4681">
        <v>1</v>
      </c>
      <c r="AE4681">
        <v>1</v>
      </c>
    </row>
    <row r="4682" spans="1:31">
      <c r="A4682" t="s">
        <v>7744</v>
      </c>
      <c r="B4682" s="93">
        <v>45054</v>
      </c>
      <c r="C4682" s="93">
        <v>45054</v>
      </c>
      <c r="D4682">
        <v>-1.2739477000000001E-2</v>
      </c>
      <c r="E4682">
        <v>-1.2739477000000001E-2</v>
      </c>
      <c r="F4682" t="s">
        <v>81</v>
      </c>
      <c r="G4682">
        <v>4.5341708542713564</v>
      </c>
      <c r="H4682">
        <v>-5.7762965312060287E-2</v>
      </c>
      <c r="I4682">
        <v>-5.7762965312060287E-2</v>
      </c>
      <c r="J4682">
        <v>1</v>
      </c>
      <c r="L4682" t="s">
        <v>76</v>
      </c>
      <c r="M4682" t="s">
        <v>4152</v>
      </c>
      <c r="T4682" t="s">
        <v>76</v>
      </c>
      <c r="V4682" t="s">
        <v>4153</v>
      </c>
      <c r="W4682" t="s">
        <v>4154</v>
      </c>
      <c r="X4682" t="s">
        <v>168</v>
      </c>
      <c r="Y4682" t="s">
        <v>268</v>
      </c>
      <c r="Z4682" t="s">
        <v>268</v>
      </c>
      <c r="AA4682" t="s">
        <v>19</v>
      </c>
      <c r="AC4682" t="s">
        <v>7745</v>
      </c>
      <c r="AD4682">
        <v>1</v>
      </c>
      <c r="AE4682">
        <v>1</v>
      </c>
    </row>
    <row r="4683" spans="1:31">
      <c r="A4683" t="s">
        <v>7746</v>
      </c>
      <c r="B4683" s="93">
        <v>45054</v>
      </c>
      <c r="C4683" s="93">
        <v>45054</v>
      </c>
      <c r="D4683">
        <v>-1.2739477000000001E-2</v>
      </c>
      <c r="E4683">
        <v>-1.2739477000000001E-2</v>
      </c>
      <c r="F4683" t="s">
        <v>81</v>
      </c>
      <c r="G4683">
        <v>4.5341708542713564</v>
      </c>
      <c r="H4683">
        <v>-5.7762965312060287E-2</v>
      </c>
      <c r="I4683">
        <v>-5.7762965312060287E-2</v>
      </c>
      <c r="J4683">
        <v>1</v>
      </c>
      <c r="L4683" t="s">
        <v>76</v>
      </c>
      <c r="M4683" t="s">
        <v>4152</v>
      </c>
      <c r="T4683" t="s">
        <v>76</v>
      </c>
      <c r="V4683" t="s">
        <v>4153</v>
      </c>
      <c r="W4683" t="s">
        <v>4154</v>
      </c>
      <c r="X4683" t="s">
        <v>168</v>
      </c>
      <c r="Y4683" t="s">
        <v>268</v>
      </c>
      <c r="Z4683" t="s">
        <v>268</v>
      </c>
      <c r="AA4683" t="s">
        <v>19</v>
      </c>
      <c r="AC4683" t="s">
        <v>7747</v>
      </c>
      <c r="AD4683">
        <v>1</v>
      </c>
      <c r="AE4683">
        <v>1</v>
      </c>
    </row>
    <row r="4684" spans="1:31">
      <c r="A4684" t="s">
        <v>7748</v>
      </c>
      <c r="B4684" s="93">
        <v>45054</v>
      </c>
      <c r="C4684" s="93">
        <v>45054</v>
      </c>
      <c r="D4684">
        <v>-1.3380649E-2</v>
      </c>
      <c r="E4684">
        <v>-1.3380649E-2</v>
      </c>
      <c r="F4684" t="s">
        <v>81</v>
      </c>
      <c r="G4684">
        <v>4.5341708542713564</v>
      </c>
      <c r="H4684">
        <v>-6.0670148707035167E-2</v>
      </c>
      <c r="I4684">
        <v>-6.0670148707035167E-2</v>
      </c>
      <c r="J4684">
        <v>1</v>
      </c>
      <c r="L4684" t="s">
        <v>76</v>
      </c>
      <c r="M4684" t="s">
        <v>4152</v>
      </c>
      <c r="T4684" t="s">
        <v>76</v>
      </c>
      <c r="V4684" t="s">
        <v>4153</v>
      </c>
      <c r="W4684" t="s">
        <v>4154</v>
      </c>
      <c r="X4684" t="s">
        <v>168</v>
      </c>
      <c r="Y4684" t="s">
        <v>268</v>
      </c>
      <c r="Z4684" t="s">
        <v>268</v>
      </c>
      <c r="AA4684" t="s">
        <v>19</v>
      </c>
      <c r="AC4684" t="s">
        <v>7749</v>
      </c>
      <c r="AD4684">
        <v>1</v>
      </c>
      <c r="AE4684">
        <v>1</v>
      </c>
    </row>
    <row r="4685" spans="1:31">
      <c r="A4685" t="s">
        <v>7750</v>
      </c>
      <c r="B4685" s="93">
        <v>45054</v>
      </c>
      <c r="C4685" s="93">
        <v>45054</v>
      </c>
      <c r="D4685">
        <v>-1.3869161E-2</v>
      </c>
      <c r="E4685">
        <v>-1.3869161E-2</v>
      </c>
      <c r="F4685" t="s">
        <v>81</v>
      </c>
      <c r="G4685">
        <v>4.5341708542713564</v>
      </c>
      <c r="H4685">
        <v>-6.2885145579396978E-2</v>
      </c>
      <c r="I4685">
        <v>-6.2885145579396978E-2</v>
      </c>
      <c r="J4685">
        <v>1</v>
      </c>
      <c r="L4685" t="s">
        <v>76</v>
      </c>
      <c r="M4685" t="s">
        <v>4152</v>
      </c>
      <c r="T4685" t="s">
        <v>76</v>
      </c>
      <c r="V4685" t="s">
        <v>4153</v>
      </c>
      <c r="W4685" t="s">
        <v>4154</v>
      </c>
      <c r="X4685" t="s">
        <v>168</v>
      </c>
      <c r="Y4685" t="s">
        <v>268</v>
      </c>
      <c r="Z4685" t="s">
        <v>268</v>
      </c>
      <c r="AA4685" t="s">
        <v>19</v>
      </c>
      <c r="AC4685" t="s">
        <v>7751</v>
      </c>
      <c r="AD4685">
        <v>1</v>
      </c>
      <c r="AE4685">
        <v>1</v>
      </c>
    </row>
    <row r="4686" spans="1:31">
      <c r="A4686" t="s">
        <v>7752</v>
      </c>
      <c r="B4686" s="93">
        <v>45054</v>
      </c>
      <c r="C4686" s="93">
        <v>45054</v>
      </c>
      <c r="D4686">
        <v>-1.3441712999999999E-2</v>
      </c>
      <c r="E4686">
        <v>-1.3441712999999999E-2</v>
      </c>
      <c r="F4686" t="s">
        <v>81</v>
      </c>
      <c r="G4686">
        <v>4.5341708542713564</v>
      </c>
      <c r="H4686">
        <v>-6.0947023316080387E-2</v>
      </c>
      <c r="I4686">
        <v>-6.0947023316080387E-2</v>
      </c>
      <c r="J4686">
        <v>1</v>
      </c>
      <c r="L4686" t="s">
        <v>76</v>
      </c>
      <c r="M4686" t="s">
        <v>4152</v>
      </c>
      <c r="T4686" t="s">
        <v>76</v>
      </c>
      <c r="V4686" t="s">
        <v>4153</v>
      </c>
      <c r="W4686" t="s">
        <v>4154</v>
      </c>
      <c r="X4686" t="s">
        <v>168</v>
      </c>
      <c r="Y4686" t="s">
        <v>268</v>
      </c>
      <c r="Z4686" t="s">
        <v>268</v>
      </c>
      <c r="AA4686" t="s">
        <v>19</v>
      </c>
      <c r="AC4686" t="s">
        <v>7753</v>
      </c>
      <c r="AD4686">
        <v>1</v>
      </c>
      <c r="AE4686">
        <v>1</v>
      </c>
    </row>
    <row r="4687" spans="1:31">
      <c r="A4687" t="s">
        <v>7754</v>
      </c>
      <c r="B4687" s="93">
        <v>45054</v>
      </c>
      <c r="C4687" s="93">
        <v>45054</v>
      </c>
      <c r="D4687">
        <v>-1.4258444E-2</v>
      </c>
      <c r="E4687">
        <v>-1.4258444E-2</v>
      </c>
      <c r="F4687" t="s">
        <v>81</v>
      </c>
      <c r="G4687">
        <v>4.5341708542713564</v>
      </c>
      <c r="H4687">
        <v>-6.4650221212060294E-2</v>
      </c>
      <c r="I4687">
        <v>-6.4650221212060294E-2</v>
      </c>
      <c r="J4687">
        <v>1</v>
      </c>
      <c r="L4687" t="s">
        <v>76</v>
      </c>
      <c r="M4687" t="s">
        <v>4152</v>
      </c>
      <c r="T4687" t="s">
        <v>76</v>
      </c>
      <c r="V4687" t="s">
        <v>4153</v>
      </c>
      <c r="W4687" t="s">
        <v>4154</v>
      </c>
      <c r="X4687" t="s">
        <v>168</v>
      </c>
      <c r="Y4687" t="s">
        <v>268</v>
      </c>
      <c r="Z4687" t="s">
        <v>268</v>
      </c>
      <c r="AA4687" t="s">
        <v>19</v>
      </c>
      <c r="AC4687" t="s">
        <v>7755</v>
      </c>
      <c r="AD4687">
        <v>1</v>
      </c>
      <c r="AE4687">
        <v>1</v>
      </c>
    </row>
    <row r="4688" spans="1:31">
      <c r="A4688" t="s">
        <v>7756</v>
      </c>
      <c r="B4688" s="93">
        <v>45054</v>
      </c>
      <c r="C4688" s="93">
        <v>45054</v>
      </c>
      <c r="D4688">
        <v>-1.2189901E-2</v>
      </c>
      <c r="E4688">
        <v>-1.2189901E-2</v>
      </c>
      <c r="F4688" t="s">
        <v>81</v>
      </c>
      <c r="G4688">
        <v>4.5341708542713564</v>
      </c>
      <c r="H4688">
        <v>-5.5271093830653269E-2</v>
      </c>
      <c r="I4688">
        <v>-5.5271093830653269E-2</v>
      </c>
      <c r="J4688">
        <v>1</v>
      </c>
      <c r="L4688" t="s">
        <v>76</v>
      </c>
      <c r="M4688" t="s">
        <v>4152</v>
      </c>
      <c r="T4688" t="s">
        <v>76</v>
      </c>
      <c r="V4688" t="s">
        <v>4153</v>
      </c>
      <c r="W4688" t="s">
        <v>4154</v>
      </c>
      <c r="X4688" t="s">
        <v>168</v>
      </c>
      <c r="Y4688" t="s">
        <v>268</v>
      </c>
      <c r="Z4688" t="s">
        <v>268</v>
      </c>
      <c r="AA4688" t="s">
        <v>19</v>
      </c>
      <c r="AC4688" t="s">
        <v>7757</v>
      </c>
      <c r="AD4688">
        <v>1</v>
      </c>
      <c r="AE4688">
        <v>1</v>
      </c>
    </row>
    <row r="4689" spans="1:31">
      <c r="A4689" t="s">
        <v>7758</v>
      </c>
      <c r="B4689" s="93">
        <v>45054</v>
      </c>
      <c r="C4689" s="93">
        <v>45054</v>
      </c>
      <c r="D4689">
        <v>-1.2426524E-2</v>
      </c>
      <c r="E4689">
        <v>-1.2426524E-2</v>
      </c>
      <c r="F4689" t="s">
        <v>81</v>
      </c>
      <c r="G4689">
        <v>4.5341708542713564</v>
      </c>
      <c r="H4689">
        <v>-5.6343982940703509E-2</v>
      </c>
      <c r="I4689">
        <v>-5.6343982940703509E-2</v>
      </c>
      <c r="J4689">
        <v>1</v>
      </c>
      <c r="L4689" t="s">
        <v>76</v>
      </c>
      <c r="M4689" t="s">
        <v>4152</v>
      </c>
      <c r="T4689" t="s">
        <v>76</v>
      </c>
      <c r="V4689" t="s">
        <v>4153</v>
      </c>
      <c r="W4689" t="s">
        <v>4154</v>
      </c>
      <c r="X4689" t="s">
        <v>168</v>
      </c>
      <c r="Y4689" t="s">
        <v>268</v>
      </c>
      <c r="Z4689" t="s">
        <v>268</v>
      </c>
      <c r="AA4689" t="s">
        <v>19</v>
      </c>
      <c r="AC4689" t="s">
        <v>7759</v>
      </c>
      <c r="AD4689">
        <v>1</v>
      </c>
      <c r="AE4689">
        <v>1</v>
      </c>
    </row>
    <row r="4690" spans="1:31">
      <c r="A4690" t="s">
        <v>7760</v>
      </c>
      <c r="B4690" s="93">
        <v>45054</v>
      </c>
      <c r="C4690" s="93">
        <v>45054</v>
      </c>
      <c r="D4690">
        <v>5.0000000000000001E-3</v>
      </c>
      <c r="E4690">
        <v>5.0000000000000001E-3</v>
      </c>
      <c r="F4690" t="s">
        <v>81</v>
      </c>
      <c r="G4690">
        <v>4.5341708542713564</v>
      </c>
      <c r="H4690">
        <v>2.2670854271356781E-2</v>
      </c>
      <c r="I4690">
        <v>2.2670854271356781E-2</v>
      </c>
      <c r="J4690">
        <v>1</v>
      </c>
      <c r="M4690" t="s">
        <v>65</v>
      </c>
      <c r="T4690" t="s">
        <v>65</v>
      </c>
      <c r="V4690" t="s">
        <v>7115</v>
      </c>
      <c r="W4690" t="s">
        <v>7116</v>
      </c>
      <c r="X4690" t="s">
        <v>168</v>
      </c>
      <c r="Y4690" t="s">
        <v>268</v>
      </c>
      <c r="Z4690" t="s">
        <v>268</v>
      </c>
      <c r="AA4690" t="s">
        <v>19</v>
      </c>
      <c r="AC4690" t="s">
        <v>7761</v>
      </c>
      <c r="AD4690">
        <v>1</v>
      </c>
      <c r="AE4690">
        <v>1</v>
      </c>
    </row>
    <row r="4691" spans="1:31">
      <c r="A4691" t="s">
        <v>7762</v>
      </c>
      <c r="B4691" s="93">
        <v>45054</v>
      </c>
      <c r="C4691" s="93">
        <v>45054</v>
      </c>
      <c r="D4691">
        <v>5.0000000000000001E-3</v>
      </c>
      <c r="E4691">
        <v>5.0000000000000001E-3</v>
      </c>
      <c r="F4691" t="s">
        <v>81</v>
      </c>
      <c r="G4691">
        <v>4.5341708542713564</v>
      </c>
      <c r="H4691">
        <v>2.2670854271356781E-2</v>
      </c>
      <c r="I4691">
        <v>2.2670854271356781E-2</v>
      </c>
      <c r="J4691">
        <v>1</v>
      </c>
      <c r="M4691" t="s">
        <v>65</v>
      </c>
      <c r="T4691" t="s">
        <v>65</v>
      </c>
      <c r="V4691" t="s">
        <v>7115</v>
      </c>
      <c r="W4691" t="s">
        <v>7116</v>
      </c>
      <c r="X4691" t="s">
        <v>168</v>
      </c>
      <c r="Y4691" t="s">
        <v>268</v>
      </c>
      <c r="Z4691" t="s">
        <v>268</v>
      </c>
      <c r="AA4691" t="s">
        <v>19</v>
      </c>
      <c r="AC4691" t="s">
        <v>7763</v>
      </c>
      <c r="AD4691">
        <v>1</v>
      </c>
      <c r="AE4691">
        <v>1</v>
      </c>
    </row>
    <row r="4692" spans="1:31">
      <c r="A4692" t="s">
        <v>7764</v>
      </c>
      <c r="B4692" s="93">
        <v>45054</v>
      </c>
      <c r="C4692" s="93">
        <v>45054</v>
      </c>
      <c r="D4692">
        <v>-1.3378545400000001E-2</v>
      </c>
      <c r="E4692">
        <v>-1.3378545400000001E-2</v>
      </c>
      <c r="F4692" t="s">
        <v>81</v>
      </c>
      <c r="G4692">
        <v>4.5341708542713564</v>
      </c>
      <c r="H4692">
        <v>-6.0660610625226118E-2</v>
      </c>
      <c r="I4692">
        <v>-6.0660610625226118E-2</v>
      </c>
      <c r="J4692">
        <v>1</v>
      </c>
      <c r="L4692" t="s">
        <v>76</v>
      </c>
      <c r="M4692" t="s">
        <v>4152</v>
      </c>
      <c r="T4692" t="s">
        <v>76</v>
      </c>
      <c r="V4692" t="s">
        <v>4153</v>
      </c>
      <c r="W4692" t="s">
        <v>4154</v>
      </c>
      <c r="X4692" t="s">
        <v>168</v>
      </c>
      <c r="Y4692" t="s">
        <v>268</v>
      </c>
      <c r="Z4692" t="s">
        <v>268</v>
      </c>
      <c r="AA4692" t="s">
        <v>19</v>
      </c>
      <c r="AC4692" t="s">
        <v>7765</v>
      </c>
      <c r="AD4692">
        <v>1</v>
      </c>
      <c r="AE4692">
        <v>1</v>
      </c>
    </row>
    <row r="4693" spans="1:31">
      <c r="A4693" t="s">
        <v>7766</v>
      </c>
      <c r="B4693" s="93">
        <v>45054</v>
      </c>
      <c r="C4693" s="93">
        <v>45054</v>
      </c>
      <c r="D4693">
        <v>5.0000000000000001E-3</v>
      </c>
      <c r="E4693">
        <v>5.0000000000000001E-3</v>
      </c>
      <c r="F4693" t="s">
        <v>81</v>
      </c>
      <c r="G4693">
        <v>4.5341708542713564</v>
      </c>
      <c r="H4693">
        <v>2.2670854271356781E-2</v>
      </c>
      <c r="I4693">
        <v>2.2670854271356781E-2</v>
      </c>
      <c r="J4693">
        <v>1</v>
      </c>
      <c r="M4693" t="s">
        <v>65</v>
      </c>
      <c r="T4693" t="s">
        <v>65</v>
      </c>
      <c r="V4693" t="s">
        <v>7115</v>
      </c>
      <c r="W4693" t="s">
        <v>7116</v>
      </c>
      <c r="X4693" t="s">
        <v>168</v>
      </c>
      <c r="Y4693" t="s">
        <v>268</v>
      </c>
      <c r="Z4693" t="s">
        <v>268</v>
      </c>
      <c r="AA4693" t="s">
        <v>19</v>
      </c>
      <c r="AC4693" t="s">
        <v>7767</v>
      </c>
      <c r="AD4693">
        <v>1</v>
      </c>
      <c r="AE4693">
        <v>1</v>
      </c>
    </row>
    <row r="4694" spans="1:31">
      <c r="A4694" t="s">
        <v>7768</v>
      </c>
      <c r="B4694" s="93">
        <v>45054</v>
      </c>
      <c r="C4694" s="93">
        <v>45054</v>
      </c>
      <c r="D4694">
        <v>5.0000000000000001E-3</v>
      </c>
      <c r="E4694">
        <v>5.0000000000000001E-3</v>
      </c>
      <c r="F4694" t="s">
        <v>81</v>
      </c>
      <c r="G4694">
        <v>4.5341708542713564</v>
      </c>
      <c r="H4694">
        <v>2.2670854271356781E-2</v>
      </c>
      <c r="I4694">
        <v>2.2670854271356781E-2</v>
      </c>
      <c r="J4694">
        <v>1</v>
      </c>
      <c r="M4694" t="s">
        <v>65</v>
      </c>
      <c r="T4694" t="s">
        <v>65</v>
      </c>
      <c r="V4694" t="s">
        <v>7115</v>
      </c>
      <c r="W4694" t="s">
        <v>7116</v>
      </c>
      <c r="X4694" t="s">
        <v>168</v>
      </c>
      <c r="Y4694" t="s">
        <v>268</v>
      </c>
      <c r="Z4694" t="s">
        <v>268</v>
      </c>
      <c r="AA4694" t="s">
        <v>19</v>
      </c>
      <c r="AC4694" t="s">
        <v>7769</v>
      </c>
      <c r="AD4694">
        <v>1</v>
      </c>
      <c r="AE4694">
        <v>1</v>
      </c>
    </row>
    <row r="4695" spans="1:31">
      <c r="A4695" t="s">
        <v>7770</v>
      </c>
      <c r="B4695" s="93">
        <v>45054</v>
      </c>
      <c r="C4695" s="93">
        <v>45054</v>
      </c>
      <c r="D4695">
        <v>-1.3340386399999999E-2</v>
      </c>
      <c r="E4695">
        <v>-1.3340386399999999E-2</v>
      </c>
      <c r="F4695" t="s">
        <v>81</v>
      </c>
      <c r="G4695">
        <v>4.5341708542713564</v>
      </c>
      <c r="H4695">
        <v>-6.0487591199597991E-2</v>
      </c>
      <c r="I4695">
        <v>-6.0487591199597991E-2</v>
      </c>
      <c r="J4695">
        <v>1</v>
      </c>
      <c r="L4695" t="s">
        <v>76</v>
      </c>
      <c r="M4695" t="s">
        <v>4152</v>
      </c>
      <c r="T4695" t="s">
        <v>76</v>
      </c>
      <c r="V4695" t="s">
        <v>4153</v>
      </c>
      <c r="W4695" t="s">
        <v>4154</v>
      </c>
      <c r="X4695" t="s">
        <v>168</v>
      </c>
      <c r="Y4695" t="s">
        <v>268</v>
      </c>
      <c r="Z4695" t="s">
        <v>268</v>
      </c>
      <c r="AA4695" t="s">
        <v>19</v>
      </c>
      <c r="AC4695" t="s">
        <v>7771</v>
      </c>
      <c r="AD4695">
        <v>1</v>
      </c>
      <c r="AE4695">
        <v>1</v>
      </c>
    </row>
    <row r="4696" spans="1:31">
      <c r="A4696" t="s">
        <v>7772</v>
      </c>
      <c r="B4696" s="93">
        <v>45054</v>
      </c>
      <c r="C4696" s="93">
        <v>45054</v>
      </c>
      <c r="D4696">
        <v>-1.289977E-2</v>
      </c>
      <c r="E4696">
        <v>-1.289977E-2</v>
      </c>
      <c r="F4696" t="s">
        <v>81</v>
      </c>
      <c r="G4696">
        <v>4.5341708542713564</v>
      </c>
      <c r="H4696">
        <v>-5.848976116080401E-2</v>
      </c>
      <c r="I4696">
        <v>-5.848976116080401E-2</v>
      </c>
      <c r="J4696">
        <v>1</v>
      </c>
      <c r="L4696" t="s">
        <v>76</v>
      </c>
      <c r="M4696" t="s">
        <v>4152</v>
      </c>
      <c r="T4696" t="s">
        <v>76</v>
      </c>
      <c r="V4696" t="s">
        <v>4153</v>
      </c>
      <c r="W4696" t="s">
        <v>4154</v>
      </c>
      <c r="X4696" t="s">
        <v>168</v>
      </c>
      <c r="Y4696" t="s">
        <v>268</v>
      </c>
      <c r="Z4696" t="s">
        <v>268</v>
      </c>
      <c r="AA4696" t="s">
        <v>19</v>
      </c>
      <c r="AC4696" t="s">
        <v>7773</v>
      </c>
      <c r="AD4696">
        <v>1</v>
      </c>
      <c r="AE4696">
        <v>1</v>
      </c>
    </row>
    <row r="4697" spans="1:31">
      <c r="A4697" t="s">
        <v>7774</v>
      </c>
      <c r="B4697" s="93">
        <v>45054</v>
      </c>
      <c r="C4697" s="93">
        <v>45054</v>
      </c>
      <c r="D4697">
        <v>5.0000000000000001E-3</v>
      </c>
      <c r="E4697">
        <v>5.0000000000000001E-3</v>
      </c>
      <c r="F4697" t="s">
        <v>81</v>
      </c>
      <c r="G4697">
        <v>4.5341708542713564</v>
      </c>
      <c r="H4697">
        <v>2.2670854271356781E-2</v>
      </c>
      <c r="I4697">
        <v>2.2670854271356781E-2</v>
      </c>
      <c r="J4697">
        <v>1</v>
      </c>
      <c r="M4697" t="s">
        <v>65</v>
      </c>
      <c r="T4697" t="s">
        <v>65</v>
      </c>
      <c r="V4697" t="s">
        <v>7115</v>
      </c>
      <c r="W4697" t="s">
        <v>7116</v>
      </c>
      <c r="X4697" t="s">
        <v>168</v>
      </c>
      <c r="Y4697" t="s">
        <v>268</v>
      </c>
      <c r="Z4697" t="s">
        <v>268</v>
      </c>
      <c r="AA4697" t="s">
        <v>19</v>
      </c>
      <c r="AC4697" t="s">
        <v>7775</v>
      </c>
      <c r="AD4697">
        <v>1</v>
      </c>
      <c r="AE4697">
        <v>1</v>
      </c>
    </row>
    <row r="4698" spans="1:31">
      <c r="A4698" t="s">
        <v>7776</v>
      </c>
      <c r="B4698" s="93">
        <v>45054</v>
      </c>
      <c r="C4698" s="93">
        <v>45054</v>
      </c>
      <c r="D4698">
        <v>5.0000000000000001E-3</v>
      </c>
      <c r="E4698">
        <v>5.0000000000000001E-3</v>
      </c>
      <c r="F4698" t="s">
        <v>81</v>
      </c>
      <c r="G4698">
        <v>4.5341708542713564</v>
      </c>
      <c r="H4698">
        <v>2.2670854271356781E-2</v>
      </c>
      <c r="I4698">
        <v>2.2670854271356781E-2</v>
      </c>
      <c r="J4698">
        <v>1</v>
      </c>
      <c r="M4698" t="s">
        <v>65</v>
      </c>
      <c r="T4698" t="s">
        <v>65</v>
      </c>
      <c r="V4698" t="s">
        <v>7115</v>
      </c>
      <c r="W4698" t="s">
        <v>7116</v>
      </c>
      <c r="X4698" t="s">
        <v>168</v>
      </c>
      <c r="Y4698" t="s">
        <v>268</v>
      </c>
      <c r="Z4698" t="s">
        <v>268</v>
      </c>
      <c r="AA4698" t="s">
        <v>19</v>
      </c>
      <c r="AC4698" t="s">
        <v>7777</v>
      </c>
      <c r="AD4698">
        <v>1</v>
      </c>
      <c r="AE4698">
        <v>1</v>
      </c>
    </row>
    <row r="4699" spans="1:31">
      <c r="A4699" t="s">
        <v>7778</v>
      </c>
      <c r="B4699" s="93">
        <v>45054</v>
      </c>
      <c r="C4699" s="93">
        <v>45054</v>
      </c>
      <c r="D4699">
        <v>5.0000000000000001E-3</v>
      </c>
      <c r="E4699">
        <v>5.0000000000000001E-3</v>
      </c>
      <c r="F4699" t="s">
        <v>81</v>
      </c>
      <c r="G4699">
        <v>4.5341708542713564</v>
      </c>
      <c r="H4699">
        <v>2.2670854271356781E-2</v>
      </c>
      <c r="I4699">
        <v>2.2670854271356781E-2</v>
      </c>
      <c r="J4699">
        <v>1</v>
      </c>
      <c r="M4699" t="s">
        <v>65</v>
      </c>
      <c r="T4699" t="s">
        <v>65</v>
      </c>
      <c r="V4699" t="s">
        <v>7115</v>
      </c>
      <c r="W4699" t="s">
        <v>7116</v>
      </c>
      <c r="X4699" t="s">
        <v>168</v>
      </c>
      <c r="Y4699" t="s">
        <v>268</v>
      </c>
      <c r="Z4699" t="s">
        <v>268</v>
      </c>
      <c r="AA4699" t="s">
        <v>19</v>
      </c>
      <c r="AC4699" t="s">
        <v>7779</v>
      </c>
      <c r="AD4699">
        <v>1</v>
      </c>
      <c r="AE4699">
        <v>1</v>
      </c>
    </row>
    <row r="4700" spans="1:31">
      <c r="A4700" t="s">
        <v>7780</v>
      </c>
      <c r="B4700" s="93">
        <v>45054</v>
      </c>
      <c r="C4700" s="93">
        <v>45054</v>
      </c>
      <c r="D4700">
        <v>5.0000000000000001E-3</v>
      </c>
      <c r="E4700">
        <v>5.0000000000000001E-3</v>
      </c>
      <c r="F4700" t="s">
        <v>81</v>
      </c>
      <c r="G4700">
        <v>4.5341708542713564</v>
      </c>
      <c r="H4700">
        <v>2.2670854271356781E-2</v>
      </c>
      <c r="I4700">
        <v>2.2670854271356781E-2</v>
      </c>
      <c r="J4700">
        <v>1</v>
      </c>
      <c r="M4700" t="s">
        <v>65</v>
      </c>
      <c r="T4700" t="s">
        <v>65</v>
      </c>
      <c r="V4700" t="s">
        <v>7115</v>
      </c>
      <c r="W4700" t="s">
        <v>7116</v>
      </c>
      <c r="X4700" t="s">
        <v>168</v>
      </c>
      <c r="Y4700" t="s">
        <v>268</v>
      </c>
      <c r="Z4700" t="s">
        <v>268</v>
      </c>
      <c r="AA4700" t="s">
        <v>19</v>
      </c>
      <c r="AC4700" t="s">
        <v>7781</v>
      </c>
      <c r="AD4700">
        <v>1</v>
      </c>
      <c r="AE4700">
        <v>1</v>
      </c>
    </row>
    <row r="4701" spans="1:31">
      <c r="A4701" t="s">
        <v>7782</v>
      </c>
      <c r="B4701" s="93">
        <v>45054</v>
      </c>
      <c r="C4701" s="93">
        <v>45054</v>
      </c>
      <c r="D4701">
        <v>-1.0353404E-2</v>
      </c>
      <c r="E4701">
        <v>-1.0353404E-2</v>
      </c>
      <c r="F4701" t="s">
        <v>81</v>
      </c>
      <c r="G4701">
        <v>4.5341708542713564</v>
      </c>
      <c r="H4701">
        <v>-4.694410265929648E-2</v>
      </c>
      <c r="I4701">
        <v>-4.694410265929648E-2</v>
      </c>
      <c r="J4701">
        <v>1</v>
      </c>
      <c r="L4701" t="s">
        <v>76</v>
      </c>
      <c r="M4701" t="s">
        <v>4152</v>
      </c>
      <c r="T4701" t="s">
        <v>76</v>
      </c>
      <c r="V4701" t="s">
        <v>4153</v>
      </c>
      <c r="W4701" t="s">
        <v>4154</v>
      </c>
      <c r="X4701" t="s">
        <v>168</v>
      </c>
      <c r="Y4701" t="s">
        <v>268</v>
      </c>
      <c r="Z4701" t="s">
        <v>268</v>
      </c>
      <c r="AA4701" t="s">
        <v>19</v>
      </c>
      <c r="AC4701" t="s">
        <v>7783</v>
      </c>
      <c r="AD4701">
        <v>1</v>
      </c>
      <c r="AE4701">
        <v>1</v>
      </c>
    </row>
    <row r="4702" spans="1:31">
      <c r="A4702" t="s">
        <v>7784</v>
      </c>
      <c r="B4702" s="93">
        <v>45054</v>
      </c>
      <c r="C4702" s="93">
        <v>45054</v>
      </c>
      <c r="D4702">
        <v>-9.9763309999999997E-3</v>
      </c>
      <c r="E4702">
        <v>-9.9763309999999997E-3</v>
      </c>
      <c r="F4702" t="s">
        <v>81</v>
      </c>
      <c r="G4702">
        <v>4.5341708542713564</v>
      </c>
      <c r="H4702">
        <v>-4.5234389252763817E-2</v>
      </c>
      <c r="I4702">
        <v>-4.5234389252763817E-2</v>
      </c>
      <c r="J4702">
        <v>1</v>
      </c>
      <c r="L4702" t="s">
        <v>76</v>
      </c>
      <c r="M4702" t="s">
        <v>4152</v>
      </c>
      <c r="T4702" t="s">
        <v>76</v>
      </c>
      <c r="V4702" t="s">
        <v>4153</v>
      </c>
      <c r="W4702" t="s">
        <v>4154</v>
      </c>
      <c r="X4702" t="s">
        <v>168</v>
      </c>
      <c r="Y4702" t="s">
        <v>268</v>
      </c>
      <c r="Z4702" t="s">
        <v>268</v>
      </c>
      <c r="AA4702" t="s">
        <v>19</v>
      </c>
      <c r="AC4702" t="s">
        <v>7785</v>
      </c>
      <c r="AD4702">
        <v>1</v>
      </c>
      <c r="AE4702">
        <v>1</v>
      </c>
    </row>
    <row r="4703" spans="1:31">
      <c r="A4703" t="s">
        <v>7786</v>
      </c>
      <c r="B4703" s="93">
        <v>45054</v>
      </c>
      <c r="C4703" s="93">
        <v>45054</v>
      </c>
      <c r="D4703">
        <v>-1.2325357E-2</v>
      </c>
      <c r="E4703">
        <v>-1.2325357E-2</v>
      </c>
      <c r="F4703" t="s">
        <v>81</v>
      </c>
      <c r="G4703">
        <v>4.5341708542713564</v>
      </c>
      <c r="H4703">
        <v>-5.5885274477889442E-2</v>
      </c>
      <c r="I4703">
        <v>-5.5885274477889442E-2</v>
      </c>
      <c r="J4703">
        <v>1</v>
      </c>
      <c r="L4703" t="s">
        <v>76</v>
      </c>
      <c r="M4703" t="s">
        <v>4152</v>
      </c>
      <c r="T4703" t="s">
        <v>76</v>
      </c>
      <c r="V4703" t="s">
        <v>4153</v>
      </c>
      <c r="W4703" t="s">
        <v>4154</v>
      </c>
      <c r="X4703" t="s">
        <v>168</v>
      </c>
      <c r="Y4703" t="s">
        <v>268</v>
      </c>
      <c r="Z4703" t="s">
        <v>268</v>
      </c>
      <c r="AA4703" t="s">
        <v>19</v>
      </c>
      <c r="AC4703" t="s">
        <v>7787</v>
      </c>
      <c r="AD4703">
        <v>1</v>
      </c>
      <c r="AE4703">
        <v>1</v>
      </c>
    </row>
    <row r="4704" spans="1:31">
      <c r="A4704" t="s">
        <v>7788</v>
      </c>
      <c r="B4704" s="93">
        <v>45054</v>
      </c>
      <c r="C4704" s="93">
        <v>45054</v>
      </c>
      <c r="D4704">
        <v>-1.4296609E-2</v>
      </c>
      <c r="E4704">
        <v>-1.4296609E-2</v>
      </c>
      <c r="F4704" t="s">
        <v>81</v>
      </c>
      <c r="G4704">
        <v>4.5341708542713564</v>
      </c>
      <c r="H4704">
        <v>-6.4823267842713556E-2</v>
      </c>
      <c r="I4704">
        <v>-6.4823267842713556E-2</v>
      </c>
      <c r="J4704">
        <v>1</v>
      </c>
      <c r="L4704" t="s">
        <v>76</v>
      </c>
      <c r="M4704" t="s">
        <v>4152</v>
      </c>
      <c r="T4704" t="s">
        <v>76</v>
      </c>
      <c r="V4704" t="s">
        <v>4153</v>
      </c>
      <c r="W4704" t="s">
        <v>4154</v>
      </c>
      <c r="X4704" t="s">
        <v>168</v>
      </c>
      <c r="Y4704" t="s">
        <v>268</v>
      </c>
      <c r="Z4704" t="s">
        <v>268</v>
      </c>
      <c r="AA4704" t="s">
        <v>19</v>
      </c>
      <c r="AC4704" t="s">
        <v>7789</v>
      </c>
      <c r="AD4704">
        <v>1</v>
      </c>
      <c r="AE4704">
        <v>1</v>
      </c>
    </row>
    <row r="4705" spans="1:31">
      <c r="A4705" t="s">
        <v>7790</v>
      </c>
      <c r="B4705" s="93">
        <v>45054</v>
      </c>
      <c r="C4705" s="93">
        <v>45054</v>
      </c>
      <c r="D4705">
        <v>-1.4296609E-2</v>
      </c>
      <c r="E4705">
        <v>-1.4296609E-2</v>
      </c>
      <c r="F4705" t="s">
        <v>81</v>
      </c>
      <c r="G4705">
        <v>4.5341708542713564</v>
      </c>
      <c r="H4705">
        <v>-6.4823267842713556E-2</v>
      </c>
      <c r="I4705">
        <v>-6.4823267842713556E-2</v>
      </c>
      <c r="J4705">
        <v>1</v>
      </c>
      <c r="L4705" t="s">
        <v>76</v>
      </c>
      <c r="M4705" t="s">
        <v>4152</v>
      </c>
      <c r="T4705" t="s">
        <v>76</v>
      </c>
      <c r="V4705" t="s">
        <v>4153</v>
      </c>
      <c r="W4705" t="s">
        <v>4154</v>
      </c>
      <c r="X4705" t="s">
        <v>168</v>
      </c>
      <c r="Y4705" t="s">
        <v>268</v>
      </c>
      <c r="Z4705" t="s">
        <v>268</v>
      </c>
      <c r="AA4705" t="s">
        <v>19</v>
      </c>
      <c r="AC4705" t="s">
        <v>7791</v>
      </c>
      <c r="AD4705">
        <v>1</v>
      </c>
      <c r="AE4705">
        <v>1</v>
      </c>
    </row>
    <row r="4706" spans="1:31">
      <c r="A4706" t="s">
        <v>7792</v>
      </c>
      <c r="B4706" s="93">
        <v>45054</v>
      </c>
      <c r="C4706" s="93">
        <v>45054</v>
      </c>
      <c r="D4706">
        <v>-1.351041E-2</v>
      </c>
      <c r="E4706">
        <v>-1.351041E-2</v>
      </c>
      <c r="F4706" t="s">
        <v>81</v>
      </c>
      <c r="G4706">
        <v>4.5341708542713564</v>
      </c>
      <c r="H4706">
        <v>-6.1258507251256283E-2</v>
      </c>
      <c r="I4706">
        <v>-6.1258507251256283E-2</v>
      </c>
      <c r="J4706">
        <v>1</v>
      </c>
      <c r="L4706" t="s">
        <v>76</v>
      </c>
      <c r="M4706" t="s">
        <v>4152</v>
      </c>
      <c r="T4706" t="s">
        <v>76</v>
      </c>
      <c r="V4706" t="s">
        <v>4153</v>
      </c>
      <c r="W4706" t="s">
        <v>4154</v>
      </c>
      <c r="X4706" t="s">
        <v>168</v>
      </c>
      <c r="Y4706" t="s">
        <v>268</v>
      </c>
      <c r="Z4706" t="s">
        <v>268</v>
      </c>
      <c r="AA4706" t="s">
        <v>19</v>
      </c>
      <c r="AC4706" t="s">
        <v>7793</v>
      </c>
      <c r="AD4706">
        <v>1</v>
      </c>
      <c r="AE4706">
        <v>1</v>
      </c>
    </row>
    <row r="4707" spans="1:31">
      <c r="A4707" t="s">
        <v>7794</v>
      </c>
      <c r="B4707" s="93">
        <v>45054</v>
      </c>
      <c r="C4707" s="93">
        <v>45054</v>
      </c>
      <c r="D4707">
        <v>-1.26458926E-2</v>
      </c>
      <c r="E4707">
        <v>-1.26458926E-2</v>
      </c>
      <c r="F4707" t="s">
        <v>81</v>
      </c>
      <c r="G4707">
        <v>4.5341708542713564</v>
      </c>
      <c r="H4707">
        <v>-5.7338637653165818E-2</v>
      </c>
      <c r="I4707">
        <v>-5.7338637653165818E-2</v>
      </c>
      <c r="J4707">
        <v>1</v>
      </c>
      <c r="L4707" t="s">
        <v>76</v>
      </c>
      <c r="M4707" t="s">
        <v>4152</v>
      </c>
      <c r="T4707" t="s">
        <v>76</v>
      </c>
      <c r="V4707" t="s">
        <v>4153</v>
      </c>
      <c r="W4707" t="s">
        <v>4154</v>
      </c>
      <c r="X4707" t="s">
        <v>168</v>
      </c>
      <c r="Y4707" t="s">
        <v>268</v>
      </c>
      <c r="Z4707" t="s">
        <v>268</v>
      </c>
      <c r="AA4707" t="s">
        <v>19</v>
      </c>
      <c r="AC4707" t="s">
        <v>7795</v>
      </c>
      <c r="AD4707">
        <v>1</v>
      </c>
      <c r="AE4707">
        <v>1</v>
      </c>
    </row>
    <row r="4708" spans="1:31">
      <c r="A4708" t="s">
        <v>7796</v>
      </c>
      <c r="B4708" s="93">
        <v>45054</v>
      </c>
      <c r="C4708" s="93">
        <v>45054</v>
      </c>
      <c r="D4708">
        <v>-1.2915036E-2</v>
      </c>
      <c r="E4708">
        <v>-1.2915036E-2</v>
      </c>
      <c r="F4708" t="s">
        <v>81</v>
      </c>
      <c r="G4708">
        <v>4.5341708542713564</v>
      </c>
      <c r="H4708">
        <v>-5.8558979813065327E-2</v>
      </c>
      <c r="I4708">
        <v>-5.8558979813065327E-2</v>
      </c>
      <c r="J4708">
        <v>1</v>
      </c>
      <c r="L4708" t="s">
        <v>76</v>
      </c>
      <c r="M4708" t="s">
        <v>4152</v>
      </c>
      <c r="T4708" t="s">
        <v>76</v>
      </c>
      <c r="V4708" t="s">
        <v>4153</v>
      </c>
      <c r="W4708" t="s">
        <v>4154</v>
      </c>
      <c r="X4708" t="s">
        <v>168</v>
      </c>
      <c r="Y4708" t="s">
        <v>268</v>
      </c>
      <c r="Z4708" t="s">
        <v>268</v>
      </c>
      <c r="AA4708" t="s">
        <v>19</v>
      </c>
      <c r="AC4708" t="s">
        <v>7797</v>
      </c>
      <c r="AD4708">
        <v>1</v>
      </c>
      <c r="AE4708">
        <v>1</v>
      </c>
    </row>
    <row r="4709" spans="1:31">
      <c r="A4709" t="s">
        <v>7798</v>
      </c>
      <c r="B4709" s="93">
        <v>45054</v>
      </c>
      <c r="C4709" s="93">
        <v>45054</v>
      </c>
      <c r="D4709">
        <v>-1.2915036E-2</v>
      </c>
      <c r="E4709">
        <v>-1.2915036E-2</v>
      </c>
      <c r="F4709" t="s">
        <v>81</v>
      </c>
      <c r="G4709">
        <v>4.5341708542713564</v>
      </c>
      <c r="H4709">
        <v>-5.8558979813065327E-2</v>
      </c>
      <c r="I4709">
        <v>-5.8558979813065327E-2</v>
      </c>
      <c r="J4709">
        <v>1</v>
      </c>
      <c r="L4709" t="s">
        <v>76</v>
      </c>
      <c r="M4709" t="s">
        <v>4152</v>
      </c>
      <c r="T4709" t="s">
        <v>76</v>
      </c>
      <c r="V4709" t="s">
        <v>4153</v>
      </c>
      <c r="W4709" t="s">
        <v>4154</v>
      </c>
      <c r="X4709" t="s">
        <v>168</v>
      </c>
      <c r="Y4709" t="s">
        <v>268</v>
      </c>
      <c r="Z4709" t="s">
        <v>268</v>
      </c>
      <c r="AA4709" t="s">
        <v>19</v>
      </c>
      <c r="AC4709" t="s">
        <v>7799</v>
      </c>
      <c r="AD4709">
        <v>1</v>
      </c>
      <c r="AE4709">
        <v>1</v>
      </c>
    </row>
    <row r="4710" spans="1:31">
      <c r="A4710" t="s">
        <v>7800</v>
      </c>
      <c r="B4710" s="93">
        <v>45054</v>
      </c>
      <c r="C4710" s="93">
        <v>45054</v>
      </c>
      <c r="D4710">
        <v>-1.3121127E-2</v>
      </c>
      <c r="E4710">
        <v>-1.3121127E-2</v>
      </c>
      <c r="F4710" t="s">
        <v>81</v>
      </c>
      <c r="G4710">
        <v>4.5341708542713564</v>
      </c>
      <c r="H4710">
        <v>-5.9493431618592961E-2</v>
      </c>
      <c r="I4710">
        <v>-5.9493431618592961E-2</v>
      </c>
      <c r="J4710">
        <v>1</v>
      </c>
      <c r="L4710" t="s">
        <v>76</v>
      </c>
      <c r="M4710" t="s">
        <v>4152</v>
      </c>
      <c r="T4710" t="s">
        <v>76</v>
      </c>
      <c r="V4710" t="s">
        <v>4153</v>
      </c>
      <c r="W4710" t="s">
        <v>4154</v>
      </c>
      <c r="X4710" t="s">
        <v>168</v>
      </c>
      <c r="Y4710" t="s">
        <v>268</v>
      </c>
      <c r="Z4710" t="s">
        <v>268</v>
      </c>
      <c r="AA4710" t="s">
        <v>19</v>
      </c>
      <c r="AC4710" t="s">
        <v>7801</v>
      </c>
      <c r="AD4710">
        <v>1</v>
      </c>
      <c r="AE4710">
        <v>1</v>
      </c>
    </row>
    <row r="4711" spans="1:31">
      <c r="A4711" t="s">
        <v>7802</v>
      </c>
      <c r="B4711" s="93">
        <v>45054</v>
      </c>
      <c r="C4711" s="93">
        <v>45054</v>
      </c>
      <c r="D4711">
        <v>-1.160216E-2</v>
      </c>
      <c r="E4711">
        <v>-1.160216E-2</v>
      </c>
      <c r="F4711" t="s">
        <v>81</v>
      </c>
      <c r="G4711">
        <v>4.5341708542713564</v>
      </c>
      <c r="H4711">
        <v>-5.2606175718592961E-2</v>
      </c>
      <c r="I4711">
        <v>-5.2606175718592961E-2</v>
      </c>
      <c r="J4711">
        <v>1</v>
      </c>
      <c r="L4711" t="s">
        <v>76</v>
      </c>
      <c r="M4711" t="s">
        <v>4152</v>
      </c>
      <c r="T4711" t="s">
        <v>76</v>
      </c>
      <c r="V4711" t="s">
        <v>4153</v>
      </c>
      <c r="W4711" t="s">
        <v>4154</v>
      </c>
      <c r="X4711" t="s">
        <v>168</v>
      </c>
      <c r="Y4711" t="s">
        <v>268</v>
      </c>
      <c r="Z4711" t="s">
        <v>268</v>
      </c>
      <c r="AA4711" t="s">
        <v>19</v>
      </c>
      <c r="AC4711" t="s">
        <v>7803</v>
      </c>
      <c r="AD4711">
        <v>1</v>
      </c>
      <c r="AE4711">
        <v>1</v>
      </c>
    </row>
    <row r="4712" spans="1:31">
      <c r="A4712" t="s">
        <v>7804</v>
      </c>
      <c r="B4712" s="93">
        <v>45054</v>
      </c>
      <c r="C4712" s="93">
        <v>45054</v>
      </c>
      <c r="D4712">
        <v>-1.2457055999999999E-2</v>
      </c>
      <c r="E4712">
        <v>-1.2457055999999999E-2</v>
      </c>
      <c r="F4712" t="s">
        <v>81</v>
      </c>
      <c r="G4712">
        <v>4.5341708542713564</v>
      </c>
      <c r="H4712">
        <v>-5.648242024522613E-2</v>
      </c>
      <c r="I4712">
        <v>-5.648242024522613E-2</v>
      </c>
      <c r="J4712">
        <v>1</v>
      </c>
      <c r="L4712" t="s">
        <v>76</v>
      </c>
      <c r="M4712" t="s">
        <v>4152</v>
      </c>
      <c r="T4712" t="s">
        <v>76</v>
      </c>
      <c r="V4712" t="s">
        <v>4153</v>
      </c>
      <c r="W4712" t="s">
        <v>4154</v>
      </c>
      <c r="X4712" t="s">
        <v>168</v>
      </c>
      <c r="Y4712" t="s">
        <v>268</v>
      </c>
      <c r="Z4712" t="s">
        <v>268</v>
      </c>
      <c r="AA4712" t="s">
        <v>19</v>
      </c>
      <c r="AC4712" t="s">
        <v>7805</v>
      </c>
      <c r="AD4712">
        <v>1</v>
      </c>
      <c r="AE4712">
        <v>1</v>
      </c>
    </row>
    <row r="4713" spans="1:31">
      <c r="A4713" t="s">
        <v>7806</v>
      </c>
      <c r="B4713" s="93">
        <v>45054</v>
      </c>
      <c r="C4713" s="93">
        <v>45054</v>
      </c>
      <c r="D4713">
        <v>-1.1174712E-2</v>
      </c>
      <c r="E4713">
        <v>-1.1174712E-2</v>
      </c>
      <c r="F4713" t="s">
        <v>81</v>
      </c>
      <c r="G4713">
        <v>4.5341708542713564</v>
      </c>
      <c r="H4713">
        <v>-5.0668053455276377E-2</v>
      </c>
      <c r="I4713">
        <v>-5.0668053455276377E-2</v>
      </c>
      <c r="J4713">
        <v>1</v>
      </c>
      <c r="L4713" t="s">
        <v>76</v>
      </c>
      <c r="M4713" t="s">
        <v>4152</v>
      </c>
      <c r="T4713" t="s">
        <v>76</v>
      </c>
      <c r="V4713" t="s">
        <v>4153</v>
      </c>
      <c r="W4713" t="s">
        <v>4154</v>
      </c>
      <c r="X4713" t="s">
        <v>168</v>
      </c>
      <c r="Y4713" t="s">
        <v>268</v>
      </c>
      <c r="Z4713" t="s">
        <v>268</v>
      </c>
      <c r="AA4713" t="s">
        <v>19</v>
      </c>
      <c r="AC4713" t="s">
        <v>7807</v>
      </c>
      <c r="AD4713">
        <v>1</v>
      </c>
      <c r="AE4713">
        <v>1</v>
      </c>
    </row>
    <row r="4714" spans="1:31">
      <c r="A4714" t="s">
        <v>7808</v>
      </c>
      <c r="B4714" s="93">
        <v>45054</v>
      </c>
      <c r="C4714" s="93">
        <v>45054</v>
      </c>
      <c r="D4714">
        <v>-1.1930379E-2</v>
      </c>
      <c r="E4714">
        <v>-1.1930379E-2</v>
      </c>
      <c r="F4714" t="s">
        <v>81</v>
      </c>
      <c r="G4714">
        <v>4.5341708542713564</v>
      </c>
      <c r="H4714">
        <v>-5.4094376742211049E-2</v>
      </c>
      <c r="I4714">
        <v>-5.4094376742211049E-2</v>
      </c>
      <c r="J4714">
        <v>1</v>
      </c>
      <c r="L4714" t="s">
        <v>76</v>
      </c>
      <c r="M4714" t="s">
        <v>4152</v>
      </c>
      <c r="T4714" t="s">
        <v>76</v>
      </c>
      <c r="V4714" t="s">
        <v>4153</v>
      </c>
      <c r="W4714" t="s">
        <v>4154</v>
      </c>
      <c r="X4714" t="s">
        <v>168</v>
      </c>
      <c r="Y4714" t="s">
        <v>268</v>
      </c>
      <c r="Z4714" t="s">
        <v>268</v>
      </c>
      <c r="AA4714" t="s">
        <v>19</v>
      </c>
      <c r="AC4714" t="s">
        <v>7809</v>
      </c>
      <c r="AD4714">
        <v>1</v>
      </c>
      <c r="AE4714">
        <v>1</v>
      </c>
    </row>
    <row r="4715" spans="1:31">
      <c r="A4715" t="s">
        <v>7810</v>
      </c>
      <c r="B4715" s="93">
        <v>45054</v>
      </c>
      <c r="C4715" s="93">
        <v>45054</v>
      </c>
      <c r="D4715">
        <v>-1.3777565E-2</v>
      </c>
      <c r="E4715">
        <v>-1.3777565E-2</v>
      </c>
      <c r="F4715" t="s">
        <v>81</v>
      </c>
      <c r="G4715">
        <v>4.5341708542713564</v>
      </c>
      <c r="H4715">
        <v>-6.2469833665829137E-2</v>
      </c>
      <c r="I4715">
        <v>-6.2469833665829137E-2</v>
      </c>
      <c r="J4715">
        <v>1</v>
      </c>
      <c r="L4715" t="s">
        <v>76</v>
      </c>
      <c r="M4715" t="s">
        <v>4152</v>
      </c>
      <c r="T4715" t="s">
        <v>76</v>
      </c>
      <c r="V4715" t="s">
        <v>4153</v>
      </c>
      <c r="W4715" t="s">
        <v>4154</v>
      </c>
      <c r="X4715" t="s">
        <v>168</v>
      </c>
      <c r="Y4715" t="s">
        <v>268</v>
      </c>
      <c r="Z4715" t="s">
        <v>268</v>
      </c>
      <c r="AA4715" t="s">
        <v>19</v>
      </c>
      <c r="AC4715" t="s">
        <v>7811</v>
      </c>
      <c r="AD4715">
        <v>1</v>
      </c>
      <c r="AE4715">
        <v>1</v>
      </c>
    </row>
    <row r="4716" spans="1:31">
      <c r="A4716" t="s">
        <v>7812</v>
      </c>
      <c r="B4716" s="93">
        <v>45054</v>
      </c>
      <c r="C4716" s="93">
        <v>45054</v>
      </c>
      <c r="D4716">
        <v>-1.3777565E-2</v>
      </c>
      <c r="E4716">
        <v>-1.3777565E-2</v>
      </c>
      <c r="F4716" t="s">
        <v>81</v>
      </c>
      <c r="G4716">
        <v>4.5341708542713564</v>
      </c>
      <c r="H4716">
        <v>-6.2469833665829137E-2</v>
      </c>
      <c r="I4716">
        <v>-6.2469833665829137E-2</v>
      </c>
      <c r="J4716">
        <v>1</v>
      </c>
      <c r="L4716" t="s">
        <v>76</v>
      </c>
      <c r="M4716" t="s">
        <v>4152</v>
      </c>
      <c r="T4716" t="s">
        <v>76</v>
      </c>
      <c r="V4716" t="s">
        <v>4153</v>
      </c>
      <c r="W4716" t="s">
        <v>4154</v>
      </c>
      <c r="X4716" t="s">
        <v>168</v>
      </c>
      <c r="Y4716" t="s">
        <v>268</v>
      </c>
      <c r="Z4716" t="s">
        <v>268</v>
      </c>
      <c r="AA4716" t="s">
        <v>19</v>
      </c>
      <c r="AC4716" t="s">
        <v>7813</v>
      </c>
      <c r="AD4716">
        <v>1</v>
      </c>
      <c r="AE4716">
        <v>1</v>
      </c>
    </row>
    <row r="4717" spans="1:31">
      <c r="A4717" t="s">
        <v>7814</v>
      </c>
      <c r="B4717" s="93">
        <v>45054</v>
      </c>
      <c r="C4717" s="93">
        <v>45054</v>
      </c>
      <c r="D4717">
        <v>-1.2487588000000001E-2</v>
      </c>
      <c r="E4717">
        <v>-1.2487588000000001E-2</v>
      </c>
      <c r="F4717" t="s">
        <v>81</v>
      </c>
      <c r="G4717">
        <v>4.5341708542713564</v>
      </c>
      <c r="H4717">
        <v>-5.6620857549748743E-2</v>
      </c>
      <c r="I4717">
        <v>-5.6620857549748743E-2</v>
      </c>
      <c r="J4717">
        <v>1</v>
      </c>
      <c r="L4717" t="s">
        <v>76</v>
      </c>
      <c r="M4717" t="s">
        <v>4152</v>
      </c>
      <c r="T4717" t="s">
        <v>76</v>
      </c>
      <c r="V4717" t="s">
        <v>4153</v>
      </c>
      <c r="W4717" t="s">
        <v>4154</v>
      </c>
      <c r="X4717" t="s">
        <v>168</v>
      </c>
      <c r="Y4717" t="s">
        <v>268</v>
      </c>
      <c r="Z4717" t="s">
        <v>268</v>
      </c>
      <c r="AA4717" t="s">
        <v>19</v>
      </c>
      <c r="AC4717" t="s">
        <v>7815</v>
      </c>
      <c r="AD4717">
        <v>1</v>
      </c>
      <c r="AE4717">
        <v>1</v>
      </c>
    </row>
    <row r="4718" spans="1:31">
      <c r="A4718" t="s">
        <v>7816</v>
      </c>
      <c r="B4718" s="93">
        <v>45054</v>
      </c>
      <c r="C4718" s="93">
        <v>45054</v>
      </c>
      <c r="D4718">
        <v>-1.2485624799999999E-2</v>
      </c>
      <c r="E4718">
        <v>-1.2485624799999999E-2</v>
      </c>
      <c r="F4718" t="s">
        <v>81</v>
      </c>
      <c r="G4718">
        <v>4.5341708542713564</v>
      </c>
      <c r="H4718">
        <v>-5.6611956065527637E-2</v>
      </c>
      <c r="I4718">
        <v>-5.6611956065527637E-2</v>
      </c>
      <c r="J4718">
        <v>1</v>
      </c>
      <c r="L4718" t="s">
        <v>76</v>
      </c>
      <c r="M4718" t="s">
        <v>4152</v>
      </c>
      <c r="T4718" t="s">
        <v>76</v>
      </c>
      <c r="V4718" t="s">
        <v>4153</v>
      </c>
      <c r="W4718" t="s">
        <v>4154</v>
      </c>
      <c r="X4718" t="s">
        <v>168</v>
      </c>
      <c r="Y4718" t="s">
        <v>268</v>
      </c>
      <c r="Z4718" t="s">
        <v>268</v>
      </c>
      <c r="AA4718" t="s">
        <v>19</v>
      </c>
      <c r="AC4718" t="s">
        <v>7817</v>
      </c>
      <c r="AD4718">
        <v>1</v>
      </c>
      <c r="AE4718">
        <v>1</v>
      </c>
    </row>
    <row r="4719" spans="1:31">
      <c r="A4719" t="s">
        <v>7818</v>
      </c>
      <c r="B4719" s="93">
        <v>45054</v>
      </c>
      <c r="C4719" s="93">
        <v>45054</v>
      </c>
      <c r="D4719">
        <v>-1.0619939E-2</v>
      </c>
      <c r="E4719">
        <v>-1.0619939E-2</v>
      </c>
      <c r="F4719" t="s">
        <v>81</v>
      </c>
      <c r="G4719">
        <v>4.5341708542713564</v>
      </c>
      <c r="H4719">
        <v>-4.8152617887939703E-2</v>
      </c>
      <c r="I4719">
        <v>-4.8152617887939703E-2</v>
      </c>
      <c r="J4719">
        <v>1</v>
      </c>
      <c r="L4719" t="s">
        <v>76</v>
      </c>
      <c r="M4719" t="s">
        <v>4152</v>
      </c>
      <c r="T4719" t="s">
        <v>76</v>
      </c>
      <c r="V4719" t="s">
        <v>4153</v>
      </c>
      <c r="W4719" t="s">
        <v>4154</v>
      </c>
      <c r="X4719" t="s">
        <v>168</v>
      </c>
      <c r="Y4719" t="s">
        <v>268</v>
      </c>
      <c r="Z4719" t="s">
        <v>268</v>
      </c>
      <c r="AA4719" t="s">
        <v>19</v>
      </c>
      <c r="AC4719" t="s">
        <v>7819</v>
      </c>
      <c r="AD4719">
        <v>1</v>
      </c>
      <c r="AE4719">
        <v>1</v>
      </c>
    </row>
    <row r="4720" spans="1:31">
      <c r="A4720" t="s">
        <v>7820</v>
      </c>
      <c r="B4720" s="93">
        <v>45054</v>
      </c>
      <c r="C4720" s="93">
        <v>45054</v>
      </c>
      <c r="D4720">
        <v>-1.2319662E-2</v>
      </c>
      <c r="E4720">
        <v>-1.2319662E-2</v>
      </c>
      <c r="F4720" t="s">
        <v>81</v>
      </c>
      <c r="G4720">
        <v>4.5341708542713564</v>
      </c>
      <c r="H4720">
        <v>-5.5859452374874358E-2</v>
      </c>
      <c r="I4720">
        <v>-5.5859452374874358E-2</v>
      </c>
      <c r="J4720">
        <v>1</v>
      </c>
      <c r="L4720" t="s">
        <v>76</v>
      </c>
      <c r="M4720" t="s">
        <v>4152</v>
      </c>
      <c r="T4720" t="s">
        <v>76</v>
      </c>
      <c r="V4720" t="s">
        <v>4153</v>
      </c>
      <c r="W4720" t="s">
        <v>4154</v>
      </c>
      <c r="X4720" t="s">
        <v>168</v>
      </c>
      <c r="Y4720" t="s">
        <v>268</v>
      </c>
      <c r="Z4720" t="s">
        <v>268</v>
      </c>
      <c r="AA4720" t="s">
        <v>19</v>
      </c>
      <c r="AC4720" t="s">
        <v>7821</v>
      </c>
      <c r="AD4720">
        <v>1</v>
      </c>
      <c r="AE4720">
        <v>1</v>
      </c>
    </row>
    <row r="4721" spans="1:31">
      <c r="A4721" t="s">
        <v>7822</v>
      </c>
      <c r="B4721" s="93">
        <v>45054</v>
      </c>
      <c r="C4721" s="93">
        <v>45054</v>
      </c>
      <c r="D4721">
        <v>-1.3685968999999999E-2</v>
      </c>
      <c r="E4721">
        <v>-1.3685968999999999E-2</v>
      </c>
      <c r="F4721" t="s">
        <v>81</v>
      </c>
      <c r="G4721">
        <v>4.5341708542713564</v>
      </c>
      <c r="H4721">
        <v>-6.2054521752261303E-2</v>
      </c>
      <c r="I4721">
        <v>-6.2054521752261303E-2</v>
      </c>
      <c r="J4721">
        <v>1</v>
      </c>
      <c r="L4721" t="s">
        <v>76</v>
      </c>
      <c r="M4721" t="s">
        <v>4152</v>
      </c>
      <c r="T4721" t="s">
        <v>76</v>
      </c>
      <c r="V4721" t="s">
        <v>4153</v>
      </c>
      <c r="W4721" t="s">
        <v>4154</v>
      </c>
      <c r="X4721" t="s">
        <v>168</v>
      </c>
      <c r="Y4721" t="s">
        <v>268</v>
      </c>
      <c r="Z4721" t="s">
        <v>268</v>
      </c>
      <c r="AA4721" t="s">
        <v>19</v>
      </c>
      <c r="AC4721" t="s">
        <v>7823</v>
      </c>
      <c r="AD4721">
        <v>1</v>
      </c>
      <c r="AE4721">
        <v>1</v>
      </c>
    </row>
    <row r="4722" spans="1:31">
      <c r="A4722" t="s">
        <v>7824</v>
      </c>
      <c r="B4722" s="93">
        <v>45054</v>
      </c>
      <c r="C4722" s="93">
        <v>45054</v>
      </c>
      <c r="D4722">
        <v>-1.3594373E-2</v>
      </c>
      <c r="E4722">
        <v>-1.3594373E-2</v>
      </c>
      <c r="F4722" t="s">
        <v>81</v>
      </c>
      <c r="G4722">
        <v>4.5341708542713564</v>
      </c>
      <c r="H4722">
        <v>-6.1639209838693469E-2</v>
      </c>
      <c r="I4722">
        <v>-6.1639209838693469E-2</v>
      </c>
      <c r="J4722">
        <v>1</v>
      </c>
      <c r="L4722" t="s">
        <v>76</v>
      </c>
      <c r="M4722" t="s">
        <v>4152</v>
      </c>
      <c r="T4722" t="s">
        <v>76</v>
      </c>
      <c r="V4722" t="s">
        <v>4153</v>
      </c>
      <c r="W4722" t="s">
        <v>4154</v>
      </c>
      <c r="X4722" t="s">
        <v>168</v>
      </c>
      <c r="Y4722" t="s">
        <v>268</v>
      </c>
      <c r="Z4722" t="s">
        <v>268</v>
      </c>
      <c r="AA4722" t="s">
        <v>19</v>
      </c>
      <c r="AC4722" t="s">
        <v>7825</v>
      </c>
      <c r="AD4722">
        <v>1</v>
      </c>
      <c r="AE4722">
        <v>1</v>
      </c>
    </row>
    <row r="4723" spans="1:31">
      <c r="A4723" t="s">
        <v>7826</v>
      </c>
      <c r="B4723" s="93">
        <v>45054</v>
      </c>
      <c r="C4723" s="93">
        <v>45054</v>
      </c>
      <c r="D4723">
        <v>-1.2317725200000001E-2</v>
      </c>
      <c r="E4723">
        <v>-1.2317725200000001E-2</v>
      </c>
      <c r="F4723" t="s">
        <v>81</v>
      </c>
      <c r="G4723">
        <v>4.5341708542713564</v>
      </c>
      <c r="H4723">
        <v>-5.5850670592763822E-2</v>
      </c>
      <c r="I4723">
        <v>-5.5850670592763822E-2</v>
      </c>
      <c r="J4723">
        <v>1</v>
      </c>
      <c r="L4723" t="s">
        <v>76</v>
      </c>
      <c r="M4723" t="s">
        <v>4152</v>
      </c>
      <c r="T4723" t="s">
        <v>76</v>
      </c>
      <c r="V4723" t="s">
        <v>4153</v>
      </c>
      <c r="W4723" t="s">
        <v>4154</v>
      </c>
      <c r="X4723" t="s">
        <v>168</v>
      </c>
      <c r="Y4723" t="s">
        <v>268</v>
      </c>
      <c r="Z4723" t="s">
        <v>268</v>
      </c>
      <c r="AA4723" t="s">
        <v>19</v>
      </c>
      <c r="AC4723" t="s">
        <v>7827</v>
      </c>
      <c r="AD4723">
        <v>1</v>
      </c>
      <c r="AE4723">
        <v>1</v>
      </c>
    </row>
    <row r="4724" spans="1:31">
      <c r="A4724" t="s">
        <v>7828</v>
      </c>
      <c r="B4724" s="93">
        <v>45054</v>
      </c>
      <c r="C4724" s="93">
        <v>45054</v>
      </c>
      <c r="D4724">
        <v>-1.3622763E-2</v>
      </c>
      <c r="E4724">
        <v>-1.3622763E-2</v>
      </c>
      <c r="F4724" t="s">
        <v>81</v>
      </c>
      <c r="G4724">
        <v>4.5341708542713564</v>
      </c>
      <c r="H4724">
        <v>-6.176793494924622E-2</v>
      </c>
      <c r="I4724">
        <v>-6.176793494924622E-2</v>
      </c>
      <c r="J4724">
        <v>1</v>
      </c>
      <c r="L4724" t="s">
        <v>76</v>
      </c>
      <c r="M4724" t="s">
        <v>4152</v>
      </c>
      <c r="T4724" t="s">
        <v>76</v>
      </c>
      <c r="V4724" t="s">
        <v>4153</v>
      </c>
      <c r="W4724" t="s">
        <v>4154</v>
      </c>
      <c r="X4724" t="s">
        <v>168</v>
      </c>
      <c r="Y4724" t="s">
        <v>268</v>
      </c>
      <c r="Z4724" t="s">
        <v>268</v>
      </c>
      <c r="AA4724" t="s">
        <v>19</v>
      </c>
      <c r="AC4724" t="s">
        <v>7829</v>
      </c>
      <c r="AD4724">
        <v>1</v>
      </c>
      <c r="AE4724">
        <v>1</v>
      </c>
    </row>
    <row r="4725" spans="1:31">
      <c r="A4725" t="s">
        <v>7830</v>
      </c>
      <c r="B4725" s="93">
        <v>45054</v>
      </c>
      <c r="C4725" s="93">
        <v>45054</v>
      </c>
      <c r="D4725">
        <v>-1.2571551E-2</v>
      </c>
      <c r="E4725">
        <v>-1.2571551E-2</v>
      </c>
      <c r="F4725" t="s">
        <v>81</v>
      </c>
      <c r="G4725">
        <v>4.5341708542713564</v>
      </c>
      <c r="H4725">
        <v>-5.7001560137185922E-2</v>
      </c>
      <c r="I4725">
        <v>-5.7001560137185922E-2</v>
      </c>
      <c r="J4725">
        <v>1</v>
      </c>
      <c r="L4725" t="s">
        <v>76</v>
      </c>
      <c r="M4725" t="s">
        <v>4152</v>
      </c>
      <c r="T4725" t="s">
        <v>76</v>
      </c>
      <c r="V4725" t="s">
        <v>4153</v>
      </c>
      <c r="W4725" t="s">
        <v>4154</v>
      </c>
      <c r="X4725" t="s">
        <v>168</v>
      </c>
      <c r="Y4725" t="s">
        <v>268</v>
      </c>
      <c r="Z4725" t="s">
        <v>268</v>
      </c>
      <c r="AA4725" t="s">
        <v>19</v>
      </c>
      <c r="AC4725" t="s">
        <v>7831</v>
      </c>
      <c r="AD4725">
        <v>1</v>
      </c>
      <c r="AE4725">
        <v>1</v>
      </c>
    </row>
    <row r="4726" spans="1:31">
      <c r="A4726" t="s">
        <v>7832</v>
      </c>
      <c r="B4726" s="93">
        <v>45054</v>
      </c>
      <c r="C4726" s="93">
        <v>45054</v>
      </c>
      <c r="D4726">
        <v>-1.3082962E-2</v>
      </c>
      <c r="E4726">
        <v>-1.3082962E-2</v>
      </c>
      <c r="F4726" t="s">
        <v>81</v>
      </c>
      <c r="G4726">
        <v>4.5341708542713564</v>
      </c>
      <c r="H4726">
        <v>-5.9320384987939699E-2</v>
      </c>
      <c r="I4726">
        <v>-5.9320384987939699E-2</v>
      </c>
      <c r="J4726">
        <v>1</v>
      </c>
      <c r="L4726" t="s">
        <v>76</v>
      </c>
      <c r="M4726" t="s">
        <v>4152</v>
      </c>
      <c r="T4726" t="s">
        <v>76</v>
      </c>
      <c r="V4726" t="s">
        <v>4153</v>
      </c>
      <c r="W4726" t="s">
        <v>4154</v>
      </c>
      <c r="X4726" t="s">
        <v>168</v>
      </c>
      <c r="Y4726" t="s">
        <v>268</v>
      </c>
      <c r="Z4726" t="s">
        <v>268</v>
      </c>
      <c r="AA4726" t="s">
        <v>19</v>
      </c>
      <c r="AC4726" t="s">
        <v>7833</v>
      </c>
      <c r="AD4726">
        <v>1</v>
      </c>
      <c r="AE4726">
        <v>1</v>
      </c>
    </row>
    <row r="4727" spans="1:31">
      <c r="A4727" t="s">
        <v>7834</v>
      </c>
      <c r="B4727" s="93">
        <v>45054</v>
      </c>
      <c r="C4727" s="93">
        <v>45054</v>
      </c>
      <c r="D4727">
        <v>-1.1472398999999999E-2</v>
      </c>
      <c r="E4727">
        <v>-1.1472398999999999E-2</v>
      </c>
      <c r="F4727" t="s">
        <v>81</v>
      </c>
      <c r="G4727">
        <v>4.5341708542713564</v>
      </c>
      <c r="H4727">
        <v>-5.2017817174371851E-2</v>
      </c>
      <c r="I4727">
        <v>-5.2017817174371851E-2</v>
      </c>
      <c r="J4727">
        <v>1</v>
      </c>
      <c r="L4727" t="s">
        <v>76</v>
      </c>
      <c r="M4727" t="s">
        <v>4152</v>
      </c>
      <c r="T4727" t="s">
        <v>76</v>
      </c>
      <c r="V4727" t="s">
        <v>4153</v>
      </c>
      <c r="W4727" t="s">
        <v>4154</v>
      </c>
      <c r="X4727" t="s">
        <v>168</v>
      </c>
      <c r="Y4727" t="s">
        <v>268</v>
      </c>
      <c r="Z4727" t="s">
        <v>268</v>
      </c>
      <c r="AA4727" t="s">
        <v>19</v>
      </c>
      <c r="AC4727" t="s">
        <v>7835</v>
      </c>
      <c r="AD4727">
        <v>1</v>
      </c>
      <c r="AE4727">
        <v>1</v>
      </c>
    </row>
    <row r="4728" spans="1:31">
      <c r="A4728" t="s">
        <v>7836</v>
      </c>
      <c r="B4728" s="93">
        <v>45054</v>
      </c>
      <c r="C4728" s="93">
        <v>45054</v>
      </c>
      <c r="D4728">
        <v>-1.1472398999999999E-2</v>
      </c>
      <c r="E4728">
        <v>-1.1472398999999999E-2</v>
      </c>
      <c r="F4728" t="s">
        <v>81</v>
      </c>
      <c r="G4728">
        <v>4.5341708542713564</v>
      </c>
      <c r="H4728">
        <v>-5.2017817174371851E-2</v>
      </c>
      <c r="I4728">
        <v>-5.2017817174371851E-2</v>
      </c>
      <c r="J4728">
        <v>1</v>
      </c>
      <c r="L4728" t="s">
        <v>76</v>
      </c>
      <c r="M4728" t="s">
        <v>4152</v>
      </c>
      <c r="T4728" t="s">
        <v>76</v>
      </c>
      <c r="V4728" t="s">
        <v>4153</v>
      </c>
      <c r="W4728" t="s">
        <v>4154</v>
      </c>
      <c r="X4728" t="s">
        <v>168</v>
      </c>
      <c r="Y4728" t="s">
        <v>268</v>
      </c>
      <c r="Z4728" t="s">
        <v>268</v>
      </c>
      <c r="AA4728" t="s">
        <v>19</v>
      </c>
      <c r="AC4728" t="s">
        <v>7837</v>
      </c>
      <c r="AD4728">
        <v>1</v>
      </c>
      <c r="AE4728">
        <v>1</v>
      </c>
    </row>
    <row r="4729" spans="1:31">
      <c r="A4729" t="s">
        <v>7838</v>
      </c>
      <c r="B4729" s="93">
        <v>45054</v>
      </c>
      <c r="C4729" s="93">
        <v>45054</v>
      </c>
      <c r="D4729">
        <v>-1.2602083E-2</v>
      </c>
      <c r="E4729">
        <v>-1.2602083E-2</v>
      </c>
      <c r="F4729" t="s">
        <v>81</v>
      </c>
      <c r="G4729">
        <v>4.5341708542713564</v>
      </c>
      <c r="H4729">
        <v>-5.7139997441708543E-2</v>
      </c>
      <c r="I4729">
        <v>-5.7139997441708543E-2</v>
      </c>
      <c r="J4729">
        <v>1</v>
      </c>
      <c r="L4729" t="s">
        <v>76</v>
      </c>
      <c r="M4729" t="s">
        <v>4152</v>
      </c>
      <c r="T4729" t="s">
        <v>76</v>
      </c>
      <c r="V4729" t="s">
        <v>4153</v>
      </c>
      <c r="W4729" t="s">
        <v>4154</v>
      </c>
      <c r="X4729" t="s">
        <v>168</v>
      </c>
      <c r="Y4729" t="s">
        <v>268</v>
      </c>
      <c r="Z4729" t="s">
        <v>268</v>
      </c>
      <c r="AA4729" t="s">
        <v>19</v>
      </c>
      <c r="AC4729" t="s">
        <v>7839</v>
      </c>
      <c r="AD4729">
        <v>1</v>
      </c>
      <c r="AE4729">
        <v>1</v>
      </c>
    </row>
    <row r="4730" spans="1:31">
      <c r="A4730" t="s">
        <v>7840</v>
      </c>
      <c r="B4730" s="93">
        <v>45054</v>
      </c>
      <c r="C4730" s="93">
        <v>45054</v>
      </c>
      <c r="D4730">
        <v>-9.7788729999999987E-3</v>
      </c>
      <c r="E4730">
        <v>-9.7788729999999987E-3</v>
      </c>
      <c r="F4730" t="s">
        <v>81</v>
      </c>
      <c r="G4730">
        <v>4.5341708542713564</v>
      </c>
      <c r="H4730">
        <v>-4.4339080944221093E-2</v>
      </c>
      <c r="I4730">
        <v>-4.4339080944221093E-2</v>
      </c>
      <c r="J4730">
        <v>1</v>
      </c>
      <c r="L4730" t="s">
        <v>76</v>
      </c>
      <c r="M4730" t="s">
        <v>4152</v>
      </c>
      <c r="T4730" t="s">
        <v>76</v>
      </c>
      <c r="V4730" t="s">
        <v>4153</v>
      </c>
      <c r="W4730" t="s">
        <v>4154</v>
      </c>
      <c r="X4730" t="s">
        <v>168</v>
      </c>
      <c r="Y4730" t="s">
        <v>268</v>
      </c>
      <c r="Z4730" t="s">
        <v>268</v>
      </c>
      <c r="AA4730" t="s">
        <v>19</v>
      </c>
      <c r="AC4730" t="s">
        <v>7841</v>
      </c>
      <c r="AD4730">
        <v>1</v>
      </c>
      <c r="AE4730">
        <v>1</v>
      </c>
    </row>
    <row r="4731" spans="1:31">
      <c r="A4731" t="s">
        <v>7842</v>
      </c>
      <c r="B4731" s="93">
        <v>45054</v>
      </c>
      <c r="C4731" s="93">
        <v>45054</v>
      </c>
      <c r="D4731">
        <v>-1.190748E-2</v>
      </c>
      <c r="E4731">
        <v>-1.190748E-2</v>
      </c>
      <c r="F4731" t="s">
        <v>81</v>
      </c>
      <c r="G4731">
        <v>4.5341708542713564</v>
      </c>
      <c r="H4731">
        <v>-5.3990548763819091E-2</v>
      </c>
      <c r="I4731">
        <v>-5.3990548763819091E-2</v>
      </c>
      <c r="J4731">
        <v>1</v>
      </c>
      <c r="L4731" t="s">
        <v>76</v>
      </c>
      <c r="M4731" t="s">
        <v>4152</v>
      </c>
      <c r="T4731" t="s">
        <v>76</v>
      </c>
      <c r="V4731" t="s">
        <v>4153</v>
      </c>
      <c r="W4731" t="s">
        <v>4154</v>
      </c>
      <c r="X4731" t="s">
        <v>168</v>
      </c>
      <c r="Y4731" t="s">
        <v>268</v>
      </c>
      <c r="Z4731" t="s">
        <v>268</v>
      </c>
      <c r="AA4731" t="s">
        <v>19</v>
      </c>
      <c r="AC4731" t="s">
        <v>7843</v>
      </c>
      <c r="AD4731">
        <v>1</v>
      </c>
      <c r="AE4731">
        <v>1</v>
      </c>
    </row>
    <row r="4732" spans="1:31">
      <c r="A4732" t="s">
        <v>7844</v>
      </c>
      <c r="B4732" s="93">
        <v>45054</v>
      </c>
      <c r="C4732" s="93">
        <v>45054</v>
      </c>
      <c r="D4732">
        <v>-0.16844648479999999</v>
      </c>
      <c r="E4732">
        <v>-0.16844648479999999</v>
      </c>
      <c r="F4732" t="s">
        <v>81</v>
      </c>
      <c r="G4732">
        <v>4.5341708542713564</v>
      </c>
      <c r="H4732">
        <v>-0.76376514188462297</v>
      </c>
      <c r="I4732">
        <v>-0.76376514188462297</v>
      </c>
      <c r="J4732">
        <v>1</v>
      </c>
      <c r="L4732" t="s">
        <v>76</v>
      </c>
      <c r="M4732" t="s">
        <v>111</v>
      </c>
      <c r="T4732" t="s">
        <v>76</v>
      </c>
      <c r="V4732" t="s">
        <v>4153</v>
      </c>
      <c r="W4732" t="s">
        <v>4154</v>
      </c>
      <c r="X4732" t="s">
        <v>168</v>
      </c>
      <c r="Y4732" t="s">
        <v>268</v>
      </c>
      <c r="Z4732" t="s">
        <v>268</v>
      </c>
      <c r="AA4732" t="s">
        <v>19</v>
      </c>
      <c r="AC4732" t="s">
        <v>7845</v>
      </c>
      <c r="AD4732">
        <v>1</v>
      </c>
      <c r="AE4732">
        <v>1</v>
      </c>
    </row>
    <row r="4733" spans="1:31">
      <c r="A4733" t="s">
        <v>7846</v>
      </c>
      <c r="B4733" s="93">
        <v>45054</v>
      </c>
      <c r="C4733" s="93">
        <v>45054</v>
      </c>
      <c r="D4733">
        <v>-1.1117471E-2</v>
      </c>
      <c r="E4733">
        <v>-1.1117471E-2</v>
      </c>
      <c r="F4733" t="s">
        <v>81</v>
      </c>
      <c r="G4733">
        <v>4.5341708542713564</v>
      </c>
      <c r="H4733">
        <v>-5.0408512981407028E-2</v>
      </c>
      <c r="I4733">
        <v>-5.0408512981407028E-2</v>
      </c>
      <c r="J4733">
        <v>1</v>
      </c>
      <c r="L4733" t="s">
        <v>76</v>
      </c>
      <c r="M4733" t="s">
        <v>4152</v>
      </c>
      <c r="T4733" t="s">
        <v>76</v>
      </c>
      <c r="V4733" t="s">
        <v>4153</v>
      </c>
      <c r="W4733" t="s">
        <v>4154</v>
      </c>
      <c r="X4733" t="s">
        <v>168</v>
      </c>
      <c r="Y4733" t="s">
        <v>268</v>
      </c>
      <c r="Z4733" t="s">
        <v>268</v>
      </c>
      <c r="AA4733" t="s">
        <v>19</v>
      </c>
      <c r="AC4733" t="s">
        <v>7847</v>
      </c>
      <c r="AD4733">
        <v>1</v>
      </c>
      <c r="AE4733">
        <v>1</v>
      </c>
    </row>
    <row r="4734" spans="1:31">
      <c r="A4734" t="s">
        <v>7848</v>
      </c>
      <c r="B4734" s="93">
        <v>45054</v>
      </c>
      <c r="C4734" s="93">
        <v>45054</v>
      </c>
      <c r="D4734">
        <v>-1.2510487000000001E-2</v>
      </c>
      <c r="E4734">
        <v>-1.2510487000000001E-2</v>
      </c>
      <c r="F4734" t="s">
        <v>81</v>
      </c>
      <c r="G4734">
        <v>4.5341708542713564</v>
      </c>
      <c r="H4734">
        <v>-5.6724685528140702E-2</v>
      </c>
      <c r="I4734">
        <v>-5.6724685528140702E-2</v>
      </c>
      <c r="J4734">
        <v>1</v>
      </c>
      <c r="L4734" t="s">
        <v>76</v>
      </c>
      <c r="M4734" t="s">
        <v>4152</v>
      </c>
      <c r="T4734" t="s">
        <v>76</v>
      </c>
      <c r="V4734" t="s">
        <v>4153</v>
      </c>
      <c r="W4734" t="s">
        <v>4154</v>
      </c>
      <c r="X4734" t="s">
        <v>168</v>
      </c>
      <c r="Y4734" t="s">
        <v>268</v>
      </c>
      <c r="Z4734" t="s">
        <v>268</v>
      </c>
      <c r="AA4734" t="s">
        <v>19</v>
      </c>
      <c r="AC4734" t="s">
        <v>7849</v>
      </c>
      <c r="AD4734">
        <v>1</v>
      </c>
      <c r="AE4734">
        <v>1</v>
      </c>
    </row>
    <row r="4735" spans="1:31">
      <c r="A4735" t="s">
        <v>7850</v>
      </c>
      <c r="B4735" s="93">
        <v>45054</v>
      </c>
      <c r="C4735" s="93">
        <v>45054</v>
      </c>
      <c r="D4735">
        <v>-1.2731844000000001E-2</v>
      </c>
      <c r="E4735">
        <v>-1.2731844000000001E-2</v>
      </c>
      <c r="F4735" t="s">
        <v>81</v>
      </c>
      <c r="G4735">
        <v>4.5341708542713564</v>
      </c>
      <c r="H4735">
        <v>-5.7728355985929652E-2</v>
      </c>
      <c r="I4735">
        <v>-5.7728355985929652E-2</v>
      </c>
      <c r="J4735">
        <v>1</v>
      </c>
      <c r="L4735" t="s">
        <v>76</v>
      </c>
      <c r="M4735" t="s">
        <v>4152</v>
      </c>
      <c r="T4735" t="s">
        <v>76</v>
      </c>
      <c r="V4735" t="s">
        <v>4153</v>
      </c>
      <c r="W4735" t="s">
        <v>4154</v>
      </c>
      <c r="X4735" t="s">
        <v>168</v>
      </c>
      <c r="Y4735" t="s">
        <v>268</v>
      </c>
      <c r="Z4735" t="s">
        <v>268</v>
      </c>
      <c r="AA4735" t="s">
        <v>19</v>
      </c>
      <c r="AC4735" t="s">
        <v>7851</v>
      </c>
      <c r="AD4735">
        <v>1</v>
      </c>
      <c r="AE4735">
        <v>1</v>
      </c>
    </row>
    <row r="4736" spans="1:31">
      <c r="A4736" t="s">
        <v>7852</v>
      </c>
      <c r="B4736" s="93">
        <v>45054</v>
      </c>
      <c r="C4736" s="93">
        <v>45054</v>
      </c>
      <c r="D4736">
        <v>-9.3580580000000007E-3</v>
      </c>
      <c r="E4736">
        <v>-9.3580580000000007E-3</v>
      </c>
      <c r="F4736" t="s">
        <v>81</v>
      </c>
      <c r="G4736">
        <v>4.5341708542713564</v>
      </c>
      <c r="H4736">
        <v>-4.2431033836180902E-2</v>
      </c>
      <c r="I4736">
        <v>-4.2431033836180902E-2</v>
      </c>
      <c r="J4736">
        <v>1</v>
      </c>
      <c r="L4736" t="s">
        <v>76</v>
      </c>
      <c r="M4736" t="s">
        <v>4152</v>
      </c>
      <c r="T4736" t="s">
        <v>76</v>
      </c>
      <c r="V4736" t="s">
        <v>4153</v>
      </c>
      <c r="W4736" t="s">
        <v>4154</v>
      </c>
      <c r="X4736" t="s">
        <v>168</v>
      </c>
      <c r="Y4736" t="s">
        <v>268</v>
      </c>
      <c r="Z4736" t="s">
        <v>268</v>
      </c>
      <c r="AA4736" t="s">
        <v>19</v>
      </c>
      <c r="AC4736" t="s">
        <v>7853</v>
      </c>
      <c r="AD4736">
        <v>1</v>
      </c>
      <c r="AE4736">
        <v>1</v>
      </c>
    </row>
    <row r="4737" spans="1:31">
      <c r="A4737" t="s">
        <v>7854</v>
      </c>
      <c r="B4737" s="93">
        <v>45054</v>
      </c>
      <c r="C4737" s="93">
        <v>45054</v>
      </c>
      <c r="D4737">
        <v>-9.3580580000000007E-3</v>
      </c>
      <c r="E4737">
        <v>-9.3580580000000007E-3</v>
      </c>
      <c r="F4737" t="s">
        <v>81</v>
      </c>
      <c r="G4737">
        <v>4.5341708542713564</v>
      </c>
      <c r="H4737">
        <v>-4.2431033836180902E-2</v>
      </c>
      <c r="I4737">
        <v>-4.2431033836180902E-2</v>
      </c>
      <c r="J4737">
        <v>1</v>
      </c>
      <c r="L4737" t="s">
        <v>76</v>
      </c>
      <c r="M4737" t="s">
        <v>4152</v>
      </c>
      <c r="T4737" t="s">
        <v>76</v>
      </c>
      <c r="V4737" t="s">
        <v>4153</v>
      </c>
      <c r="W4737" t="s">
        <v>4154</v>
      </c>
      <c r="X4737" t="s">
        <v>168</v>
      </c>
      <c r="Y4737" t="s">
        <v>268</v>
      </c>
      <c r="Z4737" t="s">
        <v>268</v>
      </c>
      <c r="AA4737" t="s">
        <v>19</v>
      </c>
      <c r="AC4737" t="s">
        <v>7855</v>
      </c>
      <c r="AD4737">
        <v>1</v>
      </c>
      <c r="AE4737">
        <v>1</v>
      </c>
    </row>
    <row r="4738" spans="1:31">
      <c r="A4738" t="s">
        <v>7856</v>
      </c>
      <c r="B4738" s="93">
        <v>45054</v>
      </c>
      <c r="C4738" s="93">
        <v>45054</v>
      </c>
      <c r="D4738">
        <v>-9.4725529999999999E-3</v>
      </c>
      <c r="E4738">
        <v>-9.4725529999999999E-3</v>
      </c>
      <c r="F4738" t="s">
        <v>81</v>
      </c>
      <c r="G4738">
        <v>4.5341708542713564</v>
      </c>
      <c r="H4738">
        <v>-4.2950173728140702E-2</v>
      </c>
      <c r="I4738">
        <v>-4.2950173728140702E-2</v>
      </c>
      <c r="J4738">
        <v>1</v>
      </c>
      <c r="L4738" t="s">
        <v>76</v>
      </c>
      <c r="M4738" t="s">
        <v>4152</v>
      </c>
      <c r="T4738" t="s">
        <v>76</v>
      </c>
      <c r="V4738" t="s">
        <v>4153</v>
      </c>
      <c r="W4738" t="s">
        <v>4154</v>
      </c>
      <c r="X4738" t="s">
        <v>168</v>
      </c>
      <c r="Y4738" t="s">
        <v>268</v>
      </c>
      <c r="Z4738" t="s">
        <v>268</v>
      </c>
      <c r="AA4738" t="s">
        <v>19</v>
      </c>
      <c r="AC4738" t="s">
        <v>7857</v>
      </c>
      <c r="AD4738">
        <v>1</v>
      </c>
      <c r="AE4738">
        <v>1</v>
      </c>
    </row>
    <row r="4739" spans="1:31">
      <c r="A4739" t="s">
        <v>7858</v>
      </c>
      <c r="B4739" s="93">
        <v>45054</v>
      </c>
      <c r="C4739" s="93">
        <v>45054</v>
      </c>
      <c r="D4739">
        <v>-1.2731844000000001E-2</v>
      </c>
      <c r="E4739">
        <v>-1.2731844000000001E-2</v>
      </c>
      <c r="F4739" t="s">
        <v>81</v>
      </c>
      <c r="G4739">
        <v>4.5341708542713564</v>
      </c>
      <c r="H4739">
        <v>-5.7728355985929652E-2</v>
      </c>
      <c r="I4739">
        <v>-5.7728355985929652E-2</v>
      </c>
      <c r="J4739">
        <v>1</v>
      </c>
      <c r="L4739" t="s">
        <v>76</v>
      </c>
      <c r="M4739" t="s">
        <v>4152</v>
      </c>
      <c r="T4739" t="s">
        <v>76</v>
      </c>
      <c r="V4739" t="s">
        <v>4153</v>
      </c>
      <c r="W4739" t="s">
        <v>4154</v>
      </c>
      <c r="X4739" t="s">
        <v>168</v>
      </c>
      <c r="Y4739" t="s">
        <v>268</v>
      </c>
      <c r="Z4739" t="s">
        <v>268</v>
      </c>
      <c r="AA4739" t="s">
        <v>19</v>
      </c>
      <c r="AC4739" t="s">
        <v>7859</v>
      </c>
      <c r="AD4739">
        <v>1</v>
      </c>
      <c r="AE4739">
        <v>1</v>
      </c>
    </row>
    <row r="4740" spans="1:31">
      <c r="A4740" t="s">
        <v>7860</v>
      </c>
      <c r="B4740" s="93">
        <v>45054</v>
      </c>
      <c r="C4740" s="93">
        <v>45054</v>
      </c>
      <c r="D4740">
        <v>-8.8963460000000012E-3</v>
      </c>
      <c r="E4740">
        <v>-8.8963460000000012E-3</v>
      </c>
      <c r="F4740" t="s">
        <v>81</v>
      </c>
      <c r="G4740">
        <v>4.5341708542713564</v>
      </c>
      <c r="H4740">
        <v>-4.033755274271357E-2</v>
      </c>
      <c r="I4740">
        <v>-4.033755274271357E-2</v>
      </c>
      <c r="J4740">
        <v>1</v>
      </c>
      <c r="L4740" t="s">
        <v>76</v>
      </c>
      <c r="M4740" t="s">
        <v>4152</v>
      </c>
      <c r="T4740" t="s">
        <v>76</v>
      </c>
      <c r="V4740" t="s">
        <v>4153</v>
      </c>
      <c r="W4740" t="s">
        <v>4154</v>
      </c>
      <c r="X4740" t="s">
        <v>168</v>
      </c>
      <c r="Y4740" t="s">
        <v>268</v>
      </c>
      <c r="Z4740" t="s">
        <v>268</v>
      </c>
      <c r="AA4740" t="s">
        <v>19</v>
      </c>
      <c r="AC4740" t="s">
        <v>7861</v>
      </c>
      <c r="AD4740">
        <v>1</v>
      </c>
      <c r="AE4740">
        <v>1</v>
      </c>
    </row>
    <row r="4741" spans="1:31">
      <c r="A4741" t="s">
        <v>7862</v>
      </c>
      <c r="B4741" s="93">
        <v>45054</v>
      </c>
      <c r="C4741" s="93">
        <v>45054</v>
      </c>
      <c r="D4741">
        <v>-1.2105938E-2</v>
      </c>
      <c r="E4741">
        <v>-1.2105938E-2</v>
      </c>
      <c r="F4741" t="s">
        <v>81</v>
      </c>
      <c r="G4741">
        <v>4.5341708542713564</v>
      </c>
      <c r="H4741">
        <v>-5.4890391243216083E-2</v>
      </c>
      <c r="I4741">
        <v>-5.4890391243216083E-2</v>
      </c>
      <c r="J4741">
        <v>1</v>
      </c>
      <c r="L4741" t="s">
        <v>76</v>
      </c>
      <c r="M4741" t="s">
        <v>4152</v>
      </c>
      <c r="T4741" t="s">
        <v>76</v>
      </c>
      <c r="V4741" t="s">
        <v>4153</v>
      </c>
      <c r="W4741" t="s">
        <v>4154</v>
      </c>
      <c r="X4741" t="s">
        <v>168</v>
      </c>
      <c r="Y4741" t="s">
        <v>268</v>
      </c>
      <c r="Z4741" t="s">
        <v>268</v>
      </c>
      <c r="AA4741" t="s">
        <v>19</v>
      </c>
      <c r="AC4741" t="s">
        <v>7863</v>
      </c>
      <c r="AD4741">
        <v>1</v>
      </c>
      <c r="AE4741">
        <v>1</v>
      </c>
    </row>
    <row r="4742" spans="1:31">
      <c r="A4742" t="s">
        <v>7864</v>
      </c>
      <c r="B4742" s="93">
        <v>45054</v>
      </c>
      <c r="C4742" s="93">
        <v>45054</v>
      </c>
      <c r="D4742">
        <v>-1.1464765999999999E-2</v>
      </c>
      <c r="E4742">
        <v>-1.1464765999999999E-2</v>
      </c>
      <c r="F4742" t="s">
        <v>81</v>
      </c>
      <c r="G4742">
        <v>4.5341708542713564</v>
      </c>
      <c r="H4742">
        <v>-5.198320784824121E-2</v>
      </c>
      <c r="I4742">
        <v>-5.198320784824121E-2</v>
      </c>
      <c r="J4742">
        <v>1</v>
      </c>
      <c r="L4742" t="s">
        <v>76</v>
      </c>
      <c r="M4742" t="s">
        <v>4152</v>
      </c>
      <c r="T4742" t="s">
        <v>76</v>
      </c>
      <c r="V4742" t="s">
        <v>4153</v>
      </c>
      <c r="W4742" t="s">
        <v>4154</v>
      </c>
      <c r="X4742" t="s">
        <v>168</v>
      </c>
      <c r="Y4742" t="s">
        <v>268</v>
      </c>
      <c r="Z4742" t="s">
        <v>268</v>
      </c>
      <c r="AA4742" t="s">
        <v>19</v>
      </c>
      <c r="AC4742" t="s">
        <v>7865</v>
      </c>
      <c r="AD4742">
        <v>1</v>
      </c>
      <c r="AE4742">
        <v>1</v>
      </c>
    </row>
    <row r="4743" spans="1:31">
      <c r="A4743" t="s">
        <v>7866</v>
      </c>
      <c r="B4743" s="93">
        <v>45054</v>
      </c>
      <c r="C4743" s="93">
        <v>45054</v>
      </c>
      <c r="D4743">
        <v>-1.1625059E-2</v>
      </c>
      <c r="E4743">
        <v>-1.1625059E-2</v>
      </c>
      <c r="F4743" t="s">
        <v>81</v>
      </c>
      <c r="G4743">
        <v>4.5341708542713564</v>
      </c>
      <c r="H4743">
        <v>-5.2710003696984919E-2</v>
      </c>
      <c r="I4743">
        <v>-5.2710003696984919E-2</v>
      </c>
      <c r="J4743">
        <v>1</v>
      </c>
      <c r="L4743" t="s">
        <v>76</v>
      </c>
      <c r="M4743" t="s">
        <v>4152</v>
      </c>
      <c r="T4743" t="s">
        <v>76</v>
      </c>
      <c r="V4743" t="s">
        <v>4153</v>
      </c>
      <c r="W4743" t="s">
        <v>4154</v>
      </c>
      <c r="X4743" t="s">
        <v>168</v>
      </c>
      <c r="Y4743" t="s">
        <v>268</v>
      </c>
      <c r="Z4743" t="s">
        <v>268</v>
      </c>
      <c r="AA4743" t="s">
        <v>19</v>
      </c>
      <c r="AC4743" t="s">
        <v>7867</v>
      </c>
      <c r="AD4743">
        <v>1</v>
      </c>
      <c r="AE4743">
        <v>1</v>
      </c>
    </row>
    <row r="4744" spans="1:31">
      <c r="A4744" t="s">
        <v>7868</v>
      </c>
      <c r="B4744" s="93">
        <v>45054</v>
      </c>
      <c r="C4744" s="93">
        <v>45054</v>
      </c>
      <c r="D4744">
        <v>-1.1953277999999999E-2</v>
      </c>
      <c r="E4744">
        <v>-1.1953277999999999E-2</v>
      </c>
      <c r="F4744" t="s">
        <v>81</v>
      </c>
      <c r="G4744">
        <v>4.5341708542713564</v>
      </c>
      <c r="H4744">
        <v>-5.4198204720603008E-2</v>
      </c>
      <c r="I4744">
        <v>-5.4198204720603008E-2</v>
      </c>
      <c r="J4744">
        <v>1</v>
      </c>
      <c r="L4744" t="s">
        <v>76</v>
      </c>
      <c r="M4744" t="s">
        <v>4152</v>
      </c>
      <c r="T4744" t="s">
        <v>76</v>
      </c>
      <c r="V4744" t="s">
        <v>4153</v>
      </c>
      <c r="W4744" t="s">
        <v>4154</v>
      </c>
      <c r="X4744" t="s">
        <v>168</v>
      </c>
      <c r="Y4744" t="s">
        <v>268</v>
      </c>
      <c r="Z4744" t="s">
        <v>268</v>
      </c>
      <c r="AA4744" t="s">
        <v>19</v>
      </c>
      <c r="AC4744" t="s">
        <v>7869</v>
      </c>
      <c r="AD4744">
        <v>1</v>
      </c>
      <c r="AE4744">
        <v>1</v>
      </c>
    </row>
    <row r="4745" spans="1:31">
      <c r="A4745" t="s">
        <v>7870</v>
      </c>
      <c r="B4745" s="93">
        <v>45054</v>
      </c>
      <c r="C4745" s="93">
        <v>45054</v>
      </c>
      <c r="D4745">
        <v>-1.1296840000000001E-2</v>
      </c>
      <c r="E4745">
        <v>-1.1296840000000001E-2</v>
      </c>
      <c r="F4745" t="s">
        <v>81</v>
      </c>
      <c r="G4745">
        <v>4.5341708542713564</v>
      </c>
      <c r="H4745">
        <v>-5.1221802673366831E-2</v>
      </c>
      <c r="I4745">
        <v>-5.1221802673366831E-2</v>
      </c>
      <c r="J4745">
        <v>1</v>
      </c>
      <c r="L4745" t="s">
        <v>76</v>
      </c>
      <c r="M4745" t="s">
        <v>4152</v>
      </c>
      <c r="T4745" t="s">
        <v>76</v>
      </c>
      <c r="V4745" t="s">
        <v>4153</v>
      </c>
      <c r="W4745" t="s">
        <v>4154</v>
      </c>
      <c r="X4745" t="s">
        <v>168</v>
      </c>
      <c r="Y4745" t="s">
        <v>268</v>
      </c>
      <c r="Z4745" t="s">
        <v>268</v>
      </c>
      <c r="AA4745" t="s">
        <v>19</v>
      </c>
      <c r="AC4745" t="s">
        <v>7871</v>
      </c>
      <c r="AD4745">
        <v>1</v>
      </c>
      <c r="AE4745">
        <v>1</v>
      </c>
    </row>
    <row r="4746" spans="1:31">
      <c r="A4746" t="s">
        <v>7872</v>
      </c>
      <c r="B4746" s="93">
        <v>45054</v>
      </c>
      <c r="C4746" s="93">
        <v>45054</v>
      </c>
      <c r="D4746">
        <v>-1.1455331799999999E-2</v>
      </c>
      <c r="E4746">
        <v>-1.1455331799999999E-2</v>
      </c>
      <c r="F4746" t="s">
        <v>81</v>
      </c>
      <c r="G4746">
        <v>4.5341708542713564</v>
      </c>
      <c r="H4746">
        <v>-5.1940431573567827E-2</v>
      </c>
      <c r="I4746">
        <v>-5.1940431573567827E-2</v>
      </c>
      <c r="J4746">
        <v>1</v>
      </c>
      <c r="L4746" t="s">
        <v>76</v>
      </c>
      <c r="M4746" t="s">
        <v>4152</v>
      </c>
      <c r="T4746" t="s">
        <v>76</v>
      </c>
      <c r="V4746" t="s">
        <v>4153</v>
      </c>
      <c r="W4746" t="s">
        <v>4154</v>
      </c>
      <c r="X4746" t="s">
        <v>168</v>
      </c>
      <c r="Y4746" t="s">
        <v>268</v>
      </c>
      <c r="Z4746" t="s">
        <v>268</v>
      </c>
      <c r="AA4746" t="s">
        <v>19</v>
      </c>
      <c r="AC4746" t="s">
        <v>7873</v>
      </c>
      <c r="AD4746">
        <v>1</v>
      </c>
      <c r="AE4746">
        <v>1</v>
      </c>
    </row>
    <row r="4747" spans="1:31">
      <c r="A4747" t="s">
        <v>7874</v>
      </c>
      <c r="B4747" s="93">
        <v>45054</v>
      </c>
      <c r="C4747" s="93">
        <v>45054</v>
      </c>
      <c r="D4747">
        <v>-1.3098228E-2</v>
      </c>
      <c r="E4747">
        <v>-1.3098228E-2</v>
      </c>
      <c r="F4747" t="s">
        <v>81</v>
      </c>
      <c r="G4747">
        <v>4.5341708542713564</v>
      </c>
      <c r="H4747">
        <v>-5.9389603640201002E-2</v>
      </c>
      <c r="I4747">
        <v>-5.9389603640201002E-2</v>
      </c>
      <c r="J4747">
        <v>1</v>
      </c>
      <c r="L4747" t="s">
        <v>76</v>
      </c>
      <c r="M4747" t="s">
        <v>4152</v>
      </c>
      <c r="T4747" t="s">
        <v>76</v>
      </c>
      <c r="V4747" t="s">
        <v>4153</v>
      </c>
      <c r="W4747" t="s">
        <v>4154</v>
      </c>
      <c r="X4747" t="s">
        <v>168</v>
      </c>
      <c r="Y4747" t="s">
        <v>268</v>
      </c>
      <c r="Z4747" t="s">
        <v>268</v>
      </c>
      <c r="AA4747" t="s">
        <v>19</v>
      </c>
      <c r="AC4747" t="s">
        <v>7875</v>
      </c>
      <c r="AD4747">
        <v>1</v>
      </c>
      <c r="AE4747">
        <v>1</v>
      </c>
    </row>
    <row r="4748" spans="1:31">
      <c r="A4748" t="s">
        <v>7876</v>
      </c>
      <c r="B4748" s="93">
        <v>45054</v>
      </c>
      <c r="C4748" s="93">
        <v>45054</v>
      </c>
      <c r="D4748">
        <v>-1.1846416E-2</v>
      </c>
      <c r="E4748">
        <v>-1.1846416E-2</v>
      </c>
      <c r="F4748" t="s">
        <v>81</v>
      </c>
      <c r="G4748">
        <v>4.5341708542713564</v>
      </c>
      <c r="H4748">
        <v>-5.3713674154773863E-2</v>
      </c>
      <c r="I4748">
        <v>-5.3713674154773863E-2</v>
      </c>
      <c r="J4748">
        <v>1</v>
      </c>
      <c r="L4748" t="s">
        <v>76</v>
      </c>
      <c r="M4748" t="s">
        <v>4152</v>
      </c>
      <c r="T4748" t="s">
        <v>76</v>
      </c>
      <c r="V4748" t="s">
        <v>4153</v>
      </c>
      <c r="W4748" t="s">
        <v>4154</v>
      </c>
      <c r="X4748" t="s">
        <v>168</v>
      </c>
      <c r="Y4748" t="s">
        <v>268</v>
      </c>
      <c r="Z4748" t="s">
        <v>268</v>
      </c>
      <c r="AA4748" t="s">
        <v>19</v>
      </c>
      <c r="AC4748" t="s">
        <v>7877</v>
      </c>
      <c r="AD4748">
        <v>1</v>
      </c>
      <c r="AE4748">
        <v>1</v>
      </c>
    </row>
    <row r="4749" spans="1:31">
      <c r="A4749" t="s">
        <v>7878</v>
      </c>
      <c r="B4749" s="93">
        <v>45054</v>
      </c>
      <c r="C4749" s="93">
        <v>45054</v>
      </c>
      <c r="D4749">
        <v>-1.3892059999999999E-2</v>
      </c>
      <c r="E4749">
        <v>-1.3892059999999999E-2</v>
      </c>
      <c r="F4749" t="s">
        <v>81</v>
      </c>
      <c r="G4749">
        <v>4.5341708542713564</v>
      </c>
      <c r="H4749">
        <v>-6.298897355778893E-2</v>
      </c>
      <c r="I4749">
        <v>-6.298897355778893E-2</v>
      </c>
      <c r="J4749">
        <v>1</v>
      </c>
      <c r="L4749" t="s">
        <v>76</v>
      </c>
      <c r="M4749" t="s">
        <v>4152</v>
      </c>
      <c r="T4749" t="s">
        <v>76</v>
      </c>
      <c r="V4749" t="s">
        <v>4153</v>
      </c>
      <c r="W4749" t="s">
        <v>4154</v>
      </c>
      <c r="X4749" t="s">
        <v>168</v>
      </c>
      <c r="Y4749" t="s">
        <v>268</v>
      </c>
      <c r="Z4749" t="s">
        <v>268</v>
      </c>
      <c r="AA4749" t="s">
        <v>19</v>
      </c>
      <c r="AC4749" t="s">
        <v>7879</v>
      </c>
      <c r="AD4749">
        <v>1</v>
      </c>
      <c r="AE4749">
        <v>1</v>
      </c>
    </row>
    <row r="4750" spans="1:31">
      <c r="A4750" t="s">
        <v>7880</v>
      </c>
      <c r="B4750" s="93">
        <v>45054</v>
      </c>
      <c r="C4750" s="93">
        <v>45054</v>
      </c>
      <c r="D4750">
        <v>-1.3800464E-2</v>
      </c>
      <c r="E4750">
        <v>-1.3800464E-2</v>
      </c>
      <c r="F4750" t="s">
        <v>81</v>
      </c>
      <c r="G4750">
        <v>4.5341708542713564</v>
      </c>
      <c r="H4750">
        <v>-6.2573661644221096E-2</v>
      </c>
      <c r="I4750">
        <v>-6.2573661644221096E-2</v>
      </c>
      <c r="J4750">
        <v>1</v>
      </c>
      <c r="L4750" t="s">
        <v>76</v>
      </c>
      <c r="M4750" t="s">
        <v>4152</v>
      </c>
      <c r="T4750" t="s">
        <v>76</v>
      </c>
      <c r="V4750" t="s">
        <v>4153</v>
      </c>
      <c r="W4750" t="s">
        <v>4154</v>
      </c>
      <c r="X4750" t="s">
        <v>168</v>
      </c>
      <c r="Y4750" t="s">
        <v>268</v>
      </c>
      <c r="Z4750" t="s">
        <v>268</v>
      </c>
      <c r="AA4750" t="s">
        <v>19</v>
      </c>
      <c r="AC4750" t="s">
        <v>7881</v>
      </c>
      <c r="AD4750">
        <v>1</v>
      </c>
      <c r="AE4750">
        <v>1</v>
      </c>
    </row>
    <row r="4751" spans="1:31">
      <c r="A4751" t="s">
        <v>7882</v>
      </c>
      <c r="B4751" s="93">
        <v>45054</v>
      </c>
      <c r="C4751" s="93">
        <v>45054</v>
      </c>
      <c r="D4751">
        <v>-1.3976023000000001E-2</v>
      </c>
      <c r="E4751">
        <v>-1.3976023000000001E-2</v>
      </c>
      <c r="F4751" t="s">
        <v>81</v>
      </c>
      <c r="G4751">
        <v>4.5341708542713564</v>
      </c>
      <c r="H4751">
        <v>-6.3369676145226123E-2</v>
      </c>
      <c r="I4751">
        <v>-6.3369676145226123E-2</v>
      </c>
      <c r="J4751">
        <v>1</v>
      </c>
      <c r="L4751" t="s">
        <v>76</v>
      </c>
      <c r="M4751" t="s">
        <v>4152</v>
      </c>
      <c r="T4751" t="s">
        <v>76</v>
      </c>
      <c r="V4751" t="s">
        <v>4153</v>
      </c>
      <c r="W4751" t="s">
        <v>4154</v>
      </c>
      <c r="X4751" t="s">
        <v>168</v>
      </c>
      <c r="Y4751" t="s">
        <v>268</v>
      </c>
      <c r="Z4751" t="s">
        <v>268</v>
      </c>
      <c r="AA4751" t="s">
        <v>19</v>
      </c>
      <c r="AC4751" t="s">
        <v>7883</v>
      </c>
      <c r="AD4751">
        <v>1</v>
      </c>
      <c r="AE4751">
        <v>1</v>
      </c>
    </row>
    <row r="4752" spans="1:31">
      <c r="A4752" t="s">
        <v>7884</v>
      </c>
      <c r="B4752" s="93">
        <v>45054</v>
      </c>
      <c r="C4752" s="93">
        <v>45054</v>
      </c>
      <c r="D4752">
        <v>-1.3976023000000001E-2</v>
      </c>
      <c r="E4752">
        <v>-1.3976023000000001E-2</v>
      </c>
      <c r="F4752" t="s">
        <v>81</v>
      </c>
      <c r="G4752">
        <v>4.5341708542713564</v>
      </c>
      <c r="H4752">
        <v>-6.3369676145226123E-2</v>
      </c>
      <c r="I4752">
        <v>-6.3369676145226123E-2</v>
      </c>
      <c r="J4752">
        <v>1</v>
      </c>
      <c r="L4752" t="s">
        <v>76</v>
      </c>
      <c r="M4752" t="s">
        <v>4152</v>
      </c>
      <c r="T4752" t="s">
        <v>76</v>
      </c>
      <c r="V4752" t="s">
        <v>4153</v>
      </c>
      <c r="W4752" t="s">
        <v>4154</v>
      </c>
      <c r="X4752" t="s">
        <v>168</v>
      </c>
      <c r="Y4752" t="s">
        <v>268</v>
      </c>
      <c r="Z4752" t="s">
        <v>268</v>
      </c>
      <c r="AA4752" t="s">
        <v>19</v>
      </c>
      <c r="AC4752" t="s">
        <v>7885</v>
      </c>
      <c r="AD4752">
        <v>1</v>
      </c>
      <c r="AE4752">
        <v>1</v>
      </c>
    </row>
    <row r="4753" spans="1:31">
      <c r="A4753" t="s">
        <v>7886</v>
      </c>
      <c r="B4753" s="93">
        <v>45054</v>
      </c>
      <c r="C4753" s="93">
        <v>45054</v>
      </c>
      <c r="D4753">
        <v>-1.3953124000000001E-2</v>
      </c>
      <c r="E4753">
        <v>-1.3953124000000001E-2</v>
      </c>
      <c r="F4753" t="s">
        <v>81</v>
      </c>
      <c r="G4753">
        <v>4.5341708542713564</v>
      </c>
      <c r="H4753">
        <v>-6.3265848166834157E-2</v>
      </c>
      <c r="I4753">
        <v>-6.3265848166834157E-2</v>
      </c>
      <c r="J4753">
        <v>1</v>
      </c>
      <c r="L4753" t="s">
        <v>76</v>
      </c>
      <c r="M4753" t="s">
        <v>4152</v>
      </c>
      <c r="T4753" t="s">
        <v>76</v>
      </c>
      <c r="V4753" t="s">
        <v>4153</v>
      </c>
      <c r="W4753" t="s">
        <v>4154</v>
      </c>
      <c r="X4753" t="s">
        <v>168</v>
      </c>
      <c r="Y4753" t="s">
        <v>268</v>
      </c>
      <c r="Z4753" t="s">
        <v>268</v>
      </c>
      <c r="AA4753" t="s">
        <v>19</v>
      </c>
      <c r="AC4753" t="s">
        <v>7887</v>
      </c>
      <c r="AD4753">
        <v>1</v>
      </c>
      <c r="AE4753">
        <v>1</v>
      </c>
    </row>
    <row r="4754" spans="1:31">
      <c r="A4754" t="s">
        <v>7888</v>
      </c>
      <c r="B4754" s="93">
        <v>45054</v>
      </c>
      <c r="C4754" s="93">
        <v>45054</v>
      </c>
      <c r="D4754">
        <v>-1.3311952E-2</v>
      </c>
      <c r="E4754">
        <v>-1.3311952E-2</v>
      </c>
      <c r="F4754" t="s">
        <v>81</v>
      </c>
      <c r="G4754">
        <v>4.5341708542713564</v>
      </c>
      <c r="H4754">
        <v>-6.0358664771859291E-2</v>
      </c>
      <c r="I4754">
        <v>-6.0358664771859291E-2</v>
      </c>
      <c r="J4754">
        <v>1</v>
      </c>
      <c r="L4754" t="s">
        <v>76</v>
      </c>
      <c r="M4754" t="s">
        <v>4152</v>
      </c>
      <c r="T4754" t="s">
        <v>76</v>
      </c>
      <c r="V4754" t="s">
        <v>4153</v>
      </c>
      <c r="W4754" t="s">
        <v>4154</v>
      </c>
      <c r="X4754" t="s">
        <v>168</v>
      </c>
      <c r="Y4754" t="s">
        <v>268</v>
      </c>
      <c r="Z4754" t="s">
        <v>268</v>
      </c>
      <c r="AA4754" t="s">
        <v>19</v>
      </c>
      <c r="AC4754" t="s">
        <v>7889</v>
      </c>
      <c r="AD4754">
        <v>1</v>
      </c>
      <c r="AE4754">
        <v>1</v>
      </c>
    </row>
    <row r="4755" spans="1:31">
      <c r="A4755" t="s">
        <v>7890</v>
      </c>
      <c r="B4755" s="93">
        <v>45054</v>
      </c>
      <c r="C4755" s="93">
        <v>45054</v>
      </c>
      <c r="D4755">
        <v>-1.3479878000000001E-2</v>
      </c>
      <c r="E4755">
        <v>-1.3479878000000001E-2</v>
      </c>
      <c r="F4755" t="s">
        <v>81</v>
      </c>
      <c r="G4755">
        <v>4.5341708542713564</v>
      </c>
      <c r="H4755">
        <v>-6.1120069946733663E-2</v>
      </c>
      <c r="I4755">
        <v>-6.1120069946733663E-2</v>
      </c>
      <c r="J4755">
        <v>1</v>
      </c>
      <c r="L4755" t="s">
        <v>76</v>
      </c>
      <c r="M4755" t="s">
        <v>4152</v>
      </c>
      <c r="T4755" t="s">
        <v>76</v>
      </c>
      <c r="V4755" t="s">
        <v>4153</v>
      </c>
      <c r="W4755" t="s">
        <v>4154</v>
      </c>
      <c r="X4755" t="s">
        <v>168</v>
      </c>
      <c r="Y4755" t="s">
        <v>268</v>
      </c>
      <c r="Z4755" t="s">
        <v>268</v>
      </c>
      <c r="AA4755" t="s">
        <v>19</v>
      </c>
      <c r="AC4755" t="s">
        <v>7891</v>
      </c>
      <c r="AD4755">
        <v>1</v>
      </c>
      <c r="AE4755">
        <v>1</v>
      </c>
    </row>
    <row r="4756" spans="1:31">
      <c r="A4756" t="s">
        <v>7892</v>
      </c>
      <c r="B4756" s="93">
        <v>45054</v>
      </c>
      <c r="C4756" s="93">
        <v>45054</v>
      </c>
      <c r="D4756">
        <v>-1.34777588E-2</v>
      </c>
      <c r="E4756">
        <v>-1.34777588E-2</v>
      </c>
      <c r="F4756" t="s">
        <v>81</v>
      </c>
      <c r="G4756">
        <v>4.5341708542713564</v>
      </c>
      <c r="H4756">
        <v>-6.1110461131859292E-2</v>
      </c>
      <c r="I4756">
        <v>-6.1110461131859292E-2</v>
      </c>
      <c r="J4756">
        <v>1</v>
      </c>
      <c r="L4756" t="s">
        <v>76</v>
      </c>
      <c r="M4756" t="s">
        <v>4152</v>
      </c>
      <c r="T4756" t="s">
        <v>76</v>
      </c>
      <c r="V4756" t="s">
        <v>4153</v>
      </c>
      <c r="W4756" t="s">
        <v>4154</v>
      </c>
      <c r="X4756" t="s">
        <v>168</v>
      </c>
      <c r="Y4756" t="s">
        <v>268</v>
      </c>
      <c r="Z4756" t="s">
        <v>268</v>
      </c>
      <c r="AA4756" t="s">
        <v>19</v>
      </c>
      <c r="AC4756" t="s">
        <v>7893</v>
      </c>
      <c r="AD4756">
        <v>1</v>
      </c>
      <c r="AE4756">
        <v>1</v>
      </c>
    </row>
    <row r="4757" spans="1:31">
      <c r="A4757" t="s">
        <v>7894</v>
      </c>
      <c r="B4757" s="93">
        <v>45054</v>
      </c>
      <c r="C4757" s="93">
        <v>45054</v>
      </c>
      <c r="D4757">
        <v>-1.2831073E-2</v>
      </c>
      <c r="E4757">
        <v>-1.2831073E-2</v>
      </c>
      <c r="F4757" t="s">
        <v>81</v>
      </c>
      <c r="G4757">
        <v>4.5341708542713564</v>
      </c>
      <c r="H4757">
        <v>-5.8178277225628128E-2</v>
      </c>
      <c r="I4757">
        <v>-5.8178277225628128E-2</v>
      </c>
      <c r="J4757">
        <v>1</v>
      </c>
      <c r="L4757" t="s">
        <v>76</v>
      </c>
      <c r="M4757" t="s">
        <v>4152</v>
      </c>
      <c r="T4757" t="s">
        <v>76</v>
      </c>
      <c r="V4757" t="s">
        <v>4153</v>
      </c>
      <c r="W4757" t="s">
        <v>4154</v>
      </c>
      <c r="X4757" t="s">
        <v>168</v>
      </c>
      <c r="Y4757" t="s">
        <v>268</v>
      </c>
      <c r="Z4757" t="s">
        <v>268</v>
      </c>
      <c r="AA4757" t="s">
        <v>19</v>
      </c>
      <c r="AC4757" t="s">
        <v>7895</v>
      </c>
      <c r="AD4757">
        <v>1</v>
      </c>
      <c r="AE4757">
        <v>1</v>
      </c>
    </row>
    <row r="4758" spans="1:31">
      <c r="A4758" t="s">
        <v>7896</v>
      </c>
      <c r="B4758" s="93">
        <v>45054</v>
      </c>
      <c r="C4758" s="93">
        <v>45054</v>
      </c>
      <c r="D4758">
        <v>-1.1380803E-2</v>
      </c>
      <c r="E4758">
        <v>-1.1380803E-2</v>
      </c>
      <c r="F4758" t="s">
        <v>81</v>
      </c>
      <c r="G4758">
        <v>4.5341708542713564</v>
      </c>
      <c r="H4758">
        <v>-5.1602505260804017E-2</v>
      </c>
      <c r="I4758">
        <v>-5.1602505260804017E-2</v>
      </c>
      <c r="J4758">
        <v>1</v>
      </c>
      <c r="L4758" t="s">
        <v>76</v>
      </c>
      <c r="M4758" t="s">
        <v>4152</v>
      </c>
      <c r="T4758" t="s">
        <v>76</v>
      </c>
      <c r="V4758" t="s">
        <v>4153</v>
      </c>
      <c r="W4758" t="s">
        <v>4154</v>
      </c>
      <c r="X4758" t="s">
        <v>168</v>
      </c>
      <c r="Y4758" t="s">
        <v>268</v>
      </c>
      <c r="Z4758" t="s">
        <v>268</v>
      </c>
      <c r="AA4758" t="s">
        <v>19</v>
      </c>
      <c r="AC4758" t="s">
        <v>7897</v>
      </c>
      <c r="AD4758">
        <v>1</v>
      </c>
      <c r="AE4758">
        <v>1</v>
      </c>
    </row>
    <row r="4759" spans="1:31">
      <c r="A4759" t="s">
        <v>7898</v>
      </c>
      <c r="B4759" s="93">
        <v>45054</v>
      </c>
      <c r="C4759" s="93">
        <v>45054</v>
      </c>
      <c r="D4759">
        <v>-1.1380803E-2</v>
      </c>
      <c r="E4759">
        <v>-1.1380803E-2</v>
      </c>
      <c r="F4759" t="s">
        <v>81</v>
      </c>
      <c r="G4759">
        <v>4.5341708542713564</v>
      </c>
      <c r="H4759">
        <v>-5.1602505260804017E-2</v>
      </c>
      <c r="I4759">
        <v>-5.1602505260804017E-2</v>
      </c>
      <c r="J4759">
        <v>1</v>
      </c>
      <c r="L4759" t="s">
        <v>76</v>
      </c>
      <c r="M4759" t="s">
        <v>4152</v>
      </c>
      <c r="T4759" t="s">
        <v>76</v>
      </c>
      <c r="V4759" t="s">
        <v>4153</v>
      </c>
      <c r="W4759" t="s">
        <v>4154</v>
      </c>
      <c r="X4759" t="s">
        <v>168</v>
      </c>
      <c r="Y4759" t="s">
        <v>268</v>
      </c>
      <c r="Z4759" t="s">
        <v>268</v>
      </c>
      <c r="AA4759" t="s">
        <v>19</v>
      </c>
      <c r="AC4759" t="s">
        <v>7899</v>
      </c>
      <c r="AD4759">
        <v>1</v>
      </c>
      <c r="AE4759">
        <v>1</v>
      </c>
    </row>
    <row r="4760" spans="1:31">
      <c r="A4760" t="s">
        <v>7900</v>
      </c>
      <c r="B4760" s="93">
        <v>45054</v>
      </c>
      <c r="C4760" s="93">
        <v>45054</v>
      </c>
      <c r="D4760">
        <v>-1.2777642000000001E-2</v>
      </c>
      <c r="E4760">
        <v>-1.2777642000000001E-2</v>
      </c>
      <c r="F4760" t="s">
        <v>81</v>
      </c>
      <c r="G4760">
        <v>4.5341708542713564</v>
      </c>
      <c r="H4760">
        <v>-5.7936011942713563E-2</v>
      </c>
      <c r="I4760">
        <v>-5.7936011942713563E-2</v>
      </c>
      <c r="J4760">
        <v>1</v>
      </c>
      <c r="L4760" t="s">
        <v>76</v>
      </c>
      <c r="M4760" t="s">
        <v>4152</v>
      </c>
      <c r="T4760" t="s">
        <v>76</v>
      </c>
      <c r="V4760" t="s">
        <v>4153</v>
      </c>
      <c r="W4760" t="s">
        <v>4154</v>
      </c>
      <c r="X4760" t="s">
        <v>168</v>
      </c>
      <c r="Y4760" t="s">
        <v>268</v>
      </c>
      <c r="Z4760" t="s">
        <v>268</v>
      </c>
      <c r="AA4760" t="s">
        <v>19</v>
      </c>
      <c r="AC4760" t="s">
        <v>7901</v>
      </c>
      <c r="AD4760">
        <v>1</v>
      </c>
      <c r="AE4760">
        <v>1</v>
      </c>
    </row>
    <row r="4761" spans="1:31">
      <c r="A4761" t="s">
        <v>7902</v>
      </c>
      <c r="B4761" s="93">
        <v>45054</v>
      </c>
      <c r="C4761" s="93">
        <v>45054</v>
      </c>
      <c r="D4761">
        <v>-1.2556285E-2</v>
      </c>
      <c r="E4761">
        <v>-1.2556285E-2</v>
      </c>
      <c r="F4761" t="s">
        <v>81</v>
      </c>
      <c r="G4761">
        <v>4.5341708542713564</v>
      </c>
      <c r="H4761">
        <v>-5.6932341484924619E-2</v>
      </c>
      <c r="I4761">
        <v>-5.6932341484924619E-2</v>
      </c>
      <c r="J4761">
        <v>1</v>
      </c>
      <c r="L4761" t="s">
        <v>76</v>
      </c>
      <c r="M4761" t="s">
        <v>4152</v>
      </c>
      <c r="T4761" t="s">
        <v>76</v>
      </c>
      <c r="V4761" t="s">
        <v>4153</v>
      </c>
      <c r="W4761" t="s">
        <v>4154</v>
      </c>
      <c r="X4761" t="s">
        <v>168</v>
      </c>
      <c r="Y4761" t="s">
        <v>268</v>
      </c>
      <c r="Z4761" t="s">
        <v>268</v>
      </c>
      <c r="AA4761" t="s">
        <v>19</v>
      </c>
      <c r="AC4761" t="s">
        <v>7903</v>
      </c>
      <c r="AD4761">
        <v>1</v>
      </c>
      <c r="AE4761">
        <v>1</v>
      </c>
    </row>
    <row r="4762" spans="1:31">
      <c r="A4762" t="s">
        <v>7904</v>
      </c>
      <c r="B4762" s="93">
        <v>45054</v>
      </c>
      <c r="C4762" s="93">
        <v>45054</v>
      </c>
      <c r="D4762">
        <v>-1.2655514E-2</v>
      </c>
      <c r="E4762">
        <v>-1.2655514E-2</v>
      </c>
      <c r="F4762" t="s">
        <v>81</v>
      </c>
      <c r="G4762">
        <v>4.5341708542713564</v>
      </c>
      <c r="H4762">
        <v>-5.7382262724623108E-2</v>
      </c>
      <c r="I4762">
        <v>-5.7382262724623108E-2</v>
      </c>
      <c r="J4762">
        <v>1</v>
      </c>
      <c r="L4762" t="s">
        <v>76</v>
      </c>
      <c r="M4762" t="s">
        <v>4152</v>
      </c>
      <c r="T4762" t="s">
        <v>76</v>
      </c>
      <c r="V4762" t="s">
        <v>4153</v>
      </c>
      <c r="W4762" t="s">
        <v>4154</v>
      </c>
      <c r="X4762" t="s">
        <v>168</v>
      </c>
      <c r="Y4762" t="s">
        <v>268</v>
      </c>
      <c r="Z4762" t="s">
        <v>268</v>
      </c>
      <c r="AA4762" t="s">
        <v>19</v>
      </c>
      <c r="AC4762" t="s">
        <v>7905</v>
      </c>
      <c r="AD4762">
        <v>1</v>
      </c>
      <c r="AE4762">
        <v>1</v>
      </c>
    </row>
    <row r="4763" spans="1:31">
      <c r="A4763" t="s">
        <v>7906</v>
      </c>
      <c r="B4763" s="93">
        <v>45054</v>
      </c>
      <c r="C4763" s="93">
        <v>45054</v>
      </c>
      <c r="D4763">
        <v>-1.1930379E-2</v>
      </c>
      <c r="E4763">
        <v>-1.1930379E-2</v>
      </c>
      <c r="F4763" t="s">
        <v>81</v>
      </c>
      <c r="G4763">
        <v>4.5341708542713564</v>
      </c>
      <c r="H4763">
        <v>-5.4094376742211049E-2</v>
      </c>
      <c r="I4763">
        <v>-5.4094376742211049E-2</v>
      </c>
      <c r="J4763">
        <v>1</v>
      </c>
      <c r="L4763" t="s">
        <v>76</v>
      </c>
      <c r="M4763" t="s">
        <v>4152</v>
      </c>
      <c r="T4763" t="s">
        <v>76</v>
      </c>
      <c r="V4763" t="s">
        <v>4153</v>
      </c>
      <c r="W4763" t="s">
        <v>4154</v>
      </c>
      <c r="X4763" t="s">
        <v>168</v>
      </c>
      <c r="Y4763" t="s">
        <v>268</v>
      </c>
      <c r="Z4763" t="s">
        <v>268</v>
      </c>
      <c r="AA4763" t="s">
        <v>19</v>
      </c>
      <c r="AC4763" t="s">
        <v>7907</v>
      </c>
      <c r="AD4763">
        <v>1</v>
      </c>
      <c r="AE4763">
        <v>1</v>
      </c>
    </row>
    <row r="4764" spans="1:31">
      <c r="A4764" t="s">
        <v>7908</v>
      </c>
      <c r="B4764" s="93">
        <v>45054</v>
      </c>
      <c r="C4764" s="93">
        <v>45054</v>
      </c>
      <c r="D4764">
        <v>-1.1189978E-2</v>
      </c>
      <c r="E4764">
        <v>-1.1189978E-2</v>
      </c>
      <c r="F4764" t="s">
        <v>81</v>
      </c>
      <c r="G4764">
        <v>4.5341708542713564</v>
      </c>
      <c r="H4764">
        <v>-5.073727210753768E-2</v>
      </c>
      <c r="I4764">
        <v>-5.073727210753768E-2</v>
      </c>
      <c r="J4764">
        <v>1</v>
      </c>
      <c r="L4764" t="s">
        <v>76</v>
      </c>
      <c r="M4764" t="s">
        <v>4152</v>
      </c>
      <c r="T4764" t="s">
        <v>76</v>
      </c>
      <c r="V4764" t="s">
        <v>4153</v>
      </c>
      <c r="W4764" t="s">
        <v>4154</v>
      </c>
      <c r="X4764" t="s">
        <v>168</v>
      </c>
      <c r="Y4764" t="s">
        <v>268</v>
      </c>
      <c r="Z4764" t="s">
        <v>268</v>
      </c>
      <c r="AA4764" t="s">
        <v>19</v>
      </c>
      <c r="AC4764" t="s">
        <v>7909</v>
      </c>
      <c r="AD4764">
        <v>1</v>
      </c>
      <c r="AE4764">
        <v>1</v>
      </c>
    </row>
    <row r="4765" spans="1:31">
      <c r="A4765" t="s">
        <v>7910</v>
      </c>
      <c r="B4765" s="93">
        <v>45054</v>
      </c>
      <c r="C4765" s="93">
        <v>45054</v>
      </c>
      <c r="D4765">
        <v>-1.1441867E-2</v>
      </c>
      <c r="E4765">
        <v>-1.1441867E-2</v>
      </c>
      <c r="F4765" t="s">
        <v>81</v>
      </c>
      <c r="G4765">
        <v>4.5341708542713564</v>
      </c>
      <c r="H4765">
        <v>-5.1879379869849238E-2</v>
      </c>
      <c r="I4765">
        <v>-5.1879379869849238E-2</v>
      </c>
      <c r="J4765">
        <v>1</v>
      </c>
      <c r="L4765" t="s">
        <v>76</v>
      </c>
      <c r="M4765" t="s">
        <v>4152</v>
      </c>
      <c r="T4765" t="s">
        <v>76</v>
      </c>
      <c r="V4765" t="s">
        <v>4153</v>
      </c>
      <c r="W4765" t="s">
        <v>4154</v>
      </c>
      <c r="X4765" t="s">
        <v>168</v>
      </c>
      <c r="Y4765" t="s">
        <v>268</v>
      </c>
      <c r="Z4765" t="s">
        <v>268</v>
      </c>
      <c r="AA4765" t="s">
        <v>19</v>
      </c>
      <c r="AC4765" t="s">
        <v>7911</v>
      </c>
      <c r="AD4765">
        <v>1</v>
      </c>
      <c r="AE4765">
        <v>1</v>
      </c>
    </row>
    <row r="4766" spans="1:31">
      <c r="A4766" t="s">
        <v>7912</v>
      </c>
      <c r="B4766" s="93">
        <v>45054</v>
      </c>
      <c r="C4766" s="93">
        <v>45054</v>
      </c>
      <c r="D4766">
        <v>-1.1670857E-2</v>
      </c>
      <c r="E4766">
        <v>-1.1670857E-2</v>
      </c>
      <c r="F4766" t="s">
        <v>81</v>
      </c>
      <c r="G4766">
        <v>4.5341708542713564</v>
      </c>
      <c r="H4766">
        <v>-5.2917659653768843E-2</v>
      </c>
      <c r="I4766">
        <v>-5.2917659653768843E-2</v>
      </c>
      <c r="J4766">
        <v>1</v>
      </c>
      <c r="L4766" t="s">
        <v>76</v>
      </c>
      <c r="M4766" t="s">
        <v>4152</v>
      </c>
      <c r="T4766" t="s">
        <v>76</v>
      </c>
      <c r="V4766" t="s">
        <v>4153</v>
      </c>
      <c r="W4766" t="s">
        <v>4154</v>
      </c>
      <c r="X4766" t="s">
        <v>168</v>
      </c>
      <c r="Y4766" t="s">
        <v>268</v>
      </c>
      <c r="Z4766" t="s">
        <v>268</v>
      </c>
      <c r="AA4766" t="s">
        <v>19</v>
      </c>
      <c r="AC4766" t="s">
        <v>7913</v>
      </c>
      <c r="AD4766">
        <v>1</v>
      </c>
      <c r="AE4766">
        <v>1</v>
      </c>
    </row>
    <row r="4767" spans="1:31">
      <c r="A4767" t="s">
        <v>7914</v>
      </c>
      <c r="B4767" s="93">
        <v>45054</v>
      </c>
      <c r="C4767" s="93">
        <v>45054</v>
      </c>
      <c r="D4767">
        <v>-1.2411258E-2</v>
      </c>
      <c r="E4767">
        <v>-1.2411258E-2</v>
      </c>
      <c r="F4767" t="s">
        <v>81</v>
      </c>
      <c r="G4767">
        <v>4.5341708542713564</v>
      </c>
      <c r="H4767">
        <v>-5.6274764288442213E-2</v>
      </c>
      <c r="I4767">
        <v>-5.6274764288442213E-2</v>
      </c>
      <c r="J4767">
        <v>1</v>
      </c>
      <c r="L4767" t="s">
        <v>76</v>
      </c>
      <c r="M4767" t="s">
        <v>4152</v>
      </c>
      <c r="T4767" t="s">
        <v>76</v>
      </c>
      <c r="V4767" t="s">
        <v>4153</v>
      </c>
      <c r="W4767" t="s">
        <v>4154</v>
      </c>
      <c r="X4767" t="s">
        <v>168</v>
      </c>
      <c r="Y4767" t="s">
        <v>268</v>
      </c>
      <c r="Z4767" t="s">
        <v>268</v>
      </c>
      <c r="AA4767" t="s">
        <v>19</v>
      </c>
      <c r="AC4767" t="s">
        <v>7915</v>
      </c>
      <c r="AD4767">
        <v>1</v>
      </c>
      <c r="AE4767">
        <v>1</v>
      </c>
    </row>
    <row r="4768" spans="1:31">
      <c r="A4768" t="s">
        <v>7916</v>
      </c>
      <c r="B4768" s="93">
        <v>45054</v>
      </c>
      <c r="C4768" s="93">
        <v>45054</v>
      </c>
      <c r="D4768">
        <v>-1.2289130000000001E-2</v>
      </c>
      <c r="E4768">
        <v>-1.2289130000000001E-2</v>
      </c>
      <c r="F4768" t="s">
        <v>81</v>
      </c>
      <c r="G4768">
        <v>4.5341708542713564</v>
      </c>
      <c r="H4768">
        <v>-5.5721015070351758E-2</v>
      </c>
      <c r="I4768">
        <v>-5.5721015070351758E-2</v>
      </c>
      <c r="J4768">
        <v>1</v>
      </c>
      <c r="L4768" t="s">
        <v>76</v>
      </c>
      <c r="M4768" t="s">
        <v>4152</v>
      </c>
      <c r="T4768" t="s">
        <v>76</v>
      </c>
      <c r="V4768" t="s">
        <v>4153</v>
      </c>
      <c r="W4768" t="s">
        <v>4154</v>
      </c>
      <c r="X4768" t="s">
        <v>168</v>
      </c>
      <c r="Y4768" t="s">
        <v>268</v>
      </c>
      <c r="Z4768" t="s">
        <v>268</v>
      </c>
      <c r="AA4768" t="s">
        <v>19</v>
      </c>
      <c r="AC4768" t="s">
        <v>7917</v>
      </c>
      <c r="AD4768">
        <v>1</v>
      </c>
      <c r="AE4768">
        <v>1</v>
      </c>
    </row>
    <row r="4769" spans="1:31">
      <c r="A4769" t="s">
        <v>7918</v>
      </c>
      <c r="B4769" s="93">
        <v>45054</v>
      </c>
      <c r="C4769" s="93">
        <v>45054</v>
      </c>
      <c r="D4769">
        <v>-1.2121204E-2</v>
      </c>
      <c r="E4769">
        <v>-1.2121204E-2</v>
      </c>
      <c r="F4769" t="s">
        <v>81</v>
      </c>
      <c r="G4769">
        <v>4.5341708542713564</v>
      </c>
      <c r="H4769">
        <v>-5.4959609895477379E-2</v>
      </c>
      <c r="I4769">
        <v>-5.4959609895477379E-2</v>
      </c>
      <c r="J4769">
        <v>1</v>
      </c>
      <c r="L4769" t="s">
        <v>76</v>
      </c>
      <c r="M4769" t="s">
        <v>4152</v>
      </c>
      <c r="T4769" t="s">
        <v>76</v>
      </c>
      <c r="V4769" t="s">
        <v>4153</v>
      </c>
      <c r="W4769" t="s">
        <v>4154</v>
      </c>
      <c r="X4769" t="s">
        <v>168</v>
      </c>
      <c r="Y4769" t="s">
        <v>268</v>
      </c>
      <c r="Z4769" t="s">
        <v>268</v>
      </c>
      <c r="AA4769" t="s">
        <v>19</v>
      </c>
      <c r="AC4769" t="s">
        <v>7919</v>
      </c>
      <c r="AD4769">
        <v>1</v>
      </c>
      <c r="AE4769">
        <v>1</v>
      </c>
    </row>
    <row r="4770" spans="1:31">
      <c r="A4770" t="s">
        <v>7920</v>
      </c>
      <c r="B4770" s="93">
        <v>45054</v>
      </c>
      <c r="C4770" s="93">
        <v>45054</v>
      </c>
      <c r="D4770">
        <v>-1.2121204E-2</v>
      </c>
      <c r="E4770">
        <v>-1.2121204E-2</v>
      </c>
      <c r="F4770" t="s">
        <v>81</v>
      </c>
      <c r="G4770">
        <v>4.5341708542713564</v>
      </c>
      <c r="H4770">
        <v>-5.4959609895477379E-2</v>
      </c>
      <c r="I4770">
        <v>-5.4959609895477379E-2</v>
      </c>
      <c r="J4770">
        <v>1</v>
      </c>
      <c r="L4770" t="s">
        <v>76</v>
      </c>
      <c r="M4770" t="s">
        <v>4152</v>
      </c>
      <c r="T4770" t="s">
        <v>76</v>
      </c>
      <c r="V4770" t="s">
        <v>4153</v>
      </c>
      <c r="W4770" t="s">
        <v>4154</v>
      </c>
      <c r="X4770" t="s">
        <v>168</v>
      </c>
      <c r="Y4770" t="s">
        <v>268</v>
      </c>
      <c r="Z4770" t="s">
        <v>268</v>
      </c>
      <c r="AA4770" t="s">
        <v>19</v>
      </c>
      <c r="AC4770" t="s">
        <v>7921</v>
      </c>
      <c r="AD4770">
        <v>1</v>
      </c>
      <c r="AE4770">
        <v>1</v>
      </c>
    </row>
    <row r="4771" spans="1:31">
      <c r="A4771" t="s">
        <v>7922</v>
      </c>
      <c r="B4771" s="93">
        <v>45054</v>
      </c>
      <c r="C4771" s="93">
        <v>45054</v>
      </c>
      <c r="D4771">
        <v>-1.1502930999999999E-2</v>
      </c>
      <c r="E4771">
        <v>-1.1502930999999999E-2</v>
      </c>
      <c r="F4771" t="s">
        <v>81</v>
      </c>
      <c r="G4771">
        <v>4.5341708542713564</v>
      </c>
      <c r="H4771">
        <v>-5.2156254478894458E-2</v>
      </c>
      <c r="I4771">
        <v>-5.2156254478894458E-2</v>
      </c>
      <c r="J4771">
        <v>1</v>
      </c>
      <c r="L4771" t="s">
        <v>76</v>
      </c>
      <c r="M4771" t="s">
        <v>4152</v>
      </c>
      <c r="T4771" t="s">
        <v>76</v>
      </c>
      <c r="V4771" t="s">
        <v>4153</v>
      </c>
      <c r="W4771" t="s">
        <v>4154</v>
      </c>
      <c r="X4771" t="s">
        <v>168</v>
      </c>
      <c r="Y4771" t="s">
        <v>268</v>
      </c>
      <c r="Z4771" t="s">
        <v>268</v>
      </c>
      <c r="AA4771" t="s">
        <v>19</v>
      </c>
      <c r="AC4771" t="s">
        <v>7923</v>
      </c>
      <c r="AD4771">
        <v>1</v>
      </c>
      <c r="AE4771">
        <v>1</v>
      </c>
    </row>
    <row r="4772" spans="1:31">
      <c r="A4772" t="s">
        <v>7924</v>
      </c>
      <c r="B4772" s="93">
        <v>45054</v>
      </c>
      <c r="C4772" s="93">
        <v>45054</v>
      </c>
      <c r="D4772">
        <v>-1.2090672E-2</v>
      </c>
      <c r="E4772">
        <v>-1.2090672E-2</v>
      </c>
      <c r="F4772" t="s">
        <v>81</v>
      </c>
      <c r="G4772">
        <v>4.5341708542713564</v>
      </c>
      <c r="H4772">
        <v>-5.4821172590954759E-2</v>
      </c>
      <c r="I4772">
        <v>-5.4821172590954759E-2</v>
      </c>
      <c r="J4772">
        <v>1</v>
      </c>
      <c r="L4772" t="s">
        <v>76</v>
      </c>
      <c r="M4772" t="s">
        <v>4152</v>
      </c>
      <c r="T4772" t="s">
        <v>76</v>
      </c>
      <c r="V4772" t="s">
        <v>4153</v>
      </c>
      <c r="W4772" t="s">
        <v>4154</v>
      </c>
      <c r="X4772" t="s">
        <v>168</v>
      </c>
      <c r="Y4772" t="s">
        <v>268</v>
      </c>
      <c r="Z4772" t="s">
        <v>268</v>
      </c>
      <c r="AA4772" t="s">
        <v>19</v>
      </c>
      <c r="AC4772" t="s">
        <v>7925</v>
      </c>
      <c r="AD4772">
        <v>1</v>
      </c>
      <c r="AE4772">
        <v>1</v>
      </c>
    </row>
    <row r="4773" spans="1:31">
      <c r="A4773" t="s">
        <v>7926</v>
      </c>
      <c r="B4773" s="93">
        <v>45054</v>
      </c>
      <c r="C4773" s="93">
        <v>45054</v>
      </c>
      <c r="D4773">
        <v>-1.1625059E-2</v>
      </c>
      <c r="E4773">
        <v>-1.1625059E-2</v>
      </c>
      <c r="F4773" t="s">
        <v>81</v>
      </c>
      <c r="G4773">
        <v>4.5341708542713564</v>
      </c>
      <c r="H4773">
        <v>-5.2710003696984919E-2</v>
      </c>
      <c r="I4773">
        <v>-5.2710003696984919E-2</v>
      </c>
      <c r="J4773">
        <v>1</v>
      </c>
      <c r="L4773" t="s">
        <v>76</v>
      </c>
      <c r="M4773" t="s">
        <v>4152</v>
      </c>
      <c r="T4773" t="s">
        <v>76</v>
      </c>
      <c r="V4773" t="s">
        <v>4153</v>
      </c>
      <c r="W4773" t="s">
        <v>4154</v>
      </c>
      <c r="X4773" t="s">
        <v>168</v>
      </c>
      <c r="Y4773" t="s">
        <v>268</v>
      </c>
      <c r="Z4773" t="s">
        <v>268</v>
      </c>
      <c r="AA4773" t="s">
        <v>19</v>
      </c>
      <c r="AC4773" t="s">
        <v>7927</v>
      </c>
      <c r="AD4773">
        <v>1</v>
      </c>
      <c r="AE4773">
        <v>1</v>
      </c>
    </row>
    <row r="4774" spans="1:31">
      <c r="A4774" t="s">
        <v>7928</v>
      </c>
      <c r="B4774" s="93">
        <v>45054</v>
      </c>
      <c r="C4774" s="93">
        <v>45054</v>
      </c>
      <c r="D4774">
        <v>-1.0327449000000001E-2</v>
      </c>
      <c r="E4774">
        <v>-1.0327449000000001E-2</v>
      </c>
      <c r="F4774" t="s">
        <v>81</v>
      </c>
      <c r="G4774">
        <v>4.5341708542713564</v>
      </c>
      <c r="H4774">
        <v>-4.682641825477387E-2</v>
      </c>
      <c r="I4774">
        <v>-4.682641825477387E-2</v>
      </c>
      <c r="J4774">
        <v>1</v>
      </c>
      <c r="L4774" t="s">
        <v>76</v>
      </c>
      <c r="M4774" t="s">
        <v>4152</v>
      </c>
      <c r="T4774" t="s">
        <v>76</v>
      </c>
      <c r="V4774" t="s">
        <v>4153</v>
      </c>
      <c r="W4774" t="s">
        <v>4154</v>
      </c>
      <c r="X4774" t="s">
        <v>168</v>
      </c>
      <c r="Y4774" t="s">
        <v>268</v>
      </c>
      <c r="Z4774" t="s">
        <v>268</v>
      </c>
      <c r="AA4774" t="s">
        <v>19</v>
      </c>
      <c r="AC4774" t="s">
        <v>7929</v>
      </c>
      <c r="AD4774">
        <v>1</v>
      </c>
      <c r="AE4774">
        <v>1</v>
      </c>
    </row>
    <row r="4775" spans="1:31">
      <c r="A4775" t="s">
        <v>7930</v>
      </c>
      <c r="B4775" s="93">
        <v>45054</v>
      </c>
      <c r="C4775" s="93">
        <v>45054</v>
      </c>
      <c r="D4775">
        <v>-1.1380803E-2</v>
      </c>
      <c r="E4775">
        <v>-1.1380803E-2</v>
      </c>
      <c r="F4775" t="s">
        <v>81</v>
      </c>
      <c r="G4775">
        <v>4.5341708542713564</v>
      </c>
      <c r="H4775">
        <v>-5.1602505260804017E-2</v>
      </c>
      <c r="I4775">
        <v>-5.1602505260804017E-2</v>
      </c>
      <c r="J4775">
        <v>1</v>
      </c>
      <c r="L4775" t="s">
        <v>76</v>
      </c>
      <c r="M4775" t="s">
        <v>4152</v>
      </c>
      <c r="T4775" t="s">
        <v>76</v>
      </c>
      <c r="V4775" t="s">
        <v>4153</v>
      </c>
      <c r="W4775" t="s">
        <v>4154</v>
      </c>
      <c r="X4775" t="s">
        <v>168</v>
      </c>
      <c r="Y4775" t="s">
        <v>268</v>
      </c>
      <c r="Z4775" t="s">
        <v>268</v>
      </c>
      <c r="AA4775" t="s">
        <v>19</v>
      </c>
      <c r="AC4775" t="s">
        <v>7931</v>
      </c>
      <c r="AD4775">
        <v>1</v>
      </c>
      <c r="AE4775">
        <v>1</v>
      </c>
    </row>
    <row r="4776" spans="1:31">
      <c r="A4776" t="s">
        <v>7932</v>
      </c>
      <c r="B4776" s="93">
        <v>45054</v>
      </c>
      <c r="C4776" s="93">
        <v>45054</v>
      </c>
      <c r="D4776">
        <v>-1.1739553999999999E-2</v>
      </c>
      <c r="E4776">
        <v>-1.1739553999999999E-2</v>
      </c>
      <c r="F4776" t="s">
        <v>81</v>
      </c>
      <c r="G4776">
        <v>4.5341708542713564</v>
      </c>
      <c r="H4776">
        <v>-5.3229143588944712E-2</v>
      </c>
      <c r="I4776">
        <v>-5.3229143588944712E-2</v>
      </c>
      <c r="J4776">
        <v>1</v>
      </c>
      <c r="L4776" t="s">
        <v>76</v>
      </c>
      <c r="M4776" t="s">
        <v>4152</v>
      </c>
      <c r="T4776" t="s">
        <v>76</v>
      </c>
      <c r="V4776" t="s">
        <v>4153</v>
      </c>
      <c r="W4776" t="s">
        <v>4154</v>
      </c>
      <c r="X4776" t="s">
        <v>168</v>
      </c>
      <c r="Y4776" t="s">
        <v>268</v>
      </c>
      <c r="Z4776" t="s">
        <v>268</v>
      </c>
      <c r="AA4776" t="s">
        <v>19</v>
      </c>
      <c r="AC4776" t="s">
        <v>7933</v>
      </c>
      <c r="AD4776">
        <v>1</v>
      </c>
      <c r="AE4776">
        <v>1</v>
      </c>
    </row>
    <row r="4777" spans="1:31">
      <c r="A4777" t="s">
        <v>7934</v>
      </c>
      <c r="B4777" s="93">
        <v>45054</v>
      </c>
      <c r="C4777" s="93">
        <v>45054</v>
      </c>
      <c r="D4777">
        <v>-1.1044951000000001E-2</v>
      </c>
      <c r="E4777">
        <v>-1.1044951000000001E-2</v>
      </c>
      <c r="F4777" t="s">
        <v>81</v>
      </c>
      <c r="G4777">
        <v>4.5341708542713564</v>
      </c>
      <c r="H4777">
        <v>-5.0079694911055267E-2</v>
      </c>
      <c r="I4777">
        <v>-5.0079694911055267E-2</v>
      </c>
      <c r="J4777">
        <v>1</v>
      </c>
      <c r="L4777" t="s">
        <v>76</v>
      </c>
      <c r="M4777" t="s">
        <v>4152</v>
      </c>
      <c r="T4777" t="s">
        <v>76</v>
      </c>
      <c r="V4777" t="s">
        <v>4153</v>
      </c>
      <c r="W4777" t="s">
        <v>4154</v>
      </c>
      <c r="X4777" t="s">
        <v>168</v>
      </c>
      <c r="Y4777" t="s">
        <v>268</v>
      </c>
      <c r="Z4777" t="s">
        <v>268</v>
      </c>
      <c r="AA4777" t="s">
        <v>19</v>
      </c>
      <c r="AC4777" t="s">
        <v>7935</v>
      </c>
      <c r="AD4777">
        <v>1</v>
      </c>
      <c r="AE4777">
        <v>1</v>
      </c>
    </row>
    <row r="4778" spans="1:31">
      <c r="A4778" t="s">
        <v>7936</v>
      </c>
      <c r="B4778" s="93">
        <v>45054</v>
      </c>
      <c r="C4778" s="93">
        <v>45054</v>
      </c>
      <c r="D4778">
        <v>-9.0909030000000009E-3</v>
      </c>
      <c r="E4778">
        <v>-9.0909030000000009E-3</v>
      </c>
      <c r="F4778" t="s">
        <v>81</v>
      </c>
      <c r="G4778">
        <v>4.5341708542713564</v>
      </c>
      <c r="H4778">
        <v>-4.1219707421608041E-2</v>
      </c>
      <c r="I4778">
        <v>-4.1219707421608041E-2</v>
      </c>
      <c r="J4778">
        <v>1</v>
      </c>
      <c r="L4778" t="s">
        <v>76</v>
      </c>
      <c r="M4778" t="s">
        <v>4152</v>
      </c>
      <c r="T4778" t="s">
        <v>76</v>
      </c>
      <c r="V4778" t="s">
        <v>4153</v>
      </c>
      <c r="W4778" t="s">
        <v>4154</v>
      </c>
      <c r="X4778" t="s">
        <v>168</v>
      </c>
      <c r="Y4778" t="s">
        <v>268</v>
      </c>
      <c r="Z4778" t="s">
        <v>268</v>
      </c>
      <c r="AA4778" t="s">
        <v>19</v>
      </c>
      <c r="AC4778" t="s">
        <v>7937</v>
      </c>
      <c r="AD4778">
        <v>1</v>
      </c>
      <c r="AE4778">
        <v>1</v>
      </c>
    </row>
    <row r="4779" spans="1:31">
      <c r="A4779" t="s">
        <v>7938</v>
      </c>
      <c r="B4779" s="93">
        <v>45054</v>
      </c>
      <c r="C4779" s="93">
        <v>45054</v>
      </c>
      <c r="D4779">
        <v>-1.213647E-2</v>
      </c>
      <c r="E4779">
        <v>-1.213647E-2</v>
      </c>
      <c r="F4779" t="s">
        <v>81</v>
      </c>
      <c r="G4779">
        <v>4.5341708542713564</v>
      </c>
      <c r="H4779">
        <v>-5.502882854773869E-2</v>
      </c>
      <c r="I4779">
        <v>-5.502882854773869E-2</v>
      </c>
      <c r="J4779">
        <v>1</v>
      </c>
      <c r="L4779" t="s">
        <v>76</v>
      </c>
      <c r="M4779" t="s">
        <v>4152</v>
      </c>
      <c r="T4779" t="s">
        <v>76</v>
      </c>
      <c r="V4779" t="s">
        <v>4153</v>
      </c>
      <c r="W4779" t="s">
        <v>4154</v>
      </c>
      <c r="X4779" t="s">
        <v>168</v>
      </c>
      <c r="Y4779" t="s">
        <v>268</v>
      </c>
      <c r="Z4779" t="s">
        <v>268</v>
      </c>
      <c r="AA4779" t="s">
        <v>19</v>
      </c>
      <c r="AC4779" t="s">
        <v>7939</v>
      </c>
      <c r="AD4779">
        <v>1</v>
      </c>
      <c r="AE4779">
        <v>1</v>
      </c>
    </row>
    <row r="4780" spans="1:31">
      <c r="A4780" t="s">
        <v>7940</v>
      </c>
      <c r="B4780" s="93">
        <v>45054</v>
      </c>
      <c r="C4780" s="93">
        <v>45054</v>
      </c>
      <c r="D4780">
        <v>-9.7855059999999994E-3</v>
      </c>
      <c r="E4780">
        <v>-9.7855059999999994E-3</v>
      </c>
      <c r="F4780" t="s">
        <v>81</v>
      </c>
      <c r="G4780">
        <v>4.5341708542713564</v>
      </c>
      <c r="H4780">
        <v>-4.436915609949748E-2</v>
      </c>
      <c r="I4780">
        <v>-4.436915609949748E-2</v>
      </c>
      <c r="J4780">
        <v>1</v>
      </c>
      <c r="L4780" t="s">
        <v>76</v>
      </c>
      <c r="M4780" t="s">
        <v>4152</v>
      </c>
      <c r="T4780" t="s">
        <v>76</v>
      </c>
      <c r="V4780" t="s">
        <v>4153</v>
      </c>
      <c r="W4780" t="s">
        <v>4154</v>
      </c>
      <c r="X4780" t="s">
        <v>168</v>
      </c>
      <c r="Y4780" t="s">
        <v>268</v>
      </c>
      <c r="Z4780" t="s">
        <v>268</v>
      </c>
      <c r="AA4780" t="s">
        <v>19</v>
      </c>
      <c r="AC4780" t="s">
        <v>7941</v>
      </c>
      <c r="AD4780">
        <v>1</v>
      </c>
      <c r="AE4780">
        <v>1</v>
      </c>
    </row>
    <row r="4781" spans="1:31">
      <c r="A4781" t="s">
        <v>7942</v>
      </c>
      <c r="B4781" s="93">
        <v>45054</v>
      </c>
      <c r="C4781" s="93">
        <v>45054</v>
      </c>
      <c r="D4781">
        <v>-1.2457055999999999E-2</v>
      </c>
      <c r="E4781">
        <v>-1.2457055999999999E-2</v>
      </c>
      <c r="F4781" t="s">
        <v>81</v>
      </c>
      <c r="G4781">
        <v>4.5341708542713564</v>
      </c>
      <c r="H4781">
        <v>-5.648242024522613E-2</v>
      </c>
      <c r="I4781">
        <v>-5.648242024522613E-2</v>
      </c>
      <c r="J4781">
        <v>1</v>
      </c>
      <c r="L4781" t="s">
        <v>76</v>
      </c>
      <c r="M4781" t="s">
        <v>4152</v>
      </c>
      <c r="T4781" t="s">
        <v>76</v>
      </c>
      <c r="V4781" t="s">
        <v>4153</v>
      </c>
      <c r="W4781" t="s">
        <v>4154</v>
      </c>
      <c r="X4781" t="s">
        <v>168</v>
      </c>
      <c r="Y4781" t="s">
        <v>268</v>
      </c>
      <c r="Z4781" t="s">
        <v>268</v>
      </c>
      <c r="AA4781" t="s">
        <v>19</v>
      </c>
      <c r="AC4781" t="s">
        <v>7943</v>
      </c>
      <c r="AD4781">
        <v>1</v>
      </c>
      <c r="AE4781">
        <v>1</v>
      </c>
    </row>
    <row r="4782" spans="1:31">
      <c r="A4782" t="s">
        <v>7944</v>
      </c>
      <c r="B4782" s="93">
        <v>45054</v>
      </c>
      <c r="C4782" s="93">
        <v>45054</v>
      </c>
      <c r="D4782">
        <v>-1.2968466999999999E-2</v>
      </c>
      <c r="E4782">
        <v>-1.2968466999999999E-2</v>
      </c>
      <c r="F4782" t="s">
        <v>81</v>
      </c>
      <c r="G4782">
        <v>4.5341708542713564</v>
      </c>
      <c r="H4782">
        <v>-5.88012450959799E-2</v>
      </c>
      <c r="I4782">
        <v>-5.88012450959799E-2</v>
      </c>
      <c r="J4782">
        <v>1</v>
      </c>
      <c r="L4782" t="s">
        <v>76</v>
      </c>
      <c r="M4782" t="s">
        <v>4152</v>
      </c>
      <c r="T4782" t="s">
        <v>76</v>
      </c>
      <c r="V4782" t="s">
        <v>4153</v>
      </c>
      <c r="W4782" t="s">
        <v>4154</v>
      </c>
      <c r="X4782" t="s">
        <v>168</v>
      </c>
      <c r="Y4782" t="s">
        <v>268</v>
      </c>
      <c r="Z4782" t="s">
        <v>268</v>
      </c>
      <c r="AA4782" t="s">
        <v>19</v>
      </c>
      <c r="AC4782" t="s">
        <v>7945</v>
      </c>
      <c r="AD4782">
        <v>1</v>
      </c>
      <c r="AE4782">
        <v>1</v>
      </c>
    </row>
    <row r="4783" spans="1:31">
      <c r="A4783" t="s">
        <v>7946</v>
      </c>
      <c r="B4783" s="93">
        <v>45054</v>
      </c>
      <c r="C4783" s="93">
        <v>45054</v>
      </c>
      <c r="D4783">
        <v>-1.1174712E-2</v>
      </c>
      <c r="E4783">
        <v>-1.1174712E-2</v>
      </c>
      <c r="F4783" t="s">
        <v>81</v>
      </c>
      <c r="G4783">
        <v>4.5341708542713564</v>
      </c>
      <c r="H4783">
        <v>-5.0668053455276377E-2</v>
      </c>
      <c r="I4783">
        <v>-5.0668053455276377E-2</v>
      </c>
      <c r="J4783">
        <v>1</v>
      </c>
      <c r="L4783" t="s">
        <v>76</v>
      </c>
      <c r="M4783" t="s">
        <v>4152</v>
      </c>
      <c r="T4783" t="s">
        <v>76</v>
      </c>
      <c r="V4783" t="s">
        <v>4153</v>
      </c>
      <c r="W4783" t="s">
        <v>4154</v>
      </c>
      <c r="X4783" t="s">
        <v>168</v>
      </c>
      <c r="Y4783" t="s">
        <v>268</v>
      </c>
      <c r="Z4783" t="s">
        <v>268</v>
      </c>
      <c r="AA4783" t="s">
        <v>19</v>
      </c>
      <c r="AC4783" t="s">
        <v>7947</v>
      </c>
      <c r="AD4783">
        <v>1</v>
      </c>
      <c r="AE4783">
        <v>1</v>
      </c>
    </row>
    <row r="4784" spans="1:31">
      <c r="A4784" t="s">
        <v>7948</v>
      </c>
      <c r="B4784" s="93">
        <v>45054</v>
      </c>
      <c r="C4784" s="93">
        <v>45054</v>
      </c>
      <c r="D4784">
        <v>-1.1212877E-2</v>
      </c>
      <c r="E4784">
        <v>-1.1212877E-2</v>
      </c>
      <c r="F4784" t="s">
        <v>81</v>
      </c>
      <c r="G4784">
        <v>4.5341708542713564</v>
      </c>
      <c r="H4784">
        <v>-5.0841100085929639E-2</v>
      </c>
      <c r="I4784">
        <v>-5.0841100085929639E-2</v>
      </c>
      <c r="J4784">
        <v>1</v>
      </c>
      <c r="L4784" t="s">
        <v>76</v>
      </c>
      <c r="M4784" t="s">
        <v>4152</v>
      </c>
      <c r="T4784" t="s">
        <v>76</v>
      </c>
      <c r="V4784" t="s">
        <v>4153</v>
      </c>
      <c r="W4784" t="s">
        <v>4154</v>
      </c>
      <c r="X4784" t="s">
        <v>168</v>
      </c>
      <c r="Y4784" t="s">
        <v>268</v>
      </c>
      <c r="Z4784" t="s">
        <v>268</v>
      </c>
      <c r="AA4784" t="s">
        <v>19</v>
      </c>
      <c r="AC4784" t="s">
        <v>7949</v>
      </c>
      <c r="AD4784">
        <v>1</v>
      </c>
      <c r="AE4784">
        <v>1</v>
      </c>
    </row>
    <row r="4785" spans="1:31">
      <c r="A4785" t="s">
        <v>7950</v>
      </c>
      <c r="B4785" s="93">
        <v>45054</v>
      </c>
      <c r="C4785" s="93">
        <v>45054</v>
      </c>
      <c r="D4785">
        <v>-1.1379013800000001E-2</v>
      </c>
      <c r="E4785">
        <v>-1.1379013800000001E-2</v>
      </c>
      <c r="F4785" t="s">
        <v>81</v>
      </c>
      <c r="G4785">
        <v>4.5341708542713564</v>
      </c>
      <c r="H4785">
        <v>-5.1594392722311547E-2</v>
      </c>
      <c r="I4785">
        <v>-5.1594392722311547E-2</v>
      </c>
      <c r="J4785">
        <v>1</v>
      </c>
      <c r="L4785" t="s">
        <v>76</v>
      </c>
      <c r="M4785" t="s">
        <v>4152</v>
      </c>
      <c r="T4785" t="s">
        <v>76</v>
      </c>
      <c r="V4785" t="s">
        <v>4153</v>
      </c>
      <c r="W4785" t="s">
        <v>4154</v>
      </c>
      <c r="X4785" t="s">
        <v>168</v>
      </c>
      <c r="Y4785" t="s">
        <v>268</v>
      </c>
      <c r="Z4785" t="s">
        <v>268</v>
      </c>
      <c r="AA4785" t="s">
        <v>19</v>
      </c>
      <c r="AC4785" t="s">
        <v>7951</v>
      </c>
      <c r="AD4785">
        <v>1</v>
      </c>
      <c r="AE4785">
        <v>1</v>
      </c>
    </row>
    <row r="4786" spans="1:31">
      <c r="A4786" t="s">
        <v>7952</v>
      </c>
      <c r="B4786" s="93">
        <v>45054</v>
      </c>
      <c r="C4786" s="93">
        <v>45054</v>
      </c>
      <c r="D4786">
        <v>-1.1380803E-2</v>
      </c>
      <c r="E4786">
        <v>-1.1380803E-2</v>
      </c>
      <c r="F4786" t="s">
        <v>81</v>
      </c>
      <c r="G4786">
        <v>4.5341708542713564</v>
      </c>
      <c r="H4786">
        <v>-5.1602505260804017E-2</v>
      </c>
      <c r="I4786">
        <v>-5.1602505260804017E-2</v>
      </c>
      <c r="J4786">
        <v>1</v>
      </c>
      <c r="L4786" t="s">
        <v>76</v>
      </c>
      <c r="M4786" t="s">
        <v>4152</v>
      </c>
      <c r="T4786" t="s">
        <v>76</v>
      </c>
      <c r="V4786" t="s">
        <v>4153</v>
      </c>
      <c r="W4786" t="s">
        <v>4154</v>
      </c>
      <c r="X4786" t="s">
        <v>168</v>
      </c>
      <c r="Y4786" t="s">
        <v>268</v>
      </c>
      <c r="Z4786" t="s">
        <v>268</v>
      </c>
      <c r="AA4786" t="s">
        <v>19</v>
      </c>
      <c r="AC4786" t="s">
        <v>7953</v>
      </c>
      <c r="AD4786">
        <v>1</v>
      </c>
      <c r="AE4786">
        <v>1</v>
      </c>
    </row>
    <row r="4787" spans="1:31">
      <c r="A4787" t="s">
        <v>7954</v>
      </c>
      <c r="B4787" s="93">
        <v>45054</v>
      </c>
      <c r="C4787" s="93">
        <v>45054</v>
      </c>
      <c r="D4787">
        <v>-1.1938012E-2</v>
      </c>
      <c r="E4787">
        <v>-1.1938012E-2</v>
      </c>
      <c r="F4787" t="s">
        <v>81</v>
      </c>
      <c r="G4787">
        <v>4.5341708542713564</v>
      </c>
      <c r="H4787">
        <v>-5.4128986068341697E-2</v>
      </c>
      <c r="I4787">
        <v>-5.4128986068341697E-2</v>
      </c>
      <c r="J4787">
        <v>1</v>
      </c>
      <c r="L4787" t="s">
        <v>76</v>
      </c>
      <c r="M4787" t="s">
        <v>4152</v>
      </c>
      <c r="T4787" t="s">
        <v>76</v>
      </c>
      <c r="V4787" t="s">
        <v>4153</v>
      </c>
      <c r="W4787" t="s">
        <v>4154</v>
      </c>
      <c r="X4787" t="s">
        <v>168</v>
      </c>
      <c r="Y4787" t="s">
        <v>268</v>
      </c>
      <c r="Z4787" t="s">
        <v>268</v>
      </c>
      <c r="AA4787" t="s">
        <v>19</v>
      </c>
      <c r="AC4787" t="s">
        <v>7955</v>
      </c>
      <c r="AD4787">
        <v>1</v>
      </c>
      <c r="AE4787">
        <v>1</v>
      </c>
    </row>
    <row r="4788" spans="1:31">
      <c r="A4788" t="s">
        <v>7956</v>
      </c>
      <c r="B4788" s="93">
        <v>45054</v>
      </c>
      <c r="C4788" s="93">
        <v>45054</v>
      </c>
      <c r="D4788">
        <v>-1.1357904E-2</v>
      </c>
      <c r="E4788">
        <v>-1.1357904E-2</v>
      </c>
      <c r="F4788" t="s">
        <v>81</v>
      </c>
      <c r="G4788">
        <v>4.5341708542713564</v>
      </c>
      <c r="H4788">
        <v>-5.1498677282412059E-2</v>
      </c>
      <c r="I4788">
        <v>-5.1498677282412059E-2</v>
      </c>
      <c r="J4788">
        <v>1</v>
      </c>
      <c r="L4788" t="s">
        <v>76</v>
      </c>
      <c r="M4788" t="s">
        <v>4152</v>
      </c>
      <c r="T4788" t="s">
        <v>76</v>
      </c>
      <c r="V4788" t="s">
        <v>4153</v>
      </c>
      <c r="W4788" t="s">
        <v>4154</v>
      </c>
      <c r="X4788" t="s">
        <v>168</v>
      </c>
      <c r="Y4788" t="s">
        <v>268</v>
      </c>
      <c r="Z4788" t="s">
        <v>268</v>
      </c>
      <c r="AA4788" t="s">
        <v>19</v>
      </c>
      <c r="AC4788" t="s">
        <v>7957</v>
      </c>
      <c r="AD4788">
        <v>1</v>
      </c>
      <c r="AE4788">
        <v>1</v>
      </c>
    </row>
    <row r="4789" spans="1:31">
      <c r="A4789" t="s">
        <v>7958</v>
      </c>
      <c r="B4789" s="93">
        <v>45054</v>
      </c>
      <c r="C4789" s="93">
        <v>45054</v>
      </c>
      <c r="D4789">
        <v>-1.2640248E-2</v>
      </c>
      <c r="E4789">
        <v>-1.2640248E-2</v>
      </c>
      <c r="F4789" t="s">
        <v>81</v>
      </c>
      <c r="G4789">
        <v>4.5341708542713564</v>
      </c>
      <c r="H4789">
        <v>-5.7313044072361798E-2</v>
      </c>
      <c r="I4789">
        <v>-5.7313044072361798E-2</v>
      </c>
      <c r="J4789">
        <v>1</v>
      </c>
      <c r="L4789" t="s">
        <v>76</v>
      </c>
      <c r="M4789" t="s">
        <v>4152</v>
      </c>
      <c r="T4789" t="s">
        <v>76</v>
      </c>
      <c r="V4789" t="s">
        <v>4153</v>
      </c>
      <c r="W4789" t="s">
        <v>4154</v>
      </c>
      <c r="X4789" t="s">
        <v>168</v>
      </c>
      <c r="Y4789" t="s">
        <v>268</v>
      </c>
      <c r="Z4789" t="s">
        <v>268</v>
      </c>
      <c r="AA4789" t="s">
        <v>19</v>
      </c>
      <c r="AC4789" t="s">
        <v>7959</v>
      </c>
      <c r="AD4789">
        <v>1</v>
      </c>
      <c r="AE4789">
        <v>1</v>
      </c>
    </row>
    <row r="4790" spans="1:31">
      <c r="A4790" t="s">
        <v>7960</v>
      </c>
      <c r="B4790" s="93">
        <v>45054</v>
      </c>
      <c r="C4790" s="93">
        <v>45054</v>
      </c>
      <c r="D4790">
        <v>-1.0716732E-2</v>
      </c>
      <c r="E4790">
        <v>-1.0716732E-2</v>
      </c>
      <c r="F4790" t="s">
        <v>81</v>
      </c>
      <c r="G4790">
        <v>4.5341708542713564</v>
      </c>
      <c r="H4790">
        <v>-4.8591493887437193E-2</v>
      </c>
      <c r="I4790">
        <v>-4.8591493887437193E-2</v>
      </c>
      <c r="J4790">
        <v>1</v>
      </c>
      <c r="L4790" t="s">
        <v>76</v>
      </c>
      <c r="M4790" t="s">
        <v>4152</v>
      </c>
      <c r="T4790" t="s">
        <v>76</v>
      </c>
      <c r="V4790" t="s">
        <v>4153</v>
      </c>
      <c r="W4790" t="s">
        <v>4154</v>
      </c>
      <c r="X4790" t="s">
        <v>168</v>
      </c>
      <c r="Y4790" t="s">
        <v>268</v>
      </c>
      <c r="Z4790" t="s">
        <v>268</v>
      </c>
      <c r="AA4790" t="s">
        <v>19</v>
      </c>
      <c r="AC4790" t="s">
        <v>7961</v>
      </c>
      <c r="AD4790">
        <v>1</v>
      </c>
      <c r="AE4790">
        <v>1</v>
      </c>
    </row>
    <row r="4791" spans="1:31">
      <c r="A4791" t="s">
        <v>7962</v>
      </c>
      <c r="B4791" s="93">
        <v>45054</v>
      </c>
      <c r="C4791" s="93">
        <v>45054</v>
      </c>
      <c r="D4791">
        <v>-1.1167079E-2</v>
      </c>
      <c r="E4791">
        <v>-1.1167079E-2</v>
      </c>
      <c r="F4791" t="s">
        <v>81</v>
      </c>
      <c r="G4791">
        <v>4.5341708542713564</v>
      </c>
      <c r="H4791">
        <v>-5.0633444129145722E-2</v>
      </c>
      <c r="I4791">
        <v>-5.0633444129145722E-2</v>
      </c>
      <c r="J4791">
        <v>1</v>
      </c>
      <c r="L4791" t="s">
        <v>76</v>
      </c>
      <c r="M4791" t="s">
        <v>4152</v>
      </c>
      <c r="T4791" t="s">
        <v>76</v>
      </c>
      <c r="V4791" t="s">
        <v>4153</v>
      </c>
      <c r="W4791" t="s">
        <v>4154</v>
      </c>
      <c r="X4791" t="s">
        <v>168</v>
      </c>
      <c r="Y4791" t="s">
        <v>268</v>
      </c>
      <c r="Z4791" t="s">
        <v>268</v>
      </c>
      <c r="AA4791" t="s">
        <v>19</v>
      </c>
      <c r="AC4791" t="s">
        <v>7963</v>
      </c>
      <c r="AD4791">
        <v>1</v>
      </c>
      <c r="AE4791">
        <v>1</v>
      </c>
    </row>
    <row r="4792" spans="1:31">
      <c r="A4792" t="s">
        <v>7964</v>
      </c>
      <c r="B4792" s="93">
        <v>45054</v>
      </c>
      <c r="C4792" s="93">
        <v>45054</v>
      </c>
      <c r="D4792">
        <v>-1.1693756E-2</v>
      </c>
      <c r="E4792">
        <v>-1.1693756E-2</v>
      </c>
      <c r="F4792" t="s">
        <v>81</v>
      </c>
      <c r="G4792">
        <v>4.5341708542713564</v>
      </c>
      <c r="H4792">
        <v>-5.3021487632160802E-2</v>
      </c>
      <c r="I4792">
        <v>-5.3021487632160802E-2</v>
      </c>
      <c r="J4792">
        <v>1</v>
      </c>
      <c r="L4792" t="s">
        <v>76</v>
      </c>
      <c r="M4792" t="s">
        <v>4152</v>
      </c>
      <c r="T4792" t="s">
        <v>76</v>
      </c>
      <c r="V4792" t="s">
        <v>4153</v>
      </c>
      <c r="W4792" t="s">
        <v>4154</v>
      </c>
      <c r="X4792" t="s">
        <v>168</v>
      </c>
      <c r="Y4792" t="s">
        <v>268</v>
      </c>
      <c r="Z4792" t="s">
        <v>268</v>
      </c>
      <c r="AA4792" t="s">
        <v>19</v>
      </c>
      <c r="AC4792" t="s">
        <v>7965</v>
      </c>
      <c r="AD4792">
        <v>1</v>
      </c>
      <c r="AE4792">
        <v>1</v>
      </c>
    </row>
    <row r="4793" spans="1:31">
      <c r="A4793" t="s">
        <v>7966</v>
      </c>
      <c r="B4793" s="93">
        <v>45054</v>
      </c>
      <c r="C4793" s="93">
        <v>45054</v>
      </c>
      <c r="D4793">
        <v>-1.2159369E-2</v>
      </c>
      <c r="E4793">
        <v>-1.2159369E-2</v>
      </c>
      <c r="F4793" t="s">
        <v>81</v>
      </c>
      <c r="G4793">
        <v>4.5341708542713564</v>
      </c>
      <c r="H4793">
        <v>-5.5132656526130648E-2</v>
      </c>
      <c r="I4793">
        <v>-5.5132656526130648E-2</v>
      </c>
      <c r="J4793">
        <v>1</v>
      </c>
      <c r="L4793" t="s">
        <v>76</v>
      </c>
      <c r="M4793" t="s">
        <v>4152</v>
      </c>
      <c r="T4793" t="s">
        <v>76</v>
      </c>
      <c r="V4793" t="s">
        <v>4153</v>
      </c>
      <c r="W4793" t="s">
        <v>4154</v>
      </c>
      <c r="X4793" t="s">
        <v>168</v>
      </c>
      <c r="Y4793" t="s">
        <v>268</v>
      </c>
      <c r="Z4793" t="s">
        <v>268</v>
      </c>
      <c r="AA4793" t="s">
        <v>19</v>
      </c>
      <c r="AC4793" t="s">
        <v>7967</v>
      </c>
      <c r="AD4793">
        <v>1</v>
      </c>
      <c r="AE4793">
        <v>1</v>
      </c>
    </row>
    <row r="4794" spans="1:31">
      <c r="A4794" t="s">
        <v>7968</v>
      </c>
      <c r="B4794" s="93">
        <v>45054</v>
      </c>
      <c r="C4794" s="93">
        <v>45054</v>
      </c>
      <c r="D4794">
        <v>-1.2159369E-2</v>
      </c>
      <c r="E4794">
        <v>-1.2159369E-2</v>
      </c>
      <c r="F4794" t="s">
        <v>81</v>
      </c>
      <c r="G4794">
        <v>4.5341708542713564</v>
      </c>
      <c r="H4794">
        <v>-5.5132656526130648E-2</v>
      </c>
      <c r="I4794">
        <v>-5.5132656526130648E-2</v>
      </c>
      <c r="J4794">
        <v>1</v>
      </c>
      <c r="L4794" t="s">
        <v>76</v>
      </c>
      <c r="M4794" t="s">
        <v>4152</v>
      </c>
      <c r="T4794" t="s">
        <v>76</v>
      </c>
      <c r="V4794" t="s">
        <v>4153</v>
      </c>
      <c r="W4794" t="s">
        <v>4154</v>
      </c>
      <c r="X4794" t="s">
        <v>168</v>
      </c>
      <c r="Y4794" t="s">
        <v>268</v>
      </c>
      <c r="Z4794" t="s">
        <v>268</v>
      </c>
      <c r="AA4794" t="s">
        <v>19</v>
      </c>
      <c r="AC4794" t="s">
        <v>7969</v>
      </c>
      <c r="AD4794">
        <v>1</v>
      </c>
      <c r="AE4794">
        <v>1</v>
      </c>
    </row>
    <row r="4795" spans="1:31">
      <c r="A4795" t="s">
        <v>7970</v>
      </c>
      <c r="B4795" s="93">
        <v>45054</v>
      </c>
      <c r="C4795" s="93">
        <v>45054</v>
      </c>
      <c r="D4795">
        <v>-1.3983656000000001E-2</v>
      </c>
      <c r="E4795">
        <v>-1.3983656000000001E-2</v>
      </c>
      <c r="F4795" t="s">
        <v>81</v>
      </c>
      <c r="G4795">
        <v>4.5341708542713564</v>
      </c>
      <c r="H4795">
        <v>-6.3404285471356778E-2</v>
      </c>
      <c r="I4795">
        <v>-6.3404285471356778E-2</v>
      </c>
      <c r="J4795">
        <v>1</v>
      </c>
      <c r="L4795" t="s">
        <v>76</v>
      </c>
      <c r="M4795" t="s">
        <v>4152</v>
      </c>
      <c r="T4795" t="s">
        <v>76</v>
      </c>
      <c r="V4795" t="s">
        <v>4153</v>
      </c>
      <c r="W4795" t="s">
        <v>4154</v>
      </c>
      <c r="X4795" t="s">
        <v>168</v>
      </c>
      <c r="Y4795" t="s">
        <v>268</v>
      </c>
      <c r="Z4795" t="s">
        <v>268</v>
      </c>
      <c r="AA4795" t="s">
        <v>19</v>
      </c>
      <c r="AC4795" t="s">
        <v>7971</v>
      </c>
      <c r="AD4795">
        <v>1</v>
      </c>
      <c r="AE4795">
        <v>1</v>
      </c>
    </row>
    <row r="4796" spans="1:31">
      <c r="A4796" t="s">
        <v>7972</v>
      </c>
      <c r="B4796" s="93">
        <v>45054</v>
      </c>
      <c r="C4796" s="93">
        <v>45054</v>
      </c>
      <c r="D4796">
        <v>-1.1594527E-2</v>
      </c>
      <c r="E4796">
        <v>-1.1594527E-2</v>
      </c>
      <c r="F4796" t="s">
        <v>81</v>
      </c>
      <c r="G4796">
        <v>4.5341708542713564</v>
      </c>
      <c r="H4796">
        <v>-5.2571566392462313E-2</v>
      </c>
      <c r="I4796">
        <v>-5.2571566392462313E-2</v>
      </c>
      <c r="J4796">
        <v>1</v>
      </c>
      <c r="L4796" t="s">
        <v>76</v>
      </c>
      <c r="M4796" t="s">
        <v>4152</v>
      </c>
      <c r="T4796" t="s">
        <v>76</v>
      </c>
      <c r="V4796" t="s">
        <v>4153</v>
      </c>
      <c r="W4796" t="s">
        <v>4154</v>
      </c>
      <c r="X4796" t="s">
        <v>168</v>
      </c>
      <c r="Y4796" t="s">
        <v>268</v>
      </c>
      <c r="Z4796" t="s">
        <v>268</v>
      </c>
      <c r="AA4796" t="s">
        <v>19</v>
      </c>
      <c r="AC4796" t="s">
        <v>7973</v>
      </c>
      <c r="AD4796">
        <v>1</v>
      </c>
      <c r="AE4796">
        <v>1</v>
      </c>
    </row>
    <row r="4797" spans="1:31">
      <c r="A4797" t="s">
        <v>7974</v>
      </c>
      <c r="B4797" s="93">
        <v>45054</v>
      </c>
      <c r="C4797" s="93">
        <v>45054</v>
      </c>
      <c r="D4797">
        <v>-1.1594527E-2</v>
      </c>
      <c r="E4797">
        <v>-1.1594527E-2</v>
      </c>
      <c r="F4797" t="s">
        <v>81</v>
      </c>
      <c r="G4797">
        <v>4.5341708542713564</v>
      </c>
      <c r="H4797">
        <v>-5.2571566392462313E-2</v>
      </c>
      <c r="I4797">
        <v>-5.2571566392462313E-2</v>
      </c>
      <c r="J4797">
        <v>1</v>
      </c>
      <c r="L4797" t="s">
        <v>76</v>
      </c>
      <c r="M4797" t="s">
        <v>4152</v>
      </c>
      <c r="T4797" t="s">
        <v>76</v>
      </c>
      <c r="V4797" t="s">
        <v>4153</v>
      </c>
      <c r="W4797" t="s">
        <v>4154</v>
      </c>
      <c r="X4797" t="s">
        <v>168</v>
      </c>
      <c r="Y4797" t="s">
        <v>268</v>
      </c>
      <c r="Z4797" t="s">
        <v>268</v>
      </c>
      <c r="AA4797" t="s">
        <v>19</v>
      </c>
      <c r="AC4797" t="s">
        <v>7975</v>
      </c>
      <c r="AD4797">
        <v>1</v>
      </c>
      <c r="AE4797">
        <v>1</v>
      </c>
    </row>
    <row r="4798" spans="1:31">
      <c r="A4798" t="s">
        <v>7976</v>
      </c>
      <c r="B4798" s="93">
        <v>45054</v>
      </c>
      <c r="C4798" s="93">
        <v>45054</v>
      </c>
      <c r="D4798">
        <v>-1.3479878000000001E-2</v>
      </c>
      <c r="E4798">
        <v>-1.3479878000000001E-2</v>
      </c>
      <c r="F4798" t="s">
        <v>81</v>
      </c>
      <c r="G4798">
        <v>4.5341708542713564</v>
      </c>
      <c r="H4798">
        <v>-6.1120069946733663E-2</v>
      </c>
      <c r="I4798">
        <v>-6.1120069946733663E-2</v>
      </c>
      <c r="J4798">
        <v>1</v>
      </c>
      <c r="L4798" t="s">
        <v>76</v>
      </c>
      <c r="M4798" t="s">
        <v>4152</v>
      </c>
      <c r="T4798" t="s">
        <v>76</v>
      </c>
      <c r="V4798" t="s">
        <v>4153</v>
      </c>
      <c r="W4798" t="s">
        <v>4154</v>
      </c>
      <c r="X4798" t="s">
        <v>168</v>
      </c>
      <c r="Y4798" t="s">
        <v>268</v>
      </c>
      <c r="Z4798" t="s">
        <v>268</v>
      </c>
      <c r="AA4798" t="s">
        <v>19</v>
      </c>
      <c r="AC4798" t="s">
        <v>7977</v>
      </c>
      <c r="AD4798">
        <v>1</v>
      </c>
      <c r="AE4798">
        <v>1</v>
      </c>
    </row>
    <row r="4799" spans="1:31">
      <c r="A4799" t="s">
        <v>7978</v>
      </c>
      <c r="B4799" s="93">
        <v>45054</v>
      </c>
      <c r="C4799" s="93">
        <v>45054</v>
      </c>
      <c r="D4799">
        <v>-1.3479878000000001E-2</v>
      </c>
      <c r="E4799">
        <v>-1.3479878000000001E-2</v>
      </c>
      <c r="F4799" t="s">
        <v>81</v>
      </c>
      <c r="G4799">
        <v>4.5341708542713564</v>
      </c>
      <c r="H4799">
        <v>-6.1120069946733663E-2</v>
      </c>
      <c r="I4799">
        <v>-6.1120069946733663E-2</v>
      </c>
      <c r="J4799">
        <v>1</v>
      </c>
      <c r="L4799" t="s">
        <v>76</v>
      </c>
      <c r="M4799" t="s">
        <v>4152</v>
      </c>
      <c r="T4799" t="s">
        <v>76</v>
      </c>
      <c r="V4799" t="s">
        <v>4153</v>
      </c>
      <c r="W4799" t="s">
        <v>4154</v>
      </c>
      <c r="X4799" t="s">
        <v>168</v>
      </c>
      <c r="Y4799" t="s">
        <v>268</v>
      </c>
      <c r="Z4799" t="s">
        <v>268</v>
      </c>
      <c r="AA4799" t="s">
        <v>19</v>
      </c>
      <c r="AC4799" t="s">
        <v>7979</v>
      </c>
      <c r="AD4799">
        <v>1</v>
      </c>
      <c r="AE4799">
        <v>1</v>
      </c>
    </row>
    <row r="4800" spans="1:31">
      <c r="A4800" t="s">
        <v>7980</v>
      </c>
      <c r="B4800" s="93">
        <v>45054</v>
      </c>
      <c r="C4800" s="93">
        <v>45054</v>
      </c>
      <c r="D4800">
        <v>-1.2518120000000001E-2</v>
      </c>
      <c r="E4800">
        <v>-1.2518120000000001E-2</v>
      </c>
      <c r="F4800" t="s">
        <v>81</v>
      </c>
      <c r="G4800">
        <v>4.5341708542713564</v>
      </c>
      <c r="H4800">
        <v>-5.6759294854271357E-2</v>
      </c>
      <c r="I4800">
        <v>-5.6759294854271357E-2</v>
      </c>
      <c r="J4800">
        <v>1</v>
      </c>
      <c r="L4800" t="s">
        <v>76</v>
      </c>
      <c r="M4800" t="s">
        <v>4152</v>
      </c>
      <c r="T4800" t="s">
        <v>76</v>
      </c>
      <c r="V4800" t="s">
        <v>4153</v>
      </c>
      <c r="W4800" t="s">
        <v>4154</v>
      </c>
      <c r="X4800" t="s">
        <v>168</v>
      </c>
      <c r="Y4800" t="s">
        <v>268</v>
      </c>
      <c r="Z4800" t="s">
        <v>268</v>
      </c>
      <c r="AA4800" t="s">
        <v>19</v>
      </c>
      <c r="AC4800" t="s">
        <v>7981</v>
      </c>
      <c r="AD4800">
        <v>1</v>
      </c>
      <c r="AE4800">
        <v>1</v>
      </c>
    </row>
    <row r="4801" spans="1:31">
      <c r="A4801" t="s">
        <v>7982</v>
      </c>
      <c r="B4801" s="93">
        <v>45054</v>
      </c>
      <c r="C4801" s="93">
        <v>45054</v>
      </c>
      <c r="D4801">
        <v>-1.2021975000000001E-2</v>
      </c>
      <c r="E4801">
        <v>-1.2021975000000001E-2</v>
      </c>
      <c r="F4801" t="s">
        <v>81</v>
      </c>
      <c r="G4801">
        <v>4.5341708542713564</v>
      </c>
      <c r="H4801">
        <v>-5.450968865577889E-2</v>
      </c>
      <c r="I4801">
        <v>-5.450968865577889E-2</v>
      </c>
      <c r="J4801">
        <v>1</v>
      </c>
      <c r="L4801" t="s">
        <v>76</v>
      </c>
      <c r="M4801" t="s">
        <v>4152</v>
      </c>
      <c r="T4801" t="s">
        <v>76</v>
      </c>
      <c r="V4801" t="s">
        <v>4153</v>
      </c>
      <c r="W4801" t="s">
        <v>4154</v>
      </c>
      <c r="X4801" t="s">
        <v>168</v>
      </c>
      <c r="Y4801" t="s">
        <v>268</v>
      </c>
      <c r="Z4801" t="s">
        <v>268</v>
      </c>
      <c r="AA4801" t="s">
        <v>19</v>
      </c>
      <c r="AC4801" t="s">
        <v>7983</v>
      </c>
      <c r="AD4801">
        <v>1</v>
      </c>
      <c r="AE4801">
        <v>1</v>
      </c>
    </row>
    <row r="4802" spans="1:31">
      <c r="A4802" t="s">
        <v>7984</v>
      </c>
      <c r="B4802" s="93">
        <v>45054</v>
      </c>
      <c r="C4802" s="93">
        <v>45054</v>
      </c>
      <c r="D4802">
        <v>-1.2869238E-2</v>
      </c>
      <c r="E4802">
        <v>-1.2869238E-2</v>
      </c>
      <c r="F4802" t="s">
        <v>81</v>
      </c>
      <c r="G4802">
        <v>4.5341708542713564</v>
      </c>
      <c r="H4802">
        <v>-5.8351323856281397E-2</v>
      </c>
      <c r="I4802">
        <v>-5.8351323856281397E-2</v>
      </c>
      <c r="J4802">
        <v>1</v>
      </c>
      <c r="L4802" t="s">
        <v>76</v>
      </c>
      <c r="M4802" t="s">
        <v>4152</v>
      </c>
      <c r="T4802" t="s">
        <v>76</v>
      </c>
      <c r="V4802" t="s">
        <v>4153</v>
      </c>
      <c r="W4802" t="s">
        <v>4154</v>
      </c>
      <c r="X4802" t="s">
        <v>168</v>
      </c>
      <c r="Y4802" t="s">
        <v>268</v>
      </c>
      <c r="Z4802" t="s">
        <v>268</v>
      </c>
      <c r="AA4802" t="s">
        <v>19</v>
      </c>
      <c r="AC4802" t="s">
        <v>7985</v>
      </c>
      <c r="AD4802">
        <v>1</v>
      </c>
      <c r="AE4802">
        <v>1</v>
      </c>
    </row>
    <row r="4803" spans="1:31">
      <c r="A4803" t="s">
        <v>7986</v>
      </c>
      <c r="B4803" s="93">
        <v>45054</v>
      </c>
      <c r="C4803" s="93">
        <v>45054</v>
      </c>
      <c r="D4803">
        <v>-1.1228142999999999E-2</v>
      </c>
      <c r="E4803">
        <v>-1.1228142999999999E-2</v>
      </c>
      <c r="F4803" t="s">
        <v>81</v>
      </c>
      <c r="G4803">
        <v>4.5341708542713564</v>
      </c>
      <c r="H4803">
        <v>-5.0910318738190949E-2</v>
      </c>
      <c r="I4803">
        <v>-5.0910318738190949E-2</v>
      </c>
      <c r="J4803">
        <v>1</v>
      </c>
      <c r="L4803" t="s">
        <v>76</v>
      </c>
      <c r="M4803" t="s">
        <v>4152</v>
      </c>
      <c r="T4803" t="s">
        <v>76</v>
      </c>
      <c r="V4803" t="s">
        <v>4153</v>
      </c>
      <c r="W4803" t="s">
        <v>4154</v>
      </c>
      <c r="X4803" t="s">
        <v>168</v>
      </c>
      <c r="Y4803" t="s">
        <v>268</v>
      </c>
      <c r="Z4803" t="s">
        <v>268</v>
      </c>
      <c r="AA4803" t="s">
        <v>19</v>
      </c>
      <c r="AC4803" t="s">
        <v>7987</v>
      </c>
      <c r="AD4803">
        <v>1</v>
      </c>
      <c r="AE4803">
        <v>1</v>
      </c>
    </row>
    <row r="4804" spans="1:31">
      <c r="A4804" t="s">
        <v>7988</v>
      </c>
      <c r="B4804" s="93">
        <v>45054</v>
      </c>
      <c r="C4804" s="93">
        <v>45054</v>
      </c>
      <c r="D4804">
        <v>-1.1563995000000001E-2</v>
      </c>
      <c r="E4804">
        <v>-1.1563995000000001E-2</v>
      </c>
      <c r="F4804" t="s">
        <v>81</v>
      </c>
      <c r="G4804">
        <v>4.5341708542713564</v>
      </c>
      <c r="H4804">
        <v>-5.2433129087939699E-2</v>
      </c>
      <c r="I4804">
        <v>-5.2433129087939699E-2</v>
      </c>
      <c r="J4804">
        <v>1</v>
      </c>
      <c r="L4804" t="s">
        <v>76</v>
      </c>
      <c r="M4804" t="s">
        <v>4152</v>
      </c>
      <c r="T4804" t="s">
        <v>76</v>
      </c>
      <c r="V4804" t="s">
        <v>4153</v>
      </c>
      <c r="W4804" t="s">
        <v>4154</v>
      </c>
      <c r="X4804" t="s">
        <v>168</v>
      </c>
      <c r="Y4804" t="s">
        <v>268</v>
      </c>
      <c r="Z4804" t="s">
        <v>268</v>
      </c>
      <c r="AA4804" t="s">
        <v>19</v>
      </c>
      <c r="AC4804" t="s">
        <v>7989</v>
      </c>
      <c r="AD4804">
        <v>1</v>
      </c>
      <c r="AE4804">
        <v>1</v>
      </c>
    </row>
    <row r="4805" spans="1:31">
      <c r="A4805" t="s">
        <v>7990</v>
      </c>
      <c r="B4805" s="93">
        <v>45054</v>
      </c>
      <c r="C4805" s="93">
        <v>45054</v>
      </c>
      <c r="D4805">
        <v>-1.1647958E-2</v>
      </c>
      <c r="E4805">
        <v>-1.1647958E-2</v>
      </c>
      <c r="F4805" t="s">
        <v>81</v>
      </c>
      <c r="G4805">
        <v>4.5341708542713564</v>
      </c>
      <c r="H4805">
        <v>-5.2813831675376878E-2</v>
      </c>
      <c r="I4805">
        <v>-5.2813831675376878E-2</v>
      </c>
      <c r="J4805">
        <v>1</v>
      </c>
      <c r="L4805" t="s">
        <v>76</v>
      </c>
      <c r="M4805" t="s">
        <v>4152</v>
      </c>
      <c r="T4805" t="s">
        <v>76</v>
      </c>
      <c r="V4805" t="s">
        <v>4153</v>
      </c>
      <c r="W4805" t="s">
        <v>4154</v>
      </c>
      <c r="X4805" t="s">
        <v>168</v>
      </c>
      <c r="Y4805" t="s">
        <v>268</v>
      </c>
      <c r="Z4805" t="s">
        <v>268</v>
      </c>
      <c r="AA4805" t="s">
        <v>19</v>
      </c>
      <c r="AC4805" t="s">
        <v>7991</v>
      </c>
      <c r="AD4805">
        <v>1</v>
      </c>
      <c r="AE4805">
        <v>1</v>
      </c>
    </row>
    <row r="4806" spans="1:31">
      <c r="A4806" t="s">
        <v>7992</v>
      </c>
      <c r="B4806" s="93">
        <v>45054</v>
      </c>
      <c r="C4806" s="93">
        <v>45054</v>
      </c>
      <c r="D4806">
        <v>-1.1861682E-2</v>
      </c>
      <c r="E4806">
        <v>-1.1861682E-2</v>
      </c>
      <c r="F4806" t="s">
        <v>81</v>
      </c>
      <c r="G4806">
        <v>4.5341708542713564</v>
      </c>
      <c r="H4806">
        <v>-5.3782892807035167E-2</v>
      </c>
      <c r="I4806">
        <v>-5.3782892807035167E-2</v>
      </c>
      <c r="J4806">
        <v>1</v>
      </c>
      <c r="L4806" t="s">
        <v>76</v>
      </c>
      <c r="M4806" t="s">
        <v>4152</v>
      </c>
      <c r="T4806" t="s">
        <v>76</v>
      </c>
      <c r="V4806" t="s">
        <v>4153</v>
      </c>
      <c r="W4806" t="s">
        <v>4154</v>
      </c>
      <c r="X4806" t="s">
        <v>168</v>
      </c>
      <c r="Y4806" t="s">
        <v>268</v>
      </c>
      <c r="Z4806" t="s">
        <v>268</v>
      </c>
      <c r="AA4806" t="s">
        <v>19</v>
      </c>
      <c r="AC4806" t="s">
        <v>7993</v>
      </c>
      <c r="AD4806">
        <v>1</v>
      </c>
      <c r="AE4806">
        <v>1</v>
      </c>
    </row>
    <row r="4807" spans="1:31">
      <c r="A4807" t="s">
        <v>7994</v>
      </c>
      <c r="B4807" s="93">
        <v>45054</v>
      </c>
      <c r="C4807" s="93">
        <v>45054</v>
      </c>
      <c r="D4807">
        <v>-1.1861682E-2</v>
      </c>
      <c r="E4807">
        <v>-1.1861682E-2</v>
      </c>
      <c r="F4807" t="s">
        <v>81</v>
      </c>
      <c r="G4807">
        <v>4.5341708542713564</v>
      </c>
      <c r="H4807">
        <v>-5.3782892807035167E-2</v>
      </c>
      <c r="I4807">
        <v>-5.3782892807035167E-2</v>
      </c>
      <c r="J4807">
        <v>1</v>
      </c>
      <c r="L4807" t="s">
        <v>76</v>
      </c>
      <c r="M4807" t="s">
        <v>4152</v>
      </c>
      <c r="T4807" t="s">
        <v>76</v>
      </c>
      <c r="V4807" t="s">
        <v>4153</v>
      </c>
      <c r="W4807" t="s">
        <v>4154</v>
      </c>
      <c r="X4807" t="s">
        <v>168</v>
      </c>
      <c r="Y4807" t="s">
        <v>268</v>
      </c>
      <c r="Z4807" t="s">
        <v>268</v>
      </c>
      <c r="AA4807" t="s">
        <v>19</v>
      </c>
      <c r="AC4807" t="s">
        <v>7995</v>
      </c>
      <c r="AD4807">
        <v>1</v>
      </c>
      <c r="AE4807">
        <v>1</v>
      </c>
    </row>
    <row r="4808" spans="1:31">
      <c r="A4808" t="s">
        <v>7996</v>
      </c>
      <c r="B4808" s="93">
        <v>45054</v>
      </c>
      <c r="C4808" s="93">
        <v>45054</v>
      </c>
      <c r="D4808">
        <v>-1.1426601E-2</v>
      </c>
      <c r="E4808">
        <v>-1.1426601E-2</v>
      </c>
      <c r="F4808" t="s">
        <v>81</v>
      </c>
      <c r="G4808">
        <v>4.5341708542713564</v>
      </c>
      <c r="H4808">
        <v>-5.1810161217587927E-2</v>
      </c>
      <c r="I4808">
        <v>-5.1810161217587927E-2</v>
      </c>
      <c r="J4808">
        <v>1</v>
      </c>
      <c r="L4808" t="s">
        <v>76</v>
      </c>
      <c r="M4808" t="s">
        <v>4152</v>
      </c>
      <c r="T4808" t="s">
        <v>76</v>
      </c>
      <c r="V4808" t="s">
        <v>4153</v>
      </c>
      <c r="W4808" t="s">
        <v>4154</v>
      </c>
      <c r="X4808" t="s">
        <v>168</v>
      </c>
      <c r="Y4808" t="s">
        <v>268</v>
      </c>
      <c r="Z4808" t="s">
        <v>268</v>
      </c>
      <c r="AA4808" t="s">
        <v>19</v>
      </c>
      <c r="AC4808" t="s">
        <v>7997</v>
      </c>
      <c r="AD4808">
        <v>1</v>
      </c>
      <c r="AE4808">
        <v>1</v>
      </c>
    </row>
    <row r="4809" spans="1:31">
      <c r="A4809" t="s">
        <v>7998</v>
      </c>
      <c r="B4809" s="93">
        <v>45054</v>
      </c>
      <c r="C4809" s="93">
        <v>45054</v>
      </c>
      <c r="D4809">
        <v>-1.1983809999999999E-2</v>
      </c>
      <c r="E4809">
        <v>-1.1983809999999999E-2</v>
      </c>
      <c r="F4809" t="s">
        <v>81</v>
      </c>
      <c r="G4809">
        <v>4.5341708542713564</v>
      </c>
      <c r="H4809">
        <v>-5.4336642025125621E-2</v>
      </c>
      <c r="I4809">
        <v>-5.4336642025125621E-2</v>
      </c>
      <c r="J4809">
        <v>1</v>
      </c>
      <c r="L4809" t="s">
        <v>76</v>
      </c>
      <c r="M4809" t="s">
        <v>4152</v>
      </c>
      <c r="T4809" t="s">
        <v>76</v>
      </c>
      <c r="V4809" t="s">
        <v>4153</v>
      </c>
      <c r="W4809" t="s">
        <v>4154</v>
      </c>
      <c r="X4809" t="s">
        <v>168</v>
      </c>
      <c r="Y4809" t="s">
        <v>268</v>
      </c>
      <c r="Z4809" t="s">
        <v>268</v>
      </c>
      <c r="AA4809" t="s">
        <v>19</v>
      </c>
      <c r="AC4809" t="s">
        <v>7999</v>
      </c>
      <c r="AD4809">
        <v>1</v>
      </c>
      <c r="AE4809">
        <v>1</v>
      </c>
    </row>
    <row r="4810" spans="1:31">
      <c r="A4810" t="s">
        <v>8000</v>
      </c>
      <c r="B4810" s="93">
        <v>45054</v>
      </c>
      <c r="C4810" s="93">
        <v>45054</v>
      </c>
      <c r="D4810">
        <v>-1.1647958E-2</v>
      </c>
      <c r="E4810">
        <v>-1.1647958E-2</v>
      </c>
      <c r="F4810" t="s">
        <v>81</v>
      </c>
      <c r="G4810">
        <v>4.5341708542713564</v>
      </c>
      <c r="H4810">
        <v>-5.2813831675376878E-2</v>
      </c>
      <c r="I4810">
        <v>-5.2813831675376878E-2</v>
      </c>
      <c r="J4810">
        <v>1</v>
      </c>
      <c r="L4810" t="s">
        <v>76</v>
      </c>
      <c r="M4810" t="s">
        <v>4152</v>
      </c>
      <c r="T4810" t="s">
        <v>76</v>
      </c>
      <c r="V4810" t="s">
        <v>4153</v>
      </c>
      <c r="W4810" t="s">
        <v>4154</v>
      </c>
      <c r="X4810" t="s">
        <v>168</v>
      </c>
      <c r="Y4810" t="s">
        <v>268</v>
      </c>
      <c r="Z4810" t="s">
        <v>268</v>
      </c>
      <c r="AA4810" t="s">
        <v>19</v>
      </c>
      <c r="AC4810" t="s">
        <v>8001</v>
      </c>
      <c r="AD4810">
        <v>1</v>
      </c>
      <c r="AE4810">
        <v>1</v>
      </c>
    </row>
    <row r="4811" spans="1:31">
      <c r="A4811" t="s">
        <v>8002</v>
      </c>
      <c r="B4811" s="93">
        <v>45054</v>
      </c>
      <c r="C4811" s="93">
        <v>45054</v>
      </c>
      <c r="D4811">
        <v>-9.0366668000000008E-3</v>
      </c>
      <c r="E4811">
        <v>-9.0366668000000008E-3</v>
      </c>
      <c r="F4811" t="s">
        <v>81</v>
      </c>
      <c r="G4811">
        <v>4.5341708542713564</v>
      </c>
      <c r="H4811">
        <v>-4.0973791224321612E-2</v>
      </c>
      <c r="I4811">
        <v>-4.0973791224321612E-2</v>
      </c>
      <c r="J4811">
        <v>1</v>
      </c>
      <c r="L4811" t="s">
        <v>76</v>
      </c>
      <c r="M4811" t="s">
        <v>4152</v>
      </c>
      <c r="T4811" t="s">
        <v>76</v>
      </c>
      <c r="V4811" t="s">
        <v>4153</v>
      </c>
      <c r="W4811" t="s">
        <v>4154</v>
      </c>
      <c r="X4811" t="s">
        <v>168</v>
      </c>
      <c r="Y4811" t="s">
        <v>268</v>
      </c>
      <c r="Z4811" t="s">
        <v>268</v>
      </c>
      <c r="AA4811" t="s">
        <v>19</v>
      </c>
      <c r="AC4811" t="s">
        <v>8003</v>
      </c>
      <c r="AD4811">
        <v>1</v>
      </c>
      <c r="AE4811">
        <v>1</v>
      </c>
    </row>
    <row r="4812" spans="1:31">
      <c r="A4812" t="s">
        <v>8004</v>
      </c>
      <c r="B4812" s="93">
        <v>45054</v>
      </c>
      <c r="C4812" s="93">
        <v>45054</v>
      </c>
      <c r="D4812">
        <v>-1.2006709000000001E-2</v>
      </c>
      <c r="E4812">
        <v>-1.2006709000000001E-2</v>
      </c>
      <c r="F4812" t="s">
        <v>81</v>
      </c>
      <c r="G4812">
        <v>4.5341708542713564</v>
      </c>
      <c r="H4812">
        <v>-5.4440470003517587E-2</v>
      </c>
      <c r="I4812">
        <v>-5.4440470003517587E-2</v>
      </c>
      <c r="J4812">
        <v>1</v>
      </c>
      <c r="L4812" t="s">
        <v>76</v>
      </c>
      <c r="M4812" t="s">
        <v>4152</v>
      </c>
      <c r="T4812" t="s">
        <v>76</v>
      </c>
      <c r="V4812" t="s">
        <v>4153</v>
      </c>
      <c r="W4812" t="s">
        <v>4154</v>
      </c>
      <c r="X4812" t="s">
        <v>168</v>
      </c>
      <c r="Y4812" t="s">
        <v>268</v>
      </c>
      <c r="Z4812" t="s">
        <v>268</v>
      </c>
      <c r="AA4812" t="s">
        <v>19</v>
      </c>
      <c r="AC4812" t="s">
        <v>8005</v>
      </c>
      <c r="AD4812">
        <v>1</v>
      </c>
      <c r="AE4812">
        <v>1</v>
      </c>
    </row>
    <row r="4813" spans="1:31">
      <c r="A4813" t="s">
        <v>8006</v>
      </c>
      <c r="B4813" s="93">
        <v>45054</v>
      </c>
      <c r="C4813" s="93">
        <v>45054</v>
      </c>
      <c r="D4813">
        <v>-1.1403702E-2</v>
      </c>
      <c r="E4813">
        <v>-1.1403702E-2</v>
      </c>
      <c r="F4813" t="s">
        <v>81</v>
      </c>
      <c r="G4813">
        <v>4.5341708542713564</v>
      </c>
      <c r="H4813">
        <v>-5.1706333239195983E-2</v>
      </c>
      <c r="I4813">
        <v>-5.1706333239195983E-2</v>
      </c>
      <c r="J4813">
        <v>1</v>
      </c>
      <c r="L4813" t="s">
        <v>76</v>
      </c>
      <c r="M4813" t="s">
        <v>4152</v>
      </c>
      <c r="T4813" t="s">
        <v>76</v>
      </c>
      <c r="V4813" t="s">
        <v>4153</v>
      </c>
      <c r="W4813" t="s">
        <v>4154</v>
      </c>
      <c r="X4813" t="s">
        <v>168</v>
      </c>
      <c r="Y4813" t="s">
        <v>268</v>
      </c>
      <c r="Z4813" t="s">
        <v>268</v>
      </c>
      <c r="AA4813" t="s">
        <v>19</v>
      </c>
      <c r="AC4813" t="s">
        <v>8007</v>
      </c>
      <c r="AD4813">
        <v>1</v>
      </c>
      <c r="AE4813">
        <v>1</v>
      </c>
    </row>
    <row r="4814" spans="1:31">
      <c r="A4814" t="s">
        <v>8008</v>
      </c>
      <c r="B4814" s="93">
        <v>45054</v>
      </c>
      <c r="C4814" s="93">
        <v>45054</v>
      </c>
      <c r="D4814">
        <v>-1.2083039E-2</v>
      </c>
      <c r="E4814">
        <v>-1.2083039E-2</v>
      </c>
      <c r="F4814" t="s">
        <v>81</v>
      </c>
      <c r="G4814">
        <v>4.5341708542713564</v>
      </c>
      <c r="H4814">
        <v>-5.4786563264824117E-2</v>
      </c>
      <c r="I4814">
        <v>-5.4786563264824117E-2</v>
      </c>
      <c r="J4814">
        <v>1</v>
      </c>
      <c r="L4814" t="s">
        <v>76</v>
      </c>
      <c r="M4814" t="s">
        <v>4152</v>
      </c>
      <c r="T4814" t="s">
        <v>76</v>
      </c>
      <c r="V4814" t="s">
        <v>4153</v>
      </c>
      <c r="W4814" t="s">
        <v>4154</v>
      </c>
      <c r="X4814" t="s">
        <v>168</v>
      </c>
      <c r="Y4814" t="s">
        <v>268</v>
      </c>
      <c r="Z4814" t="s">
        <v>268</v>
      </c>
      <c r="AA4814" t="s">
        <v>19</v>
      </c>
      <c r="AC4814" t="s">
        <v>8009</v>
      </c>
      <c r="AD4814">
        <v>1</v>
      </c>
      <c r="AE4814">
        <v>1</v>
      </c>
    </row>
    <row r="4815" spans="1:31">
      <c r="A4815" t="s">
        <v>8010</v>
      </c>
      <c r="B4815" s="93">
        <v>45054</v>
      </c>
      <c r="C4815" s="93">
        <v>45054</v>
      </c>
      <c r="D4815">
        <v>-1.1044951000000001E-2</v>
      </c>
      <c r="E4815">
        <v>-1.1044951000000001E-2</v>
      </c>
      <c r="F4815" t="s">
        <v>81</v>
      </c>
      <c r="G4815">
        <v>4.5341708542713564</v>
      </c>
      <c r="H4815">
        <v>-5.0079694911055267E-2</v>
      </c>
      <c r="I4815">
        <v>-5.0079694911055267E-2</v>
      </c>
      <c r="J4815">
        <v>1</v>
      </c>
      <c r="L4815" t="s">
        <v>76</v>
      </c>
      <c r="M4815" t="s">
        <v>4152</v>
      </c>
      <c r="T4815" t="s">
        <v>76</v>
      </c>
      <c r="V4815" t="s">
        <v>4153</v>
      </c>
      <c r="W4815" t="s">
        <v>4154</v>
      </c>
      <c r="X4815" t="s">
        <v>168</v>
      </c>
      <c r="Y4815" t="s">
        <v>268</v>
      </c>
      <c r="Z4815" t="s">
        <v>268</v>
      </c>
      <c r="AA4815" t="s">
        <v>19</v>
      </c>
      <c r="AC4815" t="s">
        <v>8011</v>
      </c>
      <c r="AD4815">
        <v>1</v>
      </c>
      <c r="AE4815">
        <v>1</v>
      </c>
    </row>
    <row r="4816" spans="1:31">
      <c r="A4816" t="s">
        <v>8012</v>
      </c>
      <c r="B4816" s="93">
        <v>45054</v>
      </c>
      <c r="C4816" s="93">
        <v>45054</v>
      </c>
      <c r="D4816">
        <v>-8.5688446000000001E-3</v>
      </c>
      <c r="E4816">
        <v>-8.5688446000000001E-3</v>
      </c>
      <c r="F4816" t="s">
        <v>81</v>
      </c>
      <c r="G4816">
        <v>4.5341708542713564</v>
      </c>
      <c r="H4816">
        <v>-3.8852605440100503E-2</v>
      </c>
      <c r="I4816">
        <v>-3.8852605440100503E-2</v>
      </c>
      <c r="J4816">
        <v>1</v>
      </c>
      <c r="L4816" t="s">
        <v>76</v>
      </c>
      <c r="M4816" t="s">
        <v>4152</v>
      </c>
      <c r="T4816" t="s">
        <v>76</v>
      </c>
      <c r="V4816" t="s">
        <v>4153</v>
      </c>
      <c r="W4816" t="s">
        <v>4154</v>
      </c>
      <c r="X4816" t="s">
        <v>168</v>
      </c>
      <c r="Y4816" t="s">
        <v>268</v>
      </c>
      <c r="Z4816" t="s">
        <v>268</v>
      </c>
      <c r="AA4816" t="s">
        <v>19</v>
      </c>
      <c r="AC4816" t="s">
        <v>8013</v>
      </c>
      <c r="AD4816">
        <v>1</v>
      </c>
      <c r="AE4816">
        <v>1</v>
      </c>
    </row>
    <row r="4817" spans="1:31">
      <c r="A4817" t="s">
        <v>8014</v>
      </c>
      <c r="B4817" s="93">
        <v>45054</v>
      </c>
      <c r="C4817" s="93">
        <v>45054</v>
      </c>
      <c r="D4817">
        <v>-1.1136547E-2</v>
      </c>
      <c r="E4817">
        <v>-1.1136547E-2</v>
      </c>
      <c r="F4817" t="s">
        <v>81</v>
      </c>
      <c r="G4817">
        <v>4.5341708542713564</v>
      </c>
      <c r="H4817">
        <v>-5.0495006824623108E-2</v>
      </c>
      <c r="I4817">
        <v>-5.0495006824623108E-2</v>
      </c>
      <c r="J4817">
        <v>1</v>
      </c>
      <c r="L4817" t="s">
        <v>76</v>
      </c>
      <c r="M4817" t="s">
        <v>4152</v>
      </c>
      <c r="T4817" t="s">
        <v>76</v>
      </c>
      <c r="V4817" t="s">
        <v>4153</v>
      </c>
      <c r="W4817" t="s">
        <v>4154</v>
      </c>
      <c r="X4817" t="s">
        <v>168</v>
      </c>
      <c r="Y4817" t="s">
        <v>268</v>
      </c>
      <c r="Z4817" t="s">
        <v>268</v>
      </c>
      <c r="AA4817" t="s">
        <v>19</v>
      </c>
      <c r="AC4817" t="s">
        <v>8015</v>
      </c>
      <c r="AD4817">
        <v>1</v>
      </c>
      <c r="AE4817">
        <v>1</v>
      </c>
    </row>
    <row r="4818" spans="1:31">
      <c r="A4818" t="s">
        <v>8016</v>
      </c>
      <c r="B4818" s="93">
        <v>45054</v>
      </c>
      <c r="C4818" s="93">
        <v>45054</v>
      </c>
      <c r="D4818">
        <v>-1.1235775999999999E-2</v>
      </c>
      <c r="E4818">
        <v>-1.1235775999999999E-2</v>
      </c>
      <c r="F4818" t="s">
        <v>81</v>
      </c>
      <c r="G4818">
        <v>4.5341708542713564</v>
      </c>
      <c r="H4818">
        <v>-5.0944928064321597E-2</v>
      </c>
      <c r="I4818">
        <v>-5.0944928064321597E-2</v>
      </c>
      <c r="J4818">
        <v>1</v>
      </c>
      <c r="L4818" t="s">
        <v>76</v>
      </c>
      <c r="M4818" t="s">
        <v>4152</v>
      </c>
      <c r="T4818" t="s">
        <v>76</v>
      </c>
      <c r="V4818" t="s">
        <v>4153</v>
      </c>
      <c r="W4818" t="s">
        <v>4154</v>
      </c>
      <c r="X4818" t="s">
        <v>168</v>
      </c>
      <c r="Y4818" t="s">
        <v>268</v>
      </c>
      <c r="Z4818" t="s">
        <v>268</v>
      </c>
      <c r="AA4818" t="s">
        <v>19</v>
      </c>
      <c r="AC4818" t="s">
        <v>8017</v>
      </c>
      <c r="AD4818">
        <v>1</v>
      </c>
      <c r="AE4818">
        <v>1</v>
      </c>
    </row>
    <row r="4819" spans="1:31">
      <c r="A4819" t="s">
        <v>8018</v>
      </c>
      <c r="B4819" s="93">
        <v>45054</v>
      </c>
      <c r="C4819" s="93">
        <v>45054</v>
      </c>
      <c r="D4819">
        <v>-1.1281574000000001E-2</v>
      </c>
      <c r="E4819">
        <v>-1.1281574000000001E-2</v>
      </c>
      <c r="F4819" t="s">
        <v>81</v>
      </c>
      <c r="G4819">
        <v>4.5341708542713564</v>
      </c>
      <c r="H4819">
        <v>-5.1152584021105528E-2</v>
      </c>
      <c r="I4819">
        <v>-5.1152584021105528E-2</v>
      </c>
      <c r="J4819">
        <v>1</v>
      </c>
      <c r="L4819" t="s">
        <v>76</v>
      </c>
      <c r="M4819" t="s">
        <v>4152</v>
      </c>
      <c r="T4819" t="s">
        <v>76</v>
      </c>
      <c r="V4819" t="s">
        <v>4153</v>
      </c>
      <c r="W4819" t="s">
        <v>4154</v>
      </c>
      <c r="X4819" t="s">
        <v>168</v>
      </c>
      <c r="Y4819" t="s">
        <v>268</v>
      </c>
      <c r="Z4819" t="s">
        <v>268</v>
      </c>
      <c r="AA4819" t="s">
        <v>19</v>
      </c>
      <c r="AC4819" t="s">
        <v>8019</v>
      </c>
      <c r="AD4819">
        <v>1</v>
      </c>
      <c r="AE4819">
        <v>1</v>
      </c>
    </row>
    <row r="4820" spans="1:31">
      <c r="A4820" t="s">
        <v>8020</v>
      </c>
      <c r="B4820" s="93">
        <v>45054</v>
      </c>
      <c r="C4820" s="93">
        <v>45054</v>
      </c>
      <c r="D4820">
        <v>-1.10813736E-2</v>
      </c>
      <c r="E4820">
        <v>-1.10813736E-2</v>
      </c>
      <c r="F4820" t="s">
        <v>81</v>
      </c>
      <c r="G4820">
        <v>4.5341708542713564</v>
      </c>
      <c r="H4820">
        <v>-5.0244841202412051E-2</v>
      </c>
      <c r="I4820">
        <v>-5.0244841202412051E-2</v>
      </c>
      <c r="J4820">
        <v>1</v>
      </c>
      <c r="L4820" t="s">
        <v>76</v>
      </c>
      <c r="M4820" t="s">
        <v>4152</v>
      </c>
      <c r="T4820" t="s">
        <v>76</v>
      </c>
      <c r="V4820" t="s">
        <v>4153</v>
      </c>
      <c r="W4820" t="s">
        <v>4154</v>
      </c>
      <c r="X4820" t="s">
        <v>168</v>
      </c>
      <c r="Y4820" t="s">
        <v>268</v>
      </c>
      <c r="Z4820" t="s">
        <v>268</v>
      </c>
      <c r="AA4820" t="s">
        <v>19</v>
      </c>
      <c r="AC4820" t="s">
        <v>8021</v>
      </c>
      <c r="AD4820">
        <v>1</v>
      </c>
      <c r="AE4820">
        <v>1</v>
      </c>
    </row>
    <row r="4821" spans="1:31">
      <c r="A4821" t="s">
        <v>8022</v>
      </c>
      <c r="B4821" s="93">
        <v>45054</v>
      </c>
      <c r="C4821" s="93">
        <v>45054</v>
      </c>
      <c r="D4821">
        <v>-1.3075329E-2</v>
      </c>
      <c r="E4821">
        <v>-1.3075329E-2</v>
      </c>
      <c r="F4821" t="s">
        <v>81</v>
      </c>
      <c r="G4821">
        <v>4.5341708542713564</v>
      </c>
      <c r="H4821">
        <v>-5.9285775661809037E-2</v>
      </c>
      <c r="I4821">
        <v>-5.9285775661809037E-2</v>
      </c>
      <c r="J4821">
        <v>1</v>
      </c>
      <c r="L4821" t="s">
        <v>76</v>
      </c>
      <c r="M4821" t="s">
        <v>4152</v>
      </c>
      <c r="T4821" t="s">
        <v>76</v>
      </c>
      <c r="V4821" t="s">
        <v>4153</v>
      </c>
      <c r="W4821" t="s">
        <v>4154</v>
      </c>
      <c r="X4821" t="s">
        <v>168</v>
      </c>
      <c r="Y4821" t="s">
        <v>268</v>
      </c>
      <c r="Z4821" t="s">
        <v>268</v>
      </c>
      <c r="AA4821" t="s">
        <v>19</v>
      </c>
      <c r="AC4821" t="s">
        <v>8023</v>
      </c>
      <c r="AD4821">
        <v>1</v>
      </c>
      <c r="AE4821">
        <v>1</v>
      </c>
    </row>
    <row r="4822" spans="1:31">
      <c r="A4822" t="s">
        <v>8024</v>
      </c>
      <c r="B4822" s="93">
        <v>45054</v>
      </c>
      <c r="C4822" s="93">
        <v>45054</v>
      </c>
      <c r="D4822">
        <v>-1.3075329E-2</v>
      </c>
      <c r="E4822">
        <v>-1.3075329E-2</v>
      </c>
      <c r="F4822" t="s">
        <v>81</v>
      </c>
      <c r="G4822">
        <v>4.5341708542713564</v>
      </c>
      <c r="H4822">
        <v>-5.9285775661809037E-2</v>
      </c>
      <c r="I4822">
        <v>-5.9285775661809037E-2</v>
      </c>
      <c r="J4822">
        <v>1</v>
      </c>
      <c r="L4822" t="s">
        <v>76</v>
      </c>
      <c r="M4822" t="s">
        <v>4152</v>
      </c>
      <c r="T4822" t="s">
        <v>76</v>
      </c>
      <c r="V4822" t="s">
        <v>4153</v>
      </c>
      <c r="W4822" t="s">
        <v>4154</v>
      </c>
      <c r="X4822" t="s">
        <v>168</v>
      </c>
      <c r="Y4822" t="s">
        <v>268</v>
      </c>
      <c r="Z4822" t="s">
        <v>268</v>
      </c>
      <c r="AA4822" t="s">
        <v>19</v>
      </c>
      <c r="AC4822" t="s">
        <v>8025</v>
      </c>
      <c r="AD4822">
        <v>1</v>
      </c>
      <c r="AE4822">
        <v>1</v>
      </c>
    </row>
    <row r="4823" spans="1:31">
      <c r="A4823" t="s">
        <v>8026</v>
      </c>
      <c r="B4823" s="93">
        <v>45054</v>
      </c>
      <c r="C4823" s="93">
        <v>45054</v>
      </c>
      <c r="D4823">
        <v>-1.1670857E-2</v>
      </c>
      <c r="E4823">
        <v>-1.1670857E-2</v>
      </c>
      <c r="F4823" t="s">
        <v>81</v>
      </c>
      <c r="G4823">
        <v>4.5341708542713564</v>
      </c>
      <c r="H4823">
        <v>-5.2917659653768843E-2</v>
      </c>
      <c r="I4823">
        <v>-5.2917659653768843E-2</v>
      </c>
      <c r="J4823">
        <v>1</v>
      </c>
      <c r="L4823" t="s">
        <v>76</v>
      </c>
      <c r="M4823" t="s">
        <v>4152</v>
      </c>
      <c r="T4823" t="s">
        <v>76</v>
      </c>
      <c r="V4823" t="s">
        <v>4153</v>
      </c>
      <c r="W4823" t="s">
        <v>4154</v>
      </c>
      <c r="X4823" t="s">
        <v>168</v>
      </c>
      <c r="Y4823" t="s">
        <v>268</v>
      </c>
      <c r="Z4823" t="s">
        <v>268</v>
      </c>
      <c r="AA4823" t="s">
        <v>19</v>
      </c>
      <c r="AC4823" t="s">
        <v>8027</v>
      </c>
      <c r="AD4823">
        <v>1</v>
      </c>
      <c r="AE4823">
        <v>1</v>
      </c>
    </row>
    <row r="4824" spans="1:31">
      <c r="A4824" t="s">
        <v>8028</v>
      </c>
      <c r="B4824" s="93">
        <v>45054</v>
      </c>
      <c r="C4824" s="93">
        <v>45054</v>
      </c>
      <c r="D4824">
        <v>-8.9611420000000001E-3</v>
      </c>
      <c r="E4824">
        <v>-8.9611420000000001E-3</v>
      </c>
      <c r="F4824" t="s">
        <v>81</v>
      </c>
      <c r="G4824">
        <v>4.5341708542713564</v>
      </c>
      <c r="H4824">
        <v>-4.0631348877386932E-2</v>
      </c>
      <c r="I4824">
        <v>-4.0631348877386932E-2</v>
      </c>
      <c r="J4824">
        <v>1</v>
      </c>
      <c r="L4824" t="s">
        <v>76</v>
      </c>
      <c r="M4824" t="s">
        <v>4152</v>
      </c>
      <c r="T4824" t="s">
        <v>76</v>
      </c>
      <c r="V4824" t="s">
        <v>4153</v>
      </c>
      <c r="W4824" t="s">
        <v>4154</v>
      </c>
      <c r="X4824" t="s">
        <v>168</v>
      </c>
      <c r="Y4824" t="s">
        <v>268</v>
      </c>
      <c r="Z4824" t="s">
        <v>268</v>
      </c>
      <c r="AA4824" t="s">
        <v>19</v>
      </c>
      <c r="AC4824" t="s">
        <v>8029</v>
      </c>
      <c r="AD4824">
        <v>1</v>
      </c>
      <c r="AE4824">
        <v>1</v>
      </c>
    </row>
    <row r="4825" spans="1:31">
      <c r="A4825" t="s">
        <v>8030</v>
      </c>
      <c r="B4825" s="93">
        <v>45054</v>
      </c>
      <c r="C4825" s="93">
        <v>45054</v>
      </c>
      <c r="D4825">
        <v>-1.1365537E-2</v>
      </c>
      <c r="E4825">
        <v>-1.1365537E-2</v>
      </c>
      <c r="F4825" t="s">
        <v>81</v>
      </c>
      <c r="G4825">
        <v>4.5341708542713564</v>
      </c>
      <c r="H4825">
        <v>-5.15332866085427E-2</v>
      </c>
      <c r="I4825">
        <v>-5.15332866085427E-2</v>
      </c>
      <c r="J4825">
        <v>1</v>
      </c>
      <c r="L4825" t="s">
        <v>76</v>
      </c>
      <c r="M4825" t="s">
        <v>4152</v>
      </c>
      <c r="T4825" t="s">
        <v>76</v>
      </c>
      <c r="V4825" t="s">
        <v>4153</v>
      </c>
      <c r="W4825" t="s">
        <v>4154</v>
      </c>
      <c r="X4825" t="s">
        <v>168</v>
      </c>
      <c r="Y4825" t="s">
        <v>268</v>
      </c>
      <c r="Z4825" t="s">
        <v>268</v>
      </c>
      <c r="AA4825" t="s">
        <v>19</v>
      </c>
      <c r="AC4825" t="s">
        <v>8031</v>
      </c>
      <c r="AD4825">
        <v>1</v>
      </c>
      <c r="AE4825">
        <v>1</v>
      </c>
    </row>
    <row r="4826" spans="1:31">
      <c r="A4826" t="s">
        <v>8032</v>
      </c>
      <c r="B4826" s="93">
        <v>45054</v>
      </c>
      <c r="C4826" s="93">
        <v>45054</v>
      </c>
      <c r="D4826">
        <v>-1.3922591999999999E-2</v>
      </c>
      <c r="E4826">
        <v>-1.3922591999999999E-2</v>
      </c>
      <c r="F4826" t="s">
        <v>81</v>
      </c>
      <c r="G4826">
        <v>4.5341708542713564</v>
      </c>
      <c r="H4826">
        <v>-6.312741086231155E-2</v>
      </c>
      <c r="I4826">
        <v>-6.312741086231155E-2</v>
      </c>
      <c r="J4826">
        <v>1</v>
      </c>
      <c r="L4826" t="s">
        <v>76</v>
      </c>
      <c r="M4826" t="s">
        <v>4152</v>
      </c>
      <c r="T4826" t="s">
        <v>76</v>
      </c>
      <c r="V4826" t="s">
        <v>4153</v>
      </c>
      <c r="W4826" t="s">
        <v>4154</v>
      </c>
      <c r="X4826" t="s">
        <v>168</v>
      </c>
      <c r="Y4826" t="s">
        <v>268</v>
      </c>
      <c r="Z4826" t="s">
        <v>268</v>
      </c>
      <c r="AA4826" t="s">
        <v>19</v>
      </c>
      <c r="AC4826" t="s">
        <v>8033</v>
      </c>
      <c r="AD4826">
        <v>1</v>
      </c>
      <c r="AE4826">
        <v>1</v>
      </c>
    </row>
    <row r="4827" spans="1:31">
      <c r="A4827" t="s">
        <v>8034</v>
      </c>
      <c r="B4827" s="93">
        <v>45054</v>
      </c>
      <c r="C4827" s="93">
        <v>45054</v>
      </c>
      <c r="D4827">
        <v>-1.2487588000000001E-2</v>
      </c>
      <c r="E4827">
        <v>-1.2487588000000001E-2</v>
      </c>
      <c r="F4827" t="s">
        <v>81</v>
      </c>
      <c r="G4827">
        <v>4.5341708542713564</v>
      </c>
      <c r="H4827">
        <v>-5.6620857549748743E-2</v>
      </c>
      <c r="I4827">
        <v>-5.6620857549748743E-2</v>
      </c>
      <c r="J4827">
        <v>1</v>
      </c>
      <c r="L4827" t="s">
        <v>76</v>
      </c>
      <c r="M4827" t="s">
        <v>4152</v>
      </c>
      <c r="T4827" t="s">
        <v>76</v>
      </c>
      <c r="V4827" t="s">
        <v>4153</v>
      </c>
      <c r="W4827" t="s">
        <v>4154</v>
      </c>
      <c r="X4827" t="s">
        <v>168</v>
      </c>
      <c r="Y4827" t="s">
        <v>268</v>
      </c>
      <c r="Z4827" t="s">
        <v>268</v>
      </c>
      <c r="AA4827" t="s">
        <v>19</v>
      </c>
      <c r="AC4827" t="s">
        <v>8035</v>
      </c>
      <c r="AD4827">
        <v>1</v>
      </c>
      <c r="AE4827">
        <v>1</v>
      </c>
    </row>
    <row r="4828" spans="1:31">
      <c r="A4828" t="s">
        <v>8036</v>
      </c>
      <c r="B4828" s="93">
        <v>45054</v>
      </c>
      <c r="C4828" s="93">
        <v>45054</v>
      </c>
      <c r="D4828">
        <v>-1.2205166999999999E-2</v>
      </c>
      <c r="E4828">
        <v>-1.2205166999999999E-2</v>
      </c>
      <c r="F4828" t="s">
        <v>81</v>
      </c>
      <c r="G4828">
        <v>4.5341708542713564</v>
      </c>
      <c r="H4828">
        <v>-5.5340312482914572E-2</v>
      </c>
      <c r="I4828">
        <v>-5.5340312482914572E-2</v>
      </c>
      <c r="J4828">
        <v>1</v>
      </c>
      <c r="L4828" t="s">
        <v>76</v>
      </c>
      <c r="M4828" t="s">
        <v>4152</v>
      </c>
      <c r="T4828" t="s">
        <v>76</v>
      </c>
      <c r="V4828" t="s">
        <v>4153</v>
      </c>
      <c r="W4828" t="s">
        <v>4154</v>
      </c>
      <c r="X4828" t="s">
        <v>168</v>
      </c>
      <c r="Y4828" t="s">
        <v>268</v>
      </c>
      <c r="Z4828" t="s">
        <v>268</v>
      </c>
      <c r="AA4828" t="s">
        <v>19</v>
      </c>
      <c r="AC4828" t="s">
        <v>8037</v>
      </c>
      <c r="AD4828">
        <v>1</v>
      </c>
      <c r="AE4828">
        <v>1</v>
      </c>
    </row>
    <row r="4829" spans="1:31">
      <c r="A4829" t="s">
        <v>8038</v>
      </c>
      <c r="B4829" s="93">
        <v>45054</v>
      </c>
      <c r="C4829" s="93">
        <v>45054</v>
      </c>
      <c r="D4829">
        <v>-1.1541096000000001E-2</v>
      </c>
      <c r="E4829">
        <v>-1.1541096000000001E-2</v>
      </c>
      <c r="F4829" t="s">
        <v>81</v>
      </c>
      <c r="G4829">
        <v>4.5341708542713564</v>
      </c>
      <c r="H4829">
        <v>-5.2329301109547727E-2</v>
      </c>
      <c r="I4829">
        <v>-5.2329301109547727E-2</v>
      </c>
      <c r="J4829">
        <v>1</v>
      </c>
      <c r="L4829" t="s">
        <v>76</v>
      </c>
      <c r="M4829" t="s">
        <v>4152</v>
      </c>
      <c r="T4829" t="s">
        <v>76</v>
      </c>
      <c r="V4829" t="s">
        <v>4153</v>
      </c>
      <c r="W4829" t="s">
        <v>4154</v>
      </c>
      <c r="X4829" t="s">
        <v>168</v>
      </c>
      <c r="Y4829" t="s">
        <v>268</v>
      </c>
      <c r="Z4829" t="s">
        <v>268</v>
      </c>
      <c r="AA4829" t="s">
        <v>19</v>
      </c>
      <c r="AC4829" t="s">
        <v>8039</v>
      </c>
      <c r="AD4829">
        <v>1</v>
      </c>
      <c r="AE4829">
        <v>1</v>
      </c>
    </row>
    <row r="4830" spans="1:31">
      <c r="A4830" t="s">
        <v>8040</v>
      </c>
      <c r="B4830" s="93">
        <v>45054</v>
      </c>
      <c r="C4830" s="93">
        <v>45054</v>
      </c>
      <c r="D4830">
        <v>-1.1548729000000001E-2</v>
      </c>
      <c r="E4830">
        <v>-1.1548729000000001E-2</v>
      </c>
      <c r="F4830" t="s">
        <v>81</v>
      </c>
      <c r="G4830">
        <v>4.5341708542713564</v>
      </c>
      <c r="H4830">
        <v>-5.2363910435678389E-2</v>
      </c>
      <c r="I4830">
        <v>-5.2363910435678389E-2</v>
      </c>
      <c r="J4830">
        <v>1</v>
      </c>
      <c r="L4830" t="s">
        <v>76</v>
      </c>
      <c r="M4830" t="s">
        <v>4152</v>
      </c>
      <c r="T4830" t="s">
        <v>76</v>
      </c>
      <c r="V4830" t="s">
        <v>4153</v>
      </c>
      <c r="W4830" t="s">
        <v>4154</v>
      </c>
      <c r="X4830" t="s">
        <v>168</v>
      </c>
      <c r="Y4830" t="s">
        <v>268</v>
      </c>
      <c r="Z4830" t="s">
        <v>268</v>
      </c>
      <c r="AA4830" t="s">
        <v>19</v>
      </c>
      <c r="AC4830" t="s">
        <v>8041</v>
      </c>
      <c r="AD4830">
        <v>1</v>
      </c>
      <c r="AE4830">
        <v>1</v>
      </c>
    </row>
    <row r="4831" spans="1:31">
      <c r="A4831" t="s">
        <v>8042</v>
      </c>
      <c r="B4831" s="93">
        <v>45054</v>
      </c>
      <c r="C4831" s="93">
        <v>45054</v>
      </c>
      <c r="D4831">
        <v>-1.1594527E-2</v>
      </c>
      <c r="E4831">
        <v>-1.1594527E-2</v>
      </c>
      <c r="F4831" t="s">
        <v>81</v>
      </c>
      <c r="G4831">
        <v>4.5341708542713564</v>
      </c>
      <c r="H4831">
        <v>-5.2571566392462313E-2</v>
      </c>
      <c r="I4831">
        <v>-5.2571566392462313E-2</v>
      </c>
      <c r="J4831">
        <v>1</v>
      </c>
      <c r="L4831" t="s">
        <v>76</v>
      </c>
      <c r="M4831" t="s">
        <v>4152</v>
      </c>
      <c r="T4831" t="s">
        <v>76</v>
      </c>
      <c r="V4831" t="s">
        <v>4153</v>
      </c>
      <c r="W4831" t="s">
        <v>4154</v>
      </c>
      <c r="X4831" t="s">
        <v>168</v>
      </c>
      <c r="Y4831" t="s">
        <v>268</v>
      </c>
      <c r="Z4831" t="s">
        <v>268</v>
      </c>
      <c r="AA4831" t="s">
        <v>19</v>
      </c>
      <c r="AC4831" t="s">
        <v>8043</v>
      </c>
      <c r="AD4831">
        <v>1</v>
      </c>
      <c r="AE4831">
        <v>1</v>
      </c>
    </row>
    <row r="4832" spans="1:31">
      <c r="A4832" t="s">
        <v>8044</v>
      </c>
      <c r="B4832" s="93">
        <v>45054</v>
      </c>
      <c r="C4832" s="93">
        <v>45054</v>
      </c>
      <c r="D4832">
        <v>-1.4340152199999999E-2</v>
      </c>
      <c r="E4832">
        <v>-1.4340152199999999E-2</v>
      </c>
      <c r="F4832" t="s">
        <v>81</v>
      </c>
      <c r="G4832">
        <v>4.5341708542713564</v>
      </c>
      <c r="H4832">
        <v>-6.502070015105528E-2</v>
      </c>
      <c r="I4832">
        <v>-6.502070015105528E-2</v>
      </c>
      <c r="J4832">
        <v>1</v>
      </c>
      <c r="L4832" t="s">
        <v>76</v>
      </c>
      <c r="M4832" t="s">
        <v>4152</v>
      </c>
      <c r="T4832" t="s">
        <v>76</v>
      </c>
      <c r="V4832" t="s">
        <v>4153</v>
      </c>
      <c r="W4832" t="s">
        <v>4154</v>
      </c>
      <c r="X4832" t="s">
        <v>168</v>
      </c>
      <c r="Y4832" t="s">
        <v>268</v>
      </c>
      <c r="Z4832" t="s">
        <v>268</v>
      </c>
      <c r="AA4832" t="s">
        <v>19</v>
      </c>
      <c r="AC4832" t="s">
        <v>8045</v>
      </c>
      <c r="AD4832">
        <v>1</v>
      </c>
      <c r="AE4832">
        <v>1</v>
      </c>
    </row>
    <row r="4833" spans="1:31">
      <c r="A4833" t="s">
        <v>8046</v>
      </c>
      <c r="B4833" s="93">
        <v>45054</v>
      </c>
      <c r="C4833" s="93">
        <v>45054</v>
      </c>
      <c r="D4833">
        <v>-1.2640248E-2</v>
      </c>
      <c r="E4833">
        <v>-1.2640248E-2</v>
      </c>
      <c r="F4833" t="s">
        <v>81</v>
      </c>
      <c r="G4833">
        <v>4.5341708542713564</v>
      </c>
      <c r="H4833">
        <v>-5.7313044072361798E-2</v>
      </c>
      <c r="I4833">
        <v>-5.7313044072361798E-2</v>
      </c>
      <c r="J4833">
        <v>1</v>
      </c>
      <c r="L4833" t="s">
        <v>76</v>
      </c>
      <c r="M4833" t="s">
        <v>4152</v>
      </c>
      <c r="T4833" t="s">
        <v>76</v>
      </c>
      <c r="V4833" t="s">
        <v>4153</v>
      </c>
      <c r="W4833" t="s">
        <v>4154</v>
      </c>
      <c r="X4833" t="s">
        <v>168</v>
      </c>
      <c r="Y4833" t="s">
        <v>268</v>
      </c>
      <c r="Z4833" t="s">
        <v>268</v>
      </c>
      <c r="AA4833" t="s">
        <v>19</v>
      </c>
      <c r="AC4833" t="s">
        <v>8047</v>
      </c>
      <c r="AD4833">
        <v>1</v>
      </c>
      <c r="AE4833">
        <v>1</v>
      </c>
    </row>
    <row r="4834" spans="1:31">
      <c r="A4834" t="s">
        <v>8048</v>
      </c>
      <c r="B4834" s="93">
        <v>45054</v>
      </c>
      <c r="C4834" s="93">
        <v>45054</v>
      </c>
      <c r="D4834">
        <v>-1.1510563999999999E-2</v>
      </c>
      <c r="E4834">
        <v>-1.1510563999999999E-2</v>
      </c>
      <c r="F4834" t="s">
        <v>81</v>
      </c>
      <c r="G4834">
        <v>4.5341708542713564</v>
      </c>
      <c r="H4834">
        <v>-5.219086380502512E-2</v>
      </c>
      <c r="I4834">
        <v>-5.219086380502512E-2</v>
      </c>
      <c r="J4834">
        <v>1</v>
      </c>
      <c r="L4834" t="s">
        <v>76</v>
      </c>
      <c r="M4834" t="s">
        <v>4152</v>
      </c>
      <c r="T4834" t="s">
        <v>76</v>
      </c>
      <c r="V4834" t="s">
        <v>4153</v>
      </c>
      <c r="W4834" t="s">
        <v>4154</v>
      </c>
      <c r="X4834" t="s">
        <v>168</v>
      </c>
      <c r="Y4834" t="s">
        <v>268</v>
      </c>
      <c r="Z4834" t="s">
        <v>268</v>
      </c>
      <c r="AA4834" t="s">
        <v>19</v>
      </c>
      <c r="AC4834" t="s">
        <v>8049</v>
      </c>
      <c r="AD4834">
        <v>1</v>
      </c>
      <c r="AE4834">
        <v>1</v>
      </c>
    </row>
    <row r="4835" spans="1:31">
      <c r="A4835" t="s">
        <v>8050</v>
      </c>
      <c r="B4835" s="93">
        <v>45054</v>
      </c>
      <c r="C4835" s="93">
        <v>45054</v>
      </c>
      <c r="D4835">
        <v>-1.1701389E-2</v>
      </c>
      <c r="E4835">
        <v>-1.1701389E-2</v>
      </c>
      <c r="F4835" t="s">
        <v>81</v>
      </c>
      <c r="G4835">
        <v>4.5341708542713564</v>
      </c>
      <c r="H4835">
        <v>-5.305609695829145E-2</v>
      </c>
      <c r="I4835">
        <v>-5.305609695829145E-2</v>
      </c>
      <c r="J4835">
        <v>1</v>
      </c>
      <c r="L4835" t="s">
        <v>76</v>
      </c>
      <c r="M4835" t="s">
        <v>4152</v>
      </c>
      <c r="T4835" t="s">
        <v>76</v>
      </c>
      <c r="V4835" t="s">
        <v>4153</v>
      </c>
      <c r="W4835" t="s">
        <v>4154</v>
      </c>
      <c r="X4835" t="s">
        <v>168</v>
      </c>
      <c r="Y4835" t="s">
        <v>268</v>
      </c>
      <c r="Z4835" t="s">
        <v>268</v>
      </c>
      <c r="AA4835" t="s">
        <v>19</v>
      </c>
      <c r="AC4835" t="s">
        <v>8051</v>
      </c>
      <c r="AD4835">
        <v>1</v>
      </c>
      <c r="AE4835">
        <v>1</v>
      </c>
    </row>
    <row r="4836" spans="1:31">
      <c r="A4836" t="s">
        <v>8052</v>
      </c>
      <c r="B4836" s="93">
        <v>45054</v>
      </c>
      <c r="C4836" s="93">
        <v>45054</v>
      </c>
      <c r="D4836">
        <v>-1.0823594000000001E-2</v>
      </c>
      <c r="E4836">
        <v>-1.0823594000000001E-2</v>
      </c>
      <c r="F4836" t="s">
        <v>81</v>
      </c>
      <c r="G4836">
        <v>4.5341708542713564</v>
      </c>
      <c r="H4836">
        <v>-4.907602445326633E-2</v>
      </c>
      <c r="I4836">
        <v>-4.907602445326633E-2</v>
      </c>
      <c r="J4836">
        <v>1</v>
      </c>
      <c r="L4836" t="s">
        <v>76</v>
      </c>
      <c r="M4836" t="s">
        <v>4152</v>
      </c>
      <c r="T4836" t="s">
        <v>76</v>
      </c>
      <c r="V4836" t="s">
        <v>4153</v>
      </c>
      <c r="W4836" t="s">
        <v>4154</v>
      </c>
      <c r="X4836" t="s">
        <v>168</v>
      </c>
      <c r="Y4836" t="s">
        <v>268</v>
      </c>
      <c r="Z4836" t="s">
        <v>268</v>
      </c>
      <c r="AA4836" t="s">
        <v>19</v>
      </c>
      <c r="AC4836" t="s">
        <v>8053</v>
      </c>
      <c r="AD4836">
        <v>1</v>
      </c>
      <c r="AE4836">
        <v>1</v>
      </c>
    </row>
    <row r="4837" spans="1:31">
      <c r="A4837" t="s">
        <v>8054</v>
      </c>
      <c r="B4837" s="93">
        <v>45054</v>
      </c>
      <c r="C4837" s="93">
        <v>45054</v>
      </c>
      <c r="D4837">
        <v>-1.27527378E-2</v>
      </c>
      <c r="E4837">
        <v>-1.27527378E-2</v>
      </c>
      <c r="F4837" t="s">
        <v>81</v>
      </c>
      <c r="G4837">
        <v>4.5341708542713564</v>
      </c>
      <c r="H4837">
        <v>-5.7823092044924619E-2</v>
      </c>
      <c r="I4837">
        <v>-5.7823092044924619E-2</v>
      </c>
      <c r="J4837">
        <v>1</v>
      </c>
      <c r="L4837" t="s">
        <v>76</v>
      </c>
      <c r="M4837" t="s">
        <v>4152</v>
      </c>
      <c r="T4837" t="s">
        <v>76</v>
      </c>
      <c r="V4837" t="s">
        <v>4153</v>
      </c>
      <c r="W4837" t="s">
        <v>4154</v>
      </c>
      <c r="X4837" t="s">
        <v>168</v>
      </c>
      <c r="Y4837" t="s">
        <v>268</v>
      </c>
      <c r="Z4837" t="s">
        <v>268</v>
      </c>
      <c r="AA4837" t="s">
        <v>19</v>
      </c>
      <c r="AC4837" t="s">
        <v>8055</v>
      </c>
      <c r="AD4837">
        <v>1</v>
      </c>
      <c r="AE4837">
        <v>1</v>
      </c>
    </row>
    <row r="4838" spans="1:31">
      <c r="A4838" t="s">
        <v>8056</v>
      </c>
      <c r="B4838" s="93">
        <v>45054</v>
      </c>
      <c r="C4838" s="93">
        <v>45054</v>
      </c>
      <c r="D4838">
        <v>-1.1647958E-2</v>
      </c>
      <c r="E4838">
        <v>-1.1647958E-2</v>
      </c>
      <c r="F4838" t="s">
        <v>81</v>
      </c>
      <c r="G4838">
        <v>4.5341708542713564</v>
      </c>
      <c r="H4838">
        <v>-5.2813831675376878E-2</v>
      </c>
      <c r="I4838">
        <v>-5.2813831675376878E-2</v>
      </c>
      <c r="J4838">
        <v>1</v>
      </c>
      <c r="L4838" t="s">
        <v>76</v>
      </c>
      <c r="M4838" t="s">
        <v>4152</v>
      </c>
      <c r="T4838" t="s">
        <v>76</v>
      </c>
      <c r="V4838" t="s">
        <v>4153</v>
      </c>
      <c r="W4838" t="s">
        <v>4154</v>
      </c>
      <c r="X4838" t="s">
        <v>168</v>
      </c>
      <c r="Y4838" t="s">
        <v>268</v>
      </c>
      <c r="Z4838" t="s">
        <v>268</v>
      </c>
      <c r="AA4838" t="s">
        <v>19</v>
      </c>
      <c r="AC4838" t="s">
        <v>8057</v>
      </c>
      <c r="AD4838">
        <v>1</v>
      </c>
      <c r="AE4838">
        <v>1</v>
      </c>
    </row>
    <row r="4839" spans="1:31">
      <c r="A4839" t="s">
        <v>8058</v>
      </c>
      <c r="B4839" s="93">
        <v>45054</v>
      </c>
      <c r="C4839" s="93">
        <v>45054</v>
      </c>
      <c r="D4839">
        <v>-1.1647958E-2</v>
      </c>
      <c r="E4839">
        <v>-1.1647958E-2</v>
      </c>
      <c r="F4839" t="s">
        <v>81</v>
      </c>
      <c r="G4839">
        <v>4.5341708542713564</v>
      </c>
      <c r="H4839">
        <v>-5.2813831675376878E-2</v>
      </c>
      <c r="I4839">
        <v>-5.2813831675376878E-2</v>
      </c>
      <c r="J4839">
        <v>1</v>
      </c>
      <c r="L4839" t="s">
        <v>76</v>
      </c>
      <c r="M4839" t="s">
        <v>4152</v>
      </c>
      <c r="T4839" t="s">
        <v>76</v>
      </c>
      <c r="V4839" t="s">
        <v>4153</v>
      </c>
      <c r="W4839" t="s">
        <v>4154</v>
      </c>
      <c r="X4839" t="s">
        <v>168</v>
      </c>
      <c r="Y4839" t="s">
        <v>268</v>
      </c>
      <c r="Z4839" t="s">
        <v>268</v>
      </c>
      <c r="AA4839" t="s">
        <v>19</v>
      </c>
      <c r="AC4839" t="s">
        <v>8059</v>
      </c>
      <c r="AD4839">
        <v>1</v>
      </c>
      <c r="AE4839">
        <v>1</v>
      </c>
    </row>
    <row r="4840" spans="1:31">
      <c r="A4840" t="s">
        <v>8060</v>
      </c>
      <c r="B4840" s="93">
        <v>45054</v>
      </c>
      <c r="C4840" s="93">
        <v>45054</v>
      </c>
      <c r="D4840">
        <v>-1.1533463000000001E-2</v>
      </c>
      <c r="E4840">
        <v>-1.1533463000000001E-2</v>
      </c>
      <c r="F4840" t="s">
        <v>81</v>
      </c>
      <c r="G4840">
        <v>4.5341708542713564</v>
      </c>
      <c r="H4840">
        <v>-5.2294691783417079E-2</v>
      </c>
      <c r="I4840">
        <v>-5.2294691783417079E-2</v>
      </c>
      <c r="J4840">
        <v>1</v>
      </c>
      <c r="L4840" t="s">
        <v>76</v>
      </c>
      <c r="M4840" t="s">
        <v>4152</v>
      </c>
      <c r="T4840" t="s">
        <v>76</v>
      </c>
      <c r="V4840" t="s">
        <v>4153</v>
      </c>
      <c r="W4840" t="s">
        <v>4154</v>
      </c>
      <c r="X4840" t="s">
        <v>168</v>
      </c>
      <c r="Y4840" t="s">
        <v>268</v>
      </c>
      <c r="Z4840" t="s">
        <v>268</v>
      </c>
      <c r="AA4840" t="s">
        <v>19</v>
      </c>
      <c r="AC4840" t="s">
        <v>8061</v>
      </c>
      <c r="AD4840">
        <v>1</v>
      </c>
      <c r="AE4840">
        <v>1</v>
      </c>
    </row>
    <row r="4841" spans="1:31">
      <c r="A4841" t="s">
        <v>8062</v>
      </c>
      <c r="B4841" s="93">
        <v>45054</v>
      </c>
      <c r="C4841" s="93">
        <v>45054</v>
      </c>
      <c r="D4841">
        <v>-1.1174712E-2</v>
      </c>
      <c r="E4841">
        <v>-1.1174712E-2</v>
      </c>
      <c r="F4841" t="s">
        <v>81</v>
      </c>
      <c r="G4841">
        <v>4.5341708542713564</v>
      </c>
      <c r="H4841">
        <v>-5.0668053455276377E-2</v>
      </c>
      <c r="I4841">
        <v>-5.0668053455276377E-2</v>
      </c>
      <c r="J4841">
        <v>1</v>
      </c>
      <c r="L4841" t="s">
        <v>76</v>
      </c>
      <c r="M4841" t="s">
        <v>4152</v>
      </c>
      <c r="T4841" t="s">
        <v>76</v>
      </c>
      <c r="V4841" t="s">
        <v>4153</v>
      </c>
      <c r="W4841" t="s">
        <v>4154</v>
      </c>
      <c r="X4841" t="s">
        <v>168</v>
      </c>
      <c r="Y4841" t="s">
        <v>268</v>
      </c>
      <c r="Z4841" t="s">
        <v>268</v>
      </c>
      <c r="AA4841" t="s">
        <v>19</v>
      </c>
      <c r="AC4841" t="s">
        <v>8063</v>
      </c>
      <c r="AD4841">
        <v>1</v>
      </c>
      <c r="AE4841">
        <v>1</v>
      </c>
    </row>
    <row r="4842" spans="1:31">
      <c r="A4842" t="s">
        <v>8064</v>
      </c>
      <c r="B4842" s="93">
        <v>45054</v>
      </c>
      <c r="C4842" s="93">
        <v>45054</v>
      </c>
      <c r="D4842">
        <v>-1.3006632000000001E-2</v>
      </c>
      <c r="E4842">
        <v>-1.3006632000000001E-2</v>
      </c>
      <c r="F4842" t="s">
        <v>81</v>
      </c>
      <c r="G4842">
        <v>4.5341708542713564</v>
      </c>
      <c r="H4842">
        <v>-5.8974291726633148E-2</v>
      </c>
      <c r="I4842">
        <v>-5.8974291726633148E-2</v>
      </c>
      <c r="J4842">
        <v>1</v>
      </c>
      <c r="L4842" t="s">
        <v>76</v>
      </c>
      <c r="M4842" t="s">
        <v>4152</v>
      </c>
      <c r="T4842" t="s">
        <v>76</v>
      </c>
      <c r="V4842" t="s">
        <v>4153</v>
      </c>
      <c r="W4842" t="s">
        <v>4154</v>
      </c>
      <c r="X4842" t="s">
        <v>168</v>
      </c>
      <c r="Y4842" t="s">
        <v>268</v>
      </c>
      <c r="Z4842" t="s">
        <v>268</v>
      </c>
      <c r="AA4842" t="s">
        <v>19</v>
      </c>
      <c r="AC4842" t="s">
        <v>8065</v>
      </c>
      <c r="AD4842">
        <v>1</v>
      </c>
      <c r="AE4842">
        <v>1</v>
      </c>
    </row>
    <row r="4843" spans="1:31">
      <c r="A4843" t="s">
        <v>8066</v>
      </c>
      <c r="B4843" s="93">
        <v>45054</v>
      </c>
      <c r="C4843" s="93">
        <v>45054</v>
      </c>
      <c r="D4843">
        <v>-1.3006632000000001E-2</v>
      </c>
      <c r="E4843">
        <v>-1.3006632000000001E-2</v>
      </c>
      <c r="F4843" t="s">
        <v>81</v>
      </c>
      <c r="G4843">
        <v>4.5341708542713564</v>
      </c>
      <c r="H4843">
        <v>-5.8974291726633148E-2</v>
      </c>
      <c r="I4843">
        <v>-5.8974291726633148E-2</v>
      </c>
      <c r="J4843">
        <v>1</v>
      </c>
      <c r="L4843" t="s">
        <v>76</v>
      </c>
      <c r="M4843" t="s">
        <v>4152</v>
      </c>
      <c r="T4843" t="s">
        <v>76</v>
      </c>
      <c r="V4843" t="s">
        <v>4153</v>
      </c>
      <c r="W4843" t="s">
        <v>4154</v>
      </c>
      <c r="X4843" t="s">
        <v>168</v>
      </c>
      <c r="Y4843" t="s">
        <v>268</v>
      </c>
      <c r="Z4843" t="s">
        <v>268</v>
      </c>
      <c r="AA4843" t="s">
        <v>19</v>
      </c>
      <c r="AC4843" t="s">
        <v>8067</v>
      </c>
      <c r="AD4843">
        <v>1</v>
      </c>
      <c r="AE4843">
        <v>1</v>
      </c>
    </row>
    <row r="4844" spans="1:31">
      <c r="A4844" t="s">
        <v>8068</v>
      </c>
      <c r="B4844" s="93">
        <v>45054</v>
      </c>
      <c r="C4844" s="93">
        <v>45054</v>
      </c>
      <c r="D4844">
        <v>-1.1533463000000001E-2</v>
      </c>
      <c r="E4844">
        <v>-1.1533463000000001E-2</v>
      </c>
      <c r="F4844" t="s">
        <v>81</v>
      </c>
      <c r="G4844">
        <v>4.5341708542713564</v>
      </c>
      <c r="H4844">
        <v>-5.2294691783417079E-2</v>
      </c>
      <c r="I4844">
        <v>-5.2294691783417079E-2</v>
      </c>
      <c r="J4844">
        <v>1</v>
      </c>
      <c r="L4844" t="s">
        <v>76</v>
      </c>
      <c r="M4844" t="s">
        <v>4152</v>
      </c>
      <c r="T4844" t="s">
        <v>76</v>
      </c>
      <c r="V4844" t="s">
        <v>4153</v>
      </c>
      <c r="W4844" t="s">
        <v>4154</v>
      </c>
      <c r="X4844" t="s">
        <v>168</v>
      </c>
      <c r="Y4844" t="s">
        <v>268</v>
      </c>
      <c r="Z4844" t="s">
        <v>268</v>
      </c>
      <c r="AA4844" t="s">
        <v>19</v>
      </c>
      <c r="AC4844" t="s">
        <v>8069</v>
      </c>
      <c r="AD4844">
        <v>1</v>
      </c>
      <c r="AE4844">
        <v>1</v>
      </c>
    </row>
    <row r="4845" spans="1:31">
      <c r="A4845" t="s">
        <v>8070</v>
      </c>
      <c r="B4845" s="93">
        <v>45054</v>
      </c>
      <c r="C4845" s="93">
        <v>45054</v>
      </c>
      <c r="D4845">
        <v>-1.4235545E-2</v>
      </c>
      <c r="E4845">
        <v>-1.4235545E-2</v>
      </c>
      <c r="F4845" t="s">
        <v>81</v>
      </c>
      <c r="G4845">
        <v>4.5341708542713564</v>
      </c>
      <c r="H4845">
        <v>-6.4546393233668342E-2</v>
      </c>
      <c r="I4845">
        <v>-6.4546393233668342E-2</v>
      </c>
      <c r="J4845">
        <v>1</v>
      </c>
      <c r="L4845" t="s">
        <v>76</v>
      </c>
      <c r="M4845" t="s">
        <v>4152</v>
      </c>
      <c r="T4845" t="s">
        <v>76</v>
      </c>
      <c r="V4845" t="s">
        <v>4153</v>
      </c>
      <c r="W4845" t="s">
        <v>4154</v>
      </c>
      <c r="X4845" t="s">
        <v>168</v>
      </c>
      <c r="Y4845" t="s">
        <v>268</v>
      </c>
      <c r="Z4845" t="s">
        <v>268</v>
      </c>
      <c r="AA4845" t="s">
        <v>19</v>
      </c>
      <c r="AC4845" t="s">
        <v>8071</v>
      </c>
      <c r="AD4845">
        <v>1</v>
      </c>
      <c r="AE4845">
        <v>1</v>
      </c>
    </row>
    <row r="4846" spans="1:31">
      <c r="A4846" t="s">
        <v>8072</v>
      </c>
      <c r="B4846" s="93">
        <v>45054</v>
      </c>
      <c r="C4846" s="93">
        <v>45054</v>
      </c>
      <c r="D4846">
        <v>-1.1884581E-2</v>
      </c>
      <c r="E4846">
        <v>-1.1884581E-2</v>
      </c>
      <c r="F4846" t="s">
        <v>81</v>
      </c>
      <c r="G4846">
        <v>4.5341708542713564</v>
      </c>
      <c r="H4846">
        <v>-5.3886720785427132E-2</v>
      </c>
      <c r="I4846">
        <v>-5.3886720785427132E-2</v>
      </c>
      <c r="J4846">
        <v>1</v>
      </c>
      <c r="L4846" t="s">
        <v>76</v>
      </c>
      <c r="M4846" t="s">
        <v>4152</v>
      </c>
      <c r="T4846" t="s">
        <v>76</v>
      </c>
      <c r="V4846" t="s">
        <v>4153</v>
      </c>
      <c r="W4846" t="s">
        <v>4154</v>
      </c>
      <c r="X4846" t="s">
        <v>168</v>
      </c>
      <c r="Y4846" t="s">
        <v>268</v>
      </c>
      <c r="Z4846" t="s">
        <v>268</v>
      </c>
      <c r="AA4846" t="s">
        <v>19</v>
      </c>
      <c r="AC4846" t="s">
        <v>8073</v>
      </c>
      <c r="AD4846">
        <v>1</v>
      </c>
      <c r="AE4846">
        <v>1</v>
      </c>
    </row>
    <row r="4847" spans="1:31">
      <c r="A4847" t="s">
        <v>8074</v>
      </c>
      <c r="B4847" s="93">
        <v>45054</v>
      </c>
      <c r="C4847" s="93">
        <v>45054</v>
      </c>
      <c r="D4847">
        <v>-1.1981926E-2</v>
      </c>
      <c r="E4847">
        <v>-1.1981926E-2</v>
      </c>
      <c r="F4847" t="s">
        <v>81</v>
      </c>
      <c r="G4847">
        <v>4.5341708542713564</v>
      </c>
      <c r="H4847">
        <v>-5.4328099647236172E-2</v>
      </c>
      <c r="I4847">
        <v>-5.4328099647236172E-2</v>
      </c>
      <c r="J4847">
        <v>1</v>
      </c>
      <c r="L4847" t="s">
        <v>76</v>
      </c>
      <c r="M4847" t="s">
        <v>4152</v>
      </c>
      <c r="T4847" t="s">
        <v>76</v>
      </c>
      <c r="V4847" t="s">
        <v>4153</v>
      </c>
      <c r="W4847" t="s">
        <v>4154</v>
      </c>
      <c r="X4847" t="s">
        <v>168</v>
      </c>
      <c r="Y4847" t="s">
        <v>268</v>
      </c>
      <c r="Z4847" t="s">
        <v>268</v>
      </c>
      <c r="AA4847" t="s">
        <v>19</v>
      </c>
      <c r="AC4847" t="s">
        <v>8075</v>
      </c>
      <c r="AD4847">
        <v>1</v>
      </c>
      <c r="AE4847">
        <v>1</v>
      </c>
    </row>
    <row r="4848" spans="1:31">
      <c r="A4848" t="s">
        <v>8076</v>
      </c>
      <c r="B4848" s="93">
        <v>45054</v>
      </c>
      <c r="C4848" s="93">
        <v>45054</v>
      </c>
      <c r="D4848">
        <v>-1.1510563999999999E-2</v>
      </c>
      <c r="E4848">
        <v>-1.1510563999999999E-2</v>
      </c>
      <c r="F4848" t="s">
        <v>81</v>
      </c>
      <c r="G4848">
        <v>4.5341708542713564</v>
      </c>
      <c r="H4848">
        <v>-5.219086380502512E-2</v>
      </c>
      <c r="I4848">
        <v>-5.219086380502512E-2</v>
      </c>
      <c r="J4848">
        <v>1</v>
      </c>
      <c r="L4848" t="s">
        <v>76</v>
      </c>
      <c r="M4848" t="s">
        <v>4152</v>
      </c>
      <c r="T4848" t="s">
        <v>76</v>
      </c>
      <c r="V4848" t="s">
        <v>4153</v>
      </c>
      <c r="W4848" t="s">
        <v>4154</v>
      </c>
      <c r="X4848" t="s">
        <v>168</v>
      </c>
      <c r="Y4848" t="s">
        <v>268</v>
      </c>
      <c r="Z4848" t="s">
        <v>268</v>
      </c>
      <c r="AA4848" t="s">
        <v>19</v>
      </c>
      <c r="AC4848" t="s">
        <v>8077</v>
      </c>
      <c r="AD4848">
        <v>1</v>
      </c>
      <c r="AE4848">
        <v>1</v>
      </c>
    </row>
    <row r="4849" spans="1:31">
      <c r="A4849" t="s">
        <v>8078</v>
      </c>
      <c r="B4849" s="93">
        <v>45054</v>
      </c>
      <c r="C4849" s="93">
        <v>45054</v>
      </c>
      <c r="D4849">
        <v>-1.1510563999999999E-2</v>
      </c>
      <c r="E4849">
        <v>-1.1510563999999999E-2</v>
      </c>
      <c r="F4849" t="s">
        <v>81</v>
      </c>
      <c r="G4849">
        <v>4.5341708542713564</v>
      </c>
      <c r="H4849">
        <v>-5.219086380502512E-2</v>
      </c>
      <c r="I4849">
        <v>-5.219086380502512E-2</v>
      </c>
      <c r="J4849">
        <v>1</v>
      </c>
      <c r="L4849" t="s">
        <v>76</v>
      </c>
      <c r="M4849" t="s">
        <v>4152</v>
      </c>
      <c r="T4849" t="s">
        <v>76</v>
      </c>
      <c r="V4849" t="s">
        <v>4153</v>
      </c>
      <c r="W4849" t="s">
        <v>4154</v>
      </c>
      <c r="X4849" t="s">
        <v>168</v>
      </c>
      <c r="Y4849" t="s">
        <v>268</v>
      </c>
      <c r="Z4849" t="s">
        <v>268</v>
      </c>
      <c r="AA4849" t="s">
        <v>19</v>
      </c>
      <c r="AC4849" t="s">
        <v>8079</v>
      </c>
      <c r="AD4849">
        <v>1</v>
      </c>
      <c r="AE4849">
        <v>1</v>
      </c>
    </row>
    <row r="4850" spans="1:31">
      <c r="A4850" t="s">
        <v>8080</v>
      </c>
      <c r="B4850" s="93">
        <v>45054</v>
      </c>
      <c r="C4850" s="93">
        <v>45054</v>
      </c>
      <c r="D4850">
        <v>-1.1327372E-2</v>
      </c>
      <c r="E4850">
        <v>-1.1327372E-2</v>
      </c>
      <c r="F4850" t="s">
        <v>81</v>
      </c>
      <c r="G4850">
        <v>4.5341708542713564</v>
      </c>
      <c r="H4850">
        <v>-5.1360239977889452E-2</v>
      </c>
      <c r="I4850">
        <v>-5.1360239977889452E-2</v>
      </c>
      <c r="J4850">
        <v>1</v>
      </c>
      <c r="L4850" t="s">
        <v>76</v>
      </c>
      <c r="M4850" t="s">
        <v>4152</v>
      </c>
      <c r="T4850" t="s">
        <v>76</v>
      </c>
      <c r="V4850" t="s">
        <v>4153</v>
      </c>
      <c r="W4850" t="s">
        <v>4154</v>
      </c>
      <c r="X4850" t="s">
        <v>168</v>
      </c>
      <c r="Y4850" t="s">
        <v>268</v>
      </c>
      <c r="Z4850" t="s">
        <v>268</v>
      </c>
      <c r="AA4850" t="s">
        <v>19</v>
      </c>
      <c r="AC4850" t="s">
        <v>8081</v>
      </c>
      <c r="AD4850">
        <v>1</v>
      </c>
      <c r="AE4850">
        <v>1</v>
      </c>
    </row>
    <row r="4851" spans="1:31">
      <c r="A4851" t="s">
        <v>8082</v>
      </c>
      <c r="B4851" s="93">
        <v>45054</v>
      </c>
      <c r="C4851" s="93">
        <v>45054</v>
      </c>
      <c r="D4851">
        <v>-1.24455086E-2</v>
      </c>
      <c r="E4851">
        <v>-1.24455086E-2</v>
      </c>
      <c r="F4851" t="s">
        <v>81</v>
      </c>
      <c r="G4851">
        <v>4.5341708542713564</v>
      </c>
      <c r="H4851">
        <v>-5.6430062360703512E-2</v>
      </c>
      <c r="I4851">
        <v>-5.6430062360703512E-2</v>
      </c>
      <c r="J4851">
        <v>1</v>
      </c>
      <c r="L4851" t="s">
        <v>76</v>
      </c>
      <c r="M4851" t="s">
        <v>4152</v>
      </c>
      <c r="T4851" t="s">
        <v>76</v>
      </c>
      <c r="V4851" t="s">
        <v>4153</v>
      </c>
      <c r="W4851" t="s">
        <v>4154</v>
      </c>
      <c r="X4851" t="s">
        <v>168</v>
      </c>
      <c r="Y4851" t="s">
        <v>268</v>
      </c>
      <c r="Z4851" t="s">
        <v>268</v>
      </c>
      <c r="AA4851" t="s">
        <v>19</v>
      </c>
      <c r="AC4851" t="s">
        <v>8083</v>
      </c>
      <c r="AD4851">
        <v>1</v>
      </c>
      <c r="AE4851">
        <v>1</v>
      </c>
    </row>
    <row r="4852" spans="1:31">
      <c r="A4852" t="s">
        <v>8084</v>
      </c>
      <c r="B4852" s="93">
        <v>45054</v>
      </c>
      <c r="C4852" s="93">
        <v>45054</v>
      </c>
      <c r="D4852">
        <v>-1.3599867599999999E-2</v>
      </c>
      <c r="E4852">
        <v>-1.3599867599999999E-2</v>
      </c>
      <c r="F4852" t="s">
        <v>81</v>
      </c>
      <c r="G4852">
        <v>4.5341708542713564</v>
      </c>
      <c r="H4852">
        <v>-6.166412329386934E-2</v>
      </c>
      <c r="I4852">
        <v>-6.166412329386934E-2</v>
      </c>
      <c r="J4852">
        <v>1</v>
      </c>
      <c r="L4852" t="s">
        <v>76</v>
      </c>
      <c r="M4852" t="s">
        <v>4152</v>
      </c>
      <c r="T4852" t="s">
        <v>76</v>
      </c>
      <c r="V4852" t="s">
        <v>4153</v>
      </c>
      <c r="W4852" t="s">
        <v>4154</v>
      </c>
      <c r="X4852" t="s">
        <v>168</v>
      </c>
      <c r="Y4852" t="s">
        <v>268</v>
      </c>
      <c r="Z4852" t="s">
        <v>268</v>
      </c>
      <c r="AA4852" t="s">
        <v>19</v>
      </c>
      <c r="AC4852" t="s">
        <v>8085</v>
      </c>
      <c r="AD4852">
        <v>1</v>
      </c>
      <c r="AE4852">
        <v>1</v>
      </c>
    </row>
    <row r="4853" spans="1:31">
      <c r="A4853" t="s">
        <v>8086</v>
      </c>
      <c r="B4853" s="93">
        <v>45054</v>
      </c>
      <c r="C4853" s="93">
        <v>45054</v>
      </c>
      <c r="D4853">
        <v>-1.0770162999999999E-2</v>
      </c>
      <c r="E4853">
        <v>-1.0770162999999999E-2</v>
      </c>
      <c r="F4853" t="s">
        <v>81</v>
      </c>
      <c r="G4853">
        <v>4.5341708542713564</v>
      </c>
      <c r="H4853">
        <v>-4.8833759170351758E-2</v>
      </c>
      <c r="I4853">
        <v>-4.8833759170351758E-2</v>
      </c>
      <c r="J4853">
        <v>1</v>
      </c>
      <c r="L4853" t="s">
        <v>76</v>
      </c>
      <c r="M4853" t="s">
        <v>4152</v>
      </c>
      <c r="T4853" t="s">
        <v>76</v>
      </c>
      <c r="V4853" t="s">
        <v>4153</v>
      </c>
      <c r="W4853" t="s">
        <v>4154</v>
      </c>
      <c r="X4853" t="s">
        <v>168</v>
      </c>
      <c r="Y4853" t="s">
        <v>268</v>
      </c>
      <c r="Z4853" t="s">
        <v>268</v>
      </c>
      <c r="AA4853" t="s">
        <v>19</v>
      </c>
      <c r="AC4853" t="s">
        <v>8087</v>
      </c>
      <c r="AD4853">
        <v>1</v>
      </c>
      <c r="AE4853">
        <v>1</v>
      </c>
    </row>
    <row r="4854" spans="1:31">
      <c r="A4854" t="s">
        <v>8088</v>
      </c>
      <c r="B4854" s="93">
        <v>45054</v>
      </c>
      <c r="C4854" s="93">
        <v>45054</v>
      </c>
      <c r="D4854">
        <v>-1.3342484E-2</v>
      </c>
      <c r="E4854">
        <v>-1.3342484E-2</v>
      </c>
      <c r="F4854" t="s">
        <v>81</v>
      </c>
      <c r="G4854">
        <v>4.5341708542713564</v>
      </c>
      <c r="H4854">
        <v>-6.0497102076381898E-2</v>
      </c>
      <c r="I4854">
        <v>-6.0497102076381898E-2</v>
      </c>
      <c r="J4854">
        <v>1</v>
      </c>
      <c r="L4854" t="s">
        <v>76</v>
      </c>
      <c r="M4854" t="s">
        <v>4152</v>
      </c>
      <c r="T4854" t="s">
        <v>76</v>
      </c>
      <c r="V4854" t="s">
        <v>4153</v>
      </c>
      <c r="W4854" t="s">
        <v>4154</v>
      </c>
      <c r="X4854" t="s">
        <v>168</v>
      </c>
      <c r="Y4854" t="s">
        <v>268</v>
      </c>
      <c r="Z4854" t="s">
        <v>268</v>
      </c>
      <c r="AA4854" t="s">
        <v>19</v>
      </c>
      <c r="AC4854" t="s">
        <v>8089</v>
      </c>
      <c r="AD4854">
        <v>1</v>
      </c>
      <c r="AE4854">
        <v>1</v>
      </c>
    </row>
    <row r="4855" spans="1:31">
      <c r="A4855" t="s">
        <v>8090</v>
      </c>
      <c r="B4855" s="93">
        <v>45054</v>
      </c>
      <c r="C4855" s="93">
        <v>45054</v>
      </c>
      <c r="D4855">
        <v>-1.1838783E-2</v>
      </c>
      <c r="E4855">
        <v>-1.1838783E-2</v>
      </c>
      <c r="F4855" t="s">
        <v>81</v>
      </c>
      <c r="G4855">
        <v>4.5341708542713564</v>
      </c>
      <c r="H4855">
        <v>-5.3679064828643222E-2</v>
      </c>
      <c r="I4855">
        <v>-5.3679064828643222E-2</v>
      </c>
      <c r="J4855">
        <v>1</v>
      </c>
      <c r="L4855" t="s">
        <v>76</v>
      </c>
      <c r="M4855" t="s">
        <v>4152</v>
      </c>
      <c r="T4855" t="s">
        <v>76</v>
      </c>
      <c r="V4855" t="s">
        <v>4153</v>
      </c>
      <c r="W4855" t="s">
        <v>4154</v>
      </c>
      <c r="X4855" t="s">
        <v>168</v>
      </c>
      <c r="Y4855" t="s">
        <v>268</v>
      </c>
      <c r="Z4855" t="s">
        <v>268</v>
      </c>
      <c r="AA4855" t="s">
        <v>19</v>
      </c>
      <c r="AC4855" t="s">
        <v>8091</v>
      </c>
      <c r="AD4855">
        <v>1</v>
      </c>
      <c r="AE4855">
        <v>1</v>
      </c>
    </row>
    <row r="4856" spans="1:31">
      <c r="A4856" t="s">
        <v>8092</v>
      </c>
      <c r="B4856" s="93">
        <v>45054</v>
      </c>
      <c r="C4856" s="93">
        <v>45054</v>
      </c>
      <c r="D4856">
        <v>-1.3197456999999999E-2</v>
      </c>
      <c r="E4856">
        <v>-1.3197456999999999E-2</v>
      </c>
      <c r="F4856" t="s">
        <v>81</v>
      </c>
      <c r="G4856">
        <v>4.5341708542713564</v>
      </c>
      <c r="H4856">
        <v>-5.9839524879899492E-2</v>
      </c>
      <c r="I4856">
        <v>-5.9839524879899492E-2</v>
      </c>
      <c r="J4856">
        <v>1</v>
      </c>
      <c r="L4856" t="s">
        <v>76</v>
      </c>
      <c r="M4856" t="s">
        <v>4152</v>
      </c>
      <c r="T4856" t="s">
        <v>76</v>
      </c>
      <c r="V4856" t="s">
        <v>4153</v>
      </c>
      <c r="W4856" t="s">
        <v>4154</v>
      </c>
      <c r="X4856" t="s">
        <v>168</v>
      </c>
      <c r="Y4856" t="s">
        <v>268</v>
      </c>
      <c r="Z4856" t="s">
        <v>268</v>
      </c>
      <c r="AA4856" t="s">
        <v>19</v>
      </c>
      <c r="AC4856" t="s">
        <v>8093</v>
      </c>
      <c r="AD4856">
        <v>1</v>
      </c>
      <c r="AE4856">
        <v>1</v>
      </c>
    </row>
    <row r="4857" spans="1:31">
      <c r="A4857" t="s">
        <v>8094</v>
      </c>
      <c r="B4857" s="93">
        <v>45054</v>
      </c>
      <c r="C4857" s="93">
        <v>45054</v>
      </c>
      <c r="D4857">
        <v>-1.1716654999999999E-2</v>
      </c>
      <c r="E4857">
        <v>-1.1716654999999999E-2</v>
      </c>
      <c r="F4857" t="s">
        <v>81</v>
      </c>
      <c r="G4857">
        <v>4.5341708542713564</v>
      </c>
      <c r="H4857">
        <v>-5.3125315610552747E-2</v>
      </c>
      <c r="I4857">
        <v>-5.3125315610552747E-2</v>
      </c>
      <c r="J4857">
        <v>1</v>
      </c>
      <c r="L4857" t="s">
        <v>76</v>
      </c>
      <c r="M4857" t="s">
        <v>4152</v>
      </c>
      <c r="T4857" t="s">
        <v>76</v>
      </c>
      <c r="V4857" t="s">
        <v>4153</v>
      </c>
      <c r="W4857" t="s">
        <v>4154</v>
      </c>
      <c r="X4857" t="s">
        <v>168</v>
      </c>
      <c r="Y4857" t="s">
        <v>268</v>
      </c>
      <c r="Z4857" t="s">
        <v>268</v>
      </c>
      <c r="AA4857" t="s">
        <v>19</v>
      </c>
      <c r="AC4857" t="s">
        <v>8095</v>
      </c>
      <c r="AD4857">
        <v>1</v>
      </c>
      <c r="AE4857">
        <v>1</v>
      </c>
    </row>
    <row r="4858" spans="1:31">
      <c r="A4858" t="s">
        <v>8096</v>
      </c>
      <c r="B4858" s="93">
        <v>45054</v>
      </c>
      <c r="C4858" s="93">
        <v>45054</v>
      </c>
      <c r="D4858">
        <v>-1.1716654999999999E-2</v>
      </c>
      <c r="E4858">
        <v>-1.1716654999999999E-2</v>
      </c>
      <c r="F4858" t="s">
        <v>81</v>
      </c>
      <c r="G4858">
        <v>4.5341708542713564</v>
      </c>
      <c r="H4858">
        <v>-5.3125315610552747E-2</v>
      </c>
      <c r="I4858">
        <v>-5.3125315610552747E-2</v>
      </c>
      <c r="J4858">
        <v>1</v>
      </c>
      <c r="L4858" t="s">
        <v>76</v>
      </c>
      <c r="M4858" t="s">
        <v>4152</v>
      </c>
      <c r="T4858" t="s">
        <v>76</v>
      </c>
      <c r="V4858" t="s">
        <v>4153</v>
      </c>
      <c r="W4858" t="s">
        <v>4154</v>
      </c>
      <c r="X4858" t="s">
        <v>168</v>
      </c>
      <c r="Y4858" t="s">
        <v>268</v>
      </c>
      <c r="Z4858" t="s">
        <v>268</v>
      </c>
      <c r="AA4858" t="s">
        <v>19</v>
      </c>
      <c r="AC4858" t="s">
        <v>8097</v>
      </c>
      <c r="AD4858">
        <v>1</v>
      </c>
      <c r="AE4858">
        <v>1</v>
      </c>
    </row>
    <row r="4859" spans="1:31">
      <c r="A4859" t="s">
        <v>8098</v>
      </c>
      <c r="B4859" s="93">
        <v>45054</v>
      </c>
      <c r="C4859" s="93">
        <v>45054</v>
      </c>
      <c r="D4859">
        <v>-1.2182268E-2</v>
      </c>
      <c r="E4859">
        <v>-1.2182268E-2</v>
      </c>
      <c r="F4859" t="s">
        <v>81</v>
      </c>
      <c r="G4859">
        <v>4.5341708542713564</v>
      </c>
      <c r="H4859">
        <v>-5.5236484504522607E-2</v>
      </c>
      <c r="I4859">
        <v>-5.5236484504522607E-2</v>
      </c>
      <c r="J4859">
        <v>1</v>
      </c>
      <c r="L4859" t="s">
        <v>76</v>
      </c>
      <c r="M4859" t="s">
        <v>4152</v>
      </c>
      <c r="T4859" t="s">
        <v>76</v>
      </c>
      <c r="V4859" t="s">
        <v>4153</v>
      </c>
      <c r="W4859" t="s">
        <v>4154</v>
      </c>
      <c r="X4859" t="s">
        <v>168</v>
      </c>
      <c r="Y4859" t="s">
        <v>268</v>
      </c>
      <c r="Z4859" t="s">
        <v>268</v>
      </c>
      <c r="AA4859" t="s">
        <v>19</v>
      </c>
      <c r="AC4859" t="s">
        <v>8099</v>
      </c>
      <c r="AD4859">
        <v>1</v>
      </c>
      <c r="AE4859">
        <v>1</v>
      </c>
    </row>
    <row r="4860" spans="1:31">
      <c r="A4860" t="s">
        <v>8100</v>
      </c>
      <c r="B4860" s="93">
        <v>45054</v>
      </c>
      <c r="C4860" s="93">
        <v>45054</v>
      </c>
      <c r="D4860">
        <v>-1.1945645E-2</v>
      </c>
      <c r="E4860">
        <v>-1.1945645E-2</v>
      </c>
      <c r="F4860" t="s">
        <v>81</v>
      </c>
      <c r="G4860">
        <v>4.5341708542713564</v>
      </c>
      <c r="H4860">
        <v>-5.4163595394472352E-2</v>
      </c>
      <c r="I4860">
        <v>-5.4163595394472352E-2</v>
      </c>
      <c r="J4860">
        <v>1</v>
      </c>
      <c r="L4860" t="s">
        <v>76</v>
      </c>
      <c r="M4860" t="s">
        <v>4152</v>
      </c>
      <c r="T4860" t="s">
        <v>76</v>
      </c>
      <c r="V4860" t="s">
        <v>4153</v>
      </c>
      <c r="W4860" t="s">
        <v>4154</v>
      </c>
      <c r="X4860" t="s">
        <v>168</v>
      </c>
      <c r="Y4860" t="s">
        <v>268</v>
      </c>
      <c r="Z4860" t="s">
        <v>268</v>
      </c>
      <c r="AA4860" t="s">
        <v>19</v>
      </c>
      <c r="AC4860" t="s">
        <v>8101</v>
      </c>
      <c r="AD4860">
        <v>1</v>
      </c>
      <c r="AE4860">
        <v>1</v>
      </c>
    </row>
    <row r="4861" spans="1:31">
      <c r="A4861" t="s">
        <v>8102</v>
      </c>
      <c r="B4861" s="93">
        <v>45054</v>
      </c>
      <c r="C4861" s="93">
        <v>45054</v>
      </c>
      <c r="D4861">
        <v>-1.2968466999999999E-2</v>
      </c>
      <c r="E4861">
        <v>-1.2968466999999999E-2</v>
      </c>
      <c r="F4861" t="s">
        <v>81</v>
      </c>
      <c r="G4861">
        <v>4.5341708542713564</v>
      </c>
      <c r="H4861">
        <v>-5.88012450959799E-2</v>
      </c>
      <c r="I4861">
        <v>-5.88012450959799E-2</v>
      </c>
      <c r="J4861">
        <v>1</v>
      </c>
      <c r="L4861" t="s">
        <v>76</v>
      </c>
      <c r="M4861" t="s">
        <v>4152</v>
      </c>
      <c r="T4861" t="s">
        <v>76</v>
      </c>
      <c r="V4861" t="s">
        <v>4153</v>
      </c>
      <c r="W4861" t="s">
        <v>4154</v>
      </c>
      <c r="X4861" t="s">
        <v>168</v>
      </c>
      <c r="Y4861" t="s">
        <v>268</v>
      </c>
      <c r="Z4861" t="s">
        <v>268</v>
      </c>
      <c r="AA4861" t="s">
        <v>19</v>
      </c>
      <c r="AC4861" t="s">
        <v>8103</v>
      </c>
      <c r="AD4861">
        <v>1</v>
      </c>
      <c r="AE4861">
        <v>1</v>
      </c>
    </row>
    <row r="4862" spans="1:31">
      <c r="A4862" t="s">
        <v>8104</v>
      </c>
      <c r="B4862" s="93">
        <v>45054</v>
      </c>
      <c r="C4862" s="93">
        <v>45054</v>
      </c>
      <c r="D4862">
        <v>-1.2304396E-2</v>
      </c>
      <c r="E4862">
        <v>-1.2304396E-2</v>
      </c>
      <c r="F4862" t="s">
        <v>81</v>
      </c>
      <c r="G4862">
        <v>4.5341708542713564</v>
      </c>
      <c r="H4862">
        <v>-5.5790233722613047E-2</v>
      </c>
      <c r="I4862">
        <v>-5.5790233722613047E-2</v>
      </c>
      <c r="J4862">
        <v>1</v>
      </c>
      <c r="L4862" t="s">
        <v>76</v>
      </c>
      <c r="M4862" t="s">
        <v>4152</v>
      </c>
      <c r="T4862" t="s">
        <v>76</v>
      </c>
      <c r="V4862" t="s">
        <v>4153</v>
      </c>
      <c r="W4862" t="s">
        <v>4154</v>
      </c>
      <c r="X4862" t="s">
        <v>168</v>
      </c>
      <c r="Y4862" t="s">
        <v>268</v>
      </c>
      <c r="Z4862" t="s">
        <v>268</v>
      </c>
      <c r="AA4862" t="s">
        <v>19</v>
      </c>
      <c r="AC4862" t="s">
        <v>8105</v>
      </c>
      <c r="AD4862">
        <v>1</v>
      </c>
      <c r="AE4862">
        <v>1</v>
      </c>
    </row>
    <row r="4863" spans="1:31">
      <c r="A4863" t="s">
        <v>8106</v>
      </c>
      <c r="B4863" s="93">
        <v>45054</v>
      </c>
      <c r="C4863" s="93">
        <v>45054</v>
      </c>
      <c r="D4863">
        <v>-1.23864114E-2</v>
      </c>
      <c r="E4863">
        <v>-1.23864114E-2</v>
      </c>
      <c r="F4863" t="s">
        <v>81</v>
      </c>
      <c r="G4863">
        <v>4.5341708542713564</v>
      </c>
      <c r="H4863">
        <v>-5.6162105558894469E-2</v>
      </c>
      <c r="I4863">
        <v>-5.6162105558894469E-2</v>
      </c>
      <c r="J4863">
        <v>1</v>
      </c>
      <c r="L4863" t="s">
        <v>76</v>
      </c>
      <c r="M4863" t="s">
        <v>4152</v>
      </c>
      <c r="T4863" t="s">
        <v>76</v>
      </c>
      <c r="V4863" t="s">
        <v>4153</v>
      </c>
      <c r="W4863" t="s">
        <v>4154</v>
      </c>
      <c r="X4863" t="s">
        <v>168</v>
      </c>
      <c r="Y4863" t="s">
        <v>268</v>
      </c>
      <c r="Z4863" t="s">
        <v>268</v>
      </c>
      <c r="AA4863" t="s">
        <v>19</v>
      </c>
      <c r="AC4863" t="s">
        <v>8107</v>
      </c>
      <c r="AD4863">
        <v>1</v>
      </c>
      <c r="AE4863">
        <v>1</v>
      </c>
    </row>
    <row r="4864" spans="1:31">
      <c r="A4864" t="s">
        <v>8108</v>
      </c>
      <c r="B4864" s="93">
        <v>45054</v>
      </c>
      <c r="C4864" s="93">
        <v>45054</v>
      </c>
      <c r="D4864">
        <v>-1.2678412999999999E-2</v>
      </c>
      <c r="E4864">
        <v>-1.2678412999999999E-2</v>
      </c>
      <c r="F4864" t="s">
        <v>81</v>
      </c>
      <c r="G4864">
        <v>4.5341708542713564</v>
      </c>
      <c r="H4864">
        <v>-5.7486090703015073E-2</v>
      </c>
      <c r="I4864">
        <v>-5.7486090703015073E-2</v>
      </c>
      <c r="J4864">
        <v>1</v>
      </c>
      <c r="L4864" t="s">
        <v>76</v>
      </c>
      <c r="M4864" t="s">
        <v>4152</v>
      </c>
      <c r="T4864" t="s">
        <v>76</v>
      </c>
      <c r="V4864" t="s">
        <v>4153</v>
      </c>
      <c r="W4864" t="s">
        <v>4154</v>
      </c>
      <c r="X4864" t="s">
        <v>168</v>
      </c>
      <c r="Y4864" t="s">
        <v>268</v>
      </c>
      <c r="Z4864" t="s">
        <v>268</v>
      </c>
      <c r="AA4864" t="s">
        <v>19</v>
      </c>
      <c r="AC4864" t="s">
        <v>8109</v>
      </c>
      <c r="AD4864">
        <v>1</v>
      </c>
      <c r="AE4864">
        <v>1</v>
      </c>
    </row>
    <row r="4865" spans="1:31">
      <c r="A4865" t="s">
        <v>8110</v>
      </c>
      <c r="B4865" s="93">
        <v>45054</v>
      </c>
      <c r="C4865" s="93">
        <v>45054</v>
      </c>
      <c r="D4865">
        <v>-1.2128837E-2</v>
      </c>
      <c r="E4865">
        <v>-1.2128837E-2</v>
      </c>
      <c r="F4865" t="s">
        <v>81</v>
      </c>
      <c r="G4865">
        <v>4.5341708542713564</v>
      </c>
      <c r="H4865">
        <v>-5.4994219221608028E-2</v>
      </c>
      <c r="I4865">
        <v>-5.4994219221608028E-2</v>
      </c>
      <c r="J4865">
        <v>1</v>
      </c>
      <c r="L4865" t="s">
        <v>76</v>
      </c>
      <c r="M4865" t="s">
        <v>4152</v>
      </c>
      <c r="T4865" t="s">
        <v>76</v>
      </c>
      <c r="V4865" t="s">
        <v>4153</v>
      </c>
      <c r="W4865" t="s">
        <v>4154</v>
      </c>
      <c r="X4865" t="s">
        <v>168</v>
      </c>
      <c r="Y4865" t="s">
        <v>268</v>
      </c>
      <c r="Z4865" t="s">
        <v>268</v>
      </c>
      <c r="AA4865" t="s">
        <v>19</v>
      </c>
      <c r="AC4865" t="s">
        <v>8111</v>
      </c>
      <c r="AD4865">
        <v>1</v>
      </c>
      <c r="AE4865">
        <v>1</v>
      </c>
    </row>
    <row r="4866" spans="1:31">
      <c r="A4866" t="s">
        <v>8112</v>
      </c>
      <c r="B4866" s="93">
        <v>45054</v>
      </c>
      <c r="C4866" s="93">
        <v>45054</v>
      </c>
      <c r="D4866">
        <v>-1.1701389E-2</v>
      </c>
      <c r="E4866">
        <v>-1.1701389E-2</v>
      </c>
      <c r="F4866" t="s">
        <v>81</v>
      </c>
      <c r="G4866">
        <v>4.5341708542713564</v>
      </c>
      <c r="H4866">
        <v>-5.305609695829145E-2</v>
      </c>
      <c r="I4866">
        <v>-5.305609695829145E-2</v>
      </c>
      <c r="J4866">
        <v>1</v>
      </c>
      <c r="L4866" t="s">
        <v>76</v>
      </c>
      <c r="M4866" t="s">
        <v>4152</v>
      </c>
      <c r="T4866" t="s">
        <v>76</v>
      </c>
      <c r="V4866" t="s">
        <v>4153</v>
      </c>
      <c r="W4866" t="s">
        <v>4154</v>
      </c>
      <c r="X4866" t="s">
        <v>168</v>
      </c>
      <c r="Y4866" t="s">
        <v>268</v>
      </c>
      <c r="Z4866" t="s">
        <v>268</v>
      </c>
      <c r="AA4866" t="s">
        <v>19</v>
      </c>
      <c r="AC4866" t="s">
        <v>8113</v>
      </c>
      <c r="AD4866">
        <v>1</v>
      </c>
      <c r="AE4866">
        <v>1</v>
      </c>
    </row>
    <row r="4867" spans="1:31">
      <c r="A4867" t="s">
        <v>8114</v>
      </c>
      <c r="B4867" s="93">
        <v>45054</v>
      </c>
      <c r="C4867" s="93">
        <v>45054</v>
      </c>
      <c r="D4867">
        <v>-1.28748466E-2</v>
      </c>
      <c r="E4867">
        <v>-1.28748466E-2</v>
      </c>
      <c r="F4867" t="s">
        <v>81</v>
      </c>
      <c r="G4867">
        <v>4.5341708542713564</v>
      </c>
      <c r="H4867">
        <v>-5.8376754206934667E-2</v>
      </c>
      <c r="I4867">
        <v>-5.8376754206934667E-2</v>
      </c>
      <c r="J4867">
        <v>1</v>
      </c>
      <c r="L4867" t="s">
        <v>76</v>
      </c>
      <c r="M4867" t="s">
        <v>4152</v>
      </c>
      <c r="T4867" t="s">
        <v>76</v>
      </c>
      <c r="V4867" t="s">
        <v>4153</v>
      </c>
      <c r="W4867" t="s">
        <v>4154</v>
      </c>
      <c r="X4867" t="s">
        <v>168</v>
      </c>
      <c r="Y4867" t="s">
        <v>268</v>
      </c>
      <c r="Z4867" t="s">
        <v>268</v>
      </c>
      <c r="AA4867" t="s">
        <v>19</v>
      </c>
      <c r="AC4867" t="s">
        <v>8115</v>
      </c>
      <c r="AD4867">
        <v>1</v>
      </c>
      <c r="AE4867">
        <v>1</v>
      </c>
    </row>
    <row r="4868" spans="1:31">
      <c r="A4868" t="s">
        <v>8116</v>
      </c>
      <c r="B4868" s="93">
        <v>45054</v>
      </c>
      <c r="C4868" s="93">
        <v>45054</v>
      </c>
      <c r="D4868">
        <v>-1.26993152E-2</v>
      </c>
      <c r="E4868">
        <v>-1.26993152E-2</v>
      </c>
      <c r="F4868" t="s">
        <v>81</v>
      </c>
      <c r="G4868">
        <v>4.5341708542713564</v>
      </c>
      <c r="H4868">
        <v>-5.7580864849045219E-2</v>
      </c>
      <c r="I4868">
        <v>-5.7580864849045219E-2</v>
      </c>
      <c r="J4868">
        <v>1</v>
      </c>
      <c r="L4868" t="s">
        <v>76</v>
      </c>
      <c r="M4868" t="s">
        <v>4152</v>
      </c>
      <c r="T4868" t="s">
        <v>76</v>
      </c>
      <c r="V4868" t="s">
        <v>4153</v>
      </c>
      <c r="W4868" t="s">
        <v>4154</v>
      </c>
      <c r="X4868" t="s">
        <v>168</v>
      </c>
      <c r="Y4868" t="s">
        <v>268</v>
      </c>
      <c r="Z4868" t="s">
        <v>268</v>
      </c>
      <c r="AA4868" t="s">
        <v>19</v>
      </c>
      <c r="AC4868" t="s">
        <v>8117</v>
      </c>
      <c r="AD4868">
        <v>1</v>
      </c>
      <c r="AE4868">
        <v>1</v>
      </c>
    </row>
    <row r="4869" spans="1:31">
      <c r="A4869" t="s">
        <v>8118</v>
      </c>
      <c r="B4869" s="93">
        <v>45054</v>
      </c>
      <c r="C4869" s="93">
        <v>45054</v>
      </c>
      <c r="D4869">
        <v>-1.2937934999999999E-2</v>
      </c>
      <c r="E4869">
        <v>-1.2937934999999999E-2</v>
      </c>
      <c r="F4869" t="s">
        <v>81</v>
      </c>
      <c r="G4869">
        <v>4.5341708542713564</v>
      </c>
      <c r="H4869">
        <v>-5.8662807791457279E-2</v>
      </c>
      <c r="I4869">
        <v>-5.8662807791457279E-2</v>
      </c>
      <c r="J4869">
        <v>1</v>
      </c>
      <c r="L4869" t="s">
        <v>76</v>
      </c>
      <c r="M4869" t="s">
        <v>4152</v>
      </c>
      <c r="T4869" t="s">
        <v>76</v>
      </c>
      <c r="V4869" t="s">
        <v>4153</v>
      </c>
      <c r="W4869" t="s">
        <v>4154</v>
      </c>
      <c r="X4869" t="s">
        <v>168</v>
      </c>
      <c r="Y4869" t="s">
        <v>268</v>
      </c>
      <c r="Z4869" t="s">
        <v>268</v>
      </c>
      <c r="AA4869" t="s">
        <v>19</v>
      </c>
      <c r="AC4869" t="s">
        <v>8119</v>
      </c>
      <c r="AD4869">
        <v>1</v>
      </c>
      <c r="AE4869">
        <v>1</v>
      </c>
    </row>
    <row r="4870" spans="1:31">
      <c r="A4870" t="s">
        <v>8120</v>
      </c>
      <c r="B4870" s="93">
        <v>45054</v>
      </c>
      <c r="C4870" s="93">
        <v>45054</v>
      </c>
      <c r="D4870">
        <v>-1.2548652E-2</v>
      </c>
      <c r="E4870">
        <v>-1.2548652E-2</v>
      </c>
      <c r="F4870" t="s">
        <v>81</v>
      </c>
      <c r="G4870">
        <v>4.5341708542713564</v>
      </c>
      <c r="H4870">
        <v>-5.6897732158793957E-2</v>
      </c>
      <c r="I4870">
        <v>-5.6897732158793957E-2</v>
      </c>
      <c r="J4870">
        <v>1</v>
      </c>
      <c r="L4870" t="s">
        <v>76</v>
      </c>
      <c r="M4870" t="s">
        <v>4152</v>
      </c>
      <c r="T4870" t="s">
        <v>76</v>
      </c>
      <c r="V4870" t="s">
        <v>4153</v>
      </c>
      <c r="W4870" t="s">
        <v>4154</v>
      </c>
      <c r="X4870" t="s">
        <v>168</v>
      </c>
      <c r="Y4870" t="s">
        <v>268</v>
      </c>
      <c r="Z4870" t="s">
        <v>268</v>
      </c>
      <c r="AA4870" t="s">
        <v>19</v>
      </c>
      <c r="AC4870" t="s">
        <v>8121</v>
      </c>
      <c r="AD4870">
        <v>1</v>
      </c>
      <c r="AE4870">
        <v>1</v>
      </c>
    </row>
    <row r="4871" spans="1:31">
      <c r="A4871" t="s">
        <v>8122</v>
      </c>
      <c r="B4871" s="93">
        <v>45054</v>
      </c>
      <c r="C4871" s="93">
        <v>45054</v>
      </c>
      <c r="D4871">
        <v>-1.2441789999999999E-2</v>
      </c>
      <c r="E4871">
        <v>-1.2441789999999999E-2</v>
      </c>
      <c r="F4871" t="s">
        <v>81</v>
      </c>
      <c r="G4871">
        <v>4.5341708542713564</v>
      </c>
      <c r="H4871">
        <v>-5.6413201592964819E-2</v>
      </c>
      <c r="I4871">
        <v>-5.6413201592964819E-2</v>
      </c>
      <c r="J4871">
        <v>1</v>
      </c>
      <c r="L4871" t="s">
        <v>76</v>
      </c>
      <c r="M4871" t="s">
        <v>4152</v>
      </c>
      <c r="T4871" t="s">
        <v>76</v>
      </c>
      <c r="V4871" t="s">
        <v>4153</v>
      </c>
      <c r="W4871" t="s">
        <v>4154</v>
      </c>
      <c r="X4871" t="s">
        <v>168</v>
      </c>
      <c r="Y4871" t="s">
        <v>268</v>
      </c>
      <c r="Z4871" t="s">
        <v>268</v>
      </c>
      <c r="AA4871" t="s">
        <v>19</v>
      </c>
      <c r="AC4871" t="s">
        <v>8123</v>
      </c>
      <c r="AD4871">
        <v>1</v>
      </c>
      <c r="AE4871">
        <v>1</v>
      </c>
    </row>
    <row r="4872" spans="1:31">
      <c r="A4872" t="s">
        <v>8124</v>
      </c>
      <c r="B4872" s="93">
        <v>45054</v>
      </c>
      <c r="C4872" s="93">
        <v>45054</v>
      </c>
      <c r="D4872">
        <v>-1.2205166999999999E-2</v>
      </c>
      <c r="E4872">
        <v>-1.2205166999999999E-2</v>
      </c>
      <c r="F4872" t="s">
        <v>81</v>
      </c>
      <c r="G4872">
        <v>4.5341708542713564</v>
      </c>
      <c r="H4872">
        <v>-5.5340312482914572E-2</v>
      </c>
      <c r="I4872">
        <v>-5.5340312482914572E-2</v>
      </c>
      <c r="J4872">
        <v>1</v>
      </c>
      <c r="L4872" t="s">
        <v>76</v>
      </c>
      <c r="M4872" t="s">
        <v>4152</v>
      </c>
      <c r="T4872" t="s">
        <v>76</v>
      </c>
      <c r="V4872" t="s">
        <v>4153</v>
      </c>
      <c r="W4872" t="s">
        <v>4154</v>
      </c>
      <c r="X4872" t="s">
        <v>168</v>
      </c>
      <c r="Y4872" t="s">
        <v>268</v>
      </c>
      <c r="Z4872" t="s">
        <v>268</v>
      </c>
      <c r="AA4872" t="s">
        <v>19</v>
      </c>
      <c r="AC4872" t="s">
        <v>8125</v>
      </c>
      <c r="AD4872">
        <v>1</v>
      </c>
      <c r="AE4872">
        <v>1</v>
      </c>
    </row>
    <row r="4873" spans="1:31">
      <c r="A4873" t="s">
        <v>8126</v>
      </c>
      <c r="B4873" s="93">
        <v>45054</v>
      </c>
      <c r="C4873" s="93">
        <v>45054</v>
      </c>
      <c r="D4873">
        <v>-1.1709021999999999E-2</v>
      </c>
      <c r="E4873">
        <v>-1.1709021999999999E-2</v>
      </c>
      <c r="F4873" t="s">
        <v>81</v>
      </c>
      <c r="G4873">
        <v>4.5341708542713564</v>
      </c>
      <c r="H4873">
        <v>-5.3090706284422112E-2</v>
      </c>
      <c r="I4873">
        <v>-5.3090706284422112E-2</v>
      </c>
      <c r="J4873">
        <v>1</v>
      </c>
      <c r="L4873" t="s">
        <v>76</v>
      </c>
      <c r="M4873" t="s">
        <v>4152</v>
      </c>
      <c r="T4873" t="s">
        <v>76</v>
      </c>
      <c r="V4873" t="s">
        <v>4153</v>
      </c>
      <c r="W4873" t="s">
        <v>4154</v>
      </c>
      <c r="X4873" t="s">
        <v>168</v>
      </c>
      <c r="Y4873" t="s">
        <v>268</v>
      </c>
      <c r="Z4873" t="s">
        <v>268</v>
      </c>
      <c r="AA4873" t="s">
        <v>19</v>
      </c>
      <c r="AC4873" t="s">
        <v>8127</v>
      </c>
      <c r="AD4873">
        <v>1</v>
      </c>
      <c r="AE4873">
        <v>1</v>
      </c>
    </row>
    <row r="4874" spans="1:31">
      <c r="A4874" t="s">
        <v>8128</v>
      </c>
      <c r="B4874" s="93">
        <v>45054</v>
      </c>
      <c r="C4874" s="93">
        <v>45054</v>
      </c>
      <c r="D4874">
        <v>-1.1594527E-2</v>
      </c>
      <c r="E4874">
        <v>-1.1594527E-2</v>
      </c>
      <c r="F4874" t="s">
        <v>81</v>
      </c>
      <c r="G4874">
        <v>4.5341708542713564</v>
      </c>
      <c r="H4874">
        <v>-5.2571566392462313E-2</v>
      </c>
      <c r="I4874">
        <v>-5.2571566392462313E-2</v>
      </c>
      <c r="J4874">
        <v>1</v>
      </c>
      <c r="L4874" t="s">
        <v>76</v>
      </c>
      <c r="M4874" t="s">
        <v>4152</v>
      </c>
      <c r="T4874" t="s">
        <v>76</v>
      </c>
      <c r="V4874" t="s">
        <v>4153</v>
      </c>
      <c r="W4874" t="s">
        <v>4154</v>
      </c>
      <c r="X4874" t="s">
        <v>168</v>
      </c>
      <c r="Y4874" t="s">
        <v>268</v>
      </c>
      <c r="Z4874" t="s">
        <v>268</v>
      </c>
      <c r="AA4874" t="s">
        <v>19</v>
      </c>
      <c r="AC4874" t="s">
        <v>8129</v>
      </c>
      <c r="AD4874">
        <v>1</v>
      </c>
      <c r="AE4874">
        <v>1</v>
      </c>
    </row>
    <row r="4875" spans="1:31">
      <c r="A4875" t="s">
        <v>8130</v>
      </c>
      <c r="B4875" s="93">
        <v>45054</v>
      </c>
      <c r="C4875" s="93">
        <v>45054</v>
      </c>
      <c r="D4875">
        <v>-1.1594527E-2</v>
      </c>
      <c r="E4875">
        <v>-1.1594527E-2</v>
      </c>
      <c r="F4875" t="s">
        <v>81</v>
      </c>
      <c r="G4875">
        <v>4.5341708542713564</v>
      </c>
      <c r="H4875">
        <v>-5.2571566392462313E-2</v>
      </c>
      <c r="I4875">
        <v>-5.2571566392462313E-2</v>
      </c>
      <c r="J4875">
        <v>1</v>
      </c>
      <c r="L4875" t="s">
        <v>76</v>
      </c>
      <c r="M4875" t="s">
        <v>4152</v>
      </c>
      <c r="T4875" t="s">
        <v>76</v>
      </c>
      <c r="V4875" t="s">
        <v>4153</v>
      </c>
      <c r="W4875" t="s">
        <v>4154</v>
      </c>
      <c r="X4875" t="s">
        <v>168</v>
      </c>
      <c r="Y4875" t="s">
        <v>268</v>
      </c>
      <c r="Z4875" t="s">
        <v>268</v>
      </c>
      <c r="AA4875" t="s">
        <v>19</v>
      </c>
      <c r="AC4875" t="s">
        <v>8131</v>
      </c>
      <c r="AD4875">
        <v>1</v>
      </c>
      <c r="AE4875">
        <v>1</v>
      </c>
    </row>
    <row r="4876" spans="1:31">
      <c r="A4876" t="s">
        <v>8132</v>
      </c>
      <c r="B4876" s="93">
        <v>45054</v>
      </c>
      <c r="C4876" s="93">
        <v>45054</v>
      </c>
      <c r="D4876">
        <v>-1.183115E-2</v>
      </c>
      <c r="E4876">
        <v>-1.183115E-2</v>
      </c>
      <c r="F4876" t="s">
        <v>81</v>
      </c>
      <c r="G4876">
        <v>4.5341708542713564</v>
      </c>
      <c r="H4876">
        <v>-5.364445550251256E-2</v>
      </c>
      <c r="I4876">
        <v>-5.364445550251256E-2</v>
      </c>
      <c r="J4876">
        <v>1</v>
      </c>
      <c r="L4876" t="s">
        <v>76</v>
      </c>
      <c r="M4876" t="s">
        <v>4152</v>
      </c>
      <c r="T4876" t="s">
        <v>76</v>
      </c>
      <c r="V4876" t="s">
        <v>4153</v>
      </c>
      <c r="W4876" t="s">
        <v>4154</v>
      </c>
      <c r="X4876" t="s">
        <v>168</v>
      </c>
      <c r="Y4876" t="s">
        <v>268</v>
      </c>
      <c r="Z4876" t="s">
        <v>268</v>
      </c>
      <c r="AA4876" t="s">
        <v>19</v>
      </c>
      <c r="AC4876" t="s">
        <v>8133</v>
      </c>
      <c r="AD4876">
        <v>1</v>
      </c>
      <c r="AE4876">
        <v>1</v>
      </c>
    </row>
    <row r="4877" spans="1:31">
      <c r="A4877" t="s">
        <v>8134</v>
      </c>
      <c r="B4877" s="93">
        <v>45054</v>
      </c>
      <c r="C4877" s="93">
        <v>45054</v>
      </c>
      <c r="D4877">
        <v>-1.1418968E-2</v>
      </c>
      <c r="E4877">
        <v>-1.1418968E-2</v>
      </c>
      <c r="F4877" t="s">
        <v>81</v>
      </c>
      <c r="G4877">
        <v>4.5341708542713564</v>
      </c>
      <c r="H4877">
        <v>-5.1775551891457279E-2</v>
      </c>
      <c r="I4877">
        <v>-5.1775551891457279E-2</v>
      </c>
      <c r="J4877">
        <v>1</v>
      </c>
      <c r="L4877" t="s">
        <v>76</v>
      </c>
      <c r="M4877" t="s">
        <v>4152</v>
      </c>
      <c r="T4877" t="s">
        <v>76</v>
      </c>
      <c r="V4877" t="s">
        <v>4153</v>
      </c>
      <c r="W4877" t="s">
        <v>4154</v>
      </c>
      <c r="X4877" t="s">
        <v>168</v>
      </c>
      <c r="Y4877" t="s">
        <v>268</v>
      </c>
      <c r="Z4877" t="s">
        <v>268</v>
      </c>
      <c r="AA4877" t="s">
        <v>19</v>
      </c>
      <c r="AC4877" t="s">
        <v>8135</v>
      </c>
      <c r="AD4877">
        <v>1</v>
      </c>
      <c r="AE4877">
        <v>1</v>
      </c>
    </row>
    <row r="4878" spans="1:31">
      <c r="A4878" t="s">
        <v>8136</v>
      </c>
      <c r="B4878" s="93">
        <v>45054</v>
      </c>
      <c r="C4878" s="93">
        <v>45054</v>
      </c>
      <c r="D4878">
        <v>-1.3571474E-2</v>
      </c>
      <c r="E4878">
        <v>-1.3571474E-2</v>
      </c>
      <c r="F4878" t="s">
        <v>81</v>
      </c>
      <c r="G4878">
        <v>4.5341708542713564</v>
      </c>
      <c r="H4878">
        <v>-6.1535381860301497E-2</v>
      </c>
      <c r="I4878">
        <v>-6.1535381860301497E-2</v>
      </c>
      <c r="J4878">
        <v>1</v>
      </c>
      <c r="L4878" t="s">
        <v>76</v>
      </c>
      <c r="M4878" t="s">
        <v>4152</v>
      </c>
      <c r="T4878" t="s">
        <v>76</v>
      </c>
      <c r="V4878" t="s">
        <v>4153</v>
      </c>
      <c r="W4878" t="s">
        <v>4154</v>
      </c>
      <c r="X4878" t="s">
        <v>168</v>
      </c>
      <c r="Y4878" t="s">
        <v>268</v>
      </c>
      <c r="Z4878" t="s">
        <v>268</v>
      </c>
      <c r="AA4878" t="s">
        <v>19</v>
      </c>
      <c r="AC4878" t="s">
        <v>8137</v>
      </c>
      <c r="AD4878">
        <v>1</v>
      </c>
      <c r="AE4878">
        <v>1</v>
      </c>
    </row>
    <row r="4879" spans="1:31">
      <c r="A4879" t="s">
        <v>8138</v>
      </c>
      <c r="B4879" s="93">
        <v>45054</v>
      </c>
      <c r="C4879" s="93">
        <v>45054</v>
      </c>
      <c r="D4879">
        <v>-1.0960988E-2</v>
      </c>
      <c r="E4879">
        <v>-1.0960988E-2</v>
      </c>
      <c r="F4879" t="s">
        <v>81</v>
      </c>
      <c r="G4879">
        <v>4.5341708542713564</v>
      </c>
      <c r="H4879">
        <v>-4.9698992323618081E-2</v>
      </c>
      <c r="I4879">
        <v>-4.9698992323618081E-2</v>
      </c>
      <c r="J4879">
        <v>1</v>
      </c>
      <c r="L4879" t="s">
        <v>76</v>
      </c>
      <c r="M4879" t="s">
        <v>4152</v>
      </c>
      <c r="T4879" t="s">
        <v>76</v>
      </c>
      <c r="V4879" t="s">
        <v>4153</v>
      </c>
      <c r="W4879" t="s">
        <v>4154</v>
      </c>
      <c r="X4879" t="s">
        <v>168</v>
      </c>
      <c r="Y4879" t="s">
        <v>268</v>
      </c>
      <c r="Z4879" t="s">
        <v>268</v>
      </c>
      <c r="AA4879" t="s">
        <v>19</v>
      </c>
      <c r="AC4879" t="s">
        <v>8139</v>
      </c>
      <c r="AD4879">
        <v>1</v>
      </c>
      <c r="AE4879">
        <v>1</v>
      </c>
    </row>
    <row r="4880" spans="1:31">
      <c r="A4880" t="s">
        <v>8140</v>
      </c>
      <c r="B4880" s="93">
        <v>45054</v>
      </c>
      <c r="C4880" s="93">
        <v>45054</v>
      </c>
      <c r="D4880">
        <v>-1.3411180999999999E-2</v>
      </c>
      <c r="E4880">
        <v>-1.3411180999999999E-2</v>
      </c>
      <c r="F4880" t="s">
        <v>81</v>
      </c>
      <c r="G4880">
        <v>4.5341708542713564</v>
      </c>
      <c r="H4880">
        <v>-6.080858601155778E-2</v>
      </c>
      <c r="I4880">
        <v>-6.080858601155778E-2</v>
      </c>
      <c r="J4880">
        <v>1</v>
      </c>
      <c r="L4880" t="s">
        <v>76</v>
      </c>
      <c r="M4880" t="s">
        <v>4152</v>
      </c>
      <c r="T4880" t="s">
        <v>76</v>
      </c>
      <c r="V4880" t="s">
        <v>4153</v>
      </c>
      <c r="W4880" t="s">
        <v>4154</v>
      </c>
      <c r="X4880" t="s">
        <v>168</v>
      </c>
      <c r="Y4880" t="s">
        <v>268</v>
      </c>
      <c r="Z4880" t="s">
        <v>268</v>
      </c>
      <c r="AA4880" t="s">
        <v>19</v>
      </c>
      <c r="AC4880" t="s">
        <v>8141</v>
      </c>
      <c r="AD4880">
        <v>1</v>
      </c>
      <c r="AE4880">
        <v>1</v>
      </c>
    </row>
    <row r="4881" spans="1:31">
      <c r="A4881" t="s">
        <v>8142</v>
      </c>
      <c r="B4881" s="93">
        <v>45054</v>
      </c>
      <c r="C4881" s="93">
        <v>45054</v>
      </c>
      <c r="D4881">
        <v>-1.2037241000000001E-2</v>
      </c>
      <c r="E4881">
        <v>-1.2037241000000001E-2</v>
      </c>
      <c r="F4881" t="s">
        <v>81</v>
      </c>
      <c r="G4881">
        <v>4.5341708542713564</v>
      </c>
      <c r="H4881">
        <v>-5.4578907308040193E-2</v>
      </c>
      <c r="I4881">
        <v>-5.4578907308040193E-2</v>
      </c>
      <c r="J4881">
        <v>1</v>
      </c>
      <c r="L4881" t="s">
        <v>76</v>
      </c>
      <c r="M4881" t="s">
        <v>4152</v>
      </c>
      <c r="T4881" t="s">
        <v>76</v>
      </c>
      <c r="V4881" t="s">
        <v>4153</v>
      </c>
      <c r="W4881" t="s">
        <v>4154</v>
      </c>
      <c r="X4881" t="s">
        <v>168</v>
      </c>
      <c r="Y4881" t="s">
        <v>268</v>
      </c>
      <c r="Z4881" t="s">
        <v>268</v>
      </c>
      <c r="AA4881" t="s">
        <v>19</v>
      </c>
      <c r="AC4881" t="s">
        <v>8143</v>
      </c>
      <c r="AD4881">
        <v>1</v>
      </c>
      <c r="AE4881">
        <v>1</v>
      </c>
    </row>
    <row r="4882" spans="1:31">
      <c r="A4882" t="s">
        <v>8144</v>
      </c>
      <c r="B4882" s="93">
        <v>45054</v>
      </c>
      <c r="C4882" s="93">
        <v>45054</v>
      </c>
      <c r="D4882">
        <v>-1.015189E-2</v>
      </c>
      <c r="E4882">
        <v>-1.015189E-2</v>
      </c>
      <c r="F4882" t="s">
        <v>81</v>
      </c>
      <c r="G4882">
        <v>4.5341708542713564</v>
      </c>
      <c r="H4882">
        <v>-4.6030403753768843E-2</v>
      </c>
      <c r="I4882">
        <v>-4.6030403753768843E-2</v>
      </c>
      <c r="J4882">
        <v>1</v>
      </c>
      <c r="L4882" t="s">
        <v>76</v>
      </c>
      <c r="M4882" t="s">
        <v>4152</v>
      </c>
      <c r="T4882" t="s">
        <v>76</v>
      </c>
      <c r="V4882" t="s">
        <v>4153</v>
      </c>
      <c r="W4882" t="s">
        <v>4154</v>
      </c>
      <c r="X4882" t="s">
        <v>168</v>
      </c>
      <c r="Y4882" t="s">
        <v>268</v>
      </c>
      <c r="Z4882" t="s">
        <v>268</v>
      </c>
      <c r="AA4882" t="s">
        <v>19</v>
      </c>
      <c r="AC4882" t="s">
        <v>8145</v>
      </c>
      <c r="AD4882">
        <v>1</v>
      </c>
      <c r="AE4882">
        <v>1</v>
      </c>
    </row>
    <row r="4883" spans="1:31">
      <c r="A4883" t="s">
        <v>8146</v>
      </c>
      <c r="B4883" s="93">
        <v>45054</v>
      </c>
      <c r="C4883" s="93">
        <v>45054</v>
      </c>
      <c r="D4883">
        <v>-1.2289130000000001E-2</v>
      </c>
      <c r="E4883">
        <v>-1.2289130000000001E-2</v>
      </c>
      <c r="F4883" t="s">
        <v>81</v>
      </c>
      <c r="G4883">
        <v>4.5341708542713564</v>
      </c>
      <c r="H4883">
        <v>-5.5721015070351758E-2</v>
      </c>
      <c r="I4883">
        <v>-5.5721015070351758E-2</v>
      </c>
      <c r="J4883">
        <v>1</v>
      </c>
      <c r="L4883" t="s">
        <v>76</v>
      </c>
      <c r="M4883" t="s">
        <v>4152</v>
      </c>
      <c r="T4883" t="s">
        <v>76</v>
      </c>
      <c r="V4883" t="s">
        <v>4153</v>
      </c>
      <c r="W4883" t="s">
        <v>4154</v>
      </c>
      <c r="X4883" t="s">
        <v>168</v>
      </c>
      <c r="Y4883" t="s">
        <v>268</v>
      </c>
      <c r="Z4883" t="s">
        <v>268</v>
      </c>
      <c r="AA4883" t="s">
        <v>19</v>
      </c>
      <c r="AC4883" t="s">
        <v>8147</v>
      </c>
      <c r="AD4883">
        <v>1</v>
      </c>
      <c r="AE4883">
        <v>1</v>
      </c>
    </row>
    <row r="4884" spans="1:31">
      <c r="A4884" t="s">
        <v>8148</v>
      </c>
      <c r="B4884" s="93">
        <v>45054</v>
      </c>
      <c r="C4884" s="93">
        <v>45054</v>
      </c>
      <c r="D4884">
        <v>-1.1724287999999999E-2</v>
      </c>
      <c r="E4884">
        <v>-1.1724287999999999E-2</v>
      </c>
      <c r="F4884" t="s">
        <v>81</v>
      </c>
      <c r="G4884">
        <v>4.5341708542713564</v>
      </c>
      <c r="H4884">
        <v>-5.3159924936683409E-2</v>
      </c>
      <c r="I4884">
        <v>-5.3159924936683409E-2</v>
      </c>
      <c r="J4884">
        <v>1</v>
      </c>
      <c r="L4884" t="s">
        <v>76</v>
      </c>
      <c r="M4884" t="s">
        <v>4152</v>
      </c>
      <c r="T4884" t="s">
        <v>76</v>
      </c>
      <c r="V4884" t="s">
        <v>4153</v>
      </c>
      <c r="W4884" t="s">
        <v>4154</v>
      </c>
      <c r="X4884" t="s">
        <v>168</v>
      </c>
      <c r="Y4884" t="s">
        <v>268</v>
      </c>
      <c r="Z4884" t="s">
        <v>268</v>
      </c>
      <c r="AA4884" t="s">
        <v>19</v>
      </c>
      <c r="AC4884" t="s">
        <v>8149</v>
      </c>
      <c r="AD4884">
        <v>1</v>
      </c>
      <c r="AE4884">
        <v>1</v>
      </c>
    </row>
    <row r="4885" spans="1:31">
      <c r="A4885" t="s">
        <v>8150</v>
      </c>
      <c r="B4885" s="93">
        <v>45054</v>
      </c>
      <c r="C4885" s="93">
        <v>45054</v>
      </c>
      <c r="D4885">
        <v>-1.2151736E-2</v>
      </c>
      <c r="E4885">
        <v>-1.2151736E-2</v>
      </c>
      <c r="F4885" t="s">
        <v>81</v>
      </c>
      <c r="G4885">
        <v>4.5341708542713564</v>
      </c>
      <c r="H4885">
        <v>-5.5098047199999993E-2</v>
      </c>
      <c r="I4885">
        <v>-5.5098047199999993E-2</v>
      </c>
      <c r="J4885">
        <v>1</v>
      </c>
      <c r="L4885" t="s">
        <v>76</v>
      </c>
      <c r="M4885" t="s">
        <v>4152</v>
      </c>
      <c r="T4885" t="s">
        <v>76</v>
      </c>
      <c r="V4885" t="s">
        <v>4153</v>
      </c>
      <c r="W4885" t="s">
        <v>4154</v>
      </c>
      <c r="X4885" t="s">
        <v>168</v>
      </c>
      <c r="Y4885" t="s">
        <v>268</v>
      </c>
      <c r="Z4885" t="s">
        <v>268</v>
      </c>
      <c r="AA4885" t="s">
        <v>19</v>
      </c>
      <c r="AC4885" t="s">
        <v>8151</v>
      </c>
      <c r="AD4885">
        <v>1</v>
      </c>
      <c r="AE4885">
        <v>1</v>
      </c>
    </row>
    <row r="4886" spans="1:31">
      <c r="A4886" t="s">
        <v>8152</v>
      </c>
      <c r="B4886" s="93">
        <v>45054</v>
      </c>
      <c r="C4886" s="93">
        <v>45054</v>
      </c>
      <c r="D4886">
        <v>-1.3884427E-2</v>
      </c>
      <c r="E4886">
        <v>-1.3884427E-2</v>
      </c>
      <c r="F4886" t="s">
        <v>81</v>
      </c>
      <c r="G4886">
        <v>4.5341708542713564</v>
      </c>
      <c r="H4886">
        <v>-6.2954364231658289E-2</v>
      </c>
      <c r="I4886">
        <v>-6.2954364231658289E-2</v>
      </c>
      <c r="J4886">
        <v>1</v>
      </c>
      <c r="L4886" t="s">
        <v>76</v>
      </c>
      <c r="M4886" t="s">
        <v>4152</v>
      </c>
      <c r="T4886" t="s">
        <v>76</v>
      </c>
      <c r="V4886" t="s">
        <v>4153</v>
      </c>
      <c r="W4886" t="s">
        <v>4154</v>
      </c>
      <c r="X4886" t="s">
        <v>168</v>
      </c>
      <c r="Y4886" t="s">
        <v>268</v>
      </c>
      <c r="Z4886" t="s">
        <v>268</v>
      </c>
      <c r="AA4886" t="s">
        <v>19</v>
      </c>
      <c r="AC4886" t="s">
        <v>8153</v>
      </c>
      <c r="AD4886">
        <v>1</v>
      </c>
      <c r="AE4886">
        <v>1</v>
      </c>
    </row>
    <row r="4887" spans="1:31">
      <c r="A4887" t="s">
        <v>8154</v>
      </c>
      <c r="B4887" s="93">
        <v>45054</v>
      </c>
      <c r="C4887" s="93">
        <v>45054</v>
      </c>
      <c r="D4887">
        <v>-1.1754819999999999E-2</v>
      </c>
      <c r="E4887">
        <v>-1.1754819999999999E-2</v>
      </c>
      <c r="F4887" t="s">
        <v>81</v>
      </c>
      <c r="G4887">
        <v>4.5341708542713564</v>
      </c>
      <c r="H4887">
        <v>-5.3298362241206029E-2</v>
      </c>
      <c r="I4887">
        <v>-5.3298362241206029E-2</v>
      </c>
      <c r="J4887">
        <v>1</v>
      </c>
      <c r="L4887" t="s">
        <v>76</v>
      </c>
      <c r="M4887" t="s">
        <v>4152</v>
      </c>
      <c r="T4887" t="s">
        <v>76</v>
      </c>
      <c r="V4887" t="s">
        <v>4153</v>
      </c>
      <c r="W4887" t="s">
        <v>4154</v>
      </c>
      <c r="X4887" t="s">
        <v>168</v>
      </c>
      <c r="Y4887" t="s">
        <v>268</v>
      </c>
      <c r="Z4887" t="s">
        <v>268</v>
      </c>
      <c r="AA4887" t="s">
        <v>19</v>
      </c>
      <c r="AC4887" t="s">
        <v>8155</v>
      </c>
      <c r="AD4887">
        <v>1</v>
      </c>
      <c r="AE4887">
        <v>1</v>
      </c>
    </row>
    <row r="4888" spans="1:31">
      <c r="A4888" t="s">
        <v>8156</v>
      </c>
      <c r="B4888" s="93">
        <v>45054</v>
      </c>
      <c r="C4888" s="93">
        <v>45054</v>
      </c>
      <c r="D4888">
        <v>-1.1556362000000001E-2</v>
      </c>
      <c r="E4888">
        <v>-1.1556362000000001E-2</v>
      </c>
      <c r="F4888" t="s">
        <v>81</v>
      </c>
      <c r="G4888">
        <v>4.5341708542713564</v>
      </c>
      <c r="H4888">
        <v>-5.2398519761809037E-2</v>
      </c>
      <c r="I4888">
        <v>-5.2398519761809037E-2</v>
      </c>
      <c r="J4888">
        <v>1</v>
      </c>
      <c r="L4888" t="s">
        <v>76</v>
      </c>
      <c r="M4888" t="s">
        <v>4152</v>
      </c>
      <c r="T4888" t="s">
        <v>76</v>
      </c>
      <c r="V4888" t="s">
        <v>4153</v>
      </c>
      <c r="W4888" t="s">
        <v>4154</v>
      </c>
      <c r="X4888" t="s">
        <v>168</v>
      </c>
      <c r="Y4888" t="s">
        <v>268</v>
      </c>
      <c r="Z4888" t="s">
        <v>268</v>
      </c>
      <c r="AA4888" t="s">
        <v>19</v>
      </c>
      <c r="AC4888" t="s">
        <v>8157</v>
      </c>
      <c r="AD4888">
        <v>1</v>
      </c>
      <c r="AE4888">
        <v>1</v>
      </c>
    </row>
    <row r="4889" spans="1:31">
      <c r="A4889" t="s">
        <v>8158</v>
      </c>
      <c r="B4889" s="93">
        <v>45054</v>
      </c>
      <c r="C4889" s="93">
        <v>45054</v>
      </c>
      <c r="D4889">
        <v>-1.1686123E-2</v>
      </c>
      <c r="E4889">
        <v>-1.1686123E-2</v>
      </c>
      <c r="F4889" t="s">
        <v>81</v>
      </c>
      <c r="G4889">
        <v>4.5341708542713564</v>
      </c>
      <c r="H4889">
        <v>-5.2986878306030147E-2</v>
      </c>
      <c r="I4889">
        <v>-5.2986878306030147E-2</v>
      </c>
      <c r="J4889">
        <v>1</v>
      </c>
      <c r="L4889" t="s">
        <v>76</v>
      </c>
      <c r="M4889" t="s">
        <v>4152</v>
      </c>
      <c r="T4889" t="s">
        <v>76</v>
      </c>
      <c r="V4889" t="s">
        <v>4153</v>
      </c>
      <c r="W4889" t="s">
        <v>4154</v>
      </c>
      <c r="X4889" t="s">
        <v>168</v>
      </c>
      <c r="Y4889" t="s">
        <v>268</v>
      </c>
      <c r="Z4889" t="s">
        <v>268</v>
      </c>
      <c r="AA4889" t="s">
        <v>19</v>
      </c>
      <c r="AC4889" t="s">
        <v>8159</v>
      </c>
      <c r="AD4889">
        <v>1</v>
      </c>
      <c r="AE4889">
        <v>1</v>
      </c>
    </row>
    <row r="4890" spans="1:31">
      <c r="A4890" t="s">
        <v>8160</v>
      </c>
      <c r="B4890" s="93">
        <v>45054</v>
      </c>
      <c r="C4890" s="93">
        <v>45054</v>
      </c>
      <c r="D4890">
        <v>-1.1770086000000001E-2</v>
      </c>
      <c r="E4890">
        <v>-1.1770086000000001E-2</v>
      </c>
      <c r="F4890" t="s">
        <v>81</v>
      </c>
      <c r="G4890">
        <v>4.5341708542713564</v>
      </c>
      <c r="H4890">
        <v>-5.3367580893467333E-2</v>
      </c>
      <c r="I4890">
        <v>-5.3367580893467333E-2</v>
      </c>
      <c r="J4890">
        <v>1</v>
      </c>
      <c r="L4890" t="s">
        <v>76</v>
      </c>
      <c r="M4890" t="s">
        <v>4152</v>
      </c>
      <c r="T4890" t="s">
        <v>76</v>
      </c>
      <c r="V4890" t="s">
        <v>4153</v>
      </c>
      <c r="W4890" t="s">
        <v>4154</v>
      </c>
      <c r="X4890" t="s">
        <v>168</v>
      </c>
      <c r="Y4890" t="s">
        <v>268</v>
      </c>
      <c r="Z4890" t="s">
        <v>268</v>
      </c>
      <c r="AA4890" t="s">
        <v>19</v>
      </c>
      <c r="AC4890" t="s">
        <v>8161</v>
      </c>
      <c r="AD4890">
        <v>1</v>
      </c>
      <c r="AE4890">
        <v>1</v>
      </c>
    </row>
    <row r="4891" spans="1:31">
      <c r="A4891" t="s">
        <v>8162</v>
      </c>
      <c r="B4891" s="93">
        <v>45054</v>
      </c>
      <c r="C4891" s="93">
        <v>45054</v>
      </c>
      <c r="D4891">
        <v>-9.085882E-3</v>
      </c>
      <c r="E4891">
        <v>-9.085882E-3</v>
      </c>
      <c r="F4891" t="s">
        <v>81</v>
      </c>
      <c r="G4891">
        <v>4.5341708542713564</v>
      </c>
      <c r="H4891">
        <v>-4.1196941349748738E-2</v>
      </c>
      <c r="I4891">
        <v>-4.1196941349748738E-2</v>
      </c>
      <c r="J4891">
        <v>1</v>
      </c>
      <c r="L4891" t="s">
        <v>76</v>
      </c>
      <c r="M4891" t="s">
        <v>4152</v>
      </c>
      <c r="T4891" t="s">
        <v>76</v>
      </c>
      <c r="V4891" t="s">
        <v>4153</v>
      </c>
      <c r="W4891" t="s">
        <v>4154</v>
      </c>
      <c r="X4891" t="s">
        <v>168</v>
      </c>
      <c r="Y4891" t="s">
        <v>268</v>
      </c>
      <c r="Z4891" t="s">
        <v>268</v>
      </c>
      <c r="AA4891" t="s">
        <v>19</v>
      </c>
      <c r="AC4891" t="s">
        <v>8163</v>
      </c>
      <c r="AD4891">
        <v>1</v>
      </c>
      <c r="AE4891">
        <v>1</v>
      </c>
    </row>
    <row r="4892" spans="1:31">
      <c r="A4892" t="s">
        <v>8164</v>
      </c>
      <c r="B4892" s="93">
        <v>45054</v>
      </c>
      <c r="C4892" s="93">
        <v>45054</v>
      </c>
      <c r="D4892">
        <v>-1.1709021999999999E-2</v>
      </c>
      <c r="E4892">
        <v>-1.1709021999999999E-2</v>
      </c>
      <c r="F4892" t="s">
        <v>81</v>
      </c>
      <c r="G4892">
        <v>4.5341708542713564</v>
      </c>
      <c r="H4892">
        <v>-5.3090706284422112E-2</v>
      </c>
      <c r="I4892">
        <v>-5.3090706284422112E-2</v>
      </c>
      <c r="J4892">
        <v>1</v>
      </c>
      <c r="L4892" t="s">
        <v>76</v>
      </c>
      <c r="M4892" t="s">
        <v>4152</v>
      </c>
      <c r="T4892" t="s">
        <v>76</v>
      </c>
      <c r="V4892" t="s">
        <v>4153</v>
      </c>
      <c r="W4892" t="s">
        <v>4154</v>
      </c>
      <c r="X4892" t="s">
        <v>168</v>
      </c>
      <c r="Y4892" t="s">
        <v>268</v>
      </c>
      <c r="Z4892" t="s">
        <v>268</v>
      </c>
      <c r="AA4892" t="s">
        <v>19</v>
      </c>
      <c r="AC4892" t="s">
        <v>8165</v>
      </c>
      <c r="AD4892">
        <v>1</v>
      </c>
      <c r="AE4892">
        <v>1</v>
      </c>
    </row>
    <row r="4893" spans="1:31">
      <c r="A4893" t="s">
        <v>8166</v>
      </c>
      <c r="B4893" s="93">
        <v>45054</v>
      </c>
      <c r="C4893" s="93">
        <v>45054</v>
      </c>
      <c r="D4893">
        <v>-1.1676654E-2</v>
      </c>
      <c r="E4893">
        <v>-1.1676654E-2</v>
      </c>
      <c r="F4893" t="s">
        <v>81</v>
      </c>
      <c r="G4893">
        <v>4.5341708542713564</v>
      </c>
      <c r="H4893">
        <v>-5.294394424221105E-2</v>
      </c>
      <c r="I4893">
        <v>-5.294394424221105E-2</v>
      </c>
      <c r="J4893">
        <v>1</v>
      </c>
      <c r="L4893" t="s">
        <v>76</v>
      </c>
      <c r="M4893" t="s">
        <v>4152</v>
      </c>
      <c r="T4893" t="s">
        <v>76</v>
      </c>
      <c r="V4893" t="s">
        <v>4153</v>
      </c>
      <c r="W4893" t="s">
        <v>4154</v>
      </c>
      <c r="X4893" t="s">
        <v>168</v>
      </c>
      <c r="Y4893" t="s">
        <v>268</v>
      </c>
      <c r="Z4893" t="s">
        <v>268</v>
      </c>
      <c r="AA4893" t="s">
        <v>19</v>
      </c>
      <c r="AC4893" t="s">
        <v>8167</v>
      </c>
      <c r="AD4893">
        <v>1</v>
      </c>
      <c r="AE4893">
        <v>1</v>
      </c>
    </row>
    <row r="4894" spans="1:31">
      <c r="A4894" t="s">
        <v>8168</v>
      </c>
      <c r="B4894" s="93">
        <v>45054</v>
      </c>
      <c r="C4894" s="93">
        <v>45054</v>
      </c>
      <c r="D4894">
        <v>-1.2853972E-2</v>
      </c>
      <c r="E4894">
        <v>-1.2853972E-2</v>
      </c>
      <c r="F4894" t="s">
        <v>81</v>
      </c>
      <c r="G4894">
        <v>4.5341708542713564</v>
      </c>
      <c r="H4894">
        <v>-5.8282105204020093E-2</v>
      </c>
      <c r="I4894">
        <v>-5.8282105204020093E-2</v>
      </c>
      <c r="J4894">
        <v>1</v>
      </c>
      <c r="L4894" t="s">
        <v>76</v>
      </c>
      <c r="M4894" t="s">
        <v>4152</v>
      </c>
      <c r="T4894" t="s">
        <v>76</v>
      </c>
      <c r="V4894" t="s">
        <v>4153</v>
      </c>
      <c r="W4894" t="s">
        <v>4154</v>
      </c>
      <c r="X4894" t="s">
        <v>168</v>
      </c>
      <c r="Y4894" t="s">
        <v>268</v>
      </c>
      <c r="Z4894" t="s">
        <v>268</v>
      </c>
      <c r="AA4894" t="s">
        <v>19</v>
      </c>
      <c r="AC4894" t="s">
        <v>8169</v>
      </c>
      <c r="AD4894">
        <v>1</v>
      </c>
      <c r="AE4894">
        <v>1</v>
      </c>
    </row>
    <row r="4895" spans="1:31">
      <c r="A4895" t="s">
        <v>8170</v>
      </c>
      <c r="B4895" s="93">
        <v>45054</v>
      </c>
      <c r="C4895" s="93">
        <v>45054</v>
      </c>
      <c r="D4895">
        <v>-1.1884581E-2</v>
      </c>
      <c r="E4895">
        <v>-1.1884581E-2</v>
      </c>
      <c r="F4895" t="s">
        <v>81</v>
      </c>
      <c r="G4895">
        <v>4.5341708542713564</v>
      </c>
      <c r="H4895">
        <v>-5.3886720785427132E-2</v>
      </c>
      <c r="I4895">
        <v>-5.3886720785427132E-2</v>
      </c>
      <c r="J4895">
        <v>1</v>
      </c>
      <c r="L4895" t="s">
        <v>76</v>
      </c>
      <c r="M4895" t="s">
        <v>4152</v>
      </c>
      <c r="T4895" t="s">
        <v>76</v>
      </c>
      <c r="V4895" t="s">
        <v>4153</v>
      </c>
      <c r="W4895" t="s">
        <v>4154</v>
      </c>
      <c r="X4895" t="s">
        <v>168</v>
      </c>
      <c r="Y4895" t="s">
        <v>268</v>
      </c>
      <c r="Z4895" t="s">
        <v>268</v>
      </c>
      <c r="AA4895" t="s">
        <v>19</v>
      </c>
      <c r="AC4895" t="s">
        <v>8171</v>
      </c>
      <c r="AD4895">
        <v>1</v>
      </c>
      <c r="AE4895">
        <v>1</v>
      </c>
    </row>
    <row r="4896" spans="1:31">
      <c r="A4896" t="s">
        <v>8172</v>
      </c>
      <c r="B4896" s="93">
        <v>45054</v>
      </c>
      <c r="C4896" s="93">
        <v>45054</v>
      </c>
      <c r="D4896">
        <v>-1.2510487000000001E-2</v>
      </c>
      <c r="E4896">
        <v>-1.2510487000000001E-2</v>
      </c>
      <c r="F4896" t="s">
        <v>81</v>
      </c>
      <c r="G4896">
        <v>4.5341708542713564</v>
      </c>
      <c r="H4896">
        <v>-5.6724685528140702E-2</v>
      </c>
      <c r="I4896">
        <v>-5.6724685528140702E-2</v>
      </c>
      <c r="J4896">
        <v>1</v>
      </c>
      <c r="L4896" t="s">
        <v>76</v>
      </c>
      <c r="M4896" t="s">
        <v>4152</v>
      </c>
      <c r="T4896" t="s">
        <v>76</v>
      </c>
      <c r="V4896" t="s">
        <v>4153</v>
      </c>
      <c r="W4896" t="s">
        <v>4154</v>
      </c>
      <c r="X4896" t="s">
        <v>168</v>
      </c>
      <c r="Y4896" t="s">
        <v>268</v>
      </c>
      <c r="Z4896" t="s">
        <v>268</v>
      </c>
      <c r="AA4896" t="s">
        <v>19</v>
      </c>
      <c r="AC4896" t="s">
        <v>8173</v>
      </c>
      <c r="AD4896">
        <v>1</v>
      </c>
      <c r="AE4896">
        <v>1</v>
      </c>
    </row>
    <row r="4897" spans="1:31">
      <c r="A4897" t="s">
        <v>8174</v>
      </c>
      <c r="B4897" s="93">
        <v>45054</v>
      </c>
      <c r="C4897" s="93">
        <v>45054</v>
      </c>
      <c r="D4897">
        <v>-1.1670857E-2</v>
      </c>
      <c r="E4897">
        <v>-1.1670857E-2</v>
      </c>
      <c r="F4897" t="s">
        <v>81</v>
      </c>
      <c r="G4897">
        <v>4.5341708542713564</v>
      </c>
      <c r="H4897">
        <v>-5.2917659653768843E-2</v>
      </c>
      <c r="I4897">
        <v>-5.2917659653768843E-2</v>
      </c>
      <c r="J4897">
        <v>1</v>
      </c>
      <c r="L4897" t="s">
        <v>76</v>
      </c>
      <c r="M4897" t="s">
        <v>4152</v>
      </c>
      <c r="T4897" t="s">
        <v>76</v>
      </c>
      <c r="V4897" t="s">
        <v>4153</v>
      </c>
      <c r="W4897" t="s">
        <v>4154</v>
      </c>
      <c r="X4897" t="s">
        <v>168</v>
      </c>
      <c r="Y4897" t="s">
        <v>268</v>
      </c>
      <c r="Z4897" t="s">
        <v>268</v>
      </c>
      <c r="AA4897" t="s">
        <v>19</v>
      </c>
      <c r="AC4897" t="s">
        <v>8175</v>
      </c>
      <c r="AD4897">
        <v>1</v>
      </c>
      <c r="AE4897">
        <v>1</v>
      </c>
    </row>
    <row r="4898" spans="1:31">
      <c r="A4898" t="s">
        <v>8176</v>
      </c>
      <c r="B4898" s="93">
        <v>45054</v>
      </c>
      <c r="C4898" s="93">
        <v>45054</v>
      </c>
      <c r="D4898">
        <v>-1.1670857E-2</v>
      </c>
      <c r="E4898">
        <v>-1.1670857E-2</v>
      </c>
      <c r="F4898" t="s">
        <v>81</v>
      </c>
      <c r="G4898">
        <v>4.5341708542713564</v>
      </c>
      <c r="H4898">
        <v>-5.2917659653768843E-2</v>
      </c>
      <c r="I4898">
        <v>-5.2917659653768843E-2</v>
      </c>
      <c r="J4898">
        <v>1</v>
      </c>
      <c r="L4898" t="s">
        <v>76</v>
      </c>
      <c r="M4898" t="s">
        <v>4152</v>
      </c>
      <c r="T4898" t="s">
        <v>76</v>
      </c>
      <c r="V4898" t="s">
        <v>4153</v>
      </c>
      <c r="W4898" t="s">
        <v>4154</v>
      </c>
      <c r="X4898" t="s">
        <v>168</v>
      </c>
      <c r="Y4898" t="s">
        <v>268</v>
      </c>
      <c r="Z4898" t="s">
        <v>268</v>
      </c>
      <c r="AA4898" t="s">
        <v>19</v>
      </c>
      <c r="AC4898" t="s">
        <v>8177</v>
      </c>
      <c r="AD4898">
        <v>1</v>
      </c>
      <c r="AE4898">
        <v>1</v>
      </c>
    </row>
    <row r="4899" spans="1:31">
      <c r="A4899" t="s">
        <v>8178</v>
      </c>
      <c r="B4899" s="93">
        <v>45054</v>
      </c>
      <c r="C4899" s="93">
        <v>45054</v>
      </c>
      <c r="D4899">
        <v>-1.1380803E-2</v>
      </c>
      <c r="E4899">
        <v>-1.1380803E-2</v>
      </c>
      <c r="F4899" t="s">
        <v>81</v>
      </c>
      <c r="G4899">
        <v>4.5341708542713564</v>
      </c>
      <c r="H4899">
        <v>-5.1602505260804017E-2</v>
      </c>
      <c r="I4899">
        <v>-5.1602505260804017E-2</v>
      </c>
      <c r="J4899">
        <v>1</v>
      </c>
      <c r="L4899" t="s">
        <v>76</v>
      </c>
      <c r="M4899" t="s">
        <v>4152</v>
      </c>
      <c r="T4899" t="s">
        <v>76</v>
      </c>
      <c r="V4899" t="s">
        <v>4153</v>
      </c>
      <c r="W4899" t="s">
        <v>4154</v>
      </c>
      <c r="X4899" t="s">
        <v>168</v>
      </c>
      <c r="Y4899" t="s">
        <v>268</v>
      </c>
      <c r="Z4899" t="s">
        <v>268</v>
      </c>
      <c r="AA4899" t="s">
        <v>19</v>
      </c>
      <c r="AC4899" t="s">
        <v>8179</v>
      </c>
      <c r="AD4899">
        <v>1</v>
      </c>
      <c r="AE4899">
        <v>1</v>
      </c>
    </row>
    <row r="4900" spans="1:31">
      <c r="A4900" t="s">
        <v>8180</v>
      </c>
      <c r="B4900" s="93">
        <v>45054</v>
      </c>
      <c r="C4900" s="93">
        <v>45054</v>
      </c>
      <c r="D4900">
        <v>-1.1876948E-2</v>
      </c>
      <c r="E4900">
        <v>-1.1876948E-2</v>
      </c>
      <c r="F4900" t="s">
        <v>81</v>
      </c>
      <c r="G4900">
        <v>4.5341708542713564</v>
      </c>
      <c r="H4900">
        <v>-5.3852111459296477E-2</v>
      </c>
      <c r="I4900">
        <v>-5.3852111459296477E-2</v>
      </c>
      <c r="J4900">
        <v>1</v>
      </c>
      <c r="L4900" t="s">
        <v>76</v>
      </c>
      <c r="M4900" t="s">
        <v>4152</v>
      </c>
      <c r="T4900" t="s">
        <v>76</v>
      </c>
      <c r="V4900" t="s">
        <v>4153</v>
      </c>
      <c r="W4900" t="s">
        <v>4154</v>
      </c>
      <c r="X4900" t="s">
        <v>168</v>
      </c>
      <c r="Y4900" t="s">
        <v>268</v>
      </c>
      <c r="Z4900" t="s">
        <v>268</v>
      </c>
      <c r="AA4900" t="s">
        <v>19</v>
      </c>
      <c r="AC4900" t="s">
        <v>8181</v>
      </c>
      <c r="AD4900">
        <v>1</v>
      </c>
      <c r="AE4900">
        <v>1</v>
      </c>
    </row>
    <row r="4901" spans="1:31">
      <c r="A4901" t="s">
        <v>8182</v>
      </c>
      <c r="B4901" s="93">
        <v>45054</v>
      </c>
      <c r="C4901" s="93">
        <v>45054</v>
      </c>
      <c r="D4901">
        <v>-1.1876948E-2</v>
      </c>
      <c r="E4901">
        <v>-1.1876948E-2</v>
      </c>
      <c r="F4901" t="s">
        <v>81</v>
      </c>
      <c r="G4901">
        <v>4.5341708542713564</v>
      </c>
      <c r="H4901">
        <v>-5.3852111459296477E-2</v>
      </c>
      <c r="I4901">
        <v>-5.3852111459296477E-2</v>
      </c>
      <c r="J4901">
        <v>1</v>
      </c>
      <c r="L4901" t="s">
        <v>76</v>
      </c>
      <c r="M4901" t="s">
        <v>4152</v>
      </c>
      <c r="T4901" t="s">
        <v>76</v>
      </c>
      <c r="V4901" t="s">
        <v>4153</v>
      </c>
      <c r="W4901" t="s">
        <v>4154</v>
      </c>
      <c r="X4901" t="s">
        <v>168</v>
      </c>
      <c r="Y4901" t="s">
        <v>268</v>
      </c>
      <c r="Z4901" t="s">
        <v>268</v>
      </c>
      <c r="AA4901" t="s">
        <v>19</v>
      </c>
      <c r="AC4901" t="s">
        <v>8183</v>
      </c>
      <c r="AD4901">
        <v>1</v>
      </c>
      <c r="AE4901">
        <v>1</v>
      </c>
    </row>
    <row r="4902" spans="1:31">
      <c r="A4902" t="s">
        <v>8184</v>
      </c>
      <c r="B4902" s="93">
        <v>45054</v>
      </c>
      <c r="C4902" s="93">
        <v>45054</v>
      </c>
      <c r="D4902">
        <v>-1.2624982E-2</v>
      </c>
      <c r="E4902">
        <v>-1.2624982E-2</v>
      </c>
      <c r="F4902" t="s">
        <v>81</v>
      </c>
      <c r="G4902">
        <v>4.5341708542713564</v>
      </c>
      <c r="H4902">
        <v>-5.7243825420100501E-2</v>
      </c>
      <c r="I4902">
        <v>-5.7243825420100501E-2</v>
      </c>
      <c r="J4902">
        <v>1</v>
      </c>
      <c r="L4902" t="s">
        <v>76</v>
      </c>
      <c r="M4902" t="s">
        <v>4152</v>
      </c>
      <c r="T4902" t="s">
        <v>76</v>
      </c>
      <c r="V4902" t="s">
        <v>4153</v>
      </c>
      <c r="W4902" t="s">
        <v>4154</v>
      </c>
      <c r="X4902" t="s">
        <v>168</v>
      </c>
      <c r="Y4902" t="s">
        <v>268</v>
      </c>
      <c r="Z4902" t="s">
        <v>268</v>
      </c>
      <c r="AA4902" t="s">
        <v>19</v>
      </c>
      <c r="AC4902" t="s">
        <v>8185</v>
      </c>
      <c r="AD4902">
        <v>1</v>
      </c>
      <c r="AE4902">
        <v>1</v>
      </c>
    </row>
    <row r="4903" spans="1:31">
      <c r="A4903" t="s">
        <v>8186</v>
      </c>
      <c r="B4903" s="93">
        <v>45054</v>
      </c>
      <c r="C4903" s="93">
        <v>45054</v>
      </c>
      <c r="D4903">
        <v>-1.2815807E-2</v>
      </c>
      <c r="E4903">
        <v>-1.2815807E-2</v>
      </c>
      <c r="F4903" t="s">
        <v>81</v>
      </c>
      <c r="G4903">
        <v>4.5341708542713564</v>
      </c>
      <c r="H4903">
        <v>-5.8109058573366817E-2</v>
      </c>
      <c r="I4903">
        <v>-5.8109058573366817E-2</v>
      </c>
      <c r="J4903">
        <v>1</v>
      </c>
      <c r="L4903" t="s">
        <v>76</v>
      </c>
      <c r="M4903" t="s">
        <v>4152</v>
      </c>
      <c r="T4903" t="s">
        <v>76</v>
      </c>
      <c r="V4903" t="s">
        <v>4153</v>
      </c>
      <c r="W4903" t="s">
        <v>4154</v>
      </c>
      <c r="X4903" t="s">
        <v>168</v>
      </c>
      <c r="Y4903" t="s">
        <v>268</v>
      </c>
      <c r="Z4903" t="s">
        <v>268</v>
      </c>
      <c r="AA4903" t="s">
        <v>19</v>
      </c>
      <c r="AC4903" t="s">
        <v>8187</v>
      </c>
      <c r="AD4903">
        <v>1</v>
      </c>
      <c r="AE4903">
        <v>1</v>
      </c>
    </row>
    <row r="4904" spans="1:31">
      <c r="A4904" t="s">
        <v>8188</v>
      </c>
      <c r="B4904" s="93">
        <v>45054</v>
      </c>
      <c r="C4904" s="93">
        <v>45054</v>
      </c>
      <c r="D4904">
        <v>-1.1792985000000001E-2</v>
      </c>
      <c r="E4904">
        <v>-1.1792985000000001E-2</v>
      </c>
      <c r="F4904" t="s">
        <v>81</v>
      </c>
      <c r="G4904">
        <v>4.5341708542713564</v>
      </c>
      <c r="H4904">
        <v>-5.3471408871859277E-2</v>
      </c>
      <c r="I4904">
        <v>-5.3471408871859277E-2</v>
      </c>
      <c r="J4904">
        <v>1</v>
      </c>
      <c r="L4904" t="s">
        <v>76</v>
      </c>
      <c r="M4904" t="s">
        <v>4152</v>
      </c>
      <c r="T4904" t="s">
        <v>76</v>
      </c>
      <c r="V4904" t="s">
        <v>4153</v>
      </c>
      <c r="W4904" t="s">
        <v>4154</v>
      </c>
      <c r="X4904" t="s">
        <v>168</v>
      </c>
      <c r="Y4904" t="s">
        <v>268</v>
      </c>
      <c r="Z4904" t="s">
        <v>268</v>
      </c>
      <c r="AA4904" t="s">
        <v>19</v>
      </c>
      <c r="AC4904" t="s">
        <v>8189</v>
      </c>
      <c r="AD4904">
        <v>1</v>
      </c>
      <c r="AE4904">
        <v>1</v>
      </c>
    </row>
    <row r="4905" spans="1:31">
      <c r="A4905" t="s">
        <v>8190</v>
      </c>
      <c r="B4905" s="93">
        <v>45054</v>
      </c>
      <c r="C4905" s="93">
        <v>45054</v>
      </c>
      <c r="D4905">
        <v>-1.2884504E-2</v>
      </c>
      <c r="E4905">
        <v>-1.2884504E-2</v>
      </c>
      <c r="F4905" t="s">
        <v>81</v>
      </c>
      <c r="G4905">
        <v>4.5341708542713564</v>
      </c>
      <c r="H4905">
        <v>-5.8420542508542707E-2</v>
      </c>
      <c r="I4905">
        <v>-5.8420542508542707E-2</v>
      </c>
      <c r="J4905">
        <v>1</v>
      </c>
      <c r="L4905" t="s">
        <v>76</v>
      </c>
      <c r="M4905" t="s">
        <v>4152</v>
      </c>
      <c r="T4905" t="s">
        <v>76</v>
      </c>
      <c r="V4905" t="s">
        <v>4153</v>
      </c>
      <c r="W4905" t="s">
        <v>4154</v>
      </c>
      <c r="X4905" t="s">
        <v>168</v>
      </c>
      <c r="Y4905" t="s">
        <v>268</v>
      </c>
      <c r="Z4905" t="s">
        <v>268</v>
      </c>
      <c r="AA4905" t="s">
        <v>19</v>
      </c>
      <c r="AC4905" t="s">
        <v>8191</v>
      </c>
      <c r="AD4905">
        <v>1</v>
      </c>
      <c r="AE4905">
        <v>1</v>
      </c>
    </row>
    <row r="4906" spans="1:31">
      <c r="A4906" t="s">
        <v>8192</v>
      </c>
      <c r="B4906" s="93">
        <v>45054</v>
      </c>
      <c r="C4906" s="93">
        <v>45054</v>
      </c>
      <c r="D4906">
        <v>-1.2884504E-2</v>
      </c>
      <c r="E4906">
        <v>-1.2884504E-2</v>
      </c>
      <c r="F4906" t="s">
        <v>81</v>
      </c>
      <c r="G4906">
        <v>4.5341708542713564</v>
      </c>
      <c r="H4906">
        <v>-5.8420542508542707E-2</v>
      </c>
      <c r="I4906">
        <v>-5.8420542508542707E-2</v>
      </c>
      <c r="J4906">
        <v>1</v>
      </c>
      <c r="L4906" t="s">
        <v>76</v>
      </c>
      <c r="M4906" t="s">
        <v>4152</v>
      </c>
      <c r="T4906" t="s">
        <v>76</v>
      </c>
      <c r="V4906" t="s">
        <v>4153</v>
      </c>
      <c r="W4906" t="s">
        <v>4154</v>
      </c>
      <c r="X4906" t="s">
        <v>168</v>
      </c>
      <c r="Y4906" t="s">
        <v>268</v>
      </c>
      <c r="Z4906" t="s">
        <v>268</v>
      </c>
      <c r="AA4906" t="s">
        <v>19</v>
      </c>
      <c r="AC4906" t="s">
        <v>8193</v>
      </c>
      <c r="AD4906">
        <v>1</v>
      </c>
      <c r="AE4906">
        <v>1</v>
      </c>
    </row>
    <row r="4907" spans="1:31">
      <c r="A4907" t="s">
        <v>8194</v>
      </c>
      <c r="B4907" s="93">
        <v>45054</v>
      </c>
      <c r="C4907" s="93">
        <v>45054</v>
      </c>
      <c r="D4907">
        <v>-1.3121127E-2</v>
      </c>
      <c r="E4907">
        <v>-1.3121127E-2</v>
      </c>
      <c r="F4907" t="s">
        <v>81</v>
      </c>
      <c r="G4907">
        <v>4.5341708542713564</v>
      </c>
      <c r="H4907">
        <v>-5.9493431618592961E-2</v>
      </c>
      <c r="I4907">
        <v>-5.9493431618592961E-2</v>
      </c>
      <c r="J4907">
        <v>1</v>
      </c>
      <c r="L4907" t="s">
        <v>76</v>
      </c>
      <c r="M4907" t="s">
        <v>4152</v>
      </c>
      <c r="T4907" t="s">
        <v>76</v>
      </c>
      <c r="V4907" t="s">
        <v>4153</v>
      </c>
      <c r="W4907" t="s">
        <v>4154</v>
      </c>
      <c r="X4907" t="s">
        <v>168</v>
      </c>
      <c r="Y4907" t="s">
        <v>268</v>
      </c>
      <c r="Z4907" t="s">
        <v>268</v>
      </c>
      <c r="AA4907" t="s">
        <v>19</v>
      </c>
      <c r="AC4907" t="s">
        <v>8195</v>
      </c>
      <c r="AD4907">
        <v>1</v>
      </c>
      <c r="AE4907">
        <v>1</v>
      </c>
    </row>
    <row r="4908" spans="1:31">
      <c r="A4908" t="s">
        <v>8196</v>
      </c>
      <c r="B4908" s="93">
        <v>45054</v>
      </c>
      <c r="C4908" s="93">
        <v>45054</v>
      </c>
      <c r="D4908">
        <v>-1.3113494E-2</v>
      </c>
      <c r="E4908">
        <v>-1.3113494E-2</v>
      </c>
      <c r="F4908" t="s">
        <v>81</v>
      </c>
      <c r="G4908">
        <v>4.5341708542713564</v>
      </c>
      <c r="H4908">
        <v>-5.9458822292462313E-2</v>
      </c>
      <c r="I4908">
        <v>-5.9458822292462313E-2</v>
      </c>
      <c r="J4908">
        <v>1</v>
      </c>
      <c r="L4908" t="s">
        <v>76</v>
      </c>
      <c r="M4908" t="s">
        <v>4152</v>
      </c>
      <c r="T4908" t="s">
        <v>76</v>
      </c>
      <c r="V4908" t="s">
        <v>4153</v>
      </c>
      <c r="W4908" t="s">
        <v>4154</v>
      </c>
      <c r="X4908" t="s">
        <v>168</v>
      </c>
      <c r="Y4908" t="s">
        <v>268</v>
      </c>
      <c r="Z4908" t="s">
        <v>268</v>
      </c>
      <c r="AA4908" t="s">
        <v>19</v>
      </c>
      <c r="AC4908" t="s">
        <v>8197</v>
      </c>
      <c r="AD4908">
        <v>1</v>
      </c>
      <c r="AE4908">
        <v>1</v>
      </c>
    </row>
    <row r="4909" spans="1:31">
      <c r="A4909" t="s">
        <v>8198</v>
      </c>
      <c r="B4909" s="93">
        <v>45054</v>
      </c>
      <c r="C4909" s="93">
        <v>45054</v>
      </c>
      <c r="D4909">
        <v>-1.3166924999999999E-2</v>
      </c>
      <c r="E4909">
        <v>-1.3166924999999999E-2</v>
      </c>
      <c r="F4909" t="s">
        <v>81</v>
      </c>
      <c r="G4909">
        <v>4.5341708542713564</v>
      </c>
      <c r="H4909">
        <v>-5.9701087575376878E-2</v>
      </c>
      <c r="I4909">
        <v>-5.9701087575376878E-2</v>
      </c>
      <c r="J4909">
        <v>1</v>
      </c>
      <c r="L4909" t="s">
        <v>76</v>
      </c>
      <c r="M4909" t="s">
        <v>4152</v>
      </c>
      <c r="T4909" t="s">
        <v>76</v>
      </c>
      <c r="V4909" t="s">
        <v>4153</v>
      </c>
      <c r="W4909" t="s">
        <v>4154</v>
      </c>
      <c r="X4909" t="s">
        <v>168</v>
      </c>
      <c r="Y4909" t="s">
        <v>268</v>
      </c>
      <c r="Z4909" t="s">
        <v>268</v>
      </c>
      <c r="AA4909" t="s">
        <v>19</v>
      </c>
      <c r="AC4909" t="s">
        <v>8199</v>
      </c>
      <c r="AD4909">
        <v>1</v>
      </c>
      <c r="AE4909">
        <v>1</v>
      </c>
    </row>
    <row r="4910" spans="1:31">
      <c r="A4910" t="s">
        <v>8200</v>
      </c>
      <c r="B4910" s="93">
        <v>45054</v>
      </c>
      <c r="C4910" s="93">
        <v>45054</v>
      </c>
      <c r="D4910">
        <v>-1.38746124E-2</v>
      </c>
      <c r="E4910">
        <v>-1.38746124E-2</v>
      </c>
      <c r="F4910" t="s">
        <v>81</v>
      </c>
      <c r="G4910">
        <v>4.5341708542713564</v>
      </c>
      <c r="H4910">
        <v>-6.2909863158391949E-2</v>
      </c>
      <c r="I4910">
        <v>-6.2909863158391949E-2</v>
      </c>
      <c r="J4910">
        <v>1</v>
      </c>
      <c r="L4910" t="s">
        <v>76</v>
      </c>
      <c r="M4910" t="s">
        <v>4152</v>
      </c>
      <c r="T4910" t="s">
        <v>76</v>
      </c>
      <c r="V4910" t="s">
        <v>4153</v>
      </c>
      <c r="W4910" t="s">
        <v>4154</v>
      </c>
      <c r="X4910" t="s">
        <v>168</v>
      </c>
      <c r="Y4910" t="s">
        <v>268</v>
      </c>
      <c r="Z4910" t="s">
        <v>268</v>
      </c>
      <c r="AA4910" t="s">
        <v>19</v>
      </c>
      <c r="AC4910" t="s">
        <v>8201</v>
      </c>
      <c r="AD4910">
        <v>1</v>
      </c>
      <c r="AE4910">
        <v>1</v>
      </c>
    </row>
    <row r="4911" spans="1:31">
      <c r="A4911" t="s">
        <v>8202</v>
      </c>
      <c r="B4911" s="93">
        <v>45054</v>
      </c>
      <c r="C4911" s="93">
        <v>45054</v>
      </c>
      <c r="D4911">
        <v>-1.3876794E-2</v>
      </c>
      <c r="E4911">
        <v>-1.3876794E-2</v>
      </c>
      <c r="F4911" t="s">
        <v>81</v>
      </c>
      <c r="G4911">
        <v>4.5341708542713564</v>
      </c>
      <c r="H4911">
        <v>-6.2919754905527633E-2</v>
      </c>
      <c r="I4911">
        <v>-6.2919754905527633E-2</v>
      </c>
      <c r="J4911">
        <v>1</v>
      </c>
      <c r="L4911" t="s">
        <v>76</v>
      </c>
      <c r="M4911" t="s">
        <v>4152</v>
      </c>
      <c r="T4911" t="s">
        <v>76</v>
      </c>
      <c r="V4911" t="s">
        <v>4153</v>
      </c>
      <c r="W4911" t="s">
        <v>4154</v>
      </c>
      <c r="X4911" t="s">
        <v>168</v>
      </c>
      <c r="Y4911" t="s">
        <v>268</v>
      </c>
      <c r="Z4911" t="s">
        <v>268</v>
      </c>
      <c r="AA4911" t="s">
        <v>19</v>
      </c>
      <c r="AC4911" t="s">
        <v>8203</v>
      </c>
      <c r="AD4911">
        <v>1</v>
      </c>
      <c r="AE4911">
        <v>1</v>
      </c>
    </row>
    <row r="4912" spans="1:31">
      <c r="A4912" t="s">
        <v>8204</v>
      </c>
      <c r="B4912" s="93">
        <v>45054</v>
      </c>
      <c r="C4912" s="93">
        <v>45054</v>
      </c>
      <c r="D4912">
        <v>-1.2968466999999999E-2</v>
      </c>
      <c r="E4912">
        <v>-1.2968466999999999E-2</v>
      </c>
      <c r="F4912" t="s">
        <v>81</v>
      </c>
      <c r="G4912">
        <v>4.5341708542713564</v>
      </c>
      <c r="H4912">
        <v>-5.88012450959799E-2</v>
      </c>
      <c r="I4912">
        <v>-5.88012450959799E-2</v>
      </c>
      <c r="J4912">
        <v>1</v>
      </c>
      <c r="L4912" t="s">
        <v>76</v>
      </c>
      <c r="M4912" t="s">
        <v>4152</v>
      </c>
      <c r="T4912" t="s">
        <v>76</v>
      </c>
      <c r="V4912" t="s">
        <v>4153</v>
      </c>
      <c r="W4912" t="s">
        <v>4154</v>
      </c>
      <c r="X4912" t="s">
        <v>168</v>
      </c>
      <c r="Y4912" t="s">
        <v>268</v>
      </c>
      <c r="Z4912" t="s">
        <v>268</v>
      </c>
      <c r="AA4912" t="s">
        <v>19</v>
      </c>
      <c r="AC4912" t="s">
        <v>8205</v>
      </c>
      <c r="AD4912">
        <v>1</v>
      </c>
      <c r="AE4912">
        <v>1</v>
      </c>
    </row>
    <row r="4913" spans="1:31">
      <c r="A4913" t="s">
        <v>8206</v>
      </c>
      <c r="B4913" s="93">
        <v>45054</v>
      </c>
      <c r="C4913" s="93">
        <v>45054</v>
      </c>
      <c r="D4913">
        <v>-1.1968543999999999E-2</v>
      </c>
      <c r="E4913">
        <v>-1.1968543999999999E-2</v>
      </c>
      <c r="F4913" t="s">
        <v>81</v>
      </c>
      <c r="G4913">
        <v>4.5341708542713564</v>
      </c>
      <c r="H4913">
        <v>-5.4267423372864311E-2</v>
      </c>
      <c r="I4913">
        <v>-5.4267423372864311E-2</v>
      </c>
      <c r="J4913">
        <v>1</v>
      </c>
      <c r="L4913" t="s">
        <v>76</v>
      </c>
      <c r="M4913" t="s">
        <v>4152</v>
      </c>
      <c r="T4913" t="s">
        <v>76</v>
      </c>
      <c r="V4913" t="s">
        <v>4153</v>
      </c>
      <c r="W4913" t="s">
        <v>4154</v>
      </c>
      <c r="X4913" t="s">
        <v>168</v>
      </c>
      <c r="Y4913" t="s">
        <v>268</v>
      </c>
      <c r="Z4913" t="s">
        <v>268</v>
      </c>
      <c r="AA4913" t="s">
        <v>19</v>
      </c>
      <c r="AC4913" t="s">
        <v>8207</v>
      </c>
      <c r="AD4913">
        <v>1</v>
      </c>
      <c r="AE4913">
        <v>1</v>
      </c>
    </row>
    <row r="4914" spans="1:31">
      <c r="A4914" t="s">
        <v>8208</v>
      </c>
      <c r="B4914" s="93">
        <v>45054</v>
      </c>
      <c r="C4914" s="93">
        <v>45054</v>
      </c>
      <c r="D4914">
        <v>-1.1396069E-2</v>
      </c>
      <c r="E4914">
        <v>-1.1396069E-2</v>
      </c>
      <c r="F4914" t="s">
        <v>81</v>
      </c>
      <c r="G4914">
        <v>4.5341708542713564</v>
      </c>
      <c r="H4914">
        <v>-5.1671723913065321E-2</v>
      </c>
      <c r="I4914">
        <v>-5.1671723913065321E-2</v>
      </c>
      <c r="J4914">
        <v>1</v>
      </c>
      <c r="L4914" t="s">
        <v>76</v>
      </c>
      <c r="M4914" t="s">
        <v>4152</v>
      </c>
      <c r="T4914" t="s">
        <v>76</v>
      </c>
      <c r="V4914" t="s">
        <v>4153</v>
      </c>
      <c r="W4914" t="s">
        <v>4154</v>
      </c>
      <c r="X4914" t="s">
        <v>168</v>
      </c>
      <c r="Y4914" t="s">
        <v>268</v>
      </c>
      <c r="Z4914" t="s">
        <v>268</v>
      </c>
      <c r="AA4914" t="s">
        <v>19</v>
      </c>
      <c r="AC4914" t="s">
        <v>8209</v>
      </c>
      <c r="AD4914">
        <v>1</v>
      </c>
      <c r="AE4914">
        <v>1</v>
      </c>
    </row>
    <row r="4915" spans="1:31">
      <c r="A4915" t="s">
        <v>8210</v>
      </c>
      <c r="B4915" s="93">
        <v>45054</v>
      </c>
      <c r="C4915" s="93">
        <v>45054</v>
      </c>
      <c r="D4915">
        <v>-1.2243331999999999E-2</v>
      </c>
      <c r="E4915">
        <v>-1.2243331999999999E-2</v>
      </c>
      <c r="F4915" t="s">
        <v>81</v>
      </c>
      <c r="G4915">
        <v>4.5341708542713564</v>
      </c>
      <c r="H4915">
        <v>-5.5513359113567841E-2</v>
      </c>
      <c r="I4915">
        <v>-5.5513359113567841E-2</v>
      </c>
      <c r="J4915">
        <v>1</v>
      </c>
      <c r="L4915" t="s">
        <v>76</v>
      </c>
      <c r="M4915" t="s">
        <v>4152</v>
      </c>
      <c r="T4915" t="s">
        <v>76</v>
      </c>
      <c r="V4915" t="s">
        <v>4153</v>
      </c>
      <c r="W4915" t="s">
        <v>4154</v>
      </c>
      <c r="X4915" t="s">
        <v>168</v>
      </c>
      <c r="Y4915" t="s">
        <v>268</v>
      </c>
      <c r="Z4915" t="s">
        <v>268</v>
      </c>
      <c r="AA4915" t="s">
        <v>19</v>
      </c>
      <c r="AC4915" t="s">
        <v>8211</v>
      </c>
      <c r="AD4915">
        <v>1</v>
      </c>
      <c r="AE4915">
        <v>1</v>
      </c>
    </row>
    <row r="4916" spans="1:31">
      <c r="A4916" t="s">
        <v>8212</v>
      </c>
      <c r="B4916" s="93">
        <v>45054</v>
      </c>
      <c r="C4916" s="93">
        <v>45054</v>
      </c>
      <c r="D4916">
        <v>-1.2075406E-2</v>
      </c>
      <c r="E4916">
        <v>-1.2075406E-2</v>
      </c>
      <c r="F4916" t="s">
        <v>81</v>
      </c>
      <c r="G4916">
        <v>4.5341708542713564</v>
      </c>
      <c r="H4916">
        <v>-5.4751953938693462E-2</v>
      </c>
      <c r="I4916">
        <v>-5.4751953938693462E-2</v>
      </c>
      <c r="J4916">
        <v>1</v>
      </c>
      <c r="L4916" t="s">
        <v>76</v>
      </c>
      <c r="M4916" t="s">
        <v>4152</v>
      </c>
      <c r="T4916" t="s">
        <v>76</v>
      </c>
      <c r="V4916" t="s">
        <v>4153</v>
      </c>
      <c r="W4916" t="s">
        <v>4154</v>
      </c>
      <c r="X4916" t="s">
        <v>168</v>
      </c>
      <c r="Y4916" t="s">
        <v>268</v>
      </c>
      <c r="Z4916" t="s">
        <v>268</v>
      </c>
      <c r="AA4916" t="s">
        <v>19</v>
      </c>
      <c r="AC4916" t="s">
        <v>8213</v>
      </c>
      <c r="AD4916">
        <v>1</v>
      </c>
      <c r="AE4916">
        <v>1</v>
      </c>
    </row>
    <row r="4917" spans="1:31">
      <c r="A4917" t="s">
        <v>8214</v>
      </c>
      <c r="B4917" s="93">
        <v>45054</v>
      </c>
      <c r="C4917" s="93">
        <v>45054</v>
      </c>
      <c r="D4917">
        <v>-1.3632538E-2</v>
      </c>
      <c r="E4917">
        <v>-1.3632538E-2</v>
      </c>
      <c r="F4917" t="s">
        <v>81</v>
      </c>
      <c r="G4917">
        <v>4.5341708542713564</v>
      </c>
      <c r="H4917">
        <v>-6.1812256469346717E-2</v>
      </c>
      <c r="I4917">
        <v>-6.1812256469346717E-2</v>
      </c>
      <c r="J4917">
        <v>1</v>
      </c>
      <c r="L4917" t="s">
        <v>76</v>
      </c>
      <c r="M4917" t="s">
        <v>4152</v>
      </c>
      <c r="T4917" t="s">
        <v>76</v>
      </c>
      <c r="V4917" t="s">
        <v>4153</v>
      </c>
      <c r="W4917" t="s">
        <v>4154</v>
      </c>
      <c r="X4917" t="s">
        <v>168</v>
      </c>
      <c r="Y4917" t="s">
        <v>268</v>
      </c>
      <c r="Z4917" t="s">
        <v>268</v>
      </c>
      <c r="AA4917" t="s">
        <v>19</v>
      </c>
      <c r="AC4917" t="s">
        <v>8215</v>
      </c>
      <c r="AD4917">
        <v>1</v>
      </c>
      <c r="AE4917">
        <v>1</v>
      </c>
    </row>
    <row r="4918" spans="1:31">
      <c r="A4918" t="s">
        <v>8216</v>
      </c>
      <c r="B4918" s="93">
        <v>45054</v>
      </c>
      <c r="C4918" s="93">
        <v>45054</v>
      </c>
      <c r="D4918">
        <v>-1.3495144000000001E-2</v>
      </c>
      <c r="E4918">
        <v>-1.3495144000000001E-2</v>
      </c>
      <c r="F4918" t="s">
        <v>81</v>
      </c>
      <c r="G4918">
        <v>4.5341708542713564</v>
      </c>
      <c r="H4918">
        <v>-6.1189288598994973E-2</v>
      </c>
      <c r="I4918">
        <v>-6.1189288598994973E-2</v>
      </c>
      <c r="J4918">
        <v>1</v>
      </c>
      <c r="L4918" t="s">
        <v>76</v>
      </c>
      <c r="M4918" t="s">
        <v>4152</v>
      </c>
      <c r="T4918" t="s">
        <v>76</v>
      </c>
      <c r="V4918" t="s">
        <v>4153</v>
      </c>
      <c r="W4918" t="s">
        <v>4154</v>
      </c>
      <c r="X4918" t="s">
        <v>168</v>
      </c>
      <c r="Y4918" t="s">
        <v>268</v>
      </c>
      <c r="Z4918" t="s">
        <v>268</v>
      </c>
      <c r="AA4918" t="s">
        <v>19</v>
      </c>
      <c r="AC4918" t="s">
        <v>8217</v>
      </c>
      <c r="AD4918">
        <v>1</v>
      </c>
      <c r="AE4918">
        <v>1</v>
      </c>
    </row>
    <row r="4919" spans="1:31">
      <c r="A4919" t="s">
        <v>8218</v>
      </c>
      <c r="B4919" s="93">
        <v>45054</v>
      </c>
      <c r="C4919" s="93">
        <v>45054</v>
      </c>
      <c r="D4919">
        <v>-1.4426370000000001E-2</v>
      </c>
      <c r="E4919">
        <v>-1.4426370000000001E-2</v>
      </c>
      <c r="F4919" t="s">
        <v>81</v>
      </c>
      <c r="G4919">
        <v>4.5341708542713564</v>
      </c>
      <c r="H4919">
        <v>-6.5411626386934665E-2</v>
      </c>
      <c r="I4919">
        <v>-6.5411626386934665E-2</v>
      </c>
      <c r="J4919">
        <v>1</v>
      </c>
      <c r="L4919" t="s">
        <v>76</v>
      </c>
      <c r="M4919" t="s">
        <v>4152</v>
      </c>
      <c r="T4919" t="s">
        <v>76</v>
      </c>
      <c r="V4919" t="s">
        <v>4153</v>
      </c>
      <c r="W4919" t="s">
        <v>4154</v>
      </c>
      <c r="X4919" t="s">
        <v>168</v>
      </c>
      <c r="Y4919" t="s">
        <v>268</v>
      </c>
      <c r="Z4919" t="s">
        <v>268</v>
      </c>
      <c r="AA4919" t="s">
        <v>19</v>
      </c>
      <c r="AC4919" t="s">
        <v>8219</v>
      </c>
      <c r="AD4919">
        <v>1</v>
      </c>
      <c r="AE4919">
        <v>1</v>
      </c>
    </row>
    <row r="4920" spans="1:31">
      <c r="A4920" t="s">
        <v>8220</v>
      </c>
      <c r="B4920" s="93">
        <v>45054</v>
      </c>
      <c r="C4920" s="93">
        <v>45054</v>
      </c>
      <c r="D4920">
        <v>-1.5484922200000001E-2</v>
      </c>
      <c r="E4920">
        <v>-1.5484922200000001E-2</v>
      </c>
      <c r="F4920" t="s">
        <v>81</v>
      </c>
      <c r="G4920">
        <v>4.5341708542713564</v>
      </c>
      <c r="H4920">
        <v>-7.021128291989949E-2</v>
      </c>
      <c r="I4920">
        <v>-7.021128291989949E-2</v>
      </c>
      <c r="J4920">
        <v>1</v>
      </c>
      <c r="L4920" t="s">
        <v>76</v>
      </c>
      <c r="M4920" t="s">
        <v>4152</v>
      </c>
      <c r="T4920" t="s">
        <v>76</v>
      </c>
      <c r="V4920" t="s">
        <v>4153</v>
      </c>
      <c r="W4920" t="s">
        <v>4154</v>
      </c>
      <c r="X4920" t="s">
        <v>168</v>
      </c>
      <c r="Y4920" t="s">
        <v>268</v>
      </c>
      <c r="Z4920" t="s">
        <v>268</v>
      </c>
      <c r="AA4920" t="s">
        <v>19</v>
      </c>
      <c r="AC4920" t="s">
        <v>8221</v>
      </c>
      <c r="AD4920">
        <v>1</v>
      </c>
      <c r="AE4920">
        <v>1</v>
      </c>
    </row>
    <row r="4921" spans="1:31">
      <c r="A4921" t="s">
        <v>8222</v>
      </c>
      <c r="B4921" s="93">
        <v>45054</v>
      </c>
      <c r="C4921" s="93">
        <v>45054</v>
      </c>
      <c r="D4921">
        <v>-1.5487357E-2</v>
      </c>
      <c r="E4921">
        <v>-1.5487357E-2</v>
      </c>
      <c r="F4921" t="s">
        <v>81</v>
      </c>
      <c r="G4921">
        <v>4.5341708542713564</v>
      </c>
      <c r="H4921">
        <v>-7.0222322719095467E-2</v>
      </c>
      <c r="I4921">
        <v>-7.0222322719095467E-2</v>
      </c>
      <c r="J4921">
        <v>1</v>
      </c>
      <c r="L4921" t="s">
        <v>76</v>
      </c>
      <c r="M4921" t="s">
        <v>4152</v>
      </c>
      <c r="T4921" t="s">
        <v>76</v>
      </c>
      <c r="V4921" t="s">
        <v>4153</v>
      </c>
      <c r="W4921" t="s">
        <v>4154</v>
      </c>
      <c r="X4921" t="s">
        <v>168</v>
      </c>
      <c r="Y4921" t="s">
        <v>268</v>
      </c>
      <c r="Z4921" t="s">
        <v>268</v>
      </c>
      <c r="AA4921" t="s">
        <v>19</v>
      </c>
      <c r="AC4921" t="s">
        <v>8223</v>
      </c>
      <c r="AD4921">
        <v>1</v>
      </c>
      <c r="AE4921">
        <v>1</v>
      </c>
    </row>
    <row r="4922" spans="1:31">
      <c r="A4922" t="s">
        <v>8224</v>
      </c>
      <c r="B4922" s="93">
        <v>45054</v>
      </c>
      <c r="C4922" s="93">
        <v>45054</v>
      </c>
      <c r="D4922">
        <v>-1.5540788E-2</v>
      </c>
      <c r="E4922">
        <v>-1.5540788E-2</v>
      </c>
      <c r="F4922" t="s">
        <v>81</v>
      </c>
      <c r="G4922">
        <v>4.5341708542713564</v>
      </c>
      <c r="H4922">
        <v>-7.046458800201004E-2</v>
      </c>
      <c r="I4922">
        <v>-7.046458800201004E-2</v>
      </c>
      <c r="J4922">
        <v>1</v>
      </c>
      <c r="L4922" t="s">
        <v>76</v>
      </c>
      <c r="M4922" t="s">
        <v>4152</v>
      </c>
      <c r="T4922" t="s">
        <v>76</v>
      </c>
      <c r="V4922" t="s">
        <v>4153</v>
      </c>
      <c r="W4922" t="s">
        <v>4154</v>
      </c>
      <c r="X4922" t="s">
        <v>168</v>
      </c>
      <c r="Y4922" t="s">
        <v>268</v>
      </c>
      <c r="Z4922" t="s">
        <v>268</v>
      </c>
      <c r="AA4922" t="s">
        <v>19</v>
      </c>
      <c r="AC4922" t="s">
        <v>8225</v>
      </c>
      <c r="AD4922">
        <v>1</v>
      </c>
      <c r="AE4922">
        <v>1</v>
      </c>
    </row>
    <row r="4923" spans="1:31">
      <c r="A4923" t="s">
        <v>8226</v>
      </c>
      <c r="B4923" s="93">
        <v>45054</v>
      </c>
      <c r="C4923" s="93">
        <v>45054</v>
      </c>
      <c r="D4923">
        <v>-1.5296532E-2</v>
      </c>
      <c r="E4923">
        <v>-1.5296532E-2</v>
      </c>
      <c r="F4923" t="s">
        <v>81</v>
      </c>
      <c r="G4923">
        <v>4.5341708542713564</v>
      </c>
      <c r="H4923">
        <v>-6.9357089565829144E-2</v>
      </c>
      <c r="I4923">
        <v>-6.9357089565829144E-2</v>
      </c>
      <c r="J4923">
        <v>1</v>
      </c>
      <c r="L4923" t="s">
        <v>76</v>
      </c>
      <c r="M4923" t="s">
        <v>4152</v>
      </c>
      <c r="T4923" t="s">
        <v>76</v>
      </c>
      <c r="V4923" t="s">
        <v>4153</v>
      </c>
      <c r="W4923" t="s">
        <v>4154</v>
      </c>
      <c r="X4923" t="s">
        <v>168</v>
      </c>
      <c r="Y4923" t="s">
        <v>268</v>
      </c>
      <c r="Z4923" t="s">
        <v>268</v>
      </c>
      <c r="AA4923" t="s">
        <v>19</v>
      </c>
      <c r="AC4923" t="s">
        <v>8227</v>
      </c>
      <c r="AD4923">
        <v>1</v>
      </c>
      <c r="AE4923">
        <v>1</v>
      </c>
    </row>
    <row r="4924" spans="1:31">
      <c r="A4924" t="s">
        <v>8228</v>
      </c>
      <c r="B4924" s="93">
        <v>45054</v>
      </c>
      <c r="C4924" s="93">
        <v>45054</v>
      </c>
      <c r="D4924">
        <v>-1.5296532E-2</v>
      </c>
      <c r="E4924">
        <v>-1.5296532E-2</v>
      </c>
      <c r="F4924" t="s">
        <v>81</v>
      </c>
      <c r="G4924">
        <v>4.5341708542713564</v>
      </c>
      <c r="H4924">
        <v>-6.9357089565829144E-2</v>
      </c>
      <c r="I4924">
        <v>-6.9357089565829144E-2</v>
      </c>
      <c r="J4924">
        <v>1</v>
      </c>
      <c r="L4924" t="s">
        <v>76</v>
      </c>
      <c r="M4924" t="s">
        <v>4152</v>
      </c>
      <c r="T4924" t="s">
        <v>76</v>
      </c>
      <c r="V4924" t="s">
        <v>4153</v>
      </c>
      <c r="W4924" t="s">
        <v>4154</v>
      </c>
      <c r="X4924" t="s">
        <v>168</v>
      </c>
      <c r="Y4924" t="s">
        <v>268</v>
      </c>
      <c r="Z4924" t="s">
        <v>268</v>
      </c>
      <c r="AA4924" t="s">
        <v>19</v>
      </c>
      <c r="AC4924" t="s">
        <v>8229</v>
      </c>
      <c r="AD4924">
        <v>1</v>
      </c>
      <c r="AE4924">
        <v>1</v>
      </c>
    </row>
    <row r="4925" spans="1:31">
      <c r="A4925" t="s">
        <v>8230</v>
      </c>
      <c r="B4925" s="93">
        <v>45054</v>
      </c>
      <c r="C4925" s="93">
        <v>45054</v>
      </c>
      <c r="D4925">
        <v>-1.4708791000000001E-2</v>
      </c>
      <c r="E4925">
        <v>-1.4708791000000001E-2</v>
      </c>
      <c r="F4925" t="s">
        <v>81</v>
      </c>
      <c r="G4925">
        <v>4.5341708542713564</v>
      </c>
      <c r="H4925">
        <v>-6.6692171453768836E-2</v>
      </c>
      <c r="I4925">
        <v>-6.6692171453768836E-2</v>
      </c>
      <c r="J4925">
        <v>1</v>
      </c>
      <c r="L4925" t="s">
        <v>76</v>
      </c>
      <c r="M4925" t="s">
        <v>4152</v>
      </c>
      <c r="T4925" t="s">
        <v>76</v>
      </c>
      <c r="V4925" t="s">
        <v>4153</v>
      </c>
      <c r="W4925" t="s">
        <v>4154</v>
      </c>
      <c r="X4925" t="s">
        <v>168</v>
      </c>
      <c r="Y4925" t="s">
        <v>268</v>
      </c>
      <c r="Z4925" t="s">
        <v>268</v>
      </c>
      <c r="AA4925" t="s">
        <v>19</v>
      </c>
      <c r="AC4925" t="s">
        <v>8231</v>
      </c>
      <c r="AD4925">
        <v>1</v>
      </c>
      <c r="AE4925">
        <v>1</v>
      </c>
    </row>
    <row r="4926" spans="1:31">
      <c r="A4926" t="s">
        <v>8232</v>
      </c>
      <c r="B4926" s="93">
        <v>45054</v>
      </c>
      <c r="C4926" s="93">
        <v>45054</v>
      </c>
      <c r="D4926">
        <v>-1.4708791000000001E-2</v>
      </c>
      <c r="E4926">
        <v>-1.4708791000000001E-2</v>
      </c>
      <c r="F4926" t="s">
        <v>81</v>
      </c>
      <c r="G4926">
        <v>4.5341708542713564</v>
      </c>
      <c r="H4926">
        <v>-6.6692171453768836E-2</v>
      </c>
      <c r="I4926">
        <v>-6.6692171453768836E-2</v>
      </c>
      <c r="J4926">
        <v>1</v>
      </c>
      <c r="L4926" t="s">
        <v>76</v>
      </c>
      <c r="M4926" t="s">
        <v>4152</v>
      </c>
      <c r="T4926" t="s">
        <v>76</v>
      </c>
      <c r="V4926" t="s">
        <v>4153</v>
      </c>
      <c r="W4926" t="s">
        <v>4154</v>
      </c>
      <c r="X4926" t="s">
        <v>168</v>
      </c>
      <c r="Y4926" t="s">
        <v>268</v>
      </c>
      <c r="Z4926" t="s">
        <v>268</v>
      </c>
      <c r="AA4926" t="s">
        <v>19</v>
      </c>
      <c r="AC4926" t="s">
        <v>8233</v>
      </c>
      <c r="AD4926">
        <v>1</v>
      </c>
      <c r="AE4926">
        <v>1</v>
      </c>
    </row>
    <row r="4927" spans="1:31">
      <c r="A4927" t="s">
        <v>8234</v>
      </c>
      <c r="B4927" s="93">
        <v>45054</v>
      </c>
      <c r="C4927" s="93">
        <v>45054</v>
      </c>
      <c r="D4927">
        <v>-1.3166924999999999E-2</v>
      </c>
      <c r="E4927">
        <v>-1.3166924999999999E-2</v>
      </c>
      <c r="F4927" t="s">
        <v>81</v>
      </c>
      <c r="G4927">
        <v>4.5341708542713564</v>
      </c>
      <c r="H4927">
        <v>-5.9701087575376878E-2</v>
      </c>
      <c r="I4927">
        <v>-5.9701087575376878E-2</v>
      </c>
      <c r="J4927">
        <v>1</v>
      </c>
      <c r="L4927" t="s">
        <v>76</v>
      </c>
      <c r="M4927" t="s">
        <v>4152</v>
      </c>
      <c r="T4927" t="s">
        <v>76</v>
      </c>
      <c r="V4927" t="s">
        <v>4153</v>
      </c>
      <c r="W4927" t="s">
        <v>4154</v>
      </c>
      <c r="X4927" t="s">
        <v>168</v>
      </c>
      <c r="Y4927" t="s">
        <v>268</v>
      </c>
      <c r="Z4927" t="s">
        <v>268</v>
      </c>
      <c r="AA4927" t="s">
        <v>19</v>
      </c>
      <c r="AC4927" t="s">
        <v>8235</v>
      </c>
      <c r="AD4927">
        <v>1</v>
      </c>
      <c r="AE4927">
        <v>1</v>
      </c>
    </row>
    <row r="4928" spans="1:31">
      <c r="A4928" t="s">
        <v>8236</v>
      </c>
      <c r="B4928" s="93">
        <v>45054</v>
      </c>
      <c r="C4928" s="93">
        <v>45054</v>
      </c>
      <c r="D4928">
        <v>-1.3021898000000001E-2</v>
      </c>
      <c r="E4928">
        <v>-1.3021898000000001E-2</v>
      </c>
      <c r="F4928" t="s">
        <v>81</v>
      </c>
      <c r="G4928">
        <v>4.5341708542713564</v>
      </c>
      <c r="H4928">
        <v>-5.9043510378894472E-2</v>
      </c>
      <c r="I4928">
        <v>-5.9043510378894472E-2</v>
      </c>
      <c r="J4928">
        <v>1</v>
      </c>
      <c r="L4928" t="s">
        <v>76</v>
      </c>
      <c r="M4928" t="s">
        <v>4152</v>
      </c>
      <c r="T4928" t="s">
        <v>76</v>
      </c>
      <c r="V4928" t="s">
        <v>4153</v>
      </c>
      <c r="W4928" t="s">
        <v>4154</v>
      </c>
      <c r="X4928" t="s">
        <v>168</v>
      </c>
      <c r="Y4928" t="s">
        <v>268</v>
      </c>
      <c r="Z4928" t="s">
        <v>268</v>
      </c>
      <c r="AA4928" t="s">
        <v>19</v>
      </c>
      <c r="AC4928" t="s">
        <v>8237</v>
      </c>
      <c r="AD4928">
        <v>1</v>
      </c>
      <c r="AE4928">
        <v>1</v>
      </c>
    </row>
    <row r="4929" spans="1:31">
      <c r="A4929" t="s">
        <v>8238</v>
      </c>
      <c r="B4929" s="93">
        <v>45054</v>
      </c>
      <c r="C4929" s="93">
        <v>45054</v>
      </c>
      <c r="D4929">
        <v>-1.3655436999999999E-2</v>
      </c>
      <c r="E4929">
        <v>-1.3655436999999999E-2</v>
      </c>
      <c r="F4929" t="s">
        <v>81</v>
      </c>
      <c r="G4929">
        <v>4.5341708542713564</v>
      </c>
      <c r="H4929">
        <v>-6.1916084447738683E-2</v>
      </c>
      <c r="I4929">
        <v>-6.1916084447738683E-2</v>
      </c>
      <c r="J4929">
        <v>1</v>
      </c>
      <c r="L4929" t="s">
        <v>76</v>
      </c>
      <c r="M4929" t="s">
        <v>4152</v>
      </c>
      <c r="T4929" t="s">
        <v>76</v>
      </c>
      <c r="V4929" t="s">
        <v>4153</v>
      </c>
      <c r="W4929" t="s">
        <v>4154</v>
      </c>
      <c r="X4929" t="s">
        <v>168</v>
      </c>
      <c r="Y4929" t="s">
        <v>268</v>
      </c>
      <c r="Z4929" t="s">
        <v>268</v>
      </c>
      <c r="AA4929" t="s">
        <v>19</v>
      </c>
      <c r="AC4929" t="s">
        <v>8239</v>
      </c>
      <c r="AD4929">
        <v>1</v>
      </c>
      <c r="AE4929">
        <v>1</v>
      </c>
    </row>
    <row r="4930" spans="1:31">
      <c r="A4930" t="s">
        <v>8240</v>
      </c>
      <c r="B4930" s="93">
        <v>45054</v>
      </c>
      <c r="C4930" s="93">
        <v>45054</v>
      </c>
      <c r="D4930">
        <v>-1.3655436999999999E-2</v>
      </c>
      <c r="E4930">
        <v>-1.3655436999999999E-2</v>
      </c>
      <c r="F4930" t="s">
        <v>81</v>
      </c>
      <c r="G4930">
        <v>4.5341708542713564</v>
      </c>
      <c r="H4930">
        <v>-6.1916084447738683E-2</v>
      </c>
      <c r="I4930">
        <v>-6.1916084447738683E-2</v>
      </c>
      <c r="J4930">
        <v>1</v>
      </c>
      <c r="L4930" t="s">
        <v>76</v>
      </c>
      <c r="M4930" t="s">
        <v>4152</v>
      </c>
      <c r="T4930" t="s">
        <v>76</v>
      </c>
      <c r="V4930" t="s">
        <v>4153</v>
      </c>
      <c r="W4930" t="s">
        <v>4154</v>
      </c>
      <c r="X4930" t="s">
        <v>168</v>
      </c>
      <c r="Y4930" t="s">
        <v>268</v>
      </c>
      <c r="Z4930" t="s">
        <v>268</v>
      </c>
      <c r="AA4930" t="s">
        <v>19</v>
      </c>
      <c r="AC4930" t="s">
        <v>8241</v>
      </c>
      <c r="AD4930">
        <v>1</v>
      </c>
      <c r="AE4930">
        <v>1</v>
      </c>
    </row>
    <row r="4931" spans="1:31">
      <c r="A4931" t="s">
        <v>8242</v>
      </c>
      <c r="B4931" s="93">
        <v>45054</v>
      </c>
      <c r="C4931" s="93">
        <v>45054</v>
      </c>
      <c r="D4931">
        <v>-1.4495067E-2</v>
      </c>
      <c r="E4931">
        <v>-1.4495067E-2</v>
      </c>
      <c r="F4931" t="s">
        <v>81</v>
      </c>
      <c r="G4931">
        <v>4.5341708542713564</v>
      </c>
      <c r="H4931">
        <v>-6.5723110322110548E-2</v>
      </c>
      <c r="I4931">
        <v>-6.5723110322110548E-2</v>
      </c>
      <c r="J4931">
        <v>1</v>
      </c>
      <c r="L4931" t="s">
        <v>76</v>
      </c>
      <c r="M4931" t="s">
        <v>4152</v>
      </c>
      <c r="T4931" t="s">
        <v>76</v>
      </c>
      <c r="V4931" t="s">
        <v>4153</v>
      </c>
      <c r="W4931" t="s">
        <v>4154</v>
      </c>
      <c r="X4931" t="s">
        <v>168</v>
      </c>
      <c r="Y4931" t="s">
        <v>268</v>
      </c>
      <c r="Z4931" t="s">
        <v>268</v>
      </c>
      <c r="AA4931" t="s">
        <v>19</v>
      </c>
      <c r="AC4931" t="s">
        <v>8243</v>
      </c>
      <c r="AD4931">
        <v>1</v>
      </c>
      <c r="AE4931">
        <v>1</v>
      </c>
    </row>
    <row r="4932" spans="1:31">
      <c r="A4932" t="s">
        <v>8244</v>
      </c>
      <c r="B4932" s="93">
        <v>45054</v>
      </c>
      <c r="C4932" s="93">
        <v>45054</v>
      </c>
      <c r="D4932">
        <v>-1.4495067E-2</v>
      </c>
      <c r="E4932">
        <v>-1.4495067E-2</v>
      </c>
      <c r="F4932" t="s">
        <v>81</v>
      </c>
      <c r="G4932">
        <v>4.5341708542713564</v>
      </c>
      <c r="H4932">
        <v>-6.5723110322110548E-2</v>
      </c>
      <c r="I4932">
        <v>-6.5723110322110548E-2</v>
      </c>
      <c r="J4932">
        <v>1</v>
      </c>
      <c r="L4932" t="s">
        <v>76</v>
      </c>
      <c r="M4932" t="s">
        <v>4152</v>
      </c>
      <c r="T4932" t="s">
        <v>76</v>
      </c>
      <c r="V4932" t="s">
        <v>4153</v>
      </c>
      <c r="W4932" t="s">
        <v>4154</v>
      </c>
      <c r="X4932" t="s">
        <v>168</v>
      </c>
      <c r="Y4932" t="s">
        <v>268</v>
      </c>
      <c r="Z4932" t="s">
        <v>268</v>
      </c>
      <c r="AA4932" t="s">
        <v>19</v>
      </c>
      <c r="AC4932" t="s">
        <v>8245</v>
      </c>
      <c r="AD4932">
        <v>1</v>
      </c>
      <c r="AE4932">
        <v>1</v>
      </c>
    </row>
    <row r="4933" spans="1:31">
      <c r="A4933" t="s">
        <v>8246</v>
      </c>
      <c r="B4933" s="93">
        <v>45054</v>
      </c>
      <c r="C4933" s="93">
        <v>45054</v>
      </c>
      <c r="D4933">
        <v>-1.4769855E-2</v>
      </c>
      <c r="E4933">
        <v>-1.4769855E-2</v>
      </c>
      <c r="F4933" t="s">
        <v>81</v>
      </c>
      <c r="G4933">
        <v>4.5341708542713564</v>
      </c>
      <c r="H4933">
        <v>-6.6969046062814064E-2</v>
      </c>
      <c r="I4933">
        <v>-6.6969046062814064E-2</v>
      </c>
      <c r="J4933">
        <v>1</v>
      </c>
      <c r="L4933" t="s">
        <v>76</v>
      </c>
      <c r="M4933" t="s">
        <v>4152</v>
      </c>
      <c r="T4933" t="s">
        <v>76</v>
      </c>
      <c r="V4933" t="s">
        <v>4153</v>
      </c>
      <c r="W4933" t="s">
        <v>4154</v>
      </c>
      <c r="X4933" t="s">
        <v>168</v>
      </c>
      <c r="Y4933" t="s">
        <v>268</v>
      </c>
      <c r="Z4933" t="s">
        <v>268</v>
      </c>
      <c r="AA4933" t="s">
        <v>19</v>
      </c>
      <c r="AC4933" t="s">
        <v>8247</v>
      </c>
      <c r="AD4933">
        <v>1</v>
      </c>
      <c r="AE4933">
        <v>1</v>
      </c>
    </row>
    <row r="4934" spans="1:31">
      <c r="A4934" t="s">
        <v>8248</v>
      </c>
      <c r="B4934" s="93">
        <v>45054</v>
      </c>
      <c r="C4934" s="93">
        <v>45054</v>
      </c>
      <c r="D4934">
        <v>-1.4266077E-2</v>
      </c>
      <c r="E4934">
        <v>-1.4266077E-2</v>
      </c>
      <c r="F4934" t="s">
        <v>81</v>
      </c>
      <c r="G4934">
        <v>4.5341708542713564</v>
      </c>
      <c r="H4934">
        <v>-6.4684830538190949E-2</v>
      </c>
      <c r="I4934">
        <v>-6.4684830538190949E-2</v>
      </c>
      <c r="J4934">
        <v>1</v>
      </c>
      <c r="L4934" t="s">
        <v>76</v>
      </c>
      <c r="M4934" t="s">
        <v>4152</v>
      </c>
      <c r="T4934" t="s">
        <v>76</v>
      </c>
      <c r="V4934" t="s">
        <v>4153</v>
      </c>
      <c r="W4934" t="s">
        <v>4154</v>
      </c>
      <c r="X4934" t="s">
        <v>168</v>
      </c>
      <c r="Y4934" t="s">
        <v>268</v>
      </c>
      <c r="Z4934" t="s">
        <v>268</v>
      </c>
      <c r="AA4934" t="s">
        <v>19</v>
      </c>
      <c r="AC4934" t="s">
        <v>8249</v>
      </c>
      <c r="AD4934">
        <v>1</v>
      </c>
      <c r="AE4934">
        <v>1</v>
      </c>
    </row>
    <row r="4935" spans="1:31">
      <c r="A4935" t="s">
        <v>8250</v>
      </c>
      <c r="B4935" s="93">
        <v>45054</v>
      </c>
      <c r="C4935" s="93">
        <v>45054</v>
      </c>
      <c r="D4935">
        <v>-1.1770086000000001E-2</v>
      </c>
      <c r="E4935">
        <v>-1.1770086000000001E-2</v>
      </c>
      <c r="F4935" t="s">
        <v>81</v>
      </c>
      <c r="G4935">
        <v>4.5341708542713564</v>
      </c>
      <c r="H4935">
        <v>-5.3367580893467333E-2</v>
      </c>
      <c r="I4935">
        <v>-5.3367580893467333E-2</v>
      </c>
      <c r="J4935">
        <v>1</v>
      </c>
      <c r="L4935" t="s">
        <v>76</v>
      </c>
      <c r="M4935" t="s">
        <v>4152</v>
      </c>
      <c r="T4935" t="s">
        <v>76</v>
      </c>
      <c r="V4935" t="s">
        <v>4153</v>
      </c>
      <c r="W4935" t="s">
        <v>4154</v>
      </c>
      <c r="X4935" t="s">
        <v>168</v>
      </c>
      <c r="Y4935" t="s">
        <v>268</v>
      </c>
      <c r="Z4935" t="s">
        <v>268</v>
      </c>
      <c r="AA4935" t="s">
        <v>19</v>
      </c>
      <c r="AC4935" t="s">
        <v>8251</v>
      </c>
      <c r="AD4935">
        <v>1</v>
      </c>
      <c r="AE4935">
        <v>1</v>
      </c>
    </row>
    <row r="4936" spans="1:31">
      <c r="A4936" t="s">
        <v>8252</v>
      </c>
      <c r="B4936" s="93">
        <v>45054</v>
      </c>
      <c r="C4936" s="93">
        <v>45054</v>
      </c>
      <c r="D4936">
        <v>-1.2464688999999999E-2</v>
      </c>
      <c r="E4936">
        <v>-1.2464688999999999E-2</v>
      </c>
      <c r="F4936" t="s">
        <v>81</v>
      </c>
      <c r="G4936">
        <v>4.5341708542713564</v>
      </c>
      <c r="H4936">
        <v>-5.6517029571356778E-2</v>
      </c>
      <c r="I4936">
        <v>-5.6517029571356778E-2</v>
      </c>
      <c r="J4936">
        <v>1</v>
      </c>
      <c r="L4936" t="s">
        <v>76</v>
      </c>
      <c r="M4936" t="s">
        <v>4152</v>
      </c>
      <c r="T4936" t="s">
        <v>76</v>
      </c>
      <c r="V4936" t="s">
        <v>4153</v>
      </c>
      <c r="W4936" t="s">
        <v>4154</v>
      </c>
      <c r="X4936" t="s">
        <v>168</v>
      </c>
      <c r="Y4936" t="s">
        <v>268</v>
      </c>
      <c r="Z4936" t="s">
        <v>268</v>
      </c>
      <c r="AA4936" t="s">
        <v>19</v>
      </c>
      <c r="AC4936" t="s">
        <v>8253</v>
      </c>
      <c r="AD4936">
        <v>1</v>
      </c>
      <c r="AE4936">
        <v>1</v>
      </c>
    </row>
    <row r="4937" spans="1:31">
      <c r="A4937" t="s">
        <v>8254</v>
      </c>
      <c r="B4937" s="93">
        <v>45054</v>
      </c>
      <c r="C4937" s="93">
        <v>45054</v>
      </c>
      <c r="D4937">
        <v>-1.2182268E-2</v>
      </c>
      <c r="E4937">
        <v>-1.2182268E-2</v>
      </c>
      <c r="F4937" t="s">
        <v>81</v>
      </c>
      <c r="G4937">
        <v>4.5341708542713564</v>
      </c>
      <c r="H4937">
        <v>-5.5236484504522607E-2</v>
      </c>
      <c r="I4937">
        <v>-5.5236484504522607E-2</v>
      </c>
      <c r="J4937">
        <v>1</v>
      </c>
      <c r="L4937" t="s">
        <v>76</v>
      </c>
      <c r="M4937" t="s">
        <v>4152</v>
      </c>
      <c r="T4937" t="s">
        <v>76</v>
      </c>
      <c r="V4937" t="s">
        <v>4153</v>
      </c>
      <c r="W4937" t="s">
        <v>4154</v>
      </c>
      <c r="X4937" t="s">
        <v>168</v>
      </c>
      <c r="Y4937" t="s">
        <v>268</v>
      </c>
      <c r="Z4937" t="s">
        <v>268</v>
      </c>
      <c r="AA4937" t="s">
        <v>19</v>
      </c>
      <c r="AC4937" t="s">
        <v>8255</v>
      </c>
      <c r="AD4937">
        <v>1</v>
      </c>
      <c r="AE4937">
        <v>1</v>
      </c>
    </row>
    <row r="4938" spans="1:31">
      <c r="A4938" t="s">
        <v>8256</v>
      </c>
      <c r="B4938" s="93">
        <v>45054</v>
      </c>
      <c r="C4938" s="93">
        <v>45054</v>
      </c>
      <c r="D4938">
        <v>-8.8489620000000001E-3</v>
      </c>
      <c r="E4938">
        <v>-8.8489620000000001E-3</v>
      </c>
      <c r="F4938" t="s">
        <v>81</v>
      </c>
      <c r="G4938">
        <v>4.5341708542713564</v>
      </c>
      <c r="H4938">
        <v>-4.0122705590954773E-2</v>
      </c>
      <c r="I4938">
        <v>-4.0122705590954773E-2</v>
      </c>
      <c r="J4938">
        <v>1</v>
      </c>
      <c r="L4938" t="s">
        <v>76</v>
      </c>
      <c r="M4938" t="s">
        <v>4152</v>
      </c>
      <c r="T4938" t="s">
        <v>76</v>
      </c>
      <c r="V4938" t="s">
        <v>4153</v>
      </c>
      <c r="W4938" t="s">
        <v>4154</v>
      </c>
      <c r="X4938" t="s">
        <v>168</v>
      </c>
      <c r="Y4938" t="s">
        <v>268</v>
      </c>
      <c r="Z4938" t="s">
        <v>268</v>
      </c>
      <c r="AA4938" t="s">
        <v>19</v>
      </c>
      <c r="AC4938" t="s">
        <v>8257</v>
      </c>
      <c r="AD4938">
        <v>1</v>
      </c>
      <c r="AE4938">
        <v>1</v>
      </c>
    </row>
    <row r="4939" spans="1:31">
      <c r="A4939" t="s">
        <v>8258</v>
      </c>
      <c r="B4939" s="93">
        <v>45054</v>
      </c>
      <c r="C4939" s="93">
        <v>45054</v>
      </c>
      <c r="D4939">
        <v>-8.8471691999999994E-3</v>
      </c>
      <c r="E4939">
        <v>-8.8471691999999994E-3</v>
      </c>
      <c r="F4939" t="s">
        <v>81</v>
      </c>
      <c r="G4939">
        <v>4.5341708542713564</v>
      </c>
      <c r="H4939">
        <v>-4.0114576729447231E-2</v>
      </c>
      <c r="I4939">
        <v>-4.0114576729447231E-2</v>
      </c>
      <c r="J4939">
        <v>1</v>
      </c>
      <c r="L4939" t="s">
        <v>76</v>
      </c>
      <c r="M4939" t="s">
        <v>4152</v>
      </c>
      <c r="T4939" t="s">
        <v>76</v>
      </c>
      <c r="V4939" t="s">
        <v>4153</v>
      </c>
      <c r="W4939" t="s">
        <v>4154</v>
      </c>
      <c r="X4939" t="s">
        <v>168</v>
      </c>
      <c r="Y4939" t="s">
        <v>268</v>
      </c>
      <c r="Z4939" t="s">
        <v>268</v>
      </c>
      <c r="AA4939" t="s">
        <v>19</v>
      </c>
      <c r="AC4939" t="s">
        <v>8259</v>
      </c>
      <c r="AD4939">
        <v>1</v>
      </c>
      <c r="AE4939">
        <v>1</v>
      </c>
    </row>
    <row r="4940" spans="1:31">
      <c r="A4940" t="s">
        <v>8260</v>
      </c>
      <c r="B4940" s="93">
        <v>45054</v>
      </c>
      <c r="C4940" s="93">
        <v>45054</v>
      </c>
      <c r="D4940">
        <v>-1.2693678999999999E-2</v>
      </c>
      <c r="E4940">
        <v>-1.2693678999999999E-2</v>
      </c>
      <c r="F4940" t="s">
        <v>81</v>
      </c>
      <c r="G4940">
        <v>4.5341708542713564</v>
      </c>
      <c r="H4940">
        <v>-5.7555309355276377E-2</v>
      </c>
      <c r="I4940">
        <v>-5.7555309355276377E-2</v>
      </c>
      <c r="J4940">
        <v>1</v>
      </c>
      <c r="L4940" t="s">
        <v>76</v>
      </c>
      <c r="M4940" t="s">
        <v>4152</v>
      </c>
      <c r="T4940" t="s">
        <v>76</v>
      </c>
      <c r="V4940" t="s">
        <v>4153</v>
      </c>
      <c r="W4940" t="s">
        <v>4154</v>
      </c>
      <c r="X4940" t="s">
        <v>168</v>
      </c>
      <c r="Y4940" t="s">
        <v>268</v>
      </c>
      <c r="Z4940" t="s">
        <v>268</v>
      </c>
      <c r="AA4940" t="s">
        <v>19</v>
      </c>
      <c r="AC4940" t="s">
        <v>8261</v>
      </c>
      <c r="AD4940">
        <v>1</v>
      </c>
      <c r="AE4940">
        <v>1</v>
      </c>
    </row>
    <row r="4941" spans="1:31">
      <c r="A4941" t="s">
        <v>8262</v>
      </c>
      <c r="B4941" s="93">
        <v>45054</v>
      </c>
      <c r="C4941" s="93">
        <v>45054</v>
      </c>
      <c r="D4941">
        <v>-1.2716577999999999E-2</v>
      </c>
      <c r="E4941">
        <v>-1.2716577999999999E-2</v>
      </c>
      <c r="F4941" t="s">
        <v>81</v>
      </c>
      <c r="G4941">
        <v>4.5341708542713564</v>
      </c>
      <c r="H4941">
        <v>-5.7659137333668342E-2</v>
      </c>
      <c r="I4941">
        <v>-5.7659137333668342E-2</v>
      </c>
      <c r="J4941">
        <v>1</v>
      </c>
      <c r="L4941" t="s">
        <v>76</v>
      </c>
      <c r="M4941" t="s">
        <v>4152</v>
      </c>
      <c r="T4941" t="s">
        <v>76</v>
      </c>
      <c r="V4941" t="s">
        <v>4153</v>
      </c>
      <c r="W4941" t="s">
        <v>4154</v>
      </c>
      <c r="X4941" t="s">
        <v>168</v>
      </c>
      <c r="Y4941" t="s">
        <v>268</v>
      </c>
      <c r="Z4941" t="s">
        <v>268</v>
      </c>
      <c r="AA4941" t="s">
        <v>19</v>
      </c>
      <c r="AC4941" t="s">
        <v>8263</v>
      </c>
      <c r="AD4941">
        <v>1</v>
      </c>
      <c r="AE4941">
        <v>1</v>
      </c>
    </row>
    <row r="4942" spans="1:31">
      <c r="A4942" t="s">
        <v>8264</v>
      </c>
      <c r="B4942" s="93">
        <v>45054</v>
      </c>
      <c r="C4942" s="93">
        <v>45054</v>
      </c>
      <c r="D4942">
        <v>-1.2716577999999999E-2</v>
      </c>
      <c r="E4942">
        <v>-1.2716577999999999E-2</v>
      </c>
      <c r="F4942" t="s">
        <v>81</v>
      </c>
      <c r="G4942">
        <v>4.5341708542713564</v>
      </c>
      <c r="H4942">
        <v>-5.7659137333668342E-2</v>
      </c>
      <c r="I4942">
        <v>-5.7659137333668342E-2</v>
      </c>
      <c r="J4942">
        <v>1</v>
      </c>
      <c r="L4942" t="s">
        <v>76</v>
      </c>
      <c r="M4942" t="s">
        <v>4152</v>
      </c>
      <c r="T4942" t="s">
        <v>76</v>
      </c>
      <c r="V4942" t="s">
        <v>4153</v>
      </c>
      <c r="W4942" t="s">
        <v>4154</v>
      </c>
      <c r="X4942" t="s">
        <v>168</v>
      </c>
      <c r="Y4942" t="s">
        <v>268</v>
      </c>
      <c r="Z4942" t="s">
        <v>268</v>
      </c>
      <c r="AA4942" t="s">
        <v>19</v>
      </c>
      <c r="AC4942" t="s">
        <v>8265</v>
      </c>
      <c r="AD4942">
        <v>1</v>
      </c>
      <c r="AE4942">
        <v>1</v>
      </c>
    </row>
    <row r="4943" spans="1:31">
      <c r="A4943" t="s">
        <v>8266</v>
      </c>
      <c r="B4943" s="93">
        <v>45054</v>
      </c>
      <c r="C4943" s="93">
        <v>45054</v>
      </c>
      <c r="D4943">
        <v>-1.1731920999999999E-2</v>
      </c>
      <c r="E4943">
        <v>-1.1731920999999999E-2</v>
      </c>
      <c r="F4943" t="s">
        <v>81</v>
      </c>
      <c r="G4943">
        <v>4.5341708542713564</v>
      </c>
      <c r="H4943">
        <v>-5.3194534262814071E-2</v>
      </c>
      <c r="I4943">
        <v>-5.3194534262814071E-2</v>
      </c>
      <c r="J4943">
        <v>1</v>
      </c>
      <c r="L4943" t="s">
        <v>76</v>
      </c>
      <c r="M4943" t="s">
        <v>4152</v>
      </c>
      <c r="T4943" t="s">
        <v>76</v>
      </c>
      <c r="V4943" t="s">
        <v>4153</v>
      </c>
      <c r="W4943" t="s">
        <v>4154</v>
      </c>
      <c r="X4943" t="s">
        <v>168</v>
      </c>
      <c r="Y4943" t="s">
        <v>268</v>
      </c>
      <c r="Z4943" t="s">
        <v>268</v>
      </c>
      <c r="AA4943" t="s">
        <v>19</v>
      </c>
      <c r="AC4943" t="s">
        <v>8267</v>
      </c>
      <c r="AD4943">
        <v>1</v>
      </c>
      <c r="AE4943">
        <v>1</v>
      </c>
    </row>
    <row r="4944" spans="1:31">
      <c r="A4944" t="s">
        <v>8268</v>
      </c>
      <c r="B4944" s="93">
        <v>45054</v>
      </c>
      <c r="C4944" s="93">
        <v>45054</v>
      </c>
      <c r="D4944">
        <v>-8.9892923999999996E-3</v>
      </c>
      <c r="E4944">
        <v>-8.9892923999999996E-3</v>
      </c>
      <c r="F4944" t="s">
        <v>81</v>
      </c>
      <c r="G4944">
        <v>4.5341708542713564</v>
      </c>
      <c r="H4944">
        <v>-4.0758987600603008E-2</v>
      </c>
      <c r="I4944">
        <v>-4.0758987600603008E-2</v>
      </c>
      <c r="J4944">
        <v>1</v>
      </c>
      <c r="L4944" t="s">
        <v>76</v>
      </c>
      <c r="M4944" t="s">
        <v>4152</v>
      </c>
      <c r="T4944" t="s">
        <v>76</v>
      </c>
      <c r="V4944" t="s">
        <v>4153</v>
      </c>
      <c r="W4944" t="s">
        <v>4154</v>
      </c>
      <c r="X4944" t="s">
        <v>168</v>
      </c>
      <c r="Y4944" t="s">
        <v>268</v>
      </c>
      <c r="Z4944" t="s">
        <v>268</v>
      </c>
      <c r="AA4944" t="s">
        <v>19</v>
      </c>
      <c r="AC4944" t="s">
        <v>8269</v>
      </c>
      <c r="AD4944">
        <v>1</v>
      </c>
      <c r="AE4944">
        <v>1</v>
      </c>
    </row>
    <row r="4945" spans="1:31">
      <c r="A4945" t="s">
        <v>8270</v>
      </c>
      <c r="B4945" s="93">
        <v>45054</v>
      </c>
      <c r="C4945" s="93">
        <v>45054</v>
      </c>
      <c r="D4945">
        <v>-8.9911139999999997E-3</v>
      </c>
      <c r="E4945">
        <v>-8.9911139999999997E-3</v>
      </c>
      <c r="F4945" t="s">
        <v>81</v>
      </c>
      <c r="G4945">
        <v>4.5341708542713564</v>
      </c>
      <c r="H4945">
        <v>-4.076724704623115E-2</v>
      </c>
      <c r="I4945">
        <v>-4.076724704623115E-2</v>
      </c>
      <c r="J4945">
        <v>1</v>
      </c>
      <c r="L4945" t="s">
        <v>76</v>
      </c>
      <c r="M4945" t="s">
        <v>4152</v>
      </c>
      <c r="T4945" t="s">
        <v>76</v>
      </c>
      <c r="V4945" t="s">
        <v>4153</v>
      </c>
      <c r="W4945" t="s">
        <v>4154</v>
      </c>
      <c r="X4945" t="s">
        <v>168</v>
      </c>
      <c r="Y4945" t="s">
        <v>268</v>
      </c>
      <c r="Z4945" t="s">
        <v>268</v>
      </c>
      <c r="AA4945" t="s">
        <v>19</v>
      </c>
      <c r="AC4945" t="s">
        <v>8271</v>
      </c>
      <c r="AD4945">
        <v>1</v>
      </c>
      <c r="AE4945">
        <v>1</v>
      </c>
    </row>
    <row r="4946" spans="1:31">
      <c r="A4946" t="s">
        <v>8272</v>
      </c>
      <c r="B4946" s="93">
        <v>45054</v>
      </c>
      <c r="C4946" s="93">
        <v>45054</v>
      </c>
      <c r="D4946">
        <v>-1.29664282E-2</v>
      </c>
      <c r="E4946">
        <v>-1.29664282E-2</v>
      </c>
      <c r="F4946" t="s">
        <v>81</v>
      </c>
      <c r="G4946">
        <v>4.5341708542713564</v>
      </c>
      <c r="H4946">
        <v>-5.8792000828442208E-2</v>
      </c>
      <c r="I4946">
        <v>-5.8792000828442208E-2</v>
      </c>
      <c r="J4946">
        <v>1</v>
      </c>
      <c r="L4946" t="s">
        <v>76</v>
      </c>
      <c r="M4946" t="s">
        <v>4152</v>
      </c>
      <c r="T4946" t="s">
        <v>76</v>
      </c>
      <c r="V4946" t="s">
        <v>4153</v>
      </c>
      <c r="W4946" t="s">
        <v>4154</v>
      </c>
      <c r="X4946" t="s">
        <v>168</v>
      </c>
      <c r="Y4946" t="s">
        <v>268</v>
      </c>
      <c r="Z4946" t="s">
        <v>268</v>
      </c>
      <c r="AA4946" t="s">
        <v>19</v>
      </c>
      <c r="AC4946" t="s">
        <v>8273</v>
      </c>
      <c r="AD4946">
        <v>1</v>
      </c>
      <c r="AE4946">
        <v>1</v>
      </c>
    </row>
    <row r="4947" spans="1:31">
      <c r="A4947" t="s">
        <v>8274</v>
      </c>
      <c r="B4947" s="93">
        <v>45054</v>
      </c>
      <c r="C4947" s="93">
        <v>45054</v>
      </c>
      <c r="D4947">
        <v>-1.2342561E-2</v>
      </c>
      <c r="E4947">
        <v>-1.2342561E-2</v>
      </c>
      <c r="F4947" t="s">
        <v>81</v>
      </c>
      <c r="G4947">
        <v>4.5341708542713564</v>
      </c>
      <c r="H4947">
        <v>-5.596328035326633E-2</v>
      </c>
      <c r="I4947">
        <v>-5.596328035326633E-2</v>
      </c>
      <c r="J4947">
        <v>1</v>
      </c>
      <c r="L4947" t="s">
        <v>76</v>
      </c>
      <c r="M4947" t="s">
        <v>4152</v>
      </c>
      <c r="T4947" t="s">
        <v>76</v>
      </c>
      <c r="V4947" t="s">
        <v>4153</v>
      </c>
      <c r="W4947" t="s">
        <v>4154</v>
      </c>
      <c r="X4947" t="s">
        <v>168</v>
      </c>
      <c r="Y4947" t="s">
        <v>268</v>
      </c>
      <c r="Z4947" t="s">
        <v>268</v>
      </c>
      <c r="AA4947" t="s">
        <v>19</v>
      </c>
      <c r="AC4947" t="s">
        <v>8275</v>
      </c>
      <c r="AD4947">
        <v>1</v>
      </c>
      <c r="AE4947">
        <v>1</v>
      </c>
    </row>
    <row r="4948" spans="1:31">
      <c r="A4948" t="s">
        <v>8276</v>
      </c>
      <c r="B4948" s="93">
        <v>45054</v>
      </c>
      <c r="C4948" s="93">
        <v>45054</v>
      </c>
      <c r="D4948">
        <v>-1.2342561E-2</v>
      </c>
      <c r="E4948">
        <v>-1.2342561E-2</v>
      </c>
      <c r="F4948" t="s">
        <v>81</v>
      </c>
      <c r="G4948">
        <v>4.5341708542713564</v>
      </c>
      <c r="H4948">
        <v>-5.596328035326633E-2</v>
      </c>
      <c r="I4948">
        <v>-5.596328035326633E-2</v>
      </c>
      <c r="J4948">
        <v>1</v>
      </c>
      <c r="L4948" t="s">
        <v>76</v>
      </c>
      <c r="M4948" t="s">
        <v>4152</v>
      </c>
      <c r="T4948" t="s">
        <v>76</v>
      </c>
      <c r="V4948" t="s">
        <v>4153</v>
      </c>
      <c r="W4948" t="s">
        <v>4154</v>
      </c>
      <c r="X4948" t="s">
        <v>168</v>
      </c>
      <c r="Y4948" t="s">
        <v>268</v>
      </c>
      <c r="Z4948" t="s">
        <v>268</v>
      </c>
      <c r="AA4948" t="s">
        <v>19</v>
      </c>
      <c r="AC4948" t="s">
        <v>8277</v>
      </c>
      <c r="AD4948">
        <v>1</v>
      </c>
      <c r="AE4948">
        <v>1</v>
      </c>
    </row>
    <row r="4949" spans="1:31">
      <c r="A4949" t="s">
        <v>8278</v>
      </c>
      <c r="B4949" s="93">
        <v>45054</v>
      </c>
      <c r="C4949" s="93">
        <v>45054</v>
      </c>
      <c r="D4949">
        <v>-9.5755505999999997E-3</v>
      </c>
      <c r="E4949">
        <v>-9.5755505999999997E-3</v>
      </c>
      <c r="F4949" t="s">
        <v>81</v>
      </c>
      <c r="G4949">
        <v>4.5341708542713564</v>
      </c>
      <c r="H4949">
        <v>-4.34171824441206E-2</v>
      </c>
      <c r="I4949">
        <v>-4.34171824441206E-2</v>
      </c>
      <c r="J4949">
        <v>1</v>
      </c>
      <c r="L4949" t="s">
        <v>76</v>
      </c>
      <c r="M4949" t="s">
        <v>4152</v>
      </c>
      <c r="T4949" t="s">
        <v>76</v>
      </c>
      <c r="V4949" t="s">
        <v>4153</v>
      </c>
      <c r="W4949" t="s">
        <v>4154</v>
      </c>
      <c r="X4949" t="s">
        <v>168</v>
      </c>
      <c r="Y4949" t="s">
        <v>268</v>
      </c>
      <c r="Z4949" t="s">
        <v>268</v>
      </c>
      <c r="AA4949" t="s">
        <v>19</v>
      </c>
      <c r="AC4949" t="s">
        <v>8279</v>
      </c>
      <c r="AD4949">
        <v>1</v>
      </c>
      <c r="AE4949">
        <v>1</v>
      </c>
    </row>
    <row r="4950" spans="1:31">
      <c r="A4950" t="s">
        <v>8280</v>
      </c>
      <c r="B4950" s="93">
        <v>45054</v>
      </c>
      <c r="C4950" s="93">
        <v>45054</v>
      </c>
      <c r="D4950">
        <v>-1.3151659E-2</v>
      </c>
      <c r="E4950">
        <v>-1.3151659E-2</v>
      </c>
      <c r="F4950" t="s">
        <v>81</v>
      </c>
      <c r="G4950">
        <v>4.5341708542713564</v>
      </c>
      <c r="H4950">
        <v>-5.9631868923115568E-2</v>
      </c>
      <c r="I4950">
        <v>-5.9631868923115568E-2</v>
      </c>
      <c r="J4950">
        <v>1</v>
      </c>
      <c r="L4950" t="s">
        <v>76</v>
      </c>
      <c r="M4950" t="s">
        <v>4152</v>
      </c>
      <c r="T4950" t="s">
        <v>76</v>
      </c>
      <c r="V4950" t="s">
        <v>4153</v>
      </c>
      <c r="W4950" t="s">
        <v>4154</v>
      </c>
      <c r="X4950" t="s">
        <v>168</v>
      </c>
      <c r="Y4950" t="s">
        <v>268</v>
      </c>
      <c r="Z4950" t="s">
        <v>268</v>
      </c>
      <c r="AA4950" t="s">
        <v>19</v>
      </c>
      <c r="AC4950" t="s">
        <v>8281</v>
      </c>
      <c r="AD4950">
        <v>1</v>
      </c>
      <c r="AE4950">
        <v>1</v>
      </c>
    </row>
    <row r="4951" spans="1:31">
      <c r="A4951" t="s">
        <v>8282</v>
      </c>
      <c r="B4951" s="93">
        <v>45054</v>
      </c>
      <c r="C4951" s="93">
        <v>45054</v>
      </c>
      <c r="D4951">
        <v>-1.0594604000000001E-2</v>
      </c>
      <c r="E4951">
        <v>-1.0594604000000001E-2</v>
      </c>
      <c r="F4951" t="s">
        <v>81</v>
      </c>
      <c r="G4951">
        <v>4.5341708542713564</v>
      </c>
      <c r="H4951">
        <v>-4.8037744669346731E-2</v>
      </c>
      <c r="I4951">
        <v>-4.8037744669346731E-2</v>
      </c>
      <c r="J4951">
        <v>1</v>
      </c>
      <c r="L4951" t="s">
        <v>76</v>
      </c>
      <c r="M4951" t="s">
        <v>4152</v>
      </c>
      <c r="T4951" t="s">
        <v>76</v>
      </c>
      <c r="V4951" t="s">
        <v>4153</v>
      </c>
      <c r="W4951" t="s">
        <v>4154</v>
      </c>
      <c r="X4951" t="s">
        <v>168</v>
      </c>
      <c r="Y4951" t="s">
        <v>268</v>
      </c>
      <c r="Z4951" t="s">
        <v>268</v>
      </c>
      <c r="AA4951" t="s">
        <v>19</v>
      </c>
      <c r="AC4951" t="s">
        <v>8283</v>
      </c>
      <c r="AD4951">
        <v>1</v>
      </c>
      <c r="AE4951">
        <v>1</v>
      </c>
    </row>
    <row r="4952" spans="1:31">
      <c r="A4952" t="s">
        <v>8284</v>
      </c>
      <c r="B4952" s="93">
        <v>45054</v>
      </c>
      <c r="C4952" s="93">
        <v>45054</v>
      </c>
      <c r="D4952">
        <v>-1.3418813999999999E-2</v>
      </c>
      <c r="E4952">
        <v>-1.3418813999999999E-2</v>
      </c>
      <c r="F4952" t="s">
        <v>81</v>
      </c>
      <c r="G4952">
        <v>4.5341708542713564</v>
      </c>
      <c r="H4952">
        <v>-6.0843195337688442E-2</v>
      </c>
      <c r="I4952">
        <v>-6.0843195337688442E-2</v>
      </c>
      <c r="J4952">
        <v>1</v>
      </c>
      <c r="L4952" t="s">
        <v>76</v>
      </c>
      <c r="M4952" t="s">
        <v>4152</v>
      </c>
      <c r="T4952" t="s">
        <v>76</v>
      </c>
      <c r="V4952" t="s">
        <v>4153</v>
      </c>
      <c r="W4952" t="s">
        <v>4154</v>
      </c>
      <c r="X4952" t="s">
        <v>168</v>
      </c>
      <c r="Y4952" t="s">
        <v>268</v>
      </c>
      <c r="Z4952" t="s">
        <v>268</v>
      </c>
      <c r="AA4952" t="s">
        <v>19</v>
      </c>
      <c r="AC4952" t="s">
        <v>8285</v>
      </c>
      <c r="AD4952">
        <v>1</v>
      </c>
      <c r="AE4952">
        <v>1</v>
      </c>
    </row>
    <row r="4953" spans="1:31">
      <c r="A4953" t="s">
        <v>8286</v>
      </c>
      <c r="B4953" s="93">
        <v>45054</v>
      </c>
      <c r="C4953" s="93">
        <v>45054</v>
      </c>
      <c r="D4953">
        <v>-1.3348018200000001E-2</v>
      </c>
      <c r="E4953">
        <v>-1.3348018200000001E-2</v>
      </c>
      <c r="F4953" t="s">
        <v>81</v>
      </c>
      <c r="G4953">
        <v>4.5341708542713564</v>
      </c>
      <c r="H4953">
        <v>-6.0522195084723618E-2</v>
      </c>
      <c r="I4953">
        <v>-6.0522195084723618E-2</v>
      </c>
      <c r="J4953">
        <v>1</v>
      </c>
      <c r="L4953" t="s">
        <v>76</v>
      </c>
      <c r="M4953" t="s">
        <v>4152</v>
      </c>
      <c r="T4953" t="s">
        <v>76</v>
      </c>
      <c r="V4953" t="s">
        <v>4153</v>
      </c>
      <c r="W4953" t="s">
        <v>4154</v>
      </c>
      <c r="X4953" t="s">
        <v>168</v>
      </c>
      <c r="Y4953" t="s">
        <v>268</v>
      </c>
      <c r="Z4953" t="s">
        <v>268</v>
      </c>
      <c r="AA4953" t="s">
        <v>19</v>
      </c>
      <c r="AC4953" t="s">
        <v>8287</v>
      </c>
      <c r="AD4953">
        <v>1</v>
      </c>
      <c r="AE4953">
        <v>1</v>
      </c>
    </row>
    <row r="4954" spans="1:31">
      <c r="A4954" t="s">
        <v>8288</v>
      </c>
      <c r="B4954" s="93">
        <v>45054</v>
      </c>
      <c r="C4954" s="93">
        <v>45054</v>
      </c>
      <c r="D4954">
        <v>-1.3350117E-2</v>
      </c>
      <c r="E4954">
        <v>-1.3350117E-2</v>
      </c>
      <c r="F4954" t="s">
        <v>81</v>
      </c>
      <c r="G4954">
        <v>4.5341708542713564</v>
      </c>
      <c r="H4954">
        <v>-6.0531711402512567E-2</v>
      </c>
      <c r="I4954">
        <v>-6.0531711402512567E-2</v>
      </c>
      <c r="J4954">
        <v>1</v>
      </c>
      <c r="L4954" t="s">
        <v>76</v>
      </c>
      <c r="M4954" t="s">
        <v>4152</v>
      </c>
      <c r="T4954" t="s">
        <v>76</v>
      </c>
      <c r="V4954" t="s">
        <v>4153</v>
      </c>
      <c r="W4954" t="s">
        <v>4154</v>
      </c>
      <c r="X4954" t="s">
        <v>168</v>
      </c>
      <c r="Y4954" t="s">
        <v>268</v>
      </c>
      <c r="Z4954" t="s">
        <v>268</v>
      </c>
      <c r="AA4954" t="s">
        <v>19</v>
      </c>
      <c r="AC4954" t="s">
        <v>8289</v>
      </c>
      <c r="AD4954">
        <v>1</v>
      </c>
      <c r="AE4954">
        <v>1</v>
      </c>
    </row>
    <row r="4955" spans="1:31">
      <c r="A4955" t="s">
        <v>8290</v>
      </c>
      <c r="B4955" s="93">
        <v>45054</v>
      </c>
      <c r="C4955" s="93">
        <v>45054</v>
      </c>
      <c r="D4955">
        <v>-1.2783265E-2</v>
      </c>
      <c r="E4955">
        <v>-1.2783265E-2</v>
      </c>
      <c r="F4955" t="s">
        <v>81</v>
      </c>
      <c r="G4955">
        <v>4.5341708542713564</v>
      </c>
      <c r="H4955">
        <v>-5.7961507585427133E-2</v>
      </c>
      <c r="I4955">
        <v>-5.7961507585427133E-2</v>
      </c>
      <c r="J4955">
        <v>1</v>
      </c>
      <c r="L4955" t="s">
        <v>76</v>
      </c>
      <c r="M4955" t="s">
        <v>4152</v>
      </c>
      <c r="T4955" t="s">
        <v>76</v>
      </c>
      <c r="V4955" t="s">
        <v>4153</v>
      </c>
      <c r="W4955" t="s">
        <v>4154</v>
      </c>
      <c r="X4955" t="s">
        <v>168</v>
      </c>
      <c r="Y4955" t="s">
        <v>268</v>
      </c>
      <c r="Z4955" t="s">
        <v>268</v>
      </c>
      <c r="AA4955" t="s">
        <v>19</v>
      </c>
      <c r="AC4955" t="s">
        <v>8291</v>
      </c>
      <c r="AD4955">
        <v>1</v>
      </c>
      <c r="AE4955">
        <v>1</v>
      </c>
    </row>
    <row r="4956" spans="1:31">
      <c r="A4956" t="s">
        <v>8292</v>
      </c>
      <c r="B4956" s="93">
        <v>45054</v>
      </c>
      <c r="C4956" s="93">
        <v>45054</v>
      </c>
      <c r="D4956">
        <v>-1.32945956E-2</v>
      </c>
      <c r="E4956">
        <v>-1.32945956E-2</v>
      </c>
      <c r="F4956" t="s">
        <v>81</v>
      </c>
      <c r="G4956">
        <v>4.5341708542713564</v>
      </c>
      <c r="H4956">
        <v>-6.0279967888844217E-2</v>
      </c>
      <c r="I4956">
        <v>-6.0279967888844217E-2</v>
      </c>
      <c r="J4956">
        <v>1</v>
      </c>
      <c r="L4956" t="s">
        <v>76</v>
      </c>
      <c r="M4956" t="s">
        <v>4152</v>
      </c>
      <c r="T4956" t="s">
        <v>76</v>
      </c>
      <c r="V4956" t="s">
        <v>4153</v>
      </c>
      <c r="W4956" t="s">
        <v>4154</v>
      </c>
      <c r="X4956" t="s">
        <v>168</v>
      </c>
      <c r="Y4956" t="s">
        <v>268</v>
      </c>
      <c r="Z4956" t="s">
        <v>268</v>
      </c>
      <c r="AA4956" t="s">
        <v>19</v>
      </c>
      <c r="AC4956" t="s">
        <v>8293</v>
      </c>
      <c r="AD4956">
        <v>1</v>
      </c>
      <c r="AE4956">
        <v>1</v>
      </c>
    </row>
    <row r="4957" spans="1:31">
      <c r="A4957" t="s">
        <v>8294</v>
      </c>
      <c r="B4957" s="93">
        <v>45054</v>
      </c>
      <c r="C4957" s="93">
        <v>45054</v>
      </c>
      <c r="D4957">
        <v>-1.2678412999999999E-2</v>
      </c>
      <c r="E4957">
        <v>-1.2678412999999999E-2</v>
      </c>
      <c r="F4957" t="s">
        <v>81</v>
      </c>
      <c r="G4957">
        <v>4.5341708542713564</v>
      </c>
      <c r="H4957">
        <v>-5.7486090703015073E-2</v>
      </c>
      <c r="I4957">
        <v>-5.7486090703015073E-2</v>
      </c>
      <c r="J4957">
        <v>1</v>
      </c>
      <c r="L4957" t="s">
        <v>76</v>
      </c>
      <c r="M4957" t="s">
        <v>4152</v>
      </c>
      <c r="T4957" t="s">
        <v>76</v>
      </c>
      <c r="V4957" t="s">
        <v>4153</v>
      </c>
      <c r="W4957" t="s">
        <v>4154</v>
      </c>
      <c r="X4957" t="s">
        <v>168</v>
      </c>
      <c r="Y4957" t="s">
        <v>268</v>
      </c>
      <c r="Z4957" t="s">
        <v>268</v>
      </c>
      <c r="AA4957" t="s">
        <v>19</v>
      </c>
      <c r="AC4957" t="s">
        <v>8295</v>
      </c>
      <c r="AD4957">
        <v>1</v>
      </c>
      <c r="AE4957">
        <v>1</v>
      </c>
    </row>
    <row r="4958" spans="1:31">
      <c r="A4958" t="s">
        <v>8296</v>
      </c>
      <c r="B4958" s="93">
        <v>45054</v>
      </c>
      <c r="C4958" s="93">
        <v>45054</v>
      </c>
      <c r="D4958">
        <v>-1.1556362000000001E-2</v>
      </c>
      <c r="E4958">
        <v>-1.1556362000000001E-2</v>
      </c>
      <c r="F4958" t="s">
        <v>81</v>
      </c>
      <c r="G4958">
        <v>4.5341708542713564</v>
      </c>
      <c r="H4958">
        <v>-5.2398519761809037E-2</v>
      </c>
      <c r="I4958">
        <v>-5.2398519761809037E-2</v>
      </c>
      <c r="J4958">
        <v>1</v>
      </c>
      <c r="L4958" t="s">
        <v>76</v>
      </c>
      <c r="M4958" t="s">
        <v>4152</v>
      </c>
      <c r="T4958" t="s">
        <v>76</v>
      </c>
      <c r="V4958" t="s">
        <v>4153</v>
      </c>
      <c r="W4958" t="s">
        <v>4154</v>
      </c>
      <c r="X4958" t="s">
        <v>168</v>
      </c>
      <c r="Y4958" t="s">
        <v>268</v>
      </c>
      <c r="Z4958" t="s">
        <v>268</v>
      </c>
      <c r="AA4958" t="s">
        <v>19</v>
      </c>
      <c r="AC4958" t="s">
        <v>8297</v>
      </c>
      <c r="AD4958">
        <v>1</v>
      </c>
      <c r="AE4958">
        <v>1</v>
      </c>
    </row>
    <row r="4959" spans="1:31">
      <c r="A4959" t="s">
        <v>8298</v>
      </c>
      <c r="B4959" s="93">
        <v>45054</v>
      </c>
      <c r="C4959" s="93">
        <v>45054</v>
      </c>
      <c r="D4959">
        <v>-1.5777411000000002E-2</v>
      </c>
      <c r="E4959">
        <v>-1.5777411000000002E-2</v>
      </c>
      <c r="F4959" t="s">
        <v>81</v>
      </c>
      <c r="G4959">
        <v>4.5341708542713564</v>
      </c>
      <c r="H4959">
        <v>-7.153747711206028E-2</v>
      </c>
      <c r="I4959">
        <v>-7.153747711206028E-2</v>
      </c>
      <c r="J4959">
        <v>1</v>
      </c>
      <c r="L4959" t="s">
        <v>76</v>
      </c>
      <c r="M4959" t="s">
        <v>4152</v>
      </c>
      <c r="T4959" t="s">
        <v>76</v>
      </c>
      <c r="V4959" t="s">
        <v>4153</v>
      </c>
      <c r="W4959" t="s">
        <v>4154</v>
      </c>
      <c r="X4959" t="s">
        <v>168</v>
      </c>
      <c r="Y4959" t="s">
        <v>268</v>
      </c>
      <c r="Z4959" t="s">
        <v>268</v>
      </c>
      <c r="AA4959" t="s">
        <v>19</v>
      </c>
      <c r="AC4959" t="s">
        <v>8299</v>
      </c>
      <c r="AD4959">
        <v>1</v>
      </c>
      <c r="AE4959">
        <v>1</v>
      </c>
    </row>
    <row r="4960" spans="1:31">
      <c r="A4960" t="s">
        <v>8300</v>
      </c>
      <c r="B4960" s="93">
        <v>45054</v>
      </c>
      <c r="C4960" s="93">
        <v>45054</v>
      </c>
      <c r="D4960">
        <v>-1.381573E-2</v>
      </c>
      <c r="E4960">
        <v>-1.381573E-2</v>
      </c>
      <c r="F4960" t="s">
        <v>81</v>
      </c>
      <c r="G4960">
        <v>4.5341708542713564</v>
      </c>
      <c r="H4960">
        <v>-6.2642880296482406E-2</v>
      </c>
      <c r="I4960">
        <v>-6.2642880296482406E-2</v>
      </c>
      <c r="J4960">
        <v>1</v>
      </c>
      <c r="L4960" t="s">
        <v>76</v>
      </c>
      <c r="M4960" t="s">
        <v>4152</v>
      </c>
      <c r="T4960" t="s">
        <v>76</v>
      </c>
      <c r="V4960" t="s">
        <v>4153</v>
      </c>
      <c r="W4960" t="s">
        <v>4154</v>
      </c>
      <c r="X4960" t="s">
        <v>168</v>
      </c>
      <c r="Y4960" t="s">
        <v>268</v>
      </c>
      <c r="Z4960" t="s">
        <v>268</v>
      </c>
      <c r="AA4960" t="s">
        <v>19</v>
      </c>
      <c r="AC4960" t="s">
        <v>8301</v>
      </c>
      <c r="AD4960">
        <v>1</v>
      </c>
      <c r="AE4960">
        <v>1</v>
      </c>
    </row>
    <row r="4961" spans="1:31">
      <c r="A4961" t="s">
        <v>8302</v>
      </c>
      <c r="B4961" s="93">
        <v>45054</v>
      </c>
      <c r="C4961" s="93">
        <v>45054</v>
      </c>
      <c r="D4961">
        <v>-1.381573E-2</v>
      </c>
      <c r="E4961">
        <v>-1.381573E-2</v>
      </c>
      <c r="F4961" t="s">
        <v>81</v>
      </c>
      <c r="G4961">
        <v>4.5341708542713564</v>
      </c>
      <c r="H4961">
        <v>-6.2642880296482406E-2</v>
      </c>
      <c r="I4961">
        <v>-6.2642880296482406E-2</v>
      </c>
      <c r="J4961">
        <v>1</v>
      </c>
      <c r="L4961" t="s">
        <v>76</v>
      </c>
      <c r="M4961" t="s">
        <v>4152</v>
      </c>
      <c r="T4961" t="s">
        <v>76</v>
      </c>
      <c r="V4961" t="s">
        <v>4153</v>
      </c>
      <c r="W4961" t="s">
        <v>4154</v>
      </c>
      <c r="X4961" t="s">
        <v>168</v>
      </c>
      <c r="Y4961" t="s">
        <v>268</v>
      </c>
      <c r="Z4961" t="s">
        <v>268</v>
      </c>
      <c r="AA4961" t="s">
        <v>19</v>
      </c>
      <c r="AC4961" t="s">
        <v>8303</v>
      </c>
      <c r="AD4961">
        <v>1</v>
      </c>
      <c r="AE4961">
        <v>1</v>
      </c>
    </row>
    <row r="4962" spans="1:31">
      <c r="A4962" t="s">
        <v>8304</v>
      </c>
      <c r="B4962" s="93">
        <v>45054</v>
      </c>
      <c r="C4962" s="93">
        <v>45054</v>
      </c>
      <c r="D4962">
        <v>-1.4182113999999999E-2</v>
      </c>
      <c r="E4962">
        <v>-1.4182113999999999E-2</v>
      </c>
      <c r="F4962" t="s">
        <v>81</v>
      </c>
      <c r="G4962">
        <v>4.5341708542713564</v>
      </c>
      <c r="H4962">
        <v>-6.430412795075377E-2</v>
      </c>
      <c r="I4962">
        <v>-6.430412795075377E-2</v>
      </c>
      <c r="J4962">
        <v>1</v>
      </c>
      <c r="L4962" t="s">
        <v>76</v>
      </c>
      <c r="M4962" t="s">
        <v>4152</v>
      </c>
      <c r="T4962" t="s">
        <v>76</v>
      </c>
      <c r="V4962" t="s">
        <v>4153</v>
      </c>
      <c r="W4962" t="s">
        <v>4154</v>
      </c>
      <c r="X4962" t="s">
        <v>168</v>
      </c>
      <c r="Y4962" t="s">
        <v>268</v>
      </c>
      <c r="Z4962" t="s">
        <v>268</v>
      </c>
      <c r="AA4962" t="s">
        <v>19</v>
      </c>
      <c r="AC4962" t="s">
        <v>8305</v>
      </c>
      <c r="AD4962">
        <v>1</v>
      </c>
      <c r="AE4962">
        <v>1</v>
      </c>
    </row>
    <row r="4963" spans="1:31">
      <c r="A4963" t="s">
        <v>8306</v>
      </c>
      <c r="B4963" s="93">
        <v>45054</v>
      </c>
      <c r="C4963" s="93">
        <v>45054</v>
      </c>
      <c r="D4963">
        <v>-1.381573E-2</v>
      </c>
      <c r="E4963">
        <v>-1.381573E-2</v>
      </c>
      <c r="F4963" t="s">
        <v>81</v>
      </c>
      <c r="G4963">
        <v>4.5341708542713564</v>
      </c>
      <c r="H4963">
        <v>-6.2642880296482406E-2</v>
      </c>
      <c r="I4963">
        <v>-6.2642880296482406E-2</v>
      </c>
      <c r="J4963">
        <v>1</v>
      </c>
      <c r="L4963" t="s">
        <v>76</v>
      </c>
      <c r="M4963" t="s">
        <v>4152</v>
      </c>
      <c r="T4963" t="s">
        <v>76</v>
      </c>
      <c r="V4963" t="s">
        <v>4153</v>
      </c>
      <c r="W4963" t="s">
        <v>4154</v>
      </c>
      <c r="X4963" t="s">
        <v>168</v>
      </c>
      <c r="Y4963" t="s">
        <v>268</v>
      </c>
      <c r="Z4963" t="s">
        <v>268</v>
      </c>
      <c r="AA4963" t="s">
        <v>19</v>
      </c>
      <c r="AC4963" t="s">
        <v>8307</v>
      </c>
      <c r="AD4963">
        <v>1</v>
      </c>
      <c r="AE4963">
        <v>1</v>
      </c>
    </row>
    <row r="4964" spans="1:31">
      <c r="A4964" t="s">
        <v>8308</v>
      </c>
      <c r="B4964" s="93">
        <v>45054</v>
      </c>
      <c r="C4964" s="93">
        <v>45054</v>
      </c>
      <c r="D4964">
        <v>-1.2167002E-2</v>
      </c>
      <c r="E4964">
        <v>-1.2167002E-2</v>
      </c>
      <c r="F4964" t="s">
        <v>81</v>
      </c>
      <c r="G4964">
        <v>4.5341708542713564</v>
      </c>
      <c r="H4964">
        <v>-5.516726585226131E-2</v>
      </c>
      <c r="I4964">
        <v>-5.516726585226131E-2</v>
      </c>
      <c r="J4964">
        <v>1</v>
      </c>
      <c r="L4964" t="s">
        <v>76</v>
      </c>
      <c r="M4964" t="s">
        <v>4152</v>
      </c>
      <c r="T4964" t="s">
        <v>76</v>
      </c>
      <c r="V4964" t="s">
        <v>4153</v>
      </c>
      <c r="W4964" t="s">
        <v>4154</v>
      </c>
      <c r="X4964" t="s">
        <v>168</v>
      </c>
      <c r="Y4964" t="s">
        <v>268</v>
      </c>
      <c r="Z4964" t="s">
        <v>268</v>
      </c>
      <c r="AA4964" t="s">
        <v>19</v>
      </c>
      <c r="AC4964" t="s">
        <v>8309</v>
      </c>
      <c r="AD4964">
        <v>1</v>
      </c>
      <c r="AE4964">
        <v>1</v>
      </c>
    </row>
    <row r="4965" spans="1:31">
      <c r="A4965" t="s">
        <v>8310</v>
      </c>
      <c r="B4965" s="93">
        <v>45054</v>
      </c>
      <c r="C4965" s="93">
        <v>45054</v>
      </c>
      <c r="D4965">
        <v>-1.2373093E-2</v>
      </c>
      <c r="E4965">
        <v>-1.2373093E-2</v>
      </c>
      <c r="F4965" t="s">
        <v>81</v>
      </c>
      <c r="G4965">
        <v>4.5341708542713564</v>
      </c>
      <c r="H4965">
        <v>-5.6101717657788937E-2</v>
      </c>
      <c r="I4965">
        <v>-5.6101717657788937E-2</v>
      </c>
      <c r="J4965">
        <v>1</v>
      </c>
      <c r="L4965" t="s">
        <v>76</v>
      </c>
      <c r="M4965" t="s">
        <v>4152</v>
      </c>
      <c r="T4965" t="s">
        <v>76</v>
      </c>
      <c r="V4965" t="s">
        <v>4153</v>
      </c>
      <c r="W4965" t="s">
        <v>4154</v>
      </c>
      <c r="X4965" t="s">
        <v>168</v>
      </c>
      <c r="Y4965" t="s">
        <v>268</v>
      </c>
      <c r="Z4965" t="s">
        <v>268</v>
      </c>
      <c r="AA4965" t="s">
        <v>19</v>
      </c>
      <c r="AC4965" t="s">
        <v>8311</v>
      </c>
      <c r="AD4965">
        <v>1</v>
      </c>
      <c r="AE4965">
        <v>1</v>
      </c>
    </row>
    <row r="4966" spans="1:31">
      <c r="A4966" t="s">
        <v>8312</v>
      </c>
      <c r="B4966" s="93">
        <v>45054</v>
      </c>
      <c r="C4966" s="93">
        <v>45054</v>
      </c>
      <c r="D4966">
        <v>-1.1785352000000001E-2</v>
      </c>
      <c r="E4966">
        <v>-1.1785352000000001E-2</v>
      </c>
      <c r="F4966" t="s">
        <v>81</v>
      </c>
      <c r="G4966">
        <v>4.5341708542713564</v>
      </c>
      <c r="H4966">
        <v>-5.3436799545728643E-2</v>
      </c>
      <c r="I4966">
        <v>-5.3436799545728643E-2</v>
      </c>
      <c r="J4966">
        <v>1</v>
      </c>
      <c r="L4966" t="s">
        <v>76</v>
      </c>
      <c r="M4966" t="s">
        <v>4152</v>
      </c>
      <c r="T4966" t="s">
        <v>76</v>
      </c>
      <c r="V4966" t="s">
        <v>4153</v>
      </c>
      <c r="W4966" t="s">
        <v>4154</v>
      </c>
      <c r="X4966" t="s">
        <v>168</v>
      </c>
      <c r="Y4966" t="s">
        <v>268</v>
      </c>
      <c r="Z4966" t="s">
        <v>268</v>
      </c>
      <c r="AA4966" t="s">
        <v>19</v>
      </c>
      <c r="AC4966" t="s">
        <v>8313</v>
      </c>
      <c r="AD4966">
        <v>1</v>
      </c>
      <c r="AE4966">
        <v>1</v>
      </c>
    </row>
    <row r="4967" spans="1:31">
      <c r="A4967" t="s">
        <v>8314</v>
      </c>
      <c r="B4967" s="93">
        <v>45054</v>
      </c>
      <c r="C4967" s="93">
        <v>45054</v>
      </c>
      <c r="D4967">
        <v>-1.17834992E-2</v>
      </c>
      <c r="E4967">
        <v>-1.17834992E-2</v>
      </c>
      <c r="F4967" t="s">
        <v>81</v>
      </c>
      <c r="G4967">
        <v>4.5341708542713564</v>
      </c>
      <c r="H4967">
        <v>-5.3428398633969837E-2</v>
      </c>
      <c r="I4967">
        <v>-5.3428398633969837E-2</v>
      </c>
      <c r="J4967">
        <v>1</v>
      </c>
      <c r="L4967" t="s">
        <v>76</v>
      </c>
      <c r="M4967" t="s">
        <v>4152</v>
      </c>
      <c r="T4967" t="s">
        <v>76</v>
      </c>
      <c r="V4967" t="s">
        <v>4153</v>
      </c>
      <c r="W4967" t="s">
        <v>4154</v>
      </c>
      <c r="X4967" t="s">
        <v>168</v>
      </c>
      <c r="Y4967" t="s">
        <v>268</v>
      </c>
      <c r="Z4967" t="s">
        <v>268</v>
      </c>
      <c r="AA4967" t="s">
        <v>19</v>
      </c>
      <c r="AC4967" t="s">
        <v>8315</v>
      </c>
      <c r="AD4967">
        <v>1</v>
      </c>
      <c r="AE4967">
        <v>1</v>
      </c>
    </row>
    <row r="4968" spans="1:31">
      <c r="A4968" t="s">
        <v>8316</v>
      </c>
      <c r="B4968" s="93">
        <v>45054</v>
      </c>
      <c r="C4968" s="93">
        <v>45054</v>
      </c>
      <c r="D4968">
        <v>-1.1785352000000001E-2</v>
      </c>
      <c r="E4968">
        <v>-1.1785352000000001E-2</v>
      </c>
      <c r="F4968" t="s">
        <v>81</v>
      </c>
      <c r="G4968">
        <v>4.5341708542713564</v>
      </c>
      <c r="H4968">
        <v>-5.3436799545728643E-2</v>
      </c>
      <c r="I4968">
        <v>-5.3436799545728643E-2</v>
      </c>
      <c r="J4968">
        <v>1</v>
      </c>
      <c r="L4968" t="s">
        <v>76</v>
      </c>
      <c r="M4968" t="s">
        <v>4152</v>
      </c>
      <c r="T4968" t="s">
        <v>76</v>
      </c>
      <c r="V4968" t="s">
        <v>4153</v>
      </c>
      <c r="W4968" t="s">
        <v>4154</v>
      </c>
      <c r="X4968" t="s">
        <v>168</v>
      </c>
      <c r="Y4968" t="s">
        <v>268</v>
      </c>
      <c r="Z4968" t="s">
        <v>268</v>
      </c>
      <c r="AA4968" t="s">
        <v>19</v>
      </c>
      <c r="AC4968" t="s">
        <v>8317</v>
      </c>
      <c r="AD4968">
        <v>1</v>
      </c>
      <c r="AE4968">
        <v>1</v>
      </c>
    </row>
    <row r="4969" spans="1:31">
      <c r="A4969" t="s">
        <v>8318</v>
      </c>
      <c r="B4969" s="93">
        <v>45054</v>
      </c>
      <c r="C4969" s="93">
        <v>45054</v>
      </c>
      <c r="D4969">
        <v>-1.1785352000000001E-2</v>
      </c>
      <c r="E4969">
        <v>-1.1785352000000001E-2</v>
      </c>
      <c r="F4969" t="s">
        <v>81</v>
      </c>
      <c r="G4969">
        <v>4.5341708542713564</v>
      </c>
      <c r="H4969">
        <v>-5.3436799545728643E-2</v>
      </c>
      <c r="I4969">
        <v>-5.3436799545728643E-2</v>
      </c>
      <c r="J4969">
        <v>1</v>
      </c>
      <c r="L4969" t="s">
        <v>76</v>
      </c>
      <c r="M4969" t="s">
        <v>4152</v>
      </c>
      <c r="T4969" t="s">
        <v>76</v>
      </c>
      <c r="V4969" t="s">
        <v>4153</v>
      </c>
      <c r="W4969" t="s">
        <v>4154</v>
      </c>
      <c r="X4969" t="s">
        <v>168</v>
      </c>
      <c r="Y4969" t="s">
        <v>268</v>
      </c>
      <c r="Z4969" t="s">
        <v>268</v>
      </c>
      <c r="AA4969" t="s">
        <v>19</v>
      </c>
      <c r="AC4969" t="s">
        <v>8319</v>
      </c>
      <c r="AD4969">
        <v>1</v>
      </c>
      <c r="AE4969">
        <v>1</v>
      </c>
    </row>
    <row r="4970" spans="1:31">
      <c r="A4970" t="s">
        <v>8320</v>
      </c>
      <c r="B4970" s="93">
        <v>45054</v>
      </c>
      <c r="C4970" s="93">
        <v>45054</v>
      </c>
      <c r="D4970">
        <v>-1.2228065999999999E-2</v>
      </c>
      <c r="E4970">
        <v>-1.2228065999999999E-2</v>
      </c>
      <c r="F4970" t="s">
        <v>81</v>
      </c>
      <c r="G4970">
        <v>4.5341708542713564</v>
      </c>
      <c r="H4970">
        <v>-5.5444140461306517E-2</v>
      </c>
      <c r="I4970">
        <v>-5.5444140461306517E-2</v>
      </c>
      <c r="J4970">
        <v>1</v>
      </c>
      <c r="L4970" t="s">
        <v>76</v>
      </c>
      <c r="M4970" t="s">
        <v>4152</v>
      </c>
      <c r="T4970" t="s">
        <v>76</v>
      </c>
      <c r="V4970" t="s">
        <v>4153</v>
      </c>
      <c r="W4970" t="s">
        <v>4154</v>
      </c>
      <c r="X4970" t="s">
        <v>168</v>
      </c>
      <c r="Y4970" t="s">
        <v>268</v>
      </c>
      <c r="Z4970" t="s">
        <v>268</v>
      </c>
      <c r="AA4970" t="s">
        <v>19</v>
      </c>
      <c r="AC4970" t="s">
        <v>8321</v>
      </c>
      <c r="AD4970">
        <v>1</v>
      </c>
      <c r="AE4970">
        <v>1</v>
      </c>
    </row>
    <row r="4971" spans="1:31">
      <c r="A4971" t="s">
        <v>8322</v>
      </c>
      <c r="B4971" s="93">
        <v>45054</v>
      </c>
      <c r="C4971" s="93">
        <v>45054</v>
      </c>
      <c r="D4971">
        <v>-1.1915113E-2</v>
      </c>
      <c r="E4971">
        <v>-1.1915113E-2</v>
      </c>
      <c r="F4971" t="s">
        <v>81</v>
      </c>
      <c r="G4971">
        <v>4.5341708542713564</v>
      </c>
      <c r="H4971">
        <v>-5.4025158089949753E-2</v>
      </c>
      <c r="I4971">
        <v>-5.4025158089949753E-2</v>
      </c>
      <c r="J4971">
        <v>1</v>
      </c>
      <c r="L4971" t="s">
        <v>76</v>
      </c>
      <c r="M4971" t="s">
        <v>4152</v>
      </c>
      <c r="T4971" t="s">
        <v>76</v>
      </c>
      <c r="V4971" t="s">
        <v>4153</v>
      </c>
      <c r="W4971" t="s">
        <v>4154</v>
      </c>
      <c r="X4971" t="s">
        <v>168</v>
      </c>
      <c r="Y4971" t="s">
        <v>268</v>
      </c>
      <c r="Z4971" t="s">
        <v>268</v>
      </c>
      <c r="AA4971" t="s">
        <v>19</v>
      </c>
      <c r="AC4971" t="s">
        <v>8323</v>
      </c>
      <c r="AD4971">
        <v>1</v>
      </c>
      <c r="AE4971">
        <v>1</v>
      </c>
    </row>
    <row r="4972" spans="1:31">
      <c r="A4972" t="s">
        <v>8324</v>
      </c>
      <c r="B4972" s="93">
        <v>45054</v>
      </c>
      <c r="C4972" s="93">
        <v>45054</v>
      </c>
      <c r="D4972">
        <v>-1.2800541E-2</v>
      </c>
      <c r="E4972">
        <v>-1.2800541E-2</v>
      </c>
      <c r="F4972" t="s">
        <v>81</v>
      </c>
      <c r="G4972">
        <v>4.5341708542713564</v>
      </c>
      <c r="H4972">
        <v>-5.8039839921105521E-2</v>
      </c>
      <c r="I4972">
        <v>-5.8039839921105521E-2</v>
      </c>
      <c r="J4972">
        <v>1</v>
      </c>
      <c r="L4972" t="s">
        <v>76</v>
      </c>
      <c r="M4972" t="s">
        <v>4152</v>
      </c>
      <c r="T4972" t="s">
        <v>76</v>
      </c>
      <c r="V4972" t="s">
        <v>4153</v>
      </c>
      <c r="W4972" t="s">
        <v>4154</v>
      </c>
      <c r="X4972" t="s">
        <v>168</v>
      </c>
      <c r="Y4972" t="s">
        <v>268</v>
      </c>
      <c r="Z4972" t="s">
        <v>268</v>
      </c>
      <c r="AA4972" t="s">
        <v>19</v>
      </c>
      <c r="AC4972" t="s">
        <v>8325</v>
      </c>
      <c r="AD4972">
        <v>1</v>
      </c>
      <c r="AE4972">
        <v>1</v>
      </c>
    </row>
    <row r="4973" spans="1:31">
      <c r="A4973" t="s">
        <v>8326</v>
      </c>
      <c r="B4973" s="93">
        <v>45054</v>
      </c>
      <c r="C4973" s="93">
        <v>45054</v>
      </c>
      <c r="D4973">
        <v>-1.0045027999999999E-2</v>
      </c>
      <c r="E4973">
        <v>-1.0045027999999999E-2</v>
      </c>
      <c r="F4973" t="s">
        <v>81</v>
      </c>
      <c r="G4973">
        <v>4.5341708542713564</v>
      </c>
      <c r="H4973">
        <v>-4.5545873187939692E-2</v>
      </c>
      <c r="I4973">
        <v>-4.5545873187939692E-2</v>
      </c>
      <c r="J4973">
        <v>1</v>
      </c>
      <c r="L4973" t="s">
        <v>76</v>
      </c>
      <c r="M4973" t="s">
        <v>4152</v>
      </c>
      <c r="T4973" t="s">
        <v>76</v>
      </c>
      <c r="V4973" t="s">
        <v>4153</v>
      </c>
      <c r="W4973" t="s">
        <v>4154</v>
      </c>
      <c r="X4973" t="s">
        <v>168</v>
      </c>
      <c r="Y4973" t="s">
        <v>268</v>
      </c>
      <c r="Z4973" t="s">
        <v>268</v>
      </c>
      <c r="AA4973" t="s">
        <v>19</v>
      </c>
      <c r="AC4973" t="s">
        <v>8327</v>
      </c>
      <c r="AD4973">
        <v>1</v>
      </c>
      <c r="AE4973">
        <v>1</v>
      </c>
    </row>
    <row r="4974" spans="1:31">
      <c r="A4974" t="s">
        <v>8328</v>
      </c>
      <c r="B4974" s="93">
        <v>45054</v>
      </c>
      <c r="C4974" s="93">
        <v>45054</v>
      </c>
      <c r="D4974">
        <v>-9.7626069999999995E-3</v>
      </c>
      <c r="E4974">
        <v>-9.7626069999999995E-3</v>
      </c>
      <c r="F4974" t="s">
        <v>81</v>
      </c>
      <c r="G4974">
        <v>4.5341708542713564</v>
      </c>
      <c r="H4974">
        <v>-4.4265328121105521E-2</v>
      </c>
      <c r="I4974">
        <v>-4.4265328121105521E-2</v>
      </c>
      <c r="J4974">
        <v>1</v>
      </c>
      <c r="L4974" t="s">
        <v>76</v>
      </c>
      <c r="M4974" t="s">
        <v>4152</v>
      </c>
      <c r="T4974" t="s">
        <v>76</v>
      </c>
      <c r="V4974" t="s">
        <v>4153</v>
      </c>
      <c r="W4974" t="s">
        <v>4154</v>
      </c>
      <c r="X4974" t="s">
        <v>168</v>
      </c>
      <c r="Y4974" t="s">
        <v>268</v>
      </c>
      <c r="Z4974" t="s">
        <v>268</v>
      </c>
      <c r="AA4974" t="s">
        <v>19</v>
      </c>
      <c r="AC4974" t="s">
        <v>8329</v>
      </c>
      <c r="AD4974">
        <v>1</v>
      </c>
      <c r="AE4974">
        <v>1</v>
      </c>
    </row>
    <row r="4975" spans="1:31">
      <c r="A4975" t="s">
        <v>8330</v>
      </c>
      <c r="B4975" s="93">
        <v>45054</v>
      </c>
      <c r="C4975" s="93">
        <v>45054</v>
      </c>
      <c r="D4975">
        <v>-9.9992299999999996E-3</v>
      </c>
      <c r="E4975">
        <v>-9.9992299999999996E-3</v>
      </c>
      <c r="F4975" t="s">
        <v>81</v>
      </c>
      <c r="G4975">
        <v>4.5341708542713564</v>
      </c>
      <c r="H4975">
        <v>-4.5338217231155782E-2</v>
      </c>
      <c r="I4975">
        <v>-4.5338217231155782E-2</v>
      </c>
      <c r="J4975">
        <v>1</v>
      </c>
      <c r="L4975" t="s">
        <v>76</v>
      </c>
      <c r="M4975" t="s">
        <v>4152</v>
      </c>
      <c r="T4975" t="s">
        <v>76</v>
      </c>
      <c r="V4975" t="s">
        <v>4153</v>
      </c>
      <c r="W4975" t="s">
        <v>4154</v>
      </c>
      <c r="X4975" t="s">
        <v>168</v>
      </c>
      <c r="Y4975" t="s">
        <v>268</v>
      </c>
      <c r="Z4975" t="s">
        <v>268</v>
      </c>
      <c r="AA4975" t="s">
        <v>19</v>
      </c>
      <c r="AC4975" t="s">
        <v>8331</v>
      </c>
      <c r="AD4975">
        <v>1</v>
      </c>
      <c r="AE4975">
        <v>1</v>
      </c>
    </row>
    <row r="4976" spans="1:31">
      <c r="A4976" t="s">
        <v>8332</v>
      </c>
      <c r="B4976" s="93">
        <v>45054</v>
      </c>
      <c r="C4976" s="93">
        <v>45054</v>
      </c>
      <c r="D4976">
        <v>-1.2144103E-2</v>
      </c>
      <c r="E4976">
        <v>-1.2144103E-2</v>
      </c>
      <c r="F4976" t="s">
        <v>81</v>
      </c>
      <c r="G4976">
        <v>4.5341708542713564</v>
      </c>
      <c r="H4976">
        <v>-5.5063437873869338E-2</v>
      </c>
      <c r="I4976">
        <v>-5.5063437873869338E-2</v>
      </c>
      <c r="J4976">
        <v>1</v>
      </c>
      <c r="L4976" t="s">
        <v>76</v>
      </c>
      <c r="M4976" t="s">
        <v>4152</v>
      </c>
      <c r="T4976" t="s">
        <v>76</v>
      </c>
      <c r="V4976" t="s">
        <v>4153</v>
      </c>
      <c r="W4976" t="s">
        <v>4154</v>
      </c>
      <c r="X4976" t="s">
        <v>168</v>
      </c>
      <c r="Y4976" t="s">
        <v>268</v>
      </c>
      <c r="Z4976" t="s">
        <v>268</v>
      </c>
      <c r="AA4976" t="s">
        <v>19</v>
      </c>
      <c r="AC4976" t="s">
        <v>8333</v>
      </c>
      <c r="AD4976">
        <v>1</v>
      </c>
      <c r="AE4976">
        <v>1</v>
      </c>
    </row>
    <row r="4977" spans="1:31">
      <c r="A4977" t="s">
        <v>8334</v>
      </c>
      <c r="B4977" s="93">
        <v>45054</v>
      </c>
      <c r="C4977" s="93">
        <v>45054</v>
      </c>
      <c r="D4977">
        <v>-1.4319508E-2</v>
      </c>
      <c r="E4977">
        <v>-1.4319508E-2</v>
      </c>
      <c r="F4977" t="s">
        <v>81</v>
      </c>
      <c r="G4977">
        <v>4.5341708542713564</v>
      </c>
      <c r="H4977">
        <v>-6.4927095821105535E-2</v>
      </c>
      <c r="I4977">
        <v>-6.4927095821105535E-2</v>
      </c>
      <c r="J4977">
        <v>1</v>
      </c>
      <c r="L4977" t="s">
        <v>76</v>
      </c>
      <c r="M4977" t="s">
        <v>4152</v>
      </c>
      <c r="T4977" t="s">
        <v>76</v>
      </c>
      <c r="V4977" t="s">
        <v>4153</v>
      </c>
      <c r="W4977" t="s">
        <v>4154</v>
      </c>
      <c r="X4977" t="s">
        <v>168</v>
      </c>
      <c r="Y4977" t="s">
        <v>268</v>
      </c>
      <c r="Z4977" t="s">
        <v>268</v>
      </c>
      <c r="AA4977" t="s">
        <v>19</v>
      </c>
      <c r="AC4977" t="s">
        <v>8335</v>
      </c>
      <c r="AD4977">
        <v>1</v>
      </c>
      <c r="AE4977">
        <v>1</v>
      </c>
    </row>
    <row r="4978" spans="1:31">
      <c r="A4978" t="s">
        <v>8336</v>
      </c>
      <c r="B4978" s="93">
        <v>45054</v>
      </c>
      <c r="C4978" s="93">
        <v>45054</v>
      </c>
      <c r="D4978">
        <v>-1.2998999000000001E-2</v>
      </c>
      <c r="E4978">
        <v>-1.2998999000000001E-2</v>
      </c>
      <c r="F4978" t="s">
        <v>81</v>
      </c>
      <c r="G4978">
        <v>4.5341708542713564</v>
      </c>
      <c r="H4978">
        <v>-5.8939682400502513E-2</v>
      </c>
      <c r="I4978">
        <v>-5.8939682400502513E-2</v>
      </c>
      <c r="J4978">
        <v>1</v>
      </c>
      <c r="L4978" t="s">
        <v>76</v>
      </c>
      <c r="M4978" t="s">
        <v>4152</v>
      </c>
      <c r="T4978" t="s">
        <v>76</v>
      </c>
      <c r="V4978" t="s">
        <v>4153</v>
      </c>
      <c r="W4978" t="s">
        <v>4154</v>
      </c>
      <c r="X4978" t="s">
        <v>168</v>
      </c>
      <c r="Y4978" t="s">
        <v>268</v>
      </c>
      <c r="Z4978" t="s">
        <v>268</v>
      </c>
      <c r="AA4978" t="s">
        <v>19</v>
      </c>
      <c r="AC4978" t="s">
        <v>8337</v>
      </c>
      <c r="AD4978">
        <v>1</v>
      </c>
      <c r="AE4978">
        <v>1</v>
      </c>
    </row>
    <row r="4979" spans="1:31">
      <c r="A4979" t="s">
        <v>8338</v>
      </c>
      <c r="B4979" s="93">
        <v>45054</v>
      </c>
      <c r="C4979" s="93">
        <v>45054</v>
      </c>
      <c r="D4979">
        <v>-1.3647803999999999E-2</v>
      </c>
      <c r="E4979">
        <v>-1.3647803999999999E-2</v>
      </c>
      <c r="F4979" t="s">
        <v>81</v>
      </c>
      <c r="G4979">
        <v>4.5341708542713564</v>
      </c>
      <c r="H4979">
        <v>-6.1881475121608041E-2</v>
      </c>
      <c r="I4979">
        <v>-6.1881475121608041E-2</v>
      </c>
      <c r="J4979">
        <v>1</v>
      </c>
      <c r="L4979" t="s">
        <v>76</v>
      </c>
      <c r="M4979" t="s">
        <v>4152</v>
      </c>
      <c r="T4979" t="s">
        <v>76</v>
      </c>
      <c r="V4979" t="s">
        <v>4153</v>
      </c>
      <c r="W4979" t="s">
        <v>4154</v>
      </c>
      <c r="X4979" t="s">
        <v>168</v>
      </c>
      <c r="Y4979" t="s">
        <v>268</v>
      </c>
      <c r="Z4979" t="s">
        <v>268</v>
      </c>
      <c r="AA4979" t="s">
        <v>19</v>
      </c>
      <c r="AC4979" t="s">
        <v>8339</v>
      </c>
      <c r="AD4979">
        <v>1</v>
      </c>
      <c r="AE4979">
        <v>1</v>
      </c>
    </row>
    <row r="4980" spans="1:31">
      <c r="A4980" t="s">
        <v>8340</v>
      </c>
      <c r="B4980" s="93">
        <v>45054</v>
      </c>
      <c r="C4980" s="93">
        <v>45054</v>
      </c>
      <c r="D4980">
        <v>-1.2228065999999999E-2</v>
      </c>
      <c r="E4980">
        <v>-1.2228065999999999E-2</v>
      </c>
      <c r="F4980" t="s">
        <v>81</v>
      </c>
      <c r="G4980">
        <v>4.5341708542713564</v>
      </c>
      <c r="H4980">
        <v>-5.5444140461306517E-2</v>
      </c>
      <c r="I4980">
        <v>-5.5444140461306517E-2</v>
      </c>
      <c r="J4980">
        <v>1</v>
      </c>
      <c r="L4980" t="s">
        <v>76</v>
      </c>
      <c r="M4980" t="s">
        <v>4152</v>
      </c>
      <c r="T4980" t="s">
        <v>76</v>
      </c>
      <c r="V4980" t="s">
        <v>4153</v>
      </c>
      <c r="W4980" t="s">
        <v>4154</v>
      </c>
      <c r="X4980" t="s">
        <v>168</v>
      </c>
      <c r="Y4980" t="s">
        <v>268</v>
      </c>
      <c r="Z4980" t="s">
        <v>268</v>
      </c>
      <c r="AA4980" t="s">
        <v>19</v>
      </c>
      <c r="AC4980" t="s">
        <v>8341</v>
      </c>
      <c r="AD4980">
        <v>1</v>
      </c>
      <c r="AE4980">
        <v>1</v>
      </c>
    </row>
    <row r="4981" spans="1:31">
      <c r="A4981" t="s">
        <v>8342</v>
      </c>
      <c r="B4981" s="93">
        <v>45054</v>
      </c>
      <c r="C4981" s="93">
        <v>45054</v>
      </c>
      <c r="D4981">
        <v>-1.1800618000000001E-2</v>
      </c>
      <c r="E4981">
        <v>-1.1800618000000001E-2</v>
      </c>
      <c r="F4981" t="s">
        <v>81</v>
      </c>
      <c r="G4981">
        <v>4.5341708542713564</v>
      </c>
      <c r="H4981">
        <v>-5.3506018197989939E-2</v>
      </c>
      <c r="I4981">
        <v>-5.3506018197989939E-2</v>
      </c>
      <c r="J4981">
        <v>1</v>
      </c>
      <c r="L4981" t="s">
        <v>76</v>
      </c>
      <c r="M4981" t="s">
        <v>4152</v>
      </c>
      <c r="T4981" t="s">
        <v>76</v>
      </c>
      <c r="V4981" t="s">
        <v>4153</v>
      </c>
      <c r="W4981" t="s">
        <v>4154</v>
      </c>
      <c r="X4981" t="s">
        <v>168</v>
      </c>
      <c r="Y4981" t="s">
        <v>268</v>
      </c>
      <c r="Z4981" t="s">
        <v>268</v>
      </c>
      <c r="AA4981" t="s">
        <v>19</v>
      </c>
      <c r="AC4981" t="s">
        <v>8343</v>
      </c>
      <c r="AD4981">
        <v>1</v>
      </c>
      <c r="AE4981">
        <v>1</v>
      </c>
    </row>
    <row r="4982" spans="1:31">
      <c r="A4982" t="s">
        <v>8344</v>
      </c>
      <c r="B4982" s="93">
        <v>45053</v>
      </c>
      <c r="C4982" s="93">
        <v>45053</v>
      </c>
      <c r="D4982">
        <v>-2.59724E-2</v>
      </c>
      <c r="E4982">
        <v>-2.59724E-2</v>
      </c>
      <c r="F4982" t="s">
        <v>81</v>
      </c>
      <c r="G4982">
        <v>4.8172740888667001</v>
      </c>
      <c r="H4982">
        <v>-0.1251161695456815</v>
      </c>
      <c r="I4982">
        <v>-0.1251161695456815</v>
      </c>
      <c r="J4982">
        <v>1</v>
      </c>
      <c r="L4982" t="s">
        <v>76</v>
      </c>
      <c r="T4982" t="s">
        <v>76</v>
      </c>
      <c r="V4982" t="s">
        <v>7115</v>
      </c>
      <c r="W4982" t="s">
        <v>7116</v>
      </c>
      <c r="X4982" t="s">
        <v>168</v>
      </c>
      <c r="Y4982" t="s">
        <v>268</v>
      </c>
      <c r="Z4982" t="s">
        <v>268</v>
      </c>
      <c r="AA4982" t="s">
        <v>19</v>
      </c>
      <c r="AC4982" t="s">
        <v>8345</v>
      </c>
      <c r="AD4982">
        <v>1</v>
      </c>
      <c r="AE4982">
        <v>1</v>
      </c>
    </row>
    <row r="4983" spans="1:31">
      <c r="A4983" t="s">
        <v>8346</v>
      </c>
      <c r="B4983" s="93">
        <v>45053</v>
      </c>
      <c r="C4983" s="93">
        <v>45053</v>
      </c>
      <c r="D4983">
        <v>-0.25997302239999998</v>
      </c>
      <c r="E4983">
        <v>-0.25997302239999998</v>
      </c>
      <c r="F4983" t="s">
        <v>81</v>
      </c>
      <c r="G4983">
        <v>4.8172740888667001</v>
      </c>
      <c r="H4983">
        <v>-1.252361304611882</v>
      </c>
      <c r="I4983">
        <v>-1.252361304611882</v>
      </c>
      <c r="J4983">
        <v>1</v>
      </c>
      <c r="L4983" t="s">
        <v>76</v>
      </c>
      <c r="M4983" t="s">
        <v>111</v>
      </c>
      <c r="T4983" t="s">
        <v>76</v>
      </c>
      <c r="V4983" t="s">
        <v>4153</v>
      </c>
      <c r="W4983" t="s">
        <v>4154</v>
      </c>
      <c r="X4983" t="s">
        <v>168</v>
      </c>
      <c r="Y4983" t="s">
        <v>268</v>
      </c>
      <c r="Z4983" t="s">
        <v>268</v>
      </c>
      <c r="AA4983" t="s">
        <v>19</v>
      </c>
      <c r="AC4983" t="s">
        <v>8347</v>
      </c>
      <c r="AD4983">
        <v>1</v>
      </c>
      <c r="AE4983">
        <v>1</v>
      </c>
    </row>
    <row r="4984" spans="1:31">
      <c r="A4984" t="s">
        <v>8348</v>
      </c>
      <c r="B4984" s="93">
        <v>45052</v>
      </c>
      <c r="C4984" s="93">
        <v>45052</v>
      </c>
      <c r="D4984">
        <v>-2.6308399999999999E-2</v>
      </c>
      <c r="E4984">
        <v>-2.6308399999999999E-2</v>
      </c>
      <c r="F4984" t="s">
        <v>81</v>
      </c>
      <c r="G4984">
        <v>4.8885557221389302</v>
      </c>
      <c r="H4984">
        <v>-0.12861007936031979</v>
      </c>
      <c r="I4984">
        <v>-0.12861007936031979</v>
      </c>
      <c r="J4984">
        <v>1</v>
      </c>
      <c r="L4984" t="s">
        <v>76</v>
      </c>
      <c r="T4984" t="s">
        <v>76</v>
      </c>
      <c r="V4984" t="s">
        <v>7115</v>
      </c>
      <c r="W4984" t="s">
        <v>7116</v>
      </c>
      <c r="X4984" t="s">
        <v>168</v>
      </c>
      <c r="Y4984" t="s">
        <v>268</v>
      </c>
      <c r="Z4984" t="s">
        <v>268</v>
      </c>
      <c r="AA4984" t="s">
        <v>19</v>
      </c>
      <c r="AC4984" t="s">
        <v>8349</v>
      </c>
      <c r="AD4984">
        <v>1</v>
      </c>
      <c r="AE4984">
        <v>1</v>
      </c>
    </row>
    <row r="4985" spans="1:31">
      <c r="A4985" t="s">
        <v>8350</v>
      </c>
      <c r="B4985" s="93">
        <v>45052</v>
      </c>
      <c r="C4985" s="93">
        <v>45052</v>
      </c>
      <c r="D4985">
        <v>-0.51031439360000008</v>
      </c>
      <c r="E4985">
        <v>-0.51031439360000008</v>
      </c>
      <c r="F4985" t="s">
        <v>81</v>
      </c>
      <c r="G4985">
        <v>4.8885557221389302</v>
      </c>
      <c r="H4985">
        <v>-2.4947003489231392</v>
      </c>
      <c r="I4985">
        <v>-2.4947003489231392</v>
      </c>
      <c r="J4985">
        <v>1</v>
      </c>
      <c r="L4985" t="s">
        <v>76</v>
      </c>
      <c r="M4985" t="s">
        <v>111</v>
      </c>
      <c r="T4985" t="s">
        <v>76</v>
      </c>
      <c r="V4985" t="s">
        <v>4153</v>
      </c>
      <c r="W4985" t="s">
        <v>4154</v>
      </c>
      <c r="X4985" t="s">
        <v>168</v>
      </c>
      <c r="Y4985" t="s">
        <v>268</v>
      </c>
      <c r="Z4985" t="s">
        <v>268</v>
      </c>
      <c r="AA4985" t="s">
        <v>19</v>
      </c>
      <c r="AC4985" t="s">
        <v>8351</v>
      </c>
      <c r="AD4985">
        <v>1</v>
      </c>
      <c r="AE4985">
        <v>1</v>
      </c>
    </row>
    <row r="4986" spans="1:31">
      <c r="A4986" t="s">
        <v>8352</v>
      </c>
      <c r="B4986" s="93">
        <v>45052</v>
      </c>
      <c r="C4986" s="93">
        <v>45052</v>
      </c>
      <c r="D4986">
        <v>-0.36475880319999998</v>
      </c>
      <c r="E4986">
        <v>-0.36475880319999998</v>
      </c>
      <c r="F4986" t="s">
        <v>81</v>
      </c>
      <c r="G4986">
        <v>4.8885557221389302</v>
      </c>
      <c r="H4986">
        <v>-1.7831437345839081</v>
      </c>
      <c r="I4986">
        <v>-1.7831437345839081</v>
      </c>
      <c r="J4986">
        <v>1</v>
      </c>
      <c r="L4986" t="s">
        <v>76</v>
      </c>
      <c r="M4986" t="s">
        <v>111</v>
      </c>
      <c r="T4986" t="s">
        <v>76</v>
      </c>
      <c r="V4986" t="s">
        <v>4153</v>
      </c>
      <c r="W4986" t="s">
        <v>4154</v>
      </c>
      <c r="X4986" t="s">
        <v>168</v>
      </c>
      <c r="Y4986" t="s">
        <v>268</v>
      </c>
      <c r="Z4986" t="s">
        <v>268</v>
      </c>
      <c r="AA4986" t="s">
        <v>19</v>
      </c>
      <c r="AC4986" t="s">
        <v>8353</v>
      </c>
      <c r="AD4986">
        <v>1</v>
      </c>
      <c r="AE4986">
        <v>1</v>
      </c>
    </row>
    <row r="4987" spans="1:31">
      <c r="A4987" t="s">
        <v>8354</v>
      </c>
      <c r="B4987" s="93">
        <v>45052</v>
      </c>
      <c r="C4987" s="93">
        <v>45052</v>
      </c>
      <c r="D4987">
        <v>-2.4032000000000001E-2</v>
      </c>
      <c r="E4987">
        <v>-2.4032000000000001E-2</v>
      </c>
      <c r="F4987" t="s">
        <v>81</v>
      </c>
      <c r="G4987">
        <v>4.8885557221389302</v>
      </c>
      <c r="H4987">
        <v>-0.1174817711144428</v>
      </c>
      <c r="I4987">
        <v>-0.1174817711144428</v>
      </c>
      <c r="J4987">
        <v>1</v>
      </c>
      <c r="L4987" t="s">
        <v>76</v>
      </c>
      <c r="T4987" t="s">
        <v>76</v>
      </c>
      <c r="V4987" t="s">
        <v>7115</v>
      </c>
      <c r="W4987" t="s">
        <v>7116</v>
      </c>
      <c r="X4987" t="s">
        <v>168</v>
      </c>
      <c r="Y4987" t="s">
        <v>268</v>
      </c>
      <c r="Z4987" t="s">
        <v>268</v>
      </c>
      <c r="AA4987" t="s">
        <v>19</v>
      </c>
      <c r="AC4987" t="s">
        <v>8355</v>
      </c>
      <c r="AD4987">
        <v>1</v>
      </c>
      <c r="AE4987">
        <v>1</v>
      </c>
    </row>
    <row r="4988" spans="1:31">
      <c r="A4988" t="s">
        <v>8356</v>
      </c>
      <c r="B4988" s="93">
        <v>45052</v>
      </c>
      <c r="C4988" s="93">
        <v>45052</v>
      </c>
      <c r="D4988">
        <v>-0.60374903039999994</v>
      </c>
      <c r="E4988">
        <v>-0.60374903039999994</v>
      </c>
      <c r="F4988" t="s">
        <v>81</v>
      </c>
      <c r="G4988">
        <v>4.8885557221389302</v>
      </c>
      <c r="H4988">
        <v>-2.951460777297751</v>
      </c>
      <c r="I4988">
        <v>-2.951460777297751</v>
      </c>
      <c r="J4988">
        <v>1</v>
      </c>
      <c r="L4988" t="s">
        <v>76</v>
      </c>
      <c r="M4988" t="s">
        <v>111</v>
      </c>
      <c r="T4988" t="s">
        <v>76</v>
      </c>
      <c r="V4988" t="s">
        <v>4153</v>
      </c>
      <c r="W4988" t="s">
        <v>4154</v>
      </c>
      <c r="X4988" t="s">
        <v>168</v>
      </c>
      <c r="Y4988" t="s">
        <v>268</v>
      </c>
      <c r="Z4988" t="s">
        <v>268</v>
      </c>
      <c r="AA4988" t="s">
        <v>19</v>
      </c>
      <c r="AC4988" t="s">
        <v>8357</v>
      </c>
      <c r="AD4988">
        <v>1</v>
      </c>
      <c r="AE4988">
        <v>1</v>
      </c>
    </row>
    <row r="4989" spans="1:31">
      <c r="A4989" t="s">
        <v>8358</v>
      </c>
      <c r="B4989" s="93">
        <v>45052</v>
      </c>
      <c r="C4989" s="93">
        <v>45052</v>
      </c>
      <c r="D4989">
        <v>-0.20474619359999999</v>
      </c>
      <c r="E4989">
        <v>-0.20474619359999999</v>
      </c>
      <c r="F4989" t="s">
        <v>81</v>
      </c>
      <c r="G4989">
        <v>4.8885557221389302</v>
      </c>
      <c r="H4989">
        <v>-1.000913176309445</v>
      </c>
      <c r="I4989">
        <v>-1.000913176309445</v>
      </c>
      <c r="J4989">
        <v>1</v>
      </c>
      <c r="L4989" t="s">
        <v>76</v>
      </c>
      <c r="M4989" t="s">
        <v>111</v>
      </c>
      <c r="T4989" t="s">
        <v>76</v>
      </c>
      <c r="V4989" t="s">
        <v>4153</v>
      </c>
      <c r="W4989" t="s">
        <v>4154</v>
      </c>
      <c r="X4989" t="s">
        <v>168</v>
      </c>
      <c r="Y4989" t="s">
        <v>268</v>
      </c>
      <c r="Z4989" t="s">
        <v>268</v>
      </c>
      <c r="AA4989" t="s">
        <v>19</v>
      </c>
      <c r="AC4989" t="s">
        <v>8359</v>
      </c>
      <c r="AD4989">
        <v>1</v>
      </c>
      <c r="AE4989">
        <v>1</v>
      </c>
    </row>
    <row r="4990" spans="1:31">
      <c r="A4990" t="s">
        <v>8360</v>
      </c>
      <c r="B4990" s="93">
        <v>45052</v>
      </c>
      <c r="C4990" s="93">
        <v>45052</v>
      </c>
      <c r="D4990">
        <v>-2.7203000000000001E-2</v>
      </c>
      <c r="E4990">
        <v>-2.7203000000000001E-2</v>
      </c>
      <c r="F4990" t="s">
        <v>81</v>
      </c>
      <c r="G4990">
        <v>4.8885557221389302</v>
      </c>
      <c r="H4990">
        <v>-0.13298338130934531</v>
      </c>
      <c r="I4990">
        <v>-0.13298338130934531</v>
      </c>
      <c r="J4990">
        <v>1</v>
      </c>
      <c r="L4990" t="s">
        <v>76</v>
      </c>
      <c r="T4990" t="s">
        <v>76</v>
      </c>
      <c r="V4990" t="s">
        <v>7115</v>
      </c>
      <c r="W4990" t="s">
        <v>7116</v>
      </c>
      <c r="X4990" t="s">
        <v>168</v>
      </c>
      <c r="Y4990" t="s">
        <v>268</v>
      </c>
      <c r="Z4990" t="s">
        <v>268</v>
      </c>
      <c r="AA4990" t="s">
        <v>19</v>
      </c>
      <c r="AC4990" t="s">
        <v>8361</v>
      </c>
      <c r="AD4990">
        <v>1</v>
      </c>
      <c r="AE4990">
        <v>1</v>
      </c>
    </row>
    <row r="4991" spans="1:31">
      <c r="A4991" t="s">
        <v>8362</v>
      </c>
      <c r="B4991" s="93">
        <v>45052</v>
      </c>
      <c r="C4991" s="93">
        <v>45052</v>
      </c>
      <c r="D4991">
        <v>-2.45486E-2</v>
      </c>
      <c r="E4991">
        <v>-2.45486E-2</v>
      </c>
      <c r="F4991" t="s">
        <v>81</v>
      </c>
      <c r="G4991">
        <v>4.8885557221389302</v>
      </c>
      <c r="H4991">
        <v>-0.12000719900049971</v>
      </c>
      <c r="I4991">
        <v>-0.12000719900049971</v>
      </c>
      <c r="J4991">
        <v>1</v>
      </c>
      <c r="L4991" t="s">
        <v>76</v>
      </c>
      <c r="T4991" t="s">
        <v>76</v>
      </c>
      <c r="V4991" t="s">
        <v>7115</v>
      </c>
      <c r="W4991" t="s">
        <v>7116</v>
      </c>
      <c r="X4991" t="s">
        <v>168</v>
      </c>
      <c r="Y4991" t="s">
        <v>268</v>
      </c>
      <c r="Z4991" t="s">
        <v>268</v>
      </c>
      <c r="AA4991" t="s">
        <v>19</v>
      </c>
      <c r="AC4991" t="s">
        <v>8363</v>
      </c>
      <c r="AD4991">
        <v>1</v>
      </c>
      <c r="AE4991">
        <v>1</v>
      </c>
    </row>
    <row r="4992" spans="1:31">
      <c r="A4992" t="s">
        <v>8364</v>
      </c>
      <c r="B4992" s="93">
        <v>45052</v>
      </c>
      <c r="C4992" s="93">
        <v>45052</v>
      </c>
      <c r="D4992">
        <v>-2.27606622E-2</v>
      </c>
      <c r="E4992">
        <v>-2.27606622E-2</v>
      </c>
      <c r="F4992" t="s">
        <v>81</v>
      </c>
      <c r="G4992">
        <v>4.8885557221389302</v>
      </c>
      <c r="H4992">
        <v>-0.11126676543748119</v>
      </c>
      <c r="I4992">
        <v>-0.11126676543748119</v>
      </c>
      <c r="J4992">
        <v>1</v>
      </c>
      <c r="L4992" t="s">
        <v>76</v>
      </c>
      <c r="T4992" t="s">
        <v>76</v>
      </c>
      <c r="V4992" t="s">
        <v>4153</v>
      </c>
      <c r="W4992" t="s">
        <v>4154</v>
      </c>
      <c r="X4992" t="s">
        <v>168</v>
      </c>
      <c r="Y4992" t="s">
        <v>268</v>
      </c>
      <c r="Z4992" t="s">
        <v>268</v>
      </c>
      <c r="AA4992" t="s">
        <v>19</v>
      </c>
      <c r="AC4992" t="s">
        <v>8365</v>
      </c>
      <c r="AD4992">
        <v>1</v>
      </c>
      <c r="AE4992">
        <v>1</v>
      </c>
    </row>
    <row r="4993" spans="1:31">
      <c r="A4993" t="s">
        <v>8366</v>
      </c>
      <c r="B4993" s="93">
        <v>45051</v>
      </c>
      <c r="C4993" s="93">
        <v>45051</v>
      </c>
      <c r="D4993">
        <v>-2.1823338599999999E-2</v>
      </c>
      <c r="E4993">
        <v>-2.1823338599999999E-2</v>
      </c>
      <c r="F4993" t="s">
        <v>81</v>
      </c>
      <c r="G4993">
        <v>4.9716276754604278</v>
      </c>
      <c r="H4993">
        <v>-0.10849751415470379</v>
      </c>
      <c r="I4993">
        <v>-0.10849751415470379</v>
      </c>
      <c r="J4993">
        <v>1</v>
      </c>
      <c r="L4993" t="s">
        <v>76</v>
      </c>
      <c r="T4993" t="s">
        <v>76</v>
      </c>
      <c r="V4993" t="s">
        <v>4153</v>
      </c>
      <c r="W4993" t="s">
        <v>4154</v>
      </c>
      <c r="X4993" t="s">
        <v>168</v>
      </c>
      <c r="Y4993" t="s">
        <v>268</v>
      </c>
      <c r="Z4993" t="s">
        <v>268</v>
      </c>
      <c r="AA4993" t="s">
        <v>19</v>
      </c>
      <c r="AC4993" t="s">
        <v>8367</v>
      </c>
      <c r="AD4993">
        <v>1</v>
      </c>
      <c r="AE4993">
        <v>1</v>
      </c>
    </row>
    <row r="4994" spans="1:31">
      <c r="A4994" t="s">
        <v>8368</v>
      </c>
      <c r="B4994" s="93">
        <v>45051</v>
      </c>
      <c r="C4994" s="93">
        <v>45051</v>
      </c>
      <c r="D4994">
        <v>-2.5270999999999998E-2</v>
      </c>
      <c r="E4994">
        <v>-2.5270999999999998E-2</v>
      </c>
      <c r="F4994" t="s">
        <v>81</v>
      </c>
      <c r="G4994">
        <v>4.9716276754604278</v>
      </c>
      <c r="H4994">
        <v>-0.1256380029865605</v>
      </c>
      <c r="I4994">
        <v>-0.1256380029865605</v>
      </c>
      <c r="J4994">
        <v>1</v>
      </c>
      <c r="L4994" t="s">
        <v>76</v>
      </c>
      <c r="T4994" t="s">
        <v>76</v>
      </c>
      <c r="V4994" t="s">
        <v>7115</v>
      </c>
      <c r="W4994" t="s">
        <v>7116</v>
      </c>
      <c r="X4994" t="s">
        <v>168</v>
      </c>
      <c r="Y4994" t="s">
        <v>268</v>
      </c>
      <c r="Z4994" t="s">
        <v>268</v>
      </c>
      <c r="AA4994" t="s">
        <v>19</v>
      </c>
      <c r="AC4994" t="s">
        <v>8369</v>
      </c>
      <c r="AD4994">
        <v>1</v>
      </c>
      <c r="AE4994">
        <v>1</v>
      </c>
    </row>
    <row r="4995" spans="1:31">
      <c r="A4995" t="s">
        <v>8370</v>
      </c>
      <c r="B4995" s="93">
        <v>45051</v>
      </c>
      <c r="C4995" s="93">
        <v>45051</v>
      </c>
      <c r="D4995">
        <v>-0.1497527448</v>
      </c>
      <c r="E4995">
        <v>-0.1497527448</v>
      </c>
      <c r="F4995" t="s">
        <v>81</v>
      </c>
      <c r="G4995">
        <v>4.9716276754604278</v>
      </c>
      <c r="H4995">
        <v>-0.74451489052384268</v>
      </c>
      <c r="I4995">
        <v>-0.74451489052384268</v>
      </c>
      <c r="J4995">
        <v>1</v>
      </c>
      <c r="L4995" t="s">
        <v>76</v>
      </c>
      <c r="M4995" t="s">
        <v>111</v>
      </c>
      <c r="T4995" t="s">
        <v>76</v>
      </c>
      <c r="V4995" t="s">
        <v>4153</v>
      </c>
      <c r="W4995" t="s">
        <v>4154</v>
      </c>
      <c r="X4995" t="s">
        <v>168</v>
      </c>
      <c r="Y4995" t="s">
        <v>268</v>
      </c>
      <c r="Z4995" t="s">
        <v>268</v>
      </c>
      <c r="AA4995" t="s">
        <v>19</v>
      </c>
      <c r="AC4995" t="s">
        <v>8371</v>
      </c>
      <c r="AD4995">
        <v>1</v>
      </c>
      <c r="AE4995">
        <v>1</v>
      </c>
    </row>
    <row r="4996" spans="1:31">
      <c r="A4996" t="s">
        <v>8372</v>
      </c>
      <c r="B4996" s="93">
        <v>45051</v>
      </c>
      <c r="C4996" s="93">
        <v>45051</v>
      </c>
      <c r="D4996">
        <v>-2.4479299999999999E-2</v>
      </c>
      <c r="E4996">
        <v>-2.4479299999999999E-2</v>
      </c>
      <c r="F4996" t="s">
        <v>81</v>
      </c>
      <c r="G4996">
        <v>4.9716276754604278</v>
      </c>
      <c r="H4996">
        <v>-0.1217019653558985</v>
      </c>
      <c r="I4996">
        <v>-0.1217019653558985</v>
      </c>
      <c r="J4996">
        <v>1</v>
      </c>
      <c r="L4996" t="s">
        <v>76</v>
      </c>
      <c r="T4996" t="s">
        <v>76</v>
      </c>
      <c r="V4996" t="s">
        <v>7115</v>
      </c>
      <c r="W4996" t="s">
        <v>7116</v>
      </c>
      <c r="X4996" t="s">
        <v>168</v>
      </c>
      <c r="Y4996" t="s">
        <v>268</v>
      </c>
      <c r="Z4996" t="s">
        <v>268</v>
      </c>
      <c r="AA4996" t="s">
        <v>19</v>
      </c>
      <c r="AC4996" t="s">
        <v>8373</v>
      </c>
      <c r="AD4996">
        <v>1</v>
      </c>
      <c r="AE4996">
        <v>1</v>
      </c>
    </row>
    <row r="4997" spans="1:31">
      <c r="A4997" t="s">
        <v>8374</v>
      </c>
      <c r="B4997" s="93">
        <v>45051</v>
      </c>
      <c r="C4997" s="93">
        <v>45051</v>
      </c>
      <c r="D4997">
        <v>-2.7730100000000001E-2</v>
      </c>
      <c r="E4997">
        <v>-2.7730100000000001E-2</v>
      </c>
      <c r="F4997" t="s">
        <v>81</v>
      </c>
      <c r="G4997">
        <v>4.9716276754604278</v>
      </c>
      <c r="H4997">
        <v>-0.13786373260328519</v>
      </c>
      <c r="I4997">
        <v>-0.13786373260328519</v>
      </c>
      <c r="J4997">
        <v>1</v>
      </c>
      <c r="L4997" t="s">
        <v>76</v>
      </c>
      <c r="T4997" t="s">
        <v>76</v>
      </c>
      <c r="V4997" t="s">
        <v>7115</v>
      </c>
      <c r="W4997" t="s">
        <v>7116</v>
      </c>
      <c r="X4997" t="s">
        <v>168</v>
      </c>
      <c r="Y4997" t="s">
        <v>268</v>
      </c>
      <c r="Z4997" t="s">
        <v>268</v>
      </c>
      <c r="AA4997" t="s">
        <v>19</v>
      </c>
      <c r="AC4997" t="s">
        <v>8375</v>
      </c>
      <c r="AD4997">
        <v>1</v>
      </c>
      <c r="AE4997">
        <v>1</v>
      </c>
    </row>
    <row r="4998" spans="1:31">
      <c r="A4998" t="s">
        <v>8376</v>
      </c>
      <c r="B4998" s="93">
        <v>45051</v>
      </c>
      <c r="C4998" s="93">
        <v>45051</v>
      </c>
      <c r="D4998">
        <v>-0.21315920520000001</v>
      </c>
      <c r="E4998">
        <v>-0.21315920520000001</v>
      </c>
      <c r="F4998" t="s">
        <v>81</v>
      </c>
      <c r="G4998">
        <v>4.9716276754604278</v>
      </c>
      <c r="H4998">
        <v>-1.0597482038514681</v>
      </c>
      <c r="I4998">
        <v>-1.0597482038514681</v>
      </c>
      <c r="J4998">
        <v>1</v>
      </c>
      <c r="L4998" t="s">
        <v>76</v>
      </c>
      <c r="M4998" t="s">
        <v>111</v>
      </c>
      <c r="T4998" t="s">
        <v>76</v>
      </c>
      <c r="V4998" t="s">
        <v>4153</v>
      </c>
      <c r="W4998" t="s">
        <v>4154</v>
      </c>
      <c r="X4998" t="s">
        <v>168</v>
      </c>
      <c r="Y4998" t="s">
        <v>268</v>
      </c>
      <c r="Z4998" t="s">
        <v>268</v>
      </c>
      <c r="AA4998" t="s">
        <v>19</v>
      </c>
      <c r="AC4998" t="s">
        <v>8377</v>
      </c>
      <c r="AD4998">
        <v>1</v>
      </c>
      <c r="AE4998">
        <v>1</v>
      </c>
    </row>
    <row r="4999" spans="1:31">
      <c r="A4999" t="s">
        <v>8378</v>
      </c>
      <c r="B4999" s="93">
        <v>45050</v>
      </c>
      <c r="C4999" s="93">
        <v>45050</v>
      </c>
      <c r="D4999">
        <v>7.4999999999999997E-3</v>
      </c>
      <c r="E4999">
        <v>7.4999999999999997E-3</v>
      </c>
      <c r="F4999" t="s">
        <v>81</v>
      </c>
      <c r="G4999">
        <v>4.9110444777611191</v>
      </c>
      <c r="H4999">
        <v>3.6832833583208387E-2</v>
      </c>
      <c r="I4999">
        <v>3.6832833583208387E-2</v>
      </c>
      <c r="J4999">
        <v>1</v>
      </c>
      <c r="M4999" t="s">
        <v>65</v>
      </c>
      <c r="T4999" t="s">
        <v>65</v>
      </c>
      <c r="V4999" t="s">
        <v>7115</v>
      </c>
      <c r="W4999" t="s">
        <v>7116</v>
      </c>
      <c r="X4999" t="s">
        <v>168</v>
      </c>
      <c r="Y4999" t="s">
        <v>268</v>
      </c>
      <c r="Z4999" t="s">
        <v>268</v>
      </c>
      <c r="AA4999" t="s">
        <v>19</v>
      </c>
      <c r="AC4999" t="s">
        <v>8379</v>
      </c>
      <c r="AD4999">
        <v>1</v>
      </c>
      <c r="AE4999">
        <v>1</v>
      </c>
    </row>
    <row r="5000" spans="1:31">
      <c r="A5000" t="s">
        <v>8380</v>
      </c>
      <c r="B5000" s="93">
        <v>45050</v>
      </c>
      <c r="C5000" s="93">
        <v>45050</v>
      </c>
      <c r="D5000">
        <v>7.4999999999999997E-3</v>
      </c>
      <c r="E5000">
        <v>7.4999999999999997E-3</v>
      </c>
      <c r="F5000" t="s">
        <v>81</v>
      </c>
      <c r="G5000">
        <v>4.9110444777611191</v>
      </c>
      <c r="H5000">
        <v>3.6832833583208387E-2</v>
      </c>
      <c r="I5000">
        <v>3.6832833583208387E-2</v>
      </c>
      <c r="J5000">
        <v>1</v>
      </c>
      <c r="M5000" t="s">
        <v>65</v>
      </c>
      <c r="T5000" t="s">
        <v>65</v>
      </c>
      <c r="V5000" t="s">
        <v>7115</v>
      </c>
      <c r="W5000" t="s">
        <v>7116</v>
      </c>
      <c r="X5000" t="s">
        <v>168</v>
      </c>
      <c r="Y5000" t="s">
        <v>268</v>
      </c>
      <c r="Z5000" t="s">
        <v>268</v>
      </c>
      <c r="AA5000" t="s">
        <v>19</v>
      </c>
      <c r="AC5000" t="s">
        <v>8381</v>
      </c>
      <c r="AD5000">
        <v>1</v>
      </c>
      <c r="AE5000">
        <v>1</v>
      </c>
    </row>
    <row r="5001" spans="1:31">
      <c r="A5001" t="s">
        <v>8382</v>
      </c>
      <c r="B5001" s="93">
        <v>45050</v>
      </c>
      <c r="C5001" s="93">
        <v>45050</v>
      </c>
      <c r="D5001">
        <v>7.4999999999999997E-3</v>
      </c>
      <c r="E5001">
        <v>7.4999999999999997E-3</v>
      </c>
      <c r="F5001" t="s">
        <v>81</v>
      </c>
      <c r="G5001">
        <v>4.9110444777611191</v>
      </c>
      <c r="H5001">
        <v>3.6832833583208387E-2</v>
      </c>
      <c r="I5001">
        <v>3.6832833583208387E-2</v>
      </c>
      <c r="J5001">
        <v>1</v>
      </c>
      <c r="M5001" t="s">
        <v>65</v>
      </c>
      <c r="T5001" t="s">
        <v>65</v>
      </c>
      <c r="V5001" t="s">
        <v>7115</v>
      </c>
      <c r="W5001" t="s">
        <v>7116</v>
      </c>
      <c r="X5001" t="s">
        <v>168</v>
      </c>
      <c r="Y5001" t="s">
        <v>268</v>
      </c>
      <c r="Z5001" t="s">
        <v>268</v>
      </c>
      <c r="AA5001" t="s">
        <v>19</v>
      </c>
      <c r="AC5001" t="s">
        <v>8383</v>
      </c>
      <c r="AD5001">
        <v>1</v>
      </c>
      <c r="AE5001">
        <v>1</v>
      </c>
    </row>
    <row r="5002" spans="1:31">
      <c r="A5002" t="s">
        <v>8384</v>
      </c>
      <c r="B5002" s="93">
        <v>45050</v>
      </c>
      <c r="C5002" s="93">
        <v>45050</v>
      </c>
      <c r="D5002">
        <v>-1.77972957E-2</v>
      </c>
      <c r="E5002">
        <v>-1.77972957E-2</v>
      </c>
      <c r="F5002" t="s">
        <v>81</v>
      </c>
      <c r="G5002">
        <v>4.9110444777611191</v>
      </c>
      <c r="H5002">
        <v>-8.7403310766566711E-2</v>
      </c>
      <c r="I5002">
        <v>-8.7403310766566711E-2</v>
      </c>
      <c r="J5002">
        <v>1</v>
      </c>
      <c r="L5002" t="s">
        <v>76</v>
      </c>
      <c r="T5002" t="s">
        <v>76</v>
      </c>
      <c r="V5002" t="s">
        <v>4153</v>
      </c>
      <c r="W5002" t="s">
        <v>4154</v>
      </c>
      <c r="X5002" t="s">
        <v>168</v>
      </c>
      <c r="Y5002" t="s">
        <v>268</v>
      </c>
      <c r="Z5002" t="s">
        <v>268</v>
      </c>
      <c r="AA5002" t="s">
        <v>19</v>
      </c>
      <c r="AC5002" t="s">
        <v>8385</v>
      </c>
      <c r="AD5002">
        <v>1</v>
      </c>
      <c r="AE5002">
        <v>1</v>
      </c>
    </row>
    <row r="5003" spans="1:31">
      <c r="A5003" t="s">
        <v>8386</v>
      </c>
      <c r="B5003" s="93">
        <v>45049</v>
      </c>
      <c r="C5003" s="93">
        <v>45049</v>
      </c>
      <c r="D5003">
        <v>9.75E-3</v>
      </c>
      <c r="E5003">
        <v>9.75E-3</v>
      </c>
      <c r="F5003" t="s">
        <v>81</v>
      </c>
      <c r="G5003">
        <v>5.0451354062186562</v>
      </c>
      <c r="H5003">
        <v>4.9190070210631903E-2</v>
      </c>
      <c r="I5003">
        <v>4.9190070210631903E-2</v>
      </c>
      <c r="J5003">
        <v>1</v>
      </c>
      <c r="M5003" t="s">
        <v>65</v>
      </c>
      <c r="T5003" t="s">
        <v>65</v>
      </c>
      <c r="V5003" t="s">
        <v>7115</v>
      </c>
      <c r="W5003" t="s">
        <v>7116</v>
      </c>
      <c r="X5003" t="s">
        <v>168</v>
      </c>
      <c r="Y5003" t="s">
        <v>268</v>
      </c>
      <c r="Z5003" t="s">
        <v>268</v>
      </c>
      <c r="AA5003" t="s">
        <v>19</v>
      </c>
      <c r="AC5003" t="s">
        <v>8387</v>
      </c>
      <c r="AD5003">
        <v>1</v>
      </c>
      <c r="AE5003">
        <v>1</v>
      </c>
    </row>
    <row r="5004" spans="1:31">
      <c r="A5004" t="s">
        <v>8388</v>
      </c>
      <c r="B5004" s="93">
        <v>45049</v>
      </c>
      <c r="C5004" s="93">
        <v>45049</v>
      </c>
      <c r="D5004">
        <v>-2.5344499999999999E-2</v>
      </c>
      <c r="E5004">
        <v>-2.5344499999999999E-2</v>
      </c>
      <c r="F5004" t="s">
        <v>81</v>
      </c>
      <c r="G5004">
        <v>5.0451354062186562</v>
      </c>
      <c r="H5004">
        <v>-0.1278664343029087</v>
      </c>
      <c r="I5004">
        <v>-0.1278664343029087</v>
      </c>
      <c r="J5004">
        <v>1</v>
      </c>
      <c r="L5004" t="s">
        <v>76</v>
      </c>
      <c r="T5004" t="s">
        <v>76</v>
      </c>
      <c r="V5004" t="s">
        <v>7115</v>
      </c>
      <c r="W5004" t="s">
        <v>7116</v>
      </c>
      <c r="X5004" t="s">
        <v>168</v>
      </c>
      <c r="Y5004" t="s">
        <v>268</v>
      </c>
      <c r="Z5004" t="s">
        <v>268</v>
      </c>
      <c r="AA5004" t="s">
        <v>19</v>
      </c>
      <c r="AC5004" t="s">
        <v>8389</v>
      </c>
      <c r="AD5004">
        <v>1</v>
      </c>
      <c r="AE5004">
        <v>1</v>
      </c>
    </row>
    <row r="5005" spans="1:31">
      <c r="A5005" t="s">
        <v>8390</v>
      </c>
      <c r="B5005" s="93">
        <v>45049</v>
      </c>
      <c r="C5005" s="93">
        <v>45049</v>
      </c>
      <c r="D5005">
        <v>-0.12816015140000001</v>
      </c>
      <c r="E5005">
        <v>-0.12816015140000001</v>
      </c>
      <c r="F5005" t="s">
        <v>81</v>
      </c>
      <c r="G5005">
        <v>5.0451354062186562</v>
      </c>
      <c r="H5005">
        <v>-0.64658531749448356</v>
      </c>
      <c r="I5005">
        <v>-0.64658531749448356</v>
      </c>
      <c r="J5005">
        <v>1</v>
      </c>
      <c r="L5005" t="s">
        <v>76</v>
      </c>
      <c r="M5005" t="s">
        <v>111</v>
      </c>
      <c r="T5005" t="s">
        <v>76</v>
      </c>
      <c r="V5005" t="s">
        <v>4153</v>
      </c>
      <c r="W5005" t="s">
        <v>4154</v>
      </c>
      <c r="X5005" t="s">
        <v>168</v>
      </c>
      <c r="Y5005" t="s">
        <v>268</v>
      </c>
      <c r="Z5005" t="s">
        <v>268</v>
      </c>
      <c r="AA5005" t="s">
        <v>19</v>
      </c>
      <c r="AC5005" t="s">
        <v>8391</v>
      </c>
      <c r="AD5005">
        <v>1</v>
      </c>
      <c r="AE5005">
        <v>1</v>
      </c>
    </row>
    <row r="5006" spans="1:31">
      <c r="A5006" t="s">
        <v>8392</v>
      </c>
      <c r="B5006" s="93">
        <v>45048</v>
      </c>
      <c r="C5006" s="93">
        <v>45048</v>
      </c>
      <c r="D5006">
        <v>-2.0923515E-2</v>
      </c>
      <c r="E5006">
        <v>-2.0923515E-2</v>
      </c>
      <c r="F5006" t="s">
        <v>81</v>
      </c>
      <c r="G5006">
        <v>4.94585020242915</v>
      </c>
      <c r="H5006">
        <v>-0.10348457089827939</v>
      </c>
      <c r="I5006">
        <v>-0.10348457089827939</v>
      </c>
      <c r="J5006">
        <v>1</v>
      </c>
      <c r="L5006" t="s">
        <v>76</v>
      </c>
      <c r="T5006" t="s">
        <v>76</v>
      </c>
      <c r="V5006" t="s">
        <v>4153</v>
      </c>
      <c r="W5006" t="s">
        <v>4154</v>
      </c>
      <c r="X5006" t="s">
        <v>168</v>
      </c>
      <c r="Y5006" t="s">
        <v>268</v>
      </c>
      <c r="Z5006" t="s">
        <v>268</v>
      </c>
      <c r="AA5006" t="s">
        <v>19</v>
      </c>
      <c r="AC5006" t="s">
        <v>8393</v>
      </c>
      <c r="AD5006">
        <v>1</v>
      </c>
      <c r="AE5006">
        <v>1</v>
      </c>
    </row>
    <row r="5007" spans="1:31">
      <c r="A5007" t="s">
        <v>8394</v>
      </c>
      <c r="B5007" s="93">
        <v>45048</v>
      </c>
      <c r="C5007" s="93">
        <v>45048</v>
      </c>
      <c r="D5007">
        <v>0.01</v>
      </c>
      <c r="E5007">
        <v>0.01</v>
      </c>
      <c r="F5007" t="s">
        <v>81</v>
      </c>
      <c r="G5007">
        <v>4.94585020242915</v>
      </c>
      <c r="H5007">
        <v>4.9458502024291501E-2</v>
      </c>
      <c r="I5007">
        <v>4.9458502024291501E-2</v>
      </c>
      <c r="J5007">
        <v>1</v>
      </c>
      <c r="M5007" t="s">
        <v>65</v>
      </c>
      <c r="T5007" t="s">
        <v>65</v>
      </c>
      <c r="V5007" t="s">
        <v>7115</v>
      </c>
      <c r="W5007" t="s">
        <v>7116</v>
      </c>
      <c r="X5007" t="s">
        <v>168</v>
      </c>
      <c r="Y5007" t="s">
        <v>268</v>
      </c>
      <c r="Z5007" t="s">
        <v>268</v>
      </c>
      <c r="AA5007" t="s">
        <v>19</v>
      </c>
      <c r="AC5007" t="s">
        <v>8395</v>
      </c>
      <c r="AD5007">
        <v>1</v>
      </c>
      <c r="AE5007">
        <v>1</v>
      </c>
    </row>
    <row r="5008" spans="1:31">
      <c r="A5008" t="s">
        <v>8396</v>
      </c>
      <c r="B5008" s="93">
        <v>45047</v>
      </c>
      <c r="C5008" s="93">
        <v>45047</v>
      </c>
      <c r="D5008">
        <v>-5.2496841583199996E-3</v>
      </c>
      <c r="E5008">
        <v>-5.2496841583199996E-3</v>
      </c>
      <c r="F5008" t="s">
        <v>81</v>
      </c>
      <c r="G5008">
        <v>4.8489898989898981</v>
      </c>
      <c r="H5008">
        <v>-2.545566545658097E-2</v>
      </c>
      <c r="I5008">
        <v>-2.545566545658097E-2</v>
      </c>
      <c r="J5008">
        <v>1</v>
      </c>
      <c r="L5008" t="s">
        <v>76</v>
      </c>
      <c r="M5008" t="s">
        <v>76</v>
      </c>
      <c r="R5008" t="s">
        <v>8397</v>
      </c>
      <c r="T5008" t="s">
        <v>76</v>
      </c>
      <c r="V5008" t="s">
        <v>1347</v>
      </c>
      <c r="W5008" t="s">
        <v>1347</v>
      </c>
      <c r="X5008" t="s">
        <v>277</v>
      </c>
      <c r="Y5008" t="s">
        <v>180</v>
      </c>
      <c r="Z5008" t="s">
        <v>180</v>
      </c>
      <c r="AA5008" t="s">
        <v>25</v>
      </c>
      <c r="AC5008" t="s">
        <v>8398</v>
      </c>
      <c r="AD5008">
        <v>1</v>
      </c>
      <c r="AE5008">
        <v>1</v>
      </c>
    </row>
    <row r="5009" spans="1:31">
      <c r="A5009" t="s">
        <v>8399</v>
      </c>
      <c r="B5009" s="93">
        <v>45047</v>
      </c>
      <c r="C5009" s="93">
        <v>45047</v>
      </c>
      <c r="D5009">
        <v>-2.547075E-2</v>
      </c>
      <c r="E5009">
        <v>-2.547075E-2</v>
      </c>
      <c r="F5009" t="s">
        <v>81</v>
      </c>
      <c r="G5009">
        <v>4.8489898989898981</v>
      </c>
      <c r="H5009">
        <v>-0.1235074094696969</v>
      </c>
      <c r="I5009">
        <v>-0.1235074094696969</v>
      </c>
      <c r="J5009">
        <v>1</v>
      </c>
      <c r="L5009" t="s">
        <v>76</v>
      </c>
      <c r="T5009" t="s">
        <v>76</v>
      </c>
      <c r="V5009" t="s">
        <v>4153</v>
      </c>
      <c r="W5009" t="s">
        <v>4154</v>
      </c>
      <c r="X5009" t="s">
        <v>168</v>
      </c>
      <c r="Y5009" t="s">
        <v>268</v>
      </c>
      <c r="Z5009" t="s">
        <v>268</v>
      </c>
      <c r="AA5009" t="s">
        <v>19</v>
      </c>
      <c r="AC5009" t="s">
        <v>8400</v>
      </c>
      <c r="AD5009">
        <v>1</v>
      </c>
      <c r="AE5009">
        <v>1</v>
      </c>
    </row>
    <row r="5010" spans="1:31">
      <c r="A5010" t="s">
        <v>8401</v>
      </c>
      <c r="B5010" s="93">
        <v>45047</v>
      </c>
      <c r="C5010" s="93">
        <v>45047</v>
      </c>
      <c r="D5010">
        <v>-1.063102277039873</v>
      </c>
      <c r="E5010">
        <v>-1.063102277039873</v>
      </c>
      <c r="F5010" t="s">
        <v>81</v>
      </c>
      <c r="G5010">
        <v>4.8489898989898981</v>
      </c>
      <c r="H5010">
        <v>-5.1549722029595024</v>
      </c>
      <c r="I5010">
        <v>-5.1549722029595024</v>
      </c>
      <c r="J5010">
        <v>1</v>
      </c>
      <c r="L5010" t="s">
        <v>76</v>
      </c>
      <c r="T5010" t="s">
        <v>76</v>
      </c>
      <c r="V5010" t="s">
        <v>8402</v>
      </c>
      <c r="W5010" t="s">
        <v>7116</v>
      </c>
      <c r="X5010" t="s">
        <v>168</v>
      </c>
      <c r="Y5010" t="s">
        <v>268</v>
      </c>
      <c r="Z5010" t="s">
        <v>268</v>
      </c>
      <c r="AA5010" t="s">
        <v>19</v>
      </c>
      <c r="AC5010" t="s">
        <v>8403</v>
      </c>
      <c r="AD5010">
        <v>1</v>
      </c>
      <c r="AE5010">
        <v>1</v>
      </c>
    </row>
    <row r="5011" spans="1:31">
      <c r="A5011" t="s">
        <v>8404</v>
      </c>
      <c r="B5011" s="93">
        <v>45047</v>
      </c>
      <c r="C5011" s="93">
        <v>45047</v>
      </c>
      <c r="D5011">
        <v>-2.2882921800000001E-2</v>
      </c>
      <c r="E5011">
        <v>-2.2882921800000001E-2</v>
      </c>
      <c r="F5011" t="s">
        <v>81</v>
      </c>
      <c r="G5011">
        <v>4.8489898989898981</v>
      </c>
      <c r="H5011">
        <v>-0.1109590566675757</v>
      </c>
      <c r="I5011">
        <v>-0.1109590566675757</v>
      </c>
      <c r="J5011">
        <v>1</v>
      </c>
      <c r="L5011" t="s">
        <v>76</v>
      </c>
      <c r="T5011" t="s">
        <v>76</v>
      </c>
      <c r="V5011" t="s">
        <v>4153</v>
      </c>
      <c r="W5011" t="s">
        <v>4154</v>
      </c>
      <c r="X5011" t="s">
        <v>168</v>
      </c>
      <c r="Y5011" t="s">
        <v>268</v>
      </c>
      <c r="Z5011" t="s">
        <v>268</v>
      </c>
      <c r="AA5011" t="s">
        <v>19</v>
      </c>
      <c r="AC5011" t="s">
        <v>8405</v>
      </c>
      <c r="AD5011">
        <v>1</v>
      </c>
      <c r="AE5011">
        <v>1</v>
      </c>
    </row>
    <row r="5012" spans="1:31">
      <c r="A5012" t="s">
        <v>8406</v>
      </c>
      <c r="B5012" s="93">
        <v>45047</v>
      </c>
      <c r="C5012" s="93">
        <v>45047</v>
      </c>
      <c r="D5012">
        <v>-3.0422263799999998E-2</v>
      </c>
      <c r="E5012">
        <v>-3.0422263799999998E-2</v>
      </c>
      <c r="F5012" t="s">
        <v>81</v>
      </c>
      <c r="G5012">
        <v>4.8489898989898981</v>
      </c>
      <c r="H5012">
        <v>-0.14751724987060599</v>
      </c>
      <c r="I5012">
        <v>-0.14751724987060599</v>
      </c>
      <c r="J5012">
        <v>1</v>
      </c>
      <c r="L5012" t="s">
        <v>76</v>
      </c>
      <c r="T5012" t="s">
        <v>76</v>
      </c>
      <c r="V5012" t="s">
        <v>4153</v>
      </c>
      <c r="W5012" t="s">
        <v>4154</v>
      </c>
      <c r="X5012" t="s">
        <v>168</v>
      </c>
      <c r="Y5012" t="s">
        <v>268</v>
      </c>
      <c r="Z5012" t="s">
        <v>268</v>
      </c>
      <c r="AA5012" t="s">
        <v>19</v>
      </c>
      <c r="AC5012" t="s">
        <v>8407</v>
      </c>
      <c r="AD5012">
        <v>1</v>
      </c>
      <c r="AE5012">
        <v>1</v>
      </c>
    </row>
    <row r="5013" spans="1:31">
      <c r="A5013" t="s">
        <v>8408</v>
      </c>
      <c r="B5013" s="93">
        <v>45046</v>
      </c>
      <c r="C5013" s="93">
        <v>45046</v>
      </c>
      <c r="D5013">
        <v>4.0250000000000001E-2</v>
      </c>
      <c r="E5013">
        <v>4.0250000000000001E-2</v>
      </c>
      <c r="F5013" t="s">
        <v>81</v>
      </c>
      <c r="G5013">
        <v>4.9306184012066367</v>
      </c>
      <c r="H5013">
        <v>0.1984573906485671</v>
      </c>
      <c r="I5013">
        <v>0.1984573906485671</v>
      </c>
      <c r="J5013">
        <v>1</v>
      </c>
      <c r="M5013" t="s">
        <v>65</v>
      </c>
      <c r="T5013" t="s">
        <v>65</v>
      </c>
      <c r="V5013" t="s">
        <v>7115</v>
      </c>
      <c r="W5013" t="s">
        <v>7116</v>
      </c>
      <c r="X5013" t="s">
        <v>168</v>
      </c>
      <c r="Y5013" t="s">
        <v>268</v>
      </c>
      <c r="Z5013" t="s">
        <v>268</v>
      </c>
      <c r="AA5013" t="s">
        <v>19</v>
      </c>
      <c r="AC5013" t="s">
        <v>8409</v>
      </c>
      <c r="AD5013">
        <v>1</v>
      </c>
      <c r="AE5013">
        <v>1</v>
      </c>
    </row>
    <row r="5014" spans="1:31">
      <c r="A5014" t="s">
        <v>8410</v>
      </c>
      <c r="B5014" s="93">
        <v>45045</v>
      </c>
      <c r="C5014" s="93">
        <v>45045</v>
      </c>
      <c r="D5014">
        <v>-3.18037428E-2</v>
      </c>
      <c r="E5014">
        <v>-3.18037428E-2</v>
      </c>
      <c r="F5014" t="s">
        <v>81</v>
      </c>
      <c r="G5014">
        <v>5.0477626948215182</v>
      </c>
      <c r="H5014">
        <v>-0.16053774646153851</v>
      </c>
      <c r="I5014">
        <v>-0.16053774646153851</v>
      </c>
      <c r="J5014">
        <v>1</v>
      </c>
      <c r="L5014" t="s">
        <v>76</v>
      </c>
      <c r="T5014" t="s">
        <v>76</v>
      </c>
      <c r="V5014" t="s">
        <v>4153</v>
      </c>
      <c r="W5014" t="s">
        <v>4154</v>
      </c>
      <c r="X5014" t="s">
        <v>168</v>
      </c>
      <c r="Y5014" t="s">
        <v>268</v>
      </c>
      <c r="Z5014" t="s">
        <v>268</v>
      </c>
      <c r="AA5014" t="s">
        <v>19</v>
      </c>
      <c r="AC5014" t="s">
        <v>8411</v>
      </c>
      <c r="AD5014">
        <v>1</v>
      </c>
      <c r="AE5014">
        <v>1</v>
      </c>
    </row>
    <row r="5015" spans="1:31">
      <c r="A5015" t="s">
        <v>8412</v>
      </c>
      <c r="B5015" s="93">
        <v>45044</v>
      </c>
      <c r="C5015" s="93">
        <v>45044</v>
      </c>
      <c r="D5015">
        <v>2.4500000000000001E-2</v>
      </c>
      <c r="E5015">
        <v>2.4500000000000001E-2</v>
      </c>
      <c r="F5015" t="s">
        <v>81</v>
      </c>
      <c r="G5015">
        <v>5.0271629778672029</v>
      </c>
      <c r="H5015">
        <v>0.12316549295774649</v>
      </c>
      <c r="I5015">
        <v>0.12316549295774649</v>
      </c>
      <c r="J5015">
        <v>1</v>
      </c>
      <c r="M5015" t="s">
        <v>65</v>
      </c>
      <c r="T5015" t="s">
        <v>65</v>
      </c>
      <c r="V5015" t="s">
        <v>7115</v>
      </c>
      <c r="W5015" t="s">
        <v>7116</v>
      </c>
      <c r="X5015" t="s">
        <v>168</v>
      </c>
      <c r="Y5015" t="s">
        <v>268</v>
      </c>
      <c r="Z5015" t="s">
        <v>268</v>
      </c>
      <c r="AA5015" t="s">
        <v>19</v>
      </c>
      <c r="AC5015" t="s">
        <v>8413</v>
      </c>
      <c r="AD5015">
        <v>1</v>
      </c>
      <c r="AE5015">
        <v>1</v>
      </c>
    </row>
    <row r="5016" spans="1:31">
      <c r="A5016" t="s">
        <v>8414</v>
      </c>
      <c r="B5016" s="93">
        <v>45044</v>
      </c>
      <c r="C5016" s="93">
        <v>45044</v>
      </c>
      <c r="D5016">
        <v>-5.0179174882939348</v>
      </c>
      <c r="E5016">
        <v>-5.0179174882939348</v>
      </c>
      <c r="F5016" t="s">
        <v>81</v>
      </c>
      <c r="G5016">
        <v>5.0271629778672029</v>
      </c>
      <c r="H5016">
        <v>-25.225889023143651</v>
      </c>
      <c r="I5016">
        <v>-25.225889023143651</v>
      </c>
      <c r="J5016">
        <v>1</v>
      </c>
      <c r="L5016" t="s">
        <v>76</v>
      </c>
      <c r="R5016" t="s">
        <v>8415</v>
      </c>
      <c r="T5016" t="s">
        <v>76</v>
      </c>
      <c r="V5016" t="s">
        <v>8402</v>
      </c>
      <c r="W5016" t="s">
        <v>7116</v>
      </c>
      <c r="X5016" t="s">
        <v>168</v>
      </c>
      <c r="Y5016" t="s">
        <v>268</v>
      </c>
      <c r="Z5016" t="s">
        <v>268</v>
      </c>
      <c r="AA5016" t="s">
        <v>19</v>
      </c>
      <c r="AC5016" t="s">
        <v>8416</v>
      </c>
      <c r="AD5016">
        <v>1</v>
      </c>
      <c r="AE5016">
        <v>1</v>
      </c>
    </row>
    <row r="5017" spans="1:31">
      <c r="A5017" t="s">
        <v>8417</v>
      </c>
      <c r="B5017" s="93">
        <v>45044</v>
      </c>
      <c r="C5017" s="93">
        <v>45044</v>
      </c>
      <c r="D5017">
        <v>0.1285</v>
      </c>
      <c r="E5017">
        <v>0.1285</v>
      </c>
      <c r="F5017" t="s">
        <v>81</v>
      </c>
      <c r="G5017">
        <v>5.0271629778672029</v>
      </c>
      <c r="H5017">
        <v>0.64599044265593564</v>
      </c>
      <c r="I5017">
        <v>0.64599044265593564</v>
      </c>
      <c r="J5017">
        <v>1</v>
      </c>
      <c r="M5017" t="s">
        <v>65</v>
      </c>
      <c r="T5017" t="s">
        <v>65</v>
      </c>
      <c r="V5017" t="s">
        <v>7115</v>
      </c>
      <c r="W5017" t="s">
        <v>7116</v>
      </c>
      <c r="X5017" t="s">
        <v>168</v>
      </c>
      <c r="Y5017" t="s">
        <v>268</v>
      </c>
      <c r="Z5017" t="s">
        <v>268</v>
      </c>
      <c r="AA5017" t="s">
        <v>19</v>
      </c>
      <c r="AC5017" t="s">
        <v>8418</v>
      </c>
      <c r="AD5017">
        <v>1</v>
      </c>
      <c r="AE5017">
        <v>1</v>
      </c>
    </row>
    <row r="5018" spans="1:31">
      <c r="A5018" t="s">
        <v>8419</v>
      </c>
      <c r="B5018" s="93">
        <v>45044</v>
      </c>
      <c r="C5018" s="93">
        <v>45044</v>
      </c>
      <c r="D5018">
        <v>0.122772526617775</v>
      </c>
      <c r="E5018">
        <v>0.122772526617775</v>
      </c>
      <c r="F5018" t="s">
        <v>81</v>
      </c>
      <c r="G5018">
        <v>5.0271629778672029</v>
      </c>
      <c r="H5018">
        <v>0.61719750051209421</v>
      </c>
      <c r="I5018">
        <v>0.61719750051209421</v>
      </c>
      <c r="J5018">
        <v>1</v>
      </c>
      <c r="M5018" t="s">
        <v>65</v>
      </c>
      <c r="T5018" t="s">
        <v>65</v>
      </c>
      <c r="V5018" t="s">
        <v>7115</v>
      </c>
      <c r="W5018" t="s">
        <v>7116</v>
      </c>
      <c r="X5018" t="s">
        <v>168</v>
      </c>
      <c r="Y5018" t="s">
        <v>268</v>
      </c>
      <c r="Z5018" t="s">
        <v>268</v>
      </c>
      <c r="AA5018" t="s">
        <v>19</v>
      </c>
      <c r="AC5018" t="s">
        <v>8420</v>
      </c>
      <c r="AD5018">
        <v>1</v>
      </c>
      <c r="AE5018">
        <v>1</v>
      </c>
    </row>
    <row r="5019" spans="1:31">
      <c r="A5019" t="s">
        <v>8421</v>
      </c>
      <c r="B5019" s="93">
        <v>45044</v>
      </c>
      <c r="C5019" s="93">
        <v>45044</v>
      </c>
      <c r="D5019">
        <v>-3.0189175260492132</v>
      </c>
      <c r="E5019">
        <v>-3.0189175260492132</v>
      </c>
      <c r="F5019" t="s">
        <v>81</v>
      </c>
      <c r="G5019">
        <v>5.0271629778672029</v>
      </c>
      <c r="H5019">
        <v>-15.176590420189051</v>
      </c>
      <c r="I5019">
        <v>-15.176590420189051</v>
      </c>
      <c r="J5019">
        <v>1</v>
      </c>
      <c r="L5019" t="s">
        <v>76</v>
      </c>
      <c r="R5019" t="s">
        <v>8415</v>
      </c>
      <c r="T5019" t="s">
        <v>76</v>
      </c>
      <c r="V5019" t="s">
        <v>8402</v>
      </c>
      <c r="W5019" t="s">
        <v>7116</v>
      </c>
      <c r="X5019" t="s">
        <v>168</v>
      </c>
      <c r="Y5019" t="s">
        <v>268</v>
      </c>
      <c r="Z5019" t="s">
        <v>268</v>
      </c>
      <c r="AA5019" t="s">
        <v>19</v>
      </c>
      <c r="AC5019" t="s">
        <v>8422</v>
      </c>
      <c r="AD5019">
        <v>1</v>
      </c>
      <c r="AE5019">
        <v>1</v>
      </c>
    </row>
    <row r="5020" spans="1:31">
      <c r="A5020" t="s">
        <v>8423</v>
      </c>
      <c r="B5020" s="93">
        <v>45044</v>
      </c>
      <c r="C5020" s="93">
        <v>45044</v>
      </c>
      <c r="D5020">
        <v>-2.9961775185424672E-2</v>
      </c>
      <c r="E5020">
        <v>-2.9961775185424672E-2</v>
      </c>
      <c r="F5020" t="s">
        <v>81</v>
      </c>
      <c r="G5020">
        <v>5.0271629778672029</v>
      </c>
      <c r="H5020">
        <v>-0.15062272696334719</v>
      </c>
      <c r="I5020">
        <v>-0.15062272696334719</v>
      </c>
      <c r="J5020">
        <v>1</v>
      </c>
      <c r="L5020" t="s">
        <v>76</v>
      </c>
      <c r="M5020" t="s">
        <v>4152</v>
      </c>
      <c r="T5020" t="s">
        <v>76</v>
      </c>
      <c r="V5020" t="s">
        <v>4153</v>
      </c>
      <c r="W5020" t="s">
        <v>4154</v>
      </c>
      <c r="X5020" t="s">
        <v>168</v>
      </c>
      <c r="Y5020" t="s">
        <v>268</v>
      </c>
      <c r="Z5020" t="s">
        <v>268</v>
      </c>
      <c r="AA5020" t="s">
        <v>19</v>
      </c>
      <c r="AC5020" t="s">
        <v>8424</v>
      </c>
      <c r="AD5020">
        <v>1</v>
      </c>
      <c r="AE5020">
        <v>1</v>
      </c>
    </row>
    <row r="5021" spans="1:31">
      <c r="A5021" t="s">
        <v>8425</v>
      </c>
      <c r="B5021" s="93">
        <v>45044</v>
      </c>
      <c r="C5021" s="93">
        <v>45044</v>
      </c>
      <c r="D5021">
        <v>-5.0206610753200511</v>
      </c>
      <c r="E5021">
        <v>-5.0206610753200511</v>
      </c>
      <c r="F5021" t="s">
        <v>81</v>
      </c>
      <c r="G5021">
        <v>5.0271629778672029</v>
      </c>
      <c r="H5021">
        <v>-25.239681482267901</v>
      </c>
      <c r="I5021">
        <v>-25.239681482267901</v>
      </c>
      <c r="J5021">
        <v>1</v>
      </c>
      <c r="L5021" t="s">
        <v>76</v>
      </c>
      <c r="R5021" t="s">
        <v>8415</v>
      </c>
      <c r="T5021" t="s">
        <v>76</v>
      </c>
      <c r="V5021" t="s">
        <v>8402</v>
      </c>
      <c r="W5021" t="s">
        <v>7116</v>
      </c>
      <c r="X5021" t="s">
        <v>168</v>
      </c>
      <c r="Y5021" t="s">
        <v>268</v>
      </c>
      <c r="Z5021" t="s">
        <v>268</v>
      </c>
      <c r="AA5021" t="s">
        <v>19</v>
      </c>
      <c r="AC5021" t="s">
        <v>8426</v>
      </c>
      <c r="AD5021">
        <v>1</v>
      </c>
      <c r="AE5021">
        <v>1</v>
      </c>
    </row>
    <row r="5022" spans="1:31">
      <c r="A5022" t="s">
        <v>8427</v>
      </c>
      <c r="B5022" s="93">
        <v>45044</v>
      </c>
      <c r="C5022" s="93">
        <v>45044</v>
      </c>
      <c r="D5022">
        <v>-15.024982961426179</v>
      </c>
      <c r="E5022">
        <v>-15.024982961426179</v>
      </c>
      <c r="F5022" t="s">
        <v>81</v>
      </c>
      <c r="G5022">
        <v>5.0271629778672029</v>
      </c>
      <c r="H5022">
        <v>-75.533038086767235</v>
      </c>
      <c r="I5022">
        <v>-75.533038086767235</v>
      </c>
      <c r="J5022">
        <v>1</v>
      </c>
      <c r="L5022" t="s">
        <v>76</v>
      </c>
      <c r="R5022" t="s">
        <v>8415</v>
      </c>
      <c r="T5022" t="s">
        <v>76</v>
      </c>
      <c r="V5022" t="s">
        <v>8402</v>
      </c>
      <c r="W5022" t="s">
        <v>7116</v>
      </c>
      <c r="X5022" t="s">
        <v>168</v>
      </c>
      <c r="Y5022" t="s">
        <v>268</v>
      </c>
      <c r="Z5022" t="s">
        <v>268</v>
      </c>
      <c r="AA5022" t="s">
        <v>19</v>
      </c>
      <c r="AC5022" t="s">
        <v>8428</v>
      </c>
      <c r="AD5022">
        <v>1</v>
      </c>
      <c r="AE5022">
        <v>1</v>
      </c>
    </row>
    <row r="5023" spans="1:31">
      <c r="A5023" t="s">
        <v>8429</v>
      </c>
      <c r="B5023" s="93">
        <v>45044</v>
      </c>
      <c r="C5023" s="93">
        <v>45044</v>
      </c>
      <c r="D5023">
        <v>-2.7440300000000001E-2</v>
      </c>
      <c r="E5023">
        <v>-2.7440300000000001E-2</v>
      </c>
      <c r="F5023" t="s">
        <v>81</v>
      </c>
      <c r="G5023">
        <v>5.0271629778672029</v>
      </c>
      <c r="H5023">
        <v>-0.13794686026156941</v>
      </c>
      <c r="I5023">
        <v>-0.13794686026156941</v>
      </c>
      <c r="J5023">
        <v>1</v>
      </c>
      <c r="L5023" t="s">
        <v>76</v>
      </c>
      <c r="T5023" t="s">
        <v>76</v>
      </c>
      <c r="V5023" t="s">
        <v>7115</v>
      </c>
      <c r="W5023" t="s">
        <v>7116</v>
      </c>
      <c r="X5023" t="s">
        <v>168</v>
      </c>
      <c r="Y5023" t="s">
        <v>268</v>
      </c>
      <c r="Z5023" t="s">
        <v>268</v>
      </c>
      <c r="AA5023" t="s">
        <v>19</v>
      </c>
      <c r="AC5023" t="s">
        <v>8430</v>
      </c>
      <c r="AD5023">
        <v>1</v>
      </c>
      <c r="AE5023">
        <v>1</v>
      </c>
    </row>
    <row r="5024" spans="1:31">
      <c r="A5024" t="s">
        <v>8431</v>
      </c>
      <c r="B5024" s="93">
        <v>45044</v>
      </c>
      <c r="C5024" s="93">
        <v>45044</v>
      </c>
      <c r="D5024">
        <v>-80.019946230438975</v>
      </c>
      <c r="E5024">
        <v>-80.019946230438975</v>
      </c>
      <c r="F5024" t="s">
        <v>81</v>
      </c>
      <c r="G5024">
        <v>5.0271629778672029</v>
      </c>
      <c r="H5024">
        <v>-402.27331118058697</v>
      </c>
      <c r="I5024">
        <v>-402.27331118058697</v>
      </c>
      <c r="J5024">
        <v>1</v>
      </c>
      <c r="L5024" t="s">
        <v>76</v>
      </c>
      <c r="R5024" t="s">
        <v>8415</v>
      </c>
      <c r="T5024" t="s">
        <v>76</v>
      </c>
      <c r="V5024" t="s">
        <v>8402</v>
      </c>
      <c r="W5024" t="s">
        <v>7116</v>
      </c>
      <c r="X5024" t="s">
        <v>168</v>
      </c>
      <c r="Y5024" t="s">
        <v>268</v>
      </c>
      <c r="Z5024" t="s">
        <v>268</v>
      </c>
      <c r="AA5024" t="s">
        <v>19</v>
      </c>
      <c r="AC5024" t="s">
        <v>8432</v>
      </c>
      <c r="AD5024">
        <v>1</v>
      </c>
      <c r="AE5024">
        <v>1</v>
      </c>
    </row>
    <row r="5025" spans="1:31">
      <c r="A5025" t="s">
        <v>8433</v>
      </c>
      <c r="B5025" s="93">
        <v>45044</v>
      </c>
      <c r="C5025" s="93">
        <v>45044</v>
      </c>
      <c r="D5025">
        <v>-3.4355591099999999E-2</v>
      </c>
      <c r="E5025">
        <v>-3.4355591099999999E-2</v>
      </c>
      <c r="F5025" t="s">
        <v>81</v>
      </c>
      <c r="G5025">
        <v>5.0271629778672029</v>
      </c>
      <c r="H5025">
        <v>-0.172711155660664</v>
      </c>
      <c r="I5025">
        <v>-0.172711155660664</v>
      </c>
      <c r="J5025">
        <v>1</v>
      </c>
      <c r="L5025" t="s">
        <v>76</v>
      </c>
      <c r="T5025" t="s">
        <v>76</v>
      </c>
      <c r="V5025" t="s">
        <v>4153</v>
      </c>
      <c r="W5025" t="s">
        <v>4154</v>
      </c>
      <c r="X5025" t="s">
        <v>168</v>
      </c>
      <c r="Y5025" t="s">
        <v>268</v>
      </c>
      <c r="Z5025" t="s">
        <v>268</v>
      </c>
      <c r="AA5025" t="s">
        <v>19</v>
      </c>
      <c r="AC5025" t="s">
        <v>8434</v>
      </c>
      <c r="AD5025">
        <v>1</v>
      </c>
      <c r="AE5025">
        <v>1</v>
      </c>
    </row>
    <row r="5026" spans="1:31">
      <c r="A5026" t="s">
        <v>8435</v>
      </c>
      <c r="B5026" s="93">
        <v>45044</v>
      </c>
      <c r="C5026" s="93">
        <v>45044</v>
      </c>
      <c r="D5026">
        <v>-3.313827253799724E-2</v>
      </c>
      <c r="E5026">
        <v>-3.313827253799724E-2</v>
      </c>
      <c r="F5026" t="s">
        <v>81</v>
      </c>
      <c r="G5026">
        <v>5.0271629778672029</v>
      </c>
      <c r="H5026">
        <v>-0.1665914968534932</v>
      </c>
      <c r="I5026">
        <v>-0.1665914968534932</v>
      </c>
      <c r="J5026">
        <v>1</v>
      </c>
      <c r="L5026" t="s">
        <v>76</v>
      </c>
      <c r="M5026" t="s">
        <v>4152</v>
      </c>
      <c r="T5026" t="s">
        <v>76</v>
      </c>
      <c r="V5026" t="s">
        <v>8436</v>
      </c>
      <c r="W5026" t="s">
        <v>4154</v>
      </c>
      <c r="X5026" t="s">
        <v>168</v>
      </c>
      <c r="Y5026" t="s">
        <v>268</v>
      </c>
      <c r="Z5026" t="s">
        <v>268</v>
      </c>
      <c r="AA5026" t="s">
        <v>19</v>
      </c>
      <c r="AC5026" t="s">
        <v>8437</v>
      </c>
      <c r="AD5026">
        <v>1</v>
      </c>
      <c r="AE5026">
        <v>1</v>
      </c>
    </row>
    <row r="5027" spans="1:31">
      <c r="A5027" t="s">
        <v>8438</v>
      </c>
      <c r="B5027" s="93">
        <v>45044</v>
      </c>
      <c r="C5027" s="93">
        <v>45044</v>
      </c>
      <c r="D5027">
        <v>-0.6644963424</v>
      </c>
      <c r="E5027">
        <v>-0.6644963424</v>
      </c>
      <c r="F5027" t="s">
        <v>81</v>
      </c>
      <c r="G5027">
        <v>5.0271629778672029</v>
      </c>
      <c r="H5027">
        <v>-3.3405314114414479</v>
      </c>
      <c r="I5027">
        <v>-3.3405314114414479</v>
      </c>
      <c r="J5027">
        <v>1</v>
      </c>
      <c r="L5027" t="s">
        <v>76</v>
      </c>
      <c r="M5027" t="s">
        <v>111</v>
      </c>
      <c r="T5027" t="s">
        <v>76</v>
      </c>
      <c r="V5027" t="s">
        <v>4153</v>
      </c>
      <c r="W5027" t="s">
        <v>4154</v>
      </c>
      <c r="X5027" t="s">
        <v>168</v>
      </c>
      <c r="Y5027" t="s">
        <v>268</v>
      </c>
      <c r="Z5027" t="s">
        <v>268</v>
      </c>
      <c r="AA5027" t="s">
        <v>19</v>
      </c>
      <c r="AC5027" t="s">
        <v>8439</v>
      </c>
      <c r="AD5027">
        <v>1</v>
      </c>
      <c r="AE5027">
        <v>1</v>
      </c>
    </row>
    <row r="5028" spans="1:31">
      <c r="A5028" t="s">
        <v>8440</v>
      </c>
      <c r="B5028" s="93">
        <v>45044</v>
      </c>
      <c r="C5028" s="93">
        <v>45044</v>
      </c>
      <c r="D5028">
        <v>0.71532499999999999</v>
      </c>
      <c r="E5028">
        <v>0.71532499999999999</v>
      </c>
      <c r="F5028" t="s">
        <v>81</v>
      </c>
      <c r="G5028">
        <v>5.0271629778672029</v>
      </c>
      <c r="H5028">
        <v>3.5960553571428568</v>
      </c>
      <c r="I5028">
        <v>3.5960553571428568</v>
      </c>
      <c r="J5028">
        <v>1</v>
      </c>
      <c r="M5028" t="s">
        <v>65</v>
      </c>
      <c r="T5028" t="s">
        <v>65</v>
      </c>
      <c r="V5028" t="s">
        <v>7115</v>
      </c>
      <c r="W5028" t="s">
        <v>7116</v>
      </c>
      <c r="X5028" t="s">
        <v>168</v>
      </c>
      <c r="Y5028" t="s">
        <v>268</v>
      </c>
      <c r="Z5028" t="s">
        <v>268</v>
      </c>
      <c r="AA5028" t="s">
        <v>19</v>
      </c>
      <c r="AC5028" t="s">
        <v>8441</v>
      </c>
      <c r="AD5028">
        <v>1</v>
      </c>
      <c r="AE5028">
        <v>1</v>
      </c>
    </row>
    <row r="5029" spans="1:31">
      <c r="A5029" t="s">
        <v>8442</v>
      </c>
      <c r="B5029" s="93">
        <v>45044</v>
      </c>
      <c r="C5029" s="93">
        <v>45044</v>
      </c>
      <c r="D5029">
        <v>2.1250000000000002E-2</v>
      </c>
      <c r="E5029">
        <v>2.1250000000000002E-2</v>
      </c>
      <c r="F5029" t="s">
        <v>81</v>
      </c>
      <c r="G5029">
        <v>5.0271629778672029</v>
      </c>
      <c r="H5029">
        <v>0.1068272132796781</v>
      </c>
      <c r="I5029">
        <v>0.1068272132796781</v>
      </c>
      <c r="J5029">
        <v>1</v>
      </c>
      <c r="M5029" t="s">
        <v>65</v>
      </c>
      <c r="T5029" t="s">
        <v>65</v>
      </c>
      <c r="V5029" t="s">
        <v>7115</v>
      </c>
      <c r="W5029" t="s">
        <v>7116</v>
      </c>
      <c r="X5029" t="s">
        <v>168</v>
      </c>
      <c r="Y5029" t="s">
        <v>268</v>
      </c>
      <c r="Z5029" t="s">
        <v>268</v>
      </c>
      <c r="AA5029" t="s">
        <v>19</v>
      </c>
      <c r="AC5029" t="s">
        <v>8443</v>
      </c>
      <c r="AD5029">
        <v>1</v>
      </c>
      <c r="AE5029">
        <v>1</v>
      </c>
    </row>
    <row r="5030" spans="1:31">
      <c r="A5030" t="s">
        <v>8444</v>
      </c>
      <c r="B5030" s="93">
        <v>45044</v>
      </c>
      <c r="C5030" s="93">
        <v>45044</v>
      </c>
      <c r="D5030">
        <v>0.67677500000000002</v>
      </c>
      <c r="E5030">
        <v>0.67677500000000002</v>
      </c>
      <c r="F5030" t="s">
        <v>81</v>
      </c>
      <c r="G5030">
        <v>5.0271629778672029</v>
      </c>
      <c r="H5030">
        <v>3.4022582243460762</v>
      </c>
      <c r="I5030">
        <v>3.4022582243460762</v>
      </c>
      <c r="J5030">
        <v>1</v>
      </c>
      <c r="M5030" t="s">
        <v>65</v>
      </c>
      <c r="T5030" t="s">
        <v>65</v>
      </c>
      <c r="V5030" t="s">
        <v>7115</v>
      </c>
      <c r="W5030" t="s">
        <v>7116</v>
      </c>
      <c r="X5030" t="s">
        <v>168</v>
      </c>
      <c r="Y5030" t="s">
        <v>268</v>
      </c>
      <c r="Z5030" t="s">
        <v>268</v>
      </c>
      <c r="AA5030" t="s">
        <v>19</v>
      </c>
      <c r="AC5030" t="s">
        <v>8445</v>
      </c>
      <c r="AD5030">
        <v>1</v>
      </c>
      <c r="AE5030">
        <v>1</v>
      </c>
    </row>
    <row r="5031" spans="1:31">
      <c r="A5031" t="s">
        <v>8446</v>
      </c>
      <c r="B5031" s="93">
        <v>45044</v>
      </c>
      <c r="C5031" s="93">
        <v>45044</v>
      </c>
      <c r="D5031">
        <v>-3.5612948743051563E-2</v>
      </c>
      <c r="E5031">
        <v>-3.5612948743051563E-2</v>
      </c>
      <c r="F5031" t="s">
        <v>81</v>
      </c>
      <c r="G5031">
        <v>5.0271629778672029</v>
      </c>
      <c r="H5031">
        <v>-0.17903209745375109</v>
      </c>
      <c r="I5031">
        <v>-0.17903209745375109</v>
      </c>
      <c r="J5031">
        <v>1</v>
      </c>
      <c r="L5031" t="s">
        <v>76</v>
      </c>
      <c r="M5031" t="s">
        <v>4152</v>
      </c>
      <c r="T5031" t="s">
        <v>76</v>
      </c>
      <c r="V5031" t="s">
        <v>8436</v>
      </c>
      <c r="W5031" t="s">
        <v>4154</v>
      </c>
      <c r="X5031" t="s">
        <v>168</v>
      </c>
      <c r="Y5031" t="s">
        <v>268</v>
      </c>
      <c r="Z5031" t="s">
        <v>268</v>
      </c>
      <c r="AA5031" t="s">
        <v>19</v>
      </c>
      <c r="AC5031" t="s">
        <v>8447</v>
      </c>
      <c r="AD5031">
        <v>1</v>
      </c>
      <c r="AE5031">
        <v>1</v>
      </c>
    </row>
    <row r="5032" spans="1:31">
      <c r="A5032" t="s">
        <v>8448</v>
      </c>
      <c r="B5032" s="93">
        <v>45044</v>
      </c>
      <c r="C5032" s="93">
        <v>45044</v>
      </c>
      <c r="D5032">
        <v>-3.128274706649764E-2</v>
      </c>
      <c r="E5032">
        <v>-3.128274706649764E-2</v>
      </c>
      <c r="F5032" t="s">
        <v>81</v>
      </c>
      <c r="G5032">
        <v>5.0271629778672029</v>
      </c>
      <c r="H5032">
        <v>-0.15726346789868079</v>
      </c>
      <c r="I5032">
        <v>-0.15726346789868079</v>
      </c>
      <c r="J5032">
        <v>1</v>
      </c>
      <c r="L5032" t="s">
        <v>76</v>
      </c>
      <c r="M5032" t="s">
        <v>4152</v>
      </c>
      <c r="T5032" t="s">
        <v>76</v>
      </c>
      <c r="V5032" t="s">
        <v>4153</v>
      </c>
      <c r="W5032" t="s">
        <v>4154</v>
      </c>
      <c r="X5032" t="s">
        <v>168</v>
      </c>
      <c r="Y5032" t="s">
        <v>268</v>
      </c>
      <c r="Z5032" t="s">
        <v>268</v>
      </c>
      <c r="AA5032" t="s">
        <v>19</v>
      </c>
      <c r="AC5032" t="s">
        <v>8449</v>
      </c>
      <c r="AD5032">
        <v>1</v>
      </c>
      <c r="AE5032">
        <v>1</v>
      </c>
    </row>
    <row r="5033" spans="1:31">
      <c r="A5033" t="s">
        <v>8450</v>
      </c>
      <c r="B5033" s="93">
        <v>45044</v>
      </c>
      <c r="C5033" s="93">
        <v>45044</v>
      </c>
      <c r="D5033">
        <v>137.01112588912949</v>
      </c>
      <c r="E5033">
        <v>137.01112588912949</v>
      </c>
      <c r="F5033" t="s">
        <v>81</v>
      </c>
      <c r="G5033">
        <v>5.0271629778672029</v>
      </c>
      <c r="H5033">
        <v>688.77725962573459</v>
      </c>
      <c r="I5033">
        <v>688.77725962573459</v>
      </c>
      <c r="J5033">
        <v>1</v>
      </c>
      <c r="M5033" t="s">
        <v>76</v>
      </c>
      <c r="R5033" t="s">
        <v>8451</v>
      </c>
      <c r="T5033" t="s">
        <v>76</v>
      </c>
      <c r="V5033" t="s">
        <v>1461</v>
      </c>
      <c r="W5033" t="s">
        <v>1461</v>
      </c>
      <c r="X5033" t="s">
        <v>1377</v>
      </c>
      <c r="Y5033" t="s">
        <v>1377</v>
      </c>
      <c r="Z5033" t="s">
        <v>1377</v>
      </c>
      <c r="AA5033" t="s">
        <v>29</v>
      </c>
      <c r="AC5033" t="s">
        <v>8452</v>
      </c>
      <c r="AD5033">
        <v>1</v>
      </c>
      <c r="AE5033">
        <v>1</v>
      </c>
    </row>
    <row r="5034" spans="1:31">
      <c r="A5034" t="s">
        <v>8453</v>
      </c>
      <c r="B5034" s="93">
        <v>45044</v>
      </c>
      <c r="C5034" s="93">
        <v>45044</v>
      </c>
      <c r="D5034">
        <v>9.3374198250000008E-6</v>
      </c>
      <c r="E5034">
        <v>9.3374198250000008E-6</v>
      </c>
      <c r="F5034" t="s">
        <v>80</v>
      </c>
      <c r="G5034">
        <v>9565.2917505030164</v>
      </c>
      <c r="H5034">
        <v>8.9315144823055831E-2</v>
      </c>
      <c r="I5034">
        <v>8.9315144823055831E-2</v>
      </c>
      <c r="J5034">
        <v>1</v>
      </c>
      <c r="M5034" t="s">
        <v>65</v>
      </c>
      <c r="T5034" t="s">
        <v>65</v>
      </c>
      <c r="V5034" t="s">
        <v>7115</v>
      </c>
      <c r="W5034" t="s">
        <v>7116</v>
      </c>
      <c r="X5034" t="s">
        <v>168</v>
      </c>
      <c r="Y5034" t="s">
        <v>268</v>
      </c>
      <c r="Z5034" t="s">
        <v>268</v>
      </c>
      <c r="AA5034" t="s">
        <v>19</v>
      </c>
      <c r="AC5034" t="s">
        <v>8454</v>
      </c>
      <c r="AD5034">
        <v>1</v>
      </c>
      <c r="AE5034">
        <v>1</v>
      </c>
    </row>
    <row r="5035" spans="1:31">
      <c r="A5035" t="s">
        <v>8455</v>
      </c>
      <c r="B5035" s="93">
        <v>45044</v>
      </c>
      <c r="C5035" s="93">
        <v>45044</v>
      </c>
      <c r="D5035">
        <v>1.2500000000000001E-5</v>
      </c>
      <c r="E5035">
        <v>1.2500000000000001E-5</v>
      </c>
      <c r="F5035" t="s">
        <v>80</v>
      </c>
      <c r="G5035">
        <v>9565.2917505030164</v>
      </c>
      <c r="H5035">
        <v>0.11956614688128769</v>
      </c>
      <c r="I5035">
        <v>0.11956614688128769</v>
      </c>
      <c r="J5035">
        <v>1</v>
      </c>
      <c r="M5035" t="s">
        <v>65</v>
      </c>
      <c r="T5035" t="s">
        <v>65</v>
      </c>
      <c r="V5035" t="s">
        <v>7115</v>
      </c>
      <c r="W5035" t="s">
        <v>7116</v>
      </c>
      <c r="X5035" t="s">
        <v>168</v>
      </c>
      <c r="Y5035" t="s">
        <v>268</v>
      </c>
      <c r="Z5035" t="s">
        <v>268</v>
      </c>
      <c r="AA5035" t="s">
        <v>19</v>
      </c>
      <c r="AC5035" t="s">
        <v>8456</v>
      </c>
      <c r="AD5035">
        <v>1</v>
      </c>
      <c r="AE5035">
        <v>1</v>
      </c>
    </row>
    <row r="5036" spans="1:31">
      <c r="A5036" t="s">
        <v>8457</v>
      </c>
      <c r="B5036" s="93">
        <v>45044</v>
      </c>
      <c r="C5036" s="93">
        <v>45044</v>
      </c>
      <c r="D5036">
        <v>1.18168082E-5</v>
      </c>
      <c r="E5036">
        <v>1.18168082E-5</v>
      </c>
      <c r="F5036" t="s">
        <v>80</v>
      </c>
      <c r="G5036">
        <v>9565.2917505030164</v>
      </c>
      <c r="H5036">
        <v>0.1130312179927364</v>
      </c>
      <c r="I5036">
        <v>0.1130312179927364</v>
      </c>
      <c r="J5036">
        <v>1</v>
      </c>
      <c r="M5036" t="s">
        <v>65</v>
      </c>
      <c r="T5036" t="s">
        <v>65</v>
      </c>
      <c r="V5036" t="s">
        <v>7115</v>
      </c>
      <c r="W5036" t="s">
        <v>7116</v>
      </c>
      <c r="X5036" t="s">
        <v>168</v>
      </c>
      <c r="Y5036" t="s">
        <v>268</v>
      </c>
      <c r="Z5036" t="s">
        <v>268</v>
      </c>
      <c r="AA5036" t="s">
        <v>19</v>
      </c>
      <c r="AC5036" t="s">
        <v>8458</v>
      </c>
      <c r="AD5036">
        <v>1</v>
      </c>
      <c r="AE5036">
        <v>1</v>
      </c>
    </row>
    <row r="5037" spans="1:31">
      <c r="A5037" t="s">
        <v>8459</v>
      </c>
      <c r="B5037" s="93">
        <v>45043</v>
      </c>
      <c r="C5037" s="93">
        <v>45043</v>
      </c>
      <c r="D5037">
        <v>1.6250000000000001E-2</v>
      </c>
      <c r="E5037">
        <v>1.6250000000000001E-2</v>
      </c>
      <c r="F5037" t="s">
        <v>81</v>
      </c>
      <c r="G5037">
        <v>5.0700700700700692</v>
      </c>
      <c r="H5037">
        <v>8.2388638638638628E-2</v>
      </c>
      <c r="I5037">
        <v>8.2388638638638628E-2</v>
      </c>
      <c r="J5037">
        <v>1</v>
      </c>
      <c r="M5037" t="s">
        <v>65</v>
      </c>
      <c r="T5037" t="s">
        <v>65</v>
      </c>
      <c r="V5037" t="s">
        <v>7115</v>
      </c>
      <c r="W5037" t="s">
        <v>7116</v>
      </c>
      <c r="X5037" t="s">
        <v>168</v>
      </c>
      <c r="Y5037" t="s">
        <v>268</v>
      </c>
      <c r="Z5037" t="s">
        <v>268</v>
      </c>
      <c r="AA5037" t="s">
        <v>19</v>
      </c>
      <c r="AC5037" t="s">
        <v>8460</v>
      </c>
      <c r="AD5037">
        <v>1</v>
      </c>
      <c r="AE5037">
        <v>1</v>
      </c>
    </row>
    <row r="5038" spans="1:31">
      <c r="A5038" t="s">
        <v>8461</v>
      </c>
      <c r="B5038" s="93">
        <v>45043</v>
      </c>
      <c r="C5038" s="93">
        <v>45043</v>
      </c>
      <c r="D5038">
        <v>4.8750000000000002E-2</v>
      </c>
      <c r="E5038">
        <v>4.8750000000000002E-2</v>
      </c>
      <c r="F5038" t="s">
        <v>81</v>
      </c>
      <c r="G5038">
        <v>5.0700700700700692</v>
      </c>
      <c r="H5038">
        <v>0.24716591591591591</v>
      </c>
      <c r="I5038">
        <v>0.24716591591591591</v>
      </c>
      <c r="J5038">
        <v>1</v>
      </c>
      <c r="M5038" t="s">
        <v>65</v>
      </c>
      <c r="T5038" t="s">
        <v>65</v>
      </c>
      <c r="V5038" t="s">
        <v>7115</v>
      </c>
      <c r="W5038" t="s">
        <v>7116</v>
      </c>
      <c r="X5038" t="s">
        <v>168</v>
      </c>
      <c r="Y5038" t="s">
        <v>268</v>
      </c>
      <c r="Z5038" t="s">
        <v>268</v>
      </c>
      <c r="AA5038" t="s">
        <v>19</v>
      </c>
      <c r="AC5038" t="s">
        <v>8462</v>
      </c>
      <c r="AD5038">
        <v>1</v>
      </c>
      <c r="AE5038">
        <v>1</v>
      </c>
    </row>
    <row r="5039" spans="1:31">
      <c r="A5039" t="s">
        <v>8463</v>
      </c>
      <c r="B5039" s="93">
        <v>45043</v>
      </c>
      <c r="C5039" s="93">
        <v>45043</v>
      </c>
      <c r="D5039">
        <v>1.6250000000000001E-2</v>
      </c>
      <c r="E5039">
        <v>1.6250000000000001E-2</v>
      </c>
      <c r="F5039" t="s">
        <v>81</v>
      </c>
      <c r="G5039">
        <v>5.0700700700700692</v>
      </c>
      <c r="H5039">
        <v>8.2388638638638628E-2</v>
      </c>
      <c r="I5039">
        <v>8.2388638638638628E-2</v>
      </c>
      <c r="J5039">
        <v>1</v>
      </c>
      <c r="M5039" t="s">
        <v>65</v>
      </c>
      <c r="T5039" t="s">
        <v>65</v>
      </c>
      <c r="V5039" t="s">
        <v>7115</v>
      </c>
      <c r="W5039" t="s">
        <v>7116</v>
      </c>
      <c r="X5039" t="s">
        <v>168</v>
      </c>
      <c r="Y5039" t="s">
        <v>268</v>
      </c>
      <c r="Z5039" t="s">
        <v>268</v>
      </c>
      <c r="AA5039" t="s">
        <v>19</v>
      </c>
      <c r="AC5039" t="s">
        <v>8464</v>
      </c>
      <c r="AD5039">
        <v>1</v>
      </c>
      <c r="AE5039">
        <v>1</v>
      </c>
    </row>
    <row r="5040" spans="1:31">
      <c r="A5040" t="s">
        <v>8465</v>
      </c>
      <c r="B5040" s="93">
        <v>45043</v>
      </c>
      <c r="C5040" s="93">
        <v>45043</v>
      </c>
      <c r="D5040">
        <v>0.57499999999999996</v>
      </c>
      <c r="E5040">
        <v>0.57499999999999996</v>
      </c>
      <c r="F5040" t="s">
        <v>81</v>
      </c>
      <c r="G5040">
        <v>5.0700700700700692</v>
      </c>
      <c r="H5040">
        <v>2.9152902902902902</v>
      </c>
      <c r="I5040">
        <v>2.9152902902902902</v>
      </c>
      <c r="J5040">
        <v>1</v>
      </c>
      <c r="M5040" t="s">
        <v>65</v>
      </c>
      <c r="T5040" t="s">
        <v>65</v>
      </c>
      <c r="V5040" t="s">
        <v>7115</v>
      </c>
      <c r="W5040" t="s">
        <v>7116</v>
      </c>
      <c r="X5040" t="s">
        <v>168</v>
      </c>
      <c r="Y5040" t="s">
        <v>268</v>
      </c>
      <c r="Z5040" t="s">
        <v>268</v>
      </c>
      <c r="AA5040" t="s">
        <v>19</v>
      </c>
      <c r="AC5040" t="s">
        <v>8466</v>
      </c>
      <c r="AD5040">
        <v>1</v>
      </c>
      <c r="AE5040">
        <v>1</v>
      </c>
    </row>
    <row r="5041" spans="1:31">
      <c r="A5041" t="s">
        <v>8467</v>
      </c>
      <c r="B5041" s="93">
        <v>45043</v>
      </c>
      <c r="C5041" s="93">
        <v>45043</v>
      </c>
      <c r="D5041">
        <v>0.50849999999999995</v>
      </c>
      <c r="E5041">
        <v>0.50849999999999995</v>
      </c>
      <c r="F5041" t="s">
        <v>81</v>
      </c>
      <c r="G5041">
        <v>5.0700700700700692</v>
      </c>
      <c r="H5041">
        <v>2.5781306306306302</v>
      </c>
      <c r="I5041">
        <v>2.5781306306306302</v>
      </c>
      <c r="J5041">
        <v>1</v>
      </c>
      <c r="M5041" t="s">
        <v>65</v>
      </c>
      <c r="T5041" t="s">
        <v>65</v>
      </c>
      <c r="V5041" t="s">
        <v>7115</v>
      </c>
      <c r="W5041" t="s">
        <v>7116</v>
      </c>
      <c r="X5041" t="s">
        <v>168</v>
      </c>
      <c r="Y5041" t="s">
        <v>268</v>
      </c>
      <c r="Z5041" t="s">
        <v>268</v>
      </c>
      <c r="AA5041" t="s">
        <v>19</v>
      </c>
      <c r="AC5041" t="s">
        <v>8468</v>
      </c>
      <c r="AD5041">
        <v>1</v>
      </c>
      <c r="AE5041">
        <v>1</v>
      </c>
    </row>
    <row r="5042" spans="1:31">
      <c r="A5042" t="s">
        <v>8469</v>
      </c>
      <c r="B5042" s="93">
        <v>45043</v>
      </c>
      <c r="C5042" s="93">
        <v>45043</v>
      </c>
      <c r="D5042">
        <v>0.2155</v>
      </c>
      <c r="E5042">
        <v>0.2155</v>
      </c>
      <c r="F5042" t="s">
        <v>81</v>
      </c>
      <c r="G5042">
        <v>5.0700700700700692</v>
      </c>
      <c r="H5042">
        <v>1.0926001001001</v>
      </c>
      <c r="I5042">
        <v>1.0926001001001</v>
      </c>
      <c r="J5042">
        <v>1</v>
      </c>
      <c r="M5042" t="s">
        <v>65</v>
      </c>
      <c r="T5042" t="s">
        <v>65</v>
      </c>
      <c r="V5042" t="s">
        <v>7115</v>
      </c>
      <c r="W5042" t="s">
        <v>7116</v>
      </c>
      <c r="X5042" t="s">
        <v>168</v>
      </c>
      <c r="Y5042" t="s">
        <v>268</v>
      </c>
      <c r="Z5042" t="s">
        <v>268</v>
      </c>
      <c r="AA5042" t="s">
        <v>19</v>
      </c>
      <c r="AC5042" t="s">
        <v>8470</v>
      </c>
      <c r="AD5042">
        <v>1</v>
      </c>
      <c r="AE5042">
        <v>1</v>
      </c>
    </row>
    <row r="5043" spans="1:31">
      <c r="A5043" t="s">
        <v>8471</v>
      </c>
      <c r="B5043" s="93">
        <v>45043</v>
      </c>
      <c r="C5043" s="93">
        <v>45043</v>
      </c>
      <c r="D5043">
        <v>-3.842677579178818E-2</v>
      </c>
      <c r="E5043">
        <v>-3.842677579178818E-2</v>
      </c>
      <c r="F5043" t="s">
        <v>81</v>
      </c>
      <c r="G5043">
        <v>5.0700700700700692</v>
      </c>
      <c r="H5043">
        <v>-0.19482644583123829</v>
      </c>
      <c r="I5043">
        <v>-0.19482644583123829</v>
      </c>
      <c r="J5043">
        <v>1</v>
      </c>
      <c r="L5043" t="s">
        <v>76</v>
      </c>
      <c r="M5043" t="s">
        <v>4152</v>
      </c>
      <c r="T5043" t="s">
        <v>76</v>
      </c>
      <c r="V5043" t="s">
        <v>4153</v>
      </c>
      <c r="W5043" t="s">
        <v>4154</v>
      </c>
      <c r="X5043" t="s">
        <v>168</v>
      </c>
      <c r="Y5043" t="s">
        <v>268</v>
      </c>
      <c r="Z5043" t="s">
        <v>268</v>
      </c>
      <c r="AA5043" t="s">
        <v>19</v>
      </c>
      <c r="AC5043" t="s">
        <v>8472</v>
      </c>
      <c r="AD5043">
        <v>1</v>
      </c>
      <c r="AE5043">
        <v>1</v>
      </c>
    </row>
    <row r="5044" spans="1:31">
      <c r="A5044" t="s">
        <v>8473</v>
      </c>
      <c r="B5044" s="93">
        <v>45043</v>
      </c>
      <c r="C5044" s="93">
        <v>45043</v>
      </c>
      <c r="D5044">
        <v>1.4999999999999999E-2</v>
      </c>
      <c r="E5044">
        <v>1.4999999999999999E-2</v>
      </c>
      <c r="F5044" t="s">
        <v>81</v>
      </c>
      <c r="G5044">
        <v>5.0700700700700692</v>
      </c>
      <c r="H5044">
        <v>7.6051051051051033E-2</v>
      </c>
      <c r="I5044">
        <v>7.6051051051051033E-2</v>
      </c>
      <c r="J5044">
        <v>1</v>
      </c>
      <c r="M5044" t="s">
        <v>65</v>
      </c>
      <c r="T5044" t="s">
        <v>65</v>
      </c>
      <c r="V5044" t="s">
        <v>7115</v>
      </c>
      <c r="W5044" t="s">
        <v>7116</v>
      </c>
      <c r="X5044" t="s">
        <v>168</v>
      </c>
      <c r="Y5044" t="s">
        <v>268</v>
      </c>
      <c r="Z5044" t="s">
        <v>268</v>
      </c>
      <c r="AA5044" t="s">
        <v>19</v>
      </c>
      <c r="AC5044" t="s">
        <v>8474</v>
      </c>
      <c r="AD5044">
        <v>1</v>
      </c>
      <c r="AE5044">
        <v>1</v>
      </c>
    </row>
    <row r="5045" spans="1:31">
      <c r="A5045" t="s">
        <v>8475</v>
      </c>
      <c r="B5045" s="93">
        <v>45043</v>
      </c>
      <c r="C5045" s="93">
        <v>45043</v>
      </c>
      <c r="D5045">
        <v>-3.1889399819951481E-2</v>
      </c>
      <c r="E5045">
        <v>-3.1889399819951481E-2</v>
      </c>
      <c r="F5045" t="s">
        <v>81</v>
      </c>
      <c r="G5045">
        <v>5.0700700700700692</v>
      </c>
      <c r="H5045">
        <v>-0.16168149157963391</v>
      </c>
      <c r="I5045">
        <v>-0.16168149157963391</v>
      </c>
      <c r="J5045">
        <v>1</v>
      </c>
      <c r="L5045" t="s">
        <v>76</v>
      </c>
      <c r="M5045" t="s">
        <v>4152</v>
      </c>
      <c r="T5045" t="s">
        <v>76</v>
      </c>
      <c r="V5045" t="s">
        <v>4153</v>
      </c>
      <c r="W5045" t="s">
        <v>4154</v>
      </c>
      <c r="X5045" t="s">
        <v>168</v>
      </c>
      <c r="Y5045" t="s">
        <v>268</v>
      </c>
      <c r="Z5045" t="s">
        <v>268</v>
      </c>
      <c r="AA5045" t="s">
        <v>19</v>
      </c>
      <c r="AC5045" t="s">
        <v>8476</v>
      </c>
      <c r="AD5045">
        <v>1</v>
      </c>
      <c r="AE5045">
        <v>1</v>
      </c>
    </row>
    <row r="5046" spans="1:31">
      <c r="A5046" t="s">
        <v>8477</v>
      </c>
      <c r="B5046" s="93">
        <v>45042</v>
      </c>
      <c r="C5046" s="93">
        <v>45042</v>
      </c>
      <c r="D5046">
        <v>3.6513807999999999E-3</v>
      </c>
      <c r="E5046">
        <v>3.6513807999999999E-3</v>
      </c>
      <c r="F5046" t="s">
        <v>81</v>
      </c>
      <c r="G5046">
        <v>5.0142348754448394</v>
      </c>
      <c r="H5046">
        <v>1.8308880950889679E-2</v>
      </c>
      <c r="I5046">
        <v>1.8308880950889679E-2</v>
      </c>
      <c r="J5046">
        <v>1</v>
      </c>
      <c r="M5046" t="s">
        <v>78</v>
      </c>
      <c r="T5046" t="s">
        <v>78</v>
      </c>
      <c r="V5046" t="s">
        <v>7115</v>
      </c>
      <c r="W5046" t="s">
        <v>7116</v>
      </c>
      <c r="X5046" t="s">
        <v>168</v>
      </c>
      <c r="Y5046" t="s">
        <v>268</v>
      </c>
      <c r="Z5046" t="s">
        <v>268</v>
      </c>
      <c r="AA5046" t="s">
        <v>19</v>
      </c>
      <c r="AC5046" t="s">
        <v>8478</v>
      </c>
      <c r="AD5046">
        <v>1</v>
      </c>
      <c r="AE5046">
        <v>1</v>
      </c>
    </row>
    <row r="5047" spans="1:31">
      <c r="A5047" t="s">
        <v>8479</v>
      </c>
      <c r="B5047" s="93">
        <v>45042</v>
      </c>
      <c r="C5047" s="93">
        <v>45042</v>
      </c>
      <c r="D5047">
        <v>-6.5724723299999996E-2</v>
      </c>
      <c r="E5047">
        <v>-6.5724723299999996E-2</v>
      </c>
      <c r="F5047" t="s">
        <v>81</v>
      </c>
      <c r="G5047">
        <v>5.0142348754448394</v>
      </c>
      <c r="H5047">
        <v>-0.32955919974982201</v>
      </c>
      <c r="I5047">
        <v>-0.32955919974982201</v>
      </c>
      <c r="J5047">
        <v>1</v>
      </c>
      <c r="L5047" t="s">
        <v>76</v>
      </c>
      <c r="T5047" t="s">
        <v>76</v>
      </c>
      <c r="V5047" t="s">
        <v>4153</v>
      </c>
      <c r="W5047" t="s">
        <v>4154</v>
      </c>
      <c r="X5047" t="s">
        <v>168</v>
      </c>
      <c r="Y5047" t="s">
        <v>268</v>
      </c>
      <c r="Z5047" t="s">
        <v>268</v>
      </c>
      <c r="AA5047" t="s">
        <v>19</v>
      </c>
      <c r="AC5047" t="s">
        <v>8480</v>
      </c>
      <c r="AD5047">
        <v>1</v>
      </c>
      <c r="AE5047">
        <v>1</v>
      </c>
    </row>
    <row r="5048" spans="1:31">
      <c r="A5048" t="s">
        <v>8481</v>
      </c>
      <c r="B5048" s="93">
        <v>45042</v>
      </c>
      <c r="C5048" s="93">
        <v>45042</v>
      </c>
      <c r="D5048">
        <v>-2.97755E-2</v>
      </c>
      <c r="E5048">
        <v>-2.97755E-2</v>
      </c>
      <c r="F5048" t="s">
        <v>81</v>
      </c>
      <c r="G5048">
        <v>5.0142348754448394</v>
      </c>
      <c r="H5048">
        <v>-0.1493013505338078</v>
      </c>
      <c r="I5048">
        <v>-0.1493013505338078</v>
      </c>
      <c r="J5048">
        <v>1</v>
      </c>
      <c r="L5048" t="s">
        <v>76</v>
      </c>
      <c r="T5048" t="s">
        <v>76</v>
      </c>
      <c r="V5048" t="s">
        <v>7115</v>
      </c>
      <c r="W5048" t="s">
        <v>7116</v>
      </c>
      <c r="X5048" t="s">
        <v>168</v>
      </c>
      <c r="Y5048" t="s">
        <v>268</v>
      </c>
      <c r="Z5048" t="s">
        <v>268</v>
      </c>
      <c r="AA5048" t="s">
        <v>19</v>
      </c>
      <c r="AC5048" t="s">
        <v>8482</v>
      </c>
      <c r="AD5048">
        <v>1</v>
      </c>
      <c r="AE5048">
        <v>1</v>
      </c>
    </row>
    <row r="5049" spans="1:31">
      <c r="A5049" t="s">
        <v>8483</v>
      </c>
      <c r="B5049" s="93">
        <v>45042</v>
      </c>
      <c r="C5049" s="93">
        <v>45042</v>
      </c>
      <c r="D5049">
        <v>-0.64884808799999993</v>
      </c>
      <c r="E5049">
        <v>-0.64884808799999993</v>
      </c>
      <c r="F5049" t="s">
        <v>81</v>
      </c>
      <c r="G5049">
        <v>5.0142348754448394</v>
      </c>
      <c r="H5049">
        <v>-3.2534767117153018</v>
      </c>
      <c r="I5049">
        <v>-3.2534767117153018</v>
      </c>
      <c r="J5049">
        <v>1</v>
      </c>
      <c r="L5049" t="s">
        <v>76</v>
      </c>
      <c r="M5049" t="s">
        <v>111</v>
      </c>
      <c r="T5049" t="s">
        <v>76</v>
      </c>
      <c r="V5049" t="s">
        <v>4153</v>
      </c>
      <c r="W5049" t="s">
        <v>4154</v>
      </c>
      <c r="X5049" t="s">
        <v>168</v>
      </c>
      <c r="Y5049" t="s">
        <v>268</v>
      </c>
      <c r="Z5049" t="s">
        <v>268</v>
      </c>
      <c r="AA5049" t="s">
        <v>19</v>
      </c>
      <c r="AC5049" t="s">
        <v>8484</v>
      </c>
      <c r="AD5049">
        <v>1</v>
      </c>
      <c r="AE5049">
        <v>1</v>
      </c>
    </row>
    <row r="5050" spans="1:31">
      <c r="A5050" t="s">
        <v>8485</v>
      </c>
      <c r="B5050" s="93">
        <v>45042</v>
      </c>
      <c r="C5050" s="93">
        <v>45042</v>
      </c>
      <c r="D5050">
        <v>-5.3040289800000001E-2</v>
      </c>
      <c r="E5050">
        <v>-5.3040289800000001E-2</v>
      </c>
      <c r="F5050" t="s">
        <v>81</v>
      </c>
      <c r="G5050">
        <v>5.0142348754448394</v>
      </c>
      <c r="H5050">
        <v>-0.26595647091886121</v>
      </c>
      <c r="I5050">
        <v>-0.26595647091886121</v>
      </c>
      <c r="J5050">
        <v>1</v>
      </c>
      <c r="L5050" t="s">
        <v>76</v>
      </c>
      <c r="T5050" t="s">
        <v>76</v>
      </c>
      <c r="V5050" t="s">
        <v>4153</v>
      </c>
      <c r="W5050" t="s">
        <v>4154</v>
      </c>
      <c r="X5050" t="s">
        <v>168</v>
      </c>
      <c r="Y5050" t="s">
        <v>268</v>
      </c>
      <c r="Z5050" t="s">
        <v>268</v>
      </c>
      <c r="AA5050" t="s">
        <v>19</v>
      </c>
      <c r="AC5050" t="s">
        <v>8486</v>
      </c>
      <c r="AD5050">
        <v>1</v>
      </c>
      <c r="AE5050">
        <v>1</v>
      </c>
    </row>
    <row r="5051" spans="1:31">
      <c r="A5051" t="s">
        <v>8487</v>
      </c>
      <c r="B5051" s="93">
        <v>45041</v>
      </c>
      <c r="C5051" s="93">
        <v>45041</v>
      </c>
      <c r="D5051">
        <v>-2.5814196229627689E-2</v>
      </c>
      <c r="E5051">
        <v>-2.5814196229627689E-2</v>
      </c>
      <c r="F5051" t="s">
        <v>81</v>
      </c>
      <c r="G5051">
        <v>5.1119023397761953</v>
      </c>
      <c r="H5051">
        <v>-0.13195965010567559</v>
      </c>
      <c r="I5051">
        <v>-0.13195965010567559</v>
      </c>
      <c r="J5051">
        <v>1</v>
      </c>
      <c r="L5051" t="s">
        <v>76</v>
      </c>
      <c r="M5051" t="s">
        <v>4152</v>
      </c>
      <c r="T5051" t="s">
        <v>76</v>
      </c>
      <c r="V5051" t="s">
        <v>4153</v>
      </c>
      <c r="W5051" t="s">
        <v>4154</v>
      </c>
      <c r="X5051" t="s">
        <v>168</v>
      </c>
      <c r="Y5051" t="s">
        <v>268</v>
      </c>
      <c r="Z5051" t="s">
        <v>268</v>
      </c>
      <c r="AA5051" t="s">
        <v>19</v>
      </c>
      <c r="AC5051" t="s">
        <v>8488</v>
      </c>
      <c r="AD5051">
        <v>1</v>
      </c>
      <c r="AE5051">
        <v>1</v>
      </c>
    </row>
    <row r="5052" spans="1:31">
      <c r="A5052" t="s">
        <v>8489</v>
      </c>
      <c r="B5052" s="93">
        <v>45041</v>
      </c>
      <c r="C5052" s="93">
        <v>45041</v>
      </c>
      <c r="D5052">
        <v>3.6749999999999998E-2</v>
      </c>
      <c r="E5052">
        <v>3.6749999999999998E-2</v>
      </c>
      <c r="F5052" t="s">
        <v>81</v>
      </c>
      <c r="G5052">
        <v>5.1119023397761953</v>
      </c>
      <c r="H5052">
        <v>0.1878624109867752</v>
      </c>
      <c r="I5052">
        <v>0.1878624109867752</v>
      </c>
      <c r="J5052">
        <v>1</v>
      </c>
      <c r="M5052" t="s">
        <v>65</v>
      </c>
      <c r="T5052" t="s">
        <v>65</v>
      </c>
      <c r="V5052" t="s">
        <v>7115</v>
      </c>
      <c r="W5052" t="s">
        <v>7116</v>
      </c>
      <c r="X5052" t="s">
        <v>168</v>
      </c>
      <c r="Y5052" t="s">
        <v>268</v>
      </c>
      <c r="Z5052" t="s">
        <v>268</v>
      </c>
      <c r="AA5052" t="s">
        <v>19</v>
      </c>
      <c r="AC5052" t="s">
        <v>8490</v>
      </c>
      <c r="AD5052">
        <v>1</v>
      </c>
      <c r="AE5052">
        <v>1</v>
      </c>
    </row>
    <row r="5053" spans="1:31">
      <c r="A5053" t="s">
        <v>8491</v>
      </c>
      <c r="B5053" s="93">
        <v>45041</v>
      </c>
      <c r="C5053" s="93">
        <v>45041</v>
      </c>
      <c r="D5053">
        <v>-0.3499684032</v>
      </c>
      <c r="E5053">
        <v>-0.3499684032</v>
      </c>
      <c r="F5053" t="s">
        <v>81</v>
      </c>
      <c r="G5053">
        <v>5.1119023397761953</v>
      </c>
      <c r="H5053">
        <v>-1.789004299165819</v>
      </c>
      <c r="I5053">
        <v>-1.789004299165819</v>
      </c>
      <c r="J5053">
        <v>1</v>
      </c>
      <c r="L5053" t="s">
        <v>76</v>
      </c>
      <c r="M5053" t="s">
        <v>111</v>
      </c>
      <c r="T5053" t="s">
        <v>76</v>
      </c>
      <c r="V5053" t="s">
        <v>4153</v>
      </c>
      <c r="W5053" t="s">
        <v>4154</v>
      </c>
      <c r="X5053" t="s">
        <v>168</v>
      </c>
      <c r="Y5053" t="s">
        <v>268</v>
      </c>
      <c r="Z5053" t="s">
        <v>268</v>
      </c>
      <c r="AA5053" t="s">
        <v>19</v>
      </c>
      <c r="AC5053" t="s">
        <v>8492</v>
      </c>
      <c r="AD5053">
        <v>1</v>
      </c>
      <c r="AE5053">
        <v>1</v>
      </c>
    </row>
    <row r="5054" spans="1:31">
      <c r="A5054" t="s">
        <v>8493</v>
      </c>
      <c r="B5054" s="93">
        <v>45041</v>
      </c>
      <c r="C5054" s="93">
        <v>45041</v>
      </c>
      <c r="D5054">
        <v>-0.47150749479999998</v>
      </c>
      <c r="E5054">
        <v>-0.47150749479999998</v>
      </c>
      <c r="F5054" t="s">
        <v>81</v>
      </c>
      <c r="G5054">
        <v>5.1119023397761953</v>
      </c>
      <c r="H5054">
        <v>-2.410300265890132</v>
      </c>
      <c r="I5054">
        <v>-2.410300265890132</v>
      </c>
      <c r="J5054">
        <v>1</v>
      </c>
      <c r="L5054" t="s">
        <v>76</v>
      </c>
      <c r="M5054" t="s">
        <v>111</v>
      </c>
      <c r="T5054" t="s">
        <v>76</v>
      </c>
      <c r="V5054" t="s">
        <v>4153</v>
      </c>
      <c r="W5054" t="s">
        <v>4154</v>
      </c>
      <c r="X5054" t="s">
        <v>168</v>
      </c>
      <c r="Y5054" t="s">
        <v>268</v>
      </c>
      <c r="Z5054" t="s">
        <v>268</v>
      </c>
      <c r="AA5054" t="s">
        <v>19</v>
      </c>
      <c r="AC5054" t="s">
        <v>8494</v>
      </c>
      <c r="AD5054">
        <v>1</v>
      </c>
      <c r="AE5054">
        <v>1</v>
      </c>
    </row>
    <row r="5055" spans="1:31">
      <c r="A5055" t="s">
        <v>8495</v>
      </c>
      <c r="B5055" s="93">
        <v>45041</v>
      </c>
      <c r="C5055" s="93">
        <v>45041</v>
      </c>
      <c r="D5055">
        <v>1.6250000000000001E-2</v>
      </c>
      <c r="E5055">
        <v>1.6250000000000001E-2</v>
      </c>
      <c r="F5055" t="s">
        <v>81</v>
      </c>
      <c r="G5055">
        <v>5.1119023397761953</v>
      </c>
      <c r="H5055">
        <v>8.3068413021363183E-2</v>
      </c>
      <c r="I5055">
        <v>8.3068413021363183E-2</v>
      </c>
      <c r="J5055">
        <v>1</v>
      </c>
      <c r="M5055" t="s">
        <v>65</v>
      </c>
      <c r="T5055" t="s">
        <v>65</v>
      </c>
      <c r="V5055" t="s">
        <v>7115</v>
      </c>
      <c r="W5055" t="s">
        <v>7116</v>
      </c>
      <c r="X5055" t="s">
        <v>168</v>
      </c>
      <c r="Y5055" t="s">
        <v>268</v>
      </c>
      <c r="Z5055" t="s">
        <v>268</v>
      </c>
      <c r="AA5055" t="s">
        <v>19</v>
      </c>
      <c r="AC5055" t="s">
        <v>8496</v>
      </c>
      <c r="AD5055">
        <v>1</v>
      </c>
      <c r="AE5055">
        <v>1</v>
      </c>
    </row>
    <row r="5056" spans="1:31">
      <c r="A5056" t="s">
        <v>8497</v>
      </c>
      <c r="B5056" s="93">
        <v>45040</v>
      </c>
      <c r="C5056" s="93">
        <v>45040</v>
      </c>
      <c r="D5056">
        <v>-2.9387050000000001E-2</v>
      </c>
      <c r="E5056">
        <v>-2.9387050000000001E-2</v>
      </c>
      <c r="F5056" t="s">
        <v>81</v>
      </c>
      <c r="G5056">
        <v>5.0197869101978689</v>
      </c>
      <c r="H5056">
        <v>-0.14751672891933029</v>
      </c>
      <c r="I5056">
        <v>-0.14751672891933029</v>
      </c>
      <c r="J5056">
        <v>1</v>
      </c>
      <c r="L5056" t="s">
        <v>76</v>
      </c>
      <c r="M5056" t="s">
        <v>4152</v>
      </c>
      <c r="T5056" t="s">
        <v>76</v>
      </c>
      <c r="V5056" t="s">
        <v>4153</v>
      </c>
      <c r="W5056" t="s">
        <v>4154</v>
      </c>
      <c r="X5056" t="s">
        <v>168</v>
      </c>
      <c r="Y5056" t="s">
        <v>268</v>
      </c>
      <c r="Z5056" t="s">
        <v>268</v>
      </c>
      <c r="AA5056" t="s">
        <v>19</v>
      </c>
      <c r="AC5056" t="s">
        <v>8498</v>
      </c>
      <c r="AD5056">
        <v>1</v>
      </c>
      <c r="AE5056">
        <v>1</v>
      </c>
    </row>
    <row r="5057" spans="1:31">
      <c r="A5057" t="s">
        <v>8499</v>
      </c>
      <c r="B5057" s="93">
        <v>45040</v>
      </c>
      <c r="C5057" s="93">
        <v>45040</v>
      </c>
      <c r="D5057">
        <v>-3.1173171999999999E-2</v>
      </c>
      <c r="E5057">
        <v>-3.1173171999999999E-2</v>
      </c>
      <c r="F5057" t="s">
        <v>81</v>
      </c>
      <c r="G5057">
        <v>5.0197869101978689</v>
      </c>
      <c r="H5057">
        <v>-0.1564826807549467</v>
      </c>
      <c r="I5057">
        <v>-0.1564826807549467</v>
      </c>
      <c r="J5057">
        <v>1</v>
      </c>
      <c r="L5057" t="s">
        <v>76</v>
      </c>
      <c r="M5057" t="s">
        <v>4152</v>
      </c>
      <c r="T5057" t="s">
        <v>76</v>
      </c>
      <c r="V5057" t="s">
        <v>4153</v>
      </c>
      <c r="W5057" t="s">
        <v>4154</v>
      </c>
      <c r="X5057" t="s">
        <v>168</v>
      </c>
      <c r="Y5057" t="s">
        <v>268</v>
      </c>
      <c r="Z5057" t="s">
        <v>268</v>
      </c>
      <c r="AA5057" t="s">
        <v>19</v>
      </c>
      <c r="AC5057" t="s">
        <v>8500</v>
      </c>
      <c r="AD5057">
        <v>1</v>
      </c>
      <c r="AE5057">
        <v>1</v>
      </c>
    </row>
    <row r="5058" spans="1:31">
      <c r="A5058" t="s">
        <v>8501</v>
      </c>
      <c r="B5058" s="93">
        <v>45040</v>
      </c>
      <c r="C5058" s="93">
        <v>45040</v>
      </c>
      <c r="D5058">
        <v>-2.7272708999999999E-2</v>
      </c>
      <c r="E5058">
        <v>-2.7272708999999999E-2</v>
      </c>
      <c r="F5058" t="s">
        <v>81</v>
      </c>
      <c r="G5058">
        <v>5.0197869101978689</v>
      </c>
      <c r="H5058">
        <v>-0.13690318764383561</v>
      </c>
      <c r="I5058">
        <v>-0.13690318764383561</v>
      </c>
      <c r="J5058">
        <v>1</v>
      </c>
      <c r="L5058" t="s">
        <v>76</v>
      </c>
      <c r="M5058" t="s">
        <v>4152</v>
      </c>
      <c r="T5058" t="s">
        <v>76</v>
      </c>
      <c r="V5058" t="s">
        <v>4153</v>
      </c>
      <c r="W5058" t="s">
        <v>4154</v>
      </c>
      <c r="X5058" t="s">
        <v>168</v>
      </c>
      <c r="Y5058" t="s">
        <v>268</v>
      </c>
      <c r="Z5058" t="s">
        <v>268</v>
      </c>
      <c r="AA5058" t="s">
        <v>19</v>
      </c>
      <c r="AC5058" t="s">
        <v>8502</v>
      </c>
      <c r="AD5058">
        <v>1</v>
      </c>
      <c r="AE5058">
        <v>1</v>
      </c>
    </row>
    <row r="5059" spans="1:31">
      <c r="A5059" t="s">
        <v>8503</v>
      </c>
      <c r="B5059" s="93">
        <v>45040</v>
      </c>
      <c r="C5059" s="93">
        <v>45040</v>
      </c>
      <c r="D5059">
        <v>-2.7272708999999999E-2</v>
      </c>
      <c r="E5059">
        <v>-2.7272708999999999E-2</v>
      </c>
      <c r="F5059" t="s">
        <v>81</v>
      </c>
      <c r="G5059">
        <v>5.0197869101978689</v>
      </c>
      <c r="H5059">
        <v>-0.13690318764383561</v>
      </c>
      <c r="I5059">
        <v>-0.13690318764383561</v>
      </c>
      <c r="J5059">
        <v>1</v>
      </c>
      <c r="L5059" t="s">
        <v>76</v>
      </c>
      <c r="M5059" t="s">
        <v>4152</v>
      </c>
      <c r="T5059" t="s">
        <v>76</v>
      </c>
      <c r="V5059" t="s">
        <v>4153</v>
      </c>
      <c r="W5059" t="s">
        <v>4154</v>
      </c>
      <c r="X5059" t="s">
        <v>168</v>
      </c>
      <c r="Y5059" t="s">
        <v>268</v>
      </c>
      <c r="Z5059" t="s">
        <v>268</v>
      </c>
      <c r="AA5059" t="s">
        <v>19</v>
      </c>
      <c r="AC5059" t="s">
        <v>8504</v>
      </c>
      <c r="AD5059">
        <v>1</v>
      </c>
      <c r="AE5059">
        <v>1</v>
      </c>
    </row>
    <row r="5060" spans="1:31">
      <c r="A5060" t="s">
        <v>8505</v>
      </c>
      <c r="B5060" s="93">
        <v>45040</v>
      </c>
      <c r="C5060" s="93">
        <v>45040</v>
      </c>
      <c r="D5060">
        <v>-2.1158591399999999E-2</v>
      </c>
      <c r="E5060">
        <v>-2.1158591399999999E-2</v>
      </c>
      <c r="F5060" t="s">
        <v>81</v>
      </c>
      <c r="G5060">
        <v>5.0197869101978689</v>
      </c>
      <c r="H5060">
        <v>-0.1062116201479452</v>
      </c>
      <c r="I5060">
        <v>-0.1062116201479452</v>
      </c>
      <c r="J5060">
        <v>1</v>
      </c>
      <c r="L5060" t="s">
        <v>76</v>
      </c>
      <c r="M5060" t="s">
        <v>4152</v>
      </c>
      <c r="T5060" t="s">
        <v>76</v>
      </c>
      <c r="V5060" t="s">
        <v>4153</v>
      </c>
      <c r="W5060" t="s">
        <v>4154</v>
      </c>
      <c r="X5060" t="s">
        <v>168</v>
      </c>
      <c r="Y5060" t="s">
        <v>268</v>
      </c>
      <c r="Z5060" t="s">
        <v>268</v>
      </c>
      <c r="AA5060" t="s">
        <v>19</v>
      </c>
      <c r="AC5060" t="s">
        <v>8506</v>
      </c>
      <c r="AD5060">
        <v>1</v>
      </c>
      <c r="AE5060">
        <v>1</v>
      </c>
    </row>
    <row r="5061" spans="1:31">
      <c r="A5061" t="s">
        <v>8507</v>
      </c>
      <c r="B5061" s="93">
        <v>45040</v>
      </c>
      <c r="C5061" s="93">
        <v>45040</v>
      </c>
      <c r="D5061">
        <v>-2.8318429999999999E-2</v>
      </c>
      <c r="E5061">
        <v>-2.8318429999999999E-2</v>
      </c>
      <c r="F5061" t="s">
        <v>81</v>
      </c>
      <c r="G5061">
        <v>5.0197869101978689</v>
      </c>
      <c r="H5061">
        <v>-0.1421524842313546</v>
      </c>
      <c r="I5061">
        <v>-0.1421524842313546</v>
      </c>
      <c r="J5061">
        <v>1</v>
      </c>
      <c r="L5061" t="s">
        <v>76</v>
      </c>
      <c r="M5061" t="s">
        <v>4152</v>
      </c>
      <c r="T5061" t="s">
        <v>76</v>
      </c>
      <c r="V5061" t="s">
        <v>4153</v>
      </c>
      <c r="W5061" t="s">
        <v>4154</v>
      </c>
      <c r="X5061" t="s">
        <v>168</v>
      </c>
      <c r="Y5061" t="s">
        <v>268</v>
      </c>
      <c r="Z5061" t="s">
        <v>268</v>
      </c>
      <c r="AA5061" t="s">
        <v>19</v>
      </c>
      <c r="AC5061" t="s">
        <v>8508</v>
      </c>
      <c r="AD5061">
        <v>1</v>
      </c>
      <c r="AE5061">
        <v>1</v>
      </c>
    </row>
    <row r="5062" spans="1:31">
      <c r="A5062" t="s">
        <v>8509</v>
      </c>
      <c r="B5062" s="93">
        <v>45040</v>
      </c>
      <c r="C5062" s="93">
        <v>45040</v>
      </c>
      <c r="D5062">
        <v>-3.1432693999999997E-2</v>
      </c>
      <c r="E5062">
        <v>-3.1432693999999997E-2</v>
      </c>
      <c r="F5062" t="s">
        <v>81</v>
      </c>
      <c r="G5062">
        <v>5.0197869101978689</v>
      </c>
      <c r="H5062">
        <v>-0.15778542589345509</v>
      </c>
      <c r="I5062">
        <v>-0.15778542589345509</v>
      </c>
      <c r="J5062">
        <v>1</v>
      </c>
      <c r="L5062" t="s">
        <v>76</v>
      </c>
      <c r="M5062" t="s">
        <v>4152</v>
      </c>
      <c r="T5062" t="s">
        <v>76</v>
      </c>
      <c r="V5062" t="s">
        <v>4153</v>
      </c>
      <c r="W5062" t="s">
        <v>4154</v>
      </c>
      <c r="X5062" t="s">
        <v>168</v>
      </c>
      <c r="Y5062" t="s">
        <v>268</v>
      </c>
      <c r="Z5062" t="s">
        <v>268</v>
      </c>
      <c r="AA5062" t="s">
        <v>19</v>
      </c>
      <c r="AC5062" t="s">
        <v>8510</v>
      </c>
      <c r="AD5062">
        <v>1</v>
      </c>
      <c r="AE5062">
        <v>1</v>
      </c>
    </row>
    <row r="5063" spans="1:31">
      <c r="A5063" t="s">
        <v>8511</v>
      </c>
      <c r="B5063" s="93">
        <v>45040</v>
      </c>
      <c r="C5063" s="93">
        <v>45040</v>
      </c>
      <c r="D5063">
        <v>-3.1432693999999997E-2</v>
      </c>
      <c r="E5063">
        <v>-3.1432693999999997E-2</v>
      </c>
      <c r="F5063" t="s">
        <v>81</v>
      </c>
      <c r="G5063">
        <v>5.0197869101978689</v>
      </c>
      <c r="H5063">
        <v>-0.15778542589345509</v>
      </c>
      <c r="I5063">
        <v>-0.15778542589345509</v>
      </c>
      <c r="J5063">
        <v>1</v>
      </c>
      <c r="L5063" t="s">
        <v>76</v>
      </c>
      <c r="M5063" t="s">
        <v>4152</v>
      </c>
      <c r="T5063" t="s">
        <v>76</v>
      </c>
      <c r="V5063" t="s">
        <v>4153</v>
      </c>
      <c r="W5063" t="s">
        <v>4154</v>
      </c>
      <c r="X5063" t="s">
        <v>168</v>
      </c>
      <c r="Y5063" t="s">
        <v>268</v>
      </c>
      <c r="Z5063" t="s">
        <v>268</v>
      </c>
      <c r="AA5063" t="s">
        <v>19</v>
      </c>
      <c r="AC5063" t="s">
        <v>8512</v>
      </c>
      <c r="AD5063">
        <v>1</v>
      </c>
      <c r="AE5063">
        <v>1</v>
      </c>
    </row>
    <row r="5064" spans="1:31">
      <c r="A5064" t="s">
        <v>8513</v>
      </c>
      <c r="B5064" s="93">
        <v>45040</v>
      </c>
      <c r="C5064" s="93">
        <v>45040</v>
      </c>
      <c r="D5064">
        <v>-2.8909258399999999E-2</v>
      </c>
      <c r="E5064">
        <v>-2.8909258399999999E-2</v>
      </c>
      <c r="F5064" t="s">
        <v>81</v>
      </c>
      <c r="G5064">
        <v>5.0197869101978689</v>
      </c>
      <c r="H5064">
        <v>-0.1451183168998478</v>
      </c>
      <c r="I5064">
        <v>-0.1451183168998478</v>
      </c>
      <c r="J5064">
        <v>1</v>
      </c>
      <c r="L5064" t="s">
        <v>76</v>
      </c>
      <c r="M5064" t="s">
        <v>4152</v>
      </c>
      <c r="T5064" t="s">
        <v>76</v>
      </c>
      <c r="V5064" t="s">
        <v>4153</v>
      </c>
      <c r="W5064" t="s">
        <v>4154</v>
      </c>
      <c r="X5064" t="s">
        <v>168</v>
      </c>
      <c r="Y5064" t="s">
        <v>268</v>
      </c>
      <c r="Z5064" t="s">
        <v>268</v>
      </c>
      <c r="AA5064" t="s">
        <v>19</v>
      </c>
      <c r="AC5064" t="s">
        <v>8514</v>
      </c>
      <c r="AD5064">
        <v>1</v>
      </c>
      <c r="AE5064">
        <v>1</v>
      </c>
    </row>
    <row r="5065" spans="1:31">
      <c r="A5065" t="s">
        <v>8515</v>
      </c>
      <c r="B5065" s="93">
        <v>45040</v>
      </c>
      <c r="C5065" s="93">
        <v>45040</v>
      </c>
      <c r="D5065">
        <v>-3.0539633E-2</v>
      </c>
      <c r="E5065">
        <v>-3.0539633E-2</v>
      </c>
      <c r="F5065" t="s">
        <v>81</v>
      </c>
      <c r="G5065">
        <v>5.0197869101978689</v>
      </c>
      <c r="H5065">
        <v>-0.1533024499756469</v>
      </c>
      <c r="I5065">
        <v>-0.1533024499756469</v>
      </c>
      <c r="J5065">
        <v>1</v>
      </c>
      <c r="L5065" t="s">
        <v>76</v>
      </c>
      <c r="M5065" t="s">
        <v>4152</v>
      </c>
      <c r="T5065" t="s">
        <v>76</v>
      </c>
      <c r="V5065" t="s">
        <v>4153</v>
      </c>
      <c r="W5065" t="s">
        <v>4154</v>
      </c>
      <c r="X5065" t="s">
        <v>168</v>
      </c>
      <c r="Y5065" t="s">
        <v>268</v>
      </c>
      <c r="Z5065" t="s">
        <v>268</v>
      </c>
      <c r="AA5065" t="s">
        <v>19</v>
      </c>
      <c r="AC5065" t="s">
        <v>8516</v>
      </c>
      <c r="AD5065">
        <v>1</v>
      </c>
      <c r="AE5065">
        <v>1</v>
      </c>
    </row>
    <row r="5066" spans="1:31">
      <c r="A5066" t="s">
        <v>8517</v>
      </c>
      <c r="B5066" s="93">
        <v>45040</v>
      </c>
      <c r="C5066" s="93">
        <v>45040</v>
      </c>
      <c r="D5066">
        <v>-2.9661837999999999E-2</v>
      </c>
      <c r="E5066">
        <v>-2.9661837999999999E-2</v>
      </c>
      <c r="F5066" t="s">
        <v>81</v>
      </c>
      <c r="G5066">
        <v>5.0197869101978689</v>
      </c>
      <c r="H5066">
        <v>-0.14889610612480969</v>
      </c>
      <c r="I5066">
        <v>-0.14889610612480969</v>
      </c>
      <c r="J5066">
        <v>1</v>
      </c>
      <c r="L5066" t="s">
        <v>76</v>
      </c>
      <c r="M5066" t="s">
        <v>4152</v>
      </c>
      <c r="T5066" t="s">
        <v>76</v>
      </c>
      <c r="V5066" t="s">
        <v>4153</v>
      </c>
      <c r="W5066" t="s">
        <v>4154</v>
      </c>
      <c r="X5066" t="s">
        <v>168</v>
      </c>
      <c r="Y5066" t="s">
        <v>268</v>
      </c>
      <c r="Z5066" t="s">
        <v>268</v>
      </c>
      <c r="AA5066" t="s">
        <v>19</v>
      </c>
      <c r="AC5066" t="s">
        <v>8518</v>
      </c>
      <c r="AD5066">
        <v>1</v>
      </c>
      <c r="AE5066">
        <v>1</v>
      </c>
    </row>
    <row r="5067" spans="1:31">
      <c r="A5067" t="s">
        <v>8519</v>
      </c>
      <c r="B5067" s="93">
        <v>45040</v>
      </c>
      <c r="C5067" s="93">
        <v>45040</v>
      </c>
      <c r="D5067">
        <v>-2.7791752999999999E-2</v>
      </c>
      <c r="E5067">
        <v>-2.7791752999999999E-2</v>
      </c>
      <c r="F5067" t="s">
        <v>81</v>
      </c>
      <c r="G5067">
        <v>5.0197869101978689</v>
      </c>
      <c r="H5067">
        <v>-0.13950867792085231</v>
      </c>
      <c r="I5067">
        <v>-0.13950867792085231</v>
      </c>
      <c r="J5067">
        <v>1</v>
      </c>
      <c r="L5067" t="s">
        <v>76</v>
      </c>
      <c r="M5067" t="s">
        <v>4152</v>
      </c>
      <c r="T5067" t="s">
        <v>76</v>
      </c>
      <c r="V5067" t="s">
        <v>4153</v>
      </c>
      <c r="W5067" t="s">
        <v>4154</v>
      </c>
      <c r="X5067" t="s">
        <v>168</v>
      </c>
      <c r="Y5067" t="s">
        <v>268</v>
      </c>
      <c r="Z5067" t="s">
        <v>268</v>
      </c>
      <c r="AA5067" t="s">
        <v>19</v>
      </c>
      <c r="AC5067" t="s">
        <v>8520</v>
      </c>
      <c r="AD5067">
        <v>1</v>
      </c>
      <c r="AE5067">
        <v>1</v>
      </c>
    </row>
    <row r="5068" spans="1:31">
      <c r="A5068" t="s">
        <v>8521</v>
      </c>
      <c r="B5068" s="93">
        <v>45040</v>
      </c>
      <c r="C5068" s="93">
        <v>45040</v>
      </c>
      <c r="D5068">
        <v>-2.9287820999999999E-2</v>
      </c>
      <c r="E5068">
        <v>-2.9287820999999999E-2</v>
      </c>
      <c r="F5068" t="s">
        <v>81</v>
      </c>
      <c r="G5068">
        <v>5.0197869101978689</v>
      </c>
      <c r="H5068">
        <v>-0.14701862048401829</v>
      </c>
      <c r="I5068">
        <v>-0.14701862048401829</v>
      </c>
      <c r="J5068">
        <v>1</v>
      </c>
      <c r="L5068" t="s">
        <v>76</v>
      </c>
      <c r="M5068" t="s">
        <v>4152</v>
      </c>
      <c r="T5068" t="s">
        <v>76</v>
      </c>
      <c r="V5068" t="s">
        <v>4153</v>
      </c>
      <c r="W5068" t="s">
        <v>4154</v>
      </c>
      <c r="X5068" t="s">
        <v>168</v>
      </c>
      <c r="Y5068" t="s">
        <v>268</v>
      </c>
      <c r="Z5068" t="s">
        <v>268</v>
      </c>
      <c r="AA5068" t="s">
        <v>19</v>
      </c>
      <c r="AC5068" t="s">
        <v>8522</v>
      </c>
      <c r="AD5068">
        <v>1</v>
      </c>
      <c r="AE5068">
        <v>1</v>
      </c>
    </row>
    <row r="5069" spans="1:31">
      <c r="A5069" t="s">
        <v>8523</v>
      </c>
      <c r="B5069" s="93">
        <v>45040</v>
      </c>
      <c r="C5069" s="93">
        <v>45040</v>
      </c>
      <c r="D5069">
        <v>-2.9043565E-2</v>
      </c>
      <c r="E5069">
        <v>-2.9043565E-2</v>
      </c>
      <c r="F5069" t="s">
        <v>81</v>
      </c>
      <c r="G5069">
        <v>5.0197869101978689</v>
      </c>
      <c r="H5069">
        <v>-0.14579250741248101</v>
      </c>
      <c r="I5069">
        <v>-0.14579250741248101</v>
      </c>
      <c r="J5069">
        <v>1</v>
      </c>
      <c r="L5069" t="s">
        <v>76</v>
      </c>
      <c r="M5069" t="s">
        <v>4152</v>
      </c>
      <c r="T5069" t="s">
        <v>76</v>
      </c>
      <c r="V5069" t="s">
        <v>4153</v>
      </c>
      <c r="W5069" t="s">
        <v>4154</v>
      </c>
      <c r="X5069" t="s">
        <v>168</v>
      </c>
      <c r="Y5069" t="s">
        <v>268</v>
      </c>
      <c r="Z5069" t="s">
        <v>268</v>
      </c>
      <c r="AA5069" t="s">
        <v>19</v>
      </c>
      <c r="AC5069" t="s">
        <v>8524</v>
      </c>
      <c r="AD5069">
        <v>1</v>
      </c>
      <c r="AE5069">
        <v>1</v>
      </c>
    </row>
    <row r="5070" spans="1:31">
      <c r="A5070" t="s">
        <v>8525</v>
      </c>
      <c r="B5070" s="93">
        <v>45040</v>
      </c>
      <c r="C5070" s="93">
        <v>45040</v>
      </c>
      <c r="D5070">
        <v>-2.9524444E-2</v>
      </c>
      <c r="E5070">
        <v>-2.9524444E-2</v>
      </c>
      <c r="F5070" t="s">
        <v>81</v>
      </c>
      <c r="G5070">
        <v>5.0197869101978689</v>
      </c>
      <c r="H5070">
        <v>-0.14820641752207001</v>
      </c>
      <c r="I5070">
        <v>-0.14820641752207001</v>
      </c>
      <c r="J5070">
        <v>1</v>
      </c>
      <c r="L5070" t="s">
        <v>76</v>
      </c>
      <c r="M5070" t="s">
        <v>4152</v>
      </c>
      <c r="T5070" t="s">
        <v>76</v>
      </c>
      <c r="V5070" t="s">
        <v>4153</v>
      </c>
      <c r="W5070" t="s">
        <v>4154</v>
      </c>
      <c r="X5070" t="s">
        <v>168</v>
      </c>
      <c r="Y5070" t="s">
        <v>268</v>
      </c>
      <c r="Z5070" t="s">
        <v>268</v>
      </c>
      <c r="AA5070" t="s">
        <v>19</v>
      </c>
      <c r="AC5070" t="s">
        <v>8526</v>
      </c>
      <c r="AD5070">
        <v>1</v>
      </c>
      <c r="AE5070">
        <v>1</v>
      </c>
    </row>
    <row r="5071" spans="1:31">
      <c r="A5071" t="s">
        <v>8527</v>
      </c>
      <c r="B5071" s="93">
        <v>45040</v>
      </c>
      <c r="C5071" s="93">
        <v>45040</v>
      </c>
      <c r="D5071">
        <v>-2.9028299E-2</v>
      </c>
      <c r="E5071">
        <v>-2.9028299E-2</v>
      </c>
      <c r="F5071" t="s">
        <v>81</v>
      </c>
      <c r="G5071">
        <v>5.0197869101978689</v>
      </c>
      <c r="H5071">
        <v>-0.14571587534550989</v>
      </c>
      <c r="I5071">
        <v>-0.14571587534550989</v>
      </c>
      <c r="J5071">
        <v>1</v>
      </c>
      <c r="L5071" t="s">
        <v>76</v>
      </c>
      <c r="M5071" t="s">
        <v>4152</v>
      </c>
      <c r="T5071" t="s">
        <v>76</v>
      </c>
      <c r="V5071" t="s">
        <v>4153</v>
      </c>
      <c r="W5071" t="s">
        <v>4154</v>
      </c>
      <c r="X5071" t="s">
        <v>168</v>
      </c>
      <c r="Y5071" t="s">
        <v>268</v>
      </c>
      <c r="Z5071" t="s">
        <v>268</v>
      </c>
      <c r="AA5071" t="s">
        <v>19</v>
      </c>
      <c r="AC5071" t="s">
        <v>8528</v>
      </c>
      <c r="AD5071">
        <v>1</v>
      </c>
      <c r="AE5071">
        <v>1</v>
      </c>
    </row>
    <row r="5072" spans="1:31">
      <c r="A5072" t="s">
        <v>8529</v>
      </c>
      <c r="B5072" s="93">
        <v>45040</v>
      </c>
      <c r="C5072" s="93">
        <v>45040</v>
      </c>
      <c r="D5072">
        <v>-3.1035778E-2</v>
      </c>
      <c r="E5072">
        <v>-3.1035778E-2</v>
      </c>
      <c r="F5072" t="s">
        <v>81</v>
      </c>
      <c r="G5072">
        <v>5.0197869101978689</v>
      </c>
      <c r="H5072">
        <v>-0.15579299215220699</v>
      </c>
      <c r="I5072">
        <v>-0.15579299215220699</v>
      </c>
      <c r="J5072">
        <v>1</v>
      </c>
      <c r="L5072" t="s">
        <v>76</v>
      </c>
      <c r="M5072" t="s">
        <v>4152</v>
      </c>
      <c r="T5072" t="s">
        <v>76</v>
      </c>
      <c r="V5072" t="s">
        <v>4153</v>
      </c>
      <c r="W5072" t="s">
        <v>4154</v>
      </c>
      <c r="X5072" t="s">
        <v>168</v>
      </c>
      <c r="Y5072" t="s">
        <v>268</v>
      </c>
      <c r="Z5072" t="s">
        <v>268</v>
      </c>
      <c r="AA5072" t="s">
        <v>19</v>
      </c>
      <c r="AC5072" t="s">
        <v>8530</v>
      </c>
      <c r="AD5072">
        <v>1</v>
      </c>
      <c r="AE5072">
        <v>1</v>
      </c>
    </row>
    <row r="5073" spans="1:31">
      <c r="A5073" t="s">
        <v>8531</v>
      </c>
      <c r="B5073" s="93">
        <v>45040</v>
      </c>
      <c r="C5073" s="93">
        <v>45040</v>
      </c>
      <c r="D5073">
        <v>-3.0432771000000001E-2</v>
      </c>
      <c r="E5073">
        <v>-3.0432771000000001E-2</v>
      </c>
      <c r="F5073" t="s">
        <v>81</v>
      </c>
      <c r="G5073">
        <v>5.0197869101978689</v>
      </c>
      <c r="H5073">
        <v>-0.15276602550684931</v>
      </c>
      <c r="I5073">
        <v>-0.15276602550684931</v>
      </c>
      <c r="J5073">
        <v>1</v>
      </c>
      <c r="L5073" t="s">
        <v>76</v>
      </c>
      <c r="M5073" t="s">
        <v>4152</v>
      </c>
      <c r="T5073" t="s">
        <v>76</v>
      </c>
      <c r="V5073" t="s">
        <v>4153</v>
      </c>
      <c r="W5073" t="s">
        <v>4154</v>
      </c>
      <c r="X5073" t="s">
        <v>168</v>
      </c>
      <c r="Y5073" t="s">
        <v>268</v>
      </c>
      <c r="Z5073" t="s">
        <v>268</v>
      </c>
      <c r="AA5073" t="s">
        <v>19</v>
      </c>
      <c r="AC5073" t="s">
        <v>8532</v>
      </c>
      <c r="AD5073">
        <v>1</v>
      </c>
      <c r="AE5073">
        <v>1</v>
      </c>
    </row>
    <row r="5074" spans="1:31">
      <c r="A5074" t="s">
        <v>8533</v>
      </c>
      <c r="B5074" s="93">
        <v>45040</v>
      </c>
      <c r="C5074" s="93">
        <v>45040</v>
      </c>
      <c r="D5074">
        <v>-3.1814344000000001E-2</v>
      </c>
      <c r="E5074">
        <v>-3.1814344000000001E-2</v>
      </c>
      <c r="F5074" t="s">
        <v>81</v>
      </c>
      <c r="G5074">
        <v>5.0197869101978689</v>
      </c>
      <c r="H5074">
        <v>-0.15970122756773211</v>
      </c>
      <c r="I5074">
        <v>-0.15970122756773211</v>
      </c>
      <c r="J5074">
        <v>1</v>
      </c>
      <c r="L5074" t="s">
        <v>76</v>
      </c>
      <c r="M5074" t="s">
        <v>4152</v>
      </c>
      <c r="T5074" t="s">
        <v>76</v>
      </c>
      <c r="V5074" t="s">
        <v>4153</v>
      </c>
      <c r="W5074" t="s">
        <v>4154</v>
      </c>
      <c r="X5074" t="s">
        <v>168</v>
      </c>
      <c r="Y5074" t="s">
        <v>268</v>
      </c>
      <c r="Z5074" t="s">
        <v>268</v>
      </c>
      <c r="AA5074" t="s">
        <v>19</v>
      </c>
      <c r="AC5074" t="s">
        <v>8534</v>
      </c>
      <c r="AD5074">
        <v>1</v>
      </c>
      <c r="AE5074">
        <v>1</v>
      </c>
    </row>
    <row r="5075" spans="1:31">
      <c r="A5075" t="s">
        <v>8535</v>
      </c>
      <c r="B5075" s="93">
        <v>45040</v>
      </c>
      <c r="C5075" s="93">
        <v>45040</v>
      </c>
      <c r="D5075">
        <v>-3.0348808000000001E-2</v>
      </c>
      <c r="E5075">
        <v>-3.0348808000000001E-2</v>
      </c>
      <c r="F5075" t="s">
        <v>81</v>
      </c>
      <c r="G5075">
        <v>5.0197869101978689</v>
      </c>
      <c r="H5075">
        <v>-0.15234454913850839</v>
      </c>
      <c r="I5075">
        <v>-0.15234454913850839</v>
      </c>
      <c r="J5075">
        <v>1</v>
      </c>
      <c r="L5075" t="s">
        <v>76</v>
      </c>
      <c r="M5075" t="s">
        <v>4152</v>
      </c>
      <c r="T5075" t="s">
        <v>76</v>
      </c>
      <c r="V5075" t="s">
        <v>4153</v>
      </c>
      <c r="W5075" t="s">
        <v>4154</v>
      </c>
      <c r="X5075" t="s">
        <v>168</v>
      </c>
      <c r="Y5075" t="s">
        <v>268</v>
      </c>
      <c r="Z5075" t="s">
        <v>268</v>
      </c>
      <c r="AA5075" t="s">
        <v>19</v>
      </c>
      <c r="AC5075" t="s">
        <v>8536</v>
      </c>
      <c r="AD5075">
        <v>1</v>
      </c>
      <c r="AE5075">
        <v>1</v>
      </c>
    </row>
    <row r="5076" spans="1:31">
      <c r="A5076" t="s">
        <v>8537</v>
      </c>
      <c r="B5076" s="93">
        <v>45040</v>
      </c>
      <c r="C5076" s="93">
        <v>45040</v>
      </c>
      <c r="D5076">
        <v>-2.9264921999999999E-2</v>
      </c>
      <c r="E5076">
        <v>-2.9264921999999999E-2</v>
      </c>
      <c r="F5076" t="s">
        <v>81</v>
      </c>
      <c r="G5076">
        <v>5.0197869101978689</v>
      </c>
      <c r="H5076">
        <v>-0.14690367238356161</v>
      </c>
      <c r="I5076">
        <v>-0.14690367238356161</v>
      </c>
      <c r="J5076">
        <v>1</v>
      </c>
      <c r="L5076" t="s">
        <v>76</v>
      </c>
      <c r="M5076" t="s">
        <v>4152</v>
      </c>
      <c r="T5076" t="s">
        <v>76</v>
      </c>
      <c r="V5076" t="s">
        <v>4153</v>
      </c>
      <c r="W5076" t="s">
        <v>4154</v>
      </c>
      <c r="X5076" t="s">
        <v>168</v>
      </c>
      <c r="Y5076" t="s">
        <v>268</v>
      </c>
      <c r="Z5076" t="s">
        <v>268</v>
      </c>
      <c r="AA5076" t="s">
        <v>19</v>
      </c>
      <c r="AC5076" t="s">
        <v>8538</v>
      </c>
      <c r="AD5076">
        <v>1</v>
      </c>
      <c r="AE5076">
        <v>1</v>
      </c>
    </row>
    <row r="5077" spans="1:31">
      <c r="A5077" t="s">
        <v>8539</v>
      </c>
      <c r="B5077" s="93">
        <v>45040</v>
      </c>
      <c r="C5077" s="93">
        <v>45040</v>
      </c>
      <c r="D5077">
        <v>-2.9722901999999999E-2</v>
      </c>
      <c r="E5077">
        <v>-2.9722901999999999E-2</v>
      </c>
      <c r="F5077" t="s">
        <v>81</v>
      </c>
      <c r="G5077">
        <v>5.0197869101978689</v>
      </c>
      <c r="H5077">
        <v>-0.14920263439269399</v>
      </c>
      <c r="I5077">
        <v>-0.14920263439269399</v>
      </c>
      <c r="J5077">
        <v>1</v>
      </c>
      <c r="L5077" t="s">
        <v>76</v>
      </c>
      <c r="M5077" t="s">
        <v>4152</v>
      </c>
      <c r="T5077" t="s">
        <v>76</v>
      </c>
      <c r="V5077" t="s">
        <v>4153</v>
      </c>
      <c r="W5077" t="s">
        <v>4154</v>
      </c>
      <c r="X5077" t="s">
        <v>168</v>
      </c>
      <c r="Y5077" t="s">
        <v>268</v>
      </c>
      <c r="Z5077" t="s">
        <v>268</v>
      </c>
      <c r="AA5077" t="s">
        <v>19</v>
      </c>
      <c r="AC5077" t="s">
        <v>8540</v>
      </c>
      <c r="AD5077">
        <v>1</v>
      </c>
      <c r="AE5077">
        <v>1</v>
      </c>
    </row>
    <row r="5078" spans="1:31">
      <c r="A5078" t="s">
        <v>8541</v>
      </c>
      <c r="B5078" s="93">
        <v>45040</v>
      </c>
      <c r="C5078" s="93">
        <v>45040</v>
      </c>
      <c r="D5078">
        <v>-2.8158137E-2</v>
      </c>
      <c r="E5078">
        <v>-2.8158137E-2</v>
      </c>
      <c r="F5078" t="s">
        <v>81</v>
      </c>
      <c r="G5078">
        <v>5.0197869101978689</v>
      </c>
      <c r="H5078">
        <v>-0.14134784752815829</v>
      </c>
      <c r="I5078">
        <v>-0.14134784752815829</v>
      </c>
      <c r="J5078">
        <v>1</v>
      </c>
      <c r="L5078" t="s">
        <v>76</v>
      </c>
      <c r="M5078" t="s">
        <v>4152</v>
      </c>
      <c r="T5078" t="s">
        <v>76</v>
      </c>
      <c r="V5078" t="s">
        <v>4153</v>
      </c>
      <c r="W5078" t="s">
        <v>4154</v>
      </c>
      <c r="X5078" t="s">
        <v>168</v>
      </c>
      <c r="Y5078" t="s">
        <v>268</v>
      </c>
      <c r="Z5078" t="s">
        <v>268</v>
      </c>
      <c r="AA5078" t="s">
        <v>19</v>
      </c>
      <c r="AC5078" t="s">
        <v>8542</v>
      </c>
      <c r="AD5078">
        <v>1</v>
      </c>
      <c r="AE5078">
        <v>1</v>
      </c>
    </row>
    <row r="5079" spans="1:31">
      <c r="A5079" t="s">
        <v>8543</v>
      </c>
      <c r="B5079" s="93">
        <v>45040</v>
      </c>
      <c r="C5079" s="93">
        <v>45040</v>
      </c>
      <c r="D5079">
        <v>-2.8295530999999999E-2</v>
      </c>
      <c r="E5079">
        <v>-2.8295530999999999E-2</v>
      </c>
      <c r="F5079" t="s">
        <v>81</v>
      </c>
      <c r="G5079">
        <v>5.0197869101978689</v>
      </c>
      <c r="H5079">
        <v>-0.14203753613089801</v>
      </c>
      <c r="I5079">
        <v>-0.14203753613089801</v>
      </c>
      <c r="J5079">
        <v>1</v>
      </c>
      <c r="L5079" t="s">
        <v>76</v>
      </c>
      <c r="M5079" t="s">
        <v>4152</v>
      </c>
      <c r="T5079" t="s">
        <v>76</v>
      </c>
      <c r="V5079" t="s">
        <v>4153</v>
      </c>
      <c r="W5079" t="s">
        <v>4154</v>
      </c>
      <c r="X5079" t="s">
        <v>168</v>
      </c>
      <c r="Y5079" t="s">
        <v>268</v>
      </c>
      <c r="Z5079" t="s">
        <v>268</v>
      </c>
      <c r="AA5079" t="s">
        <v>19</v>
      </c>
      <c r="AC5079" t="s">
        <v>8544</v>
      </c>
      <c r="AD5079">
        <v>1</v>
      </c>
      <c r="AE5079">
        <v>1</v>
      </c>
    </row>
    <row r="5080" spans="1:31">
      <c r="A5080" t="s">
        <v>8545</v>
      </c>
      <c r="B5080" s="93">
        <v>45040</v>
      </c>
      <c r="C5080" s="93">
        <v>45040</v>
      </c>
      <c r="D5080">
        <v>-2.9928993000000001E-2</v>
      </c>
      <c r="E5080">
        <v>-2.9928993000000001E-2</v>
      </c>
      <c r="F5080" t="s">
        <v>81</v>
      </c>
      <c r="G5080">
        <v>5.0197869101978689</v>
      </c>
      <c r="H5080">
        <v>-0.15023716729680359</v>
      </c>
      <c r="I5080">
        <v>-0.15023716729680359</v>
      </c>
      <c r="J5080">
        <v>1</v>
      </c>
      <c r="L5080" t="s">
        <v>76</v>
      </c>
      <c r="M5080" t="s">
        <v>4152</v>
      </c>
      <c r="T5080" t="s">
        <v>76</v>
      </c>
      <c r="V5080" t="s">
        <v>4153</v>
      </c>
      <c r="W5080" t="s">
        <v>4154</v>
      </c>
      <c r="X5080" t="s">
        <v>168</v>
      </c>
      <c r="Y5080" t="s">
        <v>268</v>
      </c>
      <c r="Z5080" t="s">
        <v>268</v>
      </c>
      <c r="AA5080" t="s">
        <v>19</v>
      </c>
      <c r="AC5080" t="s">
        <v>8546</v>
      </c>
      <c r="AD5080">
        <v>1</v>
      </c>
      <c r="AE5080">
        <v>1</v>
      </c>
    </row>
    <row r="5081" spans="1:31">
      <c r="A5081" t="s">
        <v>8547</v>
      </c>
      <c r="B5081" s="93">
        <v>45040</v>
      </c>
      <c r="C5081" s="93">
        <v>45040</v>
      </c>
      <c r="D5081">
        <v>-3.0180881999999999E-2</v>
      </c>
      <c r="E5081">
        <v>-3.0180881999999999E-2</v>
      </c>
      <c r="F5081" t="s">
        <v>81</v>
      </c>
      <c r="G5081">
        <v>5.0197869101978689</v>
      </c>
      <c r="H5081">
        <v>-0.1515015964018265</v>
      </c>
      <c r="I5081">
        <v>-0.1515015964018265</v>
      </c>
      <c r="J5081">
        <v>1</v>
      </c>
      <c r="L5081" t="s">
        <v>76</v>
      </c>
      <c r="M5081" t="s">
        <v>4152</v>
      </c>
      <c r="T5081" t="s">
        <v>76</v>
      </c>
      <c r="V5081" t="s">
        <v>4153</v>
      </c>
      <c r="W5081" t="s">
        <v>4154</v>
      </c>
      <c r="X5081" t="s">
        <v>168</v>
      </c>
      <c r="Y5081" t="s">
        <v>268</v>
      </c>
      <c r="Z5081" t="s">
        <v>268</v>
      </c>
      <c r="AA5081" t="s">
        <v>19</v>
      </c>
      <c r="AC5081" t="s">
        <v>8548</v>
      </c>
      <c r="AD5081">
        <v>1</v>
      </c>
      <c r="AE5081">
        <v>1</v>
      </c>
    </row>
    <row r="5082" spans="1:31">
      <c r="A5082" t="s">
        <v>8549</v>
      </c>
      <c r="B5082" s="93">
        <v>45040</v>
      </c>
      <c r="C5082" s="93">
        <v>45040</v>
      </c>
      <c r="D5082">
        <v>-2.9242022999999999E-2</v>
      </c>
      <c r="E5082">
        <v>-2.9242022999999999E-2</v>
      </c>
      <c r="F5082" t="s">
        <v>81</v>
      </c>
      <c r="G5082">
        <v>5.0197869101978689</v>
      </c>
      <c r="H5082">
        <v>-0.14678872428310499</v>
      </c>
      <c r="I5082">
        <v>-0.14678872428310499</v>
      </c>
      <c r="J5082">
        <v>1</v>
      </c>
      <c r="L5082" t="s">
        <v>76</v>
      </c>
      <c r="M5082" t="s">
        <v>4152</v>
      </c>
      <c r="T5082" t="s">
        <v>76</v>
      </c>
      <c r="V5082" t="s">
        <v>4153</v>
      </c>
      <c r="W5082" t="s">
        <v>4154</v>
      </c>
      <c r="X5082" t="s">
        <v>168</v>
      </c>
      <c r="Y5082" t="s">
        <v>268</v>
      </c>
      <c r="Z5082" t="s">
        <v>268</v>
      </c>
      <c r="AA5082" t="s">
        <v>19</v>
      </c>
      <c r="AC5082" t="s">
        <v>8550</v>
      </c>
      <c r="AD5082">
        <v>1</v>
      </c>
      <c r="AE5082">
        <v>1</v>
      </c>
    </row>
    <row r="5083" spans="1:31">
      <c r="A5083" t="s">
        <v>8551</v>
      </c>
      <c r="B5083" s="93">
        <v>45040</v>
      </c>
      <c r="C5083" s="93">
        <v>45040</v>
      </c>
      <c r="D5083">
        <v>-2.9127528E-2</v>
      </c>
      <c r="E5083">
        <v>-2.9127528E-2</v>
      </c>
      <c r="F5083" t="s">
        <v>81</v>
      </c>
      <c r="G5083">
        <v>5.0197869101978689</v>
      </c>
      <c r="H5083">
        <v>-0.1462139837808219</v>
      </c>
      <c r="I5083">
        <v>-0.1462139837808219</v>
      </c>
      <c r="J5083">
        <v>1</v>
      </c>
      <c r="L5083" t="s">
        <v>76</v>
      </c>
      <c r="M5083" t="s">
        <v>4152</v>
      </c>
      <c r="T5083" t="s">
        <v>76</v>
      </c>
      <c r="V5083" t="s">
        <v>4153</v>
      </c>
      <c r="W5083" t="s">
        <v>4154</v>
      </c>
      <c r="X5083" t="s">
        <v>168</v>
      </c>
      <c r="Y5083" t="s">
        <v>268</v>
      </c>
      <c r="Z5083" t="s">
        <v>268</v>
      </c>
      <c r="AA5083" t="s">
        <v>19</v>
      </c>
      <c r="AC5083" t="s">
        <v>8552</v>
      </c>
      <c r="AD5083">
        <v>1</v>
      </c>
      <c r="AE5083">
        <v>1</v>
      </c>
    </row>
    <row r="5084" spans="1:31">
      <c r="A5084" t="s">
        <v>8553</v>
      </c>
      <c r="B5084" s="93">
        <v>45040</v>
      </c>
      <c r="C5084" s="93">
        <v>45040</v>
      </c>
      <c r="D5084">
        <v>-3.1280033999999998E-2</v>
      </c>
      <c r="E5084">
        <v>-3.1280033999999998E-2</v>
      </c>
      <c r="F5084" t="s">
        <v>81</v>
      </c>
      <c r="G5084">
        <v>5.0197869101978689</v>
      </c>
      <c r="H5084">
        <v>-0.15701910522374429</v>
      </c>
      <c r="I5084">
        <v>-0.15701910522374429</v>
      </c>
      <c r="J5084">
        <v>1</v>
      </c>
      <c r="L5084" t="s">
        <v>76</v>
      </c>
      <c r="M5084" t="s">
        <v>4152</v>
      </c>
      <c r="T5084" t="s">
        <v>76</v>
      </c>
      <c r="V5084" t="s">
        <v>4153</v>
      </c>
      <c r="W5084" t="s">
        <v>4154</v>
      </c>
      <c r="X5084" t="s">
        <v>168</v>
      </c>
      <c r="Y5084" t="s">
        <v>268</v>
      </c>
      <c r="Z5084" t="s">
        <v>268</v>
      </c>
      <c r="AA5084" t="s">
        <v>19</v>
      </c>
      <c r="AC5084" t="s">
        <v>8554</v>
      </c>
      <c r="AD5084">
        <v>1</v>
      </c>
      <c r="AE5084">
        <v>1</v>
      </c>
    </row>
    <row r="5085" spans="1:31">
      <c r="A5085" t="s">
        <v>8555</v>
      </c>
      <c r="B5085" s="93">
        <v>45040</v>
      </c>
      <c r="C5085" s="93">
        <v>45040</v>
      </c>
      <c r="D5085">
        <v>1.2500000000000001E-2</v>
      </c>
      <c r="E5085">
        <v>1.2500000000000001E-2</v>
      </c>
      <c r="F5085" t="s">
        <v>81</v>
      </c>
      <c r="G5085">
        <v>5.0197869101978689</v>
      </c>
      <c r="H5085">
        <v>6.2747336377473359E-2</v>
      </c>
      <c r="I5085">
        <v>6.2747336377473359E-2</v>
      </c>
      <c r="J5085">
        <v>1</v>
      </c>
      <c r="M5085" t="s">
        <v>65</v>
      </c>
      <c r="R5085" t="s">
        <v>8556</v>
      </c>
      <c r="T5085" t="s">
        <v>65</v>
      </c>
      <c r="V5085" t="s">
        <v>4153</v>
      </c>
      <c r="W5085" t="s">
        <v>4154</v>
      </c>
      <c r="X5085" t="s">
        <v>168</v>
      </c>
      <c r="Y5085" t="s">
        <v>268</v>
      </c>
      <c r="Z5085" t="s">
        <v>268</v>
      </c>
      <c r="AA5085" t="s">
        <v>19</v>
      </c>
      <c r="AC5085" t="s">
        <v>8557</v>
      </c>
      <c r="AD5085">
        <v>1</v>
      </c>
      <c r="AE5085">
        <v>1</v>
      </c>
    </row>
    <row r="5086" spans="1:31">
      <c r="A5086" t="s">
        <v>8558</v>
      </c>
      <c r="B5086" s="93">
        <v>45040</v>
      </c>
      <c r="C5086" s="93">
        <v>45040</v>
      </c>
      <c r="D5086">
        <v>1.4999999999999999E-2</v>
      </c>
      <c r="E5086">
        <v>1.4999999999999999E-2</v>
      </c>
      <c r="F5086" t="s">
        <v>81</v>
      </c>
      <c r="G5086">
        <v>5.0197869101978689</v>
      </c>
      <c r="H5086">
        <v>7.5296803652968036E-2</v>
      </c>
      <c r="I5086">
        <v>7.5296803652968036E-2</v>
      </c>
      <c r="J5086">
        <v>1</v>
      </c>
      <c r="M5086" t="s">
        <v>65</v>
      </c>
      <c r="T5086" t="s">
        <v>65</v>
      </c>
      <c r="V5086" t="s">
        <v>7115</v>
      </c>
      <c r="W5086" t="s">
        <v>7116</v>
      </c>
      <c r="X5086" t="s">
        <v>168</v>
      </c>
      <c r="Y5086" t="s">
        <v>268</v>
      </c>
      <c r="Z5086" t="s">
        <v>268</v>
      </c>
      <c r="AA5086" t="s">
        <v>19</v>
      </c>
      <c r="AC5086" t="s">
        <v>8559</v>
      </c>
      <c r="AD5086">
        <v>1</v>
      </c>
      <c r="AE5086">
        <v>1</v>
      </c>
    </row>
    <row r="5087" spans="1:31">
      <c r="A5087" t="s">
        <v>8560</v>
      </c>
      <c r="B5087" s="93">
        <v>45040</v>
      </c>
      <c r="C5087" s="93">
        <v>45040</v>
      </c>
      <c r="D5087">
        <v>1.4999999999999999E-2</v>
      </c>
      <c r="E5087">
        <v>1.4999999999999999E-2</v>
      </c>
      <c r="F5087" t="s">
        <v>81</v>
      </c>
      <c r="G5087">
        <v>5.0197869101978689</v>
      </c>
      <c r="H5087">
        <v>7.5296803652968036E-2</v>
      </c>
      <c r="I5087">
        <v>7.5296803652968036E-2</v>
      </c>
      <c r="J5087">
        <v>1</v>
      </c>
      <c r="M5087" t="s">
        <v>65</v>
      </c>
      <c r="T5087" t="s">
        <v>65</v>
      </c>
      <c r="V5087" t="s">
        <v>7115</v>
      </c>
      <c r="W5087" t="s">
        <v>7116</v>
      </c>
      <c r="X5087" t="s">
        <v>168</v>
      </c>
      <c r="Y5087" t="s">
        <v>268</v>
      </c>
      <c r="Z5087" t="s">
        <v>268</v>
      </c>
      <c r="AA5087" t="s">
        <v>19</v>
      </c>
      <c r="AC5087" t="s">
        <v>8561</v>
      </c>
      <c r="AD5087">
        <v>1</v>
      </c>
      <c r="AE5087">
        <v>1</v>
      </c>
    </row>
    <row r="5088" spans="1:31">
      <c r="A5088" t="s">
        <v>8562</v>
      </c>
      <c r="B5088" s="93">
        <v>45040</v>
      </c>
      <c r="C5088" s="93">
        <v>45040</v>
      </c>
      <c r="D5088">
        <v>-3.060833E-2</v>
      </c>
      <c r="E5088">
        <v>-3.060833E-2</v>
      </c>
      <c r="F5088" t="s">
        <v>81</v>
      </c>
      <c r="G5088">
        <v>5.0197869101978689</v>
      </c>
      <c r="H5088">
        <v>-0.1536472942770167</v>
      </c>
      <c r="I5088">
        <v>-0.1536472942770167</v>
      </c>
      <c r="J5088">
        <v>1</v>
      </c>
      <c r="L5088" t="s">
        <v>76</v>
      </c>
      <c r="M5088" t="s">
        <v>4152</v>
      </c>
      <c r="T5088" t="s">
        <v>76</v>
      </c>
      <c r="V5088" t="s">
        <v>4153</v>
      </c>
      <c r="W5088" t="s">
        <v>4154</v>
      </c>
      <c r="X5088" t="s">
        <v>168</v>
      </c>
      <c r="Y5088" t="s">
        <v>268</v>
      </c>
      <c r="Z5088" t="s">
        <v>268</v>
      </c>
      <c r="AA5088" t="s">
        <v>19</v>
      </c>
      <c r="AC5088" t="s">
        <v>8563</v>
      </c>
      <c r="AD5088">
        <v>1</v>
      </c>
      <c r="AE5088">
        <v>1</v>
      </c>
    </row>
    <row r="5089" spans="1:31">
      <c r="A5089" t="s">
        <v>8564</v>
      </c>
      <c r="B5089" s="93">
        <v>45040</v>
      </c>
      <c r="C5089" s="93">
        <v>45040</v>
      </c>
      <c r="D5089">
        <v>-4.6762004700000012E-2</v>
      </c>
      <c r="E5089">
        <v>-4.6762004700000012E-2</v>
      </c>
      <c r="F5089" t="s">
        <v>81</v>
      </c>
      <c r="G5089">
        <v>5.0197869101978689</v>
      </c>
      <c r="H5089">
        <v>-0.23473529908767121</v>
      </c>
      <c r="I5089">
        <v>-0.23473529908767121</v>
      </c>
      <c r="J5089">
        <v>1</v>
      </c>
      <c r="L5089" t="s">
        <v>76</v>
      </c>
      <c r="R5089" t="s">
        <v>8556</v>
      </c>
      <c r="T5089" t="s">
        <v>76</v>
      </c>
      <c r="V5089" t="s">
        <v>4153</v>
      </c>
      <c r="W5089" t="s">
        <v>4154</v>
      </c>
      <c r="X5089" t="s">
        <v>168</v>
      </c>
      <c r="Y5089" t="s">
        <v>268</v>
      </c>
      <c r="Z5089" t="s">
        <v>268</v>
      </c>
      <c r="AA5089" t="s">
        <v>19</v>
      </c>
      <c r="AC5089" t="s">
        <v>8565</v>
      </c>
      <c r="AD5089">
        <v>1</v>
      </c>
      <c r="AE5089">
        <v>1</v>
      </c>
    </row>
    <row r="5090" spans="1:31">
      <c r="A5090" t="s">
        <v>8566</v>
      </c>
      <c r="B5090" s="93">
        <v>45040</v>
      </c>
      <c r="C5090" s="93">
        <v>45040</v>
      </c>
      <c r="D5090">
        <v>-2.8524521000000001E-2</v>
      </c>
      <c r="E5090">
        <v>-2.8524521000000001E-2</v>
      </c>
      <c r="F5090" t="s">
        <v>81</v>
      </c>
      <c r="G5090">
        <v>5.0197869101978689</v>
      </c>
      <c r="H5090">
        <v>-0.1431870171354642</v>
      </c>
      <c r="I5090">
        <v>-0.1431870171354642</v>
      </c>
      <c r="J5090">
        <v>1</v>
      </c>
      <c r="L5090" t="s">
        <v>76</v>
      </c>
      <c r="M5090" t="s">
        <v>4152</v>
      </c>
      <c r="T5090" t="s">
        <v>76</v>
      </c>
      <c r="V5090" t="s">
        <v>4153</v>
      </c>
      <c r="W5090" t="s">
        <v>4154</v>
      </c>
      <c r="X5090" t="s">
        <v>168</v>
      </c>
      <c r="Y5090" t="s">
        <v>268</v>
      </c>
      <c r="Z5090" t="s">
        <v>268</v>
      </c>
      <c r="AA5090" t="s">
        <v>19</v>
      </c>
      <c r="AC5090" t="s">
        <v>8567</v>
      </c>
      <c r="AD5090">
        <v>1</v>
      </c>
      <c r="AE5090">
        <v>1</v>
      </c>
    </row>
    <row r="5091" spans="1:31">
      <c r="A5091" t="s">
        <v>8568</v>
      </c>
      <c r="B5091" s="93">
        <v>45040</v>
      </c>
      <c r="C5091" s="93">
        <v>45040</v>
      </c>
      <c r="D5091">
        <v>-2.7326139999999999E-2</v>
      </c>
      <c r="E5091">
        <v>-2.7326139999999999E-2</v>
      </c>
      <c r="F5091" t="s">
        <v>81</v>
      </c>
      <c r="G5091">
        <v>5.0197869101978689</v>
      </c>
      <c r="H5091">
        <v>-0.1371713998782344</v>
      </c>
      <c r="I5091">
        <v>-0.1371713998782344</v>
      </c>
      <c r="J5091">
        <v>1</v>
      </c>
      <c r="L5091" t="s">
        <v>76</v>
      </c>
      <c r="M5091" t="s">
        <v>4152</v>
      </c>
      <c r="T5091" t="s">
        <v>76</v>
      </c>
      <c r="V5091" t="s">
        <v>4153</v>
      </c>
      <c r="W5091" t="s">
        <v>4154</v>
      </c>
      <c r="X5091" t="s">
        <v>168</v>
      </c>
      <c r="Y5091" t="s">
        <v>268</v>
      </c>
      <c r="Z5091" t="s">
        <v>268</v>
      </c>
      <c r="AA5091" t="s">
        <v>19</v>
      </c>
      <c r="AC5091" t="s">
        <v>8569</v>
      </c>
      <c r="AD5091">
        <v>1</v>
      </c>
      <c r="AE5091">
        <v>1</v>
      </c>
    </row>
    <row r="5092" spans="1:31">
      <c r="A5092" t="s">
        <v>8570</v>
      </c>
      <c r="B5092" s="93">
        <v>45040</v>
      </c>
      <c r="C5092" s="93">
        <v>45040</v>
      </c>
      <c r="D5092">
        <v>-2.6990288000000001E-2</v>
      </c>
      <c r="E5092">
        <v>-2.6990288000000001E-2</v>
      </c>
      <c r="F5092" t="s">
        <v>81</v>
      </c>
      <c r="G5092">
        <v>5.0197869101978689</v>
      </c>
      <c r="H5092">
        <v>-0.13548549440487059</v>
      </c>
      <c r="I5092">
        <v>-0.13548549440487059</v>
      </c>
      <c r="J5092">
        <v>1</v>
      </c>
      <c r="L5092" t="s">
        <v>76</v>
      </c>
      <c r="M5092" t="s">
        <v>4152</v>
      </c>
      <c r="T5092" t="s">
        <v>76</v>
      </c>
      <c r="V5092" t="s">
        <v>4153</v>
      </c>
      <c r="W5092" t="s">
        <v>4154</v>
      </c>
      <c r="X5092" t="s">
        <v>168</v>
      </c>
      <c r="Y5092" t="s">
        <v>268</v>
      </c>
      <c r="Z5092" t="s">
        <v>268</v>
      </c>
      <c r="AA5092" t="s">
        <v>19</v>
      </c>
      <c r="AC5092" t="s">
        <v>8571</v>
      </c>
      <c r="AD5092">
        <v>1</v>
      </c>
      <c r="AE5092">
        <v>1</v>
      </c>
    </row>
    <row r="5093" spans="1:31">
      <c r="A5093" t="s">
        <v>8572</v>
      </c>
      <c r="B5093" s="93">
        <v>45040</v>
      </c>
      <c r="C5093" s="93">
        <v>45040</v>
      </c>
      <c r="D5093">
        <v>-2.9417582000000001E-2</v>
      </c>
      <c r="E5093">
        <v>-2.9417582000000001E-2</v>
      </c>
      <c r="F5093" t="s">
        <v>81</v>
      </c>
      <c r="G5093">
        <v>5.0197869101978689</v>
      </c>
      <c r="H5093">
        <v>-0.14766999305327241</v>
      </c>
      <c r="I5093">
        <v>-0.14766999305327241</v>
      </c>
      <c r="J5093">
        <v>1</v>
      </c>
      <c r="L5093" t="s">
        <v>76</v>
      </c>
      <c r="M5093" t="s">
        <v>4152</v>
      </c>
      <c r="T5093" t="s">
        <v>76</v>
      </c>
      <c r="V5093" t="s">
        <v>4153</v>
      </c>
      <c r="W5093" t="s">
        <v>4154</v>
      </c>
      <c r="X5093" t="s">
        <v>168</v>
      </c>
      <c r="Y5093" t="s">
        <v>268</v>
      </c>
      <c r="Z5093" t="s">
        <v>268</v>
      </c>
      <c r="AA5093" t="s">
        <v>19</v>
      </c>
      <c r="AC5093" t="s">
        <v>8573</v>
      </c>
      <c r="AD5093">
        <v>1</v>
      </c>
      <c r="AE5093">
        <v>1</v>
      </c>
    </row>
    <row r="5094" spans="1:31">
      <c r="A5094" t="s">
        <v>8574</v>
      </c>
      <c r="B5094" s="93">
        <v>45040</v>
      </c>
      <c r="C5094" s="93">
        <v>45040</v>
      </c>
      <c r="D5094">
        <v>-2.9417582000000001E-2</v>
      </c>
      <c r="E5094">
        <v>-2.9417582000000001E-2</v>
      </c>
      <c r="F5094" t="s">
        <v>81</v>
      </c>
      <c r="G5094">
        <v>5.0197869101978689</v>
      </c>
      <c r="H5094">
        <v>-0.14766999305327241</v>
      </c>
      <c r="I5094">
        <v>-0.14766999305327241</v>
      </c>
      <c r="J5094">
        <v>1</v>
      </c>
      <c r="L5094" t="s">
        <v>76</v>
      </c>
      <c r="M5094" t="s">
        <v>4152</v>
      </c>
      <c r="T5094" t="s">
        <v>76</v>
      </c>
      <c r="V5094" t="s">
        <v>4153</v>
      </c>
      <c r="W5094" t="s">
        <v>4154</v>
      </c>
      <c r="X5094" t="s">
        <v>168</v>
      </c>
      <c r="Y5094" t="s">
        <v>268</v>
      </c>
      <c r="Z5094" t="s">
        <v>268</v>
      </c>
      <c r="AA5094" t="s">
        <v>19</v>
      </c>
      <c r="AC5094" t="s">
        <v>8575</v>
      </c>
      <c r="AD5094">
        <v>1</v>
      </c>
      <c r="AE5094">
        <v>1</v>
      </c>
    </row>
    <row r="5095" spans="1:31">
      <c r="A5095" t="s">
        <v>8576</v>
      </c>
      <c r="B5095" s="93">
        <v>45040</v>
      </c>
      <c r="C5095" s="93">
        <v>45040</v>
      </c>
      <c r="D5095">
        <v>-3.0211413999999999E-2</v>
      </c>
      <c r="E5095">
        <v>-3.0211413999999999E-2</v>
      </c>
      <c r="F5095" t="s">
        <v>81</v>
      </c>
      <c r="G5095">
        <v>5.0197869101978689</v>
      </c>
      <c r="H5095">
        <v>-0.1516548605357686</v>
      </c>
      <c r="I5095">
        <v>-0.1516548605357686</v>
      </c>
      <c r="J5095">
        <v>1</v>
      </c>
      <c r="L5095" t="s">
        <v>76</v>
      </c>
      <c r="M5095" t="s">
        <v>4152</v>
      </c>
      <c r="T5095" t="s">
        <v>76</v>
      </c>
      <c r="V5095" t="s">
        <v>4153</v>
      </c>
      <c r="W5095" t="s">
        <v>4154</v>
      </c>
      <c r="X5095" t="s">
        <v>168</v>
      </c>
      <c r="Y5095" t="s">
        <v>268</v>
      </c>
      <c r="Z5095" t="s">
        <v>268</v>
      </c>
      <c r="AA5095" t="s">
        <v>19</v>
      </c>
      <c r="AC5095" t="s">
        <v>8577</v>
      </c>
      <c r="AD5095">
        <v>1</v>
      </c>
      <c r="AE5095">
        <v>1</v>
      </c>
    </row>
    <row r="5096" spans="1:31">
      <c r="A5096" t="s">
        <v>8578</v>
      </c>
      <c r="B5096" s="93">
        <v>45040</v>
      </c>
      <c r="C5096" s="93">
        <v>45040</v>
      </c>
      <c r="D5096">
        <v>-3.0760989999999998E-2</v>
      </c>
      <c r="E5096">
        <v>-3.0760989999999998E-2</v>
      </c>
      <c r="F5096" t="s">
        <v>81</v>
      </c>
      <c r="G5096">
        <v>5.0197869101978689</v>
      </c>
      <c r="H5096">
        <v>-0.15441361494672751</v>
      </c>
      <c r="I5096">
        <v>-0.15441361494672751</v>
      </c>
      <c r="J5096">
        <v>1</v>
      </c>
      <c r="L5096" t="s">
        <v>76</v>
      </c>
      <c r="M5096" t="s">
        <v>4152</v>
      </c>
      <c r="T5096" t="s">
        <v>76</v>
      </c>
      <c r="V5096" t="s">
        <v>4153</v>
      </c>
      <c r="W5096" t="s">
        <v>4154</v>
      </c>
      <c r="X5096" t="s">
        <v>168</v>
      </c>
      <c r="Y5096" t="s">
        <v>268</v>
      </c>
      <c r="Z5096" t="s">
        <v>268</v>
      </c>
      <c r="AA5096" t="s">
        <v>19</v>
      </c>
      <c r="AC5096" t="s">
        <v>8579</v>
      </c>
      <c r="AD5096">
        <v>1</v>
      </c>
      <c r="AE5096">
        <v>1</v>
      </c>
    </row>
    <row r="5097" spans="1:31">
      <c r="A5097" t="s">
        <v>8580</v>
      </c>
      <c r="B5097" s="93">
        <v>45040</v>
      </c>
      <c r="C5097" s="93">
        <v>45040</v>
      </c>
      <c r="D5097">
        <v>-3.2310488999999998E-2</v>
      </c>
      <c r="E5097">
        <v>-3.2310488999999998E-2</v>
      </c>
      <c r="F5097" t="s">
        <v>81</v>
      </c>
      <c r="G5097">
        <v>5.0197869101978689</v>
      </c>
      <c r="H5097">
        <v>-0.1621917697442922</v>
      </c>
      <c r="I5097">
        <v>-0.1621917697442922</v>
      </c>
      <c r="J5097">
        <v>1</v>
      </c>
      <c r="L5097" t="s">
        <v>76</v>
      </c>
      <c r="M5097" t="s">
        <v>4152</v>
      </c>
      <c r="T5097" t="s">
        <v>76</v>
      </c>
      <c r="V5097" t="s">
        <v>4153</v>
      </c>
      <c r="W5097" t="s">
        <v>4154</v>
      </c>
      <c r="X5097" t="s">
        <v>168</v>
      </c>
      <c r="Y5097" t="s">
        <v>268</v>
      </c>
      <c r="Z5097" t="s">
        <v>268</v>
      </c>
      <c r="AA5097" t="s">
        <v>19</v>
      </c>
      <c r="AC5097" t="s">
        <v>8581</v>
      </c>
      <c r="AD5097">
        <v>1</v>
      </c>
      <c r="AE5097">
        <v>1</v>
      </c>
    </row>
    <row r="5098" spans="1:31">
      <c r="A5098" t="s">
        <v>8582</v>
      </c>
      <c r="B5098" s="93">
        <v>45040</v>
      </c>
      <c r="C5098" s="93">
        <v>45040</v>
      </c>
      <c r="D5098">
        <v>-3.0043488E-2</v>
      </c>
      <c r="E5098">
        <v>-3.0043488E-2</v>
      </c>
      <c r="F5098" t="s">
        <v>81</v>
      </c>
      <c r="G5098">
        <v>5.0197869101978689</v>
      </c>
      <c r="H5098">
        <v>-0.15081190779908671</v>
      </c>
      <c r="I5098">
        <v>-0.15081190779908671</v>
      </c>
      <c r="J5098">
        <v>1</v>
      </c>
      <c r="L5098" t="s">
        <v>76</v>
      </c>
      <c r="M5098" t="s">
        <v>4152</v>
      </c>
      <c r="T5098" t="s">
        <v>76</v>
      </c>
      <c r="V5098" t="s">
        <v>4153</v>
      </c>
      <c r="W5098" t="s">
        <v>4154</v>
      </c>
      <c r="X5098" t="s">
        <v>168</v>
      </c>
      <c r="Y5098" t="s">
        <v>268</v>
      </c>
      <c r="Z5098" t="s">
        <v>268</v>
      </c>
      <c r="AA5098" t="s">
        <v>19</v>
      </c>
      <c r="AC5098" t="s">
        <v>8583</v>
      </c>
      <c r="AD5098">
        <v>1</v>
      </c>
      <c r="AE5098">
        <v>1</v>
      </c>
    </row>
    <row r="5099" spans="1:31">
      <c r="A5099" t="s">
        <v>8584</v>
      </c>
      <c r="B5099" s="93">
        <v>45040</v>
      </c>
      <c r="C5099" s="93">
        <v>45040</v>
      </c>
      <c r="D5099">
        <v>-3.1051044E-2</v>
      </c>
      <c r="E5099">
        <v>-3.1051044E-2</v>
      </c>
      <c r="F5099" t="s">
        <v>81</v>
      </c>
      <c r="G5099">
        <v>5.0197869101978689</v>
      </c>
      <c r="H5099">
        <v>-0.1558696242191781</v>
      </c>
      <c r="I5099">
        <v>-0.1558696242191781</v>
      </c>
      <c r="J5099">
        <v>1</v>
      </c>
      <c r="L5099" t="s">
        <v>76</v>
      </c>
      <c r="M5099" t="s">
        <v>4152</v>
      </c>
      <c r="T5099" t="s">
        <v>76</v>
      </c>
      <c r="V5099" t="s">
        <v>4153</v>
      </c>
      <c r="W5099" t="s">
        <v>4154</v>
      </c>
      <c r="X5099" t="s">
        <v>168</v>
      </c>
      <c r="Y5099" t="s">
        <v>268</v>
      </c>
      <c r="Z5099" t="s">
        <v>268</v>
      </c>
      <c r="AA5099" t="s">
        <v>19</v>
      </c>
      <c r="AC5099" t="s">
        <v>8585</v>
      </c>
      <c r="AD5099">
        <v>1</v>
      </c>
      <c r="AE5099">
        <v>1</v>
      </c>
    </row>
    <row r="5100" spans="1:31">
      <c r="A5100" t="s">
        <v>8586</v>
      </c>
      <c r="B5100" s="93">
        <v>45040</v>
      </c>
      <c r="C5100" s="93">
        <v>45040</v>
      </c>
      <c r="D5100">
        <v>-3.0695099600000001E-2</v>
      </c>
      <c r="E5100">
        <v>-3.0695099600000001E-2</v>
      </c>
      <c r="F5100" t="s">
        <v>81</v>
      </c>
      <c r="G5100">
        <v>5.0197869101978689</v>
      </c>
      <c r="H5100">
        <v>-0.15408285917929981</v>
      </c>
      <c r="I5100">
        <v>-0.15408285917929981</v>
      </c>
      <c r="J5100">
        <v>1</v>
      </c>
      <c r="L5100" t="s">
        <v>76</v>
      </c>
      <c r="M5100" t="s">
        <v>4152</v>
      </c>
      <c r="T5100" t="s">
        <v>76</v>
      </c>
      <c r="V5100" t="s">
        <v>4153</v>
      </c>
      <c r="W5100" t="s">
        <v>4154</v>
      </c>
      <c r="X5100" t="s">
        <v>168</v>
      </c>
      <c r="Y5100" t="s">
        <v>268</v>
      </c>
      <c r="Z5100" t="s">
        <v>268</v>
      </c>
      <c r="AA5100" t="s">
        <v>19</v>
      </c>
      <c r="AC5100" t="s">
        <v>8587</v>
      </c>
      <c r="AD5100">
        <v>1</v>
      </c>
      <c r="AE5100">
        <v>1</v>
      </c>
    </row>
    <row r="5101" spans="1:31">
      <c r="A5101" t="s">
        <v>8588</v>
      </c>
      <c r="B5101" s="93">
        <v>45040</v>
      </c>
      <c r="C5101" s="93">
        <v>45040</v>
      </c>
      <c r="D5101">
        <v>-2.8326062999999999E-2</v>
      </c>
      <c r="E5101">
        <v>-2.8326062999999999E-2</v>
      </c>
      <c r="F5101" t="s">
        <v>81</v>
      </c>
      <c r="G5101">
        <v>5.0197869101978689</v>
      </c>
      <c r="H5101">
        <v>-0.14219080026484021</v>
      </c>
      <c r="I5101">
        <v>-0.14219080026484021</v>
      </c>
      <c r="J5101">
        <v>1</v>
      </c>
      <c r="L5101" t="s">
        <v>76</v>
      </c>
      <c r="M5101" t="s">
        <v>4152</v>
      </c>
      <c r="T5101" t="s">
        <v>76</v>
      </c>
      <c r="V5101" t="s">
        <v>4153</v>
      </c>
      <c r="W5101" t="s">
        <v>4154</v>
      </c>
      <c r="X5101" t="s">
        <v>168</v>
      </c>
      <c r="Y5101" t="s">
        <v>268</v>
      </c>
      <c r="Z5101" t="s">
        <v>268</v>
      </c>
      <c r="AA5101" t="s">
        <v>19</v>
      </c>
      <c r="AC5101" t="s">
        <v>8589</v>
      </c>
      <c r="AD5101">
        <v>1</v>
      </c>
      <c r="AE5101">
        <v>1</v>
      </c>
    </row>
    <row r="5102" spans="1:31">
      <c r="A5102" t="s">
        <v>8590</v>
      </c>
      <c r="B5102" s="93">
        <v>45040</v>
      </c>
      <c r="C5102" s="93">
        <v>45040</v>
      </c>
      <c r="D5102">
        <v>-2.7898615000000002E-2</v>
      </c>
      <c r="E5102">
        <v>-2.7898615000000002E-2</v>
      </c>
      <c r="F5102" t="s">
        <v>81</v>
      </c>
      <c r="G5102">
        <v>5.0197869101978689</v>
      </c>
      <c r="H5102">
        <v>-0.1400451023896499</v>
      </c>
      <c r="I5102">
        <v>-0.1400451023896499</v>
      </c>
      <c r="J5102">
        <v>1</v>
      </c>
      <c r="L5102" t="s">
        <v>76</v>
      </c>
      <c r="M5102" t="s">
        <v>4152</v>
      </c>
      <c r="T5102" t="s">
        <v>76</v>
      </c>
      <c r="V5102" t="s">
        <v>4153</v>
      </c>
      <c r="W5102" t="s">
        <v>4154</v>
      </c>
      <c r="X5102" t="s">
        <v>168</v>
      </c>
      <c r="Y5102" t="s">
        <v>268</v>
      </c>
      <c r="Z5102" t="s">
        <v>268</v>
      </c>
      <c r="AA5102" t="s">
        <v>19</v>
      </c>
      <c r="AC5102" t="s">
        <v>8591</v>
      </c>
      <c r="AD5102">
        <v>1</v>
      </c>
      <c r="AE5102">
        <v>1</v>
      </c>
    </row>
    <row r="5103" spans="1:31">
      <c r="A5103" t="s">
        <v>8592</v>
      </c>
      <c r="B5103" s="93">
        <v>45040</v>
      </c>
      <c r="C5103" s="93">
        <v>45040</v>
      </c>
      <c r="D5103">
        <v>-2.7898615000000002E-2</v>
      </c>
      <c r="E5103">
        <v>-2.7898615000000002E-2</v>
      </c>
      <c r="F5103" t="s">
        <v>81</v>
      </c>
      <c r="G5103">
        <v>5.0197869101978689</v>
      </c>
      <c r="H5103">
        <v>-0.1400451023896499</v>
      </c>
      <c r="I5103">
        <v>-0.1400451023896499</v>
      </c>
      <c r="J5103">
        <v>1</v>
      </c>
      <c r="L5103" t="s">
        <v>76</v>
      </c>
      <c r="M5103" t="s">
        <v>4152</v>
      </c>
      <c r="T5103" t="s">
        <v>76</v>
      </c>
      <c r="V5103" t="s">
        <v>4153</v>
      </c>
      <c r="W5103" t="s">
        <v>4154</v>
      </c>
      <c r="X5103" t="s">
        <v>168</v>
      </c>
      <c r="Y5103" t="s">
        <v>268</v>
      </c>
      <c r="Z5103" t="s">
        <v>268</v>
      </c>
      <c r="AA5103" t="s">
        <v>19</v>
      </c>
      <c r="AC5103" t="s">
        <v>8593</v>
      </c>
      <c r="AD5103">
        <v>1</v>
      </c>
      <c r="AE5103">
        <v>1</v>
      </c>
    </row>
    <row r="5104" spans="1:31">
      <c r="A5104" t="s">
        <v>8594</v>
      </c>
      <c r="B5104" s="93">
        <v>45040</v>
      </c>
      <c r="C5104" s="93">
        <v>45040</v>
      </c>
      <c r="D5104">
        <v>-2.7356671999999999E-2</v>
      </c>
      <c r="E5104">
        <v>-2.7356671999999999E-2</v>
      </c>
      <c r="F5104" t="s">
        <v>81</v>
      </c>
      <c r="G5104">
        <v>5.0197869101978689</v>
      </c>
      <c r="H5104">
        <v>-0.13732466401217661</v>
      </c>
      <c r="I5104">
        <v>-0.13732466401217661</v>
      </c>
      <c r="J5104">
        <v>1</v>
      </c>
      <c r="L5104" t="s">
        <v>76</v>
      </c>
      <c r="M5104" t="s">
        <v>4152</v>
      </c>
      <c r="T5104" t="s">
        <v>76</v>
      </c>
      <c r="V5104" t="s">
        <v>4153</v>
      </c>
      <c r="W5104" t="s">
        <v>4154</v>
      </c>
      <c r="X5104" t="s">
        <v>168</v>
      </c>
      <c r="Y5104" t="s">
        <v>268</v>
      </c>
      <c r="Z5104" t="s">
        <v>268</v>
      </c>
      <c r="AA5104" t="s">
        <v>19</v>
      </c>
      <c r="AC5104" t="s">
        <v>8595</v>
      </c>
      <c r="AD5104">
        <v>1</v>
      </c>
      <c r="AE5104">
        <v>1</v>
      </c>
    </row>
    <row r="5105" spans="1:31">
      <c r="A5105" t="s">
        <v>8596</v>
      </c>
      <c r="B5105" s="93">
        <v>45040</v>
      </c>
      <c r="C5105" s="93">
        <v>45040</v>
      </c>
      <c r="D5105">
        <v>-2.9035932E-2</v>
      </c>
      <c r="E5105">
        <v>-2.9035932E-2</v>
      </c>
      <c r="F5105" t="s">
        <v>81</v>
      </c>
      <c r="G5105">
        <v>5.0197869101978689</v>
      </c>
      <c r="H5105">
        <v>-0.1457541913789954</v>
      </c>
      <c r="I5105">
        <v>-0.1457541913789954</v>
      </c>
      <c r="J5105">
        <v>1</v>
      </c>
      <c r="L5105" t="s">
        <v>76</v>
      </c>
      <c r="M5105" t="s">
        <v>4152</v>
      </c>
      <c r="T5105" t="s">
        <v>76</v>
      </c>
      <c r="V5105" t="s">
        <v>4153</v>
      </c>
      <c r="W5105" t="s">
        <v>4154</v>
      </c>
      <c r="X5105" t="s">
        <v>168</v>
      </c>
      <c r="Y5105" t="s">
        <v>268</v>
      </c>
      <c r="Z5105" t="s">
        <v>268</v>
      </c>
      <c r="AA5105" t="s">
        <v>19</v>
      </c>
      <c r="AC5105" t="s">
        <v>8597</v>
      </c>
      <c r="AD5105">
        <v>1</v>
      </c>
      <c r="AE5105">
        <v>1</v>
      </c>
    </row>
    <row r="5106" spans="1:31">
      <c r="A5106" t="s">
        <v>8598</v>
      </c>
      <c r="B5106" s="93">
        <v>45040</v>
      </c>
      <c r="C5106" s="93">
        <v>45040</v>
      </c>
      <c r="D5106">
        <v>-2.8402393000000001E-2</v>
      </c>
      <c r="E5106">
        <v>-2.8402393000000001E-2</v>
      </c>
      <c r="F5106" t="s">
        <v>81</v>
      </c>
      <c r="G5106">
        <v>5.0197869101978689</v>
      </c>
      <c r="H5106">
        <v>-0.1425739605996956</v>
      </c>
      <c r="I5106">
        <v>-0.1425739605996956</v>
      </c>
      <c r="J5106">
        <v>1</v>
      </c>
      <c r="L5106" t="s">
        <v>76</v>
      </c>
      <c r="M5106" t="s">
        <v>4152</v>
      </c>
      <c r="T5106" t="s">
        <v>76</v>
      </c>
      <c r="V5106" t="s">
        <v>4153</v>
      </c>
      <c r="W5106" t="s">
        <v>4154</v>
      </c>
      <c r="X5106" t="s">
        <v>168</v>
      </c>
      <c r="Y5106" t="s">
        <v>268</v>
      </c>
      <c r="Z5106" t="s">
        <v>268</v>
      </c>
      <c r="AA5106" t="s">
        <v>19</v>
      </c>
      <c r="AC5106" t="s">
        <v>8599</v>
      </c>
      <c r="AD5106">
        <v>1</v>
      </c>
      <c r="AE5106">
        <v>1</v>
      </c>
    </row>
    <row r="5107" spans="1:31">
      <c r="A5107" t="s">
        <v>8600</v>
      </c>
      <c r="B5107" s="93">
        <v>45040</v>
      </c>
      <c r="C5107" s="93">
        <v>45040</v>
      </c>
      <c r="D5107">
        <v>-3.0264844999999999E-2</v>
      </c>
      <c r="E5107">
        <v>-3.0264844999999999E-2</v>
      </c>
      <c r="F5107" t="s">
        <v>81</v>
      </c>
      <c r="G5107">
        <v>5.0197869101978689</v>
      </c>
      <c r="H5107">
        <v>-0.15192307277016739</v>
      </c>
      <c r="I5107">
        <v>-0.15192307277016739</v>
      </c>
      <c r="J5107">
        <v>1</v>
      </c>
      <c r="L5107" t="s">
        <v>76</v>
      </c>
      <c r="M5107" t="s">
        <v>4152</v>
      </c>
      <c r="T5107" t="s">
        <v>76</v>
      </c>
      <c r="V5107" t="s">
        <v>4153</v>
      </c>
      <c r="W5107" t="s">
        <v>4154</v>
      </c>
      <c r="X5107" t="s">
        <v>168</v>
      </c>
      <c r="Y5107" t="s">
        <v>268</v>
      </c>
      <c r="Z5107" t="s">
        <v>268</v>
      </c>
      <c r="AA5107" t="s">
        <v>19</v>
      </c>
      <c r="AC5107" t="s">
        <v>8601</v>
      </c>
      <c r="AD5107">
        <v>1</v>
      </c>
      <c r="AE5107">
        <v>1</v>
      </c>
    </row>
    <row r="5108" spans="1:31">
      <c r="A5108" t="s">
        <v>8602</v>
      </c>
      <c r="B5108" s="93">
        <v>45040</v>
      </c>
      <c r="C5108" s="93">
        <v>45040</v>
      </c>
      <c r="D5108">
        <v>-2.9242022999999999E-2</v>
      </c>
      <c r="E5108">
        <v>-2.9242022999999999E-2</v>
      </c>
      <c r="F5108" t="s">
        <v>81</v>
      </c>
      <c r="G5108">
        <v>5.0197869101978689</v>
      </c>
      <c r="H5108">
        <v>-0.14678872428310499</v>
      </c>
      <c r="I5108">
        <v>-0.14678872428310499</v>
      </c>
      <c r="J5108">
        <v>1</v>
      </c>
      <c r="L5108" t="s">
        <v>76</v>
      </c>
      <c r="M5108" t="s">
        <v>4152</v>
      </c>
      <c r="T5108" t="s">
        <v>76</v>
      </c>
      <c r="V5108" t="s">
        <v>4153</v>
      </c>
      <c r="W5108" t="s">
        <v>4154</v>
      </c>
      <c r="X5108" t="s">
        <v>168</v>
      </c>
      <c r="Y5108" t="s">
        <v>268</v>
      </c>
      <c r="Z5108" t="s">
        <v>268</v>
      </c>
      <c r="AA5108" t="s">
        <v>19</v>
      </c>
      <c r="AC5108" t="s">
        <v>8603</v>
      </c>
      <c r="AD5108">
        <v>1</v>
      </c>
      <c r="AE5108">
        <v>1</v>
      </c>
    </row>
    <row r="5109" spans="1:31">
      <c r="A5109" t="s">
        <v>8604</v>
      </c>
      <c r="B5109" s="93">
        <v>45040</v>
      </c>
      <c r="C5109" s="93">
        <v>45040</v>
      </c>
      <c r="D5109">
        <v>-3.1325831999999998E-2</v>
      </c>
      <c r="E5109">
        <v>-3.1325831999999998E-2</v>
      </c>
      <c r="F5109" t="s">
        <v>81</v>
      </c>
      <c r="G5109">
        <v>5.0197869101978689</v>
      </c>
      <c r="H5109">
        <v>-0.15724900142465759</v>
      </c>
      <c r="I5109">
        <v>-0.15724900142465759</v>
      </c>
      <c r="J5109">
        <v>1</v>
      </c>
      <c r="L5109" t="s">
        <v>76</v>
      </c>
      <c r="M5109" t="s">
        <v>4152</v>
      </c>
      <c r="T5109" t="s">
        <v>76</v>
      </c>
      <c r="V5109" t="s">
        <v>4153</v>
      </c>
      <c r="W5109" t="s">
        <v>4154</v>
      </c>
      <c r="X5109" t="s">
        <v>168</v>
      </c>
      <c r="Y5109" t="s">
        <v>268</v>
      </c>
      <c r="Z5109" t="s">
        <v>268</v>
      </c>
      <c r="AA5109" t="s">
        <v>19</v>
      </c>
      <c r="AC5109" t="s">
        <v>8605</v>
      </c>
      <c r="AD5109">
        <v>1</v>
      </c>
      <c r="AE5109">
        <v>1</v>
      </c>
    </row>
    <row r="5110" spans="1:31">
      <c r="A5110" t="s">
        <v>8606</v>
      </c>
      <c r="B5110" s="93">
        <v>45040</v>
      </c>
      <c r="C5110" s="93">
        <v>45040</v>
      </c>
      <c r="D5110">
        <v>-2.9417582000000001E-2</v>
      </c>
      <c r="E5110">
        <v>-2.9417582000000001E-2</v>
      </c>
      <c r="F5110" t="s">
        <v>81</v>
      </c>
      <c r="G5110">
        <v>5.0197869101978689</v>
      </c>
      <c r="H5110">
        <v>-0.14766999305327241</v>
      </c>
      <c r="I5110">
        <v>-0.14766999305327241</v>
      </c>
      <c r="J5110">
        <v>1</v>
      </c>
      <c r="L5110" t="s">
        <v>76</v>
      </c>
      <c r="M5110" t="s">
        <v>4152</v>
      </c>
      <c r="T5110" t="s">
        <v>76</v>
      </c>
      <c r="V5110" t="s">
        <v>4153</v>
      </c>
      <c r="W5110" t="s">
        <v>4154</v>
      </c>
      <c r="X5110" t="s">
        <v>168</v>
      </c>
      <c r="Y5110" t="s">
        <v>268</v>
      </c>
      <c r="Z5110" t="s">
        <v>268</v>
      </c>
      <c r="AA5110" t="s">
        <v>19</v>
      </c>
      <c r="AC5110" t="s">
        <v>8607</v>
      </c>
      <c r="AD5110">
        <v>1</v>
      </c>
      <c r="AE5110">
        <v>1</v>
      </c>
    </row>
    <row r="5111" spans="1:31">
      <c r="A5111" t="s">
        <v>8608</v>
      </c>
      <c r="B5111" s="93">
        <v>45040</v>
      </c>
      <c r="C5111" s="93">
        <v>45040</v>
      </c>
      <c r="D5111">
        <v>-3.0898384000000001E-2</v>
      </c>
      <c r="E5111">
        <v>-3.0898384000000001E-2</v>
      </c>
      <c r="F5111" t="s">
        <v>81</v>
      </c>
      <c r="G5111">
        <v>5.0197869101978689</v>
      </c>
      <c r="H5111">
        <v>-0.1551033035494673</v>
      </c>
      <c r="I5111">
        <v>-0.1551033035494673</v>
      </c>
      <c r="J5111">
        <v>1</v>
      </c>
      <c r="L5111" t="s">
        <v>76</v>
      </c>
      <c r="M5111" t="s">
        <v>4152</v>
      </c>
      <c r="T5111" t="s">
        <v>76</v>
      </c>
      <c r="V5111" t="s">
        <v>4153</v>
      </c>
      <c r="W5111" t="s">
        <v>4154</v>
      </c>
      <c r="X5111" t="s">
        <v>168</v>
      </c>
      <c r="Y5111" t="s">
        <v>268</v>
      </c>
      <c r="Z5111" t="s">
        <v>268</v>
      </c>
      <c r="AA5111" t="s">
        <v>19</v>
      </c>
      <c r="AC5111" t="s">
        <v>8609</v>
      </c>
      <c r="AD5111">
        <v>1</v>
      </c>
      <c r="AE5111">
        <v>1</v>
      </c>
    </row>
    <row r="5112" spans="1:31">
      <c r="A5112" t="s">
        <v>8610</v>
      </c>
      <c r="B5112" s="93">
        <v>45040</v>
      </c>
      <c r="C5112" s="93">
        <v>45040</v>
      </c>
      <c r="D5112">
        <v>-3.20586E-2</v>
      </c>
      <c r="E5112">
        <v>-3.20586E-2</v>
      </c>
      <c r="F5112" t="s">
        <v>81</v>
      </c>
      <c r="G5112">
        <v>5.0197869101978689</v>
      </c>
      <c r="H5112">
        <v>-0.16092734063926939</v>
      </c>
      <c r="I5112">
        <v>-0.16092734063926939</v>
      </c>
      <c r="J5112">
        <v>1</v>
      </c>
      <c r="L5112" t="s">
        <v>76</v>
      </c>
      <c r="M5112" t="s">
        <v>4152</v>
      </c>
      <c r="T5112" t="s">
        <v>76</v>
      </c>
      <c r="V5112" t="s">
        <v>4153</v>
      </c>
      <c r="W5112" t="s">
        <v>4154</v>
      </c>
      <c r="X5112" t="s">
        <v>168</v>
      </c>
      <c r="Y5112" t="s">
        <v>268</v>
      </c>
      <c r="Z5112" t="s">
        <v>268</v>
      </c>
      <c r="AA5112" t="s">
        <v>19</v>
      </c>
      <c r="AC5112" t="s">
        <v>8611</v>
      </c>
      <c r="AD5112">
        <v>1</v>
      </c>
      <c r="AE5112">
        <v>1</v>
      </c>
    </row>
    <row r="5113" spans="1:31">
      <c r="A5113" t="s">
        <v>8612</v>
      </c>
      <c r="B5113" s="93">
        <v>45040</v>
      </c>
      <c r="C5113" s="93">
        <v>45040</v>
      </c>
      <c r="D5113">
        <v>-3.6760528000000001E-2</v>
      </c>
      <c r="E5113">
        <v>-3.6760528000000001E-2</v>
      </c>
      <c r="F5113" t="s">
        <v>81</v>
      </c>
      <c r="G5113">
        <v>5.0197869101978689</v>
      </c>
      <c r="H5113">
        <v>-0.18453001726636231</v>
      </c>
      <c r="I5113">
        <v>-0.18453001726636231</v>
      </c>
      <c r="J5113">
        <v>1</v>
      </c>
      <c r="L5113" t="s">
        <v>76</v>
      </c>
      <c r="M5113" t="s">
        <v>4152</v>
      </c>
      <c r="T5113" t="s">
        <v>76</v>
      </c>
      <c r="V5113" t="s">
        <v>4153</v>
      </c>
      <c r="W5113" t="s">
        <v>4154</v>
      </c>
      <c r="X5113" t="s">
        <v>168</v>
      </c>
      <c r="Y5113" t="s">
        <v>268</v>
      </c>
      <c r="Z5113" t="s">
        <v>268</v>
      </c>
      <c r="AA5113" t="s">
        <v>19</v>
      </c>
      <c r="AC5113" t="s">
        <v>8613</v>
      </c>
      <c r="AD5113">
        <v>1</v>
      </c>
      <c r="AE5113">
        <v>1</v>
      </c>
    </row>
    <row r="5114" spans="1:31">
      <c r="A5114" t="s">
        <v>8614</v>
      </c>
      <c r="B5114" s="93">
        <v>45040</v>
      </c>
      <c r="C5114" s="93">
        <v>45040</v>
      </c>
      <c r="D5114">
        <v>-3.1211336999999999E-2</v>
      </c>
      <c r="E5114">
        <v>-3.1211336999999999E-2</v>
      </c>
      <c r="F5114" t="s">
        <v>81</v>
      </c>
      <c r="G5114">
        <v>5.0197869101978689</v>
      </c>
      <c r="H5114">
        <v>-0.15667426092237441</v>
      </c>
      <c r="I5114">
        <v>-0.15667426092237441</v>
      </c>
      <c r="J5114">
        <v>1</v>
      </c>
      <c r="L5114" t="s">
        <v>76</v>
      </c>
      <c r="M5114" t="s">
        <v>4152</v>
      </c>
      <c r="T5114" t="s">
        <v>76</v>
      </c>
      <c r="V5114" t="s">
        <v>4153</v>
      </c>
      <c r="W5114" t="s">
        <v>4154</v>
      </c>
      <c r="X5114" t="s">
        <v>168</v>
      </c>
      <c r="Y5114" t="s">
        <v>268</v>
      </c>
      <c r="Z5114" t="s">
        <v>268</v>
      </c>
      <c r="AA5114" t="s">
        <v>19</v>
      </c>
      <c r="AC5114" t="s">
        <v>8615</v>
      </c>
      <c r="AD5114">
        <v>1</v>
      </c>
      <c r="AE5114">
        <v>1</v>
      </c>
    </row>
    <row r="5115" spans="1:31">
      <c r="A5115" t="s">
        <v>8616</v>
      </c>
      <c r="B5115" s="93">
        <v>45040</v>
      </c>
      <c r="C5115" s="93">
        <v>45040</v>
      </c>
      <c r="D5115">
        <v>-3.0570165E-2</v>
      </c>
      <c r="E5115">
        <v>-3.0570165E-2</v>
      </c>
      <c r="F5115" t="s">
        <v>81</v>
      </c>
      <c r="G5115">
        <v>5.0197869101978689</v>
      </c>
      <c r="H5115">
        <v>-0.153455714109589</v>
      </c>
      <c r="I5115">
        <v>-0.153455714109589</v>
      </c>
      <c r="J5115">
        <v>1</v>
      </c>
      <c r="L5115" t="s">
        <v>76</v>
      </c>
      <c r="M5115" t="s">
        <v>4152</v>
      </c>
      <c r="T5115" t="s">
        <v>76</v>
      </c>
      <c r="V5115" t="s">
        <v>4153</v>
      </c>
      <c r="W5115" t="s">
        <v>4154</v>
      </c>
      <c r="X5115" t="s">
        <v>168</v>
      </c>
      <c r="Y5115" t="s">
        <v>268</v>
      </c>
      <c r="Z5115" t="s">
        <v>268</v>
      </c>
      <c r="AA5115" t="s">
        <v>19</v>
      </c>
      <c r="AC5115" t="s">
        <v>8617</v>
      </c>
      <c r="AD5115">
        <v>1</v>
      </c>
      <c r="AE5115">
        <v>1</v>
      </c>
    </row>
    <row r="5116" spans="1:31">
      <c r="A5116" t="s">
        <v>8618</v>
      </c>
      <c r="B5116" s="93">
        <v>45040</v>
      </c>
      <c r="C5116" s="93">
        <v>45040</v>
      </c>
      <c r="D5116">
        <v>-3.106631E-2</v>
      </c>
      <c r="E5116">
        <v>-3.106631E-2</v>
      </c>
      <c r="F5116" t="s">
        <v>81</v>
      </c>
      <c r="G5116">
        <v>5.0197869101978689</v>
      </c>
      <c r="H5116">
        <v>-0.15594625628614919</v>
      </c>
      <c r="I5116">
        <v>-0.15594625628614919</v>
      </c>
      <c r="J5116">
        <v>1</v>
      </c>
      <c r="L5116" t="s">
        <v>76</v>
      </c>
      <c r="M5116" t="s">
        <v>4152</v>
      </c>
      <c r="T5116" t="s">
        <v>76</v>
      </c>
      <c r="V5116" t="s">
        <v>4153</v>
      </c>
      <c r="W5116" t="s">
        <v>4154</v>
      </c>
      <c r="X5116" t="s">
        <v>168</v>
      </c>
      <c r="Y5116" t="s">
        <v>268</v>
      </c>
      <c r="Z5116" t="s">
        <v>268</v>
      </c>
      <c r="AA5116" t="s">
        <v>19</v>
      </c>
      <c r="AC5116" t="s">
        <v>8619</v>
      </c>
      <c r="AD5116">
        <v>1</v>
      </c>
      <c r="AE5116">
        <v>1</v>
      </c>
    </row>
    <row r="5117" spans="1:31">
      <c r="A5117" t="s">
        <v>8620</v>
      </c>
      <c r="B5117" s="93">
        <v>45040</v>
      </c>
      <c r="C5117" s="93">
        <v>45040</v>
      </c>
      <c r="D5117">
        <v>-2.8837473999999998E-2</v>
      </c>
      <c r="E5117">
        <v>-2.8837473999999998E-2</v>
      </c>
      <c r="F5117" t="s">
        <v>81</v>
      </c>
      <c r="G5117">
        <v>5.0197869101978689</v>
      </c>
      <c r="H5117">
        <v>-0.14475797450837141</v>
      </c>
      <c r="I5117">
        <v>-0.14475797450837141</v>
      </c>
      <c r="J5117">
        <v>1</v>
      </c>
      <c r="L5117" t="s">
        <v>76</v>
      </c>
      <c r="M5117" t="s">
        <v>4152</v>
      </c>
      <c r="T5117" t="s">
        <v>76</v>
      </c>
      <c r="V5117" t="s">
        <v>4153</v>
      </c>
      <c r="W5117" t="s">
        <v>4154</v>
      </c>
      <c r="X5117" t="s">
        <v>168</v>
      </c>
      <c r="Y5117" t="s">
        <v>268</v>
      </c>
      <c r="Z5117" t="s">
        <v>268</v>
      </c>
      <c r="AA5117" t="s">
        <v>19</v>
      </c>
      <c r="AC5117" t="s">
        <v>8621</v>
      </c>
      <c r="AD5117">
        <v>1</v>
      </c>
      <c r="AE5117">
        <v>1</v>
      </c>
    </row>
    <row r="5118" spans="1:31">
      <c r="A5118" t="s">
        <v>8622</v>
      </c>
      <c r="B5118" s="93">
        <v>45040</v>
      </c>
      <c r="C5118" s="93">
        <v>45040</v>
      </c>
      <c r="D5118">
        <v>-2.5699896999999999E-2</v>
      </c>
      <c r="E5118">
        <v>-2.5699896999999999E-2</v>
      </c>
      <c r="F5118" t="s">
        <v>81</v>
      </c>
      <c r="G5118">
        <v>5.0197869101978689</v>
      </c>
      <c r="H5118">
        <v>-0.12900800655403349</v>
      </c>
      <c r="I5118">
        <v>-0.12900800655403349</v>
      </c>
      <c r="J5118">
        <v>1</v>
      </c>
      <c r="L5118" t="s">
        <v>76</v>
      </c>
      <c r="M5118" t="s">
        <v>4152</v>
      </c>
      <c r="T5118" t="s">
        <v>76</v>
      </c>
      <c r="V5118" t="s">
        <v>4153</v>
      </c>
      <c r="W5118" t="s">
        <v>4154</v>
      </c>
      <c r="X5118" t="s">
        <v>168</v>
      </c>
      <c r="Y5118" t="s">
        <v>268</v>
      </c>
      <c r="Z5118" t="s">
        <v>268</v>
      </c>
      <c r="AA5118" t="s">
        <v>19</v>
      </c>
      <c r="AC5118" t="s">
        <v>8623</v>
      </c>
      <c r="AD5118">
        <v>1</v>
      </c>
      <c r="AE5118">
        <v>1</v>
      </c>
    </row>
    <row r="5119" spans="1:31">
      <c r="A5119" t="s">
        <v>8624</v>
      </c>
      <c r="B5119" s="93">
        <v>45040</v>
      </c>
      <c r="C5119" s="93">
        <v>45040</v>
      </c>
      <c r="D5119">
        <v>-3.8859603E-2</v>
      </c>
      <c r="E5119">
        <v>-3.8859603E-2</v>
      </c>
      <c r="F5119" t="s">
        <v>81</v>
      </c>
      <c r="G5119">
        <v>5.0197869101978689</v>
      </c>
      <c r="H5119">
        <v>-0.1950669264748858</v>
      </c>
      <c r="I5119">
        <v>-0.1950669264748858</v>
      </c>
      <c r="J5119">
        <v>1</v>
      </c>
      <c r="L5119" t="s">
        <v>76</v>
      </c>
      <c r="M5119" t="s">
        <v>4152</v>
      </c>
      <c r="T5119" t="s">
        <v>76</v>
      </c>
      <c r="V5119" t="s">
        <v>4153</v>
      </c>
      <c r="W5119" t="s">
        <v>4154</v>
      </c>
      <c r="X5119" t="s">
        <v>168</v>
      </c>
      <c r="Y5119" t="s">
        <v>268</v>
      </c>
      <c r="Z5119" t="s">
        <v>268</v>
      </c>
      <c r="AA5119" t="s">
        <v>19</v>
      </c>
      <c r="AC5119" t="s">
        <v>8625</v>
      </c>
      <c r="AD5119">
        <v>1</v>
      </c>
      <c r="AE5119">
        <v>1</v>
      </c>
    </row>
    <row r="5120" spans="1:31">
      <c r="A5120" t="s">
        <v>8626</v>
      </c>
      <c r="B5120" s="93">
        <v>45040</v>
      </c>
      <c r="C5120" s="93">
        <v>45040</v>
      </c>
      <c r="D5120">
        <v>-3.8859603E-2</v>
      </c>
      <c r="E5120">
        <v>-3.8859603E-2</v>
      </c>
      <c r="F5120" t="s">
        <v>81</v>
      </c>
      <c r="G5120">
        <v>5.0197869101978689</v>
      </c>
      <c r="H5120">
        <v>-0.1950669264748858</v>
      </c>
      <c r="I5120">
        <v>-0.1950669264748858</v>
      </c>
      <c r="J5120">
        <v>1</v>
      </c>
      <c r="L5120" t="s">
        <v>76</v>
      </c>
      <c r="M5120" t="s">
        <v>4152</v>
      </c>
      <c r="T5120" t="s">
        <v>76</v>
      </c>
      <c r="V5120" t="s">
        <v>4153</v>
      </c>
      <c r="W5120" t="s">
        <v>4154</v>
      </c>
      <c r="X5120" t="s">
        <v>168</v>
      </c>
      <c r="Y5120" t="s">
        <v>268</v>
      </c>
      <c r="Z5120" t="s">
        <v>268</v>
      </c>
      <c r="AA5120" t="s">
        <v>19</v>
      </c>
      <c r="AC5120" t="s">
        <v>8627</v>
      </c>
      <c r="AD5120">
        <v>1</v>
      </c>
      <c r="AE5120">
        <v>1</v>
      </c>
    </row>
    <row r="5121" spans="1:31">
      <c r="A5121" t="s">
        <v>8628</v>
      </c>
      <c r="B5121" s="93">
        <v>45040</v>
      </c>
      <c r="C5121" s="93">
        <v>45040</v>
      </c>
      <c r="D5121">
        <v>-3.6699464000000001E-2</v>
      </c>
      <c r="E5121">
        <v>-3.6699464000000001E-2</v>
      </c>
      <c r="F5121" t="s">
        <v>81</v>
      </c>
      <c r="G5121">
        <v>5.0197869101978689</v>
      </c>
      <c r="H5121">
        <v>-0.1842234889984779</v>
      </c>
      <c r="I5121">
        <v>-0.1842234889984779</v>
      </c>
      <c r="J5121">
        <v>1</v>
      </c>
      <c r="L5121" t="s">
        <v>76</v>
      </c>
      <c r="M5121" t="s">
        <v>4152</v>
      </c>
      <c r="T5121" t="s">
        <v>76</v>
      </c>
      <c r="V5121" t="s">
        <v>4153</v>
      </c>
      <c r="W5121" t="s">
        <v>4154</v>
      </c>
      <c r="X5121" t="s">
        <v>168</v>
      </c>
      <c r="Y5121" t="s">
        <v>268</v>
      </c>
      <c r="Z5121" t="s">
        <v>268</v>
      </c>
      <c r="AA5121" t="s">
        <v>19</v>
      </c>
      <c r="AC5121" t="s">
        <v>8629</v>
      </c>
      <c r="AD5121">
        <v>1</v>
      </c>
      <c r="AE5121">
        <v>1</v>
      </c>
    </row>
    <row r="5122" spans="1:31">
      <c r="A5122" t="s">
        <v>8630</v>
      </c>
      <c r="B5122" s="93">
        <v>45040</v>
      </c>
      <c r="C5122" s="93">
        <v>45040</v>
      </c>
      <c r="D5122">
        <v>-3.2318121999999998E-2</v>
      </c>
      <c r="E5122">
        <v>-3.2318121999999998E-2</v>
      </c>
      <c r="F5122" t="s">
        <v>81</v>
      </c>
      <c r="G5122">
        <v>5.0197869101978689</v>
      </c>
      <c r="H5122">
        <v>-0.16223008577777781</v>
      </c>
      <c r="I5122">
        <v>-0.16223008577777781</v>
      </c>
      <c r="J5122">
        <v>1</v>
      </c>
      <c r="L5122" t="s">
        <v>76</v>
      </c>
      <c r="M5122" t="s">
        <v>4152</v>
      </c>
      <c r="T5122" t="s">
        <v>76</v>
      </c>
      <c r="V5122" t="s">
        <v>4153</v>
      </c>
      <c r="W5122" t="s">
        <v>4154</v>
      </c>
      <c r="X5122" t="s">
        <v>168</v>
      </c>
      <c r="Y5122" t="s">
        <v>268</v>
      </c>
      <c r="Z5122" t="s">
        <v>268</v>
      </c>
      <c r="AA5122" t="s">
        <v>19</v>
      </c>
      <c r="AC5122" t="s">
        <v>8631</v>
      </c>
      <c r="AD5122">
        <v>1</v>
      </c>
      <c r="AE5122">
        <v>1</v>
      </c>
    </row>
    <row r="5123" spans="1:31">
      <c r="A5123" t="s">
        <v>8632</v>
      </c>
      <c r="B5123" s="93">
        <v>45040</v>
      </c>
      <c r="C5123" s="93">
        <v>45040</v>
      </c>
      <c r="D5123">
        <v>-3.4501160000000003E-2</v>
      </c>
      <c r="E5123">
        <v>-3.4501160000000003E-2</v>
      </c>
      <c r="F5123" t="s">
        <v>81</v>
      </c>
      <c r="G5123">
        <v>5.0197869101978689</v>
      </c>
      <c r="H5123">
        <v>-0.1731884713546423</v>
      </c>
      <c r="I5123">
        <v>-0.1731884713546423</v>
      </c>
      <c r="J5123">
        <v>1</v>
      </c>
      <c r="L5123" t="s">
        <v>76</v>
      </c>
      <c r="M5123" t="s">
        <v>4152</v>
      </c>
      <c r="T5123" t="s">
        <v>76</v>
      </c>
      <c r="V5123" t="s">
        <v>4153</v>
      </c>
      <c r="W5123" t="s">
        <v>4154</v>
      </c>
      <c r="X5123" t="s">
        <v>168</v>
      </c>
      <c r="Y5123" t="s">
        <v>268</v>
      </c>
      <c r="Z5123" t="s">
        <v>268</v>
      </c>
      <c r="AA5123" t="s">
        <v>19</v>
      </c>
      <c r="AC5123" t="s">
        <v>8633</v>
      </c>
      <c r="AD5123">
        <v>1</v>
      </c>
      <c r="AE5123">
        <v>1</v>
      </c>
    </row>
    <row r="5124" spans="1:31">
      <c r="A5124" t="s">
        <v>8634</v>
      </c>
      <c r="B5124" s="93">
        <v>45040</v>
      </c>
      <c r="C5124" s="93">
        <v>45040</v>
      </c>
      <c r="D5124">
        <v>-3.2386818999999997E-2</v>
      </c>
      <c r="E5124">
        <v>-3.2386818999999997E-2</v>
      </c>
      <c r="F5124" t="s">
        <v>81</v>
      </c>
      <c r="G5124">
        <v>5.0197869101978689</v>
      </c>
      <c r="H5124">
        <v>-0.16257493007914761</v>
      </c>
      <c r="I5124">
        <v>-0.16257493007914761</v>
      </c>
      <c r="J5124">
        <v>1</v>
      </c>
      <c r="L5124" t="s">
        <v>76</v>
      </c>
      <c r="M5124" t="s">
        <v>4152</v>
      </c>
      <c r="T5124" t="s">
        <v>76</v>
      </c>
      <c r="V5124" t="s">
        <v>4153</v>
      </c>
      <c r="W5124" t="s">
        <v>4154</v>
      </c>
      <c r="X5124" t="s">
        <v>168</v>
      </c>
      <c r="Y5124" t="s">
        <v>268</v>
      </c>
      <c r="Z5124" t="s">
        <v>268</v>
      </c>
      <c r="AA5124" t="s">
        <v>19</v>
      </c>
      <c r="AC5124" t="s">
        <v>8635</v>
      </c>
      <c r="AD5124">
        <v>1</v>
      </c>
      <c r="AE5124">
        <v>1</v>
      </c>
    </row>
    <row r="5125" spans="1:31">
      <c r="A5125" t="s">
        <v>8636</v>
      </c>
      <c r="B5125" s="93">
        <v>45040</v>
      </c>
      <c r="C5125" s="93">
        <v>45040</v>
      </c>
      <c r="D5125">
        <v>-4.6703167199999999E-2</v>
      </c>
      <c r="E5125">
        <v>-4.6703167199999999E-2</v>
      </c>
      <c r="F5125" t="s">
        <v>81</v>
      </c>
      <c r="G5125">
        <v>5.0197869101978689</v>
      </c>
      <c r="H5125">
        <v>-0.23443994737534249</v>
      </c>
      <c r="I5125">
        <v>-0.23443994737534249</v>
      </c>
      <c r="J5125">
        <v>1</v>
      </c>
      <c r="L5125" t="s">
        <v>76</v>
      </c>
      <c r="R5125" t="s">
        <v>8556</v>
      </c>
      <c r="T5125" t="s">
        <v>76</v>
      </c>
      <c r="V5125" t="s">
        <v>4153</v>
      </c>
      <c r="W5125" t="s">
        <v>4154</v>
      </c>
      <c r="X5125" t="s">
        <v>168</v>
      </c>
      <c r="Y5125" t="s">
        <v>268</v>
      </c>
      <c r="Z5125" t="s">
        <v>268</v>
      </c>
      <c r="AA5125" t="s">
        <v>19</v>
      </c>
      <c r="AC5125" t="s">
        <v>8637</v>
      </c>
      <c r="AD5125">
        <v>1</v>
      </c>
      <c r="AE5125">
        <v>1</v>
      </c>
    </row>
    <row r="5126" spans="1:31">
      <c r="A5126" t="s">
        <v>8638</v>
      </c>
      <c r="B5126" s="93">
        <v>45040</v>
      </c>
      <c r="C5126" s="93">
        <v>45040</v>
      </c>
      <c r="D5126">
        <v>-2.8524521000000001E-2</v>
      </c>
      <c r="E5126">
        <v>-2.8524521000000001E-2</v>
      </c>
      <c r="F5126" t="s">
        <v>81</v>
      </c>
      <c r="G5126">
        <v>5.0197869101978689</v>
      </c>
      <c r="H5126">
        <v>-0.1431870171354642</v>
      </c>
      <c r="I5126">
        <v>-0.1431870171354642</v>
      </c>
      <c r="J5126">
        <v>1</v>
      </c>
      <c r="L5126" t="s">
        <v>76</v>
      </c>
      <c r="M5126" t="s">
        <v>4152</v>
      </c>
      <c r="T5126" t="s">
        <v>76</v>
      </c>
      <c r="V5126" t="s">
        <v>4153</v>
      </c>
      <c r="W5126" t="s">
        <v>4154</v>
      </c>
      <c r="X5126" t="s">
        <v>168</v>
      </c>
      <c r="Y5126" t="s">
        <v>268</v>
      </c>
      <c r="Z5126" t="s">
        <v>268</v>
      </c>
      <c r="AA5126" t="s">
        <v>19</v>
      </c>
      <c r="AC5126" t="s">
        <v>8639</v>
      </c>
      <c r="AD5126">
        <v>1</v>
      </c>
      <c r="AE5126">
        <v>1</v>
      </c>
    </row>
    <row r="5127" spans="1:31">
      <c r="A5127" t="s">
        <v>8640</v>
      </c>
      <c r="B5127" s="93">
        <v>45040</v>
      </c>
      <c r="C5127" s="93">
        <v>45040</v>
      </c>
      <c r="D5127">
        <v>-2.915806E-2</v>
      </c>
      <c r="E5127">
        <v>-2.915806E-2</v>
      </c>
      <c r="F5127" t="s">
        <v>81</v>
      </c>
      <c r="G5127">
        <v>5.0197869101978689</v>
      </c>
      <c r="H5127">
        <v>-0.1463672479147641</v>
      </c>
      <c r="I5127">
        <v>-0.1463672479147641</v>
      </c>
      <c r="J5127">
        <v>1</v>
      </c>
      <c r="L5127" t="s">
        <v>76</v>
      </c>
      <c r="M5127" t="s">
        <v>4152</v>
      </c>
      <c r="T5127" t="s">
        <v>76</v>
      </c>
      <c r="V5127" t="s">
        <v>4153</v>
      </c>
      <c r="W5127" t="s">
        <v>4154</v>
      </c>
      <c r="X5127" t="s">
        <v>168</v>
      </c>
      <c r="Y5127" t="s">
        <v>268</v>
      </c>
      <c r="Z5127" t="s">
        <v>268</v>
      </c>
      <c r="AA5127" t="s">
        <v>19</v>
      </c>
      <c r="AC5127" t="s">
        <v>8641</v>
      </c>
      <c r="AD5127">
        <v>1</v>
      </c>
      <c r="AE5127">
        <v>1</v>
      </c>
    </row>
    <row r="5128" spans="1:31">
      <c r="A5128" t="s">
        <v>8642</v>
      </c>
      <c r="B5128" s="93">
        <v>45040</v>
      </c>
      <c r="C5128" s="93">
        <v>45040</v>
      </c>
      <c r="D5128">
        <v>-3.9591733800000001E-2</v>
      </c>
      <c r="E5128">
        <v>-3.9591733800000001E-2</v>
      </c>
      <c r="F5128" t="s">
        <v>81</v>
      </c>
      <c r="G5128">
        <v>5.0197869101978689</v>
      </c>
      <c r="H5128">
        <v>-0.19874206708127851</v>
      </c>
      <c r="I5128">
        <v>-0.19874206708127851</v>
      </c>
      <c r="J5128">
        <v>1</v>
      </c>
      <c r="L5128" t="s">
        <v>76</v>
      </c>
      <c r="T5128" t="s">
        <v>76</v>
      </c>
      <c r="V5128" t="s">
        <v>4153</v>
      </c>
      <c r="W5128" t="s">
        <v>4154</v>
      </c>
      <c r="X5128" t="s">
        <v>168</v>
      </c>
      <c r="Y5128" t="s">
        <v>268</v>
      </c>
      <c r="Z5128" t="s">
        <v>268</v>
      </c>
      <c r="AA5128" t="s">
        <v>19</v>
      </c>
      <c r="AC5128" t="s">
        <v>8643</v>
      </c>
      <c r="AD5128">
        <v>1</v>
      </c>
      <c r="AE5128">
        <v>1</v>
      </c>
    </row>
    <row r="5129" spans="1:31">
      <c r="A5129" t="s">
        <v>8644</v>
      </c>
      <c r="B5129" s="93">
        <v>45040</v>
      </c>
      <c r="C5129" s="93">
        <v>45040</v>
      </c>
      <c r="D5129">
        <v>-3.3692062000000002E-2</v>
      </c>
      <c r="E5129">
        <v>-3.3692062000000002E-2</v>
      </c>
      <c r="F5129" t="s">
        <v>81</v>
      </c>
      <c r="G5129">
        <v>5.0197869101978689</v>
      </c>
      <c r="H5129">
        <v>-0.16912697180517511</v>
      </c>
      <c r="I5129">
        <v>-0.16912697180517511</v>
      </c>
      <c r="J5129">
        <v>1</v>
      </c>
      <c r="L5129" t="s">
        <v>76</v>
      </c>
      <c r="M5129" t="s">
        <v>4152</v>
      </c>
      <c r="T5129" t="s">
        <v>76</v>
      </c>
      <c r="V5129" t="s">
        <v>4153</v>
      </c>
      <c r="W5129" t="s">
        <v>4154</v>
      </c>
      <c r="X5129" t="s">
        <v>168</v>
      </c>
      <c r="Y5129" t="s">
        <v>268</v>
      </c>
      <c r="Z5129" t="s">
        <v>268</v>
      </c>
      <c r="AA5129" t="s">
        <v>19</v>
      </c>
      <c r="AC5129" t="s">
        <v>8645</v>
      </c>
      <c r="AD5129">
        <v>1</v>
      </c>
      <c r="AE5129">
        <v>1</v>
      </c>
    </row>
    <row r="5130" spans="1:31">
      <c r="A5130" t="s">
        <v>8646</v>
      </c>
      <c r="B5130" s="93">
        <v>45040</v>
      </c>
      <c r="C5130" s="93">
        <v>45040</v>
      </c>
      <c r="D5130">
        <v>-3.3692062000000002E-2</v>
      </c>
      <c r="E5130">
        <v>-3.3692062000000002E-2</v>
      </c>
      <c r="F5130" t="s">
        <v>81</v>
      </c>
      <c r="G5130">
        <v>5.0197869101978689</v>
      </c>
      <c r="H5130">
        <v>-0.16912697180517511</v>
      </c>
      <c r="I5130">
        <v>-0.16912697180517511</v>
      </c>
      <c r="J5130">
        <v>1</v>
      </c>
      <c r="L5130" t="s">
        <v>76</v>
      </c>
      <c r="M5130" t="s">
        <v>4152</v>
      </c>
      <c r="T5130" t="s">
        <v>76</v>
      </c>
      <c r="V5130" t="s">
        <v>4153</v>
      </c>
      <c r="W5130" t="s">
        <v>4154</v>
      </c>
      <c r="X5130" t="s">
        <v>168</v>
      </c>
      <c r="Y5130" t="s">
        <v>268</v>
      </c>
      <c r="Z5130" t="s">
        <v>268</v>
      </c>
      <c r="AA5130" t="s">
        <v>19</v>
      </c>
      <c r="AC5130" t="s">
        <v>8647</v>
      </c>
      <c r="AD5130">
        <v>1</v>
      </c>
      <c r="AE5130">
        <v>1</v>
      </c>
    </row>
    <row r="5131" spans="1:31">
      <c r="A5131" t="s">
        <v>8648</v>
      </c>
      <c r="B5131" s="93">
        <v>45040</v>
      </c>
      <c r="C5131" s="93">
        <v>45040</v>
      </c>
      <c r="D5131">
        <v>-3.5968673399999998E-2</v>
      </c>
      <c r="E5131">
        <v>-3.5968673399999998E-2</v>
      </c>
      <c r="F5131" t="s">
        <v>81</v>
      </c>
      <c r="G5131">
        <v>5.0197869101978689</v>
      </c>
      <c r="H5131">
        <v>-0.18055507591050229</v>
      </c>
      <c r="I5131">
        <v>-0.18055507591050229</v>
      </c>
      <c r="J5131">
        <v>1</v>
      </c>
      <c r="L5131" t="s">
        <v>76</v>
      </c>
      <c r="M5131" t="s">
        <v>4152</v>
      </c>
      <c r="T5131" t="s">
        <v>76</v>
      </c>
      <c r="V5131" t="s">
        <v>4153</v>
      </c>
      <c r="W5131" t="s">
        <v>4154</v>
      </c>
      <c r="X5131" t="s">
        <v>168</v>
      </c>
      <c r="Y5131" t="s">
        <v>268</v>
      </c>
      <c r="Z5131" t="s">
        <v>268</v>
      </c>
      <c r="AA5131" t="s">
        <v>19</v>
      </c>
      <c r="AC5131" t="s">
        <v>8649</v>
      </c>
      <c r="AD5131">
        <v>1</v>
      </c>
      <c r="AE5131">
        <v>1</v>
      </c>
    </row>
    <row r="5132" spans="1:31">
      <c r="A5132" t="s">
        <v>8650</v>
      </c>
      <c r="B5132" s="93">
        <v>45040</v>
      </c>
      <c r="C5132" s="93">
        <v>45040</v>
      </c>
      <c r="D5132">
        <v>-3.4638554000000002E-2</v>
      </c>
      <c r="E5132">
        <v>-3.4638554000000002E-2</v>
      </c>
      <c r="F5132" t="s">
        <v>81</v>
      </c>
      <c r="G5132">
        <v>5.0197869101978689</v>
      </c>
      <c r="H5132">
        <v>-0.17387815995738201</v>
      </c>
      <c r="I5132">
        <v>-0.17387815995738201</v>
      </c>
      <c r="J5132">
        <v>1</v>
      </c>
      <c r="L5132" t="s">
        <v>76</v>
      </c>
      <c r="M5132" t="s">
        <v>4152</v>
      </c>
      <c r="T5132" t="s">
        <v>76</v>
      </c>
      <c r="V5132" t="s">
        <v>4153</v>
      </c>
      <c r="W5132" t="s">
        <v>4154</v>
      </c>
      <c r="X5132" t="s">
        <v>168</v>
      </c>
      <c r="Y5132" t="s">
        <v>268</v>
      </c>
      <c r="Z5132" t="s">
        <v>268</v>
      </c>
      <c r="AA5132" t="s">
        <v>19</v>
      </c>
      <c r="AC5132" t="s">
        <v>8651</v>
      </c>
      <c r="AD5132">
        <v>1</v>
      </c>
      <c r="AE5132">
        <v>1</v>
      </c>
    </row>
    <row r="5133" spans="1:31">
      <c r="A5133" t="s">
        <v>8652</v>
      </c>
      <c r="B5133" s="93">
        <v>45040</v>
      </c>
      <c r="C5133" s="93">
        <v>45040</v>
      </c>
      <c r="D5133">
        <v>-2.8829840999999998E-2</v>
      </c>
      <c r="E5133">
        <v>-2.8829840999999998E-2</v>
      </c>
      <c r="F5133" t="s">
        <v>81</v>
      </c>
      <c r="G5133">
        <v>5.0197869101978689</v>
      </c>
      <c r="H5133">
        <v>-0.1447196584748858</v>
      </c>
      <c r="I5133">
        <v>-0.1447196584748858</v>
      </c>
      <c r="J5133">
        <v>1</v>
      </c>
      <c r="L5133" t="s">
        <v>76</v>
      </c>
      <c r="M5133" t="s">
        <v>4152</v>
      </c>
      <c r="T5133" t="s">
        <v>76</v>
      </c>
      <c r="V5133" t="s">
        <v>4153</v>
      </c>
      <c r="W5133" t="s">
        <v>4154</v>
      </c>
      <c r="X5133" t="s">
        <v>168</v>
      </c>
      <c r="Y5133" t="s">
        <v>268</v>
      </c>
      <c r="Z5133" t="s">
        <v>268</v>
      </c>
      <c r="AA5133" t="s">
        <v>19</v>
      </c>
      <c r="AC5133" t="s">
        <v>8653</v>
      </c>
      <c r="AD5133">
        <v>1</v>
      </c>
      <c r="AE5133">
        <v>1</v>
      </c>
    </row>
    <row r="5134" spans="1:31">
      <c r="A5134" t="s">
        <v>8654</v>
      </c>
      <c r="B5134" s="93">
        <v>45040</v>
      </c>
      <c r="C5134" s="93">
        <v>45040</v>
      </c>
      <c r="D5134">
        <v>-2.6333849999999999E-2</v>
      </c>
      <c r="E5134">
        <v>-2.6333849999999999E-2</v>
      </c>
      <c r="F5134" t="s">
        <v>81</v>
      </c>
      <c r="G5134">
        <v>5.0197869101978689</v>
      </c>
      <c r="H5134">
        <v>-0.13219031552511409</v>
      </c>
      <c r="I5134">
        <v>-0.13219031552511409</v>
      </c>
      <c r="J5134">
        <v>1</v>
      </c>
      <c r="L5134" t="s">
        <v>76</v>
      </c>
      <c r="M5134" t="s">
        <v>4152</v>
      </c>
      <c r="T5134" t="s">
        <v>76</v>
      </c>
      <c r="V5134" t="s">
        <v>4153</v>
      </c>
      <c r="W5134" t="s">
        <v>4154</v>
      </c>
      <c r="X5134" t="s">
        <v>168</v>
      </c>
      <c r="Y5134" t="s">
        <v>268</v>
      </c>
      <c r="Z5134" t="s">
        <v>268</v>
      </c>
      <c r="AA5134" t="s">
        <v>19</v>
      </c>
      <c r="AC5134" t="s">
        <v>8655</v>
      </c>
      <c r="AD5134">
        <v>1</v>
      </c>
      <c r="AE5134">
        <v>1</v>
      </c>
    </row>
    <row r="5135" spans="1:31">
      <c r="A5135" t="s">
        <v>8656</v>
      </c>
      <c r="B5135" s="93">
        <v>45040</v>
      </c>
      <c r="C5135" s="93">
        <v>45040</v>
      </c>
      <c r="D5135">
        <v>-2.6512873199999999E-2</v>
      </c>
      <c r="E5135">
        <v>-2.6512873199999999E-2</v>
      </c>
      <c r="F5135" t="s">
        <v>81</v>
      </c>
      <c r="G5135">
        <v>5.0197869101978689</v>
      </c>
      <c r="H5135">
        <v>-0.13308897384109589</v>
      </c>
      <c r="I5135">
        <v>-0.13308897384109589</v>
      </c>
      <c r="J5135">
        <v>1</v>
      </c>
      <c r="L5135" t="s">
        <v>76</v>
      </c>
      <c r="M5135" t="s">
        <v>4152</v>
      </c>
      <c r="T5135" t="s">
        <v>76</v>
      </c>
      <c r="V5135" t="s">
        <v>4153</v>
      </c>
      <c r="W5135" t="s">
        <v>4154</v>
      </c>
      <c r="X5135" t="s">
        <v>168</v>
      </c>
      <c r="Y5135" t="s">
        <v>268</v>
      </c>
      <c r="Z5135" t="s">
        <v>268</v>
      </c>
      <c r="AA5135" t="s">
        <v>19</v>
      </c>
      <c r="AC5135" t="s">
        <v>8657</v>
      </c>
      <c r="AD5135">
        <v>1</v>
      </c>
      <c r="AE5135">
        <v>1</v>
      </c>
    </row>
    <row r="5136" spans="1:31">
      <c r="A5136" t="s">
        <v>8658</v>
      </c>
      <c r="B5136" s="93">
        <v>45040</v>
      </c>
      <c r="C5136" s="93">
        <v>45040</v>
      </c>
      <c r="D5136">
        <v>-3.4144673200000003E-2</v>
      </c>
      <c r="E5136">
        <v>-3.4144673200000003E-2</v>
      </c>
      <c r="F5136" t="s">
        <v>81</v>
      </c>
      <c r="G5136">
        <v>5.0197869101978689</v>
      </c>
      <c r="H5136">
        <v>-0.17139898358234401</v>
      </c>
      <c r="I5136">
        <v>-0.17139898358234401</v>
      </c>
      <c r="J5136">
        <v>1</v>
      </c>
      <c r="L5136" t="s">
        <v>76</v>
      </c>
      <c r="M5136" t="s">
        <v>4152</v>
      </c>
      <c r="T5136" t="s">
        <v>76</v>
      </c>
      <c r="V5136" t="s">
        <v>4153</v>
      </c>
      <c r="W5136" t="s">
        <v>4154</v>
      </c>
      <c r="X5136" t="s">
        <v>168</v>
      </c>
      <c r="Y5136" t="s">
        <v>268</v>
      </c>
      <c r="Z5136" t="s">
        <v>268</v>
      </c>
      <c r="AA5136" t="s">
        <v>19</v>
      </c>
      <c r="AC5136" t="s">
        <v>8659</v>
      </c>
      <c r="AD5136">
        <v>1</v>
      </c>
      <c r="AE5136">
        <v>1</v>
      </c>
    </row>
    <row r="5137" spans="1:31">
      <c r="A5137" t="s">
        <v>8660</v>
      </c>
      <c r="B5137" s="93">
        <v>45040</v>
      </c>
      <c r="C5137" s="93">
        <v>45040</v>
      </c>
      <c r="D5137">
        <v>-3.4150041999999999E-2</v>
      </c>
      <c r="E5137">
        <v>-3.4150041999999999E-2</v>
      </c>
      <c r="F5137" t="s">
        <v>81</v>
      </c>
      <c r="G5137">
        <v>5.0197869101978689</v>
      </c>
      <c r="H5137">
        <v>-0.17142593381430751</v>
      </c>
      <c r="I5137">
        <v>-0.17142593381430751</v>
      </c>
      <c r="J5137">
        <v>1</v>
      </c>
      <c r="L5137" t="s">
        <v>76</v>
      </c>
      <c r="M5137" t="s">
        <v>4152</v>
      </c>
      <c r="T5137" t="s">
        <v>76</v>
      </c>
      <c r="V5137" t="s">
        <v>4153</v>
      </c>
      <c r="W5137" t="s">
        <v>4154</v>
      </c>
      <c r="X5137" t="s">
        <v>168</v>
      </c>
      <c r="Y5137" t="s">
        <v>268</v>
      </c>
      <c r="Z5137" t="s">
        <v>268</v>
      </c>
      <c r="AA5137" t="s">
        <v>19</v>
      </c>
      <c r="AC5137" t="s">
        <v>8661</v>
      </c>
      <c r="AD5137">
        <v>1</v>
      </c>
      <c r="AE5137">
        <v>1</v>
      </c>
    </row>
    <row r="5138" spans="1:31">
      <c r="A5138" t="s">
        <v>8662</v>
      </c>
      <c r="B5138" s="93">
        <v>45040</v>
      </c>
      <c r="C5138" s="93">
        <v>45040</v>
      </c>
      <c r="D5138">
        <v>-2.7623827E-2</v>
      </c>
      <c r="E5138">
        <v>-2.7623827E-2</v>
      </c>
      <c r="F5138" t="s">
        <v>81</v>
      </c>
      <c r="G5138">
        <v>5.0197869101978689</v>
      </c>
      <c r="H5138">
        <v>-0.13866572518417039</v>
      </c>
      <c r="I5138">
        <v>-0.13866572518417039</v>
      </c>
      <c r="J5138">
        <v>1</v>
      </c>
      <c r="L5138" t="s">
        <v>76</v>
      </c>
      <c r="M5138" t="s">
        <v>4152</v>
      </c>
      <c r="T5138" t="s">
        <v>76</v>
      </c>
      <c r="V5138" t="s">
        <v>4153</v>
      </c>
      <c r="W5138" t="s">
        <v>4154</v>
      </c>
      <c r="X5138" t="s">
        <v>168</v>
      </c>
      <c r="Y5138" t="s">
        <v>268</v>
      </c>
      <c r="Z5138" t="s">
        <v>268</v>
      </c>
      <c r="AA5138" t="s">
        <v>19</v>
      </c>
      <c r="AC5138" t="s">
        <v>8663</v>
      </c>
      <c r="AD5138">
        <v>1</v>
      </c>
      <c r="AE5138">
        <v>1</v>
      </c>
    </row>
    <row r="5139" spans="1:31">
      <c r="A5139" t="s">
        <v>8664</v>
      </c>
      <c r="B5139" s="93">
        <v>45040</v>
      </c>
      <c r="C5139" s="93">
        <v>45040</v>
      </c>
      <c r="D5139">
        <v>-2.8448191000000001E-2</v>
      </c>
      <c r="E5139">
        <v>-2.8448191000000001E-2</v>
      </c>
      <c r="F5139" t="s">
        <v>81</v>
      </c>
      <c r="G5139">
        <v>5.0197869101978689</v>
      </c>
      <c r="H5139">
        <v>-0.14280385680060881</v>
      </c>
      <c r="I5139">
        <v>-0.14280385680060881</v>
      </c>
      <c r="J5139">
        <v>1</v>
      </c>
      <c r="L5139" t="s">
        <v>76</v>
      </c>
      <c r="M5139" t="s">
        <v>4152</v>
      </c>
      <c r="T5139" t="s">
        <v>76</v>
      </c>
      <c r="V5139" t="s">
        <v>4153</v>
      </c>
      <c r="W5139" t="s">
        <v>4154</v>
      </c>
      <c r="X5139" t="s">
        <v>168</v>
      </c>
      <c r="Y5139" t="s">
        <v>268</v>
      </c>
      <c r="Z5139" t="s">
        <v>268</v>
      </c>
      <c r="AA5139" t="s">
        <v>19</v>
      </c>
      <c r="AC5139" t="s">
        <v>8665</v>
      </c>
      <c r="AD5139">
        <v>1</v>
      </c>
      <c r="AE5139">
        <v>1</v>
      </c>
    </row>
    <row r="5140" spans="1:31">
      <c r="A5140" t="s">
        <v>8666</v>
      </c>
      <c r="B5140" s="93">
        <v>45040</v>
      </c>
      <c r="C5140" s="93">
        <v>45040</v>
      </c>
      <c r="D5140">
        <v>-2.8448191000000001E-2</v>
      </c>
      <c r="E5140">
        <v>-2.8448191000000001E-2</v>
      </c>
      <c r="F5140" t="s">
        <v>81</v>
      </c>
      <c r="G5140">
        <v>5.0197869101978689</v>
      </c>
      <c r="H5140">
        <v>-0.14280385680060881</v>
      </c>
      <c r="I5140">
        <v>-0.14280385680060881</v>
      </c>
      <c r="J5140">
        <v>1</v>
      </c>
      <c r="L5140" t="s">
        <v>76</v>
      </c>
      <c r="M5140" t="s">
        <v>4152</v>
      </c>
      <c r="T5140" t="s">
        <v>76</v>
      </c>
      <c r="V5140" t="s">
        <v>4153</v>
      </c>
      <c r="W5140" t="s">
        <v>4154</v>
      </c>
      <c r="X5140" t="s">
        <v>168</v>
      </c>
      <c r="Y5140" t="s">
        <v>268</v>
      </c>
      <c r="Z5140" t="s">
        <v>268</v>
      </c>
      <c r="AA5140" t="s">
        <v>19</v>
      </c>
      <c r="AC5140" t="s">
        <v>8667</v>
      </c>
      <c r="AD5140">
        <v>1</v>
      </c>
      <c r="AE5140">
        <v>1</v>
      </c>
    </row>
    <row r="5141" spans="1:31">
      <c r="A5141" t="s">
        <v>8668</v>
      </c>
      <c r="B5141" s="93">
        <v>45040</v>
      </c>
      <c r="C5141" s="93">
        <v>45040</v>
      </c>
      <c r="D5141">
        <v>-3.396685E-2</v>
      </c>
      <c r="E5141">
        <v>-3.396685E-2</v>
      </c>
      <c r="F5141" t="s">
        <v>81</v>
      </c>
      <c r="G5141">
        <v>5.0197869101978689</v>
      </c>
      <c r="H5141">
        <v>-0.17050634901065451</v>
      </c>
      <c r="I5141">
        <v>-0.17050634901065451</v>
      </c>
      <c r="J5141">
        <v>1</v>
      </c>
      <c r="L5141" t="s">
        <v>76</v>
      </c>
      <c r="M5141" t="s">
        <v>4152</v>
      </c>
      <c r="T5141" t="s">
        <v>76</v>
      </c>
      <c r="V5141" t="s">
        <v>4153</v>
      </c>
      <c r="W5141" t="s">
        <v>4154</v>
      </c>
      <c r="X5141" t="s">
        <v>168</v>
      </c>
      <c r="Y5141" t="s">
        <v>268</v>
      </c>
      <c r="Z5141" t="s">
        <v>268</v>
      </c>
      <c r="AA5141" t="s">
        <v>19</v>
      </c>
      <c r="AC5141" t="s">
        <v>8669</v>
      </c>
      <c r="AD5141">
        <v>1</v>
      </c>
      <c r="AE5141">
        <v>1</v>
      </c>
    </row>
    <row r="5142" spans="1:31">
      <c r="A5142" t="s">
        <v>8670</v>
      </c>
      <c r="B5142" s="93">
        <v>45040</v>
      </c>
      <c r="C5142" s="93">
        <v>45040</v>
      </c>
      <c r="D5142">
        <v>-3.396685E-2</v>
      </c>
      <c r="E5142">
        <v>-3.396685E-2</v>
      </c>
      <c r="F5142" t="s">
        <v>81</v>
      </c>
      <c r="G5142">
        <v>5.0197869101978689</v>
      </c>
      <c r="H5142">
        <v>-0.17050634901065451</v>
      </c>
      <c r="I5142">
        <v>-0.17050634901065451</v>
      </c>
      <c r="J5142">
        <v>1</v>
      </c>
      <c r="L5142" t="s">
        <v>76</v>
      </c>
      <c r="M5142" t="s">
        <v>4152</v>
      </c>
      <c r="T5142" t="s">
        <v>76</v>
      </c>
      <c r="V5142" t="s">
        <v>4153</v>
      </c>
      <c r="W5142" t="s">
        <v>4154</v>
      </c>
      <c r="X5142" t="s">
        <v>168</v>
      </c>
      <c r="Y5142" t="s">
        <v>268</v>
      </c>
      <c r="Z5142" t="s">
        <v>268</v>
      </c>
      <c r="AA5142" t="s">
        <v>19</v>
      </c>
      <c r="AC5142" t="s">
        <v>8671</v>
      </c>
      <c r="AD5142">
        <v>1</v>
      </c>
      <c r="AE5142">
        <v>1</v>
      </c>
    </row>
    <row r="5143" spans="1:31">
      <c r="A5143" t="s">
        <v>8672</v>
      </c>
      <c r="B5143" s="93">
        <v>45040</v>
      </c>
      <c r="C5143" s="93">
        <v>45040</v>
      </c>
      <c r="D5143">
        <v>-3.5172863999999998E-2</v>
      </c>
      <c r="E5143">
        <v>-3.5172863999999998E-2</v>
      </c>
      <c r="F5143" t="s">
        <v>81</v>
      </c>
      <c r="G5143">
        <v>5.0197869101978689</v>
      </c>
      <c r="H5143">
        <v>-0.17656028230136989</v>
      </c>
      <c r="I5143">
        <v>-0.17656028230136989</v>
      </c>
      <c r="J5143">
        <v>1</v>
      </c>
      <c r="L5143" t="s">
        <v>76</v>
      </c>
      <c r="M5143" t="s">
        <v>4152</v>
      </c>
      <c r="T5143" t="s">
        <v>76</v>
      </c>
      <c r="V5143" t="s">
        <v>4153</v>
      </c>
      <c r="W5143" t="s">
        <v>4154</v>
      </c>
      <c r="X5143" t="s">
        <v>168</v>
      </c>
      <c r="Y5143" t="s">
        <v>268</v>
      </c>
      <c r="Z5143" t="s">
        <v>268</v>
      </c>
      <c r="AA5143" t="s">
        <v>19</v>
      </c>
      <c r="AC5143" t="s">
        <v>8673</v>
      </c>
      <c r="AD5143">
        <v>1</v>
      </c>
      <c r="AE5143">
        <v>1</v>
      </c>
    </row>
    <row r="5144" spans="1:31">
      <c r="A5144" t="s">
        <v>8674</v>
      </c>
      <c r="B5144" s="93">
        <v>45040</v>
      </c>
      <c r="C5144" s="93">
        <v>45040</v>
      </c>
      <c r="D5144">
        <v>-3.5172863999999998E-2</v>
      </c>
      <c r="E5144">
        <v>-3.5172863999999998E-2</v>
      </c>
      <c r="F5144" t="s">
        <v>81</v>
      </c>
      <c r="G5144">
        <v>5.0197869101978689</v>
      </c>
      <c r="H5144">
        <v>-0.17656028230136989</v>
      </c>
      <c r="I5144">
        <v>-0.17656028230136989</v>
      </c>
      <c r="J5144">
        <v>1</v>
      </c>
      <c r="L5144" t="s">
        <v>76</v>
      </c>
      <c r="M5144" t="s">
        <v>4152</v>
      </c>
      <c r="T5144" t="s">
        <v>76</v>
      </c>
      <c r="V5144" t="s">
        <v>4153</v>
      </c>
      <c r="W5144" t="s">
        <v>4154</v>
      </c>
      <c r="X5144" t="s">
        <v>168</v>
      </c>
      <c r="Y5144" t="s">
        <v>268</v>
      </c>
      <c r="Z5144" t="s">
        <v>268</v>
      </c>
      <c r="AA5144" t="s">
        <v>19</v>
      </c>
      <c r="AC5144" t="s">
        <v>8675</v>
      </c>
      <c r="AD5144">
        <v>1</v>
      </c>
      <c r="AE5144">
        <v>1</v>
      </c>
    </row>
    <row r="5145" spans="1:31">
      <c r="A5145" t="s">
        <v>8676</v>
      </c>
      <c r="B5145" s="93">
        <v>45040</v>
      </c>
      <c r="C5145" s="93">
        <v>45040</v>
      </c>
      <c r="D5145">
        <v>-2.8379494000000002E-2</v>
      </c>
      <c r="E5145">
        <v>-2.8379494000000002E-2</v>
      </c>
      <c r="F5145" t="s">
        <v>81</v>
      </c>
      <c r="G5145">
        <v>5.0197869101978689</v>
      </c>
      <c r="H5145">
        <v>-0.14245901249923901</v>
      </c>
      <c r="I5145">
        <v>-0.14245901249923901</v>
      </c>
      <c r="J5145">
        <v>1</v>
      </c>
      <c r="L5145" t="s">
        <v>76</v>
      </c>
      <c r="M5145" t="s">
        <v>4152</v>
      </c>
      <c r="T5145" t="s">
        <v>76</v>
      </c>
      <c r="V5145" t="s">
        <v>4153</v>
      </c>
      <c r="W5145" t="s">
        <v>4154</v>
      </c>
      <c r="X5145" t="s">
        <v>168</v>
      </c>
      <c r="Y5145" t="s">
        <v>268</v>
      </c>
      <c r="Z5145" t="s">
        <v>268</v>
      </c>
      <c r="AA5145" t="s">
        <v>19</v>
      </c>
      <c r="AC5145" t="s">
        <v>8677</v>
      </c>
      <c r="AD5145">
        <v>1</v>
      </c>
      <c r="AE5145">
        <v>1</v>
      </c>
    </row>
    <row r="5146" spans="1:31">
      <c r="A5146" t="s">
        <v>8678</v>
      </c>
      <c r="B5146" s="93">
        <v>45040</v>
      </c>
      <c r="C5146" s="93">
        <v>45040</v>
      </c>
      <c r="D5146">
        <v>-2.8188669E-2</v>
      </c>
      <c r="E5146">
        <v>-2.8188669E-2</v>
      </c>
      <c r="F5146" t="s">
        <v>81</v>
      </c>
      <c r="G5146">
        <v>5.0197869101978689</v>
      </c>
      <c r="H5146">
        <v>-0.14150111166210039</v>
      </c>
      <c r="I5146">
        <v>-0.14150111166210039</v>
      </c>
      <c r="J5146">
        <v>1</v>
      </c>
      <c r="L5146" t="s">
        <v>76</v>
      </c>
      <c r="M5146" t="s">
        <v>4152</v>
      </c>
      <c r="T5146" t="s">
        <v>76</v>
      </c>
      <c r="V5146" t="s">
        <v>4153</v>
      </c>
      <c r="W5146" t="s">
        <v>4154</v>
      </c>
      <c r="X5146" t="s">
        <v>168</v>
      </c>
      <c r="Y5146" t="s">
        <v>268</v>
      </c>
      <c r="Z5146" t="s">
        <v>268</v>
      </c>
      <c r="AA5146" t="s">
        <v>19</v>
      </c>
      <c r="AC5146" t="s">
        <v>8679</v>
      </c>
      <c r="AD5146">
        <v>1</v>
      </c>
      <c r="AE5146">
        <v>1</v>
      </c>
    </row>
    <row r="5147" spans="1:31">
      <c r="A5147" t="s">
        <v>8680</v>
      </c>
      <c r="B5147" s="93">
        <v>45040</v>
      </c>
      <c r="C5147" s="93">
        <v>45040</v>
      </c>
      <c r="D5147">
        <v>-2.7158214E-2</v>
      </c>
      <c r="E5147">
        <v>-2.7158214E-2</v>
      </c>
      <c r="F5147" t="s">
        <v>81</v>
      </c>
      <c r="G5147">
        <v>5.0197869101978689</v>
      </c>
      <c r="H5147">
        <v>-0.13632844714155251</v>
      </c>
      <c r="I5147">
        <v>-0.13632844714155251</v>
      </c>
      <c r="J5147">
        <v>1</v>
      </c>
      <c r="L5147" t="s">
        <v>76</v>
      </c>
      <c r="M5147" t="s">
        <v>4152</v>
      </c>
      <c r="T5147" t="s">
        <v>76</v>
      </c>
      <c r="V5147" t="s">
        <v>4153</v>
      </c>
      <c r="W5147" t="s">
        <v>4154</v>
      </c>
      <c r="X5147" t="s">
        <v>168</v>
      </c>
      <c r="Y5147" t="s">
        <v>268</v>
      </c>
      <c r="Z5147" t="s">
        <v>268</v>
      </c>
      <c r="AA5147" t="s">
        <v>19</v>
      </c>
      <c r="AC5147" t="s">
        <v>8681</v>
      </c>
      <c r="AD5147">
        <v>1</v>
      </c>
      <c r="AE5147">
        <v>1</v>
      </c>
    </row>
    <row r="5148" spans="1:31">
      <c r="A5148" t="s">
        <v>8682</v>
      </c>
      <c r="B5148" s="93">
        <v>45040</v>
      </c>
      <c r="C5148" s="93">
        <v>45040</v>
      </c>
      <c r="D5148">
        <v>-2.8478723000000001E-2</v>
      </c>
      <c r="E5148">
        <v>-2.8478723000000001E-2</v>
      </c>
      <c r="F5148" t="s">
        <v>81</v>
      </c>
      <c r="G5148">
        <v>5.0197869101978689</v>
      </c>
      <c r="H5148">
        <v>-0.14295712093455101</v>
      </c>
      <c r="I5148">
        <v>-0.14295712093455101</v>
      </c>
      <c r="J5148">
        <v>1</v>
      </c>
      <c r="L5148" t="s">
        <v>76</v>
      </c>
      <c r="M5148" t="s">
        <v>4152</v>
      </c>
      <c r="T5148" t="s">
        <v>76</v>
      </c>
      <c r="V5148" t="s">
        <v>4153</v>
      </c>
      <c r="W5148" t="s">
        <v>4154</v>
      </c>
      <c r="X5148" t="s">
        <v>168</v>
      </c>
      <c r="Y5148" t="s">
        <v>268</v>
      </c>
      <c r="Z5148" t="s">
        <v>268</v>
      </c>
      <c r="AA5148" t="s">
        <v>19</v>
      </c>
      <c r="AC5148" t="s">
        <v>8683</v>
      </c>
      <c r="AD5148">
        <v>1</v>
      </c>
      <c r="AE5148">
        <v>1</v>
      </c>
    </row>
    <row r="5149" spans="1:31">
      <c r="A5149" t="s">
        <v>8684</v>
      </c>
      <c r="B5149" s="93">
        <v>45040</v>
      </c>
      <c r="C5149" s="93">
        <v>45040</v>
      </c>
      <c r="D5149">
        <v>-2.8478723000000001E-2</v>
      </c>
      <c r="E5149">
        <v>-2.8478723000000001E-2</v>
      </c>
      <c r="F5149" t="s">
        <v>81</v>
      </c>
      <c r="G5149">
        <v>5.0197869101978689</v>
      </c>
      <c r="H5149">
        <v>-0.14295712093455101</v>
      </c>
      <c r="I5149">
        <v>-0.14295712093455101</v>
      </c>
      <c r="J5149">
        <v>1</v>
      </c>
      <c r="L5149" t="s">
        <v>76</v>
      </c>
      <c r="M5149" t="s">
        <v>4152</v>
      </c>
      <c r="T5149" t="s">
        <v>76</v>
      </c>
      <c r="V5149" t="s">
        <v>4153</v>
      </c>
      <c r="W5149" t="s">
        <v>4154</v>
      </c>
      <c r="X5149" t="s">
        <v>168</v>
      </c>
      <c r="Y5149" t="s">
        <v>268</v>
      </c>
      <c r="Z5149" t="s">
        <v>268</v>
      </c>
      <c r="AA5149" t="s">
        <v>19</v>
      </c>
      <c r="AC5149" t="s">
        <v>8685</v>
      </c>
      <c r="AD5149">
        <v>1</v>
      </c>
      <c r="AE5149">
        <v>1</v>
      </c>
    </row>
    <row r="5150" spans="1:31">
      <c r="A5150" t="s">
        <v>8686</v>
      </c>
      <c r="B5150" s="93">
        <v>45040</v>
      </c>
      <c r="C5150" s="93">
        <v>45040</v>
      </c>
      <c r="D5150">
        <v>-2.9074097E-2</v>
      </c>
      <c r="E5150">
        <v>-2.9074097E-2</v>
      </c>
      <c r="F5150" t="s">
        <v>81</v>
      </c>
      <c r="G5150">
        <v>5.0197869101978689</v>
      </c>
      <c r="H5150">
        <v>-0.1459457715464231</v>
      </c>
      <c r="I5150">
        <v>-0.1459457715464231</v>
      </c>
      <c r="J5150">
        <v>1</v>
      </c>
      <c r="L5150" t="s">
        <v>76</v>
      </c>
      <c r="M5150" t="s">
        <v>4152</v>
      </c>
      <c r="T5150" t="s">
        <v>76</v>
      </c>
      <c r="V5150" t="s">
        <v>4153</v>
      </c>
      <c r="W5150" t="s">
        <v>4154</v>
      </c>
      <c r="X5150" t="s">
        <v>168</v>
      </c>
      <c r="Y5150" t="s">
        <v>268</v>
      </c>
      <c r="Z5150" t="s">
        <v>268</v>
      </c>
      <c r="AA5150" t="s">
        <v>19</v>
      </c>
      <c r="AC5150" t="s">
        <v>8687</v>
      </c>
      <c r="AD5150">
        <v>1</v>
      </c>
      <c r="AE5150">
        <v>1</v>
      </c>
    </row>
    <row r="5151" spans="1:31">
      <c r="A5151" t="s">
        <v>8688</v>
      </c>
      <c r="B5151" s="93">
        <v>45040</v>
      </c>
      <c r="C5151" s="93">
        <v>45040</v>
      </c>
      <c r="D5151">
        <v>-2.9730534999999999E-2</v>
      </c>
      <c r="E5151">
        <v>-2.9730534999999999E-2</v>
      </c>
      <c r="F5151" t="s">
        <v>81</v>
      </c>
      <c r="G5151">
        <v>5.0197869101978689</v>
      </c>
      <c r="H5151">
        <v>-0.1492409504261796</v>
      </c>
      <c r="I5151">
        <v>-0.1492409504261796</v>
      </c>
      <c r="J5151">
        <v>1</v>
      </c>
      <c r="L5151" t="s">
        <v>76</v>
      </c>
      <c r="M5151" t="s">
        <v>4152</v>
      </c>
      <c r="T5151" t="s">
        <v>76</v>
      </c>
      <c r="V5151" t="s">
        <v>4153</v>
      </c>
      <c r="W5151" t="s">
        <v>4154</v>
      </c>
      <c r="X5151" t="s">
        <v>168</v>
      </c>
      <c r="Y5151" t="s">
        <v>268</v>
      </c>
      <c r="Z5151" t="s">
        <v>268</v>
      </c>
      <c r="AA5151" t="s">
        <v>19</v>
      </c>
      <c r="AC5151" t="s">
        <v>8689</v>
      </c>
      <c r="AD5151">
        <v>1</v>
      </c>
      <c r="AE5151">
        <v>1</v>
      </c>
    </row>
    <row r="5152" spans="1:31">
      <c r="A5152" t="s">
        <v>8690</v>
      </c>
      <c r="B5152" s="93">
        <v>45040</v>
      </c>
      <c r="C5152" s="93">
        <v>45040</v>
      </c>
      <c r="D5152">
        <v>-2.9226756999999999E-2</v>
      </c>
      <c r="E5152">
        <v>-2.9226756999999999E-2</v>
      </c>
      <c r="F5152" t="s">
        <v>81</v>
      </c>
      <c r="G5152">
        <v>5.0197869101978689</v>
      </c>
      <c r="H5152">
        <v>-0.14671209221613399</v>
      </c>
      <c r="I5152">
        <v>-0.14671209221613399</v>
      </c>
      <c r="J5152">
        <v>1</v>
      </c>
      <c r="L5152" t="s">
        <v>76</v>
      </c>
      <c r="M5152" t="s">
        <v>4152</v>
      </c>
      <c r="T5152" t="s">
        <v>76</v>
      </c>
      <c r="V5152" t="s">
        <v>4153</v>
      </c>
      <c r="W5152" t="s">
        <v>4154</v>
      </c>
      <c r="X5152" t="s">
        <v>168</v>
      </c>
      <c r="Y5152" t="s">
        <v>268</v>
      </c>
      <c r="Z5152" t="s">
        <v>268</v>
      </c>
      <c r="AA5152" t="s">
        <v>19</v>
      </c>
      <c r="AC5152" t="s">
        <v>8691</v>
      </c>
      <c r="AD5152">
        <v>1</v>
      </c>
      <c r="AE5152">
        <v>1</v>
      </c>
    </row>
    <row r="5153" spans="1:31">
      <c r="A5153" t="s">
        <v>8692</v>
      </c>
      <c r="B5153" s="93">
        <v>45040</v>
      </c>
      <c r="C5153" s="93">
        <v>45040</v>
      </c>
      <c r="D5153">
        <v>-2.8684813999999999E-2</v>
      </c>
      <c r="E5153">
        <v>-2.8684813999999999E-2</v>
      </c>
      <c r="F5153" t="s">
        <v>81</v>
      </c>
      <c r="G5153">
        <v>5.0197869101978689</v>
      </c>
      <c r="H5153">
        <v>-0.14399165383866061</v>
      </c>
      <c r="I5153">
        <v>-0.14399165383866061</v>
      </c>
      <c r="J5153">
        <v>1</v>
      </c>
      <c r="L5153" t="s">
        <v>76</v>
      </c>
      <c r="M5153" t="s">
        <v>4152</v>
      </c>
      <c r="T5153" t="s">
        <v>76</v>
      </c>
      <c r="V5153" t="s">
        <v>4153</v>
      </c>
      <c r="W5153" t="s">
        <v>4154</v>
      </c>
      <c r="X5153" t="s">
        <v>168</v>
      </c>
      <c r="Y5153" t="s">
        <v>268</v>
      </c>
      <c r="Z5153" t="s">
        <v>268</v>
      </c>
      <c r="AA5153" t="s">
        <v>19</v>
      </c>
      <c r="AC5153" t="s">
        <v>8693</v>
      </c>
      <c r="AD5153">
        <v>1</v>
      </c>
      <c r="AE5153">
        <v>1</v>
      </c>
    </row>
    <row r="5154" spans="1:31">
      <c r="A5154" t="s">
        <v>8694</v>
      </c>
      <c r="B5154" s="93">
        <v>45040</v>
      </c>
      <c r="C5154" s="93">
        <v>45040</v>
      </c>
      <c r="D5154">
        <v>-2.7333772999999999E-2</v>
      </c>
      <c r="E5154">
        <v>-2.7333772999999999E-2</v>
      </c>
      <c r="F5154" t="s">
        <v>81</v>
      </c>
      <c r="G5154">
        <v>5.0197869101978689</v>
      </c>
      <c r="H5154">
        <v>-0.1372097159117199</v>
      </c>
      <c r="I5154">
        <v>-0.1372097159117199</v>
      </c>
      <c r="J5154">
        <v>1</v>
      </c>
      <c r="L5154" t="s">
        <v>76</v>
      </c>
      <c r="M5154" t="s">
        <v>4152</v>
      </c>
      <c r="T5154" t="s">
        <v>76</v>
      </c>
      <c r="V5154" t="s">
        <v>4153</v>
      </c>
      <c r="W5154" t="s">
        <v>4154</v>
      </c>
      <c r="X5154" t="s">
        <v>168</v>
      </c>
      <c r="Y5154" t="s">
        <v>268</v>
      </c>
      <c r="Z5154" t="s">
        <v>268</v>
      </c>
      <c r="AA5154" t="s">
        <v>19</v>
      </c>
      <c r="AC5154" t="s">
        <v>8695</v>
      </c>
      <c r="AD5154">
        <v>1</v>
      </c>
      <c r="AE5154">
        <v>1</v>
      </c>
    </row>
    <row r="5155" spans="1:31">
      <c r="A5155" t="s">
        <v>8696</v>
      </c>
      <c r="B5155" s="93">
        <v>45040</v>
      </c>
      <c r="C5155" s="93">
        <v>45040</v>
      </c>
      <c r="D5155">
        <v>-3.0646494999999999E-2</v>
      </c>
      <c r="E5155">
        <v>-3.0646494999999999E-2</v>
      </c>
      <c r="F5155" t="s">
        <v>81</v>
      </c>
      <c r="G5155">
        <v>5.0197869101978689</v>
      </c>
      <c r="H5155">
        <v>-0.15383887444444441</v>
      </c>
      <c r="I5155">
        <v>-0.15383887444444441</v>
      </c>
      <c r="J5155">
        <v>1</v>
      </c>
      <c r="L5155" t="s">
        <v>76</v>
      </c>
      <c r="M5155" t="s">
        <v>4152</v>
      </c>
      <c r="T5155" t="s">
        <v>76</v>
      </c>
      <c r="V5155" t="s">
        <v>4153</v>
      </c>
      <c r="W5155" t="s">
        <v>4154</v>
      </c>
      <c r="X5155" t="s">
        <v>168</v>
      </c>
      <c r="Y5155" t="s">
        <v>268</v>
      </c>
      <c r="Z5155" t="s">
        <v>268</v>
      </c>
      <c r="AA5155" t="s">
        <v>19</v>
      </c>
      <c r="AC5155" t="s">
        <v>8697</v>
      </c>
      <c r="AD5155">
        <v>1</v>
      </c>
      <c r="AE5155">
        <v>1</v>
      </c>
    </row>
    <row r="5156" spans="1:31">
      <c r="A5156" t="s">
        <v>8698</v>
      </c>
      <c r="B5156" s="93">
        <v>45040</v>
      </c>
      <c r="C5156" s="93">
        <v>45040</v>
      </c>
      <c r="D5156">
        <v>-2.9959525000000001E-2</v>
      </c>
      <c r="E5156">
        <v>-2.9959525000000001E-2</v>
      </c>
      <c r="F5156" t="s">
        <v>81</v>
      </c>
      <c r="G5156">
        <v>5.0197869101978689</v>
      </c>
      <c r="H5156">
        <v>-0.15039043143074579</v>
      </c>
      <c r="I5156">
        <v>-0.15039043143074579</v>
      </c>
      <c r="J5156">
        <v>1</v>
      </c>
      <c r="L5156" t="s">
        <v>76</v>
      </c>
      <c r="M5156" t="s">
        <v>4152</v>
      </c>
      <c r="T5156" t="s">
        <v>76</v>
      </c>
      <c r="V5156" t="s">
        <v>4153</v>
      </c>
      <c r="W5156" t="s">
        <v>4154</v>
      </c>
      <c r="X5156" t="s">
        <v>168</v>
      </c>
      <c r="Y5156" t="s">
        <v>268</v>
      </c>
      <c r="Z5156" t="s">
        <v>268</v>
      </c>
      <c r="AA5156" t="s">
        <v>19</v>
      </c>
      <c r="AC5156" t="s">
        <v>8699</v>
      </c>
      <c r="AD5156">
        <v>1</v>
      </c>
      <c r="AE5156">
        <v>1</v>
      </c>
    </row>
    <row r="5157" spans="1:31">
      <c r="A5157" t="s">
        <v>8700</v>
      </c>
      <c r="B5157" s="93">
        <v>45040</v>
      </c>
      <c r="C5157" s="93">
        <v>45040</v>
      </c>
      <c r="D5157">
        <v>-3.1173171999999999E-2</v>
      </c>
      <c r="E5157">
        <v>-3.1173171999999999E-2</v>
      </c>
      <c r="F5157" t="s">
        <v>81</v>
      </c>
      <c r="G5157">
        <v>5.0197869101978689</v>
      </c>
      <c r="H5157">
        <v>-0.1564826807549467</v>
      </c>
      <c r="I5157">
        <v>-0.1564826807549467</v>
      </c>
      <c r="J5157">
        <v>1</v>
      </c>
      <c r="L5157" t="s">
        <v>76</v>
      </c>
      <c r="M5157" t="s">
        <v>4152</v>
      </c>
      <c r="T5157" t="s">
        <v>76</v>
      </c>
      <c r="V5157" t="s">
        <v>4153</v>
      </c>
      <c r="W5157" t="s">
        <v>4154</v>
      </c>
      <c r="X5157" t="s">
        <v>168</v>
      </c>
      <c r="Y5157" t="s">
        <v>268</v>
      </c>
      <c r="Z5157" t="s">
        <v>268</v>
      </c>
      <c r="AA5157" t="s">
        <v>19</v>
      </c>
      <c r="AC5157" t="s">
        <v>8701</v>
      </c>
      <c r="AD5157">
        <v>1</v>
      </c>
      <c r="AE5157">
        <v>1</v>
      </c>
    </row>
    <row r="5158" spans="1:31">
      <c r="A5158" t="s">
        <v>8702</v>
      </c>
      <c r="B5158" s="93">
        <v>45040</v>
      </c>
      <c r="C5158" s="93">
        <v>45040</v>
      </c>
      <c r="D5158">
        <v>-2.8608484E-2</v>
      </c>
      <c r="E5158">
        <v>-2.8608484E-2</v>
      </c>
      <c r="F5158" t="s">
        <v>81</v>
      </c>
      <c r="G5158">
        <v>5.0197869101978689</v>
      </c>
      <c r="H5158">
        <v>-0.1436084935038052</v>
      </c>
      <c r="I5158">
        <v>-0.1436084935038052</v>
      </c>
      <c r="J5158">
        <v>1</v>
      </c>
      <c r="L5158" t="s">
        <v>76</v>
      </c>
      <c r="M5158" t="s">
        <v>4152</v>
      </c>
      <c r="T5158" t="s">
        <v>76</v>
      </c>
      <c r="V5158" t="s">
        <v>4153</v>
      </c>
      <c r="W5158" t="s">
        <v>4154</v>
      </c>
      <c r="X5158" t="s">
        <v>168</v>
      </c>
      <c r="Y5158" t="s">
        <v>268</v>
      </c>
      <c r="Z5158" t="s">
        <v>268</v>
      </c>
      <c r="AA5158" t="s">
        <v>19</v>
      </c>
      <c r="AC5158" t="s">
        <v>8703</v>
      </c>
      <c r="AD5158">
        <v>1</v>
      </c>
      <c r="AE5158">
        <v>1</v>
      </c>
    </row>
    <row r="5159" spans="1:31">
      <c r="A5159" t="s">
        <v>8704</v>
      </c>
      <c r="B5159" s="93">
        <v>45040</v>
      </c>
      <c r="C5159" s="93">
        <v>45040</v>
      </c>
      <c r="D5159">
        <v>-2.86039864E-2</v>
      </c>
      <c r="E5159">
        <v>-2.86039864E-2</v>
      </c>
      <c r="F5159" t="s">
        <v>81</v>
      </c>
      <c r="G5159">
        <v>5.0197869101978689</v>
      </c>
      <c r="H5159">
        <v>-0.14358591651019789</v>
      </c>
      <c r="I5159">
        <v>-0.14358591651019789</v>
      </c>
      <c r="J5159">
        <v>1</v>
      </c>
      <c r="L5159" t="s">
        <v>76</v>
      </c>
      <c r="M5159" t="s">
        <v>4152</v>
      </c>
      <c r="T5159" t="s">
        <v>76</v>
      </c>
      <c r="V5159" t="s">
        <v>4153</v>
      </c>
      <c r="W5159" t="s">
        <v>4154</v>
      </c>
      <c r="X5159" t="s">
        <v>168</v>
      </c>
      <c r="Y5159" t="s">
        <v>268</v>
      </c>
      <c r="Z5159" t="s">
        <v>268</v>
      </c>
      <c r="AA5159" t="s">
        <v>19</v>
      </c>
      <c r="AC5159" t="s">
        <v>8705</v>
      </c>
      <c r="AD5159">
        <v>1</v>
      </c>
      <c r="AE5159">
        <v>1</v>
      </c>
    </row>
    <row r="5160" spans="1:31">
      <c r="A5160" t="s">
        <v>8706</v>
      </c>
      <c r="B5160" s="93">
        <v>45040</v>
      </c>
      <c r="C5160" s="93">
        <v>45040</v>
      </c>
      <c r="D5160">
        <v>-3.0532E-2</v>
      </c>
      <c r="E5160">
        <v>-3.0532E-2</v>
      </c>
      <c r="F5160" t="s">
        <v>81</v>
      </c>
      <c r="G5160">
        <v>5.0197869101978689</v>
      </c>
      <c r="H5160">
        <v>-0.15326413394216129</v>
      </c>
      <c r="I5160">
        <v>-0.15326413394216129</v>
      </c>
      <c r="J5160">
        <v>1</v>
      </c>
      <c r="L5160" t="s">
        <v>76</v>
      </c>
      <c r="M5160" t="s">
        <v>4152</v>
      </c>
      <c r="T5160" t="s">
        <v>76</v>
      </c>
      <c r="V5160" t="s">
        <v>4153</v>
      </c>
      <c r="W5160" t="s">
        <v>4154</v>
      </c>
      <c r="X5160" t="s">
        <v>168</v>
      </c>
      <c r="Y5160" t="s">
        <v>268</v>
      </c>
      <c r="Z5160" t="s">
        <v>268</v>
      </c>
      <c r="AA5160" t="s">
        <v>19</v>
      </c>
      <c r="AC5160" t="s">
        <v>8707</v>
      </c>
      <c r="AD5160">
        <v>1</v>
      </c>
      <c r="AE5160">
        <v>1</v>
      </c>
    </row>
    <row r="5161" spans="1:31">
      <c r="A5161" t="s">
        <v>8708</v>
      </c>
      <c r="B5161" s="93">
        <v>45040</v>
      </c>
      <c r="C5161" s="93">
        <v>45040</v>
      </c>
      <c r="D5161">
        <v>-3.1234235999999999E-2</v>
      </c>
      <c r="E5161">
        <v>-3.1234235999999999E-2</v>
      </c>
      <c r="F5161" t="s">
        <v>81</v>
      </c>
      <c r="G5161">
        <v>5.0197869101978689</v>
      </c>
      <c r="H5161">
        <v>-0.156789209022831</v>
      </c>
      <c r="I5161">
        <v>-0.156789209022831</v>
      </c>
      <c r="J5161">
        <v>1</v>
      </c>
      <c r="L5161" t="s">
        <v>76</v>
      </c>
      <c r="M5161" t="s">
        <v>4152</v>
      </c>
      <c r="T5161" t="s">
        <v>76</v>
      </c>
      <c r="V5161" t="s">
        <v>4153</v>
      </c>
      <c r="W5161" t="s">
        <v>4154</v>
      </c>
      <c r="X5161" t="s">
        <v>168</v>
      </c>
      <c r="Y5161" t="s">
        <v>268</v>
      </c>
      <c r="Z5161" t="s">
        <v>268</v>
      </c>
      <c r="AA5161" t="s">
        <v>19</v>
      </c>
      <c r="AC5161" t="s">
        <v>8709</v>
      </c>
      <c r="AD5161">
        <v>1</v>
      </c>
      <c r="AE5161">
        <v>1</v>
      </c>
    </row>
    <row r="5162" spans="1:31">
      <c r="A5162" t="s">
        <v>8710</v>
      </c>
      <c r="B5162" s="93">
        <v>45040</v>
      </c>
      <c r="C5162" s="93">
        <v>45040</v>
      </c>
      <c r="D5162">
        <v>-2.9188591999999999E-2</v>
      </c>
      <c r="E5162">
        <v>-2.9188591999999999E-2</v>
      </c>
      <c r="F5162" t="s">
        <v>81</v>
      </c>
      <c r="G5162">
        <v>5.0197869101978689</v>
      </c>
      <c r="H5162">
        <v>-0.1465205120487062</v>
      </c>
      <c r="I5162">
        <v>-0.1465205120487062</v>
      </c>
      <c r="J5162">
        <v>1</v>
      </c>
      <c r="L5162" t="s">
        <v>76</v>
      </c>
      <c r="M5162" t="s">
        <v>4152</v>
      </c>
      <c r="T5162" t="s">
        <v>76</v>
      </c>
      <c r="V5162" t="s">
        <v>4153</v>
      </c>
      <c r="W5162" t="s">
        <v>4154</v>
      </c>
      <c r="X5162" t="s">
        <v>168</v>
      </c>
      <c r="Y5162" t="s">
        <v>268</v>
      </c>
      <c r="Z5162" t="s">
        <v>268</v>
      </c>
      <c r="AA5162" t="s">
        <v>19</v>
      </c>
      <c r="AC5162" t="s">
        <v>8711</v>
      </c>
      <c r="AD5162">
        <v>1</v>
      </c>
      <c r="AE5162">
        <v>1</v>
      </c>
    </row>
    <row r="5163" spans="1:31">
      <c r="A5163" t="s">
        <v>8712</v>
      </c>
      <c r="B5163" s="93">
        <v>45040</v>
      </c>
      <c r="C5163" s="93">
        <v>45040</v>
      </c>
      <c r="D5163">
        <v>-2.9188591999999999E-2</v>
      </c>
      <c r="E5163">
        <v>-2.9188591999999999E-2</v>
      </c>
      <c r="F5163" t="s">
        <v>81</v>
      </c>
      <c r="G5163">
        <v>5.0197869101978689</v>
      </c>
      <c r="H5163">
        <v>-0.1465205120487062</v>
      </c>
      <c r="I5163">
        <v>-0.1465205120487062</v>
      </c>
      <c r="J5163">
        <v>1</v>
      </c>
      <c r="L5163" t="s">
        <v>76</v>
      </c>
      <c r="M5163" t="s">
        <v>4152</v>
      </c>
      <c r="T5163" t="s">
        <v>76</v>
      </c>
      <c r="V5163" t="s">
        <v>4153</v>
      </c>
      <c r="W5163" t="s">
        <v>4154</v>
      </c>
      <c r="X5163" t="s">
        <v>168</v>
      </c>
      <c r="Y5163" t="s">
        <v>268</v>
      </c>
      <c r="Z5163" t="s">
        <v>268</v>
      </c>
      <c r="AA5163" t="s">
        <v>19</v>
      </c>
      <c r="AC5163" t="s">
        <v>8713</v>
      </c>
      <c r="AD5163">
        <v>1</v>
      </c>
      <c r="AE5163">
        <v>1</v>
      </c>
    </row>
    <row r="5164" spans="1:31">
      <c r="A5164" t="s">
        <v>8714</v>
      </c>
      <c r="B5164" s="93">
        <v>45040</v>
      </c>
      <c r="C5164" s="93">
        <v>45040</v>
      </c>
      <c r="D5164">
        <v>-2.7145109000000001E-2</v>
      </c>
      <c r="E5164">
        <v>-2.7145109000000001E-2</v>
      </c>
      <c r="F5164" t="s">
        <v>81</v>
      </c>
      <c r="G5164">
        <v>5.0197869101978689</v>
      </c>
      <c r="H5164">
        <v>-0.13626266283409441</v>
      </c>
      <c r="I5164">
        <v>-0.13626266283409441</v>
      </c>
      <c r="J5164">
        <v>1</v>
      </c>
      <c r="L5164" t="s">
        <v>76</v>
      </c>
      <c r="M5164" t="s">
        <v>4152</v>
      </c>
      <c r="T5164" t="s">
        <v>76</v>
      </c>
      <c r="V5164" t="s">
        <v>4153</v>
      </c>
      <c r="W5164" t="s">
        <v>4154</v>
      </c>
      <c r="X5164" t="s">
        <v>168</v>
      </c>
      <c r="Y5164" t="s">
        <v>268</v>
      </c>
      <c r="Z5164" t="s">
        <v>268</v>
      </c>
      <c r="AA5164" t="s">
        <v>19</v>
      </c>
      <c r="AC5164" t="s">
        <v>8715</v>
      </c>
      <c r="AD5164">
        <v>1</v>
      </c>
      <c r="AE5164">
        <v>1</v>
      </c>
    </row>
    <row r="5165" spans="1:31">
      <c r="A5165" t="s">
        <v>8716</v>
      </c>
      <c r="B5165" s="93">
        <v>45040</v>
      </c>
      <c r="C5165" s="93">
        <v>45040</v>
      </c>
      <c r="D5165">
        <v>-2.9753433999999999E-2</v>
      </c>
      <c r="E5165">
        <v>-2.9753433999999999E-2</v>
      </c>
      <c r="F5165" t="s">
        <v>81</v>
      </c>
      <c r="G5165">
        <v>5.0197869101978689</v>
      </c>
      <c r="H5165">
        <v>-0.14935589852663619</v>
      </c>
      <c r="I5165">
        <v>-0.14935589852663619</v>
      </c>
      <c r="J5165">
        <v>1</v>
      </c>
      <c r="L5165" t="s">
        <v>76</v>
      </c>
      <c r="M5165" t="s">
        <v>4152</v>
      </c>
      <c r="T5165" t="s">
        <v>76</v>
      </c>
      <c r="V5165" t="s">
        <v>4153</v>
      </c>
      <c r="W5165" t="s">
        <v>4154</v>
      </c>
      <c r="X5165" t="s">
        <v>168</v>
      </c>
      <c r="Y5165" t="s">
        <v>268</v>
      </c>
      <c r="Z5165" t="s">
        <v>268</v>
      </c>
      <c r="AA5165" t="s">
        <v>19</v>
      </c>
      <c r="AC5165" t="s">
        <v>8717</v>
      </c>
      <c r="AD5165">
        <v>1</v>
      </c>
      <c r="AE5165">
        <v>1</v>
      </c>
    </row>
    <row r="5166" spans="1:31">
      <c r="A5166" t="s">
        <v>8718</v>
      </c>
      <c r="B5166" s="93">
        <v>45040</v>
      </c>
      <c r="C5166" s="93">
        <v>45040</v>
      </c>
      <c r="D5166">
        <v>-2.9753433999999999E-2</v>
      </c>
      <c r="E5166">
        <v>-2.9753433999999999E-2</v>
      </c>
      <c r="F5166" t="s">
        <v>81</v>
      </c>
      <c r="G5166">
        <v>5.0197869101978689</v>
      </c>
      <c r="H5166">
        <v>-0.14935589852663619</v>
      </c>
      <c r="I5166">
        <v>-0.14935589852663619</v>
      </c>
      <c r="J5166">
        <v>1</v>
      </c>
      <c r="L5166" t="s">
        <v>76</v>
      </c>
      <c r="M5166" t="s">
        <v>4152</v>
      </c>
      <c r="T5166" t="s">
        <v>76</v>
      </c>
      <c r="V5166" t="s">
        <v>4153</v>
      </c>
      <c r="W5166" t="s">
        <v>4154</v>
      </c>
      <c r="X5166" t="s">
        <v>168</v>
      </c>
      <c r="Y5166" t="s">
        <v>268</v>
      </c>
      <c r="Z5166" t="s">
        <v>268</v>
      </c>
      <c r="AA5166" t="s">
        <v>19</v>
      </c>
      <c r="AC5166" t="s">
        <v>8719</v>
      </c>
      <c r="AD5166">
        <v>1</v>
      </c>
      <c r="AE5166">
        <v>1</v>
      </c>
    </row>
    <row r="5167" spans="1:31">
      <c r="A5167" t="s">
        <v>8720</v>
      </c>
      <c r="B5167" s="93">
        <v>45040</v>
      </c>
      <c r="C5167" s="93">
        <v>45040</v>
      </c>
      <c r="D5167">
        <v>-3.4493527000000003E-2</v>
      </c>
      <c r="E5167">
        <v>-3.4493527000000003E-2</v>
      </c>
      <c r="F5167" t="s">
        <v>81</v>
      </c>
      <c r="G5167">
        <v>5.0197869101978689</v>
      </c>
      <c r="H5167">
        <v>-0.1731501553211568</v>
      </c>
      <c r="I5167">
        <v>-0.1731501553211568</v>
      </c>
      <c r="J5167">
        <v>1</v>
      </c>
      <c r="L5167" t="s">
        <v>76</v>
      </c>
      <c r="M5167" t="s">
        <v>4152</v>
      </c>
      <c r="T5167" t="s">
        <v>76</v>
      </c>
      <c r="V5167" t="s">
        <v>4153</v>
      </c>
      <c r="W5167" t="s">
        <v>4154</v>
      </c>
      <c r="X5167" t="s">
        <v>168</v>
      </c>
      <c r="Y5167" t="s">
        <v>268</v>
      </c>
      <c r="Z5167" t="s">
        <v>268</v>
      </c>
      <c r="AA5167" t="s">
        <v>19</v>
      </c>
      <c r="AC5167" t="s">
        <v>8721</v>
      </c>
      <c r="AD5167">
        <v>1</v>
      </c>
      <c r="AE5167">
        <v>1</v>
      </c>
    </row>
    <row r="5168" spans="1:31">
      <c r="A5168" t="s">
        <v>8722</v>
      </c>
      <c r="B5168" s="93">
        <v>45040</v>
      </c>
      <c r="C5168" s="93">
        <v>45040</v>
      </c>
      <c r="D5168">
        <v>-3.9836626999999999E-2</v>
      </c>
      <c r="E5168">
        <v>-3.9836626999999999E-2</v>
      </c>
      <c r="F5168" t="s">
        <v>81</v>
      </c>
      <c r="G5168">
        <v>5.0197869101978689</v>
      </c>
      <c r="H5168">
        <v>-0.19997137876103499</v>
      </c>
      <c r="I5168">
        <v>-0.19997137876103499</v>
      </c>
      <c r="J5168">
        <v>1</v>
      </c>
      <c r="L5168" t="s">
        <v>76</v>
      </c>
      <c r="M5168" t="s">
        <v>4152</v>
      </c>
      <c r="T5168" t="s">
        <v>76</v>
      </c>
      <c r="V5168" t="s">
        <v>4153</v>
      </c>
      <c r="W5168" t="s">
        <v>4154</v>
      </c>
      <c r="X5168" t="s">
        <v>168</v>
      </c>
      <c r="Y5168" t="s">
        <v>268</v>
      </c>
      <c r="Z5168" t="s">
        <v>268</v>
      </c>
      <c r="AA5168" t="s">
        <v>19</v>
      </c>
      <c r="AC5168" t="s">
        <v>8723</v>
      </c>
      <c r="AD5168">
        <v>1</v>
      </c>
      <c r="AE5168">
        <v>1</v>
      </c>
    </row>
    <row r="5169" spans="1:31">
      <c r="A5169" t="s">
        <v>8724</v>
      </c>
      <c r="B5169" s="93">
        <v>45040</v>
      </c>
      <c r="C5169" s="93">
        <v>45040</v>
      </c>
      <c r="D5169">
        <v>-3.4493527000000003E-2</v>
      </c>
      <c r="E5169">
        <v>-3.4493527000000003E-2</v>
      </c>
      <c r="F5169" t="s">
        <v>81</v>
      </c>
      <c r="G5169">
        <v>5.0197869101978689</v>
      </c>
      <c r="H5169">
        <v>-0.1731501553211568</v>
      </c>
      <c r="I5169">
        <v>-0.1731501553211568</v>
      </c>
      <c r="J5169">
        <v>1</v>
      </c>
      <c r="L5169" t="s">
        <v>76</v>
      </c>
      <c r="M5169" t="s">
        <v>4152</v>
      </c>
      <c r="T5169" t="s">
        <v>76</v>
      </c>
      <c r="V5169" t="s">
        <v>4153</v>
      </c>
      <c r="W5169" t="s">
        <v>4154</v>
      </c>
      <c r="X5169" t="s">
        <v>168</v>
      </c>
      <c r="Y5169" t="s">
        <v>268</v>
      </c>
      <c r="Z5169" t="s">
        <v>268</v>
      </c>
      <c r="AA5169" t="s">
        <v>19</v>
      </c>
      <c r="AC5169" t="s">
        <v>8725</v>
      </c>
      <c r="AD5169">
        <v>1</v>
      </c>
      <c r="AE5169">
        <v>1</v>
      </c>
    </row>
    <row r="5170" spans="1:31">
      <c r="A5170" t="s">
        <v>8726</v>
      </c>
      <c r="B5170" s="93">
        <v>45040</v>
      </c>
      <c r="C5170" s="93">
        <v>45040</v>
      </c>
      <c r="D5170">
        <v>-3.4493527000000003E-2</v>
      </c>
      <c r="E5170">
        <v>-3.4493527000000003E-2</v>
      </c>
      <c r="F5170" t="s">
        <v>81</v>
      </c>
      <c r="G5170">
        <v>5.0197869101978689</v>
      </c>
      <c r="H5170">
        <v>-0.1731501553211568</v>
      </c>
      <c r="I5170">
        <v>-0.1731501553211568</v>
      </c>
      <c r="J5170">
        <v>1</v>
      </c>
      <c r="L5170" t="s">
        <v>76</v>
      </c>
      <c r="M5170" t="s">
        <v>4152</v>
      </c>
      <c r="T5170" t="s">
        <v>76</v>
      </c>
      <c r="V5170" t="s">
        <v>4153</v>
      </c>
      <c r="W5170" t="s">
        <v>4154</v>
      </c>
      <c r="X5170" t="s">
        <v>168</v>
      </c>
      <c r="Y5170" t="s">
        <v>268</v>
      </c>
      <c r="Z5170" t="s">
        <v>268</v>
      </c>
      <c r="AA5170" t="s">
        <v>19</v>
      </c>
      <c r="AC5170" t="s">
        <v>8727</v>
      </c>
      <c r="AD5170">
        <v>1</v>
      </c>
      <c r="AE5170">
        <v>1</v>
      </c>
    </row>
    <row r="5171" spans="1:31">
      <c r="A5171" t="s">
        <v>8728</v>
      </c>
      <c r="B5171" s="93">
        <v>45040</v>
      </c>
      <c r="C5171" s="93">
        <v>45040</v>
      </c>
      <c r="D5171">
        <v>-3.0699925999999999E-2</v>
      </c>
      <c r="E5171">
        <v>-3.0699925999999999E-2</v>
      </c>
      <c r="F5171" t="s">
        <v>81</v>
      </c>
      <c r="G5171">
        <v>5.0197869101978689</v>
      </c>
      <c r="H5171">
        <v>-0.15410708667884321</v>
      </c>
      <c r="I5171">
        <v>-0.15410708667884321</v>
      </c>
      <c r="J5171">
        <v>1</v>
      </c>
      <c r="L5171" t="s">
        <v>76</v>
      </c>
      <c r="M5171" t="s">
        <v>4152</v>
      </c>
      <c r="T5171" t="s">
        <v>76</v>
      </c>
      <c r="V5171" t="s">
        <v>4153</v>
      </c>
      <c r="W5171" t="s">
        <v>4154</v>
      </c>
      <c r="X5171" t="s">
        <v>168</v>
      </c>
      <c r="Y5171" t="s">
        <v>268</v>
      </c>
      <c r="Z5171" t="s">
        <v>268</v>
      </c>
      <c r="AA5171" t="s">
        <v>19</v>
      </c>
      <c r="AC5171" t="s">
        <v>8729</v>
      </c>
      <c r="AD5171">
        <v>1</v>
      </c>
      <c r="AE5171">
        <v>1</v>
      </c>
    </row>
    <row r="5172" spans="1:31">
      <c r="A5172" t="s">
        <v>8730</v>
      </c>
      <c r="B5172" s="93">
        <v>45040</v>
      </c>
      <c r="C5172" s="93">
        <v>45040</v>
      </c>
      <c r="D5172">
        <v>-2.6593372000000001E-2</v>
      </c>
      <c r="E5172">
        <v>-2.6593372000000001E-2</v>
      </c>
      <c r="F5172" t="s">
        <v>81</v>
      </c>
      <c r="G5172">
        <v>5.0197869101978689</v>
      </c>
      <c r="H5172">
        <v>-0.13349306066362249</v>
      </c>
      <c r="I5172">
        <v>-0.13349306066362249</v>
      </c>
      <c r="J5172">
        <v>1</v>
      </c>
      <c r="L5172" t="s">
        <v>76</v>
      </c>
      <c r="M5172" t="s">
        <v>4152</v>
      </c>
      <c r="T5172" t="s">
        <v>76</v>
      </c>
      <c r="V5172" t="s">
        <v>4153</v>
      </c>
      <c r="W5172" t="s">
        <v>4154</v>
      </c>
      <c r="X5172" t="s">
        <v>168</v>
      </c>
      <c r="Y5172" t="s">
        <v>268</v>
      </c>
      <c r="Z5172" t="s">
        <v>268</v>
      </c>
      <c r="AA5172" t="s">
        <v>19</v>
      </c>
      <c r="AC5172" t="s">
        <v>8731</v>
      </c>
      <c r="AD5172">
        <v>1</v>
      </c>
      <c r="AE5172">
        <v>1</v>
      </c>
    </row>
    <row r="5173" spans="1:31">
      <c r="A5173" t="s">
        <v>8732</v>
      </c>
      <c r="B5173" s="93">
        <v>45040</v>
      </c>
      <c r="C5173" s="93">
        <v>45040</v>
      </c>
      <c r="D5173">
        <v>-2.6593372000000001E-2</v>
      </c>
      <c r="E5173">
        <v>-2.6593372000000001E-2</v>
      </c>
      <c r="F5173" t="s">
        <v>81</v>
      </c>
      <c r="G5173">
        <v>5.0197869101978689</v>
      </c>
      <c r="H5173">
        <v>-0.13349306066362249</v>
      </c>
      <c r="I5173">
        <v>-0.13349306066362249</v>
      </c>
      <c r="J5173">
        <v>1</v>
      </c>
      <c r="L5173" t="s">
        <v>76</v>
      </c>
      <c r="M5173" t="s">
        <v>4152</v>
      </c>
      <c r="T5173" t="s">
        <v>76</v>
      </c>
      <c r="V5173" t="s">
        <v>4153</v>
      </c>
      <c r="W5173" t="s">
        <v>4154</v>
      </c>
      <c r="X5173" t="s">
        <v>168</v>
      </c>
      <c r="Y5173" t="s">
        <v>268</v>
      </c>
      <c r="Z5173" t="s">
        <v>268</v>
      </c>
      <c r="AA5173" t="s">
        <v>19</v>
      </c>
      <c r="AC5173" t="s">
        <v>8733</v>
      </c>
      <c r="AD5173">
        <v>1</v>
      </c>
      <c r="AE5173">
        <v>1</v>
      </c>
    </row>
    <row r="5174" spans="1:31">
      <c r="A5174" t="s">
        <v>8734</v>
      </c>
      <c r="B5174" s="93">
        <v>45039</v>
      </c>
      <c r="C5174" s="93">
        <v>45039</v>
      </c>
      <c r="D5174">
        <v>1.2500000000000001E-2</v>
      </c>
      <c r="E5174">
        <v>1.2500000000000001E-2</v>
      </c>
      <c r="F5174" t="s">
        <v>81</v>
      </c>
      <c r="G5174">
        <v>5.1329243353783234</v>
      </c>
      <c r="H5174">
        <v>6.4161554192229048E-2</v>
      </c>
      <c r="I5174">
        <v>6.4161554192229048E-2</v>
      </c>
      <c r="J5174">
        <v>1</v>
      </c>
      <c r="M5174" t="s">
        <v>65</v>
      </c>
      <c r="R5174" t="s">
        <v>8556</v>
      </c>
      <c r="T5174" t="s">
        <v>65</v>
      </c>
      <c r="V5174" t="s">
        <v>4153</v>
      </c>
      <c r="W5174" t="s">
        <v>4154</v>
      </c>
      <c r="X5174" t="s">
        <v>168</v>
      </c>
      <c r="Y5174" t="s">
        <v>268</v>
      </c>
      <c r="Z5174" t="s">
        <v>268</v>
      </c>
      <c r="AA5174" t="s">
        <v>19</v>
      </c>
      <c r="AC5174" t="s">
        <v>8735</v>
      </c>
      <c r="AD5174">
        <v>1</v>
      </c>
      <c r="AE5174">
        <v>1</v>
      </c>
    </row>
    <row r="5175" spans="1:31">
      <c r="A5175" t="s">
        <v>8736</v>
      </c>
      <c r="B5175" s="93">
        <v>45038</v>
      </c>
      <c r="C5175" s="93">
        <v>45038</v>
      </c>
      <c r="D5175">
        <v>3.715164E-3</v>
      </c>
      <c r="E5175">
        <v>3.715164E-3</v>
      </c>
      <c r="F5175" t="s">
        <v>81</v>
      </c>
      <c r="G5175">
        <v>5.2564102564102546</v>
      </c>
      <c r="H5175">
        <v>1.9528426153846149E-2</v>
      </c>
      <c r="I5175">
        <v>1.9528426153846149E-2</v>
      </c>
      <c r="J5175">
        <v>1</v>
      </c>
      <c r="M5175" t="s">
        <v>78</v>
      </c>
      <c r="T5175" t="s">
        <v>78</v>
      </c>
      <c r="V5175" t="s">
        <v>7115</v>
      </c>
      <c r="W5175" t="s">
        <v>7116</v>
      </c>
      <c r="X5175" t="s">
        <v>168</v>
      </c>
      <c r="Y5175" t="s">
        <v>268</v>
      </c>
      <c r="Z5175" t="s">
        <v>268</v>
      </c>
      <c r="AA5175" t="s">
        <v>19</v>
      </c>
      <c r="AC5175" t="s">
        <v>8737</v>
      </c>
      <c r="AD5175">
        <v>1</v>
      </c>
      <c r="AE5175">
        <v>1</v>
      </c>
    </row>
    <row r="5176" spans="1:31">
      <c r="A5176" t="s">
        <v>8738</v>
      </c>
      <c r="B5176" s="93">
        <v>45038</v>
      </c>
      <c r="C5176" s="93">
        <v>45038</v>
      </c>
      <c r="D5176">
        <v>-2.51597E-2</v>
      </c>
      <c r="E5176">
        <v>-2.51597E-2</v>
      </c>
      <c r="F5176" t="s">
        <v>81</v>
      </c>
      <c r="G5176">
        <v>5.2564102564102546</v>
      </c>
      <c r="H5176">
        <v>-0.13224970512820511</v>
      </c>
      <c r="I5176">
        <v>-0.13224970512820511</v>
      </c>
      <c r="J5176">
        <v>1</v>
      </c>
      <c r="L5176" t="s">
        <v>76</v>
      </c>
      <c r="R5176" t="s">
        <v>8556</v>
      </c>
      <c r="T5176" t="s">
        <v>76</v>
      </c>
      <c r="V5176" t="s">
        <v>4153</v>
      </c>
      <c r="W5176" t="s">
        <v>4154</v>
      </c>
      <c r="X5176" t="s">
        <v>168</v>
      </c>
      <c r="Y5176" t="s">
        <v>268</v>
      </c>
      <c r="Z5176" t="s">
        <v>268</v>
      </c>
      <c r="AA5176" t="s">
        <v>19</v>
      </c>
      <c r="AC5176" t="s">
        <v>8739</v>
      </c>
      <c r="AD5176">
        <v>1</v>
      </c>
      <c r="AE5176">
        <v>1</v>
      </c>
    </row>
    <row r="5177" spans="1:31">
      <c r="A5177" t="s">
        <v>8740</v>
      </c>
      <c r="B5177" s="93">
        <v>45037</v>
      </c>
      <c r="C5177" s="93">
        <v>45037</v>
      </c>
      <c r="D5177">
        <v>-2.5151300000000001E-2</v>
      </c>
      <c r="E5177">
        <v>-2.5151300000000001E-2</v>
      </c>
      <c r="F5177" t="s">
        <v>81</v>
      </c>
      <c r="G5177">
        <v>5.1817716333845372</v>
      </c>
      <c r="H5177">
        <v>-0.1303282928827445</v>
      </c>
      <c r="I5177">
        <v>-0.1303282928827445</v>
      </c>
      <c r="J5177">
        <v>1</v>
      </c>
      <c r="L5177" t="s">
        <v>76</v>
      </c>
      <c r="R5177" t="s">
        <v>8556</v>
      </c>
      <c r="T5177" t="s">
        <v>76</v>
      </c>
      <c r="V5177" t="s">
        <v>4153</v>
      </c>
      <c r="W5177" t="s">
        <v>4154</v>
      </c>
      <c r="X5177" t="s">
        <v>168</v>
      </c>
      <c r="Y5177" t="s">
        <v>268</v>
      </c>
      <c r="Z5177" t="s">
        <v>268</v>
      </c>
      <c r="AA5177" t="s">
        <v>19</v>
      </c>
      <c r="AC5177" t="s">
        <v>8741</v>
      </c>
      <c r="AD5177">
        <v>1</v>
      </c>
      <c r="AE5177">
        <v>1</v>
      </c>
    </row>
    <row r="5178" spans="1:31">
      <c r="A5178" t="s">
        <v>8742</v>
      </c>
      <c r="B5178" s="93">
        <v>45037</v>
      </c>
      <c r="C5178" s="93">
        <v>45037</v>
      </c>
      <c r="D5178">
        <v>-2.63E-2</v>
      </c>
      <c r="E5178">
        <v>-2.63E-2</v>
      </c>
      <c r="F5178" t="s">
        <v>81</v>
      </c>
      <c r="G5178">
        <v>5.1817716333845372</v>
      </c>
      <c r="H5178">
        <v>-0.13628059395801331</v>
      </c>
      <c r="I5178">
        <v>-0.13628059395801331</v>
      </c>
      <c r="J5178">
        <v>1</v>
      </c>
      <c r="L5178" t="s">
        <v>76</v>
      </c>
      <c r="R5178" t="s">
        <v>8556</v>
      </c>
      <c r="T5178" t="s">
        <v>76</v>
      </c>
      <c r="V5178" t="s">
        <v>4153</v>
      </c>
      <c r="W5178" t="s">
        <v>4154</v>
      </c>
      <c r="X5178" t="s">
        <v>168</v>
      </c>
      <c r="Y5178" t="s">
        <v>268</v>
      </c>
      <c r="Z5178" t="s">
        <v>268</v>
      </c>
      <c r="AA5178" t="s">
        <v>19</v>
      </c>
      <c r="AC5178" t="s">
        <v>8743</v>
      </c>
      <c r="AD5178">
        <v>1</v>
      </c>
      <c r="AE5178">
        <v>1</v>
      </c>
    </row>
    <row r="5179" spans="1:31">
      <c r="A5179" t="s">
        <v>8744</v>
      </c>
      <c r="B5179" s="93">
        <v>45037</v>
      </c>
      <c r="C5179" s="93">
        <v>45037</v>
      </c>
      <c r="D5179">
        <v>-2.546E-2</v>
      </c>
      <c r="E5179">
        <v>-2.546E-2</v>
      </c>
      <c r="F5179" t="s">
        <v>81</v>
      </c>
      <c r="G5179">
        <v>5.1817716333845372</v>
      </c>
      <c r="H5179">
        <v>-0.1319279057859703</v>
      </c>
      <c r="I5179">
        <v>-0.1319279057859703</v>
      </c>
      <c r="J5179">
        <v>1</v>
      </c>
      <c r="L5179" t="s">
        <v>76</v>
      </c>
      <c r="R5179" t="s">
        <v>8556</v>
      </c>
      <c r="T5179" t="s">
        <v>76</v>
      </c>
      <c r="V5179" t="s">
        <v>4153</v>
      </c>
      <c r="W5179" t="s">
        <v>4154</v>
      </c>
      <c r="X5179" t="s">
        <v>168</v>
      </c>
      <c r="Y5179" t="s">
        <v>268</v>
      </c>
      <c r="Z5179" t="s">
        <v>268</v>
      </c>
      <c r="AA5179" t="s">
        <v>19</v>
      </c>
      <c r="AC5179" t="s">
        <v>8745</v>
      </c>
      <c r="AD5179">
        <v>1</v>
      </c>
      <c r="AE5179">
        <v>1</v>
      </c>
    </row>
    <row r="5180" spans="1:31">
      <c r="A5180" t="s">
        <v>8746</v>
      </c>
      <c r="B5180" s="93">
        <v>45037</v>
      </c>
      <c r="C5180" s="93">
        <v>45037</v>
      </c>
      <c r="D5180">
        <v>-0.20196118439999999</v>
      </c>
      <c r="E5180">
        <v>-0.20196118439999999</v>
      </c>
      <c r="F5180" t="s">
        <v>81</v>
      </c>
      <c r="G5180">
        <v>5.1817716333845372</v>
      </c>
      <c r="H5180">
        <v>-1.046516736368664</v>
      </c>
      <c r="I5180">
        <v>-1.046516736368664</v>
      </c>
      <c r="J5180">
        <v>1</v>
      </c>
      <c r="L5180" t="s">
        <v>76</v>
      </c>
      <c r="M5180" t="s">
        <v>111</v>
      </c>
      <c r="R5180" t="s">
        <v>8556</v>
      </c>
      <c r="T5180" t="s">
        <v>76</v>
      </c>
      <c r="V5180" t="s">
        <v>4153</v>
      </c>
      <c r="W5180" t="s">
        <v>4154</v>
      </c>
      <c r="X5180" t="s">
        <v>168</v>
      </c>
      <c r="Y5180" t="s">
        <v>268</v>
      </c>
      <c r="Z5180" t="s">
        <v>268</v>
      </c>
      <c r="AA5180" t="s">
        <v>19</v>
      </c>
      <c r="AC5180" t="s">
        <v>8747</v>
      </c>
      <c r="AD5180">
        <v>1</v>
      </c>
      <c r="AE5180">
        <v>1</v>
      </c>
    </row>
    <row r="5181" spans="1:31">
      <c r="A5181" t="s">
        <v>8748</v>
      </c>
      <c r="B5181" s="93">
        <v>45037</v>
      </c>
      <c r="C5181" s="93">
        <v>45037</v>
      </c>
      <c r="D5181">
        <v>-0.35655546399999999</v>
      </c>
      <c r="E5181">
        <v>-0.35655546399999999</v>
      </c>
      <c r="F5181" t="s">
        <v>81</v>
      </c>
      <c r="G5181">
        <v>5.1817716333845372</v>
      </c>
      <c r="H5181">
        <v>-1.847588989083462</v>
      </c>
      <c r="I5181">
        <v>-1.847588989083462</v>
      </c>
      <c r="J5181">
        <v>1</v>
      </c>
      <c r="L5181" t="s">
        <v>76</v>
      </c>
      <c r="M5181" t="s">
        <v>111</v>
      </c>
      <c r="R5181" t="s">
        <v>8556</v>
      </c>
      <c r="T5181" t="s">
        <v>76</v>
      </c>
      <c r="V5181" t="s">
        <v>4153</v>
      </c>
      <c r="W5181" t="s">
        <v>4154</v>
      </c>
      <c r="X5181" t="s">
        <v>168</v>
      </c>
      <c r="Y5181" t="s">
        <v>268</v>
      </c>
      <c r="Z5181" t="s">
        <v>268</v>
      </c>
      <c r="AA5181" t="s">
        <v>19</v>
      </c>
      <c r="AC5181" t="s">
        <v>8749</v>
      </c>
      <c r="AD5181">
        <v>1</v>
      </c>
      <c r="AE5181">
        <v>1</v>
      </c>
    </row>
    <row r="5182" spans="1:31">
      <c r="A5182" t="s">
        <v>8750</v>
      </c>
      <c r="B5182" s="93">
        <v>45037</v>
      </c>
      <c r="C5182" s="93">
        <v>45037</v>
      </c>
      <c r="D5182">
        <v>-0.1840022288</v>
      </c>
      <c r="E5182">
        <v>-0.1840022288</v>
      </c>
      <c r="F5182" t="s">
        <v>81</v>
      </c>
      <c r="G5182">
        <v>5.1817716333845372</v>
      </c>
      <c r="H5182">
        <v>-0.95345752967537134</v>
      </c>
      <c r="I5182">
        <v>-0.95345752967537134</v>
      </c>
      <c r="J5182">
        <v>1</v>
      </c>
      <c r="L5182" t="s">
        <v>76</v>
      </c>
      <c r="M5182" t="s">
        <v>111</v>
      </c>
      <c r="R5182" t="s">
        <v>8556</v>
      </c>
      <c r="T5182" t="s">
        <v>76</v>
      </c>
      <c r="V5182" t="s">
        <v>4153</v>
      </c>
      <c r="W5182" t="s">
        <v>4154</v>
      </c>
      <c r="X5182" t="s">
        <v>168</v>
      </c>
      <c r="Y5182" t="s">
        <v>268</v>
      </c>
      <c r="Z5182" t="s">
        <v>268</v>
      </c>
      <c r="AA5182" t="s">
        <v>19</v>
      </c>
      <c r="AC5182" t="s">
        <v>8751</v>
      </c>
      <c r="AD5182">
        <v>1</v>
      </c>
      <c r="AE5182">
        <v>1</v>
      </c>
    </row>
    <row r="5183" spans="1:31">
      <c r="A5183" t="s">
        <v>8752</v>
      </c>
      <c r="B5183" s="93">
        <v>45037</v>
      </c>
      <c r="C5183" s="93">
        <v>45037</v>
      </c>
      <c r="D5183">
        <v>-0.22310341440000001</v>
      </c>
      <c r="E5183">
        <v>-0.22310341440000001</v>
      </c>
      <c r="F5183" t="s">
        <v>81</v>
      </c>
      <c r="G5183">
        <v>5.1817716333845372</v>
      </c>
      <c r="H5183">
        <v>-1.156070944049155</v>
      </c>
      <c r="I5183">
        <v>-1.156070944049155</v>
      </c>
      <c r="J5183">
        <v>1</v>
      </c>
      <c r="L5183" t="s">
        <v>76</v>
      </c>
      <c r="M5183" t="s">
        <v>111</v>
      </c>
      <c r="R5183" t="s">
        <v>8556</v>
      </c>
      <c r="T5183" t="s">
        <v>76</v>
      </c>
      <c r="V5183" t="s">
        <v>4153</v>
      </c>
      <c r="W5183" t="s">
        <v>4154</v>
      </c>
      <c r="X5183" t="s">
        <v>168</v>
      </c>
      <c r="Y5183" t="s">
        <v>268</v>
      </c>
      <c r="Z5183" t="s">
        <v>268</v>
      </c>
      <c r="AA5183" t="s">
        <v>19</v>
      </c>
      <c r="AC5183" t="s">
        <v>8753</v>
      </c>
      <c r="AD5183">
        <v>1</v>
      </c>
      <c r="AE5183">
        <v>1</v>
      </c>
    </row>
    <row r="5184" spans="1:31">
      <c r="A5184" t="s">
        <v>8754</v>
      </c>
      <c r="B5184" s="93">
        <v>45037</v>
      </c>
      <c r="C5184" s="93">
        <v>45037</v>
      </c>
      <c r="D5184">
        <v>-2.4426799999999999E-2</v>
      </c>
      <c r="E5184">
        <v>-2.4426799999999999E-2</v>
      </c>
      <c r="F5184" t="s">
        <v>81</v>
      </c>
      <c r="G5184">
        <v>5.1817716333845372</v>
      </c>
      <c r="H5184">
        <v>-0.1265740993343574</v>
      </c>
      <c r="I5184">
        <v>-0.1265740993343574</v>
      </c>
      <c r="J5184">
        <v>1</v>
      </c>
      <c r="L5184" t="s">
        <v>76</v>
      </c>
      <c r="R5184" t="s">
        <v>8556</v>
      </c>
      <c r="T5184" t="s">
        <v>76</v>
      </c>
      <c r="V5184" t="s">
        <v>4153</v>
      </c>
      <c r="W5184" t="s">
        <v>4154</v>
      </c>
      <c r="X5184" t="s">
        <v>168</v>
      </c>
      <c r="Y5184" t="s">
        <v>268</v>
      </c>
      <c r="Z5184" t="s">
        <v>268</v>
      </c>
      <c r="AA5184" t="s">
        <v>19</v>
      </c>
      <c r="AC5184" t="s">
        <v>8755</v>
      </c>
      <c r="AD5184">
        <v>1</v>
      </c>
      <c r="AE5184">
        <v>1</v>
      </c>
    </row>
    <row r="5185" spans="1:31">
      <c r="A5185" t="s">
        <v>8756</v>
      </c>
      <c r="B5185" s="93">
        <v>45037</v>
      </c>
      <c r="C5185" s="93">
        <v>45037</v>
      </c>
      <c r="D5185">
        <v>-2.4953900000000001E-2</v>
      </c>
      <c r="E5185">
        <v>-2.4953900000000001E-2</v>
      </c>
      <c r="F5185" t="s">
        <v>81</v>
      </c>
      <c r="G5185">
        <v>5.1817716333845372</v>
      </c>
      <c r="H5185">
        <v>-0.12930541116231439</v>
      </c>
      <c r="I5185">
        <v>-0.12930541116231439</v>
      </c>
      <c r="J5185">
        <v>1</v>
      </c>
      <c r="L5185" t="s">
        <v>76</v>
      </c>
      <c r="R5185" t="s">
        <v>8556</v>
      </c>
      <c r="T5185" t="s">
        <v>76</v>
      </c>
      <c r="V5185" t="s">
        <v>4153</v>
      </c>
      <c r="W5185" t="s">
        <v>4154</v>
      </c>
      <c r="X5185" t="s">
        <v>168</v>
      </c>
      <c r="Y5185" t="s">
        <v>268</v>
      </c>
      <c r="Z5185" t="s">
        <v>268</v>
      </c>
      <c r="AA5185" t="s">
        <v>19</v>
      </c>
      <c r="AC5185" t="s">
        <v>8757</v>
      </c>
      <c r="AD5185">
        <v>1</v>
      </c>
      <c r="AE5185">
        <v>1</v>
      </c>
    </row>
    <row r="5186" spans="1:31">
      <c r="A5186" t="s">
        <v>8758</v>
      </c>
      <c r="B5186" s="93">
        <v>45037</v>
      </c>
      <c r="C5186" s="93">
        <v>45037</v>
      </c>
      <c r="D5186">
        <v>-2.6104700000000002E-2</v>
      </c>
      <c r="E5186">
        <v>-2.6104700000000002E-2</v>
      </c>
      <c r="F5186" t="s">
        <v>81</v>
      </c>
      <c r="G5186">
        <v>5.1817716333845372</v>
      </c>
      <c r="H5186">
        <v>-0.1352685939580133</v>
      </c>
      <c r="I5186">
        <v>-0.1352685939580133</v>
      </c>
      <c r="J5186">
        <v>1</v>
      </c>
      <c r="L5186" t="s">
        <v>76</v>
      </c>
      <c r="R5186" t="s">
        <v>8556</v>
      </c>
      <c r="T5186" t="s">
        <v>76</v>
      </c>
      <c r="V5186" t="s">
        <v>4153</v>
      </c>
      <c r="W5186" t="s">
        <v>4154</v>
      </c>
      <c r="X5186" t="s">
        <v>168</v>
      </c>
      <c r="Y5186" t="s">
        <v>268</v>
      </c>
      <c r="Z5186" t="s">
        <v>268</v>
      </c>
      <c r="AA5186" t="s">
        <v>19</v>
      </c>
      <c r="AC5186" t="s">
        <v>8759</v>
      </c>
      <c r="AD5186">
        <v>1</v>
      </c>
      <c r="AE5186">
        <v>1</v>
      </c>
    </row>
    <row r="5187" spans="1:31">
      <c r="A5187" t="s">
        <v>8760</v>
      </c>
      <c r="B5187" s="93">
        <v>45037</v>
      </c>
      <c r="C5187" s="93">
        <v>45037</v>
      </c>
      <c r="D5187">
        <v>-0.24272421120000001</v>
      </c>
      <c r="E5187">
        <v>-0.24272421120000001</v>
      </c>
      <c r="F5187" t="s">
        <v>81</v>
      </c>
      <c r="G5187">
        <v>5.1817716333845372</v>
      </c>
      <c r="H5187">
        <v>-1.257741432331797</v>
      </c>
      <c r="I5187">
        <v>-1.257741432331797</v>
      </c>
      <c r="J5187">
        <v>1</v>
      </c>
      <c r="L5187" t="s">
        <v>76</v>
      </c>
      <c r="M5187" t="s">
        <v>111</v>
      </c>
      <c r="R5187" t="s">
        <v>8556</v>
      </c>
      <c r="T5187" t="s">
        <v>76</v>
      </c>
      <c r="V5187" t="s">
        <v>4153</v>
      </c>
      <c r="W5187" t="s">
        <v>4154</v>
      </c>
      <c r="X5187" t="s">
        <v>168</v>
      </c>
      <c r="Y5187" t="s">
        <v>268</v>
      </c>
      <c r="Z5187" t="s">
        <v>268</v>
      </c>
      <c r="AA5187" t="s">
        <v>19</v>
      </c>
      <c r="AC5187" t="s">
        <v>8761</v>
      </c>
      <c r="AD5187">
        <v>1</v>
      </c>
      <c r="AE5187">
        <v>1</v>
      </c>
    </row>
    <row r="5188" spans="1:31">
      <c r="A5188" t="s">
        <v>8762</v>
      </c>
      <c r="B5188" s="93">
        <v>45037</v>
      </c>
      <c r="C5188" s="93">
        <v>45037</v>
      </c>
      <c r="D5188">
        <v>-0.54989807359999998</v>
      </c>
      <c r="E5188">
        <v>-0.54989807359999998</v>
      </c>
      <c r="F5188" t="s">
        <v>81</v>
      </c>
      <c r="G5188">
        <v>5.1817716333845372</v>
      </c>
      <c r="H5188">
        <v>-2.849446239033282</v>
      </c>
      <c r="I5188">
        <v>-2.849446239033282</v>
      </c>
      <c r="J5188">
        <v>1</v>
      </c>
      <c r="L5188" t="s">
        <v>76</v>
      </c>
      <c r="M5188" t="s">
        <v>111</v>
      </c>
      <c r="R5188" t="s">
        <v>8556</v>
      </c>
      <c r="T5188" t="s">
        <v>76</v>
      </c>
      <c r="V5188" t="s">
        <v>4153</v>
      </c>
      <c r="W5188" t="s">
        <v>4154</v>
      </c>
      <c r="X5188" t="s">
        <v>168</v>
      </c>
      <c r="Y5188" t="s">
        <v>268</v>
      </c>
      <c r="Z5188" t="s">
        <v>268</v>
      </c>
      <c r="AA5188" t="s">
        <v>19</v>
      </c>
      <c r="AC5188" t="s">
        <v>8763</v>
      </c>
      <c r="AD5188">
        <v>1</v>
      </c>
      <c r="AE5188">
        <v>1</v>
      </c>
    </row>
    <row r="5189" spans="1:31">
      <c r="A5189" t="s">
        <v>8764</v>
      </c>
      <c r="B5189" s="93">
        <v>45037</v>
      </c>
      <c r="C5189" s="93">
        <v>45037</v>
      </c>
      <c r="D5189">
        <v>-0.2128372848</v>
      </c>
      <c r="E5189">
        <v>-0.2128372848</v>
      </c>
      <c r="F5189" t="s">
        <v>81</v>
      </c>
      <c r="G5189">
        <v>5.1817716333845372</v>
      </c>
      <c r="H5189">
        <v>-1.1028742049032261</v>
      </c>
      <c r="I5189">
        <v>-1.1028742049032261</v>
      </c>
      <c r="J5189">
        <v>1</v>
      </c>
      <c r="L5189" t="s">
        <v>76</v>
      </c>
      <c r="M5189" t="s">
        <v>111</v>
      </c>
      <c r="R5189" t="s">
        <v>8556</v>
      </c>
      <c r="T5189" t="s">
        <v>76</v>
      </c>
      <c r="V5189" t="s">
        <v>4153</v>
      </c>
      <c r="W5189" t="s">
        <v>4154</v>
      </c>
      <c r="X5189" t="s">
        <v>168</v>
      </c>
      <c r="Y5189" t="s">
        <v>268</v>
      </c>
      <c r="Z5189" t="s">
        <v>268</v>
      </c>
      <c r="AA5189" t="s">
        <v>19</v>
      </c>
      <c r="AC5189" t="s">
        <v>8765</v>
      </c>
      <c r="AD5189">
        <v>1</v>
      </c>
      <c r="AE5189">
        <v>1</v>
      </c>
    </row>
    <row r="5190" spans="1:31">
      <c r="A5190" t="s">
        <v>8766</v>
      </c>
      <c r="B5190" s="93">
        <v>45037</v>
      </c>
      <c r="C5190" s="93">
        <v>45037</v>
      </c>
      <c r="D5190">
        <v>-2.5741400000000001E-2</v>
      </c>
      <c r="E5190">
        <v>-2.5741400000000001E-2</v>
      </c>
      <c r="F5190" t="s">
        <v>81</v>
      </c>
      <c r="G5190">
        <v>5.1817716333845372</v>
      </c>
      <c r="H5190">
        <v>-0.1333860563236047</v>
      </c>
      <c r="I5190">
        <v>-0.1333860563236047</v>
      </c>
      <c r="J5190">
        <v>1</v>
      </c>
      <c r="L5190" t="s">
        <v>76</v>
      </c>
      <c r="R5190" t="s">
        <v>8556</v>
      </c>
      <c r="T5190" t="s">
        <v>76</v>
      </c>
      <c r="V5190" t="s">
        <v>4153</v>
      </c>
      <c r="W5190" t="s">
        <v>4154</v>
      </c>
      <c r="X5190" t="s">
        <v>168</v>
      </c>
      <c r="Y5190" t="s">
        <v>268</v>
      </c>
      <c r="Z5190" t="s">
        <v>268</v>
      </c>
      <c r="AA5190" t="s">
        <v>19</v>
      </c>
      <c r="AC5190" t="s">
        <v>8767</v>
      </c>
      <c r="AD5190">
        <v>1</v>
      </c>
      <c r="AE5190">
        <v>1</v>
      </c>
    </row>
    <row r="5191" spans="1:31">
      <c r="A5191" t="s">
        <v>8768</v>
      </c>
      <c r="B5191" s="93">
        <v>45037</v>
      </c>
      <c r="C5191" s="93">
        <v>45037</v>
      </c>
      <c r="D5191">
        <v>-2.49161E-2</v>
      </c>
      <c r="E5191">
        <v>-2.49161E-2</v>
      </c>
      <c r="F5191" t="s">
        <v>81</v>
      </c>
      <c r="G5191">
        <v>5.1817716333845372</v>
      </c>
      <c r="H5191">
        <v>-0.12910954019457249</v>
      </c>
      <c r="I5191">
        <v>-0.12910954019457249</v>
      </c>
      <c r="J5191">
        <v>1</v>
      </c>
      <c r="L5191" t="s">
        <v>76</v>
      </c>
      <c r="R5191" t="s">
        <v>8556</v>
      </c>
      <c r="T5191" t="s">
        <v>76</v>
      </c>
      <c r="V5191" t="s">
        <v>4153</v>
      </c>
      <c r="W5191" t="s">
        <v>4154</v>
      </c>
      <c r="X5191" t="s">
        <v>168</v>
      </c>
      <c r="Y5191" t="s">
        <v>268</v>
      </c>
      <c r="Z5191" t="s">
        <v>268</v>
      </c>
      <c r="AA5191" t="s">
        <v>19</v>
      </c>
      <c r="AC5191" t="s">
        <v>8769</v>
      </c>
      <c r="AD5191">
        <v>1</v>
      </c>
      <c r="AE5191">
        <v>1</v>
      </c>
    </row>
    <row r="5192" spans="1:31">
      <c r="A5192" t="s">
        <v>8770</v>
      </c>
      <c r="B5192" s="93">
        <v>45037</v>
      </c>
      <c r="C5192" s="93">
        <v>45037</v>
      </c>
      <c r="D5192">
        <v>-2.69258E-2</v>
      </c>
      <c r="E5192">
        <v>-2.69258E-2</v>
      </c>
      <c r="F5192" t="s">
        <v>81</v>
      </c>
      <c r="G5192">
        <v>5.1817716333845372</v>
      </c>
      <c r="H5192">
        <v>-0.1395233466461854</v>
      </c>
      <c r="I5192">
        <v>-0.1395233466461854</v>
      </c>
      <c r="J5192">
        <v>1</v>
      </c>
      <c r="L5192" t="s">
        <v>76</v>
      </c>
      <c r="R5192" t="s">
        <v>8556</v>
      </c>
      <c r="T5192" t="s">
        <v>76</v>
      </c>
      <c r="V5192" t="s">
        <v>4153</v>
      </c>
      <c r="W5192" t="s">
        <v>4154</v>
      </c>
      <c r="X5192" t="s">
        <v>168</v>
      </c>
      <c r="Y5192" t="s">
        <v>268</v>
      </c>
      <c r="Z5192" t="s">
        <v>268</v>
      </c>
      <c r="AA5192" t="s">
        <v>19</v>
      </c>
      <c r="AC5192" t="s">
        <v>8771</v>
      </c>
      <c r="AD5192">
        <v>1</v>
      </c>
      <c r="AE5192">
        <v>1</v>
      </c>
    </row>
    <row r="5193" spans="1:31">
      <c r="A5193" t="s">
        <v>8772</v>
      </c>
      <c r="B5193" s="93">
        <v>45037</v>
      </c>
      <c r="C5193" s="93">
        <v>45037</v>
      </c>
      <c r="D5193">
        <v>-0.2039779152</v>
      </c>
      <c r="E5193">
        <v>-0.2039779152</v>
      </c>
      <c r="F5193" t="s">
        <v>81</v>
      </c>
      <c r="G5193">
        <v>5.1817716333845372</v>
      </c>
      <c r="H5193">
        <v>-1.056966974820277</v>
      </c>
      <c r="I5193">
        <v>-1.056966974820277</v>
      </c>
      <c r="J5193">
        <v>1</v>
      </c>
      <c r="L5193" t="s">
        <v>76</v>
      </c>
      <c r="M5193" t="s">
        <v>111</v>
      </c>
      <c r="R5193" t="s">
        <v>8556</v>
      </c>
      <c r="T5193" t="s">
        <v>76</v>
      </c>
      <c r="V5193" t="s">
        <v>4153</v>
      </c>
      <c r="W5193" t="s">
        <v>4154</v>
      </c>
      <c r="X5193" t="s">
        <v>168</v>
      </c>
      <c r="Y5193" t="s">
        <v>268</v>
      </c>
      <c r="Z5193" t="s">
        <v>268</v>
      </c>
      <c r="AA5193" t="s">
        <v>19</v>
      </c>
      <c r="AC5193" t="s">
        <v>8773</v>
      </c>
      <c r="AD5193">
        <v>1</v>
      </c>
      <c r="AE5193">
        <v>1</v>
      </c>
    </row>
    <row r="5194" spans="1:31">
      <c r="A5194" t="s">
        <v>8774</v>
      </c>
      <c r="B5194" s="93">
        <v>45037</v>
      </c>
      <c r="C5194" s="93">
        <v>45037</v>
      </c>
      <c r="D5194">
        <v>-2.5140800000000001E-2</v>
      </c>
      <c r="E5194">
        <v>-2.5140800000000001E-2</v>
      </c>
      <c r="F5194" t="s">
        <v>81</v>
      </c>
      <c r="G5194">
        <v>5.1817716333845372</v>
      </c>
      <c r="H5194">
        <v>-0.130273884280594</v>
      </c>
      <c r="I5194">
        <v>-0.130273884280594</v>
      </c>
      <c r="J5194">
        <v>1</v>
      </c>
      <c r="L5194" t="s">
        <v>76</v>
      </c>
      <c r="R5194" t="s">
        <v>8556</v>
      </c>
      <c r="T5194" t="s">
        <v>76</v>
      </c>
      <c r="V5194" t="s">
        <v>4153</v>
      </c>
      <c r="W5194" t="s">
        <v>4154</v>
      </c>
      <c r="X5194" t="s">
        <v>168</v>
      </c>
      <c r="Y5194" t="s">
        <v>268</v>
      </c>
      <c r="Z5194" t="s">
        <v>268</v>
      </c>
      <c r="AA5194" t="s">
        <v>19</v>
      </c>
      <c r="AC5194" t="s">
        <v>8775</v>
      </c>
      <c r="AD5194">
        <v>1</v>
      </c>
      <c r="AE5194">
        <v>1</v>
      </c>
    </row>
    <row r="5195" spans="1:31">
      <c r="A5195" t="s">
        <v>8776</v>
      </c>
      <c r="B5195" s="93">
        <v>45037</v>
      </c>
      <c r="C5195" s="93">
        <v>45037</v>
      </c>
      <c r="D5195">
        <v>-0.21772202399999999</v>
      </c>
      <c r="E5195">
        <v>-0.21772202399999999</v>
      </c>
      <c r="F5195" t="s">
        <v>81</v>
      </c>
      <c r="G5195">
        <v>5.1817716333845372</v>
      </c>
      <c r="H5195">
        <v>-1.128185807926267</v>
      </c>
      <c r="I5195">
        <v>-1.128185807926267</v>
      </c>
      <c r="J5195">
        <v>1</v>
      </c>
      <c r="L5195" t="s">
        <v>76</v>
      </c>
      <c r="M5195" t="s">
        <v>111</v>
      </c>
      <c r="R5195" t="s">
        <v>8556</v>
      </c>
      <c r="T5195" t="s">
        <v>76</v>
      </c>
      <c r="V5195" t="s">
        <v>4153</v>
      </c>
      <c r="W5195" t="s">
        <v>4154</v>
      </c>
      <c r="X5195" t="s">
        <v>168</v>
      </c>
      <c r="Y5195" t="s">
        <v>268</v>
      </c>
      <c r="Z5195" t="s">
        <v>268</v>
      </c>
      <c r="AA5195" t="s">
        <v>19</v>
      </c>
      <c r="AC5195" t="s">
        <v>8777</v>
      </c>
      <c r="AD5195">
        <v>1</v>
      </c>
      <c r="AE5195">
        <v>1</v>
      </c>
    </row>
    <row r="5196" spans="1:31">
      <c r="A5196" t="s">
        <v>8778</v>
      </c>
      <c r="B5196" s="93">
        <v>45037</v>
      </c>
      <c r="C5196" s="93">
        <v>45037</v>
      </c>
      <c r="D5196">
        <v>-2.4955999999999999E-2</v>
      </c>
      <c r="E5196">
        <v>-2.4955999999999999E-2</v>
      </c>
      <c r="F5196" t="s">
        <v>81</v>
      </c>
      <c r="G5196">
        <v>5.1817716333845372</v>
      </c>
      <c r="H5196">
        <v>-0.12931629288274449</v>
      </c>
      <c r="I5196">
        <v>-0.12931629288274449</v>
      </c>
      <c r="J5196">
        <v>1</v>
      </c>
      <c r="L5196" t="s">
        <v>76</v>
      </c>
      <c r="R5196" t="s">
        <v>8556</v>
      </c>
      <c r="T5196" t="s">
        <v>76</v>
      </c>
      <c r="V5196" t="s">
        <v>4153</v>
      </c>
      <c r="W5196" t="s">
        <v>4154</v>
      </c>
      <c r="X5196" t="s">
        <v>168</v>
      </c>
      <c r="Y5196" t="s">
        <v>268</v>
      </c>
      <c r="Z5196" t="s">
        <v>268</v>
      </c>
      <c r="AA5196" t="s">
        <v>19</v>
      </c>
      <c r="AC5196" t="s">
        <v>8779</v>
      </c>
      <c r="AD5196">
        <v>1</v>
      </c>
      <c r="AE5196">
        <v>1</v>
      </c>
    </row>
    <row r="5197" spans="1:31">
      <c r="A5197" t="s">
        <v>8780</v>
      </c>
      <c r="B5197" s="93">
        <v>45036</v>
      </c>
      <c r="C5197" s="93">
        <v>45036</v>
      </c>
      <c r="D5197">
        <v>0.1</v>
      </c>
      <c r="E5197">
        <v>0.1</v>
      </c>
      <c r="F5197" t="s">
        <v>81</v>
      </c>
      <c r="G5197">
        <v>5.3177427554651757</v>
      </c>
      <c r="H5197">
        <v>0.53177427554651757</v>
      </c>
      <c r="I5197">
        <v>0.53177427554651757</v>
      </c>
      <c r="J5197">
        <v>1</v>
      </c>
      <c r="L5197" t="s">
        <v>65</v>
      </c>
      <c r="M5197" t="s">
        <v>72</v>
      </c>
      <c r="R5197" t="s">
        <v>8397</v>
      </c>
      <c r="T5197" t="s">
        <v>72</v>
      </c>
      <c r="V5197" t="s">
        <v>1347</v>
      </c>
      <c r="W5197" t="s">
        <v>1347</v>
      </c>
      <c r="X5197" t="s">
        <v>277</v>
      </c>
      <c r="Y5197" t="s">
        <v>180</v>
      </c>
      <c r="Z5197" t="s">
        <v>180</v>
      </c>
      <c r="AA5197" t="s">
        <v>25</v>
      </c>
      <c r="AC5197" t="s">
        <v>8781</v>
      </c>
      <c r="AD5197">
        <v>1</v>
      </c>
      <c r="AE5197">
        <v>1</v>
      </c>
    </row>
    <row r="5198" spans="1:31">
      <c r="A5198" t="s">
        <v>8782</v>
      </c>
      <c r="B5198" s="93">
        <v>45036</v>
      </c>
      <c r="C5198" s="93">
        <v>45036</v>
      </c>
      <c r="D5198">
        <v>-4.4568243662923578E-2</v>
      </c>
      <c r="E5198">
        <v>-4.4568243662923578E-2</v>
      </c>
      <c r="F5198" t="s">
        <v>81</v>
      </c>
      <c r="G5198">
        <v>5.3177427554651757</v>
      </c>
      <c r="H5198">
        <v>-0.23700245486231861</v>
      </c>
      <c r="I5198">
        <v>-0.23700245486231861</v>
      </c>
      <c r="J5198">
        <v>1</v>
      </c>
      <c r="L5198" t="s">
        <v>65</v>
      </c>
      <c r="R5198" t="s">
        <v>8556</v>
      </c>
      <c r="T5198" t="s">
        <v>65</v>
      </c>
      <c r="V5198" t="s">
        <v>4153</v>
      </c>
      <c r="W5198" t="s">
        <v>4154</v>
      </c>
      <c r="X5198" t="s">
        <v>168</v>
      </c>
      <c r="Y5198" t="s">
        <v>268</v>
      </c>
      <c r="Z5198" t="s">
        <v>268</v>
      </c>
      <c r="AA5198" t="s">
        <v>19</v>
      </c>
      <c r="AC5198" t="s">
        <v>8783</v>
      </c>
      <c r="AD5198">
        <v>1</v>
      </c>
      <c r="AE5198">
        <v>1</v>
      </c>
    </row>
    <row r="5199" spans="1:31">
      <c r="A5199" t="s">
        <v>8784</v>
      </c>
      <c r="B5199" s="93">
        <v>45036</v>
      </c>
      <c r="C5199" s="93">
        <v>45036</v>
      </c>
      <c r="D5199">
        <v>-3.4494960097646583E-2</v>
      </c>
      <c r="E5199">
        <v>-3.4494960097646583E-2</v>
      </c>
      <c r="F5199" t="s">
        <v>81</v>
      </c>
      <c r="G5199">
        <v>5.3177427554651757</v>
      </c>
      <c r="H5199">
        <v>-0.1834353241593204</v>
      </c>
      <c r="I5199">
        <v>-0.1834353241593204</v>
      </c>
      <c r="J5199">
        <v>1</v>
      </c>
      <c r="L5199" t="s">
        <v>72</v>
      </c>
      <c r="T5199" t="s">
        <v>72</v>
      </c>
      <c r="V5199" t="s">
        <v>8785</v>
      </c>
      <c r="W5199" t="s">
        <v>4154</v>
      </c>
      <c r="X5199" t="s">
        <v>168</v>
      </c>
      <c r="Y5199" t="s">
        <v>268</v>
      </c>
      <c r="Z5199" t="s">
        <v>268</v>
      </c>
      <c r="AA5199" t="s">
        <v>19</v>
      </c>
      <c r="AC5199" t="s">
        <v>8786</v>
      </c>
      <c r="AD5199">
        <v>1</v>
      </c>
      <c r="AE5199">
        <v>1</v>
      </c>
    </row>
    <row r="5200" spans="1:31">
      <c r="A5200" t="s">
        <v>8787</v>
      </c>
      <c r="B5200" s="93">
        <v>45036</v>
      </c>
      <c r="C5200" s="93">
        <v>45036</v>
      </c>
      <c r="D5200">
        <v>-5.7714592240248809E-2</v>
      </c>
      <c r="E5200">
        <v>-5.7714592240248809E-2</v>
      </c>
      <c r="F5200" t="s">
        <v>81</v>
      </c>
      <c r="G5200">
        <v>5.3177427554651757</v>
      </c>
      <c r="H5200">
        <v>-0.30691135477020981</v>
      </c>
      <c r="I5200">
        <v>-0.30691135477020981</v>
      </c>
      <c r="J5200">
        <v>1</v>
      </c>
      <c r="L5200" t="s">
        <v>72</v>
      </c>
      <c r="T5200" t="s">
        <v>72</v>
      </c>
      <c r="V5200" t="s">
        <v>8785</v>
      </c>
      <c r="W5200" t="s">
        <v>4154</v>
      </c>
      <c r="X5200" t="s">
        <v>168</v>
      </c>
      <c r="Y5200" t="s">
        <v>268</v>
      </c>
      <c r="Z5200" t="s">
        <v>268</v>
      </c>
      <c r="AA5200" t="s">
        <v>19</v>
      </c>
      <c r="AC5200" t="s">
        <v>8788</v>
      </c>
      <c r="AD5200">
        <v>1</v>
      </c>
      <c r="AE5200">
        <v>1</v>
      </c>
    </row>
    <row r="5201" spans="1:31">
      <c r="A5201" t="s">
        <v>8789</v>
      </c>
      <c r="B5201" s="93">
        <v>45036</v>
      </c>
      <c r="C5201" s="93">
        <v>45036</v>
      </c>
      <c r="D5201">
        <v>-3.8594715178135487E-2</v>
      </c>
      <c r="E5201">
        <v>-3.8594715178135487E-2</v>
      </c>
      <c r="F5201" t="s">
        <v>81</v>
      </c>
      <c r="G5201">
        <v>5.3177427554651757</v>
      </c>
      <c r="H5201">
        <v>-0.20523676703777191</v>
      </c>
      <c r="I5201">
        <v>-0.20523676703777191</v>
      </c>
      <c r="J5201">
        <v>1</v>
      </c>
      <c r="L5201" t="s">
        <v>76</v>
      </c>
      <c r="R5201" t="s">
        <v>8556</v>
      </c>
      <c r="T5201" t="s">
        <v>76</v>
      </c>
      <c r="V5201" t="s">
        <v>4153</v>
      </c>
      <c r="W5201" t="s">
        <v>4154</v>
      </c>
      <c r="X5201" t="s">
        <v>168</v>
      </c>
      <c r="Y5201" t="s">
        <v>268</v>
      </c>
      <c r="Z5201" t="s">
        <v>268</v>
      </c>
      <c r="AA5201" t="s">
        <v>19</v>
      </c>
      <c r="AC5201" t="s">
        <v>8790</v>
      </c>
      <c r="AD5201">
        <v>1</v>
      </c>
      <c r="AE5201">
        <v>1</v>
      </c>
    </row>
    <row r="5202" spans="1:31">
      <c r="A5202" t="s">
        <v>8791</v>
      </c>
      <c r="B5202" s="93">
        <v>45036</v>
      </c>
      <c r="C5202" s="93">
        <v>45036</v>
      </c>
      <c r="D5202">
        <v>-0.10511042734237</v>
      </c>
      <c r="E5202">
        <v>-0.10511042734237</v>
      </c>
      <c r="F5202" t="s">
        <v>81</v>
      </c>
      <c r="G5202">
        <v>5.3177427554651757</v>
      </c>
      <c r="H5202">
        <v>-0.55895021352373675</v>
      </c>
      <c r="I5202">
        <v>-0.55895021352373675</v>
      </c>
      <c r="J5202">
        <v>1</v>
      </c>
      <c r="L5202" t="s">
        <v>65</v>
      </c>
      <c r="M5202" t="s">
        <v>72</v>
      </c>
      <c r="R5202" t="s">
        <v>8397</v>
      </c>
      <c r="T5202" t="s">
        <v>65</v>
      </c>
      <c r="V5202" t="s">
        <v>1347</v>
      </c>
      <c r="W5202" t="s">
        <v>1347</v>
      </c>
      <c r="X5202" t="s">
        <v>277</v>
      </c>
      <c r="Y5202" t="s">
        <v>180</v>
      </c>
      <c r="Z5202" t="s">
        <v>180</v>
      </c>
      <c r="AA5202" t="s">
        <v>25</v>
      </c>
      <c r="AC5202" t="s">
        <v>8781</v>
      </c>
      <c r="AD5202">
        <v>1</v>
      </c>
      <c r="AE5202">
        <v>1</v>
      </c>
    </row>
    <row r="5203" spans="1:31">
      <c r="A5203" t="s">
        <v>8792</v>
      </c>
      <c r="B5203" s="93">
        <v>45036</v>
      </c>
      <c r="C5203" s="93">
        <v>45036</v>
      </c>
      <c r="D5203">
        <v>-7.7910266481098667E-2</v>
      </c>
      <c r="E5203">
        <v>-7.7910266481098667E-2</v>
      </c>
      <c r="F5203" t="s">
        <v>81</v>
      </c>
      <c r="G5203">
        <v>5.3177427554651757</v>
      </c>
      <c r="H5203">
        <v>-0.41430675515622373</v>
      </c>
      <c r="I5203">
        <v>-0.41430675515622373</v>
      </c>
      <c r="J5203">
        <v>1</v>
      </c>
      <c r="L5203" t="s">
        <v>65</v>
      </c>
      <c r="R5203" t="s">
        <v>8556</v>
      </c>
      <c r="T5203" t="s">
        <v>65</v>
      </c>
      <c r="V5203" t="s">
        <v>4153</v>
      </c>
      <c r="W5203" t="s">
        <v>4154</v>
      </c>
      <c r="X5203" t="s">
        <v>168</v>
      </c>
      <c r="Y5203" t="s">
        <v>268</v>
      </c>
      <c r="Z5203" t="s">
        <v>268</v>
      </c>
      <c r="AA5203" t="s">
        <v>19</v>
      </c>
      <c r="AC5203" t="s">
        <v>8793</v>
      </c>
      <c r="AD5203">
        <v>1</v>
      </c>
      <c r="AE5203">
        <v>1</v>
      </c>
    </row>
    <row r="5204" spans="1:31">
      <c r="A5204" t="s">
        <v>8794</v>
      </c>
      <c r="B5204" s="93">
        <v>45036</v>
      </c>
      <c r="C5204" s="93">
        <v>45036</v>
      </c>
      <c r="D5204">
        <v>-0.104817319383688</v>
      </c>
      <c r="E5204">
        <v>-0.104817319383688</v>
      </c>
      <c r="F5204" t="s">
        <v>81</v>
      </c>
      <c r="G5204">
        <v>5.3177427554651757</v>
      </c>
      <c r="H5204">
        <v>-0.5573915407998864</v>
      </c>
      <c r="I5204">
        <v>-0.5573915407998864</v>
      </c>
      <c r="J5204">
        <v>1</v>
      </c>
      <c r="L5204" t="s">
        <v>76</v>
      </c>
      <c r="M5204" t="s">
        <v>8795</v>
      </c>
      <c r="R5204" t="s">
        <v>8556</v>
      </c>
      <c r="T5204" t="s">
        <v>76</v>
      </c>
      <c r="V5204" t="s">
        <v>4153</v>
      </c>
      <c r="W5204" t="s">
        <v>4154</v>
      </c>
      <c r="X5204" t="s">
        <v>168</v>
      </c>
      <c r="Y5204" t="s">
        <v>268</v>
      </c>
      <c r="Z5204" t="s">
        <v>268</v>
      </c>
      <c r="AA5204" t="s">
        <v>19</v>
      </c>
      <c r="AC5204" t="s">
        <v>8796</v>
      </c>
      <c r="AD5204">
        <v>1</v>
      </c>
      <c r="AE5204">
        <v>1</v>
      </c>
    </row>
    <row r="5205" spans="1:31">
      <c r="A5205" t="s">
        <v>8797</v>
      </c>
      <c r="B5205" s="93">
        <v>45036</v>
      </c>
      <c r="C5205" s="93">
        <v>45036</v>
      </c>
      <c r="D5205">
        <v>-1.343871373693935E-2</v>
      </c>
      <c r="E5205">
        <v>-1.343871373693935E-2</v>
      </c>
      <c r="F5205" t="s">
        <v>81</v>
      </c>
      <c r="G5205">
        <v>5.3177427554651757</v>
      </c>
      <c r="H5205">
        <v>-7.1463622617379596E-2</v>
      </c>
      <c r="I5205">
        <v>-7.1463622617379596E-2</v>
      </c>
      <c r="J5205">
        <v>1</v>
      </c>
      <c r="L5205" t="s">
        <v>65</v>
      </c>
      <c r="M5205" t="s">
        <v>4152</v>
      </c>
      <c r="R5205" t="s">
        <v>8556</v>
      </c>
      <c r="T5205" t="s">
        <v>65</v>
      </c>
      <c r="V5205" t="s">
        <v>8402</v>
      </c>
      <c r="W5205" t="s">
        <v>7116</v>
      </c>
      <c r="X5205" t="s">
        <v>168</v>
      </c>
      <c r="Y5205" t="s">
        <v>268</v>
      </c>
      <c r="Z5205" t="s">
        <v>268</v>
      </c>
      <c r="AA5205" t="s">
        <v>19</v>
      </c>
      <c r="AC5205" t="s">
        <v>8798</v>
      </c>
      <c r="AD5205">
        <v>1</v>
      </c>
      <c r="AE5205">
        <v>1</v>
      </c>
    </row>
    <row r="5206" spans="1:31">
      <c r="A5206" t="s">
        <v>8799</v>
      </c>
      <c r="B5206" s="93">
        <v>45036</v>
      </c>
      <c r="C5206" s="93">
        <v>45036</v>
      </c>
      <c r="D5206">
        <v>-6.3474841045275496E-2</v>
      </c>
      <c r="E5206">
        <v>-6.3474841045275496E-2</v>
      </c>
      <c r="F5206" t="s">
        <v>81</v>
      </c>
      <c r="G5206">
        <v>5.3177427554651757</v>
      </c>
      <c r="H5206">
        <v>-0.33754287612281741</v>
      </c>
      <c r="I5206">
        <v>-0.33754287612281741</v>
      </c>
      <c r="J5206">
        <v>1</v>
      </c>
      <c r="L5206" t="s">
        <v>76</v>
      </c>
      <c r="R5206" t="s">
        <v>8556</v>
      </c>
      <c r="T5206" t="s">
        <v>76</v>
      </c>
      <c r="V5206" t="s">
        <v>4153</v>
      </c>
      <c r="W5206" t="s">
        <v>4154</v>
      </c>
      <c r="X5206" t="s">
        <v>168</v>
      </c>
      <c r="Y5206" t="s">
        <v>268</v>
      </c>
      <c r="Z5206" t="s">
        <v>268</v>
      </c>
      <c r="AA5206" t="s">
        <v>19</v>
      </c>
      <c r="AC5206" t="s">
        <v>8800</v>
      </c>
      <c r="AD5206">
        <v>1</v>
      </c>
      <c r="AE5206">
        <v>1</v>
      </c>
    </row>
    <row r="5207" spans="1:31">
      <c r="A5207" t="s">
        <v>8801</v>
      </c>
      <c r="B5207" s="93">
        <v>45035</v>
      </c>
      <c r="C5207" s="93">
        <v>45035</v>
      </c>
      <c r="D5207">
        <v>-4.1817034196296957E-3</v>
      </c>
      <c r="E5207">
        <v>-4.1817034196296957E-3</v>
      </c>
      <c r="F5207" t="s">
        <v>67</v>
      </c>
      <c r="G5207">
        <v>9915.4121863799282</v>
      </c>
      <c r="H5207">
        <v>-41.463313046822897</v>
      </c>
      <c r="I5207">
        <v>-41.463313046822897</v>
      </c>
      <c r="J5207">
        <v>1</v>
      </c>
      <c r="L5207" t="s">
        <v>65</v>
      </c>
      <c r="R5207" t="s">
        <v>8556</v>
      </c>
      <c r="T5207" t="s">
        <v>65</v>
      </c>
      <c r="V5207" t="s">
        <v>4153</v>
      </c>
      <c r="W5207" t="s">
        <v>4154</v>
      </c>
      <c r="X5207" t="s">
        <v>168</v>
      </c>
      <c r="Y5207" t="s">
        <v>268</v>
      </c>
      <c r="Z5207" t="s">
        <v>268</v>
      </c>
      <c r="AA5207" t="s">
        <v>19</v>
      </c>
      <c r="AC5207" t="s">
        <v>8802</v>
      </c>
      <c r="AD5207">
        <v>1</v>
      </c>
      <c r="AE5207">
        <v>1</v>
      </c>
    </row>
    <row r="5208" spans="1:31">
      <c r="A5208" t="s">
        <v>8803</v>
      </c>
      <c r="B5208" s="93">
        <v>45035</v>
      </c>
      <c r="C5208" s="93">
        <v>45035</v>
      </c>
      <c r="D5208">
        <v>-1.2397383617179189E-2</v>
      </c>
      <c r="E5208">
        <v>-1.2397383617179189E-2</v>
      </c>
      <c r="F5208" t="s">
        <v>67</v>
      </c>
      <c r="G5208">
        <v>9915.4121863799282</v>
      </c>
      <c r="H5208">
        <v>-122.9251685970054</v>
      </c>
      <c r="I5208">
        <v>-122.9251685970054</v>
      </c>
      <c r="J5208">
        <v>1</v>
      </c>
      <c r="L5208" t="s">
        <v>65</v>
      </c>
      <c r="R5208" t="s">
        <v>8556</v>
      </c>
      <c r="T5208" t="s">
        <v>65</v>
      </c>
      <c r="V5208" t="s">
        <v>1347</v>
      </c>
      <c r="W5208" t="s">
        <v>1347</v>
      </c>
      <c r="X5208" t="s">
        <v>277</v>
      </c>
      <c r="Y5208" t="s">
        <v>180</v>
      </c>
      <c r="Z5208" t="s">
        <v>180</v>
      </c>
      <c r="AA5208" t="s">
        <v>25</v>
      </c>
      <c r="AC5208" t="s">
        <v>8804</v>
      </c>
      <c r="AD5208">
        <v>1</v>
      </c>
      <c r="AE5208">
        <v>1</v>
      </c>
    </row>
    <row r="5209" spans="1:31">
      <c r="A5209" t="s">
        <v>8805</v>
      </c>
      <c r="B5209" s="93">
        <v>45035</v>
      </c>
      <c r="C5209" s="93">
        <v>45035</v>
      </c>
      <c r="D5209">
        <v>250</v>
      </c>
      <c r="E5209">
        <v>250</v>
      </c>
      <c r="F5209" t="s">
        <v>81</v>
      </c>
      <c r="G5209">
        <v>5.5555555555555554</v>
      </c>
      <c r="H5209">
        <v>1388.8888888888889</v>
      </c>
      <c r="I5209">
        <v>1388.8888888888889</v>
      </c>
      <c r="J5209">
        <v>1</v>
      </c>
      <c r="L5209" t="s">
        <v>65</v>
      </c>
      <c r="M5209" t="s">
        <v>76</v>
      </c>
      <c r="R5209" t="s">
        <v>8556</v>
      </c>
      <c r="T5209" t="s">
        <v>76</v>
      </c>
      <c r="V5209" t="s">
        <v>4153</v>
      </c>
      <c r="W5209" t="s">
        <v>4154</v>
      </c>
      <c r="X5209" t="s">
        <v>168</v>
      </c>
      <c r="Y5209" t="s">
        <v>268</v>
      </c>
      <c r="Z5209" t="s">
        <v>268</v>
      </c>
      <c r="AA5209" t="s">
        <v>19</v>
      </c>
      <c r="AC5209" t="s">
        <v>8806</v>
      </c>
      <c r="AD5209">
        <v>1</v>
      </c>
      <c r="AE5209">
        <v>1</v>
      </c>
    </row>
    <row r="5210" spans="1:31">
      <c r="A5210" t="s">
        <v>8807</v>
      </c>
      <c r="B5210" s="93">
        <v>45035</v>
      </c>
      <c r="C5210" s="93">
        <v>45035</v>
      </c>
      <c r="D5210">
        <v>-1.6544407117642951E-2</v>
      </c>
      <c r="E5210">
        <v>-1.6544407117642951E-2</v>
      </c>
      <c r="F5210" t="s">
        <v>81</v>
      </c>
      <c r="G5210">
        <v>5.5555555555555554</v>
      </c>
      <c r="H5210">
        <v>-9.1913372875794166E-2</v>
      </c>
      <c r="I5210">
        <v>-9.1913372875794166E-2</v>
      </c>
      <c r="J5210">
        <v>1</v>
      </c>
      <c r="L5210" t="s">
        <v>65</v>
      </c>
      <c r="R5210" t="s">
        <v>8556</v>
      </c>
      <c r="T5210" t="s">
        <v>65</v>
      </c>
      <c r="V5210" t="s">
        <v>4153</v>
      </c>
      <c r="W5210" t="s">
        <v>4154</v>
      </c>
      <c r="X5210" t="s">
        <v>168</v>
      </c>
      <c r="Y5210" t="s">
        <v>268</v>
      </c>
      <c r="Z5210" t="s">
        <v>268</v>
      </c>
      <c r="AA5210" t="s">
        <v>19</v>
      </c>
      <c r="AC5210" t="s">
        <v>8808</v>
      </c>
      <c r="AD5210">
        <v>1</v>
      </c>
      <c r="AE5210">
        <v>1</v>
      </c>
    </row>
    <row r="5211" spans="1:31">
      <c r="A5211" t="s">
        <v>8809</v>
      </c>
      <c r="B5211" s="93">
        <v>45035</v>
      </c>
      <c r="C5211" s="93">
        <v>45035</v>
      </c>
      <c r="D5211">
        <v>-0.47156408999999988</v>
      </c>
      <c r="E5211">
        <v>-0.47156408999999988</v>
      </c>
      <c r="F5211" t="s">
        <v>81</v>
      </c>
      <c r="G5211">
        <v>5.5555555555555554</v>
      </c>
      <c r="H5211">
        <v>-2.6198005000000002</v>
      </c>
      <c r="I5211">
        <v>-2.6198005000000002</v>
      </c>
      <c r="J5211">
        <v>1</v>
      </c>
      <c r="L5211" t="s">
        <v>76</v>
      </c>
      <c r="M5211" t="s">
        <v>111</v>
      </c>
      <c r="R5211" t="s">
        <v>8556</v>
      </c>
      <c r="T5211" t="s">
        <v>76</v>
      </c>
      <c r="V5211" t="s">
        <v>4153</v>
      </c>
      <c r="W5211" t="s">
        <v>4154</v>
      </c>
      <c r="X5211" t="s">
        <v>168</v>
      </c>
      <c r="Y5211" t="s">
        <v>268</v>
      </c>
      <c r="Z5211" t="s">
        <v>268</v>
      </c>
      <c r="AA5211" t="s">
        <v>19</v>
      </c>
      <c r="AC5211" t="s">
        <v>8810</v>
      </c>
      <c r="AD5211">
        <v>1</v>
      </c>
      <c r="AE5211">
        <v>1</v>
      </c>
    </row>
    <row r="5212" spans="1:31">
      <c r="A5212" t="s">
        <v>8811</v>
      </c>
      <c r="B5212" s="93">
        <v>45035</v>
      </c>
      <c r="C5212" s="93">
        <v>45035</v>
      </c>
      <c r="D5212">
        <v>-2.9229125547913109E-2</v>
      </c>
      <c r="E5212">
        <v>-2.9229125547913109E-2</v>
      </c>
      <c r="F5212" t="s">
        <v>81</v>
      </c>
      <c r="G5212">
        <v>5.5555555555555554</v>
      </c>
      <c r="H5212">
        <v>-0.16238403082173949</v>
      </c>
      <c r="I5212">
        <v>-0.16238403082173949</v>
      </c>
      <c r="J5212">
        <v>1</v>
      </c>
      <c r="L5212" t="s">
        <v>76</v>
      </c>
      <c r="M5212" t="s">
        <v>4152</v>
      </c>
      <c r="R5212" t="s">
        <v>8556</v>
      </c>
      <c r="T5212" t="s">
        <v>76</v>
      </c>
      <c r="V5212" t="s">
        <v>4153</v>
      </c>
      <c r="W5212" t="s">
        <v>4154</v>
      </c>
      <c r="X5212" t="s">
        <v>168</v>
      </c>
      <c r="Y5212" t="s">
        <v>268</v>
      </c>
      <c r="Z5212" t="s">
        <v>268</v>
      </c>
      <c r="AA5212" t="s">
        <v>19</v>
      </c>
      <c r="AC5212" t="s">
        <v>8812</v>
      </c>
      <c r="AD5212">
        <v>1</v>
      </c>
      <c r="AE5212">
        <v>1</v>
      </c>
    </row>
    <row r="5213" spans="1:31">
      <c r="A5213" t="s">
        <v>8813</v>
      </c>
      <c r="B5213" s="93">
        <v>45035</v>
      </c>
      <c r="C5213" s="93">
        <v>45035</v>
      </c>
      <c r="D5213">
        <v>-230.0109598916556</v>
      </c>
      <c r="E5213">
        <v>-230.0109598916556</v>
      </c>
      <c r="F5213" t="s">
        <v>81</v>
      </c>
      <c r="G5213">
        <v>5.5555555555555554</v>
      </c>
      <c r="H5213">
        <v>-1277.8386660647529</v>
      </c>
      <c r="I5213">
        <v>-1277.8386660647529</v>
      </c>
      <c r="J5213">
        <v>1</v>
      </c>
      <c r="L5213" t="s">
        <v>76</v>
      </c>
      <c r="R5213" t="s">
        <v>8556</v>
      </c>
      <c r="T5213" t="s">
        <v>76</v>
      </c>
      <c r="V5213" t="s">
        <v>4153</v>
      </c>
      <c r="W5213" t="s">
        <v>4154</v>
      </c>
      <c r="X5213" t="s">
        <v>168</v>
      </c>
      <c r="Y5213" t="s">
        <v>268</v>
      </c>
      <c r="Z5213" t="s">
        <v>268</v>
      </c>
      <c r="AA5213" t="s">
        <v>19</v>
      </c>
      <c r="AC5213" t="s">
        <v>8814</v>
      </c>
      <c r="AD5213">
        <v>1</v>
      </c>
      <c r="AE5213">
        <v>1</v>
      </c>
    </row>
    <row r="5214" spans="1:31">
      <c r="A5214" t="s">
        <v>8815</v>
      </c>
      <c r="B5214" s="93">
        <v>45035</v>
      </c>
      <c r="C5214" s="93">
        <v>45035</v>
      </c>
      <c r="D5214">
        <v>-2.8099699999999998E-2</v>
      </c>
      <c r="E5214">
        <v>-2.8099699999999998E-2</v>
      </c>
      <c r="F5214" t="s">
        <v>81</v>
      </c>
      <c r="G5214">
        <v>5.5555555555555554</v>
      </c>
      <c r="H5214">
        <v>-0.15610944444444441</v>
      </c>
      <c r="I5214">
        <v>-0.15610944444444441</v>
      </c>
      <c r="J5214">
        <v>1</v>
      </c>
      <c r="L5214" t="s">
        <v>76</v>
      </c>
      <c r="R5214" t="s">
        <v>8556</v>
      </c>
      <c r="T5214" t="s">
        <v>76</v>
      </c>
      <c r="V5214" t="s">
        <v>4153</v>
      </c>
      <c r="W5214" t="s">
        <v>4154</v>
      </c>
      <c r="X5214" t="s">
        <v>168</v>
      </c>
      <c r="Y5214" t="s">
        <v>268</v>
      </c>
      <c r="Z5214" t="s">
        <v>268</v>
      </c>
      <c r="AA5214" t="s">
        <v>19</v>
      </c>
      <c r="AC5214" t="s">
        <v>8816</v>
      </c>
      <c r="AD5214">
        <v>1</v>
      </c>
      <c r="AE5214">
        <v>1</v>
      </c>
    </row>
    <row r="5215" spans="1:31">
      <c r="A5215" t="s">
        <v>8817</v>
      </c>
      <c r="B5215" s="93">
        <v>45035</v>
      </c>
      <c r="C5215" s="93">
        <v>45035</v>
      </c>
      <c r="D5215">
        <v>-3.0819607499999999E-2</v>
      </c>
      <c r="E5215">
        <v>-3.0819607499999999E-2</v>
      </c>
      <c r="F5215" t="s">
        <v>81</v>
      </c>
      <c r="G5215">
        <v>5.5555555555555554</v>
      </c>
      <c r="H5215">
        <v>-0.17122004166666671</v>
      </c>
      <c r="I5215">
        <v>-0.17122004166666671</v>
      </c>
      <c r="J5215">
        <v>1</v>
      </c>
      <c r="L5215" t="s">
        <v>76</v>
      </c>
      <c r="R5215" t="s">
        <v>8556</v>
      </c>
      <c r="T5215" t="s">
        <v>76</v>
      </c>
      <c r="V5215" t="s">
        <v>4153</v>
      </c>
      <c r="W5215" t="s">
        <v>4154</v>
      </c>
      <c r="X5215" t="s">
        <v>168</v>
      </c>
      <c r="Y5215" t="s">
        <v>268</v>
      </c>
      <c r="Z5215" t="s">
        <v>268</v>
      </c>
      <c r="AA5215" t="s">
        <v>19</v>
      </c>
      <c r="AC5215" t="s">
        <v>8818</v>
      </c>
      <c r="AD5215">
        <v>1</v>
      </c>
      <c r="AE5215">
        <v>1</v>
      </c>
    </row>
    <row r="5216" spans="1:31">
      <c r="A5216" t="s">
        <v>8819</v>
      </c>
      <c r="B5216" s="93">
        <v>45035</v>
      </c>
      <c r="C5216" s="93">
        <v>45035</v>
      </c>
      <c r="D5216">
        <v>-7.8584292936870002E-3</v>
      </c>
      <c r="E5216">
        <v>-7.8584292936870002E-3</v>
      </c>
      <c r="F5216" t="s">
        <v>81</v>
      </c>
      <c r="G5216">
        <v>5.5555555555555554</v>
      </c>
      <c r="H5216">
        <v>-4.3657940520483329E-2</v>
      </c>
      <c r="I5216">
        <v>-4.3657940520483329E-2</v>
      </c>
      <c r="J5216">
        <v>1</v>
      </c>
      <c r="L5216" t="s">
        <v>76</v>
      </c>
      <c r="M5216" t="s">
        <v>76</v>
      </c>
      <c r="R5216" t="s">
        <v>8556</v>
      </c>
      <c r="T5216" t="s">
        <v>76</v>
      </c>
      <c r="V5216" t="s">
        <v>4153</v>
      </c>
      <c r="W5216" t="s">
        <v>4154</v>
      </c>
      <c r="X5216" t="s">
        <v>168</v>
      </c>
      <c r="Y5216" t="s">
        <v>268</v>
      </c>
      <c r="Z5216" t="s">
        <v>268</v>
      </c>
      <c r="AA5216" t="s">
        <v>19</v>
      </c>
      <c r="AC5216" t="s">
        <v>8820</v>
      </c>
      <c r="AD5216">
        <v>1</v>
      </c>
      <c r="AE5216">
        <v>1</v>
      </c>
    </row>
    <row r="5217" spans="1:31">
      <c r="A5217" t="s">
        <v>8821</v>
      </c>
      <c r="B5217" s="93">
        <v>45035</v>
      </c>
      <c r="C5217" s="93">
        <v>45035</v>
      </c>
      <c r="D5217">
        <v>-250.89564758</v>
      </c>
      <c r="E5217">
        <v>-250.89564758</v>
      </c>
      <c r="F5217" t="s">
        <v>81</v>
      </c>
      <c r="G5217">
        <v>5.5555555555555554</v>
      </c>
      <c r="H5217">
        <v>-1393.8647087777781</v>
      </c>
      <c r="I5217">
        <v>-1393.8647087777781</v>
      </c>
      <c r="J5217">
        <v>1</v>
      </c>
      <c r="L5217" t="s">
        <v>65</v>
      </c>
      <c r="R5217" t="s">
        <v>8556</v>
      </c>
      <c r="T5217" t="s">
        <v>65</v>
      </c>
      <c r="V5217" t="s">
        <v>1347</v>
      </c>
      <c r="W5217" t="s">
        <v>1347</v>
      </c>
      <c r="X5217" t="s">
        <v>277</v>
      </c>
      <c r="Y5217" t="s">
        <v>180</v>
      </c>
      <c r="Z5217" t="s">
        <v>180</v>
      </c>
      <c r="AA5217" t="s">
        <v>25</v>
      </c>
      <c r="AC5217" t="s">
        <v>8804</v>
      </c>
      <c r="AD5217">
        <v>1</v>
      </c>
      <c r="AE5217">
        <v>1</v>
      </c>
    </row>
    <row r="5218" spans="1:31">
      <c r="A5218" t="s">
        <v>8822</v>
      </c>
      <c r="B5218" s="93">
        <v>45035</v>
      </c>
      <c r="C5218" s="93">
        <v>45035</v>
      </c>
      <c r="D5218">
        <v>-20.011105640425519</v>
      </c>
      <c r="E5218">
        <v>-20.011105640425519</v>
      </c>
      <c r="F5218" t="s">
        <v>81</v>
      </c>
      <c r="G5218">
        <v>5.5555555555555554</v>
      </c>
      <c r="H5218">
        <v>-111.1728091134751</v>
      </c>
      <c r="I5218">
        <v>-111.1728091134751</v>
      </c>
      <c r="J5218">
        <v>1</v>
      </c>
      <c r="L5218" t="s">
        <v>76</v>
      </c>
      <c r="R5218" t="s">
        <v>8556</v>
      </c>
      <c r="T5218" t="s">
        <v>76</v>
      </c>
      <c r="V5218" t="s">
        <v>4153</v>
      </c>
      <c r="W5218" t="s">
        <v>4154</v>
      </c>
      <c r="X5218" t="s">
        <v>168</v>
      </c>
      <c r="Y5218" t="s">
        <v>268</v>
      </c>
      <c r="Z5218" t="s">
        <v>268</v>
      </c>
      <c r="AA5218" t="s">
        <v>19</v>
      </c>
      <c r="AC5218" t="s">
        <v>8823</v>
      </c>
      <c r="AD5218">
        <v>1</v>
      </c>
      <c r="AE5218">
        <v>1</v>
      </c>
    </row>
    <row r="5219" spans="1:31">
      <c r="A5219" t="s">
        <v>8824</v>
      </c>
      <c r="B5219" s="93">
        <v>45035</v>
      </c>
      <c r="C5219" s="93">
        <v>45035</v>
      </c>
      <c r="D5219">
        <v>-250.00439334430621</v>
      </c>
      <c r="E5219">
        <v>-250.00439334430621</v>
      </c>
      <c r="F5219" t="s">
        <v>81</v>
      </c>
      <c r="G5219">
        <v>5.5555555555555554</v>
      </c>
      <c r="H5219">
        <v>-1388.913296357257</v>
      </c>
      <c r="I5219">
        <v>-1388.913296357257</v>
      </c>
      <c r="J5219">
        <v>1</v>
      </c>
      <c r="L5219" t="s">
        <v>65</v>
      </c>
      <c r="M5219" t="s">
        <v>76</v>
      </c>
      <c r="R5219" t="s">
        <v>8556</v>
      </c>
      <c r="T5219" t="s">
        <v>65</v>
      </c>
      <c r="V5219" t="s">
        <v>4153</v>
      </c>
      <c r="W5219" t="s">
        <v>4154</v>
      </c>
      <c r="X5219" t="s">
        <v>168</v>
      </c>
      <c r="Y5219" t="s">
        <v>268</v>
      </c>
      <c r="Z5219" t="s">
        <v>268</v>
      </c>
      <c r="AA5219" t="s">
        <v>19</v>
      </c>
      <c r="AC5219" t="s">
        <v>8806</v>
      </c>
      <c r="AD5219">
        <v>1</v>
      </c>
      <c r="AE5219">
        <v>1</v>
      </c>
    </row>
    <row r="5220" spans="1:31">
      <c r="A5220" t="s">
        <v>8825</v>
      </c>
      <c r="B5220" s="93">
        <v>45034</v>
      </c>
      <c r="C5220" s="93">
        <v>45034</v>
      </c>
      <c r="D5220">
        <v>-1.48552260947062E-2</v>
      </c>
      <c r="E5220">
        <v>-1.48552260947062E-2</v>
      </c>
      <c r="F5220" t="s">
        <v>81</v>
      </c>
      <c r="G5220">
        <v>5.8629314657328662</v>
      </c>
      <c r="H5220">
        <v>-8.709517250122896E-2</v>
      </c>
      <c r="I5220">
        <v>-8.709517250122896E-2</v>
      </c>
      <c r="J5220">
        <v>1</v>
      </c>
      <c r="L5220" t="s">
        <v>65</v>
      </c>
      <c r="M5220" t="s">
        <v>4152</v>
      </c>
      <c r="R5220" t="s">
        <v>8556</v>
      </c>
      <c r="T5220" t="s">
        <v>65</v>
      </c>
      <c r="V5220" t="s">
        <v>4153</v>
      </c>
      <c r="W5220" t="s">
        <v>4154</v>
      </c>
      <c r="X5220" t="s">
        <v>168</v>
      </c>
      <c r="Y5220" t="s">
        <v>268</v>
      </c>
      <c r="Z5220" t="s">
        <v>268</v>
      </c>
      <c r="AA5220" t="s">
        <v>19</v>
      </c>
      <c r="AC5220" t="s">
        <v>8826</v>
      </c>
      <c r="AD5220">
        <v>1</v>
      </c>
      <c r="AE5220">
        <v>1</v>
      </c>
    </row>
    <row r="5221" spans="1:31">
      <c r="A5221" t="s">
        <v>8827</v>
      </c>
      <c r="B5221" s="93">
        <v>45034</v>
      </c>
      <c r="C5221" s="93">
        <v>45034</v>
      </c>
      <c r="D5221">
        <v>250.89564758</v>
      </c>
      <c r="E5221">
        <v>250.89564758</v>
      </c>
      <c r="F5221" t="s">
        <v>81</v>
      </c>
      <c r="G5221">
        <v>5.8629314657328662</v>
      </c>
      <c r="H5221">
        <v>1470.983986812206</v>
      </c>
      <c r="I5221">
        <v>1470.983986812206</v>
      </c>
      <c r="J5221">
        <v>1</v>
      </c>
      <c r="L5221" t="s">
        <v>8828</v>
      </c>
      <c r="M5221" t="s">
        <v>65</v>
      </c>
      <c r="R5221" t="s">
        <v>8829</v>
      </c>
      <c r="T5221" t="s">
        <v>65</v>
      </c>
      <c r="V5221" t="s">
        <v>1461</v>
      </c>
      <c r="W5221" t="s">
        <v>1461</v>
      </c>
      <c r="X5221" t="s">
        <v>1377</v>
      </c>
      <c r="Y5221" t="s">
        <v>1377</v>
      </c>
      <c r="Z5221" t="s">
        <v>1377</v>
      </c>
      <c r="AA5221" t="s">
        <v>29</v>
      </c>
      <c r="AC5221" t="s">
        <v>8830</v>
      </c>
      <c r="AD5221">
        <v>1</v>
      </c>
      <c r="AE5221">
        <v>1</v>
      </c>
    </row>
    <row r="5222" spans="1:31">
      <c r="A5222" t="s">
        <v>8831</v>
      </c>
      <c r="B5222" s="93">
        <v>45034</v>
      </c>
      <c r="C5222" s="93">
        <v>45034</v>
      </c>
      <c r="D5222">
        <v>-1.6174913376811931E-2</v>
      </c>
      <c r="E5222">
        <v>-1.6174913376811931E-2</v>
      </c>
      <c r="F5222" t="s">
        <v>81</v>
      </c>
      <c r="G5222">
        <v>5.8629314657328662</v>
      </c>
      <c r="H5222">
        <v>-9.4832408592414139E-2</v>
      </c>
      <c r="I5222">
        <v>-9.4832408592414139E-2</v>
      </c>
      <c r="J5222">
        <v>1</v>
      </c>
      <c r="L5222" t="s">
        <v>65</v>
      </c>
      <c r="M5222" t="s">
        <v>4152</v>
      </c>
      <c r="R5222" t="s">
        <v>8556</v>
      </c>
      <c r="T5222" t="s">
        <v>65</v>
      </c>
      <c r="V5222" t="s">
        <v>4153</v>
      </c>
      <c r="W5222" t="s">
        <v>4154</v>
      </c>
      <c r="X5222" t="s">
        <v>168</v>
      </c>
      <c r="Y5222" t="s">
        <v>268</v>
      </c>
      <c r="Z5222" t="s">
        <v>268</v>
      </c>
      <c r="AA5222" t="s">
        <v>19</v>
      </c>
      <c r="AC5222" t="s">
        <v>8832</v>
      </c>
      <c r="AD5222">
        <v>1</v>
      </c>
      <c r="AE5222">
        <v>1</v>
      </c>
    </row>
    <row r="5223" spans="1:31">
      <c r="A5223" t="s">
        <v>8833</v>
      </c>
      <c r="B5223" s="93">
        <v>45034</v>
      </c>
      <c r="C5223" s="93">
        <v>45034</v>
      </c>
      <c r="D5223">
        <v>-2.1366601200000002E-2</v>
      </c>
      <c r="E5223">
        <v>-2.1366601200000002E-2</v>
      </c>
      <c r="F5223" t="s">
        <v>81</v>
      </c>
      <c r="G5223">
        <v>5.8629314657328662</v>
      </c>
      <c r="H5223">
        <v>-0.12527091849124561</v>
      </c>
      <c r="I5223">
        <v>-0.12527091849124561</v>
      </c>
      <c r="J5223">
        <v>1</v>
      </c>
      <c r="L5223" t="s">
        <v>76</v>
      </c>
      <c r="R5223" t="s">
        <v>8556</v>
      </c>
      <c r="T5223" t="s">
        <v>76</v>
      </c>
      <c r="V5223" t="s">
        <v>4153</v>
      </c>
      <c r="W5223" t="s">
        <v>4154</v>
      </c>
      <c r="X5223" t="s">
        <v>168</v>
      </c>
      <c r="Y5223" t="s">
        <v>268</v>
      </c>
      <c r="Z5223" t="s">
        <v>268</v>
      </c>
      <c r="AA5223" t="s">
        <v>19</v>
      </c>
      <c r="AC5223" t="s">
        <v>8834</v>
      </c>
      <c r="AD5223">
        <v>1</v>
      </c>
      <c r="AE5223">
        <v>1</v>
      </c>
    </row>
    <row r="5224" spans="1:31">
      <c r="A5224" t="s">
        <v>8835</v>
      </c>
      <c r="B5224" s="93">
        <v>45034</v>
      </c>
      <c r="C5224" s="93">
        <v>45034</v>
      </c>
      <c r="D5224">
        <v>-1.624909510788973E-2</v>
      </c>
      <c r="E5224">
        <v>-1.624909510788973E-2</v>
      </c>
      <c r="F5224" t="s">
        <v>81</v>
      </c>
      <c r="G5224">
        <v>5.8629314657328662</v>
      </c>
      <c r="H5224">
        <v>-9.5267330997732699E-2</v>
      </c>
      <c r="I5224">
        <v>-9.5267330997732699E-2</v>
      </c>
      <c r="J5224">
        <v>1</v>
      </c>
      <c r="L5224" t="s">
        <v>65</v>
      </c>
      <c r="M5224" t="s">
        <v>4152</v>
      </c>
      <c r="R5224" t="s">
        <v>8556</v>
      </c>
      <c r="T5224" t="s">
        <v>65</v>
      </c>
      <c r="V5224" t="s">
        <v>4153</v>
      </c>
      <c r="W5224" t="s">
        <v>4154</v>
      </c>
      <c r="X5224" t="s">
        <v>168</v>
      </c>
      <c r="Y5224" t="s">
        <v>268</v>
      </c>
      <c r="Z5224" t="s">
        <v>268</v>
      </c>
      <c r="AA5224" t="s">
        <v>19</v>
      </c>
      <c r="AC5224" t="s">
        <v>8836</v>
      </c>
      <c r="AD5224">
        <v>1</v>
      </c>
      <c r="AE5224">
        <v>1</v>
      </c>
    </row>
    <row r="5225" spans="1:31">
      <c r="A5225" t="s">
        <v>8837</v>
      </c>
      <c r="B5225" s="93">
        <v>45034</v>
      </c>
      <c r="C5225" s="93">
        <v>45034</v>
      </c>
      <c r="D5225">
        <v>-1.548049474954364E-2</v>
      </c>
      <c r="E5225">
        <v>-1.548049474954364E-2</v>
      </c>
      <c r="F5225" t="s">
        <v>81</v>
      </c>
      <c r="G5225">
        <v>5.8629314657328662</v>
      </c>
      <c r="H5225">
        <v>-9.0761079772211831E-2</v>
      </c>
      <c r="I5225">
        <v>-9.0761079772211831E-2</v>
      </c>
      <c r="J5225">
        <v>1</v>
      </c>
      <c r="L5225" t="s">
        <v>65</v>
      </c>
      <c r="M5225" t="s">
        <v>4152</v>
      </c>
      <c r="R5225" t="s">
        <v>8556</v>
      </c>
      <c r="T5225" t="s">
        <v>65</v>
      </c>
      <c r="V5225" t="s">
        <v>4153</v>
      </c>
      <c r="W5225" t="s">
        <v>4154</v>
      </c>
      <c r="X5225" t="s">
        <v>168</v>
      </c>
      <c r="Y5225" t="s">
        <v>268</v>
      </c>
      <c r="Z5225" t="s">
        <v>268</v>
      </c>
      <c r="AA5225" t="s">
        <v>19</v>
      </c>
      <c r="AC5225" t="s">
        <v>8838</v>
      </c>
      <c r="AD5225">
        <v>1</v>
      </c>
      <c r="AE5225">
        <v>1</v>
      </c>
    </row>
    <row r="5226" spans="1:31">
      <c r="A5226" t="s">
        <v>8839</v>
      </c>
      <c r="B5226" s="93">
        <v>45034</v>
      </c>
      <c r="C5226" s="93">
        <v>45034</v>
      </c>
      <c r="D5226">
        <v>-9.3266501353376427E-2</v>
      </c>
      <c r="E5226">
        <v>-9.3266501353376427E-2</v>
      </c>
      <c r="F5226" t="s">
        <v>81</v>
      </c>
      <c r="G5226">
        <v>5.8629314657328662</v>
      </c>
      <c r="H5226">
        <v>-0.54681510548352763</v>
      </c>
      <c r="I5226">
        <v>-0.54681510548352763</v>
      </c>
      <c r="J5226">
        <v>1</v>
      </c>
      <c r="L5226" t="s">
        <v>65</v>
      </c>
      <c r="R5226" t="s">
        <v>8556</v>
      </c>
      <c r="T5226" t="s">
        <v>65</v>
      </c>
      <c r="V5226" t="s">
        <v>4153</v>
      </c>
      <c r="W5226" t="s">
        <v>4154</v>
      </c>
      <c r="X5226" t="s">
        <v>168</v>
      </c>
      <c r="Y5226" t="s">
        <v>268</v>
      </c>
      <c r="Z5226" t="s">
        <v>268</v>
      </c>
      <c r="AA5226" t="s">
        <v>19</v>
      </c>
      <c r="AC5226" t="s">
        <v>8840</v>
      </c>
      <c r="AD5226">
        <v>1</v>
      </c>
      <c r="AE5226">
        <v>1</v>
      </c>
    </row>
    <row r="5227" spans="1:31">
      <c r="A5227" t="s">
        <v>8841</v>
      </c>
      <c r="B5227" s="93">
        <v>45034</v>
      </c>
      <c r="C5227" s="93">
        <v>45034</v>
      </c>
      <c r="D5227">
        <v>-4.6886453505779399E-3</v>
      </c>
      <c r="E5227">
        <v>-4.6886453505779399E-3</v>
      </c>
      <c r="F5227" t="s">
        <v>81</v>
      </c>
      <c r="G5227">
        <v>5.8629314657328662</v>
      </c>
      <c r="H5227">
        <v>-2.7489206357565511E-2</v>
      </c>
      <c r="I5227">
        <v>-2.7489206357565511E-2</v>
      </c>
      <c r="J5227">
        <v>1</v>
      </c>
      <c r="L5227" t="s">
        <v>65</v>
      </c>
      <c r="M5227" t="s">
        <v>65</v>
      </c>
      <c r="R5227" t="s">
        <v>8556</v>
      </c>
      <c r="T5227" t="s">
        <v>65</v>
      </c>
      <c r="V5227" t="s">
        <v>4153</v>
      </c>
      <c r="W5227" t="s">
        <v>4154</v>
      </c>
      <c r="X5227" t="s">
        <v>168</v>
      </c>
      <c r="Y5227" t="s">
        <v>268</v>
      </c>
      <c r="Z5227" t="s">
        <v>268</v>
      </c>
      <c r="AA5227" t="s">
        <v>19</v>
      </c>
      <c r="AC5227" t="s">
        <v>8842</v>
      </c>
      <c r="AD5227">
        <v>1</v>
      </c>
      <c r="AE5227">
        <v>1</v>
      </c>
    </row>
    <row r="5228" spans="1:31">
      <c r="A5228" t="s">
        <v>8843</v>
      </c>
      <c r="B5228" s="93">
        <v>45034</v>
      </c>
      <c r="C5228" s="93">
        <v>45034</v>
      </c>
      <c r="D5228">
        <v>-1.483262560768803E-2</v>
      </c>
      <c r="E5228">
        <v>-1.483262560768803E-2</v>
      </c>
      <c r="F5228" t="s">
        <v>81</v>
      </c>
      <c r="G5228">
        <v>5.8629314657328662</v>
      </c>
      <c r="H5228">
        <v>-8.6962667394749241E-2</v>
      </c>
      <c r="I5228">
        <v>-8.6962667394749241E-2</v>
      </c>
      <c r="J5228">
        <v>1</v>
      </c>
      <c r="L5228" t="s">
        <v>65</v>
      </c>
      <c r="M5228" t="s">
        <v>4152</v>
      </c>
      <c r="R5228" t="s">
        <v>8556</v>
      </c>
      <c r="T5228" t="s">
        <v>65</v>
      </c>
      <c r="V5228" t="s">
        <v>4153</v>
      </c>
      <c r="W5228" t="s">
        <v>4154</v>
      </c>
      <c r="X5228" t="s">
        <v>168</v>
      </c>
      <c r="Y5228" t="s">
        <v>268</v>
      </c>
      <c r="Z5228" t="s">
        <v>268</v>
      </c>
      <c r="AA5228" t="s">
        <v>19</v>
      </c>
      <c r="AC5228" t="s">
        <v>8844</v>
      </c>
      <c r="AD5228">
        <v>1</v>
      </c>
      <c r="AE5228">
        <v>1</v>
      </c>
    </row>
    <row r="5229" spans="1:31">
      <c r="A5229" t="s">
        <v>8845</v>
      </c>
      <c r="B5229" s="93">
        <v>45034</v>
      </c>
      <c r="C5229" s="93">
        <v>45034</v>
      </c>
      <c r="D5229">
        <v>-1.5066858583604849E-2</v>
      </c>
      <c r="E5229">
        <v>-1.5066858583604849E-2</v>
      </c>
      <c r="F5229" t="s">
        <v>81</v>
      </c>
      <c r="G5229">
        <v>5.8629314657328662</v>
      </c>
      <c r="H5229">
        <v>-8.8335959279564211E-2</v>
      </c>
      <c r="I5229">
        <v>-8.8335959279564211E-2</v>
      </c>
      <c r="J5229">
        <v>1</v>
      </c>
      <c r="L5229" t="s">
        <v>65</v>
      </c>
      <c r="M5229" t="s">
        <v>4152</v>
      </c>
      <c r="R5229" t="s">
        <v>8556</v>
      </c>
      <c r="T5229" t="s">
        <v>65</v>
      </c>
      <c r="V5229" t="s">
        <v>4153</v>
      </c>
      <c r="W5229" t="s">
        <v>4154</v>
      </c>
      <c r="X5229" t="s">
        <v>168</v>
      </c>
      <c r="Y5229" t="s">
        <v>268</v>
      </c>
      <c r="Z5229" t="s">
        <v>268</v>
      </c>
      <c r="AA5229" t="s">
        <v>19</v>
      </c>
      <c r="AC5229" t="s">
        <v>8846</v>
      </c>
      <c r="AD5229">
        <v>1</v>
      </c>
      <c r="AE5229">
        <v>1</v>
      </c>
    </row>
    <row r="5230" spans="1:31">
      <c r="A5230" t="s">
        <v>8847</v>
      </c>
      <c r="B5230" s="93">
        <v>45034</v>
      </c>
      <c r="C5230" s="93">
        <v>45034</v>
      </c>
      <c r="D5230">
        <v>-1.5861940137794499E-2</v>
      </c>
      <c r="E5230">
        <v>-1.5861940137794499E-2</v>
      </c>
      <c r="F5230" t="s">
        <v>81</v>
      </c>
      <c r="G5230">
        <v>5.8629314657328662</v>
      </c>
      <c r="H5230">
        <v>-9.2997467941446491E-2</v>
      </c>
      <c r="I5230">
        <v>-9.2997467941446491E-2</v>
      </c>
      <c r="J5230">
        <v>1</v>
      </c>
      <c r="L5230" t="s">
        <v>65</v>
      </c>
      <c r="M5230" t="s">
        <v>4152</v>
      </c>
      <c r="R5230" t="s">
        <v>8556</v>
      </c>
      <c r="T5230" t="s">
        <v>65</v>
      </c>
      <c r="V5230" t="s">
        <v>4153</v>
      </c>
      <c r="W5230" t="s">
        <v>4154</v>
      </c>
      <c r="X5230" t="s">
        <v>168</v>
      </c>
      <c r="Y5230" t="s">
        <v>268</v>
      </c>
      <c r="Z5230" t="s">
        <v>268</v>
      </c>
      <c r="AA5230" t="s">
        <v>19</v>
      </c>
      <c r="AC5230" t="s">
        <v>8848</v>
      </c>
      <c r="AD5230">
        <v>1</v>
      </c>
      <c r="AE5230">
        <v>1</v>
      </c>
    </row>
    <row r="5231" spans="1:31">
      <c r="A5231" t="s">
        <v>8849</v>
      </c>
      <c r="B5231" s="93">
        <v>45034</v>
      </c>
      <c r="C5231" s="93">
        <v>45034</v>
      </c>
      <c r="D5231">
        <v>-1.498442187717775E-2</v>
      </c>
      <c r="E5231">
        <v>-1.498442187717775E-2</v>
      </c>
      <c r="F5231" t="s">
        <v>81</v>
      </c>
      <c r="G5231">
        <v>5.8629314657328662</v>
      </c>
      <c r="H5231">
        <v>-8.7852638519521367E-2</v>
      </c>
      <c r="I5231">
        <v>-8.7852638519521367E-2</v>
      </c>
      <c r="J5231">
        <v>1</v>
      </c>
      <c r="L5231" t="s">
        <v>65</v>
      </c>
      <c r="M5231" t="s">
        <v>4152</v>
      </c>
      <c r="R5231" t="s">
        <v>8556</v>
      </c>
      <c r="T5231" t="s">
        <v>65</v>
      </c>
      <c r="V5231" t="s">
        <v>4153</v>
      </c>
      <c r="W5231" t="s">
        <v>4154</v>
      </c>
      <c r="X5231" t="s">
        <v>168</v>
      </c>
      <c r="Y5231" t="s">
        <v>268</v>
      </c>
      <c r="Z5231" t="s">
        <v>268</v>
      </c>
      <c r="AA5231" t="s">
        <v>19</v>
      </c>
      <c r="AC5231" t="s">
        <v>8850</v>
      </c>
      <c r="AD5231">
        <v>1</v>
      </c>
      <c r="AE5231">
        <v>1</v>
      </c>
    </row>
    <row r="5232" spans="1:31">
      <c r="A5232" t="s">
        <v>8851</v>
      </c>
      <c r="B5232" s="93">
        <v>45034</v>
      </c>
      <c r="C5232" s="93">
        <v>45034</v>
      </c>
      <c r="D5232">
        <v>-1.508561911006154E-2</v>
      </c>
      <c r="E5232">
        <v>-1.508561911006154E-2</v>
      </c>
      <c r="F5232" t="s">
        <v>81</v>
      </c>
      <c r="G5232">
        <v>5.8629314657328662</v>
      </c>
      <c r="H5232">
        <v>-8.8445950960440833E-2</v>
      </c>
      <c r="I5232">
        <v>-8.8445950960440833E-2</v>
      </c>
      <c r="J5232">
        <v>1</v>
      </c>
      <c r="L5232" t="s">
        <v>65</v>
      </c>
      <c r="M5232" t="s">
        <v>4152</v>
      </c>
      <c r="R5232" t="s">
        <v>8556</v>
      </c>
      <c r="T5232" t="s">
        <v>65</v>
      </c>
      <c r="V5232" t="s">
        <v>4153</v>
      </c>
      <c r="W5232" t="s">
        <v>4154</v>
      </c>
      <c r="X5232" t="s">
        <v>168</v>
      </c>
      <c r="Y5232" t="s">
        <v>268</v>
      </c>
      <c r="Z5232" t="s">
        <v>268</v>
      </c>
      <c r="AA5232" t="s">
        <v>19</v>
      </c>
      <c r="AC5232" t="s">
        <v>8852</v>
      </c>
      <c r="AD5232">
        <v>1</v>
      </c>
      <c r="AE5232">
        <v>1</v>
      </c>
    </row>
    <row r="5233" spans="1:31">
      <c r="A5233" t="s">
        <v>8853</v>
      </c>
      <c r="B5233" s="93">
        <v>45034</v>
      </c>
      <c r="C5233" s="93">
        <v>45034</v>
      </c>
      <c r="D5233">
        <v>-1.4475010144125239E-2</v>
      </c>
      <c r="E5233">
        <v>-1.4475010144125239E-2</v>
      </c>
      <c r="F5233" t="s">
        <v>81</v>
      </c>
      <c r="G5233">
        <v>5.8629314657328662</v>
      </c>
      <c r="H5233">
        <v>-8.4865992440794277E-2</v>
      </c>
      <c r="I5233">
        <v>-8.4865992440794277E-2</v>
      </c>
      <c r="J5233">
        <v>1</v>
      </c>
      <c r="L5233" t="s">
        <v>65</v>
      </c>
      <c r="M5233" t="s">
        <v>4152</v>
      </c>
      <c r="R5233" t="s">
        <v>8556</v>
      </c>
      <c r="T5233" t="s">
        <v>65</v>
      </c>
      <c r="V5233" t="s">
        <v>4153</v>
      </c>
      <c r="W5233" t="s">
        <v>4154</v>
      </c>
      <c r="X5233" t="s">
        <v>168</v>
      </c>
      <c r="Y5233" t="s">
        <v>268</v>
      </c>
      <c r="Z5233" t="s">
        <v>268</v>
      </c>
      <c r="AA5233" t="s">
        <v>19</v>
      </c>
      <c r="AC5233" t="s">
        <v>8854</v>
      </c>
      <c r="AD5233">
        <v>1</v>
      </c>
      <c r="AE5233">
        <v>1</v>
      </c>
    </row>
    <row r="5234" spans="1:31">
      <c r="A5234" t="s">
        <v>8855</v>
      </c>
      <c r="B5234" s="93">
        <v>45034</v>
      </c>
      <c r="C5234" s="93">
        <v>45034</v>
      </c>
      <c r="D5234">
        <v>-1.921791123087389E-2</v>
      </c>
      <c r="E5234">
        <v>-1.921791123087389E-2</v>
      </c>
      <c r="F5234" t="s">
        <v>81</v>
      </c>
      <c r="G5234">
        <v>5.8629314657328662</v>
      </c>
      <c r="H5234">
        <v>-0.1126732964611515</v>
      </c>
      <c r="I5234">
        <v>-0.1126732964611515</v>
      </c>
      <c r="J5234">
        <v>1</v>
      </c>
      <c r="L5234" t="s">
        <v>65</v>
      </c>
      <c r="M5234" t="s">
        <v>4152</v>
      </c>
      <c r="R5234" t="s">
        <v>8556</v>
      </c>
      <c r="T5234" t="s">
        <v>65</v>
      </c>
      <c r="V5234" t="s">
        <v>4153</v>
      </c>
      <c r="W5234" t="s">
        <v>4154</v>
      </c>
      <c r="X5234" t="s">
        <v>168</v>
      </c>
      <c r="Y5234" t="s">
        <v>268</v>
      </c>
      <c r="Z5234" t="s">
        <v>268</v>
      </c>
      <c r="AA5234" t="s">
        <v>19</v>
      </c>
      <c r="AC5234" t="s">
        <v>8856</v>
      </c>
      <c r="AD5234">
        <v>1</v>
      </c>
      <c r="AE5234">
        <v>1</v>
      </c>
    </row>
    <row r="5235" spans="1:31">
      <c r="A5235" t="s">
        <v>8857</v>
      </c>
      <c r="B5235" s="93">
        <v>45034</v>
      </c>
      <c r="C5235" s="93">
        <v>45034</v>
      </c>
      <c r="D5235">
        <v>-1.4199645359940441E-2</v>
      </c>
      <c r="E5235">
        <v>-1.4199645359940441E-2</v>
      </c>
      <c r="F5235" t="s">
        <v>81</v>
      </c>
      <c r="G5235">
        <v>5.8629314657328662</v>
      </c>
      <c r="H5235">
        <v>-8.3251547583042484E-2</v>
      </c>
      <c r="I5235">
        <v>-8.3251547583042484E-2</v>
      </c>
      <c r="J5235">
        <v>1</v>
      </c>
      <c r="L5235" t="s">
        <v>65</v>
      </c>
      <c r="M5235" t="s">
        <v>4152</v>
      </c>
      <c r="R5235" t="s">
        <v>8556</v>
      </c>
      <c r="T5235" t="s">
        <v>65</v>
      </c>
      <c r="V5235" t="s">
        <v>4153</v>
      </c>
      <c r="W5235" t="s">
        <v>4154</v>
      </c>
      <c r="X5235" t="s">
        <v>168</v>
      </c>
      <c r="Y5235" t="s">
        <v>268</v>
      </c>
      <c r="Z5235" t="s">
        <v>268</v>
      </c>
      <c r="AA5235" t="s">
        <v>19</v>
      </c>
      <c r="AC5235" t="s">
        <v>8858</v>
      </c>
      <c r="AD5235">
        <v>1</v>
      </c>
      <c r="AE5235">
        <v>1</v>
      </c>
    </row>
    <row r="5236" spans="1:31">
      <c r="A5236" t="s">
        <v>8859</v>
      </c>
      <c r="B5236" s="93">
        <v>45034</v>
      </c>
      <c r="C5236" s="93">
        <v>45034</v>
      </c>
      <c r="D5236">
        <v>-1.5143186543267059E-2</v>
      </c>
      <c r="E5236">
        <v>-1.5143186543267059E-2</v>
      </c>
      <c r="F5236" t="s">
        <v>81</v>
      </c>
      <c r="G5236">
        <v>5.8629314657328662</v>
      </c>
      <c r="H5236">
        <v>-8.8783464875982931E-2</v>
      </c>
      <c r="I5236">
        <v>-8.8783464875982931E-2</v>
      </c>
      <c r="J5236">
        <v>1</v>
      </c>
      <c r="L5236" t="s">
        <v>65</v>
      </c>
      <c r="M5236" t="s">
        <v>4152</v>
      </c>
      <c r="R5236" t="s">
        <v>8556</v>
      </c>
      <c r="T5236" t="s">
        <v>65</v>
      </c>
      <c r="V5236" t="s">
        <v>4153</v>
      </c>
      <c r="W5236" t="s">
        <v>4154</v>
      </c>
      <c r="X5236" t="s">
        <v>168</v>
      </c>
      <c r="Y5236" t="s">
        <v>268</v>
      </c>
      <c r="Z5236" t="s">
        <v>268</v>
      </c>
      <c r="AA5236" t="s">
        <v>19</v>
      </c>
      <c r="AC5236" t="s">
        <v>8860</v>
      </c>
      <c r="AD5236">
        <v>1</v>
      </c>
      <c r="AE5236">
        <v>1</v>
      </c>
    </row>
    <row r="5237" spans="1:31">
      <c r="A5237" t="s">
        <v>8861</v>
      </c>
      <c r="B5237" s="93">
        <v>45034</v>
      </c>
      <c r="C5237" s="93">
        <v>45034</v>
      </c>
      <c r="D5237">
        <v>-1.4532018610832311E-2</v>
      </c>
      <c r="E5237">
        <v>-1.4532018610832311E-2</v>
      </c>
      <c r="F5237" t="s">
        <v>81</v>
      </c>
      <c r="G5237">
        <v>5.8629314657328662</v>
      </c>
      <c r="H5237">
        <v>-8.520022917406439E-2</v>
      </c>
      <c r="I5237">
        <v>-8.520022917406439E-2</v>
      </c>
      <c r="J5237">
        <v>1</v>
      </c>
      <c r="L5237" t="s">
        <v>65</v>
      </c>
      <c r="M5237" t="s">
        <v>4152</v>
      </c>
      <c r="R5237" t="s">
        <v>8556</v>
      </c>
      <c r="T5237" t="s">
        <v>65</v>
      </c>
      <c r="V5237" t="s">
        <v>4153</v>
      </c>
      <c r="W5237" t="s">
        <v>4154</v>
      </c>
      <c r="X5237" t="s">
        <v>168</v>
      </c>
      <c r="Y5237" t="s">
        <v>268</v>
      </c>
      <c r="Z5237" t="s">
        <v>268</v>
      </c>
      <c r="AA5237" t="s">
        <v>19</v>
      </c>
      <c r="AC5237" t="s">
        <v>8862</v>
      </c>
      <c r="AD5237">
        <v>1</v>
      </c>
      <c r="AE5237">
        <v>1</v>
      </c>
    </row>
    <row r="5238" spans="1:31">
      <c r="A5238" t="s">
        <v>8863</v>
      </c>
      <c r="B5238" s="93">
        <v>45034</v>
      </c>
      <c r="C5238" s="93">
        <v>45034</v>
      </c>
      <c r="D5238">
        <v>-2.562712680599858E-2</v>
      </c>
      <c r="E5238">
        <v>-2.562712680599858E-2</v>
      </c>
      <c r="F5238" t="s">
        <v>81</v>
      </c>
      <c r="G5238">
        <v>5.8629314657328662</v>
      </c>
      <c r="H5238">
        <v>-0.1502500881272153</v>
      </c>
      <c r="I5238">
        <v>-0.1502500881272153</v>
      </c>
      <c r="J5238">
        <v>1</v>
      </c>
      <c r="L5238" t="s">
        <v>65</v>
      </c>
      <c r="M5238" t="s">
        <v>4152</v>
      </c>
      <c r="R5238" t="s">
        <v>8556</v>
      </c>
      <c r="T5238" t="s">
        <v>65</v>
      </c>
      <c r="V5238" t="s">
        <v>4153</v>
      </c>
      <c r="W5238" t="s">
        <v>4154</v>
      </c>
      <c r="X5238" t="s">
        <v>168</v>
      </c>
      <c r="Y5238" t="s">
        <v>268</v>
      </c>
      <c r="Z5238" t="s">
        <v>268</v>
      </c>
      <c r="AA5238" t="s">
        <v>19</v>
      </c>
      <c r="AC5238" t="s">
        <v>8864</v>
      </c>
      <c r="AD5238">
        <v>1</v>
      </c>
      <c r="AE5238">
        <v>1</v>
      </c>
    </row>
    <row r="5239" spans="1:31">
      <c r="A5239" t="s">
        <v>8865</v>
      </c>
      <c r="B5239" s="93">
        <v>45034</v>
      </c>
      <c r="C5239" s="93">
        <v>45034</v>
      </c>
      <c r="D5239">
        <v>-7.303162628454E-3</v>
      </c>
      <c r="E5239">
        <v>-7.303162628454E-3</v>
      </c>
      <c r="F5239" t="s">
        <v>81</v>
      </c>
      <c r="G5239">
        <v>5.8629314657328662</v>
      </c>
      <c r="H5239">
        <v>-4.2817941973727298E-2</v>
      </c>
      <c r="I5239">
        <v>-4.2817941973727298E-2</v>
      </c>
      <c r="J5239">
        <v>1</v>
      </c>
      <c r="L5239" t="s">
        <v>65</v>
      </c>
      <c r="M5239" t="s">
        <v>65</v>
      </c>
      <c r="R5239" t="s">
        <v>8556</v>
      </c>
      <c r="T5239" t="s">
        <v>65</v>
      </c>
      <c r="V5239" t="s">
        <v>4153</v>
      </c>
      <c r="W5239" t="s">
        <v>4154</v>
      </c>
      <c r="X5239" t="s">
        <v>168</v>
      </c>
      <c r="Y5239" t="s">
        <v>268</v>
      </c>
      <c r="Z5239" t="s">
        <v>268</v>
      </c>
      <c r="AA5239" t="s">
        <v>19</v>
      </c>
      <c r="AC5239" t="s">
        <v>8866</v>
      </c>
      <c r="AD5239">
        <v>1</v>
      </c>
      <c r="AE5239">
        <v>1</v>
      </c>
    </row>
    <row r="5240" spans="1:31">
      <c r="A5240" t="s">
        <v>8867</v>
      </c>
      <c r="B5240" s="93">
        <v>45034</v>
      </c>
      <c r="C5240" s="93">
        <v>45034</v>
      </c>
      <c r="D5240">
        <v>-0.25856229040000001</v>
      </c>
      <c r="E5240">
        <v>-0.25856229040000001</v>
      </c>
      <c r="F5240" t="s">
        <v>81</v>
      </c>
      <c r="G5240">
        <v>5.8629314657328662</v>
      </c>
      <c r="H5240">
        <v>-1.515932988238119</v>
      </c>
      <c r="I5240">
        <v>-1.515932988238119</v>
      </c>
      <c r="J5240">
        <v>1</v>
      </c>
      <c r="L5240" t="s">
        <v>76</v>
      </c>
      <c r="M5240" t="s">
        <v>111</v>
      </c>
      <c r="R5240" t="s">
        <v>8556</v>
      </c>
      <c r="T5240" t="s">
        <v>76</v>
      </c>
      <c r="V5240" t="s">
        <v>4153</v>
      </c>
      <c r="W5240" t="s">
        <v>4154</v>
      </c>
      <c r="X5240" t="s">
        <v>168</v>
      </c>
      <c r="Y5240" t="s">
        <v>268</v>
      </c>
      <c r="Z5240" t="s">
        <v>268</v>
      </c>
      <c r="AA5240" t="s">
        <v>19</v>
      </c>
      <c r="AC5240" t="s">
        <v>8868</v>
      </c>
      <c r="AD5240">
        <v>1</v>
      </c>
      <c r="AE5240">
        <v>1</v>
      </c>
    </row>
    <row r="5241" spans="1:31">
      <c r="A5241" t="s">
        <v>8869</v>
      </c>
      <c r="B5241" s="93">
        <v>45034</v>
      </c>
      <c r="C5241" s="93">
        <v>45034</v>
      </c>
      <c r="D5241">
        <v>-1.4278182588577481E-2</v>
      </c>
      <c r="E5241">
        <v>-1.4278182588577481E-2</v>
      </c>
      <c r="F5241" t="s">
        <v>81</v>
      </c>
      <c r="G5241">
        <v>5.8629314657328662</v>
      </c>
      <c r="H5241">
        <v>-8.3712005972050044E-2</v>
      </c>
      <c r="I5241">
        <v>-8.3712005972050044E-2</v>
      </c>
      <c r="J5241">
        <v>1</v>
      </c>
      <c r="L5241" t="s">
        <v>65</v>
      </c>
      <c r="M5241" t="s">
        <v>4152</v>
      </c>
      <c r="R5241" t="s">
        <v>8556</v>
      </c>
      <c r="T5241" t="s">
        <v>65</v>
      </c>
      <c r="V5241" t="s">
        <v>4153</v>
      </c>
      <c r="W5241" t="s">
        <v>4154</v>
      </c>
      <c r="X5241" t="s">
        <v>168</v>
      </c>
      <c r="Y5241" t="s">
        <v>268</v>
      </c>
      <c r="Z5241" t="s">
        <v>268</v>
      </c>
      <c r="AA5241" t="s">
        <v>19</v>
      </c>
      <c r="AC5241" t="s">
        <v>8870</v>
      </c>
      <c r="AD5241">
        <v>1</v>
      </c>
      <c r="AE5241">
        <v>1</v>
      </c>
    </row>
    <row r="5242" spans="1:31">
      <c r="A5242" t="s">
        <v>8871</v>
      </c>
      <c r="B5242" s="93">
        <v>45034</v>
      </c>
      <c r="C5242" s="93">
        <v>45034</v>
      </c>
      <c r="D5242">
        <v>-1.401399139505778E-2</v>
      </c>
      <c r="E5242">
        <v>-1.401399139505778E-2</v>
      </c>
      <c r="F5242" t="s">
        <v>81</v>
      </c>
      <c r="G5242">
        <v>5.8629314657328662</v>
      </c>
      <c r="H5242">
        <v>-8.2163071110593899E-2</v>
      </c>
      <c r="I5242">
        <v>-8.2163071110593899E-2</v>
      </c>
      <c r="J5242">
        <v>1</v>
      </c>
      <c r="L5242" t="s">
        <v>65</v>
      </c>
      <c r="M5242" t="s">
        <v>4152</v>
      </c>
      <c r="R5242" t="s">
        <v>8556</v>
      </c>
      <c r="T5242" t="s">
        <v>65</v>
      </c>
      <c r="V5242" t="s">
        <v>4153</v>
      </c>
      <c r="W5242" t="s">
        <v>4154</v>
      </c>
      <c r="X5242" t="s">
        <v>168</v>
      </c>
      <c r="Y5242" t="s">
        <v>268</v>
      </c>
      <c r="Z5242" t="s">
        <v>268</v>
      </c>
      <c r="AA5242" t="s">
        <v>19</v>
      </c>
      <c r="AC5242" t="s">
        <v>8872</v>
      </c>
      <c r="AD5242">
        <v>1</v>
      </c>
      <c r="AE5242">
        <v>1</v>
      </c>
    </row>
    <row r="5243" spans="1:31">
      <c r="A5243" t="s">
        <v>8873</v>
      </c>
      <c r="B5243" s="93">
        <v>45034</v>
      </c>
      <c r="C5243" s="93">
        <v>45034</v>
      </c>
      <c r="D5243">
        <v>-1.4246180721994199E-2</v>
      </c>
      <c r="E5243">
        <v>-1.4246180721994199E-2</v>
      </c>
      <c r="F5243" t="s">
        <v>81</v>
      </c>
      <c r="G5243">
        <v>5.8629314657328662</v>
      </c>
      <c r="H5243">
        <v>-8.352438122149676E-2</v>
      </c>
      <c r="I5243">
        <v>-8.352438122149676E-2</v>
      </c>
      <c r="J5243">
        <v>1</v>
      </c>
      <c r="L5243" t="s">
        <v>65</v>
      </c>
      <c r="M5243" t="s">
        <v>4152</v>
      </c>
      <c r="R5243" t="s">
        <v>8556</v>
      </c>
      <c r="T5243" t="s">
        <v>65</v>
      </c>
      <c r="V5243" t="s">
        <v>4153</v>
      </c>
      <c r="W5243" t="s">
        <v>4154</v>
      </c>
      <c r="X5243" t="s">
        <v>168</v>
      </c>
      <c r="Y5243" t="s">
        <v>268</v>
      </c>
      <c r="Z5243" t="s">
        <v>268</v>
      </c>
      <c r="AA5243" t="s">
        <v>19</v>
      </c>
      <c r="AC5243" t="s">
        <v>8874</v>
      </c>
      <c r="AD5243">
        <v>1</v>
      </c>
      <c r="AE5243">
        <v>1</v>
      </c>
    </row>
    <row r="5244" spans="1:31">
      <c r="A5244" t="s">
        <v>8875</v>
      </c>
      <c r="B5244" s="93">
        <v>45034</v>
      </c>
      <c r="C5244" s="93">
        <v>45034</v>
      </c>
      <c r="D5244">
        <v>-5.7498935722090734E-3</v>
      </c>
      <c r="E5244">
        <v>-5.7498935722090734E-3</v>
      </c>
      <c r="F5244" t="s">
        <v>81</v>
      </c>
      <c r="G5244">
        <v>5.8629314657328662</v>
      </c>
      <c r="H5244">
        <v>-3.3711231949119722E-2</v>
      </c>
      <c r="I5244">
        <v>-3.3711231949119722E-2</v>
      </c>
      <c r="J5244">
        <v>1</v>
      </c>
      <c r="L5244" t="s">
        <v>65</v>
      </c>
      <c r="M5244" t="s">
        <v>65</v>
      </c>
      <c r="R5244" t="s">
        <v>8556</v>
      </c>
      <c r="T5244" t="s">
        <v>65</v>
      </c>
      <c r="V5244" t="s">
        <v>4153</v>
      </c>
      <c r="W5244" t="s">
        <v>4154</v>
      </c>
      <c r="X5244" t="s">
        <v>168</v>
      </c>
      <c r="Y5244" t="s">
        <v>268</v>
      </c>
      <c r="Z5244" t="s">
        <v>268</v>
      </c>
      <c r="AA5244" t="s">
        <v>19</v>
      </c>
      <c r="AC5244" t="s">
        <v>8876</v>
      </c>
      <c r="AD5244">
        <v>1</v>
      </c>
      <c r="AE5244">
        <v>1</v>
      </c>
    </row>
    <row r="5245" spans="1:31">
      <c r="A5245" t="s">
        <v>8877</v>
      </c>
      <c r="B5245" s="93">
        <v>45034</v>
      </c>
      <c r="C5245" s="93">
        <v>45034</v>
      </c>
      <c r="D5245">
        <v>-1.4333465635120351E-2</v>
      </c>
      <c r="E5245">
        <v>-1.4333465635120351E-2</v>
      </c>
      <c r="F5245" t="s">
        <v>81</v>
      </c>
      <c r="G5245">
        <v>5.8629314657328662</v>
      </c>
      <c r="H5245">
        <v>-8.4036126685147802E-2</v>
      </c>
      <c r="I5245">
        <v>-8.4036126685147802E-2</v>
      </c>
      <c r="J5245">
        <v>1</v>
      </c>
      <c r="L5245" t="s">
        <v>65</v>
      </c>
      <c r="M5245" t="s">
        <v>4152</v>
      </c>
      <c r="R5245" t="s">
        <v>8556</v>
      </c>
      <c r="T5245" t="s">
        <v>65</v>
      </c>
      <c r="V5245" t="s">
        <v>4153</v>
      </c>
      <c r="W5245" t="s">
        <v>4154</v>
      </c>
      <c r="X5245" t="s">
        <v>168</v>
      </c>
      <c r="Y5245" t="s">
        <v>268</v>
      </c>
      <c r="Z5245" t="s">
        <v>268</v>
      </c>
      <c r="AA5245" t="s">
        <v>19</v>
      </c>
      <c r="AC5245" t="s">
        <v>8878</v>
      </c>
      <c r="AD5245">
        <v>1</v>
      </c>
      <c r="AE5245">
        <v>1</v>
      </c>
    </row>
    <row r="5246" spans="1:31">
      <c r="A5246" t="s">
        <v>8879</v>
      </c>
      <c r="B5246" s="93">
        <v>45034</v>
      </c>
      <c r="C5246" s="93">
        <v>45034</v>
      </c>
      <c r="D5246">
        <v>-5.789559519231516E-3</v>
      </c>
      <c r="E5246">
        <v>-5.789559519231516E-3</v>
      </c>
      <c r="F5246" t="s">
        <v>81</v>
      </c>
      <c r="G5246">
        <v>5.8629314657328662</v>
      </c>
      <c r="H5246">
        <v>-3.3943790678035698E-2</v>
      </c>
      <c r="I5246">
        <v>-3.3943790678035698E-2</v>
      </c>
      <c r="J5246">
        <v>1</v>
      </c>
      <c r="L5246" t="s">
        <v>65</v>
      </c>
      <c r="M5246" t="s">
        <v>65</v>
      </c>
      <c r="R5246" t="s">
        <v>8556</v>
      </c>
      <c r="T5246" t="s">
        <v>65</v>
      </c>
      <c r="V5246" t="s">
        <v>4153</v>
      </c>
      <c r="W5246" t="s">
        <v>4154</v>
      </c>
      <c r="X5246" t="s">
        <v>168</v>
      </c>
      <c r="Y5246" t="s">
        <v>268</v>
      </c>
      <c r="Z5246" t="s">
        <v>268</v>
      </c>
      <c r="AA5246" t="s">
        <v>19</v>
      </c>
      <c r="AC5246" t="s">
        <v>8880</v>
      </c>
      <c r="AD5246">
        <v>1</v>
      </c>
      <c r="AE5246">
        <v>1</v>
      </c>
    </row>
    <row r="5247" spans="1:31">
      <c r="A5247" t="s">
        <v>8881</v>
      </c>
      <c r="B5247" s="93">
        <v>45034</v>
      </c>
      <c r="C5247" s="93">
        <v>45034</v>
      </c>
      <c r="D5247">
        <v>-5.3805772449286833E-3</v>
      </c>
      <c r="E5247">
        <v>-5.3805772449286833E-3</v>
      </c>
      <c r="F5247" t="s">
        <v>81</v>
      </c>
      <c r="G5247">
        <v>5.8629314657328662</v>
      </c>
      <c r="H5247">
        <v>-3.154595563309863E-2</v>
      </c>
      <c r="I5247">
        <v>-3.154595563309863E-2</v>
      </c>
      <c r="J5247">
        <v>1</v>
      </c>
      <c r="L5247" t="s">
        <v>65</v>
      </c>
      <c r="M5247" t="s">
        <v>65</v>
      </c>
      <c r="R5247" t="s">
        <v>8556</v>
      </c>
      <c r="T5247" t="s">
        <v>65</v>
      </c>
      <c r="V5247" t="s">
        <v>4153</v>
      </c>
      <c r="W5247" t="s">
        <v>4154</v>
      </c>
      <c r="X5247" t="s">
        <v>168</v>
      </c>
      <c r="Y5247" t="s">
        <v>268</v>
      </c>
      <c r="Z5247" t="s">
        <v>268</v>
      </c>
      <c r="AA5247" t="s">
        <v>19</v>
      </c>
      <c r="AC5247" t="s">
        <v>8882</v>
      </c>
      <c r="AD5247">
        <v>1</v>
      </c>
      <c r="AE5247">
        <v>1</v>
      </c>
    </row>
    <row r="5248" spans="1:31">
      <c r="A5248" t="s">
        <v>8883</v>
      </c>
      <c r="B5248" s="93">
        <v>45034</v>
      </c>
      <c r="C5248" s="93">
        <v>45034</v>
      </c>
      <c r="D5248">
        <v>-1.1051706818849349</v>
      </c>
      <c r="E5248">
        <v>-1.1051706818849349</v>
      </c>
      <c r="F5248" t="s">
        <v>81</v>
      </c>
      <c r="G5248">
        <v>5.8629314657328662</v>
      </c>
      <c r="H5248">
        <v>-6.4795399658286339</v>
      </c>
      <c r="I5248">
        <v>-6.4795399658286339</v>
      </c>
      <c r="J5248">
        <v>1</v>
      </c>
      <c r="L5248" t="s">
        <v>65</v>
      </c>
      <c r="R5248" t="s">
        <v>8556</v>
      </c>
      <c r="T5248" t="s">
        <v>65</v>
      </c>
      <c r="V5248" t="s">
        <v>8402</v>
      </c>
      <c r="W5248" t="s">
        <v>7116</v>
      </c>
      <c r="X5248" t="s">
        <v>168</v>
      </c>
      <c r="Y5248" t="s">
        <v>268</v>
      </c>
      <c r="Z5248" t="s">
        <v>268</v>
      </c>
      <c r="AA5248" t="s">
        <v>19</v>
      </c>
      <c r="AC5248" t="s">
        <v>8884</v>
      </c>
      <c r="AD5248">
        <v>1</v>
      </c>
      <c r="AE5248">
        <v>1</v>
      </c>
    </row>
    <row r="5249" spans="1:31">
      <c r="A5249" t="s">
        <v>8885</v>
      </c>
      <c r="B5249" s="93">
        <v>45034</v>
      </c>
      <c r="C5249" s="93">
        <v>45034</v>
      </c>
      <c r="D5249">
        <v>-1.773924654709761E-2</v>
      </c>
      <c r="E5249">
        <v>-1.773924654709761E-2</v>
      </c>
      <c r="F5249" t="s">
        <v>81</v>
      </c>
      <c r="G5249">
        <v>5.8629314657328662</v>
      </c>
      <c r="H5249">
        <v>-0.1040039867593717</v>
      </c>
      <c r="I5249">
        <v>-0.1040039867593717</v>
      </c>
      <c r="J5249">
        <v>1</v>
      </c>
      <c r="L5249" t="s">
        <v>65</v>
      </c>
      <c r="M5249" t="s">
        <v>4152</v>
      </c>
      <c r="R5249" t="s">
        <v>8556</v>
      </c>
      <c r="T5249" t="s">
        <v>65</v>
      </c>
      <c r="V5249" t="s">
        <v>4153</v>
      </c>
      <c r="W5249" t="s">
        <v>4154</v>
      </c>
      <c r="X5249" t="s">
        <v>168</v>
      </c>
      <c r="Y5249" t="s">
        <v>268</v>
      </c>
      <c r="Z5249" t="s">
        <v>268</v>
      </c>
      <c r="AA5249" t="s">
        <v>19</v>
      </c>
      <c r="AC5249" t="s">
        <v>8886</v>
      </c>
      <c r="AD5249">
        <v>1</v>
      </c>
      <c r="AE5249">
        <v>1</v>
      </c>
    </row>
    <row r="5250" spans="1:31">
      <c r="A5250" t="s">
        <v>8887</v>
      </c>
      <c r="B5250" s="93">
        <v>45034</v>
      </c>
      <c r="C5250" s="93">
        <v>45034</v>
      </c>
      <c r="D5250">
        <v>-1.0051745263715659</v>
      </c>
      <c r="E5250">
        <v>-1.0051745263715659</v>
      </c>
      <c r="F5250" t="s">
        <v>81</v>
      </c>
      <c r="G5250">
        <v>5.8629314657328662</v>
      </c>
      <c r="H5250">
        <v>-5.8932693592169842</v>
      </c>
      <c r="I5250">
        <v>-5.8932693592169842</v>
      </c>
      <c r="J5250">
        <v>1</v>
      </c>
      <c r="L5250" t="s">
        <v>65</v>
      </c>
      <c r="R5250" t="s">
        <v>8556</v>
      </c>
      <c r="T5250" t="s">
        <v>65</v>
      </c>
      <c r="V5250" t="s">
        <v>8402</v>
      </c>
      <c r="W5250" t="s">
        <v>7116</v>
      </c>
      <c r="X5250" t="s">
        <v>168</v>
      </c>
      <c r="Y5250" t="s">
        <v>268</v>
      </c>
      <c r="Z5250" t="s">
        <v>268</v>
      </c>
      <c r="AA5250" t="s">
        <v>19</v>
      </c>
      <c r="AC5250" t="s">
        <v>8888</v>
      </c>
      <c r="AD5250">
        <v>1</v>
      </c>
      <c r="AE5250">
        <v>1</v>
      </c>
    </row>
    <row r="5251" spans="1:31">
      <c r="A5251" t="s">
        <v>8889</v>
      </c>
      <c r="B5251" s="93">
        <v>45034</v>
      </c>
      <c r="C5251" s="93">
        <v>45034</v>
      </c>
      <c r="D5251">
        <v>-1.0184130620792851</v>
      </c>
      <c r="E5251">
        <v>-1.0184130620792851</v>
      </c>
      <c r="F5251" t="s">
        <v>81</v>
      </c>
      <c r="G5251">
        <v>5.8629314657328662</v>
      </c>
      <c r="H5251">
        <v>-5.9708859867779989</v>
      </c>
      <c r="I5251">
        <v>-5.9708859867779989</v>
      </c>
      <c r="J5251">
        <v>1</v>
      </c>
      <c r="L5251" t="s">
        <v>76</v>
      </c>
      <c r="R5251" t="s">
        <v>8556</v>
      </c>
      <c r="T5251" t="s">
        <v>76</v>
      </c>
      <c r="V5251" t="s">
        <v>8402</v>
      </c>
      <c r="W5251" t="s">
        <v>7116</v>
      </c>
      <c r="X5251" t="s">
        <v>168</v>
      </c>
      <c r="Y5251" t="s">
        <v>268</v>
      </c>
      <c r="Z5251" t="s">
        <v>268</v>
      </c>
      <c r="AA5251" t="s">
        <v>19</v>
      </c>
      <c r="AC5251" t="s">
        <v>8890</v>
      </c>
      <c r="AD5251">
        <v>1</v>
      </c>
      <c r="AE5251">
        <v>1</v>
      </c>
    </row>
    <row r="5252" spans="1:31">
      <c r="A5252" t="s">
        <v>8891</v>
      </c>
      <c r="B5252" s="93">
        <v>45034</v>
      </c>
      <c r="C5252" s="93">
        <v>45034</v>
      </c>
      <c r="D5252">
        <v>-5.3120412557538842E-3</v>
      </c>
      <c r="E5252">
        <v>-5.3120412557538842E-3</v>
      </c>
      <c r="F5252" t="s">
        <v>81</v>
      </c>
      <c r="G5252">
        <v>5.8629314657328662</v>
      </c>
      <c r="H5252">
        <v>-3.1144133825630579E-2</v>
      </c>
      <c r="I5252">
        <v>-3.1144133825630579E-2</v>
      </c>
      <c r="J5252">
        <v>1</v>
      </c>
      <c r="L5252" t="s">
        <v>65</v>
      </c>
      <c r="M5252" t="s">
        <v>65</v>
      </c>
      <c r="R5252" t="s">
        <v>8556</v>
      </c>
      <c r="T5252" t="s">
        <v>65</v>
      </c>
      <c r="V5252" t="s">
        <v>4153</v>
      </c>
      <c r="W5252" t="s">
        <v>4154</v>
      </c>
      <c r="X5252" t="s">
        <v>168</v>
      </c>
      <c r="Y5252" t="s">
        <v>268</v>
      </c>
      <c r="Z5252" t="s">
        <v>268</v>
      </c>
      <c r="AA5252" t="s">
        <v>19</v>
      </c>
      <c r="AC5252" t="s">
        <v>8892</v>
      </c>
      <c r="AD5252">
        <v>1</v>
      </c>
      <c r="AE5252">
        <v>1</v>
      </c>
    </row>
    <row r="5253" spans="1:31">
      <c r="A5253" t="s">
        <v>8893</v>
      </c>
      <c r="B5253" s="93">
        <v>45034</v>
      </c>
      <c r="C5253" s="93">
        <v>45034</v>
      </c>
      <c r="D5253">
        <v>-100.0151314866351</v>
      </c>
      <c r="E5253">
        <v>-100.0151314866351</v>
      </c>
      <c r="F5253" t="s">
        <v>81</v>
      </c>
      <c r="G5253">
        <v>5.8629314657328662</v>
      </c>
      <c r="H5253">
        <v>-586.38186144240274</v>
      </c>
      <c r="I5253">
        <v>-586.38186144240274</v>
      </c>
      <c r="J5253">
        <v>1</v>
      </c>
      <c r="L5253" t="s">
        <v>76</v>
      </c>
      <c r="R5253" t="s">
        <v>8556</v>
      </c>
      <c r="T5253" t="s">
        <v>76</v>
      </c>
      <c r="V5253" t="s">
        <v>4153</v>
      </c>
      <c r="W5253" t="s">
        <v>4154</v>
      </c>
      <c r="X5253" t="s">
        <v>168</v>
      </c>
      <c r="Y5253" t="s">
        <v>268</v>
      </c>
      <c r="Z5253" t="s">
        <v>268</v>
      </c>
      <c r="AA5253" t="s">
        <v>19</v>
      </c>
      <c r="AC5253" t="s">
        <v>8894</v>
      </c>
      <c r="AD5253">
        <v>1</v>
      </c>
      <c r="AE5253">
        <v>1</v>
      </c>
    </row>
    <row r="5254" spans="1:31">
      <c r="A5254" t="s">
        <v>8895</v>
      </c>
      <c r="B5254" s="93">
        <v>45033</v>
      </c>
      <c r="C5254" s="93">
        <v>45033</v>
      </c>
      <c r="D5254">
        <v>-2.33394668E-2</v>
      </c>
      <c r="E5254">
        <v>-2.33394668E-2</v>
      </c>
      <c r="F5254" t="s">
        <v>81</v>
      </c>
      <c r="G5254">
        <v>5.7412935323383074</v>
      </c>
      <c r="H5254">
        <v>-0.13399872978706459</v>
      </c>
      <c r="I5254">
        <v>-0.13399872978706459</v>
      </c>
      <c r="J5254">
        <v>1</v>
      </c>
      <c r="L5254" t="s">
        <v>76</v>
      </c>
      <c r="M5254" t="s">
        <v>111</v>
      </c>
      <c r="R5254" t="s">
        <v>8556</v>
      </c>
      <c r="T5254" t="s">
        <v>76</v>
      </c>
      <c r="V5254" t="s">
        <v>4153</v>
      </c>
      <c r="W5254" t="s">
        <v>4154</v>
      </c>
      <c r="X5254" t="s">
        <v>168</v>
      </c>
      <c r="Y5254" t="s">
        <v>268</v>
      </c>
      <c r="Z5254" t="s">
        <v>268</v>
      </c>
      <c r="AA5254" t="s">
        <v>19</v>
      </c>
      <c r="AC5254" t="s">
        <v>8896</v>
      </c>
      <c r="AD5254">
        <v>1</v>
      </c>
      <c r="AE5254">
        <v>1</v>
      </c>
    </row>
    <row r="5255" spans="1:31">
      <c r="A5255" t="s">
        <v>8897</v>
      </c>
      <c r="B5255" s="93">
        <v>45033</v>
      </c>
      <c r="C5255" s="93">
        <v>45033</v>
      </c>
      <c r="D5255">
        <v>-1.8491764500000001E-2</v>
      </c>
      <c r="E5255">
        <v>-1.8491764500000001E-2</v>
      </c>
      <c r="F5255" t="s">
        <v>81</v>
      </c>
      <c r="G5255">
        <v>5.7412935323383074</v>
      </c>
      <c r="H5255">
        <v>-0.1061666479253731</v>
      </c>
      <c r="I5255">
        <v>-0.1061666479253731</v>
      </c>
      <c r="J5255">
        <v>1</v>
      </c>
      <c r="L5255" t="s">
        <v>76</v>
      </c>
      <c r="R5255" t="s">
        <v>8556</v>
      </c>
      <c r="T5255" t="s">
        <v>76</v>
      </c>
      <c r="V5255" t="s">
        <v>4153</v>
      </c>
      <c r="W5255" t="s">
        <v>4154</v>
      </c>
      <c r="X5255" t="s">
        <v>168</v>
      </c>
      <c r="Y5255" t="s">
        <v>268</v>
      </c>
      <c r="Z5255" t="s">
        <v>268</v>
      </c>
      <c r="AA5255" t="s">
        <v>19</v>
      </c>
      <c r="AC5255" t="s">
        <v>8898</v>
      </c>
      <c r="AD5255">
        <v>1</v>
      </c>
      <c r="AE5255">
        <v>1</v>
      </c>
    </row>
    <row r="5256" spans="1:31">
      <c r="A5256" t="s">
        <v>8899</v>
      </c>
      <c r="B5256" s="93">
        <v>45033</v>
      </c>
      <c r="C5256" s="93">
        <v>45033</v>
      </c>
      <c r="D5256">
        <v>-1.6401230999999999E-2</v>
      </c>
      <c r="E5256">
        <v>-1.6401230999999999E-2</v>
      </c>
      <c r="F5256" t="s">
        <v>81</v>
      </c>
      <c r="G5256">
        <v>5.7412935323383074</v>
      </c>
      <c r="H5256">
        <v>-9.4164281462686544E-2</v>
      </c>
      <c r="I5256">
        <v>-9.4164281462686544E-2</v>
      </c>
      <c r="J5256">
        <v>1</v>
      </c>
      <c r="L5256" t="s">
        <v>76</v>
      </c>
      <c r="R5256" t="s">
        <v>8556</v>
      </c>
      <c r="T5256" t="s">
        <v>76</v>
      </c>
      <c r="V5256" t="s">
        <v>4153</v>
      </c>
      <c r="W5256" t="s">
        <v>4154</v>
      </c>
      <c r="X5256" t="s">
        <v>168</v>
      </c>
      <c r="Y5256" t="s">
        <v>268</v>
      </c>
      <c r="Z5256" t="s">
        <v>268</v>
      </c>
      <c r="AA5256" t="s">
        <v>19</v>
      </c>
      <c r="AC5256" t="s">
        <v>8900</v>
      </c>
      <c r="AD5256">
        <v>1</v>
      </c>
      <c r="AE5256">
        <v>1</v>
      </c>
    </row>
    <row r="5257" spans="1:31">
      <c r="A5257" t="s">
        <v>8901</v>
      </c>
      <c r="B5257" s="93">
        <v>45033</v>
      </c>
      <c r="C5257" s="93">
        <v>45033</v>
      </c>
      <c r="D5257">
        <v>-2.5793900000000002E-2</v>
      </c>
      <c r="E5257">
        <v>-2.5793900000000002E-2</v>
      </c>
      <c r="F5257" t="s">
        <v>81</v>
      </c>
      <c r="G5257">
        <v>5.7412935323383074</v>
      </c>
      <c r="H5257">
        <v>-0.14809035124378109</v>
      </c>
      <c r="I5257">
        <v>-0.14809035124378109</v>
      </c>
      <c r="J5257">
        <v>1</v>
      </c>
      <c r="L5257" t="s">
        <v>76</v>
      </c>
      <c r="R5257" t="s">
        <v>8556</v>
      </c>
      <c r="T5257" t="s">
        <v>76</v>
      </c>
      <c r="V5257" t="s">
        <v>4153</v>
      </c>
      <c r="W5257" t="s">
        <v>4154</v>
      </c>
      <c r="X5257" t="s">
        <v>168</v>
      </c>
      <c r="Y5257" t="s">
        <v>268</v>
      </c>
      <c r="Z5257" t="s">
        <v>268</v>
      </c>
      <c r="AA5257" t="s">
        <v>19</v>
      </c>
      <c r="AC5257" t="s">
        <v>8902</v>
      </c>
      <c r="AD5257">
        <v>1</v>
      </c>
      <c r="AE5257">
        <v>1</v>
      </c>
    </row>
    <row r="5258" spans="1:31">
      <c r="A5258" t="s">
        <v>8903</v>
      </c>
      <c r="B5258" s="93">
        <v>45033</v>
      </c>
      <c r="C5258" s="93">
        <v>45033</v>
      </c>
      <c r="D5258">
        <v>-2.4246199999999999E-2</v>
      </c>
      <c r="E5258">
        <v>-2.4246199999999999E-2</v>
      </c>
      <c r="F5258" t="s">
        <v>81</v>
      </c>
      <c r="G5258">
        <v>5.7412935323383074</v>
      </c>
      <c r="H5258">
        <v>-0.13920455124378109</v>
      </c>
      <c r="I5258">
        <v>-0.13920455124378109</v>
      </c>
      <c r="J5258">
        <v>1</v>
      </c>
      <c r="L5258" t="s">
        <v>76</v>
      </c>
      <c r="R5258" t="s">
        <v>8556</v>
      </c>
      <c r="T5258" t="s">
        <v>76</v>
      </c>
      <c r="V5258" t="s">
        <v>4153</v>
      </c>
      <c r="W5258" t="s">
        <v>4154</v>
      </c>
      <c r="X5258" t="s">
        <v>168</v>
      </c>
      <c r="Y5258" t="s">
        <v>268</v>
      </c>
      <c r="Z5258" t="s">
        <v>268</v>
      </c>
      <c r="AA5258" t="s">
        <v>19</v>
      </c>
      <c r="AC5258" t="s">
        <v>8904</v>
      </c>
      <c r="AD5258">
        <v>1</v>
      </c>
      <c r="AE5258">
        <v>1</v>
      </c>
    </row>
    <row r="5259" spans="1:31">
      <c r="A5259" t="s">
        <v>8905</v>
      </c>
      <c r="B5259" s="93">
        <v>45032</v>
      </c>
      <c r="C5259" s="93">
        <v>45032</v>
      </c>
      <c r="D5259">
        <v>-1.53521163E-2</v>
      </c>
      <c r="E5259">
        <v>-1.53521163E-2</v>
      </c>
      <c r="F5259" t="s">
        <v>81</v>
      </c>
      <c r="G5259">
        <v>5.8993522670652716</v>
      </c>
      <c r="H5259">
        <v>-9.056754209865471E-2</v>
      </c>
      <c r="I5259">
        <v>-9.056754209865471E-2</v>
      </c>
      <c r="J5259">
        <v>1</v>
      </c>
      <c r="L5259" t="s">
        <v>76</v>
      </c>
      <c r="R5259" t="s">
        <v>8556</v>
      </c>
      <c r="T5259" t="s">
        <v>76</v>
      </c>
      <c r="V5259" t="s">
        <v>4153</v>
      </c>
      <c r="W5259" t="s">
        <v>4154</v>
      </c>
      <c r="X5259" t="s">
        <v>168</v>
      </c>
      <c r="Y5259" t="s">
        <v>268</v>
      </c>
      <c r="Z5259" t="s">
        <v>268</v>
      </c>
      <c r="AA5259" t="s">
        <v>19</v>
      </c>
      <c r="AC5259" t="s">
        <v>8906</v>
      </c>
      <c r="AD5259">
        <v>1</v>
      </c>
      <c r="AE5259">
        <v>1</v>
      </c>
    </row>
    <row r="5260" spans="1:31">
      <c r="A5260" t="s">
        <v>8907</v>
      </c>
      <c r="B5260" s="93">
        <v>45031</v>
      </c>
      <c r="C5260" s="93">
        <v>45031</v>
      </c>
      <c r="D5260">
        <v>-0.2454333464</v>
      </c>
      <c r="E5260">
        <v>-0.2454333464</v>
      </c>
      <c r="F5260" t="s">
        <v>81</v>
      </c>
      <c r="G5260">
        <v>5.8374875373878368</v>
      </c>
      <c r="H5260">
        <v>-1.432714100869392</v>
      </c>
      <c r="I5260">
        <v>-1.432714100869392</v>
      </c>
      <c r="J5260">
        <v>1</v>
      </c>
      <c r="L5260" t="s">
        <v>76</v>
      </c>
      <c r="M5260" t="s">
        <v>111</v>
      </c>
      <c r="R5260" t="s">
        <v>8556</v>
      </c>
      <c r="T5260" t="s">
        <v>76</v>
      </c>
      <c r="V5260" t="s">
        <v>4153</v>
      </c>
      <c r="W5260" t="s">
        <v>4154</v>
      </c>
      <c r="X5260" t="s">
        <v>168</v>
      </c>
      <c r="Y5260" t="s">
        <v>268</v>
      </c>
      <c r="Z5260" t="s">
        <v>268</v>
      </c>
      <c r="AA5260" t="s">
        <v>19</v>
      </c>
      <c r="AC5260" t="s">
        <v>8908</v>
      </c>
      <c r="AD5260">
        <v>1</v>
      </c>
      <c r="AE5260">
        <v>1</v>
      </c>
    </row>
    <row r="5261" spans="1:31">
      <c r="A5261" t="s">
        <v>8909</v>
      </c>
      <c r="B5261" s="93">
        <v>45031</v>
      </c>
      <c r="C5261" s="93">
        <v>45031</v>
      </c>
      <c r="D5261">
        <v>-0.1640424992</v>
      </c>
      <c r="E5261">
        <v>-0.1640424992</v>
      </c>
      <c r="F5261" t="s">
        <v>81</v>
      </c>
      <c r="G5261">
        <v>5.8374875373878368</v>
      </c>
      <c r="H5261">
        <v>-0.95759604468195414</v>
      </c>
      <c r="I5261">
        <v>-0.95759604468195414</v>
      </c>
      <c r="J5261">
        <v>1</v>
      </c>
      <c r="L5261" t="s">
        <v>76</v>
      </c>
      <c r="M5261" t="s">
        <v>111</v>
      </c>
      <c r="R5261" t="s">
        <v>8556</v>
      </c>
      <c r="T5261" t="s">
        <v>76</v>
      </c>
      <c r="V5261" t="s">
        <v>4153</v>
      </c>
      <c r="W5261" t="s">
        <v>4154</v>
      </c>
      <c r="X5261" t="s">
        <v>168</v>
      </c>
      <c r="Y5261" t="s">
        <v>268</v>
      </c>
      <c r="Z5261" t="s">
        <v>268</v>
      </c>
      <c r="AA5261" t="s">
        <v>19</v>
      </c>
      <c r="AC5261" t="s">
        <v>8910</v>
      </c>
      <c r="AD5261">
        <v>1</v>
      </c>
      <c r="AE5261">
        <v>1</v>
      </c>
    </row>
    <row r="5262" spans="1:31">
      <c r="A5262" t="s">
        <v>8911</v>
      </c>
      <c r="B5262" s="93">
        <v>45031</v>
      </c>
      <c r="C5262" s="93">
        <v>45031</v>
      </c>
      <c r="D5262">
        <v>-0.10512625759999999</v>
      </c>
      <c r="E5262">
        <v>-0.10512625759999999</v>
      </c>
      <c r="F5262" t="s">
        <v>81</v>
      </c>
      <c r="G5262">
        <v>5.8374875373878368</v>
      </c>
      <c r="H5262">
        <v>-0.61367321859222335</v>
      </c>
      <c r="I5262">
        <v>-0.61367321859222335</v>
      </c>
      <c r="J5262">
        <v>1</v>
      </c>
      <c r="L5262" t="s">
        <v>76</v>
      </c>
      <c r="M5262" t="s">
        <v>111</v>
      </c>
      <c r="R5262" t="s">
        <v>8556</v>
      </c>
      <c r="T5262" t="s">
        <v>76</v>
      </c>
      <c r="V5262" t="s">
        <v>4153</v>
      </c>
      <c r="W5262" t="s">
        <v>4154</v>
      </c>
      <c r="X5262" t="s">
        <v>168</v>
      </c>
      <c r="Y5262" t="s">
        <v>268</v>
      </c>
      <c r="Z5262" t="s">
        <v>268</v>
      </c>
      <c r="AA5262" t="s">
        <v>19</v>
      </c>
      <c r="AC5262" t="s">
        <v>8912</v>
      </c>
      <c r="AD5262">
        <v>1</v>
      </c>
      <c r="AE5262">
        <v>1</v>
      </c>
    </row>
    <row r="5263" spans="1:31">
      <c r="A5263" t="s">
        <v>8913</v>
      </c>
      <c r="B5263" s="93">
        <v>45031</v>
      </c>
      <c r="C5263" s="93">
        <v>45031</v>
      </c>
      <c r="D5263">
        <v>-1.50073659E-2</v>
      </c>
      <c r="E5263">
        <v>-1.50073659E-2</v>
      </c>
      <c r="F5263" t="s">
        <v>81</v>
      </c>
      <c r="G5263">
        <v>5.8374875373878368</v>
      </c>
      <c r="H5263">
        <v>-8.7605311410269199E-2</v>
      </c>
      <c r="I5263">
        <v>-8.7605311410269199E-2</v>
      </c>
      <c r="J5263">
        <v>1</v>
      </c>
      <c r="L5263" t="s">
        <v>76</v>
      </c>
      <c r="R5263" t="s">
        <v>8556</v>
      </c>
      <c r="T5263" t="s">
        <v>76</v>
      </c>
      <c r="V5263" t="s">
        <v>4153</v>
      </c>
      <c r="W5263" t="s">
        <v>4154</v>
      </c>
      <c r="X5263" t="s">
        <v>168</v>
      </c>
      <c r="Y5263" t="s">
        <v>268</v>
      </c>
      <c r="Z5263" t="s">
        <v>268</v>
      </c>
      <c r="AA5263" t="s">
        <v>19</v>
      </c>
      <c r="AC5263" t="s">
        <v>8914</v>
      </c>
      <c r="AD5263">
        <v>1</v>
      </c>
      <c r="AE5263">
        <v>1</v>
      </c>
    </row>
    <row r="5264" spans="1:31">
      <c r="A5264" t="s">
        <v>8915</v>
      </c>
      <c r="B5264" s="93">
        <v>45031</v>
      </c>
      <c r="C5264" s="93">
        <v>45031</v>
      </c>
      <c r="D5264">
        <v>-2.36834E-2</v>
      </c>
      <c r="E5264">
        <v>-2.36834E-2</v>
      </c>
      <c r="F5264" t="s">
        <v>81</v>
      </c>
      <c r="G5264">
        <v>5.8374875373878368</v>
      </c>
      <c r="H5264">
        <v>-0.1382515523429711</v>
      </c>
      <c r="I5264">
        <v>-0.1382515523429711</v>
      </c>
      <c r="J5264">
        <v>1</v>
      </c>
      <c r="L5264" t="s">
        <v>76</v>
      </c>
      <c r="R5264" t="s">
        <v>8556</v>
      </c>
      <c r="T5264" t="s">
        <v>76</v>
      </c>
      <c r="V5264" t="s">
        <v>4153</v>
      </c>
      <c r="W5264" t="s">
        <v>4154</v>
      </c>
      <c r="X5264" t="s">
        <v>168</v>
      </c>
      <c r="Y5264" t="s">
        <v>268</v>
      </c>
      <c r="Z5264" t="s">
        <v>268</v>
      </c>
      <c r="AA5264" t="s">
        <v>19</v>
      </c>
      <c r="AC5264" t="s">
        <v>8916</v>
      </c>
      <c r="AD5264">
        <v>1</v>
      </c>
      <c r="AE5264">
        <v>1</v>
      </c>
    </row>
    <row r="5265" spans="1:31">
      <c r="A5265" t="s">
        <v>8917</v>
      </c>
      <c r="B5265" s="93">
        <v>45031</v>
      </c>
      <c r="C5265" s="93">
        <v>45031</v>
      </c>
      <c r="D5265">
        <v>-1.6280903400000001E-2</v>
      </c>
      <c r="E5265">
        <v>-1.6280903400000001E-2</v>
      </c>
      <c r="F5265" t="s">
        <v>81</v>
      </c>
      <c r="G5265">
        <v>5.8374875373878368</v>
      </c>
      <c r="H5265">
        <v>-9.503957069491524E-2</v>
      </c>
      <c r="I5265">
        <v>-9.503957069491524E-2</v>
      </c>
      <c r="J5265">
        <v>1</v>
      </c>
      <c r="L5265" t="s">
        <v>76</v>
      </c>
      <c r="R5265" t="s">
        <v>8556</v>
      </c>
      <c r="T5265" t="s">
        <v>76</v>
      </c>
      <c r="V5265" t="s">
        <v>4153</v>
      </c>
      <c r="W5265" t="s">
        <v>4154</v>
      </c>
      <c r="X5265" t="s">
        <v>168</v>
      </c>
      <c r="Y5265" t="s">
        <v>268</v>
      </c>
      <c r="Z5265" t="s">
        <v>268</v>
      </c>
      <c r="AA5265" t="s">
        <v>19</v>
      </c>
      <c r="AC5265" t="s">
        <v>8918</v>
      </c>
      <c r="AD5265">
        <v>1</v>
      </c>
      <c r="AE5265">
        <v>1</v>
      </c>
    </row>
    <row r="5266" spans="1:31">
      <c r="A5266" t="s">
        <v>8919</v>
      </c>
      <c r="B5266" s="93">
        <v>45031</v>
      </c>
      <c r="C5266" s="93">
        <v>45031</v>
      </c>
      <c r="D5266">
        <v>-2.3658200000000001E-2</v>
      </c>
      <c r="E5266">
        <v>-2.3658200000000001E-2</v>
      </c>
      <c r="F5266" t="s">
        <v>81</v>
      </c>
      <c r="G5266">
        <v>5.8374875373878368</v>
      </c>
      <c r="H5266">
        <v>-0.13810444765702889</v>
      </c>
      <c r="I5266">
        <v>-0.13810444765702889</v>
      </c>
      <c r="J5266">
        <v>1</v>
      </c>
      <c r="L5266" t="s">
        <v>76</v>
      </c>
      <c r="R5266" t="s">
        <v>8556</v>
      </c>
      <c r="T5266" t="s">
        <v>76</v>
      </c>
      <c r="V5266" t="s">
        <v>4153</v>
      </c>
      <c r="W5266" t="s">
        <v>4154</v>
      </c>
      <c r="X5266" t="s">
        <v>168</v>
      </c>
      <c r="Y5266" t="s">
        <v>268</v>
      </c>
      <c r="Z5266" t="s">
        <v>268</v>
      </c>
      <c r="AA5266" t="s">
        <v>19</v>
      </c>
      <c r="AC5266" t="s">
        <v>8920</v>
      </c>
      <c r="AD5266">
        <v>1</v>
      </c>
      <c r="AE5266">
        <v>1</v>
      </c>
    </row>
    <row r="5267" spans="1:31">
      <c r="A5267" t="s">
        <v>8921</v>
      </c>
      <c r="B5267" s="93">
        <v>45030</v>
      </c>
      <c r="C5267" s="93">
        <v>45030</v>
      </c>
      <c r="D5267">
        <v>-2.3561599999999999E-2</v>
      </c>
      <c r="E5267">
        <v>-2.3561599999999999E-2</v>
      </c>
      <c r="F5267" t="s">
        <v>81</v>
      </c>
      <c r="G5267">
        <v>5.7390014829461196</v>
      </c>
      <c r="H5267">
        <v>-0.13522005734058329</v>
      </c>
      <c r="I5267">
        <v>-0.13522005734058329</v>
      </c>
      <c r="J5267">
        <v>1</v>
      </c>
      <c r="L5267" t="s">
        <v>76</v>
      </c>
      <c r="R5267" t="s">
        <v>8556</v>
      </c>
      <c r="T5267" t="s">
        <v>76</v>
      </c>
      <c r="V5267" t="s">
        <v>4153</v>
      </c>
      <c r="W5267" t="s">
        <v>4154</v>
      </c>
      <c r="X5267" t="s">
        <v>168</v>
      </c>
      <c r="Y5267" t="s">
        <v>268</v>
      </c>
      <c r="Z5267" t="s">
        <v>268</v>
      </c>
      <c r="AA5267" t="s">
        <v>19</v>
      </c>
      <c r="AC5267" t="s">
        <v>8922</v>
      </c>
      <c r="AD5267">
        <v>1</v>
      </c>
      <c r="AE5267">
        <v>1</v>
      </c>
    </row>
    <row r="5268" spans="1:31">
      <c r="A5268" t="s">
        <v>8923</v>
      </c>
      <c r="B5268" s="93">
        <v>45030</v>
      </c>
      <c r="C5268" s="93">
        <v>45030</v>
      </c>
      <c r="D5268">
        <v>-1.4047473600000001E-2</v>
      </c>
      <c r="E5268">
        <v>-1.4047473600000001E-2</v>
      </c>
      <c r="F5268" t="s">
        <v>81</v>
      </c>
      <c r="G5268">
        <v>5.7390014829461196</v>
      </c>
      <c r="H5268">
        <v>-8.061847182204647E-2</v>
      </c>
      <c r="I5268">
        <v>-8.061847182204647E-2</v>
      </c>
      <c r="J5268">
        <v>1</v>
      </c>
      <c r="L5268" t="s">
        <v>76</v>
      </c>
      <c r="R5268" t="s">
        <v>8556</v>
      </c>
      <c r="T5268" t="s">
        <v>76</v>
      </c>
      <c r="V5268" t="s">
        <v>4153</v>
      </c>
      <c r="W5268" t="s">
        <v>4154</v>
      </c>
      <c r="X5268" t="s">
        <v>168</v>
      </c>
      <c r="Y5268" t="s">
        <v>268</v>
      </c>
      <c r="Z5268" t="s">
        <v>268</v>
      </c>
      <c r="AA5268" t="s">
        <v>19</v>
      </c>
      <c r="AC5268" t="s">
        <v>8924</v>
      </c>
      <c r="AD5268">
        <v>1</v>
      </c>
      <c r="AE5268">
        <v>1</v>
      </c>
    </row>
    <row r="5269" spans="1:31">
      <c r="A5269" t="s">
        <v>8925</v>
      </c>
      <c r="B5269" s="93">
        <v>45030</v>
      </c>
      <c r="C5269" s="93">
        <v>45030</v>
      </c>
      <c r="D5269">
        <v>-0.1432839216</v>
      </c>
      <c r="E5269">
        <v>-0.1432839216</v>
      </c>
      <c r="F5269" t="s">
        <v>81</v>
      </c>
      <c r="G5269">
        <v>5.7390014829461196</v>
      </c>
      <c r="H5269">
        <v>-0.82230663854473551</v>
      </c>
      <c r="I5269">
        <v>-0.82230663854473551</v>
      </c>
      <c r="J5269">
        <v>1</v>
      </c>
      <c r="L5269" t="s">
        <v>76</v>
      </c>
      <c r="M5269" t="s">
        <v>111</v>
      </c>
      <c r="R5269" t="s">
        <v>8556</v>
      </c>
      <c r="T5269" t="s">
        <v>76</v>
      </c>
      <c r="V5269" t="s">
        <v>4153</v>
      </c>
      <c r="W5269" t="s">
        <v>4154</v>
      </c>
      <c r="X5269" t="s">
        <v>168</v>
      </c>
      <c r="Y5269" t="s">
        <v>268</v>
      </c>
      <c r="Z5269" t="s">
        <v>268</v>
      </c>
      <c r="AA5269" t="s">
        <v>19</v>
      </c>
      <c r="AC5269" t="s">
        <v>8926</v>
      </c>
      <c r="AD5269">
        <v>1</v>
      </c>
      <c r="AE5269">
        <v>1</v>
      </c>
    </row>
    <row r="5270" spans="1:31">
      <c r="A5270" t="s">
        <v>8927</v>
      </c>
      <c r="B5270" s="93">
        <v>45030</v>
      </c>
      <c r="C5270" s="93">
        <v>45030</v>
      </c>
      <c r="D5270">
        <v>-0.13243314240000001</v>
      </c>
      <c r="E5270">
        <v>-0.13243314240000001</v>
      </c>
      <c r="F5270" t="s">
        <v>81</v>
      </c>
      <c r="G5270">
        <v>5.7390014829461196</v>
      </c>
      <c r="H5270">
        <v>-0.76003400062481463</v>
      </c>
      <c r="I5270">
        <v>-0.76003400062481463</v>
      </c>
      <c r="J5270">
        <v>1</v>
      </c>
      <c r="L5270" t="s">
        <v>76</v>
      </c>
      <c r="M5270" t="s">
        <v>111</v>
      </c>
      <c r="R5270" t="s">
        <v>8556</v>
      </c>
      <c r="T5270" t="s">
        <v>76</v>
      </c>
      <c r="V5270" t="s">
        <v>4153</v>
      </c>
      <c r="W5270" t="s">
        <v>4154</v>
      </c>
      <c r="X5270" t="s">
        <v>168</v>
      </c>
      <c r="Y5270" t="s">
        <v>268</v>
      </c>
      <c r="Z5270" t="s">
        <v>268</v>
      </c>
      <c r="AA5270" t="s">
        <v>19</v>
      </c>
      <c r="AC5270" t="s">
        <v>8928</v>
      </c>
      <c r="AD5270">
        <v>1</v>
      </c>
      <c r="AE5270">
        <v>1</v>
      </c>
    </row>
    <row r="5271" spans="1:31">
      <c r="A5271" t="s">
        <v>8929</v>
      </c>
      <c r="B5271" s="93">
        <v>45029</v>
      </c>
      <c r="C5271" s="93">
        <v>45029</v>
      </c>
      <c r="D5271">
        <v>-9.6505808200000001E-2</v>
      </c>
      <c r="E5271">
        <v>-9.6505808200000001E-2</v>
      </c>
      <c r="F5271" t="s">
        <v>81</v>
      </c>
      <c r="G5271">
        <v>5.6188118811881189</v>
      </c>
      <c r="H5271">
        <v>-0.54224798171782185</v>
      </c>
      <c r="I5271">
        <v>-0.54224798171782185</v>
      </c>
      <c r="J5271">
        <v>1</v>
      </c>
      <c r="L5271" t="s">
        <v>76</v>
      </c>
      <c r="M5271" t="s">
        <v>111</v>
      </c>
      <c r="R5271" t="s">
        <v>8556</v>
      </c>
      <c r="T5271" t="s">
        <v>76</v>
      </c>
      <c r="V5271" t="s">
        <v>4153</v>
      </c>
      <c r="W5271" t="s">
        <v>4154</v>
      </c>
      <c r="X5271" t="s">
        <v>168</v>
      </c>
      <c r="Y5271" t="s">
        <v>268</v>
      </c>
      <c r="Z5271" t="s">
        <v>268</v>
      </c>
      <c r="AA5271" t="s">
        <v>19</v>
      </c>
      <c r="AC5271" t="s">
        <v>8930</v>
      </c>
      <c r="AD5271">
        <v>1</v>
      </c>
      <c r="AE5271">
        <v>1</v>
      </c>
    </row>
    <row r="5272" spans="1:31">
      <c r="A5272" t="s">
        <v>8931</v>
      </c>
      <c r="B5272" s="93">
        <v>45029</v>
      </c>
      <c r="C5272" s="93">
        <v>45029</v>
      </c>
      <c r="D5272">
        <v>-2.3479699999999999E-2</v>
      </c>
      <c r="E5272">
        <v>-2.3479699999999999E-2</v>
      </c>
      <c r="F5272" t="s">
        <v>81</v>
      </c>
      <c r="G5272">
        <v>5.6188118811881189</v>
      </c>
      <c r="H5272">
        <v>-0.1319280173267327</v>
      </c>
      <c r="I5272">
        <v>-0.1319280173267327</v>
      </c>
      <c r="J5272">
        <v>1</v>
      </c>
      <c r="L5272" t="s">
        <v>76</v>
      </c>
      <c r="R5272" t="s">
        <v>8556</v>
      </c>
      <c r="T5272" t="s">
        <v>76</v>
      </c>
      <c r="V5272" t="s">
        <v>4153</v>
      </c>
      <c r="W5272" t="s">
        <v>4154</v>
      </c>
      <c r="X5272" t="s">
        <v>168</v>
      </c>
      <c r="Y5272" t="s">
        <v>268</v>
      </c>
      <c r="Z5272" t="s">
        <v>268</v>
      </c>
      <c r="AA5272" t="s">
        <v>19</v>
      </c>
      <c r="AC5272" t="s">
        <v>8932</v>
      </c>
      <c r="AD5272">
        <v>1</v>
      </c>
      <c r="AE5272">
        <v>1</v>
      </c>
    </row>
    <row r="5273" spans="1:31">
      <c r="A5273" t="s">
        <v>8933</v>
      </c>
      <c r="B5273" s="93">
        <v>45029</v>
      </c>
      <c r="C5273" s="93">
        <v>45029</v>
      </c>
      <c r="D5273">
        <v>-2.4258800000000001E-2</v>
      </c>
      <c r="E5273">
        <v>-2.4258800000000001E-2</v>
      </c>
      <c r="F5273" t="s">
        <v>81</v>
      </c>
      <c r="G5273">
        <v>5.6188118811881189</v>
      </c>
      <c r="H5273">
        <v>-0.13630563366336629</v>
      </c>
      <c r="I5273">
        <v>-0.13630563366336629</v>
      </c>
      <c r="J5273">
        <v>1</v>
      </c>
      <c r="L5273" t="s">
        <v>76</v>
      </c>
      <c r="R5273" t="s">
        <v>8556</v>
      </c>
      <c r="T5273" t="s">
        <v>76</v>
      </c>
      <c r="V5273" t="s">
        <v>4153</v>
      </c>
      <c r="W5273" t="s">
        <v>4154</v>
      </c>
      <c r="X5273" t="s">
        <v>168</v>
      </c>
      <c r="Y5273" t="s">
        <v>268</v>
      </c>
      <c r="Z5273" t="s">
        <v>268</v>
      </c>
      <c r="AA5273" t="s">
        <v>19</v>
      </c>
      <c r="AC5273" t="s">
        <v>8934</v>
      </c>
      <c r="AD5273">
        <v>1</v>
      </c>
      <c r="AE5273">
        <v>1</v>
      </c>
    </row>
    <row r="5274" spans="1:31">
      <c r="A5274" t="s">
        <v>8935</v>
      </c>
      <c r="B5274" s="93">
        <v>45029</v>
      </c>
      <c r="C5274" s="93">
        <v>45029</v>
      </c>
      <c r="D5274">
        <v>-0.21819017639999999</v>
      </c>
      <c r="E5274">
        <v>-0.21819017639999999</v>
      </c>
      <c r="F5274" t="s">
        <v>81</v>
      </c>
      <c r="G5274">
        <v>5.6188118811881189</v>
      </c>
      <c r="H5274">
        <v>-1.225969555514852</v>
      </c>
      <c r="I5274">
        <v>-1.225969555514852</v>
      </c>
      <c r="J5274">
        <v>1</v>
      </c>
      <c r="L5274" t="s">
        <v>76</v>
      </c>
      <c r="M5274" t="s">
        <v>111</v>
      </c>
      <c r="R5274" t="s">
        <v>8556</v>
      </c>
      <c r="T5274" t="s">
        <v>76</v>
      </c>
      <c r="V5274" t="s">
        <v>4153</v>
      </c>
      <c r="W5274" t="s">
        <v>4154</v>
      </c>
      <c r="X5274" t="s">
        <v>168</v>
      </c>
      <c r="Y5274" t="s">
        <v>268</v>
      </c>
      <c r="Z5274" t="s">
        <v>268</v>
      </c>
      <c r="AA5274" t="s">
        <v>19</v>
      </c>
      <c r="AC5274" t="s">
        <v>8936</v>
      </c>
      <c r="AD5274">
        <v>1</v>
      </c>
      <c r="AE5274">
        <v>1</v>
      </c>
    </row>
    <row r="5275" spans="1:31">
      <c r="A5275" t="s">
        <v>8937</v>
      </c>
      <c r="B5275" s="93">
        <v>45029</v>
      </c>
      <c r="C5275" s="93">
        <v>45029</v>
      </c>
      <c r="D5275">
        <v>-0.2186313758</v>
      </c>
      <c r="E5275">
        <v>-0.2186313758</v>
      </c>
      <c r="F5275" t="s">
        <v>81</v>
      </c>
      <c r="G5275">
        <v>5.6188118811881189</v>
      </c>
      <c r="H5275">
        <v>-1.228448571945544</v>
      </c>
      <c r="I5275">
        <v>-1.228448571945544</v>
      </c>
      <c r="J5275">
        <v>1</v>
      </c>
      <c r="L5275" t="s">
        <v>76</v>
      </c>
      <c r="M5275" t="s">
        <v>111</v>
      </c>
      <c r="R5275" t="s">
        <v>8556</v>
      </c>
      <c r="T5275" t="s">
        <v>76</v>
      </c>
      <c r="V5275" t="s">
        <v>4153</v>
      </c>
      <c r="W5275" t="s">
        <v>4154</v>
      </c>
      <c r="X5275" t="s">
        <v>168</v>
      </c>
      <c r="Y5275" t="s">
        <v>268</v>
      </c>
      <c r="Z5275" t="s">
        <v>268</v>
      </c>
      <c r="AA5275" t="s">
        <v>19</v>
      </c>
      <c r="AC5275" t="s">
        <v>8938</v>
      </c>
      <c r="AD5275">
        <v>1</v>
      </c>
      <c r="AE5275">
        <v>1</v>
      </c>
    </row>
    <row r="5276" spans="1:31">
      <c r="A5276" t="s">
        <v>8939</v>
      </c>
      <c r="B5276" s="93">
        <v>45029</v>
      </c>
      <c r="C5276" s="93">
        <v>45029</v>
      </c>
      <c r="D5276">
        <v>-8.991546839999999E-2</v>
      </c>
      <c r="E5276">
        <v>-8.991546839999999E-2</v>
      </c>
      <c r="F5276" t="s">
        <v>81</v>
      </c>
      <c r="G5276">
        <v>5.6188118811881189</v>
      </c>
      <c r="H5276">
        <v>-0.50521810214851481</v>
      </c>
      <c r="I5276">
        <v>-0.50521810214851481</v>
      </c>
      <c r="J5276">
        <v>1</v>
      </c>
      <c r="L5276" t="s">
        <v>76</v>
      </c>
      <c r="M5276" t="s">
        <v>111</v>
      </c>
      <c r="R5276" t="s">
        <v>8556</v>
      </c>
      <c r="T5276" t="s">
        <v>76</v>
      </c>
      <c r="V5276" t="s">
        <v>4153</v>
      </c>
      <c r="W5276" t="s">
        <v>4154</v>
      </c>
      <c r="X5276" t="s">
        <v>168</v>
      </c>
      <c r="Y5276" t="s">
        <v>268</v>
      </c>
      <c r="Z5276" t="s">
        <v>268</v>
      </c>
      <c r="AA5276" t="s">
        <v>19</v>
      </c>
      <c r="AC5276" t="s">
        <v>8940</v>
      </c>
      <c r="AD5276">
        <v>1</v>
      </c>
      <c r="AE5276">
        <v>1</v>
      </c>
    </row>
    <row r="5277" spans="1:31">
      <c r="A5277" t="s">
        <v>8941</v>
      </c>
      <c r="B5277" s="93">
        <v>45029</v>
      </c>
      <c r="C5277" s="93">
        <v>45029</v>
      </c>
      <c r="D5277">
        <v>-2.4456200000000001E-2</v>
      </c>
      <c r="E5277">
        <v>-2.4456200000000001E-2</v>
      </c>
      <c r="F5277" t="s">
        <v>81</v>
      </c>
      <c r="G5277">
        <v>5.6188118811881189</v>
      </c>
      <c r="H5277">
        <v>-0.13741478712871291</v>
      </c>
      <c r="I5277">
        <v>-0.13741478712871291</v>
      </c>
      <c r="J5277">
        <v>1</v>
      </c>
      <c r="L5277" t="s">
        <v>76</v>
      </c>
      <c r="R5277" t="s">
        <v>8556</v>
      </c>
      <c r="T5277" t="s">
        <v>76</v>
      </c>
      <c r="V5277" t="s">
        <v>4153</v>
      </c>
      <c r="W5277" t="s">
        <v>4154</v>
      </c>
      <c r="X5277" t="s">
        <v>168</v>
      </c>
      <c r="Y5277" t="s">
        <v>268</v>
      </c>
      <c r="Z5277" t="s">
        <v>268</v>
      </c>
      <c r="AA5277" t="s">
        <v>19</v>
      </c>
      <c r="AC5277" t="s">
        <v>8942</v>
      </c>
      <c r="AD5277">
        <v>1</v>
      </c>
      <c r="AE5277">
        <v>1</v>
      </c>
    </row>
    <row r="5278" spans="1:31">
      <c r="A5278" t="s">
        <v>8943</v>
      </c>
      <c r="B5278" s="93">
        <v>45029</v>
      </c>
      <c r="C5278" s="93">
        <v>45029</v>
      </c>
      <c r="D5278">
        <v>-2.4401599999999999E-2</v>
      </c>
      <c r="E5278">
        <v>-2.4401599999999999E-2</v>
      </c>
      <c r="F5278" t="s">
        <v>81</v>
      </c>
      <c r="G5278">
        <v>5.6188118811881189</v>
      </c>
      <c r="H5278">
        <v>-0.13710800000000001</v>
      </c>
      <c r="I5278">
        <v>-0.13710800000000001</v>
      </c>
      <c r="J5278">
        <v>1</v>
      </c>
      <c r="L5278" t="s">
        <v>76</v>
      </c>
      <c r="R5278" t="s">
        <v>8556</v>
      </c>
      <c r="T5278" t="s">
        <v>76</v>
      </c>
      <c r="V5278" t="s">
        <v>4153</v>
      </c>
      <c r="W5278" t="s">
        <v>4154</v>
      </c>
      <c r="X5278" t="s">
        <v>168</v>
      </c>
      <c r="Y5278" t="s">
        <v>268</v>
      </c>
      <c r="Z5278" t="s">
        <v>268</v>
      </c>
      <c r="AA5278" t="s">
        <v>19</v>
      </c>
      <c r="AC5278" t="s">
        <v>8944</v>
      </c>
      <c r="AD5278">
        <v>1</v>
      </c>
      <c r="AE5278">
        <v>1</v>
      </c>
    </row>
    <row r="5279" spans="1:31">
      <c r="A5279" t="s">
        <v>8945</v>
      </c>
      <c r="B5279" s="93">
        <v>45029</v>
      </c>
      <c r="C5279" s="93">
        <v>45029</v>
      </c>
      <c r="D5279">
        <v>-0.1726636516</v>
      </c>
      <c r="E5279">
        <v>-0.1726636516</v>
      </c>
      <c r="F5279" t="s">
        <v>81</v>
      </c>
      <c r="G5279">
        <v>5.6188118811881189</v>
      </c>
      <c r="H5279">
        <v>-0.97016457705940595</v>
      </c>
      <c r="I5279">
        <v>-0.97016457705940595</v>
      </c>
      <c r="J5279">
        <v>1</v>
      </c>
      <c r="L5279" t="s">
        <v>76</v>
      </c>
      <c r="M5279" t="s">
        <v>111</v>
      </c>
      <c r="R5279" t="s">
        <v>8556</v>
      </c>
      <c r="T5279" t="s">
        <v>76</v>
      </c>
      <c r="V5279" t="s">
        <v>4153</v>
      </c>
      <c r="W5279" t="s">
        <v>4154</v>
      </c>
      <c r="X5279" t="s">
        <v>168</v>
      </c>
      <c r="Y5279" t="s">
        <v>268</v>
      </c>
      <c r="Z5279" t="s">
        <v>268</v>
      </c>
      <c r="AA5279" t="s">
        <v>19</v>
      </c>
      <c r="AC5279" t="s">
        <v>8946</v>
      </c>
      <c r="AD5279">
        <v>1</v>
      </c>
      <c r="AE5279">
        <v>1</v>
      </c>
    </row>
    <row r="5280" spans="1:31">
      <c r="A5280" t="s">
        <v>8947</v>
      </c>
      <c r="B5280" s="93">
        <v>45029</v>
      </c>
      <c r="C5280" s="93">
        <v>45029</v>
      </c>
      <c r="D5280">
        <v>-1.4253431699999999E-2</v>
      </c>
      <c r="E5280">
        <v>-1.4253431699999999E-2</v>
      </c>
      <c r="F5280" t="s">
        <v>81</v>
      </c>
      <c r="G5280">
        <v>5.6188118811881189</v>
      </c>
      <c r="H5280">
        <v>-8.0087351383663366E-2</v>
      </c>
      <c r="I5280">
        <v>-8.0087351383663366E-2</v>
      </c>
      <c r="J5280">
        <v>1</v>
      </c>
      <c r="L5280" t="s">
        <v>76</v>
      </c>
      <c r="R5280" t="s">
        <v>8556</v>
      </c>
      <c r="T5280" t="s">
        <v>76</v>
      </c>
      <c r="V5280" t="s">
        <v>4153</v>
      </c>
      <c r="W5280" t="s">
        <v>4154</v>
      </c>
      <c r="X5280" t="s">
        <v>168</v>
      </c>
      <c r="Y5280" t="s">
        <v>268</v>
      </c>
      <c r="Z5280" t="s">
        <v>268</v>
      </c>
      <c r="AA5280" t="s">
        <v>19</v>
      </c>
      <c r="AC5280" t="s">
        <v>8948</v>
      </c>
      <c r="AD5280">
        <v>1</v>
      </c>
      <c r="AE5280">
        <v>1</v>
      </c>
    </row>
    <row r="5281" spans="1:31">
      <c r="A5281" t="s">
        <v>8949</v>
      </c>
      <c r="B5281" s="93">
        <v>45029</v>
      </c>
      <c r="C5281" s="93">
        <v>45029</v>
      </c>
      <c r="D5281">
        <v>-0.205425248</v>
      </c>
      <c r="E5281">
        <v>-0.205425248</v>
      </c>
      <c r="F5281" t="s">
        <v>81</v>
      </c>
      <c r="G5281">
        <v>5.6188118811881189</v>
      </c>
      <c r="H5281">
        <v>-1.1542458241584159</v>
      </c>
      <c r="I5281">
        <v>-1.1542458241584159</v>
      </c>
      <c r="J5281">
        <v>1</v>
      </c>
      <c r="L5281" t="s">
        <v>76</v>
      </c>
      <c r="M5281" t="s">
        <v>111</v>
      </c>
      <c r="R5281" t="s">
        <v>8556</v>
      </c>
      <c r="T5281" t="s">
        <v>76</v>
      </c>
      <c r="V5281" t="s">
        <v>4153</v>
      </c>
      <c r="W5281" t="s">
        <v>4154</v>
      </c>
      <c r="X5281" t="s">
        <v>168</v>
      </c>
      <c r="Y5281" t="s">
        <v>268</v>
      </c>
      <c r="Z5281" t="s">
        <v>268</v>
      </c>
      <c r="AA5281" t="s">
        <v>19</v>
      </c>
      <c r="AC5281" t="s">
        <v>8950</v>
      </c>
      <c r="AD5281">
        <v>1</v>
      </c>
      <c r="AE5281">
        <v>1</v>
      </c>
    </row>
    <row r="5282" spans="1:31">
      <c r="A5282" t="s">
        <v>8951</v>
      </c>
      <c r="B5282" s="93">
        <v>45028</v>
      </c>
      <c r="C5282" s="93">
        <v>45028</v>
      </c>
      <c r="D5282">
        <v>-2.81438E-2</v>
      </c>
      <c r="E5282">
        <v>-2.81438E-2</v>
      </c>
      <c r="F5282" t="s">
        <v>81</v>
      </c>
      <c r="G5282">
        <v>5.4707631318136771</v>
      </c>
      <c r="H5282">
        <v>-0.1539680634291378</v>
      </c>
      <c r="I5282">
        <v>-0.1539680634291378</v>
      </c>
      <c r="J5282">
        <v>1</v>
      </c>
      <c r="L5282" t="s">
        <v>76</v>
      </c>
      <c r="R5282" t="s">
        <v>8556</v>
      </c>
      <c r="T5282" t="s">
        <v>76</v>
      </c>
      <c r="V5282" t="s">
        <v>4153</v>
      </c>
      <c r="W5282" t="s">
        <v>4154</v>
      </c>
      <c r="X5282" t="s">
        <v>168</v>
      </c>
      <c r="Y5282" t="s">
        <v>268</v>
      </c>
      <c r="Z5282" t="s">
        <v>268</v>
      </c>
      <c r="AA5282" t="s">
        <v>19</v>
      </c>
      <c r="AC5282" t="s">
        <v>8952</v>
      </c>
      <c r="AD5282">
        <v>1</v>
      </c>
      <c r="AE5282">
        <v>1</v>
      </c>
    </row>
    <row r="5283" spans="1:31">
      <c r="A5283" t="s">
        <v>8953</v>
      </c>
      <c r="B5283" s="93">
        <v>45028</v>
      </c>
      <c r="C5283" s="93">
        <v>45028</v>
      </c>
      <c r="D5283">
        <v>-3.6277900600000003E-2</v>
      </c>
      <c r="E5283">
        <v>-3.6277900600000003E-2</v>
      </c>
      <c r="F5283" t="s">
        <v>81</v>
      </c>
      <c r="G5283">
        <v>5.4707631318136771</v>
      </c>
      <c r="H5283">
        <v>-0.19846780110208129</v>
      </c>
      <c r="I5283">
        <v>-0.19846780110208129</v>
      </c>
      <c r="J5283">
        <v>1</v>
      </c>
      <c r="L5283" t="s">
        <v>76</v>
      </c>
      <c r="M5283" t="s">
        <v>111</v>
      </c>
      <c r="R5283" t="s">
        <v>8556</v>
      </c>
      <c r="T5283" t="s">
        <v>76</v>
      </c>
      <c r="V5283" t="s">
        <v>4153</v>
      </c>
      <c r="W5283" t="s">
        <v>4154</v>
      </c>
      <c r="X5283" t="s">
        <v>168</v>
      </c>
      <c r="Y5283" t="s">
        <v>268</v>
      </c>
      <c r="Z5283" t="s">
        <v>268</v>
      </c>
      <c r="AA5283" t="s">
        <v>19</v>
      </c>
      <c r="AC5283" t="s">
        <v>8954</v>
      </c>
      <c r="AD5283">
        <v>1</v>
      </c>
      <c r="AE5283">
        <v>1</v>
      </c>
    </row>
    <row r="5284" spans="1:31">
      <c r="A5284" t="s">
        <v>8955</v>
      </c>
      <c r="B5284" s="93">
        <v>45026</v>
      </c>
      <c r="C5284" s="93">
        <v>45026</v>
      </c>
      <c r="D5284">
        <v>-2.44599993E-2</v>
      </c>
      <c r="E5284">
        <v>-2.44599993E-2</v>
      </c>
      <c r="F5284" t="s">
        <v>81</v>
      </c>
      <c r="G5284">
        <v>5.6874682902080158</v>
      </c>
      <c r="H5284">
        <v>-0.1391154703972603</v>
      </c>
      <c r="I5284">
        <v>-0.1391154703972603</v>
      </c>
      <c r="J5284">
        <v>1</v>
      </c>
      <c r="L5284" t="s">
        <v>76</v>
      </c>
      <c r="R5284" t="s">
        <v>8556</v>
      </c>
      <c r="T5284" t="s">
        <v>76</v>
      </c>
      <c r="V5284" t="s">
        <v>4153</v>
      </c>
      <c r="W5284" t="s">
        <v>4154</v>
      </c>
      <c r="X5284" t="s">
        <v>168</v>
      </c>
      <c r="Y5284" t="s">
        <v>268</v>
      </c>
      <c r="Z5284" t="s">
        <v>268</v>
      </c>
      <c r="AA5284" t="s">
        <v>19</v>
      </c>
      <c r="AC5284" t="s">
        <v>8956</v>
      </c>
      <c r="AD5284">
        <v>1</v>
      </c>
      <c r="AE5284">
        <v>1</v>
      </c>
    </row>
    <row r="5285" spans="1:31">
      <c r="A5285" t="s">
        <v>8957</v>
      </c>
      <c r="B5285" s="93">
        <v>45026</v>
      </c>
      <c r="C5285" s="93">
        <v>45026</v>
      </c>
      <c r="D5285">
        <v>-2.2587200000000002E-2</v>
      </c>
      <c r="E5285">
        <v>-2.2587200000000002E-2</v>
      </c>
      <c r="F5285" t="s">
        <v>81</v>
      </c>
      <c r="G5285">
        <v>5.6874682902080158</v>
      </c>
      <c r="H5285">
        <v>-0.12846398376458651</v>
      </c>
      <c r="I5285">
        <v>-0.12846398376458651</v>
      </c>
      <c r="J5285">
        <v>1</v>
      </c>
      <c r="L5285" t="s">
        <v>76</v>
      </c>
      <c r="R5285" t="s">
        <v>8556</v>
      </c>
      <c r="T5285" t="s">
        <v>76</v>
      </c>
      <c r="V5285" t="s">
        <v>4153</v>
      </c>
      <c r="W5285" t="s">
        <v>4154</v>
      </c>
      <c r="X5285" t="s">
        <v>168</v>
      </c>
      <c r="Y5285" t="s">
        <v>268</v>
      </c>
      <c r="Z5285" t="s">
        <v>268</v>
      </c>
      <c r="AA5285" t="s">
        <v>19</v>
      </c>
      <c r="AC5285" t="s">
        <v>8958</v>
      </c>
      <c r="AD5285">
        <v>1</v>
      </c>
      <c r="AE5285">
        <v>1</v>
      </c>
    </row>
    <row r="5286" spans="1:31">
      <c r="A5286" t="s">
        <v>8959</v>
      </c>
      <c r="B5286" s="93">
        <v>45026</v>
      </c>
      <c r="C5286" s="93">
        <v>45026</v>
      </c>
      <c r="D5286">
        <v>-1.2215771699999999E-2</v>
      </c>
      <c r="E5286">
        <v>-1.2215771699999999E-2</v>
      </c>
      <c r="F5286" t="s">
        <v>81</v>
      </c>
      <c r="G5286">
        <v>5.6874682902080158</v>
      </c>
      <c r="H5286">
        <v>-6.9476814184170468E-2</v>
      </c>
      <c r="I5286">
        <v>-6.9476814184170468E-2</v>
      </c>
      <c r="J5286">
        <v>1</v>
      </c>
      <c r="L5286" t="s">
        <v>76</v>
      </c>
      <c r="R5286" t="s">
        <v>8556</v>
      </c>
      <c r="T5286" t="s">
        <v>76</v>
      </c>
      <c r="V5286" t="s">
        <v>4153</v>
      </c>
      <c r="W5286" t="s">
        <v>4154</v>
      </c>
      <c r="X5286" t="s">
        <v>168</v>
      </c>
      <c r="Y5286" t="s">
        <v>268</v>
      </c>
      <c r="Z5286" t="s">
        <v>268</v>
      </c>
      <c r="AA5286" t="s">
        <v>19</v>
      </c>
      <c r="AC5286" t="s">
        <v>8960</v>
      </c>
      <c r="AD5286">
        <v>1</v>
      </c>
      <c r="AE5286">
        <v>1</v>
      </c>
    </row>
    <row r="5287" spans="1:31">
      <c r="A5287" t="s">
        <v>8961</v>
      </c>
      <c r="B5287" s="93">
        <v>45026</v>
      </c>
      <c r="C5287" s="93">
        <v>45026</v>
      </c>
      <c r="D5287">
        <v>-2.6765524799999999E-2</v>
      </c>
      <c r="E5287">
        <v>-2.6765524799999999E-2</v>
      </c>
      <c r="F5287" t="s">
        <v>81</v>
      </c>
      <c r="G5287">
        <v>5.6874682902080158</v>
      </c>
      <c r="H5287">
        <v>-0.15222807357077631</v>
      </c>
      <c r="I5287">
        <v>-0.15222807357077631</v>
      </c>
      <c r="J5287">
        <v>1</v>
      </c>
      <c r="L5287" t="s">
        <v>76</v>
      </c>
      <c r="M5287" t="s">
        <v>111</v>
      </c>
      <c r="R5287" t="s">
        <v>8556</v>
      </c>
      <c r="T5287" t="s">
        <v>76</v>
      </c>
      <c r="V5287" t="s">
        <v>4153</v>
      </c>
      <c r="W5287" t="s">
        <v>4154</v>
      </c>
      <c r="X5287" t="s">
        <v>168</v>
      </c>
      <c r="Y5287" t="s">
        <v>268</v>
      </c>
      <c r="Z5287" t="s">
        <v>268</v>
      </c>
      <c r="AA5287" t="s">
        <v>19</v>
      </c>
      <c r="AC5287" t="s">
        <v>8962</v>
      </c>
      <c r="AD5287">
        <v>1</v>
      </c>
      <c r="AE5287">
        <v>1</v>
      </c>
    </row>
    <row r="5288" spans="1:31">
      <c r="A5288" t="s">
        <v>8963</v>
      </c>
      <c r="B5288" s="93">
        <v>45025</v>
      </c>
      <c r="C5288" s="93">
        <v>45025</v>
      </c>
      <c r="D5288">
        <v>-2.2268E-2</v>
      </c>
      <c r="E5288">
        <v>-2.2268E-2</v>
      </c>
      <c r="F5288" t="s">
        <v>81</v>
      </c>
      <c r="G5288">
        <v>5.6024402643619728</v>
      </c>
      <c r="H5288">
        <v>-0.1247551398068124</v>
      </c>
      <c r="I5288">
        <v>-0.1247551398068124</v>
      </c>
      <c r="J5288">
        <v>1</v>
      </c>
      <c r="L5288" t="s">
        <v>76</v>
      </c>
      <c r="R5288" t="s">
        <v>8556</v>
      </c>
      <c r="T5288" t="s">
        <v>76</v>
      </c>
      <c r="V5288" t="s">
        <v>4153</v>
      </c>
      <c r="W5288" t="s">
        <v>4154</v>
      </c>
      <c r="X5288" t="s">
        <v>168</v>
      </c>
      <c r="Y5288" t="s">
        <v>268</v>
      </c>
      <c r="Z5288" t="s">
        <v>268</v>
      </c>
      <c r="AA5288" t="s">
        <v>19</v>
      </c>
      <c r="AC5288" t="s">
        <v>8964</v>
      </c>
      <c r="AD5288">
        <v>1</v>
      </c>
      <c r="AE5288">
        <v>1</v>
      </c>
    </row>
    <row r="5289" spans="1:31">
      <c r="A5289" t="s">
        <v>8965</v>
      </c>
      <c r="B5289" s="93">
        <v>45025</v>
      </c>
      <c r="C5289" s="93">
        <v>45025</v>
      </c>
      <c r="D5289">
        <v>-1.29595176E-2</v>
      </c>
      <c r="E5289">
        <v>-1.29595176E-2</v>
      </c>
      <c r="F5289" t="s">
        <v>81</v>
      </c>
      <c r="G5289">
        <v>5.6024402643619728</v>
      </c>
      <c r="H5289">
        <v>-7.2604923208947639E-2</v>
      </c>
      <c r="I5289">
        <v>-7.2604923208947639E-2</v>
      </c>
      <c r="J5289">
        <v>1</v>
      </c>
      <c r="L5289" t="s">
        <v>76</v>
      </c>
      <c r="R5289" t="s">
        <v>8556</v>
      </c>
      <c r="T5289" t="s">
        <v>76</v>
      </c>
      <c r="V5289" t="s">
        <v>4153</v>
      </c>
      <c r="W5289" t="s">
        <v>4154</v>
      </c>
      <c r="X5289" t="s">
        <v>168</v>
      </c>
      <c r="Y5289" t="s">
        <v>268</v>
      </c>
      <c r="Z5289" t="s">
        <v>268</v>
      </c>
      <c r="AA5289" t="s">
        <v>19</v>
      </c>
      <c r="AC5289" t="s">
        <v>8966</v>
      </c>
      <c r="AD5289">
        <v>1</v>
      </c>
      <c r="AE5289">
        <v>1</v>
      </c>
    </row>
    <row r="5290" spans="1:31">
      <c r="A5290" t="s">
        <v>8967</v>
      </c>
      <c r="B5290" s="93">
        <v>45024</v>
      </c>
      <c r="C5290" s="93">
        <v>45024</v>
      </c>
      <c r="D5290">
        <v>5.2959045999999999E-3</v>
      </c>
      <c r="E5290">
        <v>5.2959045999999999E-3</v>
      </c>
      <c r="F5290" t="s">
        <v>81</v>
      </c>
      <c r="G5290">
        <v>5.6160896130346236</v>
      </c>
      <c r="H5290">
        <v>2.9742274815682281E-2</v>
      </c>
      <c r="I5290">
        <v>2.9742274815682281E-2</v>
      </c>
      <c r="J5290">
        <v>1</v>
      </c>
      <c r="M5290" t="s">
        <v>78</v>
      </c>
      <c r="T5290" t="s">
        <v>78</v>
      </c>
      <c r="V5290" t="s">
        <v>7115</v>
      </c>
      <c r="W5290" t="s">
        <v>7116</v>
      </c>
      <c r="X5290" t="s">
        <v>168</v>
      </c>
      <c r="Y5290" t="s">
        <v>268</v>
      </c>
      <c r="Z5290" t="s">
        <v>268</v>
      </c>
      <c r="AA5290" t="s">
        <v>19</v>
      </c>
      <c r="AC5290" t="s">
        <v>8968</v>
      </c>
      <c r="AD5290">
        <v>1</v>
      </c>
      <c r="AE5290">
        <v>1</v>
      </c>
    </row>
    <row r="5291" spans="1:31">
      <c r="A5291" t="s">
        <v>8969</v>
      </c>
      <c r="B5291" s="93">
        <v>45024</v>
      </c>
      <c r="C5291" s="93">
        <v>45024</v>
      </c>
      <c r="D5291">
        <v>-2.2047500000000001E-2</v>
      </c>
      <c r="E5291">
        <v>-2.2047500000000001E-2</v>
      </c>
      <c r="F5291" t="s">
        <v>81</v>
      </c>
      <c r="G5291">
        <v>5.6160896130346236</v>
      </c>
      <c r="H5291">
        <v>-0.1238207357433809</v>
      </c>
      <c r="I5291">
        <v>-0.1238207357433809</v>
      </c>
      <c r="J5291">
        <v>1</v>
      </c>
      <c r="L5291" t="s">
        <v>76</v>
      </c>
      <c r="R5291" t="s">
        <v>8556</v>
      </c>
      <c r="T5291" t="s">
        <v>76</v>
      </c>
      <c r="V5291" t="s">
        <v>4153</v>
      </c>
      <c r="W5291" t="s">
        <v>4154</v>
      </c>
      <c r="X5291" t="s">
        <v>168</v>
      </c>
      <c r="Y5291" t="s">
        <v>268</v>
      </c>
      <c r="Z5291" t="s">
        <v>268</v>
      </c>
      <c r="AA5291" t="s">
        <v>19</v>
      </c>
      <c r="AC5291" t="s">
        <v>8970</v>
      </c>
      <c r="AD5291">
        <v>1</v>
      </c>
      <c r="AE5291">
        <v>1</v>
      </c>
    </row>
    <row r="5292" spans="1:31">
      <c r="A5292" t="s">
        <v>8971</v>
      </c>
      <c r="B5292" s="93">
        <v>45024</v>
      </c>
      <c r="C5292" s="93">
        <v>45024</v>
      </c>
      <c r="D5292">
        <v>-3.2205729600000003E-2</v>
      </c>
      <c r="E5292">
        <v>-3.2205729600000003E-2</v>
      </c>
      <c r="F5292" t="s">
        <v>81</v>
      </c>
      <c r="G5292">
        <v>5.6160896130346236</v>
      </c>
      <c r="H5292">
        <v>-0.18087026348676169</v>
      </c>
      <c r="I5292">
        <v>-0.18087026348676169</v>
      </c>
      <c r="J5292">
        <v>1</v>
      </c>
      <c r="L5292" t="s">
        <v>76</v>
      </c>
      <c r="M5292" t="s">
        <v>111</v>
      </c>
      <c r="R5292" t="s">
        <v>8556</v>
      </c>
      <c r="T5292" t="s">
        <v>76</v>
      </c>
      <c r="V5292" t="s">
        <v>4153</v>
      </c>
      <c r="W5292" t="s">
        <v>4154</v>
      </c>
      <c r="X5292" t="s">
        <v>168</v>
      </c>
      <c r="Y5292" t="s">
        <v>268</v>
      </c>
      <c r="Z5292" t="s">
        <v>268</v>
      </c>
      <c r="AA5292" t="s">
        <v>19</v>
      </c>
      <c r="AC5292" t="s">
        <v>8972</v>
      </c>
      <c r="AD5292">
        <v>1</v>
      </c>
      <c r="AE5292">
        <v>1</v>
      </c>
    </row>
    <row r="5293" spans="1:31">
      <c r="A5293" t="s">
        <v>8973</v>
      </c>
      <c r="B5293" s="93">
        <v>45024</v>
      </c>
      <c r="C5293" s="93">
        <v>45024</v>
      </c>
      <c r="D5293">
        <v>-1.36625103E-2</v>
      </c>
      <c r="E5293">
        <v>-1.36625103E-2</v>
      </c>
      <c r="F5293" t="s">
        <v>81</v>
      </c>
      <c r="G5293">
        <v>5.6160896130346236</v>
      </c>
      <c r="H5293">
        <v>-7.6729882183808565E-2</v>
      </c>
      <c r="I5293">
        <v>-7.6729882183808565E-2</v>
      </c>
      <c r="J5293">
        <v>1</v>
      </c>
      <c r="L5293" t="s">
        <v>76</v>
      </c>
      <c r="R5293" t="s">
        <v>8556</v>
      </c>
      <c r="T5293" t="s">
        <v>76</v>
      </c>
      <c r="V5293" t="s">
        <v>4153</v>
      </c>
      <c r="W5293" t="s">
        <v>4154</v>
      </c>
      <c r="X5293" t="s">
        <v>168</v>
      </c>
      <c r="Y5293" t="s">
        <v>268</v>
      </c>
      <c r="Z5293" t="s">
        <v>268</v>
      </c>
      <c r="AA5293" t="s">
        <v>19</v>
      </c>
      <c r="AC5293" t="s">
        <v>8974</v>
      </c>
      <c r="AD5293">
        <v>1</v>
      </c>
      <c r="AE5293">
        <v>1</v>
      </c>
    </row>
    <row r="5294" spans="1:31">
      <c r="A5294" t="s">
        <v>8975</v>
      </c>
      <c r="B5294" s="93">
        <v>45023</v>
      </c>
      <c r="C5294" s="93">
        <v>45023</v>
      </c>
      <c r="D5294">
        <v>1.0000000000000001E-5</v>
      </c>
      <c r="E5294">
        <v>1.0000000000000001E-5</v>
      </c>
      <c r="F5294" t="s">
        <v>67</v>
      </c>
      <c r="G5294">
        <v>9499.7452878247586</v>
      </c>
      <c r="H5294">
        <v>9.4997452878247596E-2</v>
      </c>
      <c r="I5294">
        <v>9.4997452878247596E-2</v>
      </c>
      <c r="J5294">
        <v>1</v>
      </c>
      <c r="M5294" t="s">
        <v>72</v>
      </c>
      <c r="R5294" t="s">
        <v>8556</v>
      </c>
      <c r="T5294" t="s">
        <v>72</v>
      </c>
      <c r="V5294" t="s">
        <v>4153</v>
      </c>
      <c r="W5294" t="s">
        <v>4154</v>
      </c>
      <c r="X5294" t="s">
        <v>168</v>
      </c>
      <c r="Y5294" t="s">
        <v>268</v>
      </c>
      <c r="Z5294" t="s">
        <v>268</v>
      </c>
      <c r="AA5294" t="s">
        <v>19</v>
      </c>
      <c r="AC5294" t="s">
        <v>8976</v>
      </c>
      <c r="AD5294">
        <v>1</v>
      </c>
      <c r="AE5294">
        <v>1</v>
      </c>
    </row>
    <row r="5295" spans="1:31">
      <c r="A5295" t="s">
        <v>8977</v>
      </c>
      <c r="B5295" s="93">
        <v>45023</v>
      </c>
      <c r="C5295" s="93">
        <v>45023</v>
      </c>
      <c r="D5295">
        <v>-2.2614499999999999E-2</v>
      </c>
      <c r="E5295">
        <v>-2.2614499999999999E-2</v>
      </c>
      <c r="F5295" t="s">
        <v>81</v>
      </c>
      <c r="G5295">
        <v>5.6444218033622011</v>
      </c>
      <c r="H5295">
        <v>-0.12764577687213449</v>
      </c>
      <c r="I5295">
        <v>-0.12764577687213449</v>
      </c>
      <c r="J5295">
        <v>1</v>
      </c>
      <c r="L5295" t="s">
        <v>76</v>
      </c>
      <c r="R5295" t="s">
        <v>8556</v>
      </c>
      <c r="T5295" t="s">
        <v>76</v>
      </c>
      <c r="V5295" t="s">
        <v>4153</v>
      </c>
      <c r="W5295" t="s">
        <v>4154</v>
      </c>
      <c r="X5295" t="s">
        <v>168</v>
      </c>
      <c r="Y5295" t="s">
        <v>268</v>
      </c>
      <c r="Z5295" t="s">
        <v>268</v>
      </c>
      <c r="AA5295" t="s">
        <v>19</v>
      </c>
      <c r="AC5295" t="s">
        <v>8978</v>
      </c>
      <c r="AD5295">
        <v>1</v>
      </c>
      <c r="AE5295">
        <v>1</v>
      </c>
    </row>
    <row r="5296" spans="1:31">
      <c r="A5296" t="s">
        <v>8979</v>
      </c>
      <c r="B5296" s="93">
        <v>45023</v>
      </c>
      <c r="C5296" s="93">
        <v>45023</v>
      </c>
      <c r="D5296">
        <v>-9.83807664E-2</v>
      </c>
      <c r="E5296">
        <v>-9.83807664E-2</v>
      </c>
      <c r="F5296" t="s">
        <v>81</v>
      </c>
      <c r="G5296">
        <v>5.6444218033622011</v>
      </c>
      <c r="H5296">
        <v>-0.55530254289964343</v>
      </c>
      <c r="I5296">
        <v>-0.55530254289964343</v>
      </c>
      <c r="J5296">
        <v>1</v>
      </c>
      <c r="L5296" t="s">
        <v>76</v>
      </c>
      <c r="M5296" t="s">
        <v>111</v>
      </c>
      <c r="R5296" t="s">
        <v>8556</v>
      </c>
      <c r="T5296" t="s">
        <v>76</v>
      </c>
      <c r="V5296" t="s">
        <v>4153</v>
      </c>
      <c r="W5296" t="s">
        <v>4154</v>
      </c>
      <c r="X5296" t="s">
        <v>168</v>
      </c>
      <c r="Y5296" t="s">
        <v>268</v>
      </c>
      <c r="Z5296" t="s">
        <v>268</v>
      </c>
      <c r="AA5296" t="s">
        <v>19</v>
      </c>
      <c r="AC5296" t="s">
        <v>8980</v>
      </c>
      <c r="AD5296">
        <v>1</v>
      </c>
      <c r="AE5296">
        <v>1</v>
      </c>
    </row>
    <row r="5297" spans="1:31">
      <c r="A5297" t="s">
        <v>8981</v>
      </c>
      <c r="B5297" s="93">
        <v>45023</v>
      </c>
      <c r="C5297" s="93">
        <v>45023</v>
      </c>
      <c r="D5297">
        <v>-1.07384682E-2</v>
      </c>
      <c r="E5297">
        <v>-1.07384682E-2</v>
      </c>
      <c r="F5297" t="s">
        <v>81</v>
      </c>
      <c r="G5297">
        <v>5.6444218033622011</v>
      </c>
      <c r="H5297">
        <v>-6.0612444042791647E-2</v>
      </c>
      <c r="I5297">
        <v>-6.0612444042791647E-2</v>
      </c>
      <c r="J5297">
        <v>1</v>
      </c>
      <c r="L5297" t="s">
        <v>76</v>
      </c>
      <c r="R5297" t="s">
        <v>8556</v>
      </c>
      <c r="T5297" t="s">
        <v>76</v>
      </c>
      <c r="V5297" t="s">
        <v>4153</v>
      </c>
      <c r="W5297" t="s">
        <v>4154</v>
      </c>
      <c r="X5297" t="s">
        <v>168</v>
      </c>
      <c r="Y5297" t="s">
        <v>268</v>
      </c>
      <c r="Z5297" t="s">
        <v>268</v>
      </c>
      <c r="AA5297" t="s">
        <v>19</v>
      </c>
      <c r="AC5297" t="s">
        <v>8982</v>
      </c>
      <c r="AD5297">
        <v>1</v>
      </c>
      <c r="AE5297">
        <v>1</v>
      </c>
    </row>
    <row r="5298" spans="1:31">
      <c r="A5298" t="s">
        <v>8983</v>
      </c>
      <c r="B5298" s="93">
        <v>45022</v>
      </c>
      <c r="C5298" s="93">
        <v>45022</v>
      </c>
      <c r="D5298">
        <v>-7.3854854400000003E-2</v>
      </c>
      <c r="E5298">
        <v>-7.3854854400000003E-2</v>
      </c>
      <c r="F5298" t="s">
        <v>81</v>
      </c>
      <c r="G5298">
        <v>5.6793893129770998</v>
      </c>
      <c r="H5298">
        <v>-0.41945047079083969</v>
      </c>
      <c r="I5298">
        <v>-0.41945047079083969</v>
      </c>
      <c r="J5298">
        <v>1</v>
      </c>
      <c r="L5298" t="s">
        <v>76</v>
      </c>
      <c r="M5298" t="s">
        <v>111</v>
      </c>
      <c r="R5298" t="s">
        <v>8556</v>
      </c>
      <c r="T5298" t="s">
        <v>76</v>
      </c>
      <c r="V5298" t="s">
        <v>4153</v>
      </c>
      <c r="W5298" t="s">
        <v>4154</v>
      </c>
      <c r="X5298" t="s">
        <v>168</v>
      </c>
      <c r="Y5298" t="s">
        <v>268</v>
      </c>
      <c r="Z5298" t="s">
        <v>268</v>
      </c>
      <c r="AA5298" t="s">
        <v>19</v>
      </c>
      <c r="AC5298" t="s">
        <v>8984</v>
      </c>
      <c r="AD5298">
        <v>1</v>
      </c>
      <c r="AE5298">
        <v>1</v>
      </c>
    </row>
    <row r="5299" spans="1:31">
      <c r="A5299" t="s">
        <v>8985</v>
      </c>
      <c r="B5299" s="93">
        <v>45022</v>
      </c>
      <c r="C5299" s="93">
        <v>45022</v>
      </c>
      <c r="D5299">
        <v>-8.0619492799999998E-2</v>
      </c>
      <c r="E5299">
        <v>-8.0619492799999998E-2</v>
      </c>
      <c r="F5299" t="s">
        <v>81</v>
      </c>
      <c r="G5299">
        <v>5.6793893129770998</v>
      </c>
      <c r="H5299">
        <v>-0.45786948582595421</v>
      </c>
      <c r="I5299">
        <v>-0.45786948582595421</v>
      </c>
      <c r="J5299">
        <v>1</v>
      </c>
      <c r="L5299" t="s">
        <v>76</v>
      </c>
      <c r="M5299" t="s">
        <v>111</v>
      </c>
      <c r="R5299" t="s">
        <v>8556</v>
      </c>
      <c r="T5299" t="s">
        <v>76</v>
      </c>
      <c r="V5299" t="s">
        <v>4153</v>
      </c>
      <c r="W5299" t="s">
        <v>4154</v>
      </c>
      <c r="X5299" t="s">
        <v>168</v>
      </c>
      <c r="Y5299" t="s">
        <v>268</v>
      </c>
      <c r="Z5299" t="s">
        <v>268</v>
      </c>
      <c r="AA5299" t="s">
        <v>19</v>
      </c>
      <c r="AC5299" t="s">
        <v>8986</v>
      </c>
      <c r="AD5299">
        <v>1</v>
      </c>
      <c r="AE5299">
        <v>1</v>
      </c>
    </row>
    <row r="5300" spans="1:31">
      <c r="A5300" t="s">
        <v>8987</v>
      </c>
      <c r="B5300" s="93">
        <v>45022</v>
      </c>
      <c r="C5300" s="93">
        <v>45022</v>
      </c>
      <c r="D5300">
        <v>-7.4072851600000003E-2</v>
      </c>
      <c r="E5300">
        <v>-7.4072851600000003E-2</v>
      </c>
      <c r="F5300" t="s">
        <v>81</v>
      </c>
      <c r="G5300">
        <v>5.6793893129770998</v>
      </c>
      <c r="H5300">
        <v>-0.42068856175877872</v>
      </c>
      <c r="I5300">
        <v>-0.42068856175877872</v>
      </c>
      <c r="J5300">
        <v>1</v>
      </c>
      <c r="L5300" t="s">
        <v>76</v>
      </c>
      <c r="M5300" t="s">
        <v>111</v>
      </c>
      <c r="R5300" t="s">
        <v>8556</v>
      </c>
      <c r="T5300" t="s">
        <v>76</v>
      </c>
      <c r="V5300" t="s">
        <v>4153</v>
      </c>
      <c r="W5300" t="s">
        <v>4154</v>
      </c>
      <c r="X5300" t="s">
        <v>168</v>
      </c>
      <c r="Y5300" t="s">
        <v>268</v>
      </c>
      <c r="Z5300" t="s">
        <v>268</v>
      </c>
      <c r="AA5300" t="s">
        <v>19</v>
      </c>
      <c r="AC5300" t="s">
        <v>8988</v>
      </c>
      <c r="AD5300">
        <v>1</v>
      </c>
      <c r="AE5300">
        <v>1</v>
      </c>
    </row>
    <row r="5301" spans="1:31">
      <c r="A5301" t="s">
        <v>8989</v>
      </c>
      <c r="B5301" s="93">
        <v>45022</v>
      </c>
      <c r="C5301" s="93">
        <v>45022</v>
      </c>
      <c r="D5301">
        <v>-2.17199E-2</v>
      </c>
      <c r="E5301">
        <v>-2.17199E-2</v>
      </c>
      <c r="F5301" t="s">
        <v>81</v>
      </c>
      <c r="G5301">
        <v>5.6793893129770998</v>
      </c>
      <c r="H5301">
        <v>-0.1233557679389313</v>
      </c>
      <c r="I5301">
        <v>-0.1233557679389313</v>
      </c>
      <c r="J5301">
        <v>1</v>
      </c>
      <c r="L5301" t="s">
        <v>76</v>
      </c>
      <c r="R5301" t="s">
        <v>8556</v>
      </c>
      <c r="T5301" t="s">
        <v>76</v>
      </c>
      <c r="V5301" t="s">
        <v>4153</v>
      </c>
      <c r="W5301" t="s">
        <v>4154</v>
      </c>
      <c r="X5301" t="s">
        <v>168</v>
      </c>
      <c r="Y5301" t="s">
        <v>268</v>
      </c>
      <c r="Z5301" t="s">
        <v>268</v>
      </c>
      <c r="AA5301" t="s">
        <v>19</v>
      </c>
      <c r="AC5301" t="s">
        <v>8990</v>
      </c>
      <c r="AD5301">
        <v>1</v>
      </c>
      <c r="AE5301">
        <v>1</v>
      </c>
    </row>
    <row r="5302" spans="1:31">
      <c r="A5302" t="s">
        <v>8991</v>
      </c>
      <c r="B5302" s="93">
        <v>45022</v>
      </c>
      <c r="C5302" s="93">
        <v>45022</v>
      </c>
      <c r="D5302">
        <v>-2.1898399999999998E-2</v>
      </c>
      <c r="E5302">
        <v>-2.1898399999999998E-2</v>
      </c>
      <c r="F5302" t="s">
        <v>81</v>
      </c>
      <c r="G5302">
        <v>5.6793893129770998</v>
      </c>
      <c r="H5302">
        <v>-0.12436953893129769</v>
      </c>
      <c r="I5302">
        <v>-0.12436953893129769</v>
      </c>
      <c r="J5302">
        <v>1</v>
      </c>
      <c r="L5302" t="s">
        <v>76</v>
      </c>
      <c r="R5302" t="s">
        <v>8556</v>
      </c>
      <c r="T5302" t="s">
        <v>76</v>
      </c>
      <c r="V5302" t="s">
        <v>4153</v>
      </c>
      <c r="W5302" t="s">
        <v>4154</v>
      </c>
      <c r="X5302" t="s">
        <v>168</v>
      </c>
      <c r="Y5302" t="s">
        <v>268</v>
      </c>
      <c r="Z5302" t="s">
        <v>268</v>
      </c>
      <c r="AA5302" t="s">
        <v>19</v>
      </c>
      <c r="AC5302" t="s">
        <v>8992</v>
      </c>
      <c r="AD5302">
        <v>1</v>
      </c>
      <c r="AE5302">
        <v>1</v>
      </c>
    </row>
    <row r="5303" spans="1:31">
      <c r="A5303" t="s">
        <v>8993</v>
      </c>
      <c r="B5303" s="93">
        <v>45022</v>
      </c>
      <c r="C5303" s="93">
        <v>45022</v>
      </c>
      <c r="D5303">
        <v>-2.21651E-2</v>
      </c>
      <c r="E5303">
        <v>-2.21651E-2</v>
      </c>
      <c r="F5303" t="s">
        <v>81</v>
      </c>
      <c r="G5303">
        <v>5.6793893129770998</v>
      </c>
      <c r="H5303">
        <v>-0.12588423206106869</v>
      </c>
      <c r="I5303">
        <v>-0.12588423206106869</v>
      </c>
      <c r="J5303">
        <v>1</v>
      </c>
      <c r="L5303" t="s">
        <v>76</v>
      </c>
      <c r="R5303" t="s">
        <v>8556</v>
      </c>
      <c r="T5303" t="s">
        <v>76</v>
      </c>
      <c r="V5303" t="s">
        <v>4153</v>
      </c>
      <c r="W5303" t="s">
        <v>4154</v>
      </c>
      <c r="X5303" t="s">
        <v>168</v>
      </c>
      <c r="Y5303" t="s">
        <v>268</v>
      </c>
      <c r="Z5303" t="s">
        <v>268</v>
      </c>
      <c r="AA5303" t="s">
        <v>19</v>
      </c>
      <c r="AC5303" t="s">
        <v>8994</v>
      </c>
      <c r="AD5303">
        <v>1</v>
      </c>
      <c r="AE5303">
        <v>1</v>
      </c>
    </row>
    <row r="5304" spans="1:31">
      <c r="A5304" t="s">
        <v>8995</v>
      </c>
      <c r="B5304" s="93">
        <v>45022</v>
      </c>
      <c r="C5304" s="93">
        <v>45022</v>
      </c>
      <c r="D5304">
        <v>-2.3063899999999998E-2</v>
      </c>
      <c r="E5304">
        <v>-2.3063899999999998E-2</v>
      </c>
      <c r="F5304" t="s">
        <v>81</v>
      </c>
      <c r="G5304">
        <v>5.6793893129770998</v>
      </c>
      <c r="H5304">
        <v>-0.13098886717557251</v>
      </c>
      <c r="I5304">
        <v>-0.13098886717557251</v>
      </c>
      <c r="J5304">
        <v>1</v>
      </c>
      <c r="L5304" t="s">
        <v>76</v>
      </c>
      <c r="R5304" t="s">
        <v>8556</v>
      </c>
      <c r="T5304" t="s">
        <v>76</v>
      </c>
      <c r="V5304" t="s">
        <v>4153</v>
      </c>
      <c r="W5304" t="s">
        <v>4154</v>
      </c>
      <c r="X5304" t="s">
        <v>168</v>
      </c>
      <c r="Y5304" t="s">
        <v>268</v>
      </c>
      <c r="Z5304" t="s">
        <v>268</v>
      </c>
      <c r="AA5304" t="s">
        <v>19</v>
      </c>
      <c r="AC5304" t="s">
        <v>8996</v>
      </c>
      <c r="AD5304">
        <v>1</v>
      </c>
      <c r="AE5304">
        <v>1</v>
      </c>
    </row>
    <row r="5305" spans="1:31">
      <c r="A5305" t="s">
        <v>8997</v>
      </c>
      <c r="B5305" s="93">
        <v>45022</v>
      </c>
      <c r="C5305" s="93">
        <v>45022</v>
      </c>
      <c r="D5305">
        <v>-2.2228100000000001E-2</v>
      </c>
      <c r="E5305">
        <v>-2.2228100000000001E-2</v>
      </c>
      <c r="F5305" t="s">
        <v>81</v>
      </c>
      <c r="G5305">
        <v>5.6793893129770998</v>
      </c>
      <c r="H5305">
        <v>-0.1262420335877863</v>
      </c>
      <c r="I5305">
        <v>-0.1262420335877863</v>
      </c>
      <c r="J5305">
        <v>1</v>
      </c>
      <c r="L5305" t="s">
        <v>76</v>
      </c>
      <c r="R5305" t="s">
        <v>8556</v>
      </c>
      <c r="T5305" t="s">
        <v>76</v>
      </c>
      <c r="V5305" t="s">
        <v>4153</v>
      </c>
      <c r="W5305" t="s">
        <v>4154</v>
      </c>
      <c r="X5305" t="s">
        <v>168</v>
      </c>
      <c r="Y5305" t="s">
        <v>268</v>
      </c>
      <c r="Z5305" t="s">
        <v>268</v>
      </c>
      <c r="AA5305" t="s">
        <v>19</v>
      </c>
      <c r="AC5305" t="s">
        <v>8998</v>
      </c>
      <c r="AD5305">
        <v>1</v>
      </c>
      <c r="AE5305">
        <v>1</v>
      </c>
    </row>
    <row r="5306" spans="1:31">
      <c r="A5306" t="s">
        <v>8999</v>
      </c>
      <c r="B5306" s="93">
        <v>45022</v>
      </c>
      <c r="C5306" s="93">
        <v>45022</v>
      </c>
      <c r="D5306">
        <v>-2.2709E-2</v>
      </c>
      <c r="E5306">
        <v>-2.2709E-2</v>
      </c>
      <c r="F5306" t="s">
        <v>81</v>
      </c>
      <c r="G5306">
        <v>5.6793893129770998</v>
      </c>
      <c r="H5306">
        <v>-0.12897325190839701</v>
      </c>
      <c r="I5306">
        <v>-0.12897325190839701</v>
      </c>
      <c r="J5306">
        <v>1</v>
      </c>
      <c r="L5306" t="s">
        <v>76</v>
      </c>
      <c r="R5306" t="s">
        <v>8556</v>
      </c>
      <c r="T5306" t="s">
        <v>76</v>
      </c>
      <c r="V5306" t="s">
        <v>4153</v>
      </c>
      <c r="W5306" t="s">
        <v>4154</v>
      </c>
      <c r="X5306" t="s">
        <v>168</v>
      </c>
      <c r="Y5306" t="s">
        <v>268</v>
      </c>
      <c r="Z5306" t="s">
        <v>268</v>
      </c>
      <c r="AA5306" t="s">
        <v>19</v>
      </c>
      <c r="AC5306" t="s">
        <v>9000</v>
      </c>
      <c r="AD5306">
        <v>1</v>
      </c>
      <c r="AE5306">
        <v>1</v>
      </c>
    </row>
    <row r="5307" spans="1:31">
      <c r="A5307" t="s">
        <v>9001</v>
      </c>
      <c r="B5307" s="93">
        <v>45022</v>
      </c>
      <c r="C5307" s="93">
        <v>45022</v>
      </c>
      <c r="D5307">
        <v>-2.24444E-2</v>
      </c>
      <c r="E5307">
        <v>-2.24444E-2</v>
      </c>
      <c r="F5307" t="s">
        <v>81</v>
      </c>
      <c r="G5307">
        <v>5.6793893129770998</v>
      </c>
      <c r="H5307">
        <v>-0.1274704854961832</v>
      </c>
      <c r="I5307">
        <v>-0.1274704854961832</v>
      </c>
      <c r="J5307">
        <v>1</v>
      </c>
      <c r="L5307" t="s">
        <v>76</v>
      </c>
      <c r="R5307" t="s">
        <v>8556</v>
      </c>
      <c r="T5307" t="s">
        <v>76</v>
      </c>
      <c r="V5307" t="s">
        <v>4153</v>
      </c>
      <c r="W5307" t="s">
        <v>4154</v>
      </c>
      <c r="X5307" t="s">
        <v>168</v>
      </c>
      <c r="Y5307" t="s">
        <v>268</v>
      </c>
      <c r="Z5307" t="s">
        <v>268</v>
      </c>
      <c r="AA5307" t="s">
        <v>19</v>
      </c>
      <c r="AC5307" t="s">
        <v>9002</v>
      </c>
      <c r="AD5307">
        <v>1</v>
      </c>
      <c r="AE5307">
        <v>1</v>
      </c>
    </row>
    <row r="5308" spans="1:31">
      <c r="A5308" t="s">
        <v>9003</v>
      </c>
      <c r="B5308" s="93">
        <v>45022</v>
      </c>
      <c r="C5308" s="93">
        <v>45022</v>
      </c>
      <c r="D5308">
        <v>-1.22870898E-2</v>
      </c>
      <c r="E5308">
        <v>-1.22870898E-2</v>
      </c>
      <c r="F5308" t="s">
        <v>81</v>
      </c>
      <c r="G5308">
        <v>5.6793893129770998</v>
      </c>
      <c r="H5308">
        <v>-6.9783166497709936E-2</v>
      </c>
      <c r="I5308">
        <v>-6.9783166497709936E-2</v>
      </c>
      <c r="J5308">
        <v>1</v>
      </c>
      <c r="L5308" t="s">
        <v>76</v>
      </c>
      <c r="R5308" t="s">
        <v>8556</v>
      </c>
      <c r="T5308" t="s">
        <v>76</v>
      </c>
      <c r="V5308" t="s">
        <v>4153</v>
      </c>
      <c r="W5308" t="s">
        <v>4154</v>
      </c>
      <c r="X5308" t="s">
        <v>168</v>
      </c>
      <c r="Y5308" t="s">
        <v>268</v>
      </c>
      <c r="Z5308" t="s">
        <v>268</v>
      </c>
      <c r="AA5308" t="s">
        <v>19</v>
      </c>
      <c r="AC5308" t="s">
        <v>9004</v>
      </c>
      <c r="AD5308">
        <v>1</v>
      </c>
      <c r="AE5308">
        <v>1</v>
      </c>
    </row>
    <row r="5309" spans="1:31">
      <c r="A5309" t="s">
        <v>9005</v>
      </c>
      <c r="B5309" s="93">
        <v>45022</v>
      </c>
      <c r="C5309" s="93">
        <v>45022</v>
      </c>
      <c r="D5309">
        <v>-1.0913048999999999E-2</v>
      </c>
      <c r="E5309">
        <v>-1.0913048999999999E-2</v>
      </c>
      <c r="F5309" t="s">
        <v>81</v>
      </c>
      <c r="G5309">
        <v>5.6793893129770998</v>
      </c>
      <c r="H5309">
        <v>-6.1979453862595429E-2</v>
      </c>
      <c r="I5309">
        <v>-6.1979453862595429E-2</v>
      </c>
      <c r="J5309">
        <v>1</v>
      </c>
      <c r="L5309" t="s">
        <v>76</v>
      </c>
      <c r="R5309" t="s">
        <v>8556</v>
      </c>
      <c r="T5309" t="s">
        <v>76</v>
      </c>
      <c r="V5309" t="s">
        <v>4153</v>
      </c>
      <c r="W5309" t="s">
        <v>4154</v>
      </c>
      <c r="X5309" t="s">
        <v>168</v>
      </c>
      <c r="Y5309" t="s">
        <v>268</v>
      </c>
      <c r="Z5309" t="s">
        <v>268</v>
      </c>
      <c r="AA5309" t="s">
        <v>19</v>
      </c>
      <c r="AC5309" t="s">
        <v>9006</v>
      </c>
      <c r="AD5309">
        <v>1</v>
      </c>
      <c r="AE5309">
        <v>1</v>
      </c>
    </row>
    <row r="5310" spans="1:31">
      <c r="A5310" t="s">
        <v>9007</v>
      </c>
      <c r="B5310" s="93">
        <v>45022</v>
      </c>
      <c r="C5310" s="93">
        <v>45022</v>
      </c>
      <c r="D5310">
        <v>-5.1916654800000003E-2</v>
      </c>
      <c r="E5310">
        <v>-5.1916654800000003E-2</v>
      </c>
      <c r="F5310" t="s">
        <v>81</v>
      </c>
      <c r="G5310">
        <v>5.6793893129770998</v>
      </c>
      <c r="H5310">
        <v>-0.29485489443664131</v>
      </c>
      <c r="I5310">
        <v>-0.29485489443664131</v>
      </c>
      <c r="J5310">
        <v>1</v>
      </c>
      <c r="L5310" t="s">
        <v>76</v>
      </c>
      <c r="M5310" t="s">
        <v>111</v>
      </c>
      <c r="R5310" t="s">
        <v>8556</v>
      </c>
      <c r="T5310" t="s">
        <v>76</v>
      </c>
      <c r="V5310" t="s">
        <v>4153</v>
      </c>
      <c r="W5310" t="s">
        <v>4154</v>
      </c>
      <c r="X5310" t="s">
        <v>168</v>
      </c>
      <c r="Y5310" t="s">
        <v>268</v>
      </c>
      <c r="Z5310" t="s">
        <v>268</v>
      </c>
      <c r="AA5310" t="s">
        <v>19</v>
      </c>
      <c r="AC5310" t="s">
        <v>9008</v>
      </c>
      <c r="AD5310">
        <v>1</v>
      </c>
      <c r="AE5310">
        <v>1</v>
      </c>
    </row>
    <row r="5311" spans="1:31">
      <c r="A5311" t="s">
        <v>9009</v>
      </c>
      <c r="B5311" s="93">
        <v>45022</v>
      </c>
      <c r="C5311" s="93">
        <v>45022</v>
      </c>
      <c r="D5311">
        <v>-2.2690100000000001E-2</v>
      </c>
      <c r="E5311">
        <v>-2.2690100000000001E-2</v>
      </c>
      <c r="F5311" t="s">
        <v>81</v>
      </c>
      <c r="G5311">
        <v>5.6793893129770998</v>
      </c>
      <c r="H5311">
        <v>-0.1288659114503817</v>
      </c>
      <c r="I5311">
        <v>-0.1288659114503817</v>
      </c>
      <c r="J5311">
        <v>1</v>
      </c>
      <c r="L5311" t="s">
        <v>76</v>
      </c>
      <c r="R5311" t="s">
        <v>8556</v>
      </c>
      <c r="T5311" t="s">
        <v>76</v>
      </c>
      <c r="V5311" t="s">
        <v>4153</v>
      </c>
      <c r="W5311" t="s">
        <v>4154</v>
      </c>
      <c r="X5311" t="s">
        <v>168</v>
      </c>
      <c r="Y5311" t="s">
        <v>268</v>
      </c>
      <c r="Z5311" t="s">
        <v>268</v>
      </c>
      <c r="AA5311" t="s">
        <v>19</v>
      </c>
      <c r="AC5311" t="s">
        <v>9010</v>
      </c>
      <c r="AD5311">
        <v>1</v>
      </c>
      <c r="AE5311">
        <v>1</v>
      </c>
    </row>
    <row r="5312" spans="1:31">
      <c r="A5312" t="s">
        <v>9011</v>
      </c>
      <c r="B5312" s="93">
        <v>45022</v>
      </c>
      <c r="C5312" s="93">
        <v>45022</v>
      </c>
      <c r="D5312">
        <v>-5.2520529599999997E-2</v>
      </c>
      <c r="E5312">
        <v>-5.2520529599999997E-2</v>
      </c>
      <c r="F5312" t="s">
        <v>81</v>
      </c>
      <c r="G5312">
        <v>5.6793893129770998</v>
      </c>
      <c r="H5312">
        <v>-0.29828453452213738</v>
      </c>
      <c r="I5312">
        <v>-0.29828453452213738</v>
      </c>
      <c r="J5312">
        <v>1</v>
      </c>
      <c r="L5312" t="s">
        <v>76</v>
      </c>
      <c r="M5312" t="s">
        <v>111</v>
      </c>
      <c r="R5312" t="s">
        <v>8556</v>
      </c>
      <c r="T5312" t="s">
        <v>76</v>
      </c>
      <c r="V5312" t="s">
        <v>4153</v>
      </c>
      <c r="W5312" t="s">
        <v>4154</v>
      </c>
      <c r="X5312" t="s">
        <v>168</v>
      </c>
      <c r="Y5312" t="s">
        <v>268</v>
      </c>
      <c r="Z5312" t="s">
        <v>268</v>
      </c>
      <c r="AA5312" t="s">
        <v>19</v>
      </c>
      <c r="AC5312" t="s">
        <v>9012</v>
      </c>
      <c r="AD5312">
        <v>1</v>
      </c>
      <c r="AE5312">
        <v>1</v>
      </c>
    </row>
    <row r="5313" spans="1:31">
      <c r="A5313" t="s">
        <v>9013</v>
      </c>
      <c r="B5313" s="93">
        <v>45022</v>
      </c>
      <c r="C5313" s="93">
        <v>45022</v>
      </c>
      <c r="D5313">
        <v>-3.1757105799999998E-2</v>
      </c>
      <c r="E5313">
        <v>-3.1757105799999998E-2</v>
      </c>
      <c r="F5313" t="s">
        <v>81</v>
      </c>
      <c r="G5313">
        <v>5.6793893129770998</v>
      </c>
      <c r="H5313">
        <v>-0.18036096729160311</v>
      </c>
      <c r="I5313">
        <v>-0.18036096729160311</v>
      </c>
      <c r="J5313">
        <v>1</v>
      </c>
      <c r="L5313" t="s">
        <v>76</v>
      </c>
      <c r="M5313" t="s">
        <v>111</v>
      </c>
      <c r="R5313" t="s">
        <v>8556</v>
      </c>
      <c r="T5313" t="s">
        <v>76</v>
      </c>
      <c r="V5313" t="s">
        <v>4153</v>
      </c>
      <c r="W5313" t="s">
        <v>4154</v>
      </c>
      <c r="X5313" t="s">
        <v>168</v>
      </c>
      <c r="Y5313" t="s">
        <v>268</v>
      </c>
      <c r="Z5313" t="s">
        <v>268</v>
      </c>
      <c r="AA5313" t="s">
        <v>19</v>
      </c>
      <c r="AC5313" t="s">
        <v>9014</v>
      </c>
      <c r="AD5313">
        <v>1</v>
      </c>
      <c r="AE5313">
        <v>1</v>
      </c>
    </row>
    <row r="5314" spans="1:31">
      <c r="A5314" t="s">
        <v>9015</v>
      </c>
      <c r="B5314" s="93">
        <v>45022</v>
      </c>
      <c r="C5314" s="93">
        <v>45022</v>
      </c>
      <c r="D5314">
        <v>3.6565870000000002E-3</v>
      </c>
      <c r="E5314">
        <v>3.6565870000000002E-3</v>
      </c>
      <c r="F5314" t="s">
        <v>81</v>
      </c>
      <c r="G5314">
        <v>5.6793893129770998</v>
      </c>
      <c r="H5314">
        <v>2.0767181129770999E-2</v>
      </c>
      <c r="I5314">
        <v>2.0767181129770999E-2</v>
      </c>
      <c r="J5314">
        <v>1</v>
      </c>
      <c r="M5314" t="s">
        <v>78</v>
      </c>
      <c r="T5314" t="s">
        <v>78</v>
      </c>
      <c r="V5314" t="s">
        <v>7115</v>
      </c>
      <c r="W5314" t="s">
        <v>7116</v>
      </c>
      <c r="X5314" t="s">
        <v>168</v>
      </c>
      <c r="Y5314" t="s">
        <v>268</v>
      </c>
      <c r="Z5314" t="s">
        <v>268</v>
      </c>
      <c r="AA5314" t="s">
        <v>19</v>
      </c>
      <c r="AC5314" t="s">
        <v>9016</v>
      </c>
      <c r="AD5314">
        <v>1</v>
      </c>
      <c r="AE5314">
        <v>1</v>
      </c>
    </row>
    <row r="5315" spans="1:31">
      <c r="A5315" t="s">
        <v>9017</v>
      </c>
      <c r="B5315" s="93">
        <v>45022</v>
      </c>
      <c r="C5315" s="93">
        <v>45022</v>
      </c>
      <c r="D5315">
        <v>-4.0953618400000003E-2</v>
      </c>
      <c r="E5315">
        <v>-4.0953618400000003E-2</v>
      </c>
      <c r="F5315" t="s">
        <v>81</v>
      </c>
      <c r="G5315">
        <v>5.6793893129770998</v>
      </c>
      <c r="H5315">
        <v>-0.2325915426687023</v>
      </c>
      <c r="I5315">
        <v>-0.2325915426687023</v>
      </c>
      <c r="J5315">
        <v>1</v>
      </c>
      <c r="L5315" t="s">
        <v>76</v>
      </c>
      <c r="M5315" t="s">
        <v>111</v>
      </c>
      <c r="R5315" t="s">
        <v>8556</v>
      </c>
      <c r="T5315" t="s">
        <v>76</v>
      </c>
      <c r="V5315" t="s">
        <v>4153</v>
      </c>
      <c r="W5315" t="s">
        <v>4154</v>
      </c>
      <c r="X5315" t="s">
        <v>168</v>
      </c>
      <c r="Y5315" t="s">
        <v>268</v>
      </c>
      <c r="Z5315" t="s">
        <v>268</v>
      </c>
      <c r="AA5315" t="s">
        <v>19</v>
      </c>
      <c r="AC5315" t="s">
        <v>9018</v>
      </c>
      <c r="AD5315">
        <v>1</v>
      </c>
      <c r="AE5315">
        <v>1</v>
      </c>
    </row>
    <row r="5316" spans="1:31">
      <c r="A5316" t="s">
        <v>9019</v>
      </c>
      <c r="B5316" s="93">
        <v>45022</v>
      </c>
      <c r="C5316" s="93">
        <v>45022</v>
      </c>
      <c r="D5316">
        <v>-2.1990800000000001E-2</v>
      </c>
      <c r="E5316">
        <v>-2.1990800000000001E-2</v>
      </c>
      <c r="F5316" t="s">
        <v>81</v>
      </c>
      <c r="G5316">
        <v>5.6793893129770998</v>
      </c>
      <c r="H5316">
        <v>-0.1248943145038168</v>
      </c>
      <c r="I5316">
        <v>-0.1248943145038168</v>
      </c>
      <c r="J5316">
        <v>1</v>
      </c>
      <c r="L5316" t="s">
        <v>76</v>
      </c>
      <c r="R5316" t="s">
        <v>8556</v>
      </c>
      <c r="T5316" t="s">
        <v>76</v>
      </c>
      <c r="V5316" t="s">
        <v>4153</v>
      </c>
      <c r="W5316" t="s">
        <v>4154</v>
      </c>
      <c r="X5316" t="s">
        <v>168</v>
      </c>
      <c r="Y5316" t="s">
        <v>268</v>
      </c>
      <c r="Z5316" t="s">
        <v>268</v>
      </c>
      <c r="AA5316" t="s">
        <v>19</v>
      </c>
      <c r="AC5316" t="s">
        <v>9020</v>
      </c>
      <c r="AD5316">
        <v>1</v>
      </c>
      <c r="AE5316">
        <v>1</v>
      </c>
    </row>
    <row r="5317" spans="1:31">
      <c r="A5317" t="s">
        <v>9021</v>
      </c>
      <c r="B5317" s="93">
        <v>45022</v>
      </c>
      <c r="C5317" s="93">
        <v>45022</v>
      </c>
      <c r="D5317">
        <v>-4.6852012800000002E-2</v>
      </c>
      <c r="E5317">
        <v>-4.6852012800000002E-2</v>
      </c>
      <c r="F5317" t="s">
        <v>81</v>
      </c>
      <c r="G5317">
        <v>5.6793893129770998</v>
      </c>
      <c r="H5317">
        <v>-0.26609082078778629</v>
      </c>
      <c r="I5317">
        <v>-0.26609082078778629</v>
      </c>
      <c r="J5317">
        <v>1</v>
      </c>
      <c r="L5317" t="s">
        <v>76</v>
      </c>
      <c r="M5317" t="s">
        <v>111</v>
      </c>
      <c r="R5317" t="s">
        <v>8556</v>
      </c>
      <c r="T5317" t="s">
        <v>76</v>
      </c>
      <c r="V5317" t="s">
        <v>4153</v>
      </c>
      <c r="W5317" t="s">
        <v>4154</v>
      </c>
      <c r="X5317" t="s">
        <v>168</v>
      </c>
      <c r="Y5317" t="s">
        <v>268</v>
      </c>
      <c r="Z5317" t="s">
        <v>268</v>
      </c>
      <c r="AA5317" t="s">
        <v>19</v>
      </c>
      <c r="AC5317" t="s">
        <v>9022</v>
      </c>
      <c r="AD5317">
        <v>1</v>
      </c>
      <c r="AE5317">
        <v>1</v>
      </c>
    </row>
    <row r="5318" spans="1:31">
      <c r="A5318" t="s">
        <v>9023</v>
      </c>
      <c r="B5318" s="93">
        <v>45021</v>
      </c>
      <c r="C5318" s="93">
        <v>45021</v>
      </c>
      <c r="D5318">
        <v>-2.2360399999999999E-2</v>
      </c>
      <c r="E5318">
        <v>-2.2360399999999999E-2</v>
      </c>
      <c r="F5318" t="s">
        <v>81</v>
      </c>
      <c r="G5318">
        <v>5.7772151898734174</v>
      </c>
      <c r="H5318">
        <v>-0.12918084253164561</v>
      </c>
      <c r="I5318">
        <v>-0.12918084253164561</v>
      </c>
      <c r="J5318">
        <v>1</v>
      </c>
      <c r="L5318" t="s">
        <v>76</v>
      </c>
      <c r="R5318" t="s">
        <v>8556</v>
      </c>
      <c r="T5318" t="s">
        <v>76</v>
      </c>
      <c r="V5318" t="s">
        <v>4153</v>
      </c>
      <c r="W5318" t="s">
        <v>4154</v>
      </c>
      <c r="X5318" t="s">
        <v>168</v>
      </c>
      <c r="Y5318" t="s">
        <v>268</v>
      </c>
      <c r="Z5318" t="s">
        <v>268</v>
      </c>
      <c r="AA5318" t="s">
        <v>19</v>
      </c>
      <c r="AC5318" t="s">
        <v>9024</v>
      </c>
      <c r="AD5318">
        <v>1</v>
      </c>
      <c r="AE5318">
        <v>1</v>
      </c>
    </row>
    <row r="5319" spans="1:31">
      <c r="A5319" t="s">
        <v>9025</v>
      </c>
      <c r="B5319" s="93">
        <v>45021</v>
      </c>
      <c r="C5319" s="93">
        <v>45021</v>
      </c>
      <c r="D5319">
        <v>-3.4267082800000001E-2</v>
      </c>
      <c r="E5319">
        <v>-3.4267082800000001E-2</v>
      </c>
      <c r="F5319" t="s">
        <v>81</v>
      </c>
      <c r="G5319">
        <v>5.7772151898734174</v>
      </c>
      <c r="H5319">
        <v>-0.1979683112648101</v>
      </c>
      <c r="I5319">
        <v>-0.1979683112648101</v>
      </c>
      <c r="J5319">
        <v>1</v>
      </c>
      <c r="L5319" t="s">
        <v>76</v>
      </c>
      <c r="M5319" t="s">
        <v>111</v>
      </c>
      <c r="R5319" t="s">
        <v>8556</v>
      </c>
      <c r="T5319" t="s">
        <v>76</v>
      </c>
      <c r="V5319" t="s">
        <v>4153</v>
      </c>
      <c r="W5319" t="s">
        <v>4154</v>
      </c>
      <c r="X5319" t="s">
        <v>168</v>
      </c>
      <c r="Y5319" t="s">
        <v>268</v>
      </c>
      <c r="Z5319" t="s">
        <v>268</v>
      </c>
      <c r="AA5319" t="s">
        <v>19</v>
      </c>
      <c r="AC5319" t="s">
        <v>9026</v>
      </c>
      <c r="AD5319">
        <v>1</v>
      </c>
      <c r="AE5319">
        <v>1</v>
      </c>
    </row>
    <row r="5320" spans="1:31">
      <c r="A5320" t="s">
        <v>9027</v>
      </c>
      <c r="B5320" s="93">
        <v>45021</v>
      </c>
      <c r="C5320" s="93">
        <v>45021</v>
      </c>
      <c r="D5320">
        <v>-2.21336E-2</v>
      </c>
      <c r="E5320">
        <v>-2.21336E-2</v>
      </c>
      <c r="F5320" t="s">
        <v>81</v>
      </c>
      <c r="G5320">
        <v>5.7772151898734174</v>
      </c>
      <c r="H5320">
        <v>-0.12787057012658229</v>
      </c>
      <c r="I5320">
        <v>-0.12787057012658229</v>
      </c>
      <c r="J5320">
        <v>1</v>
      </c>
      <c r="L5320" t="s">
        <v>76</v>
      </c>
      <c r="R5320" t="s">
        <v>8556</v>
      </c>
      <c r="T5320" t="s">
        <v>76</v>
      </c>
      <c r="V5320" t="s">
        <v>4153</v>
      </c>
      <c r="W5320" t="s">
        <v>4154</v>
      </c>
      <c r="X5320" t="s">
        <v>168</v>
      </c>
      <c r="Y5320" t="s">
        <v>268</v>
      </c>
      <c r="Z5320" t="s">
        <v>268</v>
      </c>
      <c r="AA5320" t="s">
        <v>19</v>
      </c>
      <c r="AC5320" t="s">
        <v>9028</v>
      </c>
      <c r="AD5320">
        <v>1</v>
      </c>
      <c r="AE5320">
        <v>1</v>
      </c>
    </row>
    <row r="5321" spans="1:31">
      <c r="A5321" t="s">
        <v>9029</v>
      </c>
      <c r="B5321" s="93">
        <v>45021</v>
      </c>
      <c r="C5321" s="93">
        <v>45021</v>
      </c>
      <c r="D5321">
        <v>-0.19045490000000001</v>
      </c>
      <c r="E5321">
        <v>-0.19045490000000001</v>
      </c>
      <c r="F5321" t="s">
        <v>81</v>
      </c>
      <c r="G5321">
        <v>5.7772151898734174</v>
      </c>
      <c r="H5321">
        <v>-1.1002989412658231</v>
      </c>
      <c r="I5321">
        <v>-1.1002989412658231</v>
      </c>
      <c r="J5321">
        <v>1</v>
      </c>
      <c r="L5321" t="s">
        <v>76</v>
      </c>
      <c r="R5321" t="s">
        <v>8556</v>
      </c>
      <c r="T5321" t="s">
        <v>76</v>
      </c>
      <c r="V5321" t="s">
        <v>4153</v>
      </c>
      <c r="W5321" t="s">
        <v>4154</v>
      </c>
      <c r="X5321" t="s">
        <v>168</v>
      </c>
      <c r="Y5321" t="s">
        <v>268</v>
      </c>
      <c r="Z5321" t="s">
        <v>268</v>
      </c>
      <c r="AA5321" t="s">
        <v>19</v>
      </c>
      <c r="AC5321" t="s">
        <v>9030</v>
      </c>
      <c r="AD5321">
        <v>1</v>
      </c>
      <c r="AE5321">
        <v>1</v>
      </c>
    </row>
    <row r="5322" spans="1:31">
      <c r="A5322" t="s">
        <v>9031</v>
      </c>
      <c r="B5322" s="93">
        <v>45021</v>
      </c>
      <c r="C5322" s="93">
        <v>45021</v>
      </c>
      <c r="D5322">
        <v>-2.2026500000000001E-2</v>
      </c>
      <c r="E5322">
        <v>-2.2026500000000001E-2</v>
      </c>
      <c r="F5322" t="s">
        <v>81</v>
      </c>
      <c r="G5322">
        <v>5.7772151898734174</v>
      </c>
      <c r="H5322">
        <v>-0.1272518303797468</v>
      </c>
      <c r="I5322">
        <v>-0.1272518303797468</v>
      </c>
      <c r="J5322">
        <v>1</v>
      </c>
      <c r="L5322" t="s">
        <v>76</v>
      </c>
      <c r="R5322" t="s">
        <v>8556</v>
      </c>
      <c r="T5322" t="s">
        <v>76</v>
      </c>
      <c r="V5322" t="s">
        <v>4153</v>
      </c>
      <c r="W5322" t="s">
        <v>4154</v>
      </c>
      <c r="X5322" t="s">
        <v>168</v>
      </c>
      <c r="Y5322" t="s">
        <v>268</v>
      </c>
      <c r="Z5322" t="s">
        <v>268</v>
      </c>
      <c r="AA5322" t="s">
        <v>19</v>
      </c>
      <c r="AC5322" t="s">
        <v>9032</v>
      </c>
      <c r="AD5322">
        <v>1</v>
      </c>
      <c r="AE5322">
        <v>1</v>
      </c>
    </row>
    <row r="5323" spans="1:31">
      <c r="A5323" t="s">
        <v>9033</v>
      </c>
      <c r="B5323" s="93">
        <v>45021</v>
      </c>
      <c r="C5323" s="93">
        <v>45021</v>
      </c>
      <c r="D5323">
        <v>-6.0823232400000003E-2</v>
      </c>
      <c r="E5323">
        <v>-6.0823232400000003E-2</v>
      </c>
      <c r="F5323" t="s">
        <v>81</v>
      </c>
      <c r="G5323">
        <v>5.7772151898734174</v>
      </c>
      <c r="H5323">
        <v>-0.35138890211848101</v>
      </c>
      <c r="I5323">
        <v>-0.35138890211848101</v>
      </c>
      <c r="J5323">
        <v>1</v>
      </c>
      <c r="L5323" t="s">
        <v>76</v>
      </c>
      <c r="M5323" t="s">
        <v>111</v>
      </c>
      <c r="R5323" t="s">
        <v>8556</v>
      </c>
      <c r="T5323" t="s">
        <v>76</v>
      </c>
      <c r="V5323" t="s">
        <v>4153</v>
      </c>
      <c r="W5323" t="s">
        <v>4154</v>
      </c>
      <c r="X5323" t="s">
        <v>168</v>
      </c>
      <c r="Y5323" t="s">
        <v>268</v>
      </c>
      <c r="Z5323" t="s">
        <v>268</v>
      </c>
      <c r="AA5323" t="s">
        <v>19</v>
      </c>
      <c r="AC5323" t="s">
        <v>9034</v>
      </c>
      <c r="AD5323">
        <v>1</v>
      </c>
      <c r="AE5323">
        <v>1</v>
      </c>
    </row>
    <row r="5324" spans="1:31">
      <c r="A5324" t="s">
        <v>9035</v>
      </c>
      <c r="B5324" s="93">
        <v>45021</v>
      </c>
      <c r="C5324" s="93">
        <v>45021</v>
      </c>
      <c r="D5324">
        <v>-1.2837258000000001E-2</v>
      </c>
      <c r="E5324">
        <v>-1.2837258000000001E-2</v>
      </c>
      <c r="F5324" t="s">
        <v>81</v>
      </c>
      <c r="G5324">
        <v>5.7772151898734174</v>
      </c>
      <c r="H5324">
        <v>-7.4163601913924043E-2</v>
      </c>
      <c r="I5324">
        <v>-7.4163601913924043E-2</v>
      </c>
      <c r="J5324">
        <v>1</v>
      </c>
      <c r="L5324" t="s">
        <v>76</v>
      </c>
      <c r="R5324" t="s">
        <v>8556</v>
      </c>
      <c r="T5324" t="s">
        <v>76</v>
      </c>
      <c r="V5324" t="s">
        <v>4153</v>
      </c>
      <c r="W5324" t="s">
        <v>4154</v>
      </c>
      <c r="X5324" t="s">
        <v>168</v>
      </c>
      <c r="Y5324" t="s">
        <v>268</v>
      </c>
      <c r="Z5324" t="s">
        <v>268</v>
      </c>
      <c r="AA5324" t="s">
        <v>19</v>
      </c>
      <c r="AC5324" t="s">
        <v>9036</v>
      </c>
      <c r="AD5324">
        <v>1</v>
      </c>
      <c r="AE5324">
        <v>1</v>
      </c>
    </row>
    <row r="5325" spans="1:31">
      <c r="A5325" t="s">
        <v>9037</v>
      </c>
      <c r="B5325" s="93">
        <v>45021</v>
      </c>
      <c r="C5325" s="93">
        <v>45021</v>
      </c>
      <c r="D5325">
        <v>-2.23625E-2</v>
      </c>
      <c r="E5325">
        <v>-2.23625E-2</v>
      </c>
      <c r="F5325" t="s">
        <v>81</v>
      </c>
      <c r="G5325">
        <v>5.7772151898734174</v>
      </c>
      <c r="H5325">
        <v>-0.12919297468354429</v>
      </c>
      <c r="I5325">
        <v>-0.12919297468354429</v>
      </c>
      <c r="J5325">
        <v>1</v>
      </c>
      <c r="L5325" t="s">
        <v>76</v>
      </c>
      <c r="R5325" t="s">
        <v>8556</v>
      </c>
      <c r="T5325" t="s">
        <v>76</v>
      </c>
      <c r="V5325" t="s">
        <v>4153</v>
      </c>
      <c r="W5325" t="s">
        <v>4154</v>
      </c>
      <c r="X5325" t="s">
        <v>168</v>
      </c>
      <c r="Y5325" t="s">
        <v>268</v>
      </c>
      <c r="Z5325" t="s">
        <v>268</v>
      </c>
      <c r="AA5325" t="s">
        <v>19</v>
      </c>
      <c r="AC5325" t="s">
        <v>9038</v>
      </c>
      <c r="AD5325">
        <v>1</v>
      </c>
      <c r="AE5325">
        <v>1</v>
      </c>
    </row>
    <row r="5326" spans="1:31">
      <c r="A5326" t="s">
        <v>9039</v>
      </c>
      <c r="B5326" s="93">
        <v>45021</v>
      </c>
      <c r="C5326" s="93">
        <v>45021</v>
      </c>
      <c r="D5326">
        <v>-1.6816621248000001</v>
      </c>
      <c r="E5326">
        <v>-1.6816621248000001</v>
      </c>
      <c r="F5326" t="s">
        <v>81</v>
      </c>
      <c r="G5326">
        <v>5.7772151898734174</v>
      </c>
      <c r="H5326">
        <v>-9.7153239716293651</v>
      </c>
      <c r="I5326">
        <v>-9.7153239716293651</v>
      </c>
      <c r="J5326">
        <v>1</v>
      </c>
      <c r="L5326" t="s">
        <v>76</v>
      </c>
      <c r="M5326" t="s">
        <v>111</v>
      </c>
      <c r="R5326" t="s">
        <v>8556</v>
      </c>
      <c r="T5326" t="s">
        <v>76</v>
      </c>
      <c r="V5326" t="s">
        <v>4153</v>
      </c>
      <c r="W5326" t="s">
        <v>4154</v>
      </c>
      <c r="X5326" t="s">
        <v>168</v>
      </c>
      <c r="Y5326" t="s">
        <v>268</v>
      </c>
      <c r="Z5326" t="s">
        <v>268</v>
      </c>
      <c r="AA5326" t="s">
        <v>19</v>
      </c>
      <c r="AC5326" t="s">
        <v>9040</v>
      </c>
      <c r="AD5326">
        <v>1</v>
      </c>
      <c r="AE5326">
        <v>1</v>
      </c>
    </row>
    <row r="5327" spans="1:31">
      <c r="A5327" t="s">
        <v>9041</v>
      </c>
      <c r="B5327" s="93">
        <v>45021</v>
      </c>
      <c r="C5327" s="93">
        <v>45021</v>
      </c>
      <c r="D5327">
        <v>-6.3779518800000004E-2</v>
      </c>
      <c r="E5327">
        <v>-6.3779518800000004E-2</v>
      </c>
      <c r="F5327" t="s">
        <v>81</v>
      </c>
      <c r="G5327">
        <v>5.7772151898734174</v>
      </c>
      <c r="H5327">
        <v>-0.36846800481417719</v>
      </c>
      <c r="I5327">
        <v>-0.36846800481417719</v>
      </c>
      <c r="J5327">
        <v>1</v>
      </c>
      <c r="L5327" t="s">
        <v>76</v>
      </c>
      <c r="M5327" t="s">
        <v>111</v>
      </c>
      <c r="R5327" t="s">
        <v>8556</v>
      </c>
      <c r="T5327" t="s">
        <v>76</v>
      </c>
      <c r="V5327" t="s">
        <v>4153</v>
      </c>
      <c r="W5327" t="s">
        <v>4154</v>
      </c>
      <c r="X5327" t="s">
        <v>168</v>
      </c>
      <c r="Y5327" t="s">
        <v>268</v>
      </c>
      <c r="Z5327" t="s">
        <v>268</v>
      </c>
      <c r="AA5327" t="s">
        <v>19</v>
      </c>
      <c r="AC5327" t="s">
        <v>9042</v>
      </c>
      <c r="AD5327">
        <v>1</v>
      </c>
      <c r="AE5327">
        <v>1</v>
      </c>
    </row>
    <row r="5328" spans="1:31">
      <c r="A5328" t="s">
        <v>9043</v>
      </c>
      <c r="B5328" s="93">
        <v>45021</v>
      </c>
      <c r="C5328" s="93">
        <v>45021</v>
      </c>
      <c r="D5328">
        <v>-3.6838324800000002E-2</v>
      </c>
      <c r="E5328">
        <v>-3.6838324800000002E-2</v>
      </c>
      <c r="F5328" t="s">
        <v>81</v>
      </c>
      <c r="G5328">
        <v>5.7772151898734174</v>
      </c>
      <c r="H5328">
        <v>-0.21282292960405061</v>
      </c>
      <c r="I5328">
        <v>-0.21282292960405061</v>
      </c>
      <c r="J5328">
        <v>1</v>
      </c>
      <c r="L5328" t="s">
        <v>76</v>
      </c>
      <c r="M5328" t="s">
        <v>111</v>
      </c>
      <c r="R5328" t="s">
        <v>8556</v>
      </c>
      <c r="T5328" t="s">
        <v>76</v>
      </c>
      <c r="V5328" t="s">
        <v>4153</v>
      </c>
      <c r="W5328" t="s">
        <v>4154</v>
      </c>
      <c r="X5328" t="s">
        <v>168</v>
      </c>
      <c r="Y5328" t="s">
        <v>268</v>
      </c>
      <c r="Z5328" t="s">
        <v>268</v>
      </c>
      <c r="AA5328" t="s">
        <v>19</v>
      </c>
      <c r="AC5328" t="s">
        <v>9044</v>
      </c>
      <c r="AD5328">
        <v>1</v>
      </c>
      <c r="AE5328">
        <v>1</v>
      </c>
    </row>
    <row r="5329" spans="1:31">
      <c r="A5329" t="s">
        <v>9045</v>
      </c>
      <c r="B5329" s="93">
        <v>45020</v>
      </c>
      <c r="C5329" s="93">
        <v>45020</v>
      </c>
      <c r="D5329">
        <v>-5.0825252715707002E-2</v>
      </c>
      <c r="E5329">
        <v>-5.0825252715707002E-2</v>
      </c>
      <c r="F5329" t="s">
        <v>67</v>
      </c>
      <c r="G5329">
        <v>9549.0816326530603</v>
      </c>
      <c r="H5329">
        <v>-485.33448718250781</v>
      </c>
      <c r="I5329">
        <v>-485.33448718250781</v>
      </c>
      <c r="J5329">
        <v>1</v>
      </c>
      <c r="L5329" t="s">
        <v>70</v>
      </c>
      <c r="R5329" t="s">
        <v>9046</v>
      </c>
      <c r="T5329" t="s">
        <v>70</v>
      </c>
      <c r="V5329" t="s">
        <v>8402</v>
      </c>
      <c r="W5329" t="s">
        <v>7116</v>
      </c>
      <c r="X5329" t="s">
        <v>168</v>
      </c>
      <c r="Y5329" t="s">
        <v>268</v>
      </c>
      <c r="Z5329" t="s">
        <v>268</v>
      </c>
      <c r="AA5329" t="s">
        <v>19</v>
      </c>
      <c r="AC5329" t="s">
        <v>9047</v>
      </c>
      <c r="AD5329">
        <v>1</v>
      </c>
      <c r="AE5329">
        <v>1</v>
      </c>
    </row>
    <row r="5330" spans="1:31">
      <c r="A5330" t="s">
        <v>9048</v>
      </c>
      <c r="B5330" s="93">
        <v>45020</v>
      </c>
      <c r="C5330" s="93">
        <v>45020</v>
      </c>
      <c r="D5330">
        <v>-2.13314E-2</v>
      </c>
      <c r="E5330">
        <v>-2.13314E-2</v>
      </c>
      <c r="F5330" t="s">
        <v>81</v>
      </c>
      <c r="G5330">
        <v>5.8112244897959187</v>
      </c>
      <c r="H5330">
        <v>-0.1239615540816327</v>
      </c>
      <c r="I5330">
        <v>-0.1239615540816327</v>
      </c>
      <c r="J5330">
        <v>1</v>
      </c>
      <c r="L5330" t="s">
        <v>76</v>
      </c>
      <c r="R5330" t="s">
        <v>9046</v>
      </c>
      <c r="T5330" t="s">
        <v>76</v>
      </c>
      <c r="V5330" t="s">
        <v>8402</v>
      </c>
      <c r="W5330" t="s">
        <v>7116</v>
      </c>
      <c r="X5330" t="s">
        <v>168</v>
      </c>
      <c r="Y5330" t="s">
        <v>268</v>
      </c>
      <c r="Z5330" t="s">
        <v>268</v>
      </c>
      <c r="AA5330" t="s">
        <v>19</v>
      </c>
      <c r="AC5330" t="s">
        <v>9049</v>
      </c>
      <c r="AD5330">
        <v>1</v>
      </c>
      <c r="AE5330">
        <v>1</v>
      </c>
    </row>
    <row r="5331" spans="1:31">
      <c r="A5331" t="s">
        <v>9050</v>
      </c>
      <c r="B5331" s="93">
        <v>45020</v>
      </c>
      <c r="C5331" s="93">
        <v>45020</v>
      </c>
      <c r="D5331">
        <v>-3.7475303600000003E-2</v>
      </c>
      <c r="E5331">
        <v>-3.7475303600000003E-2</v>
      </c>
      <c r="F5331" t="s">
        <v>81</v>
      </c>
      <c r="G5331">
        <v>5.8112244897959187</v>
      </c>
      <c r="H5331">
        <v>-0.21777740204285709</v>
      </c>
      <c r="I5331">
        <v>-0.21777740204285709</v>
      </c>
      <c r="J5331">
        <v>1</v>
      </c>
      <c r="L5331" t="s">
        <v>76</v>
      </c>
      <c r="M5331" t="s">
        <v>111</v>
      </c>
      <c r="R5331" t="s">
        <v>8556</v>
      </c>
      <c r="T5331" t="s">
        <v>76</v>
      </c>
      <c r="V5331" t="s">
        <v>4153</v>
      </c>
      <c r="W5331" t="s">
        <v>4154</v>
      </c>
      <c r="X5331" t="s">
        <v>168</v>
      </c>
      <c r="Y5331" t="s">
        <v>268</v>
      </c>
      <c r="Z5331" t="s">
        <v>268</v>
      </c>
      <c r="AA5331" t="s">
        <v>19</v>
      </c>
      <c r="AC5331" t="s">
        <v>9051</v>
      </c>
      <c r="AD5331">
        <v>1</v>
      </c>
      <c r="AE5331">
        <v>1</v>
      </c>
    </row>
    <row r="5332" spans="1:31">
      <c r="A5332" t="s">
        <v>9052</v>
      </c>
      <c r="B5332" s="93">
        <v>45020</v>
      </c>
      <c r="C5332" s="93">
        <v>45020</v>
      </c>
      <c r="D5332">
        <v>-2.14805E-2</v>
      </c>
      <c r="E5332">
        <v>-2.14805E-2</v>
      </c>
      <c r="F5332" t="s">
        <v>81</v>
      </c>
      <c r="G5332">
        <v>5.8112244897959187</v>
      </c>
      <c r="H5332">
        <v>-0.12482800765306119</v>
      </c>
      <c r="I5332">
        <v>-0.12482800765306119</v>
      </c>
      <c r="J5332">
        <v>1</v>
      </c>
      <c r="L5332" t="s">
        <v>76</v>
      </c>
      <c r="R5332" t="s">
        <v>9046</v>
      </c>
      <c r="T5332" t="s">
        <v>76</v>
      </c>
      <c r="V5332" t="s">
        <v>8402</v>
      </c>
      <c r="W5332" t="s">
        <v>7116</v>
      </c>
      <c r="X5332" t="s">
        <v>168</v>
      </c>
      <c r="Y5332" t="s">
        <v>268</v>
      </c>
      <c r="Z5332" t="s">
        <v>268</v>
      </c>
      <c r="AA5332" t="s">
        <v>19</v>
      </c>
      <c r="AC5332" t="s">
        <v>9053</v>
      </c>
      <c r="AD5332">
        <v>1</v>
      </c>
      <c r="AE5332">
        <v>1</v>
      </c>
    </row>
    <row r="5333" spans="1:31">
      <c r="A5333" t="s">
        <v>9054</v>
      </c>
      <c r="B5333" s="93">
        <v>45020</v>
      </c>
      <c r="C5333" s="93">
        <v>45020</v>
      </c>
      <c r="D5333">
        <v>-2.22071E-2</v>
      </c>
      <c r="E5333">
        <v>-2.22071E-2</v>
      </c>
      <c r="F5333" t="s">
        <v>81</v>
      </c>
      <c r="G5333">
        <v>5.8112244897959187</v>
      </c>
      <c r="H5333">
        <v>-0.12905044336734689</v>
      </c>
      <c r="I5333">
        <v>-0.12905044336734689</v>
      </c>
      <c r="J5333">
        <v>1</v>
      </c>
      <c r="L5333" t="s">
        <v>76</v>
      </c>
      <c r="R5333" t="s">
        <v>9046</v>
      </c>
      <c r="T5333" t="s">
        <v>76</v>
      </c>
      <c r="V5333" t="s">
        <v>8402</v>
      </c>
      <c r="W5333" t="s">
        <v>7116</v>
      </c>
      <c r="X5333" t="s">
        <v>168</v>
      </c>
      <c r="Y5333" t="s">
        <v>268</v>
      </c>
      <c r="Z5333" t="s">
        <v>268</v>
      </c>
      <c r="AA5333" t="s">
        <v>19</v>
      </c>
      <c r="AC5333" t="s">
        <v>9055</v>
      </c>
      <c r="AD5333">
        <v>1</v>
      </c>
      <c r="AE5333">
        <v>1</v>
      </c>
    </row>
    <row r="5334" spans="1:31">
      <c r="A5334" t="s">
        <v>9056</v>
      </c>
      <c r="B5334" s="93">
        <v>45020</v>
      </c>
      <c r="C5334" s="93">
        <v>45020</v>
      </c>
      <c r="D5334">
        <v>-1.5211131899999999E-2</v>
      </c>
      <c r="E5334">
        <v>-1.5211131899999999E-2</v>
      </c>
      <c r="F5334" t="s">
        <v>81</v>
      </c>
      <c r="G5334">
        <v>5.8112244897959187</v>
      </c>
      <c r="H5334">
        <v>-8.8395302214795912E-2</v>
      </c>
      <c r="I5334">
        <v>-8.8395302214795912E-2</v>
      </c>
      <c r="J5334">
        <v>1</v>
      </c>
      <c r="L5334" t="s">
        <v>76</v>
      </c>
      <c r="R5334" t="s">
        <v>8556</v>
      </c>
      <c r="T5334" t="s">
        <v>76</v>
      </c>
      <c r="V5334" t="s">
        <v>4153</v>
      </c>
      <c r="W5334" t="s">
        <v>4154</v>
      </c>
      <c r="X5334" t="s">
        <v>168</v>
      </c>
      <c r="Y5334" t="s">
        <v>268</v>
      </c>
      <c r="Z5334" t="s">
        <v>268</v>
      </c>
      <c r="AA5334" t="s">
        <v>19</v>
      </c>
      <c r="AC5334" t="s">
        <v>9057</v>
      </c>
      <c r="AD5334">
        <v>1</v>
      </c>
      <c r="AE5334">
        <v>1</v>
      </c>
    </row>
    <row r="5335" spans="1:31">
      <c r="A5335" t="s">
        <v>9058</v>
      </c>
      <c r="B5335" s="93">
        <v>45020</v>
      </c>
      <c r="C5335" s="93">
        <v>45020</v>
      </c>
      <c r="D5335">
        <v>-1.55928648E-2</v>
      </c>
      <c r="E5335">
        <v>-1.55928648E-2</v>
      </c>
      <c r="F5335" t="s">
        <v>81</v>
      </c>
      <c r="G5335">
        <v>5.8112244897959187</v>
      </c>
      <c r="H5335">
        <v>-9.0613637791836746E-2</v>
      </c>
      <c r="I5335">
        <v>-9.0613637791836746E-2</v>
      </c>
      <c r="J5335">
        <v>1</v>
      </c>
      <c r="L5335" t="s">
        <v>76</v>
      </c>
      <c r="M5335" t="s">
        <v>111</v>
      </c>
      <c r="R5335" t="s">
        <v>8556</v>
      </c>
      <c r="T5335" t="s">
        <v>76</v>
      </c>
      <c r="V5335" t="s">
        <v>4153</v>
      </c>
      <c r="W5335" t="s">
        <v>4154</v>
      </c>
      <c r="X5335" t="s">
        <v>168</v>
      </c>
      <c r="Y5335" t="s">
        <v>268</v>
      </c>
      <c r="Z5335" t="s">
        <v>268</v>
      </c>
      <c r="AA5335" t="s">
        <v>19</v>
      </c>
      <c r="AC5335" t="s">
        <v>9059</v>
      </c>
      <c r="AD5335">
        <v>1</v>
      </c>
      <c r="AE5335">
        <v>1</v>
      </c>
    </row>
    <row r="5336" spans="1:31">
      <c r="A5336" t="s">
        <v>9060</v>
      </c>
      <c r="B5336" s="93">
        <v>45019</v>
      </c>
      <c r="C5336" s="93">
        <v>45019</v>
      </c>
      <c r="D5336">
        <v>-4.6074370155260516E-3</v>
      </c>
      <c r="E5336">
        <v>-4.6074370155260516E-3</v>
      </c>
      <c r="F5336" t="s">
        <v>67</v>
      </c>
      <c r="G5336">
        <v>9239.7959183673465</v>
      </c>
      <c r="H5336">
        <v>-42.571777730192238</v>
      </c>
      <c r="I5336">
        <v>-42.571777730192238</v>
      </c>
      <c r="J5336">
        <v>1</v>
      </c>
      <c r="L5336" t="s">
        <v>65</v>
      </c>
      <c r="M5336" t="s">
        <v>9061</v>
      </c>
      <c r="R5336" t="s">
        <v>9046</v>
      </c>
      <c r="T5336" t="s">
        <v>65</v>
      </c>
      <c r="V5336" t="s">
        <v>8402</v>
      </c>
      <c r="W5336" t="s">
        <v>7116</v>
      </c>
      <c r="X5336" t="s">
        <v>168</v>
      </c>
      <c r="Y5336" t="s">
        <v>268</v>
      </c>
      <c r="Z5336" t="s">
        <v>268</v>
      </c>
      <c r="AA5336" t="s">
        <v>19</v>
      </c>
      <c r="AC5336" t="s">
        <v>9062</v>
      </c>
      <c r="AD5336">
        <v>1</v>
      </c>
      <c r="AE5336">
        <v>1</v>
      </c>
    </row>
    <row r="5337" spans="1:31">
      <c r="A5337" t="s">
        <v>9063</v>
      </c>
      <c r="B5337" s="93">
        <v>45019</v>
      </c>
      <c r="C5337" s="93">
        <v>45019</v>
      </c>
      <c r="D5337">
        <v>-4.372913932442127E-3</v>
      </c>
      <c r="E5337">
        <v>-4.372913932442127E-3</v>
      </c>
      <c r="F5337" t="s">
        <v>67</v>
      </c>
      <c r="G5337">
        <v>9239.7959183673465</v>
      </c>
      <c r="H5337">
        <v>-40.404832304350457</v>
      </c>
      <c r="I5337">
        <v>-40.404832304350457</v>
      </c>
      <c r="J5337">
        <v>1</v>
      </c>
      <c r="L5337" t="s">
        <v>72</v>
      </c>
      <c r="M5337" t="s">
        <v>9061</v>
      </c>
      <c r="R5337" t="s">
        <v>9046</v>
      </c>
      <c r="T5337" t="s">
        <v>72</v>
      </c>
      <c r="V5337" t="s">
        <v>8402</v>
      </c>
      <c r="W5337" t="s">
        <v>7116</v>
      </c>
      <c r="X5337" t="s">
        <v>168</v>
      </c>
      <c r="Y5337" t="s">
        <v>268</v>
      </c>
      <c r="Z5337" t="s">
        <v>268</v>
      </c>
      <c r="AA5337" t="s">
        <v>19</v>
      </c>
      <c r="AC5337" t="s">
        <v>9064</v>
      </c>
      <c r="AD5337">
        <v>1</v>
      </c>
      <c r="AE5337">
        <v>1</v>
      </c>
    </row>
    <row r="5338" spans="1:31">
      <c r="A5338" t="s">
        <v>9065</v>
      </c>
      <c r="B5338" s="93">
        <v>45019</v>
      </c>
      <c r="C5338" s="93">
        <v>45019</v>
      </c>
      <c r="D5338">
        <v>-2.9305376000000001E-2</v>
      </c>
      <c r="E5338">
        <v>-2.9305376000000001E-2</v>
      </c>
      <c r="F5338" t="s">
        <v>81</v>
      </c>
      <c r="G5338">
        <v>5.5969387755102042</v>
      </c>
      <c r="H5338">
        <v>-0.1640203952653061</v>
      </c>
      <c r="I5338">
        <v>-0.1640203952653061</v>
      </c>
      <c r="J5338">
        <v>1</v>
      </c>
      <c r="L5338" t="s">
        <v>76</v>
      </c>
      <c r="M5338" t="s">
        <v>111</v>
      </c>
      <c r="R5338" t="s">
        <v>8556</v>
      </c>
      <c r="T5338" t="s">
        <v>76</v>
      </c>
      <c r="V5338" t="s">
        <v>4153</v>
      </c>
      <c r="W5338" t="s">
        <v>4154</v>
      </c>
      <c r="X5338" t="s">
        <v>168</v>
      </c>
      <c r="Y5338" t="s">
        <v>268</v>
      </c>
      <c r="Z5338" t="s">
        <v>268</v>
      </c>
      <c r="AA5338" t="s">
        <v>19</v>
      </c>
      <c r="AC5338" t="s">
        <v>9066</v>
      </c>
      <c r="AD5338">
        <v>1</v>
      </c>
      <c r="AE5338">
        <v>1</v>
      </c>
    </row>
    <row r="5339" spans="1:31">
      <c r="A5339" t="s">
        <v>9067</v>
      </c>
      <c r="B5339" s="93">
        <v>45019</v>
      </c>
      <c r="C5339" s="93">
        <v>45019</v>
      </c>
      <c r="D5339">
        <v>-2.1803900000000001E-2</v>
      </c>
      <c r="E5339">
        <v>-2.1803900000000001E-2</v>
      </c>
      <c r="F5339" t="s">
        <v>81</v>
      </c>
      <c r="G5339">
        <v>5.5969387755102042</v>
      </c>
      <c r="H5339">
        <v>-0.1220350933673469</v>
      </c>
      <c r="I5339">
        <v>-0.1220350933673469</v>
      </c>
      <c r="J5339">
        <v>1</v>
      </c>
      <c r="L5339" t="s">
        <v>76</v>
      </c>
      <c r="R5339" t="s">
        <v>9046</v>
      </c>
      <c r="T5339" t="s">
        <v>76</v>
      </c>
      <c r="V5339" t="s">
        <v>8402</v>
      </c>
      <c r="W5339" t="s">
        <v>7116</v>
      </c>
      <c r="X5339" t="s">
        <v>168</v>
      </c>
      <c r="Y5339" t="s">
        <v>268</v>
      </c>
      <c r="Z5339" t="s">
        <v>268</v>
      </c>
      <c r="AA5339" t="s">
        <v>19</v>
      </c>
      <c r="AC5339" t="s">
        <v>9068</v>
      </c>
      <c r="AD5339">
        <v>1</v>
      </c>
      <c r="AE5339">
        <v>1</v>
      </c>
    </row>
    <row r="5340" spans="1:31">
      <c r="A5340" t="s">
        <v>9069</v>
      </c>
      <c r="B5340" s="93">
        <v>45019</v>
      </c>
      <c r="C5340" s="93">
        <v>45019</v>
      </c>
      <c r="D5340">
        <v>-3.3061033500000003E-2</v>
      </c>
      <c r="E5340">
        <v>-3.3061033500000003E-2</v>
      </c>
      <c r="F5340" t="s">
        <v>81</v>
      </c>
      <c r="G5340">
        <v>5.5969387755102042</v>
      </c>
      <c r="H5340">
        <v>-0.18504058035459181</v>
      </c>
      <c r="I5340">
        <v>-0.18504058035459181</v>
      </c>
      <c r="J5340">
        <v>1</v>
      </c>
      <c r="L5340" t="s">
        <v>76</v>
      </c>
      <c r="R5340" t="s">
        <v>8556</v>
      </c>
      <c r="T5340" t="s">
        <v>76</v>
      </c>
      <c r="V5340" t="s">
        <v>4153</v>
      </c>
      <c r="W5340" t="s">
        <v>4154</v>
      </c>
      <c r="X5340" t="s">
        <v>168</v>
      </c>
      <c r="Y5340" t="s">
        <v>268</v>
      </c>
      <c r="Z5340" t="s">
        <v>268</v>
      </c>
      <c r="AA5340" t="s">
        <v>19</v>
      </c>
      <c r="AC5340" t="s">
        <v>9070</v>
      </c>
      <c r="AD5340">
        <v>1</v>
      </c>
      <c r="AE5340">
        <v>1</v>
      </c>
    </row>
    <row r="5341" spans="1:31">
      <c r="A5341" t="s">
        <v>9071</v>
      </c>
      <c r="B5341" s="93">
        <v>45019</v>
      </c>
      <c r="C5341" s="93">
        <v>45019</v>
      </c>
      <c r="D5341">
        <v>-2.2879099999999999E-2</v>
      </c>
      <c r="E5341">
        <v>-2.2879099999999999E-2</v>
      </c>
      <c r="F5341" t="s">
        <v>81</v>
      </c>
      <c r="G5341">
        <v>5.5969387755102042</v>
      </c>
      <c r="H5341">
        <v>-0.12805292193877549</v>
      </c>
      <c r="I5341">
        <v>-0.12805292193877549</v>
      </c>
      <c r="J5341">
        <v>1</v>
      </c>
      <c r="L5341" t="s">
        <v>76</v>
      </c>
      <c r="R5341" t="s">
        <v>9046</v>
      </c>
      <c r="T5341" t="s">
        <v>76</v>
      </c>
      <c r="V5341" t="s">
        <v>8402</v>
      </c>
      <c r="W5341" t="s">
        <v>7116</v>
      </c>
      <c r="X5341" t="s">
        <v>168</v>
      </c>
      <c r="Y5341" t="s">
        <v>268</v>
      </c>
      <c r="Z5341" t="s">
        <v>268</v>
      </c>
      <c r="AA5341" t="s">
        <v>19</v>
      </c>
      <c r="AC5341" t="s">
        <v>9072</v>
      </c>
      <c r="AD5341">
        <v>1</v>
      </c>
      <c r="AE5341">
        <v>1</v>
      </c>
    </row>
    <row r="5342" spans="1:31">
      <c r="A5342" t="s">
        <v>9073</v>
      </c>
      <c r="B5342" s="93">
        <v>45018</v>
      </c>
      <c r="C5342" s="93">
        <v>45018</v>
      </c>
      <c r="D5342">
        <v>-9.6890733E-3</v>
      </c>
      <c r="E5342">
        <v>-9.6890733E-3</v>
      </c>
      <c r="F5342" t="s">
        <v>81</v>
      </c>
      <c r="G5342">
        <v>5.6205128205128201</v>
      </c>
      <c r="H5342">
        <v>-5.4457560701538447E-2</v>
      </c>
      <c r="I5342">
        <v>-5.4457560701538447E-2</v>
      </c>
      <c r="J5342">
        <v>1</v>
      </c>
      <c r="L5342" t="s">
        <v>76</v>
      </c>
      <c r="R5342" t="s">
        <v>8556</v>
      </c>
      <c r="T5342" t="s">
        <v>76</v>
      </c>
      <c r="V5342" t="s">
        <v>4153</v>
      </c>
      <c r="W5342" t="s">
        <v>4154</v>
      </c>
      <c r="X5342" t="s">
        <v>168</v>
      </c>
      <c r="Y5342" t="s">
        <v>268</v>
      </c>
      <c r="Z5342" t="s">
        <v>268</v>
      </c>
      <c r="AA5342" t="s">
        <v>19</v>
      </c>
      <c r="AC5342" t="s">
        <v>9074</v>
      </c>
      <c r="AD5342">
        <v>1</v>
      </c>
      <c r="AE5342">
        <v>1</v>
      </c>
    </row>
    <row r="5343" spans="1:31">
      <c r="A5343" t="s">
        <v>9075</v>
      </c>
      <c r="B5343" s="93">
        <v>45018</v>
      </c>
      <c r="C5343" s="93">
        <v>45018</v>
      </c>
      <c r="D5343">
        <v>-2.1516199999999999E-2</v>
      </c>
      <c r="E5343">
        <v>-2.1516199999999999E-2</v>
      </c>
      <c r="F5343" t="s">
        <v>81</v>
      </c>
      <c r="G5343">
        <v>5.6205128205128201</v>
      </c>
      <c r="H5343">
        <v>-0.12093207794871789</v>
      </c>
      <c r="I5343">
        <v>-0.12093207794871789</v>
      </c>
      <c r="J5343">
        <v>1</v>
      </c>
      <c r="L5343" t="s">
        <v>76</v>
      </c>
      <c r="R5343" t="s">
        <v>9046</v>
      </c>
      <c r="T5343" t="s">
        <v>76</v>
      </c>
      <c r="V5343" t="s">
        <v>8402</v>
      </c>
      <c r="W5343" t="s">
        <v>7116</v>
      </c>
      <c r="X5343" t="s">
        <v>168</v>
      </c>
      <c r="Y5343" t="s">
        <v>268</v>
      </c>
      <c r="Z5343" t="s">
        <v>268</v>
      </c>
      <c r="AA5343" t="s">
        <v>19</v>
      </c>
      <c r="AC5343" t="s">
        <v>9076</v>
      </c>
      <c r="AD5343">
        <v>1</v>
      </c>
      <c r="AE5343">
        <v>1</v>
      </c>
    </row>
    <row r="5344" spans="1:31">
      <c r="A5344" t="s">
        <v>9077</v>
      </c>
      <c r="B5344" s="93">
        <v>45018</v>
      </c>
      <c r="C5344" s="93">
        <v>45018</v>
      </c>
      <c r="D5344">
        <v>-8.1506400000000007E-3</v>
      </c>
      <c r="E5344">
        <v>-8.1506400000000007E-3</v>
      </c>
      <c r="F5344" t="s">
        <v>81</v>
      </c>
      <c r="G5344">
        <v>5.6205128205128201</v>
      </c>
      <c r="H5344">
        <v>-4.5810776615384623E-2</v>
      </c>
      <c r="I5344">
        <v>-4.5810776615384623E-2</v>
      </c>
      <c r="J5344">
        <v>1</v>
      </c>
      <c r="L5344" t="s">
        <v>76</v>
      </c>
      <c r="R5344" t="s">
        <v>8556</v>
      </c>
      <c r="T5344" t="s">
        <v>76</v>
      </c>
      <c r="V5344" t="s">
        <v>4153</v>
      </c>
      <c r="W5344" t="s">
        <v>4154</v>
      </c>
      <c r="X5344" t="s">
        <v>168</v>
      </c>
      <c r="Y5344" t="s">
        <v>268</v>
      </c>
      <c r="Z5344" t="s">
        <v>268</v>
      </c>
      <c r="AA5344" t="s">
        <v>19</v>
      </c>
      <c r="AC5344" t="s">
        <v>9078</v>
      </c>
      <c r="AD5344">
        <v>1</v>
      </c>
      <c r="AE5344">
        <v>1</v>
      </c>
    </row>
    <row r="5345" spans="1:31">
      <c r="A5345" t="s">
        <v>9079</v>
      </c>
      <c r="B5345" s="93">
        <v>45017</v>
      </c>
      <c r="C5345" s="93">
        <v>45017</v>
      </c>
      <c r="D5345">
        <v>-1.2327843E-2</v>
      </c>
      <c r="E5345">
        <v>-1.2327843E-2</v>
      </c>
      <c r="F5345" t="s">
        <v>81</v>
      </c>
      <c r="G5345">
        <v>5.6850715746421274</v>
      </c>
      <c r="H5345">
        <v>-7.0084669815950934E-2</v>
      </c>
      <c r="I5345">
        <v>-7.0084669815950934E-2</v>
      </c>
      <c r="J5345">
        <v>1</v>
      </c>
      <c r="L5345" t="s">
        <v>76</v>
      </c>
      <c r="R5345" t="s">
        <v>8556</v>
      </c>
      <c r="T5345" t="s">
        <v>76</v>
      </c>
      <c r="V5345" t="s">
        <v>4153</v>
      </c>
      <c r="W5345" t="s">
        <v>4154</v>
      </c>
      <c r="X5345" t="s">
        <v>168</v>
      </c>
      <c r="Y5345" t="s">
        <v>268</v>
      </c>
      <c r="Z5345" t="s">
        <v>268</v>
      </c>
      <c r="AA5345" t="s">
        <v>19</v>
      </c>
      <c r="AC5345" t="s">
        <v>9080</v>
      </c>
      <c r="AD5345">
        <v>1</v>
      </c>
      <c r="AE5345">
        <v>1</v>
      </c>
    </row>
    <row r="5346" spans="1:31">
      <c r="A5346" t="s">
        <v>9081</v>
      </c>
      <c r="B5346" s="93">
        <v>45017</v>
      </c>
      <c r="C5346" s="93">
        <v>45017</v>
      </c>
      <c r="D5346">
        <v>-2.2289E-2</v>
      </c>
      <c r="E5346">
        <v>-2.2289E-2</v>
      </c>
      <c r="F5346" t="s">
        <v>81</v>
      </c>
      <c r="G5346">
        <v>5.6850715746421274</v>
      </c>
      <c r="H5346">
        <v>-0.12671456032719841</v>
      </c>
      <c r="I5346">
        <v>-0.12671456032719841</v>
      </c>
      <c r="J5346">
        <v>1</v>
      </c>
      <c r="L5346" t="s">
        <v>76</v>
      </c>
      <c r="R5346" t="s">
        <v>9046</v>
      </c>
      <c r="T5346" t="s">
        <v>76</v>
      </c>
      <c r="V5346" t="s">
        <v>8402</v>
      </c>
      <c r="W5346" t="s">
        <v>7116</v>
      </c>
      <c r="X5346" t="s">
        <v>168</v>
      </c>
      <c r="Y5346" t="s">
        <v>268</v>
      </c>
      <c r="Z5346" t="s">
        <v>268</v>
      </c>
      <c r="AA5346" t="s">
        <v>19</v>
      </c>
      <c r="AC5346" t="s">
        <v>9082</v>
      </c>
      <c r="AD5346">
        <v>1</v>
      </c>
      <c r="AE5346">
        <v>1</v>
      </c>
    </row>
    <row r="5347" spans="1:31">
      <c r="A5347" t="s">
        <v>9083</v>
      </c>
      <c r="B5347" s="93">
        <v>45017</v>
      </c>
      <c r="C5347" s="93">
        <v>45017</v>
      </c>
      <c r="D5347">
        <v>-2.2297399999999998E-2</v>
      </c>
      <c r="E5347">
        <v>-2.2297399999999998E-2</v>
      </c>
      <c r="F5347" t="s">
        <v>81</v>
      </c>
      <c r="G5347">
        <v>5.6850715746421274</v>
      </c>
      <c r="H5347">
        <v>-0.12676231492842541</v>
      </c>
      <c r="I5347">
        <v>-0.12676231492842541</v>
      </c>
      <c r="J5347">
        <v>1</v>
      </c>
      <c r="L5347" t="s">
        <v>76</v>
      </c>
      <c r="R5347" t="s">
        <v>9046</v>
      </c>
      <c r="T5347" t="s">
        <v>76</v>
      </c>
      <c r="V5347" t="s">
        <v>8402</v>
      </c>
      <c r="W5347" t="s">
        <v>7116</v>
      </c>
      <c r="X5347" t="s">
        <v>168</v>
      </c>
      <c r="Y5347" t="s">
        <v>268</v>
      </c>
      <c r="Z5347" t="s">
        <v>268</v>
      </c>
      <c r="AA5347" t="s">
        <v>19</v>
      </c>
      <c r="AC5347" t="s">
        <v>9084</v>
      </c>
      <c r="AD5347">
        <v>1</v>
      </c>
      <c r="AE5347">
        <v>1</v>
      </c>
    </row>
    <row r="5348" spans="1:31">
      <c r="A5348" t="s">
        <v>9085</v>
      </c>
      <c r="B5348" s="93">
        <v>45017</v>
      </c>
      <c r="C5348" s="93">
        <v>45017</v>
      </c>
      <c r="D5348">
        <v>-1.1186753400000001E-2</v>
      </c>
      <c r="E5348">
        <v>-1.1186753400000001E-2</v>
      </c>
      <c r="F5348" t="s">
        <v>81</v>
      </c>
      <c r="G5348">
        <v>5.6850715746421274</v>
      </c>
      <c r="H5348">
        <v>-6.3597493766871183E-2</v>
      </c>
      <c r="I5348">
        <v>-6.3597493766871183E-2</v>
      </c>
      <c r="J5348">
        <v>1</v>
      </c>
      <c r="L5348" t="s">
        <v>76</v>
      </c>
      <c r="R5348" t="s">
        <v>8556</v>
      </c>
      <c r="T5348" t="s">
        <v>76</v>
      </c>
      <c r="V5348" t="s">
        <v>4153</v>
      </c>
      <c r="W5348" t="s">
        <v>4154</v>
      </c>
      <c r="X5348" t="s">
        <v>168</v>
      </c>
      <c r="Y5348" t="s">
        <v>268</v>
      </c>
      <c r="Z5348" t="s">
        <v>268</v>
      </c>
      <c r="AA5348" t="s">
        <v>19</v>
      </c>
      <c r="AC5348" t="s">
        <v>9086</v>
      </c>
      <c r="AD5348">
        <v>1</v>
      </c>
      <c r="AE5348">
        <v>1</v>
      </c>
    </row>
    <row r="5349" spans="1:31">
      <c r="A5349" t="s">
        <v>9087</v>
      </c>
      <c r="B5349" s="93">
        <v>45016</v>
      </c>
      <c r="C5349" s="93">
        <v>45016</v>
      </c>
      <c r="D5349">
        <v>-2.31752E-2</v>
      </c>
      <c r="E5349">
        <v>-2.31752E-2</v>
      </c>
      <c r="F5349" t="s">
        <v>81</v>
      </c>
      <c r="G5349">
        <v>5.7179356157383747</v>
      </c>
      <c r="H5349">
        <v>-0.13251430148186</v>
      </c>
      <c r="I5349">
        <v>-0.13251430148186</v>
      </c>
      <c r="J5349">
        <v>1</v>
      </c>
      <c r="L5349" t="s">
        <v>76</v>
      </c>
      <c r="R5349" t="s">
        <v>9046</v>
      </c>
      <c r="T5349" t="s">
        <v>76</v>
      </c>
      <c r="V5349" t="s">
        <v>8402</v>
      </c>
      <c r="W5349" t="s">
        <v>7116</v>
      </c>
      <c r="X5349" t="s">
        <v>168</v>
      </c>
      <c r="Y5349" t="s">
        <v>268</v>
      </c>
      <c r="Z5349" t="s">
        <v>268</v>
      </c>
      <c r="AA5349" t="s">
        <v>19</v>
      </c>
      <c r="AC5349" t="s">
        <v>9088</v>
      </c>
      <c r="AD5349">
        <v>1</v>
      </c>
      <c r="AE5349">
        <v>1</v>
      </c>
    </row>
    <row r="5350" spans="1:31">
      <c r="A5350" t="s">
        <v>9089</v>
      </c>
      <c r="B5350" s="93">
        <v>45016</v>
      </c>
      <c r="C5350" s="93">
        <v>45016</v>
      </c>
      <c r="D5350">
        <v>-5.2260857600000002E-2</v>
      </c>
      <c r="E5350">
        <v>-5.2260857600000002E-2</v>
      </c>
      <c r="F5350" t="s">
        <v>81</v>
      </c>
      <c r="G5350">
        <v>5.7179356157383747</v>
      </c>
      <c r="H5350">
        <v>-0.29882421898007161</v>
      </c>
      <c r="I5350">
        <v>-0.29882421898007161</v>
      </c>
      <c r="J5350">
        <v>1</v>
      </c>
      <c r="L5350" t="s">
        <v>76</v>
      </c>
      <c r="M5350" t="s">
        <v>111</v>
      </c>
      <c r="R5350" t="s">
        <v>8556</v>
      </c>
      <c r="T5350" t="s">
        <v>76</v>
      </c>
      <c r="V5350" t="s">
        <v>4153</v>
      </c>
      <c r="W5350" t="s">
        <v>4154</v>
      </c>
      <c r="X5350" t="s">
        <v>168</v>
      </c>
      <c r="Y5350" t="s">
        <v>268</v>
      </c>
      <c r="Z5350" t="s">
        <v>268</v>
      </c>
      <c r="AA5350" t="s">
        <v>19</v>
      </c>
      <c r="AC5350" t="s">
        <v>9090</v>
      </c>
      <c r="AD5350">
        <v>1</v>
      </c>
      <c r="AE5350">
        <v>1</v>
      </c>
    </row>
    <row r="5351" spans="1:31">
      <c r="A5351" t="s">
        <v>9091</v>
      </c>
      <c r="B5351" s="93">
        <v>45016</v>
      </c>
      <c r="C5351" s="93">
        <v>45016</v>
      </c>
      <c r="D5351">
        <v>-2.27405E-2</v>
      </c>
      <c r="E5351">
        <v>-2.27405E-2</v>
      </c>
      <c r="F5351" t="s">
        <v>81</v>
      </c>
      <c r="G5351">
        <v>5.7179356157383747</v>
      </c>
      <c r="H5351">
        <v>-0.1300287148696985</v>
      </c>
      <c r="I5351">
        <v>-0.1300287148696985</v>
      </c>
      <c r="J5351">
        <v>1</v>
      </c>
      <c r="L5351" t="s">
        <v>76</v>
      </c>
      <c r="R5351" t="s">
        <v>9046</v>
      </c>
      <c r="T5351" t="s">
        <v>76</v>
      </c>
      <c r="V5351" t="s">
        <v>8402</v>
      </c>
      <c r="W5351" t="s">
        <v>7116</v>
      </c>
      <c r="X5351" t="s">
        <v>168</v>
      </c>
      <c r="Y5351" t="s">
        <v>268</v>
      </c>
      <c r="Z5351" t="s">
        <v>268</v>
      </c>
      <c r="AA5351" t="s">
        <v>19</v>
      </c>
      <c r="AC5351" t="s">
        <v>9092</v>
      </c>
      <c r="AD5351">
        <v>1</v>
      </c>
      <c r="AE5351">
        <v>1</v>
      </c>
    </row>
    <row r="5352" spans="1:31">
      <c r="A5352" t="s">
        <v>9093</v>
      </c>
      <c r="B5352" s="93">
        <v>45016</v>
      </c>
      <c r="C5352" s="93">
        <v>45016</v>
      </c>
      <c r="D5352">
        <v>-2.2083200000000001E-2</v>
      </c>
      <c r="E5352">
        <v>-2.2083200000000001E-2</v>
      </c>
      <c r="F5352" t="s">
        <v>81</v>
      </c>
      <c r="G5352">
        <v>5.7179356157383747</v>
      </c>
      <c r="H5352">
        <v>-0.1262703157894737</v>
      </c>
      <c r="I5352">
        <v>-0.1262703157894737</v>
      </c>
      <c r="J5352">
        <v>1</v>
      </c>
      <c r="L5352" t="s">
        <v>76</v>
      </c>
      <c r="R5352" t="s">
        <v>9046</v>
      </c>
      <c r="T5352" t="s">
        <v>76</v>
      </c>
      <c r="V5352" t="s">
        <v>8402</v>
      </c>
      <c r="W5352" t="s">
        <v>7116</v>
      </c>
      <c r="X5352" t="s">
        <v>168</v>
      </c>
      <c r="Y5352" t="s">
        <v>268</v>
      </c>
      <c r="Z5352" t="s">
        <v>268</v>
      </c>
      <c r="AA5352" t="s">
        <v>19</v>
      </c>
      <c r="AC5352" t="s">
        <v>9094</v>
      </c>
      <c r="AD5352">
        <v>1</v>
      </c>
      <c r="AE5352">
        <v>1</v>
      </c>
    </row>
    <row r="5353" spans="1:31">
      <c r="A5353" t="s">
        <v>9095</v>
      </c>
      <c r="B5353" s="93">
        <v>45016</v>
      </c>
      <c r="C5353" s="93">
        <v>45016</v>
      </c>
      <c r="D5353">
        <v>-2.2137799999999999E-2</v>
      </c>
      <c r="E5353">
        <v>-2.2137799999999999E-2</v>
      </c>
      <c r="F5353" t="s">
        <v>81</v>
      </c>
      <c r="G5353">
        <v>5.7179356157383747</v>
      </c>
      <c r="H5353">
        <v>-0.12658251507409299</v>
      </c>
      <c r="I5353">
        <v>-0.12658251507409299</v>
      </c>
      <c r="J5353">
        <v>1</v>
      </c>
      <c r="L5353" t="s">
        <v>76</v>
      </c>
      <c r="R5353" t="s">
        <v>9046</v>
      </c>
      <c r="T5353" t="s">
        <v>76</v>
      </c>
      <c r="V5353" t="s">
        <v>8402</v>
      </c>
      <c r="W5353" t="s">
        <v>7116</v>
      </c>
      <c r="X5353" t="s">
        <v>168</v>
      </c>
      <c r="Y5353" t="s">
        <v>268</v>
      </c>
      <c r="Z5353" t="s">
        <v>268</v>
      </c>
      <c r="AA5353" t="s">
        <v>19</v>
      </c>
      <c r="AC5353" t="s">
        <v>9096</v>
      </c>
      <c r="AD5353">
        <v>1</v>
      </c>
      <c r="AE5353">
        <v>1</v>
      </c>
    </row>
    <row r="5354" spans="1:31">
      <c r="A5354" t="s">
        <v>9097</v>
      </c>
      <c r="B5354" s="93">
        <v>45016</v>
      </c>
      <c r="C5354" s="93">
        <v>45016</v>
      </c>
      <c r="D5354">
        <v>-2.2860200000000001E-2</v>
      </c>
      <c r="E5354">
        <v>-2.2860200000000001E-2</v>
      </c>
      <c r="F5354" t="s">
        <v>81</v>
      </c>
      <c r="G5354">
        <v>5.7179356157383747</v>
      </c>
      <c r="H5354">
        <v>-0.13071315176290241</v>
      </c>
      <c r="I5354">
        <v>-0.13071315176290241</v>
      </c>
      <c r="J5354">
        <v>1</v>
      </c>
      <c r="L5354" t="s">
        <v>76</v>
      </c>
      <c r="R5354" t="s">
        <v>9046</v>
      </c>
      <c r="T5354" t="s">
        <v>76</v>
      </c>
      <c r="V5354" t="s">
        <v>8402</v>
      </c>
      <c r="W5354" t="s">
        <v>7116</v>
      </c>
      <c r="X5354" t="s">
        <v>168</v>
      </c>
      <c r="Y5354" t="s">
        <v>268</v>
      </c>
      <c r="Z5354" t="s">
        <v>268</v>
      </c>
      <c r="AA5354" t="s">
        <v>19</v>
      </c>
      <c r="AC5354" t="s">
        <v>9098</v>
      </c>
      <c r="AD5354">
        <v>1</v>
      </c>
      <c r="AE5354">
        <v>1</v>
      </c>
    </row>
    <row r="5355" spans="1:31">
      <c r="A5355" t="s">
        <v>9099</v>
      </c>
      <c r="B5355" s="93">
        <v>45016</v>
      </c>
      <c r="C5355" s="93">
        <v>45016</v>
      </c>
      <c r="D5355">
        <v>-2.3023999999999999E-2</v>
      </c>
      <c r="E5355">
        <v>-2.3023999999999999E-2</v>
      </c>
      <c r="F5355" t="s">
        <v>81</v>
      </c>
      <c r="G5355">
        <v>5.7179356157383747</v>
      </c>
      <c r="H5355">
        <v>-0.13164974961676029</v>
      </c>
      <c r="I5355">
        <v>-0.13164974961676029</v>
      </c>
      <c r="J5355">
        <v>1</v>
      </c>
      <c r="L5355" t="s">
        <v>76</v>
      </c>
      <c r="R5355" t="s">
        <v>9046</v>
      </c>
      <c r="T5355" t="s">
        <v>76</v>
      </c>
      <c r="V5355" t="s">
        <v>8402</v>
      </c>
      <c r="W5355" t="s">
        <v>7116</v>
      </c>
      <c r="X5355" t="s">
        <v>168</v>
      </c>
      <c r="Y5355" t="s">
        <v>268</v>
      </c>
      <c r="Z5355" t="s">
        <v>268</v>
      </c>
      <c r="AA5355" t="s">
        <v>19</v>
      </c>
      <c r="AC5355" t="s">
        <v>9100</v>
      </c>
      <c r="AD5355">
        <v>1</v>
      </c>
      <c r="AE5355">
        <v>1</v>
      </c>
    </row>
    <row r="5356" spans="1:31">
      <c r="A5356" t="s">
        <v>9101</v>
      </c>
      <c r="B5356" s="93">
        <v>45016</v>
      </c>
      <c r="C5356" s="93">
        <v>45016</v>
      </c>
      <c r="D5356">
        <v>-3.08132424E-2</v>
      </c>
      <c r="E5356">
        <v>-3.08132424E-2</v>
      </c>
      <c r="F5356" t="s">
        <v>81</v>
      </c>
      <c r="G5356">
        <v>5.7179356157383747</v>
      </c>
      <c r="H5356">
        <v>-0.17618813615533979</v>
      </c>
      <c r="I5356">
        <v>-0.17618813615533979</v>
      </c>
      <c r="J5356">
        <v>1</v>
      </c>
      <c r="L5356" t="s">
        <v>76</v>
      </c>
      <c r="M5356" t="s">
        <v>111</v>
      </c>
      <c r="R5356" t="s">
        <v>8556</v>
      </c>
      <c r="T5356" t="s">
        <v>76</v>
      </c>
      <c r="V5356" t="s">
        <v>4153</v>
      </c>
      <c r="W5356" t="s">
        <v>4154</v>
      </c>
      <c r="X5356" t="s">
        <v>168</v>
      </c>
      <c r="Y5356" t="s">
        <v>268</v>
      </c>
      <c r="Z5356" t="s">
        <v>268</v>
      </c>
      <c r="AA5356" t="s">
        <v>19</v>
      </c>
      <c r="AC5356" t="s">
        <v>9102</v>
      </c>
      <c r="AD5356">
        <v>1</v>
      </c>
      <c r="AE5356">
        <v>1</v>
      </c>
    </row>
    <row r="5357" spans="1:31">
      <c r="A5357" t="s">
        <v>9103</v>
      </c>
      <c r="B5357" s="93">
        <v>45016</v>
      </c>
      <c r="C5357" s="93">
        <v>45016</v>
      </c>
      <c r="D5357">
        <v>-8.3119688999999993E-3</v>
      </c>
      <c r="E5357">
        <v>-8.3119688999999993E-3</v>
      </c>
      <c r="F5357" t="s">
        <v>81</v>
      </c>
      <c r="G5357">
        <v>5.7179356157383747</v>
      </c>
      <c r="H5357">
        <v>-4.7527303010219707E-2</v>
      </c>
      <c r="I5357">
        <v>-4.7527303010219707E-2</v>
      </c>
      <c r="J5357">
        <v>1</v>
      </c>
      <c r="L5357" t="s">
        <v>76</v>
      </c>
      <c r="R5357" t="s">
        <v>8556</v>
      </c>
      <c r="T5357" t="s">
        <v>76</v>
      </c>
      <c r="V5357" t="s">
        <v>4153</v>
      </c>
      <c r="W5357" t="s">
        <v>4154</v>
      </c>
      <c r="X5357" t="s">
        <v>168</v>
      </c>
      <c r="Y5357" t="s">
        <v>268</v>
      </c>
      <c r="Z5357" t="s">
        <v>268</v>
      </c>
      <c r="AA5357" t="s">
        <v>19</v>
      </c>
      <c r="AC5357" t="s">
        <v>9104</v>
      </c>
      <c r="AD5357">
        <v>1</v>
      </c>
      <c r="AE5357">
        <v>1</v>
      </c>
    </row>
    <row r="5358" spans="1:31">
      <c r="A5358" t="s">
        <v>9105</v>
      </c>
      <c r="B5358" s="93">
        <v>45016</v>
      </c>
      <c r="C5358" s="93">
        <v>45016</v>
      </c>
      <c r="D5358">
        <v>-3.0590889600000001E-2</v>
      </c>
      <c r="E5358">
        <v>-3.0590889600000001E-2</v>
      </c>
      <c r="F5358" t="s">
        <v>81</v>
      </c>
      <c r="G5358">
        <v>5.7179356157383747</v>
      </c>
      <c r="H5358">
        <v>-0.17491673716096059</v>
      </c>
      <c r="I5358">
        <v>-0.17491673716096059</v>
      </c>
      <c r="J5358">
        <v>1</v>
      </c>
      <c r="L5358" t="s">
        <v>76</v>
      </c>
      <c r="M5358" t="s">
        <v>111</v>
      </c>
      <c r="R5358" t="s">
        <v>8556</v>
      </c>
      <c r="T5358" t="s">
        <v>76</v>
      </c>
      <c r="V5358" t="s">
        <v>4153</v>
      </c>
      <c r="W5358" t="s">
        <v>4154</v>
      </c>
      <c r="X5358" t="s">
        <v>168</v>
      </c>
      <c r="Y5358" t="s">
        <v>268</v>
      </c>
      <c r="Z5358" t="s">
        <v>268</v>
      </c>
      <c r="AA5358" t="s">
        <v>19</v>
      </c>
      <c r="AC5358" t="s">
        <v>9106</v>
      </c>
      <c r="AD5358">
        <v>1</v>
      </c>
      <c r="AE5358">
        <v>1</v>
      </c>
    </row>
    <row r="5359" spans="1:31">
      <c r="A5359" t="s">
        <v>9107</v>
      </c>
      <c r="B5359" s="93">
        <v>45016</v>
      </c>
      <c r="C5359" s="93">
        <v>45016</v>
      </c>
      <c r="D5359">
        <v>3.6540254000000001E-3</v>
      </c>
      <c r="E5359">
        <v>3.6540254000000001E-3</v>
      </c>
      <c r="F5359" t="s">
        <v>81</v>
      </c>
      <c r="G5359">
        <v>5.7179356157383747</v>
      </c>
      <c r="H5359">
        <v>2.0893481975472659E-2</v>
      </c>
      <c r="I5359">
        <v>2.0893481975472659E-2</v>
      </c>
      <c r="J5359">
        <v>1</v>
      </c>
      <c r="M5359" t="s">
        <v>78</v>
      </c>
      <c r="T5359" t="s">
        <v>78</v>
      </c>
      <c r="V5359" t="s">
        <v>7115</v>
      </c>
      <c r="W5359" t="s">
        <v>7116</v>
      </c>
      <c r="X5359" t="s">
        <v>168</v>
      </c>
      <c r="Y5359" t="s">
        <v>268</v>
      </c>
      <c r="Z5359" t="s">
        <v>268</v>
      </c>
      <c r="AA5359" t="s">
        <v>19</v>
      </c>
      <c r="AC5359" t="s">
        <v>9108</v>
      </c>
      <c r="AD5359">
        <v>1</v>
      </c>
      <c r="AE5359">
        <v>1</v>
      </c>
    </row>
    <row r="5360" spans="1:31">
      <c r="A5360" t="s">
        <v>9109</v>
      </c>
      <c r="B5360" s="93">
        <v>45016</v>
      </c>
      <c r="C5360" s="93">
        <v>45016</v>
      </c>
      <c r="D5360">
        <v>-3.9175203200000001E-2</v>
      </c>
      <c r="E5360">
        <v>-3.9175203200000001E-2</v>
      </c>
      <c r="F5360" t="s">
        <v>81</v>
      </c>
      <c r="G5360">
        <v>5.7179356157383747</v>
      </c>
      <c r="H5360">
        <v>-0.224001289631068</v>
      </c>
      <c r="I5360">
        <v>-0.224001289631068</v>
      </c>
      <c r="J5360">
        <v>1</v>
      </c>
      <c r="L5360" t="s">
        <v>76</v>
      </c>
      <c r="M5360" t="s">
        <v>111</v>
      </c>
      <c r="R5360" t="s">
        <v>8556</v>
      </c>
      <c r="T5360" t="s">
        <v>76</v>
      </c>
      <c r="V5360" t="s">
        <v>4153</v>
      </c>
      <c r="W5360" t="s">
        <v>4154</v>
      </c>
      <c r="X5360" t="s">
        <v>168</v>
      </c>
      <c r="Y5360" t="s">
        <v>268</v>
      </c>
      <c r="Z5360" t="s">
        <v>268</v>
      </c>
      <c r="AA5360" t="s">
        <v>19</v>
      </c>
      <c r="AC5360" t="s">
        <v>9110</v>
      </c>
      <c r="AD5360">
        <v>1</v>
      </c>
      <c r="AE5360">
        <v>1</v>
      </c>
    </row>
    <row r="5361" spans="1:31">
      <c r="A5361" t="s">
        <v>9111</v>
      </c>
      <c r="B5361" s="93">
        <v>45016</v>
      </c>
      <c r="C5361" s="93">
        <v>45016</v>
      </c>
      <c r="D5361">
        <v>-3.7734536399999997E-2</v>
      </c>
      <c r="E5361">
        <v>-3.7734536399999997E-2</v>
      </c>
      <c r="F5361" t="s">
        <v>81</v>
      </c>
      <c r="G5361">
        <v>5.7179356157383747</v>
      </c>
      <c r="H5361">
        <v>-0.2157636496249361</v>
      </c>
      <c r="I5361">
        <v>-0.2157636496249361</v>
      </c>
      <c r="J5361">
        <v>1</v>
      </c>
      <c r="L5361" t="s">
        <v>76</v>
      </c>
      <c r="M5361" t="s">
        <v>111</v>
      </c>
      <c r="R5361" t="s">
        <v>8556</v>
      </c>
      <c r="T5361" t="s">
        <v>76</v>
      </c>
      <c r="V5361" t="s">
        <v>4153</v>
      </c>
      <c r="W5361" t="s">
        <v>4154</v>
      </c>
      <c r="X5361" t="s">
        <v>168</v>
      </c>
      <c r="Y5361" t="s">
        <v>268</v>
      </c>
      <c r="Z5361" t="s">
        <v>268</v>
      </c>
      <c r="AA5361" t="s">
        <v>19</v>
      </c>
      <c r="AC5361" t="s">
        <v>9112</v>
      </c>
      <c r="AD5361">
        <v>1</v>
      </c>
      <c r="AE5361">
        <v>1</v>
      </c>
    </row>
    <row r="5362" spans="1:31">
      <c r="A5362" t="s">
        <v>9113</v>
      </c>
      <c r="B5362" s="93">
        <v>45015</v>
      </c>
      <c r="C5362" s="93">
        <v>45015</v>
      </c>
      <c r="D5362">
        <v>-8.9249508000000012E-3</v>
      </c>
      <c r="E5362">
        <v>-8.9249508000000012E-3</v>
      </c>
      <c r="F5362" t="s">
        <v>81</v>
      </c>
      <c r="G5362">
        <v>5.628218331616889</v>
      </c>
      <c r="H5362">
        <v>-5.0231571701338823E-2</v>
      </c>
      <c r="I5362">
        <v>-5.0231571701338823E-2</v>
      </c>
      <c r="J5362">
        <v>1</v>
      </c>
      <c r="L5362" t="s">
        <v>76</v>
      </c>
      <c r="R5362" t="s">
        <v>8556</v>
      </c>
      <c r="T5362" t="s">
        <v>76</v>
      </c>
      <c r="V5362" t="s">
        <v>4153</v>
      </c>
      <c r="W5362" t="s">
        <v>4154</v>
      </c>
      <c r="X5362" t="s">
        <v>168</v>
      </c>
      <c r="Y5362" t="s">
        <v>268</v>
      </c>
      <c r="Z5362" t="s">
        <v>268</v>
      </c>
      <c r="AA5362" t="s">
        <v>19</v>
      </c>
      <c r="AC5362" t="s">
        <v>9114</v>
      </c>
      <c r="AD5362">
        <v>1</v>
      </c>
      <c r="AE5362">
        <v>1</v>
      </c>
    </row>
    <row r="5363" spans="1:31">
      <c r="A5363" t="s">
        <v>9115</v>
      </c>
      <c r="B5363" s="93">
        <v>45015</v>
      </c>
      <c r="C5363" s="93">
        <v>45015</v>
      </c>
      <c r="D5363">
        <v>-1.22769015E-2</v>
      </c>
      <c r="E5363">
        <v>-1.22769015E-2</v>
      </c>
      <c r="F5363" t="s">
        <v>81</v>
      </c>
      <c r="G5363">
        <v>5.628218331616889</v>
      </c>
      <c r="H5363">
        <v>-6.9097082077754876E-2</v>
      </c>
      <c r="I5363">
        <v>-6.9097082077754876E-2</v>
      </c>
      <c r="J5363">
        <v>1</v>
      </c>
      <c r="L5363" t="s">
        <v>76</v>
      </c>
      <c r="R5363" t="s">
        <v>8556</v>
      </c>
      <c r="T5363" t="s">
        <v>76</v>
      </c>
      <c r="V5363" t="s">
        <v>4153</v>
      </c>
      <c r="W5363" t="s">
        <v>4154</v>
      </c>
      <c r="X5363" t="s">
        <v>168</v>
      </c>
      <c r="Y5363" t="s">
        <v>268</v>
      </c>
      <c r="Z5363" t="s">
        <v>268</v>
      </c>
      <c r="AA5363" t="s">
        <v>19</v>
      </c>
      <c r="AC5363" t="s">
        <v>9116</v>
      </c>
      <c r="AD5363">
        <v>1</v>
      </c>
      <c r="AE5363">
        <v>1</v>
      </c>
    </row>
    <row r="5364" spans="1:31">
      <c r="A5364" t="s">
        <v>9117</v>
      </c>
      <c r="B5364" s="93">
        <v>45015</v>
      </c>
      <c r="C5364" s="93">
        <v>45015</v>
      </c>
      <c r="D5364">
        <v>-2.0830524E-2</v>
      </c>
      <c r="E5364">
        <v>-2.0830524E-2</v>
      </c>
      <c r="F5364" t="s">
        <v>81</v>
      </c>
      <c r="G5364">
        <v>5.628218331616889</v>
      </c>
      <c r="H5364">
        <v>-0.1172387370339856</v>
      </c>
      <c r="I5364">
        <v>-0.1172387370339856</v>
      </c>
      <c r="J5364">
        <v>1</v>
      </c>
      <c r="L5364" t="s">
        <v>76</v>
      </c>
      <c r="R5364" t="s">
        <v>8556</v>
      </c>
      <c r="T5364" t="s">
        <v>76</v>
      </c>
      <c r="V5364" t="s">
        <v>4153</v>
      </c>
      <c r="W5364" t="s">
        <v>4154</v>
      </c>
      <c r="X5364" t="s">
        <v>168</v>
      </c>
      <c r="Y5364" t="s">
        <v>268</v>
      </c>
      <c r="Z5364" t="s">
        <v>268</v>
      </c>
      <c r="AA5364" t="s">
        <v>19</v>
      </c>
      <c r="AC5364" t="s">
        <v>9118</v>
      </c>
      <c r="AD5364">
        <v>1</v>
      </c>
      <c r="AE5364">
        <v>1</v>
      </c>
    </row>
    <row r="5365" spans="1:31">
      <c r="A5365" t="s">
        <v>9119</v>
      </c>
      <c r="B5365" s="93">
        <v>45015</v>
      </c>
      <c r="C5365" s="93">
        <v>45015</v>
      </c>
      <c r="D5365">
        <v>-1.26946218E-2</v>
      </c>
      <c r="E5365">
        <v>-1.26946218E-2</v>
      </c>
      <c r="F5365" t="s">
        <v>81</v>
      </c>
      <c r="G5365">
        <v>5.628218331616889</v>
      </c>
      <c r="H5365">
        <v>-7.1448103127703375E-2</v>
      </c>
      <c r="I5365">
        <v>-7.1448103127703375E-2</v>
      </c>
      <c r="J5365">
        <v>1</v>
      </c>
      <c r="L5365" t="s">
        <v>76</v>
      </c>
      <c r="R5365" t="s">
        <v>8556</v>
      </c>
      <c r="T5365" t="s">
        <v>76</v>
      </c>
      <c r="V5365" t="s">
        <v>4153</v>
      </c>
      <c r="W5365" t="s">
        <v>4154</v>
      </c>
      <c r="X5365" t="s">
        <v>168</v>
      </c>
      <c r="Y5365" t="s">
        <v>268</v>
      </c>
      <c r="Z5365" t="s">
        <v>268</v>
      </c>
      <c r="AA5365" t="s">
        <v>19</v>
      </c>
      <c r="AC5365" t="s">
        <v>9120</v>
      </c>
      <c r="AD5365">
        <v>1</v>
      </c>
      <c r="AE5365">
        <v>1</v>
      </c>
    </row>
    <row r="5366" spans="1:31">
      <c r="A5366" t="s">
        <v>9121</v>
      </c>
      <c r="B5366" s="93">
        <v>45015</v>
      </c>
      <c r="C5366" s="93">
        <v>45015</v>
      </c>
      <c r="D5366">
        <v>-1.26051376E-2</v>
      </c>
      <c r="E5366">
        <v>-1.26051376E-2</v>
      </c>
      <c r="F5366" t="s">
        <v>81</v>
      </c>
      <c r="G5366">
        <v>5.628218331616889</v>
      </c>
      <c r="H5366">
        <v>-7.0944466512873325E-2</v>
      </c>
      <c r="I5366">
        <v>-7.0944466512873325E-2</v>
      </c>
      <c r="J5366">
        <v>1</v>
      </c>
      <c r="L5366" t="s">
        <v>76</v>
      </c>
      <c r="R5366" t="s">
        <v>8556</v>
      </c>
      <c r="T5366" t="s">
        <v>76</v>
      </c>
      <c r="V5366" t="s">
        <v>4153</v>
      </c>
      <c r="W5366" t="s">
        <v>4154</v>
      </c>
      <c r="X5366" t="s">
        <v>168</v>
      </c>
      <c r="Y5366" t="s">
        <v>268</v>
      </c>
      <c r="Z5366" t="s">
        <v>268</v>
      </c>
      <c r="AA5366" t="s">
        <v>19</v>
      </c>
      <c r="AC5366" t="s">
        <v>9122</v>
      </c>
      <c r="AD5366">
        <v>1</v>
      </c>
      <c r="AE5366">
        <v>1</v>
      </c>
    </row>
    <row r="5367" spans="1:31">
      <c r="A5367" t="s">
        <v>9123</v>
      </c>
      <c r="B5367" s="93">
        <v>45014</v>
      </c>
      <c r="C5367" s="93">
        <v>45014</v>
      </c>
      <c r="D5367">
        <v>-1.4497950900000001E-2</v>
      </c>
      <c r="E5367">
        <v>-1.4497950900000001E-2</v>
      </c>
      <c r="F5367" t="s">
        <v>81</v>
      </c>
      <c r="G5367">
        <v>5.8006198347107443</v>
      </c>
      <c r="H5367">
        <v>-8.4097101553202477E-2</v>
      </c>
      <c r="I5367">
        <v>-8.4097101553202477E-2</v>
      </c>
      <c r="J5367">
        <v>1</v>
      </c>
      <c r="L5367" t="s">
        <v>76</v>
      </c>
      <c r="R5367" t="s">
        <v>8556</v>
      </c>
      <c r="T5367" t="s">
        <v>76</v>
      </c>
      <c r="V5367" t="s">
        <v>4153</v>
      </c>
      <c r="W5367" t="s">
        <v>4154</v>
      </c>
      <c r="X5367" t="s">
        <v>168</v>
      </c>
      <c r="Y5367" t="s">
        <v>268</v>
      </c>
      <c r="Z5367" t="s">
        <v>268</v>
      </c>
      <c r="AA5367" t="s">
        <v>19</v>
      </c>
      <c r="AC5367" t="s">
        <v>9124</v>
      </c>
      <c r="AD5367">
        <v>1</v>
      </c>
      <c r="AE5367">
        <v>1</v>
      </c>
    </row>
    <row r="5368" spans="1:31">
      <c r="A5368" t="s">
        <v>9125</v>
      </c>
      <c r="B5368" s="93">
        <v>45013</v>
      </c>
      <c r="C5368" s="93">
        <v>45013</v>
      </c>
      <c r="D5368">
        <v>-4.4658309582212476E-3</v>
      </c>
      <c r="E5368">
        <v>-4.4658309582212476E-3</v>
      </c>
      <c r="F5368" t="s">
        <v>81</v>
      </c>
      <c r="G5368">
        <v>5.650364203954215</v>
      </c>
      <c r="H5368">
        <v>-2.523357138724389E-2</v>
      </c>
      <c r="I5368">
        <v>-2.523357138724389E-2</v>
      </c>
      <c r="J5368">
        <v>1</v>
      </c>
      <c r="L5368" t="s">
        <v>65</v>
      </c>
      <c r="M5368" t="s">
        <v>111</v>
      </c>
      <c r="R5368" t="s">
        <v>9046</v>
      </c>
      <c r="T5368" t="s">
        <v>65</v>
      </c>
      <c r="V5368" t="s">
        <v>8402</v>
      </c>
      <c r="W5368" t="s">
        <v>7116</v>
      </c>
      <c r="X5368" t="s">
        <v>168</v>
      </c>
      <c r="Y5368" t="s">
        <v>268</v>
      </c>
      <c r="Z5368" t="s">
        <v>268</v>
      </c>
      <c r="AA5368" t="s">
        <v>19</v>
      </c>
      <c r="AC5368" t="s">
        <v>9126</v>
      </c>
      <c r="AD5368">
        <v>1</v>
      </c>
      <c r="AE5368">
        <v>1</v>
      </c>
    </row>
    <row r="5369" spans="1:31">
      <c r="A5369" t="s">
        <v>9127</v>
      </c>
      <c r="B5369" s="93">
        <v>45013</v>
      </c>
      <c r="C5369" s="93">
        <v>45013</v>
      </c>
      <c r="D5369">
        <v>-1.1818428000000001E-2</v>
      </c>
      <c r="E5369">
        <v>-1.1818428000000001E-2</v>
      </c>
      <c r="F5369" t="s">
        <v>81</v>
      </c>
      <c r="G5369">
        <v>5.650364203954215</v>
      </c>
      <c r="H5369">
        <v>-6.6778422518210215E-2</v>
      </c>
      <c r="I5369">
        <v>-6.6778422518210215E-2</v>
      </c>
      <c r="J5369">
        <v>1</v>
      </c>
      <c r="L5369" t="s">
        <v>76</v>
      </c>
      <c r="R5369" t="s">
        <v>8556</v>
      </c>
      <c r="T5369" t="s">
        <v>76</v>
      </c>
      <c r="V5369" t="s">
        <v>4153</v>
      </c>
      <c r="W5369" t="s">
        <v>4154</v>
      </c>
      <c r="X5369" t="s">
        <v>168</v>
      </c>
      <c r="Y5369" t="s">
        <v>268</v>
      </c>
      <c r="Z5369" t="s">
        <v>268</v>
      </c>
      <c r="AA5369" t="s">
        <v>19</v>
      </c>
      <c r="AC5369" t="s">
        <v>9128</v>
      </c>
      <c r="AD5369">
        <v>1</v>
      </c>
      <c r="AE5369">
        <v>1</v>
      </c>
    </row>
    <row r="5370" spans="1:31">
      <c r="A5370" t="s">
        <v>9129</v>
      </c>
      <c r="B5370" s="93">
        <v>45013</v>
      </c>
      <c r="C5370" s="93">
        <v>45013</v>
      </c>
      <c r="D5370">
        <v>-3.6033324826886461E-2</v>
      </c>
      <c r="E5370">
        <v>-3.6033324826886461E-2</v>
      </c>
      <c r="F5370" t="s">
        <v>81</v>
      </c>
      <c r="G5370">
        <v>5.650364203954215</v>
      </c>
      <c r="H5370">
        <v>-0.20360140875129401</v>
      </c>
      <c r="I5370">
        <v>-0.20360140875129401</v>
      </c>
      <c r="J5370">
        <v>1</v>
      </c>
      <c r="L5370" t="s">
        <v>65</v>
      </c>
      <c r="R5370" t="s">
        <v>9046</v>
      </c>
      <c r="T5370" t="s">
        <v>65</v>
      </c>
      <c r="V5370" t="s">
        <v>8402</v>
      </c>
      <c r="W5370" t="s">
        <v>7116</v>
      </c>
      <c r="X5370" t="s">
        <v>168</v>
      </c>
      <c r="Y5370" t="s">
        <v>268</v>
      </c>
      <c r="Z5370" t="s">
        <v>268</v>
      </c>
      <c r="AA5370" t="s">
        <v>19</v>
      </c>
      <c r="AC5370" t="s">
        <v>9130</v>
      </c>
      <c r="AD5370">
        <v>1</v>
      </c>
      <c r="AE5370">
        <v>1</v>
      </c>
    </row>
    <row r="5371" spans="1:31">
      <c r="A5371" t="s">
        <v>9131</v>
      </c>
      <c r="B5371" s="93">
        <v>45012</v>
      </c>
      <c r="C5371" s="93">
        <v>45012</v>
      </c>
      <c r="D5371">
        <v>-9.210223200000001E-3</v>
      </c>
      <c r="E5371">
        <v>-9.210223200000001E-3</v>
      </c>
      <c r="F5371" t="s">
        <v>81</v>
      </c>
      <c r="G5371">
        <v>5.4994742376445851</v>
      </c>
      <c r="H5371">
        <v>-5.0651385211356467E-2</v>
      </c>
      <c r="I5371">
        <v>-5.0651385211356467E-2</v>
      </c>
      <c r="J5371">
        <v>1</v>
      </c>
      <c r="L5371" t="s">
        <v>76</v>
      </c>
      <c r="R5371" t="s">
        <v>8556</v>
      </c>
      <c r="T5371" t="s">
        <v>76</v>
      </c>
      <c r="V5371" t="s">
        <v>4153</v>
      </c>
      <c r="W5371" t="s">
        <v>4154</v>
      </c>
      <c r="X5371" t="s">
        <v>168</v>
      </c>
      <c r="Y5371" t="s">
        <v>268</v>
      </c>
      <c r="Z5371" t="s">
        <v>268</v>
      </c>
      <c r="AA5371" t="s">
        <v>19</v>
      </c>
      <c r="AC5371" t="s">
        <v>9132</v>
      </c>
      <c r="AD5371">
        <v>1</v>
      </c>
      <c r="AE5371">
        <v>1</v>
      </c>
    </row>
    <row r="5372" spans="1:31">
      <c r="A5372" t="s">
        <v>9133</v>
      </c>
      <c r="B5372" s="93">
        <v>45012</v>
      </c>
      <c r="C5372" s="93">
        <v>45012</v>
      </c>
      <c r="D5372">
        <v>-1.16452269E-2</v>
      </c>
      <c r="E5372">
        <v>-1.16452269E-2</v>
      </c>
      <c r="F5372" t="s">
        <v>81</v>
      </c>
      <c r="G5372">
        <v>5.4994742376445851</v>
      </c>
      <c r="H5372">
        <v>-6.4042625328075711E-2</v>
      </c>
      <c r="I5372">
        <v>-6.4042625328075711E-2</v>
      </c>
      <c r="J5372">
        <v>1</v>
      </c>
      <c r="L5372" t="s">
        <v>76</v>
      </c>
      <c r="R5372" t="s">
        <v>8556</v>
      </c>
      <c r="T5372" t="s">
        <v>76</v>
      </c>
      <c r="V5372" t="s">
        <v>4153</v>
      </c>
      <c r="W5372" t="s">
        <v>4154</v>
      </c>
      <c r="X5372" t="s">
        <v>168</v>
      </c>
      <c r="Y5372" t="s">
        <v>268</v>
      </c>
      <c r="Z5372" t="s">
        <v>268</v>
      </c>
      <c r="AA5372" t="s">
        <v>19</v>
      </c>
      <c r="AC5372" t="s">
        <v>9134</v>
      </c>
      <c r="AD5372">
        <v>1</v>
      </c>
      <c r="AE5372">
        <v>1</v>
      </c>
    </row>
    <row r="5373" spans="1:31">
      <c r="A5373" t="s">
        <v>9135</v>
      </c>
      <c r="B5373" s="93">
        <v>45011</v>
      </c>
      <c r="C5373" s="93">
        <v>45011</v>
      </c>
      <c r="D5373">
        <v>-3.01241272E-2</v>
      </c>
      <c r="E5373">
        <v>-3.01241272E-2</v>
      </c>
      <c r="F5373" t="s">
        <v>81</v>
      </c>
      <c r="G5373">
        <v>5.8518518518518521</v>
      </c>
      <c r="H5373">
        <v>-0.17628192954074071</v>
      </c>
      <c r="I5373">
        <v>-0.17628192954074071</v>
      </c>
      <c r="J5373">
        <v>1</v>
      </c>
      <c r="L5373" t="s">
        <v>76</v>
      </c>
      <c r="M5373" t="s">
        <v>111</v>
      </c>
      <c r="R5373" t="s">
        <v>8556</v>
      </c>
      <c r="T5373" t="s">
        <v>76</v>
      </c>
      <c r="V5373" t="s">
        <v>4153</v>
      </c>
      <c r="W5373" t="s">
        <v>4154</v>
      </c>
      <c r="X5373" t="s">
        <v>168</v>
      </c>
      <c r="Y5373" t="s">
        <v>268</v>
      </c>
      <c r="Z5373" t="s">
        <v>268</v>
      </c>
      <c r="AA5373" t="s">
        <v>19</v>
      </c>
      <c r="AC5373" t="s">
        <v>9136</v>
      </c>
      <c r="AD5373">
        <v>1</v>
      </c>
      <c r="AE5373">
        <v>1</v>
      </c>
    </row>
    <row r="5374" spans="1:31">
      <c r="A5374" t="s">
        <v>9137</v>
      </c>
      <c r="B5374" s="93">
        <v>45011</v>
      </c>
      <c r="C5374" s="93">
        <v>45011</v>
      </c>
      <c r="D5374">
        <v>-2.1984500000000001E-2</v>
      </c>
      <c r="E5374">
        <v>-2.1984500000000001E-2</v>
      </c>
      <c r="F5374" t="s">
        <v>81</v>
      </c>
      <c r="G5374">
        <v>5.8518518518518521</v>
      </c>
      <c r="H5374">
        <v>-0.12865003703703701</v>
      </c>
      <c r="I5374">
        <v>-0.12865003703703701</v>
      </c>
      <c r="J5374">
        <v>1</v>
      </c>
      <c r="L5374" t="s">
        <v>76</v>
      </c>
      <c r="R5374" t="s">
        <v>9046</v>
      </c>
      <c r="T5374" t="s">
        <v>76</v>
      </c>
      <c r="V5374" t="s">
        <v>8402</v>
      </c>
      <c r="W5374" t="s">
        <v>7116</v>
      </c>
      <c r="X5374" t="s">
        <v>168</v>
      </c>
      <c r="Y5374" t="s">
        <v>268</v>
      </c>
      <c r="Z5374" t="s">
        <v>268</v>
      </c>
      <c r="AA5374" t="s">
        <v>19</v>
      </c>
      <c r="AC5374" t="s">
        <v>9138</v>
      </c>
      <c r="AD5374">
        <v>1</v>
      </c>
      <c r="AE5374">
        <v>1</v>
      </c>
    </row>
    <row r="5375" spans="1:31">
      <c r="A5375" t="s">
        <v>9139</v>
      </c>
      <c r="B5375" s="93">
        <v>45011</v>
      </c>
      <c r="C5375" s="93">
        <v>45011</v>
      </c>
      <c r="D5375">
        <v>-8.7900022000000008E-3</v>
      </c>
      <c r="E5375">
        <v>-8.7900022000000008E-3</v>
      </c>
      <c r="F5375" t="s">
        <v>81</v>
      </c>
      <c r="G5375">
        <v>5.8518518518518521</v>
      </c>
      <c r="H5375">
        <v>-5.1437790651851861E-2</v>
      </c>
      <c r="I5375">
        <v>-5.1437790651851861E-2</v>
      </c>
      <c r="J5375">
        <v>1</v>
      </c>
      <c r="L5375" t="s">
        <v>76</v>
      </c>
      <c r="M5375" t="s">
        <v>111</v>
      </c>
      <c r="R5375" t="s">
        <v>8556</v>
      </c>
      <c r="T5375" t="s">
        <v>76</v>
      </c>
      <c r="V5375" t="s">
        <v>4153</v>
      </c>
      <c r="W5375" t="s">
        <v>4154</v>
      </c>
      <c r="X5375" t="s">
        <v>168</v>
      </c>
      <c r="Y5375" t="s">
        <v>268</v>
      </c>
      <c r="Z5375" t="s">
        <v>268</v>
      </c>
      <c r="AA5375" t="s">
        <v>19</v>
      </c>
      <c r="AC5375" t="s">
        <v>9140</v>
      </c>
      <c r="AD5375">
        <v>1</v>
      </c>
      <c r="AE5375">
        <v>1</v>
      </c>
    </row>
    <row r="5376" spans="1:31">
      <c r="A5376" t="s">
        <v>9141</v>
      </c>
      <c r="B5376" s="93">
        <v>45011</v>
      </c>
      <c r="C5376" s="93">
        <v>45011</v>
      </c>
      <c r="D5376">
        <v>-3.0752000000000002E-2</v>
      </c>
      <c r="E5376">
        <v>-3.0752000000000002E-2</v>
      </c>
      <c r="F5376" t="s">
        <v>81</v>
      </c>
      <c r="G5376">
        <v>5.8518518518518521</v>
      </c>
      <c r="H5376">
        <v>-0.1799561481481482</v>
      </c>
      <c r="I5376">
        <v>-0.1799561481481482</v>
      </c>
      <c r="J5376">
        <v>1</v>
      </c>
      <c r="L5376" t="s">
        <v>76</v>
      </c>
      <c r="R5376" t="s">
        <v>9046</v>
      </c>
      <c r="T5376" t="s">
        <v>76</v>
      </c>
      <c r="V5376" t="s">
        <v>8402</v>
      </c>
      <c r="W5376" t="s">
        <v>7116</v>
      </c>
      <c r="X5376" t="s">
        <v>168</v>
      </c>
      <c r="Y5376" t="s">
        <v>268</v>
      </c>
      <c r="Z5376" t="s">
        <v>268</v>
      </c>
      <c r="AA5376" t="s">
        <v>19</v>
      </c>
      <c r="AC5376" t="s">
        <v>9142</v>
      </c>
      <c r="AD5376">
        <v>1</v>
      </c>
      <c r="AE5376">
        <v>1</v>
      </c>
    </row>
    <row r="5377" spans="1:31">
      <c r="A5377" t="s">
        <v>9143</v>
      </c>
      <c r="B5377" s="93">
        <v>45011</v>
      </c>
      <c r="C5377" s="93">
        <v>45011</v>
      </c>
      <c r="D5377">
        <v>-2.1270500000000001E-2</v>
      </c>
      <c r="E5377">
        <v>-2.1270500000000001E-2</v>
      </c>
      <c r="F5377" t="s">
        <v>81</v>
      </c>
      <c r="G5377">
        <v>5.8518518518518521</v>
      </c>
      <c r="H5377">
        <v>-0.1244718148148148</v>
      </c>
      <c r="I5377">
        <v>-0.1244718148148148</v>
      </c>
      <c r="J5377">
        <v>1</v>
      </c>
      <c r="L5377" t="s">
        <v>76</v>
      </c>
      <c r="R5377" t="s">
        <v>9046</v>
      </c>
      <c r="T5377" t="s">
        <v>76</v>
      </c>
      <c r="V5377" t="s">
        <v>8402</v>
      </c>
      <c r="W5377" t="s">
        <v>7116</v>
      </c>
      <c r="X5377" t="s">
        <v>168</v>
      </c>
      <c r="Y5377" t="s">
        <v>268</v>
      </c>
      <c r="Z5377" t="s">
        <v>268</v>
      </c>
      <c r="AA5377" t="s">
        <v>19</v>
      </c>
      <c r="AC5377" t="s">
        <v>9144</v>
      </c>
      <c r="AD5377">
        <v>1</v>
      </c>
      <c r="AE5377">
        <v>1</v>
      </c>
    </row>
    <row r="5378" spans="1:31">
      <c r="A5378" t="s">
        <v>9145</v>
      </c>
      <c r="B5378" s="93">
        <v>45011</v>
      </c>
      <c r="C5378" s="93">
        <v>45011</v>
      </c>
      <c r="D5378">
        <v>-2.1736700000000001E-2</v>
      </c>
      <c r="E5378">
        <v>-2.1736700000000001E-2</v>
      </c>
      <c r="F5378" t="s">
        <v>81</v>
      </c>
      <c r="G5378">
        <v>5.8518518518518521</v>
      </c>
      <c r="H5378">
        <v>-0.1271999481481482</v>
      </c>
      <c r="I5378">
        <v>-0.1271999481481482</v>
      </c>
      <c r="J5378">
        <v>1</v>
      </c>
      <c r="L5378" t="s">
        <v>76</v>
      </c>
      <c r="R5378" t="s">
        <v>9046</v>
      </c>
      <c r="T5378" t="s">
        <v>76</v>
      </c>
      <c r="V5378" t="s">
        <v>8402</v>
      </c>
      <c r="W5378" t="s">
        <v>7116</v>
      </c>
      <c r="X5378" t="s">
        <v>168</v>
      </c>
      <c r="Y5378" t="s">
        <v>268</v>
      </c>
      <c r="Z5378" t="s">
        <v>268</v>
      </c>
      <c r="AA5378" t="s">
        <v>19</v>
      </c>
      <c r="AC5378" t="s">
        <v>9146</v>
      </c>
      <c r="AD5378">
        <v>1</v>
      </c>
      <c r="AE5378">
        <v>1</v>
      </c>
    </row>
    <row r="5379" spans="1:31">
      <c r="A5379" t="s">
        <v>9147</v>
      </c>
      <c r="B5379" s="93">
        <v>45011</v>
      </c>
      <c r="C5379" s="93">
        <v>45011</v>
      </c>
      <c r="D5379">
        <v>-2.1814400000000001E-2</v>
      </c>
      <c r="E5379">
        <v>-2.1814400000000001E-2</v>
      </c>
      <c r="F5379" t="s">
        <v>81</v>
      </c>
      <c r="G5379">
        <v>5.8518518518518521</v>
      </c>
      <c r="H5379">
        <v>-0.12765463703703711</v>
      </c>
      <c r="I5379">
        <v>-0.12765463703703711</v>
      </c>
      <c r="J5379">
        <v>1</v>
      </c>
      <c r="L5379" t="s">
        <v>76</v>
      </c>
      <c r="R5379" t="s">
        <v>9046</v>
      </c>
      <c r="T5379" t="s">
        <v>76</v>
      </c>
      <c r="V5379" t="s">
        <v>8402</v>
      </c>
      <c r="W5379" t="s">
        <v>7116</v>
      </c>
      <c r="X5379" t="s">
        <v>168</v>
      </c>
      <c r="Y5379" t="s">
        <v>268</v>
      </c>
      <c r="Z5379" t="s">
        <v>268</v>
      </c>
      <c r="AA5379" t="s">
        <v>19</v>
      </c>
      <c r="AC5379" t="s">
        <v>9148</v>
      </c>
      <c r="AD5379">
        <v>1</v>
      </c>
      <c r="AE5379">
        <v>1</v>
      </c>
    </row>
    <row r="5380" spans="1:31">
      <c r="A5380" t="s">
        <v>9149</v>
      </c>
      <c r="B5380" s="93">
        <v>45011</v>
      </c>
      <c r="C5380" s="93">
        <v>45011</v>
      </c>
      <c r="D5380">
        <v>-2.4716599999999998E-2</v>
      </c>
      <c r="E5380">
        <v>-2.4716599999999998E-2</v>
      </c>
      <c r="F5380" t="s">
        <v>81</v>
      </c>
      <c r="G5380">
        <v>5.8518518518518521</v>
      </c>
      <c r="H5380">
        <v>-0.14463788148148149</v>
      </c>
      <c r="I5380">
        <v>-0.14463788148148149</v>
      </c>
      <c r="J5380">
        <v>1</v>
      </c>
      <c r="L5380" t="s">
        <v>76</v>
      </c>
      <c r="R5380" t="s">
        <v>9046</v>
      </c>
      <c r="T5380" t="s">
        <v>76</v>
      </c>
      <c r="V5380" t="s">
        <v>8402</v>
      </c>
      <c r="W5380" t="s">
        <v>7116</v>
      </c>
      <c r="X5380" t="s">
        <v>168</v>
      </c>
      <c r="Y5380" t="s">
        <v>268</v>
      </c>
      <c r="Z5380" t="s">
        <v>268</v>
      </c>
      <c r="AA5380" t="s">
        <v>19</v>
      </c>
      <c r="AC5380" t="s">
        <v>9150</v>
      </c>
      <c r="AD5380">
        <v>1</v>
      </c>
      <c r="AE5380">
        <v>1</v>
      </c>
    </row>
    <row r="5381" spans="1:31">
      <c r="A5381" t="s">
        <v>9151</v>
      </c>
      <c r="B5381" s="93">
        <v>45011</v>
      </c>
      <c r="C5381" s="93">
        <v>45011</v>
      </c>
      <c r="D5381">
        <v>-7.4623032000000006E-2</v>
      </c>
      <c r="E5381">
        <v>-7.4623032000000006E-2</v>
      </c>
      <c r="F5381" t="s">
        <v>81</v>
      </c>
      <c r="G5381">
        <v>5.8518518518518521</v>
      </c>
      <c r="H5381">
        <v>-0.43668292800000003</v>
      </c>
      <c r="I5381">
        <v>-0.43668292800000003</v>
      </c>
      <c r="J5381">
        <v>1</v>
      </c>
      <c r="L5381" t="s">
        <v>76</v>
      </c>
      <c r="M5381" t="s">
        <v>111</v>
      </c>
      <c r="R5381" t="s">
        <v>8556</v>
      </c>
      <c r="T5381" t="s">
        <v>76</v>
      </c>
      <c r="V5381" t="s">
        <v>4153</v>
      </c>
      <c r="W5381" t="s">
        <v>4154</v>
      </c>
      <c r="X5381" t="s">
        <v>168</v>
      </c>
      <c r="Y5381" t="s">
        <v>268</v>
      </c>
      <c r="Z5381" t="s">
        <v>268</v>
      </c>
      <c r="AA5381" t="s">
        <v>19</v>
      </c>
      <c r="AC5381" t="s">
        <v>9152</v>
      </c>
      <c r="AD5381">
        <v>1</v>
      </c>
      <c r="AE5381">
        <v>1</v>
      </c>
    </row>
    <row r="5382" spans="1:31">
      <c r="A5382" t="s">
        <v>9153</v>
      </c>
      <c r="B5382" s="93">
        <v>45011</v>
      </c>
      <c r="C5382" s="93">
        <v>45011</v>
      </c>
      <c r="D5382">
        <v>-6.3197496000000006E-2</v>
      </c>
      <c r="E5382">
        <v>-6.3197496000000006E-2</v>
      </c>
      <c r="F5382" t="s">
        <v>81</v>
      </c>
      <c r="G5382">
        <v>5.8518518518518521</v>
      </c>
      <c r="H5382">
        <v>-0.36982238400000012</v>
      </c>
      <c r="I5382">
        <v>-0.36982238400000012</v>
      </c>
      <c r="J5382">
        <v>1</v>
      </c>
      <c r="L5382" t="s">
        <v>76</v>
      </c>
      <c r="M5382" t="s">
        <v>111</v>
      </c>
      <c r="R5382" t="s">
        <v>8556</v>
      </c>
      <c r="T5382" t="s">
        <v>76</v>
      </c>
      <c r="V5382" t="s">
        <v>4153</v>
      </c>
      <c r="W5382" t="s">
        <v>4154</v>
      </c>
      <c r="X5382" t="s">
        <v>168</v>
      </c>
      <c r="Y5382" t="s">
        <v>268</v>
      </c>
      <c r="Z5382" t="s">
        <v>268</v>
      </c>
      <c r="AA5382" t="s">
        <v>19</v>
      </c>
      <c r="AC5382" t="s">
        <v>9154</v>
      </c>
      <c r="AD5382">
        <v>1</v>
      </c>
      <c r="AE5382">
        <v>1</v>
      </c>
    </row>
    <row r="5383" spans="1:31">
      <c r="A5383" t="s">
        <v>9155</v>
      </c>
      <c r="B5383" s="93">
        <v>45011</v>
      </c>
      <c r="C5383" s="93">
        <v>45011</v>
      </c>
      <c r="D5383">
        <v>-1.9997277300000001E-2</v>
      </c>
      <c r="E5383">
        <v>-1.9997277300000001E-2</v>
      </c>
      <c r="F5383" t="s">
        <v>81</v>
      </c>
      <c r="G5383">
        <v>5.8518518518518521</v>
      </c>
      <c r="H5383">
        <v>-0.1170211042</v>
      </c>
      <c r="I5383">
        <v>-0.1170211042</v>
      </c>
      <c r="J5383">
        <v>1</v>
      </c>
      <c r="L5383" t="s">
        <v>76</v>
      </c>
      <c r="R5383" t="s">
        <v>8556</v>
      </c>
      <c r="T5383" t="s">
        <v>76</v>
      </c>
      <c r="V5383" t="s">
        <v>4153</v>
      </c>
      <c r="W5383" t="s">
        <v>4154</v>
      </c>
      <c r="X5383" t="s">
        <v>168</v>
      </c>
      <c r="Y5383" t="s">
        <v>268</v>
      </c>
      <c r="Z5383" t="s">
        <v>268</v>
      </c>
      <c r="AA5383" t="s">
        <v>19</v>
      </c>
      <c r="AC5383" t="s">
        <v>9156</v>
      </c>
      <c r="AD5383">
        <v>1</v>
      </c>
      <c r="AE5383">
        <v>1</v>
      </c>
    </row>
    <row r="5384" spans="1:31">
      <c r="A5384" t="s">
        <v>9157</v>
      </c>
      <c r="B5384" s="93">
        <v>45011</v>
      </c>
      <c r="C5384" s="93">
        <v>45011</v>
      </c>
      <c r="D5384">
        <v>-1.9268244600000001E-2</v>
      </c>
      <c r="E5384">
        <v>-1.9268244600000001E-2</v>
      </c>
      <c r="F5384" t="s">
        <v>81</v>
      </c>
      <c r="G5384">
        <v>5.8518518518518521</v>
      </c>
      <c r="H5384">
        <v>-0.1127549128444445</v>
      </c>
      <c r="I5384">
        <v>-0.1127549128444445</v>
      </c>
      <c r="J5384">
        <v>1</v>
      </c>
      <c r="L5384" t="s">
        <v>76</v>
      </c>
      <c r="M5384" t="s">
        <v>111</v>
      </c>
      <c r="R5384" t="s">
        <v>8556</v>
      </c>
      <c r="T5384" t="s">
        <v>76</v>
      </c>
      <c r="V5384" t="s">
        <v>4153</v>
      </c>
      <c r="W5384" t="s">
        <v>4154</v>
      </c>
      <c r="X5384" t="s">
        <v>168</v>
      </c>
      <c r="Y5384" t="s">
        <v>268</v>
      </c>
      <c r="Z5384" t="s">
        <v>268</v>
      </c>
      <c r="AA5384" t="s">
        <v>19</v>
      </c>
      <c r="AC5384" t="s">
        <v>9158</v>
      </c>
      <c r="AD5384">
        <v>1</v>
      </c>
      <c r="AE5384">
        <v>1</v>
      </c>
    </row>
    <row r="5385" spans="1:31">
      <c r="A5385" t="s">
        <v>9159</v>
      </c>
      <c r="B5385" s="93">
        <v>45011</v>
      </c>
      <c r="C5385" s="93">
        <v>45011</v>
      </c>
      <c r="D5385">
        <v>-1.9932408799999999E-2</v>
      </c>
      <c r="E5385">
        <v>-1.9932408799999999E-2</v>
      </c>
      <c r="F5385" t="s">
        <v>81</v>
      </c>
      <c r="G5385">
        <v>5.8518518518518521</v>
      </c>
      <c r="H5385">
        <v>-0.1166415033481481</v>
      </c>
      <c r="I5385">
        <v>-0.1166415033481481</v>
      </c>
      <c r="J5385">
        <v>1</v>
      </c>
      <c r="L5385" t="s">
        <v>76</v>
      </c>
      <c r="M5385" t="s">
        <v>111</v>
      </c>
      <c r="R5385" t="s">
        <v>8556</v>
      </c>
      <c r="T5385" t="s">
        <v>76</v>
      </c>
      <c r="V5385" t="s">
        <v>4153</v>
      </c>
      <c r="W5385" t="s">
        <v>4154</v>
      </c>
      <c r="X5385" t="s">
        <v>168</v>
      </c>
      <c r="Y5385" t="s">
        <v>268</v>
      </c>
      <c r="Z5385" t="s">
        <v>268</v>
      </c>
      <c r="AA5385" t="s">
        <v>19</v>
      </c>
      <c r="AC5385" t="s">
        <v>9160</v>
      </c>
      <c r="AD5385">
        <v>1</v>
      </c>
      <c r="AE5385">
        <v>1</v>
      </c>
    </row>
    <row r="5386" spans="1:31">
      <c r="A5386" t="s">
        <v>9161</v>
      </c>
      <c r="B5386" s="93">
        <v>45011</v>
      </c>
      <c r="C5386" s="93">
        <v>45011</v>
      </c>
      <c r="D5386">
        <v>-2.3800999999999999E-2</v>
      </c>
      <c r="E5386">
        <v>-2.3800999999999999E-2</v>
      </c>
      <c r="F5386" t="s">
        <v>81</v>
      </c>
      <c r="G5386">
        <v>5.8518518518518521</v>
      </c>
      <c r="H5386">
        <v>-0.13927992592592589</v>
      </c>
      <c r="I5386">
        <v>-0.13927992592592589</v>
      </c>
      <c r="J5386">
        <v>1</v>
      </c>
      <c r="L5386" t="s">
        <v>76</v>
      </c>
      <c r="R5386" t="s">
        <v>9046</v>
      </c>
      <c r="T5386" t="s">
        <v>76</v>
      </c>
      <c r="V5386" t="s">
        <v>8402</v>
      </c>
      <c r="W5386" t="s">
        <v>7116</v>
      </c>
      <c r="X5386" t="s">
        <v>168</v>
      </c>
      <c r="Y5386" t="s">
        <v>268</v>
      </c>
      <c r="Z5386" t="s">
        <v>268</v>
      </c>
      <c r="AA5386" t="s">
        <v>19</v>
      </c>
      <c r="AC5386" t="s">
        <v>9162</v>
      </c>
      <c r="AD5386">
        <v>1</v>
      </c>
      <c r="AE5386">
        <v>1</v>
      </c>
    </row>
    <row r="5387" spans="1:31">
      <c r="A5387" t="s">
        <v>9163</v>
      </c>
      <c r="B5387" s="93">
        <v>45011</v>
      </c>
      <c r="C5387" s="93">
        <v>45011</v>
      </c>
      <c r="D5387">
        <v>-4.2832362000000002E-3</v>
      </c>
      <c r="E5387">
        <v>-4.2832362000000002E-3</v>
      </c>
      <c r="F5387" t="s">
        <v>81</v>
      </c>
      <c r="G5387">
        <v>5.8518518518518521</v>
      </c>
      <c r="H5387">
        <v>-2.506486368888889E-2</v>
      </c>
      <c r="I5387">
        <v>-2.506486368888889E-2</v>
      </c>
      <c r="J5387">
        <v>1</v>
      </c>
      <c r="L5387" t="s">
        <v>76</v>
      </c>
      <c r="M5387" t="s">
        <v>111</v>
      </c>
      <c r="R5387" t="s">
        <v>8556</v>
      </c>
      <c r="T5387" t="s">
        <v>76</v>
      </c>
      <c r="V5387" t="s">
        <v>4153</v>
      </c>
      <c r="W5387" t="s">
        <v>4154</v>
      </c>
      <c r="X5387" t="s">
        <v>168</v>
      </c>
      <c r="Y5387" t="s">
        <v>268</v>
      </c>
      <c r="Z5387" t="s">
        <v>268</v>
      </c>
      <c r="AA5387" t="s">
        <v>19</v>
      </c>
      <c r="AC5387" t="s">
        <v>9164</v>
      </c>
      <c r="AD5387">
        <v>1</v>
      </c>
      <c r="AE5387">
        <v>1</v>
      </c>
    </row>
    <row r="5388" spans="1:31">
      <c r="A5388" t="s">
        <v>9165</v>
      </c>
      <c r="B5388" s="93">
        <v>45011</v>
      </c>
      <c r="C5388" s="93">
        <v>45011</v>
      </c>
      <c r="D5388">
        <v>-9.2770574000000001E-3</v>
      </c>
      <c r="E5388">
        <v>-9.2770574000000001E-3</v>
      </c>
      <c r="F5388" t="s">
        <v>81</v>
      </c>
      <c r="G5388">
        <v>5.8518518518518521</v>
      </c>
      <c r="H5388">
        <v>-5.4287965525925928E-2</v>
      </c>
      <c r="I5388">
        <v>-5.4287965525925928E-2</v>
      </c>
      <c r="J5388">
        <v>1</v>
      </c>
      <c r="L5388" t="s">
        <v>76</v>
      </c>
      <c r="M5388" t="s">
        <v>111</v>
      </c>
      <c r="R5388" t="s">
        <v>8556</v>
      </c>
      <c r="T5388" t="s">
        <v>76</v>
      </c>
      <c r="V5388" t="s">
        <v>4153</v>
      </c>
      <c r="W5388" t="s">
        <v>4154</v>
      </c>
      <c r="X5388" t="s">
        <v>168</v>
      </c>
      <c r="Y5388" t="s">
        <v>268</v>
      </c>
      <c r="Z5388" t="s">
        <v>268</v>
      </c>
      <c r="AA5388" t="s">
        <v>19</v>
      </c>
      <c r="AC5388" t="s">
        <v>9166</v>
      </c>
      <c r="AD5388">
        <v>1</v>
      </c>
      <c r="AE5388">
        <v>1</v>
      </c>
    </row>
    <row r="5389" spans="1:31">
      <c r="A5389" t="s">
        <v>9167</v>
      </c>
      <c r="B5389" s="93">
        <v>45010</v>
      </c>
      <c r="C5389" s="93">
        <v>45010</v>
      </c>
      <c r="D5389">
        <v>-1.22267244E-2</v>
      </c>
      <c r="E5389">
        <v>-1.22267244E-2</v>
      </c>
      <c r="F5389" t="s">
        <v>81</v>
      </c>
      <c r="G5389">
        <v>5.7203389830508486</v>
      </c>
      <c r="H5389">
        <v>-6.9941008220338996E-2</v>
      </c>
      <c r="I5389">
        <v>-6.9941008220338996E-2</v>
      </c>
      <c r="J5389">
        <v>1</v>
      </c>
      <c r="L5389" t="s">
        <v>76</v>
      </c>
      <c r="M5389" t="s">
        <v>111</v>
      </c>
      <c r="R5389" t="s">
        <v>8556</v>
      </c>
      <c r="T5389" t="s">
        <v>76</v>
      </c>
      <c r="V5389" t="s">
        <v>4153</v>
      </c>
      <c r="W5389" t="s">
        <v>4154</v>
      </c>
      <c r="X5389" t="s">
        <v>168</v>
      </c>
      <c r="Y5389" t="s">
        <v>268</v>
      </c>
      <c r="Z5389" t="s">
        <v>268</v>
      </c>
      <c r="AA5389" t="s">
        <v>19</v>
      </c>
      <c r="AC5389" t="s">
        <v>9168</v>
      </c>
      <c r="AD5389">
        <v>1</v>
      </c>
      <c r="AE5389">
        <v>1</v>
      </c>
    </row>
    <row r="5390" spans="1:31">
      <c r="A5390" t="s">
        <v>9169</v>
      </c>
      <c r="B5390" s="93">
        <v>45010</v>
      </c>
      <c r="C5390" s="93">
        <v>45010</v>
      </c>
      <c r="D5390">
        <v>-1.00150989E-2</v>
      </c>
      <c r="E5390">
        <v>-1.00150989E-2</v>
      </c>
      <c r="F5390" t="s">
        <v>81</v>
      </c>
      <c r="G5390">
        <v>5.7203389830508486</v>
      </c>
      <c r="H5390">
        <v>-5.7289760656779667E-2</v>
      </c>
      <c r="I5390">
        <v>-5.7289760656779667E-2</v>
      </c>
      <c r="J5390">
        <v>1</v>
      </c>
      <c r="L5390" t="s">
        <v>76</v>
      </c>
      <c r="R5390" t="s">
        <v>8556</v>
      </c>
      <c r="T5390" t="s">
        <v>76</v>
      </c>
      <c r="V5390" t="s">
        <v>4153</v>
      </c>
      <c r="W5390" t="s">
        <v>4154</v>
      </c>
      <c r="X5390" t="s">
        <v>168</v>
      </c>
      <c r="Y5390" t="s">
        <v>268</v>
      </c>
      <c r="Z5390" t="s">
        <v>268</v>
      </c>
      <c r="AA5390" t="s">
        <v>19</v>
      </c>
      <c r="AC5390" t="s">
        <v>9170</v>
      </c>
      <c r="AD5390">
        <v>1</v>
      </c>
      <c r="AE5390">
        <v>1</v>
      </c>
    </row>
    <row r="5391" spans="1:31">
      <c r="A5391" t="s">
        <v>9171</v>
      </c>
      <c r="B5391" s="93">
        <v>45010</v>
      </c>
      <c r="C5391" s="93">
        <v>45010</v>
      </c>
      <c r="D5391">
        <v>-2.1463699999999999E-2</v>
      </c>
      <c r="E5391">
        <v>-2.1463699999999999E-2</v>
      </c>
      <c r="F5391" t="s">
        <v>81</v>
      </c>
      <c r="G5391">
        <v>5.7203389830508486</v>
      </c>
      <c r="H5391">
        <v>-0.12277963983050851</v>
      </c>
      <c r="I5391">
        <v>-0.12277963983050851</v>
      </c>
      <c r="J5391">
        <v>1</v>
      </c>
      <c r="L5391" t="s">
        <v>76</v>
      </c>
      <c r="R5391" t="s">
        <v>9046</v>
      </c>
      <c r="T5391" t="s">
        <v>76</v>
      </c>
      <c r="V5391" t="s">
        <v>8402</v>
      </c>
      <c r="W5391" t="s">
        <v>7116</v>
      </c>
      <c r="X5391" t="s">
        <v>168</v>
      </c>
      <c r="Y5391" t="s">
        <v>268</v>
      </c>
      <c r="Z5391" t="s">
        <v>268</v>
      </c>
      <c r="AA5391" t="s">
        <v>19</v>
      </c>
      <c r="AC5391" t="s">
        <v>9172</v>
      </c>
      <c r="AD5391">
        <v>1</v>
      </c>
      <c r="AE5391">
        <v>1</v>
      </c>
    </row>
    <row r="5392" spans="1:31">
      <c r="A5392" t="s">
        <v>9173</v>
      </c>
      <c r="B5392" s="93">
        <v>45010</v>
      </c>
      <c r="C5392" s="93">
        <v>45010</v>
      </c>
      <c r="D5392">
        <v>-2.2169299999999999E-2</v>
      </c>
      <c r="E5392">
        <v>-2.2169299999999999E-2</v>
      </c>
      <c r="F5392" t="s">
        <v>81</v>
      </c>
      <c r="G5392">
        <v>5.7203389830508486</v>
      </c>
      <c r="H5392">
        <v>-0.1268159110169492</v>
      </c>
      <c r="I5392">
        <v>-0.1268159110169492</v>
      </c>
      <c r="J5392">
        <v>1</v>
      </c>
      <c r="L5392" t="s">
        <v>76</v>
      </c>
      <c r="R5392" t="s">
        <v>9046</v>
      </c>
      <c r="T5392" t="s">
        <v>76</v>
      </c>
      <c r="V5392" t="s">
        <v>8402</v>
      </c>
      <c r="W5392" t="s">
        <v>7116</v>
      </c>
      <c r="X5392" t="s">
        <v>168</v>
      </c>
      <c r="Y5392" t="s">
        <v>268</v>
      </c>
      <c r="Z5392" t="s">
        <v>268</v>
      </c>
      <c r="AA5392" t="s">
        <v>19</v>
      </c>
      <c r="AC5392" t="s">
        <v>9174</v>
      </c>
      <c r="AD5392">
        <v>1</v>
      </c>
      <c r="AE5392">
        <v>1</v>
      </c>
    </row>
    <row r="5393" spans="1:31">
      <c r="A5393" t="s">
        <v>9175</v>
      </c>
      <c r="B5393" s="93">
        <v>45010</v>
      </c>
      <c r="C5393" s="93">
        <v>45010</v>
      </c>
      <c r="D5393">
        <v>-2.1824900000000001E-2</v>
      </c>
      <c r="E5393">
        <v>-2.1824900000000001E-2</v>
      </c>
      <c r="F5393" t="s">
        <v>81</v>
      </c>
      <c r="G5393">
        <v>5.7203389830508486</v>
      </c>
      <c r="H5393">
        <v>-0.1248458262711865</v>
      </c>
      <c r="I5393">
        <v>-0.1248458262711865</v>
      </c>
      <c r="J5393">
        <v>1</v>
      </c>
      <c r="L5393" t="s">
        <v>76</v>
      </c>
      <c r="R5393" t="s">
        <v>9046</v>
      </c>
      <c r="T5393" t="s">
        <v>76</v>
      </c>
      <c r="V5393" t="s">
        <v>8402</v>
      </c>
      <c r="W5393" t="s">
        <v>7116</v>
      </c>
      <c r="X5393" t="s">
        <v>168</v>
      </c>
      <c r="Y5393" t="s">
        <v>268</v>
      </c>
      <c r="Z5393" t="s">
        <v>268</v>
      </c>
      <c r="AA5393" t="s">
        <v>19</v>
      </c>
      <c r="AC5393" t="s">
        <v>9176</v>
      </c>
      <c r="AD5393">
        <v>1</v>
      </c>
      <c r="AE5393">
        <v>1</v>
      </c>
    </row>
    <row r="5394" spans="1:31">
      <c r="A5394" t="s">
        <v>9177</v>
      </c>
      <c r="B5394" s="93">
        <v>45010</v>
      </c>
      <c r="C5394" s="93">
        <v>45010</v>
      </c>
      <c r="D5394">
        <v>-2.2058000000000001E-2</v>
      </c>
      <c r="E5394">
        <v>-2.2058000000000001E-2</v>
      </c>
      <c r="F5394" t="s">
        <v>81</v>
      </c>
      <c r="G5394">
        <v>5.7203389830508486</v>
      </c>
      <c r="H5394">
        <v>-0.1261792372881356</v>
      </c>
      <c r="I5394">
        <v>-0.1261792372881356</v>
      </c>
      <c r="J5394">
        <v>1</v>
      </c>
      <c r="L5394" t="s">
        <v>76</v>
      </c>
      <c r="R5394" t="s">
        <v>9046</v>
      </c>
      <c r="T5394" t="s">
        <v>76</v>
      </c>
      <c r="V5394" t="s">
        <v>8402</v>
      </c>
      <c r="W5394" t="s">
        <v>7116</v>
      </c>
      <c r="X5394" t="s">
        <v>168</v>
      </c>
      <c r="Y5394" t="s">
        <v>268</v>
      </c>
      <c r="Z5394" t="s">
        <v>268</v>
      </c>
      <c r="AA5394" t="s">
        <v>19</v>
      </c>
      <c r="AC5394" t="s">
        <v>9178</v>
      </c>
      <c r="AD5394">
        <v>1</v>
      </c>
      <c r="AE5394">
        <v>1</v>
      </c>
    </row>
    <row r="5395" spans="1:31">
      <c r="A5395" t="s">
        <v>9179</v>
      </c>
      <c r="B5395" s="93">
        <v>45010</v>
      </c>
      <c r="C5395" s="93">
        <v>45010</v>
      </c>
      <c r="D5395">
        <v>-2.0494061000000001E-2</v>
      </c>
      <c r="E5395">
        <v>-2.0494061000000001E-2</v>
      </c>
      <c r="F5395" t="s">
        <v>81</v>
      </c>
      <c r="G5395">
        <v>5.7203389830508486</v>
      </c>
      <c r="H5395">
        <v>-0.11723297605932199</v>
      </c>
      <c r="I5395">
        <v>-0.11723297605932199</v>
      </c>
      <c r="J5395">
        <v>1</v>
      </c>
      <c r="L5395" t="s">
        <v>76</v>
      </c>
      <c r="M5395" t="s">
        <v>111</v>
      </c>
      <c r="R5395" t="s">
        <v>8556</v>
      </c>
      <c r="T5395" t="s">
        <v>76</v>
      </c>
      <c r="V5395" t="s">
        <v>4153</v>
      </c>
      <c r="W5395" t="s">
        <v>4154</v>
      </c>
      <c r="X5395" t="s">
        <v>168</v>
      </c>
      <c r="Y5395" t="s">
        <v>268</v>
      </c>
      <c r="Z5395" t="s">
        <v>268</v>
      </c>
      <c r="AA5395" t="s">
        <v>19</v>
      </c>
      <c r="AC5395" t="s">
        <v>9180</v>
      </c>
      <c r="AD5395">
        <v>1</v>
      </c>
      <c r="AE5395">
        <v>1</v>
      </c>
    </row>
    <row r="5396" spans="1:31">
      <c r="A5396" t="s">
        <v>9181</v>
      </c>
      <c r="B5396" s="93">
        <v>45010</v>
      </c>
      <c r="C5396" s="93">
        <v>45010</v>
      </c>
      <c r="D5396">
        <v>-2.1997099999999999E-2</v>
      </c>
      <c r="E5396">
        <v>-2.1997099999999999E-2</v>
      </c>
      <c r="F5396" t="s">
        <v>81</v>
      </c>
      <c r="G5396">
        <v>5.7203389830508486</v>
      </c>
      <c r="H5396">
        <v>-0.12583086864406781</v>
      </c>
      <c r="I5396">
        <v>-0.12583086864406781</v>
      </c>
      <c r="J5396">
        <v>1</v>
      </c>
      <c r="L5396" t="s">
        <v>76</v>
      </c>
      <c r="R5396" t="s">
        <v>9046</v>
      </c>
      <c r="T5396" t="s">
        <v>76</v>
      </c>
      <c r="V5396" t="s">
        <v>8402</v>
      </c>
      <c r="W5396" t="s">
        <v>7116</v>
      </c>
      <c r="X5396" t="s">
        <v>168</v>
      </c>
      <c r="Y5396" t="s">
        <v>268</v>
      </c>
      <c r="Z5396" t="s">
        <v>268</v>
      </c>
      <c r="AA5396" t="s">
        <v>19</v>
      </c>
      <c r="AC5396" t="s">
        <v>9182</v>
      </c>
      <c r="AD5396">
        <v>1</v>
      </c>
      <c r="AE5396">
        <v>1</v>
      </c>
    </row>
    <row r="5397" spans="1:31">
      <c r="A5397" t="s">
        <v>9183</v>
      </c>
      <c r="B5397" s="93">
        <v>45010</v>
      </c>
      <c r="C5397" s="93">
        <v>45010</v>
      </c>
      <c r="D5397">
        <v>-1.01128268E-2</v>
      </c>
      <c r="E5397">
        <v>-1.01128268E-2</v>
      </c>
      <c r="F5397" t="s">
        <v>81</v>
      </c>
      <c r="G5397">
        <v>5.7203389830508486</v>
      </c>
      <c r="H5397">
        <v>-5.7848797372881372E-2</v>
      </c>
      <c r="I5397">
        <v>-5.7848797372881372E-2</v>
      </c>
      <c r="J5397">
        <v>1</v>
      </c>
      <c r="L5397" t="s">
        <v>76</v>
      </c>
      <c r="M5397" t="s">
        <v>111</v>
      </c>
      <c r="R5397" t="s">
        <v>8556</v>
      </c>
      <c r="T5397" t="s">
        <v>76</v>
      </c>
      <c r="V5397" t="s">
        <v>4153</v>
      </c>
      <c r="W5397" t="s">
        <v>4154</v>
      </c>
      <c r="X5397" t="s">
        <v>168</v>
      </c>
      <c r="Y5397" t="s">
        <v>268</v>
      </c>
      <c r="Z5397" t="s">
        <v>268</v>
      </c>
      <c r="AA5397" t="s">
        <v>19</v>
      </c>
      <c r="AC5397" t="s">
        <v>9184</v>
      </c>
      <c r="AD5397">
        <v>1</v>
      </c>
      <c r="AE5397">
        <v>1</v>
      </c>
    </row>
    <row r="5398" spans="1:31">
      <c r="A5398" t="s">
        <v>9185</v>
      </c>
      <c r="B5398" s="93">
        <v>45010</v>
      </c>
      <c r="C5398" s="93">
        <v>45010</v>
      </c>
      <c r="D5398">
        <v>-1.31129196E-2</v>
      </c>
      <c r="E5398">
        <v>-1.31129196E-2</v>
      </c>
      <c r="F5398" t="s">
        <v>81</v>
      </c>
      <c r="G5398">
        <v>5.7203389830508486</v>
      </c>
      <c r="H5398">
        <v>-7.5010345169491538E-2</v>
      </c>
      <c r="I5398">
        <v>-7.5010345169491538E-2</v>
      </c>
      <c r="J5398">
        <v>1</v>
      </c>
      <c r="L5398" t="s">
        <v>76</v>
      </c>
      <c r="M5398" t="s">
        <v>111</v>
      </c>
      <c r="R5398" t="s">
        <v>8556</v>
      </c>
      <c r="T5398" t="s">
        <v>76</v>
      </c>
      <c r="V5398" t="s">
        <v>4153</v>
      </c>
      <c r="W5398" t="s">
        <v>4154</v>
      </c>
      <c r="X5398" t="s">
        <v>168</v>
      </c>
      <c r="Y5398" t="s">
        <v>268</v>
      </c>
      <c r="Z5398" t="s">
        <v>268</v>
      </c>
      <c r="AA5398" t="s">
        <v>19</v>
      </c>
      <c r="AC5398" t="s">
        <v>9186</v>
      </c>
      <c r="AD5398">
        <v>1</v>
      </c>
      <c r="AE5398">
        <v>1</v>
      </c>
    </row>
    <row r="5399" spans="1:31">
      <c r="A5399" t="s">
        <v>9187</v>
      </c>
      <c r="B5399" s="93">
        <v>45010</v>
      </c>
      <c r="C5399" s="93">
        <v>45010</v>
      </c>
      <c r="D5399">
        <v>-1.01362456E-2</v>
      </c>
      <c r="E5399">
        <v>-1.01362456E-2</v>
      </c>
      <c r="F5399" t="s">
        <v>81</v>
      </c>
      <c r="G5399">
        <v>5.7203389830508486</v>
      </c>
      <c r="H5399">
        <v>-5.798276084745764E-2</v>
      </c>
      <c r="I5399">
        <v>-5.798276084745764E-2</v>
      </c>
      <c r="J5399">
        <v>1</v>
      </c>
      <c r="L5399" t="s">
        <v>76</v>
      </c>
      <c r="M5399" t="s">
        <v>111</v>
      </c>
      <c r="R5399" t="s">
        <v>8556</v>
      </c>
      <c r="T5399" t="s">
        <v>76</v>
      </c>
      <c r="V5399" t="s">
        <v>4153</v>
      </c>
      <c r="W5399" t="s">
        <v>4154</v>
      </c>
      <c r="X5399" t="s">
        <v>168</v>
      </c>
      <c r="Y5399" t="s">
        <v>268</v>
      </c>
      <c r="Z5399" t="s">
        <v>268</v>
      </c>
      <c r="AA5399" t="s">
        <v>19</v>
      </c>
      <c r="AC5399" t="s">
        <v>9188</v>
      </c>
      <c r="AD5399">
        <v>1</v>
      </c>
      <c r="AE5399">
        <v>1</v>
      </c>
    </row>
    <row r="5400" spans="1:31">
      <c r="A5400" t="s">
        <v>9189</v>
      </c>
      <c r="B5400" s="93">
        <v>45010</v>
      </c>
      <c r="C5400" s="93">
        <v>45010</v>
      </c>
      <c r="D5400">
        <v>-1.0560401800000001E-2</v>
      </c>
      <c r="E5400">
        <v>-1.0560401800000001E-2</v>
      </c>
      <c r="F5400" t="s">
        <v>81</v>
      </c>
      <c r="G5400">
        <v>5.7203389830508486</v>
      </c>
      <c r="H5400">
        <v>-6.0409078093220353E-2</v>
      </c>
      <c r="I5400">
        <v>-6.0409078093220353E-2</v>
      </c>
      <c r="J5400">
        <v>1</v>
      </c>
      <c r="L5400" t="s">
        <v>76</v>
      </c>
      <c r="M5400" t="s">
        <v>111</v>
      </c>
      <c r="R5400" t="s">
        <v>8556</v>
      </c>
      <c r="T5400" t="s">
        <v>76</v>
      </c>
      <c r="V5400" t="s">
        <v>4153</v>
      </c>
      <c r="W5400" t="s">
        <v>4154</v>
      </c>
      <c r="X5400" t="s">
        <v>168</v>
      </c>
      <c r="Y5400" t="s">
        <v>268</v>
      </c>
      <c r="Z5400" t="s">
        <v>268</v>
      </c>
      <c r="AA5400" t="s">
        <v>19</v>
      </c>
      <c r="AC5400" t="s">
        <v>9190</v>
      </c>
      <c r="AD5400">
        <v>1</v>
      </c>
      <c r="AE5400">
        <v>1</v>
      </c>
    </row>
    <row r="5401" spans="1:31">
      <c r="A5401" t="s">
        <v>9191</v>
      </c>
      <c r="B5401" s="93">
        <v>45010</v>
      </c>
      <c r="C5401" s="93">
        <v>45010</v>
      </c>
      <c r="D5401">
        <v>-2.2085299999999999E-2</v>
      </c>
      <c r="E5401">
        <v>-2.2085299999999999E-2</v>
      </c>
      <c r="F5401" t="s">
        <v>81</v>
      </c>
      <c r="G5401">
        <v>5.7203389830508486</v>
      </c>
      <c r="H5401">
        <v>-0.12633540254237291</v>
      </c>
      <c r="I5401">
        <v>-0.12633540254237291</v>
      </c>
      <c r="J5401">
        <v>1</v>
      </c>
      <c r="L5401" t="s">
        <v>76</v>
      </c>
      <c r="R5401" t="s">
        <v>9046</v>
      </c>
      <c r="T5401" t="s">
        <v>76</v>
      </c>
      <c r="V5401" t="s">
        <v>8402</v>
      </c>
      <c r="W5401" t="s">
        <v>7116</v>
      </c>
      <c r="X5401" t="s">
        <v>168</v>
      </c>
      <c r="Y5401" t="s">
        <v>268</v>
      </c>
      <c r="Z5401" t="s">
        <v>268</v>
      </c>
      <c r="AA5401" t="s">
        <v>19</v>
      </c>
      <c r="AC5401" t="s">
        <v>9192</v>
      </c>
      <c r="AD5401">
        <v>1</v>
      </c>
      <c r="AE5401">
        <v>1</v>
      </c>
    </row>
    <row r="5402" spans="1:31">
      <c r="A5402" t="s">
        <v>9193</v>
      </c>
      <c r="B5402" s="93">
        <v>45009</v>
      </c>
      <c r="C5402" s="93">
        <v>45009</v>
      </c>
      <c r="D5402">
        <v>-2.1520399999999999E-2</v>
      </c>
      <c r="E5402">
        <v>-2.1520399999999999E-2</v>
      </c>
      <c r="F5402" t="s">
        <v>81</v>
      </c>
      <c r="G5402">
        <v>5.8011634056055001</v>
      </c>
      <c r="H5402">
        <v>-0.1248433569539926</v>
      </c>
      <c r="I5402">
        <v>-0.1248433569539926</v>
      </c>
      <c r="J5402">
        <v>1</v>
      </c>
      <c r="L5402" t="s">
        <v>76</v>
      </c>
      <c r="R5402" t="s">
        <v>9046</v>
      </c>
      <c r="T5402" t="s">
        <v>76</v>
      </c>
      <c r="V5402" t="s">
        <v>8402</v>
      </c>
      <c r="W5402" t="s">
        <v>7116</v>
      </c>
      <c r="X5402" t="s">
        <v>168</v>
      </c>
      <c r="Y5402" t="s">
        <v>268</v>
      </c>
      <c r="Z5402" t="s">
        <v>268</v>
      </c>
      <c r="AA5402" t="s">
        <v>19</v>
      </c>
      <c r="AC5402" t="s">
        <v>9194</v>
      </c>
      <c r="AD5402">
        <v>1</v>
      </c>
      <c r="AE5402">
        <v>1</v>
      </c>
    </row>
    <row r="5403" spans="1:31">
      <c r="A5403" t="s">
        <v>9195</v>
      </c>
      <c r="B5403" s="93">
        <v>45009</v>
      </c>
      <c r="C5403" s="93">
        <v>45009</v>
      </c>
      <c r="D5403">
        <v>-7.9009196000000004E-3</v>
      </c>
      <c r="E5403">
        <v>-7.9009196000000004E-3</v>
      </c>
      <c r="F5403" t="s">
        <v>81</v>
      </c>
      <c r="G5403">
        <v>5.8011634056055001</v>
      </c>
      <c r="H5403">
        <v>-4.5834525654151248E-2</v>
      </c>
      <c r="I5403">
        <v>-4.5834525654151248E-2</v>
      </c>
      <c r="J5403">
        <v>1</v>
      </c>
      <c r="L5403" t="s">
        <v>76</v>
      </c>
      <c r="M5403" t="s">
        <v>111</v>
      </c>
      <c r="R5403" t="s">
        <v>8556</v>
      </c>
      <c r="T5403" t="s">
        <v>76</v>
      </c>
      <c r="V5403" t="s">
        <v>4153</v>
      </c>
      <c r="W5403" t="s">
        <v>4154</v>
      </c>
      <c r="X5403" t="s">
        <v>168</v>
      </c>
      <c r="Y5403" t="s">
        <v>268</v>
      </c>
      <c r="Z5403" t="s">
        <v>268</v>
      </c>
      <c r="AA5403" t="s">
        <v>19</v>
      </c>
      <c r="AC5403" t="s">
        <v>9196</v>
      </c>
      <c r="AD5403">
        <v>1</v>
      </c>
      <c r="AE5403">
        <v>1</v>
      </c>
    </row>
    <row r="5404" spans="1:31">
      <c r="A5404" t="s">
        <v>9197</v>
      </c>
      <c r="B5404" s="93">
        <v>45009</v>
      </c>
      <c r="C5404" s="93">
        <v>45009</v>
      </c>
      <c r="D5404">
        <v>-2.2667E-2</v>
      </c>
      <c r="E5404">
        <v>-2.2667E-2</v>
      </c>
      <c r="F5404" t="s">
        <v>81</v>
      </c>
      <c r="G5404">
        <v>5.8011634056055001</v>
      </c>
      <c r="H5404">
        <v>-0.1314949709148599</v>
      </c>
      <c r="I5404">
        <v>-0.1314949709148599</v>
      </c>
      <c r="J5404">
        <v>1</v>
      </c>
      <c r="L5404" t="s">
        <v>76</v>
      </c>
      <c r="R5404" t="s">
        <v>9046</v>
      </c>
      <c r="T5404" t="s">
        <v>76</v>
      </c>
      <c r="V5404" t="s">
        <v>8402</v>
      </c>
      <c r="W5404" t="s">
        <v>7116</v>
      </c>
      <c r="X5404" t="s">
        <v>168</v>
      </c>
      <c r="Y5404" t="s">
        <v>268</v>
      </c>
      <c r="Z5404" t="s">
        <v>268</v>
      </c>
      <c r="AA5404" t="s">
        <v>19</v>
      </c>
      <c r="AC5404" t="s">
        <v>9198</v>
      </c>
      <c r="AD5404">
        <v>1</v>
      </c>
      <c r="AE5404">
        <v>1</v>
      </c>
    </row>
    <row r="5405" spans="1:31">
      <c r="A5405" t="s">
        <v>9199</v>
      </c>
      <c r="B5405" s="93">
        <v>45009</v>
      </c>
      <c r="C5405" s="93">
        <v>45009</v>
      </c>
      <c r="D5405">
        <v>-2.19887E-2</v>
      </c>
      <c r="E5405">
        <v>-2.19887E-2</v>
      </c>
      <c r="F5405" t="s">
        <v>81</v>
      </c>
      <c r="G5405">
        <v>5.8011634056055001</v>
      </c>
      <c r="H5405">
        <v>-0.12756004177683769</v>
      </c>
      <c r="I5405">
        <v>-0.12756004177683769</v>
      </c>
      <c r="J5405">
        <v>1</v>
      </c>
      <c r="L5405" t="s">
        <v>76</v>
      </c>
      <c r="R5405" t="s">
        <v>9046</v>
      </c>
      <c r="T5405" t="s">
        <v>76</v>
      </c>
      <c r="V5405" t="s">
        <v>8402</v>
      </c>
      <c r="W5405" t="s">
        <v>7116</v>
      </c>
      <c r="X5405" t="s">
        <v>168</v>
      </c>
      <c r="Y5405" t="s">
        <v>268</v>
      </c>
      <c r="Z5405" t="s">
        <v>268</v>
      </c>
      <c r="AA5405" t="s">
        <v>19</v>
      </c>
      <c r="AC5405" t="s">
        <v>9200</v>
      </c>
      <c r="AD5405">
        <v>1</v>
      </c>
      <c r="AE5405">
        <v>1</v>
      </c>
    </row>
    <row r="5406" spans="1:31">
      <c r="A5406" t="s">
        <v>9201</v>
      </c>
      <c r="B5406" s="93">
        <v>45009</v>
      </c>
      <c r="C5406" s="93">
        <v>45009</v>
      </c>
      <c r="D5406">
        <v>-3.5919028800000002E-2</v>
      </c>
      <c r="E5406">
        <v>-3.5919028800000002E-2</v>
      </c>
      <c r="F5406" t="s">
        <v>81</v>
      </c>
      <c r="G5406">
        <v>5.8011634056055001</v>
      </c>
      <c r="H5406">
        <v>-0.20837215543945009</v>
      </c>
      <c r="I5406">
        <v>-0.20837215543945009</v>
      </c>
      <c r="J5406">
        <v>1</v>
      </c>
      <c r="L5406" t="s">
        <v>76</v>
      </c>
      <c r="M5406" t="s">
        <v>111</v>
      </c>
      <c r="R5406" t="s">
        <v>8556</v>
      </c>
      <c r="T5406" t="s">
        <v>76</v>
      </c>
      <c r="V5406" t="s">
        <v>4153</v>
      </c>
      <c r="W5406" t="s">
        <v>4154</v>
      </c>
      <c r="X5406" t="s">
        <v>168</v>
      </c>
      <c r="Y5406" t="s">
        <v>268</v>
      </c>
      <c r="Z5406" t="s">
        <v>268</v>
      </c>
      <c r="AA5406" t="s">
        <v>19</v>
      </c>
      <c r="AC5406" t="s">
        <v>9202</v>
      </c>
      <c r="AD5406">
        <v>1</v>
      </c>
      <c r="AE5406">
        <v>1</v>
      </c>
    </row>
    <row r="5407" spans="1:31">
      <c r="A5407" t="s">
        <v>9203</v>
      </c>
      <c r="B5407" s="93">
        <v>45009</v>
      </c>
      <c r="C5407" s="93">
        <v>45009</v>
      </c>
      <c r="D5407">
        <v>-2.2837099999999999E-2</v>
      </c>
      <c r="E5407">
        <v>-2.2837099999999999E-2</v>
      </c>
      <c r="F5407" t="s">
        <v>81</v>
      </c>
      <c r="G5407">
        <v>5.8011634056055001</v>
      </c>
      <c r="H5407">
        <v>-0.1324817488101534</v>
      </c>
      <c r="I5407">
        <v>-0.1324817488101534</v>
      </c>
      <c r="J5407">
        <v>1</v>
      </c>
      <c r="L5407" t="s">
        <v>76</v>
      </c>
      <c r="R5407" t="s">
        <v>9046</v>
      </c>
      <c r="T5407" t="s">
        <v>76</v>
      </c>
      <c r="V5407" t="s">
        <v>8402</v>
      </c>
      <c r="W5407" t="s">
        <v>7116</v>
      </c>
      <c r="X5407" t="s">
        <v>168</v>
      </c>
      <c r="Y5407" t="s">
        <v>268</v>
      </c>
      <c r="Z5407" t="s">
        <v>268</v>
      </c>
      <c r="AA5407" t="s">
        <v>19</v>
      </c>
      <c r="AC5407" t="s">
        <v>9204</v>
      </c>
      <c r="AD5407">
        <v>1</v>
      </c>
      <c r="AE5407">
        <v>1</v>
      </c>
    </row>
    <row r="5408" spans="1:31">
      <c r="A5408" t="s">
        <v>9205</v>
      </c>
      <c r="B5408" s="93">
        <v>45009</v>
      </c>
      <c r="C5408" s="93">
        <v>45009</v>
      </c>
      <c r="D5408">
        <v>-1.1132827200000001E-2</v>
      </c>
      <c r="E5408">
        <v>-1.1132827200000001E-2</v>
      </c>
      <c r="F5408" t="s">
        <v>81</v>
      </c>
      <c r="G5408">
        <v>5.8011634056055001</v>
      </c>
      <c r="H5408">
        <v>-6.4583349753569552E-2</v>
      </c>
      <c r="I5408">
        <v>-6.4583349753569552E-2</v>
      </c>
      <c r="J5408">
        <v>1</v>
      </c>
      <c r="L5408" t="s">
        <v>76</v>
      </c>
      <c r="M5408" t="s">
        <v>111</v>
      </c>
      <c r="R5408" t="s">
        <v>8556</v>
      </c>
      <c r="T5408" t="s">
        <v>76</v>
      </c>
      <c r="V5408" t="s">
        <v>4153</v>
      </c>
      <c r="W5408" t="s">
        <v>4154</v>
      </c>
      <c r="X5408" t="s">
        <v>168</v>
      </c>
      <c r="Y5408" t="s">
        <v>268</v>
      </c>
      <c r="Z5408" t="s">
        <v>268</v>
      </c>
      <c r="AA5408" t="s">
        <v>19</v>
      </c>
      <c r="AC5408" t="s">
        <v>9206</v>
      </c>
      <c r="AD5408">
        <v>1</v>
      </c>
      <c r="AE5408">
        <v>1</v>
      </c>
    </row>
    <row r="5409" spans="1:31">
      <c r="A5409" t="s">
        <v>9207</v>
      </c>
      <c r="B5409" s="93">
        <v>45009</v>
      </c>
      <c r="C5409" s="93">
        <v>45009</v>
      </c>
      <c r="D5409">
        <v>-2.2074214799999999E-2</v>
      </c>
      <c r="E5409">
        <v>-2.2074214799999999E-2</v>
      </c>
      <c r="F5409" t="s">
        <v>81</v>
      </c>
      <c r="G5409">
        <v>5.8011634056055001</v>
      </c>
      <c r="H5409">
        <v>-0.12805612710523531</v>
      </c>
      <c r="I5409">
        <v>-0.12805612710523531</v>
      </c>
      <c r="J5409">
        <v>1</v>
      </c>
      <c r="L5409" t="s">
        <v>76</v>
      </c>
      <c r="M5409" t="s">
        <v>111</v>
      </c>
      <c r="R5409" t="s">
        <v>8556</v>
      </c>
      <c r="T5409" t="s">
        <v>76</v>
      </c>
      <c r="V5409" t="s">
        <v>4153</v>
      </c>
      <c r="W5409" t="s">
        <v>4154</v>
      </c>
      <c r="X5409" t="s">
        <v>168</v>
      </c>
      <c r="Y5409" t="s">
        <v>268</v>
      </c>
      <c r="Z5409" t="s">
        <v>268</v>
      </c>
      <c r="AA5409" t="s">
        <v>19</v>
      </c>
      <c r="AC5409" t="s">
        <v>9208</v>
      </c>
      <c r="AD5409">
        <v>1</v>
      </c>
      <c r="AE5409">
        <v>1</v>
      </c>
    </row>
    <row r="5410" spans="1:31">
      <c r="A5410" t="s">
        <v>9209</v>
      </c>
      <c r="B5410" s="93">
        <v>45009</v>
      </c>
      <c r="C5410" s="93">
        <v>45009</v>
      </c>
      <c r="D5410">
        <v>-2.76303972E-2</v>
      </c>
      <c r="E5410">
        <v>-2.76303972E-2</v>
      </c>
      <c r="F5410" t="s">
        <v>81</v>
      </c>
      <c r="G5410">
        <v>5.8011634056055001</v>
      </c>
      <c r="H5410">
        <v>-0.16028844911898471</v>
      </c>
      <c r="I5410">
        <v>-0.16028844911898471</v>
      </c>
      <c r="J5410">
        <v>1</v>
      </c>
      <c r="L5410" t="s">
        <v>76</v>
      </c>
      <c r="M5410" t="s">
        <v>111</v>
      </c>
      <c r="R5410" t="s">
        <v>8556</v>
      </c>
      <c r="T5410" t="s">
        <v>76</v>
      </c>
      <c r="V5410" t="s">
        <v>4153</v>
      </c>
      <c r="W5410" t="s">
        <v>4154</v>
      </c>
      <c r="X5410" t="s">
        <v>168</v>
      </c>
      <c r="Y5410" t="s">
        <v>268</v>
      </c>
      <c r="Z5410" t="s">
        <v>268</v>
      </c>
      <c r="AA5410" t="s">
        <v>19</v>
      </c>
      <c r="AC5410" t="s">
        <v>9210</v>
      </c>
      <c r="AD5410">
        <v>1</v>
      </c>
      <c r="AE5410">
        <v>1</v>
      </c>
    </row>
    <row r="5411" spans="1:31">
      <c r="A5411" t="s">
        <v>9211</v>
      </c>
      <c r="B5411" s="93">
        <v>45009</v>
      </c>
      <c r="C5411" s="93">
        <v>45009</v>
      </c>
      <c r="D5411">
        <v>-3.1776796000000003E-2</v>
      </c>
      <c r="E5411">
        <v>-3.1776796000000003E-2</v>
      </c>
      <c r="F5411" t="s">
        <v>81</v>
      </c>
      <c r="G5411">
        <v>5.8011634056055001</v>
      </c>
      <c r="H5411">
        <v>-0.18434238610259121</v>
      </c>
      <c r="I5411">
        <v>-0.18434238610259121</v>
      </c>
      <c r="J5411">
        <v>1</v>
      </c>
      <c r="L5411" t="s">
        <v>76</v>
      </c>
      <c r="M5411" t="s">
        <v>111</v>
      </c>
      <c r="R5411" t="s">
        <v>8556</v>
      </c>
      <c r="T5411" t="s">
        <v>76</v>
      </c>
      <c r="V5411" t="s">
        <v>4153</v>
      </c>
      <c r="W5411" t="s">
        <v>4154</v>
      </c>
      <c r="X5411" t="s">
        <v>168</v>
      </c>
      <c r="Y5411" t="s">
        <v>268</v>
      </c>
      <c r="Z5411" t="s">
        <v>268</v>
      </c>
      <c r="AA5411" t="s">
        <v>19</v>
      </c>
      <c r="AC5411" t="s">
        <v>9212</v>
      </c>
      <c r="AD5411">
        <v>1</v>
      </c>
      <c r="AE5411">
        <v>1</v>
      </c>
    </row>
    <row r="5412" spans="1:31">
      <c r="A5412" t="s">
        <v>9213</v>
      </c>
      <c r="B5412" s="93">
        <v>45009</v>
      </c>
      <c r="C5412" s="93">
        <v>45009</v>
      </c>
      <c r="D5412">
        <v>-1.3137966399999999E-2</v>
      </c>
      <c r="E5412">
        <v>-1.3137966399999999E-2</v>
      </c>
      <c r="F5412" t="s">
        <v>81</v>
      </c>
      <c r="G5412">
        <v>5.8011634056055001</v>
      </c>
      <c r="H5412">
        <v>-7.6215489903754624E-2</v>
      </c>
      <c r="I5412">
        <v>-7.6215489903754624E-2</v>
      </c>
      <c r="J5412">
        <v>1</v>
      </c>
      <c r="L5412" t="s">
        <v>76</v>
      </c>
      <c r="M5412" t="s">
        <v>111</v>
      </c>
      <c r="R5412" t="s">
        <v>8556</v>
      </c>
      <c r="T5412" t="s">
        <v>76</v>
      </c>
      <c r="V5412" t="s">
        <v>4153</v>
      </c>
      <c r="W5412" t="s">
        <v>4154</v>
      </c>
      <c r="X5412" t="s">
        <v>168</v>
      </c>
      <c r="Y5412" t="s">
        <v>268</v>
      </c>
      <c r="Z5412" t="s">
        <v>268</v>
      </c>
      <c r="AA5412" t="s">
        <v>19</v>
      </c>
      <c r="AC5412" t="s">
        <v>9214</v>
      </c>
      <c r="AD5412">
        <v>1</v>
      </c>
      <c r="AE5412">
        <v>1</v>
      </c>
    </row>
    <row r="5413" spans="1:31">
      <c r="A5413" t="s">
        <v>9215</v>
      </c>
      <c r="B5413" s="93">
        <v>45009</v>
      </c>
      <c r="C5413" s="93">
        <v>45009</v>
      </c>
      <c r="D5413">
        <v>-2.2664900000000002E-2</v>
      </c>
      <c r="E5413">
        <v>-2.2664900000000002E-2</v>
      </c>
      <c r="F5413" t="s">
        <v>81</v>
      </c>
      <c r="G5413">
        <v>5.8011634056055001</v>
      </c>
      <c r="H5413">
        <v>-0.13148278847170811</v>
      </c>
      <c r="I5413">
        <v>-0.13148278847170811</v>
      </c>
      <c r="J5413">
        <v>1</v>
      </c>
      <c r="L5413" t="s">
        <v>76</v>
      </c>
      <c r="R5413" t="s">
        <v>9046</v>
      </c>
      <c r="T5413" t="s">
        <v>76</v>
      </c>
      <c r="V5413" t="s">
        <v>8402</v>
      </c>
      <c r="W5413" t="s">
        <v>7116</v>
      </c>
      <c r="X5413" t="s">
        <v>168</v>
      </c>
      <c r="Y5413" t="s">
        <v>268</v>
      </c>
      <c r="Z5413" t="s">
        <v>268</v>
      </c>
      <c r="AA5413" t="s">
        <v>19</v>
      </c>
      <c r="AC5413" t="s">
        <v>9216</v>
      </c>
      <c r="AD5413">
        <v>1</v>
      </c>
      <c r="AE5413">
        <v>1</v>
      </c>
    </row>
    <row r="5414" spans="1:31">
      <c r="A5414" t="s">
        <v>9217</v>
      </c>
      <c r="B5414" s="93">
        <v>45009</v>
      </c>
      <c r="C5414" s="93">
        <v>45009</v>
      </c>
      <c r="D5414">
        <v>-1.04617575E-2</v>
      </c>
      <c r="E5414">
        <v>-1.04617575E-2</v>
      </c>
      <c r="F5414" t="s">
        <v>81</v>
      </c>
      <c r="G5414">
        <v>5.8011634056055001</v>
      </c>
      <c r="H5414">
        <v>-6.0690364767318893E-2</v>
      </c>
      <c r="I5414">
        <v>-6.0690364767318893E-2</v>
      </c>
      <c r="J5414">
        <v>1</v>
      </c>
      <c r="L5414" t="s">
        <v>76</v>
      </c>
      <c r="R5414" t="s">
        <v>8556</v>
      </c>
      <c r="T5414" t="s">
        <v>76</v>
      </c>
      <c r="V5414" t="s">
        <v>4153</v>
      </c>
      <c r="W5414" t="s">
        <v>4154</v>
      </c>
      <c r="X5414" t="s">
        <v>168</v>
      </c>
      <c r="Y5414" t="s">
        <v>268</v>
      </c>
      <c r="Z5414" t="s">
        <v>268</v>
      </c>
      <c r="AA5414" t="s">
        <v>19</v>
      </c>
      <c r="AC5414" t="s">
        <v>9218</v>
      </c>
      <c r="AD5414">
        <v>1</v>
      </c>
      <c r="AE5414">
        <v>1</v>
      </c>
    </row>
    <row r="5415" spans="1:31">
      <c r="A5415" t="s">
        <v>9219</v>
      </c>
      <c r="B5415" s="93">
        <v>45009</v>
      </c>
      <c r="C5415" s="93">
        <v>45009</v>
      </c>
      <c r="D5415">
        <v>-2.22575E-2</v>
      </c>
      <c r="E5415">
        <v>-2.22575E-2</v>
      </c>
      <c r="F5415" t="s">
        <v>81</v>
      </c>
      <c r="G5415">
        <v>5.8011634056055001</v>
      </c>
      <c r="H5415">
        <v>-0.12911939450026441</v>
      </c>
      <c r="I5415">
        <v>-0.12911939450026441</v>
      </c>
      <c r="J5415">
        <v>1</v>
      </c>
      <c r="L5415" t="s">
        <v>76</v>
      </c>
      <c r="R5415" t="s">
        <v>9046</v>
      </c>
      <c r="T5415" t="s">
        <v>76</v>
      </c>
      <c r="V5415" t="s">
        <v>8402</v>
      </c>
      <c r="W5415" t="s">
        <v>7116</v>
      </c>
      <c r="X5415" t="s">
        <v>168</v>
      </c>
      <c r="Y5415" t="s">
        <v>268</v>
      </c>
      <c r="Z5415" t="s">
        <v>268</v>
      </c>
      <c r="AA5415" t="s">
        <v>19</v>
      </c>
      <c r="AC5415" t="s">
        <v>9220</v>
      </c>
      <c r="AD5415">
        <v>1</v>
      </c>
      <c r="AE5415">
        <v>1</v>
      </c>
    </row>
    <row r="5416" spans="1:31">
      <c r="A5416" t="s">
        <v>9221</v>
      </c>
      <c r="B5416" s="93">
        <v>45009</v>
      </c>
      <c r="C5416" s="93">
        <v>45009</v>
      </c>
      <c r="D5416">
        <v>-2.2091599999999999E-2</v>
      </c>
      <c r="E5416">
        <v>-2.2091599999999999E-2</v>
      </c>
      <c r="F5416" t="s">
        <v>81</v>
      </c>
      <c r="G5416">
        <v>5.8011634056055001</v>
      </c>
      <c r="H5416">
        <v>-0.1281569814912745</v>
      </c>
      <c r="I5416">
        <v>-0.1281569814912745</v>
      </c>
      <c r="J5416">
        <v>1</v>
      </c>
      <c r="L5416" t="s">
        <v>76</v>
      </c>
      <c r="R5416" t="s">
        <v>9046</v>
      </c>
      <c r="T5416" t="s">
        <v>76</v>
      </c>
      <c r="V5416" t="s">
        <v>8402</v>
      </c>
      <c r="W5416" t="s">
        <v>7116</v>
      </c>
      <c r="X5416" t="s">
        <v>168</v>
      </c>
      <c r="Y5416" t="s">
        <v>268</v>
      </c>
      <c r="Z5416" t="s">
        <v>268</v>
      </c>
      <c r="AA5416" t="s">
        <v>19</v>
      </c>
      <c r="AC5416" t="s">
        <v>9222</v>
      </c>
      <c r="AD5416">
        <v>1</v>
      </c>
      <c r="AE5416">
        <v>1</v>
      </c>
    </row>
    <row r="5417" spans="1:31">
      <c r="A5417" t="s">
        <v>9223</v>
      </c>
      <c r="B5417" s="93">
        <v>45009</v>
      </c>
      <c r="C5417" s="93">
        <v>45009</v>
      </c>
      <c r="D5417">
        <v>-4.6912057600000001E-2</v>
      </c>
      <c r="E5417">
        <v>-4.6912057600000001E-2</v>
      </c>
      <c r="F5417" t="s">
        <v>81</v>
      </c>
      <c r="G5417">
        <v>5.8011634056055001</v>
      </c>
      <c r="H5417">
        <v>-0.27214451183077742</v>
      </c>
      <c r="I5417">
        <v>-0.27214451183077742</v>
      </c>
      <c r="J5417">
        <v>1</v>
      </c>
      <c r="L5417" t="s">
        <v>76</v>
      </c>
      <c r="M5417" t="s">
        <v>111</v>
      </c>
      <c r="R5417" t="s">
        <v>8556</v>
      </c>
      <c r="T5417" t="s">
        <v>76</v>
      </c>
      <c r="V5417" t="s">
        <v>4153</v>
      </c>
      <c r="W5417" t="s">
        <v>4154</v>
      </c>
      <c r="X5417" t="s">
        <v>168</v>
      </c>
      <c r="Y5417" t="s">
        <v>268</v>
      </c>
      <c r="Z5417" t="s">
        <v>268</v>
      </c>
      <c r="AA5417" t="s">
        <v>19</v>
      </c>
      <c r="AC5417" t="s">
        <v>9224</v>
      </c>
      <c r="AD5417">
        <v>1</v>
      </c>
      <c r="AE5417">
        <v>1</v>
      </c>
    </row>
    <row r="5418" spans="1:31">
      <c r="A5418" t="s">
        <v>9225</v>
      </c>
      <c r="B5418" s="93">
        <v>45009</v>
      </c>
      <c r="C5418" s="93">
        <v>45009</v>
      </c>
      <c r="D5418">
        <v>-1.1200654799999999E-2</v>
      </c>
      <c r="E5418">
        <v>-1.1200654799999999E-2</v>
      </c>
      <c r="F5418" t="s">
        <v>81</v>
      </c>
      <c r="G5418">
        <v>5.8011634056055001</v>
      </c>
      <c r="H5418">
        <v>-6.4976828744579593E-2</v>
      </c>
      <c r="I5418">
        <v>-6.4976828744579593E-2</v>
      </c>
      <c r="J5418">
        <v>1</v>
      </c>
      <c r="L5418" t="s">
        <v>76</v>
      </c>
      <c r="M5418" t="s">
        <v>111</v>
      </c>
      <c r="R5418" t="s">
        <v>8556</v>
      </c>
      <c r="T5418" t="s">
        <v>76</v>
      </c>
      <c r="V5418" t="s">
        <v>4153</v>
      </c>
      <c r="W5418" t="s">
        <v>4154</v>
      </c>
      <c r="X5418" t="s">
        <v>168</v>
      </c>
      <c r="Y5418" t="s">
        <v>268</v>
      </c>
      <c r="Z5418" t="s">
        <v>268</v>
      </c>
      <c r="AA5418" t="s">
        <v>19</v>
      </c>
      <c r="AC5418" t="s">
        <v>9226</v>
      </c>
      <c r="AD5418">
        <v>1</v>
      </c>
      <c r="AE5418">
        <v>1</v>
      </c>
    </row>
    <row r="5419" spans="1:31">
      <c r="A5419" t="s">
        <v>9227</v>
      </c>
      <c r="B5419" s="93">
        <v>45009</v>
      </c>
      <c r="C5419" s="93">
        <v>45009</v>
      </c>
      <c r="D5419">
        <v>-2.1873199999999999E-2</v>
      </c>
      <c r="E5419">
        <v>-2.1873199999999999E-2</v>
      </c>
      <c r="F5419" t="s">
        <v>81</v>
      </c>
      <c r="G5419">
        <v>5.8011634056055001</v>
      </c>
      <c r="H5419">
        <v>-0.12689000740349021</v>
      </c>
      <c r="I5419">
        <v>-0.12689000740349021</v>
      </c>
      <c r="J5419">
        <v>1</v>
      </c>
      <c r="L5419" t="s">
        <v>76</v>
      </c>
      <c r="R5419" t="s">
        <v>9046</v>
      </c>
      <c r="T5419" t="s">
        <v>76</v>
      </c>
      <c r="V5419" t="s">
        <v>8402</v>
      </c>
      <c r="W5419" t="s">
        <v>7116</v>
      </c>
      <c r="X5419" t="s">
        <v>168</v>
      </c>
      <c r="Y5419" t="s">
        <v>268</v>
      </c>
      <c r="Z5419" t="s">
        <v>268</v>
      </c>
      <c r="AA5419" t="s">
        <v>19</v>
      </c>
      <c r="AC5419" t="s">
        <v>9228</v>
      </c>
      <c r="AD5419">
        <v>1</v>
      </c>
      <c r="AE5419">
        <v>1</v>
      </c>
    </row>
    <row r="5420" spans="1:31">
      <c r="A5420" t="s">
        <v>9229</v>
      </c>
      <c r="B5420" s="93">
        <v>45009</v>
      </c>
      <c r="C5420" s="93">
        <v>45009</v>
      </c>
      <c r="D5420">
        <v>-2.2490599999999999E-2</v>
      </c>
      <c r="E5420">
        <v>-2.2490599999999999E-2</v>
      </c>
      <c r="F5420" t="s">
        <v>81</v>
      </c>
      <c r="G5420">
        <v>5.8011634056055001</v>
      </c>
      <c r="H5420">
        <v>-0.13047164569011099</v>
      </c>
      <c r="I5420">
        <v>-0.13047164569011099</v>
      </c>
      <c r="J5420">
        <v>1</v>
      </c>
      <c r="L5420" t="s">
        <v>76</v>
      </c>
      <c r="R5420" t="s">
        <v>9046</v>
      </c>
      <c r="T5420" t="s">
        <v>76</v>
      </c>
      <c r="V5420" t="s">
        <v>8402</v>
      </c>
      <c r="W5420" t="s">
        <v>7116</v>
      </c>
      <c r="X5420" t="s">
        <v>168</v>
      </c>
      <c r="Y5420" t="s">
        <v>268</v>
      </c>
      <c r="Z5420" t="s">
        <v>268</v>
      </c>
      <c r="AA5420" t="s">
        <v>19</v>
      </c>
      <c r="AC5420" t="s">
        <v>9230</v>
      </c>
      <c r="AD5420">
        <v>1</v>
      </c>
      <c r="AE5420">
        <v>1</v>
      </c>
    </row>
    <row r="5421" spans="1:31">
      <c r="A5421" t="s">
        <v>9231</v>
      </c>
      <c r="B5421" s="93">
        <v>45009</v>
      </c>
      <c r="C5421" s="93">
        <v>45009</v>
      </c>
      <c r="D5421">
        <v>-2.2013899999999999E-2</v>
      </c>
      <c r="E5421">
        <v>-2.2013899999999999E-2</v>
      </c>
      <c r="F5421" t="s">
        <v>81</v>
      </c>
      <c r="G5421">
        <v>5.8011634056055001</v>
      </c>
      <c r="H5421">
        <v>-0.1277062310946589</v>
      </c>
      <c r="I5421">
        <v>-0.1277062310946589</v>
      </c>
      <c r="J5421">
        <v>1</v>
      </c>
      <c r="L5421" t="s">
        <v>76</v>
      </c>
      <c r="R5421" t="s">
        <v>9046</v>
      </c>
      <c r="T5421" t="s">
        <v>76</v>
      </c>
      <c r="V5421" t="s">
        <v>8402</v>
      </c>
      <c r="W5421" t="s">
        <v>7116</v>
      </c>
      <c r="X5421" t="s">
        <v>168</v>
      </c>
      <c r="Y5421" t="s">
        <v>268</v>
      </c>
      <c r="Z5421" t="s">
        <v>268</v>
      </c>
      <c r="AA5421" t="s">
        <v>19</v>
      </c>
      <c r="AC5421" t="s">
        <v>9232</v>
      </c>
      <c r="AD5421">
        <v>1</v>
      </c>
      <c r="AE5421">
        <v>1</v>
      </c>
    </row>
    <row r="5422" spans="1:31">
      <c r="A5422" t="s">
        <v>9233</v>
      </c>
      <c r="B5422" s="93">
        <v>45008</v>
      </c>
      <c r="C5422" s="93">
        <v>45008</v>
      </c>
      <c r="D5422">
        <v>-8.8165870199999996E-2</v>
      </c>
      <c r="E5422">
        <v>-8.8165870199999996E-2</v>
      </c>
      <c r="F5422" t="s">
        <v>81</v>
      </c>
      <c r="G5422">
        <v>6.0275423728813564</v>
      </c>
      <c r="H5422">
        <v>-0.53142351847245761</v>
      </c>
      <c r="I5422">
        <v>-0.53142351847245761</v>
      </c>
      <c r="J5422">
        <v>1</v>
      </c>
      <c r="L5422" t="s">
        <v>76</v>
      </c>
      <c r="M5422" t="s">
        <v>111</v>
      </c>
      <c r="R5422" t="s">
        <v>8556</v>
      </c>
      <c r="T5422" t="s">
        <v>76</v>
      </c>
      <c r="V5422" t="s">
        <v>4153</v>
      </c>
      <c r="W5422" t="s">
        <v>4154</v>
      </c>
      <c r="X5422" t="s">
        <v>168</v>
      </c>
      <c r="Y5422" t="s">
        <v>268</v>
      </c>
      <c r="Z5422" t="s">
        <v>268</v>
      </c>
      <c r="AA5422" t="s">
        <v>19</v>
      </c>
      <c r="AC5422" t="s">
        <v>9234</v>
      </c>
      <c r="AD5422">
        <v>1</v>
      </c>
      <c r="AE5422">
        <v>1</v>
      </c>
    </row>
    <row r="5423" spans="1:31">
      <c r="A5423" t="s">
        <v>9235</v>
      </c>
      <c r="B5423" s="93">
        <v>45008</v>
      </c>
      <c r="C5423" s="93">
        <v>45008</v>
      </c>
      <c r="D5423">
        <v>-7.6158643200000001E-2</v>
      </c>
      <c r="E5423">
        <v>-7.6158643200000001E-2</v>
      </c>
      <c r="F5423" t="s">
        <v>81</v>
      </c>
      <c r="G5423">
        <v>6.0275423728813564</v>
      </c>
      <c r="H5423">
        <v>-0.45904944894915262</v>
      </c>
      <c r="I5423">
        <v>-0.45904944894915262</v>
      </c>
      <c r="J5423">
        <v>1</v>
      </c>
      <c r="L5423" t="s">
        <v>76</v>
      </c>
      <c r="M5423" t="s">
        <v>111</v>
      </c>
      <c r="R5423" t="s">
        <v>8556</v>
      </c>
      <c r="T5423" t="s">
        <v>76</v>
      </c>
      <c r="V5423" t="s">
        <v>4153</v>
      </c>
      <c r="W5423" t="s">
        <v>4154</v>
      </c>
      <c r="X5423" t="s">
        <v>168</v>
      </c>
      <c r="Y5423" t="s">
        <v>268</v>
      </c>
      <c r="Z5423" t="s">
        <v>268</v>
      </c>
      <c r="AA5423" t="s">
        <v>19</v>
      </c>
      <c r="AC5423" t="s">
        <v>9236</v>
      </c>
      <c r="AD5423">
        <v>1</v>
      </c>
      <c r="AE5423">
        <v>1</v>
      </c>
    </row>
    <row r="5424" spans="1:31">
      <c r="A5424" t="s">
        <v>9237</v>
      </c>
      <c r="B5424" s="93">
        <v>45008</v>
      </c>
      <c r="C5424" s="93">
        <v>45008</v>
      </c>
      <c r="D5424">
        <v>-1.1472025800000001E-2</v>
      </c>
      <c r="E5424">
        <v>-1.1472025800000001E-2</v>
      </c>
      <c r="F5424" t="s">
        <v>81</v>
      </c>
      <c r="G5424">
        <v>6.0275423728813564</v>
      </c>
      <c r="H5424">
        <v>-6.9148121612288144E-2</v>
      </c>
      <c r="I5424">
        <v>-6.9148121612288144E-2</v>
      </c>
      <c r="J5424">
        <v>1</v>
      </c>
      <c r="L5424" t="s">
        <v>76</v>
      </c>
      <c r="R5424" t="s">
        <v>8556</v>
      </c>
      <c r="T5424" t="s">
        <v>76</v>
      </c>
      <c r="V5424" t="s">
        <v>4153</v>
      </c>
      <c r="W5424" t="s">
        <v>4154</v>
      </c>
      <c r="X5424" t="s">
        <v>168</v>
      </c>
      <c r="Y5424" t="s">
        <v>268</v>
      </c>
      <c r="Z5424" t="s">
        <v>268</v>
      </c>
      <c r="AA5424" t="s">
        <v>19</v>
      </c>
      <c r="AC5424" t="s">
        <v>9238</v>
      </c>
      <c r="AD5424">
        <v>1</v>
      </c>
      <c r="AE5424">
        <v>1</v>
      </c>
    </row>
    <row r="5425" spans="1:31">
      <c r="A5425" t="s">
        <v>9239</v>
      </c>
      <c r="B5425" s="93">
        <v>45008</v>
      </c>
      <c r="C5425" s="93">
        <v>45008</v>
      </c>
      <c r="D5425">
        <v>-1.1070768E-2</v>
      </c>
      <c r="E5425">
        <v>-1.1070768E-2</v>
      </c>
      <c r="F5425" t="s">
        <v>81</v>
      </c>
      <c r="G5425">
        <v>6.0275423728813564</v>
      </c>
      <c r="H5425">
        <v>-6.6729523220338982E-2</v>
      </c>
      <c r="I5425">
        <v>-6.6729523220338982E-2</v>
      </c>
      <c r="J5425">
        <v>1</v>
      </c>
      <c r="L5425" t="s">
        <v>76</v>
      </c>
      <c r="R5425" t="s">
        <v>8556</v>
      </c>
      <c r="T5425" t="s">
        <v>76</v>
      </c>
      <c r="V5425" t="s">
        <v>4153</v>
      </c>
      <c r="W5425" t="s">
        <v>4154</v>
      </c>
      <c r="X5425" t="s">
        <v>168</v>
      </c>
      <c r="Y5425" t="s">
        <v>268</v>
      </c>
      <c r="Z5425" t="s">
        <v>268</v>
      </c>
      <c r="AA5425" t="s">
        <v>19</v>
      </c>
      <c r="AC5425" t="s">
        <v>9240</v>
      </c>
      <c r="AD5425">
        <v>1</v>
      </c>
      <c r="AE5425">
        <v>1</v>
      </c>
    </row>
    <row r="5426" spans="1:31">
      <c r="A5426" t="s">
        <v>9241</v>
      </c>
      <c r="B5426" s="93">
        <v>45008</v>
      </c>
      <c r="C5426" s="93">
        <v>45008</v>
      </c>
      <c r="D5426">
        <v>-9.7791783999999996E-3</v>
      </c>
      <c r="E5426">
        <v>-9.7791783999999996E-3</v>
      </c>
      <c r="F5426" t="s">
        <v>81</v>
      </c>
      <c r="G5426">
        <v>6.0275423728813564</v>
      </c>
      <c r="H5426">
        <v>-5.8944412177966102E-2</v>
      </c>
      <c r="I5426">
        <v>-5.8944412177966102E-2</v>
      </c>
      <c r="J5426">
        <v>1</v>
      </c>
      <c r="L5426" t="s">
        <v>76</v>
      </c>
      <c r="R5426" t="s">
        <v>8556</v>
      </c>
      <c r="T5426" t="s">
        <v>76</v>
      </c>
      <c r="V5426" t="s">
        <v>4153</v>
      </c>
      <c r="W5426" t="s">
        <v>4154</v>
      </c>
      <c r="X5426" t="s">
        <v>168</v>
      </c>
      <c r="Y5426" t="s">
        <v>268</v>
      </c>
      <c r="Z5426" t="s">
        <v>268</v>
      </c>
      <c r="AA5426" t="s">
        <v>19</v>
      </c>
      <c r="AC5426" t="s">
        <v>9242</v>
      </c>
      <c r="AD5426">
        <v>1</v>
      </c>
      <c r="AE5426">
        <v>1</v>
      </c>
    </row>
    <row r="5427" spans="1:31">
      <c r="A5427" t="s">
        <v>9243</v>
      </c>
      <c r="B5427" s="93">
        <v>45008</v>
      </c>
      <c r="C5427" s="93">
        <v>45008</v>
      </c>
      <c r="D5427">
        <v>-5.5092580000000002E-2</v>
      </c>
      <c r="E5427">
        <v>-5.5092580000000002E-2</v>
      </c>
      <c r="F5427" t="s">
        <v>81</v>
      </c>
      <c r="G5427">
        <v>6.0275423728813564</v>
      </c>
      <c r="H5427">
        <v>-0.33207286038135592</v>
      </c>
      <c r="I5427">
        <v>-0.33207286038135592</v>
      </c>
      <c r="J5427">
        <v>1</v>
      </c>
      <c r="L5427" t="s">
        <v>76</v>
      </c>
      <c r="M5427" t="s">
        <v>111</v>
      </c>
      <c r="R5427" t="s">
        <v>8556</v>
      </c>
      <c r="T5427" t="s">
        <v>76</v>
      </c>
      <c r="V5427" t="s">
        <v>4153</v>
      </c>
      <c r="W5427" t="s">
        <v>4154</v>
      </c>
      <c r="X5427" t="s">
        <v>168</v>
      </c>
      <c r="Y5427" t="s">
        <v>268</v>
      </c>
      <c r="Z5427" t="s">
        <v>268</v>
      </c>
      <c r="AA5427" t="s">
        <v>19</v>
      </c>
      <c r="AC5427" t="s">
        <v>9244</v>
      </c>
      <c r="AD5427">
        <v>1</v>
      </c>
      <c r="AE5427">
        <v>1</v>
      </c>
    </row>
    <row r="5428" spans="1:31">
      <c r="A5428" t="s">
        <v>9245</v>
      </c>
      <c r="B5428" s="93">
        <v>45008</v>
      </c>
      <c r="C5428" s="93">
        <v>45008</v>
      </c>
      <c r="D5428">
        <v>-2.19887E-2</v>
      </c>
      <c r="E5428">
        <v>-2.19887E-2</v>
      </c>
      <c r="F5428" t="s">
        <v>81</v>
      </c>
      <c r="G5428">
        <v>6.0275423728813564</v>
      </c>
      <c r="H5428">
        <v>-0.13253782097457631</v>
      </c>
      <c r="I5428">
        <v>-0.13253782097457631</v>
      </c>
      <c r="J5428">
        <v>1</v>
      </c>
      <c r="L5428" t="s">
        <v>76</v>
      </c>
      <c r="R5428" t="s">
        <v>9046</v>
      </c>
      <c r="T5428" t="s">
        <v>76</v>
      </c>
      <c r="V5428" t="s">
        <v>8402</v>
      </c>
      <c r="W5428" t="s">
        <v>7116</v>
      </c>
      <c r="X5428" t="s">
        <v>168</v>
      </c>
      <c r="Y5428" t="s">
        <v>268</v>
      </c>
      <c r="Z5428" t="s">
        <v>268</v>
      </c>
      <c r="AA5428" t="s">
        <v>19</v>
      </c>
      <c r="AC5428" t="s">
        <v>9246</v>
      </c>
      <c r="AD5428">
        <v>1</v>
      </c>
      <c r="AE5428">
        <v>1</v>
      </c>
    </row>
    <row r="5429" spans="1:31">
      <c r="A5429" t="s">
        <v>9247</v>
      </c>
      <c r="B5429" s="93">
        <v>45008</v>
      </c>
      <c r="C5429" s="93">
        <v>45008</v>
      </c>
      <c r="D5429">
        <v>-2.1826999999999999E-2</v>
      </c>
      <c r="E5429">
        <v>-2.1826999999999999E-2</v>
      </c>
      <c r="F5429" t="s">
        <v>81</v>
      </c>
      <c r="G5429">
        <v>6.0275423728813564</v>
      </c>
      <c r="H5429">
        <v>-0.1315631673728814</v>
      </c>
      <c r="I5429">
        <v>-0.1315631673728814</v>
      </c>
      <c r="J5429">
        <v>1</v>
      </c>
      <c r="L5429" t="s">
        <v>76</v>
      </c>
      <c r="R5429" t="s">
        <v>9046</v>
      </c>
      <c r="T5429" t="s">
        <v>76</v>
      </c>
      <c r="V5429" t="s">
        <v>8402</v>
      </c>
      <c r="W5429" t="s">
        <v>7116</v>
      </c>
      <c r="X5429" t="s">
        <v>168</v>
      </c>
      <c r="Y5429" t="s">
        <v>268</v>
      </c>
      <c r="Z5429" t="s">
        <v>268</v>
      </c>
      <c r="AA5429" t="s">
        <v>19</v>
      </c>
      <c r="AC5429" t="s">
        <v>9248</v>
      </c>
      <c r="AD5429">
        <v>1</v>
      </c>
      <c r="AE5429">
        <v>1</v>
      </c>
    </row>
    <row r="5430" spans="1:31">
      <c r="A5430" t="s">
        <v>9249</v>
      </c>
      <c r="B5430" s="93">
        <v>45008</v>
      </c>
      <c r="C5430" s="93">
        <v>45008</v>
      </c>
      <c r="D5430">
        <v>-2.1705200000000001E-2</v>
      </c>
      <c r="E5430">
        <v>-2.1705200000000001E-2</v>
      </c>
      <c r="F5430" t="s">
        <v>81</v>
      </c>
      <c r="G5430">
        <v>6.0275423728813564</v>
      </c>
      <c r="H5430">
        <v>-0.1308290127118644</v>
      </c>
      <c r="I5430">
        <v>-0.1308290127118644</v>
      </c>
      <c r="J5430">
        <v>1</v>
      </c>
      <c r="L5430" t="s">
        <v>76</v>
      </c>
      <c r="R5430" t="s">
        <v>9046</v>
      </c>
      <c r="T5430" t="s">
        <v>76</v>
      </c>
      <c r="V5430" t="s">
        <v>8402</v>
      </c>
      <c r="W5430" t="s">
        <v>7116</v>
      </c>
      <c r="X5430" t="s">
        <v>168</v>
      </c>
      <c r="Y5430" t="s">
        <v>268</v>
      </c>
      <c r="Z5430" t="s">
        <v>268</v>
      </c>
      <c r="AA5430" t="s">
        <v>19</v>
      </c>
      <c r="AC5430" t="s">
        <v>9250</v>
      </c>
      <c r="AD5430">
        <v>1</v>
      </c>
      <c r="AE5430">
        <v>1</v>
      </c>
    </row>
    <row r="5431" spans="1:31">
      <c r="A5431" t="s">
        <v>9251</v>
      </c>
      <c r="B5431" s="93">
        <v>45007</v>
      </c>
      <c r="C5431" s="93">
        <v>45007</v>
      </c>
      <c r="D5431">
        <v>-2.33306E-2</v>
      </c>
      <c r="E5431">
        <v>-2.33306E-2</v>
      </c>
      <c r="F5431" t="s">
        <v>81</v>
      </c>
      <c r="G5431">
        <v>5.8668076109936571</v>
      </c>
      <c r="H5431">
        <v>-0.1368761416490486</v>
      </c>
      <c r="I5431">
        <v>-0.1368761416490486</v>
      </c>
      <c r="J5431">
        <v>1</v>
      </c>
      <c r="L5431" t="s">
        <v>76</v>
      </c>
      <c r="R5431" t="s">
        <v>9046</v>
      </c>
      <c r="T5431" t="s">
        <v>76</v>
      </c>
      <c r="V5431" t="s">
        <v>8402</v>
      </c>
      <c r="W5431" t="s">
        <v>7116</v>
      </c>
      <c r="X5431" t="s">
        <v>168</v>
      </c>
      <c r="Y5431" t="s">
        <v>268</v>
      </c>
      <c r="Z5431" t="s">
        <v>268</v>
      </c>
      <c r="AA5431" t="s">
        <v>19</v>
      </c>
      <c r="AC5431" t="s">
        <v>9252</v>
      </c>
      <c r="AD5431">
        <v>1</v>
      </c>
      <c r="AE5431">
        <v>1</v>
      </c>
    </row>
    <row r="5432" spans="1:31">
      <c r="A5432" t="s">
        <v>9253</v>
      </c>
      <c r="B5432" s="93">
        <v>45007</v>
      </c>
      <c r="C5432" s="93">
        <v>45007</v>
      </c>
      <c r="D5432">
        <v>-2.3005100000000001E-2</v>
      </c>
      <c r="E5432">
        <v>-2.3005100000000001E-2</v>
      </c>
      <c r="F5432" t="s">
        <v>81</v>
      </c>
      <c r="G5432">
        <v>5.8668076109936571</v>
      </c>
      <c r="H5432">
        <v>-0.13496649577167019</v>
      </c>
      <c r="I5432">
        <v>-0.13496649577167019</v>
      </c>
      <c r="J5432">
        <v>1</v>
      </c>
      <c r="L5432" t="s">
        <v>76</v>
      </c>
      <c r="R5432" t="s">
        <v>9046</v>
      </c>
      <c r="T5432" t="s">
        <v>76</v>
      </c>
      <c r="V5432" t="s">
        <v>8402</v>
      </c>
      <c r="W5432" t="s">
        <v>7116</v>
      </c>
      <c r="X5432" t="s">
        <v>168</v>
      </c>
      <c r="Y5432" t="s">
        <v>268</v>
      </c>
      <c r="Z5432" t="s">
        <v>268</v>
      </c>
      <c r="AA5432" t="s">
        <v>19</v>
      </c>
      <c r="AC5432" t="s">
        <v>9254</v>
      </c>
      <c r="AD5432">
        <v>1</v>
      </c>
      <c r="AE5432">
        <v>1</v>
      </c>
    </row>
    <row r="5433" spans="1:31">
      <c r="A5433" t="s">
        <v>9255</v>
      </c>
      <c r="B5433" s="93">
        <v>45007</v>
      </c>
      <c r="C5433" s="93">
        <v>45007</v>
      </c>
      <c r="D5433">
        <v>-9.2091067200000001E-2</v>
      </c>
      <c r="E5433">
        <v>-9.2091067200000001E-2</v>
      </c>
      <c r="F5433" t="s">
        <v>81</v>
      </c>
      <c r="G5433">
        <v>5.8668076109936571</v>
      </c>
      <c r="H5433">
        <v>-0.54028057395348839</v>
      </c>
      <c r="I5433">
        <v>-0.54028057395348839</v>
      </c>
      <c r="J5433">
        <v>1</v>
      </c>
      <c r="L5433" t="s">
        <v>76</v>
      </c>
      <c r="M5433" t="s">
        <v>111</v>
      </c>
      <c r="R5433" t="s">
        <v>8556</v>
      </c>
      <c r="T5433" t="s">
        <v>76</v>
      </c>
      <c r="V5433" t="s">
        <v>4153</v>
      </c>
      <c r="W5433" t="s">
        <v>4154</v>
      </c>
      <c r="X5433" t="s">
        <v>168</v>
      </c>
      <c r="Y5433" t="s">
        <v>268</v>
      </c>
      <c r="Z5433" t="s">
        <v>268</v>
      </c>
      <c r="AA5433" t="s">
        <v>19</v>
      </c>
      <c r="AC5433" t="s">
        <v>9256</v>
      </c>
      <c r="AD5433">
        <v>1</v>
      </c>
      <c r="AE5433">
        <v>1</v>
      </c>
    </row>
    <row r="5434" spans="1:31">
      <c r="A5434" t="s">
        <v>9257</v>
      </c>
      <c r="B5434" s="93">
        <v>45007</v>
      </c>
      <c r="C5434" s="93">
        <v>45007</v>
      </c>
      <c r="D5434">
        <v>-5.08783784E-2</v>
      </c>
      <c r="E5434">
        <v>-5.08783784E-2</v>
      </c>
      <c r="F5434" t="s">
        <v>81</v>
      </c>
      <c r="G5434">
        <v>5.8668076109936571</v>
      </c>
      <c r="H5434">
        <v>-0.29849365763213531</v>
      </c>
      <c r="I5434">
        <v>-0.29849365763213531</v>
      </c>
      <c r="J5434">
        <v>1</v>
      </c>
      <c r="L5434" t="s">
        <v>76</v>
      </c>
      <c r="M5434" t="s">
        <v>111</v>
      </c>
      <c r="R5434" t="s">
        <v>8556</v>
      </c>
      <c r="T5434" t="s">
        <v>76</v>
      </c>
      <c r="V5434" t="s">
        <v>4153</v>
      </c>
      <c r="W5434" t="s">
        <v>4154</v>
      </c>
      <c r="X5434" t="s">
        <v>168</v>
      </c>
      <c r="Y5434" t="s">
        <v>268</v>
      </c>
      <c r="Z5434" t="s">
        <v>268</v>
      </c>
      <c r="AA5434" t="s">
        <v>19</v>
      </c>
      <c r="AC5434" t="s">
        <v>9258</v>
      </c>
      <c r="AD5434">
        <v>1</v>
      </c>
      <c r="AE5434">
        <v>1</v>
      </c>
    </row>
    <row r="5435" spans="1:31">
      <c r="A5435" t="s">
        <v>9259</v>
      </c>
      <c r="B5435" s="93">
        <v>45007</v>
      </c>
      <c r="C5435" s="93">
        <v>45007</v>
      </c>
      <c r="D5435">
        <v>-1.5247871600000001E-2</v>
      </c>
      <c r="E5435">
        <v>-1.5247871600000001E-2</v>
      </c>
      <c r="F5435" t="s">
        <v>81</v>
      </c>
      <c r="G5435">
        <v>5.8668076109936571</v>
      </c>
      <c r="H5435">
        <v>-8.9456329154334033E-2</v>
      </c>
      <c r="I5435">
        <v>-8.9456329154334033E-2</v>
      </c>
      <c r="J5435">
        <v>1</v>
      </c>
      <c r="L5435" t="s">
        <v>76</v>
      </c>
      <c r="M5435" t="s">
        <v>111</v>
      </c>
      <c r="R5435" t="s">
        <v>8556</v>
      </c>
      <c r="T5435" t="s">
        <v>76</v>
      </c>
      <c r="V5435" t="s">
        <v>4153</v>
      </c>
      <c r="W5435" t="s">
        <v>4154</v>
      </c>
      <c r="X5435" t="s">
        <v>168</v>
      </c>
      <c r="Y5435" t="s">
        <v>268</v>
      </c>
      <c r="Z5435" t="s">
        <v>268</v>
      </c>
      <c r="AA5435" t="s">
        <v>19</v>
      </c>
      <c r="AC5435" t="s">
        <v>9260</v>
      </c>
      <c r="AD5435">
        <v>1</v>
      </c>
      <c r="AE5435">
        <v>1</v>
      </c>
    </row>
    <row r="5436" spans="1:31">
      <c r="A5436" t="s">
        <v>9261</v>
      </c>
      <c r="B5436" s="93">
        <v>45007</v>
      </c>
      <c r="C5436" s="93">
        <v>45007</v>
      </c>
      <c r="D5436">
        <v>-2.3618299999999998E-2</v>
      </c>
      <c r="E5436">
        <v>-2.3618299999999998E-2</v>
      </c>
      <c r="F5436" t="s">
        <v>81</v>
      </c>
      <c r="G5436">
        <v>5.8668076109936571</v>
      </c>
      <c r="H5436">
        <v>-0.13856402219873151</v>
      </c>
      <c r="I5436">
        <v>-0.13856402219873151</v>
      </c>
      <c r="J5436">
        <v>1</v>
      </c>
      <c r="L5436" t="s">
        <v>76</v>
      </c>
      <c r="R5436" t="s">
        <v>9046</v>
      </c>
      <c r="T5436" t="s">
        <v>76</v>
      </c>
      <c r="V5436" t="s">
        <v>8402</v>
      </c>
      <c r="W5436" t="s">
        <v>7116</v>
      </c>
      <c r="X5436" t="s">
        <v>168</v>
      </c>
      <c r="Y5436" t="s">
        <v>268</v>
      </c>
      <c r="Z5436" t="s">
        <v>268</v>
      </c>
      <c r="AA5436" t="s">
        <v>19</v>
      </c>
      <c r="AC5436" t="s">
        <v>9262</v>
      </c>
      <c r="AD5436">
        <v>1</v>
      </c>
      <c r="AE5436">
        <v>1</v>
      </c>
    </row>
    <row r="5437" spans="1:31">
      <c r="A5437" t="s">
        <v>9263</v>
      </c>
      <c r="B5437" s="93">
        <v>45007</v>
      </c>
      <c r="C5437" s="93">
        <v>45007</v>
      </c>
      <c r="D5437">
        <v>-6.5382640800000003E-2</v>
      </c>
      <c r="E5437">
        <v>-6.5382640800000003E-2</v>
      </c>
      <c r="F5437" t="s">
        <v>81</v>
      </c>
      <c r="G5437">
        <v>5.8668076109936571</v>
      </c>
      <c r="H5437">
        <v>-0.38358737467230442</v>
      </c>
      <c r="I5437">
        <v>-0.38358737467230442</v>
      </c>
      <c r="J5437">
        <v>1</v>
      </c>
      <c r="L5437" t="s">
        <v>76</v>
      </c>
      <c r="M5437" t="s">
        <v>111</v>
      </c>
      <c r="R5437" t="s">
        <v>8556</v>
      </c>
      <c r="T5437" t="s">
        <v>76</v>
      </c>
      <c r="V5437" t="s">
        <v>4153</v>
      </c>
      <c r="W5437" t="s">
        <v>4154</v>
      </c>
      <c r="X5437" t="s">
        <v>168</v>
      </c>
      <c r="Y5437" t="s">
        <v>268</v>
      </c>
      <c r="Z5437" t="s">
        <v>268</v>
      </c>
      <c r="AA5437" t="s">
        <v>19</v>
      </c>
      <c r="AC5437" t="s">
        <v>9264</v>
      </c>
      <c r="AD5437">
        <v>1</v>
      </c>
      <c r="AE5437">
        <v>1</v>
      </c>
    </row>
    <row r="5438" spans="1:31">
      <c r="A5438" t="s">
        <v>9265</v>
      </c>
      <c r="B5438" s="93">
        <v>45007</v>
      </c>
      <c r="C5438" s="93">
        <v>45007</v>
      </c>
      <c r="D5438">
        <v>-3.3843532000000003E-2</v>
      </c>
      <c r="E5438">
        <v>-3.3843532000000003E-2</v>
      </c>
      <c r="F5438" t="s">
        <v>81</v>
      </c>
      <c r="G5438">
        <v>5.8668076109936571</v>
      </c>
      <c r="H5438">
        <v>-0.19855349112050741</v>
      </c>
      <c r="I5438">
        <v>-0.19855349112050741</v>
      </c>
      <c r="J5438">
        <v>1</v>
      </c>
      <c r="L5438" t="s">
        <v>76</v>
      </c>
      <c r="R5438" t="s">
        <v>8556</v>
      </c>
      <c r="T5438" t="s">
        <v>76</v>
      </c>
      <c r="V5438" t="s">
        <v>4153</v>
      </c>
      <c r="W5438" t="s">
        <v>4154</v>
      </c>
      <c r="X5438" t="s">
        <v>168</v>
      </c>
      <c r="Y5438" t="s">
        <v>268</v>
      </c>
      <c r="Z5438" t="s">
        <v>268</v>
      </c>
      <c r="AA5438" t="s">
        <v>19</v>
      </c>
      <c r="AC5438" t="s">
        <v>9266</v>
      </c>
      <c r="AD5438">
        <v>1</v>
      </c>
      <c r="AE5438">
        <v>1</v>
      </c>
    </row>
    <row r="5439" spans="1:31">
      <c r="A5439" t="s">
        <v>9267</v>
      </c>
      <c r="B5439" s="93">
        <v>45007</v>
      </c>
      <c r="C5439" s="93">
        <v>45007</v>
      </c>
      <c r="D5439">
        <v>-2.2570400000000001E-2</v>
      </c>
      <c r="E5439">
        <v>-2.2570400000000001E-2</v>
      </c>
      <c r="F5439" t="s">
        <v>81</v>
      </c>
      <c r="G5439">
        <v>5.8668076109936571</v>
      </c>
      <c r="H5439">
        <v>-0.13241619450317119</v>
      </c>
      <c r="I5439">
        <v>-0.13241619450317119</v>
      </c>
      <c r="J5439">
        <v>1</v>
      </c>
      <c r="L5439" t="s">
        <v>76</v>
      </c>
      <c r="R5439" t="s">
        <v>9046</v>
      </c>
      <c r="T5439" t="s">
        <v>76</v>
      </c>
      <c r="V5439" t="s">
        <v>8402</v>
      </c>
      <c r="W5439" t="s">
        <v>7116</v>
      </c>
      <c r="X5439" t="s">
        <v>168</v>
      </c>
      <c r="Y5439" t="s">
        <v>268</v>
      </c>
      <c r="Z5439" t="s">
        <v>268</v>
      </c>
      <c r="AA5439" t="s">
        <v>19</v>
      </c>
      <c r="AC5439" t="s">
        <v>9268</v>
      </c>
      <c r="AD5439">
        <v>1</v>
      </c>
      <c r="AE5439">
        <v>1</v>
      </c>
    </row>
    <row r="5440" spans="1:31">
      <c r="A5440" t="s">
        <v>9269</v>
      </c>
      <c r="B5440" s="93">
        <v>45006</v>
      </c>
      <c r="C5440" s="93">
        <v>45006</v>
      </c>
      <c r="D5440">
        <v>-2.0916579899999999E-2</v>
      </c>
      <c r="E5440">
        <v>-2.0916579899999999E-2</v>
      </c>
      <c r="F5440" t="s">
        <v>81</v>
      </c>
      <c r="G5440">
        <v>6.0970464135021096</v>
      </c>
      <c r="H5440">
        <v>-0.12752935846202529</v>
      </c>
      <c r="I5440">
        <v>-0.12752935846202529</v>
      </c>
      <c r="J5440">
        <v>1</v>
      </c>
      <c r="L5440" t="s">
        <v>76</v>
      </c>
      <c r="R5440" t="s">
        <v>8556</v>
      </c>
      <c r="T5440" t="s">
        <v>76</v>
      </c>
      <c r="V5440" t="s">
        <v>4153</v>
      </c>
      <c r="W5440" t="s">
        <v>4154</v>
      </c>
      <c r="X5440" t="s">
        <v>168</v>
      </c>
      <c r="Y5440" t="s">
        <v>268</v>
      </c>
      <c r="Z5440" t="s">
        <v>268</v>
      </c>
      <c r="AA5440" t="s">
        <v>19</v>
      </c>
      <c r="AC5440" t="s">
        <v>9270</v>
      </c>
      <c r="AD5440">
        <v>1</v>
      </c>
      <c r="AE5440">
        <v>1</v>
      </c>
    </row>
    <row r="5441" spans="1:31">
      <c r="A5441" t="s">
        <v>9271</v>
      </c>
      <c r="B5441" s="93">
        <v>45006</v>
      </c>
      <c r="C5441" s="93">
        <v>45006</v>
      </c>
      <c r="D5441">
        <v>-3.06871596E-2</v>
      </c>
      <c r="E5441">
        <v>-3.06871596E-2</v>
      </c>
      <c r="F5441" t="s">
        <v>81</v>
      </c>
      <c r="G5441">
        <v>6.0970464135021096</v>
      </c>
      <c r="H5441">
        <v>-0.18710103637974679</v>
      </c>
      <c r="I5441">
        <v>-0.18710103637974679</v>
      </c>
      <c r="J5441">
        <v>1</v>
      </c>
      <c r="L5441" t="s">
        <v>76</v>
      </c>
      <c r="R5441" t="s">
        <v>8556</v>
      </c>
      <c r="T5441" t="s">
        <v>76</v>
      </c>
      <c r="V5441" t="s">
        <v>4153</v>
      </c>
      <c r="W5441" t="s">
        <v>4154</v>
      </c>
      <c r="X5441" t="s">
        <v>168</v>
      </c>
      <c r="Y5441" t="s">
        <v>268</v>
      </c>
      <c r="Z5441" t="s">
        <v>268</v>
      </c>
      <c r="AA5441" t="s">
        <v>19</v>
      </c>
      <c r="AC5441" t="s">
        <v>9272</v>
      </c>
      <c r="AD5441">
        <v>1</v>
      </c>
      <c r="AE5441">
        <v>1</v>
      </c>
    </row>
    <row r="5442" spans="1:31">
      <c r="A5442" t="s">
        <v>9273</v>
      </c>
      <c r="B5442" s="93">
        <v>45005</v>
      </c>
      <c r="C5442" s="93">
        <v>45005</v>
      </c>
      <c r="D5442">
        <v>-1.112129130098829E-3</v>
      </c>
      <c r="E5442">
        <v>-1.112129130098829E-3</v>
      </c>
      <c r="F5442" t="s">
        <v>67</v>
      </c>
      <c r="G5442">
        <v>9183.5710512414171</v>
      </c>
      <c r="H5442">
        <v>-10.2133168844179</v>
      </c>
      <c r="I5442">
        <v>-10.2133168844179</v>
      </c>
      <c r="J5442">
        <v>1</v>
      </c>
      <c r="L5442" t="s">
        <v>62</v>
      </c>
      <c r="R5442" t="s">
        <v>8556</v>
      </c>
      <c r="T5442" t="s">
        <v>62</v>
      </c>
      <c r="V5442" t="s">
        <v>1461</v>
      </c>
      <c r="W5442" t="s">
        <v>1461</v>
      </c>
      <c r="X5442" t="s">
        <v>1377</v>
      </c>
      <c r="Y5442" t="s">
        <v>1377</v>
      </c>
      <c r="Z5442" t="s">
        <v>1377</v>
      </c>
      <c r="AA5442" t="s">
        <v>29</v>
      </c>
      <c r="AC5442" t="s">
        <v>9274</v>
      </c>
      <c r="AD5442">
        <v>1</v>
      </c>
      <c r="AE5442">
        <v>1</v>
      </c>
    </row>
    <row r="5443" spans="1:31">
      <c r="A5443" t="s">
        <v>9275</v>
      </c>
      <c r="B5443" s="93">
        <v>45005</v>
      </c>
      <c r="C5443" s="93">
        <v>45005</v>
      </c>
      <c r="D5443">
        <v>1.392E-3</v>
      </c>
      <c r="E5443">
        <v>1.392E-3</v>
      </c>
      <c r="F5443" t="s">
        <v>67</v>
      </c>
      <c r="G5443">
        <v>9183.5710512414171</v>
      </c>
      <c r="H5443">
        <v>12.78353090332805</v>
      </c>
      <c r="I5443">
        <v>12.78353090332805</v>
      </c>
      <c r="J5443">
        <v>1</v>
      </c>
      <c r="L5443" t="s">
        <v>8828</v>
      </c>
      <c r="M5443" t="s">
        <v>62</v>
      </c>
      <c r="R5443" t="s">
        <v>8556</v>
      </c>
      <c r="T5443" t="s">
        <v>62</v>
      </c>
      <c r="V5443" t="s">
        <v>1461</v>
      </c>
      <c r="W5443" t="s">
        <v>1461</v>
      </c>
      <c r="X5443" t="s">
        <v>1377</v>
      </c>
      <c r="Y5443" t="s">
        <v>1377</v>
      </c>
      <c r="Z5443" t="s">
        <v>1377</v>
      </c>
      <c r="AA5443" t="s">
        <v>29</v>
      </c>
      <c r="AC5443" t="s">
        <v>9276</v>
      </c>
      <c r="AD5443">
        <v>1</v>
      </c>
      <c r="AE5443">
        <v>1</v>
      </c>
    </row>
    <row r="5444" spans="1:31">
      <c r="A5444" t="s">
        <v>9277</v>
      </c>
      <c r="B5444" s="93">
        <v>45005</v>
      </c>
      <c r="C5444" s="93">
        <v>45005</v>
      </c>
      <c r="D5444">
        <v>-0.50323142432185997</v>
      </c>
      <c r="E5444">
        <v>-0.50323142432185997</v>
      </c>
      <c r="F5444" t="s">
        <v>81</v>
      </c>
      <c r="G5444">
        <v>5.8425779186476499</v>
      </c>
      <c r="H5444">
        <v>-2.9401688077125052</v>
      </c>
      <c r="I5444">
        <v>-2.9401688077125052</v>
      </c>
      <c r="J5444">
        <v>1</v>
      </c>
      <c r="L5444" t="s">
        <v>65</v>
      </c>
      <c r="M5444" t="s">
        <v>68</v>
      </c>
      <c r="R5444" t="s">
        <v>8397</v>
      </c>
      <c r="T5444" t="s">
        <v>65</v>
      </c>
      <c r="V5444" t="s">
        <v>1347</v>
      </c>
      <c r="W5444" t="s">
        <v>1347</v>
      </c>
      <c r="X5444" t="s">
        <v>277</v>
      </c>
      <c r="Y5444" t="s">
        <v>180</v>
      </c>
      <c r="Z5444" t="s">
        <v>180</v>
      </c>
      <c r="AA5444" t="s">
        <v>25</v>
      </c>
      <c r="AC5444" t="s">
        <v>9278</v>
      </c>
      <c r="AD5444">
        <v>1</v>
      </c>
      <c r="AE5444">
        <v>1</v>
      </c>
    </row>
    <row r="5445" spans="1:31">
      <c r="A5445" t="s">
        <v>9279</v>
      </c>
      <c r="B5445" s="93">
        <v>45005</v>
      </c>
      <c r="C5445" s="93">
        <v>45005</v>
      </c>
      <c r="D5445">
        <v>-0.50410515620080998</v>
      </c>
      <c r="E5445">
        <v>-0.50410515620080998</v>
      </c>
      <c r="F5445" t="s">
        <v>81</v>
      </c>
      <c r="G5445">
        <v>5.8425779186476499</v>
      </c>
      <c r="H5445">
        <v>-2.9452736542952769</v>
      </c>
      <c r="I5445">
        <v>-2.9452736542952769</v>
      </c>
      <c r="J5445">
        <v>1</v>
      </c>
      <c r="L5445" t="s">
        <v>65</v>
      </c>
      <c r="M5445" t="s">
        <v>70</v>
      </c>
      <c r="R5445" t="s">
        <v>8397</v>
      </c>
      <c r="T5445" t="s">
        <v>65</v>
      </c>
      <c r="V5445" t="s">
        <v>1347</v>
      </c>
      <c r="W5445" t="s">
        <v>1347</v>
      </c>
      <c r="X5445" t="s">
        <v>277</v>
      </c>
      <c r="Y5445" t="s">
        <v>180</v>
      </c>
      <c r="Z5445" t="s">
        <v>180</v>
      </c>
      <c r="AA5445" t="s">
        <v>25</v>
      </c>
      <c r="AC5445" t="s">
        <v>9280</v>
      </c>
      <c r="AD5445">
        <v>1</v>
      </c>
      <c r="AE5445">
        <v>1</v>
      </c>
    </row>
    <row r="5446" spans="1:31">
      <c r="A5446" t="s">
        <v>9281</v>
      </c>
      <c r="B5446" s="93">
        <v>45005</v>
      </c>
      <c r="C5446" s="93">
        <v>45005</v>
      </c>
      <c r="D5446">
        <v>0.47678441399999999</v>
      </c>
      <c r="E5446">
        <v>0.47678441399999999</v>
      </c>
      <c r="F5446" t="s">
        <v>81</v>
      </c>
      <c r="G5446">
        <v>5.8425779186476499</v>
      </c>
      <c r="H5446">
        <v>2.7856500891917588</v>
      </c>
      <c r="I5446">
        <v>2.7856500891917588</v>
      </c>
      <c r="J5446">
        <v>1</v>
      </c>
      <c r="L5446" t="s">
        <v>111</v>
      </c>
      <c r="M5446" t="s">
        <v>78</v>
      </c>
      <c r="R5446" t="s">
        <v>8556</v>
      </c>
      <c r="T5446" t="s">
        <v>78</v>
      </c>
      <c r="V5446" t="s">
        <v>9282</v>
      </c>
      <c r="W5446" t="s">
        <v>9283</v>
      </c>
      <c r="X5446" t="s">
        <v>168</v>
      </c>
      <c r="Y5446" t="s">
        <v>268</v>
      </c>
      <c r="Z5446" t="s">
        <v>268</v>
      </c>
      <c r="AA5446" t="s">
        <v>19</v>
      </c>
      <c r="AC5446" t="s">
        <v>9284</v>
      </c>
      <c r="AD5446">
        <v>1</v>
      </c>
      <c r="AE5446">
        <v>1</v>
      </c>
    </row>
    <row r="5447" spans="1:31">
      <c r="A5447" t="s">
        <v>9285</v>
      </c>
      <c r="B5447" s="93">
        <v>45005</v>
      </c>
      <c r="C5447" s="93">
        <v>45005</v>
      </c>
      <c r="D5447">
        <v>-8.7170414999053186E-3</v>
      </c>
      <c r="E5447">
        <v>-8.7170414999053186E-3</v>
      </c>
      <c r="F5447" t="s">
        <v>81</v>
      </c>
      <c r="G5447">
        <v>5.8425779186476499</v>
      </c>
      <c r="H5447">
        <v>-5.0929994183282007E-2</v>
      </c>
      <c r="I5447">
        <v>-5.0929994183282007E-2</v>
      </c>
      <c r="J5447">
        <v>1</v>
      </c>
      <c r="L5447" t="s">
        <v>65</v>
      </c>
      <c r="M5447" t="s">
        <v>111</v>
      </c>
      <c r="R5447" t="s">
        <v>8556</v>
      </c>
      <c r="T5447" t="s">
        <v>65</v>
      </c>
      <c r="V5447" t="s">
        <v>9282</v>
      </c>
      <c r="W5447" t="s">
        <v>9283</v>
      </c>
      <c r="X5447" t="s">
        <v>168</v>
      </c>
      <c r="Y5447" t="s">
        <v>268</v>
      </c>
      <c r="Z5447" t="s">
        <v>268</v>
      </c>
      <c r="AA5447" t="s">
        <v>19</v>
      </c>
      <c r="AC5447" t="s">
        <v>9284</v>
      </c>
      <c r="AD5447">
        <v>1</v>
      </c>
      <c r="AE5447">
        <v>1</v>
      </c>
    </row>
    <row r="5448" spans="1:31">
      <c r="A5448" t="s">
        <v>9286</v>
      </c>
      <c r="B5448" s="93">
        <v>45005</v>
      </c>
      <c r="C5448" s="93">
        <v>45005</v>
      </c>
      <c r="D5448">
        <v>0.5</v>
      </c>
      <c r="E5448">
        <v>0.5</v>
      </c>
      <c r="F5448" t="s">
        <v>81</v>
      </c>
      <c r="G5448">
        <v>5.8425779186476499</v>
      </c>
      <c r="H5448">
        <v>2.9212889593238249</v>
      </c>
      <c r="I5448">
        <v>2.9212889593238249</v>
      </c>
      <c r="J5448">
        <v>1</v>
      </c>
      <c r="L5448" t="s">
        <v>65</v>
      </c>
      <c r="M5448" t="s">
        <v>68</v>
      </c>
      <c r="R5448" t="s">
        <v>8397</v>
      </c>
      <c r="T5448" t="s">
        <v>68</v>
      </c>
      <c r="V5448" t="s">
        <v>1347</v>
      </c>
      <c r="W5448" t="s">
        <v>1347</v>
      </c>
      <c r="X5448" t="s">
        <v>277</v>
      </c>
      <c r="Y5448" t="s">
        <v>180</v>
      </c>
      <c r="Z5448" t="s">
        <v>180</v>
      </c>
      <c r="AA5448" t="s">
        <v>25</v>
      </c>
      <c r="AC5448" t="s">
        <v>9278</v>
      </c>
      <c r="AD5448">
        <v>1</v>
      </c>
      <c r="AE5448">
        <v>1</v>
      </c>
    </row>
    <row r="5449" spans="1:31">
      <c r="A5449" t="s">
        <v>9287</v>
      </c>
      <c r="B5449" s="93">
        <v>45005</v>
      </c>
      <c r="C5449" s="93">
        <v>45005</v>
      </c>
      <c r="D5449">
        <v>0.5</v>
      </c>
      <c r="E5449">
        <v>0.5</v>
      </c>
      <c r="F5449" t="s">
        <v>81</v>
      </c>
      <c r="G5449">
        <v>5.8425779186476499</v>
      </c>
      <c r="H5449">
        <v>2.9212889593238249</v>
      </c>
      <c r="I5449">
        <v>2.9212889593238249</v>
      </c>
      <c r="J5449">
        <v>1</v>
      </c>
      <c r="L5449" t="s">
        <v>65</v>
      </c>
      <c r="M5449" t="s">
        <v>70</v>
      </c>
      <c r="R5449" t="s">
        <v>8397</v>
      </c>
      <c r="T5449" t="s">
        <v>70</v>
      </c>
      <c r="V5449" t="s">
        <v>1347</v>
      </c>
      <c r="W5449" t="s">
        <v>1347</v>
      </c>
      <c r="X5449" t="s">
        <v>277</v>
      </c>
      <c r="Y5449" t="s">
        <v>180</v>
      </c>
      <c r="Z5449" t="s">
        <v>180</v>
      </c>
      <c r="AA5449" t="s">
        <v>25</v>
      </c>
      <c r="AC5449" t="s">
        <v>9280</v>
      </c>
      <c r="AD5449">
        <v>1</v>
      </c>
      <c r="AE5449">
        <v>1</v>
      </c>
    </row>
    <row r="5450" spans="1:31">
      <c r="A5450" t="s">
        <v>9288</v>
      </c>
      <c r="B5450" s="93">
        <v>45005</v>
      </c>
      <c r="C5450" s="93">
        <v>45005</v>
      </c>
      <c r="D5450">
        <v>-1.46202105E-2</v>
      </c>
      <c r="E5450">
        <v>-1.46202105E-2</v>
      </c>
      <c r="F5450" t="s">
        <v>81</v>
      </c>
      <c r="G5450">
        <v>5.8425779186476499</v>
      </c>
      <c r="H5450">
        <v>-8.5419719033280522E-2</v>
      </c>
      <c r="I5450">
        <v>-8.5419719033280522E-2</v>
      </c>
      <c r="J5450">
        <v>1</v>
      </c>
      <c r="L5450" t="s">
        <v>76</v>
      </c>
      <c r="R5450" t="s">
        <v>8556</v>
      </c>
      <c r="T5450" t="s">
        <v>76</v>
      </c>
      <c r="V5450" t="s">
        <v>4153</v>
      </c>
      <c r="W5450" t="s">
        <v>4154</v>
      </c>
      <c r="X5450" t="s">
        <v>168</v>
      </c>
      <c r="Y5450" t="s">
        <v>268</v>
      </c>
      <c r="Z5450" t="s">
        <v>268</v>
      </c>
      <c r="AA5450" t="s">
        <v>19</v>
      </c>
      <c r="AC5450" t="s">
        <v>9289</v>
      </c>
      <c r="AD5450">
        <v>1</v>
      </c>
      <c r="AE5450">
        <v>1</v>
      </c>
    </row>
    <row r="5451" spans="1:31">
      <c r="A5451" t="s">
        <v>9290</v>
      </c>
      <c r="B5451" s="93">
        <v>45005</v>
      </c>
      <c r="C5451" s="93">
        <v>45005</v>
      </c>
      <c r="D5451">
        <v>-1.2582550499999999E-2</v>
      </c>
      <c r="E5451">
        <v>-1.2582550499999999E-2</v>
      </c>
      <c r="F5451" t="s">
        <v>81</v>
      </c>
      <c r="G5451">
        <v>5.8425779186476499</v>
      </c>
      <c r="H5451">
        <v>-7.3514531711568937E-2</v>
      </c>
      <c r="I5451">
        <v>-7.3514531711568937E-2</v>
      </c>
      <c r="J5451">
        <v>1</v>
      </c>
      <c r="L5451" t="s">
        <v>76</v>
      </c>
      <c r="R5451" t="s">
        <v>8556</v>
      </c>
      <c r="T5451" t="s">
        <v>76</v>
      </c>
      <c r="V5451" t="s">
        <v>4153</v>
      </c>
      <c r="W5451" t="s">
        <v>4154</v>
      </c>
      <c r="X5451" t="s">
        <v>168</v>
      </c>
      <c r="Y5451" t="s">
        <v>268</v>
      </c>
      <c r="Z5451" t="s">
        <v>268</v>
      </c>
      <c r="AA5451" t="s">
        <v>19</v>
      </c>
      <c r="AC5451" t="s">
        <v>9291</v>
      </c>
      <c r="AD5451">
        <v>1</v>
      </c>
      <c r="AE5451">
        <v>1</v>
      </c>
    </row>
    <row r="5452" spans="1:31">
      <c r="A5452" t="s">
        <v>9292</v>
      </c>
      <c r="B5452" s="93">
        <v>45005</v>
      </c>
      <c r="C5452" s="93">
        <v>45005</v>
      </c>
      <c r="D5452">
        <v>-750</v>
      </c>
      <c r="E5452">
        <v>-750</v>
      </c>
      <c r="F5452" t="s">
        <v>9293</v>
      </c>
      <c r="G5452">
        <v>5.2984680401479132</v>
      </c>
      <c r="H5452">
        <v>-3973.851030110935</v>
      </c>
      <c r="I5452">
        <v>-3973.851030110935</v>
      </c>
      <c r="J5452">
        <v>1</v>
      </c>
      <c r="L5452" t="s">
        <v>62</v>
      </c>
      <c r="M5452" t="s">
        <v>8828</v>
      </c>
      <c r="R5452" t="s">
        <v>8556</v>
      </c>
      <c r="T5452" t="s">
        <v>62</v>
      </c>
      <c r="V5452" t="s">
        <v>1461</v>
      </c>
      <c r="W5452" t="s">
        <v>1461</v>
      </c>
      <c r="X5452" t="s">
        <v>1377</v>
      </c>
      <c r="Y5452" t="s">
        <v>1377</v>
      </c>
      <c r="Z5452" t="s">
        <v>1377</v>
      </c>
      <c r="AA5452" t="s">
        <v>29</v>
      </c>
      <c r="AC5452" t="s">
        <v>9274</v>
      </c>
      <c r="AD5452">
        <v>1</v>
      </c>
      <c r="AE5452">
        <v>1</v>
      </c>
    </row>
    <row r="5453" spans="1:31">
      <c r="A5453" t="s">
        <v>9294</v>
      </c>
      <c r="B5453" s="93">
        <v>45004</v>
      </c>
      <c r="C5453" s="93">
        <v>45004</v>
      </c>
      <c r="D5453">
        <v>-5.6452463999999997E-3</v>
      </c>
      <c r="E5453">
        <v>-5.6452463999999997E-3</v>
      </c>
      <c r="F5453" t="s">
        <v>81</v>
      </c>
      <c r="G5453">
        <v>6.1786469344608879</v>
      </c>
      <c r="H5453">
        <v>-3.487998436363636E-2</v>
      </c>
      <c r="I5453">
        <v>-3.487998436363636E-2</v>
      </c>
      <c r="J5453">
        <v>1</v>
      </c>
      <c r="L5453" t="s">
        <v>76</v>
      </c>
      <c r="R5453" t="s">
        <v>8556</v>
      </c>
      <c r="T5453" t="s">
        <v>76</v>
      </c>
      <c r="V5453" t="s">
        <v>4153</v>
      </c>
      <c r="W5453" t="s">
        <v>4154</v>
      </c>
      <c r="X5453" t="s">
        <v>168</v>
      </c>
      <c r="Y5453" t="s">
        <v>268</v>
      </c>
      <c r="Z5453" t="s">
        <v>268</v>
      </c>
      <c r="AA5453" t="s">
        <v>19</v>
      </c>
      <c r="AC5453" t="s">
        <v>9295</v>
      </c>
      <c r="AD5453">
        <v>1</v>
      </c>
      <c r="AE5453">
        <v>1</v>
      </c>
    </row>
    <row r="5454" spans="1:31">
      <c r="A5454" t="s">
        <v>9296</v>
      </c>
      <c r="B5454" s="93">
        <v>45004</v>
      </c>
      <c r="C5454" s="93">
        <v>45004</v>
      </c>
      <c r="D5454">
        <v>-1.4141360400000001E-2</v>
      </c>
      <c r="E5454">
        <v>-1.4141360400000001E-2</v>
      </c>
      <c r="F5454" t="s">
        <v>81</v>
      </c>
      <c r="G5454">
        <v>6.1786469344608879</v>
      </c>
      <c r="H5454">
        <v>-8.7374473084566598E-2</v>
      </c>
      <c r="I5454">
        <v>-8.7374473084566598E-2</v>
      </c>
      <c r="J5454">
        <v>1</v>
      </c>
      <c r="L5454" t="s">
        <v>76</v>
      </c>
      <c r="R5454" t="s">
        <v>8556</v>
      </c>
      <c r="T5454" t="s">
        <v>76</v>
      </c>
      <c r="V5454" t="s">
        <v>4153</v>
      </c>
      <c r="W5454" t="s">
        <v>4154</v>
      </c>
      <c r="X5454" t="s">
        <v>168</v>
      </c>
      <c r="Y5454" t="s">
        <v>268</v>
      </c>
      <c r="Z5454" t="s">
        <v>268</v>
      </c>
      <c r="AA5454" t="s">
        <v>19</v>
      </c>
      <c r="AC5454" t="s">
        <v>9297</v>
      </c>
      <c r="AD5454">
        <v>1</v>
      </c>
      <c r="AE5454">
        <v>1</v>
      </c>
    </row>
    <row r="5455" spans="1:31">
      <c r="A5455" t="s">
        <v>9298</v>
      </c>
      <c r="B5455" s="93">
        <v>45004</v>
      </c>
      <c r="C5455" s="93">
        <v>45004</v>
      </c>
      <c r="D5455">
        <v>-1.19814408E-2</v>
      </c>
      <c r="E5455">
        <v>-1.19814408E-2</v>
      </c>
      <c r="F5455" t="s">
        <v>81</v>
      </c>
      <c r="G5455">
        <v>6.1786469344608879</v>
      </c>
      <c r="H5455">
        <v>-7.402909246934461E-2</v>
      </c>
      <c r="I5455">
        <v>-7.402909246934461E-2</v>
      </c>
      <c r="J5455">
        <v>1</v>
      </c>
      <c r="L5455" t="s">
        <v>76</v>
      </c>
      <c r="R5455" t="s">
        <v>8556</v>
      </c>
      <c r="T5455" t="s">
        <v>76</v>
      </c>
      <c r="V5455" t="s">
        <v>4153</v>
      </c>
      <c r="W5455" t="s">
        <v>4154</v>
      </c>
      <c r="X5455" t="s">
        <v>168</v>
      </c>
      <c r="Y5455" t="s">
        <v>268</v>
      </c>
      <c r="Z5455" t="s">
        <v>268</v>
      </c>
      <c r="AA5455" t="s">
        <v>19</v>
      </c>
      <c r="AC5455" t="s">
        <v>9299</v>
      </c>
      <c r="AD5455">
        <v>1</v>
      </c>
      <c r="AE5455">
        <v>1</v>
      </c>
    </row>
    <row r="5456" spans="1:31">
      <c r="A5456" t="s">
        <v>9300</v>
      </c>
      <c r="B5456" s="93">
        <v>45004</v>
      </c>
      <c r="C5456" s="93">
        <v>45004</v>
      </c>
      <c r="D5456">
        <v>-9.3622472999999994E-3</v>
      </c>
      <c r="E5456">
        <v>-9.3622472999999994E-3</v>
      </c>
      <c r="F5456" t="s">
        <v>81</v>
      </c>
      <c r="G5456">
        <v>6.1786469344608879</v>
      </c>
      <c r="H5456">
        <v>-5.7846020579809719E-2</v>
      </c>
      <c r="I5456">
        <v>-5.7846020579809719E-2</v>
      </c>
      <c r="J5456">
        <v>1</v>
      </c>
      <c r="L5456" t="s">
        <v>76</v>
      </c>
      <c r="R5456" t="s">
        <v>8556</v>
      </c>
      <c r="T5456" t="s">
        <v>76</v>
      </c>
      <c r="V5456" t="s">
        <v>4153</v>
      </c>
      <c r="W5456" t="s">
        <v>4154</v>
      </c>
      <c r="X5456" t="s">
        <v>168</v>
      </c>
      <c r="Y5456" t="s">
        <v>268</v>
      </c>
      <c r="Z5456" t="s">
        <v>268</v>
      </c>
      <c r="AA5456" t="s">
        <v>19</v>
      </c>
      <c r="AC5456" t="s">
        <v>9301</v>
      </c>
      <c r="AD5456">
        <v>1</v>
      </c>
      <c r="AE5456">
        <v>1</v>
      </c>
    </row>
    <row r="5457" spans="1:31">
      <c r="A5457" t="s">
        <v>9302</v>
      </c>
      <c r="B5457" s="93">
        <v>45003</v>
      </c>
      <c r="C5457" s="93">
        <v>45003</v>
      </c>
      <c r="D5457">
        <v>-1.9110378000000001E-2</v>
      </c>
      <c r="E5457">
        <v>-1.9110378000000001E-2</v>
      </c>
      <c r="F5457" t="s">
        <v>81</v>
      </c>
      <c r="G5457">
        <v>6.1769352290679302</v>
      </c>
      <c r="H5457">
        <v>-0.1180435671090047</v>
      </c>
      <c r="I5457">
        <v>-0.1180435671090047</v>
      </c>
      <c r="J5457">
        <v>1</v>
      </c>
      <c r="L5457" t="s">
        <v>76</v>
      </c>
      <c r="M5457" t="s">
        <v>111</v>
      </c>
      <c r="R5457" t="s">
        <v>8556</v>
      </c>
      <c r="T5457" t="s">
        <v>76</v>
      </c>
      <c r="V5457" t="s">
        <v>4153</v>
      </c>
      <c r="W5457" t="s">
        <v>4154</v>
      </c>
      <c r="X5457" t="s">
        <v>168</v>
      </c>
      <c r="Y5457" t="s">
        <v>268</v>
      </c>
      <c r="Z5457" t="s">
        <v>268</v>
      </c>
      <c r="AA5457" t="s">
        <v>19</v>
      </c>
      <c r="AC5457" t="s">
        <v>9303</v>
      </c>
      <c r="AD5457">
        <v>1</v>
      </c>
      <c r="AE5457">
        <v>1</v>
      </c>
    </row>
    <row r="5458" spans="1:31">
      <c r="A5458" t="s">
        <v>9304</v>
      </c>
      <c r="B5458" s="93">
        <v>45003</v>
      </c>
      <c r="C5458" s="93">
        <v>45003</v>
      </c>
      <c r="D5458">
        <v>-2.4267199999999999E-2</v>
      </c>
      <c r="E5458">
        <v>-2.4267199999999999E-2</v>
      </c>
      <c r="F5458" t="s">
        <v>81</v>
      </c>
      <c r="G5458">
        <v>6.1769352290679302</v>
      </c>
      <c r="H5458">
        <v>-0.14989692259083731</v>
      </c>
      <c r="I5458">
        <v>-0.14989692259083731</v>
      </c>
      <c r="J5458">
        <v>1</v>
      </c>
      <c r="L5458" t="s">
        <v>76</v>
      </c>
      <c r="R5458" t="s">
        <v>9046</v>
      </c>
      <c r="T5458" t="s">
        <v>76</v>
      </c>
      <c r="V5458" t="s">
        <v>8402</v>
      </c>
      <c r="W5458" t="s">
        <v>7116</v>
      </c>
      <c r="X5458" t="s">
        <v>168</v>
      </c>
      <c r="Y5458" t="s">
        <v>268</v>
      </c>
      <c r="Z5458" t="s">
        <v>268</v>
      </c>
      <c r="AA5458" t="s">
        <v>19</v>
      </c>
      <c r="AC5458" t="s">
        <v>9305</v>
      </c>
      <c r="AD5458">
        <v>1</v>
      </c>
      <c r="AE5458">
        <v>1</v>
      </c>
    </row>
    <row r="5459" spans="1:31">
      <c r="A5459" t="s">
        <v>9306</v>
      </c>
      <c r="B5459" s="93">
        <v>45003</v>
      </c>
      <c r="C5459" s="93">
        <v>45003</v>
      </c>
      <c r="D5459">
        <v>-2.3800999999999999E-2</v>
      </c>
      <c r="E5459">
        <v>-2.3800999999999999E-2</v>
      </c>
      <c r="F5459" t="s">
        <v>81</v>
      </c>
      <c r="G5459">
        <v>6.1769352290679302</v>
      </c>
      <c r="H5459">
        <v>-0.14701723538704581</v>
      </c>
      <c r="I5459">
        <v>-0.14701723538704581</v>
      </c>
      <c r="J5459">
        <v>1</v>
      </c>
      <c r="L5459" t="s">
        <v>76</v>
      </c>
      <c r="R5459" t="s">
        <v>9046</v>
      </c>
      <c r="T5459" t="s">
        <v>76</v>
      </c>
      <c r="V5459" t="s">
        <v>8402</v>
      </c>
      <c r="W5459" t="s">
        <v>7116</v>
      </c>
      <c r="X5459" t="s">
        <v>168</v>
      </c>
      <c r="Y5459" t="s">
        <v>268</v>
      </c>
      <c r="Z5459" t="s">
        <v>268</v>
      </c>
      <c r="AA5459" t="s">
        <v>19</v>
      </c>
      <c r="AC5459" t="s">
        <v>9307</v>
      </c>
      <c r="AD5459">
        <v>1</v>
      </c>
      <c r="AE5459">
        <v>1</v>
      </c>
    </row>
    <row r="5460" spans="1:31">
      <c r="A5460" t="s">
        <v>9308</v>
      </c>
      <c r="B5460" s="93">
        <v>45003</v>
      </c>
      <c r="C5460" s="93">
        <v>45003</v>
      </c>
      <c r="D5460">
        <v>-2.33873E-2</v>
      </c>
      <c r="E5460">
        <v>-2.33873E-2</v>
      </c>
      <c r="F5460" t="s">
        <v>81</v>
      </c>
      <c r="G5460">
        <v>6.1769352290679302</v>
      </c>
      <c r="H5460">
        <v>-0.14446183728278039</v>
      </c>
      <c r="I5460">
        <v>-0.14446183728278039</v>
      </c>
      <c r="J5460">
        <v>1</v>
      </c>
      <c r="L5460" t="s">
        <v>76</v>
      </c>
      <c r="R5460" t="s">
        <v>9046</v>
      </c>
      <c r="T5460" t="s">
        <v>76</v>
      </c>
      <c r="V5460" t="s">
        <v>8402</v>
      </c>
      <c r="W5460" t="s">
        <v>7116</v>
      </c>
      <c r="X5460" t="s">
        <v>168</v>
      </c>
      <c r="Y5460" t="s">
        <v>268</v>
      </c>
      <c r="Z5460" t="s">
        <v>268</v>
      </c>
      <c r="AA5460" t="s">
        <v>19</v>
      </c>
      <c r="AC5460" t="s">
        <v>9309</v>
      </c>
      <c r="AD5460">
        <v>1</v>
      </c>
      <c r="AE5460">
        <v>1</v>
      </c>
    </row>
    <row r="5461" spans="1:31">
      <c r="A5461" t="s">
        <v>9310</v>
      </c>
      <c r="B5461" s="93">
        <v>45003</v>
      </c>
      <c r="C5461" s="93">
        <v>45003</v>
      </c>
      <c r="D5461">
        <v>-1.8542705999999999E-2</v>
      </c>
      <c r="E5461">
        <v>-1.8542705999999999E-2</v>
      </c>
      <c r="F5461" t="s">
        <v>81</v>
      </c>
      <c r="G5461">
        <v>6.1769352290679302</v>
      </c>
      <c r="H5461">
        <v>-0.1145370939336493</v>
      </c>
      <c r="I5461">
        <v>-0.1145370939336493</v>
      </c>
      <c r="J5461">
        <v>1</v>
      </c>
      <c r="L5461" t="s">
        <v>76</v>
      </c>
      <c r="R5461" t="s">
        <v>8556</v>
      </c>
      <c r="T5461" t="s">
        <v>76</v>
      </c>
      <c r="V5461" t="s">
        <v>4153</v>
      </c>
      <c r="W5461" t="s">
        <v>4154</v>
      </c>
      <c r="X5461" t="s">
        <v>168</v>
      </c>
      <c r="Y5461" t="s">
        <v>268</v>
      </c>
      <c r="Z5461" t="s">
        <v>268</v>
      </c>
      <c r="AA5461" t="s">
        <v>19</v>
      </c>
      <c r="AC5461" t="s">
        <v>9311</v>
      </c>
      <c r="AD5461">
        <v>1</v>
      </c>
      <c r="AE5461">
        <v>1</v>
      </c>
    </row>
    <row r="5462" spans="1:31">
      <c r="A5462" t="s">
        <v>9312</v>
      </c>
      <c r="B5462" s="93">
        <v>45003</v>
      </c>
      <c r="C5462" s="93">
        <v>45003</v>
      </c>
      <c r="D5462">
        <v>-4.3175340600000001E-2</v>
      </c>
      <c r="E5462">
        <v>-4.3175340600000001E-2</v>
      </c>
      <c r="F5462" t="s">
        <v>81</v>
      </c>
      <c r="G5462">
        <v>6.1769352290679302</v>
      </c>
      <c r="H5462">
        <v>-0.26669128237914691</v>
      </c>
      <c r="I5462">
        <v>-0.26669128237914691</v>
      </c>
      <c r="J5462">
        <v>1</v>
      </c>
      <c r="L5462" t="s">
        <v>76</v>
      </c>
      <c r="M5462" t="s">
        <v>111</v>
      </c>
      <c r="R5462" t="s">
        <v>8556</v>
      </c>
      <c r="T5462" t="s">
        <v>76</v>
      </c>
      <c r="V5462" t="s">
        <v>4153</v>
      </c>
      <c r="W5462" t="s">
        <v>4154</v>
      </c>
      <c r="X5462" t="s">
        <v>168</v>
      </c>
      <c r="Y5462" t="s">
        <v>268</v>
      </c>
      <c r="Z5462" t="s">
        <v>268</v>
      </c>
      <c r="AA5462" t="s">
        <v>19</v>
      </c>
      <c r="AC5462" t="s">
        <v>9313</v>
      </c>
      <c r="AD5462">
        <v>1</v>
      </c>
      <c r="AE5462">
        <v>1</v>
      </c>
    </row>
    <row r="5463" spans="1:31">
      <c r="A5463" t="s">
        <v>9314</v>
      </c>
      <c r="B5463" s="93">
        <v>45003</v>
      </c>
      <c r="C5463" s="93">
        <v>45003</v>
      </c>
      <c r="D5463">
        <v>-2.1722000000000002E-2</v>
      </c>
      <c r="E5463">
        <v>-2.1722000000000002E-2</v>
      </c>
      <c r="F5463" t="s">
        <v>81</v>
      </c>
      <c r="G5463">
        <v>6.1769352290679302</v>
      </c>
      <c r="H5463">
        <v>-0.13417538704581361</v>
      </c>
      <c r="I5463">
        <v>-0.13417538704581361</v>
      </c>
      <c r="J5463">
        <v>1</v>
      </c>
      <c r="L5463" t="s">
        <v>76</v>
      </c>
      <c r="R5463" t="s">
        <v>9046</v>
      </c>
      <c r="T5463" t="s">
        <v>76</v>
      </c>
      <c r="V5463" t="s">
        <v>8402</v>
      </c>
      <c r="W5463" t="s">
        <v>7116</v>
      </c>
      <c r="X5463" t="s">
        <v>168</v>
      </c>
      <c r="Y5463" t="s">
        <v>268</v>
      </c>
      <c r="Z5463" t="s">
        <v>268</v>
      </c>
      <c r="AA5463" t="s">
        <v>19</v>
      </c>
      <c r="AC5463" t="s">
        <v>9315</v>
      </c>
      <c r="AD5463">
        <v>1</v>
      </c>
      <c r="AE5463">
        <v>1</v>
      </c>
    </row>
    <row r="5464" spans="1:31">
      <c r="A5464" t="s">
        <v>9316</v>
      </c>
      <c r="B5464" s="93">
        <v>45003</v>
      </c>
      <c r="C5464" s="93">
        <v>45003</v>
      </c>
      <c r="D5464">
        <v>-0.12737067199999999</v>
      </c>
      <c r="E5464">
        <v>-0.12737067199999999</v>
      </c>
      <c r="F5464" t="s">
        <v>81</v>
      </c>
      <c r="G5464">
        <v>6.1769352290679302</v>
      </c>
      <c r="H5464">
        <v>-0.78676039102685613</v>
      </c>
      <c r="I5464">
        <v>-0.78676039102685613</v>
      </c>
      <c r="J5464">
        <v>1</v>
      </c>
      <c r="L5464" t="s">
        <v>76</v>
      </c>
      <c r="M5464" t="s">
        <v>111</v>
      </c>
      <c r="R5464" t="s">
        <v>8556</v>
      </c>
      <c r="T5464" t="s">
        <v>76</v>
      </c>
      <c r="V5464" t="s">
        <v>4153</v>
      </c>
      <c r="W5464" t="s">
        <v>4154</v>
      </c>
      <c r="X5464" t="s">
        <v>168</v>
      </c>
      <c r="Y5464" t="s">
        <v>268</v>
      </c>
      <c r="Z5464" t="s">
        <v>268</v>
      </c>
      <c r="AA5464" t="s">
        <v>19</v>
      </c>
      <c r="AC5464" t="s">
        <v>9317</v>
      </c>
      <c r="AD5464">
        <v>1</v>
      </c>
      <c r="AE5464">
        <v>1</v>
      </c>
    </row>
    <row r="5465" spans="1:31">
      <c r="A5465" t="s">
        <v>9318</v>
      </c>
      <c r="B5465" s="93">
        <v>45003</v>
      </c>
      <c r="C5465" s="93">
        <v>45003</v>
      </c>
      <c r="D5465">
        <v>-3.2774112000000001E-2</v>
      </c>
      <c r="E5465">
        <v>-3.2774112000000001E-2</v>
      </c>
      <c r="F5465" t="s">
        <v>81</v>
      </c>
      <c r="G5465">
        <v>6.1769352290679302</v>
      </c>
      <c r="H5465">
        <v>-0.20244356701421801</v>
      </c>
      <c r="I5465">
        <v>-0.20244356701421801</v>
      </c>
      <c r="J5465">
        <v>1</v>
      </c>
      <c r="L5465" t="s">
        <v>76</v>
      </c>
      <c r="M5465" t="s">
        <v>111</v>
      </c>
      <c r="R5465" t="s">
        <v>8556</v>
      </c>
      <c r="T5465" t="s">
        <v>76</v>
      </c>
      <c r="V5465" t="s">
        <v>4153</v>
      </c>
      <c r="W5465" t="s">
        <v>4154</v>
      </c>
      <c r="X5465" t="s">
        <v>168</v>
      </c>
      <c r="Y5465" t="s">
        <v>268</v>
      </c>
      <c r="Z5465" t="s">
        <v>268</v>
      </c>
      <c r="AA5465" t="s">
        <v>19</v>
      </c>
      <c r="AC5465" t="s">
        <v>9319</v>
      </c>
      <c r="AD5465">
        <v>1</v>
      </c>
      <c r="AE5465">
        <v>1</v>
      </c>
    </row>
    <row r="5466" spans="1:31">
      <c r="A5466" t="s">
        <v>9320</v>
      </c>
      <c r="B5466" s="93">
        <v>45002</v>
      </c>
      <c r="C5466" s="93">
        <v>45002</v>
      </c>
      <c r="D5466">
        <v>-2.2753099999999998E-2</v>
      </c>
      <c r="E5466">
        <v>-2.2753099999999998E-2</v>
      </c>
      <c r="F5466" t="s">
        <v>81</v>
      </c>
      <c r="G5466">
        <v>6.4883474576271194</v>
      </c>
      <c r="H5466">
        <v>-0.14763001853813559</v>
      </c>
      <c r="I5466">
        <v>-0.14763001853813559</v>
      </c>
      <c r="J5466">
        <v>1</v>
      </c>
      <c r="L5466" t="s">
        <v>76</v>
      </c>
      <c r="R5466" t="s">
        <v>9046</v>
      </c>
      <c r="T5466" t="s">
        <v>76</v>
      </c>
      <c r="V5466" t="s">
        <v>8402</v>
      </c>
      <c r="W5466" t="s">
        <v>7116</v>
      </c>
      <c r="X5466" t="s">
        <v>168</v>
      </c>
      <c r="Y5466" t="s">
        <v>268</v>
      </c>
      <c r="Z5466" t="s">
        <v>268</v>
      </c>
      <c r="AA5466" t="s">
        <v>19</v>
      </c>
      <c r="AC5466" t="s">
        <v>9321</v>
      </c>
      <c r="AD5466">
        <v>1</v>
      </c>
      <c r="AE5466">
        <v>1</v>
      </c>
    </row>
    <row r="5467" spans="1:31">
      <c r="A5467" t="s">
        <v>9322</v>
      </c>
      <c r="B5467" s="93">
        <v>45002</v>
      </c>
      <c r="C5467" s="93">
        <v>45002</v>
      </c>
      <c r="D5467">
        <v>-1.53435798E-2</v>
      </c>
      <c r="E5467">
        <v>-1.53435798E-2</v>
      </c>
      <c r="F5467" t="s">
        <v>81</v>
      </c>
      <c r="G5467">
        <v>6.4883474576271194</v>
      </c>
      <c r="H5467">
        <v>-9.9554476986228838E-2</v>
      </c>
      <c r="I5467">
        <v>-9.9554476986228838E-2</v>
      </c>
      <c r="J5467">
        <v>1</v>
      </c>
      <c r="L5467" t="s">
        <v>76</v>
      </c>
      <c r="R5467" t="s">
        <v>8556</v>
      </c>
      <c r="T5467" t="s">
        <v>76</v>
      </c>
      <c r="V5467" t="s">
        <v>4153</v>
      </c>
      <c r="W5467" t="s">
        <v>4154</v>
      </c>
      <c r="X5467" t="s">
        <v>168</v>
      </c>
      <c r="Y5467" t="s">
        <v>268</v>
      </c>
      <c r="Z5467" t="s">
        <v>268</v>
      </c>
      <c r="AA5467" t="s">
        <v>19</v>
      </c>
      <c r="AC5467" t="s">
        <v>9323</v>
      </c>
      <c r="AD5467">
        <v>1</v>
      </c>
      <c r="AE5467">
        <v>1</v>
      </c>
    </row>
    <row r="5468" spans="1:31">
      <c r="A5468" t="s">
        <v>9324</v>
      </c>
      <c r="B5468" s="93">
        <v>45002</v>
      </c>
      <c r="C5468" s="93">
        <v>45002</v>
      </c>
      <c r="D5468">
        <v>-1.6159215599999999E-2</v>
      </c>
      <c r="E5468">
        <v>-1.6159215599999999E-2</v>
      </c>
      <c r="F5468" t="s">
        <v>81</v>
      </c>
      <c r="G5468">
        <v>6.4883474576271194</v>
      </c>
      <c r="H5468">
        <v>-0.1048466054555085</v>
      </c>
      <c r="I5468">
        <v>-0.1048466054555085</v>
      </c>
      <c r="J5468">
        <v>1</v>
      </c>
      <c r="L5468" t="s">
        <v>76</v>
      </c>
      <c r="M5468" t="s">
        <v>111</v>
      </c>
      <c r="R5468" t="s">
        <v>8556</v>
      </c>
      <c r="T5468" t="s">
        <v>76</v>
      </c>
      <c r="V5468" t="s">
        <v>4153</v>
      </c>
      <c r="W5468" t="s">
        <v>4154</v>
      </c>
      <c r="X5468" t="s">
        <v>168</v>
      </c>
      <c r="Y5468" t="s">
        <v>268</v>
      </c>
      <c r="Z5468" t="s">
        <v>268</v>
      </c>
      <c r="AA5468" t="s">
        <v>19</v>
      </c>
      <c r="AC5468" t="s">
        <v>9325</v>
      </c>
      <c r="AD5468">
        <v>1</v>
      </c>
      <c r="AE5468">
        <v>1</v>
      </c>
    </row>
    <row r="5469" spans="1:31">
      <c r="A5469" t="s">
        <v>9326</v>
      </c>
      <c r="B5469" s="93">
        <v>45001</v>
      </c>
      <c r="C5469" s="93">
        <v>45001</v>
      </c>
      <c r="D5469">
        <v>-1.7383048000000002E-2</v>
      </c>
      <c r="E5469">
        <v>-1.7383048000000002E-2</v>
      </c>
      <c r="F5469" t="s">
        <v>81</v>
      </c>
      <c r="G5469">
        <v>6.0462670872765507</v>
      </c>
      <c r="H5469">
        <v>-0.1051025509989485</v>
      </c>
      <c r="I5469">
        <v>-0.1051025509989485</v>
      </c>
      <c r="J5469">
        <v>1</v>
      </c>
      <c r="L5469" t="s">
        <v>76</v>
      </c>
      <c r="R5469" t="s">
        <v>8556</v>
      </c>
      <c r="T5469" t="s">
        <v>76</v>
      </c>
      <c r="V5469" t="s">
        <v>4153</v>
      </c>
      <c r="W5469" t="s">
        <v>4154</v>
      </c>
      <c r="X5469" t="s">
        <v>168</v>
      </c>
      <c r="Y5469" t="s">
        <v>268</v>
      </c>
      <c r="Z5469" t="s">
        <v>268</v>
      </c>
      <c r="AA5469" t="s">
        <v>19</v>
      </c>
      <c r="AC5469" t="s">
        <v>9327</v>
      </c>
      <c r="AD5469">
        <v>1</v>
      </c>
      <c r="AE5469">
        <v>1</v>
      </c>
    </row>
    <row r="5470" spans="1:31">
      <c r="A5470" t="s">
        <v>9328</v>
      </c>
      <c r="B5470" s="93">
        <v>45001</v>
      </c>
      <c r="C5470" s="93">
        <v>45001</v>
      </c>
      <c r="D5470">
        <v>-1.6441061600000001E-2</v>
      </c>
      <c r="E5470">
        <v>-1.6441061600000001E-2</v>
      </c>
      <c r="F5470" t="s">
        <v>81</v>
      </c>
      <c r="G5470">
        <v>6.0462670872765507</v>
      </c>
      <c r="H5470">
        <v>-9.9407049631966338E-2</v>
      </c>
      <c r="I5470">
        <v>-9.9407049631966338E-2</v>
      </c>
      <c r="J5470">
        <v>1</v>
      </c>
      <c r="L5470" t="s">
        <v>76</v>
      </c>
      <c r="R5470" t="s">
        <v>8556</v>
      </c>
      <c r="T5470" t="s">
        <v>76</v>
      </c>
      <c r="V5470" t="s">
        <v>4153</v>
      </c>
      <c r="W5470" t="s">
        <v>4154</v>
      </c>
      <c r="X5470" t="s">
        <v>168</v>
      </c>
      <c r="Y5470" t="s">
        <v>268</v>
      </c>
      <c r="Z5470" t="s">
        <v>268</v>
      </c>
      <c r="AA5470" t="s">
        <v>19</v>
      </c>
      <c r="AC5470" t="s">
        <v>9329</v>
      </c>
      <c r="AD5470">
        <v>1</v>
      </c>
      <c r="AE5470">
        <v>1</v>
      </c>
    </row>
    <row r="5471" spans="1:31">
      <c r="A5471" t="s">
        <v>9330</v>
      </c>
      <c r="B5471" s="93">
        <v>45001</v>
      </c>
      <c r="C5471" s="93">
        <v>45001</v>
      </c>
      <c r="D5471">
        <v>-7.2833999999999998E-3</v>
      </c>
      <c r="E5471">
        <v>-7.2833999999999998E-3</v>
      </c>
      <c r="F5471" t="s">
        <v>81</v>
      </c>
      <c r="G5471">
        <v>6.0462670872765507</v>
      </c>
      <c r="H5471">
        <v>-4.4037381703470033E-2</v>
      </c>
      <c r="I5471">
        <v>-4.4037381703470033E-2</v>
      </c>
      <c r="J5471">
        <v>1</v>
      </c>
      <c r="L5471" t="s">
        <v>76</v>
      </c>
      <c r="R5471" t="s">
        <v>8556</v>
      </c>
      <c r="T5471" t="s">
        <v>76</v>
      </c>
      <c r="V5471" t="s">
        <v>4153</v>
      </c>
      <c r="W5471" t="s">
        <v>4154</v>
      </c>
      <c r="X5471" t="s">
        <v>168</v>
      </c>
      <c r="Y5471" t="s">
        <v>268</v>
      </c>
      <c r="Z5471" t="s">
        <v>268</v>
      </c>
      <c r="AA5471" t="s">
        <v>19</v>
      </c>
      <c r="AC5471" t="s">
        <v>9331</v>
      </c>
      <c r="AD5471">
        <v>1</v>
      </c>
      <c r="AE5471">
        <v>1</v>
      </c>
    </row>
    <row r="5472" spans="1:31">
      <c r="A5472" t="s">
        <v>9332</v>
      </c>
      <c r="B5472" s="93">
        <v>45001</v>
      </c>
      <c r="C5472" s="93">
        <v>45001</v>
      </c>
      <c r="D5472">
        <v>-1.4225150000000001E-2</v>
      </c>
      <c r="E5472">
        <v>-1.4225150000000001E-2</v>
      </c>
      <c r="F5472" t="s">
        <v>81</v>
      </c>
      <c r="G5472">
        <v>6.0462670872765507</v>
      </c>
      <c r="H5472">
        <v>-8.6009056256572014E-2</v>
      </c>
      <c r="I5472">
        <v>-8.6009056256572014E-2</v>
      </c>
      <c r="J5472">
        <v>1</v>
      </c>
      <c r="L5472" t="s">
        <v>76</v>
      </c>
      <c r="R5472" t="s">
        <v>8556</v>
      </c>
      <c r="T5472" t="s">
        <v>76</v>
      </c>
      <c r="V5472" t="s">
        <v>4153</v>
      </c>
      <c r="W5472" t="s">
        <v>4154</v>
      </c>
      <c r="X5472" t="s">
        <v>168</v>
      </c>
      <c r="Y5472" t="s">
        <v>268</v>
      </c>
      <c r="Z5472" t="s">
        <v>268</v>
      </c>
      <c r="AA5472" t="s">
        <v>19</v>
      </c>
      <c r="AC5472" t="s">
        <v>9333</v>
      </c>
      <c r="AD5472">
        <v>1</v>
      </c>
      <c r="AE5472">
        <v>1</v>
      </c>
    </row>
    <row r="5473" spans="1:31">
      <c r="A5473" t="s">
        <v>9334</v>
      </c>
      <c r="B5473" s="93">
        <v>45001</v>
      </c>
      <c r="C5473" s="93">
        <v>45001</v>
      </c>
      <c r="D5473">
        <v>-1.25565816E-2</v>
      </c>
      <c r="E5473">
        <v>-1.25565816E-2</v>
      </c>
      <c r="F5473" t="s">
        <v>81</v>
      </c>
      <c r="G5473">
        <v>6.0462670872765507</v>
      </c>
      <c r="H5473">
        <v>-7.5920446056782331E-2</v>
      </c>
      <c r="I5473">
        <v>-7.5920446056782331E-2</v>
      </c>
      <c r="J5473">
        <v>1</v>
      </c>
      <c r="L5473" t="s">
        <v>76</v>
      </c>
      <c r="R5473" t="s">
        <v>8556</v>
      </c>
      <c r="T5473" t="s">
        <v>76</v>
      </c>
      <c r="V5473" t="s">
        <v>4153</v>
      </c>
      <c r="W5473" t="s">
        <v>4154</v>
      </c>
      <c r="X5473" t="s">
        <v>168</v>
      </c>
      <c r="Y5473" t="s">
        <v>268</v>
      </c>
      <c r="Z5473" t="s">
        <v>268</v>
      </c>
      <c r="AA5473" t="s">
        <v>19</v>
      </c>
      <c r="AC5473" t="s">
        <v>9335</v>
      </c>
      <c r="AD5473">
        <v>1</v>
      </c>
      <c r="AE5473">
        <v>1</v>
      </c>
    </row>
    <row r="5474" spans="1:31">
      <c r="A5474" t="s">
        <v>9336</v>
      </c>
      <c r="B5474" s="93">
        <v>45001</v>
      </c>
      <c r="C5474" s="93">
        <v>45001</v>
      </c>
      <c r="D5474">
        <v>-8.8371081000000011E-3</v>
      </c>
      <c r="E5474">
        <v>-8.8371081000000011E-3</v>
      </c>
      <c r="F5474" t="s">
        <v>81</v>
      </c>
      <c r="G5474">
        <v>6.0462670872765507</v>
      </c>
      <c r="H5474">
        <v>-5.3431515851735022E-2</v>
      </c>
      <c r="I5474">
        <v>-5.3431515851735022E-2</v>
      </c>
      <c r="J5474">
        <v>1</v>
      </c>
      <c r="L5474" t="s">
        <v>76</v>
      </c>
      <c r="R5474" t="s">
        <v>8556</v>
      </c>
      <c r="T5474" t="s">
        <v>76</v>
      </c>
      <c r="V5474" t="s">
        <v>4153</v>
      </c>
      <c r="W5474" t="s">
        <v>4154</v>
      </c>
      <c r="X5474" t="s">
        <v>168</v>
      </c>
      <c r="Y5474" t="s">
        <v>268</v>
      </c>
      <c r="Z5474" t="s">
        <v>268</v>
      </c>
      <c r="AA5474" t="s">
        <v>19</v>
      </c>
      <c r="AC5474" t="s">
        <v>9337</v>
      </c>
      <c r="AD5474">
        <v>1</v>
      </c>
      <c r="AE5474">
        <v>1</v>
      </c>
    </row>
    <row r="5475" spans="1:31">
      <c r="A5475" t="s">
        <v>9338</v>
      </c>
      <c r="B5475" s="93">
        <v>45001</v>
      </c>
      <c r="C5475" s="93">
        <v>45001</v>
      </c>
      <c r="D5475">
        <v>-1.6824499999999999E-2</v>
      </c>
      <c r="E5475">
        <v>-1.6824499999999999E-2</v>
      </c>
      <c r="F5475" t="s">
        <v>81</v>
      </c>
      <c r="G5475">
        <v>6.0462670872765507</v>
      </c>
      <c r="H5475">
        <v>-0.10172542060988431</v>
      </c>
      <c r="I5475">
        <v>-0.10172542060988431</v>
      </c>
      <c r="J5475">
        <v>1</v>
      </c>
      <c r="L5475" t="s">
        <v>76</v>
      </c>
      <c r="R5475" t="s">
        <v>8556</v>
      </c>
      <c r="T5475" t="s">
        <v>76</v>
      </c>
      <c r="V5475" t="s">
        <v>4153</v>
      </c>
      <c r="W5475" t="s">
        <v>4154</v>
      </c>
      <c r="X5475" t="s">
        <v>168</v>
      </c>
      <c r="Y5475" t="s">
        <v>268</v>
      </c>
      <c r="Z5475" t="s">
        <v>268</v>
      </c>
      <c r="AA5475" t="s">
        <v>19</v>
      </c>
      <c r="AC5475" t="s">
        <v>9339</v>
      </c>
      <c r="AD5475">
        <v>1</v>
      </c>
      <c r="AE5475">
        <v>1</v>
      </c>
    </row>
    <row r="5476" spans="1:31">
      <c r="A5476" t="s">
        <v>9340</v>
      </c>
      <c r="B5476" s="93">
        <v>45001</v>
      </c>
      <c r="C5476" s="93">
        <v>45001</v>
      </c>
      <c r="D5476">
        <v>-1.0177337599999999E-2</v>
      </c>
      <c r="E5476">
        <v>-1.0177337599999999E-2</v>
      </c>
      <c r="F5476" t="s">
        <v>81</v>
      </c>
      <c r="G5476">
        <v>6.0462670872765507</v>
      </c>
      <c r="H5476">
        <v>-6.1534901366982107E-2</v>
      </c>
      <c r="I5476">
        <v>-6.1534901366982107E-2</v>
      </c>
      <c r="J5476">
        <v>1</v>
      </c>
      <c r="L5476" t="s">
        <v>76</v>
      </c>
      <c r="R5476" t="s">
        <v>8556</v>
      </c>
      <c r="T5476" t="s">
        <v>76</v>
      </c>
      <c r="V5476" t="s">
        <v>4153</v>
      </c>
      <c r="W5476" t="s">
        <v>4154</v>
      </c>
      <c r="X5476" t="s">
        <v>168</v>
      </c>
      <c r="Y5476" t="s">
        <v>268</v>
      </c>
      <c r="Z5476" t="s">
        <v>268</v>
      </c>
      <c r="AA5476" t="s">
        <v>19</v>
      </c>
      <c r="AC5476" t="s">
        <v>9341</v>
      </c>
      <c r="AD5476">
        <v>1</v>
      </c>
      <c r="AE5476">
        <v>1</v>
      </c>
    </row>
    <row r="5477" spans="1:31">
      <c r="A5477" t="s">
        <v>9342</v>
      </c>
      <c r="B5477" s="93">
        <v>45001</v>
      </c>
      <c r="C5477" s="93">
        <v>45001</v>
      </c>
      <c r="D5477">
        <v>-1.6392505599999999E-2</v>
      </c>
      <c r="E5477">
        <v>-1.6392505599999999E-2</v>
      </c>
      <c r="F5477" t="s">
        <v>81</v>
      </c>
      <c r="G5477">
        <v>6.0462670872765507</v>
      </c>
      <c r="H5477">
        <v>-9.9113467087276544E-2</v>
      </c>
      <c r="I5477">
        <v>-9.9113467087276544E-2</v>
      </c>
      <c r="J5477">
        <v>1</v>
      </c>
      <c r="L5477" t="s">
        <v>76</v>
      </c>
      <c r="R5477" t="s">
        <v>8556</v>
      </c>
      <c r="T5477" t="s">
        <v>76</v>
      </c>
      <c r="V5477" t="s">
        <v>4153</v>
      </c>
      <c r="W5477" t="s">
        <v>4154</v>
      </c>
      <c r="X5477" t="s">
        <v>168</v>
      </c>
      <c r="Y5477" t="s">
        <v>268</v>
      </c>
      <c r="Z5477" t="s">
        <v>268</v>
      </c>
      <c r="AA5477" t="s">
        <v>19</v>
      </c>
      <c r="AC5477" t="s">
        <v>9343</v>
      </c>
      <c r="AD5477">
        <v>1</v>
      </c>
      <c r="AE5477">
        <v>1</v>
      </c>
    </row>
    <row r="5478" spans="1:31">
      <c r="A5478" t="s">
        <v>9344</v>
      </c>
      <c r="B5478" s="93">
        <v>45000</v>
      </c>
      <c r="C5478" s="93">
        <v>45000</v>
      </c>
      <c r="D5478">
        <v>-7.9821734267100011E-3</v>
      </c>
      <c r="E5478">
        <v>-7.9821734267100011E-3</v>
      </c>
      <c r="F5478" t="s">
        <v>81</v>
      </c>
      <c r="G5478">
        <v>5.9047619047619051</v>
      </c>
      <c r="H5478">
        <v>-4.7132833567240011E-2</v>
      </c>
      <c r="I5478">
        <v>-4.7132833567240011E-2</v>
      </c>
      <c r="J5478">
        <v>1</v>
      </c>
      <c r="L5478" t="s">
        <v>65</v>
      </c>
      <c r="M5478" t="s">
        <v>65</v>
      </c>
      <c r="R5478" t="s">
        <v>9046</v>
      </c>
      <c r="T5478" t="s">
        <v>65</v>
      </c>
      <c r="V5478" t="s">
        <v>8402</v>
      </c>
      <c r="W5478" t="s">
        <v>7116</v>
      </c>
      <c r="X5478" t="s">
        <v>168</v>
      </c>
      <c r="Y5478" t="s">
        <v>268</v>
      </c>
      <c r="Z5478" t="s">
        <v>268</v>
      </c>
      <c r="AA5478" t="s">
        <v>19</v>
      </c>
      <c r="AC5478" t="s">
        <v>9345</v>
      </c>
      <c r="AD5478">
        <v>1</v>
      </c>
      <c r="AE5478">
        <v>1</v>
      </c>
    </row>
    <row r="5479" spans="1:31">
      <c r="A5479" t="s">
        <v>9346</v>
      </c>
      <c r="B5479" s="93">
        <v>45000</v>
      </c>
      <c r="C5479" s="93">
        <v>45000</v>
      </c>
      <c r="D5479">
        <v>-1.011636E-2</v>
      </c>
      <c r="E5479">
        <v>-1.011636E-2</v>
      </c>
      <c r="F5479" t="s">
        <v>81</v>
      </c>
      <c r="G5479">
        <v>5.9047619047619051</v>
      </c>
      <c r="H5479">
        <v>-5.9734697142857153E-2</v>
      </c>
      <c r="I5479">
        <v>-5.9734697142857153E-2</v>
      </c>
      <c r="J5479">
        <v>1</v>
      </c>
      <c r="L5479" t="s">
        <v>76</v>
      </c>
      <c r="R5479" t="s">
        <v>8556</v>
      </c>
      <c r="T5479" t="s">
        <v>76</v>
      </c>
      <c r="V5479" t="s">
        <v>4153</v>
      </c>
      <c r="W5479" t="s">
        <v>4154</v>
      </c>
      <c r="X5479" t="s">
        <v>168</v>
      </c>
      <c r="Y5479" t="s">
        <v>268</v>
      </c>
      <c r="Z5479" t="s">
        <v>268</v>
      </c>
      <c r="AA5479" t="s">
        <v>19</v>
      </c>
      <c r="AC5479" t="s">
        <v>9347</v>
      </c>
      <c r="AD5479">
        <v>1</v>
      </c>
      <c r="AE5479">
        <v>1</v>
      </c>
    </row>
    <row r="5480" spans="1:31">
      <c r="A5480" t="s">
        <v>9348</v>
      </c>
      <c r="B5480" s="93">
        <v>45000</v>
      </c>
      <c r="C5480" s="93">
        <v>45000</v>
      </c>
      <c r="D5480">
        <v>-1.17499896E-2</v>
      </c>
      <c r="E5480">
        <v>-1.17499896E-2</v>
      </c>
      <c r="F5480" t="s">
        <v>81</v>
      </c>
      <c r="G5480">
        <v>5.9047619047619051</v>
      </c>
      <c r="H5480">
        <v>-6.9380890971428591E-2</v>
      </c>
      <c r="I5480">
        <v>-6.9380890971428591E-2</v>
      </c>
      <c r="J5480">
        <v>1</v>
      </c>
      <c r="L5480" t="s">
        <v>76</v>
      </c>
      <c r="R5480" t="s">
        <v>8556</v>
      </c>
      <c r="T5480" t="s">
        <v>76</v>
      </c>
      <c r="V5480" t="s">
        <v>4153</v>
      </c>
      <c r="W5480" t="s">
        <v>4154</v>
      </c>
      <c r="X5480" t="s">
        <v>168</v>
      </c>
      <c r="Y5480" t="s">
        <v>268</v>
      </c>
      <c r="Z5480" t="s">
        <v>268</v>
      </c>
      <c r="AA5480" t="s">
        <v>19</v>
      </c>
      <c r="AC5480" t="s">
        <v>9349</v>
      </c>
      <c r="AD5480">
        <v>1</v>
      </c>
      <c r="AE5480">
        <v>1</v>
      </c>
    </row>
    <row r="5481" spans="1:31">
      <c r="A5481" t="s">
        <v>9350</v>
      </c>
      <c r="B5481" s="93">
        <v>45000</v>
      </c>
      <c r="C5481" s="93">
        <v>45000</v>
      </c>
      <c r="D5481">
        <v>-1.24146189E-2</v>
      </c>
      <c r="E5481">
        <v>-1.24146189E-2</v>
      </c>
      <c r="F5481" t="s">
        <v>81</v>
      </c>
      <c r="G5481">
        <v>5.9047619047619051</v>
      </c>
      <c r="H5481">
        <v>-7.3305368742857147E-2</v>
      </c>
      <c r="I5481">
        <v>-7.3305368742857147E-2</v>
      </c>
      <c r="J5481">
        <v>1</v>
      </c>
      <c r="L5481" t="s">
        <v>76</v>
      </c>
      <c r="R5481" t="s">
        <v>8556</v>
      </c>
      <c r="T5481" t="s">
        <v>76</v>
      </c>
      <c r="V5481" t="s">
        <v>4153</v>
      </c>
      <c r="W5481" t="s">
        <v>4154</v>
      </c>
      <c r="X5481" t="s">
        <v>168</v>
      </c>
      <c r="Y5481" t="s">
        <v>268</v>
      </c>
      <c r="Z5481" t="s">
        <v>268</v>
      </c>
      <c r="AA5481" t="s">
        <v>19</v>
      </c>
      <c r="AC5481" t="s">
        <v>9351</v>
      </c>
      <c r="AD5481">
        <v>1</v>
      </c>
      <c r="AE5481">
        <v>1</v>
      </c>
    </row>
    <row r="5482" spans="1:31">
      <c r="A5482" t="s">
        <v>9352</v>
      </c>
      <c r="B5482" s="93">
        <v>45000</v>
      </c>
      <c r="C5482" s="93">
        <v>45000</v>
      </c>
      <c r="D5482">
        <v>-2.6851468E-2</v>
      </c>
      <c r="E5482">
        <v>-2.6851468E-2</v>
      </c>
      <c r="F5482" t="s">
        <v>81</v>
      </c>
      <c r="G5482">
        <v>5.9047619047619051</v>
      </c>
      <c r="H5482">
        <v>-0.15855152533333339</v>
      </c>
      <c r="I5482">
        <v>-0.15855152533333339</v>
      </c>
      <c r="J5482">
        <v>1</v>
      </c>
      <c r="L5482" t="s">
        <v>76</v>
      </c>
      <c r="R5482" t="s">
        <v>8556</v>
      </c>
      <c r="T5482" t="s">
        <v>76</v>
      </c>
      <c r="V5482" t="s">
        <v>4153</v>
      </c>
      <c r="W5482" t="s">
        <v>4154</v>
      </c>
      <c r="X5482" t="s">
        <v>168</v>
      </c>
      <c r="Y5482" t="s">
        <v>268</v>
      </c>
      <c r="Z5482" t="s">
        <v>268</v>
      </c>
      <c r="AA5482" t="s">
        <v>19</v>
      </c>
      <c r="AC5482" t="s">
        <v>9353</v>
      </c>
      <c r="AD5482">
        <v>1</v>
      </c>
      <c r="AE5482">
        <v>1</v>
      </c>
    </row>
    <row r="5483" spans="1:31">
      <c r="A5483" t="s">
        <v>9354</v>
      </c>
      <c r="B5483" s="93">
        <v>45000</v>
      </c>
      <c r="C5483" s="93">
        <v>45000</v>
      </c>
      <c r="D5483">
        <v>-2.646302E-2</v>
      </c>
      <c r="E5483">
        <v>-2.646302E-2</v>
      </c>
      <c r="F5483" t="s">
        <v>81</v>
      </c>
      <c r="G5483">
        <v>5.9047619047619051</v>
      </c>
      <c r="H5483">
        <v>-0.15625783238095239</v>
      </c>
      <c r="I5483">
        <v>-0.15625783238095239</v>
      </c>
      <c r="J5483">
        <v>1</v>
      </c>
      <c r="L5483" t="s">
        <v>76</v>
      </c>
      <c r="R5483" t="s">
        <v>8556</v>
      </c>
      <c r="T5483" t="s">
        <v>76</v>
      </c>
      <c r="V5483" t="s">
        <v>4153</v>
      </c>
      <c r="W5483" t="s">
        <v>4154</v>
      </c>
      <c r="X5483" t="s">
        <v>168</v>
      </c>
      <c r="Y5483" t="s">
        <v>268</v>
      </c>
      <c r="Z5483" t="s">
        <v>268</v>
      </c>
      <c r="AA5483" t="s">
        <v>19</v>
      </c>
      <c r="AC5483" t="s">
        <v>9355</v>
      </c>
      <c r="AD5483">
        <v>1</v>
      </c>
      <c r="AE5483">
        <v>1</v>
      </c>
    </row>
    <row r="5484" spans="1:31">
      <c r="A5484" t="s">
        <v>9356</v>
      </c>
      <c r="B5484" s="93">
        <v>45000</v>
      </c>
      <c r="C5484" s="93">
        <v>45000</v>
      </c>
      <c r="D5484">
        <v>-1.1186753400000001E-2</v>
      </c>
      <c r="E5484">
        <v>-1.1186753400000001E-2</v>
      </c>
      <c r="F5484" t="s">
        <v>81</v>
      </c>
      <c r="G5484">
        <v>5.9047619047619051</v>
      </c>
      <c r="H5484">
        <v>-6.605511531428572E-2</v>
      </c>
      <c r="I5484">
        <v>-6.605511531428572E-2</v>
      </c>
      <c r="J5484">
        <v>1</v>
      </c>
      <c r="L5484" t="s">
        <v>76</v>
      </c>
      <c r="R5484" t="s">
        <v>8556</v>
      </c>
      <c r="T5484" t="s">
        <v>76</v>
      </c>
      <c r="V5484" t="s">
        <v>4153</v>
      </c>
      <c r="W5484" t="s">
        <v>4154</v>
      </c>
      <c r="X5484" t="s">
        <v>168</v>
      </c>
      <c r="Y5484" t="s">
        <v>268</v>
      </c>
      <c r="Z5484" t="s">
        <v>268</v>
      </c>
      <c r="AA5484" t="s">
        <v>19</v>
      </c>
      <c r="AC5484" t="s">
        <v>9357</v>
      </c>
      <c r="AD5484">
        <v>1</v>
      </c>
      <c r="AE5484">
        <v>1</v>
      </c>
    </row>
    <row r="5485" spans="1:31">
      <c r="A5485" t="s">
        <v>9358</v>
      </c>
      <c r="B5485" s="93">
        <v>45000</v>
      </c>
      <c r="C5485" s="93">
        <v>45000</v>
      </c>
      <c r="D5485">
        <v>-1.1029499999999999E-2</v>
      </c>
      <c r="E5485">
        <v>-1.1029499999999999E-2</v>
      </c>
      <c r="F5485" t="s">
        <v>81</v>
      </c>
      <c r="G5485">
        <v>5.9047619047619051</v>
      </c>
      <c r="H5485">
        <v>-6.5126571428571423E-2</v>
      </c>
      <c r="I5485">
        <v>-6.5126571428571423E-2</v>
      </c>
      <c r="J5485">
        <v>1</v>
      </c>
      <c r="L5485" t="s">
        <v>76</v>
      </c>
      <c r="R5485" t="s">
        <v>8556</v>
      </c>
      <c r="T5485" t="s">
        <v>76</v>
      </c>
      <c r="V5485" t="s">
        <v>4153</v>
      </c>
      <c r="W5485" t="s">
        <v>4154</v>
      </c>
      <c r="X5485" t="s">
        <v>168</v>
      </c>
      <c r="Y5485" t="s">
        <v>268</v>
      </c>
      <c r="Z5485" t="s">
        <v>268</v>
      </c>
      <c r="AA5485" t="s">
        <v>19</v>
      </c>
      <c r="AC5485" t="s">
        <v>9359</v>
      </c>
      <c r="AD5485">
        <v>1</v>
      </c>
      <c r="AE5485">
        <v>1</v>
      </c>
    </row>
    <row r="5486" spans="1:31">
      <c r="A5486" t="s">
        <v>9360</v>
      </c>
      <c r="B5486" s="93">
        <v>45000</v>
      </c>
      <c r="C5486" s="93">
        <v>45000</v>
      </c>
      <c r="D5486">
        <v>-6.365E-3</v>
      </c>
      <c r="E5486">
        <v>-6.365E-3</v>
      </c>
      <c r="F5486" t="s">
        <v>81</v>
      </c>
      <c r="G5486">
        <v>5.9047619047619051</v>
      </c>
      <c r="H5486">
        <v>-3.7583809523809533E-2</v>
      </c>
      <c r="I5486">
        <v>-3.7583809523809533E-2</v>
      </c>
      <c r="J5486">
        <v>1</v>
      </c>
      <c r="L5486" t="s">
        <v>76</v>
      </c>
      <c r="R5486" t="s">
        <v>8556</v>
      </c>
      <c r="T5486" t="s">
        <v>76</v>
      </c>
      <c r="V5486" t="s">
        <v>4153</v>
      </c>
      <c r="W5486" t="s">
        <v>4154</v>
      </c>
      <c r="X5486" t="s">
        <v>168</v>
      </c>
      <c r="Y5486" t="s">
        <v>268</v>
      </c>
      <c r="Z5486" t="s">
        <v>268</v>
      </c>
      <c r="AA5486" t="s">
        <v>19</v>
      </c>
      <c r="AC5486" t="s">
        <v>9361</v>
      </c>
      <c r="AD5486">
        <v>1</v>
      </c>
      <c r="AE5486">
        <v>1</v>
      </c>
    </row>
    <row r="5487" spans="1:31">
      <c r="A5487" t="s">
        <v>9362</v>
      </c>
      <c r="B5487" s="93">
        <v>45000</v>
      </c>
      <c r="C5487" s="93">
        <v>45000</v>
      </c>
      <c r="D5487">
        <v>-1.3616142701911421E-2</v>
      </c>
      <c r="E5487">
        <v>-1.3616142701911421E-2</v>
      </c>
      <c r="F5487" t="s">
        <v>81</v>
      </c>
      <c r="G5487">
        <v>5.9047619047619051</v>
      </c>
      <c r="H5487">
        <v>-8.0400080716048386E-2</v>
      </c>
      <c r="I5487">
        <v>-8.0400080716048386E-2</v>
      </c>
      <c r="J5487">
        <v>1</v>
      </c>
      <c r="L5487" t="s">
        <v>65</v>
      </c>
      <c r="M5487" t="s">
        <v>111</v>
      </c>
      <c r="R5487" t="s">
        <v>9046</v>
      </c>
      <c r="T5487" t="s">
        <v>65</v>
      </c>
      <c r="V5487" t="s">
        <v>8402</v>
      </c>
      <c r="W5487" t="s">
        <v>7116</v>
      </c>
      <c r="X5487" t="s">
        <v>168</v>
      </c>
      <c r="Y5487" t="s">
        <v>268</v>
      </c>
      <c r="Z5487" t="s">
        <v>268</v>
      </c>
      <c r="AA5487" t="s">
        <v>19</v>
      </c>
      <c r="AC5487" t="s">
        <v>9363</v>
      </c>
      <c r="AD5487">
        <v>1</v>
      </c>
      <c r="AE5487">
        <v>1</v>
      </c>
    </row>
    <row r="5488" spans="1:31">
      <c r="A5488" t="s">
        <v>9364</v>
      </c>
      <c r="B5488" s="93">
        <v>45000</v>
      </c>
      <c r="C5488" s="93">
        <v>45000</v>
      </c>
      <c r="D5488">
        <v>-1.6168473875819999E-3</v>
      </c>
      <c r="E5488">
        <v>-1.6168473875819999E-3</v>
      </c>
      <c r="F5488" t="s">
        <v>81</v>
      </c>
      <c r="G5488">
        <v>5.9047619047619051</v>
      </c>
      <c r="H5488">
        <v>-9.547098860008001E-3</v>
      </c>
      <c r="I5488">
        <v>-9.547098860008001E-3</v>
      </c>
      <c r="J5488">
        <v>1</v>
      </c>
      <c r="L5488" t="s">
        <v>65</v>
      </c>
      <c r="M5488" t="s">
        <v>65</v>
      </c>
      <c r="R5488" t="s">
        <v>9046</v>
      </c>
      <c r="T5488" t="s">
        <v>65</v>
      </c>
      <c r="V5488" t="s">
        <v>8402</v>
      </c>
      <c r="W5488" t="s">
        <v>7116</v>
      </c>
      <c r="X5488" t="s">
        <v>168</v>
      </c>
      <c r="Y5488" t="s">
        <v>268</v>
      </c>
      <c r="Z5488" t="s">
        <v>268</v>
      </c>
      <c r="AA5488" t="s">
        <v>19</v>
      </c>
      <c r="AC5488" t="s">
        <v>9365</v>
      </c>
      <c r="AD5488">
        <v>1</v>
      </c>
      <c r="AE5488">
        <v>1</v>
      </c>
    </row>
    <row r="5489" spans="1:31">
      <c r="A5489" t="s">
        <v>9366</v>
      </c>
      <c r="B5489" s="93">
        <v>45000</v>
      </c>
      <c r="C5489" s="93">
        <v>45000</v>
      </c>
      <c r="D5489">
        <v>-6.5541719999999996E-3</v>
      </c>
      <c r="E5489">
        <v>-6.5541719999999996E-3</v>
      </c>
      <c r="F5489" t="s">
        <v>81</v>
      </c>
      <c r="G5489">
        <v>5.9047619047619051</v>
      </c>
      <c r="H5489">
        <v>-3.8700825142857137E-2</v>
      </c>
      <c r="I5489">
        <v>-3.8700825142857137E-2</v>
      </c>
      <c r="J5489">
        <v>1</v>
      </c>
      <c r="L5489" t="s">
        <v>76</v>
      </c>
      <c r="R5489" t="s">
        <v>8556</v>
      </c>
      <c r="T5489" t="s">
        <v>76</v>
      </c>
      <c r="V5489" t="s">
        <v>4153</v>
      </c>
      <c r="W5489" t="s">
        <v>4154</v>
      </c>
      <c r="X5489" t="s">
        <v>168</v>
      </c>
      <c r="Y5489" t="s">
        <v>268</v>
      </c>
      <c r="Z5489" t="s">
        <v>268</v>
      </c>
      <c r="AA5489" t="s">
        <v>19</v>
      </c>
      <c r="AC5489" t="s">
        <v>9367</v>
      </c>
      <c r="AD5489">
        <v>1</v>
      </c>
      <c r="AE5489">
        <v>1</v>
      </c>
    </row>
    <row r="5490" spans="1:31">
      <c r="A5490" t="s">
        <v>9368</v>
      </c>
      <c r="B5490" s="93">
        <v>45000</v>
      </c>
      <c r="C5490" s="93">
        <v>45000</v>
      </c>
      <c r="D5490">
        <v>-6.5074999999999994E-3</v>
      </c>
      <c r="E5490">
        <v>-6.5074999999999994E-3</v>
      </c>
      <c r="F5490" t="s">
        <v>81</v>
      </c>
      <c r="G5490">
        <v>5.9047619047619051</v>
      </c>
      <c r="H5490">
        <v>-3.8425238095238103E-2</v>
      </c>
      <c r="I5490">
        <v>-3.8425238095238103E-2</v>
      </c>
      <c r="J5490">
        <v>1</v>
      </c>
      <c r="L5490" t="s">
        <v>76</v>
      </c>
      <c r="R5490" t="s">
        <v>8556</v>
      </c>
      <c r="T5490" t="s">
        <v>76</v>
      </c>
      <c r="V5490" t="s">
        <v>4153</v>
      </c>
      <c r="W5490" t="s">
        <v>4154</v>
      </c>
      <c r="X5490" t="s">
        <v>168</v>
      </c>
      <c r="Y5490" t="s">
        <v>268</v>
      </c>
      <c r="Z5490" t="s">
        <v>268</v>
      </c>
      <c r="AA5490" t="s">
        <v>19</v>
      </c>
      <c r="AC5490" t="s">
        <v>9369</v>
      </c>
      <c r="AD5490">
        <v>1</v>
      </c>
      <c r="AE5490">
        <v>1</v>
      </c>
    </row>
    <row r="5491" spans="1:31">
      <c r="A5491" t="s">
        <v>9370</v>
      </c>
      <c r="B5491" s="93">
        <v>45000</v>
      </c>
      <c r="C5491" s="93">
        <v>45000</v>
      </c>
      <c r="D5491">
        <v>-0.28300393517930122</v>
      </c>
      <c r="E5491">
        <v>-0.28300393517930122</v>
      </c>
      <c r="F5491" t="s">
        <v>81</v>
      </c>
      <c r="G5491">
        <v>5.9047619047619051</v>
      </c>
      <c r="H5491">
        <v>-1.6710708553444451</v>
      </c>
      <c r="I5491">
        <v>-1.6710708553444451</v>
      </c>
      <c r="J5491">
        <v>1</v>
      </c>
      <c r="L5491" t="s">
        <v>65</v>
      </c>
      <c r="R5491" t="s">
        <v>8556</v>
      </c>
      <c r="T5491" t="s">
        <v>65</v>
      </c>
      <c r="V5491" t="s">
        <v>8402</v>
      </c>
      <c r="W5491" t="s">
        <v>7116</v>
      </c>
      <c r="X5491" t="s">
        <v>168</v>
      </c>
      <c r="Y5491" t="s">
        <v>268</v>
      </c>
      <c r="Z5491" t="s">
        <v>268</v>
      </c>
      <c r="AA5491" t="s">
        <v>19</v>
      </c>
      <c r="AC5491" t="s">
        <v>9371</v>
      </c>
      <c r="AD5491">
        <v>1</v>
      </c>
      <c r="AE5491">
        <v>1</v>
      </c>
    </row>
    <row r="5492" spans="1:31">
      <c r="A5492" t="s">
        <v>9372</v>
      </c>
      <c r="B5492" s="93">
        <v>45000</v>
      </c>
      <c r="C5492" s="93">
        <v>45000</v>
      </c>
      <c r="D5492">
        <v>-6.156E-3</v>
      </c>
      <c r="E5492">
        <v>-6.156E-3</v>
      </c>
      <c r="F5492" t="s">
        <v>81</v>
      </c>
      <c r="G5492">
        <v>5.9047619047619051</v>
      </c>
      <c r="H5492">
        <v>-3.6349714285714291E-2</v>
      </c>
      <c r="I5492">
        <v>-3.6349714285714291E-2</v>
      </c>
      <c r="J5492">
        <v>1</v>
      </c>
      <c r="L5492" t="s">
        <v>76</v>
      </c>
      <c r="R5492" t="s">
        <v>8556</v>
      </c>
      <c r="T5492" t="s">
        <v>76</v>
      </c>
      <c r="V5492" t="s">
        <v>4153</v>
      </c>
      <c r="W5492" t="s">
        <v>4154</v>
      </c>
      <c r="X5492" t="s">
        <v>168</v>
      </c>
      <c r="Y5492" t="s">
        <v>268</v>
      </c>
      <c r="Z5492" t="s">
        <v>268</v>
      </c>
      <c r="AA5492" t="s">
        <v>19</v>
      </c>
      <c r="AC5492" t="s">
        <v>9373</v>
      </c>
      <c r="AD5492">
        <v>1</v>
      </c>
      <c r="AE5492">
        <v>1</v>
      </c>
    </row>
    <row r="5493" spans="1:31">
      <c r="A5493" t="s">
        <v>9374</v>
      </c>
      <c r="B5493" s="93">
        <v>44999</v>
      </c>
      <c r="C5493" s="93">
        <v>44999</v>
      </c>
      <c r="D5493">
        <v>-0.1</v>
      </c>
      <c r="E5493">
        <v>-0.1</v>
      </c>
      <c r="F5493" t="s">
        <v>67</v>
      </c>
      <c r="G5493">
        <v>8979.3048973143759</v>
      </c>
      <c r="H5493">
        <v>-897.93048973143766</v>
      </c>
      <c r="I5493">
        <v>-897.93048973143766</v>
      </c>
      <c r="J5493">
        <v>1</v>
      </c>
      <c r="L5493" t="s">
        <v>78</v>
      </c>
      <c r="M5493" t="s">
        <v>68</v>
      </c>
      <c r="R5493" t="s">
        <v>8397</v>
      </c>
      <c r="T5493" t="s">
        <v>78</v>
      </c>
      <c r="V5493" t="s">
        <v>1347</v>
      </c>
      <c r="W5493" t="s">
        <v>1347</v>
      </c>
      <c r="X5493" t="s">
        <v>277</v>
      </c>
      <c r="Y5493" t="s">
        <v>180</v>
      </c>
      <c r="Z5493" t="s">
        <v>180</v>
      </c>
      <c r="AA5493" t="s">
        <v>25</v>
      </c>
      <c r="AC5493" t="s">
        <v>9375</v>
      </c>
      <c r="AD5493">
        <v>1</v>
      </c>
      <c r="AE5493">
        <v>1</v>
      </c>
    </row>
    <row r="5494" spans="1:31">
      <c r="A5494" t="s">
        <v>9376</v>
      </c>
      <c r="B5494" s="93">
        <v>44999</v>
      </c>
      <c r="C5494" s="93">
        <v>44999</v>
      </c>
      <c r="D5494">
        <v>-0.18101030693316769</v>
      </c>
      <c r="E5494">
        <v>-0.18101030693316769</v>
      </c>
      <c r="F5494" t="s">
        <v>67</v>
      </c>
      <c r="G5494">
        <v>8979.3048973143759</v>
      </c>
      <c r="H5494">
        <v>-1625.346735509371</v>
      </c>
      <c r="I5494">
        <v>-1625.346735509371</v>
      </c>
      <c r="J5494">
        <v>1</v>
      </c>
      <c r="L5494" t="s">
        <v>74</v>
      </c>
      <c r="M5494" t="s">
        <v>78</v>
      </c>
      <c r="R5494" t="s">
        <v>8397</v>
      </c>
      <c r="T5494" t="s">
        <v>74</v>
      </c>
      <c r="V5494" t="s">
        <v>1347</v>
      </c>
      <c r="W5494" t="s">
        <v>1347</v>
      </c>
      <c r="X5494" t="s">
        <v>277</v>
      </c>
      <c r="Y5494" t="s">
        <v>180</v>
      </c>
      <c r="Z5494" t="s">
        <v>180</v>
      </c>
      <c r="AA5494" t="s">
        <v>25</v>
      </c>
      <c r="AC5494" t="s">
        <v>9377</v>
      </c>
      <c r="AD5494">
        <v>1</v>
      </c>
      <c r="AE5494">
        <v>1</v>
      </c>
    </row>
    <row r="5495" spans="1:31">
      <c r="A5495" t="s">
        <v>9378</v>
      </c>
      <c r="B5495" s="93">
        <v>44999</v>
      </c>
      <c r="C5495" s="93">
        <v>44999</v>
      </c>
      <c r="D5495">
        <v>-1.065361682410956E-3</v>
      </c>
      <c r="E5495">
        <v>-1.065361682410956E-3</v>
      </c>
      <c r="F5495" t="s">
        <v>67</v>
      </c>
      <c r="G5495">
        <v>8979.3048973143759</v>
      </c>
      <c r="H5495">
        <v>-9.5662073722837793</v>
      </c>
      <c r="I5495">
        <v>-9.5662073722837793</v>
      </c>
      <c r="J5495">
        <v>1</v>
      </c>
      <c r="L5495" t="s">
        <v>74</v>
      </c>
      <c r="R5495" t="s">
        <v>8397</v>
      </c>
      <c r="T5495" t="s">
        <v>74</v>
      </c>
      <c r="V5495" t="s">
        <v>1347</v>
      </c>
      <c r="W5495" t="s">
        <v>1347</v>
      </c>
      <c r="X5495" t="s">
        <v>277</v>
      </c>
      <c r="Y5495" t="s">
        <v>180</v>
      </c>
      <c r="Z5495" t="s">
        <v>180</v>
      </c>
      <c r="AA5495" t="s">
        <v>25</v>
      </c>
      <c r="AC5495" t="s">
        <v>9379</v>
      </c>
      <c r="AD5495">
        <v>1</v>
      </c>
      <c r="AE5495">
        <v>1</v>
      </c>
    </row>
    <row r="5496" spans="1:31">
      <c r="A5496" t="s">
        <v>9380</v>
      </c>
      <c r="B5496" s="93">
        <v>44999</v>
      </c>
      <c r="C5496" s="93">
        <v>44999</v>
      </c>
      <c r="D5496">
        <v>0.1</v>
      </c>
      <c r="E5496">
        <v>0.1</v>
      </c>
      <c r="F5496" t="s">
        <v>67</v>
      </c>
      <c r="G5496">
        <v>8979.3048973143759</v>
      </c>
      <c r="H5496">
        <v>897.93048973143766</v>
      </c>
      <c r="I5496">
        <v>897.93048973143766</v>
      </c>
      <c r="J5496">
        <v>1</v>
      </c>
      <c r="L5496" t="s">
        <v>78</v>
      </c>
      <c r="M5496" t="s">
        <v>70</v>
      </c>
      <c r="R5496" t="s">
        <v>8397</v>
      </c>
      <c r="T5496" t="s">
        <v>70</v>
      </c>
      <c r="V5496" t="s">
        <v>1347</v>
      </c>
      <c r="W5496" t="s">
        <v>1347</v>
      </c>
      <c r="X5496" t="s">
        <v>277</v>
      </c>
      <c r="Y5496" t="s">
        <v>180</v>
      </c>
      <c r="Z5496" t="s">
        <v>180</v>
      </c>
      <c r="AA5496" t="s">
        <v>25</v>
      </c>
      <c r="AC5496" t="s">
        <v>9381</v>
      </c>
      <c r="AD5496">
        <v>1</v>
      </c>
      <c r="AE5496">
        <v>1</v>
      </c>
    </row>
    <row r="5497" spans="1:31">
      <c r="A5497" t="s">
        <v>9382</v>
      </c>
      <c r="B5497" s="93">
        <v>44999</v>
      </c>
      <c r="C5497" s="93">
        <v>44999</v>
      </c>
      <c r="D5497">
        <v>-3.1314412240400799E-3</v>
      </c>
      <c r="E5497">
        <v>-3.1314412240400799E-3</v>
      </c>
      <c r="F5497" t="s">
        <v>67</v>
      </c>
      <c r="G5497">
        <v>8979.3048973143759</v>
      </c>
      <c r="H5497">
        <v>-28.118165518675209</v>
      </c>
      <c r="I5497">
        <v>-28.118165518675209</v>
      </c>
      <c r="J5497">
        <v>1</v>
      </c>
      <c r="L5497" t="s">
        <v>68</v>
      </c>
      <c r="M5497" t="s">
        <v>78</v>
      </c>
      <c r="R5497" t="s">
        <v>8397</v>
      </c>
      <c r="T5497" t="s">
        <v>68</v>
      </c>
      <c r="V5497" t="s">
        <v>1347</v>
      </c>
      <c r="W5497" t="s">
        <v>1347</v>
      </c>
      <c r="X5497" t="s">
        <v>277</v>
      </c>
      <c r="Y5497" t="s">
        <v>180</v>
      </c>
      <c r="Z5497" t="s">
        <v>180</v>
      </c>
      <c r="AA5497" t="s">
        <v>25</v>
      </c>
      <c r="AC5497" t="s">
        <v>9381</v>
      </c>
      <c r="AD5497">
        <v>1</v>
      </c>
      <c r="AE5497">
        <v>1</v>
      </c>
    </row>
    <row r="5498" spans="1:31">
      <c r="A5498" t="s">
        <v>9383</v>
      </c>
      <c r="B5498" s="93">
        <v>44999</v>
      </c>
      <c r="C5498" s="93">
        <v>44999</v>
      </c>
      <c r="D5498">
        <v>-4.6118622084032343E-3</v>
      </c>
      <c r="E5498">
        <v>-4.6118622084032343E-3</v>
      </c>
      <c r="F5498" t="s">
        <v>67</v>
      </c>
      <c r="G5498">
        <v>8979.3048973143759</v>
      </c>
      <c r="H5498">
        <v>-41.411316913654247</v>
      </c>
      <c r="I5498">
        <v>-41.411316913654247</v>
      </c>
      <c r="J5498">
        <v>1</v>
      </c>
      <c r="L5498" t="s">
        <v>68</v>
      </c>
      <c r="M5498" t="s">
        <v>78</v>
      </c>
      <c r="R5498" t="s">
        <v>9384</v>
      </c>
      <c r="T5498" t="s">
        <v>68</v>
      </c>
      <c r="V5498" t="s">
        <v>1461</v>
      </c>
      <c r="W5498" t="s">
        <v>1461</v>
      </c>
      <c r="X5498" t="s">
        <v>1377</v>
      </c>
      <c r="Y5498" t="s">
        <v>1377</v>
      </c>
      <c r="Z5498" t="s">
        <v>1377</v>
      </c>
      <c r="AA5498" t="s">
        <v>29</v>
      </c>
      <c r="AC5498" t="s">
        <v>9385</v>
      </c>
      <c r="AD5498">
        <v>1</v>
      </c>
      <c r="AE5498">
        <v>1</v>
      </c>
    </row>
    <row r="5499" spans="1:31">
      <c r="A5499" t="s">
        <v>9386</v>
      </c>
      <c r="B5499" s="93">
        <v>44999</v>
      </c>
      <c r="C5499" s="93">
        <v>44999</v>
      </c>
      <c r="D5499">
        <v>-4.9689540000000003E-3</v>
      </c>
      <c r="E5499">
        <v>-4.9689540000000003E-3</v>
      </c>
      <c r="F5499" t="s">
        <v>67</v>
      </c>
      <c r="G5499">
        <v>8979.3048973143759</v>
      </c>
      <c r="H5499">
        <v>-44.617752986729862</v>
      </c>
      <c r="I5499">
        <v>-44.617752986729862</v>
      </c>
      <c r="J5499">
        <v>1</v>
      </c>
      <c r="L5499" t="s">
        <v>68</v>
      </c>
      <c r="M5499" t="s">
        <v>78</v>
      </c>
      <c r="R5499" t="s">
        <v>9384</v>
      </c>
      <c r="T5499" t="s">
        <v>68</v>
      </c>
      <c r="V5499" t="s">
        <v>1461</v>
      </c>
      <c r="W5499" t="s">
        <v>1461</v>
      </c>
      <c r="X5499" t="s">
        <v>1377</v>
      </c>
      <c r="Y5499" t="s">
        <v>1377</v>
      </c>
      <c r="Z5499" t="s">
        <v>1377</v>
      </c>
      <c r="AA5499" t="s">
        <v>29</v>
      </c>
      <c r="AC5499" t="s">
        <v>9387</v>
      </c>
      <c r="AD5499">
        <v>1</v>
      </c>
      <c r="AE5499">
        <v>1</v>
      </c>
    </row>
    <row r="5500" spans="1:31">
      <c r="A5500" t="s">
        <v>9388</v>
      </c>
      <c r="B5500" s="93">
        <v>44999</v>
      </c>
      <c r="C5500" s="93">
        <v>44999</v>
      </c>
      <c r="D5500">
        <v>0.3</v>
      </c>
      <c r="E5500">
        <v>0.3</v>
      </c>
      <c r="F5500" t="s">
        <v>67</v>
      </c>
      <c r="G5500">
        <v>8979.3048973143759</v>
      </c>
      <c r="H5500">
        <v>2693.7914691943129</v>
      </c>
      <c r="I5500">
        <v>2693.7914691943129</v>
      </c>
      <c r="J5500">
        <v>1</v>
      </c>
      <c r="L5500" t="s">
        <v>65</v>
      </c>
      <c r="M5500" t="s">
        <v>78</v>
      </c>
      <c r="R5500" t="s">
        <v>8397</v>
      </c>
      <c r="T5500" t="s">
        <v>78</v>
      </c>
      <c r="V5500" t="s">
        <v>1347</v>
      </c>
      <c r="W5500" t="s">
        <v>1347</v>
      </c>
      <c r="X5500" t="s">
        <v>277</v>
      </c>
      <c r="Y5500" t="s">
        <v>180</v>
      </c>
      <c r="Z5500" t="s">
        <v>180</v>
      </c>
      <c r="AA5500" t="s">
        <v>25</v>
      </c>
      <c r="AC5500" t="s">
        <v>9389</v>
      </c>
      <c r="AD5500">
        <v>1</v>
      </c>
      <c r="AE5500">
        <v>1</v>
      </c>
    </row>
    <row r="5501" spans="1:31">
      <c r="A5501" t="s">
        <v>9390</v>
      </c>
      <c r="B5501" s="93">
        <v>44999</v>
      </c>
      <c r="C5501" s="93">
        <v>44999</v>
      </c>
      <c r="D5501">
        <v>-1.1179315842449579E-3</v>
      </c>
      <c r="E5501">
        <v>-1.1179315842449579E-3</v>
      </c>
      <c r="F5501" t="s">
        <v>67</v>
      </c>
      <c r="G5501">
        <v>8979.3048973143759</v>
      </c>
      <c r="H5501">
        <v>-10.03824854927317</v>
      </c>
      <c r="I5501">
        <v>-10.03824854927317</v>
      </c>
      <c r="J5501">
        <v>1</v>
      </c>
      <c r="L5501" t="s">
        <v>65</v>
      </c>
      <c r="R5501" t="s">
        <v>9046</v>
      </c>
      <c r="T5501" t="s">
        <v>65</v>
      </c>
      <c r="V5501" t="s">
        <v>8402</v>
      </c>
      <c r="W5501" t="s">
        <v>7116</v>
      </c>
      <c r="X5501" t="s">
        <v>168</v>
      </c>
      <c r="Y5501" t="s">
        <v>268</v>
      </c>
      <c r="Z5501" t="s">
        <v>268</v>
      </c>
      <c r="AA5501" t="s">
        <v>19</v>
      </c>
      <c r="AC5501" t="s">
        <v>9391</v>
      </c>
      <c r="AD5501">
        <v>1</v>
      </c>
      <c r="AE5501">
        <v>1</v>
      </c>
    </row>
    <row r="5502" spans="1:31">
      <c r="A5502" t="s">
        <v>9392</v>
      </c>
      <c r="B5502" s="93">
        <v>44999</v>
      </c>
      <c r="C5502" s="93">
        <v>44999</v>
      </c>
      <c r="D5502">
        <v>0</v>
      </c>
      <c r="E5502">
        <v>0</v>
      </c>
      <c r="F5502" t="s">
        <v>67</v>
      </c>
      <c r="G5502">
        <v>8979.3048973143759</v>
      </c>
      <c r="H5502">
        <v>0</v>
      </c>
      <c r="I5502">
        <v>0</v>
      </c>
      <c r="J5502">
        <v>1</v>
      </c>
      <c r="L5502" t="s">
        <v>68</v>
      </c>
      <c r="M5502" t="s">
        <v>78</v>
      </c>
      <c r="R5502" t="s">
        <v>9384</v>
      </c>
      <c r="T5502" t="s">
        <v>78</v>
      </c>
      <c r="V5502" t="s">
        <v>1461</v>
      </c>
      <c r="W5502" t="s">
        <v>1461</v>
      </c>
      <c r="X5502" t="s">
        <v>1377</v>
      </c>
      <c r="Y5502" t="s">
        <v>1377</v>
      </c>
      <c r="Z5502" t="s">
        <v>1377</v>
      </c>
      <c r="AA5502" t="s">
        <v>29</v>
      </c>
      <c r="AC5502" t="s">
        <v>9387</v>
      </c>
      <c r="AD5502">
        <v>1</v>
      </c>
      <c r="AE5502">
        <v>1</v>
      </c>
    </row>
    <row r="5503" spans="1:31">
      <c r="A5503" t="s">
        <v>9393</v>
      </c>
      <c r="B5503" s="93">
        <v>44999</v>
      </c>
      <c r="C5503" s="93">
        <v>44999</v>
      </c>
      <c r="D5503">
        <v>0</v>
      </c>
      <c r="E5503">
        <v>0</v>
      </c>
      <c r="F5503" t="s">
        <v>67</v>
      </c>
      <c r="G5503">
        <v>8979.3048973143759</v>
      </c>
      <c r="H5503">
        <v>0</v>
      </c>
      <c r="I5503">
        <v>0</v>
      </c>
      <c r="J5503">
        <v>1</v>
      </c>
      <c r="L5503" t="s">
        <v>68</v>
      </c>
      <c r="M5503" t="s">
        <v>78</v>
      </c>
      <c r="R5503" t="s">
        <v>9384</v>
      </c>
      <c r="T5503" t="s">
        <v>78</v>
      </c>
      <c r="V5503" t="s">
        <v>1461</v>
      </c>
      <c r="W5503" t="s">
        <v>1461</v>
      </c>
      <c r="X5503" t="s">
        <v>1377</v>
      </c>
      <c r="Y5503" t="s">
        <v>1377</v>
      </c>
      <c r="Z5503" t="s">
        <v>1377</v>
      </c>
      <c r="AA5503" t="s">
        <v>29</v>
      </c>
      <c r="AC5503" t="s">
        <v>9385</v>
      </c>
      <c r="AD5503">
        <v>1</v>
      </c>
      <c r="AE5503">
        <v>1</v>
      </c>
    </row>
    <row r="5504" spans="1:31">
      <c r="A5504" t="s">
        <v>9394</v>
      </c>
      <c r="B5504" s="93">
        <v>44999</v>
      </c>
      <c r="C5504" s="93">
        <v>44999</v>
      </c>
      <c r="D5504">
        <v>0</v>
      </c>
      <c r="E5504">
        <v>0</v>
      </c>
      <c r="F5504" t="s">
        <v>67</v>
      </c>
      <c r="G5504">
        <v>8979.3048973143759</v>
      </c>
      <c r="H5504">
        <v>0</v>
      </c>
      <c r="I5504">
        <v>0</v>
      </c>
      <c r="J5504">
        <v>1</v>
      </c>
      <c r="L5504" t="s">
        <v>68</v>
      </c>
      <c r="M5504" t="s">
        <v>78</v>
      </c>
      <c r="R5504" t="s">
        <v>8397</v>
      </c>
      <c r="T5504" t="s">
        <v>78</v>
      </c>
      <c r="V5504" t="s">
        <v>1347</v>
      </c>
      <c r="W5504" t="s">
        <v>1347</v>
      </c>
      <c r="X5504" t="s">
        <v>277</v>
      </c>
      <c r="Y5504" t="s">
        <v>180</v>
      </c>
      <c r="Z5504" t="s">
        <v>180</v>
      </c>
      <c r="AA5504" t="s">
        <v>25</v>
      </c>
      <c r="AC5504" t="s">
        <v>9381</v>
      </c>
      <c r="AD5504">
        <v>1</v>
      </c>
      <c r="AE5504">
        <v>1</v>
      </c>
    </row>
    <row r="5505" spans="1:31">
      <c r="A5505" t="s">
        <v>9395</v>
      </c>
      <c r="B5505" s="93">
        <v>44999</v>
      </c>
      <c r="C5505" s="93">
        <v>44999</v>
      </c>
      <c r="D5505">
        <v>0</v>
      </c>
      <c r="E5505">
        <v>0</v>
      </c>
      <c r="F5505" t="s">
        <v>67</v>
      </c>
      <c r="G5505">
        <v>8979.3048973143759</v>
      </c>
      <c r="H5505">
        <v>0</v>
      </c>
      <c r="I5505">
        <v>0</v>
      </c>
      <c r="J5505">
        <v>1</v>
      </c>
      <c r="L5505" t="s">
        <v>70</v>
      </c>
      <c r="M5505" t="s">
        <v>78</v>
      </c>
      <c r="R5505" t="s">
        <v>8397</v>
      </c>
      <c r="T5505" t="s">
        <v>78</v>
      </c>
      <c r="V5505" t="s">
        <v>1347</v>
      </c>
      <c r="W5505" t="s">
        <v>1347</v>
      </c>
      <c r="X5505" t="s">
        <v>277</v>
      </c>
      <c r="Y5505" t="s">
        <v>180</v>
      </c>
      <c r="Z5505" t="s">
        <v>180</v>
      </c>
      <c r="AA5505" t="s">
        <v>25</v>
      </c>
      <c r="AC5505" t="s">
        <v>9375</v>
      </c>
      <c r="AD5505">
        <v>1</v>
      </c>
      <c r="AE5505">
        <v>1</v>
      </c>
    </row>
    <row r="5506" spans="1:31">
      <c r="A5506" t="s">
        <v>9396</v>
      </c>
      <c r="B5506" s="93">
        <v>44999</v>
      </c>
      <c r="C5506" s="93">
        <v>44999</v>
      </c>
      <c r="D5506">
        <v>0.18</v>
      </c>
      <c r="E5506">
        <v>0.18</v>
      </c>
      <c r="F5506" t="s">
        <v>67</v>
      </c>
      <c r="G5506">
        <v>8979.3048973143759</v>
      </c>
      <c r="H5506">
        <v>1616.274881516588</v>
      </c>
      <c r="I5506">
        <v>1616.274881516588</v>
      </c>
      <c r="J5506">
        <v>1</v>
      </c>
      <c r="L5506" t="s">
        <v>74</v>
      </c>
      <c r="M5506" t="s">
        <v>78</v>
      </c>
      <c r="R5506" t="s">
        <v>8397</v>
      </c>
      <c r="T5506" t="s">
        <v>78</v>
      </c>
      <c r="V5506" t="s">
        <v>1347</v>
      </c>
      <c r="W5506" t="s">
        <v>1347</v>
      </c>
      <c r="X5506" t="s">
        <v>277</v>
      </c>
      <c r="Y5506" t="s">
        <v>180</v>
      </c>
      <c r="Z5506" t="s">
        <v>180</v>
      </c>
      <c r="AA5506" t="s">
        <v>25</v>
      </c>
      <c r="AC5506" t="s">
        <v>9377</v>
      </c>
      <c r="AD5506">
        <v>1</v>
      </c>
      <c r="AE5506">
        <v>1</v>
      </c>
    </row>
    <row r="5507" spans="1:31">
      <c r="A5507" t="s">
        <v>9397</v>
      </c>
      <c r="B5507" s="93">
        <v>44999</v>
      </c>
      <c r="C5507" s="93">
        <v>44999</v>
      </c>
      <c r="D5507">
        <v>-0.1</v>
      </c>
      <c r="E5507">
        <v>-0.1</v>
      </c>
      <c r="F5507" t="s">
        <v>67</v>
      </c>
      <c r="G5507">
        <v>8979.3048973143759</v>
      </c>
      <c r="H5507">
        <v>-897.93048973143766</v>
      </c>
      <c r="I5507">
        <v>-897.93048973143766</v>
      </c>
      <c r="J5507">
        <v>1</v>
      </c>
      <c r="L5507" t="s">
        <v>78</v>
      </c>
      <c r="M5507" t="s">
        <v>70</v>
      </c>
      <c r="R5507" t="s">
        <v>8397</v>
      </c>
      <c r="T5507" t="s">
        <v>78</v>
      </c>
      <c r="V5507" t="s">
        <v>1347</v>
      </c>
      <c r="W5507" t="s">
        <v>1347</v>
      </c>
      <c r="X5507" t="s">
        <v>277</v>
      </c>
      <c r="Y5507" t="s">
        <v>180</v>
      </c>
      <c r="Z5507" t="s">
        <v>180</v>
      </c>
      <c r="AA5507" t="s">
        <v>25</v>
      </c>
      <c r="AC5507" t="s">
        <v>9381</v>
      </c>
      <c r="AD5507">
        <v>1</v>
      </c>
      <c r="AE5507">
        <v>1</v>
      </c>
    </row>
    <row r="5508" spans="1:31">
      <c r="A5508" t="s">
        <v>9398</v>
      </c>
      <c r="B5508" s="93">
        <v>44999</v>
      </c>
      <c r="C5508" s="93">
        <v>44999</v>
      </c>
      <c r="D5508">
        <v>0.01</v>
      </c>
      <c r="E5508">
        <v>0.01</v>
      </c>
      <c r="F5508" t="s">
        <v>67</v>
      </c>
      <c r="G5508">
        <v>8979.3048973143759</v>
      </c>
      <c r="H5508">
        <v>89.793048973143755</v>
      </c>
      <c r="I5508">
        <v>89.793048973143755</v>
      </c>
      <c r="J5508">
        <v>1</v>
      </c>
      <c r="M5508" t="s">
        <v>78</v>
      </c>
      <c r="R5508" t="s">
        <v>9384</v>
      </c>
      <c r="T5508" t="s">
        <v>78</v>
      </c>
      <c r="V5508" t="s">
        <v>1461</v>
      </c>
      <c r="W5508" t="s">
        <v>1461</v>
      </c>
      <c r="X5508" t="s">
        <v>1377</v>
      </c>
      <c r="Y5508" t="s">
        <v>1377</v>
      </c>
      <c r="Z5508" t="s">
        <v>1377</v>
      </c>
      <c r="AA5508" t="s">
        <v>29</v>
      </c>
      <c r="AC5508" t="s">
        <v>9387</v>
      </c>
      <c r="AD5508">
        <v>1</v>
      </c>
      <c r="AE5508">
        <v>1</v>
      </c>
    </row>
    <row r="5509" spans="1:31">
      <c r="A5509" t="s">
        <v>9399</v>
      </c>
      <c r="B5509" s="93">
        <v>44999</v>
      </c>
      <c r="C5509" s="93">
        <v>44999</v>
      </c>
      <c r="D5509">
        <v>0.12167749999999999</v>
      </c>
      <c r="E5509">
        <v>0.12167749999999999</v>
      </c>
      <c r="F5509" t="s">
        <v>67</v>
      </c>
      <c r="G5509">
        <v>8979.3048973143759</v>
      </c>
      <c r="H5509">
        <v>1092.57937164297</v>
      </c>
      <c r="I5509">
        <v>1092.57937164297</v>
      </c>
      <c r="J5509">
        <v>1</v>
      </c>
      <c r="M5509" t="s">
        <v>78</v>
      </c>
      <c r="R5509" t="s">
        <v>9384</v>
      </c>
      <c r="T5509" t="s">
        <v>78</v>
      </c>
      <c r="V5509" t="s">
        <v>1461</v>
      </c>
      <c r="W5509" t="s">
        <v>1461</v>
      </c>
      <c r="X5509" t="s">
        <v>1377</v>
      </c>
      <c r="Y5509" t="s">
        <v>1377</v>
      </c>
      <c r="Z5509" t="s">
        <v>1377</v>
      </c>
      <c r="AA5509" t="s">
        <v>29</v>
      </c>
      <c r="AC5509" t="s">
        <v>9385</v>
      </c>
      <c r="AD5509">
        <v>1</v>
      </c>
      <c r="AE5509">
        <v>1</v>
      </c>
    </row>
    <row r="5510" spans="1:31">
      <c r="A5510" t="s">
        <v>9400</v>
      </c>
      <c r="B5510" s="93">
        <v>44999</v>
      </c>
      <c r="C5510" s="93">
        <v>44999</v>
      </c>
      <c r="D5510">
        <v>0.1</v>
      </c>
      <c r="E5510">
        <v>0.1</v>
      </c>
      <c r="F5510" t="s">
        <v>67</v>
      </c>
      <c r="G5510">
        <v>8979.3048973143759</v>
      </c>
      <c r="H5510">
        <v>897.93048973143766</v>
      </c>
      <c r="I5510">
        <v>897.93048973143766</v>
      </c>
      <c r="J5510">
        <v>1</v>
      </c>
      <c r="L5510" t="s">
        <v>78</v>
      </c>
      <c r="M5510" t="s">
        <v>68</v>
      </c>
      <c r="R5510" t="s">
        <v>8397</v>
      </c>
      <c r="T5510" t="s">
        <v>68</v>
      </c>
      <c r="V5510" t="s">
        <v>1347</v>
      </c>
      <c r="W5510" t="s">
        <v>1347</v>
      </c>
      <c r="X5510" t="s">
        <v>277</v>
      </c>
      <c r="Y5510" t="s">
        <v>180</v>
      </c>
      <c r="Z5510" t="s">
        <v>180</v>
      </c>
      <c r="AA5510" t="s">
        <v>25</v>
      </c>
      <c r="AC5510" t="s">
        <v>9375</v>
      </c>
      <c r="AD5510">
        <v>1</v>
      </c>
      <c r="AE5510">
        <v>1</v>
      </c>
    </row>
    <row r="5511" spans="1:31">
      <c r="A5511" t="s">
        <v>9401</v>
      </c>
      <c r="B5511" s="93">
        <v>44999</v>
      </c>
      <c r="C5511" s="93">
        <v>44999</v>
      </c>
      <c r="D5511">
        <v>-0.30105719073930731</v>
      </c>
      <c r="E5511">
        <v>-0.30105719073930731</v>
      </c>
      <c r="F5511" t="s">
        <v>67</v>
      </c>
      <c r="G5511">
        <v>8979.3048973143759</v>
      </c>
      <c r="H5511">
        <v>-2703.2843071771699</v>
      </c>
      <c r="I5511">
        <v>-2703.2843071771699</v>
      </c>
      <c r="J5511">
        <v>1</v>
      </c>
      <c r="L5511" t="s">
        <v>65</v>
      </c>
      <c r="M5511" t="s">
        <v>78</v>
      </c>
      <c r="R5511" t="s">
        <v>8397</v>
      </c>
      <c r="T5511" t="s">
        <v>65</v>
      </c>
      <c r="V5511" t="s">
        <v>1347</v>
      </c>
      <c r="W5511" t="s">
        <v>1347</v>
      </c>
      <c r="X5511" t="s">
        <v>277</v>
      </c>
      <c r="Y5511" t="s">
        <v>180</v>
      </c>
      <c r="Z5511" t="s">
        <v>180</v>
      </c>
      <c r="AA5511" t="s">
        <v>25</v>
      </c>
      <c r="AC5511" t="s">
        <v>9389</v>
      </c>
      <c r="AD5511">
        <v>1</v>
      </c>
      <c r="AE5511">
        <v>1</v>
      </c>
    </row>
    <row r="5512" spans="1:31">
      <c r="A5512" t="s">
        <v>9402</v>
      </c>
      <c r="B5512" s="93">
        <v>44999</v>
      </c>
      <c r="C5512" s="93">
        <v>44999</v>
      </c>
      <c r="D5512">
        <v>-2.9797650803595399E-3</v>
      </c>
      <c r="E5512">
        <v>-2.9797650803595399E-3</v>
      </c>
      <c r="F5512" t="s">
        <v>67</v>
      </c>
      <c r="G5512">
        <v>8979.3048973143759</v>
      </c>
      <c r="H5512">
        <v>-26.75621917891878</v>
      </c>
      <c r="I5512">
        <v>-26.75621917891878</v>
      </c>
      <c r="J5512">
        <v>1</v>
      </c>
      <c r="L5512" t="s">
        <v>70</v>
      </c>
      <c r="M5512" t="s">
        <v>78</v>
      </c>
      <c r="R5512" t="s">
        <v>8397</v>
      </c>
      <c r="T5512" t="s">
        <v>70</v>
      </c>
      <c r="V5512" t="s">
        <v>1347</v>
      </c>
      <c r="W5512" t="s">
        <v>1347</v>
      </c>
      <c r="X5512" t="s">
        <v>277</v>
      </c>
      <c r="Y5512" t="s">
        <v>180</v>
      </c>
      <c r="Z5512" t="s">
        <v>180</v>
      </c>
      <c r="AA5512" t="s">
        <v>25</v>
      </c>
      <c r="AC5512" t="s">
        <v>9375</v>
      </c>
      <c r="AD5512">
        <v>1</v>
      </c>
      <c r="AE5512">
        <v>1</v>
      </c>
    </row>
    <row r="5513" spans="1:31">
      <c r="A5513" t="s">
        <v>9403</v>
      </c>
      <c r="B5513" s="93">
        <v>44999</v>
      </c>
      <c r="C5513" s="93">
        <v>44999</v>
      </c>
      <c r="D5513">
        <v>0</v>
      </c>
      <c r="E5513">
        <v>0</v>
      </c>
      <c r="F5513" t="s">
        <v>81</v>
      </c>
      <c r="G5513">
        <v>6.3296471827277507</v>
      </c>
      <c r="H5513">
        <v>0</v>
      </c>
      <c r="I5513">
        <v>0</v>
      </c>
      <c r="J5513">
        <v>1</v>
      </c>
      <c r="L5513" t="s">
        <v>65</v>
      </c>
      <c r="M5513" t="s">
        <v>78</v>
      </c>
      <c r="R5513" t="s">
        <v>8556</v>
      </c>
      <c r="T5513" t="s">
        <v>78</v>
      </c>
      <c r="V5513" t="s">
        <v>9404</v>
      </c>
      <c r="W5513" t="s">
        <v>79</v>
      </c>
      <c r="X5513" t="s">
        <v>168</v>
      </c>
      <c r="Y5513" t="s">
        <v>268</v>
      </c>
      <c r="Z5513" t="s">
        <v>268</v>
      </c>
      <c r="AA5513" t="s">
        <v>19</v>
      </c>
      <c r="AC5513" t="s">
        <v>9405</v>
      </c>
      <c r="AD5513">
        <v>1</v>
      </c>
      <c r="AE5513">
        <v>1</v>
      </c>
    </row>
    <row r="5514" spans="1:31">
      <c r="A5514" t="s">
        <v>9406</v>
      </c>
      <c r="B5514" s="93">
        <v>44999</v>
      </c>
      <c r="C5514" s="93">
        <v>44999</v>
      </c>
      <c r="D5514">
        <v>0</v>
      </c>
      <c r="E5514">
        <v>0</v>
      </c>
      <c r="F5514" t="s">
        <v>81</v>
      </c>
      <c r="G5514">
        <v>6.3296471827277507</v>
      </c>
      <c r="H5514">
        <v>0</v>
      </c>
      <c r="I5514">
        <v>0</v>
      </c>
      <c r="J5514">
        <v>1</v>
      </c>
      <c r="L5514" t="s">
        <v>65</v>
      </c>
      <c r="M5514" t="s">
        <v>78</v>
      </c>
      <c r="R5514" t="s">
        <v>8556</v>
      </c>
      <c r="T5514" t="s">
        <v>78</v>
      </c>
      <c r="V5514" t="s">
        <v>9404</v>
      </c>
      <c r="W5514" t="s">
        <v>79</v>
      </c>
      <c r="X5514" t="s">
        <v>168</v>
      </c>
      <c r="Y5514" t="s">
        <v>268</v>
      </c>
      <c r="Z5514" t="s">
        <v>268</v>
      </c>
      <c r="AA5514" t="s">
        <v>19</v>
      </c>
      <c r="AC5514" t="s">
        <v>9407</v>
      </c>
      <c r="AD5514">
        <v>1</v>
      </c>
      <c r="AE5514">
        <v>1</v>
      </c>
    </row>
    <row r="5515" spans="1:31">
      <c r="A5515" t="s">
        <v>9408</v>
      </c>
      <c r="B5515" s="93">
        <v>44999</v>
      </c>
      <c r="C5515" s="93">
        <v>44999</v>
      </c>
      <c r="D5515">
        <v>-1.9096089E-2</v>
      </c>
      <c r="E5515">
        <v>-1.9096089E-2</v>
      </c>
      <c r="F5515" t="s">
        <v>81</v>
      </c>
      <c r="G5515">
        <v>6.3296471827277507</v>
      </c>
      <c r="H5515">
        <v>-0.1208715059399684</v>
      </c>
      <c r="I5515">
        <v>-0.1208715059399684</v>
      </c>
      <c r="J5515">
        <v>1</v>
      </c>
      <c r="L5515" t="s">
        <v>65</v>
      </c>
      <c r="M5515" t="s">
        <v>78</v>
      </c>
      <c r="R5515" t="s">
        <v>8556</v>
      </c>
      <c r="T5515" t="s">
        <v>65</v>
      </c>
      <c r="V5515" t="s">
        <v>9404</v>
      </c>
      <c r="W5515" t="s">
        <v>79</v>
      </c>
      <c r="X5515" t="s">
        <v>168</v>
      </c>
      <c r="Y5515" t="s">
        <v>268</v>
      </c>
      <c r="Z5515" t="s">
        <v>268</v>
      </c>
      <c r="AA5515" t="s">
        <v>19</v>
      </c>
      <c r="AC5515" t="s">
        <v>9405</v>
      </c>
      <c r="AD5515">
        <v>1</v>
      </c>
      <c r="AE5515">
        <v>1</v>
      </c>
    </row>
    <row r="5516" spans="1:31">
      <c r="A5516" t="s">
        <v>9409</v>
      </c>
      <c r="B5516" s="93">
        <v>44999</v>
      </c>
      <c r="C5516" s="93">
        <v>44999</v>
      </c>
      <c r="D5516">
        <v>-2.8745152E-2</v>
      </c>
      <c r="E5516">
        <v>-2.8745152E-2</v>
      </c>
      <c r="F5516" t="s">
        <v>81</v>
      </c>
      <c r="G5516">
        <v>6.3296471827277507</v>
      </c>
      <c r="H5516">
        <v>-0.18194667037388099</v>
      </c>
      <c r="I5516">
        <v>-0.18194667037388099</v>
      </c>
      <c r="J5516">
        <v>1</v>
      </c>
      <c r="L5516" t="s">
        <v>76</v>
      </c>
      <c r="R5516" t="s">
        <v>8556</v>
      </c>
      <c r="T5516" t="s">
        <v>76</v>
      </c>
      <c r="V5516" t="s">
        <v>4153</v>
      </c>
      <c r="W5516" t="s">
        <v>4154</v>
      </c>
      <c r="X5516" t="s">
        <v>168</v>
      </c>
      <c r="Y5516" t="s">
        <v>268</v>
      </c>
      <c r="Z5516" t="s">
        <v>268</v>
      </c>
      <c r="AA5516" t="s">
        <v>19</v>
      </c>
      <c r="AC5516" t="s">
        <v>9410</v>
      </c>
      <c r="AD5516">
        <v>1</v>
      </c>
      <c r="AE5516">
        <v>1</v>
      </c>
    </row>
    <row r="5517" spans="1:31">
      <c r="A5517" t="s">
        <v>9411</v>
      </c>
      <c r="B5517" s="93">
        <v>44999</v>
      </c>
      <c r="C5517" s="93">
        <v>44999</v>
      </c>
      <c r="D5517">
        <v>-1.25603118E-2</v>
      </c>
      <c r="E5517">
        <v>-1.25603118E-2</v>
      </c>
      <c r="F5517" t="s">
        <v>81</v>
      </c>
      <c r="G5517">
        <v>6.3296471827277507</v>
      </c>
      <c r="H5517">
        <v>-7.9502342199052126E-2</v>
      </c>
      <c r="I5517">
        <v>-7.9502342199052126E-2</v>
      </c>
      <c r="J5517">
        <v>1</v>
      </c>
      <c r="L5517" t="s">
        <v>65</v>
      </c>
      <c r="M5517" t="s">
        <v>78</v>
      </c>
      <c r="R5517" t="s">
        <v>8556</v>
      </c>
      <c r="T5517" t="s">
        <v>65</v>
      </c>
      <c r="V5517" t="s">
        <v>9404</v>
      </c>
      <c r="W5517" t="s">
        <v>79</v>
      </c>
      <c r="X5517" t="s">
        <v>168</v>
      </c>
      <c r="Y5517" t="s">
        <v>268</v>
      </c>
      <c r="Z5517" t="s">
        <v>268</v>
      </c>
      <c r="AA5517" t="s">
        <v>19</v>
      </c>
      <c r="AC5517" t="s">
        <v>9412</v>
      </c>
      <c r="AD5517">
        <v>1</v>
      </c>
      <c r="AE5517">
        <v>1</v>
      </c>
    </row>
    <row r="5518" spans="1:31">
      <c r="A5518" t="s">
        <v>9413</v>
      </c>
      <c r="B5518" s="93">
        <v>44999</v>
      </c>
      <c r="C5518" s="93">
        <v>44999</v>
      </c>
      <c r="D5518">
        <v>-1.81816284E-2</v>
      </c>
      <c r="E5518">
        <v>-1.81816284E-2</v>
      </c>
      <c r="F5518" t="s">
        <v>81</v>
      </c>
      <c r="G5518">
        <v>6.3296471827277507</v>
      </c>
      <c r="H5518">
        <v>-0.1150832929794629</v>
      </c>
      <c r="I5518">
        <v>-0.1150832929794629</v>
      </c>
      <c r="J5518">
        <v>1</v>
      </c>
      <c r="L5518" t="s">
        <v>65</v>
      </c>
      <c r="M5518" t="s">
        <v>78</v>
      </c>
      <c r="R5518" t="s">
        <v>8556</v>
      </c>
      <c r="T5518" t="s">
        <v>65</v>
      </c>
      <c r="V5518" t="s">
        <v>9404</v>
      </c>
      <c r="W5518" t="s">
        <v>79</v>
      </c>
      <c r="X5518" t="s">
        <v>168</v>
      </c>
      <c r="Y5518" t="s">
        <v>268</v>
      </c>
      <c r="Z5518" t="s">
        <v>268</v>
      </c>
      <c r="AA5518" t="s">
        <v>19</v>
      </c>
      <c r="AC5518" t="s">
        <v>9414</v>
      </c>
      <c r="AD5518">
        <v>1</v>
      </c>
      <c r="AE5518">
        <v>1</v>
      </c>
    </row>
    <row r="5519" spans="1:31">
      <c r="A5519" t="s">
        <v>9415</v>
      </c>
      <c r="B5519" s="93">
        <v>44999</v>
      </c>
      <c r="C5519" s="93">
        <v>44999</v>
      </c>
      <c r="D5519">
        <v>0</v>
      </c>
      <c r="E5519">
        <v>0</v>
      </c>
      <c r="F5519" t="s">
        <v>81</v>
      </c>
      <c r="G5519">
        <v>6.3296471827277507</v>
      </c>
      <c r="H5519">
        <v>0</v>
      </c>
      <c r="I5519">
        <v>0</v>
      </c>
      <c r="J5519">
        <v>1</v>
      </c>
      <c r="L5519" t="s">
        <v>65</v>
      </c>
      <c r="M5519" t="s">
        <v>78</v>
      </c>
      <c r="R5519" t="s">
        <v>8556</v>
      </c>
      <c r="T5519" t="s">
        <v>78</v>
      </c>
      <c r="V5519" t="s">
        <v>9404</v>
      </c>
      <c r="W5519" t="s">
        <v>79</v>
      </c>
      <c r="X5519" t="s">
        <v>168</v>
      </c>
      <c r="Y5519" t="s">
        <v>268</v>
      </c>
      <c r="Z5519" t="s">
        <v>268</v>
      </c>
      <c r="AA5519" t="s">
        <v>19</v>
      </c>
      <c r="AC5519" t="s">
        <v>9414</v>
      </c>
      <c r="AD5519">
        <v>1</v>
      </c>
      <c r="AE5519">
        <v>1</v>
      </c>
    </row>
    <row r="5520" spans="1:31">
      <c r="A5520" t="s">
        <v>9416</v>
      </c>
      <c r="B5520" s="93">
        <v>44999</v>
      </c>
      <c r="C5520" s="93">
        <v>44999</v>
      </c>
      <c r="D5520">
        <v>-1.6567874400000002E-2</v>
      </c>
      <c r="E5520">
        <v>-1.6567874400000002E-2</v>
      </c>
      <c r="F5520" t="s">
        <v>81</v>
      </c>
      <c r="G5520">
        <v>6.3296471827277507</v>
      </c>
      <c r="H5520">
        <v>-0.1048687995197472</v>
      </c>
      <c r="I5520">
        <v>-0.1048687995197472</v>
      </c>
      <c r="J5520">
        <v>1</v>
      </c>
      <c r="L5520" t="s">
        <v>65</v>
      </c>
      <c r="M5520" t="s">
        <v>78</v>
      </c>
      <c r="R5520" t="s">
        <v>8556</v>
      </c>
      <c r="T5520" t="s">
        <v>65</v>
      </c>
      <c r="V5520" t="s">
        <v>9404</v>
      </c>
      <c r="W5520" t="s">
        <v>79</v>
      </c>
      <c r="X5520" t="s">
        <v>168</v>
      </c>
      <c r="Y5520" t="s">
        <v>268</v>
      </c>
      <c r="Z5520" t="s">
        <v>268</v>
      </c>
      <c r="AA5520" t="s">
        <v>19</v>
      </c>
      <c r="AC5520" t="s">
        <v>9407</v>
      </c>
      <c r="AD5520">
        <v>1</v>
      </c>
      <c r="AE5520">
        <v>1</v>
      </c>
    </row>
    <row r="5521" spans="1:31">
      <c r="A5521" t="s">
        <v>9417</v>
      </c>
      <c r="B5521" s="93">
        <v>44999</v>
      </c>
      <c r="C5521" s="93">
        <v>44999</v>
      </c>
      <c r="D5521">
        <v>0</v>
      </c>
      <c r="E5521">
        <v>0</v>
      </c>
      <c r="F5521" t="s">
        <v>81</v>
      </c>
      <c r="G5521">
        <v>6.3296471827277507</v>
      </c>
      <c r="H5521">
        <v>0</v>
      </c>
      <c r="I5521">
        <v>0</v>
      </c>
      <c r="J5521">
        <v>1</v>
      </c>
      <c r="L5521" t="s">
        <v>65</v>
      </c>
      <c r="M5521" t="s">
        <v>78</v>
      </c>
      <c r="R5521" t="s">
        <v>8556</v>
      </c>
      <c r="T5521" t="s">
        <v>78</v>
      </c>
      <c r="V5521" t="s">
        <v>9404</v>
      </c>
      <c r="W5521" t="s">
        <v>79</v>
      </c>
      <c r="X5521" t="s">
        <v>168</v>
      </c>
      <c r="Y5521" t="s">
        <v>268</v>
      </c>
      <c r="Z5521" t="s">
        <v>268</v>
      </c>
      <c r="AA5521" t="s">
        <v>19</v>
      </c>
      <c r="AC5521" t="s">
        <v>9412</v>
      </c>
      <c r="AD5521">
        <v>1</v>
      </c>
      <c r="AE5521">
        <v>1</v>
      </c>
    </row>
    <row r="5522" spans="1:31">
      <c r="A5522" t="s">
        <v>9418</v>
      </c>
      <c r="B5522" s="93">
        <v>44999</v>
      </c>
      <c r="C5522" s="93">
        <v>44999</v>
      </c>
      <c r="D5522">
        <v>-4.5026249999999997E-2</v>
      </c>
      <c r="E5522">
        <v>-4.5026249999999997E-2</v>
      </c>
      <c r="F5522" t="s">
        <v>80</v>
      </c>
      <c r="G5522">
        <v>8967.7725118483413</v>
      </c>
      <c r="H5522">
        <v>-403.78516706161128</v>
      </c>
      <c r="I5522">
        <v>-403.78516706161128</v>
      </c>
      <c r="J5522">
        <v>1</v>
      </c>
      <c r="L5522" t="s">
        <v>74</v>
      </c>
      <c r="M5522" t="s">
        <v>78</v>
      </c>
      <c r="R5522" t="s">
        <v>8397</v>
      </c>
      <c r="T5522" t="s">
        <v>74</v>
      </c>
      <c r="V5522" t="s">
        <v>1347</v>
      </c>
      <c r="W5522" t="s">
        <v>1347</v>
      </c>
      <c r="X5522" t="s">
        <v>277</v>
      </c>
      <c r="Y5522" t="s">
        <v>180</v>
      </c>
      <c r="Z5522" t="s">
        <v>180</v>
      </c>
      <c r="AA5522" t="s">
        <v>25</v>
      </c>
      <c r="AC5522" t="s">
        <v>9379</v>
      </c>
      <c r="AD5522">
        <v>1</v>
      </c>
      <c r="AE5522">
        <v>1</v>
      </c>
    </row>
    <row r="5523" spans="1:31">
      <c r="A5523" t="s">
        <v>9419</v>
      </c>
      <c r="B5523" s="93">
        <v>44999</v>
      </c>
      <c r="C5523" s="93">
        <v>44999</v>
      </c>
      <c r="D5523">
        <v>3.3E-3</v>
      </c>
      <c r="E5523">
        <v>3.3E-3</v>
      </c>
      <c r="F5523" t="s">
        <v>80</v>
      </c>
      <c r="G5523">
        <v>8967.7725118483413</v>
      </c>
      <c r="H5523">
        <v>29.593649289099531</v>
      </c>
      <c r="I5523">
        <v>29.593649289099531</v>
      </c>
      <c r="J5523">
        <v>1</v>
      </c>
      <c r="L5523" t="s">
        <v>65</v>
      </c>
      <c r="M5523" t="s">
        <v>78</v>
      </c>
      <c r="R5523" t="s">
        <v>9046</v>
      </c>
      <c r="T5523" t="s">
        <v>78</v>
      </c>
      <c r="V5523" t="s">
        <v>8402</v>
      </c>
      <c r="W5523" t="s">
        <v>7116</v>
      </c>
      <c r="X5523" t="s">
        <v>168</v>
      </c>
      <c r="Y5523" t="s">
        <v>268</v>
      </c>
      <c r="Z5523" t="s">
        <v>268</v>
      </c>
      <c r="AA5523" t="s">
        <v>19</v>
      </c>
      <c r="AC5523" t="s">
        <v>9391</v>
      </c>
      <c r="AD5523">
        <v>1</v>
      </c>
      <c r="AE5523">
        <v>1</v>
      </c>
    </row>
    <row r="5524" spans="1:31">
      <c r="A5524" t="s">
        <v>9420</v>
      </c>
      <c r="B5524" s="93">
        <v>44999</v>
      </c>
      <c r="C5524" s="93">
        <v>44999</v>
      </c>
      <c r="D5524">
        <v>-0.12167749999999999</v>
      </c>
      <c r="E5524">
        <v>-0.12167749999999999</v>
      </c>
      <c r="F5524" t="s">
        <v>80</v>
      </c>
      <c r="G5524">
        <v>8967.7725118483413</v>
      </c>
      <c r="H5524">
        <v>-1091.176139810427</v>
      </c>
      <c r="I5524">
        <v>-1091.176139810427</v>
      </c>
      <c r="J5524">
        <v>1</v>
      </c>
      <c r="L5524" t="s">
        <v>78</v>
      </c>
      <c r="R5524" t="s">
        <v>9384</v>
      </c>
      <c r="T5524" t="s">
        <v>78</v>
      </c>
      <c r="V5524" t="s">
        <v>1461</v>
      </c>
      <c r="W5524" t="s">
        <v>1461</v>
      </c>
      <c r="X5524" t="s">
        <v>1377</v>
      </c>
      <c r="Y5524" t="s">
        <v>1377</v>
      </c>
      <c r="Z5524" t="s">
        <v>1377</v>
      </c>
      <c r="AA5524" t="s">
        <v>29</v>
      </c>
      <c r="AC5524" t="s">
        <v>9385</v>
      </c>
      <c r="AD5524">
        <v>1</v>
      </c>
      <c r="AE5524">
        <v>1</v>
      </c>
    </row>
    <row r="5525" spans="1:31">
      <c r="A5525" t="s">
        <v>9421</v>
      </c>
      <c r="B5525" s="93">
        <v>44999</v>
      </c>
      <c r="C5525" s="93">
        <v>44999</v>
      </c>
      <c r="D5525">
        <v>-0.01</v>
      </c>
      <c r="E5525">
        <v>-0.01</v>
      </c>
      <c r="F5525" t="s">
        <v>80</v>
      </c>
      <c r="G5525">
        <v>8967.7725118483413</v>
      </c>
      <c r="H5525">
        <v>-89.677725118483409</v>
      </c>
      <c r="I5525">
        <v>-89.677725118483409</v>
      </c>
      <c r="J5525">
        <v>1</v>
      </c>
      <c r="L5525" t="s">
        <v>78</v>
      </c>
      <c r="R5525" t="s">
        <v>9384</v>
      </c>
      <c r="T5525" t="s">
        <v>78</v>
      </c>
      <c r="V5525" t="s">
        <v>1461</v>
      </c>
      <c r="W5525" t="s">
        <v>1461</v>
      </c>
      <c r="X5525" t="s">
        <v>1377</v>
      </c>
      <c r="Y5525" t="s">
        <v>1377</v>
      </c>
      <c r="Z5525" t="s">
        <v>1377</v>
      </c>
      <c r="AA5525" t="s">
        <v>29</v>
      </c>
      <c r="AC5525" t="s">
        <v>9387</v>
      </c>
      <c r="AD5525">
        <v>1</v>
      </c>
      <c r="AE5525">
        <v>1</v>
      </c>
    </row>
    <row r="5526" spans="1:31">
      <c r="A5526" t="s">
        <v>9422</v>
      </c>
      <c r="B5526" s="93">
        <v>44999</v>
      </c>
      <c r="C5526" s="93">
        <v>44999</v>
      </c>
      <c r="D5526">
        <v>4.5026249999999997E-2</v>
      </c>
      <c r="E5526">
        <v>4.5026249999999997E-2</v>
      </c>
      <c r="F5526" t="s">
        <v>80</v>
      </c>
      <c r="G5526">
        <v>8967.7725118483413</v>
      </c>
      <c r="H5526">
        <v>403.78516706161128</v>
      </c>
      <c r="I5526">
        <v>403.78516706161128</v>
      </c>
      <c r="J5526">
        <v>1</v>
      </c>
      <c r="L5526" t="s">
        <v>74</v>
      </c>
      <c r="M5526" t="s">
        <v>78</v>
      </c>
      <c r="R5526" t="s">
        <v>8397</v>
      </c>
      <c r="T5526" t="s">
        <v>78</v>
      </c>
      <c r="V5526" t="s">
        <v>1347</v>
      </c>
      <c r="W5526" t="s">
        <v>1347</v>
      </c>
      <c r="X5526" t="s">
        <v>277</v>
      </c>
      <c r="Y5526" t="s">
        <v>180</v>
      </c>
      <c r="Z5526" t="s">
        <v>180</v>
      </c>
      <c r="AA5526" t="s">
        <v>25</v>
      </c>
      <c r="AC5526" t="s">
        <v>9379</v>
      </c>
      <c r="AD5526">
        <v>1</v>
      </c>
      <c r="AE5526">
        <v>1</v>
      </c>
    </row>
    <row r="5527" spans="1:31">
      <c r="A5527" t="s">
        <v>9423</v>
      </c>
      <c r="B5527" s="93">
        <v>44999</v>
      </c>
      <c r="C5527" s="93">
        <v>44999</v>
      </c>
      <c r="D5527">
        <v>-3.3E-3</v>
      </c>
      <c r="E5527">
        <v>-3.3E-3</v>
      </c>
      <c r="F5527" t="s">
        <v>80</v>
      </c>
      <c r="G5527">
        <v>8967.7725118483413</v>
      </c>
      <c r="H5527">
        <v>-29.593649289099531</v>
      </c>
      <c r="I5527">
        <v>-29.593649289099531</v>
      </c>
      <c r="J5527">
        <v>1</v>
      </c>
      <c r="L5527" t="s">
        <v>65</v>
      </c>
      <c r="M5527" t="s">
        <v>78</v>
      </c>
      <c r="R5527" t="s">
        <v>9046</v>
      </c>
      <c r="T5527" t="s">
        <v>65</v>
      </c>
      <c r="V5527" t="s">
        <v>8402</v>
      </c>
      <c r="W5527" t="s">
        <v>7116</v>
      </c>
      <c r="X5527" t="s">
        <v>168</v>
      </c>
      <c r="Y5527" t="s">
        <v>268</v>
      </c>
      <c r="Z5527" t="s">
        <v>268</v>
      </c>
      <c r="AA5527" t="s">
        <v>19</v>
      </c>
      <c r="AC5527" t="s">
        <v>9391</v>
      </c>
      <c r="AD5527">
        <v>1</v>
      </c>
      <c r="AE5527">
        <v>1</v>
      </c>
    </row>
    <row r="5528" spans="1:31">
      <c r="A5528" t="s">
        <v>9424</v>
      </c>
      <c r="B5528" s="93">
        <v>44998</v>
      </c>
      <c r="C5528" s="93">
        <v>44998</v>
      </c>
      <c r="D5528">
        <v>-4.4149528600000001E-2</v>
      </c>
      <c r="E5528">
        <v>-4.4149528600000001E-2</v>
      </c>
      <c r="F5528" t="s">
        <v>81</v>
      </c>
      <c r="G5528">
        <v>6.239583333333333</v>
      </c>
      <c r="H5528">
        <v>-0.27547466282708333</v>
      </c>
      <c r="I5528">
        <v>-0.27547466282708333</v>
      </c>
      <c r="J5528">
        <v>1</v>
      </c>
      <c r="L5528" t="s">
        <v>76</v>
      </c>
      <c r="M5528" t="s">
        <v>111</v>
      </c>
      <c r="R5528" t="s">
        <v>8556</v>
      </c>
      <c r="T5528" t="s">
        <v>76</v>
      </c>
      <c r="V5528" t="s">
        <v>4153</v>
      </c>
      <c r="W5528" t="s">
        <v>4154</v>
      </c>
      <c r="X5528" t="s">
        <v>168</v>
      </c>
      <c r="Y5528" t="s">
        <v>268</v>
      </c>
      <c r="Z5528" t="s">
        <v>268</v>
      </c>
      <c r="AA5528" t="s">
        <v>19</v>
      </c>
      <c r="AC5528" t="s">
        <v>9425</v>
      </c>
      <c r="AD5528">
        <v>1</v>
      </c>
      <c r="AE5528">
        <v>1</v>
      </c>
    </row>
    <row r="5529" spans="1:31">
      <c r="A5529" t="s">
        <v>9426</v>
      </c>
      <c r="B5529" s="93">
        <v>44998</v>
      </c>
      <c r="C5529" s="93">
        <v>44998</v>
      </c>
      <c r="D5529">
        <v>-2.4317600000000002E-2</v>
      </c>
      <c r="E5529">
        <v>-2.4317600000000002E-2</v>
      </c>
      <c r="F5529" t="s">
        <v>81</v>
      </c>
      <c r="G5529">
        <v>6.239583333333333</v>
      </c>
      <c r="H5529">
        <v>-0.1517316916666667</v>
      </c>
      <c r="I5529">
        <v>-0.1517316916666667</v>
      </c>
      <c r="J5529">
        <v>1</v>
      </c>
      <c r="L5529" t="s">
        <v>76</v>
      </c>
      <c r="R5529" t="s">
        <v>9427</v>
      </c>
      <c r="T5529" t="s">
        <v>76</v>
      </c>
      <c r="V5529" t="s">
        <v>8402</v>
      </c>
      <c r="W5529" t="s">
        <v>7116</v>
      </c>
      <c r="X5529" t="s">
        <v>168</v>
      </c>
      <c r="Y5529" t="s">
        <v>268</v>
      </c>
      <c r="Z5529" t="s">
        <v>268</v>
      </c>
      <c r="AA5529" t="s">
        <v>19</v>
      </c>
      <c r="AC5529" t="s">
        <v>9428</v>
      </c>
      <c r="AD5529">
        <v>1</v>
      </c>
      <c r="AE5529">
        <v>1</v>
      </c>
    </row>
    <row r="5530" spans="1:31">
      <c r="A5530" t="s">
        <v>9429</v>
      </c>
      <c r="B5530" s="93">
        <v>44998</v>
      </c>
      <c r="C5530" s="93">
        <v>44998</v>
      </c>
      <c r="D5530">
        <v>-3.0860360699999999E-2</v>
      </c>
      <c r="E5530">
        <v>-3.0860360699999999E-2</v>
      </c>
      <c r="F5530" t="s">
        <v>81</v>
      </c>
      <c r="G5530">
        <v>6.239583333333333</v>
      </c>
      <c r="H5530">
        <v>-0.192555792284375</v>
      </c>
      <c r="I5530">
        <v>-0.192555792284375</v>
      </c>
      <c r="J5530">
        <v>1</v>
      </c>
      <c r="L5530" t="s">
        <v>76</v>
      </c>
      <c r="R5530" t="s">
        <v>8556</v>
      </c>
      <c r="T5530" t="s">
        <v>76</v>
      </c>
      <c r="V5530" t="s">
        <v>4153</v>
      </c>
      <c r="W5530" t="s">
        <v>4154</v>
      </c>
      <c r="X5530" t="s">
        <v>168</v>
      </c>
      <c r="Y5530" t="s">
        <v>268</v>
      </c>
      <c r="Z5530" t="s">
        <v>268</v>
      </c>
      <c r="AA5530" t="s">
        <v>19</v>
      </c>
      <c r="AC5530" t="s">
        <v>9430</v>
      </c>
      <c r="AD5530">
        <v>1</v>
      </c>
      <c r="AE5530">
        <v>1</v>
      </c>
    </row>
    <row r="5531" spans="1:31">
      <c r="A5531" t="s">
        <v>9431</v>
      </c>
      <c r="B5531" s="93">
        <v>44998</v>
      </c>
      <c r="C5531" s="93">
        <v>44998</v>
      </c>
      <c r="D5531">
        <v>-2.1517689600000001E-2</v>
      </c>
      <c r="E5531">
        <v>-2.1517689600000001E-2</v>
      </c>
      <c r="F5531" t="s">
        <v>81</v>
      </c>
      <c r="G5531">
        <v>6.239583333333333</v>
      </c>
      <c r="H5531">
        <v>-0.1342614174</v>
      </c>
      <c r="I5531">
        <v>-0.1342614174</v>
      </c>
      <c r="J5531">
        <v>1</v>
      </c>
      <c r="L5531" t="s">
        <v>76</v>
      </c>
      <c r="R5531" t="s">
        <v>8556</v>
      </c>
      <c r="T5531" t="s">
        <v>76</v>
      </c>
      <c r="V5531" t="s">
        <v>4153</v>
      </c>
      <c r="W5531" t="s">
        <v>4154</v>
      </c>
      <c r="X5531" t="s">
        <v>168</v>
      </c>
      <c r="Y5531" t="s">
        <v>268</v>
      </c>
      <c r="Z5531" t="s">
        <v>268</v>
      </c>
      <c r="AA5531" t="s">
        <v>19</v>
      </c>
      <c r="AC5531" t="s">
        <v>9432</v>
      </c>
      <c r="AD5531">
        <v>1</v>
      </c>
      <c r="AE5531">
        <v>1</v>
      </c>
    </row>
    <row r="5532" spans="1:31">
      <c r="A5532" t="s">
        <v>9433</v>
      </c>
      <c r="B5532" s="93">
        <v>44998</v>
      </c>
      <c r="C5532" s="93">
        <v>44998</v>
      </c>
      <c r="D5532">
        <v>-1.12067248E-2</v>
      </c>
      <c r="E5532">
        <v>-1.12067248E-2</v>
      </c>
      <c r="F5532" t="s">
        <v>81</v>
      </c>
      <c r="G5532">
        <v>6.239583333333333</v>
      </c>
      <c r="H5532">
        <v>-6.9925293283333328E-2</v>
      </c>
      <c r="I5532">
        <v>-6.9925293283333328E-2</v>
      </c>
      <c r="J5532">
        <v>1</v>
      </c>
      <c r="L5532" t="s">
        <v>76</v>
      </c>
      <c r="R5532" t="s">
        <v>8556</v>
      </c>
      <c r="T5532" t="s">
        <v>76</v>
      </c>
      <c r="V5532" t="s">
        <v>4153</v>
      </c>
      <c r="W5532" t="s">
        <v>4154</v>
      </c>
      <c r="X5532" t="s">
        <v>168</v>
      </c>
      <c r="Y5532" t="s">
        <v>268</v>
      </c>
      <c r="Z5532" t="s">
        <v>268</v>
      </c>
      <c r="AA5532" t="s">
        <v>19</v>
      </c>
      <c r="AC5532" t="s">
        <v>9434</v>
      </c>
      <c r="AD5532">
        <v>1</v>
      </c>
      <c r="AE5532">
        <v>1</v>
      </c>
    </row>
    <row r="5533" spans="1:31">
      <c r="A5533" t="s">
        <v>9435</v>
      </c>
      <c r="B5533" s="93">
        <v>44998</v>
      </c>
      <c r="C5533" s="93">
        <v>44998</v>
      </c>
      <c r="D5533">
        <v>-4.4729787200000003E-2</v>
      </c>
      <c r="E5533">
        <v>-4.4729787200000003E-2</v>
      </c>
      <c r="F5533" t="s">
        <v>81</v>
      </c>
      <c r="G5533">
        <v>6.239583333333333</v>
      </c>
      <c r="H5533">
        <v>-0.27909523471666658</v>
      </c>
      <c r="I5533">
        <v>-0.27909523471666658</v>
      </c>
      <c r="J5533">
        <v>1</v>
      </c>
      <c r="L5533" t="s">
        <v>76</v>
      </c>
      <c r="R5533" t="s">
        <v>8556</v>
      </c>
      <c r="T5533" t="s">
        <v>76</v>
      </c>
      <c r="V5533" t="s">
        <v>4153</v>
      </c>
      <c r="W5533" t="s">
        <v>4154</v>
      </c>
      <c r="X5533" t="s">
        <v>168</v>
      </c>
      <c r="Y5533" t="s">
        <v>268</v>
      </c>
      <c r="Z5533" t="s">
        <v>268</v>
      </c>
      <c r="AA5533" t="s">
        <v>19</v>
      </c>
      <c r="AC5533" t="s">
        <v>9436</v>
      </c>
      <c r="AD5533">
        <v>1</v>
      </c>
      <c r="AE5533">
        <v>1</v>
      </c>
    </row>
    <row r="5534" spans="1:31">
      <c r="A5534" t="s">
        <v>9437</v>
      </c>
      <c r="B5534" s="93">
        <v>44997</v>
      </c>
      <c r="C5534" s="93">
        <v>44997</v>
      </c>
      <c r="D5534">
        <v>-1.6846614199999999E-2</v>
      </c>
      <c r="E5534">
        <v>-1.6846614199999999E-2</v>
      </c>
      <c r="F5534" t="s">
        <v>81</v>
      </c>
      <c r="G5534">
        <v>5.9333333333333327</v>
      </c>
      <c r="H5534">
        <v>-9.9956577586666651E-2</v>
      </c>
      <c r="I5534">
        <v>-9.9956577586666651E-2</v>
      </c>
      <c r="J5534">
        <v>1</v>
      </c>
      <c r="L5534" t="s">
        <v>76</v>
      </c>
      <c r="M5534" t="s">
        <v>111</v>
      </c>
      <c r="R5534" t="s">
        <v>8556</v>
      </c>
      <c r="T5534" t="s">
        <v>76</v>
      </c>
      <c r="V5534" t="s">
        <v>4153</v>
      </c>
      <c r="W5534" t="s">
        <v>4154</v>
      </c>
      <c r="X5534" t="s">
        <v>168</v>
      </c>
      <c r="Y5534" t="s">
        <v>268</v>
      </c>
      <c r="Z5534" t="s">
        <v>268</v>
      </c>
      <c r="AA5534" t="s">
        <v>19</v>
      </c>
      <c r="AC5534" t="s">
        <v>9438</v>
      </c>
      <c r="AD5534">
        <v>1</v>
      </c>
      <c r="AE5534">
        <v>1</v>
      </c>
    </row>
    <row r="5535" spans="1:31">
      <c r="A5535" t="s">
        <v>9439</v>
      </c>
      <c r="B5535" s="93">
        <v>44997</v>
      </c>
      <c r="C5535" s="93">
        <v>44997</v>
      </c>
      <c r="D5535">
        <v>-2.35847E-2</v>
      </c>
      <c r="E5535">
        <v>-2.35847E-2</v>
      </c>
      <c r="F5535" t="s">
        <v>81</v>
      </c>
      <c r="G5535">
        <v>5.9333333333333327</v>
      </c>
      <c r="H5535">
        <v>-0.13993588666666659</v>
      </c>
      <c r="I5535">
        <v>-0.13993588666666659</v>
      </c>
      <c r="J5535">
        <v>1</v>
      </c>
      <c r="L5535" t="s">
        <v>76</v>
      </c>
      <c r="R5535" t="s">
        <v>9427</v>
      </c>
      <c r="T5535" t="s">
        <v>76</v>
      </c>
      <c r="V5535" t="s">
        <v>8402</v>
      </c>
      <c r="W5535" t="s">
        <v>7116</v>
      </c>
      <c r="X5535" t="s">
        <v>168</v>
      </c>
      <c r="Y5535" t="s">
        <v>268</v>
      </c>
      <c r="Z5535" t="s">
        <v>268</v>
      </c>
      <c r="AA5535" t="s">
        <v>19</v>
      </c>
      <c r="AC5535" t="s">
        <v>9440</v>
      </c>
      <c r="AD5535">
        <v>1</v>
      </c>
      <c r="AE5535">
        <v>1</v>
      </c>
    </row>
    <row r="5536" spans="1:31">
      <c r="A5536" t="s">
        <v>9441</v>
      </c>
      <c r="B5536" s="93">
        <v>44997</v>
      </c>
      <c r="C5536" s="93">
        <v>44997</v>
      </c>
      <c r="D5536">
        <v>-2.49918999E-2</v>
      </c>
      <c r="E5536">
        <v>-2.49918999E-2</v>
      </c>
      <c r="F5536" t="s">
        <v>81</v>
      </c>
      <c r="G5536">
        <v>5.9333333333333327</v>
      </c>
      <c r="H5536">
        <v>-0.14828527274</v>
      </c>
      <c r="I5536">
        <v>-0.14828527274</v>
      </c>
      <c r="J5536">
        <v>1</v>
      </c>
      <c r="L5536" t="s">
        <v>76</v>
      </c>
      <c r="R5536" t="s">
        <v>8556</v>
      </c>
      <c r="T5536" t="s">
        <v>76</v>
      </c>
      <c r="V5536" t="s">
        <v>4153</v>
      </c>
      <c r="W5536" t="s">
        <v>4154</v>
      </c>
      <c r="X5536" t="s">
        <v>168</v>
      </c>
      <c r="Y5536" t="s">
        <v>268</v>
      </c>
      <c r="Z5536" t="s">
        <v>268</v>
      </c>
      <c r="AA5536" t="s">
        <v>19</v>
      </c>
      <c r="AC5536" t="s">
        <v>9442</v>
      </c>
      <c r="AD5536">
        <v>1</v>
      </c>
      <c r="AE5536">
        <v>1</v>
      </c>
    </row>
    <row r="5537" spans="1:31">
      <c r="A5537" t="s">
        <v>9443</v>
      </c>
      <c r="B5537" s="93">
        <v>44997</v>
      </c>
      <c r="C5537" s="93">
        <v>44997</v>
      </c>
      <c r="D5537">
        <v>-2.3380999999999999E-2</v>
      </c>
      <c r="E5537">
        <v>-2.3380999999999999E-2</v>
      </c>
      <c r="F5537" t="s">
        <v>81</v>
      </c>
      <c r="G5537">
        <v>5.9333333333333327</v>
      </c>
      <c r="H5537">
        <v>-0.13872726666666671</v>
      </c>
      <c r="I5537">
        <v>-0.13872726666666671</v>
      </c>
      <c r="J5537">
        <v>1</v>
      </c>
      <c r="L5537" t="s">
        <v>76</v>
      </c>
      <c r="R5537" t="s">
        <v>9427</v>
      </c>
      <c r="T5537" t="s">
        <v>76</v>
      </c>
      <c r="V5537" t="s">
        <v>8402</v>
      </c>
      <c r="W5537" t="s">
        <v>7116</v>
      </c>
      <c r="X5537" t="s">
        <v>168</v>
      </c>
      <c r="Y5537" t="s">
        <v>268</v>
      </c>
      <c r="Z5537" t="s">
        <v>268</v>
      </c>
      <c r="AA5537" t="s">
        <v>19</v>
      </c>
      <c r="AC5537" t="s">
        <v>9444</v>
      </c>
      <c r="AD5537">
        <v>1</v>
      </c>
      <c r="AE5537">
        <v>1</v>
      </c>
    </row>
    <row r="5538" spans="1:31">
      <c r="A5538" t="s">
        <v>9445</v>
      </c>
      <c r="B5538" s="93">
        <v>44997</v>
      </c>
      <c r="C5538" s="93">
        <v>44997</v>
      </c>
      <c r="D5538">
        <v>-2.2551499999999999E-2</v>
      </c>
      <c r="E5538">
        <v>-2.2551499999999999E-2</v>
      </c>
      <c r="F5538" t="s">
        <v>81</v>
      </c>
      <c r="G5538">
        <v>5.9333333333333327</v>
      </c>
      <c r="H5538">
        <v>-0.13380556666666671</v>
      </c>
      <c r="I5538">
        <v>-0.13380556666666671</v>
      </c>
      <c r="J5538">
        <v>1</v>
      </c>
      <c r="L5538" t="s">
        <v>76</v>
      </c>
      <c r="R5538" t="s">
        <v>9427</v>
      </c>
      <c r="T5538" t="s">
        <v>76</v>
      </c>
      <c r="V5538" t="s">
        <v>8402</v>
      </c>
      <c r="W5538" t="s">
        <v>7116</v>
      </c>
      <c r="X5538" t="s">
        <v>168</v>
      </c>
      <c r="Y5538" t="s">
        <v>268</v>
      </c>
      <c r="Z5538" t="s">
        <v>268</v>
      </c>
      <c r="AA5538" t="s">
        <v>19</v>
      </c>
      <c r="AC5538" t="s">
        <v>9446</v>
      </c>
      <c r="AD5538">
        <v>1</v>
      </c>
      <c r="AE5538">
        <v>1</v>
      </c>
    </row>
    <row r="5539" spans="1:31">
      <c r="A5539" t="s">
        <v>9447</v>
      </c>
      <c r="B5539" s="93">
        <v>44997</v>
      </c>
      <c r="C5539" s="93">
        <v>44997</v>
      </c>
      <c r="D5539">
        <v>-5.4594111600000002E-2</v>
      </c>
      <c r="E5539">
        <v>-5.4594111600000002E-2</v>
      </c>
      <c r="F5539" t="s">
        <v>81</v>
      </c>
      <c r="G5539">
        <v>5.9333333333333327</v>
      </c>
      <c r="H5539">
        <v>-0.32392506216</v>
      </c>
      <c r="I5539">
        <v>-0.32392506216</v>
      </c>
      <c r="J5539">
        <v>1</v>
      </c>
      <c r="L5539" t="s">
        <v>76</v>
      </c>
      <c r="M5539" t="s">
        <v>111</v>
      </c>
      <c r="R5539" t="s">
        <v>8556</v>
      </c>
      <c r="T5539" t="s">
        <v>76</v>
      </c>
      <c r="V5539" t="s">
        <v>4153</v>
      </c>
      <c r="W5539" t="s">
        <v>4154</v>
      </c>
      <c r="X5539" t="s">
        <v>168</v>
      </c>
      <c r="Y5539" t="s">
        <v>268</v>
      </c>
      <c r="Z5539" t="s">
        <v>268</v>
      </c>
      <c r="AA5539" t="s">
        <v>19</v>
      </c>
      <c r="AC5539" t="s">
        <v>9448</v>
      </c>
      <c r="AD5539">
        <v>1</v>
      </c>
      <c r="AE5539">
        <v>1</v>
      </c>
    </row>
    <row r="5540" spans="1:31">
      <c r="A5540" t="s">
        <v>9449</v>
      </c>
      <c r="B5540" s="93">
        <v>44997</v>
      </c>
      <c r="C5540" s="93">
        <v>44997</v>
      </c>
      <c r="D5540">
        <v>-1.5789976800000001E-2</v>
      </c>
      <c r="E5540">
        <v>-1.5789976800000001E-2</v>
      </c>
      <c r="F5540" t="s">
        <v>81</v>
      </c>
      <c r="G5540">
        <v>5.9333333333333327</v>
      </c>
      <c r="H5540">
        <v>-9.3687195680000002E-2</v>
      </c>
      <c r="I5540">
        <v>-9.3687195680000002E-2</v>
      </c>
      <c r="J5540">
        <v>1</v>
      </c>
      <c r="L5540" t="s">
        <v>76</v>
      </c>
      <c r="M5540" t="s">
        <v>111</v>
      </c>
      <c r="R5540" t="s">
        <v>8556</v>
      </c>
      <c r="T5540" t="s">
        <v>76</v>
      </c>
      <c r="V5540" t="s">
        <v>4153</v>
      </c>
      <c r="W5540" t="s">
        <v>4154</v>
      </c>
      <c r="X5540" t="s">
        <v>168</v>
      </c>
      <c r="Y5540" t="s">
        <v>268</v>
      </c>
      <c r="Z5540" t="s">
        <v>268</v>
      </c>
      <c r="AA5540" t="s">
        <v>19</v>
      </c>
      <c r="AC5540" t="s">
        <v>9450</v>
      </c>
      <c r="AD5540">
        <v>1</v>
      </c>
      <c r="AE5540">
        <v>1</v>
      </c>
    </row>
    <row r="5541" spans="1:31">
      <c r="A5541" t="s">
        <v>9451</v>
      </c>
      <c r="B5541" s="93">
        <v>44997</v>
      </c>
      <c r="C5541" s="93">
        <v>44997</v>
      </c>
      <c r="D5541">
        <v>-2.32424E-2</v>
      </c>
      <c r="E5541">
        <v>-2.32424E-2</v>
      </c>
      <c r="F5541" t="s">
        <v>81</v>
      </c>
      <c r="G5541">
        <v>5.9333333333333327</v>
      </c>
      <c r="H5541">
        <v>-0.13790490666666669</v>
      </c>
      <c r="I5541">
        <v>-0.13790490666666669</v>
      </c>
      <c r="J5541">
        <v>1</v>
      </c>
      <c r="L5541" t="s">
        <v>76</v>
      </c>
      <c r="R5541" t="s">
        <v>9427</v>
      </c>
      <c r="T5541" t="s">
        <v>76</v>
      </c>
      <c r="V5541" t="s">
        <v>8402</v>
      </c>
      <c r="W5541" t="s">
        <v>7116</v>
      </c>
      <c r="X5541" t="s">
        <v>168</v>
      </c>
      <c r="Y5541" t="s">
        <v>268</v>
      </c>
      <c r="Z5541" t="s">
        <v>268</v>
      </c>
      <c r="AA5541" t="s">
        <v>19</v>
      </c>
      <c r="AC5541" t="s">
        <v>9452</v>
      </c>
      <c r="AD5541">
        <v>1</v>
      </c>
      <c r="AE5541">
        <v>1</v>
      </c>
    </row>
    <row r="5542" spans="1:31">
      <c r="A5542" t="s">
        <v>9453</v>
      </c>
      <c r="B5542" s="93">
        <v>44997</v>
      </c>
      <c r="C5542" s="93">
        <v>44997</v>
      </c>
      <c r="D5542">
        <v>-2.2774099999999999E-2</v>
      </c>
      <c r="E5542">
        <v>-2.2774099999999999E-2</v>
      </c>
      <c r="F5542" t="s">
        <v>81</v>
      </c>
      <c r="G5542">
        <v>5.9333333333333327</v>
      </c>
      <c r="H5542">
        <v>-0.1351263266666666</v>
      </c>
      <c r="I5542">
        <v>-0.1351263266666666</v>
      </c>
      <c r="J5542">
        <v>1</v>
      </c>
      <c r="L5542" t="s">
        <v>76</v>
      </c>
      <c r="R5542" t="s">
        <v>9427</v>
      </c>
      <c r="T5542" t="s">
        <v>76</v>
      </c>
      <c r="V5542" t="s">
        <v>8402</v>
      </c>
      <c r="W5542" t="s">
        <v>7116</v>
      </c>
      <c r="X5542" t="s">
        <v>168</v>
      </c>
      <c r="Y5542" t="s">
        <v>268</v>
      </c>
      <c r="Z5542" t="s">
        <v>268</v>
      </c>
      <c r="AA5542" t="s">
        <v>19</v>
      </c>
      <c r="AC5542" t="s">
        <v>9454</v>
      </c>
      <c r="AD5542">
        <v>1</v>
      </c>
      <c r="AE5542">
        <v>1</v>
      </c>
    </row>
    <row r="5543" spans="1:31">
      <c r="A5543" t="s">
        <v>9455</v>
      </c>
      <c r="B5543" s="93">
        <v>44997</v>
      </c>
      <c r="C5543" s="93">
        <v>44997</v>
      </c>
      <c r="D5543">
        <v>-2.3939599999999998E-2</v>
      </c>
      <c r="E5543">
        <v>-2.3939599999999998E-2</v>
      </c>
      <c r="F5543" t="s">
        <v>81</v>
      </c>
      <c r="G5543">
        <v>5.9333333333333327</v>
      </c>
      <c r="H5543">
        <v>-0.1420416266666667</v>
      </c>
      <c r="I5543">
        <v>-0.1420416266666667</v>
      </c>
      <c r="J5543">
        <v>1</v>
      </c>
      <c r="L5543" t="s">
        <v>76</v>
      </c>
      <c r="R5543" t="s">
        <v>9427</v>
      </c>
      <c r="T5543" t="s">
        <v>76</v>
      </c>
      <c r="V5543" t="s">
        <v>8402</v>
      </c>
      <c r="W5543" t="s">
        <v>7116</v>
      </c>
      <c r="X5543" t="s">
        <v>168</v>
      </c>
      <c r="Y5543" t="s">
        <v>268</v>
      </c>
      <c r="Z5543" t="s">
        <v>268</v>
      </c>
      <c r="AA5543" t="s">
        <v>19</v>
      </c>
      <c r="AC5543" t="s">
        <v>9456</v>
      </c>
      <c r="AD5543">
        <v>1</v>
      </c>
      <c r="AE5543">
        <v>1</v>
      </c>
    </row>
    <row r="5544" spans="1:31">
      <c r="A5544" t="s">
        <v>9457</v>
      </c>
      <c r="B5544" s="93">
        <v>44997</v>
      </c>
      <c r="C5544" s="93">
        <v>44997</v>
      </c>
      <c r="D5544">
        <v>-2.1232417199999999E-2</v>
      </c>
      <c r="E5544">
        <v>-2.1232417199999999E-2</v>
      </c>
      <c r="F5544" t="s">
        <v>81</v>
      </c>
      <c r="G5544">
        <v>5.9333333333333327</v>
      </c>
      <c r="H5544">
        <v>-0.12597900872000001</v>
      </c>
      <c r="I5544">
        <v>-0.12597900872000001</v>
      </c>
      <c r="J5544">
        <v>1</v>
      </c>
      <c r="L5544" t="s">
        <v>76</v>
      </c>
      <c r="R5544" t="s">
        <v>8556</v>
      </c>
      <c r="T5544" t="s">
        <v>76</v>
      </c>
      <c r="V5544" t="s">
        <v>4153</v>
      </c>
      <c r="W5544" t="s">
        <v>4154</v>
      </c>
      <c r="X5544" t="s">
        <v>168</v>
      </c>
      <c r="Y5544" t="s">
        <v>268</v>
      </c>
      <c r="Z5544" t="s">
        <v>268</v>
      </c>
      <c r="AA5544" t="s">
        <v>19</v>
      </c>
      <c r="AC5544" t="s">
        <v>9458</v>
      </c>
      <c r="AD5544">
        <v>1</v>
      </c>
      <c r="AE5544">
        <v>1</v>
      </c>
    </row>
    <row r="5545" spans="1:31">
      <c r="A5545" t="s">
        <v>9459</v>
      </c>
      <c r="B5545" s="93">
        <v>44997</v>
      </c>
      <c r="C5545" s="93">
        <v>44997</v>
      </c>
      <c r="D5545">
        <v>-2.2847599999999999E-2</v>
      </c>
      <c r="E5545">
        <v>-2.2847599999999999E-2</v>
      </c>
      <c r="F5545" t="s">
        <v>81</v>
      </c>
      <c r="G5545">
        <v>5.9333333333333327</v>
      </c>
      <c r="H5545">
        <v>-0.13556242666666671</v>
      </c>
      <c r="I5545">
        <v>-0.13556242666666671</v>
      </c>
      <c r="J5545">
        <v>1</v>
      </c>
      <c r="L5545" t="s">
        <v>76</v>
      </c>
      <c r="R5545" t="s">
        <v>9427</v>
      </c>
      <c r="T5545" t="s">
        <v>76</v>
      </c>
      <c r="V5545" t="s">
        <v>8402</v>
      </c>
      <c r="W5545" t="s">
        <v>7116</v>
      </c>
      <c r="X5545" t="s">
        <v>168</v>
      </c>
      <c r="Y5545" t="s">
        <v>268</v>
      </c>
      <c r="Z5545" t="s">
        <v>268</v>
      </c>
      <c r="AA5545" t="s">
        <v>19</v>
      </c>
      <c r="AC5545" t="s">
        <v>9460</v>
      </c>
      <c r="AD5545">
        <v>1</v>
      </c>
      <c r="AE5545">
        <v>1</v>
      </c>
    </row>
    <row r="5546" spans="1:31">
      <c r="A5546" t="s">
        <v>9461</v>
      </c>
      <c r="B5546" s="93">
        <v>44997</v>
      </c>
      <c r="C5546" s="93">
        <v>44997</v>
      </c>
      <c r="D5546">
        <v>-8.0513577599999997E-2</v>
      </c>
      <c r="E5546">
        <v>-8.0513577599999997E-2</v>
      </c>
      <c r="F5546" t="s">
        <v>81</v>
      </c>
      <c r="G5546">
        <v>5.9333333333333327</v>
      </c>
      <c r="H5546">
        <v>-0.47771389376000001</v>
      </c>
      <c r="I5546">
        <v>-0.47771389376000001</v>
      </c>
      <c r="J5546">
        <v>1</v>
      </c>
      <c r="L5546" t="s">
        <v>76</v>
      </c>
      <c r="M5546" t="s">
        <v>111</v>
      </c>
      <c r="R5546" t="s">
        <v>8556</v>
      </c>
      <c r="T5546" t="s">
        <v>76</v>
      </c>
      <c r="V5546" t="s">
        <v>4153</v>
      </c>
      <c r="W5546" t="s">
        <v>4154</v>
      </c>
      <c r="X5546" t="s">
        <v>168</v>
      </c>
      <c r="Y5546" t="s">
        <v>268</v>
      </c>
      <c r="Z5546" t="s">
        <v>268</v>
      </c>
      <c r="AA5546" t="s">
        <v>19</v>
      </c>
      <c r="AC5546" t="s">
        <v>9462</v>
      </c>
      <c r="AD5546">
        <v>1</v>
      </c>
      <c r="AE5546">
        <v>1</v>
      </c>
    </row>
    <row r="5547" spans="1:31">
      <c r="A5547" t="s">
        <v>9463</v>
      </c>
      <c r="B5547" s="93">
        <v>44997</v>
      </c>
      <c r="C5547" s="93">
        <v>44997</v>
      </c>
      <c r="D5547">
        <v>-2.4876428799999999E-2</v>
      </c>
      <c r="E5547">
        <v>-2.4876428799999999E-2</v>
      </c>
      <c r="F5547" t="s">
        <v>81</v>
      </c>
      <c r="G5547">
        <v>5.9333333333333327</v>
      </c>
      <c r="H5547">
        <v>-0.14760014421333331</v>
      </c>
      <c r="I5547">
        <v>-0.14760014421333331</v>
      </c>
      <c r="J5547">
        <v>1</v>
      </c>
      <c r="L5547" t="s">
        <v>76</v>
      </c>
      <c r="M5547" t="s">
        <v>111</v>
      </c>
      <c r="R5547" t="s">
        <v>8556</v>
      </c>
      <c r="T5547" t="s">
        <v>76</v>
      </c>
      <c r="V5547" t="s">
        <v>4153</v>
      </c>
      <c r="W5547" t="s">
        <v>4154</v>
      </c>
      <c r="X5547" t="s">
        <v>168</v>
      </c>
      <c r="Y5547" t="s">
        <v>268</v>
      </c>
      <c r="Z5547" t="s">
        <v>268</v>
      </c>
      <c r="AA5547" t="s">
        <v>19</v>
      </c>
      <c r="AC5547" t="s">
        <v>9464</v>
      </c>
      <c r="AD5547">
        <v>1</v>
      </c>
      <c r="AE5547">
        <v>1</v>
      </c>
    </row>
    <row r="5548" spans="1:31">
      <c r="A5548" t="s">
        <v>9465</v>
      </c>
      <c r="B5548" s="93">
        <v>44997</v>
      </c>
      <c r="C5548" s="93">
        <v>44997</v>
      </c>
      <c r="D5548">
        <v>-1.47017169E-2</v>
      </c>
      <c r="E5548">
        <v>-1.47017169E-2</v>
      </c>
      <c r="F5548" t="s">
        <v>81</v>
      </c>
      <c r="G5548">
        <v>5.9333333333333327</v>
      </c>
      <c r="H5548">
        <v>-8.7230186939999982E-2</v>
      </c>
      <c r="I5548">
        <v>-8.7230186939999982E-2</v>
      </c>
      <c r="J5548">
        <v>1</v>
      </c>
      <c r="L5548" t="s">
        <v>76</v>
      </c>
      <c r="R5548" t="s">
        <v>8556</v>
      </c>
      <c r="T5548" t="s">
        <v>76</v>
      </c>
      <c r="V5548" t="s">
        <v>4153</v>
      </c>
      <c r="W5548" t="s">
        <v>4154</v>
      </c>
      <c r="X5548" t="s">
        <v>168</v>
      </c>
      <c r="Y5548" t="s">
        <v>268</v>
      </c>
      <c r="Z5548" t="s">
        <v>268</v>
      </c>
      <c r="AA5548" t="s">
        <v>19</v>
      </c>
      <c r="AC5548" t="s">
        <v>9466</v>
      </c>
      <c r="AD5548">
        <v>1</v>
      </c>
      <c r="AE5548">
        <v>1</v>
      </c>
    </row>
    <row r="5549" spans="1:31">
      <c r="A5549" t="s">
        <v>9467</v>
      </c>
      <c r="B5549" s="93">
        <v>44997</v>
      </c>
      <c r="C5549" s="93">
        <v>44997</v>
      </c>
      <c r="D5549">
        <v>-1.8995269499999998E-2</v>
      </c>
      <c r="E5549">
        <v>-1.8995269499999998E-2</v>
      </c>
      <c r="F5549" t="s">
        <v>81</v>
      </c>
      <c r="G5549">
        <v>5.9333333333333327</v>
      </c>
      <c r="H5549">
        <v>-0.1127052657</v>
      </c>
      <c r="I5549">
        <v>-0.1127052657</v>
      </c>
      <c r="J5549">
        <v>1</v>
      </c>
      <c r="L5549" t="s">
        <v>76</v>
      </c>
      <c r="R5549" t="s">
        <v>8556</v>
      </c>
      <c r="T5549" t="s">
        <v>76</v>
      </c>
      <c r="V5549" t="s">
        <v>4153</v>
      </c>
      <c r="W5549" t="s">
        <v>4154</v>
      </c>
      <c r="X5549" t="s">
        <v>168</v>
      </c>
      <c r="Y5549" t="s">
        <v>268</v>
      </c>
      <c r="Z5549" t="s">
        <v>268</v>
      </c>
      <c r="AA5549" t="s">
        <v>19</v>
      </c>
      <c r="AC5549" t="s">
        <v>9468</v>
      </c>
      <c r="AD5549">
        <v>1</v>
      </c>
      <c r="AE5549">
        <v>1</v>
      </c>
    </row>
    <row r="5550" spans="1:31">
      <c r="A5550" t="s">
        <v>9469</v>
      </c>
      <c r="B5550" s="93">
        <v>44997</v>
      </c>
      <c r="C5550" s="93">
        <v>44997</v>
      </c>
      <c r="D5550">
        <v>-7.04313456E-2</v>
      </c>
      <c r="E5550">
        <v>-7.04313456E-2</v>
      </c>
      <c r="F5550" t="s">
        <v>81</v>
      </c>
      <c r="G5550">
        <v>5.9333333333333327</v>
      </c>
      <c r="H5550">
        <v>-0.41789265056000002</v>
      </c>
      <c r="I5550">
        <v>-0.41789265056000002</v>
      </c>
      <c r="J5550">
        <v>1</v>
      </c>
      <c r="L5550" t="s">
        <v>76</v>
      </c>
      <c r="M5550" t="s">
        <v>111</v>
      </c>
      <c r="R5550" t="s">
        <v>8556</v>
      </c>
      <c r="T5550" t="s">
        <v>76</v>
      </c>
      <c r="V5550" t="s">
        <v>4153</v>
      </c>
      <c r="W5550" t="s">
        <v>4154</v>
      </c>
      <c r="X5550" t="s">
        <v>168</v>
      </c>
      <c r="Y5550" t="s">
        <v>268</v>
      </c>
      <c r="Z5550" t="s">
        <v>268</v>
      </c>
      <c r="AA5550" t="s">
        <v>19</v>
      </c>
      <c r="AC5550" t="s">
        <v>9470</v>
      </c>
      <c r="AD5550">
        <v>1</v>
      </c>
      <c r="AE5550">
        <v>1</v>
      </c>
    </row>
    <row r="5551" spans="1:31">
      <c r="A5551" t="s">
        <v>9471</v>
      </c>
      <c r="B5551" s="93">
        <v>44996</v>
      </c>
      <c r="C5551" s="93">
        <v>44996</v>
      </c>
      <c r="D5551">
        <v>0</v>
      </c>
      <c r="E5551">
        <v>0</v>
      </c>
      <c r="F5551" t="s">
        <v>67</v>
      </c>
      <c r="G5551">
        <v>7543.591047812818</v>
      </c>
      <c r="H5551">
        <v>0</v>
      </c>
      <c r="I5551">
        <v>0</v>
      </c>
      <c r="J5551">
        <v>1</v>
      </c>
      <c r="L5551" t="s">
        <v>70</v>
      </c>
      <c r="M5551" t="s">
        <v>78</v>
      </c>
      <c r="R5551" t="s">
        <v>8556</v>
      </c>
      <c r="T5551" t="s">
        <v>78</v>
      </c>
      <c r="V5551" t="s">
        <v>9404</v>
      </c>
      <c r="W5551" t="s">
        <v>79</v>
      </c>
      <c r="X5551" t="s">
        <v>168</v>
      </c>
      <c r="Y5551" t="s">
        <v>268</v>
      </c>
      <c r="Z5551" t="s">
        <v>268</v>
      </c>
      <c r="AA5551" t="s">
        <v>19</v>
      </c>
      <c r="AC5551" t="s">
        <v>9472</v>
      </c>
      <c r="AD5551">
        <v>1</v>
      </c>
      <c r="AE5551">
        <v>1</v>
      </c>
    </row>
    <row r="5552" spans="1:31">
      <c r="A5552" t="s">
        <v>9473</v>
      </c>
      <c r="B5552" s="93">
        <v>44996</v>
      </c>
      <c r="C5552" s="93">
        <v>44996</v>
      </c>
      <c r="D5552">
        <v>-9.9</v>
      </c>
      <c r="E5552">
        <v>-9.9</v>
      </c>
      <c r="F5552" t="s">
        <v>67</v>
      </c>
      <c r="G5552">
        <v>7543.591047812818</v>
      </c>
      <c r="H5552">
        <v>-74681.551373346898</v>
      </c>
      <c r="I5552">
        <v>-74681.551373346898</v>
      </c>
      <c r="J5552">
        <v>1</v>
      </c>
      <c r="L5552" t="s">
        <v>78</v>
      </c>
      <c r="M5552" t="s">
        <v>62</v>
      </c>
      <c r="R5552" t="s">
        <v>8397</v>
      </c>
      <c r="T5552" t="s">
        <v>78</v>
      </c>
      <c r="V5552" t="s">
        <v>1347</v>
      </c>
      <c r="W5552" t="s">
        <v>1347</v>
      </c>
      <c r="X5552" t="s">
        <v>277</v>
      </c>
      <c r="Y5552" t="s">
        <v>180</v>
      </c>
      <c r="Z5552" t="s">
        <v>180</v>
      </c>
      <c r="AA5552" t="s">
        <v>25</v>
      </c>
      <c r="AC5552" t="s">
        <v>9474</v>
      </c>
      <c r="AD5552">
        <v>1</v>
      </c>
      <c r="AE5552">
        <v>1</v>
      </c>
    </row>
    <row r="5553" spans="1:31">
      <c r="A5553" t="s">
        <v>9475</v>
      </c>
      <c r="B5553" s="93">
        <v>44996</v>
      </c>
      <c r="C5553" s="93">
        <v>44996</v>
      </c>
      <c r="D5553">
        <v>-6.8842893586342222E-3</v>
      </c>
      <c r="E5553">
        <v>-6.8842893586342222E-3</v>
      </c>
      <c r="F5553" t="s">
        <v>67</v>
      </c>
      <c r="G5553">
        <v>7543.591047812818</v>
      </c>
      <c r="H5553">
        <v>-51.932263576346173</v>
      </c>
      <c r="I5553">
        <v>-51.932263576346173</v>
      </c>
      <c r="J5553">
        <v>1</v>
      </c>
      <c r="L5553" t="s">
        <v>68</v>
      </c>
      <c r="M5553" t="s">
        <v>78</v>
      </c>
      <c r="R5553" t="s">
        <v>8397</v>
      </c>
      <c r="T5553" t="s">
        <v>68</v>
      </c>
      <c r="V5553" t="s">
        <v>1347</v>
      </c>
      <c r="W5553" t="s">
        <v>1347</v>
      </c>
      <c r="X5553" t="s">
        <v>277</v>
      </c>
      <c r="Y5553" t="s">
        <v>180</v>
      </c>
      <c r="Z5553" t="s">
        <v>180</v>
      </c>
      <c r="AA5553" t="s">
        <v>25</v>
      </c>
      <c r="AC5553" t="s">
        <v>9476</v>
      </c>
      <c r="AD5553">
        <v>1</v>
      </c>
      <c r="AE5553">
        <v>1</v>
      </c>
    </row>
    <row r="5554" spans="1:31">
      <c r="A5554" t="s">
        <v>9477</v>
      </c>
      <c r="B5554" s="93">
        <v>44996</v>
      </c>
      <c r="C5554" s="93">
        <v>44996</v>
      </c>
      <c r="D5554">
        <v>-9.8708874358600009E-3</v>
      </c>
      <c r="E5554">
        <v>-9.8708874358600009E-3</v>
      </c>
      <c r="F5554" t="s">
        <v>67</v>
      </c>
      <c r="G5554">
        <v>7543.591047812818</v>
      </c>
      <c r="H5554">
        <v>-74.461938095121525</v>
      </c>
      <c r="I5554">
        <v>-74.461938095121525</v>
      </c>
      <c r="J5554">
        <v>1</v>
      </c>
      <c r="L5554" t="s">
        <v>62</v>
      </c>
      <c r="M5554" t="s">
        <v>8828</v>
      </c>
      <c r="R5554" t="s">
        <v>8556</v>
      </c>
      <c r="T5554" t="s">
        <v>62</v>
      </c>
      <c r="V5554" t="s">
        <v>1461</v>
      </c>
      <c r="W5554" t="s">
        <v>1461</v>
      </c>
      <c r="X5554" t="s">
        <v>1377</v>
      </c>
      <c r="Y5554" t="s">
        <v>1377</v>
      </c>
      <c r="Z5554" t="s">
        <v>1377</v>
      </c>
      <c r="AA5554" t="s">
        <v>29</v>
      </c>
      <c r="AC5554" t="s">
        <v>9478</v>
      </c>
      <c r="AD5554">
        <v>1</v>
      </c>
      <c r="AE5554">
        <v>1</v>
      </c>
    </row>
    <row r="5555" spans="1:31">
      <c r="A5555" t="s">
        <v>9479</v>
      </c>
      <c r="B5555" s="93">
        <v>44996</v>
      </c>
      <c r="C5555" s="93">
        <v>44996</v>
      </c>
      <c r="D5555">
        <v>0</v>
      </c>
      <c r="E5555">
        <v>0</v>
      </c>
      <c r="F5555" t="s">
        <v>67</v>
      </c>
      <c r="G5555">
        <v>7543.591047812818</v>
      </c>
      <c r="H5555">
        <v>0</v>
      </c>
      <c r="I5555">
        <v>0</v>
      </c>
      <c r="J5555">
        <v>1</v>
      </c>
      <c r="L5555" t="s">
        <v>217</v>
      </c>
      <c r="M5555" t="s">
        <v>78</v>
      </c>
      <c r="R5555" t="s">
        <v>8556</v>
      </c>
      <c r="T5555" t="s">
        <v>78</v>
      </c>
      <c r="V5555" t="s">
        <v>9404</v>
      </c>
      <c r="W5555" t="s">
        <v>79</v>
      </c>
      <c r="X5555" t="s">
        <v>168</v>
      </c>
      <c r="Y5555" t="s">
        <v>268</v>
      </c>
      <c r="Z5555" t="s">
        <v>268</v>
      </c>
      <c r="AA5555" t="s">
        <v>19</v>
      </c>
      <c r="AC5555" t="s">
        <v>9480</v>
      </c>
      <c r="AD5555">
        <v>1</v>
      </c>
      <c r="AE5555">
        <v>1</v>
      </c>
    </row>
    <row r="5556" spans="1:31">
      <c r="A5556" t="s">
        <v>9481</v>
      </c>
      <c r="B5556" s="93">
        <v>44996</v>
      </c>
      <c r="C5556" s="93">
        <v>44996</v>
      </c>
      <c r="D5556">
        <v>0</v>
      </c>
      <c r="E5556">
        <v>0</v>
      </c>
      <c r="F5556" t="s">
        <v>67</v>
      </c>
      <c r="G5556">
        <v>7543.591047812818</v>
      </c>
      <c r="H5556">
        <v>0</v>
      </c>
      <c r="I5556">
        <v>0</v>
      </c>
      <c r="J5556">
        <v>1</v>
      </c>
      <c r="L5556" t="s">
        <v>217</v>
      </c>
      <c r="M5556" t="s">
        <v>78</v>
      </c>
      <c r="R5556" t="s">
        <v>8556</v>
      </c>
      <c r="T5556" t="s">
        <v>78</v>
      </c>
      <c r="V5556" t="s">
        <v>9404</v>
      </c>
      <c r="W5556" t="s">
        <v>79</v>
      </c>
      <c r="X5556" t="s">
        <v>168</v>
      </c>
      <c r="Y5556" t="s">
        <v>268</v>
      </c>
      <c r="Z5556" t="s">
        <v>268</v>
      </c>
      <c r="AA5556" t="s">
        <v>19</v>
      </c>
      <c r="AC5556" t="s">
        <v>9482</v>
      </c>
      <c r="AD5556">
        <v>1</v>
      </c>
      <c r="AE5556">
        <v>1</v>
      </c>
    </row>
    <row r="5557" spans="1:31">
      <c r="A5557" t="s">
        <v>9483</v>
      </c>
      <c r="B5557" s="93">
        <v>44996</v>
      </c>
      <c r="C5557" s="93">
        <v>44996</v>
      </c>
      <c r="D5557">
        <v>0</v>
      </c>
      <c r="E5557">
        <v>0</v>
      </c>
      <c r="F5557" t="s">
        <v>67</v>
      </c>
      <c r="G5557">
        <v>7543.591047812818</v>
      </c>
      <c r="H5557">
        <v>0</v>
      </c>
      <c r="I5557">
        <v>0</v>
      </c>
      <c r="J5557">
        <v>1</v>
      </c>
      <c r="L5557" t="s">
        <v>217</v>
      </c>
      <c r="M5557" t="s">
        <v>78</v>
      </c>
      <c r="R5557" t="s">
        <v>8556</v>
      </c>
      <c r="T5557" t="s">
        <v>78</v>
      </c>
      <c r="V5557" t="s">
        <v>9404</v>
      </c>
      <c r="W5557" t="s">
        <v>79</v>
      </c>
      <c r="X5557" t="s">
        <v>168</v>
      </c>
      <c r="Y5557" t="s">
        <v>268</v>
      </c>
      <c r="Z5557" t="s">
        <v>268</v>
      </c>
      <c r="AA5557" t="s">
        <v>19</v>
      </c>
      <c r="AC5557" t="s">
        <v>9484</v>
      </c>
      <c r="AD5557">
        <v>1</v>
      </c>
      <c r="AE5557">
        <v>1</v>
      </c>
    </row>
    <row r="5558" spans="1:31">
      <c r="A5558" t="s">
        <v>9485</v>
      </c>
      <c r="B5558" s="93">
        <v>44996</v>
      </c>
      <c r="C5558" s="93">
        <v>44996</v>
      </c>
      <c r="D5558">
        <v>0</v>
      </c>
      <c r="E5558">
        <v>0</v>
      </c>
      <c r="F5558" t="s">
        <v>67</v>
      </c>
      <c r="G5558">
        <v>7543.591047812818</v>
      </c>
      <c r="H5558">
        <v>0</v>
      </c>
      <c r="I5558">
        <v>0</v>
      </c>
      <c r="J5558">
        <v>1</v>
      </c>
      <c r="L5558" t="s">
        <v>217</v>
      </c>
      <c r="M5558" t="s">
        <v>78</v>
      </c>
      <c r="R5558" t="s">
        <v>8556</v>
      </c>
      <c r="T5558" t="s">
        <v>78</v>
      </c>
      <c r="V5558" t="s">
        <v>9404</v>
      </c>
      <c r="W5558" t="s">
        <v>79</v>
      </c>
      <c r="X5558" t="s">
        <v>168</v>
      </c>
      <c r="Y5558" t="s">
        <v>268</v>
      </c>
      <c r="Z5558" t="s">
        <v>268</v>
      </c>
      <c r="AA5558" t="s">
        <v>19</v>
      </c>
      <c r="AC5558" t="s">
        <v>9486</v>
      </c>
      <c r="AD5558">
        <v>1</v>
      </c>
      <c r="AE5558">
        <v>1</v>
      </c>
    </row>
    <row r="5559" spans="1:31">
      <c r="A5559" t="s">
        <v>9487</v>
      </c>
      <c r="B5559" s="93">
        <v>44996</v>
      </c>
      <c r="C5559" s="93">
        <v>44996</v>
      </c>
      <c r="D5559">
        <v>2.4689862899367401</v>
      </c>
      <c r="E5559">
        <v>2.4689862899367401</v>
      </c>
      <c r="F5559" t="s">
        <v>67</v>
      </c>
      <c r="G5559">
        <v>7543.591047812818</v>
      </c>
      <c r="H5559">
        <v>18625.022873939371</v>
      </c>
      <c r="I5559">
        <v>18625.022873939371</v>
      </c>
      <c r="J5559">
        <v>1</v>
      </c>
      <c r="M5559" t="s">
        <v>78</v>
      </c>
      <c r="R5559" t="s">
        <v>9488</v>
      </c>
      <c r="T5559" t="s">
        <v>78</v>
      </c>
      <c r="V5559" t="s">
        <v>1461</v>
      </c>
      <c r="W5559" t="s">
        <v>1461</v>
      </c>
      <c r="X5559" t="s">
        <v>1377</v>
      </c>
      <c r="Y5559" t="s">
        <v>1377</v>
      </c>
      <c r="Z5559" t="s">
        <v>1377</v>
      </c>
      <c r="AA5559" t="s">
        <v>29</v>
      </c>
      <c r="AC5559" t="s">
        <v>9489</v>
      </c>
      <c r="AD5559">
        <v>1</v>
      </c>
      <c r="AE5559">
        <v>1</v>
      </c>
    </row>
    <row r="5560" spans="1:31">
      <c r="A5560" t="s">
        <v>9490</v>
      </c>
      <c r="B5560" s="93">
        <v>44996</v>
      </c>
      <c r="C5560" s="93">
        <v>44996</v>
      </c>
      <c r="D5560">
        <v>7.412526349425951</v>
      </c>
      <c r="E5560">
        <v>7.412526349425951</v>
      </c>
      <c r="F5560" t="s">
        <v>67</v>
      </c>
      <c r="G5560">
        <v>7543.591047812818</v>
      </c>
      <c r="H5560">
        <v>55917.067411206233</v>
      </c>
      <c r="I5560">
        <v>55917.067411206233</v>
      </c>
      <c r="J5560">
        <v>1</v>
      </c>
      <c r="M5560" t="s">
        <v>78</v>
      </c>
      <c r="R5560" t="s">
        <v>9488</v>
      </c>
      <c r="T5560" t="s">
        <v>78</v>
      </c>
      <c r="V5560" t="s">
        <v>1461</v>
      </c>
      <c r="W5560" t="s">
        <v>1461</v>
      </c>
      <c r="X5560" t="s">
        <v>1377</v>
      </c>
      <c r="Y5560" t="s">
        <v>1377</v>
      </c>
      <c r="Z5560" t="s">
        <v>1377</v>
      </c>
      <c r="AA5560" t="s">
        <v>29</v>
      </c>
      <c r="AC5560" t="s">
        <v>9491</v>
      </c>
      <c r="AD5560">
        <v>1</v>
      </c>
      <c r="AE5560">
        <v>1</v>
      </c>
    </row>
    <row r="5561" spans="1:31">
      <c r="A5561" t="s">
        <v>9492</v>
      </c>
      <c r="B5561" s="93">
        <v>44996</v>
      </c>
      <c r="C5561" s="93">
        <v>44996</v>
      </c>
      <c r="D5561">
        <v>0</v>
      </c>
      <c r="E5561">
        <v>0</v>
      </c>
      <c r="F5561" t="s">
        <v>67</v>
      </c>
      <c r="G5561">
        <v>7543.591047812818</v>
      </c>
      <c r="H5561">
        <v>0</v>
      </c>
      <c r="I5561">
        <v>0</v>
      </c>
      <c r="J5561">
        <v>1</v>
      </c>
      <c r="L5561" t="s">
        <v>68</v>
      </c>
      <c r="M5561" t="s">
        <v>78</v>
      </c>
      <c r="R5561" t="s">
        <v>8397</v>
      </c>
      <c r="T5561" t="s">
        <v>78</v>
      </c>
      <c r="V5561" t="s">
        <v>1347</v>
      </c>
      <c r="W5561" t="s">
        <v>1347</v>
      </c>
      <c r="X5561" t="s">
        <v>277</v>
      </c>
      <c r="Y5561" t="s">
        <v>180</v>
      </c>
      <c r="Z5561" t="s">
        <v>180</v>
      </c>
      <c r="AA5561" t="s">
        <v>25</v>
      </c>
      <c r="AC5561" t="s">
        <v>9476</v>
      </c>
      <c r="AD5561">
        <v>1</v>
      </c>
      <c r="AE5561">
        <v>1</v>
      </c>
    </row>
    <row r="5562" spans="1:31">
      <c r="A5562" t="s">
        <v>9493</v>
      </c>
      <c r="B5562" s="93">
        <v>44996</v>
      </c>
      <c r="C5562" s="93">
        <v>44996</v>
      </c>
      <c r="D5562">
        <v>-0.01</v>
      </c>
      <c r="E5562">
        <v>-0.01</v>
      </c>
      <c r="F5562" t="s">
        <v>67</v>
      </c>
      <c r="G5562">
        <v>7543.591047812818</v>
      </c>
      <c r="H5562">
        <v>-75.435910478128179</v>
      </c>
      <c r="I5562">
        <v>-75.435910478128179</v>
      </c>
      <c r="J5562">
        <v>1</v>
      </c>
      <c r="L5562" t="s">
        <v>78</v>
      </c>
      <c r="M5562" t="s">
        <v>62</v>
      </c>
      <c r="R5562" t="s">
        <v>8397</v>
      </c>
      <c r="T5562" t="s">
        <v>78</v>
      </c>
      <c r="V5562" t="s">
        <v>1347</v>
      </c>
      <c r="W5562" t="s">
        <v>1347</v>
      </c>
      <c r="X5562" t="s">
        <v>277</v>
      </c>
      <c r="Y5562" t="s">
        <v>180</v>
      </c>
      <c r="Z5562" t="s">
        <v>180</v>
      </c>
      <c r="AA5562" t="s">
        <v>25</v>
      </c>
      <c r="AC5562" t="s">
        <v>9494</v>
      </c>
      <c r="AD5562">
        <v>1</v>
      </c>
      <c r="AE5562">
        <v>1</v>
      </c>
    </row>
    <row r="5563" spans="1:31">
      <c r="A5563" t="s">
        <v>9495</v>
      </c>
      <c r="B5563" s="93">
        <v>44996</v>
      </c>
      <c r="C5563" s="93">
        <v>44996</v>
      </c>
      <c r="D5563">
        <v>0</v>
      </c>
      <c r="E5563">
        <v>0</v>
      </c>
      <c r="F5563" t="s">
        <v>67</v>
      </c>
      <c r="G5563">
        <v>7543.591047812818</v>
      </c>
      <c r="H5563">
        <v>0</v>
      </c>
      <c r="I5563">
        <v>0</v>
      </c>
      <c r="J5563">
        <v>1</v>
      </c>
      <c r="L5563" t="s">
        <v>70</v>
      </c>
      <c r="M5563" t="s">
        <v>78</v>
      </c>
      <c r="R5563" t="s">
        <v>8556</v>
      </c>
      <c r="T5563" t="s">
        <v>78</v>
      </c>
      <c r="V5563" t="s">
        <v>9404</v>
      </c>
      <c r="W5563" t="s">
        <v>79</v>
      </c>
      <c r="X5563" t="s">
        <v>168</v>
      </c>
      <c r="Y5563" t="s">
        <v>268</v>
      </c>
      <c r="Z5563" t="s">
        <v>268</v>
      </c>
      <c r="AA5563" t="s">
        <v>19</v>
      </c>
      <c r="AC5563" t="s">
        <v>9496</v>
      </c>
      <c r="AD5563">
        <v>1</v>
      </c>
      <c r="AE5563">
        <v>1</v>
      </c>
    </row>
    <row r="5564" spans="1:31">
      <c r="A5564" t="s">
        <v>9497</v>
      </c>
      <c r="B5564" s="93">
        <v>44996</v>
      </c>
      <c r="C5564" s="93">
        <v>44996</v>
      </c>
      <c r="D5564">
        <v>0.01</v>
      </c>
      <c r="E5564">
        <v>0.01</v>
      </c>
      <c r="F5564" t="s">
        <v>67</v>
      </c>
      <c r="G5564">
        <v>7543.591047812818</v>
      </c>
      <c r="H5564">
        <v>75.435910478128179</v>
      </c>
      <c r="I5564">
        <v>75.435910478128179</v>
      </c>
      <c r="J5564">
        <v>1</v>
      </c>
      <c r="L5564" t="s">
        <v>78</v>
      </c>
      <c r="M5564" t="s">
        <v>62</v>
      </c>
      <c r="R5564" t="s">
        <v>8397</v>
      </c>
      <c r="T5564" t="s">
        <v>62</v>
      </c>
      <c r="V5564" t="s">
        <v>1347</v>
      </c>
      <c r="W5564" t="s">
        <v>1347</v>
      </c>
      <c r="X5564" t="s">
        <v>277</v>
      </c>
      <c r="Y5564" t="s">
        <v>180</v>
      </c>
      <c r="Z5564" t="s">
        <v>180</v>
      </c>
      <c r="AA5564" t="s">
        <v>25</v>
      </c>
      <c r="AC5564" t="s">
        <v>9494</v>
      </c>
      <c r="AD5564">
        <v>1</v>
      </c>
      <c r="AE5564">
        <v>1</v>
      </c>
    </row>
    <row r="5565" spans="1:31">
      <c r="A5565" t="s">
        <v>9498</v>
      </c>
      <c r="B5565" s="93">
        <v>44996</v>
      </c>
      <c r="C5565" s="93">
        <v>44996</v>
      </c>
      <c r="D5565">
        <v>0</v>
      </c>
      <c r="E5565">
        <v>0</v>
      </c>
      <c r="F5565" t="s">
        <v>67</v>
      </c>
      <c r="G5565">
        <v>7543.591047812818</v>
      </c>
      <c r="H5565">
        <v>0</v>
      </c>
      <c r="I5565">
        <v>0</v>
      </c>
      <c r="J5565">
        <v>1</v>
      </c>
      <c r="L5565" t="s">
        <v>70</v>
      </c>
      <c r="M5565" t="s">
        <v>78</v>
      </c>
      <c r="R5565" t="s">
        <v>8556</v>
      </c>
      <c r="T5565" t="s">
        <v>78</v>
      </c>
      <c r="V5565" t="s">
        <v>9404</v>
      </c>
      <c r="W5565" t="s">
        <v>79</v>
      </c>
      <c r="X5565" t="s">
        <v>168</v>
      </c>
      <c r="Y5565" t="s">
        <v>268</v>
      </c>
      <c r="Z5565" t="s">
        <v>268</v>
      </c>
      <c r="AA5565" t="s">
        <v>19</v>
      </c>
      <c r="AC5565" t="s">
        <v>9499</v>
      </c>
      <c r="AD5565">
        <v>1</v>
      </c>
      <c r="AE5565">
        <v>1</v>
      </c>
    </row>
    <row r="5566" spans="1:31">
      <c r="A5566" t="s">
        <v>9500</v>
      </c>
      <c r="B5566" s="93">
        <v>44996</v>
      </c>
      <c r="C5566" s="93">
        <v>44996</v>
      </c>
      <c r="D5566">
        <v>-5.2855175243739444E-3</v>
      </c>
      <c r="E5566">
        <v>-5.2855175243739444E-3</v>
      </c>
      <c r="F5566" t="s">
        <v>67</v>
      </c>
      <c r="G5566">
        <v>7543.591047812818</v>
      </c>
      <c r="H5566">
        <v>-39.871782679925047</v>
      </c>
      <c r="I5566">
        <v>-39.871782679925047</v>
      </c>
      <c r="J5566">
        <v>1</v>
      </c>
      <c r="L5566" t="s">
        <v>70</v>
      </c>
      <c r="M5566" t="s">
        <v>78</v>
      </c>
      <c r="R5566" t="s">
        <v>8556</v>
      </c>
      <c r="T5566" t="s">
        <v>70</v>
      </c>
      <c r="V5566" t="s">
        <v>9404</v>
      </c>
      <c r="W5566" t="s">
        <v>79</v>
      </c>
      <c r="X5566" t="s">
        <v>168</v>
      </c>
      <c r="Y5566" t="s">
        <v>268</v>
      </c>
      <c r="Z5566" t="s">
        <v>268</v>
      </c>
      <c r="AA5566" t="s">
        <v>19</v>
      </c>
      <c r="AC5566" t="s">
        <v>9501</v>
      </c>
      <c r="AD5566">
        <v>1</v>
      </c>
      <c r="AE5566">
        <v>1</v>
      </c>
    </row>
    <row r="5567" spans="1:31">
      <c r="A5567" t="s">
        <v>9502</v>
      </c>
      <c r="B5567" s="93">
        <v>44996</v>
      </c>
      <c r="C5567" s="93">
        <v>44996</v>
      </c>
      <c r="D5567">
        <v>0</v>
      </c>
      <c r="E5567">
        <v>0</v>
      </c>
      <c r="F5567" t="s">
        <v>67</v>
      </c>
      <c r="G5567">
        <v>7543.591047812818</v>
      </c>
      <c r="H5567">
        <v>0</v>
      </c>
      <c r="I5567">
        <v>0</v>
      </c>
      <c r="J5567">
        <v>1</v>
      </c>
      <c r="L5567" t="s">
        <v>217</v>
      </c>
      <c r="M5567" t="s">
        <v>78</v>
      </c>
      <c r="R5567" t="s">
        <v>8556</v>
      </c>
      <c r="T5567" t="s">
        <v>78</v>
      </c>
      <c r="V5567" t="s">
        <v>9404</v>
      </c>
      <c r="W5567" t="s">
        <v>79</v>
      </c>
      <c r="X5567" t="s">
        <v>168</v>
      </c>
      <c r="Y5567" t="s">
        <v>268</v>
      </c>
      <c r="Z5567" t="s">
        <v>268</v>
      </c>
      <c r="AA5567" t="s">
        <v>19</v>
      </c>
      <c r="AC5567" t="s">
        <v>9503</v>
      </c>
      <c r="AD5567">
        <v>1</v>
      </c>
      <c r="AE5567">
        <v>1</v>
      </c>
    </row>
    <row r="5568" spans="1:31">
      <c r="A5568" t="s">
        <v>9504</v>
      </c>
      <c r="B5568" s="93">
        <v>44996</v>
      </c>
      <c r="C5568" s="93">
        <v>44996</v>
      </c>
      <c r="D5568">
        <v>0</v>
      </c>
      <c r="E5568">
        <v>0</v>
      </c>
      <c r="F5568" t="s">
        <v>67</v>
      </c>
      <c r="G5568">
        <v>7543.591047812818</v>
      </c>
      <c r="H5568">
        <v>0</v>
      </c>
      <c r="I5568">
        <v>0</v>
      </c>
      <c r="J5568">
        <v>1</v>
      </c>
      <c r="L5568" t="s">
        <v>70</v>
      </c>
      <c r="M5568" t="s">
        <v>78</v>
      </c>
      <c r="R5568" t="s">
        <v>8556</v>
      </c>
      <c r="T5568" t="s">
        <v>78</v>
      </c>
      <c r="V5568" t="s">
        <v>9404</v>
      </c>
      <c r="W5568" t="s">
        <v>79</v>
      </c>
      <c r="X5568" t="s">
        <v>168</v>
      </c>
      <c r="Y5568" t="s">
        <v>268</v>
      </c>
      <c r="Z5568" t="s">
        <v>268</v>
      </c>
      <c r="AA5568" t="s">
        <v>19</v>
      </c>
      <c r="AC5568" t="s">
        <v>9505</v>
      </c>
      <c r="AD5568">
        <v>1</v>
      </c>
      <c r="AE5568">
        <v>1</v>
      </c>
    </row>
    <row r="5569" spans="1:31">
      <c r="A5569" t="s">
        <v>9506</v>
      </c>
      <c r="B5569" s="93">
        <v>44996</v>
      </c>
      <c r="C5569" s="93">
        <v>44996</v>
      </c>
      <c r="D5569">
        <v>0</v>
      </c>
      <c r="E5569">
        <v>0</v>
      </c>
      <c r="F5569" t="s">
        <v>67</v>
      </c>
      <c r="G5569">
        <v>7543.591047812818</v>
      </c>
      <c r="H5569">
        <v>0</v>
      </c>
      <c r="I5569">
        <v>0</v>
      </c>
      <c r="J5569">
        <v>1</v>
      </c>
      <c r="L5569" t="s">
        <v>217</v>
      </c>
      <c r="M5569" t="s">
        <v>78</v>
      </c>
      <c r="R5569" t="s">
        <v>8397</v>
      </c>
      <c r="T5569" t="s">
        <v>78</v>
      </c>
      <c r="V5569" t="s">
        <v>1347</v>
      </c>
      <c r="W5569" t="s">
        <v>1347</v>
      </c>
      <c r="X5569" t="s">
        <v>277</v>
      </c>
      <c r="Y5569" t="s">
        <v>180</v>
      </c>
      <c r="Z5569" t="s">
        <v>180</v>
      </c>
      <c r="AA5569" t="s">
        <v>25</v>
      </c>
      <c r="AC5569" t="s">
        <v>9494</v>
      </c>
      <c r="AD5569">
        <v>1</v>
      </c>
      <c r="AE5569">
        <v>1</v>
      </c>
    </row>
    <row r="5570" spans="1:31">
      <c r="A5570" t="s">
        <v>9507</v>
      </c>
      <c r="B5570" s="93">
        <v>44996</v>
      </c>
      <c r="C5570" s="93">
        <v>44996</v>
      </c>
      <c r="D5570">
        <v>0</v>
      </c>
      <c r="E5570">
        <v>0</v>
      </c>
      <c r="F5570" t="s">
        <v>67</v>
      </c>
      <c r="G5570">
        <v>7543.591047812818</v>
      </c>
      <c r="H5570">
        <v>0</v>
      </c>
      <c r="I5570">
        <v>0</v>
      </c>
      <c r="J5570">
        <v>1</v>
      </c>
      <c r="L5570" t="s">
        <v>70</v>
      </c>
      <c r="M5570" t="s">
        <v>78</v>
      </c>
      <c r="R5570" t="s">
        <v>8556</v>
      </c>
      <c r="T5570" t="s">
        <v>78</v>
      </c>
      <c r="V5570" t="s">
        <v>9404</v>
      </c>
      <c r="W5570" t="s">
        <v>79</v>
      </c>
      <c r="X5570" t="s">
        <v>168</v>
      </c>
      <c r="Y5570" t="s">
        <v>268</v>
      </c>
      <c r="Z5570" t="s">
        <v>268</v>
      </c>
      <c r="AA5570" t="s">
        <v>19</v>
      </c>
      <c r="AC5570" t="s">
        <v>9508</v>
      </c>
      <c r="AD5570">
        <v>1</v>
      </c>
      <c r="AE5570">
        <v>1</v>
      </c>
    </row>
    <row r="5571" spans="1:31">
      <c r="A5571" t="s">
        <v>9509</v>
      </c>
      <c r="B5571" s="93">
        <v>44996</v>
      </c>
      <c r="C5571" s="93">
        <v>44996</v>
      </c>
      <c r="D5571">
        <v>-3.2227699459734501E-3</v>
      </c>
      <c r="E5571">
        <v>-3.2227699459734501E-3</v>
      </c>
      <c r="F5571" t="s">
        <v>67</v>
      </c>
      <c r="G5571">
        <v>7543.591047812818</v>
      </c>
      <c r="H5571">
        <v>-24.311258513605519</v>
      </c>
      <c r="I5571">
        <v>-24.311258513605519</v>
      </c>
      <c r="J5571">
        <v>1</v>
      </c>
      <c r="L5571" t="s">
        <v>70</v>
      </c>
      <c r="M5571" t="s">
        <v>78</v>
      </c>
      <c r="R5571" t="s">
        <v>8556</v>
      </c>
      <c r="T5571" t="s">
        <v>70</v>
      </c>
      <c r="V5571" t="s">
        <v>9404</v>
      </c>
      <c r="W5571" t="s">
        <v>79</v>
      </c>
      <c r="X5571" t="s">
        <v>168</v>
      </c>
      <c r="Y5571" t="s">
        <v>268</v>
      </c>
      <c r="Z5571" t="s">
        <v>268</v>
      </c>
      <c r="AA5571" t="s">
        <v>19</v>
      </c>
      <c r="AC5571" t="s">
        <v>9496</v>
      </c>
      <c r="AD5571">
        <v>1</v>
      </c>
      <c r="AE5571">
        <v>1</v>
      </c>
    </row>
    <row r="5572" spans="1:31">
      <c r="A5572" t="s">
        <v>9510</v>
      </c>
      <c r="B5572" s="93">
        <v>44996</v>
      </c>
      <c r="C5572" s="93">
        <v>44996</v>
      </c>
      <c r="D5572">
        <v>-5.5700840000000003E-3</v>
      </c>
      <c r="E5572">
        <v>-5.5700840000000003E-3</v>
      </c>
      <c r="F5572" t="s">
        <v>67</v>
      </c>
      <c r="G5572">
        <v>7543.591047812818</v>
      </c>
      <c r="H5572">
        <v>-42.018435797965417</v>
      </c>
      <c r="I5572">
        <v>-42.018435797965417</v>
      </c>
      <c r="J5572">
        <v>1</v>
      </c>
      <c r="L5572" t="s">
        <v>70</v>
      </c>
      <c r="M5572" t="s">
        <v>78</v>
      </c>
      <c r="R5572" t="s">
        <v>8556</v>
      </c>
      <c r="T5572" t="s">
        <v>70</v>
      </c>
      <c r="V5572" t="s">
        <v>9404</v>
      </c>
      <c r="W5572" t="s">
        <v>79</v>
      </c>
      <c r="X5572" t="s">
        <v>168</v>
      </c>
      <c r="Y5572" t="s">
        <v>268</v>
      </c>
      <c r="Z5572" t="s">
        <v>268</v>
      </c>
      <c r="AA5572" t="s">
        <v>19</v>
      </c>
      <c r="AC5572" t="s">
        <v>9511</v>
      </c>
      <c r="AD5572">
        <v>1</v>
      </c>
      <c r="AE5572">
        <v>1</v>
      </c>
    </row>
    <row r="5573" spans="1:31">
      <c r="A5573" t="s">
        <v>9512</v>
      </c>
      <c r="B5573" s="93">
        <v>44996</v>
      </c>
      <c r="C5573" s="93">
        <v>44996</v>
      </c>
      <c r="D5573">
        <v>-9.8999385543807712</v>
      </c>
      <c r="E5573">
        <v>-9.8999385543807712</v>
      </c>
      <c r="F5573" t="s">
        <v>67</v>
      </c>
      <c r="G5573">
        <v>7543.591047812818</v>
      </c>
      <c r="H5573">
        <v>-74681.087852723751</v>
      </c>
      <c r="I5573">
        <v>-74681.087852723751</v>
      </c>
      <c r="J5573">
        <v>1</v>
      </c>
      <c r="L5573" t="s">
        <v>62</v>
      </c>
      <c r="M5573" t="s">
        <v>8828</v>
      </c>
      <c r="R5573" t="s">
        <v>9513</v>
      </c>
      <c r="T5573" t="s">
        <v>62</v>
      </c>
      <c r="V5573" t="s">
        <v>1461</v>
      </c>
      <c r="W5573" t="s">
        <v>1461</v>
      </c>
      <c r="X5573" t="s">
        <v>1377</v>
      </c>
      <c r="Y5573" t="s">
        <v>1377</v>
      </c>
      <c r="Z5573" t="s">
        <v>1377</v>
      </c>
      <c r="AA5573" t="s">
        <v>29</v>
      </c>
      <c r="AC5573" t="s">
        <v>9514</v>
      </c>
      <c r="AD5573">
        <v>1</v>
      </c>
      <c r="AE5573">
        <v>1</v>
      </c>
    </row>
    <row r="5574" spans="1:31">
      <c r="A5574" t="s">
        <v>9515</v>
      </c>
      <c r="B5574" s="93">
        <v>44996</v>
      </c>
      <c r="C5574" s="93">
        <v>44996</v>
      </c>
      <c r="D5574">
        <v>-5.118276238263773E-3</v>
      </c>
      <c r="E5574">
        <v>-5.118276238263773E-3</v>
      </c>
      <c r="F5574" t="s">
        <v>67</v>
      </c>
      <c r="G5574">
        <v>7543.591047812818</v>
      </c>
      <c r="H5574">
        <v>-38.610182811199657</v>
      </c>
      <c r="I5574">
        <v>-38.610182811199657</v>
      </c>
      <c r="J5574">
        <v>1</v>
      </c>
      <c r="L5574" t="s">
        <v>70</v>
      </c>
      <c r="M5574" t="s">
        <v>78</v>
      </c>
      <c r="R5574" t="s">
        <v>8556</v>
      </c>
      <c r="T5574" t="s">
        <v>70</v>
      </c>
      <c r="V5574" t="s">
        <v>9404</v>
      </c>
      <c r="W5574" t="s">
        <v>79</v>
      </c>
      <c r="X5574" t="s">
        <v>168</v>
      </c>
      <c r="Y5574" t="s">
        <v>268</v>
      </c>
      <c r="Z5574" t="s">
        <v>268</v>
      </c>
      <c r="AA5574" t="s">
        <v>19</v>
      </c>
      <c r="AC5574" t="s">
        <v>9508</v>
      </c>
      <c r="AD5574">
        <v>1</v>
      </c>
      <c r="AE5574">
        <v>1</v>
      </c>
    </row>
    <row r="5575" spans="1:31">
      <c r="A5575" t="s">
        <v>9516</v>
      </c>
      <c r="B5575" s="93">
        <v>44996</v>
      </c>
      <c r="C5575" s="93">
        <v>44996</v>
      </c>
      <c r="D5575">
        <v>0</v>
      </c>
      <c r="E5575">
        <v>0</v>
      </c>
      <c r="F5575" t="s">
        <v>67</v>
      </c>
      <c r="G5575">
        <v>7543.591047812818</v>
      </c>
      <c r="H5575">
        <v>0</v>
      </c>
      <c r="I5575">
        <v>0</v>
      </c>
      <c r="J5575">
        <v>1</v>
      </c>
      <c r="L5575" t="s">
        <v>70</v>
      </c>
      <c r="M5575" t="s">
        <v>78</v>
      </c>
      <c r="R5575" t="s">
        <v>8556</v>
      </c>
      <c r="T5575" t="s">
        <v>78</v>
      </c>
      <c r="V5575" t="s">
        <v>9404</v>
      </c>
      <c r="W5575" t="s">
        <v>79</v>
      </c>
      <c r="X5575" t="s">
        <v>168</v>
      </c>
      <c r="Y5575" t="s">
        <v>268</v>
      </c>
      <c r="Z5575" t="s">
        <v>268</v>
      </c>
      <c r="AA5575" t="s">
        <v>19</v>
      </c>
      <c r="AC5575" t="s">
        <v>9517</v>
      </c>
      <c r="AD5575">
        <v>1</v>
      </c>
      <c r="AE5575">
        <v>1</v>
      </c>
    </row>
    <row r="5576" spans="1:31">
      <c r="A5576" t="s">
        <v>9518</v>
      </c>
      <c r="B5576" s="93">
        <v>44996</v>
      </c>
      <c r="C5576" s="93">
        <v>44996</v>
      </c>
      <c r="D5576">
        <v>-3.47190650546773E-3</v>
      </c>
      <c r="E5576">
        <v>-3.47190650546773E-3</v>
      </c>
      <c r="F5576" t="s">
        <v>67</v>
      </c>
      <c r="G5576">
        <v>7543.591047812818</v>
      </c>
      <c r="H5576">
        <v>-26.190642833489459</v>
      </c>
      <c r="I5576">
        <v>-26.190642833489459</v>
      </c>
      <c r="J5576">
        <v>1</v>
      </c>
      <c r="L5576" t="s">
        <v>70</v>
      </c>
      <c r="M5576" t="s">
        <v>78</v>
      </c>
      <c r="R5576" t="s">
        <v>8556</v>
      </c>
      <c r="T5576" t="s">
        <v>70</v>
      </c>
      <c r="V5576" t="s">
        <v>9404</v>
      </c>
      <c r="W5576" t="s">
        <v>79</v>
      </c>
      <c r="X5576" t="s">
        <v>168</v>
      </c>
      <c r="Y5576" t="s">
        <v>268</v>
      </c>
      <c r="Z5576" t="s">
        <v>268</v>
      </c>
      <c r="AA5576" t="s">
        <v>19</v>
      </c>
      <c r="AC5576" t="s">
        <v>9519</v>
      </c>
      <c r="AD5576">
        <v>1</v>
      </c>
      <c r="AE5576">
        <v>1</v>
      </c>
    </row>
    <row r="5577" spans="1:31">
      <c r="A5577" t="s">
        <v>9520</v>
      </c>
      <c r="B5577" s="93">
        <v>44996</v>
      </c>
      <c r="C5577" s="93">
        <v>44996</v>
      </c>
      <c r="D5577">
        <v>0</v>
      </c>
      <c r="E5577">
        <v>0</v>
      </c>
      <c r="F5577" t="s">
        <v>67</v>
      </c>
      <c r="G5577">
        <v>7543.591047812818</v>
      </c>
      <c r="H5577">
        <v>0</v>
      </c>
      <c r="I5577">
        <v>0</v>
      </c>
      <c r="J5577">
        <v>1</v>
      </c>
      <c r="L5577" t="s">
        <v>217</v>
      </c>
      <c r="M5577" t="s">
        <v>78</v>
      </c>
      <c r="R5577" t="s">
        <v>8397</v>
      </c>
      <c r="T5577" t="s">
        <v>78</v>
      </c>
      <c r="V5577" t="s">
        <v>1347</v>
      </c>
      <c r="W5577" t="s">
        <v>1347</v>
      </c>
      <c r="X5577" t="s">
        <v>277</v>
      </c>
      <c r="Y5577" t="s">
        <v>180</v>
      </c>
      <c r="Z5577" t="s">
        <v>180</v>
      </c>
      <c r="AA5577" t="s">
        <v>25</v>
      </c>
      <c r="AC5577" t="s">
        <v>9474</v>
      </c>
      <c r="AD5577">
        <v>1</v>
      </c>
      <c r="AE5577">
        <v>1</v>
      </c>
    </row>
    <row r="5578" spans="1:31">
      <c r="A5578" t="s">
        <v>9521</v>
      </c>
      <c r="B5578" s="93">
        <v>44996</v>
      </c>
      <c r="C5578" s="93">
        <v>44996</v>
      </c>
      <c r="D5578">
        <v>0</v>
      </c>
      <c r="E5578">
        <v>0</v>
      </c>
      <c r="F5578" t="s">
        <v>67</v>
      </c>
      <c r="G5578">
        <v>7543.591047812818</v>
      </c>
      <c r="H5578">
        <v>0</v>
      </c>
      <c r="I5578">
        <v>0</v>
      </c>
      <c r="J5578">
        <v>1</v>
      </c>
      <c r="L5578" t="s">
        <v>70</v>
      </c>
      <c r="M5578" t="s">
        <v>78</v>
      </c>
      <c r="R5578" t="s">
        <v>8556</v>
      </c>
      <c r="T5578" t="s">
        <v>78</v>
      </c>
      <c r="V5578" t="s">
        <v>9404</v>
      </c>
      <c r="W5578" t="s">
        <v>79</v>
      </c>
      <c r="X5578" t="s">
        <v>168</v>
      </c>
      <c r="Y5578" t="s">
        <v>268</v>
      </c>
      <c r="Z5578" t="s">
        <v>268</v>
      </c>
      <c r="AA5578" t="s">
        <v>19</v>
      </c>
      <c r="AC5578" t="s">
        <v>9501</v>
      </c>
      <c r="AD5578">
        <v>1</v>
      </c>
      <c r="AE5578">
        <v>1</v>
      </c>
    </row>
    <row r="5579" spans="1:31">
      <c r="A5579" t="s">
        <v>9522</v>
      </c>
      <c r="B5579" s="93">
        <v>44996</v>
      </c>
      <c r="C5579" s="93">
        <v>44996</v>
      </c>
      <c r="D5579">
        <v>0</v>
      </c>
      <c r="E5579">
        <v>0</v>
      </c>
      <c r="F5579" t="s">
        <v>67</v>
      </c>
      <c r="G5579">
        <v>7543.591047812818</v>
      </c>
      <c r="H5579">
        <v>0</v>
      </c>
      <c r="I5579">
        <v>0</v>
      </c>
      <c r="J5579">
        <v>1</v>
      </c>
      <c r="L5579" t="s">
        <v>70</v>
      </c>
      <c r="M5579" t="s">
        <v>78</v>
      </c>
      <c r="R5579" t="s">
        <v>8556</v>
      </c>
      <c r="T5579" t="s">
        <v>78</v>
      </c>
      <c r="V5579" t="s">
        <v>9404</v>
      </c>
      <c r="W5579" t="s">
        <v>79</v>
      </c>
      <c r="X5579" t="s">
        <v>168</v>
      </c>
      <c r="Y5579" t="s">
        <v>268</v>
      </c>
      <c r="Z5579" t="s">
        <v>268</v>
      </c>
      <c r="AA5579" t="s">
        <v>19</v>
      </c>
      <c r="AC5579" t="s">
        <v>9511</v>
      </c>
      <c r="AD5579">
        <v>1</v>
      </c>
      <c r="AE5579">
        <v>1</v>
      </c>
    </row>
    <row r="5580" spans="1:31">
      <c r="A5580" t="s">
        <v>9523</v>
      </c>
      <c r="B5580" s="93">
        <v>44996</v>
      </c>
      <c r="C5580" s="93">
        <v>44996</v>
      </c>
      <c r="D5580">
        <v>0</v>
      </c>
      <c r="E5580">
        <v>0</v>
      </c>
      <c r="F5580" t="s">
        <v>67</v>
      </c>
      <c r="G5580">
        <v>7543.591047812818</v>
      </c>
      <c r="H5580">
        <v>0</v>
      </c>
      <c r="I5580">
        <v>0</v>
      </c>
      <c r="J5580">
        <v>1</v>
      </c>
      <c r="L5580" t="s">
        <v>217</v>
      </c>
      <c r="M5580" t="s">
        <v>78</v>
      </c>
      <c r="R5580" t="s">
        <v>8556</v>
      </c>
      <c r="T5580" t="s">
        <v>78</v>
      </c>
      <c r="V5580" t="s">
        <v>9404</v>
      </c>
      <c r="W5580" t="s">
        <v>79</v>
      </c>
      <c r="X5580" t="s">
        <v>168</v>
      </c>
      <c r="Y5580" t="s">
        <v>268</v>
      </c>
      <c r="Z5580" t="s">
        <v>268</v>
      </c>
      <c r="AA5580" t="s">
        <v>19</v>
      </c>
      <c r="AC5580" t="s">
        <v>9524</v>
      </c>
      <c r="AD5580">
        <v>1</v>
      </c>
      <c r="AE5580">
        <v>1</v>
      </c>
    </row>
    <row r="5581" spans="1:31">
      <c r="A5581" t="s">
        <v>9525</v>
      </c>
      <c r="B5581" s="93">
        <v>44996</v>
      </c>
      <c r="C5581" s="93">
        <v>44996</v>
      </c>
      <c r="D5581">
        <v>0</v>
      </c>
      <c r="E5581">
        <v>0</v>
      </c>
      <c r="F5581" t="s">
        <v>67</v>
      </c>
      <c r="G5581">
        <v>7543.591047812818</v>
      </c>
      <c r="H5581">
        <v>0</v>
      </c>
      <c r="I5581">
        <v>0</v>
      </c>
      <c r="J5581">
        <v>1</v>
      </c>
      <c r="L5581" t="s">
        <v>9526</v>
      </c>
      <c r="M5581" t="s">
        <v>78</v>
      </c>
      <c r="R5581" t="s">
        <v>8556</v>
      </c>
      <c r="T5581" t="s">
        <v>78</v>
      </c>
      <c r="V5581" t="s">
        <v>9404</v>
      </c>
      <c r="W5581" t="s">
        <v>79</v>
      </c>
      <c r="X5581" t="s">
        <v>168</v>
      </c>
      <c r="Y5581" t="s">
        <v>268</v>
      </c>
      <c r="Z5581" t="s">
        <v>268</v>
      </c>
      <c r="AA5581" t="s">
        <v>19</v>
      </c>
      <c r="AC5581" t="s">
        <v>9527</v>
      </c>
      <c r="AD5581">
        <v>1</v>
      </c>
      <c r="AE5581">
        <v>1</v>
      </c>
    </row>
    <row r="5582" spans="1:31">
      <c r="A5582" t="s">
        <v>9528</v>
      </c>
      <c r="B5582" s="93">
        <v>44996</v>
      </c>
      <c r="C5582" s="93">
        <v>44996</v>
      </c>
      <c r="D5582">
        <v>-2.9968899999999999E-3</v>
      </c>
      <c r="E5582">
        <v>-2.9968899999999999E-3</v>
      </c>
      <c r="F5582" t="s">
        <v>67</v>
      </c>
      <c r="G5582">
        <v>7543.591047812818</v>
      </c>
      <c r="H5582">
        <v>-22.60731257527976</v>
      </c>
      <c r="I5582">
        <v>-22.60731257527976</v>
      </c>
      <c r="J5582">
        <v>1</v>
      </c>
      <c r="L5582" t="s">
        <v>70</v>
      </c>
      <c r="M5582" t="s">
        <v>78</v>
      </c>
      <c r="R5582" t="s">
        <v>8556</v>
      </c>
      <c r="T5582" t="s">
        <v>70</v>
      </c>
      <c r="V5582" t="s">
        <v>9404</v>
      </c>
      <c r="W5582" t="s">
        <v>79</v>
      </c>
      <c r="X5582" t="s">
        <v>168</v>
      </c>
      <c r="Y5582" t="s">
        <v>268</v>
      </c>
      <c r="Z5582" t="s">
        <v>268</v>
      </c>
      <c r="AA5582" t="s">
        <v>19</v>
      </c>
      <c r="AC5582" t="s">
        <v>9517</v>
      </c>
      <c r="AD5582">
        <v>1</v>
      </c>
      <c r="AE5582">
        <v>1</v>
      </c>
    </row>
    <row r="5583" spans="1:31">
      <c r="A5583" t="s">
        <v>9529</v>
      </c>
      <c r="B5583" s="93">
        <v>44996</v>
      </c>
      <c r="C5583" s="93">
        <v>44996</v>
      </c>
      <c r="D5583">
        <v>-4.3842751421522951E-3</v>
      </c>
      <c r="E5583">
        <v>-4.3842751421522951E-3</v>
      </c>
      <c r="F5583" t="s">
        <v>67</v>
      </c>
      <c r="G5583">
        <v>7543.591047812818</v>
      </c>
      <c r="H5583">
        <v>-33.073178713488318</v>
      </c>
      <c r="I5583">
        <v>-33.073178713488318</v>
      </c>
      <c r="J5583">
        <v>1</v>
      </c>
      <c r="L5583" t="s">
        <v>70</v>
      </c>
      <c r="M5583" t="s">
        <v>78</v>
      </c>
      <c r="R5583" t="s">
        <v>8556</v>
      </c>
      <c r="T5583" t="s">
        <v>70</v>
      </c>
      <c r="V5583" t="s">
        <v>9404</v>
      </c>
      <c r="W5583" t="s">
        <v>79</v>
      </c>
      <c r="X5583" t="s">
        <v>168</v>
      </c>
      <c r="Y5583" t="s">
        <v>268</v>
      </c>
      <c r="Z5583" t="s">
        <v>268</v>
      </c>
      <c r="AA5583" t="s">
        <v>19</v>
      </c>
      <c r="AC5583" t="s">
        <v>9499</v>
      </c>
      <c r="AD5583">
        <v>1</v>
      </c>
      <c r="AE5583">
        <v>1</v>
      </c>
    </row>
    <row r="5584" spans="1:31">
      <c r="A5584" t="s">
        <v>9530</v>
      </c>
      <c r="B5584" s="93">
        <v>44996</v>
      </c>
      <c r="C5584" s="93">
        <v>44996</v>
      </c>
      <c r="D5584">
        <v>-3.2672999999999999E-3</v>
      </c>
      <c r="E5584">
        <v>-3.2672999999999999E-3</v>
      </c>
      <c r="F5584" t="s">
        <v>67</v>
      </c>
      <c r="G5584">
        <v>7543.591047812818</v>
      </c>
      <c r="H5584">
        <v>-24.64717503051882</v>
      </c>
      <c r="I5584">
        <v>-24.64717503051882</v>
      </c>
      <c r="J5584">
        <v>1</v>
      </c>
      <c r="L5584" t="s">
        <v>70</v>
      </c>
      <c r="M5584" t="s">
        <v>78</v>
      </c>
      <c r="R5584" t="s">
        <v>8556</v>
      </c>
      <c r="T5584" t="s">
        <v>70</v>
      </c>
      <c r="V5584" t="s">
        <v>9404</v>
      </c>
      <c r="W5584" t="s">
        <v>79</v>
      </c>
      <c r="X5584" t="s">
        <v>168</v>
      </c>
      <c r="Y5584" t="s">
        <v>268</v>
      </c>
      <c r="Z5584" t="s">
        <v>268</v>
      </c>
      <c r="AA5584" t="s">
        <v>19</v>
      </c>
      <c r="AC5584" t="s">
        <v>9472</v>
      </c>
      <c r="AD5584">
        <v>1</v>
      </c>
      <c r="AE5584">
        <v>1</v>
      </c>
    </row>
    <row r="5585" spans="1:31">
      <c r="A5585" t="s">
        <v>9531</v>
      </c>
      <c r="B5585" s="93">
        <v>44996</v>
      </c>
      <c r="C5585" s="93">
        <v>44996</v>
      </c>
      <c r="D5585">
        <v>0</v>
      </c>
      <c r="E5585">
        <v>0</v>
      </c>
      <c r="F5585" t="s">
        <v>67</v>
      </c>
      <c r="G5585">
        <v>7543.591047812818</v>
      </c>
      <c r="H5585">
        <v>0</v>
      </c>
      <c r="I5585">
        <v>0</v>
      </c>
      <c r="J5585">
        <v>1</v>
      </c>
      <c r="L5585" t="s">
        <v>217</v>
      </c>
      <c r="M5585" t="s">
        <v>78</v>
      </c>
      <c r="R5585" t="s">
        <v>8556</v>
      </c>
      <c r="T5585" t="s">
        <v>78</v>
      </c>
      <c r="V5585" t="s">
        <v>9404</v>
      </c>
      <c r="W5585" t="s">
        <v>79</v>
      </c>
      <c r="X5585" t="s">
        <v>168</v>
      </c>
      <c r="Y5585" t="s">
        <v>268</v>
      </c>
      <c r="Z5585" t="s">
        <v>268</v>
      </c>
      <c r="AA5585" t="s">
        <v>19</v>
      </c>
      <c r="AC5585" t="s">
        <v>9532</v>
      </c>
      <c r="AD5585">
        <v>1</v>
      </c>
      <c r="AE5585">
        <v>1</v>
      </c>
    </row>
    <row r="5586" spans="1:31">
      <c r="A5586" t="s">
        <v>9533</v>
      </c>
      <c r="B5586" s="93">
        <v>44996</v>
      </c>
      <c r="C5586" s="93">
        <v>44996</v>
      </c>
      <c r="D5586">
        <v>-6.1425749999999999E-3</v>
      </c>
      <c r="E5586">
        <v>-6.1425749999999999E-3</v>
      </c>
      <c r="F5586" t="s">
        <v>67</v>
      </c>
      <c r="G5586">
        <v>7543.591047812818</v>
      </c>
      <c r="H5586">
        <v>-46.337073780518821</v>
      </c>
      <c r="I5586">
        <v>-46.337073780518821</v>
      </c>
      <c r="J5586">
        <v>1</v>
      </c>
      <c r="L5586" t="s">
        <v>70</v>
      </c>
      <c r="M5586" t="s">
        <v>78</v>
      </c>
      <c r="R5586" t="s">
        <v>8556</v>
      </c>
      <c r="T5586" t="s">
        <v>70</v>
      </c>
      <c r="V5586" t="s">
        <v>9404</v>
      </c>
      <c r="W5586" t="s">
        <v>79</v>
      </c>
      <c r="X5586" t="s">
        <v>168</v>
      </c>
      <c r="Y5586" t="s">
        <v>268</v>
      </c>
      <c r="Z5586" t="s">
        <v>268</v>
      </c>
      <c r="AA5586" t="s">
        <v>19</v>
      </c>
      <c r="AC5586" t="s">
        <v>9505</v>
      </c>
      <c r="AD5586">
        <v>1</v>
      </c>
      <c r="AE5586">
        <v>1</v>
      </c>
    </row>
    <row r="5587" spans="1:31">
      <c r="A5587" t="s">
        <v>9534</v>
      </c>
      <c r="B5587" s="93">
        <v>44996</v>
      </c>
      <c r="C5587" s="93">
        <v>44996</v>
      </c>
      <c r="D5587">
        <v>0</v>
      </c>
      <c r="E5587">
        <v>0</v>
      </c>
      <c r="F5587" t="s">
        <v>67</v>
      </c>
      <c r="G5587">
        <v>7543.591047812818</v>
      </c>
      <c r="H5587">
        <v>0</v>
      </c>
      <c r="I5587">
        <v>0</v>
      </c>
      <c r="J5587">
        <v>1</v>
      </c>
      <c r="L5587" t="s">
        <v>9526</v>
      </c>
      <c r="M5587" t="s">
        <v>78</v>
      </c>
      <c r="R5587" t="s">
        <v>8556</v>
      </c>
      <c r="T5587" t="s">
        <v>78</v>
      </c>
      <c r="V5587" t="s">
        <v>9404</v>
      </c>
      <c r="W5587" t="s">
        <v>79</v>
      </c>
      <c r="X5587" t="s">
        <v>168</v>
      </c>
      <c r="Y5587" t="s">
        <v>268</v>
      </c>
      <c r="Z5587" t="s">
        <v>268</v>
      </c>
      <c r="AA5587" t="s">
        <v>19</v>
      </c>
      <c r="AC5587" t="s">
        <v>9535</v>
      </c>
      <c r="AD5587">
        <v>1</v>
      </c>
      <c r="AE5587">
        <v>1</v>
      </c>
    </row>
    <row r="5588" spans="1:31">
      <c r="A5588" t="s">
        <v>9536</v>
      </c>
      <c r="B5588" s="93">
        <v>44996</v>
      </c>
      <c r="C5588" s="93">
        <v>44996</v>
      </c>
      <c r="D5588">
        <v>0</v>
      </c>
      <c r="E5588">
        <v>0</v>
      </c>
      <c r="F5588" t="s">
        <v>67</v>
      </c>
      <c r="G5588">
        <v>7543.591047812818</v>
      </c>
      <c r="H5588">
        <v>0</v>
      </c>
      <c r="I5588">
        <v>0</v>
      </c>
      <c r="J5588">
        <v>1</v>
      </c>
      <c r="L5588" t="s">
        <v>70</v>
      </c>
      <c r="M5588" t="s">
        <v>78</v>
      </c>
      <c r="R5588" t="s">
        <v>8556</v>
      </c>
      <c r="T5588" t="s">
        <v>78</v>
      </c>
      <c r="V5588" t="s">
        <v>9404</v>
      </c>
      <c r="W5588" t="s">
        <v>79</v>
      </c>
      <c r="X5588" t="s">
        <v>168</v>
      </c>
      <c r="Y5588" t="s">
        <v>268</v>
      </c>
      <c r="Z5588" t="s">
        <v>268</v>
      </c>
      <c r="AA5588" t="s">
        <v>19</v>
      </c>
      <c r="AC5588" t="s">
        <v>9519</v>
      </c>
      <c r="AD5588">
        <v>1</v>
      </c>
      <c r="AE5588">
        <v>1</v>
      </c>
    </row>
    <row r="5589" spans="1:31">
      <c r="A5589" t="s">
        <v>9537</v>
      </c>
      <c r="B5589" s="93">
        <v>44996</v>
      </c>
      <c r="C5589" s="93">
        <v>44996</v>
      </c>
      <c r="D5589">
        <v>0</v>
      </c>
      <c r="E5589">
        <v>0</v>
      </c>
      <c r="F5589" t="s">
        <v>67</v>
      </c>
      <c r="G5589">
        <v>7543.591047812818</v>
      </c>
      <c r="H5589">
        <v>0</v>
      </c>
      <c r="I5589">
        <v>0</v>
      </c>
      <c r="J5589">
        <v>1</v>
      </c>
      <c r="L5589" t="s">
        <v>217</v>
      </c>
      <c r="M5589" t="s">
        <v>78</v>
      </c>
      <c r="R5589" t="s">
        <v>8556</v>
      </c>
      <c r="T5589" t="s">
        <v>78</v>
      </c>
      <c r="V5589" t="s">
        <v>9404</v>
      </c>
      <c r="W5589" t="s">
        <v>79</v>
      </c>
      <c r="X5589" t="s">
        <v>168</v>
      </c>
      <c r="Y5589" t="s">
        <v>268</v>
      </c>
      <c r="Z5589" t="s">
        <v>268</v>
      </c>
      <c r="AA5589" t="s">
        <v>19</v>
      </c>
      <c r="AC5589" t="s">
        <v>9538</v>
      </c>
      <c r="AD5589">
        <v>1</v>
      </c>
      <c r="AE5589">
        <v>1</v>
      </c>
    </row>
    <row r="5590" spans="1:31">
      <c r="A5590" t="s">
        <v>9539</v>
      </c>
      <c r="B5590" s="93">
        <v>44996</v>
      </c>
      <c r="C5590" s="93">
        <v>44996</v>
      </c>
      <c r="D5590">
        <v>9.9</v>
      </c>
      <c r="E5590">
        <v>9.9</v>
      </c>
      <c r="F5590" t="s">
        <v>67</v>
      </c>
      <c r="G5590">
        <v>7543.591047812818</v>
      </c>
      <c r="H5590">
        <v>74681.551373346898</v>
      </c>
      <c r="I5590">
        <v>74681.551373346898</v>
      </c>
      <c r="J5590">
        <v>1</v>
      </c>
      <c r="L5590" t="s">
        <v>78</v>
      </c>
      <c r="M5590" t="s">
        <v>62</v>
      </c>
      <c r="R5590" t="s">
        <v>8397</v>
      </c>
      <c r="T5590" t="s">
        <v>62</v>
      </c>
      <c r="V5590" t="s">
        <v>1347</v>
      </c>
      <c r="W5590" t="s">
        <v>1347</v>
      </c>
      <c r="X5590" t="s">
        <v>277</v>
      </c>
      <c r="Y5590" t="s">
        <v>180</v>
      </c>
      <c r="Z5590" t="s">
        <v>180</v>
      </c>
      <c r="AA5590" t="s">
        <v>25</v>
      </c>
      <c r="AC5590" t="s">
        <v>9474</v>
      </c>
      <c r="AD5590">
        <v>1</v>
      </c>
      <c r="AE5590">
        <v>1</v>
      </c>
    </row>
    <row r="5591" spans="1:31">
      <c r="A5591" t="s">
        <v>9540</v>
      </c>
      <c r="B5591" s="93">
        <v>44996</v>
      </c>
      <c r="C5591" s="93">
        <v>44996</v>
      </c>
      <c r="D5591">
        <v>-0.2460495664</v>
      </c>
      <c r="E5591">
        <v>-0.2460495664</v>
      </c>
      <c r="F5591" t="s">
        <v>81</v>
      </c>
      <c r="G5591">
        <v>5.4120040691759934</v>
      </c>
      <c r="H5591">
        <v>-1.3316212545757891</v>
      </c>
      <c r="I5591">
        <v>-1.3316212545757891</v>
      </c>
      <c r="J5591">
        <v>1</v>
      </c>
      <c r="L5591" t="s">
        <v>76</v>
      </c>
      <c r="M5591" t="s">
        <v>111</v>
      </c>
      <c r="R5591" t="s">
        <v>8556</v>
      </c>
      <c r="T5591" t="s">
        <v>76</v>
      </c>
      <c r="V5591" t="s">
        <v>4153</v>
      </c>
      <c r="W5591" t="s">
        <v>4154</v>
      </c>
      <c r="X5591" t="s">
        <v>168</v>
      </c>
      <c r="Y5591" t="s">
        <v>268</v>
      </c>
      <c r="Z5591" t="s">
        <v>268</v>
      </c>
      <c r="AA5591" t="s">
        <v>19</v>
      </c>
      <c r="AC5591" t="s">
        <v>9541</v>
      </c>
      <c r="AD5591">
        <v>1</v>
      </c>
      <c r="AE5591">
        <v>1</v>
      </c>
    </row>
    <row r="5592" spans="1:31">
      <c r="A5592" t="s">
        <v>9542</v>
      </c>
      <c r="B5592" s="93">
        <v>44996</v>
      </c>
      <c r="C5592" s="93">
        <v>44996</v>
      </c>
      <c r="D5592">
        <v>-2.2624999999999999E-2</v>
      </c>
      <c r="E5592">
        <v>-2.2624999999999999E-2</v>
      </c>
      <c r="F5592" t="s">
        <v>81</v>
      </c>
      <c r="G5592">
        <v>5.4120040691759934</v>
      </c>
      <c r="H5592">
        <v>-0.1224465920651068</v>
      </c>
      <c r="I5592">
        <v>-0.1224465920651068</v>
      </c>
      <c r="J5592">
        <v>1</v>
      </c>
      <c r="L5592" t="s">
        <v>76</v>
      </c>
      <c r="R5592" t="s">
        <v>9427</v>
      </c>
      <c r="T5592" t="s">
        <v>76</v>
      </c>
      <c r="V5592" t="s">
        <v>8402</v>
      </c>
      <c r="W5592" t="s">
        <v>7116</v>
      </c>
      <c r="X5592" t="s">
        <v>168</v>
      </c>
      <c r="Y5592" t="s">
        <v>268</v>
      </c>
      <c r="Z5592" t="s">
        <v>268</v>
      </c>
      <c r="AA5592" t="s">
        <v>19</v>
      </c>
      <c r="AC5592" t="s">
        <v>9543</v>
      </c>
      <c r="AD5592">
        <v>1</v>
      </c>
      <c r="AE5592">
        <v>1</v>
      </c>
    </row>
    <row r="5593" spans="1:31">
      <c r="A5593" t="s">
        <v>9544</v>
      </c>
      <c r="B5593" s="93">
        <v>44996</v>
      </c>
      <c r="C5593" s="93">
        <v>44996</v>
      </c>
      <c r="D5593">
        <v>-1.42908012E-2</v>
      </c>
      <c r="E5593">
        <v>-1.42908012E-2</v>
      </c>
      <c r="F5593" t="s">
        <v>81</v>
      </c>
      <c r="G5593">
        <v>5.4120040691759934</v>
      </c>
      <c r="H5593">
        <v>-7.734187424618516E-2</v>
      </c>
      <c r="I5593">
        <v>-7.734187424618516E-2</v>
      </c>
      <c r="J5593">
        <v>1</v>
      </c>
      <c r="L5593" t="s">
        <v>76</v>
      </c>
      <c r="M5593" t="s">
        <v>111</v>
      </c>
      <c r="R5593" t="s">
        <v>8556</v>
      </c>
      <c r="T5593" t="s">
        <v>76</v>
      </c>
      <c r="V5593" t="s">
        <v>4153</v>
      </c>
      <c r="W5593" t="s">
        <v>4154</v>
      </c>
      <c r="X5593" t="s">
        <v>168</v>
      </c>
      <c r="Y5593" t="s">
        <v>268</v>
      </c>
      <c r="Z5593" t="s">
        <v>268</v>
      </c>
      <c r="AA5593" t="s">
        <v>19</v>
      </c>
      <c r="AC5593" t="s">
        <v>9545</v>
      </c>
      <c r="AD5593">
        <v>1</v>
      </c>
      <c r="AE5593">
        <v>1</v>
      </c>
    </row>
    <row r="5594" spans="1:31">
      <c r="A5594" t="s">
        <v>9546</v>
      </c>
      <c r="B5594" s="93">
        <v>44996</v>
      </c>
      <c r="C5594" s="93">
        <v>44996</v>
      </c>
      <c r="D5594">
        <v>-5.4768909400000003E-2</v>
      </c>
      <c r="E5594">
        <v>-5.4768909400000003E-2</v>
      </c>
      <c r="F5594" t="s">
        <v>81</v>
      </c>
      <c r="G5594">
        <v>5.4120040691759934</v>
      </c>
      <c r="H5594">
        <v>-0.2964095605371313</v>
      </c>
      <c r="I5594">
        <v>-0.2964095605371313</v>
      </c>
      <c r="J5594">
        <v>1</v>
      </c>
      <c r="L5594" t="s">
        <v>76</v>
      </c>
      <c r="M5594" t="s">
        <v>111</v>
      </c>
      <c r="R5594" t="s">
        <v>8556</v>
      </c>
      <c r="T5594" t="s">
        <v>76</v>
      </c>
      <c r="V5594" t="s">
        <v>4153</v>
      </c>
      <c r="W5594" t="s">
        <v>4154</v>
      </c>
      <c r="X5594" t="s">
        <v>168</v>
      </c>
      <c r="Y5594" t="s">
        <v>268</v>
      </c>
      <c r="Z5594" t="s">
        <v>268</v>
      </c>
      <c r="AA5594" t="s">
        <v>19</v>
      </c>
      <c r="AC5594" t="s">
        <v>9547</v>
      </c>
      <c r="AD5594">
        <v>1</v>
      </c>
      <c r="AE5594">
        <v>1</v>
      </c>
    </row>
    <row r="5595" spans="1:31">
      <c r="A5595" t="s">
        <v>9548</v>
      </c>
      <c r="B5595" s="93">
        <v>44996</v>
      </c>
      <c r="C5595" s="93">
        <v>44996</v>
      </c>
      <c r="D5595">
        <v>-7.1302481599999995E-2</v>
      </c>
      <c r="E5595">
        <v>-7.1302481599999995E-2</v>
      </c>
      <c r="F5595" t="s">
        <v>81</v>
      </c>
      <c r="G5595">
        <v>5.4120040691759934</v>
      </c>
      <c r="H5595">
        <v>-0.38588932056154629</v>
      </c>
      <c r="I5595">
        <v>-0.38588932056154629</v>
      </c>
      <c r="J5595">
        <v>1</v>
      </c>
      <c r="L5595" t="s">
        <v>76</v>
      </c>
      <c r="M5595" t="s">
        <v>111</v>
      </c>
      <c r="R5595" t="s">
        <v>8556</v>
      </c>
      <c r="T5595" t="s">
        <v>76</v>
      </c>
      <c r="V5595" t="s">
        <v>4153</v>
      </c>
      <c r="W5595" t="s">
        <v>4154</v>
      </c>
      <c r="X5595" t="s">
        <v>168</v>
      </c>
      <c r="Y5595" t="s">
        <v>268</v>
      </c>
      <c r="Z5595" t="s">
        <v>268</v>
      </c>
      <c r="AA5595" t="s">
        <v>19</v>
      </c>
      <c r="AC5595" t="s">
        <v>9549</v>
      </c>
      <c r="AD5595">
        <v>1</v>
      </c>
      <c r="AE5595">
        <v>1</v>
      </c>
    </row>
    <row r="5596" spans="1:31">
      <c r="A5596" t="s">
        <v>9550</v>
      </c>
      <c r="B5596" s="93">
        <v>44996</v>
      </c>
      <c r="C5596" s="93">
        <v>44996</v>
      </c>
      <c r="D5596">
        <v>-2.3996300000000002E-2</v>
      </c>
      <c r="E5596">
        <v>-2.3996300000000002E-2</v>
      </c>
      <c r="F5596" t="s">
        <v>81</v>
      </c>
      <c r="G5596">
        <v>5.4120040691759934</v>
      </c>
      <c r="H5596">
        <v>-0.12986807324516789</v>
      </c>
      <c r="I5596">
        <v>-0.12986807324516789</v>
      </c>
      <c r="J5596">
        <v>1</v>
      </c>
      <c r="L5596" t="s">
        <v>76</v>
      </c>
      <c r="R5596" t="s">
        <v>9427</v>
      </c>
      <c r="T5596" t="s">
        <v>76</v>
      </c>
      <c r="V5596" t="s">
        <v>8402</v>
      </c>
      <c r="W5596" t="s">
        <v>7116</v>
      </c>
      <c r="X5596" t="s">
        <v>168</v>
      </c>
      <c r="Y5596" t="s">
        <v>268</v>
      </c>
      <c r="Z5596" t="s">
        <v>268</v>
      </c>
      <c r="AA5596" t="s">
        <v>19</v>
      </c>
      <c r="AC5596" t="s">
        <v>9551</v>
      </c>
      <c r="AD5596">
        <v>1</v>
      </c>
      <c r="AE5596">
        <v>1</v>
      </c>
    </row>
    <row r="5597" spans="1:31">
      <c r="A5597" t="s">
        <v>9552</v>
      </c>
      <c r="B5597" s="93">
        <v>44996</v>
      </c>
      <c r="C5597" s="93">
        <v>44996</v>
      </c>
      <c r="D5597">
        <v>-2.5833800000000001E-2</v>
      </c>
      <c r="E5597">
        <v>-2.5833800000000001E-2</v>
      </c>
      <c r="F5597" t="s">
        <v>81</v>
      </c>
      <c r="G5597">
        <v>5.4120040691759934</v>
      </c>
      <c r="H5597">
        <v>-0.13981263072227881</v>
      </c>
      <c r="I5597">
        <v>-0.13981263072227881</v>
      </c>
      <c r="J5597">
        <v>1</v>
      </c>
      <c r="L5597" t="s">
        <v>76</v>
      </c>
      <c r="R5597" t="s">
        <v>9427</v>
      </c>
      <c r="T5597" t="s">
        <v>76</v>
      </c>
      <c r="V5597" t="s">
        <v>8402</v>
      </c>
      <c r="W5597" t="s">
        <v>7116</v>
      </c>
      <c r="X5597" t="s">
        <v>168</v>
      </c>
      <c r="Y5597" t="s">
        <v>268</v>
      </c>
      <c r="Z5597" t="s">
        <v>268</v>
      </c>
      <c r="AA5597" t="s">
        <v>19</v>
      </c>
      <c r="AC5597" t="s">
        <v>9553</v>
      </c>
      <c r="AD5597">
        <v>1</v>
      </c>
      <c r="AE5597">
        <v>1</v>
      </c>
    </row>
    <row r="5598" spans="1:31">
      <c r="A5598" t="s">
        <v>9554</v>
      </c>
      <c r="B5598" s="93">
        <v>44996</v>
      </c>
      <c r="C5598" s="93">
        <v>44996</v>
      </c>
      <c r="D5598">
        <v>-2.4088700000000001E-2</v>
      </c>
      <c r="E5598">
        <v>-2.4088700000000001E-2</v>
      </c>
      <c r="F5598" t="s">
        <v>81</v>
      </c>
      <c r="G5598">
        <v>5.4120040691759934</v>
      </c>
      <c r="H5598">
        <v>-0.13036814242115971</v>
      </c>
      <c r="I5598">
        <v>-0.13036814242115971</v>
      </c>
      <c r="J5598">
        <v>1</v>
      </c>
      <c r="L5598" t="s">
        <v>76</v>
      </c>
      <c r="R5598" t="s">
        <v>9427</v>
      </c>
      <c r="T5598" t="s">
        <v>76</v>
      </c>
      <c r="V5598" t="s">
        <v>8402</v>
      </c>
      <c r="W5598" t="s">
        <v>7116</v>
      </c>
      <c r="X5598" t="s">
        <v>168</v>
      </c>
      <c r="Y5598" t="s">
        <v>268</v>
      </c>
      <c r="Z5598" t="s">
        <v>268</v>
      </c>
      <c r="AA5598" t="s">
        <v>19</v>
      </c>
      <c r="AC5598" t="s">
        <v>9555</v>
      </c>
      <c r="AD5598">
        <v>1</v>
      </c>
      <c r="AE5598">
        <v>1</v>
      </c>
    </row>
    <row r="5599" spans="1:31">
      <c r="A5599" t="s">
        <v>9556</v>
      </c>
      <c r="B5599" s="93">
        <v>44996</v>
      </c>
      <c r="C5599" s="93">
        <v>44996</v>
      </c>
      <c r="D5599">
        <v>-2.4088700000000001E-2</v>
      </c>
      <c r="E5599">
        <v>-2.4088700000000001E-2</v>
      </c>
      <c r="F5599" t="s">
        <v>81</v>
      </c>
      <c r="G5599">
        <v>5.4120040691759934</v>
      </c>
      <c r="H5599">
        <v>-0.13036814242115971</v>
      </c>
      <c r="I5599">
        <v>-0.13036814242115971</v>
      </c>
      <c r="J5599">
        <v>1</v>
      </c>
      <c r="L5599" t="s">
        <v>76</v>
      </c>
      <c r="R5599" t="s">
        <v>9427</v>
      </c>
      <c r="T5599" t="s">
        <v>76</v>
      </c>
      <c r="V5599" t="s">
        <v>8402</v>
      </c>
      <c r="W5599" t="s">
        <v>7116</v>
      </c>
      <c r="X5599" t="s">
        <v>168</v>
      </c>
      <c r="Y5599" t="s">
        <v>268</v>
      </c>
      <c r="Z5599" t="s">
        <v>268</v>
      </c>
      <c r="AA5599" t="s">
        <v>19</v>
      </c>
      <c r="AC5599" t="s">
        <v>9557</v>
      </c>
      <c r="AD5599">
        <v>1</v>
      </c>
      <c r="AE5599">
        <v>1</v>
      </c>
    </row>
    <row r="5600" spans="1:31">
      <c r="A5600" t="s">
        <v>9558</v>
      </c>
      <c r="B5600" s="93">
        <v>44996</v>
      </c>
      <c r="C5600" s="93">
        <v>44996</v>
      </c>
      <c r="D5600">
        <v>-2.3084899999999998E-2</v>
      </c>
      <c r="E5600">
        <v>-2.3084899999999998E-2</v>
      </c>
      <c r="F5600" t="s">
        <v>81</v>
      </c>
      <c r="G5600">
        <v>5.4120040691759934</v>
      </c>
      <c r="H5600">
        <v>-0.12493557273652089</v>
      </c>
      <c r="I5600">
        <v>-0.12493557273652089</v>
      </c>
      <c r="J5600">
        <v>1</v>
      </c>
      <c r="L5600" t="s">
        <v>76</v>
      </c>
      <c r="R5600" t="s">
        <v>9427</v>
      </c>
      <c r="T5600" t="s">
        <v>76</v>
      </c>
      <c r="V5600" t="s">
        <v>8402</v>
      </c>
      <c r="W5600" t="s">
        <v>7116</v>
      </c>
      <c r="X5600" t="s">
        <v>168</v>
      </c>
      <c r="Y5600" t="s">
        <v>268</v>
      </c>
      <c r="Z5600" t="s">
        <v>268</v>
      </c>
      <c r="AA5600" t="s">
        <v>19</v>
      </c>
      <c r="AC5600" t="s">
        <v>9559</v>
      </c>
      <c r="AD5600">
        <v>1</v>
      </c>
      <c r="AE5600">
        <v>1</v>
      </c>
    </row>
    <row r="5601" spans="1:31">
      <c r="A5601" t="s">
        <v>9560</v>
      </c>
      <c r="B5601" s="93">
        <v>44996</v>
      </c>
      <c r="C5601" s="93">
        <v>44996</v>
      </c>
      <c r="D5601">
        <v>-2.3908100000000002E-2</v>
      </c>
      <c r="E5601">
        <v>-2.3908100000000002E-2</v>
      </c>
      <c r="F5601" t="s">
        <v>81</v>
      </c>
      <c r="G5601">
        <v>5.4120040691759934</v>
      </c>
      <c r="H5601">
        <v>-0.12939073448626659</v>
      </c>
      <c r="I5601">
        <v>-0.12939073448626659</v>
      </c>
      <c r="J5601">
        <v>1</v>
      </c>
      <c r="L5601" t="s">
        <v>76</v>
      </c>
      <c r="R5601" t="s">
        <v>9427</v>
      </c>
      <c r="T5601" t="s">
        <v>76</v>
      </c>
      <c r="V5601" t="s">
        <v>8402</v>
      </c>
      <c r="W5601" t="s">
        <v>7116</v>
      </c>
      <c r="X5601" t="s">
        <v>168</v>
      </c>
      <c r="Y5601" t="s">
        <v>268</v>
      </c>
      <c r="Z5601" t="s">
        <v>268</v>
      </c>
      <c r="AA5601" t="s">
        <v>19</v>
      </c>
      <c r="AC5601" t="s">
        <v>9561</v>
      </c>
      <c r="AD5601">
        <v>1</v>
      </c>
      <c r="AE5601">
        <v>1</v>
      </c>
    </row>
    <row r="5602" spans="1:31">
      <c r="A5602" t="s">
        <v>9562</v>
      </c>
      <c r="B5602" s="93">
        <v>44996</v>
      </c>
      <c r="C5602" s="93">
        <v>44996</v>
      </c>
      <c r="D5602">
        <v>-2.28077E-2</v>
      </c>
      <c r="E5602">
        <v>-2.28077E-2</v>
      </c>
      <c r="F5602" t="s">
        <v>81</v>
      </c>
      <c r="G5602">
        <v>5.4120040691759934</v>
      </c>
      <c r="H5602">
        <v>-0.1234353652085453</v>
      </c>
      <c r="I5602">
        <v>-0.1234353652085453</v>
      </c>
      <c r="J5602">
        <v>1</v>
      </c>
      <c r="L5602" t="s">
        <v>76</v>
      </c>
      <c r="R5602" t="s">
        <v>9427</v>
      </c>
      <c r="T5602" t="s">
        <v>76</v>
      </c>
      <c r="V5602" t="s">
        <v>8402</v>
      </c>
      <c r="W5602" t="s">
        <v>7116</v>
      </c>
      <c r="X5602" t="s">
        <v>168</v>
      </c>
      <c r="Y5602" t="s">
        <v>268</v>
      </c>
      <c r="Z5602" t="s">
        <v>268</v>
      </c>
      <c r="AA5602" t="s">
        <v>19</v>
      </c>
      <c r="AC5602" t="s">
        <v>9563</v>
      </c>
      <c r="AD5602">
        <v>1</v>
      </c>
      <c r="AE5602">
        <v>1</v>
      </c>
    </row>
    <row r="5603" spans="1:31">
      <c r="A5603" t="s">
        <v>9564</v>
      </c>
      <c r="B5603" s="93">
        <v>44996</v>
      </c>
      <c r="C5603" s="93">
        <v>44996</v>
      </c>
      <c r="D5603">
        <v>-7.5886841799999993E-2</v>
      </c>
      <c r="E5603">
        <v>-7.5886841799999993E-2</v>
      </c>
      <c r="F5603" t="s">
        <v>81</v>
      </c>
      <c r="G5603">
        <v>5.4120040691759934</v>
      </c>
      <c r="H5603">
        <v>-0.41069989661851469</v>
      </c>
      <c r="I5603">
        <v>-0.41069989661851469</v>
      </c>
      <c r="J5603">
        <v>1</v>
      </c>
      <c r="L5603" t="s">
        <v>76</v>
      </c>
      <c r="M5603" t="s">
        <v>111</v>
      </c>
      <c r="R5603" t="s">
        <v>8556</v>
      </c>
      <c r="T5603" t="s">
        <v>76</v>
      </c>
      <c r="V5603" t="s">
        <v>4153</v>
      </c>
      <c r="W5603" t="s">
        <v>4154</v>
      </c>
      <c r="X5603" t="s">
        <v>168</v>
      </c>
      <c r="Y5603" t="s">
        <v>268</v>
      </c>
      <c r="Z5603" t="s">
        <v>268</v>
      </c>
      <c r="AA5603" t="s">
        <v>19</v>
      </c>
      <c r="AC5603" t="s">
        <v>9565</v>
      </c>
      <c r="AD5603">
        <v>1</v>
      </c>
      <c r="AE5603">
        <v>1</v>
      </c>
    </row>
    <row r="5604" spans="1:31">
      <c r="A5604" t="s">
        <v>9566</v>
      </c>
      <c r="B5604" s="93">
        <v>44996</v>
      </c>
      <c r="C5604" s="93">
        <v>44996</v>
      </c>
      <c r="D5604">
        <v>-1.4390306E-2</v>
      </c>
      <c r="E5604">
        <v>-1.4390306E-2</v>
      </c>
      <c r="F5604" t="s">
        <v>81</v>
      </c>
      <c r="G5604">
        <v>5.4120040691759934</v>
      </c>
      <c r="H5604">
        <v>-7.7880394628687691E-2</v>
      </c>
      <c r="I5604">
        <v>-7.7880394628687691E-2</v>
      </c>
      <c r="J5604">
        <v>1</v>
      </c>
      <c r="L5604" t="s">
        <v>76</v>
      </c>
      <c r="M5604" t="s">
        <v>111</v>
      </c>
      <c r="R5604" t="s">
        <v>8556</v>
      </c>
      <c r="T5604" t="s">
        <v>76</v>
      </c>
      <c r="V5604" t="s">
        <v>4153</v>
      </c>
      <c r="W5604" t="s">
        <v>4154</v>
      </c>
      <c r="X5604" t="s">
        <v>168</v>
      </c>
      <c r="Y5604" t="s">
        <v>268</v>
      </c>
      <c r="Z5604" t="s">
        <v>268</v>
      </c>
      <c r="AA5604" t="s">
        <v>19</v>
      </c>
      <c r="AC5604" t="s">
        <v>9567</v>
      </c>
      <c r="AD5604">
        <v>1</v>
      </c>
      <c r="AE5604">
        <v>1</v>
      </c>
    </row>
    <row r="5605" spans="1:31">
      <c r="A5605" t="s">
        <v>9568</v>
      </c>
      <c r="B5605" s="93">
        <v>44996</v>
      </c>
      <c r="C5605" s="93">
        <v>44996</v>
      </c>
      <c r="D5605">
        <v>-2.9953865400000002E-2</v>
      </c>
      <c r="E5605">
        <v>-2.9953865400000002E-2</v>
      </c>
      <c r="F5605" t="s">
        <v>81</v>
      </c>
      <c r="G5605">
        <v>5.4120040691759934</v>
      </c>
      <c r="H5605">
        <v>-0.16211044143235001</v>
      </c>
      <c r="I5605">
        <v>-0.16211044143235001</v>
      </c>
      <c r="J5605">
        <v>1</v>
      </c>
      <c r="L5605" t="s">
        <v>76</v>
      </c>
      <c r="M5605" t="s">
        <v>111</v>
      </c>
      <c r="R5605" t="s">
        <v>8556</v>
      </c>
      <c r="T5605" t="s">
        <v>76</v>
      </c>
      <c r="V5605" t="s">
        <v>4153</v>
      </c>
      <c r="W5605" t="s">
        <v>4154</v>
      </c>
      <c r="X5605" t="s">
        <v>168</v>
      </c>
      <c r="Y5605" t="s">
        <v>268</v>
      </c>
      <c r="Z5605" t="s">
        <v>268</v>
      </c>
      <c r="AA5605" t="s">
        <v>19</v>
      </c>
      <c r="AC5605" t="s">
        <v>9569</v>
      </c>
      <c r="AD5605">
        <v>1</v>
      </c>
      <c r="AE5605">
        <v>1</v>
      </c>
    </row>
    <row r="5606" spans="1:31">
      <c r="A5606" t="s">
        <v>9570</v>
      </c>
      <c r="B5606" s="93">
        <v>44996</v>
      </c>
      <c r="C5606" s="93">
        <v>44996</v>
      </c>
      <c r="D5606">
        <v>-0.3944887124</v>
      </c>
      <c r="E5606">
        <v>-0.3944887124</v>
      </c>
      <c r="F5606" t="s">
        <v>81</v>
      </c>
      <c r="G5606">
        <v>5.4120040691759934</v>
      </c>
      <c r="H5606">
        <v>-2.134974516752798</v>
      </c>
      <c r="I5606">
        <v>-2.134974516752798</v>
      </c>
      <c r="J5606">
        <v>1</v>
      </c>
      <c r="L5606" t="s">
        <v>76</v>
      </c>
      <c r="M5606" t="s">
        <v>111</v>
      </c>
      <c r="R5606" t="s">
        <v>8556</v>
      </c>
      <c r="T5606" t="s">
        <v>76</v>
      </c>
      <c r="V5606" t="s">
        <v>4153</v>
      </c>
      <c r="W5606" t="s">
        <v>4154</v>
      </c>
      <c r="X5606" t="s">
        <v>168</v>
      </c>
      <c r="Y5606" t="s">
        <v>268</v>
      </c>
      <c r="Z5606" t="s">
        <v>268</v>
      </c>
      <c r="AA5606" t="s">
        <v>19</v>
      </c>
      <c r="AC5606" t="s">
        <v>9571</v>
      </c>
      <c r="AD5606">
        <v>1</v>
      </c>
      <c r="AE5606">
        <v>1</v>
      </c>
    </row>
    <row r="5607" spans="1:31">
      <c r="A5607" t="s">
        <v>9572</v>
      </c>
      <c r="B5607" s="93">
        <v>44996</v>
      </c>
      <c r="C5607" s="93">
        <v>44996</v>
      </c>
      <c r="D5607">
        <v>-7.2795498E-2</v>
      </c>
      <c r="E5607">
        <v>-7.2795498E-2</v>
      </c>
      <c r="F5607" t="s">
        <v>81</v>
      </c>
      <c r="G5607">
        <v>5.4120040691759934</v>
      </c>
      <c r="H5607">
        <v>-0.39396953139369278</v>
      </c>
      <c r="I5607">
        <v>-0.39396953139369278</v>
      </c>
      <c r="J5607">
        <v>1</v>
      </c>
      <c r="L5607" t="s">
        <v>76</v>
      </c>
      <c r="M5607" t="s">
        <v>111</v>
      </c>
      <c r="R5607" t="s">
        <v>8556</v>
      </c>
      <c r="T5607" t="s">
        <v>76</v>
      </c>
      <c r="V5607" t="s">
        <v>4153</v>
      </c>
      <c r="W5607" t="s">
        <v>4154</v>
      </c>
      <c r="X5607" t="s">
        <v>168</v>
      </c>
      <c r="Y5607" t="s">
        <v>268</v>
      </c>
      <c r="Z5607" t="s">
        <v>268</v>
      </c>
      <c r="AA5607" t="s">
        <v>19</v>
      </c>
      <c r="AC5607" t="s">
        <v>9573</v>
      </c>
      <c r="AD5607">
        <v>1</v>
      </c>
      <c r="AE5607">
        <v>1</v>
      </c>
    </row>
    <row r="5608" spans="1:31">
      <c r="A5608" t="s">
        <v>9574</v>
      </c>
      <c r="B5608" s="93">
        <v>44996</v>
      </c>
      <c r="C5608" s="93">
        <v>44996</v>
      </c>
      <c r="D5608">
        <v>-2.22575E-2</v>
      </c>
      <c r="E5608">
        <v>-2.22575E-2</v>
      </c>
      <c r="F5608" t="s">
        <v>81</v>
      </c>
      <c r="G5608">
        <v>5.4120040691759934</v>
      </c>
      <c r="H5608">
        <v>-0.1204576805696846</v>
      </c>
      <c r="I5608">
        <v>-0.1204576805696846</v>
      </c>
      <c r="J5608">
        <v>1</v>
      </c>
      <c r="L5608" t="s">
        <v>76</v>
      </c>
      <c r="R5608" t="s">
        <v>9427</v>
      </c>
      <c r="T5608" t="s">
        <v>76</v>
      </c>
      <c r="V5608" t="s">
        <v>8402</v>
      </c>
      <c r="W5608" t="s">
        <v>7116</v>
      </c>
      <c r="X5608" t="s">
        <v>168</v>
      </c>
      <c r="Y5608" t="s">
        <v>268</v>
      </c>
      <c r="Z5608" t="s">
        <v>268</v>
      </c>
      <c r="AA5608" t="s">
        <v>19</v>
      </c>
      <c r="AC5608" t="s">
        <v>9575</v>
      </c>
      <c r="AD5608">
        <v>1</v>
      </c>
      <c r="AE5608">
        <v>1</v>
      </c>
    </row>
    <row r="5609" spans="1:31">
      <c r="A5609" t="s">
        <v>9576</v>
      </c>
      <c r="B5609" s="93">
        <v>44996</v>
      </c>
      <c r="C5609" s="93">
        <v>44996</v>
      </c>
      <c r="D5609">
        <v>-2.25788E-2</v>
      </c>
      <c r="E5609">
        <v>-2.25788E-2</v>
      </c>
      <c r="F5609" t="s">
        <v>81</v>
      </c>
      <c r="G5609">
        <v>5.4120040691759934</v>
      </c>
      <c r="H5609">
        <v>-0.1221965574771109</v>
      </c>
      <c r="I5609">
        <v>-0.1221965574771109</v>
      </c>
      <c r="J5609">
        <v>1</v>
      </c>
      <c r="L5609" t="s">
        <v>76</v>
      </c>
      <c r="R5609" t="s">
        <v>9427</v>
      </c>
      <c r="T5609" t="s">
        <v>76</v>
      </c>
      <c r="V5609" t="s">
        <v>8402</v>
      </c>
      <c r="W5609" t="s">
        <v>7116</v>
      </c>
      <c r="X5609" t="s">
        <v>168</v>
      </c>
      <c r="Y5609" t="s">
        <v>268</v>
      </c>
      <c r="Z5609" t="s">
        <v>268</v>
      </c>
      <c r="AA5609" t="s">
        <v>19</v>
      </c>
      <c r="AC5609" t="s">
        <v>9577</v>
      </c>
      <c r="AD5609">
        <v>1</v>
      </c>
      <c r="AE5609">
        <v>1</v>
      </c>
    </row>
    <row r="5610" spans="1:31">
      <c r="A5610" t="s">
        <v>9578</v>
      </c>
      <c r="B5610" s="93">
        <v>44996</v>
      </c>
      <c r="C5610" s="93">
        <v>44996</v>
      </c>
      <c r="D5610">
        <v>-2.2769899999999999E-2</v>
      </c>
      <c r="E5610">
        <v>-2.2769899999999999E-2</v>
      </c>
      <c r="F5610" t="s">
        <v>81</v>
      </c>
      <c r="G5610">
        <v>5.4120040691759934</v>
      </c>
      <c r="H5610">
        <v>-0.1232307914547304</v>
      </c>
      <c r="I5610">
        <v>-0.1232307914547304</v>
      </c>
      <c r="J5610">
        <v>1</v>
      </c>
      <c r="L5610" t="s">
        <v>76</v>
      </c>
      <c r="R5610" t="s">
        <v>9427</v>
      </c>
      <c r="T5610" t="s">
        <v>76</v>
      </c>
      <c r="V5610" t="s">
        <v>8402</v>
      </c>
      <c r="W5610" t="s">
        <v>7116</v>
      </c>
      <c r="X5610" t="s">
        <v>168</v>
      </c>
      <c r="Y5610" t="s">
        <v>268</v>
      </c>
      <c r="Z5610" t="s">
        <v>268</v>
      </c>
      <c r="AA5610" t="s">
        <v>19</v>
      </c>
      <c r="AC5610" t="s">
        <v>9579</v>
      </c>
      <c r="AD5610">
        <v>1</v>
      </c>
      <c r="AE5610">
        <v>1</v>
      </c>
    </row>
    <row r="5611" spans="1:31">
      <c r="A5611" t="s">
        <v>9580</v>
      </c>
      <c r="B5611" s="93">
        <v>44996</v>
      </c>
      <c r="C5611" s="93">
        <v>44996</v>
      </c>
      <c r="D5611">
        <v>-1.2724686000000001E-2</v>
      </c>
      <c r="E5611">
        <v>-1.2724686000000001E-2</v>
      </c>
      <c r="F5611" t="s">
        <v>81</v>
      </c>
      <c r="G5611">
        <v>5.4120040691759934</v>
      </c>
      <c r="H5611">
        <v>-6.8866052410986783E-2</v>
      </c>
      <c r="I5611">
        <v>-6.8866052410986783E-2</v>
      </c>
      <c r="J5611">
        <v>1</v>
      </c>
      <c r="L5611" t="s">
        <v>76</v>
      </c>
      <c r="M5611" t="s">
        <v>111</v>
      </c>
      <c r="R5611" t="s">
        <v>8556</v>
      </c>
      <c r="T5611" t="s">
        <v>76</v>
      </c>
      <c r="V5611" t="s">
        <v>4153</v>
      </c>
      <c r="W5611" t="s">
        <v>4154</v>
      </c>
      <c r="X5611" t="s">
        <v>168</v>
      </c>
      <c r="Y5611" t="s">
        <v>268</v>
      </c>
      <c r="Z5611" t="s">
        <v>268</v>
      </c>
      <c r="AA5611" t="s">
        <v>19</v>
      </c>
      <c r="AC5611" t="s">
        <v>9581</v>
      </c>
      <c r="AD5611">
        <v>1</v>
      </c>
      <c r="AE5611">
        <v>1</v>
      </c>
    </row>
    <row r="5612" spans="1:31">
      <c r="A5612" t="s">
        <v>9582</v>
      </c>
      <c r="B5612" s="93">
        <v>44996</v>
      </c>
      <c r="C5612" s="93">
        <v>44996</v>
      </c>
      <c r="D5612">
        <v>-2.2835000000000001E-2</v>
      </c>
      <c r="E5612">
        <v>-2.2835000000000001E-2</v>
      </c>
      <c r="F5612" t="s">
        <v>81</v>
      </c>
      <c r="G5612">
        <v>5.4120040691759934</v>
      </c>
      <c r="H5612">
        <v>-0.12358311291963379</v>
      </c>
      <c r="I5612">
        <v>-0.12358311291963379</v>
      </c>
      <c r="J5612">
        <v>1</v>
      </c>
      <c r="L5612" t="s">
        <v>76</v>
      </c>
      <c r="R5612" t="s">
        <v>9427</v>
      </c>
      <c r="T5612" t="s">
        <v>76</v>
      </c>
      <c r="V5612" t="s">
        <v>8402</v>
      </c>
      <c r="W5612" t="s">
        <v>7116</v>
      </c>
      <c r="X5612" t="s">
        <v>168</v>
      </c>
      <c r="Y5612" t="s">
        <v>268</v>
      </c>
      <c r="Z5612" t="s">
        <v>268</v>
      </c>
      <c r="AA5612" t="s">
        <v>19</v>
      </c>
      <c r="AC5612" t="s">
        <v>9583</v>
      </c>
      <c r="AD5612">
        <v>1</v>
      </c>
      <c r="AE5612">
        <v>1</v>
      </c>
    </row>
    <row r="5613" spans="1:31">
      <c r="A5613" t="s">
        <v>9584</v>
      </c>
      <c r="B5613" s="93">
        <v>44996</v>
      </c>
      <c r="C5613" s="93">
        <v>44996</v>
      </c>
      <c r="D5613">
        <v>-1.4617075199999999E-2</v>
      </c>
      <c r="E5613">
        <v>-1.4617075199999999E-2</v>
      </c>
      <c r="F5613" t="s">
        <v>81</v>
      </c>
      <c r="G5613">
        <v>5.4120040691759934</v>
      </c>
      <c r="H5613">
        <v>-7.9107670461851493E-2</v>
      </c>
      <c r="I5613">
        <v>-7.9107670461851493E-2</v>
      </c>
      <c r="J5613">
        <v>1</v>
      </c>
      <c r="L5613" t="s">
        <v>76</v>
      </c>
      <c r="M5613" t="s">
        <v>111</v>
      </c>
      <c r="R5613" t="s">
        <v>8556</v>
      </c>
      <c r="T5613" t="s">
        <v>76</v>
      </c>
      <c r="V5613" t="s">
        <v>4153</v>
      </c>
      <c r="W5613" t="s">
        <v>4154</v>
      </c>
      <c r="X5613" t="s">
        <v>168</v>
      </c>
      <c r="Y5613" t="s">
        <v>268</v>
      </c>
      <c r="Z5613" t="s">
        <v>268</v>
      </c>
      <c r="AA5613" t="s">
        <v>19</v>
      </c>
      <c r="AC5613" t="s">
        <v>9585</v>
      </c>
      <c r="AD5613">
        <v>1</v>
      </c>
      <c r="AE5613">
        <v>1</v>
      </c>
    </row>
    <row r="5614" spans="1:31">
      <c r="A5614" t="s">
        <v>9586</v>
      </c>
      <c r="B5614" s="93">
        <v>44996</v>
      </c>
      <c r="C5614" s="93">
        <v>44996</v>
      </c>
      <c r="D5614">
        <v>-0.32869739520000002</v>
      </c>
      <c r="E5614">
        <v>-0.32869739520000002</v>
      </c>
      <c r="F5614" t="s">
        <v>81</v>
      </c>
      <c r="G5614">
        <v>5.4120040691759934</v>
      </c>
      <c r="H5614">
        <v>-1.778911640349949</v>
      </c>
      <c r="I5614">
        <v>-1.778911640349949</v>
      </c>
      <c r="J5614">
        <v>1</v>
      </c>
      <c r="L5614" t="s">
        <v>76</v>
      </c>
      <c r="M5614" t="s">
        <v>111</v>
      </c>
      <c r="R5614" t="s">
        <v>8556</v>
      </c>
      <c r="T5614" t="s">
        <v>76</v>
      </c>
      <c r="V5614" t="s">
        <v>4153</v>
      </c>
      <c r="W5614" t="s">
        <v>4154</v>
      </c>
      <c r="X5614" t="s">
        <v>168</v>
      </c>
      <c r="Y5614" t="s">
        <v>268</v>
      </c>
      <c r="Z5614" t="s">
        <v>268</v>
      </c>
      <c r="AA5614" t="s">
        <v>19</v>
      </c>
      <c r="AC5614" t="s">
        <v>9587</v>
      </c>
      <c r="AD5614">
        <v>1</v>
      </c>
      <c r="AE5614">
        <v>1</v>
      </c>
    </row>
    <row r="5615" spans="1:31">
      <c r="A5615" t="s">
        <v>9588</v>
      </c>
      <c r="B5615" s="93">
        <v>44996</v>
      </c>
      <c r="C5615" s="93">
        <v>44996</v>
      </c>
      <c r="D5615">
        <v>-0.10907230399999999</v>
      </c>
      <c r="E5615">
        <v>-0.10907230399999999</v>
      </c>
      <c r="F5615" t="s">
        <v>81</v>
      </c>
      <c r="G5615">
        <v>5.4120040691759934</v>
      </c>
      <c r="H5615">
        <v>-0.5902997530824009</v>
      </c>
      <c r="I5615">
        <v>-0.5902997530824009</v>
      </c>
      <c r="J5615">
        <v>1</v>
      </c>
      <c r="L5615" t="s">
        <v>76</v>
      </c>
      <c r="M5615" t="s">
        <v>111</v>
      </c>
      <c r="R5615" t="s">
        <v>8556</v>
      </c>
      <c r="T5615" t="s">
        <v>76</v>
      </c>
      <c r="V5615" t="s">
        <v>4153</v>
      </c>
      <c r="W5615" t="s">
        <v>4154</v>
      </c>
      <c r="X5615" t="s">
        <v>168</v>
      </c>
      <c r="Y5615" t="s">
        <v>268</v>
      </c>
      <c r="Z5615" t="s">
        <v>268</v>
      </c>
      <c r="AA5615" t="s">
        <v>19</v>
      </c>
      <c r="AC5615" t="s">
        <v>9589</v>
      </c>
      <c r="AD5615">
        <v>1</v>
      </c>
      <c r="AE5615">
        <v>1</v>
      </c>
    </row>
    <row r="5616" spans="1:31">
      <c r="A5616" t="s">
        <v>9590</v>
      </c>
      <c r="B5616" s="93">
        <v>44996</v>
      </c>
      <c r="C5616" s="93">
        <v>44996</v>
      </c>
      <c r="D5616">
        <v>-1.4540944599999999E-2</v>
      </c>
      <c r="E5616">
        <v>-1.4540944599999999E-2</v>
      </c>
      <c r="F5616" t="s">
        <v>81</v>
      </c>
      <c r="G5616">
        <v>5.4120040691759934</v>
      </c>
      <c r="H5616">
        <v>-7.8695651344862685E-2</v>
      </c>
      <c r="I5616">
        <v>-7.8695651344862685E-2</v>
      </c>
      <c r="J5616">
        <v>1</v>
      </c>
      <c r="L5616" t="s">
        <v>76</v>
      </c>
      <c r="M5616" t="s">
        <v>111</v>
      </c>
      <c r="R5616" t="s">
        <v>8556</v>
      </c>
      <c r="T5616" t="s">
        <v>76</v>
      </c>
      <c r="V5616" t="s">
        <v>4153</v>
      </c>
      <c r="W5616" t="s">
        <v>4154</v>
      </c>
      <c r="X5616" t="s">
        <v>168</v>
      </c>
      <c r="Y5616" t="s">
        <v>268</v>
      </c>
      <c r="Z5616" t="s">
        <v>268</v>
      </c>
      <c r="AA5616" t="s">
        <v>19</v>
      </c>
      <c r="AC5616" t="s">
        <v>9591</v>
      </c>
      <c r="AD5616">
        <v>1</v>
      </c>
      <c r="AE5616">
        <v>1</v>
      </c>
    </row>
    <row r="5617" spans="1:31">
      <c r="A5617" t="s">
        <v>9592</v>
      </c>
      <c r="B5617" s="93">
        <v>44996</v>
      </c>
      <c r="C5617" s="93">
        <v>44996</v>
      </c>
      <c r="D5617">
        <v>-5.1542497999999999E-2</v>
      </c>
      <c r="E5617">
        <v>-5.1542497999999999E-2</v>
      </c>
      <c r="F5617" t="s">
        <v>81</v>
      </c>
      <c r="G5617">
        <v>5.4120040691759934</v>
      </c>
      <c r="H5617">
        <v>-0.27894820891149552</v>
      </c>
      <c r="I5617">
        <v>-0.27894820891149552</v>
      </c>
      <c r="J5617">
        <v>1</v>
      </c>
      <c r="L5617" t="s">
        <v>76</v>
      </c>
      <c r="M5617" t="s">
        <v>111</v>
      </c>
      <c r="R5617" t="s">
        <v>8556</v>
      </c>
      <c r="T5617" t="s">
        <v>76</v>
      </c>
      <c r="V5617" t="s">
        <v>4153</v>
      </c>
      <c r="W5617" t="s">
        <v>4154</v>
      </c>
      <c r="X5617" t="s">
        <v>168</v>
      </c>
      <c r="Y5617" t="s">
        <v>268</v>
      </c>
      <c r="Z5617" t="s">
        <v>268</v>
      </c>
      <c r="AA5617" t="s">
        <v>19</v>
      </c>
      <c r="AC5617" t="s">
        <v>9593</v>
      </c>
      <c r="AD5617">
        <v>1</v>
      </c>
      <c r="AE5617">
        <v>1</v>
      </c>
    </row>
    <row r="5618" spans="1:31">
      <c r="A5618" t="s">
        <v>9594</v>
      </c>
      <c r="B5618" s="93">
        <v>44996</v>
      </c>
      <c r="C5618" s="93">
        <v>44996</v>
      </c>
      <c r="D5618">
        <v>-2.28959E-2</v>
      </c>
      <c r="E5618">
        <v>-2.28959E-2</v>
      </c>
      <c r="F5618" t="s">
        <v>81</v>
      </c>
      <c r="G5618">
        <v>5.4120040691759934</v>
      </c>
      <c r="H5618">
        <v>-0.12391270396744659</v>
      </c>
      <c r="I5618">
        <v>-0.12391270396744659</v>
      </c>
      <c r="J5618">
        <v>1</v>
      </c>
      <c r="L5618" t="s">
        <v>76</v>
      </c>
      <c r="R5618" t="s">
        <v>9427</v>
      </c>
      <c r="T5618" t="s">
        <v>76</v>
      </c>
      <c r="V5618" t="s">
        <v>8402</v>
      </c>
      <c r="W5618" t="s">
        <v>7116</v>
      </c>
      <c r="X5618" t="s">
        <v>168</v>
      </c>
      <c r="Y5618" t="s">
        <v>268</v>
      </c>
      <c r="Z5618" t="s">
        <v>268</v>
      </c>
      <c r="AA5618" t="s">
        <v>19</v>
      </c>
      <c r="AC5618" t="s">
        <v>9595</v>
      </c>
      <c r="AD5618">
        <v>1</v>
      </c>
      <c r="AE5618">
        <v>1</v>
      </c>
    </row>
    <row r="5619" spans="1:31">
      <c r="A5619" t="s">
        <v>9596</v>
      </c>
      <c r="B5619" s="93">
        <v>44996</v>
      </c>
      <c r="C5619" s="93">
        <v>44996</v>
      </c>
      <c r="D5619">
        <v>-6.8012445599999999E-2</v>
      </c>
      <c r="E5619">
        <v>-6.8012445599999999E-2</v>
      </c>
      <c r="F5619" t="s">
        <v>81</v>
      </c>
      <c r="G5619">
        <v>5.4120040691759934</v>
      </c>
      <c r="H5619">
        <v>-0.3680836323418108</v>
      </c>
      <c r="I5619">
        <v>-0.3680836323418108</v>
      </c>
      <c r="J5619">
        <v>1</v>
      </c>
      <c r="L5619" t="s">
        <v>76</v>
      </c>
      <c r="M5619" t="s">
        <v>111</v>
      </c>
      <c r="R5619" t="s">
        <v>8556</v>
      </c>
      <c r="T5619" t="s">
        <v>76</v>
      </c>
      <c r="V5619" t="s">
        <v>4153</v>
      </c>
      <c r="W5619" t="s">
        <v>4154</v>
      </c>
      <c r="X5619" t="s">
        <v>168</v>
      </c>
      <c r="Y5619" t="s">
        <v>268</v>
      </c>
      <c r="Z5619" t="s">
        <v>268</v>
      </c>
      <c r="AA5619" t="s">
        <v>19</v>
      </c>
      <c r="AC5619" t="s">
        <v>9597</v>
      </c>
      <c r="AD5619">
        <v>1</v>
      </c>
      <c r="AE5619">
        <v>1</v>
      </c>
    </row>
    <row r="5620" spans="1:31">
      <c r="A5620" t="s">
        <v>9598</v>
      </c>
      <c r="B5620" s="93">
        <v>44996</v>
      </c>
      <c r="C5620" s="93">
        <v>44996</v>
      </c>
      <c r="D5620">
        <v>-8.6643865600000008E-2</v>
      </c>
      <c r="E5620">
        <v>-8.6643865600000008E-2</v>
      </c>
      <c r="F5620" t="s">
        <v>81</v>
      </c>
      <c r="G5620">
        <v>5.4120040691759934</v>
      </c>
      <c r="H5620">
        <v>-0.46891695319633792</v>
      </c>
      <c r="I5620">
        <v>-0.46891695319633792</v>
      </c>
      <c r="J5620">
        <v>1</v>
      </c>
      <c r="L5620" t="s">
        <v>76</v>
      </c>
      <c r="M5620" t="s">
        <v>111</v>
      </c>
      <c r="R5620" t="s">
        <v>8556</v>
      </c>
      <c r="T5620" t="s">
        <v>76</v>
      </c>
      <c r="V5620" t="s">
        <v>4153</v>
      </c>
      <c r="W5620" t="s">
        <v>4154</v>
      </c>
      <c r="X5620" t="s">
        <v>168</v>
      </c>
      <c r="Y5620" t="s">
        <v>268</v>
      </c>
      <c r="Z5620" t="s">
        <v>268</v>
      </c>
      <c r="AA5620" t="s">
        <v>19</v>
      </c>
      <c r="AC5620" t="s">
        <v>9599</v>
      </c>
      <c r="AD5620">
        <v>1</v>
      </c>
      <c r="AE5620">
        <v>1</v>
      </c>
    </row>
    <row r="5621" spans="1:31">
      <c r="A5621" t="s">
        <v>9600</v>
      </c>
      <c r="B5621" s="93">
        <v>44996</v>
      </c>
      <c r="C5621" s="93">
        <v>44996</v>
      </c>
      <c r="D5621">
        <v>-2.45276E-2</v>
      </c>
      <c r="E5621">
        <v>-2.45276E-2</v>
      </c>
      <c r="F5621" t="s">
        <v>81</v>
      </c>
      <c r="G5621">
        <v>5.4120040691759934</v>
      </c>
      <c r="H5621">
        <v>-0.13274347100712111</v>
      </c>
      <c r="I5621">
        <v>-0.13274347100712111</v>
      </c>
      <c r="J5621">
        <v>1</v>
      </c>
      <c r="L5621" t="s">
        <v>76</v>
      </c>
      <c r="R5621" t="s">
        <v>9427</v>
      </c>
      <c r="T5621" t="s">
        <v>76</v>
      </c>
      <c r="V5621" t="s">
        <v>8402</v>
      </c>
      <c r="W5621" t="s">
        <v>7116</v>
      </c>
      <c r="X5621" t="s">
        <v>168</v>
      </c>
      <c r="Y5621" t="s">
        <v>268</v>
      </c>
      <c r="Z5621" t="s">
        <v>268</v>
      </c>
      <c r="AA5621" t="s">
        <v>19</v>
      </c>
      <c r="AC5621" t="s">
        <v>9601</v>
      </c>
      <c r="AD5621">
        <v>1</v>
      </c>
      <c r="AE5621">
        <v>1</v>
      </c>
    </row>
    <row r="5622" spans="1:31">
      <c r="A5622" t="s">
        <v>9602</v>
      </c>
      <c r="B5622" s="93">
        <v>44996</v>
      </c>
      <c r="C5622" s="93">
        <v>44996</v>
      </c>
      <c r="D5622">
        <v>-5.9855517599999998E-2</v>
      </c>
      <c r="E5622">
        <v>-5.9855517599999998E-2</v>
      </c>
      <c r="F5622" t="s">
        <v>81</v>
      </c>
      <c r="G5622">
        <v>5.4120040691759934</v>
      </c>
      <c r="H5622">
        <v>-0.32393830481383518</v>
      </c>
      <c r="I5622">
        <v>-0.32393830481383518</v>
      </c>
      <c r="J5622">
        <v>1</v>
      </c>
      <c r="L5622" t="s">
        <v>76</v>
      </c>
      <c r="M5622" t="s">
        <v>111</v>
      </c>
      <c r="R5622" t="s">
        <v>8556</v>
      </c>
      <c r="T5622" t="s">
        <v>76</v>
      </c>
      <c r="V5622" t="s">
        <v>4153</v>
      </c>
      <c r="W5622" t="s">
        <v>4154</v>
      </c>
      <c r="X5622" t="s">
        <v>168</v>
      </c>
      <c r="Y5622" t="s">
        <v>268</v>
      </c>
      <c r="Z5622" t="s">
        <v>268</v>
      </c>
      <c r="AA5622" t="s">
        <v>19</v>
      </c>
      <c r="AC5622" t="s">
        <v>9603</v>
      </c>
      <c r="AD5622">
        <v>1</v>
      </c>
      <c r="AE5622">
        <v>1</v>
      </c>
    </row>
    <row r="5623" spans="1:31">
      <c r="A5623" t="s">
        <v>9604</v>
      </c>
      <c r="B5623" s="93">
        <v>44996</v>
      </c>
      <c r="C5623" s="93">
        <v>44996</v>
      </c>
      <c r="D5623">
        <v>-2.3847199999999999E-2</v>
      </c>
      <c r="E5623">
        <v>-2.3847199999999999E-2</v>
      </c>
      <c r="F5623" t="s">
        <v>81</v>
      </c>
      <c r="G5623">
        <v>5.4120040691759934</v>
      </c>
      <c r="H5623">
        <v>-0.12906114343845371</v>
      </c>
      <c r="I5623">
        <v>-0.12906114343845371</v>
      </c>
      <c r="J5623">
        <v>1</v>
      </c>
      <c r="L5623" t="s">
        <v>76</v>
      </c>
      <c r="R5623" t="s">
        <v>9427</v>
      </c>
      <c r="T5623" t="s">
        <v>76</v>
      </c>
      <c r="V5623" t="s">
        <v>8402</v>
      </c>
      <c r="W5623" t="s">
        <v>7116</v>
      </c>
      <c r="X5623" t="s">
        <v>168</v>
      </c>
      <c r="Y5623" t="s">
        <v>268</v>
      </c>
      <c r="Z5623" t="s">
        <v>268</v>
      </c>
      <c r="AA5623" t="s">
        <v>19</v>
      </c>
      <c r="AC5623" t="s">
        <v>9605</v>
      </c>
      <c r="AD5623">
        <v>1</v>
      </c>
      <c r="AE5623">
        <v>1</v>
      </c>
    </row>
    <row r="5624" spans="1:31">
      <c r="A5624" t="s">
        <v>9606</v>
      </c>
      <c r="B5624" s="93">
        <v>44996</v>
      </c>
      <c r="C5624" s="93">
        <v>44996</v>
      </c>
      <c r="D5624">
        <v>-2.8297099999999999E-2</v>
      </c>
      <c r="E5624">
        <v>-2.8297099999999999E-2</v>
      </c>
      <c r="F5624" t="s">
        <v>81</v>
      </c>
      <c r="G5624">
        <v>5.4120040691759934</v>
      </c>
      <c r="H5624">
        <v>-0.15314402034588001</v>
      </c>
      <c r="I5624">
        <v>-0.15314402034588001</v>
      </c>
      <c r="J5624">
        <v>1</v>
      </c>
      <c r="L5624" t="s">
        <v>76</v>
      </c>
      <c r="R5624" t="s">
        <v>9427</v>
      </c>
      <c r="T5624" t="s">
        <v>76</v>
      </c>
      <c r="V5624" t="s">
        <v>8402</v>
      </c>
      <c r="W5624" t="s">
        <v>7116</v>
      </c>
      <c r="X5624" t="s">
        <v>168</v>
      </c>
      <c r="Y5624" t="s">
        <v>268</v>
      </c>
      <c r="Z5624" t="s">
        <v>268</v>
      </c>
      <c r="AA5624" t="s">
        <v>19</v>
      </c>
      <c r="AC5624" t="s">
        <v>9607</v>
      </c>
      <c r="AD5624">
        <v>1</v>
      </c>
      <c r="AE5624">
        <v>1</v>
      </c>
    </row>
    <row r="5625" spans="1:31">
      <c r="A5625" t="s">
        <v>9608</v>
      </c>
      <c r="B5625" s="93">
        <v>44996</v>
      </c>
      <c r="C5625" s="93">
        <v>44996</v>
      </c>
      <c r="D5625">
        <v>-2.7014E-2</v>
      </c>
      <c r="E5625">
        <v>-2.7014E-2</v>
      </c>
      <c r="F5625" t="s">
        <v>81</v>
      </c>
      <c r="G5625">
        <v>5.4120040691759934</v>
      </c>
      <c r="H5625">
        <v>-0.14619987792472031</v>
      </c>
      <c r="I5625">
        <v>-0.14619987792472031</v>
      </c>
      <c r="J5625">
        <v>1</v>
      </c>
      <c r="L5625" t="s">
        <v>76</v>
      </c>
      <c r="R5625" t="s">
        <v>9427</v>
      </c>
      <c r="T5625" t="s">
        <v>76</v>
      </c>
      <c r="V5625" t="s">
        <v>8402</v>
      </c>
      <c r="W5625" t="s">
        <v>7116</v>
      </c>
      <c r="X5625" t="s">
        <v>168</v>
      </c>
      <c r="Y5625" t="s">
        <v>268</v>
      </c>
      <c r="Z5625" t="s">
        <v>268</v>
      </c>
      <c r="AA5625" t="s">
        <v>19</v>
      </c>
      <c r="AC5625" t="s">
        <v>9609</v>
      </c>
      <c r="AD5625">
        <v>1</v>
      </c>
      <c r="AE5625">
        <v>1</v>
      </c>
    </row>
    <row r="5626" spans="1:31">
      <c r="A5626" t="s">
        <v>9610</v>
      </c>
      <c r="B5626" s="93">
        <v>44996</v>
      </c>
      <c r="C5626" s="93">
        <v>44996</v>
      </c>
      <c r="D5626">
        <v>-2.37044E-2</v>
      </c>
      <c r="E5626">
        <v>-2.37044E-2</v>
      </c>
      <c r="F5626" t="s">
        <v>81</v>
      </c>
      <c r="G5626">
        <v>5.4120040691759934</v>
      </c>
      <c r="H5626">
        <v>-0.12828830925737539</v>
      </c>
      <c r="I5626">
        <v>-0.12828830925737539</v>
      </c>
      <c r="J5626">
        <v>1</v>
      </c>
      <c r="L5626" t="s">
        <v>76</v>
      </c>
      <c r="R5626" t="s">
        <v>9427</v>
      </c>
      <c r="T5626" t="s">
        <v>76</v>
      </c>
      <c r="V5626" t="s">
        <v>8402</v>
      </c>
      <c r="W5626" t="s">
        <v>7116</v>
      </c>
      <c r="X5626" t="s">
        <v>168</v>
      </c>
      <c r="Y5626" t="s">
        <v>268</v>
      </c>
      <c r="Z5626" t="s">
        <v>268</v>
      </c>
      <c r="AA5626" t="s">
        <v>19</v>
      </c>
      <c r="AC5626" t="s">
        <v>9611</v>
      </c>
      <c r="AD5626">
        <v>1</v>
      </c>
      <c r="AE5626">
        <v>1</v>
      </c>
    </row>
    <row r="5627" spans="1:31">
      <c r="A5627" t="s">
        <v>9612</v>
      </c>
      <c r="B5627" s="93">
        <v>44996</v>
      </c>
      <c r="C5627" s="93">
        <v>44996</v>
      </c>
      <c r="D5627">
        <v>-2.2723699999999999E-2</v>
      </c>
      <c r="E5627">
        <v>-2.2723699999999999E-2</v>
      </c>
      <c r="F5627" t="s">
        <v>81</v>
      </c>
      <c r="G5627">
        <v>5.4120040691759934</v>
      </c>
      <c r="H5627">
        <v>-0.1229807568667345</v>
      </c>
      <c r="I5627">
        <v>-0.1229807568667345</v>
      </c>
      <c r="J5627">
        <v>1</v>
      </c>
      <c r="L5627" t="s">
        <v>76</v>
      </c>
      <c r="R5627" t="s">
        <v>9427</v>
      </c>
      <c r="T5627" t="s">
        <v>76</v>
      </c>
      <c r="V5627" t="s">
        <v>8402</v>
      </c>
      <c r="W5627" t="s">
        <v>7116</v>
      </c>
      <c r="X5627" t="s">
        <v>168</v>
      </c>
      <c r="Y5627" t="s">
        <v>268</v>
      </c>
      <c r="Z5627" t="s">
        <v>268</v>
      </c>
      <c r="AA5627" t="s">
        <v>19</v>
      </c>
      <c r="AC5627" t="s">
        <v>9613</v>
      </c>
      <c r="AD5627">
        <v>1</v>
      </c>
      <c r="AE5627">
        <v>1</v>
      </c>
    </row>
    <row r="5628" spans="1:31">
      <c r="A5628" t="s">
        <v>9614</v>
      </c>
      <c r="B5628" s="93">
        <v>44996</v>
      </c>
      <c r="C5628" s="93">
        <v>44996</v>
      </c>
      <c r="D5628">
        <v>-0.41141605240000001</v>
      </c>
      <c r="E5628">
        <v>-0.41141605240000001</v>
      </c>
      <c r="F5628" t="s">
        <v>81</v>
      </c>
      <c r="G5628">
        <v>5.4120040691759934</v>
      </c>
      <c r="H5628">
        <v>-2.2265853497131229</v>
      </c>
      <c r="I5628">
        <v>-2.2265853497131229</v>
      </c>
      <c r="J5628">
        <v>1</v>
      </c>
      <c r="L5628" t="s">
        <v>76</v>
      </c>
      <c r="M5628" t="s">
        <v>111</v>
      </c>
      <c r="R5628" t="s">
        <v>8556</v>
      </c>
      <c r="T5628" t="s">
        <v>76</v>
      </c>
      <c r="V5628" t="s">
        <v>4153</v>
      </c>
      <c r="W5628" t="s">
        <v>4154</v>
      </c>
      <c r="X5628" t="s">
        <v>168</v>
      </c>
      <c r="Y5628" t="s">
        <v>268</v>
      </c>
      <c r="Z5628" t="s">
        <v>268</v>
      </c>
      <c r="AA5628" t="s">
        <v>19</v>
      </c>
      <c r="AC5628" t="s">
        <v>9615</v>
      </c>
      <c r="AD5628">
        <v>1</v>
      </c>
      <c r="AE5628">
        <v>1</v>
      </c>
    </row>
    <row r="5629" spans="1:31">
      <c r="A5629" t="s">
        <v>9616</v>
      </c>
      <c r="B5629" s="93">
        <v>44996</v>
      </c>
      <c r="C5629" s="93">
        <v>44996</v>
      </c>
      <c r="D5629">
        <v>-5.2623105199999999E-2</v>
      </c>
      <c r="E5629">
        <v>-5.2623105199999999E-2</v>
      </c>
      <c r="F5629" t="s">
        <v>81</v>
      </c>
      <c r="G5629">
        <v>5.4120040691759934</v>
      </c>
      <c r="H5629">
        <v>-0.28479645947507631</v>
      </c>
      <c r="I5629">
        <v>-0.28479645947507631</v>
      </c>
      <c r="J5629">
        <v>1</v>
      </c>
      <c r="L5629" t="s">
        <v>76</v>
      </c>
      <c r="M5629" t="s">
        <v>111</v>
      </c>
      <c r="R5629" t="s">
        <v>8556</v>
      </c>
      <c r="T5629" t="s">
        <v>76</v>
      </c>
      <c r="V5629" t="s">
        <v>4153</v>
      </c>
      <c r="W5629" t="s">
        <v>4154</v>
      </c>
      <c r="X5629" t="s">
        <v>168</v>
      </c>
      <c r="Y5629" t="s">
        <v>268</v>
      </c>
      <c r="Z5629" t="s">
        <v>268</v>
      </c>
      <c r="AA5629" t="s">
        <v>19</v>
      </c>
      <c r="AC5629" t="s">
        <v>9617</v>
      </c>
      <c r="AD5629">
        <v>1</v>
      </c>
      <c r="AE5629">
        <v>1</v>
      </c>
    </row>
    <row r="5630" spans="1:31">
      <c r="A5630" t="s">
        <v>9618</v>
      </c>
      <c r="B5630" s="93">
        <v>44996</v>
      </c>
      <c r="C5630" s="93">
        <v>44996</v>
      </c>
      <c r="D5630">
        <v>-1.2289654000000001E-2</v>
      </c>
      <c r="E5630">
        <v>-1.2289654000000001E-2</v>
      </c>
      <c r="F5630" t="s">
        <v>81</v>
      </c>
      <c r="G5630">
        <v>5.4120040691759934</v>
      </c>
      <c r="H5630">
        <v>-6.6511657456765017E-2</v>
      </c>
      <c r="I5630">
        <v>-6.6511657456765017E-2</v>
      </c>
      <c r="J5630">
        <v>1</v>
      </c>
      <c r="L5630" t="s">
        <v>76</v>
      </c>
      <c r="M5630" t="s">
        <v>111</v>
      </c>
      <c r="R5630" t="s">
        <v>8556</v>
      </c>
      <c r="T5630" t="s">
        <v>76</v>
      </c>
      <c r="V5630" t="s">
        <v>4153</v>
      </c>
      <c r="W5630" t="s">
        <v>4154</v>
      </c>
      <c r="X5630" t="s">
        <v>168</v>
      </c>
      <c r="Y5630" t="s">
        <v>268</v>
      </c>
      <c r="Z5630" t="s">
        <v>268</v>
      </c>
      <c r="AA5630" t="s">
        <v>19</v>
      </c>
      <c r="AC5630" t="s">
        <v>9619</v>
      </c>
      <c r="AD5630">
        <v>1</v>
      </c>
      <c r="AE5630">
        <v>1</v>
      </c>
    </row>
    <row r="5631" spans="1:31">
      <c r="A5631" t="s">
        <v>9620</v>
      </c>
      <c r="B5631" s="93">
        <v>44996</v>
      </c>
      <c r="C5631" s="93">
        <v>44996</v>
      </c>
      <c r="D5631">
        <v>-1.6423539599999998E-2</v>
      </c>
      <c r="E5631">
        <v>-1.6423539599999998E-2</v>
      </c>
      <c r="F5631" t="s">
        <v>81</v>
      </c>
      <c r="G5631">
        <v>5.4120040691759934</v>
      </c>
      <c r="H5631">
        <v>-8.8884263145473041E-2</v>
      </c>
      <c r="I5631">
        <v>-8.8884263145473041E-2</v>
      </c>
      <c r="J5631">
        <v>1</v>
      </c>
      <c r="L5631" t="s">
        <v>76</v>
      </c>
      <c r="R5631" t="s">
        <v>8556</v>
      </c>
      <c r="T5631" t="s">
        <v>76</v>
      </c>
      <c r="V5631" t="s">
        <v>4153</v>
      </c>
      <c r="W5631" t="s">
        <v>4154</v>
      </c>
      <c r="X5631" t="s">
        <v>168</v>
      </c>
      <c r="Y5631" t="s">
        <v>268</v>
      </c>
      <c r="Z5631" t="s">
        <v>268</v>
      </c>
      <c r="AA5631" t="s">
        <v>19</v>
      </c>
      <c r="AC5631" t="s">
        <v>9621</v>
      </c>
      <c r="AD5631">
        <v>1</v>
      </c>
      <c r="AE5631">
        <v>1</v>
      </c>
    </row>
    <row r="5632" spans="1:31">
      <c r="A5632" t="s">
        <v>9622</v>
      </c>
      <c r="B5632" s="93">
        <v>44996</v>
      </c>
      <c r="C5632" s="93">
        <v>44996</v>
      </c>
      <c r="D5632">
        <v>-2.2559900000000001E-2</v>
      </c>
      <c r="E5632">
        <v>-2.2559900000000001E-2</v>
      </c>
      <c r="F5632" t="s">
        <v>81</v>
      </c>
      <c r="G5632">
        <v>5.4120040691759934</v>
      </c>
      <c r="H5632">
        <v>-0.1220942706002035</v>
      </c>
      <c r="I5632">
        <v>-0.1220942706002035</v>
      </c>
      <c r="J5632">
        <v>1</v>
      </c>
      <c r="L5632" t="s">
        <v>76</v>
      </c>
      <c r="R5632" t="s">
        <v>9427</v>
      </c>
      <c r="T5632" t="s">
        <v>76</v>
      </c>
      <c r="V5632" t="s">
        <v>8402</v>
      </c>
      <c r="W5632" t="s">
        <v>7116</v>
      </c>
      <c r="X5632" t="s">
        <v>168</v>
      </c>
      <c r="Y5632" t="s">
        <v>268</v>
      </c>
      <c r="Z5632" t="s">
        <v>268</v>
      </c>
      <c r="AA5632" t="s">
        <v>19</v>
      </c>
      <c r="AC5632" t="s">
        <v>9623</v>
      </c>
      <c r="AD5632">
        <v>1</v>
      </c>
      <c r="AE5632">
        <v>1</v>
      </c>
    </row>
    <row r="5633" spans="1:31">
      <c r="A5633" t="s">
        <v>9624</v>
      </c>
      <c r="B5633" s="93">
        <v>44996</v>
      </c>
      <c r="C5633" s="93">
        <v>44996</v>
      </c>
      <c r="D5633">
        <v>-2.2295300000000001E-2</v>
      </c>
      <c r="E5633">
        <v>-2.2295300000000001E-2</v>
      </c>
      <c r="F5633" t="s">
        <v>81</v>
      </c>
      <c r="G5633">
        <v>5.4120040691759934</v>
      </c>
      <c r="H5633">
        <v>-0.1206622543234995</v>
      </c>
      <c r="I5633">
        <v>-0.1206622543234995</v>
      </c>
      <c r="J5633">
        <v>1</v>
      </c>
      <c r="L5633" t="s">
        <v>76</v>
      </c>
      <c r="R5633" t="s">
        <v>9427</v>
      </c>
      <c r="T5633" t="s">
        <v>76</v>
      </c>
      <c r="V5633" t="s">
        <v>8402</v>
      </c>
      <c r="W5633" t="s">
        <v>7116</v>
      </c>
      <c r="X5633" t="s">
        <v>168</v>
      </c>
      <c r="Y5633" t="s">
        <v>268</v>
      </c>
      <c r="Z5633" t="s">
        <v>268</v>
      </c>
      <c r="AA5633" t="s">
        <v>19</v>
      </c>
      <c r="AC5633" t="s">
        <v>9625</v>
      </c>
      <c r="AD5633">
        <v>1</v>
      </c>
      <c r="AE5633">
        <v>1</v>
      </c>
    </row>
    <row r="5634" spans="1:31">
      <c r="A5634" t="s">
        <v>9626</v>
      </c>
      <c r="B5634" s="93">
        <v>44996</v>
      </c>
      <c r="C5634" s="93">
        <v>44996</v>
      </c>
      <c r="D5634">
        <v>-2.2427599999999999E-2</v>
      </c>
      <c r="E5634">
        <v>-2.2427599999999999E-2</v>
      </c>
      <c r="F5634" t="s">
        <v>81</v>
      </c>
      <c r="G5634">
        <v>5.4120040691759934</v>
      </c>
      <c r="H5634">
        <v>-0.1213782624618515</v>
      </c>
      <c r="I5634">
        <v>-0.1213782624618515</v>
      </c>
      <c r="J5634">
        <v>1</v>
      </c>
      <c r="L5634" t="s">
        <v>76</v>
      </c>
      <c r="R5634" t="s">
        <v>9427</v>
      </c>
      <c r="T5634" t="s">
        <v>76</v>
      </c>
      <c r="V5634" t="s">
        <v>8402</v>
      </c>
      <c r="W5634" t="s">
        <v>7116</v>
      </c>
      <c r="X5634" t="s">
        <v>168</v>
      </c>
      <c r="Y5634" t="s">
        <v>268</v>
      </c>
      <c r="Z5634" t="s">
        <v>268</v>
      </c>
      <c r="AA5634" t="s">
        <v>19</v>
      </c>
      <c r="AC5634" t="s">
        <v>9627</v>
      </c>
      <c r="AD5634">
        <v>1</v>
      </c>
      <c r="AE5634">
        <v>1</v>
      </c>
    </row>
    <row r="5635" spans="1:31">
      <c r="A5635" t="s">
        <v>9628</v>
      </c>
      <c r="B5635" s="93">
        <v>44996</v>
      </c>
      <c r="C5635" s="93">
        <v>44996</v>
      </c>
      <c r="D5635">
        <v>-1.9482447600000001E-2</v>
      </c>
      <c r="E5635">
        <v>-1.9482447600000001E-2</v>
      </c>
      <c r="F5635" t="s">
        <v>81</v>
      </c>
      <c r="G5635">
        <v>5.4120040691759934</v>
      </c>
      <c r="H5635">
        <v>-0.10543908568870811</v>
      </c>
      <c r="I5635">
        <v>-0.10543908568870811</v>
      </c>
      <c r="J5635">
        <v>1</v>
      </c>
      <c r="L5635" t="s">
        <v>76</v>
      </c>
      <c r="M5635" t="s">
        <v>111</v>
      </c>
      <c r="R5635" t="s">
        <v>8556</v>
      </c>
      <c r="T5635" t="s">
        <v>76</v>
      </c>
      <c r="V5635" t="s">
        <v>4153</v>
      </c>
      <c r="W5635" t="s">
        <v>4154</v>
      </c>
      <c r="X5635" t="s">
        <v>168</v>
      </c>
      <c r="Y5635" t="s">
        <v>268</v>
      </c>
      <c r="Z5635" t="s">
        <v>268</v>
      </c>
      <c r="AA5635" t="s">
        <v>19</v>
      </c>
      <c r="AC5635" t="s">
        <v>9629</v>
      </c>
      <c r="AD5635">
        <v>1</v>
      </c>
      <c r="AE5635">
        <v>1</v>
      </c>
    </row>
    <row r="5636" spans="1:31">
      <c r="A5636" t="s">
        <v>9630</v>
      </c>
      <c r="B5636" s="93">
        <v>44996</v>
      </c>
      <c r="C5636" s="93">
        <v>44996</v>
      </c>
      <c r="D5636">
        <v>-6.5010245199999997E-2</v>
      </c>
      <c r="E5636">
        <v>-6.5010245199999997E-2</v>
      </c>
      <c r="F5636" t="s">
        <v>81</v>
      </c>
      <c r="G5636">
        <v>5.4120040691759934</v>
      </c>
      <c r="H5636">
        <v>-0.35183571156052901</v>
      </c>
      <c r="I5636">
        <v>-0.35183571156052901</v>
      </c>
      <c r="J5636">
        <v>1</v>
      </c>
      <c r="L5636" t="s">
        <v>76</v>
      </c>
      <c r="M5636" t="s">
        <v>111</v>
      </c>
      <c r="R5636" t="s">
        <v>8556</v>
      </c>
      <c r="T5636" t="s">
        <v>76</v>
      </c>
      <c r="V5636" t="s">
        <v>4153</v>
      </c>
      <c r="W5636" t="s">
        <v>4154</v>
      </c>
      <c r="X5636" t="s">
        <v>168</v>
      </c>
      <c r="Y5636" t="s">
        <v>268</v>
      </c>
      <c r="Z5636" t="s">
        <v>268</v>
      </c>
      <c r="AA5636" t="s">
        <v>19</v>
      </c>
      <c r="AC5636" t="s">
        <v>9631</v>
      </c>
      <c r="AD5636">
        <v>1</v>
      </c>
      <c r="AE5636">
        <v>1</v>
      </c>
    </row>
    <row r="5637" spans="1:31">
      <c r="A5637" t="s">
        <v>9632</v>
      </c>
      <c r="B5637" s="93">
        <v>44996</v>
      </c>
      <c r="C5637" s="93">
        <v>44996</v>
      </c>
      <c r="D5637">
        <v>-2.3116399999999999E-2</v>
      </c>
      <c r="E5637">
        <v>-2.3116399999999999E-2</v>
      </c>
      <c r="F5637" t="s">
        <v>81</v>
      </c>
      <c r="G5637">
        <v>5.4120040691759934</v>
      </c>
      <c r="H5637">
        <v>-0.12510605086469989</v>
      </c>
      <c r="I5637">
        <v>-0.12510605086469989</v>
      </c>
      <c r="J5637">
        <v>1</v>
      </c>
      <c r="L5637" t="s">
        <v>76</v>
      </c>
      <c r="R5637" t="s">
        <v>9427</v>
      </c>
      <c r="T5637" t="s">
        <v>76</v>
      </c>
      <c r="V5637" t="s">
        <v>8402</v>
      </c>
      <c r="W5637" t="s">
        <v>7116</v>
      </c>
      <c r="X5637" t="s">
        <v>168</v>
      </c>
      <c r="Y5637" t="s">
        <v>268</v>
      </c>
      <c r="Z5637" t="s">
        <v>268</v>
      </c>
      <c r="AA5637" t="s">
        <v>19</v>
      </c>
      <c r="AC5637" t="s">
        <v>9633</v>
      </c>
      <c r="AD5637">
        <v>1</v>
      </c>
      <c r="AE5637">
        <v>1</v>
      </c>
    </row>
    <row r="5638" spans="1:31">
      <c r="A5638" t="s">
        <v>9634</v>
      </c>
      <c r="B5638" s="93">
        <v>44996</v>
      </c>
      <c r="C5638" s="93">
        <v>44996</v>
      </c>
      <c r="D5638">
        <v>-2.27552E-2</v>
      </c>
      <c r="E5638">
        <v>-2.27552E-2</v>
      </c>
      <c r="F5638" t="s">
        <v>81</v>
      </c>
      <c r="G5638">
        <v>5.4120040691759934</v>
      </c>
      <c r="H5638">
        <v>-0.1231512349949135</v>
      </c>
      <c r="I5638">
        <v>-0.1231512349949135</v>
      </c>
      <c r="J5638">
        <v>1</v>
      </c>
      <c r="L5638" t="s">
        <v>76</v>
      </c>
      <c r="R5638" t="s">
        <v>9427</v>
      </c>
      <c r="T5638" t="s">
        <v>76</v>
      </c>
      <c r="V5638" t="s">
        <v>8402</v>
      </c>
      <c r="W5638" t="s">
        <v>7116</v>
      </c>
      <c r="X5638" t="s">
        <v>168</v>
      </c>
      <c r="Y5638" t="s">
        <v>268</v>
      </c>
      <c r="Z5638" t="s">
        <v>268</v>
      </c>
      <c r="AA5638" t="s">
        <v>19</v>
      </c>
      <c r="AC5638" t="s">
        <v>9635</v>
      </c>
      <c r="AD5638">
        <v>1</v>
      </c>
      <c r="AE5638">
        <v>1</v>
      </c>
    </row>
    <row r="5639" spans="1:31">
      <c r="A5639" t="s">
        <v>9636</v>
      </c>
      <c r="B5639" s="93">
        <v>44996</v>
      </c>
      <c r="C5639" s="93">
        <v>44996</v>
      </c>
      <c r="D5639">
        <v>-2.3160500000000001E-2</v>
      </c>
      <c r="E5639">
        <v>-2.3160500000000001E-2</v>
      </c>
      <c r="F5639" t="s">
        <v>81</v>
      </c>
      <c r="G5639">
        <v>5.4120040691759934</v>
      </c>
      <c r="H5639">
        <v>-0.12534472024415061</v>
      </c>
      <c r="I5639">
        <v>-0.12534472024415061</v>
      </c>
      <c r="J5639">
        <v>1</v>
      </c>
      <c r="L5639" t="s">
        <v>76</v>
      </c>
      <c r="R5639" t="s">
        <v>9427</v>
      </c>
      <c r="T5639" t="s">
        <v>76</v>
      </c>
      <c r="V5639" t="s">
        <v>8402</v>
      </c>
      <c r="W5639" t="s">
        <v>7116</v>
      </c>
      <c r="X5639" t="s">
        <v>168</v>
      </c>
      <c r="Y5639" t="s">
        <v>268</v>
      </c>
      <c r="Z5639" t="s">
        <v>268</v>
      </c>
      <c r="AA5639" t="s">
        <v>19</v>
      </c>
      <c r="AC5639" t="s">
        <v>9637</v>
      </c>
      <c r="AD5639">
        <v>1</v>
      </c>
      <c r="AE5639">
        <v>1</v>
      </c>
    </row>
    <row r="5640" spans="1:31">
      <c r="A5640" t="s">
        <v>9638</v>
      </c>
      <c r="B5640" s="93">
        <v>44996</v>
      </c>
      <c r="C5640" s="93">
        <v>44996</v>
      </c>
      <c r="D5640">
        <v>-0.36233599160000002</v>
      </c>
      <c r="E5640">
        <v>-0.36233599160000002</v>
      </c>
      <c r="F5640" t="s">
        <v>81</v>
      </c>
      <c r="G5640">
        <v>5.4120040691759934</v>
      </c>
      <c r="H5640">
        <v>-1.9609638609481179</v>
      </c>
      <c r="I5640">
        <v>-1.9609638609481179</v>
      </c>
      <c r="J5640">
        <v>1</v>
      </c>
      <c r="L5640" t="s">
        <v>76</v>
      </c>
      <c r="M5640" t="s">
        <v>111</v>
      </c>
      <c r="R5640" t="s">
        <v>8556</v>
      </c>
      <c r="T5640" t="s">
        <v>76</v>
      </c>
      <c r="V5640" t="s">
        <v>4153</v>
      </c>
      <c r="W5640" t="s">
        <v>4154</v>
      </c>
      <c r="X5640" t="s">
        <v>168</v>
      </c>
      <c r="Y5640" t="s">
        <v>268</v>
      </c>
      <c r="Z5640" t="s">
        <v>268</v>
      </c>
      <c r="AA5640" t="s">
        <v>19</v>
      </c>
      <c r="AC5640" t="s">
        <v>9639</v>
      </c>
      <c r="AD5640">
        <v>1</v>
      </c>
      <c r="AE5640">
        <v>1</v>
      </c>
    </row>
    <row r="5641" spans="1:31">
      <c r="A5641" t="s">
        <v>9640</v>
      </c>
      <c r="B5641" s="93">
        <v>44996</v>
      </c>
      <c r="C5641" s="93">
        <v>44996</v>
      </c>
      <c r="D5641">
        <v>-15547.785529999999</v>
      </c>
      <c r="E5641">
        <v>-15547.785529999999</v>
      </c>
      <c r="F5641" t="s">
        <v>82</v>
      </c>
      <c r="G5641">
        <v>4.9221770091556456</v>
      </c>
      <c r="H5641">
        <v>-76528.952479048836</v>
      </c>
      <c r="I5641">
        <v>-76528.952479048836</v>
      </c>
      <c r="J5641">
        <v>1</v>
      </c>
      <c r="L5641" t="s">
        <v>78</v>
      </c>
      <c r="R5641" t="s">
        <v>8556</v>
      </c>
      <c r="T5641" t="s">
        <v>78</v>
      </c>
      <c r="V5641" t="s">
        <v>1461</v>
      </c>
      <c r="W5641" t="s">
        <v>1461</v>
      </c>
      <c r="X5641" t="s">
        <v>1377</v>
      </c>
      <c r="Y5641" t="s">
        <v>1377</v>
      </c>
      <c r="Z5641" t="s">
        <v>1377</v>
      </c>
      <c r="AA5641" t="s">
        <v>29</v>
      </c>
      <c r="AC5641" t="s">
        <v>9641</v>
      </c>
      <c r="AD5641">
        <v>1</v>
      </c>
      <c r="AE5641">
        <v>1</v>
      </c>
    </row>
    <row r="5642" spans="1:31">
      <c r="A5642" t="s">
        <v>9642</v>
      </c>
      <c r="B5642" s="93">
        <v>44996</v>
      </c>
      <c r="C5642" s="93">
        <v>44996</v>
      </c>
      <c r="D5642">
        <v>-3635.5839679999999</v>
      </c>
      <c r="E5642">
        <v>-3635.5839679999999</v>
      </c>
      <c r="F5642" t="s">
        <v>9293</v>
      </c>
      <c r="G5642">
        <v>5.1220752797558493</v>
      </c>
      <c r="H5642">
        <v>-18621.73476996948</v>
      </c>
      <c r="I5642">
        <v>-18621.73476996948</v>
      </c>
      <c r="J5642">
        <v>1</v>
      </c>
      <c r="L5642" t="s">
        <v>78</v>
      </c>
      <c r="R5642" t="s">
        <v>9488</v>
      </c>
      <c r="T5642" t="s">
        <v>78</v>
      </c>
      <c r="V5642" t="s">
        <v>1461</v>
      </c>
      <c r="W5642" t="s">
        <v>1461</v>
      </c>
      <c r="X5642" t="s">
        <v>1377</v>
      </c>
      <c r="Y5642" t="s">
        <v>1377</v>
      </c>
      <c r="Z5642" t="s">
        <v>1377</v>
      </c>
      <c r="AA5642" t="s">
        <v>29</v>
      </c>
      <c r="AC5642" t="s">
        <v>9489</v>
      </c>
      <c r="AD5642">
        <v>1</v>
      </c>
      <c r="AE5642">
        <v>1</v>
      </c>
    </row>
    <row r="5643" spans="1:31">
      <c r="A5643" t="s">
        <v>9643</v>
      </c>
      <c r="B5643" s="93">
        <v>44996</v>
      </c>
      <c r="C5643" s="93">
        <v>44996</v>
      </c>
      <c r="D5643">
        <v>15292.335870000001</v>
      </c>
      <c r="E5643">
        <v>15292.335870000001</v>
      </c>
      <c r="F5643" t="s">
        <v>9293</v>
      </c>
      <c r="G5643">
        <v>5.1220752797558493</v>
      </c>
      <c r="H5643">
        <v>78328.495529450665</v>
      </c>
      <c r="I5643">
        <v>78328.495529450665</v>
      </c>
      <c r="J5643">
        <v>1</v>
      </c>
      <c r="M5643" t="s">
        <v>78</v>
      </c>
      <c r="R5643" t="s">
        <v>8556</v>
      </c>
      <c r="T5643" t="s">
        <v>78</v>
      </c>
      <c r="V5643" t="s">
        <v>1461</v>
      </c>
      <c r="W5643" t="s">
        <v>1461</v>
      </c>
      <c r="X5643" t="s">
        <v>1377</v>
      </c>
      <c r="Y5643" t="s">
        <v>1377</v>
      </c>
      <c r="Z5643" t="s">
        <v>1377</v>
      </c>
      <c r="AA5643" t="s">
        <v>29</v>
      </c>
      <c r="AC5643" t="s">
        <v>9641</v>
      </c>
      <c r="AD5643">
        <v>1</v>
      </c>
      <c r="AE5643">
        <v>1</v>
      </c>
    </row>
    <row r="5644" spans="1:31">
      <c r="A5644" t="s">
        <v>9644</v>
      </c>
      <c r="B5644" s="93">
        <v>44996</v>
      </c>
      <c r="C5644" s="93">
        <v>44996</v>
      </c>
      <c r="D5644">
        <v>-10906.751902</v>
      </c>
      <c r="E5644">
        <v>-10906.751902</v>
      </c>
      <c r="F5644" t="s">
        <v>9293</v>
      </c>
      <c r="G5644">
        <v>5.1220752797558493</v>
      </c>
      <c r="H5644">
        <v>-55865.204299664292</v>
      </c>
      <c r="I5644">
        <v>-55865.204299664292</v>
      </c>
      <c r="J5644">
        <v>1</v>
      </c>
      <c r="L5644" t="s">
        <v>78</v>
      </c>
      <c r="R5644" t="s">
        <v>9488</v>
      </c>
      <c r="T5644" t="s">
        <v>78</v>
      </c>
      <c r="V5644" t="s">
        <v>1461</v>
      </c>
      <c r="W5644" t="s">
        <v>1461</v>
      </c>
      <c r="X5644" t="s">
        <v>1377</v>
      </c>
      <c r="Y5644" t="s">
        <v>1377</v>
      </c>
      <c r="Z5644" t="s">
        <v>1377</v>
      </c>
      <c r="AA5644" t="s">
        <v>29</v>
      </c>
      <c r="AC5644" t="s">
        <v>9491</v>
      </c>
      <c r="AD5644">
        <v>1</v>
      </c>
      <c r="AE5644">
        <v>1</v>
      </c>
    </row>
    <row r="5645" spans="1:31">
      <c r="A5645" t="s">
        <v>9645</v>
      </c>
      <c r="B5645" s="93">
        <v>44996</v>
      </c>
      <c r="C5645" s="93">
        <v>44996</v>
      </c>
      <c r="D5645">
        <v>-750</v>
      </c>
      <c r="E5645">
        <v>-750</v>
      </c>
      <c r="F5645" t="s">
        <v>9293</v>
      </c>
      <c r="G5645">
        <v>5.1220752797558493</v>
      </c>
      <c r="H5645">
        <v>-3841.5564598168871</v>
      </c>
      <c r="I5645">
        <v>-3841.5564598168871</v>
      </c>
      <c r="J5645">
        <v>1</v>
      </c>
      <c r="L5645" t="s">
        <v>78</v>
      </c>
      <c r="M5645" t="s">
        <v>62</v>
      </c>
      <c r="R5645" t="s">
        <v>8397</v>
      </c>
      <c r="T5645" t="s">
        <v>78</v>
      </c>
      <c r="V5645" t="s">
        <v>1347</v>
      </c>
      <c r="W5645" t="s">
        <v>1347</v>
      </c>
      <c r="X5645" t="s">
        <v>277</v>
      </c>
      <c r="Y5645" t="s">
        <v>180</v>
      </c>
      <c r="Z5645" t="s">
        <v>180</v>
      </c>
      <c r="AA5645" t="s">
        <v>25</v>
      </c>
      <c r="AC5645" t="s">
        <v>9476</v>
      </c>
      <c r="AD5645">
        <v>1</v>
      </c>
      <c r="AE5645">
        <v>1</v>
      </c>
    </row>
    <row r="5646" spans="1:31">
      <c r="A5646" t="s">
        <v>9646</v>
      </c>
      <c r="B5646" s="93">
        <v>44996</v>
      </c>
      <c r="C5646" s="93">
        <v>44996</v>
      </c>
      <c r="D5646">
        <v>750</v>
      </c>
      <c r="E5646">
        <v>750</v>
      </c>
      <c r="F5646" t="s">
        <v>9293</v>
      </c>
      <c r="G5646">
        <v>5.1220752797558493</v>
      </c>
      <c r="H5646">
        <v>3841.5564598168871</v>
      </c>
      <c r="I5646">
        <v>3841.5564598168871</v>
      </c>
      <c r="J5646">
        <v>1</v>
      </c>
      <c r="L5646" t="s">
        <v>78</v>
      </c>
      <c r="M5646" t="s">
        <v>62</v>
      </c>
      <c r="R5646" t="s">
        <v>8397</v>
      </c>
      <c r="T5646" t="s">
        <v>62</v>
      </c>
      <c r="V5646" t="s">
        <v>1347</v>
      </c>
      <c r="W5646" t="s">
        <v>1347</v>
      </c>
      <c r="X5646" t="s">
        <v>277</v>
      </c>
      <c r="Y5646" t="s">
        <v>180</v>
      </c>
      <c r="Z5646" t="s">
        <v>180</v>
      </c>
      <c r="AA5646" t="s">
        <v>25</v>
      </c>
      <c r="AC5646" t="s">
        <v>9476</v>
      </c>
      <c r="AD5646">
        <v>1</v>
      </c>
      <c r="AE5646">
        <v>1</v>
      </c>
    </row>
    <row r="5647" spans="1:31">
      <c r="A5647" t="s">
        <v>9647</v>
      </c>
      <c r="B5647" s="93">
        <v>44995</v>
      </c>
      <c r="C5647" s="93">
        <v>44995</v>
      </c>
      <c r="D5647">
        <v>0</v>
      </c>
      <c r="E5647">
        <v>0</v>
      </c>
      <c r="F5647" t="s">
        <v>67</v>
      </c>
      <c r="G5647">
        <v>7490.7901622187337</v>
      </c>
      <c r="H5647">
        <v>0</v>
      </c>
      <c r="I5647">
        <v>0</v>
      </c>
      <c r="J5647">
        <v>1</v>
      </c>
      <c r="L5647" t="s">
        <v>68</v>
      </c>
      <c r="M5647" t="s">
        <v>78</v>
      </c>
      <c r="R5647" t="s">
        <v>8556</v>
      </c>
      <c r="T5647" t="s">
        <v>78</v>
      </c>
      <c r="V5647" t="s">
        <v>9404</v>
      </c>
      <c r="W5647" t="s">
        <v>79</v>
      </c>
      <c r="X5647" t="s">
        <v>168</v>
      </c>
      <c r="Y5647" t="s">
        <v>268</v>
      </c>
      <c r="Z5647" t="s">
        <v>268</v>
      </c>
      <c r="AA5647" t="s">
        <v>19</v>
      </c>
      <c r="AC5647" t="s">
        <v>9648</v>
      </c>
      <c r="AD5647">
        <v>1</v>
      </c>
      <c r="AE5647">
        <v>1</v>
      </c>
    </row>
    <row r="5648" spans="1:31">
      <c r="A5648" t="s">
        <v>9649</v>
      </c>
      <c r="B5648" s="93">
        <v>44995</v>
      </c>
      <c r="C5648" s="93">
        <v>44995</v>
      </c>
      <c r="D5648">
        <v>-1.473379045798167E-3</v>
      </c>
      <c r="E5648">
        <v>-1.473379045798167E-3</v>
      </c>
      <c r="F5648" t="s">
        <v>67</v>
      </c>
      <c r="G5648">
        <v>7490.7901622187337</v>
      </c>
      <c r="H5648">
        <v>-11.036773261484131</v>
      </c>
      <c r="I5648">
        <v>-11.036773261484131</v>
      </c>
      <c r="J5648">
        <v>1</v>
      </c>
      <c r="L5648" t="s">
        <v>62</v>
      </c>
      <c r="M5648" t="s">
        <v>8828</v>
      </c>
      <c r="R5648" t="s">
        <v>8556</v>
      </c>
      <c r="T5648" t="s">
        <v>62</v>
      </c>
      <c r="V5648" t="s">
        <v>1461</v>
      </c>
      <c r="W5648" t="s">
        <v>1461</v>
      </c>
      <c r="X5648" t="s">
        <v>1377</v>
      </c>
      <c r="Y5648" t="s">
        <v>1377</v>
      </c>
      <c r="Z5648" t="s">
        <v>1377</v>
      </c>
      <c r="AA5648" t="s">
        <v>29</v>
      </c>
      <c r="AC5648" t="s">
        <v>9650</v>
      </c>
      <c r="AD5648">
        <v>1</v>
      </c>
      <c r="AE5648">
        <v>1</v>
      </c>
    </row>
    <row r="5649" spans="1:31">
      <c r="A5649" t="s">
        <v>9651</v>
      </c>
      <c r="B5649" s="93">
        <v>44995</v>
      </c>
      <c r="C5649" s="93">
        <v>44995</v>
      </c>
      <c r="D5649">
        <v>-3.7615941028259548E-3</v>
      </c>
      <c r="E5649">
        <v>-3.7615941028259548E-3</v>
      </c>
      <c r="F5649" t="s">
        <v>67</v>
      </c>
      <c r="G5649">
        <v>7490.7901622187337</v>
      </c>
      <c r="H5649">
        <v>-28.177312099708669</v>
      </c>
      <c r="I5649">
        <v>-28.177312099708669</v>
      </c>
      <c r="J5649">
        <v>1</v>
      </c>
      <c r="L5649" t="s">
        <v>70</v>
      </c>
      <c r="M5649" t="s">
        <v>78</v>
      </c>
      <c r="R5649" t="s">
        <v>9652</v>
      </c>
      <c r="T5649" t="s">
        <v>70</v>
      </c>
      <c r="V5649" t="s">
        <v>1461</v>
      </c>
      <c r="W5649" t="s">
        <v>1461</v>
      </c>
      <c r="X5649" t="s">
        <v>1377</v>
      </c>
      <c r="Y5649" t="s">
        <v>1377</v>
      </c>
      <c r="Z5649" t="s">
        <v>1377</v>
      </c>
      <c r="AA5649" t="s">
        <v>29</v>
      </c>
      <c r="AC5649" t="s">
        <v>9653</v>
      </c>
      <c r="AD5649">
        <v>1</v>
      </c>
      <c r="AE5649">
        <v>1</v>
      </c>
    </row>
    <row r="5650" spans="1:31">
      <c r="A5650" t="s">
        <v>9654</v>
      </c>
      <c r="B5650" s="93">
        <v>44995</v>
      </c>
      <c r="C5650" s="93">
        <v>44995</v>
      </c>
      <c r="D5650">
        <v>-1.76271624395961E-3</v>
      </c>
      <c r="E5650">
        <v>-1.76271624395961E-3</v>
      </c>
      <c r="F5650" t="s">
        <v>67</v>
      </c>
      <c r="G5650">
        <v>7490.7901622187337</v>
      </c>
      <c r="H5650">
        <v>-13.2041374990358</v>
      </c>
      <c r="I5650">
        <v>-13.2041374990358</v>
      </c>
      <c r="J5650">
        <v>1</v>
      </c>
      <c r="L5650" t="s">
        <v>68</v>
      </c>
      <c r="M5650" t="s">
        <v>78</v>
      </c>
      <c r="R5650" t="s">
        <v>8556</v>
      </c>
      <c r="T5650" t="s">
        <v>68</v>
      </c>
      <c r="V5650" t="s">
        <v>9404</v>
      </c>
      <c r="W5650" t="s">
        <v>79</v>
      </c>
      <c r="X5650" t="s">
        <v>168</v>
      </c>
      <c r="Y5650" t="s">
        <v>268</v>
      </c>
      <c r="Z5650" t="s">
        <v>268</v>
      </c>
      <c r="AA5650" t="s">
        <v>19</v>
      </c>
      <c r="AC5650" t="s">
        <v>9648</v>
      </c>
      <c r="AD5650">
        <v>1</v>
      </c>
      <c r="AE5650">
        <v>1</v>
      </c>
    </row>
    <row r="5651" spans="1:31">
      <c r="A5651" t="s">
        <v>9655</v>
      </c>
      <c r="B5651" s="93">
        <v>44995</v>
      </c>
      <c r="C5651" s="93">
        <v>44995</v>
      </c>
      <c r="D5651">
        <v>0</v>
      </c>
      <c r="E5651">
        <v>0</v>
      </c>
      <c r="F5651" t="s">
        <v>67</v>
      </c>
      <c r="G5651">
        <v>7490.7901622187337</v>
      </c>
      <c r="H5651">
        <v>0</v>
      </c>
      <c r="I5651">
        <v>0</v>
      </c>
      <c r="J5651">
        <v>1</v>
      </c>
      <c r="L5651" t="s">
        <v>70</v>
      </c>
      <c r="M5651" t="s">
        <v>78</v>
      </c>
      <c r="R5651" t="s">
        <v>9652</v>
      </c>
      <c r="T5651" t="s">
        <v>78</v>
      </c>
      <c r="V5651" t="s">
        <v>1461</v>
      </c>
      <c r="W5651" t="s">
        <v>1461</v>
      </c>
      <c r="X5651" t="s">
        <v>1377</v>
      </c>
      <c r="Y5651" t="s">
        <v>1377</v>
      </c>
      <c r="Z5651" t="s">
        <v>1377</v>
      </c>
      <c r="AA5651" t="s">
        <v>29</v>
      </c>
      <c r="AC5651" t="s">
        <v>9653</v>
      </c>
      <c r="AD5651">
        <v>1</v>
      </c>
      <c r="AE5651">
        <v>1</v>
      </c>
    </row>
    <row r="5652" spans="1:31">
      <c r="A5652" t="s">
        <v>9656</v>
      </c>
      <c r="B5652" s="93">
        <v>44995</v>
      </c>
      <c r="C5652" s="93">
        <v>44995</v>
      </c>
      <c r="D5652">
        <v>1.7639999999999999E-3</v>
      </c>
      <c r="E5652">
        <v>1.7639999999999999E-3</v>
      </c>
      <c r="F5652" t="s">
        <v>67</v>
      </c>
      <c r="G5652">
        <v>7490.7901622187337</v>
      </c>
      <c r="H5652">
        <v>13.21375384615385</v>
      </c>
      <c r="I5652">
        <v>13.21375384615385</v>
      </c>
      <c r="J5652">
        <v>1</v>
      </c>
      <c r="L5652" t="s">
        <v>8828</v>
      </c>
      <c r="M5652" t="s">
        <v>62</v>
      </c>
      <c r="R5652" t="s">
        <v>8556</v>
      </c>
      <c r="T5652" t="s">
        <v>62</v>
      </c>
      <c r="V5652" t="s">
        <v>1461</v>
      </c>
      <c r="W5652" t="s">
        <v>1461</v>
      </c>
      <c r="X5652" t="s">
        <v>1377</v>
      </c>
      <c r="Y5652" t="s">
        <v>1377</v>
      </c>
      <c r="Z5652" t="s">
        <v>1377</v>
      </c>
      <c r="AA5652" t="s">
        <v>29</v>
      </c>
      <c r="AC5652" t="s">
        <v>9657</v>
      </c>
      <c r="AD5652">
        <v>1</v>
      </c>
      <c r="AE5652">
        <v>1</v>
      </c>
    </row>
    <row r="5653" spans="1:31">
      <c r="A5653" t="s">
        <v>9658</v>
      </c>
      <c r="B5653" s="93">
        <v>44995</v>
      </c>
      <c r="C5653" s="93">
        <v>44995</v>
      </c>
      <c r="D5653">
        <v>-2.1680702400000001E-2</v>
      </c>
      <c r="E5653">
        <v>-2.1680702400000001E-2</v>
      </c>
      <c r="F5653" t="s">
        <v>81</v>
      </c>
      <c r="G5653">
        <v>5.5572998430141292</v>
      </c>
      <c r="H5653">
        <v>-0.1204861640439561</v>
      </c>
      <c r="I5653">
        <v>-0.1204861640439561</v>
      </c>
      <c r="J5653">
        <v>1</v>
      </c>
      <c r="L5653" t="s">
        <v>76</v>
      </c>
      <c r="R5653" t="s">
        <v>8556</v>
      </c>
      <c r="T5653" t="s">
        <v>76</v>
      </c>
      <c r="V5653" t="s">
        <v>4153</v>
      </c>
      <c r="W5653" t="s">
        <v>4154</v>
      </c>
      <c r="X5653" t="s">
        <v>168</v>
      </c>
      <c r="Y5653" t="s">
        <v>268</v>
      </c>
      <c r="Z5653" t="s">
        <v>268</v>
      </c>
      <c r="AA5653" t="s">
        <v>19</v>
      </c>
      <c r="AC5653" t="s">
        <v>9659</v>
      </c>
      <c r="AD5653">
        <v>1</v>
      </c>
      <c r="AE5653">
        <v>1</v>
      </c>
    </row>
    <row r="5654" spans="1:31">
      <c r="A5654" t="s">
        <v>9660</v>
      </c>
      <c r="B5654" s="93">
        <v>44995</v>
      </c>
      <c r="C5654" s="93">
        <v>44995</v>
      </c>
      <c r="D5654">
        <v>-3.6051523199999998E-2</v>
      </c>
      <c r="E5654">
        <v>-3.6051523199999998E-2</v>
      </c>
      <c r="F5654" t="s">
        <v>81</v>
      </c>
      <c r="G5654">
        <v>5.5572998430141292</v>
      </c>
      <c r="H5654">
        <v>-0.20034912421978021</v>
      </c>
      <c r="I5654">
        <v>-0.20034912421978021</v>
      </c>
      <c r="J5654">
        <v>1</v>
      </c>
      <c r="L5654" t="s">
        <v>76</v>
      </c>
      <c r="M5654" t="s">
        <v>111</v>
      </c>
      <c r="R5654" t="s">
        <v>8556</v>
      </c>
      <c r="T5654" t="s">
        <v>76</v>
      </c>
      <c r="V5654" t="s">
        <v>4153</v>
      </c>
      <c r="W5654" t="s">
        <v>4154</v>
      </c>
      <c r="X5654" t="s">
        <v>168</v>
      </c>
      <c r="Y5654" t="s">
        <v>268</v>
      </c>
      <c r="Z5654" t="s">
        <v>268</v>
      </c>
      <c r="AA5654" t="s">
        <v>19</v>
      </c>
      <c r="AC5654" t="s">
        <v>9661</v>
      </c>
      <c r="AD5654">
        <v>1</v>
      </c>
      <c r="AE5654">
        <v>1</v>
      </c>
    </row>
    <row r="5655" spans="1:31">
      <c r="A5655" t="s">
        <v>9662</v>
      </c>
      <c r="B5655" s="93">
        <v>44995</v>
      </c>
      <c r="C5655" s="93">
        <v>44995</v>
      </c>
      <c r="D5655">
        <v>-1.8543977999999999E-2</v>
      </c>
      <c r="E5655">
        <v>-1.8543977999999999E-2</v>
      </c>
      <c r="F5655" t="s">
        <v>81</v>
      </c>
      <c r="G5655">
        <v>5.5572998430141292</v>
      </c>
      <c r="H5655">
        <v>-0.1030544460282575</v>
      </c>
      <c r="I5655">
        <v>-0.1030544460282575</v>
      </c>
      <c r="J5655">
        <v>1</v>
      </c>
      <c r="L5655" t="s">
        <v>76</v>
      </c>
      <c r="R5655" t="s">
        <v>8556</v>
      </c>
      <c r="T5655" t="s">
        <v>76</v>
      </c>
      <c r="V5655" t="s">
        <v>4153</v>
      </c>
      <c r="W5655" t="s">
        <v>4154</v>
      </c>
      <c r="X5655" t="s">
        <v>168</v>
      </c>
      <c r="Y5655" t="s">
        <v>268</v>
      </c>
      <c r="Z5655" t="s">
        <v>268</v>
      </c>
      <c r="AA5655" t="s">
        <v>19</v>
      </c>
      <c r="AC5655" t="s">
        <v>9663</v>
      </c>
      <c r="AD5655">
        <v>1</v>
      </c>
      <c r="AE5655">
        <v>1</v>
      </c>
    </row>
    <row r="5656" spans="1:31">
      <c r="A5656" t="s">
        <v>9664</v>
      </c>
      <c r="B5656" s="93">
        <v>44995</v>
      </c>
      <c r="C5656" s="93">
        <v>44995</v>
      </c>
      <c r="D5656">
        <v>-8.6527821599999999E-2</v>
      </c>
      <c r="E5656">
        <v>-8.6527821599999999E-2</v>
      </c>
      <c r="F5656" t="s">
        <v>81</v>
      </c>
      <c r="G5656">
        <v>5.5572998430141292</v>
      </c>
      <c r="H5656">
        <v>-0.48086104939403462</v>
      </c>
      <c r="I5656">
        <v>-0.48086104939403462</v>
      </c>
      <c r="J5656">
        <v>1</v>
      </c>
      <c r="L5656" t="s">
        <v>76</v>
      </c>
      <c r="M5656" t="s">
        <v>111</v>
      </c>
      <c r="R5656" t="s">
        <v>8556</v>
      </c>
      <c r="T5656" t="s">
        <v>76</v>
      </c>
      <c r="V5656" t="s">
        <v>4153</v>
      </c>
      <c r="W5656" t="s">
        <v>4154</v>
      </c>
      <c r="X5656" t="s">
        <v>168</v>
      </c>
      <c r="Y5656" t="s">
        <v>268</v>
      </c>
      <c r="Z5656" t="s">
        <v>268</v>
      </c>
      <c r="AA5656" t="s">
        <v>19</v>
      </c>
      <c r="AC5656" t="s">
        <v>9665</v>
      </c>
      <c r="AD5656">
        <v>1</v>
      </c>
      <c r="AE5656">
        <v>1</v>
      </c>
    </row>
    <row r="5657" spans="1:31">
      <c r="A5657" t="s">
        <v>9666</v>
      </c>
      <c r="B5657" s="93">
        <v>44995</v>
      </c>
      <c r="C5657" s="93">
        <v>44995</v>
      </c>
      <c r="D5657">
        <v>-1.28576288E-2</v>
      </c>
      <c r="E5657">
        <v>-1.28576288E-2</v>
      </c>
      <c r="F5657" t="s">
        <v>81</v>
      </c>
      <c r="G5657">
        <v>5.5572998430141292</v>
      </c>
      <c r="H5657">
        <v>-7.1453698511773939E-2</v>
      </c>
      <c r="I5657">
        <v>-7.1453698511773939E-2</v>
      </c>
      <c r="J5657">
        <v>1</v>
      </c>
      <c r="L5657" t="s">
        <v>76</v>
      </c>
      <c r="R5657" t="s">
        <v>8556</v>
      </c>
      <c r="T5657" t="s">
        <v>76</v>
      </c>
      <c r="V5657" t="s">
        <v>4153</v>
      </c>
      <c r="W5657" t="s">
        <v>4154</v>
      </c>
      <c r="X5657" t="s">
        <v>168</v>
      </c>
      <c r="Y5657" t="s">
        <v>268</v>
      </c>
      <c r="Z5657" t="s">
        <v>268</v>
      </c>
      <c r="AA5657" t="s">
        <v>19</v>
      </c>
      <c r="AC5657" t="s">
        <v>9667</v>
      </c>
      <c r="AD5657">
        <v>1</v>
      </c>
      <c r="AE5657">
        <v>1</v>
      </c>
    </row>
    <row r="5658" spans="1:31">
      <c r="A5658" t="s">
        <v>9668</v>
      </c>
      <c r="B5658" s="93">
        <v>44995</v>
      </c>
      <c r="C5658" s="93">
        <v>44995</v>
      </c>
      <c r="D5658">
        <v>-8.4878649600000008E-2</v>
      </c>
      <c r="E5658">
        <v>-8.4878649600000008E-2</v>
      </c>
      <c r="F5658" t="s">
        <v>81</v>
      </c>
      <c r="G5658">
        <v>5.5572998430141292</v>
      </c>
      <c r="H5658">
        <v>-0.47169610609733131</v>
      </c>
      <c r="I5658">
        <v>-0.47169610609733131</v>
      </c>
      <c r="J5658">
        <v>1</v>
      </c>
      <c r="L5658" t="s">
        <v>76</v>
      </c>
      <c r="M5658" t="s">
        <v>111</v>
      </c>
      <c r="R5658" t="s">
        <v>8556</v>
      </c>
      <c r="T5658" t="s">
        <v>76</v>
      </c>
      <c r="V5658" t="s">
        <v>4153</v>
      </c>
      <c r="W5658" t="s">
        <v>4154</v>
      </c>
      <c r="X5658" t="s">
        <v>168</v>
      </c>
      <c r="Y5658" t="s">
        <v>268</v>
      </c>
      <c r="Z5658" t="s">
        <v>268</v>
      </c>
      <c r="AA5658" t="s">
        <v>19</v>
      </c>
      <c r="AC5658" t="s">
        <v>9669</v>
      </c>
      <c r="AD5658">
        <v>1</v>
      </c>
      <c r="AE5658">
        <v>1</v>
      </c>
    </row>
    <row r="5659" spans="1:31">
      <c r="A5659" t="s">
        <v>9670</v>
      </c>
      <c r="B5659" s="93">
        <v>44995</v>
      </c>
      <c r="C5659" s="93">
        <v>44995</v>
      </c>
      <c r="D5659">
        <v>-2.3194099999999999E-2</v>
      </c>
      <c r="E5659">
        <v>-2.3194099999999999E-2</v>
      </c>
      <c r="F5659" t="s">
        <v>81</v>
      </c>
      <c r="G5659">
        <v>5.5572998430141292</v>
      </c>
      <c r="H5659">
        <v>-0.12889656828885401</v>
      </c>
      <c r="I5659">
        <v>-0.12889656828885401</v>
      </c>
      <c r="J5659">
        <v>1</v>
      </c>
      <c r="L5659" t="s">
        <v>76</v>
      </c>
      <c r="R5659" t="s">
        <v>9427</v>
      </c>
      <c r="T5659" t="s">
        <v>76</v>
      </c>
      <c r="V5659" t="s">
        <v>8402</v>
      </c>
      <c r="W5659" t="s">
        <v>7116</v>
      </c>
      <c r="X5659" t="s">
        <v>168</v>
      </c>
      <c r="Y5659" t="s">
        <v>268</v>
      </c>
      <c r="Z5659" t="s">
        <v>268</v>
      </c>
      <c r="AA5659" t="s">
        <v>19</v>
      </c>
      <c r="AC5659" t="s">
        <v>9671</v>
      </c>
      <c r="AD5659">
        <v>1</v>
      </c>
      <c r="AE5659">
        <v>1</v>
      </c>
    </row>
    <row r="5660" spans="1:31">
      <c r="A5660" t="s">
        <v>9672</v>
      </c>
      <c r="B5660" s="93">
        <v>44995</v>
      </c>
      <c r="C5660" s="93">
        <v>44995</v>
      </c>
      <c r="D5660">
        <v>-2.4599489400000001E-2</v>
      </c>
      <c r="E5660">
        <v>-2.4599489400000001E-2</v>
      </c>
      <c r="F5660" t="s">
        <v>81</v>
      </c>
      <c r="G5660">
        <v>5.5572998430141292</v>
      </c>
      <c r="H5660">
        <v>-0.1367067385808477</v>
      </c>
      <c r="I5660">
        <v>-0.1367067385808477</v>
      </c>
      <c r="J5660">
        <v>1</v>
      </c>
      <c r="L5660" t="s">
        <v>76</v>
      </c>
      <c r="R5660" t="s">
        <v>8556</v>
      </c>
      <c r="T5660" t="s">
        <v>76</v>
      </c>
      <c r="V5660" t="s">
        <v>4153</v>
      </c>
      <c r="W5660" t="s">
        <v>4154</v>
      </c>
      <c r="X5660" t="s">
        <v>168</v>
      </c>
      <c r="Y5660" t="s">
        <v>268</v>
      </c>
      <c r="Z5660" t="s">
        <v>268</v>
      </c>
      <c r="AA5660" t="s">
        <v>19</v>
      </c>
      <c r="AC5660" t="s">
        <v>9673</v>
      </c>
      <c r="AD5660">
        <v>1</v>
      </c>
      <c r="AE5660">
        <v>1</v>
      </c>
    </row>
    <row r="5661" spans="1:31">
      <c r="A5661" t="s">
        <v>9674</v>
      </c>
      <c r="B5661" s="93">
        <v>44995</v>
      </c>
      <c r="C5661" s="93">
        <v>44995</v>
      </c>
      <c r="D5661">
        <v>-0.62201637274301647</v>
      </c>
      <c r="E5661">
        <v>-0.62201637274301647</v>
      </c>
      <c r="F5661" t="s">
        <v>81</v>
      </c>
      <c r="G5661">
        <v>5.5572998430141292</v>
      </c>
      <c r="H5661">
        <v>-3.456731490596983</v>
      </c>
      <c r="I5661">
        <v>-3.456731490596983</v>
      </c>
      <c r="J5661">
        <v>1</v>
      </c>
      <c r="L5661" t="s">
        <v>65</v>
      </c>
      <c r="R5661" t="s">
        <v>8556</v>
      </c>
      <c r="T5661" t="s">
        <v>65</v>
      </c>
      <c r="V5661" t="s">
        <v>8402</v>
      </c>
      <c r="W5661" t="s">
        <v>7116</v>
      </c>
      <c r="X5661" t="s">
        <v>168</v>
      </c>
      <c r="Y5661" t="s">
        <v>268</v>
      </c>
      <c r="Z5661" t="s">
        <v>268</v>
      </c>
      <c r="AA5661" t="s">
        <v>19</v>
      </c>
      <c r="AC5661" t="s">
        <v>9675</v>
      </c>
      <c r="AD5661">
        <v>1</v>
      </c>
      <c r="AE5661">
        <v>1</v>
      </c>
    </row>
    <row r="5662" spans="1:31">
      <c r="A5662" t="s">
        <v>9676</v>
      </c>
      <c r="B5662" s="93">
        <v>44995</v>
      </c>
      <c r="C5662" s="93">
        <v>44995</v>
      </c>
      <c r="D5662">
        <v>-8.4584552000000011E-3</v>
      </c>
      <c r="E5662">
        <v>-8.4584552000000011E-3</v>
      </c>
      <c r="F5662" t="s">
        <v>81</v>
      </c>
      <c r="G5662">
        <v>5.5572998430141292</v>
      </c>
      <c r="H5662">
        <v>-4.700617175510205E-2</v>
      </c>
      <c r="I5662">
        <v>-4.700617175510205E-2</v>
      </c>
      <c r="J5662">
        <v>1</v>
      </c>
      <c r="L5662" t="s">
        <v>76</v>
      </c>
      <c r="R5662" t="s">
        <v>8556</v>
      </c>
      <c r="T5662" t="s">
        <v>76</v>
      </c>
      <c r="V5662" t="s">
        <v>4153</v>
      </c>
      <c r="W5662" t="s">
        <v>4154</v>
      </c>
      <c r="X5662" t="s">
        <v>168</v>
      </c>
      <c r="Y5662" t="s">
        <v>268</v>
      </c>
      <c r="Z5662" t="s">
        <v>268</v>
      </c>
      <c r="AA5662" t="s">
        <v>19</v>
      </c>
      <c r="AC5662" t="s">
        <v>9677</v>
      </c>
      <c r="AD5662">
        <v>1</v>
      </c>
      <c r="AE5662">
        <v>1</v>
      </c>
    </row>
    <row r="5663" spans="1:31">
      <c r="A5663" t="s">
        <v>9678</v>
      </c>
      <c r="B5663" s="93">
        <v>44995</v>
      </c>
      <c r="C5663" s="93">
        <v>44995</v>
      </c>
      <c r="D5663">
        <v>-2.2616600000000001E-2</v>
      </c>
      <c r="E5663">
        <v>-2.2616600000000001E-2</v>
      </c>
      <c r="F5663" t="s">
        <v>81</v>
      </c>
      <c r="G5663">
        <v>5.5572998430141292</v>
      </c>
      <c r="H5663">
        <v>-0.1256872276295134</v>
      </c>
      <c r="I5663">
        <v>-0.1256872276295134</v>
      </c>
      <c r="J5663">
        <v>1</v>
      </c>
      <c r="L5663" t="s">
        <v>76</v>
      </c>
      <c r="R5663" t="s">
        <v>9427</v>
      </c>
      <c r="T5663" t="s">
        <v>76</v>
      </c>
      <c r="V5663" t="s">
        <v>8402</v>
      </c>
      <c r="W5663" t="s">
        <v>7116</v>
      </c>
      <c r="X5663" t="s">
        <v>168</v>
      </c>
      <c r="Y5663" t="s">
        <v>268</v>
      </c>
      <c r="Z5663" t="s">
        <v>268</v>
      </c>
      <c r="AA5663" t="s">
        <v>19</v>
      </c>
      <c r="AC5663" t="s">
        <v>9679</v>
      </c>
      <c r="AD5663">
        <v>1</v>
      </c>
      <c r="AE5663">
        <v>1</v>
      </c>
    </row>
    <row r="5664" spans="1:31">
      <c r="A5664" t="s">
        <v>9680</v>
      </c>
      <c r="B5664" s="93">
        <v>44995</v>
      </c>
      <c r="C5664" s="93">
        <v>44995</v>
      </c>
      <c r="D5664">
        <v>-1.47726E-2</v>
      </c>
      <c r="E5664">
        <v>-1.47726E-2</v>
      </c>
      <c r="F5664" t="s">
        <v>81</v>
      </c>
      <c r="G5664">
        <v>5.5572998430141292</v>
      </c>
      <c r="H5664">
        <v>-8.2095767660910521E-2</v>
      </c>
      <c r="I5664">
        <v>-8.2095767660910521E-2</v>
      </c>
      <c r="J5664">
        <v>1</v>
      </c>
      <c r="L5664" t="s">
        <v>76</v>
      </c>
      <c r="R5664" t="s">
        <v>8556</v>
      </c>
      <c r="T5664" t="s">
        <v>76</v>
      </c>
      <c r="V5664" t="s">
        <v>4153</v>
      </c>
      <c r="W5664" t="s">
        <v>4154</v>
      </c>
      <c r="X5664" t="s">
        <v>168</v>
      </c>
      <c r="Y5664" t="s">
        <v>268</v>
      </c>
      <c r="Z5664" t="s">
        <v>268</v>
      </c>
      <c r="AA5664" t="s">
        <v>19</v>
      </c>
      <c r="AC5664" t="s">
        <v>9681</v>
      </c>
      <c r="AD5664">
        <v>1</v>
      </c>
      <c r="AE5664">
        <v>1</v>
      </c>
    </row>
    <row r="5665" spans="1:31">
      <c r="A5665" t="s">
        <v>9682</v>
      </c>
      <c r="B5665" s="93">
        <v>44995</v>
      </c>
      <c r="C5665" s="93">
        <v>44995</v>
      </c>
      <c r="D5665">
        <v>-2.6476400000000001E-2</v>
      </c>
      <c r="E5665">
        <v>-2.6476400000000001E-2</v>
      </c>
      <c r="F5665" t="s">
        <v>81</v>
      </c>
      <c r="G5665">
        <v>5.5572998430141292</v>
      </c>
      <c r="H5665">
        <v>-0.1471372935635793</v>
      </c>
      <c r="I5665">
        <v>-0.1471372935635793</v>
      </c>
      <c r="J5665">
        <v>1</v>
      </c>
      <c r="L5665" t="s">
        <v>76</v>
      </c>
      <c r="R5665" t="s">
        <v>9427</v>
      </c>
      <c r="T5665" t="s">
        <v>76</v>
      </c>
      <c r="V5665" t="s">
        <v>8402</v>
      </c>
      <c r="W5665" t="s">
        <v>7116</v>
      </c>
      <c r="X5665" t="s">
        <v>168</v>
      </c>
      <c r="Y5665" t="s">
        <v>268</v>
      </c>
      <c r="Z5665" t="s">
        <v>268</v>
      </c>
      <c r="AA5665" t="s">
        <v>19</v>
      </c>
      <c r="AC5665" t="s">
        <v>9683</v>
      </c>
      <c r="AD5665">
        <v>1</v>
      </c>
      <c r="AE5665">
        <v>1</v>
      </c>
    </row>
    <row r="5666" spans="1:31">
      <c r="A5666" t="s">
        <v>9684</v>
      </c>
      <c r="B5666" s="93">
        <v>44995</v>
      </c>
      <c r="C5666" s="93">
        <v>44995</v>
      </c>
      <c r="D5666">
        <v>-0.62855030313623328</v>
      </c>
      <c r="E5666">
        <v>-0.62855030313623328</v>
      </c>
      <c r="F5666" t="s">
        <v>81</v>
      </c>
      <c r="G5666">
        <v>5.5572998430141292</v>
      </c>
      <c r="H5666">
        <v>-3.4930425009454731</v>
      </c>
      <c r="I5666">
        <v>-3.4930425009454731</v>
      </c>
      <c r="J5666">
        <v>1</v>
      </c>
      <c r="L5666" t="s">
        <v>65</v>
      </c>
      <c r="R5666" t="s">
        <v>8556</v>
      </c>
      <c r="T5666" t="s">
        <v>65</v>
      </c>
      <c r="V5666" t="s">
        <v>8402</v>
      </c>
      <c r="W5666" t="s">
        <v>7116</v>
      </c>
      <c r="X5666" t="s">
        <v>168</v>
      </c>
      <c r="Y5666" t="s">
        <v>268</v>
      </c>
      <c r="Z5666" t="s">
        <v>268</v>
      </c>
      <c r="AA5666" t="s">
        <v>19</v>
      </c>
      <c r="AC5666" t="s">
        <v>9685</v>
      </c>
      <c r="AD5666">
        <v>1</v>
      </c>
      <c r="AE5666">
        <v>1</v>
      </c>
    </row>
    <row r="5667" spans="1:31">
      <c r="A5667" t="s">
        <v>9686</v>
      </c>
      <c r="B5667" s="93">
        <v>44995</v>
      </c>
      <c r="C5667" s="93">
        <v>44995</v>
      </c>
      <c r="D5667">
        <v>-2.2162999999999999E-2</v>
      </c>
      <c r="E5667">
        <v>-2.2162999999999999E-2</v>
      </c>
      <c r="F5667" t="s">
        <v>81</v>
      </c>
      <c r="G5667">
        <v>5.5572998430141292</v>
      </c>
      <c r="H5667">
        <v>-0.1231664364207222</v>
      </c>
      <c r="I5667">
        <v>-0.1231664364207222</v>
      </c>
      <c r="J5667">
        <v>1</v>
      </c>
      <c r="L5667" t="s">
        <v>76</v>
      </c>
      <c r="R5667" t="s">
        <v>9427</v>
      </c>
      <c r="T5667" t="s">
        <v>76</v>
      </c>
      <c r="V5667" t="s">
        <v>8402</v>
      </c>
      <c r="W5667" t="s">
        <v>7116</v>
      </c>
      <c r="X5667" t="s">
        <v>168</v>
      </c>
      <c r="Y5667" t="s">
        <v>268</v>
      </c>
      <c r="Z5667" t="s">
        <v>268</v>
      </c>
      <c r="AA5667" t="s">
        <v>19</v>
      </c>
      <c r="AC5667" t="s">
        <v>9687</v>
      </c>
      <c r="AD5667">
        <v>1</v>
      </c>
      <c r="AE5667">
        <v>1</v>
      </c>
    </row>
    <row r="5668" spans="1:31">
      <c r="A5668" t="s">
        <v>9688</v>
      </c>
      <c r="B5668" s="93">
        <v>44995</v>
      </c>
      <c r="C5668" s="93">
        <v>44995</v>
      </c>
      <c r="D5668">
        <v>-0.65344130235270914</v>
      </c>
      <c r="E5668">
        <v>-0.65344130235270914</v>
      </c>
      <c r="F5668" t="s">
        <v>81</v>
      </c>
      <c r="G5668">
        <v>5.5572998430141292</v>
      </c>
      <c r="H5668">
        <v>-3.6313692469836591</v>
      </c>
      <c r="I5668">
        <v>-3.6313692469836591</v>
      </c>
      <c r="J5668">
        <v>1</v>
      </c>
      <c r="L5668" t="s">
        <v>65</v>
      </c>
      <c r="R5668" t="s">
        <v>8556</v>
      </c>
      <c r="T5668" t="s">
        <v>65</v>
      </c>
      <c r="V5668" t="s">
        <v>8402</v>
      </c>
      <c r="W5668" t="s">
        <v>7116</v>
      </c>
      <c r="X5668" t="s">
        <v>168</v>
      </c>
      <c r="Y5668" t="s">
        <v>268</v>
      </c>
      <c r="Z5668" t="s">
        <v>268</v>
      </c>
      <c r="AA5668" t="s">
        <v>19</v>
      </c>
      <c r="AC5668" t="s">
        <v>9689</v>
      </c>
      <c r="AD5668">
        <v>1</v>
      </c>
      <c r="AE5668">
        <v>1</v>
      </c>
    </row>
    <row r="5669" spans="1:31">
      <c r="A5669" t="s">
        <v>9690</v>
      </c>
      <c r="B5669" s="93">
        <v>44995</v>
      </c>
      <c r="C5669" s="93">
        <v>44995</v>
      </c>
      <c r="D5669">
        <v>-1.5153404800000001E-2</v>
      </c>
      <c r="E5669">
        <v>-1.5153404800000001E-2</v>
      </c>
      <c r="F5669" t="s">
        <v>81</v>
      </c>
      <c r="G5669">
        <v>5.5572998430141292</v>
      </c>
      <c r="H5669">
        <v>-8.4212014116169562E-2</v>
      </c>
      <c r="I5669">
        <v>-8.4212014116169562E-2</v>
      </c>
      <c r="J5669">
        <v>1</v>
      </c>
      <c r="L5669" t="s">
        <v>76</v>
      </c>
      <c r="R5669" t="s">
        <v>8556</v>
      </c>
      <c r="T5669" t="s">
        <v>76</v>
      </c>
      <c r="V5669" t="s">
        <v>4153</v>
      </c>
      <c r="W5669" t="s">
        <v>4154</v>
      </c>
      <c r="X5669" t="s">
        <v>168</v>
      </c>
      <c r="Y5669" t="s">
        <v>268</v>
      </c>
      <c r="Z5669" t="s">
        <v>268</v>
      </c>
      <c r="AA5669" t="s">
        <v>19</v>
      </c>
      <c r="AC5669" t="s">
        <v>9691</v>
      </c>
      <c r="AD5669">
        <v>1</v>
      </c>
      <c r="AE5669">
        <v>1</v>
      </c>
    </row>
    <row r="5670" spans="1:31">
      <c r="A5670" t="s">
        <v>9692</v>
      </c>
      <c r="B5670" s="93">
        <v>44995</v>
      </c>
      <c r="C5670" s="93">
        <v>44995</v>
      </c>
      <c r="D5670">
        <v>-0.51523172990190003</v>
      </c>
      <c r="E5670">
        <v>-0.51523172990190003</v>
      </c>
      <c r="F5670" t="s">
        <v>81</v>
      </c>
      <c r="G5670">
        <v>5.5572998430141292</v>
      </c>
      <c r="H5670">
        <v>-2.8632972116997268</v>
      </c>
      <c r="I5670">
        <v>-2.8632972116997268</v>
      </c>
      <c r="J5670">
        <v>1</v>
      </c>
      <c r="L5670" t="s">
        <v>65</v>
      </c>
      <c r="R5670" t="s">
        <v>8556</v>
      </c>
      <c r="T5670" t="s">
        <v>65</v>
      </c>
      <c r="V5670" t="s">
        <v>8402</v>
      </c>
      <c r="W5670" t="s">
        <v>7116</v>
      </c>
      <c r="X5670" t="s">
        <v>168</v>
      </c>
      <c r="Y5670" t="s">
        <v>268</v>
      </c>
      <c r="Z5670" t="s">
        <v>268</v>
      </c>
      <c r="AA5670" t="s">
        <v>19</v>
      </c>
      <c r="AC5670" t="s">
        <v>9693</v>
      </c>
      <c r="AD5670">
        <v>1</v>
      </c>
      <c r="AE5670">
        <v>1</v>
      </c>
    </row>
    <row r="5671" spans="1:31">
      <c r="A5671" t="s">
        <v>9694</v>
      </c>
      <c r="B5671" s="93">
        <v>44995</v>
      </c>
      <c r="C5671" s="93">
        <v>44995</v>
      </c>
      <c r="D5671">
        <v>-1.3362611199999999E-2</v>
      </c>
      <c r="E5671">
        <v>-1.3362611199999999E-2</v>
      </c>
      <c r="F5671" t="s">
        <v>81</v>
      </c>
      <c r="G5671">
        <v>5.5572998430141292</v>
      </c>
      <c r="H5671">
        <v>-7.4260037124018838E-2</v>
      </c>
      <c r="I5671">
        <v>-7.4260037124018838E-2</v>
      </c>
      <c r="J5671">
        <v>1</v>
      </c>
      <c r="L5671" t="s">
        <v>76</v>
      </c>
      <c r="R5671" t="s">
        <v>8556</v>
      </c>
      <c r="T5671" t="s">
        <v>76</v>
      </c>
      <c r="V5671" t="s">
        <v>4153</v>
      </c>
      <c r="W5671" t="s">
        <v>4154</v>
      </c>
      <c r="X5671" t="s">
        <v>168</v>
      </c>
      <c r="Y5671" t="s">
        <v>268</v>
      </c>
      <c r="Z5671" t="s">
        <v>268</v>
      </c>
      <c r="AA5671" t="s">
        <v>19</v>
      </c>
      <c r="AC5671" t="s">
        <v>9695</v>
      </c>
      <c r="AD5671">
        <v>1</v>
      </c>
      <c r="AE5671">
        <v>1</v>
      </c>
    </row>
    <row r="5672" spans="1:31">
      <c r="A5672" t="s">
        <v>9696</v>
      </c>
      <c r="B5672" s="93">
        <v>44995</v>
      </c>
      <c r="C5672" s="93">
        <v>44995</v>
      </c>
      <c r="D5672">
        <v>-1.59937278E-2</v>
      </c>
      <c r="E5672">
        <v>-1.59937278E-2</v>
      </c>
      <c r="F5672" t="s">
        <v>81</v>
      </c>
      <c r="G5672">
        <v>5.5572998430141292</v>
      </c>
      <c r="H5672">
        <v>-8.8881940992150715E-2</v>
      </c>
      <c r="I5672">
        <v>-8.8881940992150715E-2</v>
      </c>
      <c r="J5672">
        <v>1</v>
      </c>
      <c r="L5672" t="s">
        <v>76</v>
      </c>
      <c r="M5672" t="s">
        <v>111</v>
      </c>
      <c r="R5672" t="s">
        <v>8556</v>
      </c>
      <c r="T5672" t="s">
        <v>76</v>
      </c>
      <c r="V5672" t="s">
        <v>4153</v>
      </c>
      <c r="W5672" t="s">
        <v>4154</v>
      </c>
      <c r="X5672" t="s">
        <v>168</v>
      </c>
      <c r="Y5672" t="s">
        <v>268</v>
      </c>
      <c r="Z5672" t="s">
        <v>268</v>
      </c>
      <c r="AA5672" t="s">
        <v>19</v>
      </c>
      <c r="AC5672" t="s">
        <v>9697</v>
      </c>
      <c r="AD5672">
        <v>1</v>
      </c>
      <c r="AE5672">
        <v>1</v>
      </c>
    </row>
    <row r="5673" spans="1:31">
      <c r="A5673" t="s">
        <v>9698</v>
      </c>
      <c r="B5673" s="93">
        <v>44995</v>
      </c>
      <c r="C5673" s="93">
        <v>44995</v>
      </c>
      <c r="D5673">
        <v>10</v>
      </c>
      <c r="E5673">
        <v>10</v>
      </c>
      <c r="F5673" t="s">
        <v>82</v>
      </c>
      <c r="G5673">
        <v>5.2239665096807952</v>
      </c>
      <c r="H5673">
        <v>52.239665096807947</v>
      </c>
      <c r="I5673">
        <v>52.239665096807947</v>
      </c>
      <c r="J5673">
        <v>1</v>
      </c>
      <c r="L5673" t="s">
        <v>78</v>
      </c>
      <c r="M5673" t="s">
        <v>62</v>
      </c>
      <c r="R5673" t="s">
        <v>9652</v>
      </c>
      <c r="T5673" t="s">
        <v>62</v>
      </c>
      <c r="V5673" t="s">
        <v>1461</v>
      </c>
      <c r="W5673" t="s">
        <v>1461</v>
      </c>
      <c r="X5673" t="s">
        <v>1377</v>
      </c>
      <c r="Y5673" t="s">
        <v>1377</v>
      </c>
      <c r="Z5673" t="s">
        <v>1377</v>
      </c>
      <c r="AA5673" t="s">
        <v>29</v>
      </c>
      <c r="AC5673" t="s">
        <v>9653</v>
      </c>
      <c r="AD5673">
        <v>1</v>
      </c>
      <c r="AE5673">
        <v>1</v>
      </c>
    </row>
    <row r="5674" spans="1:31">
      <c r="A5674" t="s">
        <v>9699</v>
      </c>
      <c r="B5674" s="93">
        <v>44995</v>
      </c>
      <c r="C5674" s="93">
        <v>44995</v>
      </c>
      <c r="D5674">
        <v>-10</v>
      </c>
      <c r="E5674">
        <v>-10</v>
      </c>
      <c r="F5674" t="s">
        <v>82</v>
      </c>
      <c r="G5674">
        <v>5.2239665096807952</v>
      </c>
      <c r="H5674">
        <v>-52.239665096807947</v>
      </c>
      <c r="I5674">
        <v>-52.239665096807947</v>
      </c>
      <c r="J5674">
        <v>1</v>
      </c>
      <c r="L5674" t="s">
        <v>62</v>
      </c>
      <c r="M5674" t="s">
        <v>8828</v>
      </c>
      <c r="R5674" t="s">
        <v>8556</v>
      </c>
      <c r="T5674" t="s">
        <v>62</v>
      </c>
      <c r="V5674" t="s">
        <v>1461</v>
      </c>
      <c r="W5674" t="s">
        <v>1461</v>
      </c>
      <c r="X5674" t="s">
        <v>1377</v>
      </c>
      <c r="Y5674" t="s">
        <v>1377</v>
      </c>
      <c r="Z5674" t="s">
        <v>1377</v>
      </c>
      <c r="AA5674" t="s">
        <v>29</v>
      </c>
      <c r="AC5674" t="s">
        <v>9650</v>
      </c>
      <c r="AD5674">
        <v>1</v>
      </c>
      <c r="AE5674">
        <v>1</v>
      </c>
    </row>
    <row r="5675" spans="1:31">
      <c r="A5675" t="s">
        <v>9700</v>
      </c>
      <c r="B5675" s="93">
        <v>44995</v>
      </c>
      <c r="C5675" s="93">
        <v>44995</v>
      </c>
      <c r="D5675">
        <v>-10</v>
      </c>
      <c r="E5675">
        <v>-10</v>
      </c>
      <c r="F5675" t="s">
        <v>82</v>
      </c>
      <c r="G5675">
        <v>5.2239665096807952</v>
      </c>
      <c r="H5675">
        <v>-52.239665096807947</v>
      </c>
      <c r="I5675">
        <v>-52.239665096807947</v>
      </c>
      <c r="J5675">
        <v>1</v>
      </c>
      <c r="L5675" t="s">
        <v>78</v>
      </c>
      <c r="M5675" t="s">
        <v>62</v>
      </c>
      <c r="R5675" t="s">
        <v>9652</v>
      </c>
      <c r="T5675" t="s">
        <v>78</v>
      </c>
      <c r="V5675" t="s">
        <v>1461</v>
      </c>
      <c r="W5675" t="s">
        <v>1461</v>
      </c>
      <c r="X5675" t="s">
        <v>1377</v>
      </c>
      <c r="Y5675" t="s">
        <v>1377</v>
      </c>
      <c r="Z5675" t="s">
        <v>1377</v>
      </c>
      <c r="AA5675" t="s">
        <v>29</v>
      </c>
      <c r="AC5675" t="s">
        <v>9653</v>
      </c>
      <c r="AD5675">
        <v>1</v>
      </c>
      <c r="AE5675">
        <v>1</v>
      </c>
    </row>
    <row r="5676" spans="1:31">
      <c r="A5676" t="s">
        <v>9701</v>
      </c>
      <c r="B5676" s="93">
        <v>44994</v>
      </c>
      <c r="C5676" s="93">
        <v>44994</v>
      </c>
      <c r="D5676">
        <v>-2.3063899999999998E-2</v>
      </c>
      <c r="E5676">
        <v>-2.3063899999999998E-2</v>
      </c>
      <c r="F5676" t="s">
        <v>81</v>
      </c>
      <c r="G5676">
        <v>5.2831168831168824</v>
      </c>
      <c r="H5676">
        <v>-0.1218492794805195</v>
      </c>
      <c r="I5676">
        <v>-0.1218492794805195</v>
      </c>
      <c r="J5676">
        <v>1</v>
      </c>
      <c r="L5676" t="s">
        <v>76</v>
      </c>
      <c r="R5676" t="s">
        <v>9427</v>
      </c>
      <c r="T5676" t="s">
        <v>76</v>
      </c>
      <c r="V5676" t="s">
        <v>8402</v>
      </c>
      <c r="W5676" t="s">
        <v>7116</v>
      </c>
      <c r="X5676" t="s">
        <v>168</v>
      </c>
      <c r="Y5676" t="s">
        <v>268</v>
      </c>
      <c r="Z5676" t="s">
        <v>268</v>
      </c>
      <c r="AA5676" t="s">
        <v>19</v>
      </c>
      <c r="AC5676" t="s">
        <v>9702</v>
      </c>
      <c r="AD5676">
        <v>1</v>
      </c>
      <c r="AE5676">
        <v>1</v>
      </c>
    </row>
    <row r="5677" spans="1:31">
      <c r="A5677" t="s">
        <v>9703</v>
      </c>
      <c r="B5677" s="93">
        <v>44994</v>
      </c>
      <c r="C5677" s="93">
        <v>44994</v>
      </c>
      <c r="D5677">
        <v>-6.3695115199999999E-2</v>
      </c>
      <c r="E5677">
        <v>-6.3695115199999999E-2</v>
      </c>
      <c r="F5677" t="s">
        <v>81</v>
      </c>
      <c r="G5677">
        <v>5.2831168831168824</v>
      </c>
      <c r="H5677">
        <v>-0.33650873848519469</v>
      </c>
      <c r="I5677">
        <v>-0.33650873848519469</v>
      </c>
      <c r="J5677">
        <v>1</v>
      </c>
      <c r="L5677" t="s">
        <v>76</v>
      </c>
      <c r="M5677" t="s">
        <v>111</v>
      </c>
      <c r="R5677" t="s">
        <v>8556</v>
      </c>
      <c r="T5677" t="s">
        <v>76</v>
      </c>
      <c r="V5677" t="s">
        <v>4153</v>
      </c>
      <c r="W5677" t="s">
        <v>4154</v>
      </c>
      <c r="X5677" t="s">
        <v>168</v>
      </c>
      <c r="Y5677" t="s">
        <v>268</v>
      </c>
      <c r="Z5677" t="s">
        <v>268</v>
      </c>
      <c r="AA5677" t="s">
        <v>19</v>
      </c>
      <c r="AC5677" t="s">
        <v>9704</v>
      </c>
      <c r="AD5677">
        <v>1</v>
      </c>
      <c r="AE5677">
        <v>1</v>
      </c>
    </row>
    <row r="5678" spans="1:31">
      <c r="A5678" t="s">
        <v>9705</v>
      </c>
      <c r="B5678" s="93">
        <v>44994</v>
      </c>
      <c r="C5678" s="93">
        <v>44994</v>
      </c>
      <c r="D5678">
        <v>-1.6087325699999998E-2</v>
      </c>
      <c r="E5678">
        <v>-1.6087325699999998E-2</v>
      </c>
      <c r="F5678" t="s">
        <v>81</v>
      </c>
      <c r="G5678">
        <v>5.2831168831168824</v>
      </c>
      <c r="H5678">
        <v>-8.4991222009870124E-2</v>
      </c>
      <c r="I5678">
        <v>-8.4991222009870124E-2</v>
      </c>
      <c r="J5678">
        <v>1</v>
      </c>
      <c r="L5678" t="s">
        <v>76</v>
      </c>
      <c r="R5678" t="s">
        <v>8556</v>
      </c>
      <c r="T5678" t="s">
        <v>76</v>
      </c>
      <c r="V5678" t="s">
        <v>4153</v>
      </c>
      <c r="W5678" t="s">
        <v>4154</v>
      </c>
      <c r="X5678" t="s">
        <v>168</v>
      </c>
      <c r="Y5678" t="s">
        <v>268</v>
      </c>
      <c r="Z5678" t="s">
        <v>268</v>
      </c>
      <c r="AA5678" t="s">
        <v>19</v>
      </c>
      <c r="AC5678" t="s">
        <v>9706</v>
      </c>
      <c r="AD5678">
        <v>1</v>
      </c>
      <c r="AE5678">
        <v>1</v>
      </c>
    </row>
    <row r="5679" spans="1:31">
      <c r="A5679" t="s">
        <v>9707</v>
      </c>
      <c r="B5679" s="93">
        <v>44994</v>
      </c>
      <c r="C5679" s="93">
        <v>44994</v>
      </c>
      <c r="D5679">
        <v>-2.76680352E-2</v>
      </c>
      <c r="E5679">
        <v>-2.76680352E-2</v>
      </c>
      <c r="F5679" t="s">
        <v>81</v>
      </c>
      <c r="G5679">
        <v>5.2831168831168824</v>
      </c>
      <c r="H5679">
        <v>-0.1461734638877922</v>
      </c>
      <c r="I5679">
        <v>-0.1461734638877922</v>
      </c>
      <c r="J5679">
        <v>1</v>
      </c>
      <c r="L5679" t="s">
        <v>76</v>
      </c>
      <c r="M5679" t="s">
        <v>111</v>
      </c>
      <c r="R5679" t="s">
        <v>8556</v>
      </c>
      <c r="T5679" t="s">
        <v>76</v>
      </c>
      <c r="V5679" t="s">
        <v>4153</v>
      </c>
      <c r="W5679" t="s">
        <v>4154</v>
      </c>
      <c r="X5679" t="s">
        <v>168</v>
      </c>
      <c r="Y5679" t="s">
        <v>268</v>
      </c>
      <c r="Z5679" t="s">
        <v>268</v>
      </c>
      <c r="AA5679" t="s">
        <v>19</v>
      </c>
      <c r="AC5679" t="s">
        <v>9708</v>
      </c>
      <c r="AD5679">
        <v>1</v>
      </c>
      <c r="AE5679">
        <v>1</v>
      </c>
    </row>
    <row r="5680" spans="1:31">
      <c r="A5680" t="s">
        <v>9709</v>
      </c>
      <c r="B5680" s="93">
        <v>44994</v>
      </c>
      <c r="C5680" s="93">
        <v>44994</v>
      </c>
      <c r="D5680">
        <v>-2.3777900000000001E-2</v>
      </c>
      <c r="E5680">
        <v>-2.3777900000000001E-2</v>
      </c>
      <c r="F5680" t="s">
        <v>81</v>
      </c>
      <c r="G5680">
        <v>5.2831168831168824</v>
      </c>
      <c r="H5680">
        <v>-0.1256214249350649</v>
      </c>
      <c r="I5680">
        <v>-0.1256214249350649</v>
      </c>
      <c r="J5680">
        <v>1</v>
      </c>
      <c r="L5680" t="s">
        <v>76</v>
      </c>
      <c r="R5680" t="s">
        <v>9427</v>
      </c>
      <c r="T5680" t="s">
        <v>76</v>
      </c>
      <c r="V5680" t="s">
        <v>8402</v>
      </c>
      <c r="W5680" t="s">
        <v>7116</v>
      </c>
      <c r="X5680" t="s">
        <v>168</v>
      </c>
      <c r="Y5680" t="s">
        <v>268</v>
      </c>
      <c r="Z5680" t="s">
        <v>268</v>
      </c>
      <c r="AA5680" t="s">
        <v>19</v>
      </c>
      <c r="AC5680" t="s">
        <v>9710</v>
      </c>
      <c r="AD5680">
        <v>1</v>
      </c>
      <c r="AE5680">
        <v>1</v>
      </c>
    </row>
    <row r="5681" spans="1:31">
      <c r="A5681" t="s">
        <v>9711</v>
      </c>
      <c r="B5681" s="93">
        <v>44994</v>
      </c>
      <c r="C5681" s="93">
        <v>44994</v>
      </c>
      <c r="D5681">
        <v>-1.4143868400000001E-2</v>
      </c>
      <c r="E5681">
        <v>-1.4143868400000001E-2</v>
      </c>
      <c r="F5681" t="s">
        <v>81</v>
      </c>
      <c r="G5681">
        <v>5.2831168831168824</v>
      </c>
      <c r="H5681">
        <v>-7.4723709936623375E-2</v>
      </c>
      <c r="I5681">
        <v>-7.4723709936623375E-2</v>
      </c>
      <c r="J5681">
        <v>1</v>
      </c>
      <c r="L5681" t="s">
        <v>76</v>
      </c>
      <c r="R5681" t="s">
        <v>8556</v>
      </c>
      <c r="T5681" t="s">
        <v>76</v>
      </c>
      <c r="V5681" t="s">
        <v>4153</v>
      </c>
      <c r="W5681" t="s">
        <v>4154</v>
      </c>
      <c r="X5681" t="s">
        <v>168</v>
      </c>
      <c r="Y5681" t="s">
        <v>268</v>
      </c>
      <c r="Z5681" t="s">
        <v>268</v>
      </c>
      <c r="AA5681" t="s">
        <v>19</v>
      </c>
      <c r="AC5681" t="s">
        <v>9712</v>
      </c>
      <c r="AD5681">
        <v>1</v>
      </c>
      <c r="AE5681">
        <v>1</v>
      </c>
    </row>
    <row r="5682" spans="1:31">
      <c r="A5682" t="s">
        <v>9713</v>
      </c>
      <c r="B5682" s="93">
        <v>44994</v>
      </c>
      <c r="C5682" s="93">
        <v>44994</v>
      </c>
      <c r="D5682">
        <v>-2.5405400000000002E-2</v>
      </c>
      <c r="E5682">
        <v>-2.5405400000000002E-2</v>
      </c>
      <c r="F5682" t="s">
        <v>81</v>
      </c>
      <c r="G5682">
        <v>5.2831168831168824</v>
      </c>
      <c r="H5682">
        <v>-0.13421969766233771</v>
      </c>
      <c r="I5682">
        <v>-0.13421969766233771</v>
      </c>
      <c r="J5682">
        <v>1</v>
      </c>
      <c r="L5682" t="s">
        <v>76</v>
      </c>
      <c r="R5682" t="s">
        <v>9427</v>
      </c>
      <c r="T5682" t="s">
        <v>76</v>
      </c>
      <c r="V5682" t="s">
        <v>8402</v>
      </c>
      <c r="W5682" t="s">
        <v>7116</v>
      </c>
      <c r="X5682" t="s">
        <v>168</v>
      </c>
      <c r="Y5682" t="s">
        <v>268</v>
      </c>
      <c r="Z5682" t="s">
        <v>268</v>
      </c>
      <c r="AA5682" t="s">
        <v>19</v>
      </c>
      <c r="AC5682" t="s">
        <v>9714</v>
      </c>
      <c r="AD5682">
        <v>1</v>
      </c>
      <c r="AE5682">
        <v>1</v>
      </c>
    </row>
    <row r="5683" spans="1:31">
      <c r="A5683" t="s">
        <v>9715</v>
      </c>
      <c r="B5683" s="93">
        <v>44994</v>
      </c>
      <c r="C5683" s="93">
        <v>44994</v>
      </c>
      <c r="D5683">
        <v>-1.82321766E-2</v>
      </c>
      <c r="E5683">
        <v>-1.82321766E-2</v>
      </c>
      <c r="F5683" t="s">
        <v>81</v>
      </c>
      <c r="G5683">
        <v>5.2831168831168824</v>
      </c>
      <c r="H5683">
        <v>-9.6322720011428567E-2</v>
      </c>
      <c r="I5683">
        <v>-9.6322720011428567E-2</v>
      </c>
      <c r="J5683">
        <v>1</v>
      </c>
      <c r="L5683" t="s">
        <v>76</v>
      </c>
      <c r="R5683" t="s">
        <v>8556</v>
      </c>
      <c r="T5683" t="s">
        <v>76</v>
      </c>
      <c r="V5683" t="s">
        <v>4153</v>
      </c>
      <c r="W5683" t="s">
        <v>4154</v>
      </c>
      <c r="X5683" t="s">
        <v>168</v>
      </c>
      <c r="Y5683" t="s">
        <v>268</v>
      </c>
      <c r="Z5683" t="s">
        <v>268</v>
      </c>
      <c r="AA5683" t="s">
        <v>19</v>
      </c>
      <c r="AC5683" t="s">
        <v>9716</v>
      </c>
      <c r="AD5683">
        <v>1</v>
      </c>
      <c r="AE5683">
        <v>1</v>
      </c>
    </row>
    <row r="5684" spans="1:31">
      <c r="A5684" t="s">
        <v>9717</v>
      </c>
      <c r="B5684" s="93">
        <v>44993</v>
      </c>
      <c r="C5684" s="93">
        <v>44993</v>
      </c>
      <c r="D5684">
        <v>-3.08645172E-2</v>
      </c>
      <c r="E5684">
        <v>-3.08645172E-2</v>
      </c>
      <c r="F5684" t="s">
        <v>81</v>
      </c>
      <c r="G5684">
        <v>5.4427757638529259</v>
      </c>
      <c r="H5684">
        <v>-0.1679886461791818</v>
      </c>
      <c r="I5684">
        <v>-0.1679886461791818</v>
      </c>
      <c r="J5684">
        <v>1</v>
      </c>
      <c r="L5684" t="s">
        <v>76</v>
      </c>
      <c r="M5684" t="s">
        <v>111</v>
      </c>
      <c r="R5684" t="s">
        <v>8556</v>
      </c>
      <c r="T5684" t="s">
        <v>76</v>
      </c>
      <c r="V5684" t="s">
        <v>4153</v>
      </c>
      <c r="W5684" t="s">
        <v>4154</v>
      </c>
      <c r="X5684" t="s">
        <v>168</v>
      </c>
      <c r="Y5684" t="s">
        <v>268</v>
      </c>
      <c r="Z5684" t="s">
        <v>268</v>
      </c>
      <c r="AA5684" t="s">
        <v>19</v>
      </c>
      <c r="AC5684" t="s">
        <v>9718</v>
      </c>
      <c r="AD5684">
        <v>1</v>
      </c>
      <c r="AE5684">
        <v>1</v>
      </c>
    </row>
    <row r="5685" spans="1:31">
      <c r="A5685" t="s">
        <v>9719</v>
      </c>
      <c r="B5685" s="93">
        <v>44993</v>
      </c>
      <c r="C5685" s="93">
        <v>44993</v>
      </c>
      <c r="D5685">
        <v>-3.02129724E-2</v>
      </c>
      <c r="E5685">
        <v>-3.02129724E-2</v>
      </c>
      <c r="F5685" t="s">
        <v>81</v>
      </c>
      <c r="G5685">
        <v>5.4427757638529259</v>
      </c>
      <c r="H5685">
        <v>-0.16444243393267741</v>
      </c>
      <c r="I5685">
        <v>-0.16444243393267741</v>
      </c>
      <c r="J5685">
        <v>1</v>
      </c>
      <c r="L5685" t="s">
        <v>76</v>
      </c>
      <c r="M5685" t="s">
        <v>111</v>
      </c>
      <c r="R5685" t="s">
        <v>8556</v>
      </c>
      <c r="T5685" t="s">
        <v>76</v>
      </c>
      <c r="V5685" t="s">
        <v>4153</v>
      </c>
      <c r="W5685" t="s">
        <v>4154</v>
      </c>
      <c r="X5685" t="s">
        <v>168</v>
      </c>
      <c r="Y5685" t="s">
        <v>268</v>
      </c>
      <c r="Z5685" t="s">
        <v>268</v>
      </c>
      <c r="AA5685" t="s">
        <v>19</v>
      </c>
      <c r="AC5685" t="s">
        <v>9720</v>
      </c>
      <c r="AD5685">
        <v>1</v>
      </c>
      <c r="AE5685">
        <v>1</v>
      </c>
    </row>
    <row r="5686" spans="1:31">
      <c r="A5686" t="s">
        <v>9721</v>
      </c>
      <c r="B5686" s="93">
        <v>44993</v>
      </c>
      <c r="C5686" s="93">
        <v>44993</v>
      </c>
      <c r="D5686">
        <v>-1.30919655E-2</v>
      </c>
      <c r="E5686">
        <v>-1.30919655E-2</v>
      </c>
      <c r="F5686" t="s">
        <v>81</v>
      </c>
      <c r="G5686">
        <v>5.4427757638529259</v>
      </c>
      <c r="H5686">
        <v>-7.1256632524598643E-2</v>
      </c>
      <c r="I5686">
        <v>-7.1256632524598643E-2</v>
      </c>
      <c r="J5686">
        <v>1</v>
      </c>
      <c r="L5686" t="s">
        <v>76</v>
      </c>
      <c r="R5686" t="s">
        <v>8556</v>
      </c>
      <c r="T5686" t="s">
        <v>76</v>
      </c>
      <c r="V5686" t="s">
        <v>4153</v>
      </c>
      <c r="W5686" t="s">
        <v>4154</v>
      </c>
      <c r="X5686" t="s">
        <v>168</v>
      </c>
      <c r="Y5686" t="s">
        <v>268</v>
      </c>
      <c r="Z5686" t="s">
        <v>268</v>
      </c>
      <c r="AA5686" t="s">
        <v>19</v>
      </c>
      <c r="AC5686" t="s">
        <v>9722</v>
      </c>
      <c r="AD5686">
        <v>1</v>
      </c>
      <c r="AE5686">
        <v>1</v>
      </c>
    </row>
    <row r="5687" spans="1:31">
      <c r="A5687" t="s">
        <v>9723</v>
      </c>
      <c r="B5687" s="93">
        <v>44993</v>
      </c>
      <c r="C5687" s="93">
        <v>44993</v>
      </c>
      <c r="D5687">
        <v>-1.26607779E-2</v>
      </c>
      <c r="E5687">
        <v>-1.26607779E-2</v>
      </c>
      <c r="F5687" t="s">
        <v>81</v>
      </c>
      <c r="G5687">
        <v>5.4427757638529259</v>
      </c>
      <c r="H5687">
        <v>-6.8909775105644736E-2</v>
      </c>
      <c r="I5687">
        <v>-6.8909775105644736E-2</v>
      </c>
      <c r="J5687">
        <v>1</v>
      </c>
      <c r="L5687" t="s">
        <v>76</v>
      </c>
      <c r="R5687" t="s">
        <v>8556</v>
      </c>
      <c r="T5687" t="s">
        <v>76</v>
      </c>
      <c r="V5687" t="s">
        <v>4153</v>
      </c>
      <c r="W5687" t="s">
        <v>4154</v>
      </c>
      <c r="X5687" t="s">
        <v>168</v>
      </c>
      <c r="Y5687" t="s">
        <v>268</v>
      </c>
      <c r="Z5687" t="s">
        <v>268</v>
      </c>
      <c r="AA5687" t="s">
        <v>19</v>
      </c>
      <c r="AC5687" t="s">
        <v>9724</v>
      </c>
      <c r="AD5687">
        <v>1</v>
      </c>
      <c r="AE5687">
        <v>1</v>
      </c>
    </row>
    <row r="5688" spans="1:31">
      <c r="A5688" t="s">
        <v>9725</v>
      </c>
      <c r="B5688" s="93">
        <v>44993</v>
      </c>
      <c r="C5688" s="93">
        <v>44993</v>
      </c>
      <c r="D5688">
        <v>-2.55944E-2</v>
      </c>
      <c r="E5688">
        <v>-2.55944E-2</v>
      </c>
      <c r="F5688" t="s">
        <v>81</v>
      </c>
      <c r="G5688">
        <v>5.4427757638529259</v>
      </c>
      <c r="H5688">
        <v>-0.13930458001035731</v>
      </c>
      <c r="I5688">
        <v>-0.13930458001035731</v>
      </c>
      <c r="J5688">
        <v>1</v>
      </c>
      <c r="L5688" t="s">
        <v>76</v>
      </c>
      <c r="R5688" t="s">
        <v>9427</v>
      </c>
      <c r="T5688" t="s">
        <v>76</v>
      </c>
      <c r="V5688" t="s">
        <v>8402</v>
      </c>
      <c r="W5688" t="s">
        <v>7116</v>
      </c>
      <c r="X5688" t="s">
        <v>168</v>
      </c>
      <c r="Y5688" t="s">
        <v>268</v>
      </c>
      <c r="Z5688" t="s">
        <v>268</v>
      </c>
      <c r="AA5688" t="s">
        <v>19</v>
      </c>
      <c r="AC5688" t="s">
        <v>9726</v>
      </c>
      <c r="AD5688">
        <v>1</v>
      </c>
      <c r="AE5688">
        <v>1</v>
      </c>
    </row>
    <row r="5689" spans="1:31">
      <c r="A5689" t="s">
        <v>9727</v>
      </c>
      <c r="B5689" s="93">
        <v>44993</v>
      </c>
      <c r="C5689" s="93">
        <v>44993</v>
      </c>
      <c r="D5689">
        <v>-9.8217440999999999E-3</v>
      </c>
      <c r="E5689">
        <v>-9.8217440999999999E-3</v>
      </c>
      <c r="F5689" t="s">
        <v>81</v>
      </c>
      <c r="G5689">
        <v>5.4427757638529259</v>
      </c>
      <c r="H5689">
        <v>-5.3457550746245468E-2</v>
      </c>
      <c r="I5689">
        <v>-5.3457550746245468E-2</v>
      </c>
      <c r="J5689">
        <v>1</v>
      </c>
      <c r="L5689" t="s">
        <v>76</v>
      </c>
      <c r="R5689" t="s">
        <v>8556</v>
      </c>
      <c r="T5689" t="s">
        <v>76</v>
      </c>
      <c r="V5689" t="s">
        <v>4153</v>
      </c>
      <c r="W5689" t="s">
        <v>4154</v>
      </c>
      <c r="X5689" t="s">
        <v>168</v>
      </c>
      <c r="Y5689" t="s">
        <v>268</v>
      </c>
      <c r="Z5689" t="s">
        <v>268</v>
      </c>
      <c r="AA5689" t="s">
        <v>19</v>
      </c>
      <c r="AC5689" t="s">
        <v>9728</v>
      </c>
      <c r="AD5689">
        <v>1</v>
      </c>
      <c r="AE5689">
        <v>1</v>
      </c>
    </row>
    <row r="5690" spans="1:31">
      <c r="A5690" t="s">
        <v>9729</v>
      </c>
      <c r="B5690" s="93">
        <v>44993</v>
      </c>
      <c r="C5690" s="93">
        <v>44993</v>
      </c>
      <c r="D5690">
        <v>-8.7211848000000002E-3</v>
      </c>
      <c r="E5690">
        <v>-8.7211848000000002E-3</v>
      </c>
      <c r="F5690" t="s">
        <v>81</v>
      </c>
      <c r="G5690">
        <v>5.4427757638529259</v>
      </c>
      <c r="H5690">
        <v>-4.7467453261522533E-2</v>
      </c>
      <c r="I5690">
        <v>-4.7467453261522533E-2</v>
      </c>
      <c r="J5690">
        <v>1</v>
      </c>
      <c r="L5690" t="s">
        <v>76</v>
      </c>
      <c r="R5690" t="s">
        <v>8556</v>
      </c>
      <c r="T5690" t="s">
        <v>76</v>
      </c>
      <c r="V5690" t="s">
        <v>4153</v>
      </c>
      <c r="W5690" t="s">
        <v>4154</v>
      </c>
      <c r="X5690" t="s">
        <v>168</v>
      </c>
      <c r="Y5690" t="s">
        <v>268</v>
      </c>
      <c r="Z5690" t="s">
        <v>268</v>
      </c>
      <c r="AA5690" t="s">
        <v>19</v>
      </c>
      <c r="AC5690" t="s">
        <v>9730</v>
      </c>
      <c r="AD5690">
        <v>1</v>
      </c>
      <c r="AE5690">
        <v>1</v>
      </c>
    </row>
    <row r="5691" spans="1:31">
      <c r="A5691" t="s">
        <v>9731</v>
      </c>
      <c r="B5691" s="93">
        <v>44993</v>
      </c>
      <c r="C5691" s="93">
        <v>44993</v>
      </c>
      <c r="D5691">
        <v>-2.6008099999999999E-2</v>
      </c>
      <c r="E5691">
        <v>-2.6008099999999999E-2</v>
      </c>
      <c r="F5691" t="s">
        <v>81</v>
      </c>
      <c r="G5691">
        <v>5.4427757638529259</v>
      </c>
      <c r="H5691">
        <v>-0.14155625634386329</v>
      </c>
      <c r="I5691">
        <v>-0.14155625634386329</v>
      </c>
      <c r="J5691">
        <v>1</v>
      </c>
      <c r="L5691" t="s">
        <v>76</v>
      </c>
      <c r="R5691" t="s">
        <v>9427</v>
      </c>
      <c r="T5691" t="s">
        <v>76</v>
      </c>
      <c r="V5691" t="s">
        <v>8402</v>
      </c>
      <c r="W5691" t="s">
        <v>7116</v>
      </c>
      <c r="X5691" t="s">
        <v>168</v>
      </c>
      <c r="Y5691" t="s">
        <v>268</v>
      </c>
      <c r="Z5691" t="s">
        <v>268</v>
      </c>
      <c r="AA5691" t="s">
        <v>19</v>
      </c>
      <c r="AC5691" t="s">
        <v>9732</v>
      </c>
      <c r="AD5691">
        <v>1</v>
      </c>
      <c r="AE5691">
        <v>1</v>
      </c>
    </row>
    <row r="5692" spans="1:31">
      <c r="A5692" t="s">
        <v>9733</v>
      </c>
      <c r="B5692" s="93">
        <v>44993</v>
      </c>
      <c r="C5692" s="93">
        <v>44993</v>
      </c>
      <c r="D5692">
        <v>-1.8470130299999998E-2</v>
      </c>
      <c r="E5692">
        <v>-1.8470130299999998E-2</v>
      </c>
      <c r="F5692" t="s">
        <v>81</v>
      </c>
      <c r="G5692">
        <v>5.4427757638529259</v>
      </c>
      <c r="H5692">
        <v>-0.1005287775520456</v>
      </c>
      <c r="I5692">
        <v>-0.1005287775520456</v>
      </c>
      <c r="J5692">
        <v>1</v>
      </c>
      <c r="L5692" t="s">
        <v>76</v>
      </c>
      <c r="R5692" t="s">
        <v>8556</v>
      </c>
      <c r="T5692" t="s">
        <v>76</v>
      </c>
      <c r="V5692" t="s">
        <v>4153</v>
      </c>
      <c r="W5692" t="s">
        <v>4154</v>
      </c>
      <c r="X5692" t="s">
        <v>168</v>
      </c>
      <c r="Y5692" t="s">
        <v>268</v>
      </c>
      <c r="Z5692" t="s">
        <v>268</v>
      </c>
      <c r="AA5692" t="s">
        <v>19</v>
      </c>
      <c r="AC5692" t="s">
        <v>9734</v>
      </c>
      <c r="AD5692">
        <v>1</v>
      </c>
      <c r="AE5692">
        <v>1</v>
      </c>
    </row>
    <row r="5693" spans="1:31">
      <c r="A5693" t="s">
        <v>9735</v>
      </c>
      <c r="B5693" s="93">
        <v>44992</v>
      </c>
      <c r="C5693" s="93">
        <v>44992</v>
      </c>
      <c r="D5693">
        <v>-0.14651019600000001</v>
      </c>
      <c r="E5693">
        <v>-0.14651019600000001</v>
      </c>
      <c r="F5693" t="s">
        <v>81</v>
      </c>
      <c r="G5693">
        <v>6.0083594566353176</v>
      </c>
      <c r="H5693">
        <v>-0.88028592163009411</v>
      </c>
      <c r="I5693">
        <v>-0.88028592163009411</v>
      </c>
      <c r="J5693">
        <v>1</v>
      </c>
      <c r="L5693" t="s">
        <v>76</v>
      </c>
      <c r="M5693" t="s">
        <v>111</v>
      </c>
      <c r="R5693" t="s">
        <v>8556</v>
      </c>
      <c r="T5693" t="s">
        <v>76</v>
      </c>
      <c r="V5693" t="s">
        <v>4153</v>
      </c>
      <c r="W5693" t="s">
        <v>4154</v>
      </c>
      <c r="X5693" t="s">
        <v>168</v>
      </c>
      <c r="Y5693" t="s">
        <v>268</v>
      </c>
      <c r="Z5693" t="s">
        <v>268</v>
      </c>
      <c r="AA5693" t="s">
        <v>19</v>
      </c>
      <c r="AC5693" t="s">
        <v>9736</v>
      </c>
      <c r="AD5693">
        <v>1</v>
      </c>
      <c r="AE5693">
        <v>1</v>
      </c>
    </row>
    <row r="5694" spans="1:31">
      <c r="A5694" t="s">
        <v>9737</v>
      </c>
      <c r="B5694" s="93">
        <v>44992</v>
      </c>
      <c r="C5694" s="93">
        <v>44992</v>
      </c>
      <c r="D5694">
        <v>-0.12792967799999999</v>
      </c>
      <c r="E5694">
        <v>-0.12792967799999999</v>
      </c>
      <c r="F5694" t="s">
        <v>81</v>
      </c>
      <c r="G5694">
        <v>6.0083594566353176</v>
      </c>
      <c r="H5694">
        <v>-0.76864749059561133</v>
      </c>
      <c r="I5694">
        <v>-0.76864749059561133</v>
      </c>
      <c r="J5694">
        <v>1</v>
      </c>
      <c r="L5694" t="s">
        <v>76</v>
      </c>
      <c r="M5694" t="s">
        <v>111</v>
      </c>
      <c r="R5694" t="s">
        <v>8556</v>
      </c>
      <c r="T5694" t="s">
        <v>76</v>
      </c>
      <c r="V5694" t="s">
        <v>4153</v>
      </c>
      <c r="W5694" t="s">
        <v>4154</v>
      </c>
      <c r="X5694" t="s">
        <v>168</v>
      </c>
      <c r="Y5694" t="s">
        <v>268</v>
      </c>
      <c r="Z5694" t="s">
        <v>268</v>
      </c>
      <c r="AA5694" t="s">
        <v>19</v>
      </c>
      <c r="AC5694" t="s">
        <v>9738</v>
      </c>
      <c r="AD5694">
        <v>1</v>
      </c>
      <c r="AE5694">
        <v>1</v>
      </c>
    </row>
    <row r="5695" spans="1:31">
      <c r="A5695" t="s">
        <v>9739</v>
      </c>
      <c r="B5695" s="93">
        <v>44992</v>
      </c>
      <c r="C5695" s="93">
        <v>44992</v>
      </c>
      <c r="D5695">
        <v>-1.9192866409710001E-3</v>
      </c>
      <c r="E5695">
        <v>-1.9192866409710001E-3</v>
      </c>
      <c r="F5695" t="s">
        <v>81</v>
      </c>
      <c r="G5695">
        <v>6.0083594566353176</v>
      </c>
      <c r="H5695">
        <v>-1.153176403927194E-2</v>
      </c>
      <c r="I5695">
        <v>-1.153176403927194E-2</v>
      </c>
      <c r="J5695">
        <v>1</v>
      </c>
      <c r="L5695" t="s">
        <v>76</v>
      </c>
      <c r="M5695" t="s">
        <v>76</v>
      </c>
      <c r="R5695" t="s">
        <v>9046</v>
      </c>
      <c r="T5695" t="s">
        <v>76</v>
      </c>
      <c r="V5695" t="s">
        <v>8402</v>
      </c>
      <c r="W5695" t="s">
        <v>7116</v>
      </c>
      <c r="X5695" t="s">
        <v>168</v>
      </c>
      <c r="Y5695" t="s">
        <v>268</v>
      </c>
      <c r="Z5695" t="s">
        <v>268</v>
      </c>
      <c r="AA5695" t="s">
        <v>19</v>
      </c>
      <c r="AC5695" t="s">
        <v>9740</v>
      </c>
      <c r="AD5695">
        <v>1</v>
      </c>
      <c r="AE5695">
        <v>1</v>
      </c>
    </row>
    <row r="5696" spans="1:31">
      <c r="A5696" t="s">
        <v>9741</v>
      </c>
      <c r="B5696" s="93">
        <v>44992</v>
      </c>
      <c r="C5696" s="93">
        <v>44992</v>
      </c>
      <c r="D5696">
        <v>-2.3114300000000001E-2</v>
      </c>
      <c r="E5696">
        <v>-2.3114300000000001E-2</v>
      </c>
      <c r="F5696" t="s">
        <v>81</v>
      </c>
      <c r="G5696">
        <v>6.0083594566353176</v>
      </c>
      <c r="H5696">
        <v>-0.13887902298850571</v>
      </c>
      <c r="I5696">
        <v>-0.13887902298850571</v>
      </c>
      <c r="J5696">
        <v>1</v>
      </c>
      <c r="L5696" t="s">
        <v>76</v>
      </c>
      <c r="R5696" t="s">
        <v>9427</v>
      </c>
      <c r="T5696" t="s">
        <v>76</v>
      </c>
      <c r="V5696" t="s">
        <v>8402</v>
      </c>
      <c r="W5696" t="s">
        <v>7116</v>
      </c>
      <c r="X5696" t="s">
        <v>168</v>
      </c>
      <c r="Y5696" t="s">
        <v>268</v>
      </c>
      <c r="Z5696" t="s">
        <v>268</v>
      </c>
      <c r="AA5696" t="s">
        <v>19</v>
      </c>
      <c r="AC5696" t="s">
        <v>9742</v>
      </c>
      <c r="AD5696">
        <v>1</v>
      </c>
      <c r="AE5696">
        <v>1</v>
      </c>
    </row>
    <row r="5697" spans="1:31">
      <c r="A5697" t="s">
        <v>9743</v>
      </c>
      <c r="B5697" s="93">
        <v>44992</v>
      </c>
      <c r="C5697" s="93">
        <v>44992</v>
      </c>
      <c r="D5697">
        <v>-2.2158799999999999E-2</v>
      </c>
      <c r="E5697">
        <v>-2.2158799999999999E-2</v>
      </c>
      <c r="F5697" t="s">
        <v>81</v>
      </c>
      <c r="G5697">
        <v>6.0083594566353176</v>
      </c>
      <c r="H5697">
        <v>-0.13313803552769071</v>
      </c>
      <c r="I5697">
        <v>-0.13313803552769071</v>
      </c>
      <c r="J5697">
        <v>1</v>
      </c>
      <c r="L5697" t="s">
        <v>76</v>
      </c>
      <c r="R5697" t="s">
        <v>9427</v>
      </c>
      <c r="T5697" t="s">
        <v>76</v>
      </c>
      <c r="V5697" t="s">
        <v>8402</v>
      </c>
      <c r="W5697" t="s">
        <v>7116</v>
      </c>
      <c r="X5697" t="s">
        <v>168</v>
      </c>
      <c r="Y5697" t="s">
        <v>268</v>
      </c>
      <c r="Z5697" t="s">
        <v>268</v>
      </c>
      <c r="AA5697" t="s">
        <v>19</v>
      </c>
      <c r="AC5697" t="s">
        <v>9744</v>
      </c>
      <c r="AD5697">
        <v>1</v>
      </c>
      <c r="AE5697">
        <v>1</v>
      </c>
    </row>
    <row r="5698" spans="1:31">
      <c r="A5698" t="s">
        <v>9745</v>
      </c>
      <c r="B5698" s="93">
        <v>44992</v>
      </c>
      <c r="C5698" s="93">
        <v>44992</v>
      </c>
      <c r="D5698">
        <v>-2.1749299999999999E-2</v>
      </c>
      <c r="E5698">
        <v>-2.1749299999999999E-2</v>
      </c>
      <c r="F5698" t="s">
        <v>81</v>
      </c>
      <c r="G5698">
        <v>6.0083594566353176</v>
      </c>
      <c r="H5698">
        <v>-0.13067761233019851</v>
      </c>
      <c r="I5698">
        <v>-0.13067761233019851</v>
      </c>
      <c r="J5698">
        <v>1</v>
      </c>
      <c r="L5698" t="s">
        <v>76</v>
      </c>
      <c r="R5698" t="s">
        <v>9427</v>
      </c>
      <c r="T5698" t="s">
        <v>76</v>
      </c>
      <c r="V5698" t="s">
        <v>8402</v>
      </c>
      <c r="W5698" t="s">
        <v>7116</v>
      </c>
      <c r="X5698" t="s">
        <v>168</v>
      </c>
      <c r="Y5698" t="s">
        <v>268</v>
      </c>
      <c r="Z5698" t="s">
        <v>268</v>
      </c>
      <c r="AA5698" t="s">
        <v>19</v>
      </c>
      <c r="AC5698" t="s">
        <v>9746</v>
      </c>
      <c r="AD5698">
        <v>1</v>
      </c>
      <c r="AE5698">
        <v>1</v>
      </c>
    </row>
    <row r="5699" spans="1:31">
      <c r="A5699" t="s">
        <v>9747</v>
      </c>
      <c r="B5699" s="93">
        <v>44992</v>
      </c>
      <c r="C5699" s="93">
        <v>44992</v>
      </c>
      <c r="D5699">
        <v>-7.4767350562287239E-3</v>
      </c>
      <c r="E5699">
        <v>-7.4767350562287239E-3</v>
      </c>
      <c r="F5699" t="s">
        <v>81</v>
      </c>
      <c r="G5699">
        <v>6.0083594566353176</v>
      </c>
      <c r="H5699">
        <v>-4.4922911779848647E-2</v>
      </c>
      <c r="I5699">
        <v>-4.4922911779848647E-2</v>
      </c>
      <c r="J5699">
        <v>1</v>
      </c>
      <c r="L5699" t="s">
        <v>65</v>
      </c>
      <c r="R5699" t="s">
        <v>8556</v>
      </c>
      <c r="T5699" t="s">
        <v>65</v>
      </c>
      <c r="V5699" t="s">
        <v>4153</v>
      </c>
      <c r="W5699" t="s">
        <v>4154</v>
      </c>
      <c r="X5699" t="s">
        <v>168</v>
      </c>
      <c r="Y5699" t="s">
        <v>268</v>
      </c>
      <c r="Z5699" t="s">
        <v>268</v>
      </c>
      <c r="AA5699" t="s">
        <v>19</v>
      </c>
      <c r="AC5699" t="s">
        <v>9748</v>
      </c>
      <c r="AD5699">
        <v>1</v>
      </c>
      <c r="AE5699">
        <v>1</v>
      </c>
    </row>
    <row r="5700" spans="1:31">
      <c r="A5700" t="s">
        <v>9749</v>
      </c>
      <c r="B5700" s="93">
        <v>44992</v>
      </c>
      <c r="C5700" s="93">
        <v>44992</v>
      </c>
      <c r="D5700">
        <v>-2.20244E-2</v>
      </c>
      <c r="E5700">
        <v>-2.20244E-2</v>
      </c>
      <c r="F5700" t="s">
        <v>81</v>
      </c>
      <c r="G5700">
        <v>6.0083594566353176</v>
      </c>
      <c r="H5700">
        <v>-0.13233051201671889</v>
      </c>
      <c r="I5700">
        <v>-0.13233051201671889</v>
      </c>
      <c r="J5700">
        <v>1</v>
      </c>
      <c r="L5700" t="s">
        <v>76</v>
      </c>
      <c r="R5700" t="s">
        <v>9427</v>
      </c>
      <c r="T5700" t="s">
        <v>76</v>
      </c>
      <c r="V5700" t="s">
        <v>8402</v>
      </c>
      <c r="W5700" t="s">
        <v>7116</v>
      </c>
      <c r="X5700" t="s">
        <v>168</v>
      </c>
      <c r="Y5700" t="s">
        <v>268</v>
      </c>
      <c r="Z5700" t="s">
        <v>268</v>
      </c>
      <c r="AA5700" t="s">
        <v>19</v>
      </c>
      <c r="AC5700" t="s">
        <v>9750</v>
      </c>
      <c r="AD5700">
        <v>1</v>
      </c>
      <c r="AE5700">
        <v>1</v>
      </c>
    </row>
    <row r="5701" spans="1:31">
      <c r="A5701" t="s">
        <v>9751</v>
      </c>
      <c r="B5701" s="93">
        <v>44992</v>
      </c>
      <c r="C5701" s="93">
        <v>44992</v>
      </c>
      <c r="D5701">
        <v>-0.20367379059999999</v>
      </c>
      <c r="E5701">
        <v>-0.20367379059999999</v>
      </c>
      <c r="F5701" t="s">
        <v>81</v>
      </c>
      <c r="G5701">
        <v>6.0083594566353176</v>
      </c>
      <c r="H5701">
        <v>-1.2237453458202721</v>
      </c>
      <c r="I5701">
        <v>-1.2237453458202721</v>
      </c>
      <c r="J5701">
        <v>1</v>
      </c>
      <c r="L5701" t="s">
        <v>76</v>
      </c>
      <c r="M5701" t="s">
        <v>111</v>
      </c>
      <c r="R5701" t="s">
        <v>8556</v>
      </c>
      <c r="T5701" t="s">
        <v>76</v>
      </c>
      <c r="V5701" t="s">
        <v>4153</v>
      </c>
      <c r="W5701" t="s">
        <v>4154</v>
      </c>
      <c r="X5701" t="s">
        <v>168</v>
      </c>
      <c r="Y5701" t="s">
        <v>268</v>
      </c>
      <c r="Z5701" t="s">
        <v>268</v>
      </c>
      <c r="AA5701" t="s">
        <v>19</v>
      </c>
      <c r="AC5701" t="s">
        <v>9752</v>
      </c>
      <c r="AD5701">
        <v>1</v>
      </c>
      <c r="AE5701">
        <v>1</v>
      </c>
    </row>
    <row r="5702" spans="1:31">
      <c r="A5702" t="s">
        <v>9753</v>
      </c>
      <c r="B5702" s="93">
        <v>44992</v>
      </c>
      <c r="C5702" s="93">
        <v>44992</v>
      </c>
      <c r="D5702">
        <v>-6.5419910400000003E-2</v>
      </c>
      <c r="E5702">
        <v>-6.5419910400000003E-2</v>
      </c>
      <c r="F5702" t="s">
        <v>81</v>
      </c>
      <c r="G5702">
        <v>6.0083594566353176</v>
      </c>
      <c r="H5702">
        <v>-0.39306633730407531</v>
      </c>
      <c r="I5702">
        <v>-0.39306633730407531</v>
      </c>
      <c r="J5702">
        <v>1</v>
      </c>
      <c r="L5702" t="s">
        <v>76</v>
      </c>
      <c r="M5702" t="s">
        <v>111</v>
      </c>
      <c r="R5702" t="s">
        <v>8556</v>
      </c>
      <c r="T5702" t="s">
        <v>76</v>
      </c>
      <c r="V5702" t="s">
        <v>4153</v>
      </c>
      <c r="W5702" t="s">
        <v>4154</v>
      </c>
      <c r="X5702" t="s">
        <v>168</v>
      </c>
      <c r="Y5702" t="s">
        <v>268</v>
      </c>
      <c r="Z5702" t="s">
        <v>268</v>
      </c>
      <c r="AA5702" t="s">
        <v>19</v>
      </c>
      <c r="AC5702" t="s">
        <v>9754</v>
      </c>
      <c r="AD5702">
        <v>1</v>
      </c>
      <c r="AE5702">
        <v>1</v>
      </c>
    </row>
    <row r="5703" spans="1:31">
      <c r="A5703" t="s">
        <v>9755</v>
      </c>
      <c r="B5703" s="93">
        <v>44992</v>
      </c>
      <c r="C5703" s="93">
        <v>44992</v>
      </c>
      <c r="D5703">
        <v>-0.1001003904</v>
      </c>
      <c r="E5703">
        <v>-0.1001003904</v>
      </c>
      <c r="F5703" t="s">
        <v>81</v>
      </c>
      <c r="G5703">
        <v>6.0083594566353176</v>
      </c>
      <c r="H5703">
        <v>-0.6014391272727273</v>
      </c>
      <c r="I5703">
        <v>-0.6014391272727273</v>
      </c>
      <c r="J5703">
        <v>1</v>
      </c>
      <c r="L5703" t="s">
        <v>76</v>
      </c>
      <c r="M5703" t="s">
        <v>111</v>
      </c>
      <c r="R5703" t="s">
        <v>8556</v>
      </c>
      <c r="T5703" t="s">
        <v>76</v>
      </c>
      <c r="V5703" t="s">
        <v>4153</v>
      </c>
      <c r="W5703" t="s">
        <v>4154</v>
      </c>
      <c r="X5703" t="s">
        <v>168</v>
      </c>
      <c r="Y5703" t="s">
        <v>268</v>
      </c>
      <c r="Z5703" t="s">
        <v>268</v>
      </c>
      <c r="AA5703" t="s">
        <v>19</v>
      </c>
      <c r="AC5703" t="s">
        <v>9756</v>
      </c>
      <c r="AD5703">
        <v>1</v>
      </c>
      <c r="AE5703">
        <v>1</v>
      </c>
    </row>
    <row r="5704" spans="1:31">
      <c r="A5704" t="s">
        <v>9757</v>
      </c>
      <c r="B5704" s="93">
        <v>44992</v>
      </c>
      <c r="C5704" s="93">
        <v>44992</v>
      </c>
      <c r="D5704">
        <v>-4.1335366399999997E-2</v>
      </c>
      <c r="E5704">
        <v>-4.1335366399999997E-2</v>
      </c>
      <c r="F5704" t="s">
        <v>81</v>
      </c>
      <c r="G5704">
        <v>6.0083594566353176</v>
      </c>
      <c r="H5704">
        <v>-0.24835773960292579</v>
      </c>
      <c r="I5704">
        <v>-0.24835773960292579</v>
      </c>
      <c r="J5704">
        <v>1</v>
      </c>
      <c r="L5704" t="s">
        <v>76</v>
      </c>
      <c r="M5704" t="s">
        <v>111</v>
      </c>
      <c r="R5704" t="s">
        <v>8556</v>
      </c>
      <c r="T5704" t="s">
        <v>76</v>
      </c>
      <c r="V5704" t="s">
        <v>4153</v>
      </c>
      <c r="W5704" t="s">
        <v>4154</v>
      </c>
      <c r="X5704" t="s">
        <v>168</v>
      </c>
      <c r="Y5704" t="s">
        <v>268</v>
      </c>
      <c r="Z5704" t="s">
        <v>268</v>
      </c>
      <c r="AA5704" t="s">
        <v>19</v>
      </c>
      <c r="AC5704" t="s">
        <v>9758</v>
      </c>
      <c r="AD5704">
        <v>1</v>
      </c>
      <c r="AE5704">
        <v>1</v>
      </c>
    </row>
    <row r="5705" spans="1:31">
      <c r="A5705" t="s">
        <v>9759</v>
      </c>
      <c r="B5705" s="93">
        <v>44992</v>
      </c>
      <c r="C5705" s="93">
        <v>44992</v>
      </c>
      <c r="D5705">
        <v>-1.6943142899999999E-2</v>
      </c>
      <c r="E5705">
        <v>-1.6943142899999999E-2</v>
      </c>
      <c r="F5705" t="s">
        <v>81</v>
      </c>
      <c r="G5705">
        <v>6.0083594566353176</v>
      </c>
      <c r="H5705">
        <v>-0.1018004928683385</v>
      </c>
      <c r="I5705">
        <v>-0.1018004928683385</v>
      </c>
      <c r="J5705">
        <v>1</v>
      </c>
      <c r="L5705" t="s">
        <v>76</v>
      </c>
      <c r="R5705" t="s">
        <v>8556</v>
      </c>
      <c r="T5705" t="s">
        <v>76</v>
      </c>
      <c r="V5705" t="s">
        <v>4153</v>
      </c>
      <c r="W5705" t="s">
        <v>4154</v>
      </c>
      <c r="X5705" t="s">
        <v>168</v>
      </c>
      <c r="Y5705" t="s">
        <v>268</v>
      </c>
      <c r="Z5705" t="s">
        <v>268</v>
      </c>
      <c r="AA5705" t="s">
        <v>19</v>
      </c>
      <c r="AC5705" t="s">
        <v>9760</v>
      </c>
      <c r="AD5705">
        <v>1</v>
      </c>
      <c r="AE5705">
        <v>1</v>
      </c>
    </row>
    <row r="5706" spans="1:31">
      <c r="A5706" t="s">
        <v>9761</v>
      </c>
      <c r="B5706" s="93">
        <v>44992</v>
      </c>
      <c r="C5706" s="93">
        <v>44992</v>
      </c>
      <c r="D5706">
        <v>-2.1568631099999999E-2</v>
      </c>
      <c r="E5706">
        <v>-2.1568631099999999E-2</v>
      </c>
      <c r="F5706" t="s">
        <v>81</v>
      </c>
      <c r="G5706">
        <v>6.0083594566353176</v>
      </c>
      <c r="H5706">
        <v>-0.12959208863636359</v>
      </c>
      <c r="I5706">
        <v>-0.12959208863636359</v>
      </c>
      <c r="J5706">
        <v>1</v>
      </c>
      <c r="L5706" t="s">
        <v>76</v>
      </c>
      <c r="R5706" t="s">
        <v>8556</v>
      </c>
      <c r="T5706" t="s">
        <v>76</v>
      </c>
      <c r="V5706" t="s">
        <v>4153</v>
      </c>
      <c r="W5706" t="s">
        <v>4154</v>
      </c>
      <c r="X5706" t="s">
        <v>168</v>
      </c>
      <c r="Y5706" t="s">
        <v>268</v>
      </c>
      <c r="Z5706" t="s">
        <v>268</v>
      </c>
      <c r="AA5706" t="s">
        <v>19</v>
      </c>
      <c r="AC5706" t="s">
        <v>9762</v>
      </c>
      <c r="AD5706">
        <v>1</v>
      </c>
      <c r="AE5706">
        <v>1</v>
      </c>
    </row>
    <row r="5707" spans="1:31">
      <c r="A5707" t="s">
        <v>9763</v>
      </c>
      <c r="B5707" s="93">
        <v>44992</v>
      </c>
      <c r="C5707" s="93">
        <v>44992</v>
      </c>
      <c r="D5707">
        <v>-1.0116185999999999E-2</v>
      </c>
      <c r="E5707">
        <v>-1.0116185999999999E-2</v>
      </c>
      <c r="F5707" t="s">
        <v>81</v>
      </c>
      <c r="G5707">
        <v>6.0083594566353176</v>
      </c>
      <c r="H5707">
        <v>-6.0781681818181818E-2</v>
      </c>
      <c r="I5707">
        <v>-6.0781681818181818E-2</v>
      </c>
      <c r="J5707">
        <v>1</v>
      </c>
      <c r="L5707" t="s">
        <v>76</v>
      </c>
      <c r="M5707" t="s">
        <v>111</v>
      </c>
      <c r="R5707" t="s">
        <v>8556</v>
      </c>
      <c r="T5707" t="s">
        <v>76</v>
      </c>
      <c r="V5707" t="s">
        <v>4153</v>
      </c>
      <c r="W5707" t="s">
        <v>4154</v>
      </c>
      <c r="X5707" t="s">
        <v>168</v>
      </c>
      <c r="Y5707" t="s">
        <v>268</v>
      </c>
      <c r="Z5707" t="s">
        <v>268</v>
      </c>
      <c r="AA5707" t="s">
        <v>19</v>
      </c>
      <c r="AC5707" t="s">
        <v>9764</v>
      </c>
      <c r="AD5707">
        <v>1</v>
      </c>
      <c r="AE5707">
        <v>1</v>
      </c>
    </row>
    <row r="5708" spans="1:31">
      <c r="A5708" t="s">
        <v>9765</v>
      </c>
      <c r="B5708" s="93">
        <v>44992</v>
      </c>
      <c r="C5708" s="93">
        <v>44992</v>
      </c>
      <c r="D5708">
        <v>-2.29106E-2</v>
      </c>
      <c r="E5708">
        <v>-2.29106E-2</v>
      </c>
      <c r="F5708" t="s">
        <v>81</v>
      </c>
      <c r="G5708">
        <v>6.0083594566353176</v>
      </c>
      <c r="H5708">
        <v>-0.13765512016718909</v>
      </c>
      <c r="I5708">
        <v>-0.13765512016718909</v>
      </c>
      <c r="J5708">
        <v>1</v>
      </c>
      <c r="L5708" t="s">
        <v>76</v>
      </c>
      <c r="R5708" t="s">
        <v>9427</v>
      </c>
      <c r="T5708" t="s">
        <v>76</v>
      </c>
      <c r="V5708" t="s">
        <v>8402</v>
      </c>
      <c r="W5708" t="s">
        <v>7116</v>
      </c>
      <c r="X5708" t="s">
        <v>168</v>
      </c>
      <c r="Y5708" t="s">
        <v>268</v>
      </c>
      <c r="Z5708" t="s">
        <v>268</v>
      </c>
      <c r="AA5708" t="s">
        <v>19</v>
      </c>
      <c r="AC5708" t="s">
        <v>9766</v>
      </c>
      <c r="AD5708">
        <v>1</v>
      </c>
      <c r="AE5708">
        <v>1</v>
      </c>
    </row>
    <row r="5709" spans="1:31">
      <c r="A5709" t="s">
        <v>9767</v>
      </c>
      <c r="B5709" s="93">
        <v>44992</v>
      </c>
      <c r="C5709" s="93">
        <v>44992</v>
      </c>
      <c r="D5709">
        <v>-4.4416649200000012E-2</v>
      </c>
      <c r="E5709">
        <v>-4.4416649200000012E-2</v>
      </c>
      <c r="F5709" t="s">
        <v>81</v>
      </c>
      <c r="G5709">
        <v>6.0083594566353176</v>
      </c>
      <c r="H5709">
        <v>-0.26687119425287359</v>
      </c>
      <c r="I5709">
        <v>-0.26687119425287359</v>
      </c>
      <c r="J5709">
        <v>1</v>
      </c>
      <c r="L5709" t="s">
        <v>76</v>
      </c>
      <c r="M5709" t="s">
        <v>111</v>
      </c>
      <c r="R5709" t="s">
        <v>8556</v>
      </c>
      <c r="T5709" t="s">
        <v>76</v>
      </c>
      <c r="V5709" t="s">
        <v>4153</v>
      </c>
      <c r="W5709" t="s">
        <v>4154</v>
      </c>
      <c r="X5709" t="s">
        <v>168</v>
      </c>
      <c r="Y5709" t="s">
        <v>268</v>
      </c>
      <c r="Z5709" t="s">
        <v>268</v>
      </c>
      <c r="AA5709" t="s">
        <v>19</v>
      </c>
      <c r="AC5709" t="s">
        <v>9768</v>
      </c>
      <c r="AD5709">
        <v>1</v>
      </c>
      <c r="AE5709">
        <v>1</v>
      </c>
    </row>
    <row r="5710" spans="1:31">
      <c r="A5710" t="s">
        <v>9769</v>
      </c>
      <c r="B5710" s="93">
        <v>44992</v>
      </c>
      <c r="C5710" s="93">
        <v>44992</v>
      </c>
      <c r="D5710">
        <v>-2.3404100000000001E-2</v>
      </c>
      <c r="E5710">
        <v>-2.3404100000000001E-2</v>
      </c>
      <c r="F5710" t="s">
        <v>81</v>
      </c>
      <c r="G5710">
        <v>6.0083594566353176</v>
      </c>
      <c r="H5710">
        <v>-0.14062024555903871</v>
      </c>
      <c r="I5710">
        <v>-0.14062024555903871</v>
      </c>
      <c r="J5710">
        <v>1</v>
      </c>
      <c r="L5710" t="s">
        <v>76</v>
      </c>
      <c r="R5710" t="s">
        <v>9427</v>
      </c>
      <c r="T5710" t="s">
        <v>76</v>
      </c>
      <c r="V5710" t="s">
        <v>8402</v>
      </c>
      <c r="W5710" t="s">
        <v>7116</v>
      </c>
      <c r="X5710" t="s">
        <v>168</v>
      </c>
      <c r="Y5710" t="s">
        <v>268</v>
      </c>
      <c r="Z5710" t="s">
        <v>268</v>
      </c>
      <c r="AA5710" t="s">
        <v>19</v>
      </c>
      <c r="AC5710" t="s">
        <v>9770</v>
      </c>
      <c r="AD5710">
        <v>1</v>
      </c>
      <c r="AE5710">
        <v>1</v>
      </c>
    </row>
    <row r="5711" spans="1:31">
      <c r="A5711" t="s">
        <v>9771</v>
      </c>
      <c r="B5711" s="93">
        <v>44992</v>
      </c>
      <c r="C5711" s="93">
        <v>44992</v>
      </c>
      <c r="D5711">
        <v>-7.6335436800000003E-2</v>
      </c>
      <c r="E5711">
        <v>-7.6335436800000003E-2</v>
      </c>
      <c r="F5711" t="s">
        <v>81</v>
      </c>
      <c r="G5711">
        <v>6.0083594566353176</v>
      </c>
      <c r="H5711">
        <v>-0.4586507435736677</v>
      </c>
      <c r="I5711">
        <v>-0.4586507435736677</v>
      </c>
      <c r="J5711">
        <v>1</v>
      </c>
      <c r="L5711" t="s">
        <v>76</v>
      </c>
      <c r="M5711" t="s">
        <v>111</v>
      </c>
      <c r="R5711" t="s">
        <v>8556</v>
      </c>
      <c r="T5711" t="s">
        <v>76</v>
      </c>
      <c r="V5711" t="s">
        <v>4153</v>
      </c>
      <c r="W5711" t="s">
        <v>4154</v>
      </c>
      <c r="X5711" t="s">
        <v>168</v>
      </c>
      <c r="Y5711" t="s">
        <v>268</v>
      </c>
      <c r="Z5711" t="s">
        <v>268</v>
      </c>
      <c r="AA5711" t="s">
        <v>19</v>
      </c>
      <c r="AC5711" t="s">
        <v>9772</v>
      </c>
      <c r="AD5711">
        <v>1</v>
      </c>
      <c r="AE5711">
        <v>1</v>
      </c>
    </row>
    <row r="5712" spans="1:31">
      <c r="A5712" t="s">
        <v>9773</v>
      </c>
      <c r="B5712" s="93">
        <v>44992</v>
      </c>
      <c r="C5712" s="93">
        <v>44992</v>
      </c>
      <c r="D5712">
        <v>-6.4491939000000014E-3</v>
      </c>
      <c r="E5712">
        <v>-6.4491939000000014E-3</v>
      </c>
      <c r="F5712" t="s">
        <v>81</v>
      </c>
      <c r="G5712">
        <v>6.0083594566353176</v>
      </c>
      <c r="H5712">
        <v>-3.8749075156739823E-2</v>
      </c>
      <c r="I5712">
        <v>-3.8749075156739823E-2</v>
      </c>
      <c r="J5712">
        <v>1</v>
      </c>
      <c r="L5712" t="s">
        <v>76</v>
      </c>
      <c r="R5712" t="s">
        <v>8556</v>
      </c>
      <c r="T5712" t="s">
        <v>76</v>
      </c>
      <c r="V5712" t="s">
        <v>4153</v>
      </c>
      <c r="W5712" t="s">
        <v>4154</v>
      </c>
      <c r="X5712" t="s">
        <v>168</v>
      </c>
      <c r="Y5712" t="s">
        <v>268</v>
      </c>
      <c r="Z5712" t="s">
        <v>268</v>
      </c>
      <c r="AA5712" t="s">
        <v>19</v>
      </c>
      <c r="AC5712" t="s">
        <v>9774</v>
      </c>
      <c r="AD5712">
        <v>1</v>
      </c>
      <c r="AE5712">
        <v>1</v>
      </c>
    </row>
    <row r="5713" spans="1:31">
      <c r="A5713" t="s">
        <v>9775</v>
      </c>
      <c r="B5713" s="93">
        <v>44992</v>
      </c>
      <c r="C5713" s="93">
        <v>44992</v>
      </c>
      <c r="D5713">
        <v>-2.1478400000000002E-2</v>
      </c>
      <c r="E5713">
        <v>-2.1478400000000002E-2</v>
      </c>
      <c r="F5713" t="s">
        <v>81</v>
      </c>
      <c r="G5713">
        <v>6.0083594566353176</v>
      </c>
      <c r="H5713">
        <v>-0.12904994775339601</v>
      </c>
      <c r="I5713">
        <v>-0.12904994775339601</v>
      </c>
      <c r="J5713">
        <v>1</v>
      </c>
      <c r="L5713" t="s">
        <v>76</v>
      </c>
      <c r="R5713" t="s">
        <v>9427</v>
      </c>
      <c r="T5713" t="s">
        <v>76</v>
      </c>
      <c r="V5713" t="s">
        <v>8402</v>
      </c>
      <c r="W5713" t="s">
        <v>7116</v>
      </c>
      <c r="X5713" t="s">
        <v>168</v>
      </c>
      <c r="Y5713" t="s">
        <v>268</v>
      </c>
      <c r="Z5713" t="s">
        <v>268</v>
      </c>
      <c r="AA5713" t="s">
        <v>19</v>
      </c>
      <c r="AC5713" t="s">
        <v>9776</v>
      </c>
      <c r="AD5713">
        <v>1</v>
      </c>
      <c r="AE5713">
        <v>1</v>
      </c>
    </row>
    <row r="5714" spans="1:31">
      <c r="A5714" t="s">
        <v>9777</v>
      </c>
      <c r="B5714" s="93">
        <v>44992</v>
      </c>
      <c r="C5714" s="93">
        <v>44992</v>
      </c>
      <c r="D5714">
        <v>-2.1570800000000001E-2</v>
      </c>
      <c r="E5714">
        <v>-2.1570800000000001E-2</v>
      </c>
      <c r="F5714" t="s">
        <v>81</v>
      </c>
      <c r="G5714">
        <v>6.0083594566353176</v>
      </c>
      <c r="H5714">
        <v>-0.12960512016718909</v>
      </c>
      <c r="I5714">
        <v>-0.12960512016718909</v>
      </c>
      <c r="J5714">
        <v>1</v>
      </c>
      <c r="L5714" t="s">
        <v>76</v>
      </c>
      <c r="R5714" t="s">
        <v>9427</v>
      </c>
      <c r="T5714" t="s">
        <v>76</v>
      </c>
      <c r="V5714" t="s">
        <v>8402</v>
      </c>
      <c r="W5714" t="s">
        <v>7116</v>
      </c>
      <c r="X5714" t="s">
        <v>168</v>
      </c>
      <c r="Y5714" t="s">
        <v>268</v>
      </c>
      <c r="Z5714" t="s">
        <v>268</v>
      </c>
      <c r="AA5714" t="s">
        <v>19</v>
      </c>
      <c r="AC5714" t="s">
        <v>9778</v>
      </c>
      <c r="AD5714">
        <v>1</v>
      </c>
      <c r="AE5714">
        <v>1</v>
      </c>
    </row>
    <row r="5715" spans="1:31">
      <c r="A5715" t="s">
        <v>9779</v>
      </c>
      <c r="B5715" s="93">
        <v>44992</v>
      </c>
      <c r="C5715" s="93">
        <v>44992</v>
      </c>
      <c r="D5715">
        <v>-7.6965714000000003E-3</v>
      </c>
      <c r="E5715">
        <v>-7.6965714000000003E-3</v>
      </c>
      <c r="F5715" t="s">
        <v>81</v>
      </c>
      <c r="G5715">
        <v>6.0083594566353176</v>
      </c>
      <c r="H5715">
        <v>-4.6243767554858928E-2</v>
      </c>
      <c r="I5715">
        <v>-4.6243767554858928E-2</v>
      </c>
      <c r="J5715">
        <v>1</v>
      </c>
      <c r="L5715" t="s">
        <v>76</v>
      </c>
      <c r="R5715" t="s">
        <v>8556</v>
      </c>
      <c r="T5715" t="s">
        <v>76</v>
      </c>
      <c r="V5715" t="s">
        <v>4153</v>
      </c>
      <c r="W5715" t="s">
        <v>4154</v>
      </c>
      <c r="X5715" t="s">
        <v>168</v>
      </c>
      <c r="Y5715" t="s">
        <v>268</v>
      </c>
      <c r="Z5715" t="s">
        <v>268</v>
      </c>
      <c r="AA5715" t="s">
        <v>19</v>
      </c>
      <c r="AC5715" t="s">
        <v>9780</v>
      </c>
      <c r="AD5715">
        <v>1</v>
      </c>
      <c r="AE5715">
        <v>1</v>
      </c>
    </row>
    <row r="5716" spans="1:31">
      <c r="A5716" t="s">
        <v>9781</v>
      </c>
      <c r="B5716" s="93">
        <v>44992</v>
      </c>
      <c r="C5716" s="93">
        <v>44992</v>
      </c>
      <c r="D5716">
        <v>-9.8113328999999989E-3</v>
      </c>
      <c r="E5716">
        <v>-9.8113328999999989E-3</v>
      </c>
      <c r="F5716" t="s">
        <v>81</v>
      </c>
      <c r="G5716">
        <v>6.0083594566353176</v>
      </c>
      <c r="H5716">
        <v>-5.8950014811912213E-2</v>
      </c>
      <c r="I5716">
        <v>-5.8950014811912213E-2</v>
      </c>
      <c r="J5716">
        <v>1</v>
      </c>
      <c r="L5716" t="s">
        <v>76</v>
      </c>
      <c r="R5716" t="s">
        <v>8556</v>
      </c>
      <c r="T5716" t="s">
        <v>76</v>
      </c>
      <c r="V5716" t="s">
        <v>4153</v>
      </c>
      <c r="W5716" t="s">
        <v>4154</v>
      </c>
      <c r="X5716" t="s">
        <v>168</v>
      </c>
      <c r="Y5716" t="s">
        <v>268</v>
      </c>
      <c r="Z5716" t="s">
        <v>268</v>
      </c>
      <c r="AA5716" t="s">
        <v>19</v>
      </c>
      <c r="AC5716" t="s">
        <v>9782</v>
      </c>
      <c r="AD5716">
        <v>1</v>
      </c>
      <c r="AE5716">
        <v>1</v>
      </c>
    </row>
    <row r="5717" spans="1:31">
      <c r="A5717" t="s">
        <v>9783</v>
      </c>
      <c r="B5717" s="93">
        <v>44992</v>
      </c>
      <c r="C5717" s="93">
        <v>44992</v>
      </c>
      <c r="D5717">
        <v>-6.6785489388733301E-3</v>
      </c>
      <c r="E5717">
        <v>-6.6785489388733301E-3</v>
      </c>
      <c r="F5717" t="s">
        <v>81</v>
      </c>
      <c r="G5717">
        <v>6.0083594566353176</v>
      </c>
      <c r="H5717">
        <v>-4.0127122673481341E-2</v>
      </c>
      <c r="I5717">
        <v>-4.0127122673481341E-2</v>
      </c>
      <c r="J5717">
        <v>1</v>
      </c>
      <c r="L5717" t="s">
        <v>76</v>
      </c>
      <c r="R5717" t="s">
        <v>9427</v>
      </c>
      <c r="T5717" t="s">
        <v>76</v>
      </c>
      <c r="V5717" t="s">
        <v>8402</v>
      </c>
      <c r="W5717" t="s">
        <v>7116</v>
      </c>
      <c r="X5717" t="s">
        <v>168</v>
      </c>
      <c r="Y5717" t="s">
        <v>268</v>
      </c>
      <c r="Z5717" t="s">
        <v>268</v>
      </c>
      <c r="AA5717" t="s">
        <v>19</v>
      </c>
      <c r="AC5717" t="s">
        <v>9784</v>
      </c>
      <c r="AD5717">
        <v>1</v>
      </c>
      <c r="AE5717">
        <v>1</v>
      </c>
    </row>
    <row r="5718" spans="1:31">
      <c r="A5718" t="s">
        <v>9785</v>
      </c>
      <c r="B5718" s="93">
        <v>44992</v>
      </c>
      <c r="C5718" s="93">
        <v>44992</v>
      </c>
      <c r="D5718">
        <v>-5.9618571600000003E-2</v>
      </c>
      <c r="E5718">
        <v>-5.9618571600000003E-2</v>
      </c>
      <c r="F5718" t="s">
        <v>81</v>
      </c>
      <c r="G5718">
        <v>6.0083594566353176</v>
      </c>
      <c r="H5718">
        <v>-0.35820980846394979</v>
      </c>
      <c r="I5718">
        <v>-0.35820980846394979</v>
      </c>
      <c r="J5718">
        <v>1</v>
      </c>
      <c r="L5718" t="s">
        <v>76</v>
      </c>
      <c r="M5718" t="s">
        <v>111</v>
      </c>
      <c r="R5718" t="s">
        <v>8556</v>
      </c>
      <c r="T5718" t="s">
        <v>76</v>
      </c>
      <c r="V5718" t="s">
        <v>4153</v>
      </c>
      <c r="W5718" t="s">
        <v>4154</v>
      </c>
      <c r="X5718" t="s">
        <v>168</v>
      </c>
      <c r="Y5718" t="s">
        <v>268</v>
      </c>
      <c r="Z5718" t="s">
        <v>268</v>
      </c>
      <c r="AA5718" t="s">
        <v>19</v>
      </c>
      <c r="AC5718" t="s">
        <v>9786</v>
      </c>
      <c r="AD5718">
        <v>1</v>
      </c>
      <c r="AE5718">
        <v>1</v>
      </c>
    </row>
    <row r="5719" spans="1:31">
      <c r="A5719" t="s">
        <v>9787</v>
      </c>
      <c r="B5719" s="93">
        <v>44992</v>
      </c>
      <c r="C5719" s="93">
        <v>44992</v>
      </c>
      <c r="D5719">
        <v>-2.0486060736119999E-3</v>
      </c>
      <c r="E5719">
        <v>-2.0486060736119999E-3</v>
      </c>
      <c r="F5719" t="s">
        <v>81</v>
      </c>
      <c r="G5719">
        <v>6.0083594566353176</v>
      </c>
      <c r="H5719">
        <v>-1.2308761675307211E-2</v>
      </c>
      <c r="I5719">
        <v>-1.2308761675307211E-2</v>
      </c>
      <c r="J5719">
        <v>1</v>
      </c>
      <c r="L5719" t="s">
        <v>76</v>
      </c>
      <c r="M5719" t="s">
        <v>76</v>
      </c>
      <c r="R5719" t="s">
        <v>9046</v>
      </c>
      <c r="T5719" t="s">
        <v>76</v>
      </c>
      <c r="V5719" t="s">
        <v>8402</v>
      </c>
      <c r="W5719" t="s">
        <v>7116</v>
      </c>
      <c r="X5719" t="s">
        <v>168</v>
      </c>
      <c r="Y5719" t="s">
        <v>268</v>
      </c>
      <c r="Z5719" t="s">
        <v>268</v>
      </c>
      <c r="AA5719" t="s">
        <v>19</v>
      </c>
      <c r="AC5719" t="s">
        <v>9788</v>
      </c>
      <c r="AD5719">
        <v>1</v>
      </c>
      <c r="AE5719">
        <v>1</v>
      </c>
    </row>
    <row r="5720" spans="1:31">
      <c r="A5720" t="s">
        <v>9789</v>
      </c>
      <c r="B5720" s="93">
        <v>44992</v>
      </c>
      <c r="C5720" s="93">
        <v>44992</v>
      </c>
      <c r="D5720">
        <v>-8.519636148653538E-3</v>
      </c>
      <c r="E5720">
        <v>-8.519636148653538E-3</v>
      </c>
      <c r="F5720" t="s">
        <v>81</v>
      </c>
      <c r="G5720">
        <v>6.0083594566353176</v>
      </c>
      <c r="H5720">
        <v>-5.1189036420854588E-2</v>
      </c>
      <c r="I5720">
        <v>-5.1189036420854588E-2</v>
      </c>
      <c r="J5720">
        <v>1</v>
      </c>
      <c r="L5720" t="s">
        <v>76</v>
      </c>
      <c r="R5720" t="s">
        <v>8556</v>
      </c>
      <c r="T5720" t="s">
        <v>76</v>
      </c>
      <c r="V5720" t="s">
        <v>4153</v>
      </c>
      <c r="W5720" t="s">
        <v>4154</v>
      </c>
      <c r="X5720" t="s">
        <v>168</v>
      </c>
      <c r="Y5720" t="s">
        <v>268</v>
      </c>
      <c r="Z5720" t="s">
        <v>268</v>
      </c>
      <c r="AA5720" t="s">
        <v>19</v>
      </c>
      <c r="AC5720" t="s">
        <v>9790</v>
      </c>
      <c r="AD5720">
        <v>1</v>
      </c>
      <c r="AE5720">
        <v>1</v>
      </c>
    </row>
    <row r="5721" spans="1:31">
      <c r="A5721" t="s">
        <v>9791</v>
      </c>
      <c r="B5721" s="93">
        <v>44992</v>
      </c>
      <c r="C5721" s="93">
        <v>44992</v>
      </c>
      <c r="D5721">
        <v>-8.1894774000000007E-3</v>
      </c>
      <c r="E5721">
        <v>-8.1894774000000007E-3</v>
      </c>
      <c r="F5721" t="s">
        <v>81</v>
      </c>
      <c r="G5721">
        <v>6.0083594566353176</v>
      </c>
      <c r="H5721">
        <v>-4.9205323981191228E-2</v>
      </c>
      <c r="I5721">
        <v>-4.9205323981191228E-2</v>
      </c>
      <c r="J5721">
        <v>1</v>
      </c>
      <c r="L5721" t="s">
        <v>76</v>
      </c>
      <c r="M5721" t="s">
        <v>111</v>
      </c>
      <c r="R5721" t="s">
        <v>8556</v>
      </c>
      <c r="T5721" t="s">
        <v>76</v>
      </c>
      <c r="V5721" t="s">
        <v>4153</v>
      </c>
      <c r="W5721" t="s">
        <v>4154</v>
      </c>
      <c r="X5721" t="s">
        <v>168</v>
      </c>
      <c r="Y5721" t="s">
        <v>268</v>
      </c>
      <c r="Z5721" t="s">
        <v>268</v>
      </c>
      <c r="AA5721" t="s">
        <v>19</v>
      </c>
      <c r="AC5721" t="s">
        <v>9792</v>
      </c>
      <c r="AD5721">
        <v>1</v>
      </c>
      <c r="AE5721">
        <v>1</v>
      </c>
    </row>
    <row r="5722" spans="1:31">
      <c r="A5722" t="s">
        <v>9793</v>
      </c>
      <c r="B5722" s="93">
        <v>44992</v>
      </c>
      <c r="C5722" s="93">
        <v>44992</v>
      </c>
      <c r="D5722">
        <v>-2.1575E-2</v>
      </c>
      <c r="E5722">
        <v>-2.1575E-2</v>
      </c>
      <c r="F5722" t="s">
        <v>81</v>
      </c>
      <c r="G5722">
        <v>6.0083594566353176</v>
      </c>
      <c r="H5722">
        <v>-0.129630355276907</v>
      </c>
      <c r="I5722">
        <v>-0.129630355276907</v>
      </c>
      <c r="J5722">
        <v>1</v>
      </c>
      <c r="L5722" t="s">
        <v>76</v>
      </c>
      <c r="R5722" t="s">
        <v>9427</v>
      </c>
      <c r="T5722" t="s">
        <v>76</v>
      </c>
      <c r="V5722" t="s">
        <v>8402</v>
      </c>
      <c r="W5722" t="s">
        <v>7116</v>
      </c>
      <c r="X5722" t="s">
        <v>168</v>
      </c>
      <c r="Y5722" t="s">
        <v>268</v>
      </c>
      <c r="Z5722" t="s">
        <v>268</v>
      </c>
      <c r="AA5722" t="s">
        <v>19</v>
      </c>
      <c r="AC5722" t="s">
        <v>9794</v>
      </c>
      <c r="AD5722">
        <v>1</v>
      </c>
      <c r="AE5722">
        <v>1</v>
      </c>
    </row>
    <row r="5723" spans="1:31">
      <c r="A5723" t="s">
        <v>9795</v>
      </c>
      <c r="B5723" s="93">
        <v>44992</v>
      </c>
      <c r="C5723" s="93">
        <v>44992</v>
      </c>
      <c r="D5723">
        <v>-3.2365056000000003E-2</v>
      </c>
      <c r="E5723">
        <v>-3.2365056000000003E-2</v>
      </c>
      <c r="F5723" t="s">
        <v>81</v>
      </c>
      <c r="G5723">
        <v>6.0083594566353176</v>
      </c>
      <c r="H5723">
        <v>-0.1944608902821317</v>
      </c>
      <c r="I5723">
        <v>-0.1944608902821317</v>
      </c>
      <c r="J5723">
        <v>1</v>
      </c>
      <c r="L5723" t="s">
        <v>76</v>
      </c>
      <c r="M5723" t="s">
        <v>111</v>
      </c>
      <c r="R5723" t="s">
        <v>8556</v>
      </c>
      <c r="T5723" t="s">
        <v>76</v>
      </c>
      <c r="V5723" t="s">
        <v>4153</v>
      </c>
      <c r="W5723" t="s">
        <v>4154</v>
      </c>
      <c r="X5723" t="s">
        <v>168</v>
      </c>
      <c r="Y5723" t="s">
        <v>268</v>
      </c>
      <c r="Z5723" t="s">
        <v>268</v>
      </c>
      <c r="AA5723" t="s">
        <v>19</v>
      </c>
      <c r="AC5723" t="s">
        <v>9796</v>
      </c>
      <c r="AD5723">
        <v>1</v>
      </c>
      <c r="AE5723">
        <v>1</v>
      </c>
    </row>
    <row r="5724" spans="1:31">
      <c r="A5724" t="s">
        <v>9797</v>
      </c>
      <c r="B5724" s="93">
        <v>44991</v>
      </c>
      <c r="C5724" s="93">
        <v>44991</v>
      </c>
      <c r="D5724">
        <v>-0.16421811359999999</v>
      </c>
      <c r="E5724">
        <v>-0.16421811359999999</v>
      </c>
      <c r="F5724" t="s">
        <v>81</v>
      </c>
      <c r="G5724">
        <v>5.8661825726141084</v>
      </c>
      <c r="H5724">
        <v>-0.9633334361078838</v>
      </c>
      <c r="I5724">
        <v>-0.9633334361078838</v>
      </c>
      <c r="J5724">
        <v>1</v>
      </c>
      <c r="L5724" t="s">
        <v>76</v>
      </c>
      <c r="M5724" t="s">
        <v>111</v>
      </c>
      <c r="R5724" t="s">
        <v>8556</v>
      </c>
      <c r="T5724" t="s">
        <v>76</v>
      </c>
      <c r="V5724" t="s">
        <v>4153</v>
      </c>
      <c r="W5724" t="s">
        <v>4154</v>
      </c>
      <c r="X5724" t="s">
        <v>168</v>
      </c>
      <c r="Y5724" t="s">
        <v>268</v>
      </c>
      <c r="Z5724" t="s">
        <v>268</v>
      </c>
      <c r="AA5724" t="s">
        <v>19</v>
      </c>
      <c r="AC5724" t="s">
        <v>9798</v>
      </c>
      <c r="AD5724">
        <v>1</v>
      </c>
      <c r="AE5724">
        <v>1</v>
      </c>
    </row>
    <row r="5725" spans="1:31">
      <c r="A5725" t="s">
        <v>9799</v>
      </c>
      <c r="B5725" s="93">
        <v>44991</v>
      </c>
      <c r="C5725" s="93">
        <v>44991</v>
      </c>
      <c r="D5725">
        <v>-9.4224423999999998E-3</v>
      </c>
      <c r="E5725">
        <v>-9.4224423999999998E-3</v>
      </c>
      <c r="F5725" t="s">
        <v>81</v>
      </c>
      <c r="G5725">
        <v>5.8661825726141084</v>
      </c>
      <c r="H5725">
        <v>-5.5273767398340251E-2</v>
      </c>
      <c r="I5725">
        <v>-5.5273767398340251E-2</v>
      </c>
      <c r="J5725">
        <v>1</v>
      </c>
      <c r="L5725" t="s">
        <v>76</v>
      </c>
      <c r="M5725" t="s">
        <v>111</v>
      </c>
      <c r="R5725" t="s">
        <v>8556</v>
      </c>
      <c r="T5725" t="s">
        <v>76</v>
      </c>
      <c r="V5725" t="s">
        <v>4153</v>
      </c>
      <c r="W5725" t="s">
        <v>4154</v>
      </c>
      <c r="X5725" t="s">
        <v>168</v>
      </c>
      <c r="Y5725" t="s">
        <v>268</v>
      </c>
      <c r="Z5725" t="s">
        <v>268</v>
      </c>
      <c r="AA5725" t="s">
        <v>19</v>
      </c>
      <c r="AC5725" t="s">
        <v>9800</v>
      </c>
      <c r="AD5725">
        <v>1</v>
      </c>
      <c r="AE5725">
        <v>1</v>
      </c>
    </row>
    <row r="5726" spans="1:31">
      <c r="A5726" t="s">
        <v>9801</v>
      </c>
      <c r="B5726" s="93">
        <v>44991</v>
      </c>
      <c r="C5726" s="93">
        <v>44991</v>
      </c>
      <c r="D5726">
        <v>-2.2547299999999999E-2</v>
      </c>
      <c r="E5726">
        <v>-2.2547299999999999E-2</v>
      </c>
      <c r="F5726" t="s">
        <v>81</v>
      </c>
      <c r="G5726">
        <v>5.8661825726141084</v>
      </c>
      <c r="H5726">
        <v>-0.13226657831950209</v>
      </c>
      <c r="I5726">
        <v>-0.13226657831950209</v>
      </c>
      <c r="J5726">
        <v>1</v>
      </c>
      <c r="L5726" t="s">
        <v>76</v>
      </c>
      <c r="R5726" t="s">
        <v>9427</v>
      </c>
      <c r="T5726" t="s">
        <v>76</v>
      </c>
      <c r="V5726" t="s">
        <v>8402</v>
      </c>
      <c r="W5726" t="s">
        <v>7116</v>
      </c>
      <c r="X5726" t="s">
        <v>168</v>
      </c>
      <c r="Y5726" t="s">
        <v>268</v>
      </c>
      <c r="Z5726" t="s">
        <v>268</v>
      </c>
      <c r="AA5726" t="s">
        <v>19</v>
      </c>
      <c r="AC5726" t="s">
        <v>9802</v>
      </c>
      <c r="AD5726">
        <v>1</v>
      </c>
      <c r="AE5726">
        <v>1</v>
      </c>
    </row>
    <row r="5727" spans="1:31">
      <c r="A5727" t="s">
        <v>9803</v>
      </c>
      <c r="B5727" s="93">
        <v>44991</v>
      </c>
      <c r="C5727" s="93">
        <v>44991</v>
      </c>
      <c r="D5727">
        <v>-6.0589952999999998E-3</v>
      </c>
      <c r="E5727">
        <v>-6.0589952999999998E-3</v>
      </c>
      <c r="F5727" t="s">
        <v>81</v>
      </c>
      <c r="G5727">
        <v>5.8661825726141084</v>
      </c>
      <c r="H5727">
        <v>-3.554317263641079E-2</v>
      </c>
      <c r="I5727">
        <v>-3.554317263641079E-2</v>
      </c>
      <c r="J5727">
        <v>1</v>
      </c>
      <c r="L5727" t="s">
        <v>76</v>
      </c>
      <c r="R5727" t="s">
        <v>8556</v>
      </c>
      <c r="T5727" t="s">
        <v>76</v>
      </c>
      <c r="V5727" t="s">
        <v>4153</v>
      </c>
      <c r="W5727" t="s">
        <v>4154</v>
      </c>
      <c r="X5727" t="s">
        <v>168</v>
      </c>
      <c r="Y5727" t="s">
        <v>268</v>
      </c>
      <c r="Z5727" t="s">
        <v>268</v>
      </c>
      <c r="AA5727" t="s">
        <v>19</v>
      </c>
      <c r="AC5727" t="s">
        <v>9804</v>
      </c>
      <c r="AD5727">
        <v>1</v>
      </c>
      <c r="AE5727">
        <v>1</v>
      </c>
    </row>
    <row r="5728" spans="1:31">
      <c r="A5728" t="s">
        <v>9805</v>
      </c>
      <c r="B5728" s="93">
        <v>44991</v>
      </c>
      <c r="C5728" s="93">
        <v>44991</v>
      </c>
      <c r="D5728">
        <v>-2.2862153046641E-2</v>
      </c>
      <c r="E5728">
        <v>-2.2862153046641E-2</v>
      </c>
      <c r="F5728" t="s">
        <v>81</v>
      </c>
      <c r="G5728">
        <v>5.8661825726141084</v>
      </c>
      <c r="H5728">
        <v>-0.13411356377464201</v>
      </c>
      <c r="I5728">
        <v>-0.13411356377464201</v>
      </c>
      <c r="J5728">
        <v>1</v>
      </c>
      <c r="L5728" t="s">
        <v>76</v>
      </c>
      <c r="R5728" t="s">
        <v>9427</v>
      </c>
      <c r="T5728" t="s">
        <v>76</v>
      </c>
      <c r="V5728" t="s">
        <v>8402</v>
      </c>
      <c r="W5728" t="s">
        <v>7116</v>
      </c>
      <c r="X5728" t="s">
        <v>168</v>
      </c>
      <c r="Y5728" t="s">
        <v>268</v>
      </c>
      <c r="Z5728" t="s">
        <v>268</v>
      </c>
      <c r="AA5728" t="s">
        <v>19</v>
      </c>
      <c r="AC5728" t="s">
        <v>9806</v>
      </c>
      <c r="AD5728">
        <v>1</v>
      </c>
      <c r="AE5728">
        <v>1</v>
      </c>
    </row>
    <row r="5729" spans="1:31">
      <c r="A5729" t="s">
        <v>9807</v>
      </c>
      <c r="B5729" s="93">
        <v>44991</v>
      </c>
      <c r="C5729" s="93">
        <v>44991</v>
      </c>
      <c r="D5729">
        <v>-1.6180851600000001E-2</v>
      </c>
      <c r="E5729">
        <v>-1.6180851600000001E-2</v>
      </c>
      <c r="F5729" t="s">
        <v>81</v>
      </c>
      <c r="G5729">
        <v>5.8661825726141084</v>
      </c>
      <c r="H5729">
        <v>-9.491982966597512E-2</v>
      </c>
      <c r="I5729">
        <v>-9.491982966597512E-2</v>
      </c>
      <c r="J5729">
        <v>1</v>
      </c>
      <c r="L5729" t="s">
        <v>76</v>
      </c>
      <c r="R5729" t="s">
        <v>8556</v>
      </c>
      <c r="T5729" t="s">
        <v>76</v>
      </c>
      <c r="V5729" t="s">
        <v>4153</v>
      </c>
      <c r="W5729" t="s">
        <v>4154</v>
      </c>
      <c r="X5729" t="s">
        <v>168</v>
      </c>
      <c r="Y5729" t="s">
        <v>268</v>
      </c>
      <c r="Z5729" t="s">
        <v>268</v>
      </c>
      <c r="AA5729" t="s">
        <v>19</v>
      </c>
      <c r="AC5729" t="s">
        <v>9808</v>
      </c>
      <c r="AD5729">
        <v>1</v>
      </c>
      <c r="AE5729">
        <v>1</v>
      </c>
    </row>
    <row r="5730" spans="1:31">
      <c r="A5730" t="s">
        <v>9809</v>
      </c>
      <c r="B5730" s="93">
        <v>44991</v>
      </c>
      <c r="C5730" s="93">
        <v>44991</v>
      </c>
      <c r="D5730">
        <v>-0.1991406161528477</v>
      </c>
      <c r="E5730">
        <v>-0.1991406161528477</v>
      </c>
      <c r="F5730" t="s">
        <v>81</v>
      </c>
      <c r="G5730">
        <v>5.8661825726141084</v>
      </c>
      <c r="H5730">
        <v>-1.168195211975471</v>
      </c>
      <c r="I5730">
        <v>-1.168195211975471</v>
      </c>
      <c r="J5730">
        <v>1</v>
      </c>
      <c r="L5730" t="s">
        <v>65</v>
      </c>
      <c r="R5730" t="s">
        <v>8556</v>
      </c>
      <c r="T5730" t="s">
        <v>65</v>
      </c>
      <c r="V5730" t="s">
        <v>8402</v>
      </c>
      <c r="W5730" t="s">
        <v>7116</v>
      </c>
      <c r="X5730" t="s">
        <v>168</v>
      </c>
      <c r="Y5730" t="s">
        <v>268</v>
      </c>
      <c r="Z5730" t="s">
        <v>268</v>
      </c>
      <c r="AA5730" t="s">
        <v>19</v>
      </c>
      <c r="AC5730" t="s">
        <v>9810</v>
      </c>
      <c r="AD5730">
        <v>1</v>
      </c>
      <c r="AE5730">
        <v>1</v>
      </c>
    </row>
    <row r="5731" spans="1:31">
      <c r="A5731" t="s">
        <v>9811</v>
      </c>
      <c r="B5731" s="93">
        <v>44991</v>
      </c>
      <c r="C5731" s="93">
        <v>44991</v>
      </c>
      <c r="D5731">
        <v>-8.7415614000000003E-3</v>
      </c>
      <c r="E5731">
        <v>-8.7415614000000003E-3</v>
      </c>
      <c r="F5731" t="s">
        <v>81</v>
      </c>
      <c r="G5731">
        <v>5.8661825726141084</v>
      </c>
      <c r="H5731">
        <v>-5.1279595142116191E-2</v>
      </c>
      <c r="I5731">
        <v>-5.1279595142116191E-2</v>
      </c>
      <c r="J5731">
        <v>1</v>
      </c>
      <c r="L5731" t="s">
        <v>76</v>
      </c>
      <c r="R5731" t="s">
        <v>8556</v>
      </c>
      <c r="T5731" t="s">
        <v>76</v>
      </c>
      <c r="V5731" t="s">
        <v>4153</v>
      </c>
      <c r="W5731" t="s">
        <v>4154</v>
      </c>
      <c r="X5731" t="s">
        <v>168</v>
      </c>
      <c r="Y5731" t="s">
        <v>268</v>
      </c>
      <c r="Z5731" t="s">
        <v>268</v>
      </c>
      <c r="AA5731" t="s">
        <v>19</v>
      </c>
      <c r="AC5731" t="s">
        <v>9812</v>
      </c>
      <c r="AD5731">
        <v>1</v>
      </c>
      <c r="AE5731">
        <v>1</v>
      </c>
    </row>
    <row r="5732" spans="1:31">
      <c r="A5732" t="s">
        <v>9813</v>
      </c>
      <c r="B5732" s="93">
        <v>44991</v>
      </c>
      <c r="C5732" s="93">
        <v>44991</v>
      </c>
      <c r="D5732">
        <v>-2.2427599999999999E-2</v>
      </c>
      <c r="E5732">
        <v>-2.2427599999999999E-2</v>
      </c>
      <c r="F5732" t="s">
        <v>81</v>
      </c>
      <c r="G5732">
        <v>5.8661825726141084</v>
      </c>
      <c r="H5732">
        <v>-0.13156439626556021</v>
      </c>
      <c r="I5732">
        <v>-0.13156439626556021</v>
      </c>
      <c r="J5732">
        <v>1</v>
      </c>
      <c r="L5732" t="s">
        <v>76</v>
      </c>
      <c r="R5732" t="s">
        <v>9427</v>
      </c>
      <c r="T5732" t="s">
        <v>76</v>
      </c>
      <c r="V5732" t="s">
        <v>8402</v>
      </c>
      <c r="W5732" t="s">
        <v>7116</v>
      </c>
      <c r="X5732" t="s">
        <v>168</v>
      </c>
      <c r="Y5732" t="s">
        <v>268</v>
      </c>
      <c r="Z5732" t="s">
        <v>268</v>
      </c>
      <c r="AA5732" t="s">
        <v>19</v>
      </c>
      <c r="AC5732" t="s">
        <v>9814</v>
      </c>
      <c r="AD5732">
        <v>1</v>
      </c>
      <c r="AE5732">
        <v>1</v>
      </c>
    </row>
    <row r="5733" spans="1:31">
      <c r="A5733" t="s">
        <v>9815</v>
      </c>
      <c r="B5733" s="93">
        <v>44991</v>
      </c>
      <c r="C5733" s="93">
        <v>44991</v>
      </c>
      <c r="D5733">
        <v>-2.1971899999999999E-2</v>
      </c>
      <c r="E5733">
        <v>-2.1971899999999999E-2</v>
      </c>
      <c r="F5733" t="s">
        <v>81</v>
      </c>
      <c r="G5733">
        <v>5.8661825726141084</v>
      </c>
      <c r="H5733">
        <v>-0.1288911768672199</v>
      </c>
      <c r="I5733">
        <v>-0.1288911768672199</v>
      </c>
      <c r="J5733">
        <v>1</v>
      </c>
      <c r="L5733" t="s">
        <v>76</v>
      </c>
      <c r="R5733" t="s">
        <v>9427</v>
      </c>
      <c r="T5733" t="s">
        <v>76</v>
      </c>
      <c r="V5733" t="s">
        <v>8402</v>
      </c>
      <c r="W5733" t="s">
        <v>7116</v>
      </c>
      <c r="X5733" t="s">
        <v>168</v>
      </c>
      <c r="Y5733" t="s">
        <v>268</v>
      </c>
      <c r="Z5733" t="s">
        <v>268</v>
      </c>
      <c r="AA5733" t="s">
        <v>19</v>
      </c>
      <c r="AC5733" t="s">
        <v>9816</v>
      </c>
      <c r="AD5733">
        <v>1</v>
      </c>
      <c r="AE5733">
        <v>1</v>
      </c>
    </row>
    <row r="5734" spans="1:31">
      <c r="A5734" t="s">
        <v>9817</v>
      </c>
      <c r="B5734" s="93">
        <v>44991</v>
      </c>
      <c r="C5734" s="93">
        <v>44991</v>
      </c>
      <c r="D5734">
        <v>-1.1258071499999999E-2</v>
      </c>
      <c r="E5734">
        <v>-1.1258071499999999E-2</v>
      </c>
      <c r="F5734" t="s">
        <v>81</v>
      </c>
      <c r="G5734">
        <v>5.8661825726141084</v>
      </c>
      <c r="H5734">
        <v>-6.6041902834543587E-2</v>
      </c>
      <c r="I5734">
        <v>-6.6041902834543587E-2</v>
      </c>
      <c r="J5734">
        <v>1</v>
      </c>
      <c r="L5734" t="s">
        <v>76</v>
      </c>
      <c r="R5734" t="s">
        <v>8556</v>
      </c>
      <c r="T5734" t="s">
        <v>76</v>
      </c>
      <c r="V5734" t="s">
        <v>4153</v>
      </c>
      <c r="W5734" t="s">
        <v>4154</v>
      </c>
      <c r="X5734" t="s">
        <v>168</v>
      </c>
      <c r="Y5734" t="s">
        <v>268</v>
      </c>
      <c r="Z5734" t="s">
        <v>268</v>
      </c>
      <c r="AA5734" t="s">
        <v>19</v>
      </c>
      <c r="AC5734" t="s">
        <v>9818</v>
      </c>
      <c r="AD5734">
        <v>1</v>
      </c>
      <c r="AE5734">
        <v>1</v>
      </c>
    </row>
    <row r="5735" spans="1:31">
      <c r="A5735" t="s">
        <v>9819</v>
      </c>
      <c r="B5735" s="93">
        <v>44991</v>
      </c>
      <c r="C5735" s="93">
        <v>44991</v>
      </c>
      <c r="D5735">
        <v>-1.46813403E-2</v>
      </c>
      <c r="E5735">
        <v>-1.46813403E-2</v>
      </c>
      <c r="F5735" t="s">
        <v>81</v>
      </c>
      <c r="G5735">
        <v>5.8661825726141084</v>
      </c>
      <c r="H5735">
        <v>-8.6123422610477188E-2</v>
      </c>
      <c r="I5735">
        <v>-8.6123422610477188E-2</v>
      </c>
      <c r="J5735">
        <v>1</v>
      </c>
      <c r="L5735" t="s">
        <v>76</v>
      </c>
      <c r="R5735" t="s">
        <v>8556</v>
      </c>
      <c r="T5735" t="s">
        <v>76</v>
      </c>
      <c r="V5735" t="s">
        <v>4153</v>
      </c>
      <c r="W5735" t="s">
        <v>4154</v>
      </c>
      <c r="X5735" t="s">
        <v>168</v>
      </c>
      <c r="Y5735" t="s">
        <v>268</v>
      </c>
      <c r="Z5735" t="s">
        <v>268</v>
      </c>
      <c r="AA5735" t="s">
        <v>19</v>
      </c>
      <c r="AC5735" t="s">
        <v>9820</v>
      </c>
      <c r="AD5735">
        <v>1</v>
      </c>
      <c r="AE5735">
        <v>1</v>
      </c>
    </row>
    <row r="5736" spans="1:31">
      <c r="A5736" t="s">
        <v>9821</v>
      </c>
      <c r="B5736" s="93">
        <v>44991</v>
      </c>
      <c r="C5736" s="93">
        <v>44991</v>
      </c>
      <c r="D5736">
        <v>-1.73404866E-2</v>
      </c>
      <c r="E5736">
        <v>-1.73404866E-2</v>
      </c>
      <c r="F5736" t="s">
        <v>81</v>
      </c>
      <c r="G5736">
        <v>5.8661825726141084</v>
      </c>
      <c r="H5736">
        <v>-0.1017224602935685</v>
      </c>
      <c r="I5736">
        <v>-0.1017224602935685</v>
      </c>
      <c r="J5736">
        <v>1</v>
      </c>
      <c r="L5736" t="s">
        <v>76</v>
      </c>
      <c r="R5736" t="s">
        <v>8556</v>
      </c>
      <c r="T5736" t="s">
        <v>76</v>
      </c>
      <c r="V5736" t="s">
        <v>4153</v>
      </c>
      <c r="W5736" t="s">
        <v>4154</v>
      </c>
      <c r="X5736" t="s">
        <v>168</v>
      </c>
      <c r="Y5736" t="s">
        <v>268</v>
      </c>
      <c r="Z5736" t="s">
        <v>268</v>
      </c>
      <c r="AA5736" t="s">
        <v>19</v>
      </c>
      <c r="AC5736" t="s">
        <v>9822</v>
      </c>
      <c r="AD5736">
        <v>1</v>
      </c>
      <c r="AE5736">
        <v>1</v>
      </c>
    </row>
    <row r="5737" spans="1:31">
      <c r="A5737" t="s">
        <v>9823</v>
      </c>
      <c r="B5737" s="93">
        <v>44991</v>
      </c>
      <c r="C5737" s="93">
        <v>44991</v>
      </c>
      <c r="D5737">
        <v>-2.2241058899999999E-2</v>
      </c>
      <c r="E5737">
        <v>-2.2241058899999999E-2</v>
      </c>
      <c r="F5737" t="s">
        <v>81</v>
      </c>
      <c r="G5737">
        <v>5.8661825726141084</v>
      </c>
      <c r="H5737">
        <v>-0.13047011211566389</v>
      </c>
      <c r="I5737">
        <v>-0.13047011211566389</v>
      </c>
      <c r="J5737">
        <v>1</v>
      </c>
      <c r="L5737" t="s">
        <v>76</v>
      </c>
      <c r="R5737" t="s">
        <v>8556</v>
      </c>
      <c r="T5737" t="s">
        <v>76</v>
      </c>
      <c r="V5737" t="s">
        <v>4153</v>
      </c>
      <c r="W5737" t="s">
        <v>4154</v>
      </c>
      <c r="X5737" t="s">
        <v>168</v>
      </c>
      <c r="Y5737" t="s">
        <v>268</v>
      </c>
      <c r="Z5737" t="s">
        <v>268</v>
      </c>
      <c r="AA5737" t="s">
        <v>19</v>
      </c>
      <c r="AC5737" t="s">
        <v>9824</v>
      </c>
      <c r="AD5737">
        <v>1</v>
      </c>
      <c r="AE5737">
        <v>1</v>
      </c>
    </row>
    <row r="5738" spans="1:31">
      <c r="A5738" t="s">
        <v>9825</v>
      </c>
      <c r="B5738" s="93">
        <v>44991</v>
      </c>
      <c r="C5738" s="93">
        <v>44991</v>
      </c>
      <c r="D5738">
        <v>-2.2860200000000001E-2</v>
      </c>
      <c r="E5738">
        <v>-2.2860200000000001E-2</v>
      </c>
      <c r="F5738" t="s">
        <v>81</v>
      </c>
      <c r="G5738">
        <v>5.8661825726141084</v>
      </c>
      <c r="H5738">
        <v>-0.13410210684647311</v>
      </c>
      <c r="I5738">
        <v>-0.13410210684647311</v>
      </c>
      <c r="J5738">
        <v>1</v>
      </c>
      <c r="L5738" t="s">
        <v>76</v>
      </c>
      <c r="R5738" t="s">
        <v>9427</v>
      </c>
      <c r="T5738" t="s">
        <v>76</v>
      </c>
      <c r="V5738" t="s">
        <v>8402</v>
      </c>
      <c r="W5738" t="s">
        <v>7116</v>
      </c>
      <c r="X5738" t="s">
        <v>168</v>
      </c>
      <c r="Y5738" t="s">
        <v>268</v>
      </c>
      <c r="Z5738" t="s">
        <v>268</v>
      </c>
      <c r="AA5738" t="s">
        <v>19</v>
      </c>
      <c r="AC5738" t="s">
        <v>9826</v>
      </c>
      <c r="AD5738">
        <v>1</v>
      </c>
      <c r="AE5738">
        <v>1</v>
      </c>
    </row>
    <row r="5739" spans="1:31">
      <c r="A5739" t="s">
        <v>9827</v>
      </c>
      <c r="B5739" s="93">
        <v>44991</v>
      </c>
      <c r="C5739" s="93">
        <v>44991</v>
      </c>
      <c r="D5739">
        <v>-0.10527037440000001</v>
      </c>
      <c r="E5739">
        <v>-0.10527037440000001</v>
      </c>
      <c r="F5739" t="s">
        <v>81</v>
      </c>
      <c r="G5739">
        <v>5.8661825726141084</v>
      </c>
      <c r="H5739">
        <v>-0.61753523571784241</v>
      </c>
      <c r="I5739">
        <v>-0.61753523571784241</v>
      </c>
      <c r="J5739">
        <v>1</v>
      </c>
      <c r="L5739" t="s">
        <v>76</v>
      </c>
      <c r="M5739" t="s">
        <v>111</v>
      </c>
      <c r="R5739" t="s">
        <v>8556</v>
      </c>
      <c r="T5739" t="s">
        <v>76</v>
      </c>
      <c r="V5739" t="s">
        <v>4153</v>
      </c>
      <c r="W5739" t="s">
        <v>4154</v>
      </c>
      <c r="X5739" t="s">
        <v>168</v>
      </c>
      <c r="Y5739" t="s">
        <v>268</v>
      </c>
      <c r="Z5739" t="s">
        <v>268</v>
      </c>
      <c r="AA5739" t="s">
        <v>19</v>
      </c>
      <c r="AC5739" t="s">
        <v>9828</v>
      </c>
      <c r="AD5739">
        <v>1</v>
      </c>
      <c r="AE5739">
        <v>1</v>
      </c>
    </row>
    <row r="5740" spans="1:31">
      <c r="A5740" t="s">
        <v>9829</v>
      </c>
      <c r="B5740" s="93">
        <v>44991</v>
      </c>
      <c r="C5740" s="93">
        <v>44991</v>
      </c>
      <c r="D5740">
        <v>-0.106376628</v>
      </c>
      <c r="E5740">
        <v>-0.106376628</v>
      </c>
      <c r="F5740" t="s">
        <v>81</v>
      </c>
      <c r="G5740">
        <v>5.8661825726141084</v>
      </c>
      <c r="H5740">
        <v>-0.624024721307054</v>
      </c>
      <c r="I5740">
        <v>-0.624024721307054</v>
      </c>
      <c r="J5740">
        <v>1</v>
      </c>
      <c r="L5740" t="s">
        <v>76</v>
      </c>
      <c r="M5740" t="s">
        <v>111</v>
      </c>
      <c r="R5740" t="s">
        <v>8556</v>
      </c>
      <c r="T5740" t="s">
        <v>76</v>
      </c>
      <c r="V5740" t="s">
        <v>4153</v>
      </c>
      <c r="W5740" t="s">
        <v>4154</v>
      </c>
      <c r="X5740" t="s">
        <v>168</v>
      </c>
      <c r="Y5740" t="s">
        <v>268</v>
      </c>
      <c r="Z5740" t="s">
        <v>268</v>
      </c>
      <c r="AA5740" t="s">
        <v>19</v>
      </c>
      <c r="AC5740" t="s">
        <v>9830</v>
      </c>
      <c r="AD5740">
        <v>1</v>
      </c>
      <c r="AE5740">
        <v>1</v>
      </c>
    </row>
    <row r="5741" spans="1:31">
      <c r="A5741" t="s">
        <v>9831</v>
      </c>
      <c r="B5741" s="93">
        <v>44991</v>
      </c>
      <c r="C5741" s="93">
        <v>44991</v>
      </c>
      <c r="D5741">
        <v>-7.9114518000000002E-3</v>
      </c>
      <c r="E5741">
        <v>-7.9114518000000002E-3</v>
      </c>
      <c r="F5741" t="s">
        <v>81</v>
      </c>
      <c r="G5741">
        <v>5.8661825726141084</v>
      </c>
      <c r="H5741">
        <v>-4.6410020673236518E-2</v>
      </c>
      <c r="I5741">
        <v>-4.6410020673236518E-2</v>
      </c>
      <c r="J5741">
        <v>1</v>
      </c>
      <c r="L5741" t="s">
        <v>76</v>
      </c>
      <c r="R5741" t="s">
        <v>8556</v>
      </c>
      <c r="T5741" t="s">
        <v>76</v>
      </c>
      <c r="V5741" t="s">
        <v>4153</v>
      </c>
      <c r="W5741" t="s">
        <v>4154</v>
      </c>
      <c r="X5741" t="s">
        <v>168</v>
      </c>
      <c r="Y5741" t="s">
        <v>268</v>
      </c>
      <c r="Z5741" t="s">
        <v>268</v>
      </c>
      <c r="AA5741" t="s">
        <v>19</v>
      </c>
      <c r="AC5741" t="s">
        <v>9832</v>
      </c>
      <c r="AD5741">
        <v>1</v>
      </c>
      <c r="AE5741">
        <v>1</v>
      </c>
    </row>
    <row r="5742" spans="1:31">
      <c r="A5742" t="s">
        <v>9833</v>
      </c>
      <c r="B5742" s="93">
        <v>44991</v>
      </c>
      <c r="C5742" s="93">
        <v>44991</v>
      </c>
      <c r="D5742">
        <v>1673.9716390000001</v>
      </c>
      <c r="E5742">
        <v>1673.9716390000001</v>
      </c>
      <c r="F5742" t="s">
        <v>82</v>
      </c>
      <c r="G5742">
        <v>5.186721991701245</v>
      </c>
      <c r="H5742">
        <v>8682.4255134854775</v>
      </c>
      <c r="I5742">
        <v>8682.4255134854775</v>
      </c>
      <c r="J5742">
        <v>1</v>
      </c>
      <c r="L5742" t="s">
        <v>8828</v>
      </c>
      <c r="M5742" t="s">
        <v>78</v>
      </c>
      <c r="R5742" t="s">
        <v>8556</v>
      </c>
      <c r="T5742" t="s">
        <v>78</v>
      </c>
      <c r="V5742" t="s">
        <v>1461</v>
      </c>
      <c r="W5742" t="s">
        <v>1461</v>
      </c>
      <c r="X5742" t="s">
        <v>1377</v>
      </c>
      <c r="Y5742" t="s">
        <v>1377</v>
      </c>
      <c r="Z5742" t="s">
        <v>1377</v>
      </c>
      <c r="AA5742" t="s">
        <v>29</v>
      </c>
      <c r="AC5742" t="s">
        <v>9834</v>
      </c>
      <c r="AD5742">
        <v>1</v>
      </c>
      <c r="AE5742">
        <v>1</v>
      </c>
    </row>
    <row r="5743" spans="1:31">
      <c r="A5743" t="s">
        <v>9835</v>
      </c>
      <c r="B5743" s="93">
        <v>44990</v>
      </c>
      <c r="C5743" s="93">
        <v>44990</v>
      </c>
      <c r="D5743">
        <v>-0.1134727344</v>
      </c>
      <c r="E5743">
        <v>-0.1134727344</v>
      </c>
      <c r="F5743" t="s">
        <v>81</v>
      </c>
      <c r="G5743">
        <v>5.9445316588173727</v>
      </c>
      <c r="H5743">
        <v>-0.6745422620533752</v>
      </c>
      <c r="I5743">
        <v>-0.6745422620533752</v>
      </c>
      <c r="J5743">
        <v>1</v>
      </c>
      <c r="L5743" t="s">
        <v>76</v>
      </c>
      <c r="M5743" t="s">
        <v>111</v>
      </c>
      <c r="R5743" t="s">
        <v>8556</v>
      </c>
      <c r="T5743" t="s">
        <v>76</v>
      </c>
      <c r="V5743" t="s">
        <v>4153</v>
      </c>
      <c r="W5743" t="s">
        <v>4154</v>
      </c>
      <c r="X5743" t="s">
        <v>168</v>
      </c>
      <c r="Y5743" t="s">
        <v>268</v>
      </c>
      <c r="Z5743" t="s">
        <v>268</v>
      </c>
      <c r="AA5743" t="s">
        <v>19</v>
      </c>
      <c r="AC5743" t="s">
        <v>9836</v>
      </c>
      <c r="AD5743">
        <v>1</v>
      </c>
      <c r="AE5743">
        <v>1</v>
      </c>
    </row>
    <row r="5744" spans="1:31">
      <c r="A5744" t="s">
        <v>9837</v>
      </c>
      <c r="B5744" s="93">
        <v>44990</v>
      </c>
      <c r="C5744" s="93">
        <v>44990</v>
      </c>
      <c r="D5744">
        <v>-9.9030275999999993E-3</v>
      </c>
      <c r="E5744">
        <v>-9.9030275999999993E-3</v>
      </c>
      <c r="F5744" t="s">
        <v>81</v>
      </c>
      <c r="G5744">
        <v>5.9445316588173727</v>
      </c>
      <c r="H5744">
        <v>-5.886886108634222E-2</v>
      </c>
      <c r="I5744">
        <v>-5.886886108634222E-2</v>
      </c>
      <c r="J5744">
        <v>1</v>
      </c>
      <c r="L5744" t="s">
        <v>76</v>
      </c>
      <c r="R5744" t="s">
        <v>8556</v>
      </c>
      <c r="T5744" t="s">
        <v>76</v>
      </c>
      <c r="V5744" t="s">
        <v>4153</v>
      </c>
      <c r="W5744" t="s">
        <v>4154</v>
      </c>
      <c r="X5744" t="s">
        <v>168</v>
      </c>
      <c r="Y5744" t="s">
        <v>268</v>
      </c>
      <c r="Z5744" t="s">
        <v>268</v>
      </c>
      <c r="AA5744" t="s">
        <v>19</v>
      </c>
      <c r="AC5744" t="s">
        <v>9838</v>
      </c>
      <c r="AD5744">
        <v>1</v>
      </c>
      <c r="AE5744">
        <v>1</v>
      </c>
    </row>
    <row r="5745" spans="1:31">
      <c r="A5745" t="s">
        <v>9839</v>
      </c>
      <c r="B5745" s="93">
        <v>44990</v>
      </c>
      <c r="C5745" s="93">
        <v>44990</v>
      </c>
      <c r="D5745">
        <v>-2.2480099999999999E-2</v>
      </c>
      <c r="E5745">
        <v>-2.2480099999999999E-2</v>
      </c>
      <c r="F5745" t="s">
        <v>81</v>
      </c>
      <c r="G5745">
        <v>5.9445316588173727</v>
      </c>
      <c r="H5745">
        <v>-0.1336336661433804</v>
      </c>
      <c r="I5745">
        <v>-0.1336336661433804</v>
      </c>
      <c r="J5745">
        <v>1</v>
      </c>
      <c r="L5745" t="s">
        <v>76</v>
      </c>
      <c r="R5745" t="s">
        <v>9427</v>
      </c>
      <c r="T5745" t="s">
        <v>76</v>
      </c>
      <c r="V5745" t="s">
        <v>8402</v>
      </c>
      <c r="W5745" t="s">
        <v>7116</v>
      </c>
      <c r="X5745" t="s">
        <v>168</v>
      </c>
      <c r="Y5745" t="s">
        <v>268</v>
      </c>
      <c r="Z5745" t="s">
        <v>268</v>
      </c>
      <c r="AA5745" t="s">
        <v>19</v>
      </c>
      <c r="AC5745" t="s">
        <v>9840</v>
      </c>
      <c r="AD5745">
        <v>1</v>
      </c>
      <c r="AE5745">
        <v>1</v>
      </c>
    </row>
    <row r="5746" spans="1:31">
      <c r="A5746" t="s">
        <v>9841</v>
      </c>
      <c r="B5746" s="93">
        <v>44990</v>
      </c>
      <c r="C5746" s="93">
        <v>44990</v>
      </c>
      <c r="D5746">
        <v>-0.1102839192</v>
      </c>
      <c r="E5746">
        <v>-0.1102839192</v>
      </c>
      <c r="F5746" t="s">
        <v>81</v>
      </c>
      <c r="G5746">
        <v>5.9445316588173727</v>
      </c>
      <c r="H5746">
        <v>-0.65558624914285712</v>
      </c>
      <c r="I5746">
        <v>-0.65558624914285712</v>
      </c>
      <c r="J5746">
        <v>1</v>
      </c>
      <c r="L5746" t="s">
        <v>76</v>
      </c>
      <c r="M5746" t="s">
        <v>111</v>
      </c>
      <c r="R5746" t="s">
        <v>8556</v>
      </c>
      <c r="T5746" t="s">
        <v>76</v>
      </c>
      <c r="V5746" t="s">
        <v>4153</v>
      </c>
      <c r="W5746" t="s">
        <v>4154</v>
      </c>
      <c r="X5746" t="s">
        <v>168</v>
      </c>
      <c r="Y5746" t="s">
        <v>268</v>
      </c>
      <c r="Z5746" t="s">
        <v>268</v>
      </c>
      <c r="AA5746" t="s">
        <v>19</v>
      </c>
      <c r="AC5746" t="s">
        <v>9842</v>
      </c>
      <c r="AD5746">
        <v>1</v>
      </c>
      <c r="AE5746">
        <v>1</v>
      </c>
    </row>
    <row r="5747" spans="1:31">
      <c r="A5747" t="s">
        <v>9843</v>
      </c>
      <c r="B5747" s="93">
        <v>44990</v>
      </c>
      <c r="C5747" s="93">
        <v>44990</v>
      </c>
      <c r="D5747">
        <v>-7.1345248000000009E-3</v>
      </c>
      <c r="E5747">
        <v>-7.1345248000000009E-3</v>
      </c>
      <c r="F5747" t="s">
        <v>81</v>
      </c>
      <c r="G5747">
        <v>5.9445316588173727</v>
      </c>
      <c r="H5747">
        <v>-4.2411408544217689E-2</v>
      </c>
      <c r="I5747">
        <v>-4.2411408544217689E-2</v>
      </c>
      <c r="J5747">
        <v>1</v>
      </c>
      <c r="L5747" t="s">
        <v>76</v>
      </c>
      <c r="M5747" t="s">
        <v>111</v>
      </c>
      <c r="R5747" t="s">
        <v>8556</v>
      </c>
      <c r="T5747" t="s">
        <v>76</v>
      </c>
      <c r="V5747" t="s">
        <v>4153</v>
      </c>
      <c r="W5747" t="s">
        <v>4154</v>
      </c>
      <c r="X5747" t="s">
        <v>168</v>
      </c>
      <c r="Y5747" t="s">
        <v>268</v>
      </c>
      <c r="Z5747" t="s">
        <v>268</v>
      </c>
      <c r="AA5747" t="s">
        <v>19</v>
      </c>
      <c r="AC5747" t="s">
        <v>9844</v>
      </c>
      <c r="AD5747">
        <v>1</v>
      </c>
      <c r="AE5747">
        <v>1</v>
      </c>
    </row>
    <row r="5748" spans="1:31">
      <c r="A5748" t="s">
        <v>9845</v>
      </c>
      <c r="B5748" s="93">
        <v>44990</v>
      </c>
      <c r="C5748" s="93">
        <v>44990</v>
      </c>
      <c r="D5748">
        <v>-2.2746800000000001E-2</v>
      </c>
      <c r="E5748">
        <v>-2.2746800000000001E-2</v>
      </c>
      <c r="F5748" t="s">
        <v>81</v>
      </c>
      <c r="G5748">
        <v>5.9445316588173727</v>
      </c>
      <c r="H5748">
        <v>-0.13521907273678699</v>
      </c>
      <c r="I5748">
        <v>-0.13521907273678699</v>
      </c>
      <c r="J5748">
        <v>1</v>
      </c>
      <c r="L5748" t="s">
        <v>76</v>
      </c>
      <c r="R5748" t="s">
        <v>9427</v>
      </c>
      <c r="T5748" t="s">
        <v>76</v>
      </c>
      <c r="V5748" t="s">
        <v>8402</v>
      </c>
      <c r="W5748" t="s">
        <v>7116</v>
      </c>
      <c r="X5748" t="s">
        <v>168</v>
      </c>
      <c r="Y5748" t="s">
        <v>268</v>
      </c>
      <c r="Z5748" t="s">
        <v>268</v>
      </c>
      <c r="AA5748" t="s">
        <v>19</v>
      </c>
      <c r="AC5748" t="s">
        <v>9846</v>
      </c>
      <c r="AD5748">
        <v>1</v>
      </c>
      <c r="AE5748">
        <v>1</v>
      </c>
    </row>
    <row r="5749" spans="1:31">
      <c r="A5749" t="s">
        <v>9847</v>
      </c>
      <c r="B5749" s="93">
        <v>44990</v>
      </c>
      <c r="C5749" s="93">
        <v>44990</v>
      </c>
      <c r="D5749">
        <v>-0.17575378080000001</v>
      </c>
      <c r="E5749">
        <v>-0.17575378080000001</v>
      </c>
      <c r="F5749" t="s">
        <v>81</v>
      </c>
      <c r="G5749">
        <v>5.9445316588173727</v>
      </c>
      <c r="H5749">
        <v>-1.044773914122449</v>
      </c>
      <c r="I5749">
        <v>-1.044773914122449</v>
      </c>
      <c r="J5749">
        <v>1</v>
      </c>
      <c r="L5749" t="s">
        <v>76</v>
      </c>
      <c r="M5749" t="s">
        <v>111</v>
      </c>
      <c r="R5749" t="s">
        <v>8556</v>
      </c>
      <c r="T5749" t="s">
        <v>76</v>
      </c>
      <c r="V5749" t="s">
        <v>4153</v>
      </c>
      <c r="W5749" t="s">
        <v>4154</v>
      </c>
      <c r="X5749" t="s">
        <v>168</v>
      </c>
      <c r="Y5749" t="s">
        <v>268</v>
      </c>
      <c r="Z5749" t="s">
        <v>268</v>
      </c>
      <c r="AA5749" t="s">
        <v>19</v>
      </c>
      <c r="AC5749" t="s">
        <v>9848</v>
      </c>
      <c r="AD5749">
        <v>1</v>
      </c>
      <c r="AE5749">
        <v>1</v>
      </c>
    </row>
    <row r="5750" spans="1:31">
      <c r="A5750" t="s">
        <v>9849</v>
      </c>
      <c r="B5750" s="93">
        <v>44990</v>
      </c>
      <c r="C5750" s="93">
        <v>44990</v>
      </c>
      <c r="D5750">
        <v>-1.09931757E-2</v>
      </c>
      <c r="E5750">
        <v>-1.09931757E-2</v>
      </c>
      <c r="F5750" t="s">
        <v>81</v>
      </c>
      <c r="G5750">
        <v>5.9445316588173727</v>
      </c>
      <c r="H5750">
        <v>-6.5349280979591834E-2</v>
      </c>
      <c r="I5750">
        <v>-6.5349280979591834E-2</v>
      </c>
      <c r="J5750">
        <v>1</v>
      </c>
      <c r="L5750" t="s">
        <v>76</v>
      </c>
      <c r="R5750" t="s">
        <v>8556</v>
      </c>
      <c r="T5750" t="s">
        <v>76</v>
      </c>
      <c r="V5750" t="s">
        <v>4153</v>
      </c>
      <c r="W5750" t="s">
        <v>4154</v>
      </c>
      <c r="X5750" t="s">
        <v>168</v>
      </c>
      <c r="Y5750" t="s">
        <v>268</v>
      </c>
      <c r="Z5750" t="s">
        <v>268</v>
      </c>
      <c r="AA5750" t="s">
        <v>19</v>
      </c>
      <c r="AC5750" t="s">
        <v>9850</v>
      </c>
      <c r="AD5750">
        <v>1</v>
      </c>
      <c r="AE5750">
        <v>1</v>
      </c>
    </row>
    <row r="5751" spans="1:31">
      <c r="A5751" t="s">
        <v>9851</v>
      </c>
      <c r="B5751" s="93">
        <v>44990</v>
      </c>
      <c r="C5751" s="93">
        <v>44990</v>
      </c>
      <c r="D5751">
        <v>-7.2336930000000002E-3</v>
      </c>
      <c r="E5751">
        <v>-7.2336930000000002E-3</v>
      </c>
      <c r="F5751" t="s">
        <v>81</v>
      </c>
      <c r="G5751">
        <v>5.9445316588173727</v>
      </c>
      <c r="H5751">
        <v>-4.300091704866562E-2</v>
      </c>
      <c r="I5751">
        <v>-4.300091704866562E-2</v>
      </c>
      <c r="J5751">
        <v>1</v>
      </c>
      <c r="L5751" t="s">
        <v>76</v>
      </c>
      <c r="R5751" t="s">
        <v>8556</v>
      </c>
      <c r="T5751" t="s">
        <v>76</v>
      </c>
      <c r="V5751" t="s">
        <v>4153</v>
      </c>
      <c r="W5751" t="s">
        <v>4154</v>
      </c>
      <c r="X5751" t="s">
        <v>168</v>
      </c>
      <c r="Y5751" t="s">
        <v>268</v>
      </c>
      <c r="Z5751" t="s">
        <v>268</v>
      </c>
      <c r="AA5751" t="s">
        <v>19</v>
      </c>
      <c r="AC5751" t="s">
        <v>9852</v>
      </c>
      <c r="AD5751">
        <v>1</v>
      </c>
      <c r="AE5751">
        <v>1</v>
      </c>
    </row>
    <row r="5752" spans="1:31">
      <c r="A5752" t="s">
        <v>9853</v>
      </c>
      <c r="B5752" s="93">
        <v>44990</v>
      </c>
      <c r="C5752" s="93">
        <v>44990</v>
      </c>
      <c r="D5752">
        <v>-2.2534700000000001E-2</v>
      </c>
      <c r="E5752">
        <v>-2.2534700000000001E-2</v>
      </c>
      <c r="F5752" t="s">
        <v>81</v>
      </c>
      <c r="G5752">
        <v>5.9445316588173727</v>
      </c>
      <c r="H5752">
        <v>-0.13395823757195191</v>
      </c>
      <c r="I5752">
        <v>-0.13395823757195191</v>
      </c>
      <c r="J5752">
        <v>1</v>
      </c>
      <c r="L5752" t="s">
        <v>76</v>
      </c>
      <c r="R5752" t="s">
        <v>9427</v>
      </c>
      <c r="T5752" t="s">
        <v>76</v>
      </c>
      <c r="V5752" t="s">
        <v>8402</v>
      </c>
      <c r="W5752" t="s">
        <v>7116</v>
      </c>
      <c r="X5752" t="s">
        <v>168</v>
      </c>
      <c r="Y5752" t="s">
        <v>268</v>
      </c>
      <c r="Z5752" t="s">
        <v>268</v>
      </c>
      <c r="AA5752" t="s">
        <v>19</v>
      </c>
      <c r="AC5752" t="s">
        <v>9854</v>
      </c>
      <c r="AD5752">
        <v>1</v>
      </c>
      <c r="AE5752">
        <v>1</v>
      </c>
    </row>
    <row r="5753" spans="1:31">
      <c r="A5753" t="s">
        <v>9855</v>
      </c>
      <c r="B5753" s="93">
        <v>44990</v>
      </c>
      <c r="C5753" s="93">
        <v>44990</v>
      </c>
      <c r="D5753">
        <v>-2.1608599999999999E-2</v>
      </c>
      <c r="E5753">
        <v>-2.1608599999999999E-2</v>
      </c>
      <c r="F5753" t="s">
        <v>81</v>
      </c>
      <c r="G5753">
        <v>5.9445316588173727</v>
      </c>
      <c r="H5753">
        <v>-0.12845300680272109</v>
      </c>
      <c r="I5753">
        <v>-0.12845300680272109</v>
      </c>
      <c r="J5753">
        <v>1</v>
      </c>
      <c r="L5753" t="s">
        <v>76</v>
      </c>
      <c r="R5753" t="s">
        <v>9427</v>
      </c>
      <c r="T5753" t="s">
        <v>76</v>
      </c>
      <c r="V5753" t="s">
        <v>8402</v>
      </c>
      <c r="W5753" t="s">
        <v>7116</v>
      </c>
      <c r="X5753" t="s">
        <v>168</v>
      </c>
      <c r="Y5753" t="s">
        <v>268</v>
      </c>
      <c r="Z5753" t="s">
        <v>268</v>
      </c>
      <c r="AA5753" t="s">
        <v>19</v>
      </c>
      <c r="AC5753" t="s">
        <v>9856</v>
      </c>
      <c r="AD5753">
        <v>1</v>
      </c>
      <c r="AE5753">
        <v>1</v>
      </c>
    </row>
    <row r="5754" spans="1:31">
      <c r="A5754" t="s">
        <v>9857</v>
      </c>
      <c r="B5754" s="93">
        <v>44989</v>
      </c>
      <c r="C5754" s="93">
        <v>44989</v>
      </c>
      <c r="D5754">
        <v>-1.36726986E-2</v>
      </c>
      <c r="E5754">
        <v>-1.36726986E-2</v>
      </c>
      <c r="F5754" t="s">
        <v>81</v>
      </c>
      <c r="G5754">
        <v>5.9026687598116174</v>
      </c>
      <c r="H5754">
        <v>-8.0705410888540025E-2</v>
      </c>
      <c r="I5754">
        <v>-8.0705410888540025E-2</v>
      </c>
      <c r="J5754">
        <v>1</v>
      </c>
      <c r="L5754" t="s">
        <v>76</v>
      </c>
      <c r="R5754" t="s">
        <v>8556</v>
      </c>
      <c r="T5754" t="s">
        <v>76</v>
      </c>
      <c r="V5754" t="s">
        <v>4153</v>
      </c>
      <c r="W5754" t="s">
        <v>4154</v>
      </c>
      <c r="X5754" t="s">
        <v>168</v>
      </c>
      <c r="Y5754" t="s">
        <v>268</v>
      </c>
      <c r="Z5754" t="s">
        <v>268</v>
      </c>
      <c r="AA5754" t="s">
        <v>19</v>
      </c>
      <c r="AC5754" t="s">
        <v>9858</v>
      </c>
      <c r="AD5754">
        <v>1</v>
      </c>
      <c r="AE5754">
        <v>1</v>
      </c>
    </row>
    <row r="5755" spans="1:31">
      <c r="A5755" t="s">
        <v>9859</v>
      </c>
      <c r="B5755" s="93">
        <v>44989</v>
      </c>
      <c r="C5755" s="93">
        <v>44989</v>
      </c>
      <c r="D5755">
        <v>-0.10247328880000001</v>
      </c>
      <c r="E5755">
        <v>-0.10247328880000001</v>
      </c>
      <c r="F5755" t="s">
        <v>81</v>
      </c>
      <c r="G5755">
        <v>5.9026687598116174</v>
      </c>
      <c r="H5755">
        <v>-0.60486588051491363</v>
      </c>
      <c r="I5755">
        <v>-0.60486588051491363</v>
      </c>
      <c r="J5755">
        <v>1</v>
      </c>
      <c r="L5755" t="s">
        <v>76</v>
      </c>
      <c r="M5755" t="s">
        <v>111</v>
      </c>
      <c r="R5755" t="s">
        <v>8556</v>
      </c>
      <c r="T5755" t="s">
        <v>76</v>
      </c>
      <c r="V5755" t="s">
        <v>4153</v>
      </c>
      <c r="W5755" t="s">
        <v>4154</v>
      </c>
      <c r="X5755" t="s">
        <v>168</v>
      </c>
      <c r="Y5755" t="s">
        <v>268</v>
      </c>
      <c r="Z5755" t="s">
        <v>268</v>
      </c>
      <c r="AA5755" t="s">
        <v>19</v>
      </c>
      <c r="AC5755" t="s">
        <v>9860</v>
      </c>
      <c r="AD5755">
        <v>1</v>
      </c>
      <c r="AE5755">
        <v>1</v>
      </c>
    </row>
    <row r="5756" spans="1:31">
      <c r="A5756" t="s">
        <v>9861</v>
      </c>
      <c r="B5756" s="93">
        <v>44989</v>
      </c>
      <c r="C5756" s="93">
        <v>44989</v>
      </c>
      <c r="D5756">
        <v>-7.9163090999999994E-3</v>
      </c>
      <c r="E5756">
        <v>-7.9163090999999994E-3</v>
      </c>
      <c r="F5756" t="s">
        <v>81</v>
      </c>
      <c r="G5756">
        <v>5.9026687598116174</v>
      </c>
      <c r="H5756">
        <v>-4.6727350417582407E-2</v>
      </c>
      <c r="I5756">
        <v>-4.6727350417582407E-2</v>
      </c>
      <c r="J5756">
        <v>1</v>
      </c>
      <c r="L5756" t="s">
        <v>76</v>
      </c>
      <c r="R5756" t="s">
        <v>8556</v>
      </c>
      <c r="T5756" t="s">
        <v>76</v>
      </c>
      <c r="V5756" t="s">
        <v>4153</v>
      </c>
      <c r="W5756" t="s">
        <v>4154</v>
      </c>
      <c r="X5756" t="s">
        <v>168</v>
      </c>
      <c r="Y5756" t="s">
        <v>268</v>
      </c>
      <c r="Z5756" t="s">
        <v>268</v>
      </c>
      <c r="AA5756" t="s">
        <v>19</v>
      </c>
      <c r="AC5756" t="s">
        <v>9862</v>
      </c>
      <c r="AD5756">
        <v>1</v>
      </c>
      <c r="AE5756">
        <v>1</v>
      </c>
    </row>
    <row r="5757" spans="1:31">
      <c r="A5757" t="s">
        <v>9863</v>
      </c>
      <c r="B5757" s="93">
        <v>44989</v>
      </c>
      <c r="C5757" s="93">
        <v>44989</v>
      </c>
      <c r="D5757">
        <v>-1.2928952699999999E-2</v>
      </c>
      <c r="E5757">
        <v>-1.2928952699999999E-2</v>
      </c>
      <c r="F5757" t="s">
        <v>81</v>
      </c>
      <c r="G5757">
        <v>5.9026687598116174</v>
      </c>
      <c r="H5757">
        <v>-7.6315325199372064E-2</v>
      </c>
      <c r="I5757">
        <v>-7.6315325199372064E-2</v>
      </c>
      <c r="J5757">
        <v>1</v>
      </c>
      <c r="L5757" t="s">
        <v>76</v>
      </c>
      <c r="R5757" t="s">
        <v>8556</v>
      </c>
      <c r="T5757" t="s">
        <v>76</v>
      </c>
      <c r="V5757" t="s">
        <v>4153</v>
      </c>
      <c r="W5757" t="s">
        <v>4154</v>
      </c>
      <c r="X5757" t="s">
        <v>168</v>
      </c>
      <c r="Y5757" t="s">
        <v>268</v>
      </c>
      <c r="Z5757" t="s">
        <v>268</v>
      </c>
      <c r="AA5757" t="s">
        <v>19</v>
      </c>
      <c r="AC5757" t="s">
        <v>9864</v>
      </c>
      <c r="AD5757">
        <v>1</v>
      </c>
      <c r="AE5757">
        <v>1</v>
      </c>
    </row>
    <row r="5758" spans="1:31">
      <c r="A5758" t="s">
        <v>9865</v>
      </c>
      <c r="B5758" s="93">
        <v>44989</v>
      </c>
      <c r="C5758" s="93">
        <v>44989</v>
      </c>
      <c r="D5758">
        <v>-2.3612000000000001E-2</v>
      </c>
      <c r="E5758">
        <v>-2.3612000000000001E-2</v>
      </c>
      <c r="F5758" t="s">
        <v>81</v>
      </c>
      <c r="G5758">
        <v>5.9026687598116174</v>
      </c>
      <c r="H5758">
        <v>-0.1393738147566719</v>
      </c>
      <c r="I5758">
        <v>-0.1393738147566719</v>
      </c>
      <c r="J5758">
        <v>1</v>
      </c>
      <c r="L5758" t="s">
        <v>76</v>
      </c>
      <c r="R5758" t="s">
        <v>9427</v>
      </c>
      <c r="T5758" t="s">
        <v>76</v>
      </c>
      <c r="V5758" t="s">
        <v>8402</v>
      </c>
      <c r="W5758" t="s">
        <v>7116</v>
      </c>
      <c r="X5758" t="s">
        <v>168</v>
      </c>
      <c r="Y5758" t="s">
        <v>268</v>
      </c>
      <c r="Z5758" t="s">
        <v>268</v>
      </c>
      <c r="AA5758" t="s">
        <v>19</v>
      </c>
      <c r="AC5758" t="s">
        <v>9866</v>
      </c>
      <c r="AD5758">
        <v>1</v>
      </c>
      <c r="AE5758">
        <v>1</v>
      </c>
    </row>
    <row r="5759" spans="1:31">
      <c r="A5759" t="s">
        <v>9867</v>
      </c>
      <c r="B5759" s="93">
        <v>44988</v>
      </c>
      <c r="C5759" s="93">
        <v>44988</v>
      </c>
      <c r="D5759">
        <v>-2.2608199999999998E-2</v>
      </c>
      <c r="E5759">
        <v>-2.2608199999999998E-2</v>
      </c>
      <c r="F5759" t="s">
        <v>81</v>
      </c>
      <c r="G5759">
        <v>6.1204188481675388</v>
      </c>
      <c r="H5759">
        <v>-0.13837165340314139</v>
      </c>
      <c r="I5759">
        <v>-0.13837165340314139</v>
      </c>
      <c r="J5759">
        <v>1</v>
      </c>
      <c r="L5759" t="s">
        <v>76</v>
      </c>
      <c r="R5759" t="s">
        <v>9427</v>
      </c>
      <c r="T5759" t="s">
        <v>76</v>
      </c>
      <c r="V5759" t="s">
        <v>8402</v>
      </c>
      <c r="W5759" t="s">
        <v>7116</v>
      </c>
      <c r="X5759" t="s">
        <v>168</v>
      </c>
      <c r="Y5759" t="s">
        <v>268</v>
      </c>
      <c r="Z5759" t="s">
        <v>268</v>
      </c>
      <c r="AA5759" t="s">
        <v>19</v>
      </c>
      <c r="AC5759" t="s">
        <v>9868</v>
      </c>
      <c r="AD5759">
        <v>1</v>
      </c>
      <c r="AE5759">
        <v>1</v>
      </c>
    </row>
    <row r="5760" spans="1:31">
      <c r="A5760" t="s">
        <v>9869</v>
      </c>
      <c r="B5760" s="93">
        <v>44988</v>
      </c>
      <c r="C5760" s="93">
        <v>44988</v>
      </c>
      <c r="D5760">
        <v>-0.14636252399999999</v>
      </c>
      <c r="E5760">
        <v>-0.14636252399999999</v>
      </c>
      <c r="F5760" t="s">
        <v>81</v>
      </c>
      <c r="G5760">
        <v>6.1204188481675388</v>
      </c>
      <c r="H5760">
        <v>-0.89579995055497375</v>
      </c>
      <c r="I5760">
        <v>-0.89579995055497375</v>
      </c>
      <c r="J5760">
        <v>1</v>
      </c>
      <c r="L5760" t="s">
        <v>76</v>
      </c>
      <c r="M5760" t="s">
        <v>111</v>
      </c>
      <c r="R5760" t="s">
        <v>8556</v>
      </c>
      <c r="T5760" t="s">
        <v>76</v>
      </c>
      <c r="V5760" t="s">
        <v>4153</v>
      </c>
      <c r="W5760" t="s">
        <v>4154</v>
      </c>
      <c r="X5760" t="s">
        <v>168</v>
      </c>
      <c r="Y5760" t="s">
        <v>268</v>
      </c>
      <c r="Z5760" t="s">
        <v>268</v>
      </c>
      <c r="AA5760" t="s">
        <v>19</v>
      </c>
      <c r="AC5760" t="s">
        <v>9870</v>
      </c>
      <c r="AD5760">
        <v>1</v>
      </c>
      <c r="AE5760">
        <v>1</v>
      </c>
    </row>
    <row r="5761" spans="1:31">
      <c r="A5761" t="s">
        <v>9871</v>
      </c>
      <c r="B5761" s="93">
        <v>44988</v>
      </c>
      <c r="C5761" s="93">
        <v>44988</v>
      </c>
      <c r="D5761">
        <v>-2.2324699999999999E-2</v>
      </c>
      <c r="E5761">
        <v>-2.2324699999999999E-2</v>
      </c>
      <c r="F5761" t="s">
        <v>81</v>
      </c>
      <c r="G5761">
        <v>6.1204188481675388</v>
      </c>
      <c r="H5761">
        <v>-0.13663651465968579</v>
      </c>
      <c r="I5761">
        <v>-0.13663651465968579</v>
      </c>
      <c r="J5761">
        <v>1</v>
      </c>
      <c r="L5761" t="s">
        <v>76</v>
      </c>
      <c r="R5761" t="s">
        <v>9427</v>
      </c>
      <c r="T5761" t="s">
        <v>76</v>
      </c>
      <c r="V5761" t="s">
        <v>8402</v>
      </c>
      <c r="W5761" t="s">
        <v>7116</v>
      </c>
      <c r="X5761" t="s">
        <v>168</v>
      </c>
      <c r="Y5761" t="s">
        <v>268</v>
      </c>
      <c r="Z5761" t="s">
        <v>268</v>
      </c>
      <c r="AA5761" t="s">
        <v>19</v>
      </c>
      <c r="AC5761" t="s">
        <v>9872</v>
      </c>
      <c r="AD5761">
        <v>1</v>
      </c>
      <c r="AE5761">
        <v>1</v>
      </c>
    </row>
    <row r="5762" spans="1:31">
      <c r="A5762" t="s">
        <v>9873</v>
      </c>
      <c r="B5762" s="93">
        <v>44988</v>
      </c>
      <c r="C5762" s="93">
        <v>44988</v>
      </c>
      <c r="D5762">
        <v>-2.5968931800000001E-2</v>
      </c>
      <c r="E5762">
        <v>-2.5968931800000001E-2</v>
      </c>
      <c r="F5762" t="s">
        <v>81</v>
      </c>
      <c r="G5762">
        <v>6.1204188481675388</v>
      </c>
      <c r="H5762">
        <v>-0.15894073965549729</v>
      </c>
      <c r="I5762">
        <v>-0.15894073965549729</v>
      </c>
      <c r="J5762">
        <v>1</v>
      </c>
      <c r="L5762" t="s">
        <v>76</v>
      </c>
      <c r="M5762" t="s">
        <v>111</v>
      </c>
      <c r="R5762" t="s">
        <v>8556</v>
      </c>
      <c r="T5762" t="s">
        <v>76</v>
      </c>
      <c r="V5762" t="s">
        <v>4153</v>
      </c>
      <c r="W5762" t="s">
        <v>4154</v>
      </c>
      <c r="X5762" t="s">
        <v>168</v>
      </c>
      <c r="Y5762" t="s">
        <v>268</v>
      </c>
      <c r="Z5762" t="s">
        <v>268</v>
      </c>
      <c r="AA5762" t="s">
        <v>19</v>
      </c>
      <c r="AC5762" t="s">
        <v>9874</v>
      </c>
      <c r="AD5762">
        <v>1</v>
      </c>
      <c r="AE5762">
        <v>1</v>
      </c>
    </row>
    <row r="5763" spans="1:31">
      <c r="A5763" t="s">
        <v>9875</v>
      </c>
      <c r="B5763" s="93">
        <v>44987</v>
      </c>
      <c r="C5763" s="93">
        <v>44987</v>
      </c>
      <c r="D5763">
        <v>-2.3089100000000001E-2</v>
      </c>
      <c r="E5763">
        <v>-2.3089100000000001E-2</v>
      </c>
      <c r="F5763" t="s">
        <v>81</v>
      </c>
      <c r="G5763">
        <v>6.4073107049608362</v>
      </c>
      <c r="H5763">
        <v>-0.14793903759791119</v>
      </c>
      <c r="I5763">
        <v>-0.14793903759791119</v>
      </c>
      <c r="J5763">
        <v>1</v>
      </c>
      <c r="L5763" t="s">
        <v>76</v>
      </c>
      <c r="R5763" t="s">
        <v>9427</v>
      </c>
      <c r="T5763" t="s">
        <v>76</v>
      </c>
      <c r="V5763" t="s">
        <v>8402</v>
      </c>
      <c r="W5763" t="s">
        <v>7116</v>
      </c>
      <c r="X5763" t="s">
        <v>168</v>
      </c>
      <c r="Y5763" t="s">
        <v>268</v>
      </c>
      <c r="Z5763" t="s">
        <v>268</v>
      </c>
      <c r="AA5763" t="s">
        <v>19</v>
      </c>
      <c r="AC5763" t="s">
        <v>9876</v>
      </c>
      <c r="AD5763">
        <v>1</v>
      </c>
      <c r="AE5763">
        <v>1</v>
      </c>
    </row>
    <row r="5764" spans="1:31">
      <c r="A5764" t="s">
        <v>9877</v>
      </c>
      <c r="B5764" s="93">
        <v>44987</v>
      </c>
      <c r="C5764" s="93">
        <v>44987</v>
      </c>
      <c r="D5764">
        <v>-5.1969157199999998E-2</v>
      </c>
      <c r="E5764">
        <v>-5.1969157199999998E-2</v>
      </c>
      <c r="F5764" t="s">
        <v>81</v>
      </c>
      <c r="G5764">
        <v>6.4073107049608362</v>
      </c>
      <c r="H5764">
        <v>-0.33298253725535248</v>
      </c>
      <c r="I5764">
        <v>-0.33298253725535248</v>
      </c>
      <c r="J5764">
        <v>1</v>
      </c>
      <c r="L5764" t="s">
        <v>76</v>
      </c>
      <c r="M5764" t="s">
        <v>111</v>
      </c>
      <c r="R5764" t="s">
        <v>8556</v>
      </c>
      <c r="T5764" t="s">
        <v>76</v>
      </c>
      <c r="V5764" t="s">
        <v>4153</v>
      </c>
      <c r="W5764" t="s">
        <v>4154</v>
      </c>
      <c r="X5764" t="s">
        <v>168</v>
      </c>
      <c r="Y5764" t="s">
        <v>268</v>
      </c>
      <c r="Z5764" t="s">
        <v>268</v>
      </c>
      <c r="AA5764" t="s">
        <v>19</v>
      </c>
      <c r="AC5764" t="s">
        <v>9878</v>
      </c>
      <c r="AD5764">
        <v>1</v>
      </c>
      <c r="AE5764">
        <v>1</v>
      </c>
    </row>
    <row r="5765" spans="1:31">
      <c r="A5765" t="s">
        <v>9879</v>
      </c>
      <c r="B5765" s="93">
        <v>44987</v>
      </c>
      <c r="C5765" s="93">
        <v>44987</v>
      </c>
      <c r="D5765">
        <v>-0.12032803440000001</v>
      </c>
      <c r="E5765">
        <v>-0.12032803440000001</v>
      </c>
      <c r="F5765" t="s">
        <v>81</v>
      </c>
      <c r="G5765">
        <v>6.4073107049608362</v>
      </c>
      <c r="H5765">
        <v>-0.77097910291801575</v>
      </c>
      <c r="I5765">
        <v>-0.77097910291801575</v>
      </c>
      <c r="J5765">
        <v>1</v>
      </c>
      <c r="L5765" t="s">
        <v>76</v>
      </c>
      <c r="M5765" t="s">
        <v>111</v>
      </c>
      <c r="R5765" t="s">
        <v>8556</v>
      </c>
      <c r="T5765" t="s">
        <v>76</v>
      </c>
      <c r="V5765" t="s">
        <v>4153</v>
      </c>
      <c r="W5765" t="s">
        <v>4154</v>
      </c>
      <c r="X5765" t="s">
        <v>168</v>
      </c>
      <c r="Y5765" t="s">
        <v>268</v>
      </c>
      <c r="Z5765" t="s">
        <v>268</v>
      </c>
      <c r="AA5765" t="s">
        <v>19</v>
      </c>
      <c r="AC5765" t="s">
        <v>9880</v>
      </c>
      <c r="AD5765">
        <v>1</v>
      </c>
      <c r="AE5765">
        <v>1</v>
      </c>
    </row>
    <row r="5766" spans="1:31">
      <c r="A5766" t="s">
        <v>9881</v>
      </c>
      <c r="B5766" s="93">
        <v>44987</v>
      </c>
      <c r="C5766" s="93">
        <v>44987</v>
      </c>
      <c r="D5766">
        <v>-1.80740442E-2</v>
      </c>
      <c r="E5766">
        <v>-1.80740442E-2</v>
      </c>
      <c r="F5766" t="s">
        <v>81</v>
      </c>
      <c r="G5766">
        <v>6.4073107049608362</v>
      </c>
      <c r="H5766">
        <v>-0.1158060168845953</v>
      </c>
      <c r="I5766">
        <v>-0.1158060168845953</v>
      </c>
      <c r="J5766">
        <v>1</v>
      </c>
      <c r="L5766" t="s">
        <v>76</v>
      </c>
      <c r="R5766" t="s">
        <v>8556</v>
      </c>
      <c r="T5766" t="s">
        <v>76</v>
      </c>
      <c r="V5766" t="s">
        <v>4153</v>
      </c>
      <c r="W5766" t="s">
        <v>4154</v>
      </c>
      <c r="X5766" t="s">
        <v>168</v>
      </c>
      <c r="Y5766" t="s">
        <v>268</v>
      </c>
      <c r="Z5766" t="s">
        <v>268</v>
      </c>
      <c r="AA5766" t="s">
        <v>19</v>
      </c>
      <c r="AC5766" t="s">
        <v>9882</v>
      </c>
      <c r="AD5766">
        <v>1</v>
      </c>
      <c r="AE5766">
        <v>1</v>
      </c>
    </row>
    <row r="5767" spans="1:31">
      <c r="A5767" t="s">
        <v>9883</v>
      </c>
      <c r="B5767" s="93">
        <v>44987</v>
      </c>
      <c r="C5767" s="93">
        <v>44987</v>
      </c>
      <c r="D5767">
        <v>-0.21934153279999999</v>
      </c>
      <c r="E5767">
        <v>-0.21934153279999999</v>
      </c>
      <c r="F5767" t="s">
        <v>81</v>
      </c>
      <c r="G5767">
        <v>6.4073107049608362</v>
      </c>
      <c r="H5767">
        <v>-1.405389351151958</v>
      </c>
      <c r="I5767">
        <v>-1.405389351151958</v>
      </c>
      <c r="J5767">
        <v>1</v>
      </c>
      <c r="L5767" t="s">
        <v>76</v>
      </c>
      <c r="M5767" t="s">
        <v>111</v>
      </c>
      <c r="R5767" t="s">
        <v>8556</v>
      </c>
      <c r="T5767" t="s">
        <v>76</v>
      </c>
      <c r="V5767" t="s">
        <v>4153</v>
      </c>
      <c r="W5767" t="s">
        <v>4154</v>
      </c>
      <c r="X5767" t="s">
        <v>168</v>
      </c>
      <c r="Y5767" t="s">
        <v>268</v>
      </c>
      <c r="Z5767" t="s">
        <v>268</v>
      </c>
      <c r="AA5767" t="s">
        <v>19</v>
      </c>
      <c r="AC5767" t="s">
        <v>9884</v>
      </c>
      <c r="AD5767">
        <v>1</v>
      </c>
      <c r="AE5767">
        <v>1</v>
      </c>
    </row>
    <row r="5768" spans="1:31">
      <c r="A5768" t="s">
        <v>9885</v>
      </c>
      <c r="B5768" s="93">
        <v>44987</v>
      </c>
      <c r="C5768" s="93">
        <v>44987</v>
      </c>
      <c r="D5768">
        <v>-2.40152E-2</v>
      </c>
      <c r="E5768">
        <v>-2.40152E-2</v>
      </c>
      <c r="F5768" t="s">
        <v>81</v>
      </c>
      <c r="G5768">
        <v>6.4073107049608362</v>
      </c>
      <c r="H5768">
        <v>-0.15387284804177551</v>
      </c>
      <c r="I5768">
        <v>-0.15387284804177551</v>
      </c>
      <c r="J5768">
        <v>1</v>
      </c>
      <c r="L5768" t="s">
        <v>76</v>
      </c>
      <c r="R5768" t="s">
        <v>9427</v>
      </c>
      <c r="T5768" t="s">
        <v>76</v>
      </c>
      <c r="V5768" t="s">
        <v>8402</v>
      </c>
      <c r="W5768" t="s">
        <v>7116</v>
      </c>
      <c r="X5768" t="s">
        <v>168</v>
      </c>
      <c r="Y5768" t="s">
        <v>268</v>
      </c>
      <c r="Z5768" t="s">
        <v>268</v>
      </c>
      <c r="AA5768" t="s">
        <v>19</v>
      </c>
      <c r="AC5768" t="s">
        <v>9886</v>
      </c>
      <c r="AD5768">
        <v>1</v>
      </c>
      <c r="AE5768">
        <v>1</v>
      </c>
    </row>
    <row r="5769" spans="1:31">
      <c r="A5769" t="s">
        <v>9887</v>
      </c>
      <c r="B5769" s="93">
        <v>44987</v>
      </c>
      <c r="C5769" s="93">
        <v>44987</v>
      </c>
      <c r="D5769">
        <v>-2.2519999999999998E-2</v>
      </c>
      <c r="E5769">
        <v>-2.2519999999999998E-2</v>
      </c>
      <c r="F5769" t="s">
        <v>81</v>
      </c>
      <c r="G5769">
        <v>6.4073107049608362</v>
      </c>
      <c r="H5769">
        <v>-0.14429263707571799</v>
      </c>
      <c r="I5769">
        <v>-0.14429263707571799</v>
      </c>
      <c r="J5769">
        <v>1</v>
      </c>
      <c r="L5769" t="s">
        <v>76</v>
      </c>
      <c r="R5769" t="s">
        <v>9427</v>
      </c>
      <c r="T5769" t="s">
        <v>76</v>
      </c>
      <c r="V5769" t="s">
        <v>8402</v>
      </c>
      <c r="W5769" t="s">
        <v>7116</v>
      </c>
      <c r="X5769" t="s">
        <v>168</v>
      </c>
      <c r="Y5769" t="s">
        <v>268</v>
      </c>
      <c r="Z5769" t="s">
        <v>268</v>
      </c>
      <c r="AA5769" t="s">
        <v>19</v>
      </c>
      <c r="AC5769" t="s">
        <v>9888</v>
      </c>
      <c r="AD5769">
        <v>1</v>
      </c>
      <c r="AE5769">
        <v>1</v>
      </c>
    </row>
    <row r="5770" spans="1:31">
      <c r="A5770" t="s">
        <v>9889</v>
      </c>
      <c r="B5770" s="93">
        <v>44987</v>
      </c>
      <c r="C5770" s="93">
        <v>44987</v>
      </c>
      <c r="D5770">
        <v>-2.3074399999999998E-2</v>
      </c>
      <c r="E5770">
        <v>-2.3074399999999998E-2</v>
      </c>
      <c r="F5770" t="s">
        <v>81</v>
      </c>
      <c r="G5770">
        <v>6.4073107049608362</v>
      </c>
      <c r="H5770">
        <v>-0.14784485013054829</v>
      </c>
      <c r="I5770">
        <v>-0.14784485013054829</v>
      </c>
      <c r="J5770">
        <v>1</v>
      </c>
      <c r="L5770" t="s">
        <v>76</v>
      </c>
      <c r="R5770" t="s">
        <v>9427</v>
      </c>
      <c r="T5770" t="s">
        <v>76</v>
      </c>
      <c r="V5770" t="s">
        <v>8402</v>
      </c>
      <c r="W5770" t="s">
        <v>7116</v>
      </c>
      <c r="X5770" t="s">
        <v>168</v>
      </c>
      <c r="Y5770" t="s">
        <v>268</v>
      </c>
      <c r="Z5770" t="s">
        <v>268</v>
      </c>
      <c r="AA5770" t="s">
        <v>19</v>
      </c>
      <c r="AC5770" t="s">
        <v>9890</v>
      </c>
      <c r="AD5770">
        <v>1</v>
      </c>
      <c r="AE5770">
        <v>1</v>
      </c>
    </row>
    <row r="5771" spans="1:31">
      <c r="A5771" t="s">
        <v>9891</v>
      </c>
      <c r="B5771" s="93">
        <v>44987</v>
      </c>
      <c r="C5771" s="93">
        <v>44987</v>
      </c>
      <c r="D5771">
        <v>13479.610784</v>
      </c>
      <c r="E5771">
        <v>13479.610784</v>
      </c>
      <c r="F5771" t="s">
        <v>82</v>
      </c>
      <c r="G5771">
        <v>5.2219321148825069</v>
      </c>
      <c r="H5771">
        <v>70389.612449086169</v>
      </c>
      <c r="I5771">
        <v>70389.612449086169</v>
      </c>
      <c r="J5771">
        <v>1</v>
      </c>
      <c r="L5771" t="s">
        <v>8828</v>
      </c>
      <c r="M5771" t="s">
        <v>78</v>
      </c>
      <c r="R5771" t="s">
        <v>8556</v>
      </c>
      <c r="T5771" t="s">
        <v>78</v>
      </c>
      <c r="V5771" t="s">
        <v>1461</v>
      </c>
      <c r="W5771" t="s">
        <v>1461</v>
      </c>
      <c r="X5771" t="s">
        <v>1377</v>
      </c>
      <c r="Y5771" t="s">
        <v>1377</v>
      </c>
      <c r="Z5771" t="s">
        <v>1377</v>
      </c>
      <c r="AA5771" t="s">
        <v>29</v>
      </c>
      <c r="AC5771" t="s">
        <v>9892</v>
      </c>
      <c r="AD5771">
        <v>1</v>
      </c>
      <c r="AE5771">
        <v>1</v>
      </c>
    </row>
    <row r="5772" spans="1:31">
      <c r="A5772" t="s">
        <v>9893</v>
      </c>
      <c r="B5772" s="93">
        <v>44986</v>
      </c>
      <c r="C5772" s="93">
        <v>44986</v>
      </c>
      <c r="D5772">
        <v>-2.46158E-2</v>
      </c>
      <c r="E5772">
        <v>-2.46158E-2</v>
      </c>
      <c r="F5772" t="s">
        <v>81</v>
      </c>
      <c r="G5772">
        <v>6.5138092756644097</v>
      </c>
      <c r="H5772">
        <v>-0.1603426263679</v>
      </c>
      <c r="I5772">
        <v>-0.1603426263679</v>
      </c>
      <c r="J5772">
        <v>1</v>
      </c>
      <c r="L5772" t="s">
        <v>76</v>
      </c>
      <c r="R5772" t="s">
        <v>9427</v>
      </c>
      <c r="T5772" t="s">
        <v>76</v>
      </c>
      <c r="V5772" t="s">
        <v>8402</v>
      </c>
      <c r="W5772" t="s">
        <v>7116</v>
      </c>
      <c r="X5772" t="s">
        <v>168</v>
      </c>
      <c r="Y5772" t="s">
        <v>268</v>
      </c>
      <c r="Z5772" t="s">
        <v>268</v>
      </c>
      <c r="AA5772" t="s">
        <v>19</v>
      </c>
      <c r="AC5772" t="s">
        <v>9894</v>
      </c>
      <c r="AD5772">
        <v>1</v>
      </c>
      <c r="AE5772">
        <v>1</v>
      </c>
    </row>
    <row r="5773" spans="1:31">
      <c r="A5773" t="s">
        <v>9895</v>
      </c>
      <c r="B5773" s="93">
        <v>44986</v>
      </c>
      <c r="C5773" s="93">
        <v>44986</v>
      </c>
      <c r="D5773">
        <v>-3.01283E-2</v>
      </c>
      <c r="E5773">
        <v>-3.01283E-2</v>
      </c>
      <c r="F5773" t="s">
        <v>81</v>
      </c>
      <c r="G5773">
        <v>6.5138092756644097</v>
      </c>
      <c r="H5773">
        <v>-0.19625000000000001</v>
      </c>
      <c r="I5773">
        <v>-0.19625000000000001</v>
      </c>
      <c r="J5773">
        <v>1</v>
      </c>
      <c r="L5773" t="s">
        <v>76</v>
      </c>
      <c r="R5773" t="s">
        <v>9427</v>
      </c>
      <c r="T5773" t="s">
        <v>76</v>
      </c>
      <c r="V5773" t="s">
        <v>8402</v>
      </c>
      <c r="W5773" t="s">
        <v>7116</v>
      </c>
      <c r="X5773" t="s">
        <v>168</v>
      </c>
      <c r="Y5773" t="s">
        <v>268</v>
      </c>
      <c r="Z5773" t="s">
        <v>268</v>
      </c>
      <c r="AA5773" t="s">
        <v>19</v>
      </c>
      <c r="AC5773" t="s">
        <v>9896</v>
      </c>
      <c r="AD5773">
        <v>1</v>
      </c>
      <c r="AE5773">
        <v>1</v>
      </c>
    </row>
    <row r="5774" spans="1:31">
      <c r="A5774" t="s">
        <v>9897</v>
      </c>
      <c r="B5774" s="93">
        <v>44986</v>
      </c>
      <c r="C5774" s="93">
        <v>44986</v>
      </c>
      <c r="D5774">
        <v>-2.45066E-2</v>
      </c>
      <c r="E5774">
        <v>-2.45066E-2</v>
      </c>
      <c r="F5774" t="s">
        <v>81</v>
      </c>
      <c r="G5774">
        <v>6.5138092756644097</v>
      </c>
      <c r="H5774">
        <v>-0.15963131839499739</v>
      </c>
      <c r="I5774">
        <v>-0.15963131839499739</v>
      </c>
      <c r="J5774">
        <v>1</v>
      </c>
      <c r="L5774" t="s">
        <v>76</v>
      </c>
      <c r="R5774" t="s">
        <v>9427</v>
      </c>
      <c r="T5774" t="s">
        <v>76</v>
      </c>
      <c r="V5774" t="s">
        <v>8402</v>
      </c>
      <c r="W5774" t="s">
        <v>7116</v>
      </c>
      <c r="X5774" t="s">
        <v>168</v>
      </c>
      <c r="Y5774" t="s">
        <v>268</v>
      </c>
      <c r="Z5774" t="s">
        <v>268</v>
      </c>
      <c r="AA5774" t="s">
        <v>19</v>
      </c>
      <c r="AC5774" t="s">
        <v>9898</v>
      </c>
      <c r="AD5774">
        <v>1</v>
      </c>
      <c r="AE5774">
        <v>1</v>
      </c>
    </row>
    <row r="5775" spans="1:31">
      <c r="A5775" t="s">
        <v>9899</v>
      </c>
      <c r="B5775" s="93">
        <v>44986</v>
      </c>
      <c r="C5775" s="93">
        <v>44986</v>
      </c>
      <c r="D5775">
        <v>-2.44604E-2</v>
      </c>
      <c r="E5775">
        <v>-2.44604E-2</v>
      </c>
      <c r="F5775" t="s">
        <v>81</v>
      </c>
      <c r="G5775">
        <v>6.5138092756644097</v>
      </c>
      <c r="H5775">
        <v>-0.15933038040646169</v>
      </c>
      <c r="I5775">
        <v>-0.15933038040646169</v>
      </c>
      <c r="J5775">
        <v>1</v>
      </c>
      <c r="L5775" t="s">
        <v>76</v>
      </c>
      <c r="R5775" t="s">
        <v>9427</v>
      </c>
      <c r="T5775" t="s">
        <v>76</v>
      </c>
      <c r="V5775" t="s">
        <v>8402</v>
      </c>
      <c r="W5775" t="s">
        <v>7116</v>
      </c>
      <c r="X5775" t="s">
        <v>168</v>
      </c>
      <c r="Y5775" t="s">
        <v>268</v>
      </c>
      <c r="Z5775" t="s">
        <v>268</v>
      </c>
      <c r="AA5775" t="s">
        <v>19</v>
      </c>
      <c r="AC5775" t="s">
        <v>9900</v>
      </c>
      <c r="AD5775">
        <v>1</v>
      </c>
      <c r="AE5775">
        <v>1</v>
      </c>
    </row>
    <row r="5776" spans="1:31">
      <c r="A5776" t="s">
        <v>9901</v>
      </c>
      <c r="B5776" s="93">
        <v>44986</v>
      </c>
      <c r="C5776" s="93">
        <v>44986</v>
      </c>
      <c r="D5776">
        <v>-2.4263E-2</v>
      </c>
      <c r="E5776">
        <v>-2.4263E-2</v>
      </c>
      <c r="F5776" t="s">
        <v>81</v>
      </c>
      <c r="G5776">
        <v>6.5138092756644097</v>
      </c>
      <c r="H5776">
        <v>-0.1580445544554456</v>
      </c>
      <c r="I5776">
        <v>-0.1580445544554456</v>
      </c>
      <c r="J5776">
        <v>1</v>
      </c>
      <c r="L5776" t="s">
        <v>76</v>
      </c>
      <c r="R5776" t="s">
        <v>9427</v>
      </c>
      <c r="T5776" t="s">
        <v>76</v>
      </c>
      <c r="V5776" t="s">
        <v>8402</v>
      </c>
      <c r="W5776" t="s">
        <v>7116</v>
      </c>
      <c r="X5776" t="s">
        <v>168</v>
      </c>
      <c r="Y5776" t="s">
        <v>268</v>
      </c>
      <c r="Z5776" t="s">
        <v>268</v>
      </c>
      <c r="AA5776" t="s">
        <v>19</v>
      </c>
      <c r="AC5776" t="s">
        <v>9902</v>
      </c>
      <c r="AD5776">
        <v>1</v>
      </c>
      <c r="AE5776">
        <v>1</v>
      </c>
    </row>
    <row r="5777" spans="1:31">
      <c r="A5777" t="s">
        <v>9903</v>
      </c>
      <c r="B5777" s="93">
        <v>44986</v>
      </c>
      <c r="C5777" s="93">
        <v>44986</v>
      </c>
      <c r="D5777">
        <v>-0.33732764640000001</v>
      </c>
      <c r="E5777">
        <v>-0.33732764640000001</v>
      </c>
      <c r="F5777" t="s">
        <v>81</v>
      </c>
      <c r="G5777">
        <v>6.5138092756644097</v>
      </c>
      <c r="H5777">
        <v>-2.1972879520583639</v>
      </c>
      <c r="I5777">
        <v>-2.1972879520583639</v>
      </c>
      <c r="J5777">
        <v>1</v>
      </c>
      <c r="L5777" t="s">
        <v>76</v>
      </c>
      <c r="M5777" t="s">
        <v>111</v>
      </c>
      <c r="R5777" t="s">
        <v>8556</v>
      </c>
      <c r="T5777" t="s">
        <v>76</v>
      </c>
      <c r="V5777" t="s">
        <v>4153</v>
      </c>
      <c r="W5777" t="s">
        <v>4154</v>
      </c>
      <c r="X5777" t="s">
        <v>168</v>
      </c>
      <c r="Y5777" t="s">
        <v>268</v>
      </c>
      <c r="Z5777" t="s">
        <v>268</v>
      </c>
      <c r="AA5777" t="s">
        <v>19</v>
      </c>
      <c r="AC5777" t="s">
        <v>9904</v>
      </c>
      <c r="AD5777">
        <v>1</v>
      </c>
      <c r="AE5777">
        <v>1</v>
      </c>
    </row>
    <row r="5778" spans="1:31">
      <c r="A5778" t="s">
        <v>9905</v>
      </c>
      <c r="B5778" s="93">
        <v>44986</v>
      </c>
      <c r="C5778" s="93">
        <v>44986</v>
      </c>
      <c r="D5778">
        <v>-0.26039407679999999</v>
      </c>
      <c r="E5778">
        <v>-0.26039407679999999</v>
      </c>
      <c r="F5778" t="s">
        <v>81</v>
      </c>
      <c r="G5778">
        <v>6.5138092756644097</v>
      </c>
      <c r="H5778">
        <v>-1.696157352787911</v>
      </c>
      <c r="I5778">
        <v>-1.696157352787911</v>
      </c>
      <c r="J5778">
        <v>1</v>
      </c>
      <c r="L5778" t="s">
        <v>76</v>
      </c>
      <c r="M5778" t="s">
        <v>111</v>
      </c>
      <c r="R5778" t="s">
        <v>8556</v>
      </c>
      <c r="T5778" t="s">
        <v>76</v>
      </c>
      <c r="V5778" t="s">
        <v>4153</v>
      </c>
      <c r="W5778" t="s">
        <v>4154</v>
      </c>
      <c r="X5778" t="s">
        <v>168</v>
      </c>
      <c r="Y5778" t="s">
        <v>268</v>
      </c>
      <c r="Z5778" t="s">
        <v>268</v>
      </c>
      <c r="AA5778" t="s">
        <v>19</v>
      </c>
      <c r="AC5778" t="s">
        <v>9906</v>
      </c>
      <c r="AD5778">
        <v>1</v>
      </c>
      <c r="AE5778">
        <v>1</v>
      </c>
    </row>
    <row r="5779" spans="1:31">
      <c r="A5779" t="s">
        <v>9907</v>
      </c>
      <c r="B5779" s="93">
        <v>44986</v>
      </c>
      <c r="C5779" s="93">
        <v>44986</v>
      </c>
      <c r="D5779">
        <v>-0.268173944</v>
      </c>
      <c r="E5779">
        <v>-0.268173944</v>
      </c>
      <c r="F5779" t="s">
        <v>81</v>
      </c>
      <c r="G5779">
        <v>6.5138092756644097</v>
      </c>
      <c r="H5779">
        <v>-1.7468339239187081</v>
      </c>
      <c r="I5779">
        <v>-1.7468339239187081</v>
      </c>
      <c r="J5779">
        <v>1</v>
      </c>
      <c r="L5779" t="s">
        <v>76</v>
      </c>
      <c r="M5779" t="s">
        <v>111</v>
      </c>
      <c r="R5779" t="s">
        <v>8556</v>
      </c>
      <c r="T5779" t="s">
        <v>76</v>
      </c>
      <c r="V5779" t="s">
        <v>4153</v>
      </c>
      <c r="W5779" t="s">
        <v>4154</v>
      </c>
      <c r="X5779" t="s">
        <v>168</v>
      </c>
      <c r="Y5779" t="s">
        <v>268</v>
      </c>
      <c r="Z5779" t="s">
        <v>268</v>
      </c>
      <c r="AA5779" t="s">
        <v>19</v>
      </c>
      <c r="AC5779" t="s">
        <v>9908</v>
      </c>
      <c r="AD5779">
        <v>1</v>
      </c>
      <c r="AE5779">
        <v>1</v>
      </c>
    </row>
    <row r="5780" spans="1:31">
      <c r="A5780" t="s">
        <v>9909</v>
      </c>
      <c r="B5780" s="93">
        <v>44986</v>
      </c>
      <c r="C5780" s="93">
        <v>44986</v>
      </c>
      <c r="D5780">
        <v>-6.3006232800000006E-2</v>
      </c>
      <c r="E5780">
        <v>-6.3006232800000006E-2</v>
      </c>
      <c r="F5780" t="s">
        <v>81</v>
      </c>
      <c r="G5780">
        <v>6.5138092756644097</v>
      </c>
      <c r="H5780">
        <v>-0.4104105836373112</v>
      </c>
      <c r="I5780">
        <v>-0.4104105836373112</v>
      </c>
      <c r="J5780">
        <v>1</v>
      </c>
      <c r="L5780" t="s">
        <v>76</v>
      </c>
      <c r="M5780" t="s">
        <v>111</v>
      </c>
      <c r="R5780" t="s">
        <v>8556</v>
      </c>
      <c r="T5780" t="s">
        <v>76</v>
      </c>
      <c r="V5780" t="s">
        <v>4153</v>
      </c>
      <c r="W5780" t="s">
        <v>4154</v>
      </c>
      <c r="X5780" t="s">
        <v>168</v>
      </c>
      <c r="Y5780" t="s">
        <v>268</v>
      </c>
      <c r="Z5780" t="s">
        <v>268</v>
      </c>
      <c r="AA5780" t="s">
        <v>19</v>
      </c>
      <c r="AC5780" t="s">
        <v>9910</v>
      </c>
      <c r="AD5780">
        <v>1</v>
      </c>
      <c r="AE5780">
        <v>1</v>
      </c>
    </row>
    <row r="5781" spans="1:31">
      <c r="A5781" t="s">
        <v>9911</v>
      </c>
      <c r="B5781" s="93">
        <v>44986</v>
      </c>
      <c r="C5781" s="93">
        <v>44986</v>
      </c>
      <c r="D5781">
        <v>-0.3424531992</v>
      </c>
      <c r="E5781">
        <v>-0.3424531992</v>
      </c>
      <c r="F5781" t="s">
        <v>81</v>
      </c>
      <c r="G5781">
        <v>6.5138092756644097</v>
      </c>
      <c r="H5781">
        <v>-2.230674825429912</v>
      </c>
      <c r="I5781">
        <v>-2.230674825429912</v>
      </c>
      <c r="J5781">
        <v>1</v>
      </c>
      <c r="L5781" t="s">
        <v>76</v>
      </c>
      <c r="M5781" t="s">
        <v>111</v>
      </c>
      <c r="R5781" t="s">
        <v>8556</v>
      </c>
      <c r="T5781" t="s">
        <v>76</v>
      </c>
      <c r="V5781" t="s">
        <v>4153</v>
      </c>
      <c r="W5781" t="s">
        <v>4154</v>
      </c>
      <c r="X5781" t="s">
        <v>168</v>
      </c>
      <c r="Y5781" t="s">
        <v>268</v>
      </c>
      <c r="Z5781" t="s">
        <v>268</v>
      </c>
      <c r="AA5781" t="s">
        <v>19</v>
      </c>
      <c r="AC5781" t="s">
        <v>9912</v>
      </c>
      <c r="AD5781">
        <v>1</v>
      </c>
      <c r="AE5781">
        <v>1</v>
      </c>
    </row>
    <row r="5782" spans="1:31">
      <c r="A5782" t="s">
        <v>9913</v>
      </c>
      <c r="B5782" s="93">
        <v>44986</v>
      </c>
      <c r="C5782" s="93">
        <v>44986</v>
      </c>
      <c r="D5782">
        <v>-2.5243700000000001E-2</v>
      </c>
      <c r="E5782">
        <v>-2.5243700000000001E-2</v>
      </c>
      <c r="F5782" t="s">
        <v>81</v>
      </c>
      <c r="G5782">
        <v>6.5138092756644097</v>
      </c>
      <c r="H5782">
        <v>-0.16443264721208969</v>
      </c>
      <c r="I5782">
        <v>-0.16443264721208969</v>
      </c>
      <c r="J5782">
        <v>1</v>
      </c>
      <c r="L5782" t="s">
        <v>76</v>
      </c>
      <c r="R5782" t="s">
        <v>9427</v>
      </c>
      <c r="T5782" t="s">
        <v>76</v>
      </c>
      <c r="V5782" t="s">
        <v>8402</v>
      </c>
      <c r="W5782" t="s">
        <v>7116</v>
      </c>
      <c r="X5782" t="s">
        <v>168</v>
      </c>
      <c r="Y5782" t="s">
        <v>268</v>
      </c>
      <c r="Z5782" t="s">
        <v>268</v>
      </c>
      <c r="AA5782" t="s">
        <v>19</v>
      </c>
      <c r="AC5782" t="s">
        <v>9914</v>
      </c>
      <c r="AD5782">
        <v>1</v>
      </c>
      <c r="AE5782">
        <v>1</v>
      </c>
    </row>
    <row r="5783" spans="1:31">
      <c r="A5783" t="s">
        <v>9915</v>
      </c>
      <c r="B5783" s="93">
        <v>44986</v>
      </c>
      <c r="C5783" s="93">
        <v>44986</v>
      </c>
      <c r="D5783">
        <v>-2.3811499999999999E-2</v>
      </c>
      <c r="E5783">
        <v>-2.3811499999999999E-2</v>
      </c>
      <c r="F5783" t="s">
        <v>81</v>
      </c>
      <c r="G5783">
        <v>6.5138092756644097</v>
      </c>
      <c r="H5783">
        <v>-0.15510356956748311</v>
      </c>
      <c r="I5783">
        <v>-0.15510356956748311</v>
      </c>
      <c r="J5783">
        <v>1</v>
      </c>
      <c r="L5783" t="s">
        <v>76</v>
      </c>
      <c r="R5783" t="s">
        <v>9427</v>
      </c>
      <c r="T5783" t="s">
        <v>76</v>
      </c>
      <c r="V5783" t="s">
        <v>8402</v>
      </c>
      <c r="W5783" t="s">
        <v>7116</v>
      </c>
      <c r="X5783" t="s">
        <v>168</v>
      </c>
      <c r="Y5783" t="s">
        <v>268</v>
      </c>
      <c r="Z5783" t="s">
        <v>268</v>
      </c>
      <c r="AA5783" t="s">
        <v>19</v>
      </c>
      <c r="AC5783" t="s">
        <v>9916</v>
      </c>
      <c r="AD5783">
        <v>1</v>
      </c>
      <c r="AE5783">
        <v>1</v>
      </c>
    </row>
    <row r="5784" spans="1:31">
      <c r="A5784" t="s">
        <v>9917</v>
      </c>
      <c r="B5784" s="93">
        <v>44986</v>
      </c>
      <c r="C5784" s="93">
        <v>44986</v>
      </c>
      <c r="D5784">
        <v>-2.3811499999999999E-2</v>
      </c>
      <c r="E5784">
        <v>-2.3811499999999999E-2</v>
      </c>
      <c r="F5784" t="s">
        <v>81</v>
      </c>
      <c r="G5784">
        <v>6.5138092756644097</v>
      </c>
      <c r="H5784">
        <v>-0.15510356956748311</v>
      </c>
      <c r="I5784">
        <v>-0.15510356956748311</v>
      </c>
      <c r="J5784">
        <v>1</v>
      </c>
      <c r="L5784" t="s">
        <v>76</v>
      </c>
      <c r="R5784" t="s">
        <v>9427</v>
      </c>
      <c r="T5784" t="s">
        <v>76</v>
      </c>
      <c r="V5784" t="s">
        <v>8402</v>
      </c>
      <c r="W5784" t="s">
        <v>7116</v>
      </c>
      <c r="X5784" t="s">
        <v>168</v>
      </c>
      <c r="Y5784" t="s">
        <v>268</v>
      </c>
      <c r="Z5784" t="s">
        <v>268</v>
      </c>
      <c r="AA5784" t="s">
        <v>19</v>
      </c>
      <c r="AC5784" t="s">
        <v>9918</v>
      </c>
      <c r="AD5784">
        <v>1</v>
      </c>
      <c r="AE5784">
        <v>1</v>
      </c>
    </row>
    <row r="5785" spans="1:31">
      <c r="A5785" t="s">
        <v>9919</v>
      </c>
      <c r="B5785" s="93">
        <v>44986</v>
      </c>
      <c r="C5785" s="93">
        <v>44986</v>
      </c>
      <c r="D5785">
        <v>-0.69334907400000012</v>
      </c>
      <c r="E5785">
        <v>-0.69334907400000012</v>
      </c>
      <c r="F5785" t="s">
        <v>81</v>
      </c>
      <c r="G5785">
        <v>6.5138092756644097</v>
      </c>
      <c r="H5785">
        <v>-4.5163436294945303</v>
      </c>
      <c r="I5785">
        <v>-4.5163436294945303</v>
      </c>
      <c r="J5785">
        <v>1</v>
      </c>
      <c r="L5785" t="s">
        <v>76</v>
      </c>
      <c r="M5785" t="s">
        <v>111</v>
      </c>
      <c r="R5785" t="s">
        <v>8556</v>
      </c>
      <c r="T5785" t="s">
        <v>76</v>
      </c>
      <c r="V5785" t="s">
        <v>4153</v>
      </c>
      <c r="W5785" t="s">
        <v>4154</v>
      </c>
      <c r="X5785" t="s">
        <v>168</v>
      </c>
      <c r="Y5785" t="s">
        <v>268</v>
      </c>
      <c r="Z5785" t="s">
        <v>268</v>
      </c>
      <c r="AA5785" t="s">
        <v>19</v>
      </c>
      <c r="AC5785" t="s">
        <v>9920</v>
      </c>
      <c r="AD5785">
        <v>1</v>
      </c>
      <c r="AE5785">
        <v>1</v>
      </c>
    </row>
    <row r="5786" spans="1:31">
      <c r="A5786" t="s">
        <v>9921</v>
      </c>
      <c r="B5786" s="93">
        <v>44986</v>
      </c>
      <c r="C5786" s="93">
        <v>44986</v>
      </c>
      <c r="D5786">
        <v>-2.36057E-2</v>
      </c>
      <c r="E5786">
        <v>-2.36057E-2</v>
      </c>
      <c r="F5786" t="s">
        <v>81</v>
      </c>
      <c r="G5786">
        <v>6.5138092756644097</v>
      </c>
      <c r="H5786">
        <v>-0.15376302761855129</v>
      </c>
      <c r="I5786">
        <v>-0.15376302761855129</v>
      </c>
      <c r="J5786">
        <v>1</v>
      </c>
      <c r="L5786" t="s">
        <v>76</v>
      </c>
      <c r="R5786" t="s">
        <v>9427</v>
      </c>
      <c r="T5786" t="s">
        <v>76</v>
      </c>
      <c r="V5786" t="s">
        <v>8402</v>
      </c>
      <c r="W5786" t="s">
        <v>7116</v>
      </c>
      <c r="X5786" t="s">
        <v>168</v>
      </c>
      <c r="Y5786" t="s">
        <v>268</v>
      </c>
      <c r="Z5786" t="s">
        <v>268</v>
      </c>
      <c r="AA5786" t="s">
        <v>19</v>
      </c>
      <c r="AC5786" t="s">
        <v>9922</v>
      </c>
      <c r="AD5786">
        <v>1</v>
      </c>
      <c r="AE5786">
        <v>1</v>
      </c>
    </row>
    <row r="5787" spans="1:31">
      <c r="A5787" t="s">
        <v>9923</v>
      </c>
      <c r="B5787" s="93">
        <v>44986</v>
      </c>
      <c r="C5787" s="93">
        <v>44986</v>
      </c>
      <c r="D5787">
        <v>-0.28318405759999998</v>
      </c>
      <c r="E5787">
        <v>-0.28318405759999998</v>
      </c>
      <c r="F5787" t="s">
        <v>81</v>
      </c>
      <c r="G5787">
        <v>6.5138092756644097</v>
      </c>
      <c r="H5787">
        <v>-1.844606941115164</v>
      </c>
      <c r="I5787">
        <v>-1.844606941115164</v>
      </c>
      <c r="J5787">
        <v>1</v>
      </c>
      <c r="L5787" t="s">
        <v>76</v>
      </c>
      <c r="M5787" t="s">
        <v>111</v>
      </c>
      <c r="R5787" t="s">
        <v>8556</v>
      </c>
      <c r="T5787" t="s">
        <v>76</v>
      </c>
      <c r="V5787" t="s">
        <v>4153</v>
      </c>
      <c r="W5787" t="s">
        <v>4154</v>
      </c>
      <c r="X5787" t="s">
        <v>168</v>
      </c>
      <c r="Y5787" t="s">
        <v>268</v>
      </c>
      <c r="Z5787" t="s">
        <v>268</v>
      </c>
      <c r="AA5787" t="s">
        <v>19</v>
      </c>
      <c r="AC5787" t="s">
        <v>9924</v>
      </c>
      <c r="AD5787">
        <v>1</v>
      </c>
      <c r="AE5787">
        <v>1</v>
      </c>
    </row>
    <row r="5788" spans="1:31">
      <c r="A5788" t="s">
        <v>9925</v>
      </c>
      <c r="B5788" s="93">
        <v>44986</v>
      </c>
      <c r="C5788" s="93">
        <v>44986</v>
      </c>
      <c r="D5788">
        <v>-0.37295288360000001</v>
      </c>
      <c r="E5788">
        <v>-0.37295288360000001</v>
      </c>
      <c r="F5788" t="s">
        <v>81</v>
      </c>
      <c r="G5788">
        <v>6.5138092756644097</v>
      </c>
      <c r="H5788">
        <v>-2.4293439525794689</v>
      </c>
      <c r="I5788">
        <v>-2.4293439525794689</v>
      </c>
      <c r="J5788">
        <v>1</v>
      </c>
      <c r="L5788" t="s">
        <v>76</v>
      </c>
      <c r="M5788" t="s">
        <v>111</v>
      </c>
      <c r="R5788" t="s">
        <v>8556</v>
      </c>
      <c r="T5788" t="s">
        <v>76</v>
      </c>
      <c r="V5788" t="s">
        <v>4153</v>
      </c>
      <c r="W5788" t="s">
        <v>4154</v>
      </c>
      <c r="X5788" t="s">
        <v>168</v>
      </c>
      <c r="Y5788" t="s">
        <v>268</v>
      </c>
      <c r="Z5788" t="s">
        <v>268</v>
      </c>
      <c r="AA5788" t="s">
        <v>19</v>
      </c>
      <c r="AC5788" t="s">
        <v>9926</v>
      </c>
      <c r="AD5788">
        <v>1</v>
      </c>
      <c r="AE5788">
        <v>1</v>
      </c>
    </row>
    <row r="5789" spans="1:31">
      <c r="A5789" t="s">
        <v>9927</v>
      </c>
      <c r="B5789" s="93">
        <v>44986</v>
      </c>
      <c r="C5789" s="93">
        <v>44986</v>
      </c>
      <c r="D5789">
        <v>-0.38433413080000001</v>
      </c>
      <c r="E5789">
        <v>-0.38433413080000001</v>
      </c>
      <c r="F5789" t="s">
        <v>81</v>
      </c>
      <c r="G5789">
        <v>6.5138092756644097</v>
      </c>
      <c r="H5789">
        <v>-2.5034792261594592</v>
      </c>
      <c r="I5789">
        <v>-2.5034792261594592</v>
      </c>
      <c r="J5789">
        <v>1</v>
      </c>
      <c r="L5789" t="s">
        <v>76</v>
      </c>
      <c r="M5789" t="s">
        <v>111</v>
      </c>
      <c r="R5789" t="s">
        <v>8556</v>
      </c>
      <c r="T5789" t="s">
        <v>76</v>
      </c>
      <c r="V5789" t="s">
        <v>4153</v>
      </c>
      <c r="W5789" t="s">
        <v>4154</v>
      </c>
      <c r="X5789" t="s">
        <v>168</v>
      </c>
      <c r="Y5789" t="s">
        <v>268</v>
      </c>
      <c r="Z5789" t="s">
        <v>268</v>
      </c>
      <c r="AA5789" t="s">
        <v>19</v>
      </c>
      <c r="AC5789" t="s">
        <v>9928</v>
      </c>
      <c r="AD5789">
        <v>1</v>
      </c>
      <c r="AE5789">
        <v>1</v>
      </c>
    </row>
    <row r="5790" spans="1:31">
      <c r="A5790" t="s">
        <v>9929</v>
      </c>
      <c r="B5790" s="93">
        <v>44986</v>
      </c>
      <c r="C5790" s="93">
        <v>44986</v>
      </c>
      <c r="D5790">
        <v>-0.84739398839999991</v>
      </c>
      <c r="E5790">
        <v>-0.84739398839999991</v>
      </c>
      <c r="F5790" t="s">
        <v>81</v>
      </c>
      <c r="G5790">
        <v>6.5138092756644097</v>
      </c>
      <c r="H5790">
        <v>-5.5197628217821784</v>
      </c>
      <c r="I5790">
        <v>-5.5197628217821784</v>
      </c>
      <c r="J5790">
        <v>1</v>
      </c>
      <c r="L5790" t="s">
        <v>76</v>
      </c>
      <c r="M5790" t="s">
        <v>111</v>
      </c>
      <c r="R5790" t="s">
        <v>8556</v>
      </c>
      <c r="T5790" t="s">
        <v>76</v>
      </c>
      <c r="V5790" t="s">
        <v>4153</v>
      </c>
      <c r="W5790" t="s">
        <v>4154</v>
      </c>
      <c r="X5790" t="s">
        <v>168</v>
      </c>
      <c r="Y5790" t="s">
        <v>268</v>
      </c>
      <c r="Z5790" t="s">
        <v>268</v>
      </c>
      <c r="AA5790" t="s">
        <v>19</v>
      </c>
      <c r="AC5790" t="s">
        <v>9930</v>
      </c>
      <c r="AD5790">
        <v>1</v>
      </c>
      <c r="AE5790">
        <v>1</v>
      </c>
    </row>
    <row r="5791" spans="1:31">
      <c r="A5791" t="s">
        <v>9931</v>
      </c>
      <c r="B5791" s="93">
        <v>44986</v>
      </c>
      <c r="C5791" s="93">
        <v>44986</v>
      </c>
      <c r="D5791">
        <v>-0.601827958</v>
      </c>
      <c r="E5791">
        <v>-0.601827958</v>
      </c>
      <c r="F5791" t="s">
        <v>81</v>
      </c>
      <c r="G5791">
        <v>6.5138092756644097</v>
      </c>
      <c r="H5791">
        <v>-3.920192535174571</v>
      </c>
      <c r="I5791">
        <v>-3.920192535174571</v>
      </c>
      <c r="J5791">
        <v>1</v>
      </c>
      <c r="L5791" t="s">
        <v>76</v>
      </c>
      <c r="M5791" t="s">
        <v>111</v>
      </c>
      <c r="R5791" t="s">
        <v>8556</v>
      </c>
      <c r="T5791" t="s">
        <v>76</v>
      </c>
      <c r="V5791" t="s">
        <v>4153</v>
      </c>
      <c r="W5791" t="s">
        <v>4154</v>
      </c>
      <c r="X5791" t="s">
        <v>168</v>
      </c>
      <c r="Y5791" t="s">
        <v>268</v>
      </c>
      <c r="Z5791" t="s">
        <v>268</v>
      </c>
      <c r="AA5791" t="s">
        <v>19</v>
      </c>
      <c r="AC5791" t="s">
        <v>9932</v>
      </c>
      <c r="AD5791">
        <v>1</v>
      </c>
      <c r="AE5791">
        <v>1</v>
      </c>
    </row>
    <row r="5792" spans="1:31">
      <c r="A5792" t="s">
        <v>9933</v>
      </c>
      <c r="B5792" s="93">
        <v>44986</v>
      </c>
      <c r="C5792" s="93">
        <v>44986</v>
      </c>
      <c r="D5792">
        <v>-0.15821205720000001</v>
      </c>
      <c r="E5792">
        <v>-0.15821205720000001</v>
      </c>
      <c r="F5792" t="s">
        <v>81</v>
      </c>
      <c r="G5792">
        <v>6.5138092756644097</v>
      </c>
      <c r="H5792">
        <v>-1.0305631657113079</v>
      </c>
      <c r="I5792">
        <v>-1.0305631657113079</v>
      </c>
      <c r="J5792">
        <v>1</v>
      </c>
      <c r="L5792" t="s">
        <v>76</v>
      </c>
      <c r="M5792" t="s">
        <v>111</v>
      </c>
      <c r="R5792" t="s">
        <v>8556</v>
      </c>
      <c r="T5792" t="s">
        <v>76</v>
      </c>
      <c r="V5792" t="s">
        <v>4153</v>
      </c>
      <c r="W5792" t="s">
        <v>4154</v>
      </c>
      <c r="X5792" t="s">
        <v>168</v>
      </c>
      <c r="Y5792" t="s">
        <v>268</v>
      </c>
      <c r="Z5792" t="s">
        <v>268</v>
      </c>
      <c r="AA5792" t="s">
        <v>19</v>
      </c>
      <c r="AC5792" t="s">
        <v>9934</v>
      </c>
      <c r="AD5792">
        <v>1</v>
      </c>
      <c r="AE5792">
        <v>1</v>
      </c>
    </row>
    <row r="5793" spans="1:31">
      <c r="A5793" t="s">
        <v>9935</v>
      </c>
      <c r="B5793" s="93">
        <v>44986</v>
      </c>
      <c r="C5793" s="93">
        <v>44986</v>
      </c>
      <c r="D5793">
        <v>-2.5061E-2</v>
      </c>
      <c r="E5793">
        <v>-2.5061E-2</v>
      </c>
      <c r="F5793" t="s">
        <v>81</v>
      </c>
      <c r="G5793">
        <v>6.5138092756644097</v>
      </c>
      <c r="H5793">
        <v>-0.1632425742574258</v>
      </c>
      <c r="I5793">
        <v>-0.1632425742574258</v>
      </c>
      <c r="J5793">
        <v>1</v>
      </c>
      <c r="L5793" t="s">
        <v>76</v>
      </c>
      <c r="R5793" t="s">
        <v>9427</v>
      </c>
      <c r="T5793" t="s">
        <v>76</v>
      </c>
      <c r="V5793" t="s">
        <v>8402</v>
      </c>
      <c r="W5793" t="s">
        <v>7116</v>
      </c>
      <c r="X5793" t="s">
        <v>168</v>
      </c>
      <c r="Y5793" t="s">
        <v>268</v>
      </c>
      <c r="Z5793" t="s">
        <v>268</v>
      </c>
      <c r="AA5793" t="s">
        <v>19</v>
      </c>
      <c r="AC5793" t="s">
        <v>9936</v>
      </c>
      <c r="AD5793">
        <v>1</v>
      </c>
      <c r="AE5793">
        <v>1</v>
      </c>
    </row>
    <row r="5794" spans="1:31">
      <c r="A5794" t="s">
        <v>9937</v>
      </c>
      <c r="B5794" s="93">
        <v>44986</v>
      </c>
      <c r="C5794" s="93">
        <v>44986</v>
      </c>
      <c r="D5794">
        <v>-2.5709900000000001E-2</v>
      </c>
      <c r="E5794">
        <v>-2.5709900000000001E-2</v>
      </c>
      <c r="F5794" t="s">
        <v>81</v>
      </c>
      <c r="G5794">
        <v>6.5138092756644097</v>
      </c>
      <c r="H5794">
        <v>-0.16746938509640441</v>
      </c>
      <c r="I5794">
        <v>-0.16746938509640441</v>
      </c>
      <c r="J5794">
        <v>1</v>
      </c>
      <c r="L5794" t="s">
        <v>76</v>
      </c>
      <c r="R5794" t="s">
        <v>9427</v>
      </c>
      <c r="T5794" t="s">
        <v>76</v>
      </c>
      <c r="V5794" t="s">
        <v>8402</v>
      </c>
      <c r="W5794" t="s">
        <v>7116</v>
      </c>
      <c r="X5794" t="s">
        <v>168</v>
      </c>
      <c r="Y5794" t="s">
        <v>268</v>
      </c>
      <c r="Z5794" t="s">
        <v>268</v>
      </c>
      <c r="AA5794" t="s">
        <v>19</v>
      </c>
      <c r="AC5794" t="s">
        <v>9938</v>
      </c>
      <c r="AD5794">
        <v>1</v>
      </c>
      <c r="AE5794">
        <v>1</v>
      </c>
    </row>
    <row r="5795" spans="1:31">
      <c r="A5795" t="s">
        <v>9939</v>
      </c>
      <c r="B5795" s="93">
        <v>44986</v>
      </c>
      <c r="C5795" s="93">
        <v>44986</v>
      </c>
      <c r="D5795">
        <v>-2.6730500000000001E-2</v>
      </c>
      <c r="E5795">
        <v>-2.6730500000000001E-2</v>
      </c>
      <c r="F5795" t="s">
        <v>81</v>
      </c>
      <c r="G5795">
        <v>6.5138092756644097</v>
      </c>
      <c r="H5795">
        <v>-0.17411737884314751</v>
      </c>
      <c r="I5795">
        <v>-0.17411737884314751</v>
      </c>
      <c r="J5795">
        <v>1</v>
      </c>
      <c r="L5795" t="s">
        <v>76</v>
      </c>
      <c r="R5795" t="s">
        <v>9427</v>
      </c>
      <c r="T5795" t="s">
        <v>76</v>
      </c>
      <c r="V5795" t="s">
        <v>8402</v>
      </c>
      <c r="W5795" t="s">
        <v>7116</v>
      </c>
      <c r="X5795" t="s">
        <v>168</v>
      </c>
      <c r="Y5795" t="s">
        <v>268</v>
      </c>
      <c r="Z5795" t="s">
        <v>268</v>
      </c>
      <c r="AA5795" t="s">
        <v>19</v>
      </c>
      <c r="AC5795" t="s">
        <v>9940</v>
      </c>
      <c r="AD5795">
        <v>1</v>
      </c>
      <c r="AE5795">
        <v>1</v>
      </c>
    </row>
    <row r="5796" spans="1:31">
      <c r="A5796" t="s">
        <v>9941</v>
      </c>
      <c r="B5796" s="93">
        <v>44986</v>
      </c>
      <c r="C5796" s="93">
        <v>44986</v>
      </c>
      <c r="D5796">
        <v>-2.59052E-2</v>
      </c>
      <c r="E5796">
        <v>-2.59052E-2</v>
      </c>
      <c r="F5796" t="s">
        <v>81</v>
      </c>
      <c r="G5796">
        <v>6.5138092756644097</v>
      </c>
      <c r="H5796">
        <v>-0.16874153204794171</v>
      </c>
      <c r="I5796">
        <v>-0.16874153204794171</v>
      </c>
      <c r="J5796">
        <v>1</v>
      </c>
      <c r="L5796" t="s">
        <v>76</v>
      </c>
      <c r="R5796" t="s">
        <v>9427</v>
      </c>
      <c r="T5796" t="s">
        <v>76</v>
      </c>
      <c r="V5796" t="s">
        <v>8402</v>
      </c>
      <c r="W5796" t="s">
        <v>7116</v>
      </c>
      <c r="X5796" t="s">
        <v>168</v>
      </c>
      <c r="Y5796" t="s">
        <v>268</v>
      </c>
      <c r="Z5796" t="s">
        <v>268</v>
      </c>
      <c r="AA5796" t="s">
        <v>19</v>
      </c>
      <c r="AC5796" t="s">
        <v>9942</v>
      </c>
      <c r="AD5796">
        <v>1</v>
      </c>
      <c r="AE5796">
        <v>1</v>
      </c>
    </row>
    <row r="5797" spans="1:31">
      <c r="A5797" t="s">
        <v>9943</v>
      </c>
      <c r="B5797" s="93">
        <v>44986</v>
      </c>
      <c r="C5797" s="93">
        <v>44986</v>
      </c>
      <c r="D5797">
        <v>-2.51954E-2</v>
      </c>
      <c r="E5797">
        <v>-2.51954E-2</v>
      </c>
      <c r="F5797" t="s">
        <v>81</v>
      </c>
      <c r="G5797">
        <v>6.5138092756644097</v>
      </c>
      <c r="H5797">
        <v>-0.16411803022407509</v>
      </c>
      <c r="I5797">
        <v>-0.16411803022407509</v>
      </c>
      <c r="J5797">
        <v>1</v>
      </c>
      <c r="L5797" t="s">
        <v>76</v>
      </c>
      <c r="R5797" t="s">
        <v>9427</v>
      </c>
      <c r="T5797" t="s">
        <v>76</v>
      </c>
      <c r="V5797" t="s">
        <v>8402</v>
      </c>
      <c r="W5797" t="s">
        <v>7116</v>
      </c>
      <c r="X5797" t="s">
        <v>168</v>
      </c>
      <c r="Y5797" t="s">
        <v>268</v>
      </c>
      <c r="Z5797" t="s">
        <v>268</v>
      </c>
      <c r="AA5797" t="s">
        <v>19</v>
      </c>
      <c r="AC5797" t="s">
        <v>9944</v>
      </c>
      <c r="AD5797">
        <v>1</v>
      </c>
      <c r="AE5797">
        <v>1</v>
      </c>
    </row>
    <row r="5798" spans="1:31">
      <c r="A5798" t="s">
        <v>9945</v>
      </c>
      <c r="B5798" s="93">
        <v>44986</v>
      </c>
      <c r="C5798" s="93">
        <v>44986</v>
      </c>
      <c r="D5798">
        <v>-3.9713993400000001E-2</v>
      </c>
      <c r="E5798">
        <v>-3.9713993400000001E-2</v>
      </c>
      <c r="F5798" t="s">
        <v>81</v>
      </c>
      <c r="G5798">
        <v>6.5138092756644097</v>
      </c>
      <c r="H5798">
        <v>-0.25868937858259522</v>
      </c>
      <c r="I5798">
        <v>-0.25868937858259522</v>
      </c>
      <c r="J5798">
        <v>1</v>
      </c>
      <c r="L5798" t="s">
        <v>76</v>
      </c>
      <c r="R5798" t="s">
        <v>8556</v>
      </c>
      <c r="T5798" t="s">
        <v>76</v>
      </c>
      <c r="V5798" t="s">
        <v>4153</v>
      </c>
      <c r="W5798" t="s">
        <v>4154</v>
      </c>
      <c r="X5798" t="s">
        <v>168</v>
      </c>
      <c r="Y5798" t="s">
        <v>268</v>
      </c>
      <c r="Z5798" t="s">
        <v>268</v>
      </c>
      <c r="AA5798" t="s">
        <v>19</v>
      </c>
      <c r="AC5798" t="s">
        <v>9946</v>
      </c>
      <c r="AD5798">
        <v>1</v>
      </c>
      <c r="AE5798">
        <v>1</v>
      </c>
    </row>
    <row r="5799" spans="1:31">
      <c r="A5799" t="s">
        <v>9947</v>
      </c>
      <c r="B5799" s="93">
        <v>44986</v>
      </c>
      <c r="C5799" s="93">
        <v>44986</v>
      </c>
      <c r="D5799">
        <v>-0.5830121976</v>
      </c>
      <c r="E5799">
        <v>-0.5830121976</v>
      </c>
      <c r="F5799" t="s">
        <v>81</v>
      </c>
      <c r="G5799">
        <v>6.5138092756644097</v>
      </c>
      <c r="H5799">
        <v>-3.797630260552372</v>
      </c>
      <c r="I5799">
        <v>-3.797630260552372</v>
      </c>
      <c r="J5799">
        <v>1</v>
      </c>
      <c r="L5799" t="s">
        <v>76</v>
      </c>
      <c r="M5799" t="s">
        <v>111</v>
      </c>
      <c r="R5799" t="s">
        <v>8556</v>
      </c>
      <c r="T5799" t="s">
        <v>76</v>
      </c>
      <c r="V5799" t="s">
        <v>4153</v>
      </c>
      <c r="W5799" t="s">
        <v>4154</v>
      </c>
      <c r="X5799" t="s">
        <v>168</v>
      </c>
      <c r="Y5799" t="s">
        <v>268</v>
      </c>
      <c r="Z5799" t="s">
        <v>268</v>
      </c>
      <c r="AA5799" t="s">
        <v>19</v>
      </c>
      <c r="AC5799" t="s">
        <v>9948</v>
      </c>
      <c r="AD5799">
        <v>1</v>
      </c>
      <c r="AE5799">
        <v>1</v>
      </c>
    </row>
    <row r="5800" spans="1:31">
      <c r="A5800" t="s">
        <v>9949</v>
      </c>
      <c r="B5800" s="93">
        <v>44986</v>
      </c>
      <c r="C5800" s="93">
        <v>44986</v>
      </c>
      <c r="D5800">
        <v>-0.35038987840000002</v>
      </c>
      <c r="E5800">
        <v>-0.35038987840000002</v>
      </c>
      <c r="F5800" t="s">
        <v>81</v>
      </c>
      <c r="G5800">
        <v>6.5138092756644097</v>
      </c>
      <c r="H5800">
        <v>-2.282372840020845</v>
      </c>
      <c r="I5800">
        <v>-2.282372840020845</v>
      </c>
      <c r="J5800">
        <v>1</v>
      </c>
      <c r="L5800" t="s">
        <v>76</v>
      </c>
      <c r="M5800" t="s">
        <v>111</v>
      </c>
      <c r="R5800" t="s">
        <v>8556</v>
      </c>
      <c r="T5800" t="s">
        <v>76</v>
      </c>
      <c r="V5800" t="s">
        <v>4153</v>
      </c>
      <c r="W5800" t="s">
        <v>4154</v>
      </c>
      <c r="X5800" t="s">
        <v>168</v>
      </c>
      <c r="Y5800" t="s">
        <v>268</v>
      </c>
      <c r="Z5800" t="s">
        <v>268</v>
      </c>
      <c r="AA5800" t="s">
        <v>19</v>
      </c>
      <c r="AC5800" t="s">
        <v>9950</v>
      </c>
      <c r="AD5800">
        <v>1</v>
      </c>
      <c r="AE5800">
        <v>1</v>
      </c>
    </row>
    <row r="5801" spans="1:31">
      <c r="A5801" t="s">
        <v>9951</v>
      </c>
      <c r="B5801" s="93">
        <v>44986</v>
      </c>
      <c r="C5801" s="93">
        <v>44986</v>
      </c>
      <c r="D5801">
        <v>-2.4380599999999999E-2</v>
      </c>
      <c r="E5801">
        <v>-2.4380599999999999E-2</v>
      </c>
      <c r="F5801" t="s">
        <v>81</v>
      </c>
      <c r="G5801">
        <v>6.5138092756644097</v>
      </c>
      <c r="H5801">
        <v>-0.1588105784262637</v>
      </c>
      <c r="I5801">
        <v>-0.1588105784262637</v>
      </c>
      <c r="J5801">
        <v>1</v>
      </c>
      <c r="L5801" t="s">
        <v>76</v>
      </c>
      <c r="R5801" t="s">
        <v>9427</v>
      </c>
      <c r="T5801" t="s">
        <v>76</v>
      </c>
      <c r="V5801" t="s">
        <v>8402</v>
      </c>
      <c r="W5801" t="s">
        <v>7116</v>
      </c>
      <c r="X5801" t="s">
        <v>168</v>
      </c>
      <c r="Y5801" t="s">
        <v>268</v>
      </c>
      <c r="Z5801" t="s">
        <v>268</v>
      </c>
      <c r="AA5801" t="s">
        <v>19</v>
      </c>
      <c r="AC5801" t="s">
        <v>9952</v>
      </c>
      <c r="AD5801">
        <v>1</v>
      </c>
      <c r="AE5801">
        <v>1</v>
      </c>
    </row>
    <row r="5802" spans="1:31">
      <c r="A5802" t="s">
        <v>9953</v>
      </c>
      <c r="B5802" s="93">
        <v>44986</v>
      </c>
      <c r="C5802" s="93">
        <v>44986</v>
      </c>
      <c r="D5802">
        <v>-2.8053499999999999E-2</v>
      </c>
      <c r="E5802">
        <v>-2.8053499999999999E-2</v>
      </c>
      <c r="F5802" t="s">
        <v>81</v>
      </c>
      <c r="G5802">
        <v>6.5138092756644097</v>
      </c>
      <c r="H5802">
        <v>-0.18273514851485151</v>
      </c>
      <c r="I5802">
        <v>-0.18273514851485151</v>
      </c>
      <c r="J5802">
        <v>1</v>
      </c>
      <c r="L5802" t="s">
        <v>76</v>
      </c>
      <c r="R5802" t="s">
        <v>9427</v>
      </c>
      <c r="T5802" t="s">
        <v>76</v>
      </c>
      <c r="V5802" t="s">
        <v>8402</v>
      </c>
      <c r="W5802" t="s">
        <v>7116</v>
      </c>
      <c r="X5802" t="s">
        <v>168</v>
      </c>
      <c r="Y5802" t="s">
        <v>268</v>
      </c>
      <c r="Z5802" t="s">
        <v>268</v>
      </c>
      <c r="AA5802" t="s">
        <v>19</v>
      </c>
      <c r="AC5802" t="s">
        <v>9954</v>
      </c>
      <c r="AD5802">
        <v>1</v>
      </c>
      <c r="AE5802">
        <v>1</v>
      </c>
    </row>
    <row r="5803" spans="1:31">
      <c r="A5803" t="s">
        <v>9955</v>
      </c>
      <c r="B5803" s="93">
        <v>44986</v>
      </c>
      <c r="C5803" s="93">
        <v>44986</v>
      </c>
      <c r="D5803">
        <v>-2.37548E-2</v>
      </c>
      <c r="E5803">
        <v>-2.37548E-2</v>
      </c>
      <c r="F5803" t="s">
        <v>81</v>
      </c>
      <c r="G5803">
        <v>6.5138092756644097</v>
      </c>
      <c r="H5803">
        <v>-0.15473423658155289</v>
      </c>
      <c r="I5803">
        <v>-0.15473423658155289</v>
      </c>
      <c r="J5803">
        <v>1</v>
      </c>
      <c r="L5803" t="s">
        <v>76</v>
      </c>
      <c r="R5803" t="s">
        <v>9427</v>
      </c>
      <c r="T5803" t="s">
        <v>76</v>
      </c>
      <c r="V5803" t="s">
        <v>8402</v>
      </c>
      <c r="W5803" t="s">
        <v>7116</v>
      </c>
      <c r="X5803" t="s">
        <v>168</v>
      </c>
      <c r="Y5803" t="s">
        <v>268</v>
      </c>
      <c r="Z5803" t="s">
        <v>268</v>
      </c>
      <c r="AA5803" t="s">
        <v>19</v>
      </c>
      <c r="AC5803" t="s">
        <v>9956</v>
      </c>
      <c r="AD5803">
        <v>1</v>
      </c>
      <c r="AE5803">
        <v>1</v>
      </c>
    </row>
    <row r="5804" spans="1:31">
      <c r="A5804" t="s">
        <v>9957</v>
      </c>
      <c r="B5804" s="93">
        <v>44986</v>
      </c>
      <c r="C5804" s="93">
        <v>44986</v>
      </c>
      <c r="D5804">
        <v>-2.35385E-2</v>
      </c>
      <c r="E5804">
        <v>-2.35385E-2</v>
      </c>
      <c r="F5804" t="s">
        <v>81</v>
      </c>
      <c r="G5804">
        <v>6.5138092756644097</v>
      </c>
      <c r="H5804">
        <v>-0.1533252996352267</v>
      </c>
      <c r="I5804">
        <v>-0.1533252996352267</v>
      </c>
      <c r="J5804">
        <v>1</v>
      </c>
      <c r="L5804" t="s">
        <v>76</v>
      </c>
      <c r="R5804" t="s">
        <v>9427</v>
      </c>
      <c r="T5804" t="s">
        <v>76</v>
      </c>
      <c r="V5804" t="s">
        <v>8402</v>
      </c>
      <c r="W5804" t="s">
        <v>7116</v>
      </c>
      <c r="X5804" t="s">
        <v>168</v>
      </c>
      <c r="Y5804" t="s">
        <v>268</v>
      </c>
      <c r="Z5804" t="s">
        <v>268</v>
      </c>
      <c r="AA5804" t="s">
        <v>19</v>
      </c>
      <c r="AC5804" t="s">
        <v>9958</v>
      </c>
      <c r="AD5804">
        <v>1</v>
      </c>
      <c r="AE5804">
        <v>1</v>
      </c>
    </row>
    <row r="5805" spans="1:31">
      <c r="A5805" t="s">
        <v>9959</v>
      </c>
      <c r="B5805" s="93">
        <v>44986</v>
      </c>
      <c r="C5805" s="93">
        <v>44986</v>
      </c>
      <c r="D5805">
        <v>-0.53237020800000001</v>
      </c>
      <c r="E5805">
        <v>-0.53237020800000001</v>
      </c>
      <c r="F5805" t="s">
        <v>81</v>
      </c>
      <c r="G5805">
        <v>6.5138092756644097</v>
      </c>
      <c r="H5805">
        <v>-3.4677579989577909</v>
      </c>
      <c r="I5805">
        <v>-3.4677579989577909</v>
      </c>
      <c r="J5805">
        <v>1</v>
      </c>
      <c r="L5805" t="s">
        <v>76</v>
      </c>
      <c r="M5805" t="s">
        <v>111</v>
      </c>
      <c r="R5805" t="s">
        <v>8556</v>
      </c>
      <c r="T5805" t="s">
        <v>76</v>
      </c>
      <c r="V5805" t="s">
        <v>4153</v>
      </c>
      <c r="W5805" t="s">
        <v>4154</v>
      </c>
      <c r="X5805" t="s">
        <v>168</v>
      </c>
      <c r="Y5805" t="s">
        <v>268</v>
      </c>
      <c r="Z5805" t="s">
        <v>268</v>
      </c>
      <c r="AA5805" t="s">
        <v>19</v>
      </c>
      <c r="AC5805" t="s">
        <v>9960</v>
      </c>
      <c r="AD5805">
        <v>1</v>
      </c>
      <c r="AE5805">
        <v>1</v>
      </c>
    </row>
    <row r="5806" spans="1:31">
      <c r="A5806" t="s">
        <v>9961</v>
      </c>
      <c r="B5806" s="93">
        <v>44986</v>
      </c>
      <c r="C5806" s="93">
        <v>44986</v>
      </c>
      <c r="D5806">
        <v>-2.5205854199999999E-2</v>
      </c>
      <c r="E5806">
        <v>-2.5205854199999999E-2</v>
      </c>
      <c r="F5806" t="s">
        <v>81</v>
      </c>
      <c r="G5806">
        <v>6.5138092756644097</v>
      </c>
      <c r="H5806">
        <v>-0.16418612688900469</v>
      </c>
      <c r="I5806">
        <v>-0.16418612688900469</v>
      </c>
      <c r="J5806">
        <v>1</v>
      </c>
      <c r="L5806" t="s">
        <v>76</v>
      </c>
      <c r="R5806" t="s">
        <v>8556</v>
      </c>
      <c r="T5806" t="s">
        <v>76</v>
      </c>
      <c r="V5806" t="s">
        <v>4153</v>
      </c>
      <c r="W5806" t="s">
        <v>4154</v>
      </c>
      <c r="X5806" t="s">
        <v>168</v>
      </c>
      <c r="Y5806" t="s">
        <v>268</v>
      </c>
      <c r="Z5806" t="s">
        <v>268</v>
      </c>
      <c r="AA5806" t="s">
        <v>19</v>
      </c>
      <c r="AC5806" t="s">
        <v>9962</v>
      </c>
      <c r="AD5806">
        <v>1</v>
      </c>
      <c r="AE5806">
        <v>1</v>
      </c>
    </row>
    <row r="5807" spans="1:31">
      <c r="A5807" t="s">
        <v>9963</v>
      </c>
      <c r="B5807" s="93">
        <v>44986</v>
      </c>
      <c r="C5807" s="93">
        <v>44986</v>
      </c>
      <c r="D5807">
        <v>-0.53863461280000002</v>
      </c>
      <c r="E5807">
        <v>-0.53863461280000002</v>
      </c>
      <c r="F5807" t="s">
        <v>81</v>
      </c>
      <c r="G5807">
        <v>6.5138092756644097</v>
      </c>
      <c r="H5807">
        <v>-3.5085631370505479</v>
      </c>
      <c r="I5807">
        <v>-3.5085631370505479</v>
      </c>
      <c r="J5807">
        <v>1</v>
      </c>
      <c r="L5807" t="s">
        <v>76</v>
      </c>
      <c r="M5807" t="s">
        <v>111</v>
      </c>
      <c r="R5807" t="s">
        <v>8556</v>
      </c>
      <c r="T5807" t="s">
        <v>76</v>
      </c>
      <c r="V5807" t="s">
        <v>4153</v>
      </c>
      <c r="W5807" t="s">
        <v>4154</v>
      </c>
      <c r="X5807" t="s">
        <v>168</v>
      </c>
      <c r="Y5807" t="s">
        <v>268</v>
      </c>
      <c r="Z5807" t="s">
        <v>268</v>
      </c>
      <c r="AA5807" t="s">
        <v>19</v>
      </c>
      <c r="AC5807" t="s">
        <v>9964</v>
      </c>
      <c r="AD5807">
        <v>1</v>
      </c>
      <c r="AE5807">
        <v>1</v>
      </c>
    </row>
    <row r="5808" spans="1:31">
      <c r="A5808" t="s">
        <v>9965</v>
      </c>
      <c r="B5808" s="93">
        <v>44986</v>
      </c>
      <c r="C5808" s="93">
        <v>44986</v>
      </c>
      <c r="D5808">
        <v>-5.5957439999999997E-2</v>
      </c>
      <c r="E5808">
        <v>-5.5957439999999997E-2</v>
      </c>
      <c r="F5808" t="s">
        <v>81</v>
      </c>
      <c r="G5808">
        <v>6.5138092756644097</v>
      </c>
      <c r="H5808">
        <v>-0.3644960917144347</v>
      </c>
      <c r="I5808">
        <v>-0.3644960917144347</v>
      </c>
      <c r="J5808">
        <v>1</v>
      </c>
      <c r="L5808" t="s">
        <v>76</v>
      </c>
      <c r="M5808" t="s">
        <v>111</v>
      </c>
      <c r="R5808" t="s">
        <v>8556</v>
      </c>
      <c r="T5808" t="s">
        <v>76</v>
      </c>
      <c r="V5808" t="s">
        <v>4153</v>
      </c>
      <c r="W5808" t="s">
        <v>4154</v>
      </c>
      <c r="X5808" t="s">
        <v>168</v>
      </c>
      <c r="Y5808" t="s">
        <v>268</v>
      </c>
      <c r="Z5808" t="s">
        <v>268</v>
      </c>
      <c r="AA5808" t="s">
        <v>19</v>
      </c>
      <c r="AC5808" t="s">
        <v>9966</v>
      </c>
      <c r="AD5808">
        <v>1</v>
      </c>
      <c r="AE5808">
        <v>1</v>
      </c>
    </row>
    <row r="5809" spans="1:31">
      <c r="A5809" t="s">
        <v>9967</v>
      </c>
      <c r="B5809" s="93">
        <v>44986</v>
      </c>
      <c r="C5809" s="93">
        <v>44986</v>
      </c>
      <c r="D5809">
        <v>-7.7841606399999999E-2</v>
      </c>
      <c r="E5809">
        <v>-7.7841606399999999E-2</v>
      </c>
      <c r="F5809" t="s">
        <v>81</v>
      </c>
      <c r="G5809">
        <v>6.5138092756644097</v>
      </c>
      <c r="H5809">
        <v>-0.50704537780093806</v>
      </c>
      <c r="I5809">
        <v>-0.50704537780093806</v>
      </c>
      <c r="J5809">
        <v>1</v>
      </c>
      <c r="L5809" t="s">
        <v>76</v>
      </c>
      <c r="M5809" t="s">
        <v>111</v>
      </c>
      <c r="R5809" t="s">
        <v>8556</v>
      </c>
      <c r="T5809" t="s">
        <v>76</v>
      </c>
      <c r="V5809" t="s">
        <v>4153</v>
      </c>
      <c r="W5809" t="s">
        <v>4154</v>
      </c>
      <c r="X5809" t="s">
        <v>168</v>
      </c>
      <c r="Y5809" t="s">
        <v>268</v>
      </c>
      <c r="Z5809" t="s">
        <v>268</v>
      </c>
      <c r="AA5809" t="s">
        <v>19</v>
      </c>
      <c r="AC5809" t="s">
        <v>9968</v>
      </c>
      <c r="AD5809">
        <v>1</v>
      </c>
      <c r="AE5809">
        <v>1</v>
      </c>
    </row>
    <row r="5810" spans="1:31">
      <c r="A5810" t="s">
        <v>9969</v>
      </c>
      <c r="B5810" s="93">
        <v>44986</v>
      </c>
      <c r="C5810" s="93">
        <v>44986</v>
      </c>
      <c r="D5810">
        <v>-0.24293918240000001</v>
      </c>
      <c r="E5810">
        <v>-0.24293918240000001</v>
      </c>
      <c r="F5810" t="s">
        <v>81</v>
      </c>
      <c r="G5810">
        <v>6.5138092756644097</v>
      </c>
      <c r="H5810">
        <v>-1.5824594997394481</v>
      </c>
      <c r="I5810">
        <v>-1.5824594997394481</v>
      </c>
      <c r="J5810">
        <v>1</v>
      </c>
      <c r="L5810" t="s">
        <v>76</v>
      </c>
      <c r="M5810" t="s">
        <v>111</v>
      </c>
      <c r="R5810" t="s">
        <v>8556</v>
      </c>
      <c r="T5810" t="s">
        <v>76</v>
      </c>
      <c r="V5810" t="s">
        <v>4153</v>
      </c>
      <c r="W5810" t="s">
        <v>4154</v>
      </c>
      <c r="X5810" t="s">
        <v>168</v>
      </c>
      <c r="Y5810" t="s">
        <v>268</v>
      </c>
      <c r="Z5810" t="s">
        <v>268</v>
      </c>
      <c r="AA5810" t="s">
        <v>19</v>
      </c>
      <c r="AC5810" t="s">
        <v>9970</v>
      </c>
      <c r="AD5810">
        <v>1</v>
      </c>
      <c r="AE5810">
        <v>1</v>
      </c>
    </row>
    <row r="5811" spans="1:31">
      <c r="A5811" t="s">
        <v>9971</v>
      </c>
      <c r="B5811" s="93">
        <v>44986</v>
      </c>
      <c r="C5811" s="93">
        <v>44986</v>
      </c>
      <c r="D5811">
        <v>-0.64193356159999992</v>
      </c>
      <c r="E5811">
        <v>-0.64193356159999992</v>
      </c>
      <c r="F5811" t="s">
        <v>81</v>
      </c>
      <c r="G5811">
        <v>6.5138092756644097</v>
      </c>
      <c r="H5811">
        <v>-4.1814327879103699</v>
      </c>
      <c r="I5811">
        <v>-4.1814327879103699</v>
      </c>
      <c r="J5811">
        <v>1</v>
      </c>
      <c r="L5811" t="s">
        <v>76</v>
      </c>
      <c r="M5811" t="s">
        <v>111</v>
      </c>
      <c r="R5811" t="s">
        <v>8556</v>
      </c>
      <c r="T5811" t="s">
        <v>76</v>
      </c>
      <c r="V5811" t="s">
        <v>4153</v>
      </c>
      <c r="W5811" t="s">
        <v>4154</v>
      </c>
      <c r="X5811" t="s">
        <v>168</v>
      </c>
      <c r="Y5811" t="s">
        <v>268</v>
      </c>
      <c r="Z5811" t="s">
        <v>268</v>
      </c>
      <c r="AA5811" t="s">
        <v>19</v>
      </c>
      <c r="AC5811" t="s">
        <v>9972</v>
      </c>
      <c r="AD5811">
        <v>1</v>
      </c>
      <c r="AE5811">
        <v>1</v>
      </c>
    </row>
    <row r="5812" spans="1:31">
      <c r="A5812" t="s">
        <v>9973</v>
      </c>
      <c r="B5812" s="93">
        <v>44986</v>
      </c>
      <c r="C5812" s="93">
        <v>44986</v>
      </c>
      <c r="D5812">
        <v>-1.8707397800000001E-2</v>
      </c>
      <c r="E5812">
        <v>-1.8707397800000001E-2</v>
      </c>
      <c r="F5812" t="s">
        <v>81</v>
      </c>
      <c r="G5812">
        <v>6.5138092756644097</v>
      </c>
      <c r="H5812">
        <v>-0.121856421313184</v>
      </c>
      <c r="I5812">
        <v>-0.121856421313184</v>
      </c>
      <c r="J5812">
        <v>1</v>
      </c>
      <c r="L5812" t="s">
        <v>76</v>
      </c>
      <c r="M5812" t="s">
        <v>111</v>
      </c>
      <c r="R5812" t="s">
        <v>8556</v>
      </c>
      <c r="T5812" t="s">
        <v>76</v>
      </c>
      <c r="V5812" t="s">
        <v>4153</v>
      </c>
      <c r="W5812" t="s">
        <v>4154</v>
      </c>
      <c r="X5812" t="s">
        <v>168</v>
      </c>
      <c r="Y5812" t="s">
        <v>268</v>
      </c>
      <c r="Z5812" t="s">
        <v>268</v>
      </c>
      <c r="AA5812" t="s">
        <v>19</v>
      </c>
      <c r="AC5812" t="s">
        <v>9974</v>
      </c>
      <c r="AD5812">
        <v>1</v>
      </c>
      <c r="AE5812">
        <v>1</v>
      </c>
    </row>
    <row r="5813" spans="1:31">
      <c r="A5813" t="s">
        <v>9975</v>
      </c>
      <c r="B5813" s="93">
        <v>44986</v>
      </c>
      <c r="C5813" s="93">
        <v>44986</v>
      </c>
      <c r="D5813">
        <v>-5.9526179199999987E-2</v>
      </c>
      <c r="E5813">
        <v>-5.9526179199999987E-2</v>
      </c>
      <c r="F5813" t="s">
        <v>81</v>
      </c>
      <c r="G5813">
        <v>6.5138092756644097</v>
      </c>
      <c r="H5813">
        <v>-0.38774217821782181</v>
      </c>
      <c r="I5813">
        <v>-0.38774217821782181</v>
      </c>
      <c r="J5813">
        <v>1</v>
      </c>
      <c r="L5813" t="s">
        <v>76</v>
      </c>
      <c r="M5813" t="s">
        <v>111</v>
      </c>
      <c r="R5813" t="s">
        <v>8556</v>
      </c>
      <c r="T5813" t="s">
        <v>76</v>
      </c>
      <c r="V5813" t="s">
        <v>4153</v>
      </c>
      <c r="W5813" t="s">
        <v>4154</v>
      </c>
      <c r="X5813" t="s">
        <v>168</v>
      </c>
      <c r="Y5813" t="s">
        <v>268</v>
      </c>
      <c r="Z5813" t="s">
        <v>268</v>
      </c>
      <c r="AA5813" t="s">
        <v>19</v>
      </c>
      <c r="AC5813" t="s">
        <v>9976</v>
      </c>
      <c r="AD5813">
        <v>1</v>
      </c>
      <c r="AE5813">
        <v>1</v>
      </c>
    </row>
    <row r="5814" spans="1:31">
      <c r="A5814" t="s">
        <v>9977</v>
      </c>
      <c r="B5814" s="93">
        <v>44986</v>
      </c>
      <c r="C5814" s="93">
        <v>44986</v>
      </c>
      <c r="D5814">
        <v>-1.66450928E-2</v>
      </c>
      <c r="E5814">
        <v>-1.66450928E-2</v>
      </c>
      <c r="F5814" t="s">
        <v>81</v>
      </c>
      <c r="G5814">
        <v>6.5138092756644097</v>
      </c>
      <c r="H5814">
        <v>-0.1084229598749349</v>
      </c>
      <c r="I5814">
        <v>-0.1084229598749349</v>
      </c>
      <c r="J5814">
        <v>1</v>
      </c>
      <c r="L5814" t="s">
        <v>76</v>
      </c>
      <c r="M5814" t="s">
        <v>111</v>
      </c>
      <c r="R5814" t="s">
        <v>8556</v>
      </c>
      <c r="T5814" t="s">
        <v>76</v>
      </c>
      <c r="V5814" t="s">
        <v>4153</v>
      </c>
      <c r="W5814" t="s">
        <v>4154</v>
      </c>
      <c r="X5814" t="s">
        <v>168</v>
      </c>
      <c r="Y5814" t="s">
        <v>268</v>
      </c>
      <c r="Z5814" t="s">
        <v>268</v>
      </c>
      <c r="AA5814" t="s">
        <v>19</v>
      </c>
      <c r="AC5814" t="s">
        <v>9978</v>
      </c>
      <c r="AD5814">
        <v>1</v>
      </c>
      <c r="AE5814">
        <v>1</v>
      </c>
    </row>
    <row r="5815" spans="1:31">
      <c r="A5815" t="s">
        <v>9979</v>
      </c>
      <c r="B5815" s="93">
        <v>44986</v>
      </c>
      <c r="C5815" s="93">
        <v>44986</v>
      </c>
      <c r="D5815">
        <v>-2.4302899999999999E-2</v>
      </c>
      <c r="E5815">
        <v>-2.4302899999999999E-2</v>
      </c>
      <c r="F5815" t="s">
        <v>81</v>
      </c>
      <c r="G5815">
        <v>6.5138092756644097</v>
      </c>
      <c r="H5815">
        <v>-0.15830445544554461</v>
      </c>
      <c r="I5815">
        <v>-0.15830445544554461</v>
      </c>
      <c r="J5815">
        <v>1</v>
      </c>
      <c r="L5815" t="s">
        <v>76</v>
      </c>
      <c r="R5815" t="s">
        <v>9427</v>
      </c>
      <c r="T5815" t="s">
        <v>76</v>
      </c>
      <c r="V5815" t="s">
        <v>8402</v>
      </c>
      <c r="W5815" t="s">
        <v>7116</v>
      </c>
      <c r="X5815" t="s">
        <v>168</v>
      </c>
      <c r="Y5815" t="s">
        <v>268</v>
      </c>
      <c r="Z5815" t="s">
        <v>268</v>
      </c>
      <c r="AA5815" t="s">
        <v>19</v>
      </c>
      <c r="AC5815" t="s">
        <v>9980</v>
      </c>
      <c r="AD5815">
        <v>1</v>
      </c>
      <c r="AE5815">
        <v>1</v>
      </c>
    </row>
    <row r="5816" spans="1:31">
      <c r="A5816" t="s">
        <v>9981</v>
      </c>
      <c r="B5816" s="93">
        <v>44986</v>
      </c>
      <c r="C5816" s="93">
        <v>44986</v>
      </c>
      <c r="D5816">
        <v>-2.4225199999999999E-2</v>
      </c>
      <c r="E5816">
        <v>-2.4225199999999999E-2</v>
      </c>
      <c r="F5816" t="s">
        <v>81</v>
      </c>
      <c r="G5816">
        <v>6.5138092756644097</v>
      </c>
      <c r="H5816">
        <v>-0.1577983324648255</v>
      </c>
      <c r="I5816">
        <v>-0.1577983324648255</v>
      </c>
      <c r="J5816">
        <v>1</v>
      </c>
      <c r="L5816" t="s">
        <v>76</v>
      </c>
      <c r="R5816" t="s">
        <v>9427</v>
      </c>
      <c r="T5816" t="s">
        <v>76</v>
      </c>
      <c r="V5816" t="s">
        <v>8402</v>
      </c>
      <c r="W5816" t="s">
        <v>7116</v>
      </c>
      <c r="X5816" t="s">
        <v>168</v>
      </c>
      <c r="Y5816" t="s">
        <v>268</v>
      </c>
      <c r="Z5816" t="s">
        <v>268</v>
      </c>
      <c r="AA5816" t="s">
        <v>19</v>
      </c>
      <c r="AC5816" t="s">
        <v>9982</v>
      </c>
      <c r="AD5816">
        <v>1</v>
      </c>
      <c r="AE5816">
        <v>1</v>
      </c>
    </row>
    <row r="5817" spans="1:31">
      <c r="A5817" t="s">
        <v>9983</v>
      </c>
      <c r="B5817" s="93">
        <v>44986</v>
      </c>
      <c r="C5817" s="93">
        <v>44986</v>
      </c>
      <c r="D5817">
        <v>-2.55797E-2</v>
      </c>
      <c r="E5817">
        <v>-2.55797E-2</v>
      </c>
      <c r="F5817" t="s">
        <v>81</v>
      </c>
      <c r="G5817">
        <v>6.5138092756644097</v>
      </c>
      <c r="H5817">
        <v>-0.16662128712871291</v>
      </c>
      <c r="I5817">
        <v>-0.16662128712871291</v>
      </c>
      <c r="J5817">
        <v>1</v>
      </c>
      <c r="L5817" t="s">
        <v>76</v>
      </c>
      <c r="R5817" t="s">
        <v>9427</v>
      </c>
      <c r="T5817" t="s">
        <v>76</v>
      </c>
      <c r="V5817" t="s">
        <v>8402</v>
      </c>
      <c r="W5817" t="s">
        <v>7116</v>
      </c>
      <c r="X5817" t="s">
        <v>168</v>
      </c>
      <c r="Y5817" t="s">
        <v>268</v>
      </c>
      <c r="Z5817" t="s">
        <v>268</v>
      </c>
      <c r="AA5817" t="s">
        <v>19</v>
      </c>
      <c r="AC5817" t="s">
        <v>9984</v>
      </c>
      <c r="AD5817">
        <v>1</v>
      </c>
      <c r="AE5817">
        <v>1</v>
      </c>
    </row>
    <row r="5818" spans="1:31">
      <c r="A5818" t="s">
        <v>9985</v>
      </c>
      <c r="B5818" s="93">
        <v>44986</v>
      </c>
      <c r="C5818" s="93">
        <v>44986</v>
      </c>
      <c r="D5818">
        <v>-2.3927E-2</v>
      </c>
      <c r="E5818">
        <v>-2.3927E-2</v>
      </c>
      <c r="F5818" t="s">
        <v>81</v>
      </c>
      <c r="G5818">
        <v>6.5138092756644097</v>
      </c>
      <c r="H5818">
        <v>-0.1558559145388223</v>
      </c>
      <c r="I5818">
        <v>-0.1558559145388223</v>
      </c>
      <c r="J5818">
        <v>1</v>
      </c>
      <c r="L5818" t="s">
        <v>76</v>
      </c>
      <c r="R5818" t="s">
        <v>9427</v>
      </c>
      <c r="T5818" t="s">
        <v>76</v>
      </c>
      <c r="V5818" t="s">
        <v>8402</v>
      </c>
      <c r="W5818" t="s">
        <v>7116</v>
      </c>
      <c r="X5818" t="s">
        <v>168</v>
      </c>
      <c r="Y5818" t="s">
        <v>268</v>
      </c>
      <c r="Z5818" t="s">
        <v>268</v>
      </c>
      <c r="AA5818" t="s">
        <v>19</v>
      </c>
      <c r="AC5818" t="s">
        <v>9986</v>
      </c>
      <c r="AD5818">
        <v>1</v>
      </c>
      <c r="AE5818">
        <v>1</v>
      </c>
    </row>
    <row r="5819" spans="1:31">
      <c r="A5819" t="s">
        <v>9987</v>
      </c>
      <c r="B5819" s="93">
        <v>44986</v>
      </c>
      <c r="C5819" s="93">
        <v>44986</v>
      </c>
      <c r="D5819">
        <v>-2.5680499999999998E-2</v>
      </c>
      <c r="E5819">
        <v>-2.5680499999999998E-2</v>
      </c>
      <c r="F5819" t="s">
        <v>81</v>
      </c>
      <c r="G5819">
        <v>6.5138092756644097</v>
      </c>
      <c r="H5819">
        <v>-0.1672778791036999</v>
      </c>
      <c r="I5819">
        <v>-0.1672778791036999</v>
      </c>
      <c r="J5819">
        <v>1</v>
      </c>
      <c r="L5819" t="s">
        <v>76</v>
      </c>
      <c r="R5819" t="s">
        <v>9427</v>
      </c>
      <c r="T5819" t="s">
        <v>76</v>
      </c>
      <c r="V5819" t="s">
        <v>8402</v>
      </c>
      <c r="W5819" t="s">
        <v>7116</v>
      </c>
      <c r="X5819" t="s">
        <v>168</v>
      </c>
      <c r="Y5819" t="s">
        <v>268</v>
      </c>
      <c r="Z5819" t="s">
        <v>268</v>
      </c>
      <c r="AA5819" t="s">
        <v>19</v>
      </c>
      <c r="AC5819" t="s">
        <v>9988</v>
      </c>
      <c r="AD5819">
        <v>1</v>
      </c>
      <c r="AE5819">
        <v>1</v>
      </c>
    </row>
    <row r="5820" spans="1:31">
      <c r="A5820" t="s">
        <v>9989</v>
      </c>
      <c r="B5820" s="93">
        <v>44985</v>
      </c>
      <c r="C5820" s="93">
        <v>44985</v>
      </c>
      <c r="D5820">
        <v>2.9999999999999997E-4</v>
      </c>
      <c r="E5820">
        <v>2.9999999999999997E-4</v>
      </c>
      <c r="F5820" t="s">
        <v>67</v>
      </c>
      <c r="G5820">
        <v>8406.0240963855431</v>
      </c>
      <c r="H5820">
        <v>2.5218072289156628</v>
      </c>
      <c r="I5820">
        <v>2.5218072289156628</v>
      </c>
      <c r="J5820">
        <v>1</v>
      </c>
      <c r="L5820" t="s">
        <v>9990</v>
      </c>
      <c r="M5820" t="s">
        <v>72</v>
      </c>
      <c r="R5820" t="s">
        <v>8556</v>
      </c>
      <c r="T5820" t="s">
        <v>72</v>
      </c>
      <c r="V5820" t="s">
        <v>9991</v>
      </c>
      <c r="W5820" t="s">
        <v>9991</v>
      </c>
      <c r="X5820" t="s">
        <v>1132</v>
      </c>
      <c r="Y5820" t="s">
        <v>1133</v>
      </c>
      <c r="Z5820" t="s">
        <v>1133</v>
      </c>
      <c r="AA5820" t="s">
        <v>30</v>
      </c>
      <c r="AC5820" t="s">
        <v>9992</v>
      </c>
      <c r="AD5820">
        <v>1</v>
      </c>
      <c r="AE5820">
        <v>1</v>
      </c>
    </row>
    <row r="5821" spans="1:31">
      <c r="A5821" t="s">
        <v>9993</v>
      </c>
      <c r="B5821" s="93">
        <v>44985</v>
      </c>
      <c r="C5821" s="93">
        <v>44985</v>
      </c>
      <c r="D5821">
        <v>0.1</v>
      </c>
      <c r="E5821">
        <v>0.1</v>
      </c>
      <c r="F5821" t="s">
        <v>67</v>
      </c>
      <c r="G5821">
        <v>8406.0240963855431</v>
      </c>
      <c r="H5821">
        <v>840.60240963855438</v>
      </c>
      <c r="I5821">
        <v>840.60240963855438</v>
      </c>
      <c r="J5821">
        <v>1</v>
      </c>
      <c r="M5821" t="s">
        <v>76</v>
      </c>
      <c r="R5821" t="s">
        <v>9046</v>
      </c>
      <c r="T5821" t="s">
        <v>76</v>
      </c>
      <c r="V5821" t="s">
        <v>8402</v>
      </c>
      <c r="W5821" t="s">
        <v>7116</v>
      </c>
      <c r="X5821" t="s">
        <v>168</v>
      </c>
      <c r="Y5821" t="s">
        <v>268</v>
      </c>
      <c r="Z5821" t="s">
        <v>268</v>
      </c>
      <c r="AA5821" t="s">
        <v>19</v>
      </c>
      <c r="AC5821" t="s">
        <v>9994</v>
      </c>
      <c r="AD5821">
        <v>1</v>
      </c>
      <c r="AE5821">
        <v>1</v>
      </c>
    </row>
    <row r="5822" spans="1:31">
      <c r="A5822" t="s">
        <v>9995</v>
      </c>
      <c r="B5822" s="93">
        <v>44985</v>
      </c>
      <c r="C5822" s="93">
        <v>44985</v>
      </c>
      <c r="D5822">
        <v>-9.8791811267303006E-2</v>
      </c>
      <c r="E5822">
        <v>-9.8791811267303006E-2</v>
      </c>
      <c r="F5822" t="s">
        <v>67</v>
      </c>
      <c r="G5822">
        <v>8406.0240963855431</v>
      </c>
      <c r="H5822">
        <v>-830.44634603852182</v>
      </c>
      <c r="I5822">
        <v>-830.44634603852182</v>
      </c>
      <c r="J5822">
        <v>1</v>
      </c>
      <c r="L5822" t="s">
        <v>76</v>
      </c>
      <c r="M5822" t="s">
        <v>8795</v>
      </c>
      <c r="R5822" t="s">
        <v>9046</v>
      </c>
      <c r="T5822" t="s">
        <v>76</v>
      </c>
      <c r="V5822" t="s">
        <v>8402</v>
      </c>
      <c r="W5822" t="s">
        <v>7116</v>
      </c>
      <c r="X5822" t="s">
        <v>168</v>
      </c>
      <c r="Y5822" t="s">
        <v>268</v>
      </c>
      <c r="Z5822" t="s">
        <v>268</v>
      </c>
      <c r="AA5822" t="s">
        <v>19</v>
      </c>
      <c r="AC5822" t="s">
        <v>9996</v>
      </c>
      <c r="AD5822">
        <v>1</v>
      </c>
      <c r="AE5822">
        <v>1</v>
      </c>
    </row>
    <row r="5823" spans="1:31">
      <c r="A5823" t="s">
        <v>9997</v>
      </c>
      <c r="B5823" s="93">
        <v>44985</v>
      </c>
      <c r="C5823" s="93">
        <v>44985</v>
      </c>
      <c r="D5823">
        <v>2.0000000000000002E-5</v>
      </c>
      <c r="E5823">
        <v>2.0000000000000002E-5</v>
      </c>
      <c r="F5823" t="s">
        <v>67</v>
      </c>
      <c r="G5823">
        <v>8406.0240963855431</v>
      </c>
      <c r="H5823">
        <v>0.1681204819277109</v>
      </c>
      <c r="I5823">
        <v>0.1681204819277109</v>
      </c>
      <c r="J5823">
        <v>1</v>
      </c>
      <c r="L5823" t="s">
        <v>9990</v>
      </c>
      <c r="M5823" t="s">
        <v>72</v>
      </c>
      <c r="R5823" t="s">
        <v>8556</v>
      </c>
      <c r="T5823" t="s">
        <v>72</v>
      </c>
      <c r="V5823" t="s">
        <v>9991</v>
      </c>
      <c r="W5823" t="s">
        <v>9991</v>
      </c>
      <c r="X5823" t="s">
        <v>1132</v>
      </c>
      <c r="Y5823" t="s">
        <v>1133</v>
      </c>
      <c r="Z5823" t="s">
        <v>1133</v>
      </c>
      <c r="AA5823" t="s">
        <v>30</v>
      </c>
      <c r="AC5823" t="s">
        <v>9998</v>
      </c>
      <c r="AD5823">
        <v>1</v>
      </c>
      <c r="AE5823">
        <v>1</v>
      </c>
    </row>
    <row r="5824" spans="1:31">
      <c r="A5824" t="s">
        <v>9999</v>
      </c>
      <c r="B5824" s="93">
        <v>44985</v>
      </c>
      <c r="C5824" s="93">
        <v>44985</v>
      </c>
      <c r="D5824">
        <v>-2.57246E-2</v>
      </c>
      <c r="E5824">
        <v>-2.57246E-2</v>
      </c>
      <c r="F5824" t="s">
        <v>81</v>
      </c>
      <c r="G5824">
        <v>6.2650602409638552</v>
      </c>
      <c r="H5824">
        <v>-0.1611661686746988</v>
      </c>
      <c r="I5824">
        <v>-0.1611661686746988</v>
      </c>
      <c r="J5824">
        <v>1</v>
      </c>
      <c r="L5824" t="s">
        <v>76</v>
      </c>
      <c r="R5824" t="s">
        <v>9046</v>
      </c>
      <c r="T5824" t="s">
        <v>76</v>
      </c>
      <c r="V5824" t="s">
        <v>8402</v>
      </c>
      <c r="W5824" t="s">
        <v>7116</v>
      </c>
      <c r="X5824" t="s">
        <v>168</v>
      </c>
      <c r="Y5824" t="s">
        <v>268</v>
      </c>
      <c r="Z5824" t="s">
        <v>268</v>
      </c>
      <c r="AA5824" t="s">
        <v>19</v>
      </c>
      <c r="AC5824" t="s">
        <v>10000</v>
      </c>
      <c r="AD5824">
        <v>1</v>
      </c>
      <c r="AE5824">
        <v>1</v>
      </c>
    </row>
    <row r="5825" spans="1:31">
      <c r="A5825" t="s">
        <v>10001</v>
      </c>
      <c r="B5825" s="93">
        <v>44985</v>
      </c>
      <c r="C5825" s="93">
        <v>44985</v>
      </c>
      <c r="D5825">
        <v>-5.7121265599999999E-2</v>
      </c>
      <c r="E5825">
        <v>-5.7121265599999999E-2</v>
      </c>
      <c r="F5825" t="s">
        <v>81</v>
      </c>
      <c r="G5825">
        <v>6.2650602409638552</v>
      </c>
      <c r="H5825">
        <v>-0.35786817002409638</v>
      </c>
      <c r="I5825">
        <v>-0.35786817002409638</v>
      </c>
      <c r="J5825">
        <v>1</v>
      </c>
      <c r="L5825" t="s">
        <v>76</v>
      </c>
      <c r="M5825" t="s">
        <v>111</v>
      </c>
      <c r="R5825" t="s">
        <v>8556</v>
      </c>
      <c r="T5825" t="s">
        <v>76</v>
      </c>
      <c r="V5825" t="s">
        <v>4153</v>
      </c>
      <c r="W5825" t="s">
        <v>4154</v>
      </c>
      <c r="X5825" t="s">
        <v>168</v>
      </c>
      <c r="Y5825" t="s">
        <v>268</v>
      </c>
      <c r="Z5825" t="s">
        <v>268</v>
      </c>
      <c r="AA5825" t="s">
        <v>19</v>
      </c>
      <c r="AC5825" t="s">
        <v>10002</v>
      </c>
      <c r="AD5825">
        <v>1</v>
      </c>
      <c r="AE5825">
        <v>1</v>
      </c>
    </row>
    <row r="5826" spans="1:31">
      <c r="A5826" t="s">
        <v>10003</v>
      </c>
      <c r="B5826" s="93">
        <v>44985</v>
      </c>
      <c r="C5826" s="93">
        <v>44985</v>
      </c>
      <c r="D5826">
        <v>-5.4820649800000003E-2</v>
      </c>
      <c r="E5826">
        <v>-5.4820649800000003E-2</v>
      </c>
      <c r="F5826" t="s">
        <v>81</v>
      </c>
      <c r="G5826">
        <v>6.2650602409638552</v>
      </c>
      <c r="H5826">
        <v>-0.34345467344578312</v>
      </c>
      <c r="I5826">
        <v>-0.34345467344578312</v>
      </c>
      <c r="J5826">
        <v>1</v>
      </c>
      <c r="L5826" t="s">
        <v>76</v>
      </c>
      <c r="M5826" t="s">
        <v>111</v>
      </c>
      <c r="R5826" t="s">
        <v>8556</v>
      </c>
      <c r="T5826" t="s">
        <v>76</v>
      </c>
      <c r="V5826" t="s">
        <v>4153</v>
      </c>
      <c r="W5826" t="s">
        <v>4154</v>
      </c>
      <c r="X5826" t="s">
        <v>168</v>
      </c>
      <c r="Y5826" t="s">
        <v>268</v>
      </c>
      <c r="Z5826" t="s">
        <v>268</v>
      </c>
      <c r="AA5826" t="s">
        <v>19</v>
      </c>
      <c r="AC5826" t="s">
        <v>10004</v>
      </c>
      <c r="AD5826">
        <v>1</v>
      </c>
      <c r="AE5826">
        <v>1</v>
      </c>
    </row>
    <row r="5827" spans="1:31">
      <c r="A5827" t="s">
        <v>10005</v>
      </c>
      <c r="B5827" s="93">
        <v>44985</v>
      </c>
      <c r="C5827" s="93">
        <v>44985</v>
      </c>
      <c r="D5827">
        <v>-3.7085411999999998E-2</v>
      </c>
      <c r="E5827">
        <v>-3.7085411999999998E-2</v>
      </c>
      <c r="F5827" t="s">
        <v>81</v>
      </c>
      <c r="G5827">
        <v>6.2650602409638552</v>
      </c>
      <c r="H5827">
        <v>-0.23234234024096381</v>
      </c>
      <c r="I5827">
        <v>-0.23234234024096381</v>
      </c>
      <c r="J5827">
        <v>1</v>
      </c>
      <c r="L5827" t="s">
        <v>76</v>
      </c>
      <c r="R5827" t="s">
        <v>8556</v>
      </c>
      <c r="T5827" t="s">
        <v>76</v>
      </c>
      <c r="V5827" t="s">
        <v>4153</v>
      </c>
      <c r="W5827" t="s">
        <v>4154</v>
      </c>
      <c r="X5827" t="s">
        <v>168</v>
      </c>
      <c r="Y5827" t="s">
        <v>268</v>
      </c>
      <c r="Z5827" t="s">
        <v>268</v>
      </c>
      <c r="AA5827" t="s">
        <v>19</v>
      </c>
      <c r="AC5827" t="s">
        <v>10006</v>
      </c>
      <c r="AD5827">
        <v>1</v>
      </c>
      <c r="AE5827">
        <v>1</v>
      </c>
    </row>
    <row r="5828" spans="1:31">
      <c r="A5828" t="s">
        <v>10007</v>
      </c>
      <c r="B5828" s="93">
        <v>44985</v>
      </c>
      <c r="C5828" s="93">
        <v>44985</v>
      </c>
      <c r="D5828">
        <v>-3.3080900000000003E-2</v>
      </c>
      <c r="E5828">
        <v>-3.3080900000000003E-2</v>
      </c>
      <c r="F5828" t="s">
        <v>81</v>
      </c>
      <c r="G5828">
        <v>6.2650602409638552</v>
      </c>
      <c r="H5828">
        <v>-0.2072538313253012</v>
      </c>
      <c r="I5828">
        <v>-0.2072538313253012</v>
      </c>
      <c r="J5828">
        <v>1</v>
      </c>
      <c r="L5828" t="s">
        <v>76</v>
      </c>
      <c r="R5828" t="s">
        <v>9046</v>
      </c>
      <c r="T5828" t="s">
        <v>76</v>
      </c>
      <c r="V5828" t="s">
        <v>8402</v>
      </c>
      <c r="W5828" t="s">
        <v>7116</v>
      </c>
      <c r="X5828" t="s">
        <v>168</v>
      </c>
      <c r="Y5828" t="s">
        <v>268</v>
      </c>
      <c r="Z5828" t="s">
        <v>268</v>
      </c>
      <c r="AA5828" t="s">
        <v>19</v>
      </c>
      <c r="AC5828" t="s">
        <v>10008</v>
      </c>
      <c r="AD5828">
        <v>1</v>
      </c>
      <c r="AE5828">
        <v>1</v>
      </c>
    </row>
    <row r="5829" spans="1:31">
      <c r="A5829" t="s">
        <v>10009</v>
      </c>
      <c r="B5829" s="93">
        <v>44985</v>
      </c>
      <c r="C5829" s="93">
        <v>44985</v>
      </c>
      <c r="D5829">
        <v>-6.9053233199999994E-2</v>
      </c>
      <c r="E5829">
        <v>-6.9053233199999994E-2</v>
      </c>
      <c r="F5829" t="s">
        <v>81</v>
      </c>
      <c r="G5829">
        <v>6.2650602409638552</v>
      </c>
      <c r="H5829">
        <v>-0.43262266583132519</v>
      </c>
      <c r="I5829">
        <v>-0.43262266583132519</v>
      </c>
      <c r="J5829">
        <v>1</v>
      </c>
      <c r="L5829" t="s">
        <v>76</v>
      </c>
      <c r="M5829" t="s">
        <v>111</v>
      </c>
      <c r="R5829" t="s">
        <v>8556</v>
      </c>
      <c r="T5829" t="s">
        <v>76</v>
      </c>
      <c r="V5829" t="s">
        <v>4153</v>
      </c>
      <c r="W5829" t="s">
        <v>4154</v>
      </c>
      <c r="X5829" t="s">
        <v>168</v>
      </c>
      <c r="Y5829" t="s">
        <v>268</v>
      </c>
      <c r="Z5829" t="s">
        <v>268</v>
      </c>
      <c r="AA5829" t="s">
        <v>19</v>
      </c>
      <c r="AC5829" t="s">
        <v>10010</v>
      </c>
      <c r="AD5829">
        <v>1</v>
      </c>
      <c r="AE5829">
        <v>1</v>
      </c>
    </row>
    <row r="5830" spans="1:31">
      <c r="A5830" t="s">
        <v>10011</v>
      </c>
      <c r="B5830" s="93">
        <v>44985</v>
      </c>
      <c r="C5830" s="93">
        <v>44985</v>
      </c>
      <c r="D5830">
        <v>-2.96516E-2</v>
      </c>
      <c r="E5830">
        <v>-2.96516E-2</v>
      </c>
      <c r="F5830" t="s">
        <v>81</v>
      </c>
      <c r="G5830">
        <v>6.2650602409638552</v>
      </c>
      <c r="H5830">
        <v>-0.18576906024096379</v>
      </c>
      <c r="I5830">
        <v>-0.18576906024096379</v>
      </c>
      <c r="J5830">
        <v>1</v>
      </c>
      <c r="L5830" t="s">
        <v>76</v>
      </c>
      <c r="R5830" t="s">
        <v>9046</v>
      </c>
      <c r="T5830" t="s">
        <v>76</v>
      </c>
      <c r="V5830" t="s">
        <v>8402</v>
      </c>
      <c r="W5830" t="s">
        <v>7116</v>
      </c>
      <c r="X5830" t="s">
        <v>168</v>
      </c>
      <c r="Y5830" t="s">
        <v>268</v>
      </c>
      <c r="Z5830" t="s">
        <v>268</v>
      </c>
      <c r="AA5830" t="s">
        <v>19</v>
      </c>
      <c r="AC5830" t="s">
        <v>10012</v>
      </c>
      <c r="AD5830">
        <v>1</v>
      </c>
      <c r="AE5830">
        <v>1</v>
      </c>
    </row>
    <row r="5831" spans="1:31">
      <c r="A5831" t="s">
        <v>10013</v>
      </c>
      <c r="B5831" s="93">
        <v>44985</v>
      </c>
      <c r="C5831" s="93">
        <v>44985</v>
      </c>
      <c r="D5831">
        <v>-2.9698749600000001E-2</v>
      </c>
      <c r="E5831">
        <v>-2.9698749600000001E-2</v>
      </c>
      <c r="F5831" t="s">
        <v>81</v>
      </c>
      <c r="G5831">
        <v>6.2650602409638552</v>
      </c>
      <c r="H5831">
        <v>-0.18606445532530119</v>
      </c>
      <c r="I5831">
        <v>-0.18606445532530119</v>
      </c>
      <c r="J5831">
        <v>1</v>
      </c>
      <c r="L5831" t="s">
        <v>76</v>
      </c>
      <c r="M5831" t="s">
        <v>111</v>
      </c>
      <c r="R5831" t="s">
        <v>8556</v>
      </c>
      <c r="T5831" t="s">
        <v>76</v>
      </c>
      <c r="V5831" t="s">
        <v>4153</v>
      </c>
      <c r="W5831" t="s">
        <v>4154</v>
      </c>
      <c r="X5831" t="s">
        <v>168</v>
      </c>
      <c r="Y5831" t="s">
        <v>268</v>
      </c>
      <c r="Z5831" t="s">
        <v>268</v>
      </c>
      <c r="AA5831" t="s">
        <v>19</v>
      </c>
      <c r="AC5831" t="s">
        <v>10014</v>
      </c>
      <c r="AD5831">
        <v>1</v>
      </c>
      <c r="AE5831">
        <v>1</v>
      </c>
    </row>
    <row r="5832" spans="1:31">
      <c r="A5832" t="s">
        <v>10015</v>
      </c>
      <c r="B5832" s="93">
        <v>44985</v>
      </c>
      <c r="C5832" s="93">
        <v>44985</v>
      </c>
      <c r="D5832">
        <v>-1.54640178E-2</v>
      </c>
      <c r="E5832">
        <v>-1.54640178E-2</v>
      </c>
      <c r="F5832" t="s">
        <v>81</v>
      </c>
      <c r="G5832">
        <v>6.2650602409638552</v>
      </c>
      <c r="H5832">
        <v>-9.6883003084337352E-2</v>
      </c>
      <c r="I5832">
        <v>-9.6883003084337352E-2</v>
      </c>
      <c r="J5832">
        <v>1</v>
      </c>
      <c r="L5832" t="s">
        <v>76</v>
      </c>
      <c r="R5832" t="s">
        <v>8556</v>
      </c>
      <c r="T5832" t="s">
        <v>76</v>
      </c>
      <c r="V5832" t="s">
        <v>4153</v>
      </c>
      <c r="W5832" t="s">
        <v>4154</v>
      </c>
      <c r="X5832" t="s">
        <v>168</v>
      </c>
      <c r="Y5832" t="s">
        <v>268</v>
      </c>
      <c r="Z5832" t="s">
        <v>268</v>
      </c>
      <c r="AA5832" t="s">
        <v>19</v>
      </c>
      <c r="AC5832" t="s">
        <v>10016</v>
      </c>
      <c r="AD5832">
        <v>1</v>
      </c>
      <c r="AE5832">
        <v>1</v>
      </c>
    </row>
    <row r="5833" spans="1:31">
      <c r="A5833" t="s">
        <v>10017</v>
      </c>
      <c r="B5833" s="93">
        <v>44985</v>
      </c>
      <c r="C5833" s="93">
        <v>44985</v>
      </c>
      <c r="D5833">
        <v>-3.2736414058346569E-2</v>
      </c>
      <c r="E5833">
        <v>-3.2736414058346569E-2</v>
      </c>
      <c r="F5833" t="s">
        <v>81</v>
      </c>
      <c r="G5833">
        <v>6.2650602409638552</v>
      </c>
      <c r="H5833">
        <v>-0.20509560614867731</v>
      </c>
      <c r="I5833">
        <v>-0.20509560614867731</v>
      </c>
      <c r="J5833">
        <v>1</v>
      </c>
      <c r="L5833" t="s">
        <v>65</v>
      </c>
      <c r="M5833" t="s">
        <v>111</v>
      </c>
      <c r="R5833" t="s">
        <v>8556</v>
      </c>
      <c r="T5833" t="s">
        <v>65</v>
      </c>
      <c r="V5833" t="s">
        <v>9282</v>
      </c>
      <c r="W5833" t="s">
        <v>9283</v>
      </c>
      <c r="X5833" t="s">
        <v>168</v>
      </c>
      <c r="Y5833" t="s">
        <v>268</v>
      </c>
      <c r="Z5833" t="s">
        <v>268</v>
      </c>
      <c r="AA5833" t="s">
        <v>19</v>
      </c>
      <c r="AC5833" t="s">
        <v>10018</v>
      </c>
      <c r="AD5833">
        <v>1</v>
      </c>
      <c r="AE5833">
        <v>1</v>
      </c>
    </row>
    <row r="5834" spans="1:31">
      <c r="A5834" t="s">
        <v>10019</v>
      </c>
      <c r="B5834" s="93">
        <v>44985</v>
      </c>
      <c r="C5834" s="93">
        <v>44985</v>
      </c>
      <c r="D5834">
        <v>-2.4189499999999999E-2</v>
      </c>
      <c r="E5834">
        <v>-2.4189499999999999E-2</v>
      </c>
      <c r="F5834" t="s">
        <v>81</v>
      </c>
      <c r="G5834">
        <v>6.2650602409638552</v>
      </c>
      <c r="H5834">
        <v>-0.15154867469879521</v>
      </c>
      <c r="I5834">
        <v>-0.15154867469879521</v>
      </c>
      <c r="J5834">
        <v>1</v>
      </c>
      <c r="L5834" t="s">
        <v>76</v>
      </c>
      <c r="R5834" t="s">
        <v>9046</v>
      </c>
      <c r="T5834" t="s">
        <v>76</v>
      </c>
      <c r="V5834" t="s">
        <v>8402</v>
      </c>
      <c r="W5834" t="s">
        <v>7116</v>
      </c>
      <c r="X5834" t="s">
        <v>168</v>
      </c>
      <c r="Y5834" t="s">
        <v>268</v>
      </c>
      <c r="Z5834" t="s">
        <v>268</v>
      </c>
      <c r="AA5834" t="s">
        <v>19</v>
      </c>
      <c r="AC5834" t="s">
        <v>10020</v>
      </c>
      <c r="AD5834">
        <v>1</v>
      </c>
      <c r="AE5834">
        <v>1</v>
      </c>
    </row>
    <row r="5835" spans="1:31">
      <c r="A5835" t="s">
        <v>10021</v>
      </c>
      <c r="B5835" s="93">
        <v>44985</v>
      </c>
      <c r="C5835" s="93">
        <v>44985</v>
      </c>
      <c r="D5835">
        <v>-2.66675E-2</v>
      </c>
      <c r="E5835">
        <v>-2.66675E-2</v>
      </c>
      <c r="F5835" t="s">
        <v>81</v>
      </c>
      <c r="G5835">
        <v>6.2650602409638552</v>
      </c>
      <c r="H5835">
        <v>-0.1670734939759036</v>
      </c>
      <c r="I5835">
        <v>-0.1670734939759036</v>
      </c>
      <c r="J5835">
        <v>1</v>
      </c>
      <c r="L5835" t="s">
        <v>76</v>
      </c>
      <c r="R5835" t="s">
        <v>9046</v>
      </c>
      <c r="T5835" t="s">
        <v>76</v>
      </c>
      <c r="V5835" t="s">
        <v>8402</v>
      </c>
      <c r="W5835" t="s">
        <v>7116</v>
      </c>
      <c r="X5835" t="s">
        <v>168</v>
      </c>
      <c r="Y5835" t="s">
        <v>268</v>
      </c>
      <c r="Z5835" t="s">
        <v>268</v>
      </c>
      <c r="AA5835" t="s">
        <v>19</v>
      </c>
      <c r="AC5835" t="s">
        <v>10022</v>
      </c>
      <c r="AD5835">
        <v>1</v>
      </c>
      <c r="AE5835">
        <v>1</v>
      </c>
    </row>
    <row r="5836" spans="1:31">
      <c r="A5836" t="s">
        <v>10023</v>
      </c>
      <c r="B5836" s="93">
        <v>44985</v>
      </c>
      <c r="C5836" s="93">
        <v>44985</v>
      </c>
      <c r="D5836">
        <v>-9.3250613999999996E-2</v>
      </c>
      <c r="E5836">
        <v>-9.3250613999999996E-2</v>
      </c>
      <c r="F5836" t="s">
        <v>81</v>
      </c>
      <c r="G5836">
        <v>6.2650602409638552</v>
      </c>
      <c r="H5836">
        <v>-0.58422071421686739</v>
      </c>
      <c r="I5836">
        <v>-0.58422071421686739</v>
      </c>
      <c r="J5836">
        <v>1</v>
      </c>
      <c r="L5836" t="s">
        <v>76</v>
      </c>
      <c r="M5836" t="s">
        <v>111</v>
      </c>
      <c r="R5836" t="s">
        <v>8556</v>
      </c>
      <c r="T5836" t="s">
        <v>76</v>
      </c>
      <c r="V5836" t="s">
        <v>4153</v>
      </c>
      <c r="W5836" t="s">
        <v>4154</v>
      </c>
      <c r="X5836" t="s">
        <v>168</v>
      </c>
      <c r="Y5836" t="s">
        <v>268</v>
      </c>
      <c r="Z5836" t="s">
        <v>268</v>
      </c>
      <c r="AA5836" t="s">
        <v>19</v>
      </c>
      <c r="AC5836" t="s">
        <v>10024</v>
      </c>
      <c r="AD5836">
        <v>1</v>
      </c>
      <c r="AE5836">
        <v>1</v>
      </c>
    </row>
    <row r="5837" spans="1:31">
      <c r="A5837" t="s">
        <v>10025</v>
      </c>
      <c r="B5837" s="93">
        <v>44985</v>
      </c>
      <c r="C5837" s="93">
        <v>44985</v>
      </c>
      <c r="D5837">
        <v>-3.2377400000000001E-2</v>
      </c>
      <c r="E5837">
        <v>-3.2377400000000001E-2</v>
      </c>
      <c r="F5837" t="s">
        <v>81</v>
      </c>
      <c r="G5837">
        <v>6.2650602409638552</v>
      </c>
      <c r="H5837">
        <v>-0.20284636144578311</v>
      </c>
      <c r="I5837">
        <v>-0.20284636144578311</v>
      </c>
      <c r="J5837">
        <v>1</v>
      </c>
      <c r="L5837" t="s">
        <v>76</v>
      </c>
      <c r="R5837" t="s">
        <v>9046</v>
      </c>
      <c r="T5837" t="s">
        <v>76</v>
      </c>
      <c r="V5837" t="s">
        <v>8402</v>
      </c>
      <c r="W5837" t="s">
        <v>7116</v>
      </c>
      <c r="X5837" t="s">
        <v>168</v>
      </c>
      <c r="Y5837" t="s">
        <v>268</v>
      </c>
      <c r="Z5837" t="s">
        <v>268</v>
      </c>
      <c r="AA5837" t="s">
        <v>19</v>
      </c>
      <c r="AC5837" t="s">
        <v>10026</v>
      </c>
      <c r="AD5837">
        <v>1</v>
      </c>
      <c r="AE5837">
        <v>1</v>
      </c>
    </row>
    <row r="5838" spans="1:31">
      <c r="A5838" t="s">
        <v>10027</v>
      </c>
      <c r="B5838" s="93">
        <v>44985</v>
      </c>
      <c r="C5838" s="93">
        <v>44985</v>
      </c>
      <c r="D5838">
        <v>-3.11430288E-2</v>
      </c>
      <c r="E5838">
        <v>-3.11430288E-2</v>
      </c>
      <c r="F5838" t="s">
        <v>81</v>
      </c>
      <c r="G5838">
        <v>6.2650602409638552</v>
      </c>
      <c r="H5838">
        <v>-0.19511295151807229</v>
      </c>
      <c r="I5838">
        <v>-0.19511295151807229</v>
      </c>
      <c r="J5838">
        <v>1</v>
      </c>
      <c r="L5838" t="s">
        <v>76</v>
      </c>
      <c r="M5838" t="s">
        <v>111</v>
      </c>
      <c r="R5838" t="s">
        <v>8556</v>
      </c>
      <c r="T5838" t="s">
        <v>76</v>
      </c>
      <c r="V5838" t="s">
        <v>4153</v>
      </c>
      <c r="W5838" t="s">
        <v>4154</v>
      </c>
      <c r="X5838" t="s">
        <v>168</v>
      </c>
      <c r="Y5838" t="s">
        <v>268</v>
      </c>
      <c r="Z5838" t="s">
        <v>268</v>
      </c>
      <c r="AA5838" t="s">
        <v>19</v>
      </c>
      <c r="AC5838" t="s">
        <v>10028</v>
      </c>
      <c r="AD5838">
        <v>1</v>
      </c>
      <c r="AE5838">
        <v>1</v>
      </c>
    </row>
    <row r="5839" spans="1:31">
      <c r="A5839" t="s">
        <v>10029</v>
      </c>
      <c r="B5839" s="93">
        <v>44985</v>
      </c>
      <c r="C5839" s="93">
        <v>44985</v>
      </c>
      <c r="D5839">
        <v>-2.1903861199999999E-2</v>
      </c>
      <c r="E5839">
        <v>-2.1903861199999999E-2</v>
      </c>
      <c r="F5839" t="s">
        <v>81</v>
      </c>
      <c r="G5839">
        <v>6.2650602409638552</v>
      </c>
      <c r="H5839">
        <v>-0.13722900992771081</v>
      </c>
      <c r="I5839">
        <v>-0.13722900992771081</v>
      </c>
      <c r="J5839">
        <v>1</v>
      </c>
      <c r="L5839" t="s">
        <v>76</v>
      </c>
      <c r="M5839" t="s">
        <v>111</v>
      </c>
      <c r="R5839" t="s">
        <v>8556</v>
      </c>
      <c r="T5839" t="s">
        <v>76</v>
      </c>
      <c r="V5839" t="s">
        <v>4153</v>
      </c>
      <c r="W5839" t="s">
        <v>4154</v>
      </c>
      <c r="X5839" t="s">
        <v>168</v>
      </c>
      <c r="Y5839" t="s">
        <v>268</v>
      </c>
      <c r="Z5839" t="s">
        <v>268</v>
      </c>
      <c r="AA5839" t="s">
        <v>19</v>
      </c>
      <c r="AC5839" t="s">
        <v>10030</v>
      </c>
      <c r="AD5839">
        <v>1</v>
      </c>
      <c r="AE5839">
        <v>1</v>
      </c>
    </row>
    <row r="5840" spans="1:31">
      <c r="A5840" t="s">
        <v>10031</v>
      </c>
      <c r="B5840" s="93">
        <v>44985</v>
      </c>
      <c r="C5840" s="93">
        <v>44985</v>
      </c>
      <c r="D5840">
        <v>-1.6464292799999999E-2</v>
      </c>
      <c r="E5840">
        <v>-1.6464292799999999E-2</v>
      </c>
      <c r="F5840" t="s">
        <v>81</v>
      </c>
      <c r="G5840">
        <v>6.2650602409638552</v>
      </c>
      <c r="H5840">
        <v>-0.1031497862168675</v>
      </c>
      <c r="I5840">
        <v>-0.1031497862168675</v>
      </c>
      <c r="J5840">
        <v>1</v>
      </c>
      <c r="L5840" t="s">
        <v>76</v>
      </c>
      <c r="R5840" t="s">
        <v>8556</v>
      </c>
      <c r="T5840" t="s">
        <v>76</v>
      </c>
      <c r="V5840" t="s">
        <v>4153</v>
      </c>
      <c r="W5840" t="s">
        <v>4154</v>
      </c>
      <c r="X5840" t="s">
        <v>168</v>
      </c>
      <c r="Y5840" t="s">
        <v>268</v>
      </c>
      <c r="Z5840" t="s">
        <v>268</v>
      </c>
      <c r="AA5840" t="s">
        <v>19</v>
      </c>
      <c r="AC5840" t="s">
        <v>10032</v>
      </c>
      <c r="AD5840">
        <v>1</v>
      </c>
      <c r="AE5840">
        <v>1</v>
      </c>
    </row>
    <row r="5841" spans="1:31">
      <c r="A5841" t="s">
        <v>10033</v>
      </c>
      <c r="B5841" s="93">
        <v>44984</v>
      </c>
      <c r="C5841" s="93">
        <v>44984</v>
      </c>
      <c r="D5841">
        <v>-1.9877373300000001E-2</v>
      </c>
      <c r="E5841">
        <v>-1.9877373300000001E-2</v>
      </c>
      <c r="F5841" t="s">
        <v>81</v>
      </c>
      <c r="G5841">
        <v>6.4438642297650137</v>
      </c>
      <c r="H5841">
        <v>-0.12808709478955621</v>
      </c>
      <c r="I5841">
        <v>-0.12808709478955621</v>
      </c>
      <c r="J5841">
        <v>1</v>
      </c>
      <c r="L5841" t="s">
        <v>76</v>
      </c>
      <c r="R5841" t="s">
        <v>8556</v>
      </c>
      <c r="T5841" t="s">
        <v>76</v>
      </c>
      <c r="V5841" t="s">
        <v>4153</v>
      </c>
      <c r="W5841" t="s">
        <v>4154</v>
      </c>
      <c r="X5841" t="s">
        <v>168</v>
      </c>
      <c r="Y5841" t="s">
        <v>268</v>
      </c>
      <c r="Z5841" t="s">
        <v>268</v>
      </c>
      <c r="AA5841" t="s">
        <v>19</v>
      </c>
      <c r="AC5841" t="s">
        <v>10034</v>
      </c>
      <c r="AD5841">
        <v>1</v>
      </c>
      <c r="AE5841">
        <v>1</v>
      </c>
    </row>
    <row r="5842" spans="1:31">
      <c r="A5842" t="s">
        <v>10035</v>
      </c>
      <c r="B5842" s="93">
        <v>44983</v>
      </c>
      <c r="C5842" s="93">
        <v>44983</v>
      </c>
      <c r="D5842">
        <v>-1.17688872E-2</v>
      </c>
      <c r="E5842">
        <v>-1.17688872E-2</v>
      </c>
      <c r="F5842" t="s">
        <v>81</v>
      </c>
      <c r="G5842">
        <v>6.6945169712793744</v>
      </c>
      <c r="H5842">
        <v>-7.8787015093472593E-2</v>
      </c>
      <c r="I5842">
        <v>-7.8787015093472593E-2</v>
      </c>
      <c r="J5842">
        <v>1</v>
      </c>
      <c r="L5842" t="s">
        <v>76</v>
      </c>
      <c r="M5842" t="s">
        <v>111</v>
      </c>
      <c r="R5842" t="s">
        <v>8556</v>
      </c>
      <c r="T5842" t="s">
        <v>76</v>
      </c>
      <c r="V5842" t="s">
        <v>4153</v>
      </c>
      <c r="W5842" t="s">
        <v>4154</v>
      </c>
      <c r="X5842" t="s">
        <v>168</v>
      </c>
      <c r="Y5842" t="s">
        <v>268</v>
      </c>
      <c r="Z5842" t="s">
        <v>268</v>
      </c>
      <c r="AA5842" t="s">
        <v>19</v>
      </c>
      <c r="AC5842" t="s">
        <v>10036</v>
      </c>
      <c r="AD5842">
        <v>1</v>
      </c>
      <c r="AE5842">
        <v>1</v>
      </c>
    </row>
    <row r="5843" spans="1:31">
      <c r="A5843" t="s">
        <v>10037</v>
      </c>
      <c r="B5843" s="93">
        <v>44983</v>
      </c>
      <c r="C5843" s="93">
        <v>44983</v>
      </c>
      <c r="D5843">
        <v>-2.31227E-2</v>
      </c>
      <c r="E5843">
        <v>-2.31227E-2</v>
      </c>
      <c r="F5843" t="s">
        <v>81</v>
      </c>
      <c r="G5843">
        <v>6.6945169712793744</v>
      </c>
      <c r="H5843">
        <v>-0.1547953075718016</v>
      </c>
      <c r="I5843">
        <v>-0.1547953075718016</v>
      </c>
      <c r="J5843">
        <v>1</v>
      </c>
      <c r="L5843" t="s">
        <v>76</v>
      </c>
      <c r="R5843" t="s">
        <v>9427</v>
      </c>
      <c r="T5843" t="s">
        <v>76</v>
      </c>
      <c r="V5843" t="s">
        <v>8402</v>
      </c>
      <c r="W5843" t="s">
        <v>7116</v>
      </c>
      <c r="X5843" t="s">
        <v>168</v>
      </c>
      <c r="Y5843" t="s">
        <v>268</v>
      </c>
      <c r="Z5843" t="s">
        <v>268</v>
      </c>
      <c r="AA5843" t="s">
        <v>19</v>
      </c>
      <c r="AC5843" t="s">
        <v>10038</v>
      </c>
      <c r="AD5843">
        <v>1</v>
      </c>
      <c r="AE5843">
        <v>1</v>
      </c>
    </row>
    <row r="5844" spans="1:31">
      <c r="A5844" t="s">
        <v>10039</v>
      </c>
      <c r="B5844" s="93">
        <v>44983</v>
      </c>
      <c r="C5844" s="93">
        <v>44983</v>
      </c>
      <c r="D5844">
        <v>-2.6741137500000001E-2</v>
      </c>
      <c r="E5844">
        <v>-2.6741137500000001E-2</v>
      </c>
      <c r="F5844" t="s">
        <v>81</v>
      </c>
      <c r="G5844">
        <v>6.6945169712793744</v>
      </c>
      <c r="H5844">
        <v>-0.17901899882506531</v>
      </c>
      <c r="I5844">
        <v>-0.17901899882506531</v>
      </c>
      <c r="J5844">
        <v>1</v>
      </c>
      <c r="L5844" t="s">
        <v>76</v>
      </c>
      <c r="R5844" t="s">
        <v>8556</v>
      </c>
      <c r="T5844" t="s">
        <v>76</v>
      </c>
      <c r="V5844" t="s">
        <v>4153</v>
      </c>
      <c r="W5844" t="s">
        <v>4154</v>
      </c>
      <c r="X5844" t="s">
        <v>168</v>
      </c>
      <c r="Y5844" t="s">
        <v>268</v>
      </c>
      <c r="Z5844" t="s">
        <v>268</v>
      </c>
      <c r="AA5844" t="s">
        <v>19</v>
      </c>
      <c r="AC5844" t="s">
        <v>10040</v>
      </c>
      <c r="AD5844">
        <v>1</v>
      </c>
      <c r="AE5844">
        <v>1</v>
      </c>
    </row>
    <row r="5845" spans="1:31">
      <c r="A5845" t="s">
        <v>10041</v>
      </c>
      <c r="B5845" s="93">
        <v>44983</v>
      </c>
      <c r="C5845" s="93">
        <v>44983</v>
      </c>
      <c r="D5845">
        <v>-1.5545514599999999E-2</v>
      </c>
      <c r="E5845">
        <v>-1.5545514599999999E-2</v>
      </c>
      <c r="F5845" t="s">
        <v>81</v>
      </c>
      <c r="G5845">
        <v>6.6945169712793744</v>
      </c>
      <c r="H5845">
        <v>-0.10406971131697131</v>
      </c>
      <c r="I5845">
        <v>-0.10406971131697131</v>
      </c>
      <c r="J5845">
        <v>1</v>
      </c>
      <c r="L5845" t="s">
        <v>76</v>
      </c>
      <c r="R5845" t="s">
        <v>8556</v>
      </c>
      <c r="T5845" t="s">
        <v>76</v>
      </c>
      <c r="V5845" t="s">
        <v>4153</v>
      </c>
      <c r="W5845" t="s">
        <v>4154</v>
      </c>
      <c r="X5845" t="s">
        <v>168</v>
      </c>
      <c r="Y5845" t="s">
        <v>268</v>
      </c>
      <c r="Z5845" t="s">
        <v>268</v>
      </c>
      <c r="AA5845" t="s">
        <v>19</v>
      </c>
      <c r="AC5845" t="s">
        <v>10042</v>
      </c>
      <c r="AD5845">
        <v>1</v>
      </c>
      <c r="AE5845">
        <v>1</v>
      </c>
    </row>
    <row r="5846" spans="1:31">
      <c r="A5846" t="s">
        <v>10043</v>
      </c>
      <c r="B5846" s="93">
        <v>44983</v>
      </c>
      <c r="C5846" s="93">
        <v>44983</v>
      </c>
      <c r="D5846">
        <v>-1.1594285399999999E-2</v>
      </c>
      <c r="E5846">
        <v>-1.1594285399999999E-2</v>
      </c>
      <c r="F5846" t="s">
        <v>81</v>
      </c>
      <c r="G5846">
        <v>6.6945169712793744</v>
      </c>
      <c r="H5846">
        <v>-7.7618140380156658E-2</v>
      </c>
      <c r="I5846">
        <v>-7.7618140380156658E-2</v>
      </c>
      <c r="J5846">
        <v>1</v>
      </c>
      <c r="L5846" t="s">
        <v>76</v>
      </c>
      <c r="R5846" t="s">
        <v>8556</v>
      </c>
      <c r="T5846" t="s">
        <v>76</v>
      </c>
      <c r="V5846" t="s">
        <v>4153</v>
      </c>
      <c r="W5846" t="s">
        <v>4154</v>
      </c>
      <c r="X5846" t="s">
        <v>168</v>
      </c>
      <c r="Y5846" t="s">
        <v>268</v>
      </c>
      <c r="Z5846" t="s">
        <v>268</v>
      </c>
      <c r="AA5846" t="s">
        <v>19</v>
      </c>
      <c r="AC5846" t="s">
        <v>10044</v>
      </c>
      <c r="AD5846">
        <v>1</v>
      </c>
      <c r="AE5846">
        <v>1</v>
      </c>
    </row>
    <row r="5847" spans="1:31">
      <c r="A5847" t="s">
        <v>10045</v>
      </c>
      <c r="B5847" s="93">
        <v>44983</v>
      </c>
      <c r="C5847" s="93">
        <v>44983</v>
      </c>
      <c r="D5847">
        <v>-2.4133543E-2</v>
      </c>
      <c r="E5847">
        <v>-2.4133543E-2</v>
      </c>
      <c r="F5847" t="s">
        <v>81</v>
      </c>
      <c r="G5847">
        <v>6.6945169712793744</v>
      </c>
      <c r="H5847">
        <v>-0.1615624131906005</v>
      </c>
      <c r="I5847">
        <v>-0.1615624131906005</v>
      </c>
      <c r="J5847">
        <v>1</v>
      </c>
      <c r="L5847" t="s">
        <v>76</v>
      </c>
      <c r="M5847" t="s">
        <v>111</v>
      </c>
      <c r="R5847" t="s">
        <v>8556</v>
      </c>
      <c r="T5847" t="s">
        <v>76</v>
      </c>
      <c r="V5847" t="s">
        <v>4153</v>
      </c>
      <c r="W5847" t="s">
        <v>4154</v>
      </c>
      <c r="X5847" t="s">
        <v>168</v>
      </c>
      <c r="Y5847" t="s">
        <v>268</v>
      </c>
      <c r="Z5847" t="s">
        <v>268</v>
      </c>
      <c r="AA5847" t="s">
        <v>19</v>
      </c>
      <c r="AC5847" t="s">
        <v>10046</v>
      </c>
      <c r="AD5847">
        <v>1</v>
      </c>
      <c r="AE5847">
        <v>1</v>
      </c>
    </row>
    <row r="5848" spans="1:31">
      <c r="A5848" t="s">
        <v>10047</v>
      </c>
      <c r="B5848" s="93">
        <v>44983</v>
      </c>
      <c r="C5848" s="93">
        <v>44983</v>
      </c>
      <c r="D5848">
        <v>-1.7167285500000001E-2</v>
      </c>
      <c r="E5848">
        <v>-1.7167285500000001E-2</v>
      </c>
      <c r="F5848" t="s">
        <v>81</v>
      </c>
      <c r="G5848">
        <v>6.6945169712793744</v>
      </c>
      <c r="H5848">
        <v>-0.1149266841305483</v>
      </c>
      <c r="I5848">
        <v>-0.1149266841305483</v>
      </c>
      <c r="J5848">
        <v>1</v>
      </c>
      <c r="L5848" t="s">
        <v>76</v>
      </c>
      <c r="R5848" t="s">
        <v>8556</v>
      </c>
      <c r="T5848" t="s">
        <v>76</v>
      </c>
      <c r="V5848" t="s">
        <v>4153</v>
      </c>
      <c r="W5848" t="s">
        <v>4154</v>
      </c>
      <c r="X5848" t="s">
        <v>168</v>
      </c>
      <c r="Y5848" t="s">
        <v>268</v>
      </c>
      <c r="Z5848" t="s">
        <v>268</v>
      </c>
      <c r="AA5848" t="s">
        <v>19</v>
      </c>
      <c r="AC5848" t="s">
        <v>10048</v>
      </c>
      <c r="AD5848">
        <v>1</v>
      </c>
      <c r="AE5848">
        <v>1</v>
      </c>
    </row>
    <row r="5849" spans="1:31">
      <c r="A5849" t="s">
        <v>10049</v>
      </c>
      <c r="B5849" s="93">
        <v>44983</v>
      </c>
      <c r="C5849" s="93">
        <v>44983</v>
      </c>
      <c r="D5849">
        <v>-2.2881200000000001E-2</v>
      </c>
      <c r="E5849">
        <v>-2.2881200000000001E-2</v>
      </c>
      <c r="F5849" t="s">
        <v>81</v>
      </c>
      <c r="G5849">
        <v>6.6945169712793744</v>
      </c>
      <c r="H5849">
        <v>-0.15317858172323759</v>
      </c>
      <c r="I5849">
        <v>-0.15317858172323759</v>
      </c>
      <c r="J5849">
        <v>1</v>
      </c>
      <c r="L5849" t="s">
        <v>76</v>
      </c>
      <c r="R5849" t="s">
        <v>9427</v>
      </c>
      <c r="T5849" t="s">
        <v>76</v>
      </c>
      <c r="V5849" t="s">
        <v>8402</v>
      </c>
      <c r="W5849" t="s">
        <v>7116</v>
      </c>
      <c r="X5849" t="s">
        <v>168</v>
      </c>
      <c r="Y5849" t="s">
        <v>268</v>
      </c>
      <c r="Z5849" t="s">
        <v>268</v>
      </c>
      <c r="AA5849" t="s">
        <v>19</v>
      </c>
      <c r="AC5849" t="s">
        <v>10050</v>
      </c>
      <c r="AD5849">
        <v>1</v>
      </c>
      <c r="AE5849">
        <v>1</v>
      </c>
    </row>
    <row r="5850" spans="1:31">
      <c r="A5850" t="s">
        <v>10051</v>
      </c>
      <c r="B5850" s="93">
        <v>44983</v>
      </c>
      <c r="C5850" s="93">
        <v>44983</v>
      </c>
      <c r="D5850">
        <v>-1.53232032E-2</v>
      </c>
      <c r="E5850">
        <v>-1.53232032E-2</v>
      </c>
      <c r="F5850" t="s">
        <v>81</v>
      </c>
      <c r="G5850">
        <v>6.6945169712793744</v>
      </c>
      <c r="H5850">
        <v>-0.10258144387676239</v>
      </c>
      <c r="I5850">
        <v>-0.10258144387676239</v>
      </c>
      <c r="J5850">
        <v>1</v>
      </c>
      <c r="L5850" t="s">
        <v>76</v>
      </c>
      <c r="R5850" t="s">
        <v>8556</v>
      </c>
      <c r="T5850" t="s">
        <v>76</v>
      </c>
      <c r="V5850" t="s">
        <v>4153</v>
      </c>
      <c r="W5850" t="s">
        <v>4154</v>
      </c>
      <c r="X5850" t="s">
        <v>168</v>
      </c>
      <c r="Y5850" t="s">
        <v>268</v>
      </c>
      <c r="Z5850" t="s">
        <v>268</v>
      </c>
      <c r="AA5850" t="s">
        <v>19</v>
      </c>
      <c r="AC5850" t="s">
        <v>10052</v>
      </c>
      <c r="AD5850">
        <v>1</v>
      </c>
      <c r="AE5850">
        <v>1</v>
      </c>
    </row>
    <row r="5851" spans="1:31">
      <c r="A5851" t="s">
        <v>10053</v>
      </c>
      <c r="B5851" s="93">
        <v>44982</v>
      </c>
      <c r="C5851" s="93">
        <v>44982</v>
      </c>
      <c r="D5851">
        <v>-1.1429752600000001E-2</v>
      </c>
      <c r="E5851">
        <v>-1.1429752600000001E-2</v>
      </c>
      <c r="F5851" t="s">
        <v>81</v>
      </c>
      <c r="G5851">
        <v>6.5169712793733687</v>
      </c>
      <c r="H5851">
        <v>-7.4487369424543093E-2</v>
      </c>
      <c r="I5851">
        <v>-7.4487369424543093E-2</v>
      </c>
      <c r="J5851">
        <v>1</v>
      </c>
      <c r="L5851" t="s">
        <v>76</v>
      </c>
      <c r="M5851" t="s">
        <v>111</v>
      </c>
      <c r="R5851" t="s">
        <v>8556</v>
      </c>
      <c r="T5851" t="s">
        <v>76</v>
      </c>
      <c r="V5851" t="s">
        <v>4153</v>
      </c>
      <c r="W5851" t="s">
        <v>4154</v>
      </c>
      <c r="X5851" t="s">
        <v>168</v>
      </c>
      <c r="Y5851" t="s">
        <v>268</v>
      </c>
      <c r="Z5851" t="s">
        <v>268</v>
      </c>
      <c r="AA5851" t="s">
        <v>19</v>
      </c>
      <c r="AC5851" t="s">
        <v>10054</v>
      </c>
      <c r="AD5851">
        <v>1</v>
      </c>
      <c r="AE5851">
        <v>1</v>
      </c>
    </row>
    <row r="5852" spans="1:31">
      <c r="A5852" t="s">
        <v>10055</v>
      </c>
      <c r="B5852" s="93">
        <v>44982</v>
      </c>
      <c r="C5852" s="93">
        <v>44982</v>
      </c>
      <c r="D5852">
        <v>-1.5516780900000001E-2</v>
      </c>
      <c r="E5852">
        <v>-1.5516780900000001E-2</v>
      </c>
      <c r="F5852" t="s">
        <v>81</v>
      </c>
      <c r="G5852">
        <v>6.5169712793733687</v>
      </c>
      <c r="H5852">
        <v>-0.1011224154736293</v>
      </c>
      <c r="I5852">
        <v>-0.1011224154736293</v>
      </c>
      <c r="J5852">
        <v>1</v>
      </c>
      <c r="L5852" t="s">
        <v>76</v>
      </c>
      <c r="R5852" t="s">
        <v>8556</v>
      </c>
      <c r="T5852" t="s">
        <v>76</v>
      </c>
      <c r="V5852" t="s">
        <v>4153</v>
      </c>
      <c r="W5852" t="s">
        <v>4154</v>
      </c>
      <c r="X5852" t="s">
        <v>168</v>
      </c>
      <c r="Y5852" t="s">
        <v>268</v>
      </c>
      <c r="Z5852" t="s">
        <v>268</v>
      </c>
      <c r="AA5852" t="s">
        <v>19</v>
      </c>
      <c r="AC5852" t="s">
        <v>10056</v>
      </c>
      <c r="AD5852">
        <v>1</v>
      </c>
      <c r="AE5852">
        <v>1</v>
      </c>
    </row>
    <row r="5853" spans="1:31">
      <c r="A5853" t="s">
        <v>10057</v>
      </c>
      <c r="B5853" s="93">
        <v>44982</v>
      </c>
      <c r="C5853" s="93">
        <v>44982</v>
      </c>
      <c r="D5853">
        <v>-1.3530062400000001E-2</v>
      </c>
      <c r="E5853">
        <v>-1.3530062400000001E-2</v>
      </c>
      <c r="F5853" t="s">
        <v>81</v>
      </c>
      <c r="G5853">
        <v>6.5169712793733687</v>
      </c>
      <c r="H5853">
        <v>-8.8175028068929504E-2</v>
      </c>
      <c r="I5853">
        <v>-8.8175028068929504E-2</v>
      </c>
      <c r="J5853">
        <v>1</v>
      </c>
      <c r="L5853" t="s">
        <v>76</v>
      </c>
      <c r="R5853" t="s">
        <v>8556</v>
      </c>
      <c r="T5853" t="s">
        <v>76</v>
      </c>
      <c r="V5853" t="s">
        <v>4153</v>
      </c>
      <c r="W5853" t="s">
        <v>4154</v>
      </c>
      <c r="X5853" t="s">
        <v>168</v>
      </c>
      <c r="Y5853" t="s">
        <v>268</v>
      </c>
      <c r="Z5853" t="s">
        <v>268</v>
      </c>
      <c r="AA5853" t="s">
        <v>19</v>
      </c>
      <c r="AC5853" t="s">
        <v>10058</v>
      </c>
      <c r="AD5853">
        <v>1</v>
      </c>
      <c r="AE5853">
        <v>1</v>
      </c>
    </row>
    <row r="5854" spans="1:31">
      <c r="A5854" t="s">
        <v>10059</v>
      </c>
      <c r="B5854" s="93">
        <v>44982</v>
      </c>
      <c r="C5854" s="93">
        <v>44982</v>
      </c>
      <c r="D5854">
        <v>-2.273E-2</v>
      </c>
      <c r="E5854">
        <v>-2.273E-2</v>
      </c>
      <c r="F5854" t="s">
        <v>81</v>
      </c>
      <c r="G5854">
        <v>6.5169712793733687</v>
      </c>
      <c r="H5854">
        <v>-0.1481307571801567</v>
      </c>
      <c r="I5854">
        <v>-0.1481307571801567</v>
      </c>
      <c r="J5854">
        <v>1</v>
      </c>
      <c r="L5854" t="s">
        <v>76</v>
      </c>
      <c r="R5854" t="s">
        <v>9427</v>
      </c>
      <c r="T5854" t="s">
        <v>76</v>
      </c>
      <c r="V5854" t="s">
        <v>8402</v>
      </c>
      <c r="W5854" t="s">
        <v>7116</v>
      </c>
      <c r="X5854" t="s">
        <v>168</v>
      </c>
      <c r="Y5854" t="s">
        <v>268</v>
      </c>
      <c r="Z5854" t="s">
        <v>268</v>
      </c>
      <c r="AA5854" t="s">
        <v>19</v>
      </c>
      <c r="AC5854" t="s">
        <v>10060</v>
      </c>
      <c r="AD5854">
        <v>1</v>
      </c>
      <c r="AE5854">
        <v>1</v>
      </c>
    </row>
    <row r="5855" spans="1:31">
      <c r="A5855" t="s">
        <v>10061</v>
      </c>
      <c r="B5855" s="93">
        <v>44981</v>
      </c>
      <c r="C5855" s="93">
        <v>44981</v>
      </c>
      <c r="D5855">
        <v>-2.32739E-2</v>
      </c>
      <c r="E5855">
        <v>-2.32739E-2</v>
      </c>
      <c r="F5855" t="s">
        <v>81</v>
      </c>
      <c r="G5855">
        <v>6.6126502875065336</v>
      </c>
      <c r="H5855">
        <v>-0.1539021615263983</v>
      </c>
      <c r="I5855">
        <v>-0.1539021615263983</v>
      </c>
      <c r="J5855">
        <v>1</v>
      </c>
      <c r="L5855" t="s">
        <v>76</v>
      </c>
      <c r="R5855" t="s">
        <v>9427</v>
      </c>
      <c r="T5855" t="s">
        <v>76</v>
      </c>
      <c r="V5855" t="s">
        <v>8402</v>
      </c>
      <c r="W5855" t="s">
        <v>7116</v>
      </c>
      <c r="X5855" t="s">
        <v>168</v>
      </c>
      <c r="Y5855" t="s">
        <v>268</v>
      </c>
      <c r="Z5855" t="s">
        <v>268</v>
      </c>
      <c r="AA5855" t="s">
        <v>19</v>
      </c>
      <c r="AC5855" t="s">
        <v>10062</v>
      </c>
      <c r="AD5855">
        <v>1</v>
      </c>
      <c r="AE5855">
        <v>1</v>
      </c>
    </row>
    <row r="5856" spans="1:31">
      <c r="A5856" t="s">
        <v>10063</v>
      </c>
      <c r="B5856" s="93">
        <v>44981</v>
      </c>
      <c r="C5856" s="93">
        <v>44981</v>
      </c>
      <c r="D5856">
        <v>-2.2524200000000001E-2</v>
      </c>
      <c r="E5856">
        <v>-2.2524200000000001E-2</v>
      </c>
      <c r="F5856" t="s">
        <v>81</v>
      </c>
      <c r="G5856">
        <v>6.6126502875065336</v>
      </c>
      <c r="H5856">
        <v>-0.14894465760585471</v>
      </c>
      <c r="I5856">
        <v>-0.14894465760585471</v>
      </c>
      <c r="J5856">
        <v>1</v>
      </c>
      <c r="L5856" t="s">
        <v>76</v>
      </c>
      <c r="R5856" t="s">
        <v>9427</v>
      </c>
      <c r="T5856" t="s">
        <v>76</v>
      </c>
      <c r="V5856" t="s">
        <v>8402</v>
      </c>
      <c r="W5856" t="s">
        <v>7116</v>
      </c>
      <c r="X5856" t="s">
        <v>168</v>
      </c>
      <c r="Y5856" t="s">
        <v>268</v>
      </c>
      <c r="Z5856" t="s">
        <v>268</v>
      </c>
      <c r="AA5856" t="s">
        <v>19</v>
      </c>
      <c r="AC5856" t="s">
        <v>10064</v>
      </c>
      <c r="AD5856">
        <v>1</v>
      </c>
      <c r="AE5856">
        <v>1</v>
      </c>
    </row>
    <row r="5857" spans="1:31">
      <c r="A5857" t="s">
        <v>10065</v>
      </c>
      <c r="B5857" s="93">
        <v>44981</v>
      </c>
      <c r="C5857" s="93">
        <v>44981</v>
      </c>
      <c r="D5857">
        <v>-5.4041001199999987E-2</v>
      </c>
      <c r="E5857">
        <v>-5.4041001199999987E-2</v>
      </c>
      <c r="F5857" t="s">
        <v>81</v>
      </c>
      <c r="G5857">
        <v>6.6126502875065336</v>
      </c>
      <c r="H5857">
        <v>-0.35735424212232092</v>
      </c>
      <c r="I5857">
        <v>-0.35735424212232092</v>
      </c>
      <c r="J5857">
        <v>1</v>
      </c>
      <c r="L5857" t="s">
        <v>76</v>
      </c>
      <c r="M5857" t="s">
        <v>111</v>
      </c>
      <c r="R5857" t="s">
        <v>8556</v>
      </c>
      <c r="T5857" t="s">
        <v>76</v>
      </c>
      <c r="V5857" t="s">
        <v>4153</v>
      </c>
      <c r="W5857" t="s">
        <v>4154</v>
      </c>
      <c r="X5857" t="s">
        <v>168</v>
      </c>
      <c r="Y5857" t="s">
        <v>268</v>
      </c>
      <c r="Z5857" t="s">
        <v>268</v>
      </c>
      <c r="AA5857" t="s">
        <v>19</v>
      </c>
      <c r="AC5857" t="s">
        <v>10066</v>
      </c>
      <c r="AD5857">
        <v>1</v>
      </c>
      <c r="AE5857">
        <v>1</v>
      </c>
    </row>
    <row r="5858" spans="1:31">
      <c r="A5858" t="s">
        <v>10067</v>
      </c>
      <c r="B5858" s="93">
        <v>44980</v>
      </c>
      <c r="C5858" s="93">
        <v>44980</v>
      </c>
      <c r="D5858">
        <v>-1.48035999E-2</v>
      </c>
      <c r="E5858">
        <v>-1.48035999E-2</v>
      </c>
      <c r="F5858" t="s">
        <v>81</v>
      </c>
      <c r="G5858">
        <v>6.9865841073271424</v>
      </c>
      <c r="H5858">
        <v>-0.1034265957925697</v>
      </c>
      <c r="I5858">
        <v>-0.1034265957925697</v>
      </c>
      <c r="J5858">
        <v>1</v>
      </c>
      <c r="L5858" t="s">
        <v>76</v>
      </c>
      <c r="R5858" t="s">
        <v>8556</v>
      </c>
      <c r="T5858" t="s">
        <v>76</v>
      </c>
      <c r="V5858" t="s">
        <v>4153</v>
      </c>
      <c r="W5858" t="s">
        <v>4154</v>
      </c>
      <c r="X5858" t="s">
        <v>168</v>
      </c>
      <c r="Y5858" t="s">
        <v>268</v>
      </c>
      <c r="Z5858" t="s">
        <v>268</v>
      </c>
      <c r="AA5858" t="s">
        <v>19</v>
      </c>
      <c r="AC5858" t="s">
        <v>10068</v>
      </c>
      <c r="AD5858">
        <v>1</v>
      </c>
      <c r="AE5858">
        <v>1</v>
      </c>
    </row>
    <row r="5859" spans="1:31">
      <c r="A5859" t="s">
        <v>10069</v>
      </c>
      <c r="B5859" s="93">
        <v>44979</v>
      </c>
      <c r="C5859" s="93">
        <v>44979</v>
      </c>
      <c r="D5859">
        <v>-1.35294952E-2</v>
      </c>
      <c r="E5859">
        <v>-1.35294952E-2</v>
      </c>
      <c r="F5859" t="s">
        <v>81</v>
      </c>
      <c r="G5859">
        <v>7.2392319667877523</v>
      </c>
      <c r="H5859">
        <v>-9.7943154146341457E-2</v>
      </c>
      <c r="I5859">
        <v>-9.7943154146341457E-2</v>
      </c>
      <c r="J5859">
        <v>1</v>
      </c>
      <c r="L5859" t="s">
        <v>76</v>
      </c>
      <c r="M5859" t="s">
        <v>111</v>
      </c>
      <c r="R5859" t="s">
        <v>8556</v>
      </c>
      <c r="T5859" t="s">
        <v>76</v>
      </c>
      <c r="V5859" t="s">
        <v>4153</v>
      </c>
      <c r="W5859" t="s">
        <v>4154</v>
      </c>
      <c r="X5859" t="s">
        <v>168</v>
      </c>
      <c r="Y5859" t="s">
        <v>268</v>
      </c>
      <c r="Z5859" t="s">
        <v>268</v>
      </c>
      <c r="AA5859" t="s">
        <v>19</v>
      </c>
      <c r="AC5859" t="s">
        <v>10070</v>
      </c>
      <c r="AD5859">
        <v>1</v>
      </c>
      <c r="AE5859">
        <v>1</v>
      </c>
    </row>
    <row r="5860" spans="1:31">
      <c r="A5860" t="s">
        <v>10071</v>
      </c>
      <c r="B5860" s="93">
        <v>44979</v>
      </c>
      <c r="C5860" s="93">
        <v>44979</v>
      </c>
      <c r="D5860">
        <v>-1.47322818E-2</v>
      </c>
      <c r="E5860">
        <v>-1.47322818E-2</v>
      </c>
      <c r="F5860" t="s">
        <v>81</v>
      </c>
      <c r="G5860">
        <v>7.2392319667877523</v>
      </c>
      <c r="H5860">
        <v>-0.1066504053502854</v>
      </c>
      <c r="I5860">
        <v>-0.1066504053502854</v>
      </c>
      <c r="J5860">
        <v>1</v>
      </c>
      <c r="L5860" t="s">
        <v>76</v>
      </c>
      <c r="R5860" t="s">
        <v>8556</v>
      </c>
      <c r="T5860" t="s">
        <v>76</v>
      </c>
      <c r="V5860" t="s">
        <v>4153</v>
      </c>
      <c r="W5860" t="s">
        <v>4154</v>
      </c>
      <c r="X5860" t="s">
        <v>168</v>
      </c>
      <c r="Y5860" t="s">
        <v>268</v>
      </c>
      <c r="Z5860" t="s">
        <v>268</v>
      </c>
      <c r="AA5860" t="s">
        <v>19</v>
      </c>
      <c r="AC5860" t="s">
        <v>10072</v>
      </c>
      <c r="AD5860">
        <v>1</v>
      </c>
      <c r="AE5860">
        <v>1</v>
      </c>
    </row>
    <row r="5861" spans="1:31">
      <c r="A5861" t="s">
        <v>10073</v>
      </c>
      <c r="B5861" s="93">
        <v>44979</v>
      </c>
      <c r="C5861" s="93">
        <v>44979</v>
      </c>
      <c r="D5861">
        <v>-2.2883299999999999E-2</v>
      </c>
      <c r="E5861">
        <v>-2.2883299999999999E-2</v>
      </c>
      <c r="F5861" t="s">
        <v>81</v>
      </c>
      <c r="G5861">
        <v>7.2392319667877523</v>
      </c>
      <c r="H5861">
        <v>-0.16565751686559421</v>
      </c>
      <c r="I5861">
        <v>-0.16565751686559421</v>
      </c>
      <c r="J5861">
        <v>1</v>
      </c>
      <c r="L5861" t="s">
        <v>76</v>
      </c>
      <c r="R5861" t="s">
        <v>9427</v>
      </c>
      <c r="T5861" t="s">
        <v>76</v>
      </c>
      <c r="V5861" t="s">
        <v>8402</v>
      </c>
      <c r="W5861" t="s">
        <v>7116</v>
      </c>
      <c r="X5861" t="s">
        <v>168</v>
      </c>
      <c r="Y5861" t="s">
        <v>268</v>
      </c>
      <c r="Z5861" t="s">
        <v>268</v>
      </c>
      <c r="AA5861" t="s">
        <v>19</v>
      </c>
      <c r="AC5861" t="s">
        <v>10074</v>
      </c>
      <c r="AD5861">
        <v>1</v>
      </c>
      <c r="AE5861">
        <v>1</v>
      </c>
    </row>
    <row r="5862" spans="1:31">
      <c r="A5862" t="s">
        <v>10075</v>
      </c>
      <c r="B5862" s="93">
        <v>44979</v>
      </c>
      <c r="C5862" s="93">
        <v>44979</v>
      </c>
      <c r="D5862">
        <v>-3.1774700000000003E-2</v>
      </c>
      <c r="E5862">
        <v>-3.1774700000000003E-2</v>
      </c>
      <c r="F5862" t="s">
        <v>81</v>
      </c>
      <c r="G5862">
        <v>7.2392319667877523</v>
      </c>
      <c r="H5862">
        <v>-0.23002442397509079</v>
      </c>
      <c r="I5862">
        <v>-0.23002442397509079</v>
      </c>
      <c r="J5862">
        <v>1</v>
      </c>
      <c r="L5862" t="s">
        <v>76</v>
      </c>
      <c r="R5862" t="s">
        <v>9427</v>
      </c>
      <c r="T5862" t="s">
        <v>76</v>
      </c>
      <c r="V5862" t="s">
        <v>8402</v>
      </c>
      <c r="W5862" t="s">
        <v>7116</v>
      </c>
      <c r="X5862" t="s">
        <v>168</v>
      </c>
      <c r="Y5862" t="s">
        <v>268</v>
      </c>
      <c r="Z5862" t="s">
        <v>268</v>
      </c>
      <c r="AA5862" t="s">
        <v>19</v>
      </c>
      <c r="AC5862" t="s">
        <v>10076</v>
      </c>
      <c r="AD5862">
        <v>1</v>
      </c>
      <c r="AE5862">
        <v>1</v>
      </c>
    </row>
    <row r="5863" spans="1:31">
      <c r="A5863" t="s">
        <v>10077</v>
      </c>
      <c r="B5863" s="93">
        <v>44979</v>
      </c>
      <c r="C5863" s="93">
        <v>44979</v>
      </c>
      <c r="D5863">
        <v>-0.33286430880000001</v>
      </c>
      <c r="E5863">
        <v>-0.33286430880000001</v>
      </c>
      <c r="F5863" t="s">
        <v>81</v>
      </c>
      <c r="G5863">
        <v>7.2392319667877523</v>
      </c>
      <c r="H5863">
        <v>-2.4096819448676698</v>
      </c>
      <c r="I5863">
        <v>-2.4096819448676698</v>
      </c>
      <c r="J5863">
        <v>1</v>
      </c>
      <c r="L5863" t="s">
        <v>76</v>
      </c>
      <c r="M5863" t="s">
        <v>111</v>
      </c>
      <c r="R5863" t="s">
        <v>8556</v>
      </c>
      <c r="T5863" t="s">
        <v>76</v>
      </c>
      <c r="V5863" t="s">
        <v>4153</v>
      </c>
      <c r="W5863" t="s">
        <v>4154</v>
      </c>
      <c r="X5863" t="s">
        <v>168</v>
      </c>
      <c r="Y5863" t="s">
        <v>268</v>
      </c>
      <c r="Z5863" t="s">
        <v>268</v>
      </c>
      <c r="AA5863" t="s">
        <v>19</v>
      </c>
      <c r="AC5863" t="s">
        <v>10078</v>
      </c>
      <c r="AD5863">
        <v>1</v>
      </c>
      <c r="AE5863">
        <v>1</v>
      </c>
    </row>
    <row r="5864" spans="1:31">
      <c r="A5864" t="s">
        <v>10079</v>
      </c>
      <c r="B5864" s="93">
        <v>44979</v>
      </c>
      <c r="C5864" s="93">
        <v>44979</v>
      </c>
      <c r="D5864">
        <v>-1.6810695E-2</v>
      </c>
      <c r="E5864">
        <v>-1.6810695E-2</v>
      </c>
      <c r="F5864" t="s">
        <v>81</v>
      </c>
      <c r="G5864">
        <v>7.2392319667877523</v>
      </c>
      <c r="H5864">
        <v>-0.121696520627919</v>
      </c>
      <c r="I5864">
        <v>-0.121696520627919</v>
      </c>
      <c r="J5864">
        <v>1</v>
      </c>
      <c r="L5864" t="s">
        <v>76</v>
      </c>
      <c r="R5864" t="s">
        <v>8556</v>
      </c>
      <c r="T5864" t="s">
        <v>76</v>
      </c>
      <c r="V5864" t="s">
        <v>4153</v>
      </c>
      <c r="W5864" t="s">
        <v>4154</v>
      </c>
      <c r="X5864" t="s">
        <v>168</v>
      </c>
      <c r="Y5864" t="s">
        <v>268</v>
      </c>
      <c r="Z5864" t="s">
        <v>268</v>
      </c>
      <c r="AA5864" t="s">
        <v>19</v>
      </c>
      <c r="AC5864" t="s">
        <v>10080</v>
      </c>
      <c r="AD5864">
        <v>1</v>
      </c>
      <c r="AE5864">
        <v>1</v>
      </c>
    </row>
    <row r="5865" spans="1:31">
      <c r="A5865" t="s">
        <v>10081</v>
      </c>
      <c r="B5865" s="93">
        <v>44978</v>
      </c>
      <c r="C5865" s="93">
        <v>44978</v>
      </c>
      <c r="D5865">
        <v>-1.97754903E-2</v>
      </c>
      <c r="E5865">
        <v>-1.97754903E-2</v>
      </c>
      <c r="F5865" t="s">
        <v>81</v>
      </c>
      <c r="G5865">
        <v>7.2262773722627731</v>
      </c>
      <c r="H5865">
        <v>-0.14290317808029199</v>
      </c>
      <c r="I5865">
        <v>-0.14290317808029199</v>
      </c>
      <c r="J5865">
        <v>1</v>
      </c>
      <c r="L5865" t="s">
        <v>76</v>
      </c>
      <c r="R5865" t="s">
        <v>8556</v>
      </c>
      <c r="T5865" t="s">
        <v>76</v>
      </c>
      <c r="V5865" t="s">
        <v>4153</v>
      </c>
      <c r="W5865" t="s">
        <v>4154</v>
      </c>
      <c r="X5865" t="s">
        <v>168</v>
      </c>
      <c r="Y5865" t="s">
        <v>268</v>
      </c>
      <c r="Z5865" t="s">
        <v>268</v>
      </c>
      <c r="AA5865" t="s">
        <v>19</v>
      </c>
      <c r="AC5865" t="s">
        <v>10082</v>
      </c>
      <c r="AD5865">
        <v>1</v>
      </c>
      <c r="AE5865">
        <v>1</v>
      </c>
    </row>
    <row r="5866" spans="1:31">
      <c r="A5866" t="s">
        <v>10083</v>
      </c>
      <c r="B5866" s="93">
        <v>44978</v>
      </c>
      <c r="C5866" s="93">
        <v>44978</v>
      </c>
      <c r="D5866">
        <v>-1.76563239E-2</v>
      </c>
      <c r="E5866">
        <v>-1.76563239E-2</v>
      </c>
      <c r="F5866" t="s">
        <v>81</v>
      </c>
      <c r="G5866">
        <v>7.2262773722627731</v>
      </c>
      <c r="H5866">
        <v>-0.1275894938759124</v>
      </c>
      <c r="I5866">
        <v>-0.1275894938759124</v>
      </c>
      <c r="J5866">
        <v>1</v>
      </c>
      <c r="L5866" t="s">
        <v>76</v>
      </c>
      <c r="R5866" t="s">
        <v>8556</v>
      </c>
      <c r="T5866" t="s">
        <v>76</v>
      </c>
      <c r="V5866" t="s">
        <v>4153</v>
      </c>
      <c r="W5866" t="s">
        <v>4154</v>
      </c>
      <c r="X5866" t="s">
        <v>168</v>
      </c>
      <c r="Y5866" t="s">
        <v>268</v>
      </c>
      <c r="Z5866" t="s">
        <v>268</v>
      </c>
      <c r="AA5866" t="s">
        <v>19</v>
      </c>
      <c r="AC5866" t="s">
        <v>10084</v>
      </c>
      <c r="AD5866">
        <v>1</v>
      </c>
      <c r="AE5866">
        <v>1</v>
      </c>
    </row>
    <row r="5867" spans="1:31">
      <c r="A5867" t="s">
        <v>10085</v>
      </c>
      <c r="B5867" s="93">
        <v>44978</v>
      </c>
      <c r="C5867" s="93">
        <v>44978</v>
      </c>
      <c r="D5867">
        <v>-1.50888723E-2</v>
      </c>
      <c r="E5867">
        <v>-1.50888723E-2</v>
      </c>
      <c r="F5867" t="s">
        <v>81</v>
      </c>
      <c r="G5867">
        <v>7.2262773722627731</v>
      </c>
      <c r="H5867">
        <v>-0.10903637647445261</v>
      </c>
      <c r="I5867">
        <v>-0.10903637647445261</v>
      </c>
      <c r="J5867">
        <v>1</v>
      </c>
      <c r="L5867" t="s">
        <v>76</v>
      </c>
      <c r="R5867" t="s">
        <v>8556</v>
      </c>
      <c r="T5867" t="s">
        <v>76</v>
      </c>
      <c r="V5867" t="s">
        <v>4153</v>
      </c>
      <c r="W5867" t="s">
        <v>4154</v>
      </c>
      <c r="X5867" t="s">
        <v>168</v>
      </c>
      <c r="Y5867" t="s">
        <v>268</v>
      </c>
      <c r="Z5867" t="s">
        <v>268</v>
      </c>
      <c r="AA5867" t="s">
        <v>19</v>
      </c>
      <c r="AC5867" t="s">
        <v>10086</v>
      </c>
      <c r="AD5867">
        <v>1</v>
      </c>
      <c r="AE5867">
        <v>1</v>
      </c>
    </row>
    <row r="5868" spans="1:31">
      <c r="A5868" t="s">
        <v>10087</v>
      </c>
      <c r="B5868" s="93">
        <v>44978</v>
      </c>
      <c r="C5868" s="93">
        <v>44978</v>
      </c>
      <c r="D5868">
        <v>-1.57613001E-2</v>
      </c>
      <c r="E5868">
        <v>-1.57613001E-2</v>
      </c>
      <c r="F5868" t="s">
        <v>81</v>
      </c>
      <c r="G5868">
        <v>7.2262773722627731</v>
      </c>
      <c r="H5868">
        <v>-0.113895526270073</v>
      </c>
      <c r="I5868">
        <v>-0.113895526270073</v>
      </c>
      <c r="J5868">
        <v>1</v>
      </c>
      <c r="L5868" t="s">
        <v>76</v>
      </c>
      <c r="R5868" t="s">
        <v>8556</v>
      </c>
      <c r="T5868" t="s">
        <v>76</v>
      </c>
      <c r="V5868" t="s">
        <v>4153</v>
      </c>
      <c r="W5868" t="s">
        <v>4154</v>
      </c>
      <c r="X5868" t="s">
        <v>168</v>
      </c>
      <c r="Y5868" t="s">
        <v>268</v>
      </c>
      <c r="Z5868" t="s">
        <v>268</v>
      </c>
      <c r="AA5868" t="s">
        <v>19</v>
      </c>
      <c r="AC5868" t="s">
        <v>10088</v>
      </c>
      <c r="AD5868">
        <v>1</v>
      </c>
      <c r="AE5868">
        <v>1</v>
      </c>
    </row>
    <row r="5869" spans="1:31">
      <c r="A5869" t="s">
        <v>10089</v>
      </c>
      <c r="B5869" s="93">
        <v>44977</v>
      </c>
      <c r="C5869" s="93">
        <v>44977</v>
      </c>
      <c r="D5869">
        <v>-1.5251885099999999E-2</v>
      </c>
      <c r="E5869">
        <v>-1.5251885099999999E-2</v>
      </c>
      <c r="F5869" t="s">
        <v>81</v>
      </c>
      <c r="G5869">
        <v>7.6663201663201672</v>
      </c>
      <c r="H5869">
        <v>-0.1169258343165281</v>
      </c>
      <c r="I5869">
        <v>-0.1169258343165281</v>
      </c>
      <c r="J5869">
        <v>1</v>
      </c>
      <c r="L5869" t="s">
        <v>76</v>
      </c>
      <c r="R5869" t="s">
        <v>8556</v>
      </c>
      <c r="T5869" t="s">
        <v>76</v>
      </c>
      <c r="V5869" t="s">
        <v>4153</v>
      </c>
      <c r="W5869" t="s">
        <v>4154</v>
      </c>
      <c r="X5869" t="s">
        <v>168</v>
      </c>
      <c r="Y5869" t="s">
        <v>268</v>
      </c>
      <c r="Z5869" t="s">
        <v>268</v>
      </c>
      <c r="AA5869" t="s">
        <v>19</v>
      </c>
      <c r="AC5869" t="s">
        <v>10090</v>
      </c>
      <c r="AD5869">
        <v>1</v>
      </c>
      <c r="AE5869">
        <v>1</v>
      </c>
    </row>
    <row r="5870" spans="1:31">
      <c r="A5870" t="s">
        <v>10091</v>
      </c>
      <c r="B5870" s="93">
        <v>44977</v>
      </c>
      <c r="C5870" s="93">
        <v>44977</v>
      </c>
      <c r="D5870">
        <v>-1.4233055099999999E-2</v>
      </c>
      <c r="E5870">
        <v>-1.4233055099999999E-2</v>
      </c>
      <c r="F5870" t="s">
        <v>81</v>
      </c>
      <c r="G5870">
        <v>7.6663201663201672</v>
      </c>
      <c r="H5870">
        <v>-0.1091151573414761</v>
      </c>
      <c r="I5870">
        <v>-0.1091151573414761</v>
      </c>
      <c r="J5870">
        <v>1</v>
      </c>
      <c r="L5870" t="s">
        <v>76</v>
      </c>
      <c r="R5870" t="s">
        <v>8556</v>
      </c>
      <c r="T5870" t="s">
        <v>76</v>
      </c>
      <c r="V5870" t="s">
        <v>4153</v>
      </c>
      <c r="W5870" t="s">
        <v>4154</v>
      </c>
      <c r="X5870" t="s">
        <v>168</v>
      </c>
      <c r="Y5870" t="s">
        <v>268</v>
      </c>
      <c r="Z5870" t="s">
        <v>268</v>
      </c>
      <c r="AA5870" t="s">
        <v>19</v>
      </c>
      <c r="AC5870" t="s">
        <v>10092</v>
      </c>
      <c r="AD5870">
        <v>1</v>
      </c>
      <c r="AE5870">
        <v>1</v>
      </c>
    </row>
    <row r="5871" spans="1:31">
      <c r="A5871" t="s">
        <v>10093</v>
      </c>
      <c r="B5871" s="93">
        <v>44977</v>
      </c>
      <c r="C5871" s="93">
        <v>44977</v>
      </c>
      <c r="D5871">
        <v>-0.11619455519999999</v>
      </c>
      <c r="E5871">
        <v>-0.11619455519999999</v>
      </c>
      <c r="F5871" t="s">
        <v>81</v>
      </c>
      <c r="G5871">
        <v>7.6663201663201672</v>
      </c>
      <c r="H5871">
        <v>-0.89078466174636195</v>
      </c>
      <c r="I5871">
        <v>-0.89078466174636195</v>
      </c>
      <c r="J5871">
        <v>1</v>
      </c>
      <c r="L5871" t="s">
        <v>76</v>
      </c>
      <c r="M5871" t="s">
        <v>111</v>
      </c>
      <c r="R5871" t="s">
        <v>8556</v>
      </c>
      <c r="T5871" t="s">
        <v>76</v>
      </c>
      <c r="V5871" t="s">
        <v>4153</v>
      </c>
      <c r="W5871" t="s">
        <v>4154</v>
      </c>
      <c r="X5871" t="s">
        <v>168</v>
      </c>
      <c r="Y5871" t="s">
        <v>268</v>
      </c>
      <c r="Z5871" t="s">
        <v>268</v>
      </c>
      <c r="AA5871" t="s">
        <v>19</v>
      </c>
      <c r="AC5871" t="s">
        <v>10094</v>
      </c>
      <c r="AD5871">
        <v>1</v>
      </c>
      <c r="AE5871">
        <v>1</v>
      </c>
    </row>
    <row r="5872" spans="1:31">
      <c r="A5872" t="s">
        <v>10095</v>
      </c>
      <c r="B5872" s="93">
        <v>44977</v>
      </c>
      <c r="C5872" s="93">
        <v>44977</v>
      </c>
      <c r="D5872">
        <v>-2.2032800000000002E-2</v>
      </c>
      <c r="E5872">
        <v>-2.2032800000000002E-2</v>
      </c>
      <c r="F5872" t="s">
        <v>81</v>
      </c>
      <c r="G5872">
        <v>7.6663201663201672</v>
      </c>
      <c r="H5872">
        <v>-0.16891049896049901</v>
      </c>
      <c r="I5872">
        <v>-0.16891049896049901</v>
      </c>
      <c r="J5872">
        <v>1</v>
      </c>
      <c r="L5872" t="s">
        <v>76</v>
      </c>
      <c r="R5872" t="s">
        <v>9427</v>
      </c>
      <c r="T5872" t="s">
        <v>76</v>
      </c>
      <c r="V5872" t="s">
        <v>8402</v>
      </c>
      <c r="W5872" t="s">
        <v>7116</v>
      </c>
      <c r="X5872" t="s">
        <v>168</v>
      </c>
      <c r="Y5872" t="s">
        <v>268</v>
      </c>
      <c r="Z5872" t="s">
        <v>268</v>
      </c>
      <c r="AA5872" t="s">
        <v>19</v>
      </c>
      <c r="AC5872" t="s">
        <v>10096</v>
      </c>
      <c r="AD5872">
        <v>1</v>
      </c>
      <c r="AE5872">
        <v>1</v>
      </c>
    </row>
    <row r="5873" spans="1:31">
      <c r="A5873" t="s">
        <v>10097</v>
      </c>
      <c r="B5873" s="93">
        <v>44977</v>
      </c>
      <c r="C5873" s="93">
        <v>44977</v>
      </c>
      <c r="D5873">
        <v>-1.7896626299999999E-2</v>
      </c>
      <c r="E5873">
        <v>-1.7896626299999999E-2</v>
      </c>
      <c r="F5873" t="s">
        <v>81</v>
      </c>
      <c r="G5873">
        <v>7.6663201663201672</v>
      </c>
      <c r="H5873">
        <v>-0.13720126711278591</v>
      </c>
      <c r="I5873">
        <v>-0.13720126711278591</v>
      </c>
      <c r="J5873">
        <v>1</v>
      </c>
      <c r="L5873" t="s">
        <v>76</v>
      </c>
      <c r="R5873" t="s">
        <v>8556</v>
      </c>
      <c r="T5873" t="s">
        <v>76</v>
      </c>
      <c r="V5873" t="s">
        <v>4153</v>
      </c>
      <c r="W5873" t="s">
        <v>4154</v>
      </c>
      <c r="X5873" t="s">
        <v>168</v>
      </c>
      <c r="Y5873" t="s">
        <v>268</v>
      </c>
      <c r="Z5873" t="s">
        <v>268</v>
      </c>
      <c r="AA5873" t="s">
        <v>19</v>
      </c>
      <c r="AC5873" t="s">
        <v>10098</v>
      </c>
      <c r="AD5873">
        <v>1</v>
      </c>
      <c r="AE5873">
        <v>1</v>
      </c>
    </row>
    <row r="5874" spans="1:31">
      <c r="A5874" t="s">
        <v>10099</v>
      </c>
      <c r="B5874" s="93">
        <v>44977</v>
      </c>
      <c r="C5874" s="93">
        <v>44977</v>
      </c>
      <c r="D5874">
        <v>-2.84966751E-2</v>
      </c>
      <c r="E5874">
        <v>-2.84966751E-2</v>
      </c>
      <c r="F5874" t="s">
        <v>81</v>
      </c>
      <c r="G5874">
        <v>7.6663201663201672</v>
      </c>
      <c r="H5874">
        <v>-0.21846463499220381</v>
      </c>
      <c r="I5874">
        <v>-0.21846463499220381</v>
      </c>
      <c r="J5874">
        <v>1</v>
      </c>
      <c r="L5874" t="s">
        <v>76</v>
      </c>
      <c r="R5874" t="s">
        <v>8556</v>
      </c>
      <c r="T5874" t="s">
        <v>76</v>
      </c>
      <c r="V5874" t="s">
        <v>4153</v>
      </c>
      <c r="W5874" t="s">
        <v>4154</v>
      </c>
      <c r="X5874" t="s">
        <v>168</v>
      </c>
      <c r="Y5874" t="s">
        <v>268</v>
      </c>
      <c r="Z5874" t="s">
        <v>268</v>
      </c>
      <c r="AA5874" t="s">
        <v>19</v>
      </c>
      <c r="AC5874" t="s">
        <v>10100</v>
      </c>
      <c r="AD5874">
        <v>1</v>
      </c>
      <c r="AE5874">
        <v>1</v>
      </c>
    </row>
    <row r="5875" spans="1:31">
      <c r="A5875" t="s">
        <v>10101</v>
      </c>
      <c r="B5875" s="93">
        <v>44977</v>
      </c>
      <c r="C5875" s="93">
        <v>44977</v>
      </c>
      <c r="D5875">
        <v>-1.2633492E-2</v>
      </c>
      <c r="E5875">
        <v>-1.2633492E-2</v>
      </c>
      <c r="F5875" t="s">
        <v>81</v>
      </c>
      <c r="G5875">
        <v>7.6663201663201672</v>
      </c>
      <c r="H5875">
        <v>-9.6852394490644506E-2</v>
      </c>
      <c r="I5875">
        <v>-9.6852394490644506E-2</v>
      </c>
      <c r="J5875">
        <v>1</v>
      </c>
      <c r="L5875" t="s">
        <v>76</v>
      </c>
      <c r="R5875" t="s">
        <v>8556</v>
      </c>
      <c r="T5875" t="s">
        <v>76</v>
      </c>
      <c r="V5875" t="s">
        <v>4153</v>
      </c>
      <c r="W5875" t="s">
        <v>4154</v>
      </c>
      <c r="X5875" t="s">
        <v>168</v>
      </c>
      <c r="Y5875" t="s">
        <v>268</v>
      </c>
      <c r="Z5875" t="s">
        <v>268</v>
      </c>
      <c r="AA5875" t="s">
        <v>19</v>
      </c>
      <c r="AC5875" t="s">
        <v>10102</v>
      </c>
      <c r="AD5875">
        <v>1</v>
      </c>
      <c r="AE5875">
        <v>1</v>
      </c>
    </row>
    <row r="5876" spans="1:31">
      <c r="A5876" t="s">
        <v>10103</v>
      </c>
      <c r="B5876" s="93">
        <v>44976</v>
      </c>
      <c r="C5876" s="93">
        <v>44976</v>
      </c>
      <c r="D5876">
        <v>-1.04124426E-2</v>
      </c>
      <c r="E5876">
        <v>-1.04124426E-2</v>
      </c>
      <c r="F5876" t="s">
        <v>81</v>
      </c>
      <c r="G5876">
        <v>7.7377220480668756</v>
      </c>
      <c r="H5876">
        <v>-8.0568586680250798E-2</v>
      </c>
      <c r="I5876">
        <v>-8.0568586680250798E-2</v>
      </c>
      <c r="J5876">
        <v>1</v>
      </c>
      <c r="L5876" t="s">
        <v>76</v>
      </c>
      <c r="R5876" t="s">
        <v>8556</v>
      </c>
      <c r="T5876" t="s">
        <v>76</v>
      </c>
      <c r="V5876" t="s">
        <v>4153</v>
      </c>
      <c r="W5876" t="s">
        <v>4154</v>
      </c>
      <c r="X5876" t="s">
        <v>168</v>
      </c>
      <c r="Y5876" t="s">
        <v>268</v>
      </c>
      <c r="Z5876" t="s">
        <v>268</v>
      </c>
      <c r="AA5876" t="s">
        <v>19</v>
      </c>
      <c r="AC5876" t="s">
        <v>10104</v>
      </c>
      <c r="AD5876">
        <v>1</v>
      </c>
      <c r="AE5876">
        <v>1</v>
      </c>
    </row>
    <row r="5877" spans="1:31">
      <c r="A5877" t="s">
        <v>10105</v>
      </c>
      <c r="B5877" s="93">
        <v>44975</v>
      </c>
      <c r="C5877" s="93">
        <v>44975</v>
      </c>
      <c r="D5877">
        <v>-5.8704984600000003E-2</v>
      </c>
      <c r="E5877">
        <v>-5.8704984600000003E-2</v>
      </c>
      <c r="F5877" t="s">
        <v>81</v>
      </c>
      <c r="G5877">
        <v>7.7263267429760667</v>
      </c>
      <c r="H5877">
        <v>-0.45357389246097812</v>
      </c>
      <c r="I5877">
        <v>-0.45357389246097812</v>
      </c>
      <c r="J5877">
        <v>1</v>
      </c>
      <c r="L5877" t="s">
        <v>76</v>
      </c>
      <c r="R5877" t="s">
        <v>8556</v>
      </c>
      <c r="T5877" t="s">
        <v>76</v>
      </c>
      <c r="V5877" t="s">
        <v>4153</v>
      </c>
      <c r="W5877" t="s">
        <v>4154</v>
      </c>
      <c r="X5877" t="s">
        <v>168</v>
      </c>
      <c r="Y5877" t="s">
        <v>268</v>
      </c>
      <c r="Z5877" t="s">
        <v>268</v>
      </c>
      <c r="AA5877" t="s">
        <v>19</v>
      </c>
      <c r="AC5877" t="s">
        <v>10106</v>
      </c>
      <c r="AD5877">
        <v>1</v>
      </c>
      <c r="AE5877">
        <v>1</v>
      </c>
    </row>
    <row r="5878" spans="1:31">
      <c r="A5878" t="s">
        <v>10107</v>
      </c>
      <c r="B5878" s="93">
        <v>44975</v>
      </c>
      <c r="C5878" s="93">
        <v>44975</v>
      </c>
      <c r="D5878">
        <v>-5.0248695599999997E-2</v>
      </c>
      <c r="E5878">
        <v>-5.0248695599999997E-2</v>
      </c>
      <c r="F5878" t="s">
        <v>81</v>
      </c>
      <c r="G5878">
        <v>7.7263267429760667</v>
      </c>
      <c r="H5878">
        <v>-0.38823784061394379</v>
      </c>
      <c r="I5878">
        <v>-0.38823784061394379</v>
      </c>
      <c r="J5878">
        <v>1</v>
      </c>
      <c r="L5878" t="s">
        <v>76</v>
      </c>
      <c r="R5878" t="s">
        <v>8556</v>
      </c>
      <c r="T5878" t="s">
        <v>76</v>
      </c>
      <c r="V5878" t="s">
        <v>4153</v>
      </c>
      <c r="W5878" t="s">
        <v>4154</v>
      </c>
      <c r="X5878" t="s">
        <v>168</v>
      </c>
      <c r="Y5878" t="s">
        <v>268</v>
      </c>
      <c r="Z5878" t="s">
        <v>268</v>
      </c>
      <c r="AA5878" t="s">
        <v>19</v>
      </c>
      <c r="AC5878" t="s">
        <v>10108</v>
      </c>
      <c r="AD5878">
        <v>1</v>
      </c>
      <c r="AE5878">
        <v>1</v>
      </c>
    </row>
    <row r="5879" spans="1:31">
      <c r="A5879" t="s">
        <v>10109</v>
      </c>
      <c r="B5879" s="93">
        <v>44975</v>
      </c>
      <c r="C5879" s="93">
        <v>44975</v>
      </c>
      <c r="D5879">
        <v>-4.5009383600000001E-2</v>
      </c>
      <c r="E5879">
        <v>-4.5009383600000001E-2</v>
      </c>
      <c r="F5879" t="s">
        <v>81</v>
      </c>
      <c r="G5879">
        <v>7.7263267429760667</v>
      </c>
      <c r="H5879">
        <v>-0.34775720419354839</v>
      </c>
      <c r="I5879">
        <v>-0.34775720419354839</v>
      </c>
      <c r="J5879">
        <v>1</v>
      </c>
      <c r="L5879" t="s">
        <v>76</v>
      </c>
      <c r="M5879" t="s">
        <v>111</v>
      </c>
      <c r="R5879" t="s">
        <v>8556</v>
      </c>
      <c r="T5879" t="s">
        <v>76</v>
      </c>
      <c r="V5879" t="s">
        <v>4153</v>
      </c>
      <c r="W5879" t="s">
        <v>4154</v>
      </c>
      <c r="X5879" t="s">
        <v>168</v>
      </c>
      <c r="Y5879" t="s">
        <v>268</v>
      </c>
      <c r="Z5879" t="s">
        <v>268</v>
      </c>
      <c r="AA5879" t="s">
        <v>19</v>
      </c>
      <c r="AC5879" t="s">
        <v>10110</v>
      </c>
      <c r="AD5879">
        <v>1</v>
      </c>
      <c r="AE5879">
        <v>1</v>
      </c>
    </row>
    <row r="5880" spans="1:31">
      <c r="A5880" t="s">
        <v>10111</v>
      </c>
      <c r="B5880" s="93">
        <v>44975</v>
      </c>
      <c r="C5880" s="93">
        <v>44975</v>
      </c>
      <c r="D5880">
        <v>-0.79950222240000002</v>
      </c>
      <c r="E5880">
        <v>-0.79950222240000002</v>
      </c>
      <c r="F5880" t="s">
        <v>81</v>
      </c>
      <c r="G5880">
        <v>7.7263267429760667</v>
      </c>
      <c r="H5880">
        <v>-6.1772154019979189</v>
      </c>
      <c r="I5880">
        <v>-6.1772154019979189</v>
      </c>
      <c r="J5880">
        <v>1</v>
      </c>
      <c r="L5880" t="s">
        <v>76</v>
      </c>
      <c r="R5880" t="s">
        <v>8556</v>
      </c>
      <c r="T5880" t="s">
        <v>76</v>
      </c>
      <c r="V5880" t="s">
        <v>4153</v>
      </c>
      <c r="W5880" t="s">
        <v>4154</v>
      </c>
      <c r="X5880" t="s">
        <v>168</v>
      </c>
      <c r="Y5880" t="s">
        <v>268</v>
      </c>
      <c r="Z5880" t="s">
        <v>268</v>
      </c>
      <c r="AA5880" t="s">
        <v>19</v>
      </c>
      <c r="AC5880" t="s">
        <v>10112</v>
      </c>
      <c r="AD5880">
        <v>1</v>
      </c>
      <c r="AE5880">
        <v>1</v>
      </c>
    </row>
    <row r="5881" spans="1:31">
      <c r="A5881" t="s">
        <v>10113</v>
      </c>
      <c r="B5881" s="93">
        <v>44975</v>
      </c>
      <c r="C5881" s="93">
        <v>44975</v>
      </c>
      <c r="D5881">
        <v>2.4983200000000002E-5</v>
      </c>
      <c r="E5881">
        <v>2.4983200000000002E-5</v>
      </c>
      <c r="F5881" t="s">
        <v>81</v>
      </c>
      <c r="G5881">
        <v>7.7263267429760667</v>
      </c>
      <c r="H5881">
        <v>1.930283662851197E-4</v>
      </c>
      <c r="I5881">
        <v>1.930283662851197E-4</v>
      </c>
      <c r="J5881">
        <v>1</v>
      </c>
      <c r="M5881" t="s">
        <v>76</v>
      </c>
      <c r="R5881" t="s">
        <v>9046</v>
      </c>
      <c r="T5881" t="s">
        <v>76</v>
      </c>
      <c r="V5881" t="s">
        <v>8402</v>
      </c>
      <c r="W5881" t="s">
        <v>7116</v>
      </c>
      <c r="X5881" t="s">
        <v>168</v>
      </c>
      <c r="Y5881" t="s">
        <v>268</v>
      </c>
      <c r="Z5881" t="s">
        <v>268</v>
      </c>
      <c r="AA5881" t="s">
        <v>19</v>
      </c>
      <c r="AC5881" t="s">
        <v>10114</v>
      </c>
      <c r="AD5881">
        <v>1</v>
      </c>
      <c r="AE5881">
        <v>1</v>
      </c>
    </row>
    <row r="5882" spans="1:31">
      <c r="A5882" t="s">
        <v>10115</v>
      </c>
      <c r="B5882" s="93">
        <v>44975</v>
      </c>
      <c r="C5882" s="93">
        <v>44975</v>
      </c>
      <c r="D5882">
        <v>-1.50684957E-2</v>
      </c>
      <c r="E5882">
        <v>-1.50684957E-2</v>
      </c>
      <c r="F5882" t="s">
        <v>81</v>
      </c>
      <c r="G5882">
        <v>7.7263267429760667</v>
      </c>
      <c r="H5882">
        <v>-0.11642412130332989</v>
      </c>
      <c r="I5882">
        <v>-0.11642412130332989</v>
      </c>
      <c r="J5882">
        <v>1</v>
      </c>
      <c r="L5882" t="s">
        <v>76</v>
      </c>
      <c r="R5882" t="s">
        <v>8556</v>
      </c>
      <c r="T5882" t="s">
        <v>76</v>
      </c>
      <c r="V5882" t="s">
        <v>4153</v>
      </c>
      <c r="W5882" t="s">
        <v>4154</v>
      </c>
      <c r="X5882" t="s">
        <v>168</v>
      </c>
      <c r="Y5882" t="s">
        <v>268</v>
      </c>
      <c r="Z5882" t="s">
        <v>268</v>
      </c>
      <c r="AA5882" t="s">
        <v>19</v>
      </c>
      <c r="AC5882" t="s">
        <v>10116</v>
      </c>
      <c r="AD5882">
        <v>1</v>
      </c>
      <c r="AE5882">
        <v>1</v>
      </c>
    </row>
    <row r="5883" spans="1:31">
      <c r="A5883" t="s">
        <v>10117</v>
      </c>
      <c r="B5883" s="93">
        <v>44975</v>
      </c>
      <c r="C5883" s="93">
        <v>44975</v>
      </c>
      <c r="D5883">
        <v>-0.46438201680000002</v>
      </c>
      <c r="E5883">
        <v>-0.46438201680000002</v>
      </c>
      <c r="F5883" t="s">
        <v>81</v>
      </c>
      <c r="G5883">
        <v>7.7263267429760667</v>
      </c>
      <c r="H5883">
        <v>-3.5879671953590009</v>
      </c>
      <c r="I5883">
        <v>-3.5879671953590009</v>
      </c>
      <c r="J5883">
        <v>1</v>
      </c>
      <c r="L5883" t="s">
        <v>76</v>
      </c>
      <c r="R5883" t="s">
        <v>8556</v>
      </c>
      <c r="T5883" t="s">
        <v>76</v>
      </c>
      <c r="V5883" t="s">
        <v>4153</v>
      </c>
      <c r="W5883" t="s">
        <v>4154</v>
      </c>
      <c r="X5883" t="s">
        <v>168</v>
      </c>
      <c r="Y5883" t="s">
        <v>268</v>
      </c>
      <c r="Z5883" t="s">
        <v>268</v>
      </c>
      <c r="AA5883" t="s">
        <v>19</v>
      </c>
      <c r="AC5883" t="s">
        <v>10118</v>
      </c>
      <c r="AD5883">
        <v>1</v>
      </c>
      <c r="AE5883">
        <v>1</v>
      </c>
    </row>
    <row r="5884" spans="1:31">
      <c r="A5884" t="s">
        <v>10119</v>
      </c>
      <c r="B5884" s="93">
        <v>44975</v>
      </c>
      <c r="C5884" s="93">
        <v>44975</v>
      </c>
      <c r="D5884">
        <v>-0.72863231080000002</v>
      </c>
      <c r="E5884">
        <v>-0.72863231080000002</v>
      </c>
      <c r="F5884" t="s">
        <v>81</v>
      </c>
      <c r="G5884">
        <v>7.7263267429760667</v>
      </c>
      <c r="H5884">
        <v>-5.6296513087304891</v>
      </c>
      <c r="I5884">
        <v>-5.6296513087304891</v>
      </c>
      <c r="J5884">
        <v>1</v>
      </c>
      <c r="L5884" t="s">
        <v>76</v>
      </c>
      <c r="R5884" t="s">
        <v>8556</v>
      </c>
      <c r="T5884" t="s">
        <v>76</v>
      </c>
      <c r="V5884" t="s">
        <v>4153</v>
      </c>
      <c r="W5884" t="s">
        <v>4154</v>
      </c>
      <c r="X5884" t="s">
        <v>168</v>
      </c>
      <c r="Y5884" t="s">
        <v>268</v>
      </c>
      <c r="Z5884" t="s">
        <v>268</v>
      </c>
      <c r="AA5884" t="s">
        <v>19</v>
      </c>
      <c r="AC5884" t="s">
        <v>10120</v>
      </c>
      <c r="AD5884">
        <v>1</v>
      </c>
      <c r="AE5884">
        <v>1</v>
      </c>
    </row>
    <row r="5885" spans="1:31">
      <c r="A5885" t="s">
        <v>10121</v>
      </c>
      <c r="B5885" s="93">
        <v>44975</v>
      </c>
      <c r="C5885" s="93">
        <v>44975</v>
      </c>
      <c r="D5885">
        <v>-2.2944051600000001E-2</v>
      </c>
      <c r="E5885">
        <v>-2.2944051600000001E-2</v>
      </c>
      <c r="F5885" t="s">
        <v>81</v>
      </c>
      <c r="G5885">
        <v>7.7263267429760667</v>
      </c>
      <c r="H5885">
        <v>-0.17727323946930279</v>
      </c>
      <c r="I5885">
        <v>-0.17727323946930279</v>
      </c>
      <c r="J5885">
        <v>1</v>
      </c>
      <c r="L5885" t="s">
        <v>76</v>
      </c>
      <c r="R5885" t="s">
        <v>8556</v>
      </c>
      <c r="T5885" t="s">
        <v>76</v>
      </c>
      <c r="V5885" t="s">
        <v>4153</v>
      </c>
      <c r="W5885" t="s">
        <v>4154</v>
      </c>
      <c r="X5885" t="s">
        <v>168</v>
      </c>
      <c r="Y5885" t="s">
        <v>268</v>
      </c>
      <c r="Z5885" t="s">
        <v>268</v>
      </c>
      <c r="AA5885" t="s">
        <v>19</v>
      </c>
      <c r="AC5885" t="s">
        <v>10122</v>
      </c>
      <c r="AD5885">
        <v>1</v>
      </c>
      <c r="AE5885">
        <v>1</v>
      </c>
    </row>
    <row r="5886" spans="1:31">
      <c r="A5886" t="s">
        <v>10123</v>
      </c>
      <c r="B5886" s="93">
        <v>44975</v>
      </c>
      <c r="C5886" s="93">
        <v>44975</v>
      </c>
      <c r="D5886">
        <v>-0.12674045959999999</v>
      </c>
      <c r="E5886">
        <v>-0.12674045959999999</v>
      </c>
      <c r="F5886" t="s">
        <v>81</v>
      </c>
      <c r="G5886">
        <v>7.7263267429760667</v>
      </c>
      <c r="H5886">
        <v>-0.97923820242455772</v>
      </c>
      <c r="I5886">
        <v>-0.97923820242455772</v>
      </c>
      <c r="J5886">
        <v>1</v>
      </c>
      <c r="L5886" t="s">
        <v>76</v>
      </c>
      <c r="M5886" t="s">
        <v>111</v>
      </c>
      <c r="R5886" t="s">
        <v>8556</v>
      </c>
      <c r="T5886" t="s">
        <v>76</v>
      </c>
      <c r="V5886" t="s">
        <v>4153</v>
      </c>
      <c r="W5886" t="s">
        <v>4154</v>
      </c>
      <c r="X5886" t="s">
        <v>168</v>
      </c>
      <c r="Y5886" t="s">
        <v>268</v>
      </c>
      <c r="Z5886" t="s">
        <v>268</v>
      </c>
      <c r="AA5886" t="s">
        <v>19</v>
      </c>
      <c r="AC5886" t="s">
        <v>10124</v>
      </c>
      <c r="AD5886">
        <v>1</v>
      </c>
      <c r="AE5886">
        <v>1</v>
      </c>
    </row>
    <row r="5887" spans="1:31">
      <c r="A5887" t="s">
        <v>10125</v>
      </c>
      <c r="B5887" s="93">
        <v>44975</v>
      </c>
      <c r="C5887" s="93">
        <v>44975</v>
      </c>
      <c r="D5887">
        <v>-0.41198949439999999</v>
      </c>
      <c r="E5887">
        <v>-0.41198949439999999</v>
      </c>
      <c r="F5887" t="s">
        <v>81</v>
      </c>
      <c r="G5887">
        <v>7.7263267429760667</v>
      </c>
      <c r="H5887">
        <v>-3.1831654484079079</v>
      </c>
      <c r="I5887">
        <v>-3.1831654484079079</v>
      </c>
      <c r="J5887">
        <v>1</v>
      </c>
      <c r="L5887" t="s">
        <v>76</v>
      </c>
      <c r="M5887" t="s">
        <v>111</v>
      </c>
      <c r="R5887" t="s">
        <v>8556</v>
      </c>
      <c r="T5887" t="s">
        <v>76</v>
      </c>
      <c r="V5887" t="s">
        <v>4153</v>
      </c>
      <c r="W5887" t="s">
        <v>4154</v>
      </c>
      <c r="X5887" t="s">
        <v>168</v>
      </c>
      <c r="Y5887" t="s">
        <v>268</v>
      </c>
      <c r="Z5887" t="s">
        <v>268</v>
      </c>
      <c r="AA5887" t="s">
        <v>19</v>
      </c>
      <c r="AC5887" t="s">
        <v>10126</v>
      </c>
      <c r="AD5887">
        <v>1</v>
      </c>
      <c r="AE5887">
        <v>1</v>
      </c>
    </row>
    <row r="5888" spans="1:31">
      <c r="A5888" t="s">
        <v>10127</v>
      </c>
      <c r="B5888" s="93">
        <v>44975</v>
      </c>
      <c r="C5888" s="93">
        <v>44975</v>
      </c>
      <c r="D5888">
        <v>-3.1104799999999998E-2</v>
      </c>
      <c r="E5888">
        <v>-3.1104799999999998E-2</v>
      </c>
      <c r="F5888" t="s">
        <v>81</v>
      </c>
      <c r="G5888">
        <v>7.7263267429760667</v>
      </c>
      <c r="H5888">
        <v>-0.24032584807492199</v>
      </c>
      <c r="I5888">
        <v>-0.24032584807492199</v>
      </c>
      <c r="J5888">
        <v>1</v>
      </c>
      <c r="L5888" t="s">
        <v>76</v>
      </c>
      <c r="R5888" t="s">
        <v>9427</v>
      </c>
      <c r="T5888" t="s">
        <v>76</v>
      </c>
      <c r="V5888" t="s">
        <v>8402</v>
      </c>
      <c r="W5888" t="s">
        <v>7116</v>
      </c>
      <c r="X5888" t="s">
        <v>168</v>
      </c>
      <c r="Y5888" t="s">
        <v>268</v>
      </c>
      <c r="Z5888" t="s">
        <v>268</v>
      </c>
      <c r="AA5888" t="s">
        <v>19</v>
      </c>
      <c r="AC5888" t="s">
        <v>10128</v>
      </c>
      <c r="AD5888">
        <v>1</v>
      </c>
      <c r="AE5888">
        <v>1</v>
      </c>
    </row>
    <row r="5889" spans="1:31">
      <c r="A5889" t="s">
        <v>10129</v>
      </c>
      <c r="B5889" s="93">
        <v>44975</v>
      </c>
      <c r="C5889" s="93">
        <v>44975</v>
      </c>
      <c r="D5889">
        <v>-2.3504899999999999E-2</v>
      </c>
      <c r="E5889">
        <v>-2.3504899999999999E-2</v>
      </c>
      <c r="F5889" t="s">
        <v>81</v>
      </c>
      <c r="G5889">
        <v>7.7263267429760667</v>
      </c>
      <c r="H5889">
        <v>-0.18160653746097821</v>
      </c>
      <c r="I5889">
        <v>-0.18160653746097821</v>
      </c>
      <c r="J5889">
        <v>1</v>
      </c>
      <c r="L5889" t="s">
        <v>76</v>
      </c>
      <c r="R5889" t="s">
        <v>9427</v>
      </c>
      <c r="T5889" t="s">
        <v>76</v>
      </c>
      <c r="V5889" t="s">
        <v>8402</v>
      </c>
      <c r="W5889" t="s">
        <v>7116</v>
      </c>
      <c r="X5889" t="s">
        <v>168</v>
      </c>
      <c r="Y5889" t="s">
        <v>268</v>
      </c>
      <c r="Z5889" t="s">
        <v>268</v>
      </c>
      <c r="AA5889" t="s">
        <v>19</v>
      </c>
      <c r="AC5889" t="s">
        <v>10130</v>
      </c>
      <c r="AD5889">
        <v>1</v>
      </c>
      <c r="AE5889">
        <v>1</v>
      </c>
    </row>
    <row r="5890" spans="1:31">
      <c r="A5890" t="s">
        <v>10131</v>
      </c>
      <c r="B5890" s="93">
        <v>44975</v>
      </c>
      <c r="C5890" s="93">
        <v>44975</v>
      </c>
      <c r="D5890">
        <v>-2.50148E-2</v>
      </c>
      <c r="E5890">
        <v>-2.50148E-2</v>
      </c>
      <c r="F5890" t="s">
        <v>81</v>
      </c>
      <c r="G5890">
        <v>7.7263267429760667</v>
      </c>
      <c r="H5890">
        <v>-0.1932725182101977</v>
      </c>
      <c r="I5890">
        <v>-0.1932725182101977</v>
      </c>
      <c r="J5890">
        <v>1</v>
      </c>
      <c r="L5890" t="s">
        <v>76</v>
      </c>
      <c r="R5890" t="s">
        <v>9427</v>
      </c>
      <c r="T5890" t="s">
        <v>76</v>
      </c>
      <c r="V5890" t="s">
        <v>8402</v>
      </c>
      <c r="W5890" t="s">
        <v>7116</v>
      </c>
      <c r="X5890" t="s">
        <v>168</v>
      </c>
      <c r="Y5890" t="s">
        <v>268</v>
      </c>
      <c r="Z5890" t="s">
        <v>268</v>
      </c>
      <c r="AA5890" t="s">
        <v>19</v>
      </c>
      <c r="AC5890" t="s">
        <v>10132</v>
      </c>
      <c r="AD5890">
        <v>1</v>
      </c>
      <c r="AE5890">
        <v>1</v>
      </c>
    </row>
    <row r="5891" spans="1:31">
      <c r="A5891" t="s">
        <v>10133</v>
      </c>
      <c r="B5891" s="93">
        <v>44975</v>
      </c>
      <c r="C5891" s="93">
        <v>44975</v>
      </c>
      <c r="D5891">
        <v>-0.73843404000000001</v>
      </c>
      <c r="E5891">
        <v>-0.73843404000000001</v>
      </c>
      <c r="F5891" t="s">
        <v>81</v>
      </c>
      <c r="G5891">
        <v>7.7263267429760667</v>
      </c>
      <c r="H5891">
        <v>-5.7053826711758591</v>
      </c>
      <c r="I5891">
        <v>-5.7053826711758591</v>
      </c>
      <c r="J5891">
        <v>1</v>
      </c>
      <c r="L5891" t="s">
        <v>76</v>
      </c>
      <c r="R5891" t="s">
        <v>8556</v>
      </c>
      <c r="T5891" t="s">
        <v>76</v>
      </c>
      <c r="V5891" t="s">
        <v>4153</v>
      </c>
      <c r="W5891" t="s">
        <v>4154</v>
      </c>
      <c r="X5891" t="s">
        <v>168</v>
      </c>
      <c r="Y5891" t="s">
        <v>268</v>
      </c>
      <c r="Z5891" t="s">
        <v>268</v>
      </c>
      <c r="AA5891" t="s">
        <v>19</v>
      </c>
      <c r="AC5891" t="s">
        <v>10134</v>
      </c>
      <c r="AD5891">
        <v>1</v>
      </c>
      <c r="AE5891">
        <v>1</v>
      </c>
    </row>
    <row r="5892" spans="1:31">
      <c r="A5892" t="s">
        <v>10135</v>
      </c>
      <c r="B5892" s="93">
        <v>44975</v>
      </c>
      <c r="C5892" s="93">
        <v>44975</v>
      </c>
      <c r="D5892">
        <v>-2.51597E-2</v>
      </c>
      <c r="E5892">
        <v>-2.51597E-2</v>
      </c>
      <c r="F5892" t="s">
        <v>81</v>
      </c>
      <c r="G5892">
        <v>7.7263267429760667</v>
      </c>
      <c r="H5892">
        <v>-0.19439206295525491</v>
      </c>
      <c r="I5892">
        <v>-0.19439206295525491</v>
      </c>
      <c r="J5892">
        <v>1</v>
      </c>
      <c r="L5892" t="s">
        <v>76</v>
      </c>
      <c r="R5892" t="s">
        <v>9427</v>
      </c>
      <c r="T5892" t="s">
        <v>76</v>
      </c>
      <c r="V5892" t="s">
        <v>8402</v>
      </c>
      <c r="W5892" t="s">
        <v>7116</v>
      </c>
      <c r="X5892" t="s">
        <v>168</v>
      </c>
      <c r="Y5892" t="s">
        <v>268</v>
      </c>
      <c r="Z5892" t="s">
        <v>268</v>
      </c>
      <c r="AA5892" t="s">
        <v>19</v>
      </c>
      <c r="AC5892" t="s">
        <v>10136</v>
      </c>
      <c r="AD5892">
        <v>1</v>
      </c>
      <c r="AE5892">
        <v>1</v>
      </c>
    </row>
    <row r="5893" spans="1:31">
      <c r="A5893" t="s">
        <v>10137</v>
      </c>
      <c r="B5893" s="93">
        <v>44975</v>
      </c>
      <c r="C5893" s="93">
        <v>44975</v>
      </c>
      <c r="D5893">
        <v>-0.83289606399999994</v>
      </c>
      <c r="E5893">
        <v>-0.83289606399999994</v>
      </c>
      <c r="F5893" t="s">
        <v>81</v>
      </c>
      <c r="G5893">
        <v>7.7263267429760667</v>
      </c>
      <c r="H5893">
        <v>-6.4352271334027051</v>
      </c>
      <c r="I5893">
        <v>-6.4352271334027051</v>
      </c>
      <c r="J5893">
        <v>1</v>
      </c>
      <c r="L5893" t="s">
        <v>76</v>
      </c>
      <c r="R5893" t="s">
        <v>8556</v>
      </c>
      <c r="T5893" t="s">
        <v>76</v>
      </c>
      <c r="V5893" t="s">
        <v>4153</v>
      </c>
      <c r="W5893" t="s">
        <v>4154</v>
      </c>
      <c r="X5893" t="s">
        <v>168</v>
      </c>
      <c r="Y5893" t="s">
        <v>268</v>
      </c>
      <c r="Z5893" t="s">
        <v>268</v>
      </c>
      <c r="AA5893" t="s">
        <v>19</v>
      </c>
      <c r="AC5893" t="s">
        <v>10138</v>
      </c>
      <c r="AD5893">
        <v>1</v>
      </c>
      <c r="AE5893">
        <v>1</v>
      </c>
    </row>
    <row r="5894" spans="1:31">
      <c r="A5894" t="s">
        <v>10139</v>
      </c>
      <c r="B5894" s="93">
        <v>44975</v>
      </c>
      <c r="C5894" s="93">
        <v>44975</v>
      </c>
      <c r="D5894">
        <v>-0.57141734040000003</v>
      </c>
      <c r="E5894">
        <v>-0.57141734040000003</v>
      </c>
      <c r="F5894" t="s">
        <v>81</v>
      </c>
      <c r="G5894">
        <v>7.7263267429760667</v>
      </c>
      <c r="H5894">
        <v>-4.4149570785327787</v>
      </c>
      <c r="I5894">
        <v>-4.4149570785327787</v>
      </c>
      <c r="J5894">
        <v>1</v>
      </c>
      <c r="L5894" t="s">
        <v>76</v>
      </c>
      <c r="R5894" t="s">
        <v>8556</v>
      </c>
      <c r="T5894" t="s">
        <v>76</v>
      </c>
      <c r="V5894" t="s">
        <v>4153</v>
      </c>
      <c r="W5894" t="s">
        <v>4154</v>
      </c>
      <c r="X5894" t="s">
        <v>168</v>
      </c>
      <c r="Y5894" t="s">
        <v>268</v>
      </c>
      <c r="Z5894" t="s">
        <v>268</v>
      </c>
      <c r="AA5894" t="s">
        <v>19</v>
      </c>
      <c r="AC5894" t="s">
        <v>10140</v>
      </c>
      <c r="AD5894">
        <v>1</v>
      </c>
      <c r="AE5894">
        <v>1</v>
      </c>
    </row>
    <row r="5895" spans="1:31">
      <c r="A5895" t="s">
        <v>10141</v>
      </c>
      <c r="B5895" s="93">
        <v>44975</v>
      </c>
      <c r="C5895" s="93">
        <v>44975</v>
      </c>
      <c r="D5895">
        <v>-3.1266500000000003E-2</v>
      </c>
      <c r="E5895">
        <v>-3.1266500000000003E-2</v>
      </c>
      <c r="F5895" t="s">
        <v>81</v>
      </c>
      <c r="G5895">
        <v>7.7263267429760667</v>
      </c>
      <c r="H5895">
        <v>-0.2415751951092612</v>
      </c>
      <c r="I5895">
        <v>-0.2415751951092612</v>
      </c>
      <c r="J5895">
        <v>1</v>
      </c>
      <c r="L5895" t="s">
        <v>76</v>
      </c>
      <c r="R5895" t="s">
        <v>9427</v>
      </c>
      <c r="T5895" t="s">
        <v>76</v>
      </c>
      <c r="V5895" t="s">
        <v>8402</v>
      </c>
      <c r="W5895" t="s">
        <v>7116</v>
      </c>
      <c r="X5895" t="s">
        <v>168</v>
      </c>
      <c r="Y5895" t="s">
        <v>268</v>
      </c>
      <c r="Z5895" t="s">
        <v>268</v>
      </c>
      <c r="AA5895" t="s">
        <v>19</v>
      </c>
      <c r="AC5895" t="s">
        <v>10142</v>
      </c>
      <c r="AD5895">
        <v>1</v>
      </c>
      <c r="AE5895">
        <v>1</v>
      </c>
    </row>
    <row r="5896" spans="1:31">
      <c r="A5896" t="s">
        <v>10143</v>
      </c>
      <c r="B5896" s="93">
        <v>44975</v>
      </c>
      <c r="C5896" s="93">
        <v>44975</v>
      </c>
      <c r="D5896">
        <v>-0.82199496599999999</v>
      </c>
      <c r="E5896">
        <v>-0.82199496599999999</v>
      </c>
      <c r="F5896" t="s">
        <v>81</v>
      </c>
      <c r="G5896">
        <v>7.7263267429760667</v>
      </c>
      <c r="H5896">
        <v>-6.3510016883975027</v>
      </c>
      <c r="I5896">
        <v>-6.3510016883975027</v>
      </c>
      <c r="J5896">
        <v>1</v>
      </c>
      <c r="L5896" t="s">
        <v>76</v>
      </c>
      <c r="R5896" t="s">
        <v>8556</v>
      </c>
      <c r="T5896" t="s">
        <v>76</v>
      </c>
      <c r="V5896" t="s">
        <v>4153</v>
      </c>
      <c r="W5896" t="s">
        <v>4154</v>
      </c>
      <c r="X5896" t="s">
        <v>168</v>
      </c>
      <c r="Y5896" t="s">
        <v>268</v>
      </c>
      <c r="Z5896" t="s">
        <v>268</v>
      </c>
      <c r="AA5896" t="s">
        <v>19</v>
      </c>
      <c r="AC5896" t="s">
        <v>10144</v>
      </c>
      <c r="AD5896">
        <v>1</v>
      </c>
      <c r="AE5896">
        <v>1</v>
      </c>
    </row>
    <row r="5897" spans="1:31">
      <c r="A5897" t="s">
        <v>10145</v>
      </c>
      <c r="B5897" s="93">
        <v>44975</v>
      </c>
      <c r="C5897" s="93">
        <v>44975</v>
      </c>
      <c r="D5897">
        <v>-2.6680100000000002E-2</v>
      </c>
      <c r="E5897">
        <v>-2.6680100000000002E-2</v>
      </c>
      <c r="F5897" t="s">
        <v>81</v>
      </c>
      <c r="G5897">
        <v>7.7263267429760667</v>
      </c>
      <c r="H5897">
        <v>-0.2061391701352758</v>
      </c>
      <c r="I5897">
        <v>-0.2061391701352758</v>
      </c>
      <c r="J5897">
        <v>1</v>
      </c>
      <c r="L5897" t="s">
        <v>76</v>
      </c>
      <c r="R5897" t="s">
        <v>9427</v>
      </c>
      <c r="T5897" t="s">
        <v>76</v>
      </c>
      <c r="V5897" t="s">
        <v>8402</v>
      </c>
      <c r="W5897" t="s">
        <v>7116</v>
      </c>
      <c r="X5897" t="s">
        <v>168</v>
      </c>
      <c r="Y5897" t="s">
        <v>268</v>
      </c>
      <c r="Z5897" t="s">
        <v>268</v>
      </c>
      <c r="AA5897" t="s">
        <v>19</v>
      </c>
      <c r="AC5897" t="s">
        <v>10146</v>
      </c>
      <c r="AD5897">
        <v>1</v>
      </c>
      <c r="AE5897">
        <v>1</v>
      </c>
    </row>
    <row r="5898" spans="1:31">
      <c r="A5898" t="s">
        <v>10147</v>
      </c>
      <c r="B5898" s="93">
        <v>44975</v>
      </c>
      <c r="C5898" s="93">
        <v>44975</v>
      </c>
      <c r="D5898">
        <v>-2.6058499999999998E-2</v>
      </c>
      <c r="E5898">
        <v>-2.6058499999999998E-2</v>
      </c>
      <c r="F5898" t="s">
        <v>81</v>
      </c>
      <c r="G5898">
        <v>7.7263267429760667</v>
      </c>
      <c r="H5898">
        <v>-0.20133648543184179</v>
      </c>
      <c r="I5898">
        <v>-0.20133648543184179</v>
      </c>
      <c r="J5898">
        <v>1</v>
      </c>
      <c r="L5898" t="s">
        <v>76</v>
      </c>
      <c r="R5898" t="s">
        <v>9427</v>
      </c>
      <c r="T5898" t="s">
        <v>76</v>
      </c>
      <c r="V5898" t="s">
        <v>8402</v>
      </c>
      <c r="W5898" t="s">
        <v>7116</v>
      </c>
      <c r="X5898" t="s">
        <v>168</v>
      </c>
      <c r="Y5898" t="s">
        <v>268</v>
      </c>
      <c r="Z5898" t="s">
        <v>268</v>
      </c>
      <c r="AA5898" t="s">
        <v>19</v>
      </c>
      <c r="AC5898" t="s">
        <v>10148</v>
      </c>
      <c r="AD5898">
        <v>1</v>
      </c>
      <c r="AE5898">
        <v>1</v>
      </c>
    </row>
    <row r="5899" spans="1:31">
      <c r="A5899" t="s">
        <v>10149</v>
      </c>
      <c r="B5899" s="93">
        <v>44975</v>
      </c>
      <c r="C5899" s="93">
        <v>44975</v>
      </c>
      <c r="D5899">
        <v>-2.5010600000000001E-2</v>
      </c>
      <c r="E5899">
        <v>-2.5010600000000001E-2</v>
      </c>
      <c r="F5899" t="s">
        <v>81</v>
      </c>
      <c r="G5899">
        <v>7.7263267429760667</v>
      </c>
      <c r="H5899">
        <v>-0.19324006763787721</v>
      </c>
      <c r="I5899">
        <v>-0.19324006763787721</v>
      </c>
      <c r="J5899">
        <v>1</v>
      </c>
      <c r="L5899" t="s">
        <v>76</v>
      </c>
      <c r="R5899" t="s">
        <v>9427</v>
      </c>
      <c r="T5899" t="s">
        <v>76</v>
      </c>
      <c r="V5899" t="s">
        <v>8402</v>
      </c>
      <c r="W5899" t="s">
        <v>7116</v>
      </c>
      <c r="X5899" t="s">
        <v>168</v>
      </c>
      <c r="Y5899" t="s">
        <v>268</v>
      </c>
      <c r="Z5899" t="s">
        <v>268</v>
      </c>
      <c r="AA5899" t="s">
        <v>19</v>
      </c>
      <c r="AC5899" t="s">
        <v>10150</v>
      </c>
      <c r="AD5899">
        <v>1</v>
      </c>
      <c r="AE5899">
        <v>1</v>
      </c>
    </row>
    <row r="5900" spans="1:31">
      <c r="A5900" t="s">
        <v>10151</v>
      </c>
      <c r="B5900" s="93">
        <v>44975</v>
      </c>
      <c r="C5900" s="93">
        <v>44975</v>
      </c>
      <c r="D5900">
        <v>-2.4493999999999998E-2</v>
      </c>
      <c r="E5900">
        <v>-2.4493999999999998E-2</v>
      </c>
      <c r="F5900" t="s">
        <v>81</v>
      </c>
      <c r="G5900">
        <v>7.7263267429760667</v>
      </c>
      <c r="H5900">
        <v>-0.1892486472424558</v>
      </c>
      <c r="I5900">
        <v>-0.1892486472424558</v>
      </c>
      <c r="J5900">
        <v>1</v>
      </c>
      <c r="L5900" t="s">
        <v>76</v>
      </c>
      <c r="R5900" t="s">
        <v>9427</v>
      </c>
      <c r="T5900" t="s">
        <v>76</v>
      </c>
      <c r="V5900" t="s">
        <v>8402</v>
      </c>
      <c r="W5900" t="s">
        <v>7116</v>
      </c>
      <c r="X5900" t="s">
        <v>168</v>
      </c>
      <c r="Y5900" t="s">
        <v>268</v>
      </c>
      <c r="Z5900" t="s">
        <v>268</v>
      </c>
      <c r="AA5900" t="s">
        <v>19</v>
      </c>
      <c r="AC5900" t="s">
        <v>10152</v>
      </c>
      <c r="AD5900">
        <v>1</v>
      </c>
      <c r="AE5900">
        <v>1</v>
      </c>
    </row>
    <row r="5901" spans="1:31">
      <c r="A5901" t="s">
        <v>10153</v>
      </c>
      <c r="B5901" s="93">
        <v>44975</v>
      </c>
      <c r="C5901" s="93">
        <v>44975</v>
      </c>
      <c r="D5901">
        <v>-2.9720900000000001E-2</v>
      </c>
      <c r="E5901">
        <v>-2.9720900000000001E-2</v>
      </c>
      <c r="F5901" t="s">
        <v>81</v>
      </c>
      <c r="G5901">
        <v>7.7263267429760667</v>
      </c>
      <c r="H5901">
        <v>-0.22963338449531739</v>
      </c>
      <c r="I5901">
        <v>-0.22963338449531739</v>
      </c>
      <c r="J5901">
        <v>1</v>
      </c>
      <c r="L5901" t="s">
        <v>76</v>
      </c>
      <c r="R5901" t="s">
        <v>9427</v>
      </c>
      <c r="T5901" t="s">
        <v>76</v>
      </c>
      <c r="V5901" t="s">
        <v>8402</v>
      </c>
      <c r="W5901" t="s">
        <v>7116</v>
      </c>
      <c r="X5901" t="s">
        <v>168</v>
      </c>
      <c r="Y5901" t="s">
        <v>268</v>
      </c>
      <c r="Z5901" t="s">
        <v>268</v>
      </c>
      <c r="AA5901" t="s">
        <v>19</v>
      </c>
      <c r="AC5901" t="s">
        <v>10154</v>
      </c>
      <c r="AD5901">
        <v>1</v>
      </c>
      <c r="AE5901">
        <v>1</v>
      </c>
    </row>
    <row r="5902" spans="1:31">
      <c r="A5902" t="s">
        <v>10155</v>
      </c>
      <c r="B5902" s="93">
        <v>44975</v>
      </c>
      <c r="C5902" s="93">
        <v>44975</v>
      </c>
      <c r="D5902">
        <v>-2.9067800000000001E-2</v>
      </c>
      <c r="E5902">
        <v>-2.9067800000000001E-2</v>
      </c>
      <c r="F5902" t="s">
        <v>81</v>
      </c>
      <c r="G5902">
        <v>7.7263267429760667</v>
      </c>
      <c r="H5902">
        <v>-0.22458732049947969</v>
      </c>
      <c r="I5902">
        <v>-0.22458732049947969</v>
      </c>
      <c r="J5902">
        <v>1</v>
      </c>
      <c r="L5902" t="s">
        <v>76</v>
      </c>
      <c r="R5902" t="s">
        <v>9427</v>
      </c>
      <c r="T5902" t="s">
        <v>76</v>
      </c>
      <c r="V5902" t="s">
        <v>8402</v>
      </c>
      <c r="W5902" t="s">
        <v>7116</v>
      </c>
      <c r="X5902" t="s">
        <v>168</v>
      </c>
      <c r="Y5902" t="s">
        <v>268</v>
      </c>
      <c r="Z5902" t="s">
        <v>268</v>
      </c>
      <c r="AA5902" t="s">
        <v>19</v>
      </c>
      <c r="AC5902" t="s">
        <v>10156</v>
      </c>
      <c r="AD5902">
        <v>1</v>
      </c>
      <c r="AE5902">
        <v>1</v>
      </c>
    </row>
    <row r="5903" spans="1:31">
      <c r="A5903" t="s">
        <v>10157</v>
      </c>
      <c r="B5903" s="93">
        <v>44975</v>
      </c>
      <c r="C5903" s="93">
        <v>44975</v>
      </c>
      <c r="D5903">
        <v>-2.35637E-2</v>
      </c>
      <c r="E5903">
        <v>-2.35637E-2</v>
      </c>
      <c r="F5903" t="s">
        <v>81</v>
      </c>
      <c r="G5903">
        <v>7.7263267429760667</v>
      </c>
      <c r="H5903">
        <v>-0.18206084547346521</v>
      </c>
      <c r="I5903">
        <v>-0.18206084547346521</v>
      </c>
      <c r="J5903">
        <v>1</v>
      </c>
      <c r="L5903" t="s">
        <v>76</v>
      </c>
      <c r="R5903" t="s">
        <v>9427</v>
      </c>
      <c r="T5903" t="s">
        <v>76</v>
      </c>
      <c r="V5903" t="s">
        <v>8402</v>
      </c>
      <c r="W5903" t="s">
        <v>7116</v>
      </c>
      <c r="X5903" t="s">
        <v>168</v>
      </c>
      <c r="Y5903" t="s">
        <v>268</v>
      </c>
      <c r="Z5903" t="s">
        <v>268</v>
      </c>
      <c r="AA5903" t="s">
        <v>19</v>
      </c>
      <c r="AC5903" t="s">
        <v>10158</v>
      </c>
      <c r="AD5903">
        <v>1</v>
      </c>
      <c r="AE5903">
        <v>1</v>
      </c>
    </row>
    <row r="5904" spans="1:31">
      <c r="A5904" t="s">
        <v>10159</v>
      </c>
      <c r="B5904" s="93">
        <v>44975</v>
      </c>
      <c r="C5904" s="93">
        <v>44975</v>
      </c>
      <c r="D5904">
        <v>2.5156599999999999E-5</v>
      </c>
      <c r="E5904">
        <v>2.5156599999999999E-5</v>
      </c>
      <c r="F5904" t="s">
        <v>81</v>
      </c>
      <c r="G5904">
        <v>7.7263267429760667</v>
      </c>
      <c r="H5904">
        <v>1.943681113423517E-4</v>
      </c>
      <c r="I5904">
        <v>1.943681113423517E-4</v>
      </c>
      <c r="J5904">
        <v>1</v>
      </c>
      <c r="M5904" t="s">
        <v>76</v>
      </c>
      <c r="R5904" t="s">
        <v>9046</v>
      </c>
      <c r="T5904" t="s">
        <v>76</v>
      </c>
      <c r="V5904" t="s">
        <v>8402</v>
      </c>
      <c r="W5904" t="s">
        <v>7116</v>
      </c>
      <c r="X5904" t="s">
        <v>168</v>
      </c>
      <c r="Y5904" t="s">
        <v>268</v>
      </c>
      <c r="Z5904" t="s">
        <v>268</v>
      </c>
      <c r="AA5904" t="s">
        <v>19</v>
      </c>
      <c r="AC5904" t="s">
        <v>10160</v>
      </c>
      <c r="AD5904">
        <v>1</v>
      </c>
      <c r="AE5904">
        <v>1</v>
      </c>
    </row>
    <row r="5905" spans="1:31">
      <c r="A5905" t="s">
        <v>10161</v>
      </c>
      <c r="B5905" s="93">
        <v>44975</v>
      </c>
      <c r="C5905" s="93">
        <v>44975</v>
      </c>
      <c r="D5905">
        <v>2.5185999999999999E-5</v>
      </c>
      <c r="E5905">
        <v>2.5185999999999999E-5</v>
      </c>
      <c r="F5905" t="s">
        <v>81</v>
      </c>
      <c r="G5905">
        <v>7.7263267429760667</v>
      </c>
      <c r="H5905">
        <v>1.9459526534859519E-4</v>
      </c>
      <c r="I5905">
        <v>1.9459526534859519E-4</v>
      </c>
      <c r="J5905">
        <v>1</v>
      </c>
      <c r="M5905" t="s">
        <v>76</v>
      </c>
      <c r="R5905" t="s">
        <v>9046</v>
      </c>
      <c r="T5905" t="s">
        <v>76</v>
      </c>
      <c r="V5905" t="s">
        <v>8402</v>
      </c>
      <c r="W5905" t="s">
        <v>7116</v>
      </c>
      <c r="X5905" t="s">
        <v>168</v>
      </c>
      <c r="Y5905" t="s">
        <v>268</v>
      </c>
      <c r="Z5905" t="s">
        <v>268</v>
      </c>
      <c r="AA5905" t="s">
        <v>19</v>
      </c>
      <c r="AC5905" t="s">
        <v>10162</v>
      </c>
      <c r="AD5905">
        <v>1</v>
      </c>
      <c r="AE5905">
        <v>1</v>
      </c>
    </row>
    <row r="5906" spans="1:31">
      <c r="A5906" t="s">
        <v>10163</v>
      </c>
      <c r="B5906" s="93">
        <v>44975</v>
      </c>
      <c r="C5906" s="93">
        <v>44975</v>
      </c>
      <c r="D5906">
        <v>-3.1405100000000012E-2</v>
      </c>
      <c r="E5906">
        <v>-3.1405100000000012E-2</v>
      </c>
      <c r="F5906" t="s">
        <v>81</v>
      </c>
      <c r="G5906">
        <v>7.7263267429760667</v>
      </c>
      <c r="H5906">
        <v>-0.24264606399583771</v>
      </c>
      <c r="I5906">
        <v>-0.24264606399583771</v>
      </c>
      <c r="J5906">
        <v>1</v>
      </c>
      <c r="L5906" t="s">
        <v>76</v>
      </c>
      <c r="R5906" t="s">
        <v>9427</v>
      </c>
      <c r="T5906" t="s">
        <v>76</v>
      </c>
      <c r="V5906" t="s">
        <v>8402</v>
      </c>
      <c r="W5906" t="s">
        <v>7116</v>
      </c>
      <c r="X5906" t="s">
        <v>168</v>
      </c>
      <c r="Y5906" t="s">
        <v>268</v>
      </c>
      <c r="Z5906" t="s">
        <v>268</v>
      </c>
      <c r="AA5906" t="s">
        <v>19</v>
      </c>
      <c r="AC5906" t="s">
        <v>10164</v>
      </c>
      <c r="AD5906">
        <v>1</v>
      </c>
      <c r="AE5906">
        <v>1</v>
      </c>
    </row>
    <row r="5907" spans="1:31">
      <c r="A5907" t="s">
        <v>10165</v>
      </c>
      <c r="B5907" s="93">
        <v>44975</v>
      </c>
      <c r="C5907" s="93">
        <v>44975</v>
      </c>
      <c r="D5907">
        <v>2.49422E-5</v>
      </c>
      <c r="E5907">
        <v>2.49422E-5</v>
      </c>
      <c r="F5907" t="s">
        <v>81</v>
      </c>
      <c r="G5907">
        <v>7.7263267429760667</v>
      </c>
      <c r="H5907">
        <v>1.9271158688865771E-4</v>
      </c>
      <c r="I5907">
        <v>1.9271158688865771E-4</v>
      </c>
      <c r="J5907">
        <v>1</v>
      </c>
      <c r="M5907" t="s">
        <v>76</v>
      </c>
      <c r="R5907" t="s">
        <v>9046</v>
      </c>
      <c r="T5907" t="s">
        <v>76</v>
      </c>
      <c r="V5907" t="s">
        <v>8402</v>
      </c>
      <c r="W5907" t="s">
        <v>7116</v>
      </c>
      <c r="X5907" t="s">
        <v>168</v>
      </c>
      <c r="Y5907" t="s">
        <v>268</v>
      </c>
      <c r="Z5907" t="s">
        <v>268</v>
      </c>
      <c r="AA5907" t="s">
        <v>19</v>
      </c>
      <c r="AC5907" t="s">
        <v>10166</v>
      </c>
      <c r="AD5907">
        <v>1</v>
      </c>
      <c r="AE5907">
        <v>1</v>
      </c>
    </row>
    <row r="5908" spans="1:31">
      <c r="A5908" t="s">
        <v>10167</v>
      </c>
      <c r="B5908" s="93">
        <v>44975</v>
      </c>
      <c r="C5908" s="93">
        <v>44975</v>
      </c>
      <c r="D5908">
        <v>2.54352E-5</v>
      </c>
      <c r="E5908">
        <v>2.54352E-5</v>
      </c>
      <c r="F5908" t="s">
        <v>81</v>
      </c>
      <c r="G5908">
        <v>7.7263267429760667</v>
      </c>
      <c r="H5908">
        <v>1.9652066597294489E-4</v>
      </c>
      <c r="I5908">
        <v>1.9652066597294489E-4</v>
      </c>
      <c r="J5908">
        <v>1</v>
      </c>
      <c r="M5908" t="s">
        <v>76</v>
      </c>
      <c r="R5908" t="s">
        <v>9046</v>
      </c>
      <c r="T5908" t="s">
        <v>76</v>
      </c>
      <c r="V5908" t="s">
        <v>8402</v>
      </c>
      <c r="W5908" t="s">
        <v>7116</v>
      </c>
      <c r="X5908" t="s">
        <v>168</v>
      </c>
      <c r="Y5908" t="s">
        <v>268</v>
      </c>
      <c r="Z5908" t="s">
        <v>268</v>
      </c>
      <c r="AA5908" t="s">
        <v>19</v>
      </c>
      <c r="AC5908" t="s">
        <v>10168</v>
      </c>
      <c r="AD5908">
        <v>1</v>
      </c>
      <c r="AE5908">
        <v>1</v>
      </c>
    </row>
    <row r="5909" spans="1:31">
      <c r="A5909" t="s">
        <v>10169</v>
      </c>
      <c r="B5909" s="93">
        <v>44975</v>
      </c>
      <c r="C5909" s="93">
        <v>44975</v>
      </c>
      <c r="D5909">
        <v>-2.3416699999999999E-2</v>
      </c>
      <c r="E5909">
        <v>-2.3416699999999999E-2</v>
      </c>
      <c r="F5909" t="s">
        <v>81</v>
      </c>
      <c r="G5909">
        <v>7.7263267429760667</v>
      </c>
      <c r="H5909">
        <v>-0.18092507544224759</v>
      </c>
      <c r="I5909">
        <v>-0.18092507544224759</v>
      </c>
      <c r="J5909">
        <v>1</v>
      </c>
      <c r="L5909" t="s">
        <v>76</v>
      </c>
      <c r="R5909" t="s">
        <v>9427</v>
      </c>
      <c r="T5909" t="s">
        <v>76</v>
      </c>
      <c r="V5909" t="s">
        <v>8402</v>
      </c>
      <c r="W5909" t="s">
        <v>7116</v>
      </c>
      <c r="X5909" t="s">
        <v>168</v>
      </c>
      <c r="Y5909" t="s">
        <v>268</v>
      </c>
      <c r="Z5909" t="s">
        <v>268</v>
      </c>
      <c r="AA5909" t="s">
        <v>19</v>
      </c>
      <c r="AC5909" t="s">
        <v>10170</v>
      </c>
      <c r="AD5909">
        <v>1</v>
      </c>
      <c r="AE5909">
        <v>1</v>
      </c>
    </row>
    <row r="5910" spans="1:31">
      <c r="A5910" t="s">
        <v>10171</v>
      </c>
      <c r="B5910" s="93">
        <v>44975</v>
      </c>
      <c r="C5910" s="93">
        <v>44975</v>
      </c>
      <c r="D5910">
        <v>-0.44237494719999998</v>
      </c>
      <c r="E5910">
        <v>-0.44237494719999998</v>
      </c>
      <c r="F5910" t="s">
        <v>81</v>
      </c>
      <c r="G5910">
        <v>7.7263267429760667</v>
      </c>
      <c r="H5910">
        <v>-3.4179333849739848</v>
      </c>
      <c r="I5910">
        <v>-3.4179333849739848</v>
      </c>
      <c r="J5910">
        <v>1</v>
      </c>
      <c r="L5910" t="s">
        <v>76</v>
      </c>
      <c r="R5910" t="s">
        <v>8556</v>
      </c>
      <c r="T5910" t="s">
        <v>76</v>
      </c>
      <c r="V5910" t="s">
        <v>4153</v>
      </c>
      <c r="W5910" t="s">
        <v>4154</v>
      </c>
      <c r="X5910" t="s">
        <v>168</v>
      </c>
      <c r="Y5910" t="s">
        <v>268</v>
      </c>
      <c r="Z5910" t="s">
        <v>268</v>
      </c>
      <c r="AA5910" t="s">
        <v>19</v>
      </c>
      <c r="AC5910" t="s">
        <v>10172</v>
      </c>
      <c r="AD5910">
        <v>1</v>
      </c>
      <c r="AE5910">
        <v>1</v>
      </c>
    </row>
    <row r="5911" spans="1:31">
      <c r="A5911" t="s">
        <v>10173</v>
      </c>
      <c r="B5911" s="93">
        <v>44975</v>
      </c>
      <c r="C5911" s="93">
        <v>44975</v>
      </c>
      <c r="D5911">
        <v>-1.6831071600000001E-2</v>
      </c>
      <c r="E5911">
        <v>-1.6831071600000001E-2</v>
      </c>
      <c r="F5911" t="s">
        <v>81</v>
      </c>
      <c r="G5911">
        <v>7.7263267429760667</v>
      </c>
      <c r="H5911">
        <v>-0.13004235861602501</v>
      </c>
      <c r="I5911">
        <v>-0.13004235861602501</v>
      </c>
      <c r="J5911">
        <v>1</v>
      </c>
      <c r="L5911" t="s">
        <v>76</v>
      </c>
      <c r="R5911" t="s">
        <v>8556</v>
      </c>
      <c r="T5911" t="s">
        <v>76</v>
      </c>
      <c r="V5911" t="s">
        <v>4153</v>
      </c>
      <c r="W5911" t="s">
        <v>4154</v>
      </c>
      <c r="X5911" t="s">
        <v>168</v>
      </c>
      <c r="Y5911" t="s">
        <v>268</v>
      </c>
      <c r="Z5911" t="s">
        <v>268</v>
      </c>
      <c r="AA5911" t="s">
        <v>19</v>
      </c>
      <c r="AC5911" t="s">
        <v>10174</v>
      </c>
      <c r="AD5911">
        <v>1</v>
      </c>
      <c r="AE5911">
        <v>1</v>
      </c>
    </row>
    <row r="5912" spans="1:31">
      <c r="A5912" t="s">
        <v>10175</v>
      </c>
      <c r="B5912" s="93">
        <v>44975</v>
      </c>
      <c r="C5912" s="93">
        <v>44975</v>
      </c>
      <c r="D5912">
        <v>-1.66680588E-2</v>
      </c>
      <c r="E5912">
        <v>-1.66680588E-2</v>
      </c>
      <c r="F5912" t="s">
        <v>81</v>
      </c>
      <c r="G5912">
        <v>7.7263267429760667</v>
      </c>
      <c r="H5912">
        <v>-0.12878286845993761</v>
      </c>
      <c r="I5912">
        <v>-0.12878286845993761</v>
      </c>
      <c r="J5912">
        <v>1</v>
      </c>
      <c r="L5912" t="s">
        <v>76</v>
      </c>
      <c r="R5912" t="s">
        <v>8556</v>
      </c>
      <c r="T5912" t="s">
        <v>76</v>
      </c>
      <c r="V5912" t="s">
        <v>4153</v>
      </c>
      <c r="W5912" t="s">
        <v>4154</v>
      </c>
      <c r="X5912" t="s">
        <v>168</v>
      </c>
      <c r="Y5912" t="s">
        <v>268</v>
      </c>
      <c r="Z5912" t="s">
        <v>268</v>
      </c>
      <c r="AA5912" t="s">
        <v>19</v>
      </c>
      <c r="AC5912" t="s">
        <v>10176</v>
      </c>
      <c r="AD5912">
        <v>1</v>
      </c>
      <c r="AE5912">
        <v>1</v>
      </c>
    </row>
    <row r="5913" spans="1:31">
      <c r="A5913" t="s">
        <v>10177</v>
      </c>
      <c r="B5913" s="93">
        <v>44975</v>
      </c>
      <c r="C5913" s="93">
        <v>44975</v>
      </c>
      <c r="D5913">
        <v>2.52514E-5</v>
      </c>
      <c r="E5913">
        <v>2.52514E-5</v>
      </c>
      <c r="F5913" t="s">
        <v>81</v>
      </c>
      <c r="G5913">
        <v>7.7263267429760667</v>
      </c>
      <c r="H5913">
        <v>1.9510056711758591E-4</v>
      </c>
      <c r="I5913">
        <v>1.9510056711758591E-4</v>
      </c>
      <c r="J5913">
        <v>1</v>
      </c>
      <c r="M5913" t="s">
        <v>76</v>
      </c>
      <c r="R5913" t="s">
        <v>9046</v>
      </c>
      <c r="T5913" t="s">
        <v>76</v>
      </c>
      <c r="V5913" t="s">
        <v>8402</v>
      </c>
      <c r="W5913" t="s">
        <v>7116</v>
      </c>
      <c r="X5913" t="s">
        <v>168</v>
      </c>
      <c r="Y5913" t="s">
        <v>268</v>
      </c>
      <c r="Z5913" t="s">
        <v>268</v>
      </c>
      <c r="AA5913" t="s">
        <v>19</v>
      </c>
      <c r="AC5913" t="s">
        <v>10178</v>
      </c>
      <c r="AD5913">
        <v>1</v>
      </c>
      <c r="AE5913">
        <v>1</v>
      </c>
    </row>
    <row r="5914" spans="1:31">
      <c r="A5914" t="s">
        <v>10179</v>
      </c>
      <c r="B5914" s="93">
        <v>44975</v>
      </c>
      <c r="C5914" s="93">
        <v>44975</v>
      </c>
      <c r="D5914">
        <v>112.2</v>
      </c>
      <c r="E5914">
        <v>112.2</v>
      </c>
      <c r="F5914" t="s">
        <v>81</v>
      </c>
      <c r="G5914">
        <v>7.7263267429760667</v>
      </c>
      <c r="H5914">
        <v>866.89386056191472</v>
      </c>
      <c r="I5914">
        <v>866.89386056191472</v>
      </c>
      <c r="J5914">
        <v>1</v>
      </c>
      <c r="M5914" t="s">
        <v>76</v>
      </c>
      <c r="R5914" t="s">
        <v>9427</v>
      </c>
      <c r="T5914" t="s">
        <v>76</v>
      </c>
      <c r="V5914" t="s">
        <v>1461</v>
      </c>
      <c r="W5914" t="s">
        <v>1461</v>
      </c>
      <c r="X5914" t="s">
        <v>1377</v>
      </c>
      <c r="Y5914" t="s">
        <v>1377</v>
      </c>
      <c r="Z5914" t="s">
        <v>1377</v>
      </c>
      <c r="AA5914" t="s">
        <v>29</v>
      </c>
      <c r="AC5914" t="s">
        <v>10180</v>
      </c>
      <c r="AD5914">
        <v>1</v>
      </c>
      <c r="AE5914">
        <v>1</v>
      </c>
    </row>
    <row r="5915" spans="1:31">
      <c r="A5915" t="s">
        <v>10181</v>
      </c>
      <c r="B5915" s="93">
        <v>44975</v>
      </c>
      <c r="C5915" s="93">
        <v>44975</v>
      </c>
      <c r="D5915">
        <v>-0.18225033760000001</v>
      </c>
      <c r="E5915">
        <v>-0.18225033760000001</v>
      </c>
      <c r="F5915" t="s">
        <v>81</v>
      </c>
      <c r="G5915">
        <v>7.7263267429760667</v>
      </c>
      <c r="H5915">
        <v>-1.4081256573152969</v>
      </c>
      <c r="I5915">
        <v>-1.4081256573152969</v>
      </c>
      <c r="J5915">
        <v>1</v>
      </c>
      <c r="L5915" t="s">
        <v>76</v>
      </c>
      <c r="M5915" t="s">
        <v>111</v>
      </c>
      <c r="R5915" t="s">
        <v>8556</v>
      </c>
      <c r="T5915" t="s">
        <v>76</v>
      </c>
      <c r="V5915" t="s">
        <v>4153</v>
      </c>
      <c r="W5915" t="s">
        <v>4154</v>
      </c>
      <c r="X5915" t="s">
        <v>168</v>
      </c>
      <c r="Y5915" t="s">
        <v>268</v>
      </c>
      <c r="Z5915" t="s">
        <v>268</v>
      </c>
      <c r="AA5915" t="s">
        <v>19</v>
      </c>
      <c r="AC5915" t="s">
        <v>10182</v>
      </c>
      <c r="AD5915">
        <v>1</v>
      </c>
      <c r="AE5915">
        <v>1</v>
      </c>
    </row>
    <row r="5916" spans="1:31">
      <c r="A5916" t="s">
        <v>10183</v>
      </c>
      <c r="B5916" s="93">
        <v>44975</v>
      </c>
      <c r="C5916" s="93">
        <v>44975</v>
      </c>
      <c r="D5916">
        <v>-0.19431677759999999</v>
      </c>
      <c r="E5916">
        <v>-0.19431677759999999</v>
      </c>
      <c r="F5916" t="s">
        <v>81</v>
      </c>
      <c r="G5916">
        <v>7.7263267429760667</v>
      </c>
      <c r="H5916">
        <v>-1.5013549153798129</v>
      </c>
      <c r="I5916">
        <v>-1.5013549153798129</v>
      </c>
      <c r="J5916">
        <v>1</v>
      </c>
      <c r="L5916" t="s">
        <v>76</v>
      </c>
      <c r="M5916" t="s">
        <v>111</v>
      </c>
      <c r="R5916" t="s">
        <v>8556</v>
      </c>
      <c r="T5916" t="s">
        <v>76</v>
      </c>
      <c r="V5916" t="s">
        <v>4153</v>
      </c>
      <c r="W5916" t="s">
        <v>4154</v>
      </c>
      <c r="X5916" t="s">
        <v>168</v>
      </c>
      <c r="Y5916" t="s">
        <v>268</v>
      </c>
      <c r="Z5916" t="s">
        <v>268</v>
      </c>
      <c r="AA5916" t="s">
        <v>19</v>
      </c>
      <c r="AC5916" t="s">
        <v>10184</v>
      </c>
      <c r="AD5916">
        <v>1</v>
      </c>
      <c r="AE5916">
        <v>1</v>
      </c>
    </row>
    <row r="5917" spans="1:31">
      <c r="A5917" t="s">
        <v>10185</v>
      </c>
      <c r="B5917" s="93">
        <v>44974</v>
      </c>
      <c r="C5917" s="93">
        <v>44974</v>
      </c>
      <c r="D5917">
        <v>-2.7457100000000002E-2</v>
      </c>
      <c r="E5917">
        <v>-2.7457100000000002E-2</v>
      </c>
      <c r="F5917" t="s">
        <v>81</v>
      </c>
      <c r="G5917">
        <v>7.9313929313929306</v>
      </c>
      <c r="H5917">
        <v>-0.21777304885654891</v>
      </c>
      <c r="I5917">
        <v>-0.21777304885654891</v>
      </c>
      <c r="J5917">
        <v>1</v>
      </c>
      <c r="L5917" t="s">
        <v>76</v>
      </c>
      <c r="R5917" t="s">
        <v>9427</v>
      </c>
      <c r="T5917" t="s">
        <v>76</v>
      </c>
      <c r="V5917" t="s">
        <v>8402</v>
      </c>
      <c r="W5917" t="s">
        <v>7116</v>
      </c>
      <c r="X5917" t="s">
        <v>168</v>
      </c>
      <c r="Y5917" t="s">
        <v>268</v>
      </c>
      <c r="Z5917" t="s">
        <v>268</v>
      </c>
      <c r="AA5917" t="s">
        <v>19</v>
      </c>
      <c r="AC5917" t="s">
        <v>10186</v>
      </c>
      <c r="AD5917">
        <v>1</v>
      </c>
      <c r="AE5917">
        <v>1</v>
      </c>
    </row>
    <row r="5918" spans="1:31">
      <c r="A5918" t="s">
        <v>10187</v>
      </c>
      <c r="B5918" s="93">
        <v>44974</v>
      </c>
      <c r="C5918" s="93">
        <v>44974</v>
      </c>
      <c r="D5918">
        <v>-3.9611899999999999E-2</v>
      </c>
      <c r="E5918">
        <v>-3.9611899999999999E-2</v>
      </c>
      <c r="F5918" t="s">
        <v>81</v>
      </c>
      <c r="G5918">
        <v>7.9313929313929306</v>
      </c>
      <c r="H5918">
        <v>-0.31417754365904371</v>
      </c>
      <c r="I5918">
        <v>-0.31417754365904371</v>
      </c>
      <c r="J5918">
        <v>1</v>
      </c>
      <c r="L5918" t="s">
        <v>76</v>
      </c>
      <c r="R5918" t="s">
        <v>9427</v>
      </c>
      <c r="T5918" t="s">
        <v>76</v>
      </c>
      <c r="V5918" t="s">
        <v>8402</v>
      </c>
      <c r="W5918" t="s">
        <v>7116</v>
      </c>
      <c r="X5918" t="s">
        <v>168</v>
      </c>
      <c r="Y5918" t="s">
        <v>268</v>
      </c>
      <c r="Z5918" t="s">
        <v>268</v>
      </c>
      <c r="AA5918" t="s">
        <v>19</v>
      </c>
      <c r="AC5918" t="s">
        <v>10188</v>
      </c>
      <c r="AD5918">
        <v>1</v>
      </c>
      <c r="AE5918">
        <v>1</v>
      </c>
    </row>
    <row r="5919" spans="1:31">
      <c r="A5919" t="s">
        <v>10189</v>
      </c>
      <c r="B5919" s="93">
        <v>44974</v>
      </c>
      <c r="C5919" s="93">
        <v>44974</v>
      </c>
      <c r="D5919">
        <v>-5.8521041344000002</v>
      </c>
      <c r="E5919">
        <v>-5.8521041344000002</v>
      </c>
      <c r="F5919" t="s">
        <v>81</v>
      </c>
      <c r="G5919">
        <v>7.9313929313929306</v>
      </c>
      <c r="H5919">
        <v>-46.415337365355512</v>
      </c>
      <c r="I5919">
        <v>-46.415337365355512</v>
      </c>
      <c r="J5919">
        <v>1</v>
      </c>
      <c r="L5919" t="s">
        <v>76</v>
      </c>
      <c r="R5919" t="s">
        <v>8556</v>
      </c>
      <c r="T5919" t="s">
        <v>76</v>
      </c>
      <c r="V5919" t="s">
        <v>4153</v>
      </c>
      <c r="W5919" t="s">
        <v>4154</v>
      </c>
      <c r="X5919" t="s">
        <v>168</v>
      </c>
      <c r="Y5919" t="s">
        <v>268</v>
      </c>
      <c r="Z5919" t="s">
        <v>268</v>
      </c>
      <c r="AA5919" t="s">
        <v>19</v>
      </c>
      <c r="AC5919" t="s">
        <v>10190</v>
      </c>
      <c r="AD5919">
        <v>1</v>
      </c>
      <c r="AE5919">
        <v>1</v>
      </c>
    </row>
    <row r="5920" spans="1:31">
      <c r="A5920" t="s">
        <v>10191</v>
      </c>
      <c r="B5920" s="93">
        <v>44974</v>
      </c>
      <c r="C5920" s="93">
        <v>44974</v>
      </c>
      <c r="D5920">
        <v>-7.9063459328000008</v>
      </c>
      <c r="E5920">
        <v>-7.9063459328000008</v>
      </c>
      <c r="F5920" t="s">
        <v>81</v>
      </c>
      <c r="G5920">
        <v>7.9313929313929306</v>
      </c>
      <c r="H5920">
        <v>-62.708336244557181</v>
      </c>
      <c r="I5920">
        <v>-62.708336244557181</v>
      </c>
      <c r="J5920">
        <v>1</v>
      </c>
      <c r="L5920" t="s">
        <v>76</v>
      </c>
      <c r="R5920" t="s">
        <v>8556</v>
      </c>
      <c r="T5920" t="s">
        <v>76</v>
      </c>
      <c r="V5920" t="s">
        <v>4153</v>
      </c>
      <c r="W5920" t="s">
        <v>4154</v>
      </c>
      <c r="X5920" t="s">
        <v>168</v>
      </c>
      <c r="Y5920" t="s">
        <v>268</v>
      </c>
      <c r="Z5920" t="s">
        <v>268</v>
      </c>
      <c r="AA5920" t="s">
        <v>19</v>
      </c>
      <c r="AC5920" t="s">
        <v>10192</v>
      </c>
      <c r="AD5920">
        <v>1</v>
      </c>
      <c r="AE5920">
        <v>1</v>
      </c>
    </row>
    <row r="5921" spans="1:31">
      <c r="A5921" t="s">
        <v>10193</v>
      </c>
      <c r="B5921" s="93">
        <v>44974</v>
      </c>
      <c r="C5921" s="93">
        <v>44974</v>
      </c>
      <c r="D5921">
        <v>-5.4199999488000001</v>
      </c>
      <c r="E5921">
        <v>-5.4199999488000001</v>
      </c>
      <c r="F5921" t="s">
        <v>81</v>
      </c>
      <c r="G5921">
        <v>7.9313929313929306</v>
      </c>
      <c r="H5921">
        <v>-42.988149282062373</v>
      </c>
      <c r="I5921">
        <v>-42.988149282062373</v>
      </c>
      <c r="J5921">
        <v>1</v>
      </c>
      <c r="L5921" t="s">
        <v>76</v>
      </c>
      <c r="R5921" t="s">
        <v>8556</v>
      </c>
      <c r="T5921" t="s">
        <v>76</v>
      </c>
      <c r="V5921" t="s">
        <v>4153</v>
      </c>
      <c r="W5921" t="s">
        <v>4154</v>
      </c>
      <c r="X5921" t="s">
        <v>168</v>
      </c>
      <c r="Y5921" t="s">
        <v>268</v>
      </c>
      <c r="Z5921" t="s">
        <v>268</v>
      </c>
      <c r="AA5921" t="s">
        <v>19</v>
      </c>
      <c r="AC5921" t="s">
        <v>10194</v>
      </c>
      <c r="AD5921">
        <v>1</v>
      </c>
      <c r="AE5921">
        <v>1</v>
      </c>
    </row>
    <row r="5922" spans="1:31">
      <c r="A5922" t="s">
        <v>10195</v>
      </c>
      <c r="B5922" s="93">
        <v>44974</v>
      </c>
      <c r="C5922" s="93">
        <v>44974</v>
      </c>
      <c r="D5922">
        <v>-5.3074514639999997</v>
      </c>
      <c r="E5922">
        <v>-5.3074514639999997</v>
      </c>
      <c r="F5922" t="s">
        <v>81</v>
      </c>
      <c r="G5922">
        <v>7.9313929313929306</v>
      </c>
      <c r="H5922">
        <v>-42.095483025280657</v>
      </c>
      <c r="I5922">
        <v>-42.095483025280657</v>
      </c>
      <c r="J5922">
        <v>1</v>
      </c>
      <c r="L5922" t="s">
        <v>76</v>
      </c>
      <c r="R5922" t="s">
        <v>8556</v>
      </c>
      <c r="T5922" t="s">
        <v>76</v>
      </c>
      <c r="V5922" t="s">
        <v>4153</v>
      </c>
      <c r="W5922" t="s">
        <v>4154</v>
      </c>
      <c r="X5922" t="s">
        <v>168</v>
      </c>
      <c r="Y5922" t="s">
        <v>268</v>
      </c>
      <c r="Z5922" t="s">
        <v>268</v>
      </c>
      <c r="AA5922" t="s">
        <v>19</v>
      </c>
      <c r="AC5922" t="s">
        <v>10196</v>
      </c>
      <c r="AD5922">
        <v>1</v>
      </c>
      <c r="AE5922">
        <v>1</v>
      </c>
    </row>
    <row r="5923" spans="1:31">
      <c r="A5923" t="s">
        <v>10197</v>
      </c>
      <c r="B5923" s="93">
        <v>44974</v>
      </c>
      <c r="C5923" s="93">
        <v>44974</v>
      </c>
      <c r="D5923">
        <v>-0.9308371487999999</v>
      </c>
      <c r="E5923">
        <v>-0.9308371487999999</v>
      </c>
      <c r="F5923" t="s">
        <v>81</v>
      </c>
      <c r="G5923">
        <v>7.9313929313929306</v>
      </c>
      <c r="H5923">
        <v>-7.3828351822702691</v>
      </c>
      <c r="I5923">
        <v>-7.3828351822702691</v>
      </c>
      <c r="J5923">
        <v>1</v>
      </c>
      <c r="L5923" t="s">
        <v>76</v>
      </c>
      <c r="R5923" t="s">
        <v>8556</v>
      </c>
      <c r="T5923" t="s">
        <v>76</v>
      </c>
      <c r="V5923" t="s">
        <v>4153</v>
      </c>
      <c r="W5923" t="s">
        <v>4154</v>
      </c>
      <c r="X5923" t="s">
        <v>168</v>
      </c>
      <c r="Y5923" t="s">
        <v>268</v>
      </c>
      <c r="Z5923" t="s">
        <v>268</v>
      </c>
      <c r="AA5923" t="s">
        <v>19</v>
      </c>
      <c r="AC5923" t="s">
        <v>10198</v>
      </c>
      <c r="AD5923">
        <v>1</v>
      </c>
      <c r="AE5923">
        <v>1</v>
      </c>
    </row>
    <row r="5924" spans="1:31">
      <c r="A5924" t="s">
        <v>10199</v>
      </c>
      <c r="B5924" s="93">
        <v>44974</v>
      </c>
      <c r="C5924" s="93">
        <v>44974</v>
      </c>
      <c r="D5924">
        <v>-0.96656794160000004</v>
      </c>
      <c r="E5924">
        <v>-0.96656794160000004</v>
      </c>
      <c r="F5924" t="s">
        <v>81</v>
      </c>
      <c r="G5924">
        <v>7.9313929313929306</v>
      </c>
      <c r="H5924">
        <v>-7.6662301397172561</v>
      </c>
      <c r="I5924">
        <v>-7.6662301397172561</v>
      </c>
      <c r="J5924">
        <v>1</v>
      </c>
      <c r="L5924" t="s">
        <v>76</v>
      </c>
      <c r="R5924" t="s">
        <v>8556</v>
      </c>
      <c r="T5924" t="s">
        <v>76</v>
      </c>
      <c r="V5924" t="s">
        <v>4153</v>
      </c>
      <c r="W5924" t="s">
        <v>4154</v>
      </c>
      <c r="X5924" t="s">
        <v>168</v>
      </c>
      <c r="Y5924" t="s">
        <v>268</v>
      </c>
      <c r="Z5924" t="s">
        <v>268</v>
      </c>
      <c r="AA5924" t="s">
        <v>19</v>
      </c>
      <c r="AC5924" t="s">
        <v>10200</v>
      </c>
      <c r="AD5924">
        <v>1</v>
      </c>
      <c r="AE5924">
        <v>1</v>
      </c>
    </row>
    <row r="5925" spans="1:31">
      <c r="A5925" t="s">
        <v>10201</v>
      </c>
      <c r="B5925" s="93">
        <v>44974</v>
      </c>
      <c r="C5925" s="93">
        <v>44974</v>
      </c>
      <c r="D5925">
        <v>-2.6955199999999999E-2</v>
      </c>
      <c r="E5925">
        <v>-2.6955199999999999E-2</v>
      </c>
      <c r="F5925" t="s">
        <v>81</v>
      </c>
      <c r="G5925">
        <v>7.9313929313929306</v>
      </c>
      <c r="H5925">
        <v>-0.21379228274428269</v>
      </c>
      <c r="I5925">
        <v>-0.21379228274428269</v>
      </c>
      <c r="J5925">
        <v>1</v>
      </c>
      <c r="L5925" t="s">
        <v>76</v>
      </c>
      <c r="R5925" t="s">
        <v>9427</v>
      </c>
      <c r="T5925" t="s">
        <v>76</v>
      </c>
      <c r="V5925" t="s">
        <v>8402</v>
      </c>
      <c r="W5925" t="s">
        <v>7116</v>
      </c>
      <c r="X5925" t="s">
        <v>168</v>
      </c>
      <c r="Y5925" t="s">
        <v>268</v>
      </c>
      <c r="Z5925" t="s">
        <v>268</v>
      </c>
      <c r="AA5925" t="s">
        <v>19</v>
      </c>
      <c r="AC5925" t="s">
        <v>10202</v>
      </c>
      <c r="AD5925">
        <v>1</v>
      </c>
      <c r="AE5925">
        <v>1</v>
      </c>
    </row>
    <row r="5926" spans="1:31">
      <c r="A5926" t="s">
        <v>10203</v>
      </c>
      <c r="B5926" s="93">
        <v>44974</v>
      </c>
      <c r="C5926" s="93">
        <v>44974</v>
      </c>
      <c r="D5926">
        <v>-2.6155100000000001E-2</v>
      </c>
      <c r="E5926">
        <v>-2.6155100000000001E-2</v>
      </c>
      <c r="F5926" t="s">
        <v>81</v>
      </c>
      <c r="G5926">
        <v>7.9313929313929306</v>
      </c>
      <c r="H5926">
        <v>-0.2074463752598753</v>
      </c>
      <c r="I5926">
        <v>-0.2074463752598753</v>
      </c>
      <c r="J5926">
        <v>1</v>
      </c>
      <c r="L5926" t="s">
        <v>76</v>
      </c>
      <c r="R5926" t="s">
        <v>9427</v>
      </c>
      <c r="T5926" t="s">
        <v>76</v>
      </c>
      <c r="V5926" t="s">
        <v>8402</v>
      </c>
      <c r="W5926" t="s">
        <v>7116</v>
      </c>
      <c r="X5926" t="s">
        <v>168</v>
      </c>
      <c r="Y5926" t="s">
        <v>268</v>
      </c>
      <c r="Z5926" t="s">
        <v>268</v>
      </c>
      <c r="AA5926" t="s">
        <v>19</v>
      </c>
      <c r="AC5926" t="s">
        <v>10204</v>
      </c>
      <c r="AD5926">
        <v>1</v>
      </c>
      <c r="AE5926">
        <v>1</v>
      </c>
    </row>
    <row r="5927" spans="1:31">
      <c r="A5927" t="s">
        <v>10205</v>
      </c>
      <c r="B5927" s="93">
        <v>44974</v>
      </c>
      <c r="C5927" s="93">
        <v>44974</v>
      </c>
      <c r="D5927">
        <v>-0.16347066736020541</v>
      </c>
      <c r="E5927">
        <v>-0.16347066736020541</v>
      </c>
      <c r="F5927" t="s">
        <v>81</v>
      </c>
      <c r="G5927">
        <v>7.9313929313929306</v>
      </c>
      <c r="H5927">
        <v>-1.296550095590818</v>
      </c>
      <c r="I5927">
        <v>-1.296550095590818</v>
      </c>
      <c r="J5927">
        <v>1</v>
      </c>
      <c r="L5927" t="s">
        <v>76</v>
      </c>
      <c r="R5927" t="s">
        <v>8556</v>
      </c>
      <c r="T5927" t="s">
        <v>76</v>
      </c>
      <c r="V5927" t="s">
        <v>8402</v>
      </c>
      <c r="W5927" t="s">
        <v>7116</v>
      </c>
      <c r="X5927" t="s">
        <v>168</v>
      </c>
      <c r="Y5927" t="s">
        <v>268</v>
      </c>
      <c r="Z5927" t="s">
        <v>268</v>
      </c>
      <c r="AA5927" t="s">
        <v>19</v>
      </c>
      <c r="AC5927" t="s">
        <v>10206</v>
      </c>
      <c r="AD5927">
        <v>1</v>
      </c>
      <c r="AE5927">
        <v>1</v>
      </c>
    </row>
    <row r="5928" spans="1:31">
      <c r="A5928" t="s">
        <v>10207</v>
      </c>
      <c r="B5928" s="93">
        <v>44974</v>
      </c>
      <c r="C5928" s="93">
        <v>44974</v>
      </c>
      <c r="D5928">
        <v>-2.7079099999999998E-2</v>
      </c>
      <c r="E5928">
        <v>-2.7079099999999998E-2</v>
      </c>
      <c r="F5928" t="s">
        <v>81</v>
      </c>
      <c r="G5928">
        <v>7.9313929313929306</v>
      </c>
      <c r="H5928">
        <v>-0.21477498232848241</v>
      </c>
      <c r="I5928">
        <v>-0.21477498232848241</v>
      </c>
      <c r="J5928">
        <v>1</v>
      </c>
      <c r="L5928" t="s">
        <v>76</v>
      </c>
      <c r="R5928" t="s">
        <v>9427</v>
      </c>
      <c r="T5928" t="s">
        <v>76</v>
      </c>
      <c r="V5928" t="s">
        <v>8402</v>
      </c>
      <c r="W5928" t="s">
        <v>7116</v>
      </c>
      <c r="X5928" t="s">
        <v>168</v>
      </c>
      <c r="Y5928" t="s">
        <v>268</v>
      </c>
      <c r="Z5928" t="s">
        <v>268</v>
      </c>
      <c r="AA5928" t="s">
        <v>19</v>
      </c>
      <c r="AC5928" t="s">
        <v>10208</v>
      </c>
      <c r="AD5928">
        <v>1</v>
      </c>
      <c r="AE5928">
        <v>1</v>
      </c>
    </row>
    <row r="5929" spans="1:31">
      <c r="A5929" t="s">
        <v>10209</v>
      </c>
      <c r="B5929" s="93">
        <v>44974</v>
      </c>
      <c r="C5929" s="93">
        <v>44974</v>
      </c>
      <c r="D5929">
        <v>-2.9368100000000001E-2</v>
      </c>
      <c r="E5929">
        <v>-2.9368100000000001E-2</v>
      </c>
      <c r="F5929" t="s">
        <v>81</v>
      </c>
      <c r="G5929">
        <v>7.9313929313929306</v>
      </c>
      <c r="H5929">
        <v>-0.23292994074844081</v>
      </c>
      <c r="I5929">
        <v>-0.23292994074844081</v>
      </c>
      <c r="J5929">
        <v>1</v>
      </c>
      <c r="L5929" t="s">
        <v>76</v>
      </c>
      <c r="R5929" t="s">
        <v>9427</v>
      </c>
      <c r="T5929" t="s">
        <v>76</v>
      </c>
      <c r="V5929" t="s">
        <v>8402</v>
      </c>
      <c r="W5929" t="s">
        <v>7116</v>
      </c>
      <c r="X5929" t="s">
        <v>168</v>
      </c>
      <c r="Y5929" t="s">
        <v>268</v>
      </c>
      <c r="Z5929" t="s">
        <v>268</v>
      </c>
      <c r="AA5929" t="s">
        <v>19</v>
      </c>
      <c r="AC5929" t="s">
        <v>10210</v>
      </c>
      <c r="AD5929">
        <v>1</v>
      </c>
      <c r="AE5929">
        <v>1</v>
      </c>
    </row>
    <row r="5930" spans="1:31">
      <c r="A5930" t="s">
        <v>10211</v>
      </c>
      <c r="B5930" s="93">
        <v>44974</v>
      </c>
      <c r="C5930" s="93">
        <v>44974</v>
      </c>
      <c r="D5930">
        <v>-2.1800555400000001E-2</v>
      </c>
      <c r="E5930">
        <v>-2.1800555400000001E-2</v>
      </c>
      <c r="F5930" t="s">
        <v>81</v>
      </c>
      <c r="G5930">
        <v>7.9313929313929306</v>
      </c>
      <c r="H5930">
        <v>-0.17290877099999999</v>
      </c>
      <c r="I5930">
        <v>-0.17290877099999999</v>
      </c>
      <c r="J5930">
        <v>1</v>
      </c>
      <c r="L5930" t="s">
        <v>76</v>
      </c>
      <c r="M5930" t="s">
        <v>111</v>
      </c>
      <c r="R5930" t="s">
        <v>8556</v>
      </c>
      <c r="T5930" t="s">
        <v>76</v>
      </c>
      <c r="V5930" t="s">
        <v>4153</v>
      </c>
      <c r="W5930" t="s">
        <v>4154</v>
      </c>
      <c r="X5930" t="s">
        <v>168</v>
      </c>
      <c r="Y5930" t="s">
        <v>268</v>
      </c>
      <c r="Z5930" t="s">
        <v>268</v>
      </c>
      <c r="AA5930" t="s">
        <v>19</v>
      </c>
      <c r="AC5930" t="s">
        <v>10212</v>
      </c>
      <c r="AD5930">
        <v>1</v>
      </c>
      <c r="AE5930">
        <v>1</v>
      </c>
    </row>
    <row r="5931" spans="1:31">
      <c r="A5931" t="s">
        <v>10213</v>
      </c>
      <c r="B5931" s="93">
        <v>44974</v>
      </c>
      <c r="C5931" s="93">
        <v>44974</v>
      </c>
      <c r="D5931">
        <v>-3.2847079199999997E-2</v>
      </c>
      <c r="E5931">
        <v>-3.2847079199999997E-2</v>
      </c>
      <c r="F5931" t="s">
        <v>81</v>
      </c>
      <c r="G5931">
        <v>7.9313929313929306</v>
      </c>
      <c r="H5931">
        <v>-0.26052309178378369</v>
      </c>
      <c r="I5931">
        <v>-0.26052309178378369</v>
      </c>
      <c r="J5931">
        <v>1</v>
      </c>
      <c r="L5931" t="s">
        <v>76</v>
      </c>
      <c r="R5931" t="s">
        <v>8556</v>
      </c>
      <c r="T5931" t="s">
        <v>76</v>
      </c>
      <c r="V5931" t="s">
        <v>4153</v>
      </c>
      <c r="W5931" t="s">
        <v>4154</v>
      </c>
      <c r="X5931" t="s">
        <v>168</v>
      </c>
      <c r="Y5931" t="s">
        <v>268</v>
      </c>
      <c r="Z5931" t="s">
        <v>268</v>
      </c>
      <c r="AA5931" t="s">
        <v>19</v>
      </c>
      <c r="AC5931" t="s">
        <v>10214</v>
      </c>
      <c r="AD5931">
        <v>1</v>
      </c>
      <c r="AE5931">
        <v>1</v>
      </c>
    </row>
    <row r="5932" spans="1:31">
      <c r="A5932" t="s">
        <v>10215</v>
      </c>
      <c r="B5932" s="93">
        <v>44974</v>
      </c>
      <c r="C5932" s="93">
        <v>44974</v>
      </c>
      <c r="D5932">
        <v>-2.2695816000000001E-2</v>
      </c>
      <c r="E5932">
        <v>-2.2695816000000001E-2</v>
      </c>
      <c r="F5932" t="s">
        <v>81</v>
      </c>
      <c r="G5932">
        <v>7.9313929313929306</v>
      </c>
      <c r="H5932">
        <v>-0.18000943459459459</v>
      </c>
      <c r="I5932">
        <v>-0.18000943459459459</v>
      </c>
      <c r="J5932">
        <v>1</v>
      </c>
      <c r="L5932" t="s">
        <v>76</v>
      </c>
      <c r="M5932" t="s">
        <v>111</v>
      </c>
      <c r="R5932" t="s">
        <v>8556</v>
      </c>
      <c r="T5932" t="s">
        <v>76</v>
      </c>
      <c r="V5932" t="s">
        <v>4153</v>
      </c>
      <c r="W5932" t="s">
        <v>4154</v>
      </c>
      <c r="X5932" t="s">
        <v>168</v>
      </c>
      <c r="Y5932" t="s">
        <v>268</v>
      </c>
      <c r="Z5932" t="s">
        <v>268</v>
      </c>
      <c r="AA5932" t="s">
        <v>19</v>
      </c>
      <c r="AC5932" t="s">
        <v>10216</v>
      </c>
      <c r="AD5932">
        <v>1</v>
      </c>
      <c r="AE5932">
        <v>1</v>
      </c>
    </row>
    <row r="5933" spans="1:31">
      <c r="A5933" t="s">
        <v>10217</v>
      </c>
      <c r="B5933" s="93">
        <v>44974</v>
      </c>
      <c r="C5933" s="93">
        <v>44974</v>
      </c>
      <c r="D5933">
        <v>-6.1107569399999999E-2</v>
      </c>
      <c r="E5933">
        <v>-6.1107569399999999E-2</v>
      </c>
      <c r="F5933" t="s">
        <v>81</v>
      </c>
      <c r="G5933">
        <v>7.9313929313929306</v>
      </c>
      <c r="H5933">
        <v>-0.48466814399376301</v>
      </c>
      <c r="I5933">
        <v>-0.48466814399376301</v>
      </c>
      <c r="J5933">
        <v>1</v>
      </c>
      <c r="L5933" t="s">
        <v>76</v>
      </c>
      <c r="M5933" t="s">
        <v>111</v>
      </c>
      <c r="R5933" t="s">
        <v>8556</v>
      </c>
      <c r="T5933" t="s">
        <v>76</v>
      </c>
      <c r="V5933" t="s">
        <v>4153</v>
      </c>
      <c r="W5933" t="s">
        <v>4154</v>
      </c>
      <c r="X5933" t="s">
        <v>168</v>
      </c>
      <c r="Y5933" t="s">
        <v>268</v>
      </c>
      <c r="Z5933" t="s">
        <v>268</v>
      </c>
      <c r="AA5933" t="s">
        <v>19</v>
      </c>
      <c r="AC5933" t="s">
        <v>10218</v>
      </c>
      <c r="AD5933">
        <v>1</v>
      </c>
      <c r="AE5933">
        <v>1</v>
      </c>
    </row>
    <row r="5934" spans="1:31">
      <c r="A5934" t="s">
        <v>10219</v>
      </c>
      <c r="B5934" s="93">
        <v>44974</v>
      </c>
      <c r="C5934" s="93">
        <v>44974</v>
      </c>
      <c r="D5934">
        <v>-4.1774865600000002E-2</v>
      </c>
      <c r="E5934">
        <v>-4.1774865600000002E-2</v>
      </c>
      <c r="F5934" t="s">
        <v>81</v>
      </c>
      <c r="G5934">
        <v>7.9313929313929306</v>
      </c>
      <c r="H5934">
        <v>-0.33133287372972969</v>
      </c>
      <c r="I5934">
        <v>-0.33133287372972969</v>
      </c>
      <c r="J5934">
        <v>1</v>
      </c>
      <c r="L5934" t="s">
        <v>76</v>
      </c>
      <c r="M5934" t="s">
        <v>111</v>
      </c>
      <c r="R5934" t="s">
        <v>8556</v>
      </c>
      <c r="T5934" t="s">
        <v>76</v>
      </c>
      <c r="V5934" t="s">
        <v>4153</v>
      </c>
      <c r="W5934" t="s">
        <v>4154</v>
      </c>
      <c r="X5934" t="s">
        <v>168</v>
      </c>
      <c r="Y5934" t="s">
        <v>268</v>
      </c>
      <c r="Z5934" t="s">
        <v>268</v>
      </c>
      <c r="AA5934" t="s">
        <v>19</v>
      </c>
      <c r="AC5934" t="s">
        <v>10220</v>
      </c>
      <c r="AD5934">
        <v>1</v>
      </c>
      <c r="AE5934">
        <v>1</v>
      </c>
    </row>
    <row r="5935" spans="1:31">
      <c r="A5935" t="s">
        <v>10221</v>
      </c>
      <c r="B5935" s="93">
        <v>44974</v>
      </c>
      <c r="C5935" s="93">
        <v>44974</v>
      </c>
      <c r="D5935">
        <v>-3.8761351200000002E-2</v>
      </c>
      <c r="E5935">
        <v>-3.8761351200000002E-2</v>
      </c>
      <c r="F5935" t="s">
        <v>81</v>
      </c>
      <c r="G5935">
        <v>7.9313929313929306</v>
      </c>
      <c r="H5935">
        <v>-0.30743150691891902</v>
      </c>
      <c r="I5935">
        <v>-0.30743150691891902</v>
      </c>
      <c r="J5935">
        <v>1</v>
      </c>
      <c r="L5935" t="s">
        <v>76</v>
      </c>
      <c r="R5935" t="s">
        <v>8556</v>
      </c>
      <c r="T5935" t="s">
        <v>76</v>
      </c>
      <c r="V5935" t="s">
        <v>4153</v>
      </c>
      <c r="W5935" t="s">
        <v>4154</v>
      </c>
      <c r="X5935" t="s">
        <v>168</v>
      </c>
      <c r="Y5935" t="s">
        <v>268</v>
      </c>
      <c r="Z5935" t="s">
        <v>268</v>
      </c>
      <c r="AA5935" t="s">
        <v>19</v>
      </c>
      <c r="AC5935" t="s">
        <v>10222</v>
      </c>
      <c r="AD5935">
        <v>1</v>
      </c>
      <c r="AE5935">
        <v>1</v>
      </c>
    </row>
    <row r="5936" spans="1:31">
      <c r="A5936" t="s">
        <v>10223</v>
      </c>
      <c r="B5936" s="93">
        <v>44974</v>
      </c>
      <c r="C5936" s="93">
        <v>44974</v>
      </c>
      <c r="D5936">
        <v>-5.2861781647999999</v>
      </c>
      <c r="E5936">
        <v>-5.2861781647999999</v>
      </c>
      <c r="F5936" t="s">
        <v>81</v>
      </c>
      <c r="G5936">
        <v>7.9313929313929306</v>
      </c>
      <c r="H5936">
        <v>-41.926756130378379</v>
      </c>
      <c r="I5936">
        <v>-41.926756130378379</v>
      </c>
      <c r="J5936">
        <v>1</v>
      </c>
      <c r="L5936" t="s">
        <v>76</v>
      </c>
      <c r="R5936" t="s">
        <v>8556</v>
      </c>
      <c r="T5936" t="s">
        <v>76</v>
      </c>
      <c r="V5936" t="s">
        <v>4153</v>
      </c>
      <c r="W5936" t="s">
        <v>4154</v>
      </c>
      <c r="X5936" t="s">
        <v>168</v>
      </c>
      <c r="Y5936" t="s">
        <v>268</v>
      </c>
      <c r="Z5936" t="s">
        <v>268</v>
      </c>
      <c r="AA5936" t="s">
        <v>19</v>
      </c>
      <c r="AC5936" t="s">
        <v>10224</v>
      </c>
      <c r="AD5936">
        <v>1</v>
      </c>
      <c r="AE5936">
        <v>1</v>
      </c>
    </row>
    <row r="5937" spans="1:31">
      <c r="A5937" t="s">
        <v>10225</v>
      </c>
      <c r="B5937" s="93">
        <v>44974</v>
      </c>
      <c r="C5937" s="93">
        <v>44974</v>
      </c>
      <c r="D5937">
        <v>-2.83874E-2</v>
      </c>
      <c r="E5937">
        <v>-2.83874E-2</v>
      </c>
      <c r="F5937" t="s">
        <v>81</v>
      </c>
      <c r="G5937">
        <v>7.9313929313929306</v>
      </c>
      <c r="H5937">
        <v>-0.22515162370062369</v>
      </c>
      <c r="I5937">
        <v>-0.22515162370062369</v>
      </c>
      <c r="J5937">
        <v>1</v>
      </c>
      <c r="L5937" t="s">
        <v>76</v>
      </c>
      <c r="R5937" t="s">
        <v>9427</v>
      </c>
      <c r="T5937" t="s">
        <v>76</v>
      </c>
      <c r="V5937" t="s">
        <v>8402</v>
      </c>
      <c r="W5937" t="s">
        <v>7116</v>
      </c>
      <c r="X5937" t="s">
        <v>168</v>
      </c>
      <c r="Y5937" t="s">
        <v>268</v>
      </c>
      <c r="Z5937" t="s">
        <v>268</v>
      </c>
      <c r="AA5937" t="s">
        <v>19</v>
      </c>
      <c r="AC5937" t="s">
        <v>10226</v>
      </c>
      <c r="AD5937">
        <v>1</v>
      </c>
      <c r="AE5937">
        <v>1</v>
      </c>
    </row>
    <row r="5938" spans="1:31">
      <c r="A5938" t="s">
        <v>10227</v>
      </c>
      <c r="B5938" s="93">
        <v>44974</v>
      </c>
      <c r="C5938" s="93">
        <v>44974</v>
      </c>
      <c r="D5938">
        <v>-2.80346E-2</v>
      </c>
      <c r="E5938">
        <v>-2.80346E-2</v>
      </c>
      <c r="F5938" t="s">
        <v>81</v>
      </c>
      <c r="G5938">
        <v>7.9313929313929306</v>
      </c>
      <c r="H5938">
        <v>-0.22235342827442831</v>
      </c>
      <c r="I5938">
        <v>-0.22235342827442831</v>
      </c>
      <c r="J5938">
        <v>1</v>
      </c>
      <c r="L5938" t="s">
        <v>76</v>
      </c>
      <c r="R5938" t="s">
        <v>9427</v>
      </c>
      <c r="T5938" t="s">
        <v>76</v>
      </c>
      <c r="V5938" t="s">
        <v>8402</v>
      </c>
      <c r="W5938" t="s">
        <v>7116</v>
      </c>
      <c r="X5938" t="s">
        <v>168</v>
      </c>
      <c r="Y5938" t="s">
        <v>268</v>
      </c>
      <c r="Z5938" t="s">
        <v>268</v>
      </c>
      <c r="AA5938" t="s">
        <v>19</v>
      </c>
      <c r="AC5938" t="s">
        <v>10228</v>
      </c>
      <c r="AD5938">
        <v>1</v>
      </c>
      <c r="AE5938">
        <v>1</v>
      </c>
    </row>
    <row r="5939" spans="1:31">
      <c r="A5939" t="s">
        <v>10229</v>
      </c>
      <c r="B5939" s="93">
        <v>44974</v>
      </c>
      <c r="C5939" s="93">
        <v>44974</v>
      </c>
      <c r="D5939">
        <v>-2.5798100000000001E-2</v>
      </c>
      <c r="E5939">
        <v>-2.5798100000000001E-2</v>
      </c>
      <c r="F5939" t="s">
        <v>81</v>
      </c>
      <c r="G5939">
        <v>7.9313929313929306</v>
      </c>
      <c r="H5939">
        <v>-0.204614867983368</v>
      </c>
      <c r="I5939">
        <v>-0.204614867983368</v>
      </c>
      <c r="J5939">
        <v>1</v>
      </c>
      <c r="L5939" t="s">
        <v>76</v>
      </c>
      <c r="R5939" t="s">
        <v>9427</v>
      </c>
      <c r="T5939" t="s">
        <v>76</v>
      </c>
      <c r="V5939" t="s">
        <v>8402</v>
      </c>
      <c r="W5939" t="s">
        <v>7116</v>
      </c>
      <c r="X5939" t="s">
        <v>168</v>
      </c>
      <c r="Y5939" t="s">
        <v>268</v>
      </c>
      <c r="Z5939" t="s">
        <v>268</v>
      </c>
      <c r="AA5939" t="s">
        <v>19</v>
      </c>
      <c r="AC5939" t="s">
        <v>10230</v>
      </c>
      <c r="AD5939">
        <v>1</v>
      </c>
      <c r="AE5939">
        <v>1</v>
      </c>
    </row>
    <row r="5940" spans="1:31">
      <c r="A5940" t="s">
        <v>10231</v>
      </c>
      <c r="B5940" s="93">
        <v>44974</v>
      </c>
      <c r="C5940" s="93">
        <v>44974</v>
      </c>
      <c r="D5940">
        <v>-1.51194372E-2</v>
      </c>
      <c r="E5940">
        <v>-1.51194372E-2</v>
      </c>
      <c r="F5940" t="s">
        <v>81</v>
      </c>
      <c r="G5940">
        <v>7.9313929313929306</v>
      </c>
      <c r="H5940">
        <v>-0.1199181973347193</v>
      </c>
      <c r="I5940">
        <v>-0.1199181973347193</v>
      </c>
      <c r="J5940">
        <v>1</v>
      </c>
      <c r="L5940" t="s">
        <v>76</v>
      </c>
      <c r="R5940" t="s">
        <v>8556</v>
      </c>
      <c r="T5940" t="s">
        <v>76</v>
      </c>
      <c r="V5940" t="s">
        <v>4153</v>
      </c>
      <c r="W5940" t="s">
        <v>4154</v>
      </c>
      <c r="X5940" t="s">
        <v>168</v>
      </c>
      <c r="Y5940" t="s">
        <v>268</v>
      </c>
      <c r="Z5940" t="s">
        <v>268</v>
      </c>
      <c r="AA5940" t="s">
        <v>19</v>
      </c>
      <c r="AC5940" t="s">
        <v>10232</v>
      </c>
      <c r="AD5940">
        <v>1</v>
      </c>
      <c r="AE5940">
        <v>1</v>
      </c>
    </row>
    <row r="5941" spans="1:31">
      <c r="A5941" t="s">
        <v>10233</v>
      </c>
      <c r="B5941" s="93">
        <v>44974</v>
      </c>
      <c r="C5941" s="93">
        <v>44974</v>
      </c>
      <c r="D5941">
        <v>-1.6362409800000002E-2</v>
      </c>
      <c r="E5941">
        <v>-1.6362409800000002E-2</v>
      </c>
      <c r="F5941" t="s">
        <v>81</v>
      </c>
      <c r="G5941">
        <v>7.9313929313929306</v>
      </c>
      <c r="H5941">
        <v>-0.12977670142827441</v>
      </c>
      <c r="I5941">
        <v>-0.12977670142827441</v>
      </c>
      <c r="J5941">
        <v>1</v>
      </c>
      <c r="L5941" t="s">
        <v>76</v>
      </c>
      <c r="R5941" t="s">
        <v>8556</v>
      </c>
      <c r="T5941" t="s">
        <v>76</v>
      </c>
      <c r="V5941" t="s">
        <v>4153</v>
      </c>
      <c r="W5941" t="s">
        <v>4154</v>
      </c>
      <c r="X5941" t="s">
        <v>168</v>
      </c>
      <c r="Y5941" t="s">
        <v>268</v>
      </c>
      <c r="Z5941" t="s">
        <v>268</v>
      </c>
      <c r="AA5941" t="s">
        <v>19</v>
      </c>
      <c r="AC5941" t="s">
        <v>10234</v>
      </c>
      <c r="AD5941">
        <v>1</v>
      </c>
      <c r="AE5941">
        <v>1</v>
      </c>
    </row>
    <row r="5942" spans="1:31">
      <c r="A5942" t="s">
        <v>10235</v>
      </c>
      <c r="B5942" s="93">
        <v>44974</v>
      </c>
      <c r="C5942" s="93">
        <v>44974</v>
      </c>
      <c r="D5942">
        <v>-0.1135158408</v>
      </c>
      <c r="E5942">
        <v>-0.1135158408</v>
      </c>
      <c r="F5942" t="s">
        <v>81</v>
      </c>
      <c r="G5942">
        <v>7.9313929313929306</v>
      </c>
      <c r="H5942">
        <v>-0.90033873732224523</v>
      </c>
      <c r="I5942">
        <v>-0.90033873732224523</v>
      </c>
      <c r="J5942">
        <v>1</v>
      </c>
      <c r="L5942" t="s">
        <v>76</v>
      </c>
      <c r="M5942" t="s">
        <v>111</v>
      </c>
      <c r="R5942" t="s">
        <v>8556</v>
      </c>
      <c r="T5942" t="s">
        <v>76</v>
      </c>
      <c r="V5942" t="s">
        <v>4153</v>
      </c>
      <c r="W5942" t="s">
        <v>4154</v>
      </c>
      <c r="X5942" t="s">
        <v>168</v>
      </c>
      <c r="Y5942" t="s">
        <v>268</v>
      </c>
      <c r="Z5942" t="s">
        <v>268</v>
      </c>
      <c r="AA5942" t="s">
        <v>19</v>
      </c>
      <c r="AC5942" t="s">
        <v>10236</v>
      </c>
      <c r="AD5942">
        <v>1</v>
      </c>
      <c r="AE5942">
        <v>1</v>
      </c>
    </row>
    <row r="5943" spans="1:31">
      <c r="A5943" t="s">
        <v>10237</v>
      </c>
      <c r="B5943" s="93">
        <v>44974</v>
      </c>
      <c r="C5943" s="93">
        <v>44974</v>
      </c>
      <c r="D5943">
        <v>-0.102728468</v>
      </c>
      <c r="E5943">
        <v>-0.102728468</v>
      </c>
      <c r="F5943" t="s">
        <v>81</v>
      </c>
      <c r="G5943">
        <v>7.9313929313929306</v>
      </c>
      <c r="H5943">
        <v>-0.81477984494802491</v>
      </c>
      <c r="I5943">
        <v>-0.81477984494802491</v>
      </c>
      <c r="J5943">
        <v>1</v>
      </c>
      <c r="L5943" t="s">
        <v>76</v>
      </c>
      <c r="M5943" t="s">
        <v>111</v>
      </c>
      <c r="R5943" t="s">
        <v>8556</v>
      </c>
      <c r="T5943" t="s">
        <v>76</v>
      </c>
      <c r="V5943" t="s">
        <v>4153</v>
      </c>
      <c r="W5943" t="s">
        <v>4154</v>
      </c>
      <c r="X5943" t="s">
        <v>168</v>
      </c>
      <c r="Y5943" t="s">
        <v>268</v>
      </c>
      <c r="Z5943" t="s">
        <v>268</v>
      </c>
      <c r="AA5943" t="s">
        <v>19</v>
      </c>
      <c r="AC5943" t="s">
        <v>10238</v>
      </c>
      <c r="AD5943">
        <v>1</v>
      </c>
      <c r="AE5943">
        <v>1</v>
      </c>
    </row>
    <row r="5944" spans="1:31">
      <c r="A5944" t="s">
        <v>10239</v>
      </c>
      <c r="B5944" s="93">
        <v>44974</v>
      </c>
      <c r="C5944" s="93">
        <v>44974</v>
      </c>
      <c r="D5944">
        <v>-9.3168907600000003E-2</v>
      </c>
      <c r="E5944">
        <v>-9.3168907600000003E-2</v>
      </c>
      <c r="F5944" t="s">
        <v>81</v>
      </c>
      <c r="G5944">
        <v>7.9313929313929306</v>
      </c>
      <c r="H5944">
        <v>-0.73895921516424123</v>
      </c>
      <c r="I5944">
        <v>-0.73895921516424123</v>
      </c>
      <c r="J5944">
        <v>1</v>
      </c>
      <c r="L5944" t="s">
        <v>76</v>
      </c>
      <c r="M5944" t="s">
        <v>111</v>
      </c>
      <c r="R5944" t="s">
        <v>8556</v>
      </c>
      <c r="T5944" t="s">
        <v>76</v>
      </c>
      <c r="V5944" t="s">
        <v>4153</v>
      </c>
      <c r="W5944" t="s">
        <v>4154</v>
      </c>
      <c r="X5944" t="s">
        <v>168</v>
      </c>
      <c r="Y5944" t="s">
        <v>268</v>
      </c>
      <c r="Z5944" t="s">
        <v>268</v>
      </c>
      <c r="AA5944" t="s">
        <v>19</v>
      </c>
      <c r="AC5944" t="s">
        <v>10240</v>
      </c>
      <c r="AD5944">
        <v>1</v>
      </c>
      <c r="AE5944">
        <v>1</v>
      </c>
    </row>
    <row r="5945" spans="1:31">
      <c r="A5945" t="s">
        <v>10241</v>
      </c>
      <c r="B5945" s="93">
        <v>44974</v>
      </c>
      <c r="C5945" s="93">
        <v>44974</v>
      </c>
      <c r="D5945">
        <v>-0.1344063778</v>
      </c>
      <c r="E5945">
        <v>-0.1344063778</v>
      </c>
      <c r="F5945" t="s">
        <v>81</v>
      </c>
      <c r="G5945">
        <v>7.9313929313929306</v>
      </c>
      <c r="H5945">
        <v>-1.0660297948170481</v>
      </c>
      <c r="I5945">
        <v>-1.0660297948170481</v>
      </c>
      <c r="J5945">
        <v>1</v>
      </c>
      <c r="L5945" t="s">
        <v>76</v>
      </c>
      <c r="M5945" t="s">
        <v>111</v>
      </c>
      <c r="R5945" t="s">
        <v>8556</v>
      </c>
      <c r="T5945" t="s">
        <v>76</v>
      </c>
      <c r="V5945" t="s">
        <v>4153</v>
      </c>
      <c r="W5945" t="s">
        <v>4154</v>
      </c>
      <c r="X5945" t="s">
        <v>168</v>
      </c>
      <c r="Y5945" t="s">
        <v>268</v>
      </c>
      <c r="Z5945" t="s">
        <v>268</v>
      </c>
      <c r="AA5945" t="s">
        <v>19</v>
      </c>
      <c r="AC5945" t="s">
        <v>10242</v>
      </c>
      <c r="AD5945">
        <v>1</v>
      </c>
      <c r="AE5945">
        <v>1</v>
      </c>
    </row>
    <row r="5946" spans="1:31">
      <c r="A5946" t="s">
        <v>10243</v>
      </c>
      <c r="B5946" s="93">
        <v>44974</v>
      </c>
      <c r="C5946" s="93">
        <v>44974</v>
      </c>
      <c r="D5946">
        <v>-0.36450520079999998</v>
      </c>
      <c r="E5946">
        <v>-0.36450520079999998</v>
      </c>
      <c r="F5946" t="s">
        <v>81</v>
      </c>
      <c r="G5946">
        <v>7.9313929313929306</v>
      </c>
      <c r="H5946">
        <v>-2.8910339730810808</v>
      </c>
      <c r="I5946">
        <v>-2.8910339730810808</v>
      </c>
      <c r="J5946">
        <v>1</v>
      </c>
      <c r="L5946" t="s">
        <v>76</v>
      </c>
      <c r="M5946" t="s">
        <v>111</v>
      </c>
      <c r="R5946" t="s">
        <v>8556</v>
      </c>
      <c r="T5946" t="s">
        <v>76</v>
      </c>
      <c r="V5946" t="s">
        <v>4153</v>
      </c>
      <c r="W5946" t="s">
        <v>4154</v>
      </c>
      <c r="X5946" t="s">
        <v>168</v>
      </c>
      <c r="Y5946" t="s">
        <v>268</v>
      </c>
      <c r="Z5946" t="s">
        <v>268</v>
      </c>
      <c r="AA5946" t="s">
        <v>19</v>
      </c>
      <c r="AC5946" t="s">
        <v>10244</v>
      </c>
      <c r="AD5946">
        <v>1</v>
      </c>
      <c r="AE5946">
        <v>1</v>
      </c>
    </row>
    <row r="5947" spans="1:31">
      <c r="A5947" t="s">
        <v>10245</v>
      </c>
      <c r="B5947" s="93">
        <v>44974</v>
      </c>
      <c r="C5947" s="93">
        <v>44974</v>
      </c>
      <c r="D5947">
        <v>-0.38207487000000001</v>
      </c>
      <c r="E5947">
        <v>-0.38207487000000001</v>
      </c>
      <c r="F5947" t="s">
        <v>81</v>
      </c>
      <c r="G5947">
        <v>7.9313929313929306</v>
      </c>
      <c r="H5947">
        <v>-3.030385923180873</v>
      </c>
      <c r="I5947">
        <v>-3.030385923180873</v>
      </c>
      <c r="J5947">
        <v>1</v>
      </c>
      <c r="L5947" t="s">
        <v>76</v>
      </c>
      <c r="M5947" t="s">
        <v>111</v>
      </c>
      <c r="R5947" t="s">
        <v>8556</v>
      </c>
      <c r="T5947" t="s">
        <v>76</v>
      </c>
      <c r="V5947" t="s">
        <v>4153</v>
      </c>
      <c r="W5947" t="s">
        <v>4154</v>
      </c>
      <c r="X5947" t="s">
        <v>168</v>
      </c>
      <c r="Y5947" t="s">
        <v>268</v>
      </c>
      <c r="Z5947" t="s">
        <v>268</v>
      </c>
      <c r="AA5947" t="s">
        <v>19</v>
      </c>
      <c r="AC5947" t="s">
        <v>10246</v>
      </c>
      <c r="AD5947">
        <v>1</v>
      </c>
      <c r="AE5947">
        <v>1</v>
      </c>
    </row>
    <row r="5948" spans="1:31">
      <c r="A5948" t="s">
        <v>10247</v>
      </c>
      <c r="B5948" s="93">
        <v>44974</v>
      </c>
      <c r="C5948" s="93">
        <v>44974</v>
      </c>
      <c r="D5948">
        <v>-2.3290700000000001E-2</v>
      </c>
      <c r="E5948">
        <v>-2.3290700000000001E-2</v>
      </c>
      <c r="F5948" t="s">
        <v>81</v>
      </c>
      <c r="G5948">
        <v>7.9313929313929306</v>
      </c>
      <c r="H5948">
        <v>-0.18472769334719341</v>
      </c>
      <c r="I5948">
        <v>-0.18472769334719341</v>
      </c>
      <c r="J5948">
        <v>1</v>
      </c>
      <c r="L5948" t="s">
        <v>76</v>
      </c>
      <c r="R5948" t="s">
        <v>9427</v>
      </c>
      <c r="T5948" t="s">
        <v>76</v>
      </c>
      <c r="V5948" t="s">
        <v>8402</v>
      </c>
      <c r="W5948" t="s">
        <v>7116</v>
      </c>
      <c r="X5948" t="s">
        <v>168</v>
      </c>
      <c r="Y5948" t="s">
        <v>268</v>
      </c>
      <c r="Z5948" t="s">
        <v>268</v>
      </c>
      <c r="AA5948" t="s">
        <v>19</v>
      </c>
      <c r="AC5948" t="s">
        <v>10248</v>
      </c>
      <c r="AD5948">
        <v>1</v>
      </c>
      <c r="AE5948">
        <v>1</v>
      </c>
    </row>
    <row r="5949" spans="1:31">
      <c r="A5949" t="s">
        <v>10249</v>
      </c>
      <c r="B5949" s="93">
        <v>44974</v>
      </c>
      <c r="C5949" s="93">
        <v>44974</v>
      </c>
      <c r="D5949">
        <v>-2.3036600000000001E-2</v>
      </c>
      <c r="E5949">
        <v>-2.3036600000000001E-2</v>
      </c>
      <c r="F5949" t="s">
        <v>81</v>
      </c>
      <c r="G5949">
        <v>7.9313929313929306</v>
      </c>
      <c r="H5949">
        <v>-0.18271232640332641</v>
      </c>
      <c r="I5949">
        <v>-0.18271232640332641</v>
      </c>
      <c r="J5949">
        <v>1</v>
      </c>
      <c r="L5949" t="s">
        <v>76</v>
      </c>
      <c r="R5949" t="s">
        <v>9427</v>
      </c>
      <c r="T5949" t="s">
        <v>76</v>
      </c>
      <c r="V5949" t="s">
        <v>8402</v>
      </c>
      <c r="W5949" t="s">
        <v>7116</v>
      </c>
      <c r="X5949" t="s">
        <v>168</v>
      </c>
      <c r="Y5949" t="s">
        <v>268</v>
      </c>
      <c r="Z5949" t="s">
        <v>268</v>
      </c>
      <c r="AA5949" t="s">
        <v>19</v>
      </c>
      <c r="AC5949" t="s">
        <v>10250</v>
      </c>
      <c r="AD5949">
        <v>1</v>
      </c>
      <c r="AE5949">
        <v>1</v>
      </c>
    </row>
    <row r="5950" spans="1:31">
      <c r="A5950" t="s">
        <v>10251</v>
      </c>
      <c r="B5950" s="93">
        <v>44974</v>
      </c>
      <c r="C5950" s="93">
        <v>44974</v>
      </c>
      <c r="D5950">
        <v>-2.4057200000000001E-2</v>
      </c>
      <c r="E5950">
        <v>-2.4057200000000001E-2</v>
      </c>
      <c r="F5950" t="s">
        <v>81</v>
      </c>
      <c r="G5950">
        <v>7.9313929313929306</v>
      </c>
      <c r="H5950">
        <v>-0.190807106029106</v>
      </c>
      <c r="I5950">
        <v>-0.190807106029106</v>
      </c>
      <c r="J5950">
        <v>1</v>
      </c>
      <c r="L5950" t="s">
        <v>76</v>
      </c>
      <c r="R5950" t="s">
        <v>9427</v>
      </c>
      <c r="T5950" t="s">
        <v>76</v>
      </c>
      <c r="V5950" t="s">
        <v>8402</v>
      </c>
      <c r="W5950" t="s">
        <v>7116</v>
      </c>
      <c r="X5950" t="s">
        <v>168</v>
      </c>
      <c r="Y5950" t="s">
        <v>268</v>
      </c>
      <c r="Z5950" t="s">
        <v>268</v>
      </c>
      <c r="AA5950" t="s">
        <v>19</v>
      </c>
      <c r="AC5950" t="s">
        <v>10252</v>
      </c>
      <c r="AD5950">
        <v>1</v>
      </c>
      <c r="AE5950">
        <v>1</v>
      </c>
    </row>
    <row r="5951" spans="1:31">
      <c r="A5951" t="s">
        <v>10253</v>
      </c>
      <c r="B5951" s="93">
        <v>44974</v>
      </c>
      <c r="C5951" s="93">
        <v>44974</v>
      </c>
      <c r="D5951">
        <v>-0.22459092480000001</v>
      </c>
      <c r="E5951">
        <v>-0.22459092480000001</v>
      </c>
      <c r="F5951" t="s">
        <v>81</v>
      </c>
      <c r="G5951">
        <v>7.9313929313929306</v>
      </c>
      <c r="H5951">
        <v>-1.781318873413722</v>
      </c>
      <c r="I5951">
        <v>-1.781318873413722</v>
      </c>
      <c r="J5951">
        <v>1</v>
      </c>
      <c r="L5951" t="s">
        <v>76</v>
      </c>
      <c r="M5951" t="s">
        <v>111</v>
      </c>
      <c r="R5951" t="s">
        <v>8556</v>
      </c>
      <c r="T5951" t="s">
        <v>76</v>
      </c>
      <c r="V5951" t="s">
        <v>4153</v>
      </c>
      <c r="W5951" t="s">
        <v>4154</v>
      </c>
      <c r="X5951" t="s">
        <v>168</v>
      </c>
      <c r="Y5951" t="s">
        <v>268</v>
      </c>
      <c r="Z5951" t="s">
        <v>268</v>
      </c>
      <c r="AA5951" t="s">
        <v>19</v>
      </c>
      <c r="AC5951" t="s">
        <v>10254</v>
      </c>
      <c r="AD5951">
        <v>1</v>
      </c>
      <c r="AE5951">
        <v>1</v>
      </c>
    </row>
    <row r="5952" spans="1:31">
      <c r="A5952" t="s">
        <v>10255</v>
      </c>
      <c r="B5952" s="93">
        <v>44974</v>
      </c>
      <c r="C5952" s="93">
        <v>44974</v>
      </c>
      <c r="D5952">
        <v>-0.1898226432</v>
      </c>
      <c r="E5952">
        <v>-0.1898226432</v>
      </c>
      <c r="F5952" t="s">
        <v>81</v>
      </c>
      <c r="G5952">
        <v>7.9313929313929306</v>
      </c>
      <c r="H5952">
        <v>-1.505557970494803</v>
      </c>
      <c r="I5952">
        <v>-1.505557970494803</v>
      </c>
      <c r="J5952">
        <v>1</v>
      </c>
      <c r="L5952" t="s">
        <v>76</v>
      </c>
      <c r="M5952" t="s">
        <v>111</v>
      </c>
      <c r="R5952" t="s">
        <v>8556</v>
      </c>
      <c r="T5952" t="s">
        <v>76</v>
      </c>
      <c r="V5952" t="s">
        <v>4153</v>
      </c>
      <c r="W5952" t="s">
        <v>4154</v>
      </c>
      <c r="X5952" t="s">
        <v>168</v>
      </c>
      <c r="Y5952" t="s">
        <v>268</v>
      </c>
      <c r="Z5952" t="s">
        <v>268</v>
      </c>
      <c r="AA5952" t="s">
        <v>19</v>
      </c>
      <c r="AC5952" t="s">
        <v>10256</v>
      </c>
      <c r="AD5952">
        <v>1</v>
      </c>
      <c r="AE5952">
        <v>1</v>
      </c>
    </row>
    <row r="5953" spans="1:31">
      <c r="A5953" t="s">
        <v>10257</v>
      </c>
      <c r="B5953" s="93">
        <v>44974</v>
      </c>
      <c r="C5953" s="93">
        <v>44974</v>
      </c>
      <c r="D5953">
        <v>-0.28511935519999998</v>
      </c>
      <c r="E5953">
        <v>-0.28511935519999998</v>
      </c>
      <c r="F5953" t="s">
        <v>81</v>
      </c>
      <c r="G5953">
        <v>7.9313929313929306</v>
      </c>
      <c r="H5953">
        <v>-2.2613936384365898</v>
      </c>
      <c r="I5953">
        <v>-2.2613936384365898</v>
      </c>
      <c r="J5953">
        <v>1</v>
      </c>
      <c r="L5953" t="s">
        <v>76</v>
      </c>
      <c r="M5953" t="s">
        <v>111</v>
      </c>
      <c r="R5953" t="s">
        <v>8556</v>
      </c>
      <c r="T5953" t="s">
        <v>76</v>
      </c>
      <c r="V5953" t="s">
        <v>4153</v>
      </c>
      <c r="W5953" t="s">
        <v>4154</v>
      </c>
      <c r="X5953" t="s">
        <v>168</v>
      </c>
      <c r="Y5953" t="s">
        <v>268</v>
      </c>
      <c r="Z5953" t="s">
        <v>268</v>
      </c>
      <c r="AA5953" t="s">
        <v>19</v>
      </c>
      <c r="AC5953" t="s">
        <v>10258</v>
      </c>
      <c r="AD5953">
        <v>1</v>
      </c>
      <c r="AE5953">
        <v>1</v>
      </c>
    </row>
    <row r="5954" spans="1:31">
      <c r="A5954" t="s">
        <v>10259</v>
      </c>
      <c r="B5954" s="93">
        <v>44974</v>
      </c>
      <c r="C5954" s="93">
        <v>44974</v>
      </c>
      <c r="D5954">
        <v>-0.297027808</v>
      </c>
      <c r="E5954">
        <v>-0.297027808</v>
      </c>
      <c r="F5954" t="s">
        <v>81</v>
      </c>
      <c r="G5954">
        <v>7.9313929313929306</v>
      </c>
      <c r="H5954">
        <v>-2.3558442567983371</v>
      </c>
      <c r="I5954">
        <v>-2.3558442567983371</v>
      </c>
      <c r="J5954">
        <v>1</v>
      </c>
      <c r="L5954" t="s">
        <v>76</v>
      </c>
      <c r="M5954" t="s">
        <v>111</v>
      </c>
      <c r="R5954" t="s">
        <v>8556</v>
      </c>
      <c r="T5954" t="s">
        <v>76</v>
      </c>
      <c r="V5954" t="s">
        <v>4153</v>
      </c>
      <c r="W5954" t="s">
        <v>4154</v>
      </c>
      <c r="X5954" t="s">
        <v>168</v>
      </c>
      <c r="Y5954" t="s">
        <v>268</v>
      </c>
      <c r="Z5954" t="s">
        <v>268</v>
      </c>
      <c r="AA5954" t="s">
        <v>19</v>
      </c>
      <c r="AC5954" t="s">
        <v>10260</v>
      </c>
      <c r="AD5954">
        <v>1</v>
      </c>
      <c r="AE5954">
        <v>1</v>
      </c>
    </row>
    <row r="5955" spans="1:31">
      <c r="A5955" t="s">
        <v>10261</v>
      </c>
      <c r="B5955" s="93">
        <v>44974</v>
      </c>
      <c r="C5955" s="93">
        <v>44974</v>
      </c>
      <c r="D5955">
        <v>-0.19265689720000001</v>
      </c>
      <c r="E5955">
        <v>-0.19265689720000001</v>
      </c>
      <c r="F5955" t="s">
        <v>81</v>
      </c>
      <c r="G5955">
        <v>7.9313929313929306</v>
      </c>
      <c r="H5955">
        <v>-1.5280375526361749</v>
      </c>
      <c r="I5955">
        <v>-1.5280375526361749</v>
      </c>
      <c r="J5955">
        <v>1</v>
      </c>
      <c r="L5955" t="s">
        <v>76</v>
      </c>
      <c r="M5955" t="s">
        <v>111</v>
      </c>
      <c r="R5955" t="s">
        <v>8556</v>
      </c>
      <c r="T5955" t="s">
        <v>76</v>
      </c>
      <c r="V5955" t="s">
        <v>4153</v>
      </c>
      <c r="W5955" t="s">
        <v>4154</v>
      </c>
      <c r="X5955" t="s">
        <v>168</v>
      </c>
      <c r="Y5955" t="s">
        <v>268</v>
      </c>
      <c r="Z5955" t="s">
        <v>268</v>
      </c>
      <c r="AA5955" t="s">
        <v>19</v>
      </c>
      <c r="AC5955" t="s">
        <v>10262</v>
      </c>
      <c r="AD5955">
        <v>1</v>
      </c>
      <c r="AE5955">
        <v>1</v>
      </c>
    </row>
    <row r="5956" spans="1:31">
      <c r="A5956" t="s">
        <v>10263</v>
      </c>
      <c r="B5956" s="93">
        <v>44974</v>
      </c>
      <c r="C5956" s="93">
        <v>44974</v>
      </c>
      <c r="D5956">
        <v>-0.32720745759999997</v>
      </c>
      <c r="E5956">
        <v>-0.32720745759999997</v>
      </c>
      <c r="F5956" t="s">
        <v>81</v>
      </c>
      <c r="G5956">
        <v>7.9313929313929306</v>
      </c>
      <c r="H5956">
        <v>-2.5952109163076922</v>
      </c>
      <c r="I5956">
        <v>-2.5952109163076922</v>
      </c>
      <c r="J5956">
        <v>1</v>
      </c>
      <c r="L5956" t="s">
        <v>76</v>
      </c>
      <c r="M5956" t="s">
        <v>111</v>
      </c>
      <c r="R5956" t="s">
        <v>8556</v>
      </c>
      <c r="T5956" t="s">
        <v>76</v>
      </c>
      <c r="V5956" t="s">
        <v>4153</v>
      </c>
      <c r="W5956" t="s">
        <v>4154</v>
      </c>
      <c r="X5956" t="s">
        <v>168</v>
      </c>
      <c r="Y5956" t="s">
        <v>268</v>
      </c>
      <c r="Z5956" t="s">
        <v>268</v>
      </c>
      <c r="AA5956" t="s">
        <v>19</v>
      </c>
      <c r="AC5956" t="s">
        <v>10264</v>
      </c>
      <c r="AD5956">
        <v>1</v>
      </c>
      <c r="AE5956">
        <v>1</v>
      </c>
    </row>
    <row r="5957" spans="1:31">
      <c r="A5957" t="s">
        <v>10265</v>
      </c>
      <c r="B5957" s="93">
        <v>44974</v>
      </c>
      <c r="C5957" s="93">
        <v>44974</v>
      </c>
      <c r="D5957">
        <v>-0.25532270400000001</v>
      </c>
      <c r="E5957">
        <v>-0.25532270400000001</v>
      </c>
      <c r="F5957" t="s">
        <v>81</v>
      </c>
      <c r="G5957">
        <v>7.9313929313929306</v>
      </c>
      <c r="H5957">
        <v>-2.0250646897297302</v>
      </c>
      <c r="I5957">
        <v>-2.0250646897297302</v>
      </c>
      <c r="J5957">
        <v>1</v>
      </c>
      <c r="L5957" t="s">
        <v>76</v>
      </c>
      <c r="M5957" t="s">
        <v>111</v>
      </c>
      <c r="R5957" t="s">
        <v>8556</v>
      </c>
      <c r="T5957" t="s">
        <v>76</v>
      </c>
      <c r="V5957" t="s">
        <v>4153</v>
      </c>
      <c r="W5957" t="s">
        <v>4154</v>
      </c>
      <c r="X5957" t="s">
        <v>168</v>
      </c>
      <c r="Y5957" t="s">
        <v>268</v>
      </c>
      <c r="Z5957" t="s">
        <v>268</v>
      </c>
      <c r="AA5957" t="s">
        <v>19</v>
      </c>
      <c r="AC5957" t="s">
        <v>10266</v>
      </c>
      <c r="AD5957">
        <v>1</v>
      </c>
      <c r="AE5957">
        <v>1</v>
      </c>
    </row>
    <row r="5958" spans="1:31">
      <c r="A5958" t="s">
        <v>10267</v>
      </c>
      <c r="B5958" s="93">
        <v>44974</v>
      </c>
      <c r="C5958" s="93">
        <v>44974</v>
      </c>
      <c r="D5958">
        <v>-0.14041110840000001</v>
      </c>
      <c r="E5958">
        <v>-0.14041110840000001</v>
      </c>
      <c r="F5958" t="s">
        <v>81</v>
      </c>
      <c r="G5958">
        <v>7.9313929313929306</v>
      </c>
      <c r="H5958">
        <v>-1.1136556726528071</v>
      </c>
      <c r="I5958">
        <v>-1.1136556726528071</v>
      </c>
      <c r="J5958">
        <v>1</v>
      </c>
      <c r="L5958" t="s">
        <v>76</v>
      </c>
      <c r="M5958" t="s">
        <v>111</v>
      </c>
      <c r="R5958" t="s">
        <v>8556</v>
      </c>
      <c r="T5958" t="s">
        <v>76</v>
      </c>
      <c r="V5958" t="s">
        <v>4153</v>
      </c>
      <c r="W5958" t="s">
        <v>4154</v>
      </c>
      <c r="X5958" t="s">
        <v>168</v>
      </c>
      <c r="Y5958" t="s">
        <v>268</v>
      </c>
      <c r="Z5958" t="s">
        <v>268</v>
      </c>
      <c r="AA5958" t="s">
        <v>19</v>
      </c>
      <c r="AC5958" t="s">
        <v>10268</v>
      </c>
      <c r="AD5958">
        <v>1</v>
      </c>
      <c r="AE5958">
        <v>1</v>
      </c>
    </row>
    <row r="5959" spans="1:31">
      <c r="A5959" t="s">
        <v>10269</v>
      </c>
      <c r="B5959" s="93">
        <v>44974</v>
      </c>
      <c r="C5959" s="93">
        <v>44974</v>
      </c>
      <c r="D5959">
        <v>-0.52146545</v>
      </c>
      <c r="E5959">
        <v>-0.52146545</v>
      </c>
      <c r="F5959" t="s">
        <v>81</v>
      </c>
      <c r="G5959">
        <v>7.9313929313929306</v>
      </c>
      <c r="H5959">
        <v>-4.1359473840956342</v>
      </c>
      <c r="I5959">
        <v>-4.1359473840956342</v>
      </c>
      <c r="J5959">
        <v>1</v>
      </c>
      <c r="L5959" t="s">
        <v>76</v>
      </c>
      <c r="M5959" t="s">
        <v>111</v>
      </c>
      <c r="R5959" t="s">
        <v>8556</v>
      </c>
      <c r="T5959" t="s">
        <v>76</v>
      </c>
      <c r="V5959" t="s">
        <v>4153</v>
      </c>
      <c r="W5959" t="s">
        <v>4154</v>
      </c>
      <c r="X5959" t="s">
        <v>168</v>
      </c>
      <c r="Y5959" t="s">
        <v>268</v>
      </c>
      <c r="Z5959" t="s">
        <v>268</v>
      </c>
      <c r="AA5959" t="s">
        <v>19</v>
      </c>
      <c r="AC5959" t="s">
        <v>10270</v>
      </c>
      <c r="AD5959">
        <v>1</v>
      </c>
      <c r="AE5959">
        <v>1</v>
      </c>
    </row>
    <row r="5960" spans="1:31">
      <c r="A5960" t="s">
        <v>10271</v>
      </c>
      <c r="B5960" s="93">
        <v>44974</v>
      </c>
      <c r="C5960" s="93">
        <v>44974</v>
      </c>
      <c r="D5960">
        <v>-2.6354599999999999E-2</v>
      </c>
      <c r="E5960">
        <v>-2.6354599999999999E-2</v>
      </c>
      <c r="F5960" t="s">
        <v>81</v>
      </c>
      <c r="G5960">
        <v>7.9313929313929306</v>
      </c>
      <c r="H5960">
        <v>-0.20902868814968811</v>
      </c>
      <c r="I5960">
        <v>-0.20902868814968811</v>
      </c>
      <c r="J5960">
        <v>1</v>
      </c>
      <c r="L5960" t="s">
        <v>76</v>
      </c>
      <c r="R5960" t="s">
        <v>9427</v>
      </c>
      <c r="T5960" t="s">
        <v>76</v>
      </c>
      <c r="V5960" t="s">
        <v>8402</v>
      </c>
      <c r="W5960" t="s">
        <v>7116</v>
      </c>
      <c r="X5960" t="s">
        <v>168</v>
      </c>
      <c r="Y5960" t="s">
        <v>268</v>
      </c>
      <c r="Z5960" t="s">
        <v>268</v>
      </c>
      <c r="AA5960" t="s">
        <v>19</v>
      </c>
      <c r="AC5960" t="s">
        <v>10272</v>
      </c>
      <c r="AD5960">
        <v>1</v>
      </c>
      <c r="AE5960">
        <v>1</v>
      </c>
    </row>
    <row r="5961" spans="1:31">
      <c r="A5961" t="s">
        <v>10273</v>
      </c>
      <c r="B5961" s="93">
        <v>44974</v>
      </c>
      <c r="C5961" s="93">
        <v>44974</v>
      </c>
      <c r="D5961">
        <v>-3.0208309499999999E-2</v>
      </c>
      <c r="E5961">
        <v>-3.0208309499999999E-2</v>
      </c>
      <c r="F5961" t="s">
        <v>81</v>
      </c>
      <c r="G5961">
        <v>7.9313929313929306</v>
      </c>
      <c r="H5961">
        <v>-0.23959397243762989</v>
      </c>
      <c r="I5961">
        <v>-0.23959397243762989</v>
      </c>
      <c r="J5961">
        <v>1</v>
      </c>
      <c r="L5961" t="s">
        <v>76</v>
      </c>
      <c r="R5961" t="s">
        <v>8556</v>
      </c>
      <c r="T5961" t="s">
        <v>76</v>
      </c>
      <c r="V5961" t="s">
        <v>4153</v>
      </c>
      <c r="W5961" t="s">
        <v>4154</v>
      </c>
      <c r="X5961" t="s">
        <v>168</v>
      </c>
      <c r="Y5961" t="s">
        <v>268</v>
      </c>
      <c r="Z5961" t="s">
        <v>268</v>
      </c>
      <c r="AA5961" t="s">
        <v>19</v>
      </c>
      <c r="AC5961" t="s">
        <v>10274</v>
      </c>
      <c r="AD5961">
        <v>1</v>
      </c>
      <c r="AE5961">
        <v>1</v>
      </c>
    </row>
    <row r="5962" spans="1:31">
      <c r="A5962" t="s">
        <v>10275</v>
      </c>
      <c r="B5962" s="93">
        <v>44974</v>
      </c>
      <c r="C5962" s="93">
        <v>44974</v>
      </c>
      <c r="D5962">
        <v>2.5286399999999999E-5</v>
      </c>
      <c r="E5962">
        <v>2.5286399999999999E-5</v>
      </c>
      <c r="F5962" t="s">
        <v>81</v>
      </c>
      <c r="G5962">
        <v>7.9313929313929306</v>
      </c>
      <c r="H5962">
        <v>2.0055637422037421E-4</v>
      </c>
      <c r="I5962">
        <v>2.0055637422037421E-4</v>
      </c>
      <c r="J5962">
        <v>1</v>
      </c>
      <c r="M5962" t="s">
        <v>76</v>
      </c>
      <c r="R5962" t="s">
        <v>9046</v>
      </c>
      <c r="T5962" t="s">
        <v>76</v>
      </c>
      <c r="V5962" t="s">
        <v>8402</v>
      </c>
      <c r="W5962" t="s">
        <v>7116</v>
      </c>
      <c r="X5962" t="s">
        <v>168</v>
      </c>
      <c r="Y5962" t="s">
        <v>268</v>
      </c>
      <c r="Z5962" t="s">
        <v>268</v>
      </c>
      <c r="AA5962" t="s">
        <v>19</v>
      </c>
      <c r="AC5962" t="s">
        <v>10276</v>
      </c>
      <c r="AD5962">
        <v>1</v>
      </c>
      <c r="AE5962">
        <v>1</v>
      </c>
    </row>
    <row r="5963" spans="1:31">
      <c r="A5963" t="s">
        <v>10277</v>
      </c>
      <c r="B5963" s="93">
        <v>44974</v>
      </c>
      <c r="C5963" s="93">
        <v>44974</v>
      </c>
      <c r="D5963">
        <v>2.5238399999999999E-5</v>
      </c>
      <c r="E5963">
        <v>2.5238399999999999E-5</v>
      </c>
      <c r="F5963" t="s">
        <v>81</v>
      </c>
      <c r="G5963">
        <v>7.9313929313929306</v>
      </c>
      <c r="H5963">
        <v>2.0017566735966731E-4</v>
      </c>
      <c r="I5963">
        <v>2.0017566735966731E-4</v>
      </c>
      <c r="J5963">
        <v>1</v>
      </c>
      <c r="M5963" t="s">
        <v>76</v>
      </c>
      <c r="R5963" t="s">
        <v>9046</v>
      </c>
      <c r="T5963" t="s">
        <v>76</v>
      </c>
      <c r="V5963" t="s">
        <v>8402</v>
      </c>
      <c r="W5963" t="s">
        <v>7116</v>
      </c>
      <c r="X5963" t="s">
        <v>168</v>
      </c>
      <c r="Y5963" t="s">
        <v>268</v>
      </c>
      <c r="Z5963" t="s">
        <v>268</v>
      </c>
      <c r="AA5963" t="s">
        <v>19</v>
      </c>
      <c r="AC5963" t="s">
        <v>10278</v>
      </c>
      <c r="AD5963">
        <v>1</v>
      </c>
      <c r="AE5963">
        <v>1</v>
      </c>
    </row>
    <row r="5964" spans="1:31">
      <c r="A5964" t="s">
        <v>10279</v>
      </c>
      <c r="B5964" s="93">
        <v>44974</v>
      </c>
      <c r="C5964" s="93">
        <v>44974</v>
      </c>
      <c r="D5964">
        <v>2.5312399999999998E-5</v>
      </c>
      <c r="E5964">
        <v>2.5312399999999998E-5</v>
      </c>
      <c r="F5964" t="s">
        <v>81</v>
      </c>
      <c r="G5964">
        <v>7.9313929313929306</v>
      </c>
      <c r="H5964">
        <v>2.0076259043659041E-4</v>
      </c>
      <c r="I5964">
        <v>2.0076259043659041E-4</v>
      </c>
      <c r="J5964">
        <v>1</v>
      </c>
      <c r="M5964" t="s">
        <v>76</v>
      </c>
      <c r="R5964" t="s">
        <v>9046</v>
      </c>
      <c r="T5964" t="s">
        <v>76</v>
      </c>
      <c r="V5964" t="s">
        <v>8402</v>
      </c>
      <c r="W5964" t="s">
        <v>7116</v>
      </c>
      <c r="X5964" t="s">
        <v>168</v>
      </c>
      <c r="Y5964" t="s">
        <v>268</v>
      </c>
      <c r="Z5964" t="s">
        <v>268</v>
      </c>
      <c r="AA5964" t="s">
        <v>19</v>
      </c>
      <c r="AC5964" t="s">
        <v>10280</v>
      </c>
      <c r="AD5964">
        <v>1</v>
      </c>
      <c r="AE5964">
        <v>1</v>
      </c>
    </row>
    <row r="5965" spans="1:31">
      <c r="A5965" t="s">
        <v>10281</v>
      </c>
      <c r="B5965" s="93">
        <v>44974</v>
      </c>
      <c r="C5965" s="93">
        <v>44974</v>
      </c>
      <c r="D5965">
        <v>-0.20532825139999999</v>
      </c>
      <c r="E5965">
        <v>-0.20532825139999999</v>
      </c>
      <c r="F5965" t="s">
        <v>81</v>
      </c>
      <c r="G5965">
        <v>7.9313929313929306</v>
      </c>
      <c r="H5965">
        <v>-1.6285390417692309</v>
      </c>
      <c r="I5965">
        <v>-1.6285390417692309</v>
      </c>
      <c r="J5965">
        <v>1</v>
      </c>
      <c r="L5965" t="s">
        <v>76</v>
      </c>
      <c r="M5965" t="s">
        <v>111</v>
      </c>
      <c r="R5965" t="s">
        <v>8556</v>
      </c>
      <c r="T5965" t="s">
        <v>76</v>
      </c>
      <c r="V5965" t="s">
        <v>4153</v>
      </c>
      <c r="W5965" t="s">
        <v>4154</v>
      </c>
      <c r="X5965" t="s">
        <v>168</v>
      </c>
      <c r="Y5965" t="s">
        <v>268</v>
      </c>
      <c r="Z5965" t="s">
        <v>268</v>
      </c>
      <c r="AA5965" t="s">
        <v>19</v>
      </c>
      <c r="AC5965" t="s">
        <v>10282</v>
      </c>
      <c r="AD5965">
        <v>1</v>
      </c>
      <c r="AE5965">
        <v>1</v>
      </c>
    </row>
    <row r="5966" spans="1:31">
      <c r="A5966" t="s">
        <v>10283</v>
      </c>
      <c r="B5966" s="93">
        <v>44974</v>
      </c>
      <c r="C5966" s="93">
        <v>44974</v>
      </c>
      <c r="D5966">
        <v>2.51584E-5</v>
      </c>
      <c r="E5966">
        <v>2.51584E-5</v>
      </c>
      <c r="F5966" t="s">
        <v>81</v>
      </c>
      <c r="G5966">
        <v>7.9313929313929306</v>
      </c>
      <c r="H5966">
        <v>1.9954115592515589E-4</v>
      </c>
      <c r="I5966">
        <v>1.9954115592515589E-4</v>
      </c>
      <c r="J5966">
        <v>1</v>
      </c>
      <c r="M5966" t="s">
        <v>76</v>
      </c>
      <c r="R5966" t="s">
        <v>9046</v>
      </c>
      <c r="T5966" t="s">
        <v>76</v>
      </c>
      <c r="V5966" t="s">
        <v>8402</v>
      </c>
      <c r="W5966" t="s">
        <v>7116</v>
      </c>
      <c r="X5966" t="s">
        <v>168</v>
      </c>
      <c r="Y5966" t="s">
        <v>268</v>
      </c>
      <c r="Z5966" t="s">
        <v>268</v>
      </c>
      <c r="AA5966" t="s">
        <v>19</v>
      </c>
      <c r="AC5966" t="s">
        <v>10284</v>
      </c>
      <c r="AD5966">
        <v>1</v>
      </c>
      <c r="AE5966">
        <v>1</v>
      </c>
    </row>
    <row r="5967" spans="1:31">
      <c r="A5967" t="s">
        <v>10285</v>
      </c>
      <c r="B5967" s="93">
        <v>44974</v>
      </c>
      <c r="C5967" s="93">
        <v>44974</v>
      </c>
      <c r="D5967">
        <v>2.6115626000000002E-3</v>
      </c>
      <c r="E5967">
        <v>2.6115626000000002E-3</v>
      </c>
      <c r="F5967" t="s">
        <v>81</v>
      </c>
      <c r="G5967">
        <v>7.9313929313929306</v>
      </c>
      <c r="H5967">
        <v>2.071332914553015E-2</v>
      </c>
      <c r="I5967">
        <v>2.071332914553015E-2</v>
      </c>
      <c r="J5967">
        <v>1</v>
      </c>
      <c r="M5967" t="s">
        <v>76</v>
      </c>
      <c r="R5967" t="s">
        <v>9046</v>
      </c>
      <c r="T5967" t="s">
        <v>76</v>
      </c>
      <c r="V5967" t="s">
        <v>8402</v>
      </c>
      <c r="W5967" t="s">
        <v>7116</v>
      </c>
      <c r="X5967" t="s">
        <v>168</v>
      </c>
      <c r="Y5967" t="s">
        <v>268</v>
      </c>
      <c r="Z5967" t="s">
        <v>268</v>
      </c>
      <c r="AA5967" t="s">
        <v>19</v>
      </c>
      <c r="AC5967" t="s">
        <v>10286</v>
      </c>
      <c r="AD5967">
        <v>1</v>
      </c>
      <c r="AE5967">
        <v>1</v>
      </c>
    </row>
    <row r="5968" spans="1:31">
      <c r="A5968" t="s">
        <v>10287</v>
      </c>
      <c r="B5968" s="93">
        <v>44974</v>
      </c>
      <c r="C5968" s="93">
        <v>44974</v>
      </c>
      <c r="D5968">
        <v>2.6106200000000001E-5</v>
      </c>
      <c r="E5968">
        <v>2.6106200000000001E-5</v>
      </c>
      <c r="F5968" t="s">
        <v>81</v>
      </c>
      <c r="G5968">
        <v>7.9313929313929306</v>
      </c>
      <c r="H5968">
        <v>2.0705853014553021E-4</v>
      </c>
      <c r="I5968">
        <v>2.0705853014553021E-4</v>
      </c>
      <c r="J5968">
        <v>1</v>
      </c>
      <c r="M5968" t="s">
        <v>76</v>
      </c>
      <c r="R5968" t="s">
        <v>9046</v>
      </c>
      <c r="T5968" t="s">
        <v>76</v>
      </c>
      <c r="V5968" t="s">
        <v>8402</v>
      </c>
      <c r="W5968" t="s">
        <v>7116</v>
      </c>
      <c r="X5968" t="s">
        <v>168</v>
      </c>
      <c r="Y5968" t="s">
        <v>268</v>
      </c>
      <c r="Z5968" t="s">
        <v>268</v>
      </c>
      <c r="AA5968" t="s">
        <v>19</v>
      </c>
      <c r="AC5968" t="s">
        <v>10288</v>
      </c>
      <c r="AD5968">
        <v>1</v>
      </c>
      <c r="AE5968">
        <v>1</v>
      </c>
    </row>
    <row r="5969" spans="1:31">
      <c r="A5969" t="s">
        <v>10289</v>
      </c>
      <c r="B5969" s="93">
        <v>44974</v>
      </c>
      <c r="C5969" s="93">
        <v>44974</v>
      </c>
      <c r="D5969">
        <v>2.6135800000000001E-5</v>
      </c>
      <c r="E5969">
        <v>2.6135800000000001E-5</v>
      </c>
      <c r="F5969" t="s">
        <v>81</v>
      </c>
      <c r="G5969">
        <v>7.9313929313929306</v>
      </c>
      <c r="H5969">
        <v>2.0729329937629941E-4</v>
      </c>
      <c r="I5969">
        <v>2.0729329937629941E-4</v>
      </c>
      <c r="J5969">
        <v>1</v>
      </c>
      <c r="M5969" t="s">
        <v>76</v>
      </c>
      <c r="R5969" t="s">
        <v>9046</v>
      </c>
      <c r="T5969" t="s">
        <v>76</v>
      </c>
      <c r="V5969" t="s">
        <v>8402</v>
      </c>
      <c r="W5969" t="s">
        <v>7116</v>
      </c>
      <c r="X5969" t="s">
        <v>168</v>
      </c>
      <c r="Y5969" t="s">
        <v>268</v>
      </c>
      <c r="Z5969" t="s">
        <v>268</v>
      </c>
      <c r="AA5969" t="s">
        <v>19</v>
      </c>
      <c r="AC5969" t="s">
        <v>10290</v>
      </c>
      <c r="AD5969">
        <v>1</v>
      </c>
      <c r="AE5969">
        <v>1</v>
      </c>
    </row>
    <row r="5970" spans="1:31">
      <c r="A5970" t="s">
        <v>10291</v>
      </c>
      <c r="B5970" s="93">
        <v>44974</v>
      </c>
      <c r="C5970" s="93">
        <v>44974</v>
      </c>
      <c r="D5970">
        <v>2.6135800000000001E-5</v>
      </c>
      <c r="E5970">
        <v>2.6135800000000001E-5</v>
      </c>
      <c r="F5970" t="s">
        <v>81</v>
      </c>
      <c r="G5970">
        <v>7.9313929313929306</v>
      </c>
      <c r="H5970">
        <v>2.0729329937629941E-4</v>
      </c>
      <c r="I5970">
        <v>2.0729329937629941E-4</v>
      </c>
      <c r="J5970">
        <v>1</v>
      </c>
      <c r="M5970" t="s">
        <v>76</v>
      </c>
      <c r="R5970" t="s">
        <v>9046</v>
      </c>
      <c r="T5970" t="s">
        <v>76</v>
      </c>
      <c r="V5970" t="s">
        <v>8402</v>
      </c>
      <c r="W5970" t="s">
        <v>7116</v>
      </c>
      <c r="X5970" t="s">
        <v>168</v>
      </c>
      <c r="Y5970" t="s">
        <v>268</v>
      </c>
      <c r="Z5970" t="s">
        <v>268</v>
      </c>
      <c r="AA5970" t="s">
        <v>19</v>
      </c>
      <c r="AC5970" t="s">
        <v>10292</v>
      </c>
      <c r="AD5970">
        <v>1</v>
      </c>
      <c r="AE5970">
        <v>1</v>
      </c>
    </row>
    <row r="5971" spans="1:31">
      <c r="A5971" t="s">
        <v>10293</v>
      </c>
      <c r="B5971" s="93">
        <v>44974</v>
      </c>
      <c r="C5971" s="93">
        <v>44974</v>
      </c>
      <c r="D5971">
        <v>-2.8746500000000001E-2</v>
      </c>
      <c r="E5971">
        <v>-2.8746500000000001E-2</v>
      </c>
      <c r="F5971" t="s">
        <v>81</v>
      </c>
      <c r="G5971">
        <v>7.9313929313929306</v>
      </c>
      <c r="H5971">
        <v>-0.22799978690228689</v>
      </c>
      <c r="I5971">
        <v>-0.22799978690228689</v>
      </c>
      <c r="J5971">
        <v>1</v>
      </c>
      <c r="L5971" t="s">
        <v>76</v>
      </c>
      <c r="R5971" t="s">
        <v>9427</v>
      </c>
      <c r="T5971" t="s">
        <v>76</v>
      </c>
      <c r="V5971" t="s">
        <v>8402</v>
      </c>
      <c r="W5971" t="s">
        <v>7116</v>
      </c>
      <c r="X5971" t="s">
        <v>168</v>
      </c>
      <c r="Y5971" t="s">
        <v>268</v>
      </c>
      <c r="Z5971" t="s">
        <v>268</v>
      </c>
      <c r="AA5971" t="s">
        <v>19</v>
      </c>
      <c r="AC5971" t="s">
        <v>10294</v>
      </c>
      <c r="AD5971">
        <v>1</v>
      </c>
      <c r="AE5971">
        <v>1</v>
      </c>
    </row>
    <row r="5972" spans="1:31">
      <c r="A5972" t="s">
        <v>10295</v>
      </c>
      <c r="B5972" s="93">
        <v>44974</v>
      </c>
      <c r="C5972" s="93">
        <v>44974</v>
      </c>
      <c r="D5972">
        <v>2.5248800000000001E-5</v>
      </c>
      <c r="E5972">
        <v>2.5248800000000001E-5</v>
      </c>
      <c r="F5972" t="s">
        <v>81</v>
      </c>
      <c r="G5972">
        <v>7.9313929313929306</v>
      </c>
      <c r="H5972">
        <v>2.0025815384615389E-4</v>
      </c>
      <c r="I5972">
        <v>2.0025815384615389E-4</v>
      </c>
      <c r="J5972">
        <v>1</v>
      </c>
      <c r="M5972" t="s">
        <v>76</v>
      </c>
      <c r="R5972" t="s">
        <v>9046</v>
      </c>
      <c r="T5972" t="s">
        <v>76</v>
      </c>
      <c r="V5972" t="s">
        <v>8402</v>
      </c>
      <c r="W5972" t="s">
        <v>7116</v>
      </c>
      <c r="X5972" t="s">
        <v>168</v>
      </c>
      <c r="Y5972" t="s">
        <v>268</v>
      </c>
      <c r="Z5972" t="s">
        <v>268</v>
      </c>
      <c r="AA5972" t="s">
        <v>19</v>
      </c>
      <c r="AC5972" t="s">
        <v>10296</v>
      </c>
      <c r="AD5972">
        <v>1</v>
      </c>
      <c r="AE5972">
        <v>1</v>
      </c>
    </row>
    <row r="5973" spans="1:31">
      <c r="A5973" t="s">
        <v>10297</v>
      </c>
      <c r="B5973" s="93">
        <v>44974</v>
      </c>
      <c r="C5973" s="93">
        <v>44974</v>
      </c>
      <c r="D5973">
        <v>-3.9703805100000003E-2</v>
      </c>
      <c r="E5973">
        <v>-3.9703805100000003E-2</v>
      </c>
      <c r="F5973" t="s">
        <v>81</v>
      </c>
      <c r="G5973">
        <v>7.9313929313929306</v>
      </c>
      <c r="H5973">
        <v>-0.31490647911954273</v>
      </c>
      <c r="I5973">
        <v>-0.31490647911954273</v>
      </c>
      <c r="J5973">
        <v>1</v>
      </c>
      <c r="L5973" t="s">
        <v>76</v>
      </c>
      <c r="R5973" t="s">
        <v>8556</v>
      </c>
      <c r="T5973" t="s">
        <v>76</v>
      </c>
      <c r="V5973" t="s">
        <v>4153</v>
      </c>
      <c r="W5973" t="s">
        <v>4154</v>
      </c>
      <c r="X5973" t="s">
        <v>168</v>
      </c>
      <c r="Y5973" t="s">
        <v>268</v>
      </c>
      <c r="Z5973" t="s">
        <v>268</v>
      </c>
      <c r="AA5973" t="s">
        <v>19</v>
      </c>
      <c r="AC5973" t="s">
        <v>10298</v>
      </c>
      <c r="AD5973">
        <v>1</v>
      </c>
      <c r="AE5973">
        <v>1</v>
      </c>
    </row>
    <row r="5974" spans="1:31">
      <c r="A5974" t="s">
        <v>10299</v>
      </c>
      <c r="B5974" s="93">
        <v>44974</v>
      </c>
      <c r="C5974" s="93">
        <v>44974</v>
      </c>
      <c r="D5974">
        <v>-3.4971856836000002</v>
      </c>
      <c r="E5974">
        <v>-3.4971856836000002</v>
      </c>
      <c r="F5974" t="s">
        <v>81</v>
      </c>
      <c r="G5974">
        <v>7.9313929313929306</v>
      </c>
      <c r="H5974">
        <v>-27.737553810673599</v>
      </c>
      <c r="I5974">
        <v>-27.737553810673599</v>
      </c>
      <c r="J5974">
        <v>1</v>
      </c>
      <c r="L5974" t="s">
        <v>76</v>
      </c>
      <c r="R5974" t="s">
        <v>8556</v>
      </c>
      <c r="T5974" t="s">
        <v>76</v>
      </c>
      <c r="V5974" t="s">
        <v>4153</v>
      </c>
      <c r="W5974" t="s">
        <v>4154</v>
      </c>
      <c r="X5974" t="s">
        <v>168</v>
      </c>
      <c r="Y5974" t="s">
        <v>268</v>
      </c>
      <c r="Z5974" t="s">
        <v>268</v>
      </c>
      <c r="AA5974" t="s">
        <v>19</v>
      </c>
      <c r="AC5974" t="s">
        <v>10300</v>
      </c>
      <c r="AD5974">
        <v>1</v>
      </c>
      <c r="AE5974">
        <v>1</v>
      </c>
    </row>
    <row r="5975" spans="1:31">
      <c r="A5975" t="s">
        <v>10301</v>
      </c>
      <c r="B5975" s="93">
        <v>44974</v>
      </c>
      <c r="C5975" s="93">
        <v>44974</v>
      </c>
      <c r="D5975">
        <v>-6.1403411160000001</v>
      </c>
      <c r="E5975">
        <v>-6.1403411160000001</v>
      </c>
      <c r="F5975" t="s">
        <v>81</v>
      </c>
      <c r="G5975">
        <v>7.9313929313929306</v>
      </c>
      <c r="H5975">
        <v>-48.701458123783787</v>
      </c>
      <c r="I5975">
        <v>-48.701458123783787</v>
      </c>
      <c r="J5975">
        <v>1</v>
      </c>
      <c r="L5975" t="s">
        <v>76</v>
      </c>
      <c r="R5975" t="s">
        <v>8556</v>
      </c>
      <c r="T5975" t="s">
        <v>76</v>
      </c>
      <c r="V5975" t="s">
        <v>4153</v>
      </c>
      <c r="W5975" t="s">
        <v>4154</v>
      </c>
      <c r="X5975" t="s">
        <v>168</v>
      </c>
      <c r="Y5975" t="s">
        <v>268</v>
      </c>
      <c r="Z5975" t="s">
        <v>268</v>
      </c>
      <c r="AA5975" t="s">
        <v>19</v>
      </c>
      <c r="AC5975" t="s">
        <v>10302</v>
      </c>
      <c r="AD5975">
        <v>1</v>
      </c>
      <c r="AE5975">
        <v>1</v>
      </c>
    </row>
    <row r="5976" spans="1:31">
      <c r="A5976" t="s">
        <v>10303</v>
      </c>
      <c r="B5976" s="93">
        <v>44974</v>
      </c>
      <c r="C5976" s="93">
        <v>44974</v>
      </c>
      <c r="D5976">
        <v>-0.63715697519999992</v>
      </c>
      <c r="E5976">
        <v>-0.63715697519999992</v>
      </c>
      <c r="F5976" t="s">
        <v>81</v>
      </c>
      <c r="G5976">
        <v>7.9313929313929306</v>
      </c>
      <c r="H5976">
        <v>-5.0535423292889803</v>
      </c>
      <c r="I5976">
        <v>-5.0535423292889803</v>
      </c>
      <c r="J5976">
        <v>1</v>
      </c>
      <c r="L5976" t="s">
        <v>76</v>
      </c>
      <c r="R5976" t="s">
        <v>8556</v>
      </c>
      <c r="T5976" t="s">
        <v>76</v>
      </c>
      <c r="V5976" t="s">
        <v>4153</v>
      </c>
      <c r="W5976" t="s">
        <v>4154</v>
      </c>
      <c r="X5976" t="s">
        <v>168</v>
      </c>
      <c r="Y5976" t="s">
        <v>268</v>
      </c>
      <c r="Z5976" t="s">
        <v>268</v>
      </c>
      <c r="AA5976" t="s">
        <v>19</v>
      </c>
      <c r="AC5976" t="s">
        <v>10304</v>
      </c>
      <c r="AD5976">
        <v>1</v>
      </c>
      <c r="AE5976">
        <v>1</v>
      </c>
    </row>
    <row r="5977" spans="1:31">
      <c r="A5977" t="s">
        <v>10305</v>
      </c>
      <c r="B5977" s="93">
        <v>44974</v>
      </c>
      <c r="C5977" s="93">
        <v>44974</v>
      </c>
      <c r="D5977">
        <v>40</v>
      </c>
      <c r="E5977">
        <v>40</v>
      </c>
      <c r="F5977" t="s">
        <v>81</v>
      </c>
      <c r="G5977">
        <v>7.9313929313929306</v>
      </c>
      <c r="H5977">
        <v>317.25571725571729</v>
      </c>
      <c r="I5977">
        <v>317.25571725571729</v>
      </c>
      <c r="J5977">
        <v>1</v>
      </c>
      <c r="L5977" t="s">
        <v>65</v>
      </c>
      <c r="M5977" t="s">
        <v>76</v>
      </c>
      <c r="R5977" t="s">
        <v>8397</v>
      </c>
      <c r="T5977" t="s">
        <v>76</v>
      </c>
      <c r="V5977" t="s">
        <v>1347</v>
      </c>
      <c r="W5977" t="s">
        <v>1347</v>
      </c>
      <c r="X5977" t="s">
        <v>277</v>
      </c>
      <c r="Y5977" t="s">
        <v>180</v>
      </c>
      <c r="Z5977" t="s">
        <v>180</v>
      </c>
      <c r="AA5977" t="s">
        <v>25</v>
      </c>
      <c r="AC5977" t="s">
        <v>10306</v>
      </c>
      <c r="AD5977">
        <v>1</v>
      </c>
      <c r="AE5977">
        <v>1</v>
      </c>
    </row>
    <row r="5978" spans="1:31">
      <c r="A5978" t="s">
        <v>10307</v>
      </c>
      <c r="B5978" s="93">
        <v>44974</v>
      </c>
      <c r="C5978" s="93">
        <v>44974</v>
      </c>
      <c r="D5978">
        <v>19.8</v>
      </c>
      <c r="E5978">
        <v>19.8</v>
      </c>
      <c r="F5978" t="s">
        <v>81</v>
      </c>
      <c r="G5978">
        <v>7.9313929313929306</v>
      </c>
      <c r="H5978">
        <v>157.04158004158009</v>
      </c>
      <c r="I5978">
        <v>157.04158004158009</v>
      </c>
      <c r="J5978">
        <v>1</v>
      </c>
      <c r="M5978" t="s">
        <v>76</v>
      </c>
      <c r="R5978" t="s">
        <v>9427</v>
      </c>
      <c r="T5978" t="s">
        <v>76</v>
      </c>
      <c r="V5978" t="s">
        <v>1461</v>
      </c>
      <c r="W5978" t="s">
        <v>1461</v>
      </c>
      <c r="X5978" t="s">
        <v>1377</v>
      </c>
      <c r="Y5978" t="s">
        <v>1377</v>
      </c>
      <c r="Z5978" t="s">
        <v>1377</v>
      </c>
      <c r="AA5978" t="s">
        <v>29</v>
      </c>
      <c r="AC5978" t="s">
        <v>10308</v>
      </c>
      <c r="AD5978">
        <v>1</v>
      </c>
      <c r="AE5978">
        <v>1</v>
      </c>
    </row>
    <row r="5979" spans="1:31">
      <c r="A5979" t="s">
        <v>10309</v>
      </c>
      <c r="B5979" s="93">
        <v>44974</v>
      </c>
      <c r="C5979" s="93">
        <v>44974</v>
      </c>
      <c r="D5979">
        <v>-2.30723E-2</v>
      </c>
      <c r="E5979">
        <v>-2.30723E-2</v>
      </c>
      <c r="F5979" t="s">
        <v>81</v>
      </c>
      <c r="G5979">
        <v>7.9313929313929306</v>
      </c>
      <c r="H5979">
        <v>-0.18299547713097711</v>
      </c>
      <c r="I5979">
        <v>-0.18299547713097711</v>
      </c>
      <c r="J5979">
        <v>1</v>
      </c>
      <c r="L5979" t="s">
        <v>76</v>
      </c>
      <c r="R5979" t="s">
        <v>9427</v>
      </c>
      <c r="T5979" t="s">
        <v>76</v>
      </c>
      <c r="V5979" t="s">
        <v>8402</v>
      </c>
      <c r="W5979" t="s">
        <v>7116</v>
      </c>
      <c r="X5979" t="s">
        <v>168</v>
      </c>
      <c r="Y5979" t="s">
        <v>268</v>
      </c>
      <c r="Z5979" t="s">
        <v>268</v>
      </c>
      <c r="AA5979" t="s">
        <v>19</v>
      </c>
      <c r="AC5979" t="s">
        <v>10310</v>
      </c>
      <c r="AD5979">
        <v>1</v>
      </c>
      <c r="AE5979">
        <v>1</v>
      </c>
    </row>
    <row r="5980" spans="1:31">
      <c r="A5980" t="s">
        <v>10311</v>
      </c>
      <c r="B5980" s="93">
        <v>44974</v>
      </c>
      <c r="C5980" s="93">
        <v>44974</v>
      </c>
      <c r="D5980">
        <v>-2.4279800000000001E-2</v>
      </c>
      <c r="E5980">
        <v>-2.4279800000000001E-2</v>
      </c>
      <c r="F5980" t="s">
        <v>81</v>
      </c>
      <c r="G5980">
        <v>7.9313929313929306</v>
      </c>
      <c r="H5980">
        <v>-0.1925726340956341</v>
      </c>
      <c r="I5980">
        <v>-0.1925726340956341</v>
      </c>
      <c r="J5980">
        <v>1</v>
      </c>
      <c r="L5980" t="s">
        <v>76</v>
      </c>
      <c r="R5980" t="s">
        <v>9427</v>
      </c>
      <c r="T5980" t="s">
        <v>76</v>
      </c>
      <c r="V5980" t="s">
        <v>8402</v>
      </c>
      <c r="W5980" t="s">
        <v>7116</v>
      </c>
      <c r="X5980" t="s">
        <v>168</v>
      </c>
      <c r="Y5980" t="s">
        <v>268</v>
      </c>
      <c r="Z5980" t="s">
        <v>268</v>
      </c>
      <c r="AA5980" t="s">
        <v>19</v>
      </c>
      <c r="AC5980" t="s">
        <v>10312</v>
      </c>
      <c r="AD5980">
        <v>1</v>
      </c>
      <c r="AE5980">
        <v>1</v>
      </c>
    </row>
    <row r="5981" spans="1:31">
      <c r="A5981" t="s">
        <v>10313</v>
      </c>
      <c r="B5981" s="93">
        <v>44974</v>
      </c>
      <c r="C5981" s="93">
        <v>44974</v>
      </c>
      <c r="D5981">
        <v>-3.0260599999999999E-2</v>
      </c>
      <c r="E5981">
        <v>-3.0260599999999999E-2</v>
      </c>
      <c r="F5981" t="s">
        <v>81</v>
      </c>
      <c r="G5981">
        <v>7.9313929313929306</v>
      </c>
      <c r="H5981">
        <v>-0.24000870893970891</v>
      </c>
      <c r="I5981">
        <v>-0.24000870893970891</v>
      </c>
      <c r="J5981">
        <v>1</v>
      </c>
      <c r="L5981" t="s">
        <v>76</v>
      </c>
      <c r="R5981" t="s">
        <v>9427</v>
      </c>
      <c r="T5981" t="s">
        <v>76</v>
      </c>
      <c r="V5981" t="s">
        <v>8402</v>
      </c>
      <c r="W5981" t="s">
        <v>7116</v>
      </c>
      <c r="X5981" t="s">
        <v>168</v>
      </c>
      <c r="Y5981" t="s">
        <v>268</v>
      </c>
      <c r="Z5981" t="s">
        <v>268</v>
      </c>
      <c r="AA5981" t="s">
        <v>19</v>
      </c>
      <c r="AC5981" t="s">
        <v>10314</v>
      </c>
      <c r="AD5981">
        <v>1</v>
      </c>
      <c r="AE5981">
        <v>1</v>
      </c>
    </row>
    <row r="5982" spans="1:31">
      <c r="A5982" t="s">
        <v>10315</v>
      </c>
      <c r="B5982" s="93">
        <v>44974</v>
      </c>
      <c r="C5982" s="93">
        <v>44974</v>
      </c>
      <c r="D5982">
        <v>1.3066280000000001E-4</v>
      </c>
      <c r="E5982">
        <v>1.3066280000000001E-4</v>
      </c>
      <c r="F5982" t="s">
        <v>81</v>
      </c>
      <c r="G5982">
        <v>7.9313929313929306</v>
      </c>
      <c r="H5982">
        <v>1.036338008316008E-3</v>
      </c>
      <c r="I5982">
        <v>1.036338008316008E-3</v>
      </c>
      <c r="J5982">
        <v>1</v>
      </c>
      <c r="M5982" t="s">
        <v>76</v>
      </c>
      <c r="R5982" t="s">
        <v>9046</v>
      </c>
      <c r="T5982" t="s">
        <v>76</v>
      </c>
      <c r="V5982" t="s">
        <v>8402</v>
      </c>
      <c r="W5982" t="s">
        <v>7116</v>
      </c>
      <c r="X5982" t="s">
        <v>168</v>
      </c>
      <c r="Y5982" t="s">
        <v>268</v>
      </c>
      <c r="Z5982" t="s">
        <v>268</v>
      </c>
      <c r="AA5982" t="s">
        <v>19</v>
      </c>
      <c r="AC5982" t="s">
        <v>10316</v>
      </c>
      <c r="AD5982">
        <v>1</v>
      </c>
      <c r="AE5982">
        <v>1</v>
      </c>
    </row>
    <row r="5983" spans="1:31">
      <c r="A5983" t="s">
        <v>10317</v>
      </c>
      <c r="B5983" s="93">
        <v>44974</v>
      </c>
      <c r="C5983" s="93">
        <v>44974</v>
      </c>
      <c r="D5983">
        <v>-2.92673E-2</v>
      </c>
      <c r="E5983">
        <v>-2.92673E-2</v>
      </c>
      <c r="F5983" t="s">
        <v>81</v>
      </c>
      <c r="G5983">
        <v>7.9313929313929306</v>
      </c>
      <c r="H5983">
        <v>-0.23213045634095639</v>
      </c>
      <c r="I5983">
        <v>-0.23213045634095639</v>
      </c>
      <c r="J5983">
        <v>1</v>
      </c>
      <c r="L5983" t="s">
        <v>76</v>
      </c>
      <c r="R5983" t="s">
        <v>9427</v>
      </c>
      <c r="T5983" t="s">
        <v>76</v>
      </c>
      <c r="V5983" t="s">
        <v>8402</v>
      </c>
      <c r="W5983" t="s">
        <v>7116</v>
      </c>
      <c r="X5983" t="s">
        <v>168</v>
      </c>
      <c r="Y5983" t="s">
        <v>268</v>
      </c>
      <c r="Z5983" t="s">
        <v>268</v>
      </c>
      <c r="AA5983" t="s">
        <v>19</v>
      </c>
      <c r="AC5983" t="s">
        <v>10318</v>
      </c>
      <c r="AD5983">
        <v>1</v>
      </c>
      <c r="AE5983">
        <v>1</v>
      </c>
    </row>
    <row r="5984" spans="1:31">
      <c r="A5984" t="s">
        <v>10319</v>
      </c>
      <c r="B5984" s="93">
        <v>44974</v>
      </c>
      <c r="C5984" s="93">
        <v>44974</v>
      </c>
      <c r="D5984">
        <v>-3.0714200000000001E-2</v>
      </c>
      <c r="E5984">
        <v>-3.0714200000000001E-2</v>
      </c>
      <c r="F5984" t="s">
        <v>81</v>
      </c>
      <c r="G5984">
        <v>7.9313929313929306</v>
      </c>
      <c r="H5984">
        <v>-0.2436063887733888</v>
      </c>
      <c r="I5984">
        <v>-0.2436063887733888</v>
      </c>
      <c r="J5984">
        <v>1</v>
      </c>
      <c r="L5984" t="s">
        <v>76</v>
      </c>
      <c r="R5984" t="s">
        <v>9427</v>
      </c>
      <c r="T5984" t="s">
        <v>76</v>
      </c>
      <c r="V5984" t="s">
        <v>8402</v>
      </c>
      <c r="W5984" t="s">
        <v>7116</v>
      </c>
      <c r="X5984" t="s">
        <v>168</v>
      </c>
      <c r="Y5984" t="s">
        <v>268</v>
      </c>
      <c r="Z5984" t="s">
        <v>268</v>
      </c>
      <c r="AA5984" t="s">
        <v>19</v>
      </c>
      <c r="AC5984" t="s">
        <v>10320</v>
      </c>
      <c r="AD5984">
        <v>1</v>
      </c>
      <c r="AE5984">
        <v>1</v>
      </c>
    </row>
    <row r="5985" spans="1:31">
      <c r="A5985" t="s">
        <v>10321</v>
      </c>
      <c r="B5985" s="93">
        <v>44974</v>
      </c>
      <c r="C5985" s="93">
        <v>44974</v>
      </c>
      <c r="D5985">
        <v>-2.8481900000000001E-2</v>
      </c>
      <c r="E5985">
        <v>-2.8481900000000001E-2</v>
      </c>
      <c r="F5985" t="s">
        <v>81</v>
      </c>
      <c r="G5985">
        <v>7.9313929313929306</v>
      </c>
      <c r="H5985">
        <v>-0.2259011403326403</v>
      </c>
      <c r="I5985">
        <v>-0.2259011403326403</v>
      </c>
      <c r="J5985">
        <v>1</v>
      </c>
      <c r="L5985" t="s">
        <v>76</v>
      </c>
      <c r="R5985" t="s">
        <v>9427</v>
      </c>
      <c r="T5985" t="s">
        <v>76</v>
      </c>
      <c r="V5985" t="s">
        <v>8402</v>
      </c>
      <c r="W5985" t="s">
        <v>7116</v>
      </c>
      <c r="X5985" t="s">
        <v>168</v>
      </c>
      <c r="Y5985" t="s">
        <v>268</v>
      </c>
      <c r="Z5985" t="s">
        <v>268</v>
      </c>
      <c r="AA5985" t="s">
        <v>19</v>
      </c>
      <c r="AC5985" t="s">
        <v>10322</v>
      </c>
      <c r="AD5985">
        <v>1</v>
      </c>
      <c r="AE5985">
        <v>1</v>
      </c>
    </row>
    <row r="5986" spans="1:31">
      <c r="A5986" t="s">
        <v>10323</v>
      </c>
      <c r="B5986" s="93">
        <v>44974</v>
      </c>
      <c r="C5986" s="93">
        <v>44974</v>
      </c>
      <c r="D5986">
        <v>-0.17743294073781479</v>
      </c>
      <c r="E5986">
        <v>-0.17743294073781479</v>
      </c>
      <c r="F5986" t="s">
        <v>81</v>
      </c>
      <c r="G5986">
        <v>7.9313929313929306</v>
      </c>
      <c r="H5986">
        <v>-1.4072903719641661</v>
      </c>
      <c r="I5986">
        <v>-1.4072903719641661</v>
      </c>
      <c r="J5986">
        <v>1</v>
      </c>
      <c r="L5986" t="s">
        <v>76</v>
      </c>
      <c r="R5986" t="s">
        <v>8556</v>
      </c>
      <c r="T5986" t="s">
        <v>76</v>
      </c>
      <c r="V5986" t="s">
        <v>8402</v>
      </c>
      <c r="W5986" t="s">
        <v>7116</v>
      </c>
      <c r="X5986" t="s">
        <v>168</v>
      </c>
      <c r="Y5986" t="s">
        <v>268</v>
      </c>
      <c r="Z5986" t="s">
        <v>268</v>
      </c>
      <c r="AA5986" t="s">
        <v>19</v>
      </c>
      <c r="AC5986" t="s">
        <v>10324</v>
      </c>
      <c r="AD5986">
        <v>1</v>
      </c>
      <c r="AE5986">
        <v>1</v>
      </c>
    </row>
    <row r="5987" spans="1:31">
      <c r="A5987" t="s">
        <v>10325</v>
      </c>
      <c r="B5987" s="93">
        <v>44974</v>
      </c>
      <c r="C5987" s="93">
        <v>44974</v>
      </c>
      <c r="D5987">
        <v>-3.0140405524037659</v>
      </c>
      <c r="E5987">
        <v>-3.0140405524037659</v>
      </c>
      <c r="F5987" t="s">
        <v>81</v>
      </c>
      <c r="G5987">
        <v>7.9313929313929306</v>
      </c>
      <c r="H5987">
        <v>-23.90553993226688</v>
      </c>
      <c r="I5987">
        <v>-23.90553993226688</v>
      </c>
      <c r="J5987">
        <v>1</v>
      </c>
      <c r="L5987" t="s">
        <v>65</v>
      </c>
      <c r="R5987" t="s">
        <v>8556</v>
      </c>
      <c r="T5987" t="s">
        <v>65</v>
      </c>
      <c r="V5987" t="s">
        <v>8402</v>
      </c>
      <c r="W5987" t="s">
        <v>7116</v>
      </c>
      <c r="X5987" t="s">
        <v>168</v>
      </c>
      <c r="Y5987" t="s">
        <v>268</v>
      </c>
      <c r="Z5987" t="s">
        <v>268</v>
      </c>
      <c r="AA5987" t="s">
        <v>19</v>
      </c>
      <c r="AC5987" t="s">
        <v>10326</v>
      </c>
      <c r="AD5987">
        <v>1</v>
      </c>
      <c r="AE5987">
        <v>1</v>
      </c>
    </row>
    <row r="5988" spans="1:31">
      <c r="A5988" t="s">
        <v>10327</v>
      </c>
      <c r="B5988" s="93">
        <v>44974</v>
      </c>
      <c r="C5988" s="93">
        <v>44974</v>
      </c>
      <c r="D5988">
        <v>-2.9770212599999998E-2</v>
      </c>
      <c r="E5988">
        <v>-2.9770212599999998E-2</v>
      </c>
      <c r="F5988" t="s">
        <v>81</v>
      </c>
      <c r="G5988">
        <v>7.9313929313929306</v>
      </c>
      <c r="H5988">
        <v>-0.23611925378170481</v>
      </c>
      <c r="I5988">
        <v>-0.23611925378170481</v>
      </c>
      <c r="J5988">
        <v>1</v>
      </c>
      <c r="L5988" t="s">
        <v>76</v>
      </c>
      <c r="R5988" t="s">
        <v>8556</v>
      </c>
      <c r="T5988" t="s">
        <v>76</v>
      </c>
      <c r="V5988" t="s">
        <v>4153</v>
      </c>
      <c r="W5988" t="s">
        <v>4154</v>
      </c>
      <c r="X5988" t="s">
        <v>168</v>
      </c>
      <c r="Y5988" t="s">
        <v>268</v>
      </c>
      <c r="Z5988" t="s">
        <v>268</v>
      </c>
      <c r="AA5988" t="s">
        <v>19</v>
      </c>
      <c r="AC5988" t="s">
        <v>10328</v>
      </c>
      <c r="AD5988">
        <v>1</v>
      </c>
      <c r="AE5988">
        <v>1</v>
      </c>
    </row>
    <row r="5989" spans="1:31">
      <c r="A5989" t="s">
        <v>10329</v>
      </c>
      <c r="B5989" s="93">
        <v>44974</v>
      </c>
      <c r="C5989" s="93">
        <v>44974</v>
      </c>
      <c r="D5989">
        <v>-6.7099267008000014</v>
      </c>
      <c r="E5989">
        <v>-6.7099267008000014</v>
      </c>
      <c r="F5989" t="s">
        <v>81</v>
      </c>
      <c r="G5989">
        <v>7.9313929313929306</v>
      </c>
      <c r="H5989">
        <v>-53.219065204889823</v>
      </c>
      <c r="I5989">
        <v>-53.219065204889823</v>
      </c>
      <c r="J5989">
        <v>1</v>
      </c>
      <c r="L5989" t="s">
        <v>76</v>
      </c>
      <c r="R5989" t="s">
        <v>8556</v>
      </c>
      <c r="T5989" t="s">
        <v>76</v>
      </c>
      <c r="V5989" t="s">
        <v>4153</v>
      </c>
      <c r="W5989" t="s">
        <v>4154</v>
      </c>
      <c r="X5989" t="s">
        <v>168</v>
      </c>
      <c r="Y5989" t="s">
        <v>268</v>
      </c>
      <c r="Z5989" t="s">
        <v>268</v>
      </c>
      <c r="AA5989" t="s">
        <v>19</v>
      </c>
      <c r="AC5989" t="s">
        <v>10330</v>
      </c>
      <c r="AD5989">
        <v>1</v>
      </c>
      <c r="AE5989">
        <v>1</v>
      </c>
    </row>
    <row r="5990" spans="1:31">
      <c r="A5990" t="s">
        <v>10331</v>
      </c>
      <c r="B5990" s="93">
        <v>44974</v>
      </c>
      <c r="C5990" s="93">
        <v>44974</v>
      </c>
      <c r="D5990">
        <v>-7.4210883012000002</v>
      </c>
      <c r="E5990">
        <v>-7.4210883012000002</v>
      </c>
      <c r="F5990" t="s">
        <v>81</v>
      </c>
      <c r="G5990">
        <v>7.9313929313929306</v>
      </c>
      <c r="H5990">
        <v>-58.859567295380458</v>
      </c>
      <c r="I5990">
        <v>-58.859567295380458</v>
      </c>
      <c r="J5990">
        <v>1</v>
      </c>
      <c r="L5990" t="s">
        <v>76</v>
      </c>
      <c r="R5990" t="s">
        <v>8556</v>
      </c>
      <c r="T5990" t="s">
        <v>76</v>
      </c>
      <c r="V5990" t="s">
        <v>4153</v>
      </c>
      <c r="W5990" t="s">
        <v>4154</v>
      </c>
      <c r="X5990" t="s">
        <v>168</v>
      </c>
      <c r="Y5990" t="s">
        <v>268</v>
      </c>
      <c r="Z5990" t="s">
        <v>268</v>
      </c>
      <c r="AA5990" t="s">
        <v>19</v>
      </c>
      <c r="AC5990" t="s">
        <v>10332</v>
      </c>
      <c r="AD5990">
        <v>1</v>
      </c>
      <c r="AE5990">
        <v>1</v>
      </c>
    </row>
    <row r="5991" spans="1:31">
      <c r="A5991" t="s">
        <v>10333</v>
      </c>
      <c r="B5991" s="93">
        <v>44974</v>
      </c>
      <c r="C5991" s="93">
        <v>44974</v>
      </c>
      <c r="D5991">
        <v>-1.8026445579999999</v>
      </c>
      <c r="E5991">
        <v>-1.8026445579999999</v>
      </c>
      <c r="F5991" t="s">
        <v>81</v>
      </c>
      <c r="G5991">
        <v>7.9313929313929306</v>
      </c>
      <c r="H5991">
        <v>-14.29748230513513</v>
      </c>
      <c r="I5991">
        <v>-14.29748230513513</v>
      </c>
      <c r="J5991">
        <v>1</v>
      </c>
      <c r="L5991" t="s">
        <v>76</v>
      </c>
      <c r="R5991" t="s">
        <v>8556</v>
      </c>
      <c r="T5991" t="s">
        <v>76</v>
      </c>
      <c r="V5991" t="s">
        <v>4153</v>
      </c>
      <c r="W5991" t="s">
        <v>4154</v>
      </c>
      <c r="X5991" t="s">
        <v>168</v>
      </c>
      <c r="Y5991" t="s">
        <v>268</v>
      </c>
      <c r="Z5991" t="s">
        <v>268</v>
      </c>
      <c r="AA5991" t="s">
        <v>19</v>
      </c>
      <c r="AC5991" t="s">
        <v>10334</v>
      </c>
      <c r="AD5991">
        <v>1</v>
      </c>
      <c r="AE5991">
        <v>1</v>
      </c>
    </row>
    <row r="5992" spans="1:31">
      <c r="A5992" t="s">
        <v>10335</v>
      </c>
      <c r="B5992" s="93">
        <v>44974</v>
      </c>
      <c r="C5992" s="93">
        <v>44974</v>
      </c>
      <c r="D5992">
        <v>-2.4258530744</v>
      </c>
      <c r="E5992">
        <v>-2.4258530744</v>
      </c>
      <c r="F5992" t="s">
        <v>81</v>
      </c>
      <c r="G5992">
        <v>7.9313929313929306</v>
      </c>
      <c r="H5992">
        <v>-19.240393926893969</v>
      </c>
      <c r="I5992">
        <v>-19.240393926893969</v>
      </c>
      <c r="J5992">
        <v>1</v>
      </c>
      <c r="L5992" t="s">
        <v>76</v>
      </c>
      <c r="R5992" t="s">
        <v>8556</v>
      </c>
      <c r="T5992" t="s">
        <v>76</v>
      </c>
      <c r="V5992" t="s">
        <v>4153</v>
      </c>
      <c r="W5992" t="s">
        <v>4154</v>
      </c>
      <c r="X5992" t="s">
        <v>168</v>
      </c>
      <c r="Y5992" t="s">
        <v>268</v>
      </c>
      <c r="Z5992" t="s">
        <v>268</v>
      </c>
      <c r="AA5992" t="s">
        <v>19</v>
      </c>
      <c r="AC5992" t="s">
        <v>10336</v>
      </c>
      <c r="AD5992">
        <v>1</v>
      </c>
      <c r="AE5992">
        <v>1</v>
      </c>
    </row>
    <row r="5993" spans="1:31">
      <c r="A5993" t="s">
        <v>10337</v>
      </c>
      <c r="B5993" s="93">
        <v>44974</v>
      </c>
      <c r="C5993" s="93">
        <v>44974</v>
      </c>
      <c r="D5993">
        <v>-2.22712895</v>
      </c>
      <c r="E5993">
        <v>-2.22712895</v>
      </c>
      <c r="F5993" t="s">
        <v>81</v>
      </c>
      <c r="G5993">
        <v>7.9313929313929306</v>
      </c>
      <c r="H5993">
        <v>-17.664234811330559</v>
      </c>
      <c r="I5993">
        <v>-17.664234811330559</v>
      </c>
      <c r="J5993">
        <v>1</v>
      </c>
      <c r="L5993" t="s">
        <v>76</v>
      </c>
      <c r="R5993" t="s">
        <v>8556</v>
      </c>
      <c r="T5993" t="s">
        <v>76</v>
      </c>
      <c r="V5993" t="s">
        <v>4153</v>
      </c>
      <c r="W5993" t="s">
        <v>4154</v>
      </c>
      <c r="X5993" t="s">
        <v>168</v>
      </c>
      <c r="Y5993" t="s">
        <v>268</v>
      </c>
      <c r="Z5993" t="s">
        <v>268</v>
      </c>
      <c r="AA5993" t="s">
        <v>19</v>
      </c>
      <c r="AC5993" t="s">
        <v>10338</v>
      </c>
      <c r="AD5993">
        <v>1</v>
      </c>
      <c r="AE5993">
        <v>1</v>
      </c>
    </row>
    <row r="5994" spans="1:31">
      <c r="A5994" t="s">
        <v>10339</v>
      </c>
      <c r="B5994" s="93">
        <v>44974</v>
      </c>
      <c r="C5994" s="93">
        <v>44974</v>
      </c>
      <c r="D5994">
        <v>-1.60160076E-2</v>
      </c>
      <c r="E5994">
        <v>-1.60160076E-2</v>
      </c>
      <c r="F5994" t="s">
        <v>81</v>
      </c>
      <c r="G5994">
        <v>7.9313929313929306</v>
      </c>
      <c r="H5994">
        <v>-0.1270292494677755</v>
      </c>
      <c r="I5994">
        <v>-0.1270292494677755</v>
      </c>
      <c r="J5994">
        <v>1</v>
      </c>
      <c r="L5994" t="s">
        <v>76</v>
      </c>
      <c r="R5994" t="s">
        <v>8556</v>
      </c>
      <c r="T5994" t="s">
        <v>76</v>
      </c>
      <c r="V5994" t="s">
        <v>4153</v>
      </c>
      <c r="W5994" t="s">
        <v>4154</v>
      </c>
      <c r="X5994" t="s">
        <v>168</v>
      </c>
      <c r="Y5994" t="s">
        <v>268</v>
      </c>
      <c r="Z5994" t="s">
        <v>268</v>
      </c>
      <c r="AA5994" t="s">
        <v>19</v>
      </c>
      <c r="AC5994" t="s">
        <v>10340</v>
      </c>
      <c r="AD5994">
        <v>1</v>
      </c>
      <c r="AE5994">
        <v>1</v>
      </c>
    </row>
    <row r="5995" spans="1:31">
      <c r="A5995" t="s">
        <v>10341</v>
      </c>
      <c r="B5995" s="93">
        <v>44974</v>
      </c>
      <c r="C5995" s="93">
        <v>44974</v>
      </c>
      <c r="D5995">
        <v>-2.55167E-2</v>
      </c>
      <c r="E5995">
        <v>-2.55167E-2</v>
      </c>
      <c r="F5995" t="s">
        <v>81</v>
      </c>
      <c r="G5995">
        <v>7.9313929313929306</v>
      </c>
      <c r="H5995">
        <v>-0.20238297401247399</v>
      </c>
      <c r="I5995">
        <v>-0.20238297401247399</v>
      </c>
      <c r="J5995">
        <v>1</v>
      </c>
      <c r="L5995" t="s">
        <v>76</v>
      </c>
      <c r="R5995" t="s">
        <v>9427</v>
      </c>
      <c r="T5995" t="s">
        <v>76</v>
      </c>
      <c r="V5995" t="s">
        <v>8402</v>
      </c>
      <c r="W5995" t="s">
        <v>7116</v>
      </c>
      <c r="X5995" t="s">
        <v>168</v>
      </c>
      <c r="Y5995" t="s">
        <v>268</v>
      </c>
      <c r="Z5995" t="s">
        <v>268</v>
      </c>
      <c r="AA5995" t="s">
        <v>19</v>
      </c>
      <c r="AC5995" t="s">
        <v>10342</v>
      </c>
      <c r="AD5995">
        <v>1</v>
      </c>
      <c r="AE5995">
        <v>1</v>
      </c>
    </row>
    <row r="5996" spans="1:31">
      <c r="A5996" t="s">
        <v>10343</v>
      </c>
      <c r="B5996" s="93">
        <v>44974</v>
      </c>
      <c r="C5996" s="93">
        <v>44974</v>
      </c>
      <c r="D5996">
        <v>-2.4691399999999999E-2</v>
      </c>
      <c r="E5996">
        <v>-2.4691399999999999E-2</v>
      </c>
      <c r="F5996" t="s">
        <v>81</v>
      </c>
      <c r="G5996">
        <v>7.9313929313929306</v>
      </c>
      <c r="H5996">
        <v>-0.1958371954261954</v>
      </c>
      <c r="I5996">
        <v>-0.1958371954261954</v>
      </c>
      <c r="J5996">
        <v>1</v>
      </c>
      <c r="L5996" t="s">
        <v>76</v>
      </c>
      <c r="R5996" t="s">
        <v>9427</v>
      </c>
      <c r="T5996" t="s">
        <v>76</v>
      </c>
      <c r="V5996" t="s">
        <v>8402</v>
      </c>
      <c r="W5996" t="s">
        <v>7116</v>
      </c>
      <c r="X5996" t="s">
        <v>168</v>
      </c>
      <c r="Y5996" t="s">
        <v>268</v>
      </c>
      <c r="Z5996" t="s">
        <v>268</v>
      </c>
      <c r="AA5996" t="s">
        <v>19</v>
      </c>
      <c r="AC5996" t="s">
        <v>10344</v>
      </c>
      <c r="AD5996">
        <v>1</v>
      </c>
      <c r="AE5996">
        <v>1</v>
      </c>
    </row>
    <row r="5997" spans="1:31">
      <c r="A5997" t="s">
        <v>10345</v>
      </c>
      <c r="B5997" s="93">
        <v>44974</v>
      </c>
      <c r="C5997" s="93">
        <v>44974</v>
      </c>
      <c r="D5997">
        <v>-2.4546499999999999E-2</v>
      </c>
      <c r="E5997">
        <v>-2.4546499999999999E-2</v>
      </c>
      <c r="F5997" t="s">
        <v>81</v>
      </c>
      <c r="G5997">
        <v>7.9313929313929306</v>
      </c>
      <c r="H5997">
        <v>-0.19468793659043659</v>
      </c>
      <c r="I5997">
        <v>-0.19468793659043659</v>
      </c>
      <c r="J5997">
        <v>1</v>
      </c>
      <c r="L5997" t="s">
        <v>76</v>
      </c>
      <c r="R5997" t="s">
        <v>9427</v>
      </c>
      <c r="T5997" t="s">
        <v>76</v>
      </c>
      <c r="V5997" t="s">
        <v>8402</v>
      </c>
      <c r="W5997" t="s">
        <v>7116</v>
      </c>
      <c r="X5997" t="s">
        <v>168</v>
      </c>
      <c r="Y5997" t="s">
        <v>268</v>
      </c>
      <c r="Z5997" t="s">
        <v>268</v>
      </c>
      <c r="AA5997" t="s">
        <v>19</v>
      </c>
      <c r="AC5997" t="s">
        <v>10346</v>
      </c>
      <c r="AD5997">
        <v>1</v>
      </c>
      <c r="AE5997">
        <v>1</v>
      </c>
    </row>
    <row r="5998" spans="1:31">
      <c r="A5998" t="s">
        <v>10347</v>
      </c>
      <c r="B5998" s="93">
        <v>44974</v>
      </c>
      <c r="C5998" s="93">
        <v>44974</v>
      </c>
      <c r="D5998">
        <v>-2.5842199999999999E-2</v>
      </c>
      <c r="E5998">
        <v>-2.5842199999999999E-2</v>
      </c>
      <c r="F5998" t="s">
        <v>81</v>
      </c>
      <c r="G5998">
        <v>7.9313929313929306</v>
      </c>
      <c r="H5998">
        <v>-0.20496464241164239</v>
      </c>
      <c r="I5998">
        <v>-0.20496464241164239</v>
      </c>
      <c r="J5998">
        <v>1</v>
      </c>
      <c r="L5998" t="s">
        <v>76</v>
      </c>
      <c r="R5998" t="s">
        <v>9427</v>
      </c>
      <c r="T5998" t="s">
        <v>76</v>
      </c>
      <c r="V5998" t="s">
        <v>8402</v>
      </c>
      <c r="W5998" t="s">
        <v>7116</v>
      </c>
      <c r="X5998" t="s">
        <v>168</v>
      </c>
      <c r="Y5998" t="s">
        <v>268</v>
      </c>
      <c r="Z5998" t="s">
        <v>268</v>
      </c>
      <c r="AA5998" t="s">
        <v>19</v>
      </c>
      <c r="AC5998" t="s">
        <v>10348</v>
      </c>
      <c r="AD5998">
        <v>1</v>
      </c>
      <c r="AE5998">
        <v>1</v>
      </c>
    </row>
    <row r="5999" spans="1:31">
      <c r="A5999" t="s">
        <v>10349</v>
      </c>
      <c r="B5999" s="93">
        <v>44974</v>
      </c>
      <c r="C5999" s="93">
        <v>44974</v>
      </c>
      <c r="D5999">
        <v>-3.09053E-2</v>
      </c>
      <c r="E5999">
        <v>-3.09053E-2</v>
      </c>
      <c r="F5999" t="s">
        <v>81</v>
      </c>
      <c r="G5999">
        <v>7.9313929313929306</v>
      </c>
      <c r="H5999">
        <v>-0.24512207796257801</v>
      </c>
      <c r="I5999">
        <v>-0.24512207796257801</v>
      </c>
      <c r="J5999">
        <v>1</v>
      </c>
      <c r="L5999" t="s">
        <v>76</v>
      </c>
      <c r="R5999" t="s">
        <v>9427</v>
      </c>
      <c r="T5999" t="s">
        <v>76</v>
      </c>
      <c r="V5999" t="s">
        <v>8402</v>
      </c>
      <c r="W5999" t="s">
        <v>7116</v>
      </c>
      <c r="X5999" t="s">
        <v>168</v>
      </c>
      <c r="Y5999" t="s">
        <v>268</v>
      </c>
      <c r="Z5999" t="s">
        <v>268</v>
      </c>
      <c r="AA5999" t="s">
        <v>19</v>
      </c>
      <c r="AC5999" t="s">
        <v>10350</v>
      </c>
      <c r="AD5999">
        <v>1</v>
      </c>
      <c r="AE5999">
        <v>1</v>
      </c>
    </row>
    <row r="6000" spans="1:31">
      <c r="A6000" t="s">
        <v>10351</v>
      </c>
      <c r="B6000" s="93">
        <v>44974</v>
      </c>
      <c r="C6000" s="93">
        <v>44974</v>
      </c>
      <c r="D6000">
        <v>-40.003430475526031</v>
      </c>
      <c r="E6000">
        <v>-40.003430475526031</v>
      </c>
      <c r="F6000" t="s">
        <v>81</v>
      </c>
      <c r="G6000">
        <v>7.9313929313929306</v>
      </c>
      <c r="H6000">
        <v>-317.28292570505567</v>
      </c>
      <c r="I6000">
        <v>-317.28292570505567</v>
      </c>
      <c r="J6000">
        <v>1</v>
      </c>
      <c r="L6000" t="s">
        <v>65</v>
      </c>
      <c r="M6000" t="s">
        <v>76</v>
      </c>
      <c r="R6000" t="s">
        <v>8397</v>
      </c>
      <c r="T6000" t="s">
        <v>65</v>
      </c>
      <c r="V6000" t="s">
        <v>1347</v>
      </c>
      <c r="W6000" t="s">
        <v>1347</v>
      </c>
      <c r="X6000" t="s">
        <v>277</v>
      </c>
      <c r="Y6000" t="s">
        <v>180</v>
      </c>
      <c r="Z6000" t="s">
        <v>180</v>
      </c>
      <c r="AA6000" t="s">
        <v>25</v>
      </c>
      <c r="AC6000" t="s">
        <v>10306</v>
      </c>
      <c r="AD6000">
        <v>1</v>
      </c>
      <c r="AE6000">
        <v>1</v>
      </c>
    </row>
    <row r="6001" spans="1:31">
      <c r="A6001" t="s">
        <v>10352</v>
      </c>
      <c r="B6001" s="93">
        <v>44974</v>
      </c>
      <c r="C6001" s="93">
        <v>44974</v>
      </c>
      <c r="D6001">
        <v>-3.6001568000000002</v>
      </c>
      <c r="E6001">
        <v>-3.6001568000000002</v>
      </c>
      <c r="F6001" t="s">
        <v>81</v>
      </c>
      <c r="G6001">
        <v>7.9313929313929306</v>
      </c>
      <c r="H6001">
        <v>-28.5542581954262</v>
      </c>
      <c r="I6001">
        <v>-28.5542581954262</v>
      </c>
      <c r="J6001">
        <v>1</v>
      </c>
      <c r="L6001" t="s">
        <v>76</v>
      </c>
      <c r="R6001" t="s">
        <v>8556</v>
      </c>
      <c r="T6001" t="s">
        <v>76</v>
      </c>
      <c r="V6001" t="s">
        <v>4153</v>
      </c>
      <c r="W6001" t="s">
        <v>4154</v>
      </c>
      <c r="X6001" t="s">
        <v>168</v>
      </c>
      <c r="Y6001" t="s">
        <v>268</v>
      </c>
      <c r="Z6001" t="s">
        <v>268</v>
      </c>
      <c r="AA6001" t="s">
        <v>19</v>
      </c>
      <c r="AC6001" t="s">
        <v>10353</v>
      </c>
      <c r="AD6001">
        <v>1</v>
      </c>
      <c r="AE6001">
        <v>1</v>
      </c>
    </row>
    <row r="6002" spans="1:31">
      <c r="A6002" t="s">
        <v>10354</v>
      </c>
      <c r="B6002" s="93">
        <v>44974</v>
      </c>
      <c r="C6002" s="93">
        <v>44974</v>
      </c>
      <c r="D6002">
        <v>-0.26997464319999998</v>
      </c>
      <c r="E6002">
        <v>-0.26997464319999998</v>
      </c>
      <c r="F6002" t="s">
        <v>81</v>
      </c>
      <c r="G6002">
        <v>7.9313929313929306</v>
      </c>
      <c r="H6002">
        <v>-2.1412749767318089</v>
      </c>
      <c r="I6002">
        <v>-2.1412749767318089</v>
      </c>
      <c r="J6002">
        <v>1</v>
      </c>
      <c r="L6002" t="s">
        <v>76</v>
      </c>
      <c r="R6002" t="s">
        <v>8556</v>
      </c>
      <c r="T6002" t="s">
        <v>76</v>
      </c>
      <c r="V6002" t="s">
        <v>4153</v>
      </c>
      <c r="W6002" t="s">
        <v>4154</v>
      </c>
      <c r="X6002" t="s">
        <v>168</v>
      </c>
      <c r="Y6002" t="s">
        <v>268</v>
      </c>
      <c r="Z6002" t="s">
        <v>268</v>
      </c>
      <c r="AA6002" t="s">
        <v>19</v>
      </c>
      <c r="AC6002" t="s">
        <v>10355</v>
      </c>
      <c r="AD6002">
        <v>1</v>
      </c>
      <c r="AE6002">
        <v>1</v>
      </c>
    </row>
    <row r="6003" spans="1:31">
      <c r="A6003" t="s">
        <v>10356</v>
      </c>
      <c r="B6003" s="93">
        <v>44974</v>
      </c>
      <c r="C6003" s="93">
        <v>44974</v>
      </c>
      <c r="D6003">
        <v>-1.4058553908</v>
      </c>
      <c r="E6003">
        <v>-1.4058553908</v>
      </c>
      <c r="F6003" t="s">
        <v>81</v>
      </c>
      <c r="G6003">
        <v>7.9313929313929306</v>
      </c>
      <c r="H6003">
        <v>-11.15039150915177</v>
      </c>
      <c r="I6003">
        <v>-11.15039150915177</v>
      </c>
      <c r="J6003">
        <v>1</v>
      </c>
      <c r="L6003" t="s">
        <v>76</v>
      </c>
      <c r="R6003" t="s">
        <v>8556</v>
      </c>
      <c r="T6003" t="s">
        <v>76</v>
      </c>
      <c r="V6003" t="s">
        <v>4153</v>
      </c>
      <c r="W6003" t="s">
        <v>4154</v>
      </c>
      <c r="X6003" t="s">
        <v>168</v>
      </c>
      <c r="Y6003" t="s">
        <v>268</v>
      </c>
      <c r="Z6003" t="s">
        <v>268</v>
      </c>
      <c r="AA6003" t="s">
        <v>19</v>
      </c>
      <c r="AC6003" t="s">
        <v>10357</v>
      </c>
      <c r="AD6003">
        <v>1</v>
      </c>
      <c r="AE6003">
        <v>1</v>
      </c>
    </row>
    <row r="6004" spans="1:31">
      <c r="A6004" t="s">
        <v>10358</v>
      </c>
      <c r="B6004" s="93">
        <v>44974</v>
      </c>
      <c r="C6004" s="93">
        <v>44974</v>
      </c>
      <c r="D6004">
        <v>-0.2400996564</v>
      </c>
      <c r="E6004">
        <v>-0.2400996564</v>
      </c>
      <c r="F6004" t="s">
        <v>81</v>
      </c>
      <c r="G6004">
        <v>7.9313929313929306</v>
      </c>
      <c r="H6004">
        <v>-1.904324717600832</v>
      </c>
      <c r="I6004">
        <v>-1.904324717600832</v>
      </c>
      <c r="J6004">
        <v>1</v>
      </c>
      <c r="L6004" t="s">
        <v>76</v>
      </c>
      <c r="R6004" t="s">
        <v>8556</v>
      </c>
      <c r="T6004" t="s">
        <v>76</v>
      </c>
      <c r="V6004" t="s">
        <v>4153</v>
      </c>
      <c r="W6004" t="s">
        <v>4154</v>
      </c>
      <c r="X6004" t="s">
        <v>168</v>
      </c>
      <c r="Y6004" t="s">
        <v>268</v>
      </c>
      <c r="Z6004" t="s">
        <v>268</v>
      </c>
      <c r="AA6004" t="s">
        <v>19</v>
      </c>
      <c r="AC6004" t="s">
        <v>10359</v>
      </c>
      <c r="AD6004">
        <v>1</v>
      </c>
      <c r="AE6004">
        <v>1</v>
      </c>
    </row>
    <row r="6005" spans="1:31">
      <c r="A6005" t="s">
        <v>10360</v>
      </c>
      <c r="B6005" s="93">
        <v>44974</v>
      </c>
      <c r="C6005" s="93">
        <v>44974</v>
      </c>
      <c r="D6005">
        <v>-0.35274308920000003</v>
      </c>
      <c r="E6005">
        <v>-0.35274308920000003</v>
      </c>
      <c r="F6005" t="s">
        <v>81</v>
      </c>
      <c r="G6005">
        <v>7.9313929313929306</v>
      </c>
      <c r="H6005">
        <v>-2.7977440442785859</v>
      </c>
      <c r="I6005">
        <v>-2.7977440442785859</v>
      </c>
      <c r="J6005">
        <v>1</v>
      </c>
      <c r="L6005" t="s">
        <v>76</v>
      </c>
      <c r="R6005" t="s">
        <v>8556</v>
      </c>
      <c r="T6005" t="s">
        <v>76</v>
      </c>
      <c r="V6005" t="s">
        <v>4153</v>
      </c>
      <c r="W6005" t="s">
        <v>4154</v>
      </c>
      <c r="X6005" t="s">
        <v>168</v>
      </c>
      <c r="Y6005" t="s">
        <v>268</v>
      </c>
      <c r="Z6005" t="s">
        <v>268</v>
      </c>
      <c r="AA6005" t="s">
        <v>19</v>
      </c>
      <c r="AC6005" t="s">
        <v>10361</v>
      </c>
      <c r="AD6005">
        <v>1</v>
      </c>
      <c r="AE6005">
        <v>1</v>
      </c>
    </row>
    <row r="6006" spans="1:31">
      <c r="A6006" t="s">
        <v>10362</v>
      </c>
      <c r="B6006" s="93">
        <v>44974</v>
      </c>
      <c r="C6006" s="93">
        <v>44974</v>
      </c>
      <c r="D6006">
        <v>-6.9567991247999998</v>
      </c>
      <c r="E6006">
        <v>-6.9567991247999998</v>
      </c>
      <c r="F6006" t="s">
        <v>81</v>
      </c>
      <c r="G6006">
        <v>7.9313929313929306</v>
      </c>
      <c r="H6006">
        <v>-55.177107403559248</v>
      </c>
      <c r="I6006">
        <v>-55.177107403559248</v>
      </c>
      <c r="J6006">
        <v>1</v>
      </c>
      <c r="L6006" t="s">
        <v>76</v>
      </c>
      <c r="R6006" t="s">
        <v>8556</v>
      </c>
      <c r="T6006" t="s">
        <v>76</v>
      </c>
      <c r="V6006" t="s">
        <v>4153</v>
      </c>
      <c r="W6006" t="s">
        <v>4154</v>
      </c>
      <c r="X6006" t="s">
        <v>168</v>
      </c>
      <c r="Y6006" t="s">
        <v>268</v>
      </c>
      <c r="Z6006" t="s">
        <v>268</v>
      </c>
      <c r="AA6006" t="s">
        <v>19</v>
      </c>
      <c r="AC6006" t="s">
        <v>10363</v>
      </c>
      <c r="AD6006">
        <v>1</v>
      </c>
      <c r="AE6006">
        <v>1</v>
      </c>
    </row>
    <row r="6007" spans="1:31">
      <c r="A6007" t="s">
        <v>10364</v>
      </c>
      <c r="B6007" s="93">
        <v>44974</v>
      </c>
      <c r="C6007" s="93">
        <v>44974</v>
      </c>
      <c r="D6007">
        <v>-3.0783499999999998E-2</v>
      </c>
      <c r="E6007">
        <v>-3.0783499999999998E-2</v>
      </c>
      <c r="F6007" t="s">
        <v>81</v>
      </c>
      <c r="G6007">
        <v>7.9313929313929306</v>
      </c>
      <c r="H6007">
        <v>-0.2441560343035343</v>
      </c>
      <c r="I6007">
        <v>-0.2441560343035343</v>
      </c>
      <c r="J6007">
        <v>1</v>
      </c>
      <c r="L6007" t="s">
        <v>76</v>
      </c>
      <c r="R6007" t="s">
        <v>9427</v>
      </c>
      <c r="T6007" t="s">
        <v>76</v>
      </c>
      <c r="V6007" t="s">
        <v>8402</v>
      </c>
      <c r="W6007" t="s">
        <v>7116</v>
      </c>
      <c r="X6007" t="s">
        <v>168</v>
      </c>
      <c r="Y6007" t="s">
        <v>268</v>
      </c>
      <c r="Z6007" t="s">
        <v>268</v>
      </c>
      <c r="AA6007" t="s">
        <v>19</v>
      </c>
      <c r="AC6007" t="s">
        <v>10365</v>
      </c>
      <c r="AD6007">
        <v>1</v>
      </c>
      <c r="AE6007">
        <v>1</v>
      </c>
    </row>
    <row r="6008" spans="1:31">
      <c r="A6008" t="s">
        <v>10366</v>
      </c>
      <c r="B6008" s="93">
        <v>44974</v>
      </c>
      <c r="C6008" s="93">
        <v>44974</v>
      </c>
      <c r="D6008">
        <v>-2.5111399999999999E-2</v>
      </c>
      <c r="E6008">
        <v>-2.5111399999999999E-2</v>
      </c>
      <c r="F6008" t="s">
        <v>81</v>
      </c>
      <c r="G6008">
        <v>7.9313929313929306</v>
      </c>
      <c r="H6008">
        <v>-0.19916838045738039</v>
      </c>
      <c r="I6008">
        <v>-0.19916838045738039</v>
      </c>
      <c r="J6008">
        <v>1</v>
      </c>
      <c r="L6008" t="s">
        <v>76</v>
      </c>
      <c r="R6008" t="s">
        <v>9427</v>
      </c>
      <c r="T6008" t="s">
        <v>76</v>
      </c>
      <c r="V6008" t="s">
        <v>8402</v>
      </c>
      <c r="W6008" t="s">
        <v>7116</v>
      </c>
      <c r="X6008" t="s">
        <v>168</v>
      </c>
      <c r="Y6008" t="s">
        <v>268</v>
      </c>
      <c r="Z6008" t="s">
        <v>268</v>
      </c>
      <c r="AA6008" t="s">
        <v>19</v>
      </c>
      <c r="AC6008" t="s">
        <v>10367</v>
      </c>
      <c r="AD6008">
        <v>1</v>
      </c>
      <c r="AE6008">
        <v>1</v>
      </c>
    </row>
    <row r="6009" spans="1:31">
      <c r="A6009" t="s">
        <v>10368</v>
      </c>
      <c r="B6009" s="93">
        <v>44974</v>
      </c>
      <c r="C6009" s="93">
        <v>44974</v>
      </c>
      <c r="D6009">
        <v>-2.8458799999999999E-2</v>
      </c>
      <c r="E6009">
        <v>-2.8458799999999999E-2</v>
      </c>
      <c r="F6009" t="s">
        <v>81</v>
      </c>
      <c r="G6009">
        <v>7.9313929313929306</v>
      </c>
      <c r="H6009">
        <v>-0.22571792515592509</v>
      </c>
      <c r="I6009">
        <v>-0.22571792515592509</v>
      </c>
      <c r="J6009">
        <v>1</v>
      </c>
      <c r="L6009" t="s">
        <v>76</v>
      </c>
      <c r="R6009" t="s">
        <v>9427</v>
      </c>
      <c r="T6009" t="s">
        <v>76</v>
      </c>
      <c r="V6009" t="s">
        <v>8402</v>
      </c>
      <c r="W6009" t="s">
        <v>7116</v>
      </c>
      <c r="X6009" t="s">
        <v>168</v>
      </c>
      <c r="Y6009" t="s">
        <v>268</v>
      </c>
      <c r="Z6009" t="s">
        <v>268</v>
      </c>
      <c r="AA6009" t="s">
        <v>19</v>
      </c>
      <c r="AC6009" t="s">
        <v>10369</v>
      </c>
      <c r="AD6009">
        <v>1</v>
      </c>
      <c r="AE6009">
        <v>1</v>
      </c>
    </row>
    <row r="6010" spans="1:31">
      <c r="A6010" t="s">
        <v>10370</v>
      </c>
      <c r="B6010" s="93">
        <v>44974</v>
      </c>
      <c r="C6010" s="93">
        <v>44974</v>
      </c>
      <c r="D6010">
        <v>-2.63252E-2</v>
      </c>
      <c r="E6010">
        <v>-2.63252E-2</v>
      </c>
      <c r="F6010" t="s">
        <v>81</v>
      </c>
      <c r="G6010">
        <v>7.9313929313929306</v>
      </c>
      <c r="H6010">
        <v>-0.2087955051975052</v>
      </c>
      <c r="I6010">
        <v>-0.2087955051975052</v>
      </c>
      <c r="J6010">
        <v>1</v>
      </c>
      <c r="L6010" t="s">
        <v>76</v>
      </c>
      <c r="R6010" t="s">
        <v>9427</v>
      </c>
      <c r="T6010" t="s">
        <v>76</v>
      </c>
      <c r="V6010" t="s">
        <v>8402</v>
      </c>
      <c r="W6010" t="s">
        <v>7116</v>
      </c>
      <c r="X6010" t="s">
        <v>168</v>
      </c>
      <c r="Y6010" t="s">
        <v>268</v>
      </c>
      <c r="Z6010" t="s">
        <v>268</v>
      </c>
      <c r="AA6010" t="s">
        <v>19</v>
      </c>
      <c r="AC6010" t="s">
        <v>10371</v>
      </c>
      <c r="AD6010">
        <v>1</v>
      </c>
      <c r="AE6010">
        <v>1</v>
      </c>
    </row>
    <row r="6011" spans="1:31">
      <c r="A6011" t="s">
        <v>10372</v>
      </c>
      <c r="B6011" s="93">
        <v>44974</v>
      </c>
      <c r="C6011" s="93">
        <v>44974</v>
      </c>
      <c r="D6011">
        <v>-3.0678500000000001E-2</v>
      </c>
      <c r="E6011">
        <v>-3.0678500000000001E-2</v>
      </c>
      <c r="F6011" t="s">
        <v>81</v>
      </c>
      <c r="G6011">
        <v>7.9313929313929306</v>
      </c>
      <c r="H6011">
        <v>-0.24332323804573799</v>
      </c>
      <c r="I6011">
        <v>-0.24332323804573799</v>
      </c>
      <c r="J6011">
        <v>1</v>
      </c>
      <c r="L6011" t="s">
        <v>76</v>
      </c>
      <c r="R6011" t="s">
        <v>9427</v>
      </c>
      <c r="T6011" t="s">
        <v>76</v>
      </c>
      <c r="V6011" t="s">
        <v>8402</v>
      </c>
      <c r="W6011" t="s">
        <v>7116</v>
      </c>
      <c r="X6011" t="s">
        <v>168</v>
      </c>
      <c r="Y6011" t="s">
        <v>268</v>
      </c>
      <c r="Z6011" t="s">
        <v>268</v>
      </c>
      <c r="AA6011" t="s">
        <v>19</v>
      </c>
      <c r="AC6011" t="s">
        <v>10373</v>
      </c>
      <c r="AD6011">
        <v>1</v>
      </c>
      <c r="AE6011">
        <v>1</v>
      </c>
    </row>
    <row r="6012" spans="1:31">
      <c r="A6012" t="s">
        <v>10374</v>
      </c>
      <c r="B6012" s="93">
        <v>44974</v>
      </c>
      <c r="C6012" s="93">
        <v>44974</v>
      </c>
      <c r="D6012">
        <v>-0.20745679380000001</v>
      </c>
      <c r="E6012">
        <v>-0.20745679380000001</v>
      </c>
      <c r="F6012" t="s">
        <v>81</v>
      </c>
      <c r="G6012">
        <v>7.9313929313929306</v>
      </c>
      <c r="H6012">
        <v>-1.645421347914761</v>
      </c>
      <c r="I6012">
        <v>-1.645421347914761</v>
      </c>
      <c r="J6012">
        <v>1</v>
      </c>
      <c r="L6012" t="s">
        <v>76</v>
      </c>
      <c r="M6012" t="s">
        <v>111</v>
      </c>
      <c r="R6012" t="s">
        <v>8556</v>
      </c>
      <c r="T6012" t="s">
        <v>76</v>
      </c>
      <c r="V6012" t="s">
        <v>4153</v>
      </c>
      <c r="W6012" t="s">
        <v>4154</v>
      </c>
      <c r="X6012" t="s">
        <v>168</v>
      </c>
      <c r="Y6012" t="s">
        <v>268</v>
      </c>
      <c r="Z6012" t="s">
        <v>268</v>
      </c>
      <c r="AA6012" t="s">
        <v>19</v>
      </c>
      <c r="AC6012" t="s">
        <v>10375</v>
      </c>
      <c r="AD6012">
        <v>1</v>
      </c>
      <c r="AE6012">
        <v>1</v>
      </c>
    </row>
    <row r="6013" spans="1:31">
      <c r="A6013" t="s">
        <v>10376</v>
      </c>
      <c r="B6013" s="93">
        <v>44974</v>
      </c>
      <c r="C6013" s="93">
        <v>44974</v>
      </c>
      <c r="D6013">
        <v>-6.4732761600000008E-2</v>
      </c>
      <c r="E6013">
        <v>-6.4732761600000008E-2</v>
      </c>
      <c r="F6013" t="s">
        <v>81</v>
      </c>
      <c r="G6013">
        <v>7.9313929313929306</v>
      </c>
      <c r="H6013">
        <v>-0.51342096778378388</v>
      </c>
      <c r="I6013">
        <v>-0.51342096778378388</v>
      </c>
      <c r="J6013">
        <v>1</v>
      </c>
      <c r="L6013" t="s">
        <v>76</v>
      </c>
      <c r="R6013" t="s">
        <v>8556</v>
      </c>
      <c r="T6013" t="s">
        <v>76</v>
      </c>
      <c r="V6013" t="s">
        <v>4153</v>
      </c>
      <c r="W6013" t="s">
        <v>4154</v>
      </c>
      <c r="X6013" t="s">
        <v>168</v>
      </c>
      <c r="Y6013" t="s">
        <v>268</v>
      </c>
      <c r="Z6013" t="s">
        <v>268</v>
      </c>
      <c r="AA6013" t="s">
        <v>19</v>
      </c>
      <c r="AC6013" t="s">
        <v>10377</v>
      </c>
      <c r="AD6013">
        <v>1</v>
      </c>
      <c r="AE6013">
        <v>1</v>
      </c>
    </row>
    <row r="6014" spans="1:31">
      <c r="A6014" t="s">
        <v>10378</v>
      </c>
      <c r="B6014" s="93">
        <v>44974</v>
      </c>
      <c r="C6014" s="93">
        <v>44974</v>
      </c>
      <c r="D6014">
        <v>-5.3802936431999999</v>
      </c>
      <c r="E6014">
        <v>-5.3802936431999999</v>
      </c>
      <c r="F6014" t="s">
        <v>81</v>
      </c>
      <c r="G6014">
        <v>7.9313929313929306</v>
      </c>
      <c r="H6014">
        <v>-42.673222970494813</v>
      </c>
      <c r="I6014">
        <v>-42.673222970494813</v>
      </c>
      <c r="J6014">
        <v>1</v>
      </c>
      <c r="L6014" t="s">
        <v>76</v>
      </c>
      <c r="R6014" t="s">
        <v>8556</v>
      </c>
      <c r="T6014" t="s">
        <v>76</v>
      </c>
      <c r="V6014" t="s">
        <v>4153</v>
      </c>
      <c r="W6014" t="s">
        <v>4154</v>
      </c>
      <c r="X6014" t="s">
        <v>168</v>
      </c>
      <c r="Y6014" t="s">
        <v>268</v>
      </c>
      <c r="Z6014" t="s">
        <v>268</v>
      </c>
      <c r="AA6014" t="s">
        <v>19</v>
      </c>
      <c r="AC6014" t="s">
        <v>10379</v>
      </c>
      <c r="AD6014">
        <v>1</v>
      </c>
      <c r="AE6014">
        <v>1</v>
      </c>
    </row>
    <row r="6015" spans="1:31">
      <c r="A6015" t="s">
        <v>10380</v>
      </c>
      <c r="B6015" s="93">
        <v>44974</v>
      </c>
      <c r="C6015" s="93">
        <v>44974</v>
      </c>
      <c r="D6015">
        <v>-2.8864272720000002</v>
      </c>
      <c r="E6015">
        <v>-2.8864272720000002</v>
      </c>
      <c r="F6015" t="s">
        <v>81</v>
      </c>
      <c r="G6015">
        <v>7.9313929313929306</v>
      </c>
      <c r="H6015">
        <v>-22.893388862120581</v>
      </c>
      <c r="I6015">
        <v>-22.893388862120581</v>
      </c>
      <c r="J6015">
        <v>1</v>
      </c>
      <c r="L6015" t="s">
        <v>76</v>
      </c>
      <c r="R6015" t="s">
        <v>8556</v>
      </c>
      <c r="T6015" t="s">
        <v>76</v>
      </c>
      <c r="V6015" t="s">
        <v>4153</v>
      </c>
      <c r="W6015" t="s">
        <v>4154</v>
      </c>
      <c r="X6015" t="s">
        <v>168</v>
      </c>
      <c r="Y6015" t="s">
        <v>268</v>
      </c>
      <c r="Z6015" t="s">
        <v>268</v>
      </c>
      <c r="AA6015" t="s">
        <v>19</v>
      </c>
      <c r="AC6015" t="s">
        <v>10381</v>
      </c>
      <c r="AD6015">
        <v>1</v>
      </c>
      <c r="AE6015">
        <v>1</v>
      </c>
    </row>
    <row r="6016" spans="1:31">
      <c r="A6016" t="s">
        <v>10382</v>
      </c>
      <c r="B6016" s="93">
        <v>44974</v>
      </c>
      <c r="C6016" s="93">
        <v>44974</v>
      </c>
      <c r="D6016">
        <v>-5.8082466935999992</v>
      </c>
      <c r="E6016">
        <v>-5.8082466935999992</v>
      </c>
      <c r="F6016" t="s">
        <v>81</v>
      </c>
      <c r="G6016">
        <v>7.9313929313929306</v>
      </c>
      <c r="H6016">
        <v>-46.067486769405399</v>
      </c>
      <c r="I6016">
        <v>-46.067486769405399</v>
      </c>
      <c r="J6016">
        <v>1</v>
      </c>
      <c r="L6016" t="s">
        <v>76</v>
      </c>
      <c r="R6016" t="s">
        <v>8556</v>
      </c>
      <c r="T6016" t="s">
        <v>76</v>
      </c>
      <c r="V6016" t="s">
        <v>4153</v>
      </c>
      <c r="W6016" t="s">
        <v>4154</v>
      </c>
      <c r="X6016" t="s">
        <v>168</v>
      </c>
      <c r="Y6016" t="s">
        <v>268</v>
      </c>
      <c r="Z6016" t="s">
        <v>268</v>
      </c>
      <c r="AA6016" t="s">
        <v>19</v>
      </c>
      <c r="AC6016" t="s">
        <v>10383</v>
      </c>
      <c r="AD6016">
        <v>1</v>
      </c>
      <c r="AE6016">
        <v>1</v>
      </c>
    </row>
    <row r="6017" spans="1:31">
      <c r="A6017" t="s">
        <v>10384</v>
      </c>
      <c r="B6017" s="93">
        <v>44974</v>
      </c>
      <c r="C6017" s="93">
        <v>44974</v>
      </c>
      <c r="D6017">
        <v>-8.8808739599999992E-2</v>
      </c>
      <c r="E6017">
        <v>-8.8808739599999992E-2</v>
      </c>
      <c r="F6017" t="s">
        <v>81</v>
      </c>
      <c r="G6017">
        <v>7.9313929313929306</v>
      </c>
      <c r="H6017">
        <v>-0.70437700950935545</v>
      </c>
      <c r="I6017">
        <v>-0.70437700950935545</v>
      </c>
      <c r="J6017">
        <v>1</v>
      </c>
      <c r="L6017" t="s">
        <v>76</v>
      </c>
      <c r="R6017" t="s">
        <v>8556</v>
      </c>
      <c r="T6017" t="s">
        <v>76</v>
      </c>
      <c r="V6017" t="s">
        <v>4153</v>
      </c>
      <c r="W6017" t="s">
        <v>4154</v>
      </c>
      <c r="X6017" t="s">
        <v>168</v>
      </c>
      <c r="Y6017" t="s">
        <v>268</v>
      </c>
      <c r="Z6017" t="s">
        <v>268</v>
      </c>
      <c r="AA6017" t="s">
        <v>19</v>
      </c>
      <c r="AC6017" t="s">
        <v>10385</v>
      </c>
      <c r="AD6017">
        <v>1</v>
      </c>
      <c r="AE6017">
        <v>1</v>
      </c>
    </row>
    <row r="6018" spans="1:31">
      <c r="A6018" t="s">
        <v>10386</v>
      </c>
      <c r="B6018" s="93">
        <v>44974</v>
      </c>
      <c r="C6018" s="93">
        <v>44974</v>
      </c>
      <c r="D6018">
        <v>-5.2344455632000004</v>
      </c>
      <c r="E6018">
        <v>-5.2344455632000004</v>
      </c>
      <c r="F6018" t="s">
        <v>81</v>
      </c>
      <c r="G6018">
        <v>7.9313929313929306</v>
      </c>
      <c r="H6018">
        <v>-41.516444539725569</v>
      </c>
      <c r="I6018">
        <v>-41.516444539725569</v>
      </c>
      <c r="J6018">
        <v>1</v>
      </c>
      <c r="L6018" t="s">
        <v>76</v>
      </c>
      <c r="R6018" t="s">
        <v>8556</v>
      </c>
      <c r="T6018" t="s">
        <v>76</v>
      </c>
      <c r="V6018" t="s">
        <v>4153</v>
      </c>
      <c r="W6018" t="s">
        <v>4154</v>
      </c>
      <c r="X6018" t="s">
        <v>168</v>
      </c>
      <c r="Y6018" t="s">
        <v>268</v>
      </c>
      <c r="Z6018" t="s">
        <v>268</v>
      </c>
      <c r="AA6018" t="s">
        <v>19</v>
      </c>
      <c r="AC6018" t="s">
        <v>10387</v>
      </c>
      <c r="AD6018">
        <v>1</v>
      </c>
      <c r="AE6018">
        <v>1</v>
      </c>
    </row>
    <row r="6019" spans="1:31">
      <c r="A6019" t="s">
        <v>10388</v>
      </c>
      <c r="B6019" s="93">
        <v>44974</v>
      </c>
      <c r="C6019" s="93">
        <v>44974</v>
      </c>
      <c r="D6019">
        <v>-2.9036300000000001E-2</v>
      </c>
      <c r="E6019">
        <v>-2.9036300000000001E-2</v>
      </c>
      <c r="F6019" t="s">
        <v>81</v>
      </c>
      <c r="G6019">
        <v>7.9313929313929306</v>
      </c>
      <c r="H6019">
        <v>-0.2302983045738046</v>
      </c>
      <c r="I6019">
        <v>-0.2302983045738046</v>
      </c>
      <c r="J6019">
        <v>1</v>
      </c>
      <c r="L6019" t="s">
        <v>76</v>
      </c>
      <c r="R6019" t="s">
        <v>9427</v>
      </c>
      <c r="T6019" t="s">
        <v>76</v>
      </c>
      <c r="V6019" t="s">
        <v>8402</v>
      </c>
      <c r="W6019" t="s">
        <v>7116</v>
      </c>
      <c r="X6019" t="s">
        <v>168</v>
      </c>
      <c r="Y6019" t="s">
        <v>268</v>
      </c>
      <c r="Z6019" t="s">
        <v>268</v>
      </c>
      <c r="AA6019" t="s">
        <v>19</v>
      </c>
      <c r="AC6019" t="s">
        <v>10389</v>
      </c>
      <c r="AD6019">
        <v>1</v>
      </c>
      <c r="AE6019">
        <v>1</v>
      </c>
    </row>
    <row r="6020" spans="1:31">
      <c r="A6020" t="s">
        <v>10390</v>
      </c>
      <c r="B6020" s="93">
        <v>44974</v>
      </c>
      <c r="C6020" s="93">
        <v>44974</v>
      </c>
      <c r="D6020">
        <v>-2.9979200000000001E-2</v>
      </c>
      <c r="E6020">
        <v>-2.9979200000000001E-2</v>
      </c>
      <c r="F6020" t="s">
        <v>81</v>
      </c>
      <c r="G6020">
        <v>7.9313929313929306</v>
      </c>
      <c r="H6020">
        <v>-0.237776814968815</v>
      </c>
      <c r="I6020">
        <v>-0.237776814968815</v>
      </c>
      <c r="J6020">
        <v>1</v>
      </c>
      <c r="L6020" t="s">
        <v>76</v>
      </c>
      <c r="R6020" t="s">
        <v>9427</v>
      </c>
      <c r="T6020" t="s">
        <v>76</v>
      </c>
      <c r="V6020" t="s">
        <v>8402</v>
      </c>
      <c r="W6020" t="s">
        <v>7116</v>
      </c>
      <c r="X6020" t="s">
        <v>168</v>
      </c>
      <c r="Y6020" t="s">
        <v>268</v>
      </c>
      <c r="Z6020" t="s">
        <v>268</v>
      </c>
      <c r="AA6020" t="s">
        <v>19</v>
      </c>
      <c r="AC6020" t="s">
        <v>10391</v>
      </c>
      <c r="AD6020">
        <v>1</v>
      </c>
      <c r="AE6020">
        <v>1</v>
      </c>
    </row>
    <row r="6021" spans="1:31">
      <c r="A6021" t="s">
        <v>10392</v>
      </c>
      <c r="B6021" s="93">
        <v>44974</v>
      </c>
      <c r="C6021" s="93">
        <v>44974</v>
      </c>
      <c r="D6021">
        <v>-2.9607499999999998E-2</v>
      </c>
      <c r="E6021">
        <v>-2.9607499999999998E-2</v>
      </c>
      <c r="F6021" t="s">
        <v>81</v>
      </c>
      <c r="G6021">
        <v>7.9313929313929306</v>
      </c>
      <c r="H6021">
        <v>-0.2348287162162162</v>
      </c>
      <c r="I6021">
        <v>-0.2348287162162162</v>
      </c>
      <c r="J6021">
        <v>1</v>
      </c>
      <c r="L6021" t="s">
        <v>76</v>
      </c>
      <c r="R6021" t="s">
        <v>9427</v>
      </c>
      <c r="T6021" t="s">
        <v>76</v>
      </c>
      <c r="V6021" t="s">
        <v>8402</v>
      </c>
      <c r="W6021" t="s">
        <v>7116</v>
      </c>
      <c r="X6021" t="s">
        <v>168</v>
      </c>
      <c r="Y6021" t="s">
        <v>268</v>
      </c>
      <c r="Z6021" t="s">
        <v>268</v>
      </c>
      <c r="AA6021" t="s">
        <v>19</v>
      </c>
      <c r="AC6021" t="s">
        <v>10393</v>
      </c>
      <c r="AD6021">
        <v>1</v>
      </c>
      <c r="AE6021">
        <v>1</v>
      </c>
    </row>
    <row r="6022" spans="1:31">
      <c r="A6022" t="s">
        <v>10394</v>
      </c>
      <c r="B6022" s="93">
        <v>44973</v>
      </c>
      <c r="C6022" s="93">
        <v>44973</v>
      </c>
      <c r="D6022">
        <v>7.425E-4</v>
      </c>
      <c r="E6022">
        <v>7.425E-4</v>
      </c>
      <c r="F6022" t="s">
        <v>67</v>
      </c>
      <c r="G6022">
        <v>8560.1358411703241</v>
      </c>
      <c r="H6022">
        <v>6.3559008620689657</v>
      </c>
      <c r="I6022">
        <v>6.3559008620689657</v>
      </c>
      <c r="J6022">
        <v>1</v>
      </c>
      <c r="L6022" t="s">
        <v>9990</v>
      </c>
      <c r="M6022" t="s">
        <v>74</v>
      </c>
      <c r="R6022" t="s">
        <v>8556</v>
      </c>
      <c r="T6022" t="s">
        <v>74</v>
      </c>
      <c r="V6022" t="s">
        <v>9991</v>
      </c>
      <c r="W6022" t="s">
        <v>9991</v>
      </c>
      <c r="X6022" t="s">
        <v>1132</v>
      </c>
      <c r="Y6022" t="s">
        <v>1133</v>
      </c>
      <c r="Z6022" t="s">
        <v>1133</v>
      </c>
      <c r="AA6022" t="s">
        <v>30</v>
      </c>
      <c r="AC6022" t="s">
        <v>10395</v>
      </c>
      <c r="AD6022">
        <v>1</v>
      </c>
      <c r="AE6022">
        <v>1</v>
      </c>
    </row>
    <row r="6023" spans="1:31">
      <c r="A6023" t="s">
        <v>10396</v>
      </c>
      <c r="B6023" s="93">
        <v>44973</v>
      </c>
      <c r="C6023" s="93">
        <v>44973</v>
      </c>
      <c r="D6023">
        <v>-3.10641267E-2</v>
      </c>
      <c r="E6023">
        <v>-3.10641267E-2</v>
      </c>
      <c r="F6023" t="s">
        <v>81</v>
      </c>
      <c r="G6023">
        <v>7.1630094043887151</v>
      </c>
      <c r="H6023">
        <v>-0.2225126316912226</v>
      </c>
      <c r="I6023">
        <v>-0.2225126316912226</v>
      </c>
      <c r="J6023">
        <v>1</v>
      </c>
      <c r="L6023" t="s">
        <v>76</v>
      </c>
      <c r="R6023" t="s">
        <v>8556</v>
      </c>
      <c r="T6023" t="s">
        <v>76</v>
      </c>
      <c r="V6023" t="s">
        <v>4153</v>
      </c>
      <c r="W6023" t="s">
        <v>4154</v>
      </c>
      <c r="X6023" t="s">
        <v>168</v>
      </c>
      <c r="Y6023" t="s">
        <v>268</v>
      </c>
      <c r="Z6023" t="s">
        <v>268</v>
      </c>
      <c r="AA6023" t="s">
        <v>19</v>
      </c>
      <c r="AC6023" t="s">
        <v>10397</v>
      </c>
      <c r="AD6023">
        <v>1</v>
      </c>
      <c r="AE6023">
        <v>1</v>
      </c>
    </row>
    <row r="6024" spans="1:31">
      <c r="A6024" t="s">
        <v>10398</v>
      </c>
      <c r="B6024" s="93">
        <v>44973</v>
      </c>
      <c r="C6024" s="93">
        <v>44973</v>
      </c>
      <c r="D6024">
        <v>-4.4370046500000003E-2</v>
      </c>
      <c r="E6024">
        <v>-4.4370046500000003E-2</v>
      </c>
      <c r="F6024" t="s">
        <v>81</v>
      </c>
      <c r="G6024">
        <v>7.1630094043887151</v>
      </c>
      <c r="H6024">
        <v>-0.31782306035266461</v>
      </c>
      <c r="I6024">
        <v>-0.31782306035266461</v>
      </c>
      <c r="J6024">
        <v>1</v>
      </c>
      <c r="L6024" t="s">
        <v>76</v>
      </c>
      <c r="R6024" t="s">
        <v>8556</v>
      </c>
      <c r="T6024" t="s">
        <v>76</v>
      </c>
      <c r="V6024" t="s">
        <v>4153</v>
      </c>
      <c r="W6024" t="s">
        <v>4154</v>
      </c>
      <c r="X6024" t="s">
        <v>168</v>
      </c>
      <c r="Y6024" t="s">
        <v>268</v>
      </c>
      <c r="Z6024" t="s">
        <v>268</v>
      </c>
      <c r="AA6024" t="s">
        <v>19</v>
      </c>
      <c r="AC6024" t="s">
        <v>10399</v>
      </c>
      <c r="AD6024">
        <v>1</v>
      </c>
      <c r="AE6024">
        <v>1</v>
      </c>
    </row>
    <row r="6025" spans="1:31">
      <c r="A6025" t="s">
        <v>10400</v>
      </c>
      <c r="B6025" s="93">
        <v>44973</v>
      </c>
      <c r="C6025" s="93">
        <v>44973</v>
      </c>
      <c r="D6025">
        <v>-3.66982566E-2</v>
      </c>
      <c r="E6025">
        <v>-3.66982566E-2</v>
      </c>
      <c r="F6025" t="s">
        <v>81</v>
      </c>
      <c r="G6025">
        <v>7.1630094043887151</v>
      </c>
      <c r="H6025">
        <v>-0.26286995715047018</v>
      </c>
      <c r="I6025">
        <v>-0.26286995715047018</v>
      </c>
      <c r="J6025">
        <v>1</v>
      </c>
      <c r="L6025" t="s">
        <v>76</v>
      </c>
      <c r="R6025" t="s">
        <v>8556</v>
      </c>
      <c r="T6025" t="s">
        <v>76</v>
      </c>
      <c r="V6025" t="s">
        <v>4153</v>
      </c>
      <c r="W6025" t="s">
        <v>4154</v>
      </c>
      <c r="X6025" t="s">
        <v>168</v>
      </c>
      <c r="Y6025" t="s">
        <v>268</v>
      </c>
      <c r="Z6025" t="s">
        <v>268</v>
      </c>
      <c r="AA6025" t="s">
        <v>19</v>
      </c>
      <c r="AC6025" t="s">
        <v>10401</v>
      </c>
      <c r="AD6025">
        <v>1</v>
      </c>
      <c r="AE6025">
        <v>1</v>
      </c>
    </row>
    <row r="6026" spans="1:31">
      <c r="A6026" t="s">
        <v>10402</v>
      </c>
      <c r="B6026" s="93">
        <v>44973</v>
      </c>
      <c r="C6026" s="93">
        <v>44973</v>
      </c>
      <c r="D6026">
        <v>-4.7508042899999998E-2</v>
      </c>
      <c r="E6026">
        <v>-4.7508042899999998E-2</v>
      </c>
      <c r="F6026" t="s">
        <v>81</v>
      </c>
      <c r="G6026">
        <v>7.1630094043887151</v>
      </c>
      <c r="H6026">
        <v>-0.34030055807680248</v>
      </c>
      <c r="I6026">
        <v>-0.34030055807680248</v>
      </c>
      <c r="J6026">
        <v>1</v>
      </c>
      <c r="L6026" t="s">
        <v>76</v>
      </c>
      <c r="R6026" t="s">
        <v>8556</v>
      </c>
      <c r="T6026" t="s">
        <v>76</v>
      </c>
      <c r="V6026" t="s">
        <v>4153</v>
      </c>
      <c r="W6026" t="s">
        <v>4154</v>
      </c>
      <c r="X6026" t="s">
        <v>168</v>
      </c>
      <c r="Y6026" t="s">
        <v>268</v>
      </c>
      <c r="Z6026" t="s">
        <v>268</v>
      </c>
      <c r="AA6026" t="s">
        <v>19</v>
      </c>
      <c r="AC6026" t="s">
        <v>10403</v>
      </c>
      <c r="AD6026">
        <v>1</v>
      </c>
      <c r="AE6026">
        <v>1</v>
      </c>
    </row>
    <row r="6027" spans="1:31">
      <c r="A6027" t="s">
        <v>10404</v>
      </c>
      <c r="B6027" s="93">
        <v>44973</v>
      </c>
      <c r="C6027" s="93">
        <v>44973</v>
      </c>
      <c r="D6027">
        <v>-3.9927947700000001E-2</v>
      </c>
      <c r="E6027">
        <v>-3.9927947700000001E-2</v>
      </c>
      <c r="F6027" t="s">
        <v>81</v>
      </c>
      <c r="G6027">
        <v>7.1630094043887151</v>
      </c>
      <c r="H6027">
        <v>-0.28600426487304081</v>
      </c>
      <c r="I6027">
        <v>-0.28600426487304081</v>
      </c>
      <c r="J6027">
        <v>1</v>
      </c>
      <c r="L6027" t="s">
        <v>76</v>
      </c>
      <c r="R6027" t="s">
        <v>8556</v>
      </c>
      <c r="T6027" t="s">
        <v>76</v>
      </c>
      <c r="V6027" t="s">
        <v>4153</v>
      </c>
      <c r="W6027" t="s">
        <v>4154</v>
      </c>
      <c r="X6027" t="s">
        <v>168</v>
      </c>
      <c r="Y6027" t="s">
        <v>268</v>
      </c>
      <c r="Z6027" t="s">
        <v>268</v>
      </c>
      <c r="AA6027" t="s">
        <v>19</v>
      </c>
      <c r="AC6027" t="s">
        <v>10405</v>
      </c>
      <c r="AD6027">
        <v>1</v>
      </c>
      <c r="AE6027">
        <v>1</v>
      </c>
    </row>
    <row r="6028" spans="1:31">
      <c r="A6028" t="s">
        <v>10406</v>
      </c>
      <c r="B6028" s="93">
        <v>44973</v>
      </c>
      <c r="C6028" s="93">
        <v>44973</v>
      </c>
      <c r="D6028">
        <v>-2.0753567099999998E-2</v>
      </c>
      <c r="E6028">
        <v>-2.0753567099999998E-2</v>
      </c>
      <c r="F6028" t="s">
        <v>81</v>
      </c>
      <c r="G6028">
        <v>7.1630094043887151</v>
      </c>
      <c r="H6028">
        <v>-0.14865799631191229</v>
      </c>
      <c r="I6028">
        <v>-0.14865799631191229</v>
      </c>
      <c r="J6028">
        <v>1</v>
      </c>
      <c r="L6028" t="s">
        <v>76</v>
      </c>
      <c r="R6028" t="s">
        <v>8556</v>
      </c>
      <c r="T6028" t="s">
        <v>76</v>
      </c>
      <c r="V6028" t="s">
        <v>4153</v>
      </c>
      <c r="W6028" t="s">
        <v>4154</v>
      </c>
      <c r="X6028" t="s">
        <v>168</v>
      </c>
      <c r="Y6028" t="s">
        <v>268</v>
      </c>
      <c r="Z6028" t="s">
        <v>268</v>
      </c>
      <c r="AA6028" t="s">
        <v>19</v>
      </c>
      <c r="AC6028" t="s">
        <v>10407</v>
      </c>
      <c r="AD6028">
        <v>1</v>
      </c>
      <c r="AE6028">
        <v>1</v>
      </c>
    </row>
    <row r="6029" spans="1:31">
      <c r="A6029" t="s">
        <v>10408</v>
      </c>
      <c r="B6029" s="93">
        <v>44973</v>
      </c>
      <c r="C6029" s="93">
        <v>44973</v>
      </c>
      <c r="D6029">
        <v>-5.0972064900000003E-2</v>
      </c>
      <c r="E6029">
        <v>-5.0972064900000003E-2</v>
      </c>
      <c r="F6029" t="s">
        <v>81</v>
      </c>
      <c r="G6029">
        <v>7.1630094043887151</v>
      </c>
      <c r="H6029">
        <v>-0.36511338023981188</v>
      </c>
      <c r="I6029">
        <v>-0.36511338023981188</v>
      </c>
      <c r="J6029">
        <v>1</v>
      </c>
      <c r="L6029" t="s">
        <v>76</v>
      </c>
      <c r="R6029" t="s">
        <v>8556</v>
      </c>
      <c r="T6029" t="s">
        <v>76</v>
      </c>
      <c r="V6029" t="s">
        <v>4153</v>
      </c>
      <c r="W6029" t="s">
        <v>4154</v>
      </c>
      <c r="X6029" t="s">
        <v>168</v>
      </c>
      <c r="Y6029" t="s">
        <v>268</v>
      </c>
      <c r="Z6029" t="s">
        <v>268</v>
      </c>
      <c r="AA6029" t="s">
        <v>19</v>
      </c>
      <c r="AC6029" t="s">
        <v>10409</v>
      </c>
      <c r="AD6029">
        <v>1</v>
      </c>
      <c r="AE6029">
        <v>1</v>
      </c>
    </row>
    <row r="6030" spans="1:31">
      <c r="A6030" t="s">
        <v>10410</v>
      </c>
      <c r="B6030" s="93">
        <v>44973</v>
      </c>
      <c r="C6030" s="93">
        <v>44973</v>
      </c>
      <c r="D6030">
        <v>-4.1558075700000002E-2</v>
      </c>
      <c r="E6030">
        <v>-4.1558075700000002E-2</v>
      </c>
      <c r="F6030" t="s">
        <v>81</v>
      </c>
      <c r="G6030">
        <v>7.1630094043887151</v>
      </c>
      <c r="H6030">
        <v>-0.29768088706739809</v>
      </c>
      <c r="I6030">
        <v>-0.29768088706739809</v>
      </c>
      <c r="J6030">
        <v>1</v>
      </c>
      <c r="L6030" t="s">
        <v>76</v>
      </c>
      <c r="R6030" t="s">
        <v>8556</v>
      </c>
      <c r="T6030" t="s">
        <v>76</v>
      </c>
      <c r="V6030" t="s">
        <v>4153</v>
      </c>
      <c r="W6030" t="s">
        <v>4154</v>
      </c>
      <c r="X6030" t="s">
        <v>168</v>
      </c>
      <c r="Y6030" t="s">
        <v>268</v>
      </c>
      <c r="Z6030" t="s">
        <v>268</v>
      </c>
      <c r="AA6030" t="s">
        <v>19</v>
      </c>
      <c r="AC6030" t="s">
        <v>10411</v>
      </c>
      <c r="AD6030">
        <v>1</v>
      </c>
      <c r="AE6030">
        <v>1</v>
      </c>
    </row>
    <row r="6031" spans="1:31">
      <c r="A6031" t="s">
        <v>10412</v>
      </c>
      <c r="B6031" s="93">
        <v>44973</v>
      </c>
      <c r="C6031" s="93">
        <v>44973</v>
      </c>
      <c r="D6031">
        <v>-2.6313279299999999E-2</v>
      </c>
      <c r="E6031">
        <v>-2.6313279299999999E-2</v>
      </c>
      <c r="F6031" t="s">
        <v>81</v>
      </c>
      <c r="G6031">
        <v>7.1630094043887151</v>
      </c>
      <c r="H6031">
        <v>-0.18848226708620691</v>
      </c>
      <c r="I6031">
        <v>-0.18848226708620691</v>
      </c>
      <c r="J6031">
        <v>1</v>
      </c>
      <c r="L6031" t="s">
        <v>76</v>
      </c>
      <c r="R6031" t="s">
        <v>8556</v>
      </c>
      <c r="T6031" t="s">
        <v>76</v>
      </c>
      <c r="V6031" t="s">
        <v>4153</v>
      </c>
      <c r="W6031" t="s">
        <v>4154</v>
      </c>
      <c r="X6031" t="s">
        <v>168</v>
      </c>
      <c r="Y6031" t="s">
        <v>268</v>
      </c>
      <c r="Z6031" t="s">
        <v>268</v>
      </c>
      <c r="AA6031" t="s">
        <v>19</v>
      </c>
      <c r="AC6031" t="s">
        <v>10413</v>
      </c>
      <c r="AD6031">
        <v>1</v>
      </c>
      <c r="AE6031">
        <v>1</v>
      </c>
    </row>
    <row r="6032" spans="1:31">
      <c r="A6032" t="s">
        <v>10414</v>
      </c>
      <c r="B6032" s="93">
        <v>44973</v>
      </c>
      <c r="C6032" s="93">
        <v>44973</v>
      </c>
      <c r="D6032">
        <v>-2.7114865799999999E-2</v>
      </c>
      <c r="E6032">
        <v>-2.7114865799999999E-2</v>
      </c>
      <c r="F6032" t="s">
        <v>81</v>
      </c>
      <c r="G6032">
        <v>7.1630094043887151</v>
      </c>
      <c r="H6032">
        <v>-0.1942240387241379</v>
      </c>
      <c r="I6032">
        <v>-0.1942240387241379</v>
      </c>
      <c r="J6032">
        <v>1</v>
      </c>
      <c r="L6032" t="s">
        <v>76</v>
      </c>
      <c r="R6032" t="s">
        <v>8556</v>
      </c>
      <c r="T6032" t="s">
        <v>76</v>
      </c>
      <c r="V6032" t="s">
        <v>4153</v>
      </c>
      <c r="W6032" t="s">
        <v>4154</v>
      </c>
      <c r="X6032" t="s">
        <v>168</v>
      </c>
      <c r="Y6032" t="s">
        <v>268</v>
      </c>
      <c r="Z6032" t="s">
        <v>268</v>
      </c>
      <c r="AA6032" t="s">
        <v>19</v>
      </c>
      <c r="AC6032" t="s">
        <v>10415</v>
      </c>
      <c r="AD6032">
        <v>1</v>
      </c>
      <c r="AE6032">
        <v>1</v>
      </c>
    </row>
    <row r="6033" spans="1:31">
      <c r="A6033" t="s">
        <v>10416</v>
      </c>
      <c r="B6033" s="93">
        <v>44973</v>
      </c>
      <c r="C6033" s="93">
        <v>44973</v>
      </c>
      <c r="D6033">
        <v>-6.5232669600000001E-2</v>
      </c>
      <c r="E6033">
        <v>-6.5232669600000001E-2</v>
      </c>
      <c r="F6033" t="s">
        <v>81</v>
      </c>
      <c r="G6033">
        <v>7.1630094043887151</v>
      </c>
      <c r="H6033">
        <v>-0.46726222581818178</v>
      </c>
      <c r="I6033">
        <v>-0.46726222581818178</v>
      </c>
      <c r="J6033">
        <v>1</v>
      </c>
      <c r="L6033" t="s">
        <v>76</v>
      </c>
      <c r="M6033" t="s">
        <v>111</v>
      </c>
      <c r="R6033" t="s">
        <v>8556</v>
      </c>
      <c r="T6033" t="s">
        <v>76</v>
      </c>
      <c r="V6033" t="s">
        <v>4153</v>
      </c>
      <c r="W6033" t="s">
        <v>4154</v>
      </c>
      <c r="X6033" t="s">
        <v>168</v>
      </c>
      <c r="Y6033" t="s">
        <v>268</v>
      </c>
      <c r="Z6033" t="s">
        <v>268</v>
      </c>
      <c r="AA6033" t="s">
        <v>19</v>
      </c>
      <c r="AC6033" t="s">
        <v>10417</v>
      </c>
      <c r="AD6033">
        <v>1</v>
      </c>
      <c r="AE6033">
        <v>1</v>
      </c>
    </row>
    <row r="6034" spans="1:31">
      <c r="A6034" t="s">
        <v>10418</v>
      </c>
      <c r="B6034" s="93">
        <v>44973</v>
      </c>
      <c r="C6034" s="93">
        <v>44973</v>
      </c>
      <c r="D6034">
        <v>62</v>
      </c>
      <c r="E6034">
        <v>62</v>
      </c>
      <c r="F6034" t="s">
        <v>81</v>
      </c>
      <c r="G6034">
        <v>7.1630094043887151</v>
      </c>
      <c r="H6034">
        <v>444.10658307210042</v>
      </c>
      <c r="I6034">
        <v>444.10658307210042</v>
      </c>
      <c r="J6034">
        <v>1</v>
      </c>
      <c r="L6034" t="s">
        <v>65</v>
      </c>
      <c r="M6034" t="s">
        <v>76</v>
      </c>
      <c r="R6034" t="s">
        <v>8397</v>
      </c>
      <c r="T6034" t="s">
        <v>76</v>
      </c>
      <c r="V6034" t="s">
        <v>1347</v>
      </c>
      <c r="W6034" t="s">
        <v>1347</v>
      </c>
      <c r="X6034" t="s">
        <v>277</v>
      </c>
      <c r="Y6034" t="s">
        <v>180</v>
      </c>
      <c r="Z6034" t="s">
        <v>180</v>
      </c>
      <c r="AA6034" t="s">
        <v>25</v>
      </c>
      <c r="AC6034" t="s">
        <v>10419</v>
      </c>
      <c r="AD6034">
        <v>1</v>
      </c>
      <c r="AE6034">
        <v>1</v>
      </c>
    </row>
    <row r="6035" spans="1:31">
      <c r="A6035" t="s">
        <v>10420</v>
      </c>
      <c r="B6035" s="93">
        <v>44973</v>
      </c>
      <c r="C6035" s="93">
        <v>44973</v>
      </c>
      <c r="D6035">
        <v>-6.8290929599999994E-2</v>
      </c>
      <c r="E6035">
        <v>-6.8290929599999994E-2</v>
      </c>
      <c r="F6035" t="s">
        <v>81</v>
      </c>
      <c r="G6035">
        <v>7.1630094043887151</v>
      </c>
      <c r="H6035">
        <v>-0.48916857095924771</v>
      </c>
      <c r="I6035">
        <v>-0.48916857095924771</v>
      </c>
      <c r="J6035">
        <v>1</v>
      </c>
      <c r="L6035" t="s">
        <v>76</v>
      </c>
      <c r="M6035" t="s">
        <v>111</v>
      </c>
      <c r="R6035" t="s">
        <v>8556</v>
      </c>
      <c r="T6035" t="s">
        <v>76</v>
      </c>
      <c r="V6035" t="s">
        <v>4153</v>
      </c>
      <c r="W6035" t="s">
        <v>4154</v>
      </c>
      <c r="X6035" t="s">
        <v>168</v>
      </c>
      <c r="Y6035" t="s">
        <v>268</v>
      </c>
      <c r="Z6035" t="s">
        <v>268</v>
      </c>
      <c r="AA6035" t="s">
        <v>19</v>
      </c>
      <c r="AC6035" t="s">
        <v>10421</v>
      </c>
      <c r="AD6035">
        <v>1</v>
      </c>
      <c r="AE6035">
        <v>1</v>
      </c>
    </row>
    <row r="6036" spans="1:31">
      <c r="A6036" t="s">
        <v>10422</v>
      </c>
      <c r="B6036" s="93">
        <v>44973</v>
      </c>
      <c r="C6036" s="93">
        <v>44973</v>
      </c>
      <c r="D6036">
        <v>-2.9145293100000001E-2</v>
      </c>
      <c r="E6036">
        <v>-2.9145293100000001E-2</v>
      </c>
      <c r="F6036" t="s">
        <v>81</v>
      </c>
      <c r="G6036">
        <v>7.1630094043887151</v>
      </c>
      <c r="H6036">
        <v>-0.20876800856896549</v>
      </c>
      <c r="I6036">
        <v>-0.20876800856896549</v>
      </c>
      <c r="J6036">
        <v>1</v>
      </c>
      <c r="L6036" t="s">
        <v>76</v>
      </c>
      <c r="R6036" t="s">
        <v>8556</v>
      </c>
      <c r="T6036" t="s">
        <v>76</v>
      </c>
      <c r="V6036" t="s">
        <v>4153</v>
      </c>
      <c r="W6036" t="s">
        <v>4154</v>
      </c>
      <c r="X6036" t="s">
        <v>168</v>
      </c>
      <c r="Y6036" t="s">
        <v>268</v>
      </c>
      <c r="Z6036" t="s">
        <v>268</v>
      </c>
      <c r="AA6036" t="s">
        <v>19</v>
      </c>
      <c r="AC6036" t="s">
        <v>10423</v>
      </c>
      <c r="AD6036">
        <v>1</v>
      </c>
      <c r="AE6036">
        <v>1</v>
      </c>
    </row>
    <row r="6037" spans="1:31">
      <c r="A6037" t="s">
        <v>10424</v>
      </c>
      <c r="B6037" s="93">
        <v>44973</v>
      </c>
      <c r="C6037" s="93">
        <v>44973</v>
      </c>
      <c r="D6037">
        <v>-4.56178338E-2</v>
      </c>
      <c r="E6037">
        <v>-4.56178338E-2</v>
      </c>
      <c r="F6037" t="s">
        <v>81</v>
      </c>
      <c r="G6037">
        <v>7.1630094043887151</v>
      </c>
      <c r="H6037">
        <v>-0.3267609725172414</v>
      </c>
      <c r="I6037">
        <v>-0.3267609725172414</v>
      </c>
      <c r="J6037">
        <v>1</v>
      </c>
      <c r="L6037" t="s">
        <v>76</v>
      </c>
      <c r="R6037" t="s">
        <v>8556</v>
      </c>
      <c r="T6037" t="s">
        <v>76</v>
      </c>
      <c r="V6037" t="s">
        <v>4153</v>
      </c>
      <c r="W6037" t="s">
        <v>4154</v>
      </c>
      <c r="X6037" t="s">
        <v>168</v>
      </c>
      <c r="Y6037" t="s">
        <v>268</v>
      </c>
      <c r="Z6037" t="s">
        <v>268</v>
      </c>
      <c r="AA6037" t="s">
        <v>19</v>
      </c>
      <c r="AC6037" t="s">
        <v>10425</v>
      </c>
      <c r="AD6037">
        <v>1</v>
      </c>
      <c r="AE6037">
        <v>1</v>
      </c>
    </row>
    <row r="6038" spans="1:31">
      <c r="A6038" t="s">
        <v>10426</v>
      </c>
      <c r="B6038" s="93">
        <v>44973</v>
      </c>
      <c r="C6038" s="93">
        <v>44973</v>
      </c>
      <c r="D6038">
        <v>-5.8669291200000001E-2</v>
      </c>
      <c r="E6038">
        <v>-5.8669291200000001E-2</v>
      </c>
      <c r="F6038" t="s">
        <v>81</v>
      </c>
      <c r="G6038">
        <v>7.1630094043887151</v>
      </c>
      <c r="H6038">
        <v>-0.42024868461442011</v>
      </c>
      <c r="I6038">
        <v>-0.42024868461442011</v>
      </c>
      <c r="J6038">
        <v>1</v>
      </c>
      <c r="L6038" t="s">
        <v>76</v>
      </c>
      <c r="M6038" t="s">
        <v>111</v>
      </c>
      <c r="R6038" t="s">
        <v>8556</v>
      </c>
      <c r="T6038" t="s">
        <v>76</v>
      </c>
      <c r="V6038" t="s">
        <v>4153</v>
      </c>
      <c r="W6038" t="s">
        <v>4154</v>
      </c>
      <c r="X6038" t="s">
        <v>168</v>
      </c>
      <c r="Y6038" t="s">
        <v>268</v>
      </c>
      <c r="Z6038" t="s">
        <v>268</v>
      </c>
      <c r="AA6038" t="s">
        <v>19</v>
      </c>
      <c r="AC6038" t="s">
        <v>10427</v>
      </c>
      <c r="AD6038">
        <v>1</v>
      </c>
      <c r="AE6038">
        <v>1</v>
      </c>
    </row>
    <row r="6039" spans="1:31">
      <c r="A6039" t="s">
        <v>10428</v>
      </c>
      <c r="B6039" s="93">
        <v>44973</v>
      </c>
      <c r="C6039" s="93">
        <v>44973</v>
      </c>
      <c r="D6039">
        <v>-0.1158854868527126</v>
      </c>
      <c r="E6039">
        <v>-0.1158854868527126</v>
      </c>
      <c r="F6039" t="s">
        <v>81</v>
      </c>
      <c r="G6039">
        <v>7.1630094043887151</v>
      </c>
      <c r="H6039">
        <v>-0.83008883215814544</v>
      </c>
      <c r="I6039">
        <v>-0.83008883215814544</v>
      </c>
      <c r="J6039">
        <v>1</v>
      </c>
      <c r="L6039" t="s">
        <v>65</v>
      </c>
      <c r="R6039" t="s">
        <v>8556</v>
      </c>
      <c r="T6039" t="s">
        <v>65</v>
      </c>
      <c r="V6039" t="s">
        <v>8402</v>
      </c>
      <c r="W6039" t="s">
        <v>7116</v>
      </c>
      <c r="X6039" t="s">
        <v>168</v>
      </c>
      <c r="Y6039" t="s">
        <v>268</v>
      </c>
      <c r="Z6039" t="s">
        <v>268</v>
      </c>
      <c r="AA6039" t="s">
        <v>19</v>
      </c>
      <c r="AC6039" t="s">
        <v>10429</v>
      </c>
      <c r="AD6039">
        <v>1</v>
      </c>
      <c r="AE6039">
        <v>1</v>
      </c>
    </row>
    <row r="6040" spans="1:31">
      <c r="A6040" t="s">
        <v>10430</v>
      </c>
      <c r="B6040" s="93">
        <v>44973</v>
      </c>
      <c r="C6040" s="93">
        <v>44973</v>
      </c>
      <c r="D6040">
        <v>-62.005531577635139</v>
      </c>
      <c r="E6040">
        <v>-62.005531577635139</v>
      </c>
      <c r="F6040" t="s">
        <v>81</v>
      </c>
      <c r="G6040">
        <v>7.1630094043887151</v>
      </c>
      <c r="H6040">
        <v>-444.14620581472201</v>
      </c>
      <c r="I6040">
        <v>-444.14620581472201</v>
      </c>
      <c r="J6040">
        <v>1</v>
      </c>
      <c r="L6040" t="s">
        <v>65</v>
      </c>
      <c r="M6040" t="s">
        <v>76</v>
      </c>
      <c r="R6040" t="s">
        <v>8397</v>
      </c>
      <c r="T6040" t="s">
        <v>65</v>
      </c>
      <c r="V6040" t="s">
        <v>1347</v>
      </c>
      <c r="W6040" t="s">
        <v>1347</v>
      </c>
      <c r="X6040" t="s">
        <v>277</v>
      </c>
      <c r="Y6040" t="s">
        <v>180</v>
      </c>
      <c r="Z6040" t="s">
        <v>180</v>
      </c>
      <c r="AA6040" t="s">
        <v>25</v>
      </c>
      <c r="AC6040" t="s">
        <v>10419</v>
      </c>
      <c r="AD6040">
        <v>1</v>
      </c>
      <c r="AE6040">
        <v>1</v>
      </c>
    </row>
    <row r="6041" spans="1:31">
      <c r="A6041" t="s">
        <v>10431</v>
      </c>
      <c r="B6041" s="93">
        <v>44973</v>
      </c>
      <c r="C6041" s="93">
        <v>44973</v>
      </c>
      <c r="D6041">
        <v>-0.2139432560598338</v>
      </c>
      <c r="E6041">
        <v>-0.2139432560598338</v>
      </c>
      <c r="F6041" t="s">
        <v>81</v>
      </c>
      <c r="G6041">
        <v>7.1630094043887151</v>
      </c>
      <c r="H6041">
        <v>-1.5324775551621319</v>
      </c>
      <c r="I6041">
        <v>-1.5324775551621319</v>
      </c>
      <c r="J6041">
        <v>1</v>
      </c>
      <c r="L6041" t="s">
        <v>65</v>
      </c>
      <c r="M6041" t="s">
        <v>111</v>
      </c>
      <c r="R6041" t="s">
        <v>8556</v>
      </c>
      <c r="T6041" t="s">
        <v>65</v>
      </c>
      <c r="V6041" t="s">
        <v>8402</v>
      </c>
      <c r="W6041" t="s">
        <v>7116</v>
      </c>
      <c r="X6041" t="s">
        <v>168</v>
      </c>
      <c r="Y6041" t="s">
        <v>268</v>
      </c>
      <c r="Z6041" t="s">
        <v>268</v>
      </c>
      <c r="AA6041" t="s">
        <v>19</v>
      </c>
      <c r="AC6041" t="s">
        <v>10432</v>
      </c>
      <c r="AD6041">
        <v>1</v>
      </c>
      <c r="AE6041">
        <v>1</v>
      </c>
    </row>
    <row r="6042" spans="1:31">
      <c r="A6042" t="s">
        <v>10433</v>
      </c>
      <c r="B6042" s="93">
        <v>44973</v>
      </c>
      <c r="C6042" s="93">
        <v>44973</v>
      </c>
      <c r="D6042">
        <v>-0.125338492</v>
      </c>
      <c r="E6042">
        <v>-0.125338492</v>
      </c>
      <c r="F6042" t="s">
        <v>81</v>
      </c>
      <c r="G6042">
        <v>7.1630094043887151</v>
      </c>
      <c r="H6042">
        <v>-0.89780079692789971</v>
      </c>
      <c r="I6042">
        <v>-0.89780079692789971</v>
      </c>
      <c r="J6042">
        <v>1</v>
      </c>
      <c r="L6042" t="s">
        <v>76</v>
      </c>
      <c r="M6042" t="s">
        <v>111</v>
      </c>
      <c r="R6042" t="s">
        <v>8556</v>
      </c>
      <c r="T6042" t="s">
        <v>76</v>
      </c>
      <c r="V6042" t="s">
        <v>4153</v>
      </c>
      <c r="W6042" t="s">
        <v>4154</v>
      </c>
      <c r="X6042" t="s">
        <v>168</v>
      </c>
      <c r="Y6042" t="s">
        <v>268</v>
      </c>
      <c r="Z6042" t="s">
        <v>268</v>
      </c>
      <c r="AA6042" t="s">
        <v>19</v>
      </c>
      <c r="AC6042" t="s">
        <v>10434</v>
      </c>
      <c r="AD6042">
        <v>1</v>
      </c>
      <c r="AE6042">
        <v>1</v>
      </c>
    </row>
    <row r="6043" spans="1:31">
      <c r="A6043" t="s">
        <v>10435</v>
      </c>
      <c r="B6043" s="93">
        <v>44973</v>
      </c>
      <c r="C6043" s="93">
        <v>44973</v>
      </c>
      <c r="D6043">
        <v>-3.3274987800000003E-2</v>
      </c>
      <c r="E6043">
        <v>-3.3274987800000003E-2</v>
      </c>
      <c r="F6043" t="s">
        <v>81</v>
      </c>
      <c r="G6043">
        <v>7.1630094043887151</v>
      </c>
      <c r="H6043">
        <v>-0.23834905054231981</v>
      </c>
      <c r="I6043">
        <v>-0.23834905054231981</v>
      </c>
      <c r="J6043">
        <v>1</v>
      </c>
      <c r="L6043" t="s">
        <v>76</v>
      </c>
      <c r="R6043" t="s">
        <v>8556</v>
      </c>
      <c r="T6043" t="s">
        <v>76</v>
      </c>
      <c r="V6043" t="s">
        <v>4153</v>
      </c>
      <c r="W6043" t="s">
        <v>4154</v>
      </c>
      <c r="X6043" t="s">
        <v>168</v>
      </c>
      <c r="Y6043" t="s">
        <v>268</v>
      </c>
      <c r="Z6043" t="s">
        <v>268</v>
      </c>
      <c r="AA6043" t="s">
        <v>19</v>
      </c>
      <c r="AC6043" t="s">
        <v>10436</v>
      </c>
      <c r="AD6043">
        <v>1</v>
      </c>
      <c r="AE6043">
        <v>1</v>
      </c>
    </row>
    <row r="6044" spans="1:31">
      <c r="A6044" t="s">
        <v>10437</v>
      </c>
      <c r="B6044" s="93">
        <v>44973</v>
      </c>
      <c r="C6044" s="93">
        <v>44973</v>
      </c>
      <c r="D6044">
        <v>-4.4777578499999998E-2</v>
      </c>
      <c r="E6044">
        <v>-4.4777578499999998E-2</v>
      </c>
      <c r="F6044" t="s">
        <v>81</v>
      </c>
      <c r="G6044">
        <v>7.1630094043887151</v>
      </c>
      <c r="H6044">
        <v>-0.3207422159012539</v>
      </c>
      <c r="I6044">
        <v>-0.3207422159012539</v>
      </c>
      <c r="J6044">
        <v>1</v>
      </c>
      <c r="L6044" t="s">
        <v>76</v>
      </c>
      <c r="R6044" t="s">
        <v>8556</v>
      </c>
      <c r="T6044" t="s">
        <v>76</v>
      </c>
      <c r="V6044" t="s">
        <v>4153</v>
      </c>
      <c r="W6044" t="s">
        <v>4154</v>
      </c>
      <c r="X6044" t="s">
        <v>168</v>
      </c>
      <c r="Y6044" t="s">
        <v>268</v>
      </c>
      <c r="Z6044" t="s">
        <v>268</v>
      </c>
      <c r="AA6044" t="s">
        <v>19</v>
      </c>
      <c r="AC6044" t="s">
        <v>10438</v>
      </c>
      <c r="AD6044">
        <v>1</v>
      </c>
      <c r="AE6044">
        <v>1</v>
      </c>
    </row>
    <row r="6045" spans="1:31">
      <c r="A6045" t="s">
        <v>10439</v>
      </c>
      <c r="B6045" s="93">
        <v>44972</v>
      </c>
      <c r="C6045" s="93">
        <v>44972</v>
      </c>
      <c r="D6045">
        <v>-3.8919306000000001E-2</v>
      </c>
      <c r="E6045">
        <v>-3.8919306000000001E-2</v>
      </c>
      <c r="F6045" t="s">
        <v>81</v>
      </c>
      <c r="G6045">
        <v>6.8967306694343531</v>
      </c>
      <c r="H6045">
        <v>-0.26841597132330042</v>
      </c>
      <c r="I6045">
        <v>-0.26841597132330042</v>
      </c>
      <c r="J6045">
        <v>1</v>
      </c>
      <c r="L6045" t="s">
        <v>76</v>
      </c>
      <c r="R6045" t="s">
        <v>8556</v>
      </c>
      <c r="T6045" t="s">
        <v>76</v>
      </c>
      <c r="V6045" t="s">
        <v>4153</v>
      </c>
      <c r="W6045" t="s">
        <v>4154</v>
      </c>
      <c r="X6045" t="s">
        <v>168</v>
      </c>
      <c r="Y6045" t="s">
        <v>268</v>
      </c>
      <c r="Z6045" t="s">
        <v>268</v>
      </c>
      <c r="AA6045" t="s">
        <v>19</v>
      </c>
      <c r="AC6045" t="s">
        <v>10440</v>
      </c>
      <c r="AD6045">
        <v>1</v>
      </c>
      <c r="AE6045">
        <v>1</v>
      </c>
    </row>
    <row r="6046" spans="1:31">
      <c r="A6046" t="s">
        <v>10441</v>
      </c>
      <c r="B6046" s="93">
        <v>44972</v>
      </c>
      <c r="C6046" s="93">
        <v>44972</v>
      </c>
      <c r="D6046">
        <v>-5.5128891300000003E-2</v>
      </c>
      <c r="E6046">
        <v>-5.5128891300000003E-2</v>
      </c>
      <c r="F6046" t="s">
        <v>81</v>
      </c>
      <c r="G6046">
        <v>6.8967306694343531</v>
      </c>
      <c r="H6046">
        <v>-0.38020911540062258</v>
      </c>
      <c r="I6046">
        <v>-0.38020911540062258</v>
      </c>
      <c r="J6046">
        <v>1</v>
      </c>
      <c r="L6046" t="s">
        <v>76</v>
      </c>
      <c r="R6046" t="s">
        <v>8556</v>
      </c>
      <c r="T6046" t="s">
        <v>76</v>
      </c>
      <c r="V6046" t="s">
        <v>4153</v>
      </c>
      <c r="W6046" t="s">
        <v>4154</v>
      </c>
      <c r="X6046" t="s">
        <v>168</v>
      </c>
      <c r="Y6046" t="s">
        <v>268</v>
      </c>
      <c r="Z6046" t="s">
        <v>268</v>
      </c>
      <c r="AA6046" t="s">
        <v>19</v>
      </c>
      <c r="AC6046" t="s">
        <v>10442</v>
      </c>
      <c r="AD6046">
        <v>1</v>
      </c>
      <c r="AE6046">
        <v>1</v>
      </c>
    </row>
    <row r="6047" spans="1:31">
      <c r="A6047" t="s">
        <v>10443</v>
      </c>
      <c r="B6047" s="93">
        <v>44972</v>
      </c>
      <c r="C6047" s="93">
        <v>44972</v>
      </c>
      <c r="D6047">
        <v>-1.6800506699999999E-2</v>
      </c>
      <c r="E6047">
        <v>-1.6800506699999999E-2</v>
      </c>
      <c r="F6047" t="s">
        <v>81</v>
      </c>
      <c r="G6047">
        <v>6.8967306694343531</v>
      </c>
      <c r="H6047">
        <v>-0.1158685698199273</v>
      </c>
      <c r="I6047">
        <v>-0.1158685698199273</v>
      </c>
      <c r="J6047">
        <v>1</v>
      </c>
      <c r="L6047" t="s">
        <v>76</v>
      </c>
      <c r="R6047" t="s">
        <v>8556</v>
      </c>
      <c r="T6047" t="s">
        <v>76</v>
      </c>
      <c r="V6047" t="s">
        <v>4153</v>
      </c>
      <c r="W6047" t="s">
        <v>4154</v>
      </c>
      <c r="X6047" t="s">
        <v>168</v>
      </c>
      <c r="Y6047" t="s">
        <v>268</v>
      </c>
      <c r="Z6047" t="s">
        <v>268</v>
      </c>
      <c r="AA6047" t="s">
        <v>19</v>
      </c>
      <c r="AC6047" t="s">
        <v>10444</v>
      </c>
      <c r="AD6047">
        <v>1</v>
      </c>
      <c r="AE6047">
        <v>1</v>
      </c>
    </row>
    <row r="6048" spans="1:31">
      <c r="A6048" t="s">
        <v>10445</v>
      </c>
      <c r="B6048" s="93">
        <v>44972</v>
      </c>
      <c r="C6048" s="93">
        <v>44972</v>
      </c>
      <c r="D6048">
        <v>-2.13343002E-2</v>
      </c>
      <c r="E6048">
        <v>-2.13343002E-2</v>
      </c>
      <c r="F6048" t="s">
        <v>81</v>
      </c>
      <c r="G6048">
        <v>6.8967306694343531</v>
      </c>
      <c r="H6048">
        <v>-0.14713692250025939</v>
      </c>
      <c r="I6048">
        <v>-0.14713692250025939</v>
      </c>
      <c r="J6048">
        <v>1</v>
      </c>
      <c r="L6048" t="s">
        <v>76</v>
      </c>
      <c r="R6048" t="s">
        <v>8556</v>
      </c>
      <c r="T6048" t="s">
        <v>76</v>
      </c>
      <c r="V6048" t="s">
        <v>4153</v>
      </c>
      <c r="W6048" t="s">
        <v>4154</v>
      </c>
      <c r="X6048" t="s">
        <v>168</v>
      </c>
      <c r="Y6048" t="s">
        <v>268</v>
      </c>
      <c r="Z6048" t="s">
        <v>268</v>
      </c>
      <c r="AA6048" t="s">
        <v>19</v>
      </c>
      <c r="AC6048" t="s">
        <v>10446</v>
      </c>
      <c r="AD6048">
        <v>1</v>
      </c>
      <c r="AE6048">
        <v>1</v>
      </c>
    </row>
    <row r="6049" spans="1:31">
      <c r="A6049" t="s">
        <v>10447</v>
      </c>
      <c r="B6049" s="93">
        <v>44972</v>
      </c>
      <c r="C6049" s="93">
        <v>44972</v>
      </c>
      <c r="D6049">
        <v>-2.71721961E-2</v>
      </c>
      <c r="E6049">
        <v>-2.71721961E-2</v>
      </c>
      <c r="F6049" t="s">
        <v>81</v>
      </c>
      <c r="G6049">
        <v>6.8967306694343531</v>
      </c>
      <c r="H6049">
        <v>-0.18739931819875449</v>
      </c>
      <c r="I6049">
        <v>-0.18739931819875449</v>
      </c>
      <c r="J6049">
        <v>1</v>
      </c>
      <c r="L6049" t="s">
        <v>76</v>
      </c>
      <c r="R6049" t="s">
        <v>8556</v>
      </c>
      <c r="T6049" t="s">
        <v>76</v>
      </c>
      <c r="V6049" t="s">
        <v>4153</v>
      </c>
      <c r="W6049" t="s">
        <v>4154</v>
      </c>
      <c r="X6049" t="s">
        <v>168</v>
      </c>
      <c r="Y6049" t="s">
        <v>268</v>
      </c>
      <c r="Z6049" t="s">
        <v>268</v>
      </c>
      <c r="AA6049" t="s">
        <v>19</v>
      </c>
      <c r="AC6049" t="s">
        <v>10448</v>
      </c>
      <c r="AD6049">
        <v>1</v>
      </c>
      <c r="AE6049">
        <v>1</v>
      </c>
    </row>
    <row r="6050" spans="1:31">
      <c r="A6050" t="s">
        <v>10449</v>
      </c>
      <c r="B6050" s="93">
        <v>44972</v>
      </c>
      <c r="C6050" s="93">
        <v>44972</v>
      </c>
      <c r="D6050">
        <v>-2.4635309399999999E-2</v>
      </c>
      <c r="E6050">
        <v>-2.4635309399999999E-2</v>
      </c>
      <c r="F6050" t="s">
        <v>81</v>
      </c>
      <c r="G6050">
        <v>6.8967306694343531</v>
      </c>
      <c r="H6050">
        <v>-0.1699030938899844</v>
      </c>
      <c r="I6050">
        <v>-0.1699030938899844</v>
      </c>
      <c r="J6050">
        <v>1</v>
      </c>
      <c r="L6050" t="s">
        <v>76</v>
      </c>
      <c r="R6050" t="s">
        <v>8556</v>
      </c>
      <c r="T6050" t="s">
        <v>76</v>
      </c>
      <c r="V6050" t="s">
        <v>4153</v>
      </c>
      <c r="W6050" t="s">
        <v>4154</v>
      </c>
      <c r="X6050" t="s">
        <v>168</v>
      </c>
      <c r="Y6050" t="s">
        <v>268</v>
      </c>
      <c r="Z6050" t="s">
        <v>268</v>
      </c>
      <c r="AA6050" t="s">
        <v>19</v>
      </c>
      <c r="AC6050" t="s">
        <v>10450</v>
      </c>
      <c r="AD6050">
        <v>1</v>
      </c>
      <c r="AE6050">
        <v>1</v>
      </c>
    </row>
    <row r="6051" spans="1:31">
      <c r="A6051" t="s">
        <v>10451</v>
      </c>
      <c r="B6051" s="93">
        <v>44972</v>
      </c>
      <c r="C6051" s="93">
        <v>44972</v>
      </c>
      <c r="D6051">
        <v>-3.6239783099999999E-2</v>
      </c>
      <c r="E6051">
        <v>-3.6239783099999999E-2</v>
      </c>
      <c r="F6051" t="s">
        <v>81</v>
      </c>
      <c r="G6051">
        <v>6.8967306694343531</v>
      </c>
      <c r="H6051">
        <v>-0.24993602355941871</v>
      </c>
      <c r="I6051">
        <v>-0.24993602355941871</v>
      </c>
      <c r="J6051">
        <v>1</v>
      </c>
      <c r="L6051" t="s">
        <v>76</v>
      </c>
      <c r="R6051" t="s">
        <v>8556</v>
      </c>
      <c r="T6051" t="s">
        <v>76</v>
      </c>
      <c r="V6051" t="s">
        <v>4153</v>
      </c>
      <c r="W6051" t="s">
        <v>4154</v>
      </c>
      <c r="X6051" t="s">
        <v>168</v>
      </c>
      <c r="Y6051" t="s">
        <v>268</v>
      </c>
      <c r="Z6051" t="s">
        <v>268</v>
      </c>
      <c r="AA6051" t="s">
        <v>19</v>
      </c>
      <c r="AC6051" t="s">
        <v>10452</v>
      </c>
      <c r="AD6051">
        <v>1</v>
      </c>
      <c r="AE6051">
        <v>1</v>
      </c>
    </row>
    <row r="6052" spans="1:31">
      <c r="A6052" t="s">
        <v>10453</v>
      </c>
      <c r="B6052" s="93">
        <v>44972</v>
      </c>
      <c r="C6052" s="93">
        <v>44972</v>
      </c>
      <c r="D6052">
        <v>-2.47371924E-2</v>
      </c>
      <c r="E6052">
        <v>-2.47371924E-2</v>
      </c>
      <c r="F6052" t="s">
        <v>81</v>
      </c>
      <c r="G6052">
        <v>6.8967306694343531</v>
      </c>
      <c r="H6052">
        <v>-0.17060575350077839</v>
      </c>
      <c r="I6052">
        <v>-0.17060575350077839</v>
      </c>
      <c r="J6052">
        <v>1</v>
      </c>
      <c r="L6052" t="s">
        <v>76</v>
      </c>
      <c r="R6052" t="s">
        <v>8556</v>
      </c>
      <c r="T6052" t="s">
        <v>76</v>
      </c>
      <c r="V6052" t="s">
        <v>4153</v>
      </c>
      <c r="W6052" t="s">
        <v>4154</v>
      </c>
      <c r="X6052" t="s">
        <v>168</v>
      </c>
      <c r="Y6052" t="s">
        <v>268</v>
      </c>
      <c r="Z6052" t="s">
        <v>268</v>
      </c>
      <c r="AA6052" t="s">
        <v>19</v>
      </c>
      <c r="AC6052" t="s">
        <v>10454</v>
      </c>
      <c r="AD6052">
        <v>1</v>
      </c>
      <c r="AE6052">
        <v>1</v>
      </c>
    </row>
    <row r="6053" spans="1:31">
      <c r="A6053" t="s">
        <v>10455</v>
      </c>
      <c r="B6053" s="93">
        <v>44972</v>
      </c>
      <c r="C6053" s="93">
        <v>44972</v>
      </c>
      <c r="D6053">
        <v>-3.6311101200000001E-2</v>
      </c>
      <c r="E6053">
        <v>-3.6311101200000001E-2</v>
      </c>
      <c r="F6053" t="s">
        <v>81</v>
      </c>
      <c r="G6053">
        <v>6.8967306694343531</v>
      </c>
      <c r="H6053">
        <v>-0.25042788528697463</v>
      </c>
      <c r="I6053">
        <v>-0.25042788528697463</v>
      </c>
      <c r="J6053">
        <v>1</v>
      </c>
      <c r="L6053" t="s">
        <v>76</v>
      </c>
      <c r="R6053" t="s">
        <v>8556</v>
      </c>
      <c r="T6053" t="s">
        <v>76</v>
      </c>
      <c r="V6053" t="s">
        <v>4153</v>
      </c>
      <c r="W6053" t="s">
        <v>4154</v>
      </c>
      <c r="X6053" t="s">
        <v>168</v>
      </c>
      <c r="Y6053" t="s">
        <v>268</v>
      </c>
      <c r="Z6053" t="s">
        <v>268</v>
      </c>
      <c r="AA6053" t="s">
        <v>19</v>
      </c>
      <c r="AC6053" t="s">
        <v>10456</v>
      </c>
      <c r="AD6053">
        <v>1</v>
      </c>
      <c r="AE6053">
        <v>1</v>
      </c>
    </row>
    <row r="6054" spans="1:31">
      <c r="A6054" t="s">
        <v>10457</v>
      </c>
      <c r="B6054" s="93">
        <v>44972</v>
      </c>
      <c r="C6054" s="93">
        <v>44972</v>
      </c>
      <c r="D6054">
        <v>-2.0690000100000001E-2</v>
      </c>
      <c r="E6054">
        <v>-2.0690000100000001E-2</v>
      </c>
      <c r="F6054" t="s">
        <v>81</v>
      </c>
      <c r="G6054">
        <v>6.8967306694343531</v>
      </c>
      <c r="H6054">
        <v>-0.14269335824026991</v>
      </c>
      <c r="I6054">
        <v>-0.14269335824026991</v>
      </c>
      <c r="J6054">
        <v>1</v>
      </c>
      <c r="L6054" t="s">
        <v>76</v>
      </c>
      <c r="R6054" t="s">
        <v>8556</v>
      </c>
      <c r="T6054" t="s">
        <v>76</v>
      </c>
      <c r="V6054" t="s">
        <v>4153</v>
      </c>
      <c r="W6054" t="s">
        <v>4154</v>
      </c>
      <c r="X6054" t="s">
        <v>168</v>
      </c>
      <c r="Y6054" t="s">
        <v>268</v>
      </c>
      <c r="Z6054" t="s">
        <v>268</v>
      </c>
      <c r="AA6054" t="s">
        <v>19</v>
      </c>
      <c r="AC6054" t="s">
        <v>10458</v>
      </c>
      <c r="AD6054">
        <v>1</v>
      </c>
      <c r="AE6054">
        <v>1</v>
      </c>
    </row>
    <row r="6055" spans="1:31">
      <c r="A6055" t="s">
        <v>10459</v>
      </c>
      <c r="B6055" s="93">
        <v>44972</v>
      </c>
      <c r="C6055" s="93">
        <v>44972</v>
      </c>
      <c r="D6055">
        <v>-5.7574083300000002E-2</v>
      </c>
      <c r="E6055">
        <v>-5.7574083300000002E-2</v>
      </c>
      <c r="F6055" t="s">
        <v>81</v>
      </c>
      <c r="G6055">
        <v>6.8967306694343531</v>
      </c>
      <c r="H6055">
        <v>-0.39707294605967819</v>
      </c>
      <c r="I6055">
        <v>-0.39707294605967819</v>
      </c>
      <c r="J6055">
        <v>1</v>
      </c>
      <c r="L6055" t="s">
        <v>76</v>
      </c>
      <c r="R6055" t="s">
        <v>8556</v>
      </c>
      <c r="T6055" t="s">
        <v>76</v>
      </c>
      <c r="V6055" t="s">
        <v>4153</v>
      </c>
      <c r="W6055" t="s">
        <v>4154</v>
      </c>
      <c r="X6055" t="s">
        <v>168</v>
      </c>
      <c r="Y6055" t="s">
        <v>268</v>
      </c>
      <c r="Z6055" t="s">
        <v>268</v>
      </c>
      <c r="AA6055" t="s">
        <v>19</v>
      </c>
      <c r="AC6055" t="s">
        <v>10460</v>
      </c>
      <c r="AD6055">
        <v>1</v>
      </c>
      <c r="AE6055">
        <v>1</v>
      </c>
    </row>
    <row r="6056" spans="1:31">
      <c r="A6056" t="s">
        <v>10461</v>
      </c>
      <c r="B6056" s="93">
        <v>44972</v>
      </c>
      <c r="C6056" s="93">
        <v>44972</v>
      </c>
      <c r="D6056">
        <v>-5.2653134400000003E-2</v>
      </c>
      <c r="E6056">
        <v>-5.2653134400000003E-2</v>
      </c>
      <c r="F6056" t="s">
        <v>81</v>
      </c>
      <c r="G6056">
        <v>6.8967306694343531</v>
      </c>
      <c r="H6056">
        <v>-0.36313448685832889</v>
      </c>
      <c r="I6056">
        <v>-0.36313448685832889</v>
      </c>
      <c r="J6056">
        <v>1</v>
      </c>
      <c r="L6056" t="s">
        <v>76</v>
      </c>
      <c r="R6056" t="s">
        <v>8556</v>
      </c>
      <c r="T6056" t="s">
        <v>76</v>
      </c>
      <c r="V6056" t="s">
        <v>4153</v>
      </c>
      <c r="W6056" t="s">
        <v>4154</v>
      </c>
      <c r="X6056" t="s">
        <v>168</v>
      </c>
      <c r="Y6056" t="s">
        <v>268</v>
      </c>
      <c r="Z6056" t="s">
        <v>268</v>
      </c>
      <c r="AA6056" t="s">
        <v>19</v>
      </c>
      <c r="AC6056" t="s">
        <v>10462</v>
      </c>
      <c r="AD6056">
        <v>1</v>
      </c>
      <c r="AE6056">
        <v>1</v>
      </c>
    </row>
    <row r="6057" spans="1:31">
      <c r="A6057" t="s">
        <v>10463</v>
      </c>
      <c r="B6057" s="93">
        <v>44972</v>
      </c>
      <c r="C6057" s="93">
        <v>44972</v>
      </c>
      <c r="D6057">
        <v>-3.1111403400000001E-2</v>
      </c>
      <c r="E6057">
        <v>-3.1111403400000001E-2</v>
      </c>
      <c r="F6057" t="s">
        <v>81</v>
      </c>
      <c r="G6057">
        <v>6.8967306694343531</v>
      </c>
      <c r="H6057">
        <v>-0.21456696999792421</v>
      </c>
      <c r="I6057">
        <v>-0.21456696999792421</v>
      </c>
      <c r="J6057">
        <v>1</v>
      </c>
      <c r="L6057" t="s">
        <v>76</v>
      </c>
      <c r="R6057" t="s">
        <v>8556</v>
      </c>
      <c r="T6057" t="s">
        <v>76</v>
      </c>
      <c r="V6057" t="s">
        <v>4153</v>
      </c>
      <c r="W6057" t="s">
        <v>4154</v>
      </c>
      <c r="X6057" t="s">
        <v>168</v>
      </c>
      <c r="Y6057" t="s">
        <v>268</v>
      </c>
      <c r="Z6057" t="s">
        <v>268</v>
      </c>
      <c r="AA6057" t="s">
        <v>19</v>
      </c>
      <c r="AC6057" t="s">
        <v>10464</v>
      </c>
      <c r="AD6057">
        <v>1</v>
      </c>
      <c r="AE6057">
        <v>1</v>
      </c>
    </row>
    <row r="6058" spans="1:31">
      <c r="A6058" t="s">
        <v>10465</v>
      </c>
      <c r="B6058" s="93">
        <v>44972</v>
      </c>
      <c r="C6058" s="93">
        <v>44972</v>
      </c>
      <c r="D6058">
        <v>-4.8659320800000003E-2</v>
      </c>
      <c r="E6058">
        <v>-4.8659320800000003E-2</v>
      </c>
      <c r="F6058" t="s">
        <v>81</v>
      </c>
      <c r="G6058">
        <v>6.8967306694343531</v>
      </c>
      <c r="H6058">
        <v>-0.33559023011520489</v>
      </c>
      <c r="I6058">
        <v>-0.33559023011520489</v>
      </c>
      <c r="J6058">
        <v>1</v>
      </c>
      <c r="L6058" t="s">
        <v>76</v>
      </c>
      <c r="R6058" t="s">
        <v>8556</v>
      </c>
      <c r="T6058" t="s">
        <v>76</v>
      </c>
      <c r="V6058" t="s">
        <v>4153</v>
      </c>
      <c r="W6058" t="s">
        <v>4154</v>
      </c>
      <c r="X6058" t="s">
        <v>168</v>
      </c>
      <c r="Y6058" t="s">
        <v>268</v>
      </c>
      <c r="Z6058" t="s">
        <v>268</v>
      </c>
      <c r="AA6058" t="s">
        <v>19</v>
      </c>
      <c r="AC6058" t="s">
        <v>10466</v>
      </c>
      <c r="AD6058">
        <v>1</v>
      </c>
      <c r="AE6058">
        <v>1</v>
      </c>
    </row>
    <row r="6059" spans="1:31">
      <c r="A6059" t="s">
        <v>10467</v>
      </c>
      <c r="B6059" s="93">
        <v>44972</v>
      </c>
      <c r="C6059" s="93">
        <v>44972</v>
      </c>
      <c r="D6059">
        <v>-4.9688339099999999E-2</v>
      </c>
      <c r="E6059">
        <v>-4.9688339099999999E-2</v>
      </c>
      <c r="F6059" t="s">
        <v>81</v>
      </c>
      <c r="G6059">
        <v>6.8967306694343531</v>
      </c>
      <c r="H6059">
        <v>-0.34268709218422422</v>
      </c>
      <c r="I6059">
        <v>-0.34268709218422422</v>
      </c>
      <c r="J6059">
        <v>1</v>
      </c>
      <c r="L6059" t="s">
        <v>76</v>
      </c>
      <c r="R6059" t="s">
        <v>8556</v>
      </c>
      <c r="T6059" t="s">
        <v>76</v>
      </c>
      <c r="V6059" t="s">
        <v>4153</v>
      </c>
      <c r="W6059" t="s">
        <v>4154</v>
      </c>
      <c r="X6059" t="s">
        <v>168</v>
      </c>
      <c r="Y6059" t="s">
        <v>268</v>
      </c>
      <c r="Z6059" t="s">
        <v>268</v>
      </c>
      <c r="AA6059" t="s">
        <v>19</v>
      </c>
      <c r="AC6059" t="s">
        <v>10468</v>
      </c>
      <c r="AD6059">
        <v>1</v>
      </c>
      <c r="AE6059">
        <v>1</v>
      </c>
    </row>
    <row r="6060" spans="1:31">
      <c r="A6060" t="s">
        <v>10469</v>
      </c>
      <c r="B6060" s="93">
        <v>44972</v>
      </c>
      <c r="C6060" s="93">
        <v>44972</v>
      </c>
      <c r="D6060">
        <v>-4.8730638899999998E-2</v>
      </c>
      <c r="E6060">
        <v>-4.8730638899999998E-2</v>
      </c>
      <c r="F6060" t="s">
        <v>81</v>
      </c>
      <c r="G6060">
        <v>6.8967306694343531</v>
      </c>
      <c r="H6060">
        <v>-0.33608209184276078</v>
      </c>
      <c r="I6060">
        <v>-0.33608209184276078</v>
      </c>
      <c r="J6060">
        <v>1</v>
      </c>
      <c r="L6060" t="s">
        <v>76</v>
      </c>
      <c r="R6060" t="s">
        <v>8556</v>
      </c>
      <c r="T6060" t="s">
        <v>76</v>
      </c>
      <c r="V6060" t="s">
        <v>4153</v>
      </c>
      <c r="W6060" t="s">
        <v>4154</v>
      </c>
      <c r="X6060" t="s">
        <v>168</v>
      </c>
      <c r="Y6060" t="s">
        <v>268</v>
      </c>
      <c r="Z6060" t="s">
        <v>268</v>
      </c>
      <c r="AA6060" t="s">
        <v>19</v>
      </c>
      <c r="AC6060" t="s">
        <v>10470</v>
      </c>
      <c r="AD6060">
        <v>1</v>
      </c>
      <c r="AE6060">
        <v>1</v>
      </c>
    </row>
    <row r="6061" spans="1:31">
      <c r="A6061" t="s">
        <v>10471</v>
      </c>
      <c r="B6061" s="93">
        <v>44972</v>
      </c>
      <c r="C6061" s="93">
        <v>44972</v>
      </c>
      <c r="D6061">
        <v>-3.5445095699999998E-2</v>
      </c>
      <c r="E6061">
        <v>-3.5445095699999998E-2</v>
      </c>
      <c r="F6061" t="s">
        <v>81</v>
      </c>
      <c r="G6061">
        <v>6.8967306694343531</v>
      </c>
      <c r="H6061">
        <v>-0.2444552785952257</v>
      </c>
      <c r="I6061">
        <v>-0.2444552785952257</v>
      </c>
      <c r="J6061">
        <v>1</v>
      </c>
      <c r="L6061" t="s">
        <v>76</v>
      </c>
      <c r="R6061" t="s">
        <v>8556</v>
      </c>
      <c r="T6061" t="s">
        <v>76</v>
      </c>
      <c r="V6061" t="s">
        <v>4153</v>
      </c>
      <c r="W6061" t="s">
        <v>4154</v>
      </c>
      <c r="X6061" t="s">
        <v>168</v>
      </c>
      <c r="Y6061" t="s">
        <v>268</v>
      </c>
      <c r="Z6061" t="s">
        <v>268</v>
      </c>
      <c r="AA6061" t="s">
        <v>19</v>
      </c>
      <c r="AC6061" t="s">
        <v>10472</v>
      </c>
      <c r="AD6061">
        <v>1</v>
      </c>
      <c r="AE6061">
        <v>1</v>
      </c>
    </row>
    <row r="6062" spans="1:31">
      <c r="A6062" t="s">
        <v>10473</v>
      </c>
      <c r="B6062" s="93">
        <v>44972</v>
      </c>
      <c r="C6062" s="93">
        <v>44972</v>
      </c>
      <c r="D6062">
        <v>-3.7309554600000003E-2</v>
      </c>
      <c r="E6062">
        <v>-3.7309554600000003E-2</v>
      </c>
      <c r="F6062" t="s">
        <v>81</v>
      </c>
      <c r="G6062">
        <v>6.8967306694343531</v>
      </c>
      <c r="H6062">
        <v>-0.25731394947275549</v>
      </c>
      <c r="I6062">
        <v>-0.25731394947275549</v>
      </c>
      <c r="J6062">
        <v>1</v>
      </c>
      <c r="L6062" t="s">
        <v>76</v>
      </c>
      <c r="R6062" t="s">
        <v>8556</v>
      </c>
      <c r="T6062" t="s">
        <v>76</v>
      </c>
      <c r="V6062" t="s">
        <v>4153</v>
      </c>
      <c r="W6062" t="s">
        <v>4154</v>
      </c>
      <c r="X6062" t="s">
        <v>168</v>
      </c>
      <c r="Y6062" t="s">
        <v>268</v>
      </c>
      <c r="Z6062" t="s">
        <v>268</v>
      </c>
      <c r="AA6062" t="s">
        <v>19</v>
      </c>
      <c r="AC6062" t="s">
        <v>10474</v>
      </c>
      <c r="AD6062">
        <v>1</v>
      </c>
      <c r="AE6062">
        <v>1</v>
      </c>
    </row>
    <row r="6063" spans="1:31">
      <c r="A6063" t="s">
        <v>10475</v>
      </c>
      <c r="B6063" s="93">
        <v>44972</v>
      </c>
      <c r="C6063" s="93">
        <v>44972</v>
      </c>
      <c r="D6063">
        <v>-5.0462649900000003E-2</v>
      </c>
      <c r="E6063">
        <v>-5.0462649900000003E-2</v>
      </c>
      <c r="F6063" t="s">
        <v>81</v>
      </c>
      <c r="G6063">
        <v>6.8967306694343531</v>
      </c>
      <c r="H6063">
        <v>-0.34802730522625841</v>
      </c>
      <c r="I6063">
        <v>-0.34802730522625841</v>
      </c>
      <c r="J6063">
        <v>1</v>
      </c>
      <c r="L6063" t="s">
        <v>76</v>
      </c>
      <c r="R6063" t="s">
        <v>8556</v>
      </c>
      <c r="T6063" t="s">
        <v>76</v>
      </c>
      <c r="V6063" t="s">
        <v>4153</v>
      </c>
      <c r="W6063" t="s">
        <v>4154</v>
      </c>
      <c r="X6063" t="s">
        <v>168</v>
      </c>
      <c r="Y6063" t="s">
        <v>268</v>
      </c>
      <c r="Z6063" t="s">
        <v>268</v>
      </c>
      <c r="AA6063" t="s">
        <v>19</v>
      </c>
      <c r="AC6063" t="s">
        <v>10476</v>
      </c>
      <c r="AD6063">
        <v>1</v>
      </c>
      <c r="AE6063">
        <v>1</v>
      </c>
    </row>
    <row r="6064" spans="1:31">
      <c r="A6064" t="s">
        <v>10477</v>
      </c>
      <c r="B6064" s="93">
        <v>44972</v>
      </c>
      <c r="C6064" s="93">
        <v>44972</v>
      </c>
      <c r="D6064">
        <v>-4.0579998899999997E-2</v>
      </c>
      <c r="E6064">
        <v>-4.0579998899999997E-2</v>
      </c>
      <c r="F6064" t="s">
        <v>81</v>
      </c>
      <c r="G6064">
        <v>6.8967306694343531</v>
      </c>
      <c r="H6064">
        <v>-0.27986932297924227</v>
      </c>
      <c r="I6064">
        <v>-0.27986932297924227</v>
      </c>
      <c r="J6064">
        <v>1</v>
      </c>
      <c r="L6064" t="s">
        <v>76</v>
      </c>
      <c r="R6064" t="s">
        <v>8556</v>
      </c>
      <c r="T6064" t="s">
        <v>76</v>
      </c>
      <c r="V6064" t="s">
        <v>4153</v>
      </c>
      <c r="W6064" t="s">
        <v>4154</v>
      </c>
      <c r="X6064" t="s">
        <v>168</v>
      </c>
      <c r="Y6064" t="s">
        <v>268</v>
      </c>
      <c r="Z6064" t="s">
        <v>268</v>
      </c>
      <c r="AA6064" t="s">
        <v>19</v>
      </c>
      <c r="AC6064" t="s">
        <v>10478</v>
      </c>
      <c r="AD6064">
        <v>1</v>
      </c>
      <c r="AE6064">
        <v>1</v>
      </c>
    </row>
    <row r="6065" spans="1:31">
      <c r="A6065" t="s">
        <v>10479</v>
      </c>
      <c r="B6065" s="93">
        <v>44972</v>
      </c>
      <c r="C6065" s="93">
        <v>44972</v>
      </c>
      <c r="D6065">
        <v>-2.8608746399999999E-2</v>
      </c>
      <c r="E6065">
        <v>-2.8608746399999999E-2</v>
      </c>
      <c r="F6065" t="s">
        <v>81</v>
      </c>
      <c r="G6065">
        <v>6.8967306694343531</v>
      </c>
      <c r="H6065">
        <v>-0.19730681871094971</v>
      </c>
      <c r="I6065">
        <v>-0.19730681871094971</v>
      </c>
      <c r="J6065">
        <v>1</v>
      </c>
      <c r="L6065" t="s">
        <v>76</v>
      </c>
      <c r="R6065" t="s">
        <v>8556</v>
      </c>
      <c r="T6065" t="s">
        <v>76</v>
      </c>
      <c r="V6065" t="s">
        <v>4153</v>
      </c>
      <c r="W6065" t="s">
        <v>4154</v>
      </c>
      <c r="X6065" t="s">
        <v>168</v>
      </c>
      <c r="Y6065" t="s">
        <v>268</v>
      </c>
      <c r="Z6065" t="s">
        <v>268</v>
      </c>
      <c r="AA6065" t="s">
        <v>19</v>
      </c>
      <c r="AC6065" t="s">
        <v>10480</v>
      </c>
      <c r="AD6065">
        <v>1</v>
      </c>
      <c r="AE6065">
        <v>1</v>
      </c>
    </row>
    <row r="6066" spans="1:31">
      <c r="A6066" t="s">
        <v>10481</v>
      </c>
      <c r="B6066" s="93">
        <v>44972</v>
      </c>
      <c r="C6066" s="93">
        <v>44972</v>
      </c>
      <c r="D6066">
        <v>-2.1996539700000001E-2</v>
      </c>
      <c r="E6066">
        <v>-2.1996539700000001E-2</v>
      </c>
      <c r="F6066" t="s">
        <v>81</v>
      </c>
      <c r="G6066">
        <v>6.8967306694343531</v>
      </c>
      <c r="H6066">
        <v>-0.15170420997042031</v>
      </c>
      <c r="I6066">
        <v>-0.15170420997042031</v>
      </c>
      <c r="J6066">
        <v>1</v>
      </c>
      <c r="L6066" t="s">
        <v>76</v>
      </c>
      <c r="R6066" t="s">
        <v>8556</v>
      </c>
      <c r="T6066" t="s">
        <v>76</v>
      </c>
      <c r="V6066" t="s">
        <v>4153</v>
      </c>
      <c r="W6066" t="s">
        <v>4154</v>
      </c>
      <c r="X6066" t="s">
        <v>168</v>
      </c>
      <c r="Y6066" t="s">
        <v>268</v>
      </c>
      <c r="Z6066" t="s">
        <v>268</v>
      </c>
      <c r="AA6066" t="s">
        <v>19</v>
      </c>
      <c r="AC6066" t="s">
        <v>10482</v>
      </c>
      <c r="AD6066">
        <v>1</v>
      </c>
      <c r="AE6066">
        <v>1</v>
      </c>
    </row>
    <row r="6067" spans="1:31">
      <c r="A6067" t="s">
        <v>10483</v>
      </c>
      <c r="B6067" s="93">
        <v>44972</v>
      </c>
      <c r="C6067" s="93">
        <v>44972</v>
      </c>
      <c r="D6067">
        <v>-2.5980165E-2</v>
      </c>
      <c r="E6067">
        <v>-2.5980165E-2</v>
      </c>
      <c r="F6067" t="s">
        <v>81</v>
      </c>
      <c r="G6067">
        <v>6.8967306694343531</v>
      </c>
      <c r="H6067">
        <v>-0.17917820075246491</v>
      </c>
      <c r="I6067">
        <v>-0.17917820075246491</v>
      </c>
      <c r="J6067">
        <v>1</v>
      </c>
      <c r="L6067" t="s">
        <v>76</v>
      </c>
      <c r="R6067" t="s">
        <v>8556</v>
      </c>
      <c r="T6067" t="s">
        <v>76</v>
      </c>
      <c r="V6067" t="s">
        <v>4153</v>
      </c>
      <c r="W6067" t="s">
        <v>4154</v>
      </c>
      <c r="X6067" t="s">
        <v>168</v>
      </c>
      <c r="Y6067" t="s">
        <v>268</v>
      </c>
      <c r="Z6067" t="s">
        <v>268</v>
      </c>
      <c r="AA6067" t="s">
        <v>19</v>
      </c>
      <c r="AC6067" t="s">
        <v>10484</v>
      </c>
      <c r="AD6067">
        <v>1</v>
      </c>
      <c r="AE6067">
        <v>1</v>
      </c>
    </row>
    <row r="6068" spans="1:31">
      <c r="A6068" t="s">
        <v>10485</v>
      </c>
      <c r="B6068" s="93">
        <v>44972</v>
      </c>
      <c r="C6068" s="93">
        <v>44972</v>
      </c>
      <c r="D6068">
        <v>-1.9620354600000001E-2</v>
      </c>
      <c r="E6068">
        <v>-1.9620354600000001E-2</v>
      </c>
      <c r="F6068" t="s">
        <v>81</v>
      </c>
      <c r="G6068">
        <v>6.8967306694343531</v>
      </c>
      <c r="H6068">
        <v>-0.13531630131499739</v>
      </c>
      <c r="I6068">
        <v>-0.13531630131499739</v>
      </c>
      <c r="J6068">
        <v>1</v>
      </c>
      <c r="L6068" t="s">
        <v>76</v>
      </c>
      <c r="R6068" t="s">
        <v>8556</v>
      </c>
      <c r="T6068" t="s">
        <v>76</v>
      </c>
      <c r="V6068" t="s">
        <v>4153</v>
      </c>
      <c r="W6068" t="s">
        <v>4154</v>
      </c>
      <c r="X6068" t="s">
        <v>168</v>
      </c>
      <c r="Y6068" t="s">
        <v>268</v>
      </c>
      <c r="Z6068" t="s">
        <v>268</v>
      </c>
      <c r="AA6068" t="s">
        <v>19</v>
      </c>
      <c r="AC6068" t="s">
        <v>10486</v>
      </c>
      <c r="AD6068">
        <v>1</v>
      </c>
      <c r="AE6068">
        <v>1</v>
      </c>
    </row>
    <row r="6069" spans="1:31">
      <c r="A6069" t="s">
        <v>10487</v>
      </c>
      <c r="B6069" s="93">
        <v>44972</v>
      </c>
      <c r="C6069" s="93">
        <v>44972</v>
      </c>
      <c r="D6069">
        <v>-2.5878281999999999E-2</v>
      </c>
      <c r="E6069">
        <v>-2.5878281999999999E-2</v>
      </c>
      <c r="F6069" t="s">
        <v>81</v>
      </c>
      <c r="G6069">
        <v>6.8967306694343531</v>
      </c>
      <c r="H6069">
        <v>-0.178475541141671</v>
      </c>
      <c r="I6069">
        <v>-0.178475541141671</v>
      </c>
      <c r="J6069">
        <v>1</v>
      </c>
      <c r="L6069" t="s">
        <v>76</v>
      </c>
      <c r="R6069" t="s">
        <v>8556</v>
      </c>
      <c r="T6069" t="s">
        <v>76</v>
      </c>
      <c r="V6069" t="s">
        <v>4153</v>
      </c>
      <c r="W6069" t="s">
        <v>4154</v>
      </c>
      <c r="X6069" t="s">
        <v>168</v>
      </c>
      <c r="Y6069" t="s">
        <v>268</v>
      </c>
      <c r="Z6069" t="s">
        <v>268</v>
      </c>
      <c r="AA6069" t="s">
        <v>19</v>
      </c>
      <c r="AC6069" t="s">
        <v>10488</v>
      </c>
      <c r="AD6069">
        <v>1</v>
      </c>
      <c r="AE6069">
        <v>1</v>
      </c>
    </row>
    <row r="6070" spans="1:31">
      <c r="A6070" t="s">
        <v>10489</v>
      </c>
      <c r="B6070" s="93">
        <v>44972</v>
      </c>
      <c r="C6070" s="93">
        <v>44972</v>
      </c>
      <c r="D6070">
        <v>-5.2235414100000002E-2</v>
      </c>
      <c r="E6070">
        <v>-5.2235414100000002E-2</v>
      </c>
      <c r="F6070" t="s">
        <v>81</v>
      </c>
      <c r="G6070">
        <v>6.8967306694343531</v>
      </c>
      <c r="H6070">
        <v>-0.36025358245407357</v>
      </c>
      <c r="I6070">
        <v>-0.36025358245407357</v>
      </c>
      <c r="J6070">
        <v>1</v>
      </c>
      <c r="L6070" t="s">
        <v>76</v>
      </c>
      <c r="R6070" t="s">
        <v>8556</v>
      </c>
      <c r="T6070" t="s">
        <v>76</v>
      </c>
      <c r="V6070" t="s">
        <v>4153</v>
      </c>
      <c r="W6070" t="s">
        <v>4154</v>
      </c>
      <c r="X6070" t="s">
        <v>168</v>
      </c>
      <c r="Y6070" t="s">
        <v>268</v>
      </c>
      <c r="Z6070" t="s">
        <v>268</v>
      </c>
      <c r="AA6070" t="s">
        <v>19</v>
      </c>
      <c r="AC6070" t="s">
        <v>10490</v>
      </c>
      <c r="AD6070">
        <v>1</v>
      </c>
      <c r="AE6070">
        <v>1</v>
      </c>
    </row>
    <row r="6071" spans="1:31">
      <c r="A6071" t="s">
        <v>10491</v>
      </c>
      <c r="B6071" s="93">
        <v>44972</v>
      </c>
      <c r="C6071" s="93">
        <v>44972</v>
      </c>
      <c r="D6071">
        <v>-2.1741832199999998E-2</v>
      </c>
      <c r="E6071">
        <v>-2.1741832199999998E-2</v>
      </c>
      <c r="F6071" t="s">
        <v>81</v>
      </c>
      <c r="G6071">
        <v>6.8967306694343531</v>
      </c>
      <c r="H6071">
        <v>-0.14994756094343539</v>
      </c>
      <c r="I6071">
        <v>-0.14994756094343539</v>
      </c>
      <c r="J6071">
        <v>1</v>
      </c>
      <c r="L6071" t="s">
        <v>76</v>
      </c>
      <c r="R6071" t="s">
        <v>8556</v>
      </c>
      <c r="T6071" t="s">
        <v>76</v>
      </c>
      <c r="V6071" t="s">
        <v>4153</v>
      </c>
      <c r="W6071" t="s">
        <v>4154</v>
      </c>
      <c r="X6071" t="s">
        <v>168</v>
      </c>
      <c r="Y6071" t="s">
        <v>268</v>
      </c>
      <c r="Z6071" t="s">
        <v>268</v>
      </c>
      <c r="AA6071" t="s">
        <v>19</v>
      </c>
      <c r="AC6071" t="s">
        <v>10492</v>
      </c>
      <c r="AD6071">
        <v>1</v>
      </c>
      <c r="AE6071">
        <v>1</v>
      </c>
    </row>
    <row r="6072" spans="1:31">
      <c r="A6072" t="s">
        <v>10493</v>
      </c>
      <c r="B6072" s="93">
        <v>44972</v>
      </c>
      <c r="C6072" s="93">
        <v>44972</v>
      </c>
      <c r="D6072">
        <v>-3.3488942100000002E-2</v>
      </c>
      <c r="E6072">
        <v>-3.3488942100000002E-2</v>
      </c>
      <c r="F6072" t="s">
        <v>81</v>
      </c>
      <c r="G6072">
        <v>6.8967306694343531</v>
      </c>
      <c r="H6072">
        <v>-0.23096421406798129</v>
      </c>
      <c r="I6072">
        <v>-0.23096421406798129</v>
      </c>
      <c r="J6072">
        <v>1</v>
      </c>
      <c r="L6072" t="s">
        <v>76</v>
      </c>
      <c r="R6072" t="s">
        <v>8556</v>
      </c>
      <c r="T6072" t="s">
        <v>76</v>
      </c>
      <c r="V6072" t="s">
        <v>4153</v>
      </c>
      <c r="W6072" t="s">
        <v>4154</v>
      </c>
      <c r="X6072" t="s">
        <v>168</v>
      </c>
      <c r="Y6072" t="s">
        <v>268</v>
      </c>
      <c r="Z6072" t="s">
        <v>268</v>
      </c>
      <c r="AA6072" t="s">
        <v>19</v>
      </c>
      <c r="AC6072" t="s">
        <v>10494</v>
      </c>
      <c r="AD6072">
        <v>1</v>
      </c>
      <c r="AE6072">
        <v>1</v>
      </c>
    </row>
    <row r="6073" spans="1:31">
      <c r="A6073" t="s">
        <v>10495</v>
      </c>
      <c r="B6073" s="93">
        <v>44972</v>
      </c>
      <c r="C6073" s="93">
        <v>44972</v>
      </c>
      <c r="D6073">
        <v>-3.3957603900000001E-2</v>
      </c>
      <c r="E6073">
        <v>-3.3957603900000001E-2</v>
      </c>
      <c r="F6073" t="s">
        <v>81</v>
      </c>
      <c r="G6073">
        <v>6.8967306694343531</v>
      </c>
      <c r="H6073">
        <v>-0.23419644827763361</v>
      </c>
      <c r="I6073">
        <v>-0.23419644827763361</v>
      </c>
      <c r="J6073">
        <v>1</v>
      </c>
      <c r="L6073" t="s">
        <v>76</v>
      </c>
      <c r="R6073" t="s">
        <v>8556</v>
      </c>
      <c r="T6073" t="s">
        <v>76</v>
      </c>
      <c r="V6073" t="s">
        <v>4153</v>
      </c>
      <c r="W6073" t="s">
        <v>4154</v>
      </c>
      <c r="X6073" t="s">
        <v>168</v>
      </c>
      <c r="Y6073" t="s">
        <v>268</v>
      </c>
      <c r="Z6073" t="s">
        <v>268</v>
      </c>
      <c r="AA6073" t="s">
        <v>19</v>
      </c>
      <c r="AC6073" t="s">
        <v>10496</v>
      </c>
      <c r="AD6073">
        <v>1</v>
      </c>
      <c r="AE6073">
        <v>1</v>
      </c>
    </row>
    <row r="6074" spans="1:31">
      <c r="A6074" t="s">
        <v>10497</v>
      </c>
      <c r="B6074" s="93">
        <v>44972</v>
      </c>
      <c r="C6074" s="93">
        <v>44972</v>
      </c>
      <c r="D6074">
        <v>-4.6794861899999998E-2</v>
      </c>
      <c r="E6074">
        <v>-4.6794861899999998E-2</v>
      </c>
      <c r="F6074" t="s">
        <v>81</v>
      </c>
      <c r="G6074">
        <v>6.8967306694343531</v>
      </c>
      <c r="H6074">
        <v>-0.3227315592376751</v>
      </c>
      <c r="I6074">
        <v>-0.3227315592376751</v>
      </c>
      <c r="J6074">
        <v>1</v>
      </c>
      <c r="L6074" t="s">
        <v>76</v>
      </c>
      <c r="R6074" t="s">
        <v>8556</v>
      </c>
      <c r="T6074" t="s">
        <v>76</v>
      </c>
      <c r="V6074" t="s">
        <v>4153</v>
      </c>
      <c r="W6074" t="s">
        <v>4154</v>
      </c>
      <c r="X6074" t="s">
        <v>168</v>
      </c>
      <c r="Y6074" t="s">
        <v>268</v>
      </c>
      <c r="Z6074" t="s">
        <v>268</v>
      </c>
      <c r="AA6074" t="s">
        <v>19</v>
      </c>
      <c r="AC6074" t="s">
        <v>10498</v>
      </c>
      <c r="AD6074">
        <v>1</v>
      </c>
      <c r="AE6074">
        <v>1</v>
      </c>
    </row>
    <row r="6075" spans="1:31">
      <c r="A6075" t="s">
        <v>10499</v>
      </c>
      <c r="B6075" s="93">
        <v>44972</v>
      </c>
      <c r="C6075" s="93">
        <v>44972</v>
      </c>
      <c r="D6075">
        <v>-3.5465472300000002E-2</v>
      </c>
      <c r="E6075">
        <v>-3.5465472300000002E-2</v>
      </c>
      <c r="F6075" t="s">
        <v>81</v>
      </c>
      <c r="G6075">
        <v>6.8967306694343531</v>
      </c>
      <c r="H6075">
        <v>-0.24459581051738449</v>
      </c>
      <c r="I6075">
        <v>-0.24459581051738449</v>
      </c>
      <c r="J6075">
        <v>1</v>
      </c>
      <c r="L6075" t="s">
        <v>76</v>
      </c>
      <c r="R6075" t="s">
        <v>8556</v>
      </c>
      <c r="T6075" t="s">
        <v>76</v>
      </c>
      <c r="V6075" t="s">
        <v>4153</v>
      </c>
      <c r="W6075" t="s">
        <v>4154</v>
      </c>
      <c r="X6075" t="s">
        <v>168</v>
      </c>
      <c r="Y6075" t="s">
        <v>268</v>
      </c>
      <c r="Z6075" t="s">
        <v>268</v>
      </c>
      <c r="AA6075" t="s">
        <v>19</v>
      </c>
      <c r="AC6075" t="s">
        <v>10500</v>
      </c>
      <c r="AD6075">
        <v>1</v>
      </c>
      <c r="AE6075">
        <v>1</v>
      </c>
    </row>
    <row r="6076" spans="1:31">
      <c r="A6076" t="s">
        <v>10501</v>
      </c>
      <c r="B6076" s="93">
        <v>44972</v>
      </c>
      <c r="C6076" s="93">
        <v>44972</v>
      </c>
      <c r="D6076">
        <v>-4.7294088599999999E-2</v>
      </c>
      <c r="E6076">
        <v>-4.7294088599999999E-2</v>
      </c>
      <c r="F6076" t="s">
        <v>81</v>
      </c>
      <c r="G6076">
        <v>6.8967306694343531</v>
      </c>
      <c r="H6076">
        <v>-0.32617459133056559</v>
      </c>
      <c r="I6076">
        <v>-0.32617459133056559</v>
      </c>
      <c r="J6076">
        <v>1</v>
      </c>
      <c r="L6076" t="s">
        <v>76</v>
      </c>
      <c r="R6076" t="s">
        <v>8556</v>
      </c>
      <c r="T6076" t="s">
        <v>76</v>
      </c>
      <c r="V6076" t="s">
        <v>4153</v>
      </c>
      <c r="W6076" t="s">
        <v>4154</v>
      </c>
      <c r="X6076" t="s">
        <v>168</v>
      </c>
      <c r="Y6076" t="s">
        <v>268</v>
      </c>
      <c r="Z6076" t="s">
        <v>268</v>
      </c>
      <c r="AA6076" t="s">
        <v>19</v>
      </c>
      <c r="AC6076" t="s">
        <v>10502</v>
      </c>
      <c r="AD6076">
        <v>1</v>
      </c>
      <c r="AE6076">
        <v>1</v>
      </c>
    </row>
    <row r="6077" spans="1:31">
      <c r="A6077" t="s">
        <v>10503</v>
      </c>
      <c r="B6077" s="93">
        <v>44972</v>
      </c>
      <c r="C6077" s="93">
        <v>44972</v>
      </c>
      <c r="D6077">
        <v>-6.379162020000001E-2</v>
      </c>
      <c r="E6077">
        <v>-6.379162020000001E-2</v>
      </c>
      <c r="F6077" t="s">
        <v>81</v>
      </c>
      <c r="G6077">
        <v>6.8967306694343531</v>
      </c>
      <c r="H6077">
        <v>-0.43995362348624811</v>
      </c>
      <c r="I6077">
        <v>-0.43995362348624811</v>
      </c>
      <c r="J6077">
        <v>1</v>
      </c>
      <c r="L6077" t="s">
        <v>76</v>
      </c>
      <c r="R6077" t="s">
        <v>8556</v>
      </c>
      <c r="T6077" t="s">
        <v>76</v>
      </c>
      <c r="V6077" t="s">
        <v>4153</v>
      </c>
      <c r="W6077" t="s">
        <v>4154</v>
      </c>
      <c r="X6077" t="s">
        <v>168</v>
      </c>
      <c r="Y6077" t="s">
        <v>268</v>
      </c>
      <c r="Z6077" t="s">
        <v>268</v>
      </c>
      <c r="AA6077" t="s">
        <v>19</v>
      </c>
      <c r="AC6077" t="s">
        <v>10504</v>
      </c>
      <c r="AD6077">
        <v>1</v>
      </c>
      <c r="AE6077">
        <v>1</v>
      </c>
    </row>
    <row r="6078" spans="1:31">
      <c r="A6078" t="s">
        <v>10505</v>
      </c>
      <c r="B6078" s="93">
        <v>44972</v>
      </c>
      <c r="C6078" s="93">
        <v>44972</v>
      </c>
      <c r="D6078">
        <v>-2.46760626E-2</v>
      </c>
      <c r="E6078">
        <v>-2.46760626E-2</v>
      </c>
      <c r="F6078" t="s">
        <v>81</v>
      </c>
      <c r="G6078">
        <v>6.8967306694343531</v>
      </c>
      <c r="H6078">
        <v>-0.17018415773430201</v>
      </c>
      <c r="I6078">
        <v>-0.17018415773430201</v>
      </c>
      <c r="J6078">
        <v>1</v>
      </c>
      <c r="L6078" t="s">
        <v>76</v>
      </c>
      <c r="R6078" t="s">
        <v>8556</v>
      </c>
      <c r="T6078" t="s">
        <v>76</v>
      </c>
      <c r="V6078" t="s">
        <v>4153</v>
      </c>
      <c r="W6078" t="s">
        <v>4154</v>
      </c>
      <c r="X6078" t="s">
        <v>168</v>
      </c>
      <c r="Y6078" t="s">
        <v>268</v>
      </c>
      <c r="Z6078" t="s">
        <v>268</v>
      </c>
      <c r="AA6078" t="s">
        <v>19</v>
      </c>
      <c r="AC6078" t="s">
        <v>10506</v>
      </c>
      <c r="AD6078">
        <v>1</v>
      </c>
      <c r="AE6078">
        <v>1</v>
      </c>
    </row>
    <row r="6079" spans="1:31">
      <c r="A6079" t="s">
        <v>10507</v>
      </c>
      <c r="B6079" s="93">
        <v>44972</v>
      </c>
      <c r="C6079" s="93">
        <v>44972</v>
      </c>
      <c r="D6079">
        <v>-3.1705989599999998E-2</v>
      </c>
      <c r="E6079">
        <v>-3.1705989599999998E-2</v>
      </c>
      <c r="F6079" t="s">
        <v>81</v>
      </c>
      <c r="G6079">
        <v>6.8967306694343531</v>
      </c>
      <c r="H6079">
        <v>-0.21866767087908659</v>
      </c>
      <c r="I6079">
        <v>-0.21866767087908659</v>
      </c>
      <c r="J6079">
        <v>1</v>
      </c>
      <c r="L6079" t="s">
        <v>76</v>
      </c>
      <c r="R6079" t="s">
        <v>8556</v>
      </c>
      <c r="T6079" t="s">
        <v>76</v>
      </c>
      <c r="V6079" t="s">
        <v>4153</v>
      </c>
      <c r="W6079" t="s">
        <v>4154</v>
      </c>
      <c r="X6079" t="s">
        <v>168</v>
      </c>
      <c r="Y6079" t="s">
        <v>268</v>
      </c>
      <c r="Z6079" t="s">
        <v>268</v>
      </c>
      <c r="AA6079" t="s">
        <v>19</v>
      </c>
      <c r="AC6079" t="s">
        <v>10508</v>
      </c>
      <c r="AD6079">
        <v>1</v>
      </c>
      <c r="AE6079">
        <v>1</v>
      </c>
    </row>
    <row r="6080" spans="1:31">
      <c r="A6080" t="s">
        <v>10509</v>
      </c>
      <c r="B6080" s="93">
        <v>44972</v>
      </c>
      <c r="C6080" s="93">
        <v>44972</v>
      </c>
      <c r="D6080">
        <v>-3.48032328E-2</v>
      </c>
      <c r="E6080">
        <v>-3.48032328E-2</v>
      </c>
      <c r="F6080" t="s">
        <v>81</v>
      </c>
      <c r="G6080">
        <v>6.8967306694343531</v>
      </c>
      <c r="H6080">
        <v>-0.24002852304722361</v>
      </c>
      <c r="I6080">
        <v>-0.24002852304722361</v>
      </c>
      <c r="J6080">
        <v>1</v>
      </c>
      <c r="L6080" t="s">
        <v>76</v>
      </c>
      <c r="R6080" t="s">
        <v>8556</v>
      </c>
      <c r="T6080" t="s">
        <v>76</v>
      </c>
      <c r="V6080" t="s">
        <v>4153</v>
      </c>
      <c r="W6080" t="s">
        <v>4154</v>
      </c>
      <c r="X6080" t="s">
        <v>168</v>
      </c>
      <c r="Y6080" t="s">
        <v>268</v>
      </c>
      <c r="Z6080" t="s">
        <v>268</v>
      </c>
      <c r="AA6080" t="s">
        <v>19</v>
      </c>
      <c r="AC6080" t="s">
        <v>10510</v>
      </c>
      <c r="AD6080">
        <v>1</v>
      </c>
      <c r="AE6080">
        <v>1</v>
      </c>
    </row>
    <row r="6081" spans="1:31">
      <c r="A6081" t="s">
        <v>10511</v>
      </c>
      <c r="B6081" s="93">
        <v>44972</v>
      </c>
      <c r="C6081" s="93">
        <v>44972</v>
      </c>
      <c r="D6081">
        <v>-3.2184839700000002E-2</v>
      </c>
      <c r="E6081">
        <v>-3.2184839700000002E-2</v>
      </c>
      <c r="F6081" t="s">
        <v>81</v>
      </c>
      <c r="G6081">
        <v>6.8967306694343531</v>
      </c>
      <c r="H6081">
        <v>-0.22197017104981839</v>
      </c>
      <c r="I6081">
        <v>-0.22197017104981839</v>
      </c>
      <c r="J6081">
        <v>1</v>
      </c>
      <c r="L6081" t="s">
        <v>76</v>
      </c>
      <c r="R6081" t="s">
        <v>8556</v>
      </c>
      <c r="T6081" t="s">
        <v>76</v>
      </c>
      <c r="V6081" t="s">
        <v>4153</v>
      </c>
      <c r="W6081" t="s">
        <v>4154</v>
      </c>
      <c r="X6081" t="s">
        <v>168</v>
      </c>
      <c r="Y6081" t="s">
        <v>268</v>
      </c>
      <c r="Z6081" t="s">
        <v>268</v>
      </c>
      <c r="AA6081" t="s">
        <v>19</v>
      </c>
      <c r="AC6081" t="s">
        <v>10512</v>
      </c>
      <c r="AD6081">
        <v>1</v>
      </c>
      <c r="AE6081">
        <v>1</v>
      </c>
    </row>
    <row r="6082" spans="1:31">
      <c r="A6082" t="s">
        <v>10513</v>
      </c>
      <c r="B6082" s="93">
        <v>44972</v>
      </c>
      <c r="C6082" s="93">
        <v>44972</v>
      </c>
      <c r="D6082">
        <v>-2.9902660500000001E-2</v>
      </c>
      <c r="E6082">
        <v>-2.9902660500000001E-2</v>
      </c>
      <c r="F6082" t="s">
        <v>81</v>
      </c>
      <c r="G6082">
        <v>6.8967306694343531</v>
      </c>
      <c r="H6082">
        <v>-0.20623059576803321</v>
      </c>
      <c r="I6082">
        <v>-0.20623059576803321</v>
      </c>
      <c r="J6082">
        <v>1</v>
      </c>
      <c r="L6082" t="s">
        <v>76</v>
      </c>
      <c r="R6082" t="s">
        <v>8556</v>
      </c>
      <c r="T6082" t="s">
        <v>76</v>
      </c>
      <c r="V6082" t="s">
        <v>4153</v>
      </c>
      <c r="W6082" t="s">
        <v>4154</v>
      </c>
      <c r="X6082" t="s">
        <v>168</v>
      </c>
      <c r="Y6082" t="s">
        <v>268</v>
      </c>
      <c r="Z6082" t="s">
        <v>268</v>
      </c>
      <c r="AA6082" t="s">
        <v>19</v>
      </c>
      <c r="AC6082" t="s">
        <v>10514</v>
      </c>
      <c r="AD6082">
        <v>1</v>
      </c>
      <c r="AE6082">
        <v>1</v>
      </c>
    </row>
    <row r="6083" spans="1:31">
      <c r="A6083" t="s">
        <v>10515</v>
      </c>
      <c r="B6083" s="93">
        <v>44972</v>
      </c>
      <c r="C6083" s="93">
        <v>44972</v>
      </c>
      <c r="D6083">
        <v>-2.6856358800000001E-2</v>
      </c>
      <c r="E6083">
        <v>-2.6856358800000001E-2</v>
      </c>
      <c r="F6083" t="s">
        <v>81</v>
      </c>
      <c r="G6083">
        <v>6.8967306694343531</v>
      </c>
      <c r="H6083">
        <v>-0.1852210734052932</v>
      </c>
      <c r="I6083">
        <v>-0.1852210734052932</v>
      </c>
      <c r="J6083">
        <v>1</v>
      </c>
      <c r="L6083" t="s">
        <v>76</v>
      </c>
      <c r="R6083" t="s">
        <v>8556</v>
      </c>
      <c r="T6083" t="s">
        <v>76</v>
      </c>
      <c r="V6083" t="s">
        <v>4153</v>
      </c>
      <c r="W6083" t="s">
        <v>4154</v>
      </c>
      <c r="X6083" t="s">
        <v>168</v>
      </c>
      <c r="Y6083" t="s">
        <v>268</v>
      </c>
      <c r="Z6083" t="s">
        <v>268</v>
      </c>
      <c r="AA6083" t="s">
        <v>19</v>
      </c>
      <c r="AC6083" t="s">
        <v>10516</v>
      </c>
      <c r="AD6083">
        <v>1</v>
      </c>
      <c r="AE6083">
        <v>1</v>
      </c>
    </row>
    <row r="6084" spans="1:31">
      <c r="A6084" t="s">
        <v>10517</v>
      </c>
      <c r="B6084" s="93">
        <v>44972</v>
      </c>
      <c r="C6084" s="93">
        <v>44972</v>
      </c>
      <c r="D6084">
        <v>-2.1344488500000001E-2</v>
      </c>
      <c r="E6084">
        <v>-2.1344488500000001E-2</v>
      </c>
      <c r="F6084" t="s">
        <v>81</v>
      </c>
      <c r="G6084">
        <v>6.8967306694343531</v>
      </c>
      <c r="H6084">
        <v>-0.14720718846133879</v>
      </c>
      <c r="I6084">
        <v>-0.14720718846133879</v>
      </c>
      <c r="J6084">
        <v>1</v>
      </c>
      <c r="L6084" t="s">
        <v>76</v>
      </c>
      <c r="R6084" t="s">
        <v>8556</v>
      </c>
      <c r="T6084" t="s">
        <v>76</v>
      </c>
      <c r="V6084" t="s">
        <v>4153</v>
      </c>
      <c r="W6084" t="s">
        <v>4154</v>
      </c>
      <c r="X6084" t="s">
        <v>168</v>
      </c>
      <c r="Y6084" t="s">
        <v>268</v>
      </c>
      <c r="Z6084" t="s">
        <v>268</v>
      </c>
      <c r="AA6084" t="s">
        <v>19</v>
      </c>
      <c r="AC6084" t="s">
        <v>10518</v>
      </c>
      <c r="AD6084">
        <v>1</v>
      </c>
      <c r="AE6084">
        <v>1</v>
      </c>
    </row>
    <row r="6085" spans="1:31">
      <c r="A6085" t="s">
        <v>10519</v>
      </c>
      <c r="B6085" s="93">
        <v>44972</v>
      </c>
      <c r="C6085" s="93">
        <v>44972</v>
      </c>
      <c r="D6085">
        <v>-1.8899296499999999E-2</v>
      </c>
      <c r="E6085">
        <v>-1.8899296499999999E-2</v>
      </c>
      <c r="F6085" t="s">
        <v>81</v>
      </c>
      <c r="G6085">
        <v>6.8967306694343531</v>
      </c>
      <c r="H6085">
        <v>-0.13034335780228329</v>
      </c>
      <c r="I6085">
        <v>-0.13034335780228329</v>
      </c>
      <c r="J6085">
        <v>1</v>
      </c>
      <c r="L6085" t="s">
        <v>76</v>
      </c>
      <c r="R6085" t="s">
        <v>8556</v>
      </c>
      <c r="T6085" t="s">
        <v>76</v>
      </c>
      <c r="V6085" t="s">
        <v>4153</v>
      </c>
      <c r="W6085" t="s">
        <v>4154</v>
      </c>
      <c r="X6085" t="s">
        <v>168</v>
      </c>
      <c r="Y6085" t="s">
        <v>268</v>
      </c>
      <c r="Z6085" t="s">
        <v>268</v>
      </c>
      <c r="AA6085" t="s">
        <v>19</v>
      </c>
      <c r="AC6085" t="s">
        <v>10520</v>
      </c>
      <c r="AD6085">
        <v>1</v>
      </c>
      <c r="AE6085">
        <v>1</v>
      </c>
    </row>
    <row r="6086" spans="1:31">
      <c r="A6086" t="s">
        <v>10521</v>
      </c>
      <c r="B6086" s="93">
        <v>44972</v>
      </c>
      <c r="C6086" s="93">
        <v>44972</v>
      </c>
      <c r="D6086">
        <v>-2.08045086E-2</v>
      </c>
      <c r="E6086">
        <v>-2.08045086E-2</v>
      </c>
      <c r="F6086" t="s">
        <v>81</v>
      </c>
      <c r="G6086">
        <v>6.8967306694343531</v>
      </c>
      <c r="H6086">
        <v>-0.14348309252413069</v>
      </c>
      <c r="I6086">
        <v>-0.14348309252413069</v>
      </c>
      <c r="J6086">
        <v>1</v>
      </c>
      <c r="L6086" t="s">
        <v>76</v>
      </c>
      <c r="R6086" t="s">
        <v>8556</v>
      </c>
      <c r="T6086" t="s">
        <v>76</v>
      </c>
      <c r="V6086" t="s">
        <v>4153</v>
      </c>
      <c r="W6086" t="s">
        <v>4154</v>
      </c>
      <c r="X6086" t="s">
        <v>168</v>
      </c>
      <c r="Y6086" t="s">
        <v>268</v>
      </c>
      <c r="Z6086" t="s">
        <v>268</v>
      </c>
      <c r="AA6086" t="s">
        <v>19</v>
      </c>
      <c r="AC6086" t="s">
        <v>10522</v>
      </c>
      <c r="AD6086">
        <v>1</v>
      </c>
      <c r="AE6086">
        <v>1</v>
      </c>
    </row>
    <row r="6087" spans="1:31">
      <c r="A6087" t="s">
        <v>10523</v>
      </c>
      <c r="B6087" s="93">
        <v>44972</v>
      </c>
      <c r="C6087" s="93">
        <v>44972</v>
      </c>
      <c r="D6087">
        <v>-3.5597920200000001E-2</v>
      </c>
      <c r="E6087">
        <v>-3.5597920200000001E-2</v>
      </c>
      <c r="F6087" t="s">
        <v>81</v>
      </c>
      <c r="G6087">
        <v>6.8967306694343531</v>
      </c>
      <c r="H6087">
        <v>-0.2455092680114167</v>
      </c>
      <c r="I6087">
        <v>-0.2455092680114167</v>
      </c>
      <c r="J6087">
        <v>1</v>
      </c>
      <c r="L6087" t="s">
        <v>76</v>
      </c>
      <c r="R6087" t="s">
        <v>8556</v>
      </c>
      <c r="T6087" t="s">
        <v>76</v>
      </c>
      <c r="V6087" t="s">
        <v>4153</v>
      </c>
      <c r="W6087" t="s">
        <v>4154</v>
      </c>
      <c r="X6087" t="s">
        <v>168</v>
      </c>
      <c r="Y6087" t="s">
        <v>268</v>
      </c>
      <c r="Z6087" t="s">
        <v>268</v>
      </c>
      <c r="AA6087" t="s">
        <v>19</v>
      </c>
      <c r="AC6087" t="s">
        <v>10524</v>
      </c>
      <c r="AD6087">
        <v>1</v>
      </c>
      <c r="AE6087">
        <v>1</v>
      </c>
    </row>
    <row r="6088" spans="1:31">
      <c r="A6088" t="s">
        <v>10525</v>
      </c>
      <c r="B6088" s="93">
        <v>44972</v>
      </c>
      <c r="C6088" s="93">
        <v>44972</v>
      </c>
      <c r="D6088">
        <v>-2.3636856000000001E-2</v>
      </c>
      <c r="E6088">
        <v>-2.3636856000000001E-2</v>
      </c>
      <c r="F6088" t="s">
        <v>81</v>
      </c>
      <c r="G6088">
        <v>6.8967306694343531</v>
      </c>
      <c r="H6088">
        <v>-0.1630170297042034</v>
      </c>
      <c r="I6088">
        <v>-0.1630170297042034</v>
      </c>
      <c r="J6088">
        <v>1</v>
      </c>
      <c r="L6088" t="s">
        <v>76</v>
      </c>
      <c r="R6088" t="s">
        <v>8556</v>
      </c>
      <c r="T6088" t="s">
        <v>76</v>
      </c>
      <c r="V6088" t="s">
        <v>4153</v>
      </c>
      <c r="W6088" t="s">
        <v>4154</v>
      </c>
      <c r="X6088" t="s">
        <v>168</v>
      </c>
      <c r="Y6088" t="s">
        <v>268</v>
      </c>
      <c r="Z6088" t="s">
        <v>268</v>
      </c>
      <c r="AA6088" t="s">
        <v>19</v>
      </c>
      <c r="AC6088" t="s">
        <v>10526</v>
      </c>
      <c r="AD6088">
        <v>1</v>
      </c>
      <c r="AE6088">
        <v>1</v>
      </c>
    </row>
    <row r="6089" spans="1:31">
      <c r="A6089" t="s">
        <v>10527</v>
      </c>
      <c r="B6089" s="93">
        <v>44972</v>
      </c>
      <c r="C6089" s="93">
        <v>44972</v>
      </c>
      <c r="D6089">
        <v>-1.9459653E-2</v>
      </c>
      <c r="E6089">
        <v>-1.9459653E-2</v>
      </c>
      <c r="F6089" t="s">
        <v>81</v>
      </c>
      <c r="G6089">
        <v>6.8967306694343531</v>
      </c>
      <c r="H6089">
        <v>-0.13420798566165021</v>
      </c>
      <c r="I6089">
        <v>-0.13420798566165021</v>
      </c>
      <c r="J6089">
        <v>1</v>
      </c>
      <c r="L6089" t="s">
        <v>76</v>
      </c>
      <c r="R6089" t="s">
        <v>8556</v>
      </c>
      <c r="T6089" t="s">
        <v>76</v>
      </c>
      <c r="V6089" t="s">
        <v>4153</v>
      </c>
      <c r="W6089" t="s">
        <v>4154</v>
      </c>
      <c r="X6089" t="s">
        <v>168</v>
      </c>
      <c r="Y6089" t="s">
        <v>268</v>
      </c>
      <c r="Z6089" t="s">
        <v>268</v>
      </c>
      <c r="AA6089" t="s">
        <v>19</v>
      </c>
      <c r="AC6089" t="s">
        <v>10528</v>
      </c>
      <c r="AD6089">
        <v>1</v>
      </c>
      <c r="AE6089">
        <v>1</v>
      </c>
    </row>
    <row r="6090" spans="1:31">
      <c r="A6090" t="s">
        <v>10529</v>
      </c>
      <c r="B6090" s="93">
        <v>44971</v>
      </c>
      <c r="C6090" s="93">
        <v>44971</v>
      </c>
      <c r="D6090">
        <v>-4.8710262300000001E-2</v>
      </c>
      <c r="E6090">
        <v>-4.8710262300000001E-2</v>
      </c>
      <c r="F6090" t="s">
        <v>81</v>
      </c>
      <c r="G6090">
        <v>6.560708702449193</v>
      </c>
      <c r="H6090">
        <v>-0.31957384177019288</v>
      </c>
      <c r="I6090">
        <v>-0.31957384177019288</v>
      </c>
      <c r="J6090">
        <v>1</v>
      </c>
      <c r="L6090" t="s">
        <v>76</v>
      </c>
      <c r="R6090" t="s">
        <v>8556</v>
      </c>
      <c r="T6090" t="s">
        <v>76</v>
      </c>
      <c r="V6090" t="s">
        <v>4153</v>
      </c>
      <c r="W6090" t="s">
        <v>4154</v>
      </c>
      <c r="X6090" t="s">
        <v>168</v>
      </c>
      <c r="Y6090" t="s">
        <v>268</v>
      </c>
      <c r="Z6090" t="s">
        <v>268</v>
      </c>
      <c r="AA6090" t="s">
        <v>19</v>
      </c>
      <c r="AC6090" t="s">
        <v>10530</v>
      </c>
      <c r="AD6090">
        <v>1</v>
      </c>
      <c r="AE6090">
        <v>1</v>
      </c>
    </row>
    <row r="6091" spans="1:31">
      <c r="A6091" t="s">
        <v>10531</v>
      </c>
      <c r="B6091" s="93">
        <v>44971</v>
      </c>
      <c r="C6091" s="93">
        <v>44971</v>
      </c>
      <c r="D6091">
        <v>-4.5042474300000003E-2</v>
      </c>
      <c r="E6091">
        <v>-4.5042474300000003E-2</v>
      </c>
      <c r="F6091" t="s">
        <v>81</v>
      </c>
      <c r="G6091">
        <v>6.560708702449193</v>
      </c>
      <c r="H6091">
        <v>-0.29551055311985408</v>
      </c>
      <c r="I6091">
        <v>-0.29551055311985408</v>
      </c>
      <c r="J6091">
        <v>1</v>
      </c>
      <c r="L6091" t="s">
        <v>76</v>
      </c>
      <c r="R6091" t="s">
        <v>8556</v>
      </c>
      <c r="T6091" t="s">
        <v>76</v>
      </c>
      <c r="V6091" t="s">
        <v>4153</v>
      </c>
      <c r="W6091" t="s">
        <v>4154</v>
      </c>
      <c r="X6091" t="s">
        <v>168</v>
      </c>
      <c r="Y6091" t="s">
        <v>268</v>
      </c>
      <c r="Z6091" t="s">
        <v>268</v>
      </c>
      <c r="AA6091" t="s">
        <v>19</v>
      </c>
      <c r="AC6091" t="s">
        <v>10532</v>
      </c>
      <c r="AD6091">
        <v>1</v>
      </c>
      <c r="AE6091">
        <v>1</v>
      </c>
    </row>
    <row r="6092" spans="1:31">
      <c r="A6092" t="s">
        <v>10533</v>
      </c>
      <c r="B6092" s="93">
        <v>44971</v>
      </c>
      <c r="C6092" s="93">
        <v>44971</v>
      </c>
      <c r="D6092">
        <v>-4.2505587599999999E-2</v>
      </c>
      <c r="E6092">
        <v>-4.2505587599999999E-2</v>
      </c>
      <c r="F6092" t="s">
        <v>81</v>
      </c>
      <c r="G6092">
        <v>6.560708702449193</v>
      </c>
      <c r="H6092">
        <v>-0.27886677847003649</v>
      </c>
      <c r="I6092">
        <v>-0.27886677847003649</v>
      </c>
      <c r="J6092">
        <v>1</v>
      </c>
      <c r="L6092" t="s">
        <v>76</v>
      </c>
      <c r="R6092" t="s">
        <v>8556</v>
      </c>
      <c r="T6092" t="s">
        <v>76</v>
      </c>
      <c r="V6092" t="s">
        <v>4153</v>
      </c>
      <c r="W6092" t="s">
        <v>4154</v>
      </c>
      <c r="X6092" t="s">
        <v>168</v>
      </c>
      <c r="Y6092" t="s">
        <v>268</v>
      </c>
      <c r="Z6092" t="s">
        <v>268</v>
      </c>
      <c r="AA6092" t="s">
        <v>19</v>
      </c>
      <c r="AC6092" t="s">
        <v>10534</v>
      </c>
      <c r="AD6092">
        <v>1</v>
      </c>
      <c r="AE6092">
        <v>1</v>
      </c>
    </row>
    <row r="6093" spans="1:31">
      <c r="A6093" t="s">
        <v>10535</v>
      </c>
      <c r="B6093" s="93">
        <v>44971</v>
      </c>
      <c r="C6093" s="93">
        <v>44971</v>
      </c>
      <c r="D6093">
        <v>-4.3228956899999997E-2</v>
      </c>
      <c r="E6093">
        <v>-4.3228956899999997E-2</v>
      </c>
      <c r="F6093" t="s">
        <v>81</v>
      </c>
      <c r="G6093">
        <v>6.560708702449193</v>
      </c>
      <c r="H6093">
        <v>-0.28361259373163111</v>
      </c>
      <c r="I6093">
        <v>-0.28361259373163111</v>
      </c>
      <c r="J6093">
        <v>1</v>
      </c>
      <c r="L6093" t="s">
        <v>76</v>
      </c>
      <c r="R6093" t="s">
        <v>8556</v>
      </c>
      <c r="T6093" t="s">
        <v>76</v>
      </c>
      <c r="V6093" t="s">
        <v>4153</v>
      </c>
      <c r="W6093" t="s">
        <v>4154</v>
      </c>
      <c r="X6093" t="s">
        <v>168</v>
      </c>
      <c r="Y6093" t="s">
        <v>268</v>
      </c>
      <c r="Z6093" t="s">
        <v>268</v>
      </c>
      <c r="AA6093" t="s">
        <v>19</v>
      </c>
      <c r="AC6093" t="s">
        <v>10536</v>
      </c>
      <c r="AD6093">
        <v>1</v>
      </c>
      <c r="AE6093">
        <v>1</v>
      </c>
    </row>
    <row r="6094" spans="1:31">
      <c r="A6094" t="s">
        <v>10537</v>
      </c>
      <c r="B6094" s="93">
        <v>44971</v>
      </c>
      <c r="C6094" s="93">
        <v>44971</v>
      </c>
      <c r="D6094">
        <v>-4.3952326200000003E-2</v>
      </c>
      <c r="E6094">
        <v>-4.3952326200000003E-2</v>
      </c>
      <c r="F6094" t="s">
        <v>81</v>
      </c>
      <c r="G6094">
        <v>6.560708702449193</v>
      </c>
      <c r="H6094">
        <v>-0.28835840899322568</v>
      </c>
      <c r="I6094">
        <v>-0.28835840899322568</v>
      </c>
      <c r="J6094">
        <v>1</v>
      </c>
      <c r="L6094" t="s">
        <v>76</v>
      </c>
      <c r="R6094" t="s">
        <v>8556</v>
      </c>
      <c r="T6094" t="s">
        <v>76</v>
      </c>
      <c r="V6094" t="s">
        <v>4153</v>
      </c>
      <c r="W6094" t="s">
        <v>4154</v>
      </c>
      <c r="X6094" t="s">
        <v>168</v>
      </c>
      <c r="Y6094" t="s">
        <v>268</v>
      </c>
      <c r="Z6094" t="s">
        <v>268</v>
      </c>
      <c r="AA6094" t="s">
        <v>19</v>
      </c>
      <c r="AC6094" t="s">
        <v>10538</v>
      </c>
      <c r="AD6094">
        <v>1</v>
      </c>
      <c r="AE6094">
        <v>1</v>
      </c>
    </row>
    <row r="6095" spans="1:31">
      <c r="A6095" t="s">
        <v>10539</v>
      </c>
      <c r="B6095" s="93">
        <v>44971</v>
      </c>
      <c r="C6095" s="93">
        <v>44971</v>
      </c>
      <c r="D6095">
        <v>-5.6504311799999998E-2</v>
      </c>
      <c r="E6095">
        <v>-5.6504311799999998E-2</v>
      </c>
      <c r="F6095" t="s">
        <v>81</v>
      </c>
      <c r="G6095">
        <v>6.560708702449193</v>
      </c>
      <c r="H6095">
        <v>-0.37070833015216259</v>
      </c>
      <c r="I6095">
        <v>-0.37070833015216259</v>
      </c>
      <c r="J6095">
        <v>1</v>
      </c>
      <c r="L6095" t="s">
        <v>76</v>
      </c>
      <c r="R6095" t="s">
        <v>8556</v>
      </c>
      <c r="T6095" t="s">
        <v>76</v>
      </c>
      <c r="V6095" t="s">
        <v>4153</v>
      </c>
      <c r="W6095" t="s">
        <v>4154</v>
      </c>
      <c r="X6095" t="s">
        <v>168</v>
      </c>
      <c r="Y6095" t="s">
        <v>268</v>
      </c>
      <c r="Z6095" t="s">
        <v>268</v>
      </c>
      <c r="AA6095" t="s">
        <v>19</v>
      </c>
      <c r="AC6095" t="s">
        <v>10540</v>
      </c>
      <c r="AD6095">
        <v>1</v>
      </c>
      <c r="AE6095">
        <v>1</v>
      </c>
    </row>
    <row r="6096" spans="1:31">
      <c r="A6096" t="s">
        <v>10541</v>
      </c>
      <c r="B6096" s="93">
        <v>44971</v>
      </c>
      <c r="C6096" s="93">
        <v>44971</v>
      </c>
      <c r="D6096">
        <v>-5.15731746E-2</v>
      </c>
      <c r="E6096">
        <v>-5.15731746E-2</v>
      </c>
      <c r="F6096" t="s">
        <v>81</v>
      </c>
      <c r="G6096">
        <v>6.560708702449193</v>
      </c>
      <c r="H6096">
        <v>-0.33835657541115172</v>
      </c>
      <c r="I6096">
        <v>-0.33835657541115172</v>
      </c>
      <c r="J6096">
        <v>1</v>
      </c>
      <c r="L6096" t="s">
        <v>76</v>
      </c>
      <c r="R6096" t="s">
        <v>8556</v>
      </c>
      <c r="T6096" t="s">
        <v>76</v>
      </c>
      <c r="V6096" t="s">
        <v>4153</v>
      </c>
      <c r="W6096" t="s">
        <v>4154</v>
      </c>
      <c r="X6096" t="s">
        <v>168</v>
      </c>
      <c r="Y6096" t="s">
        <v>268</v>
      </c>
      <c r="Z6096" t="s">
        <v>268</v>
      </c>
      <c r="AA6096" t="s">
        <v>19</v>
      </c>
      <c r="AC6096" t="s">
        <v>10542</v>
      </c>
      <c r="AD6096">
        <v>1</v>
      </c>
      <c r="AE6096">
        <v>1</v>
      </c>
    </row>
    <row r="6097" spans="1:31">
      <c r="A6097" t="s">
        <v>10543</v>
      </c>
      <c r="B6097" s="93">
        <v>44971</v>
      </c>
      <c r="C6097" s="93">
        <v>44971</v>
      </c>
      <c r="D6097">
        <v>-3.8827611300000002E-2</v>
      </c>
      <c r="E6097">
        <v>-3.8827611300000002E-2</v>
      </c>
      <c r="F6097" t="s">
        <v>81</v>
      </c>
      <c r="G6097">
        <v>6.560708702449193</v>
      </c>
      <c r="H6097">
        <v>-0.25473664735122459</v>
      </c>
      <c r="I6097">
        <v>-0.25473664735122459</v>
      </c>
      <c r="J6097">
        <v>1</v>
      </c>
      <c r="L6097" t="s">
        <v>76</v>
      </c>
      <c r="R6097" t="s">
        <v>8556</v>
      </c>
      <c r="T6097" t="s">
        <v>76</v>
      </c>
      <c r="V6097" t="s">
        <v>4153</v>
      </c>
      <c r="W6097" t="s">
        <v>4154</v>
      </c>
      <c r="X6097" t="s">
        <v>168</v>
      </c>
      <c r="Y6097" t="s">
        <v>268</v>
      </c>
      <c r="Z6097" t="s">
        <v>268</v>
      </c>
      <c r="AA6097" t="s">
        <v>19</v>
      </c>
      <c r="AC6097" t="s">
        <v>10544</v>
      </c>
      <c r="AD6097">
        <v>1</v>
      </c>
      <c r="AE6097">
        <v>1</v>
      </c>
    </row>
    <row r="6098" spans="1:31">
      <c r="A6098" t="s">
        <v>10545</v>
      </c>
      <c r="B6098" s="93">
        <v>44971</v>
      </c>
      <c r="C6098" s="93">
        <v>44971</v>
      </c>
      <c r="D6098">
        <v>-3.7686521700000003E-2</v>
      </c>
      <c r="E6098">
        <v>-3.7686521700000003E-2</v>
      </c>
      <c r="F6098" t="s">
        <v>81</v>
      </c>
      <c r="G6098">
        <v>6.560708702449193</v>
      </c>
      <c r="H6098">
        <v>-0.24725029088223041</v>
      </c>
      <c r="I6098">
        <v>-0.24725029088223041</v>
      </c>
      <c r="J6098">
        <v>1</v>
      </c>
      <c r="L6098" t="s">
        <v>76</v>
      </c>
      <c r="R6098" t="s">
        <v>8556</v>
      </c>
      <c r="T6098" t="s">
        <v>76</v>
      </c>
      <c r="V6098" t="s">
        <v>4153</v>
      </c>
      <c r="W6098" t="s">
        <v>4154</v>
      </c>
      <c r="X6098" t="s">
        <v>168</v>
      </c>
      <c r="Y6098" t="s">
        <v>268</v>
      </c>
      <c r="Z6098" t="s">
        <v>268</v>
      </c>
      <c r="AA6098" t="s">
        <v>19</v>
      </c>
      <c r="AC6098" t="s">
        <v>10546</v>
      </c>
      <c r="AD6098">
        <v>1</v>
      </c>
      <c r="AE6098">
        <v>1</v>
      </c>
    </row>
    <row r="6099" spans="1:31">
      <c r="A6099" t="s">
        <v>10547</v>
      </c>
      <c r="B6099" s="93">
        <v>44971</v>
      </c>
      <c r="C6099" s="93">
        <v>44971</v>
      </c>
      <c r="D6099">
        <v>-3.1492035299999999E-2</v>
      </c>
      <c r="E6099">
        <v>-3.1492035299999999E-2</v>
      </c>
      <c r="F6099" t="s">
        <v>81</v>
      </c>
      <c r="G6099">
        <v>6.560708702449193</v>
      </c>
      <c r="H6099">
        <v>-0.20661007005054721</v>
      </c>
      <c r="I6099">
        <v>-0.20661007005054721</v>
      </c>
      <c r="J6099">
        <v>1</v>
      </c>
      <c r="L6099" t="s">
        <v>76</v>
      </c>
      <c r="R6099" t="s">
        <v>8556</v>
      </c>
      <c r="T6099" t="s">
        <v>76</v>
      </c>
      <c r="V6099" t="s">
        <v>4153</v>
      </c>
      <c r="W6099" t="s">
        <v>4154</v>
      </c>
      <c r="X6099" t="s">
        <v>168</v>
      </c>
      <c r="Y6099" t="s">
        <v>268</v>
      </c>
      <c r="Z6099" t="s">
        <v>268</v>
      </c>
      <c r="AA6099" t="s">
        <v>19</v>
      </c>
      <c r="AC6099" t="s">
        <v>10548</v>
      </c>
      <c r="AD6099">
        <v>1</v>
      </c>
      <c r="AE6099">
        <v>1</v>
      </c>
    </row>
    <row r="6100" spans="1:31">
      <c r="A6100" t="s">
        <v>10549</v>
      </c>
      <c r="B6100" s="93">
        <v>44971</v>
      </c>
      <c r="C6100" s="93">
        <v>44971</v>
      </c>
      <c r="D6100">
        <v>-2.3993446500000001E-2</v>
      </c>
      <c r="E6100">
        <v>-2.3993446500000001E-2</v>
      </c>
      <c r="F6100" t="s">
        <v>81</v>
      </c>
      <c r="G6100">
        <v>6.560708702449193</v>
      </c>
      <c r="H6100">
        <v>-0.1574140132542991</v>
      </c>
      <c r="I6100">
        <v>-0.1574140132542991</v>
      </c>
      <c r="J6100">
        <v>1</v>
      </c>
      <c r="L6100" t="s">
        <v>76</v>
      </c>
      <c r="R6100" t="s">
        <v>8556</v>
      </c>
      <c r="T6100" t="s">
        <v>76</v>
      </c>
      <c r="V6100" t="s">
        <v>4153</v>
      </c>
      <c r="W6100" t="s">
        <v>4154</v>
      </c>
      <c r="X6100" t="s">
        <v>168</v>
      </c>
      <c r="Y6100" t="s">
        <v>268</v>
      </c>
      <c r="Z6100" t="s">
        <v>268</v>
      </c>
      <c r="AA6100" t="s">
        <v>19</v>
      </c>
      <c r="AC6100" t="s">
        <v>10550</v>
      </c>
      <c r="AD6100">
        <v>1</v>
      </c>
      <c r="AE6100">
        <v>1</v>
      </c>
    </row>
    <row r="6101" spans="1:31">
      <c r="A6101" t="s">
        <v>10551</v>
      </c>
      <c r="B6101" s="93">
        <v>44971</v>
      </c>
      <c r="C6101" s="93">
        <v>44971</v>
      </c>
      <c r="D6101">
        <v>-3.9143448599999998E-2</v>
      </c>
      <c r="E6101">
        <v>-3.9143448599999998E-2</v>
      </c>
      <c r="F6101" t="s">
        <v>81</v>
      </c>
      <c r="G6101">
        <v>6.560708702449193</v>
      </c>
      <c r="H6101">
        <v>-0.25680876387389268</v>
      </c>
      <c r="I6101">
        <v>-0.25680876387389268</v>
      </c>
      <c r="J6101">
        <v>1</v>
      </c>
      <c r="L6101" t="s">
        <v>76</v>
      </c>
      <c r="R6101" t="s">
        <v>8556</v>
      </c>
      <c r="T6101" t="s">
        <v>76</v>
      </c>
      <c r="V6101" t="s">
        <v>4153</v>
      </c>
      <c r="W6101" t="s">
        <v>4154</v>
      </c>
      <c r="X6101" t="s">
        <v>168</v>
      </c>
      <c r="Y6101" t="s">
        <v>268</v>
      </c>
      <c r="Z6101" t="s">
        <v>268</v>
      </c>
      <c r="AA6101" t="s">
        <v>19</v>
      </c>
      <c r="AC6101" t="s">
        <v>10552</v>
      </c>
      <c r="AD6101">
        <v>1</v>
      </c>
      <c r="AE6101">
        <v>1</v>
      </c>
    </row>
    <row r="6102" spans="1:31">
      <c r="A6102" t="s">
        <v>10553</v>
      </c>
      <c r="B6102" s="93">
        <v>44971</v>
      </c>
      <c r="C6102" s="93">
        <v>44971</v>
      </c>
      <c r="D6102">
        <v>-2.44621083E-2</v>
      </c>
      <c r="E6102">
        <v>-2.44621083E-2</v>
      </c>
      <c r="F6102" t="s">
        <v>81</v>
      </c>
      <c r="G6102">
        <v>6.560708702449193</v>
      </c>
      <c r="H6102">
        <v>-0.1604887668040646</v>
      </c>
      <c r="I6102">
        <v>-0.1604887668040646</v>
      </c>
      <c r="J6102">
        <v>1</v>
      </c>
      <c r="L6102" t="s">
        <v>76</v>
      </c>
      <c r="R6102" t="s">
        <v>8556</v>
      </c>
      <c r="T6102" t="s">
        <v>76</v>
      </c>
      <c r="V6102" t="s">
        <v>4153</v>
      </c>
      <c r="W6102" t="s">
        <v>4154</v>
      </c>
      <c r="X6102" t="s">
        <v>168</v>
      </c>
      <c r="Y6102" t="s">
        <v>268</v>
      </c>
      <c r="Z6102" t="s">
        <v>268</v>
      </c>
      <c r="AA6102" t="s">
        <v>19</v>
      </c>
      <c r="AC6102" t="s">
        <v>10554</v>
      </c>
      <c r="AD6102">
        <v>1</v>
      </c>
      <c r="AE6102">
        <v>1</v>
      </c>
    </row>
    <row r="6103" spans="1:31">
      <c r="A6103" t="s">
        <v>10555</v>
      </c>
      <c r="B6103" s="93">
        <v>44971</v>
      </c>
      <c r="C6103" s="93">
        <v>44971</v>
      </c>
      <c r="D6103">
        <v>-2.2556896199999999E-2</v>
      </c>
      <c r="E6103">
        <v>-2.2556896199999999E-2</v>
      </c>
      <c r="F6103" t="s">
        <v>81</v>
      </c>
      <c r="G6103">
        <v>6.560708702449193</v>
      </c>
      <c r="H6103">
        <v>-0.14798922519958321</v>
      </c>
      <c r="I6103">
        <v>-0.14798922519958321</v>
      </c>
      <c r="J6103">
        <v>1</v>
      </c>
      <c r="L6103" t="s">
        <v>76</v>
      </c>
      <c r="R6103" t="s">
        <v>8556</v>
      </c>
      <c r="T6103" t="s">
        <v>76</v>
      </c>
      <c r="V6103" t="s">
        <v>4153</v>
      </c>
      <c r="W6103" t="s">
        <v>4154</v>
      </c>
      <c r="X6103" t="s">
        <v>168</v>
      </c>
      <c r="Y6103" t="s">
        <v>268</v>
      </c>
      <c r="Z6103" t="s">
        <v>268</v>
      </c>
      <c r="AA6103" t="s">
        <v>19</v>
      </c>
      <c r="AC6103" t="s">
        <v>10556</v>
      </c>
      <c r="AD6103">
        <v>1</v>
      </c>
      <c r="AE6103">
        <v>1</v>
      </c>
    </row>
    <row r="6104" spans="1:31">
      <c r="A6104" t="s">
        <v>10557</v>
      </c>
      <c r="B6104" s="93">
        <v>44971</v>
      </c>
      <c r="C6104" s="93">
        <v>44971</v>
      </c>
      <c r="D6104">
        <v>-1.83491283E-2</v>
      </c>
      <c r="E6104">
        <v>-1.83491283E-2</v>
      </c>
      <c r="F6104" t="s">
        <v>81</v>
      </c>
      <c r="G6104">
        <v>6.560708702449193</v>
      </c>
      <c r="H6104">
        <v>-0.12038328572016679</v>
      </c>
      <c r="I6104">
        <v>-0.12038328572016679</v>
      </c>
      <c r="J6104">
        <v>1</v>
      </c>
      <c r="L6104" t="s">
        <v>76</v>
      </c>
      <c r="R6104" t="s">
        <v>8556</v>
      </c>
      <c r="T6104" t="s">
        <v>76</v>
      </c>
      <c r="V6104" t="s">
        <v>4153</v>
      </c>
      <c r="W6104" t="s">
        <v>4154</v>
      </c>
      <c r="X6104" t="s">
        <v>168</v>
      </c>
      <c r="Y6104" t="s">
        <v>268</v>
      </c>
      <c r="Z6104" t="s">
        <v>268</v>
      </c>
      <c r="AA6104" t="s">
        <v>19</v>
      </c>
      <c r="AC6104" t="s">
        <v>10558</v>
      </c>
      <c r="AD6104">
        <v>1</v>
      </c>
      <c r="AE6104">
        <v>1</v>
      </c>
    </row>
    <row r="6105" spans="1:31">
      <c r="A6105" t="s">
        <v>10559</v>
      </c>
      <c r="B6105" s="93">
        <v>44971</v>
      </c>
      <c r="C6105" s="93">
        <v>44971</v>
      </c>
      <c r="D6105">
        <v>-1.4528515800000001E-2</v>
      </c>
      <c r="E6105">
        <v>-1.4528515800000001E-2</v>
      </c>
      <c r="F6105" t="s">
        <v>81</v>
      </c>
      <c r="G6105">
        <v>6.560708702449193</v>
      </c>
      <c r="H6105">
        <v>-9.5317360042730587E-2</v>
      </c>
      <c r="I6105">
        <v>-9.5317360042730587E-2</v>
      </c>
      <c r="J6105">
        <v>1</v>
      </c>
      <c r="L6105" t="s">
        <v>76</v>
      </c>
      <c r="R6105" t="s">
        <v>8556</v>
      </c>
      <c r="T6105" t="s">
        <v>76</v>
      </c>
      <c r="V6105" t="s">
        <v>4153</v>
      </c>
      <c r="W6105" t="s">
        <v>4154</v>
      </c>
      <c r="X6105" t="s">
        <v>168</v>
      </c>
      <c r="Y6105" t="s">
        <v>268</v>
      </c>
      <c r="Z6105" t="s">
        <v>268</v>
      </c>
      <c r="AA6105" t="s">
        <v>19</v>
      </c>
      <c r="AC6105" t="s">
        <v>10560</v>
      </c>
      <c r="AD6105">
        <v>1</v>
      </c>
      <c r="AE6105">
        <v>1</v>
      </c>
    </row>
    <row r="6106" spans="1:31">
      <c r="A6106" t="s">
        <v>10561</v>
      </c>
      <c r="B6106" s="93">
        <v>44971</v>
      </c>
      <c r="C6106" s="93">
        <v>44971</v>
      </c>
      <c r="D6106">
        <v>-1.6301280000000001E-2</v>
      </c>
      <c r="E6106">
        <v>-1.6301280000000001E-2</v>
      </c>
      <c r="F6106" t="s">
        <v>81</v>
      </c>
      <c r="G6106">
        <v>6.560708702449193</v>
      </c>
      <c r="H6106">
        <v>-0.106947949557061</v>
      </c>
      <c r="I6106">
        <v>-0.106947949557061</v>
      </c>
      <c r="J6106">
        <v>1</v>
      </c>
      <c r="L6106" t="s">
        <v>76</v>
      </c>
      <c r="R6106" t="s">
        <v>8556</v>
      </c>
      <c r="T6106" t="s">
        <v>76</v>
      </c>
      <c r="V6106" t="s">
        <v>4153</v>
      </c>
      <c r="W6106" t="s">
        <v>4154</v>
      </c>
      <c r="X6106" t="s">
        <v>168</v>
      </c>
      <c r="Y6106" t="s">
        <v>268</v>
      </c>
      <c r="Z6106" t="s">
        <v>268</v>
      </c>
      <c r="AA6106" t="s">
        <v>19</v>
      </c>
      <c r="AC6106" t="s">
        <v>10562</v>
      </c>
      <c r="AD6106">
        <v>1</v>
      </c>
      <c r="AE6106">
        <v>1</v>
      </c>
    </row>
    <row r="6107" spans="1:31">
      <c r="A6107" t="s">
        <v>10563</v>
      </c>
      <c r="B6107" s="93">
        <v>44971</v>
      </c>
      <c r="C6107" s="93">
        <v>44971</v>
      </c>
      <c r="D6107">
        <v>-4.1792406599999998E-2</v>
      </c>
      <c r="E6107">
        <v>-4.1792406599999998E-2</v>
      </c>
      <c r="F6107" t="s">
        <v>81</v>
      </c>
      <c r="G6107">
        <v>6.560708702449193</v>
      </c>
      <c r="H6107">
        <v>-0.27418780567691509</v>
      </c>
      <c r="I6107">
        <v>-0.27418780567691509</v>
      </c>
      <c r="J6107">
        <v>1</v>
      </c>
      <c r="L6107" t="s">
        <v>76</v>
      </c>
      <c r="R6107" t="s">
        <v>8556</v>
      </c>
      <c r="T6107" t="s">
        <v>76</v>
      </c>
      <c r="V6107" t="s">
        <v>4153</v>
      </c>
      <c r="W6107" t="s">
        <v>4154</v>
      </c>
      <c r="X6107" t="s">
        <v>168</v>
      </c>
      <c r="Y6107" t="s">
        <v>268</v>
      </c>
      <c r="Z6107" t="s">
        <v>268</v>
      </c>
      <c r="AA6107" t="s">
        <v>19</v>
      </c>
      <c r="AC6107" t="s">
        <v>10564</v>
      </c>
      <c r="AD6107">
        <v>1</v>
      </c>
      <c r="AE6107">
        <v>1</v>
      </c>
    </row>
    <row r="6108" spans="1:31">
      <c r="A6108" t="s">
        <v>10565</v>
      </c>
      <c r="B6108" s="93">
        <v>44971</v>
      </c>
      <c r="C6108" s="93">
        <v>44971</v>
      </c>
      <c r="D6108">
        <v>-5.6718266099999998E-2</v>
      </c>
      <c r="E6108">
        <v>-5.6718266099999998E-2</v>
      </c>
      <c r="F6108" t="s">
        <v>81</v>
      </c>
      <c r="G6108">
        <v>6.560708702449193</v>
      </c>
      <c r="H6108">
        <v>-0.37211202199009902</v>
      </c>
      <c r="I6108">
        <v>-0.37211202199009902</v>
      </c>
      <c r="J6108">
        <v>1</v>
      </c>
      <c r="L6108" t="s">
        <v>76</v>
      </c>
      <c r="R6108" t="s">
        <v>8556</v>
      </c>
      <c r="T6108" t="s">
        <v>76</v>
      </c>
      <c r="V6108" t="s">
        <v>4153</v>
      </c>
      <c r="W6108" t="s">
        <v>4154</v>
      </c>
      <c r="X6108" t="s">
        <v>168</v>
      </c>
      <c r="Y6108" t="s">
        <v>268</v>
      </c>
      <c r="Z6108" t="s">
        <v>268</v>
      </c>
      <c r="AA6108" t="s">
        <v>19</v>
      </c>
      <c r="AC6108" t="s">
        <v>10566</v>
      </c>
      <c r="AD6108">
        <v>1</v>
      </c>
      <c r="AE6108">
        <v>1</v>
      </c>
    </row>
    <row r="6109" spans="1:31">
      <c r="A6109" t="s">
        <v>10567</v>
      </c>
      <c r="B6109" s="93">
        <v>44971</v>
      </c>
      <c r="C6109" s="93">
        <v>44971</v>
      </c>
      <c r="D6109">
        <v>-4.7151452400000002E-2</v>
      </c>
      <c r="E6109">
        <v>-4.7151452400000002E-2</v>
      </c>
      <c r="F6109" t="s">
        <v>81</v>
      </c>
      <c r="G6109">
        <v>6.560708702449193</v>
      </c>
      <c r="H6109">
        <v>-0.30934694409379893</v>
      </c>
      <c r="I6109">
        <v>-0.30934694409379893</v>
      </c>
      <c r="J6109">
        <v>1</v>
      </c>
      <c r="L6109" t="s">
        <v>76</v>
      </c>
      <c r="R6109" t="s">
        <v>8556</v>
      </c>
      <c r="T6109" t="s">
        <v>76</v>
      </c>
      <c r="V6109" t="s">
        <v>4153</v>
      </c>
      <c r="W6109" t="s">
        <v>4154</v>
      </c>
      <c r="X6109" t="s">
        <v>168</v>
      </c>
      <c r="Y6109" t="s">
        <v>268</v>
      </c>
      <c r="Z6109" t="s">
        <v>268</v>
      </c>
      <c r="AA6109" t="s">
        <v>19</v>
      </c>
      <c r="AC6109" t="s">
        <v>10568</v>
      </c>
      <c r="AD6109">
        <v>1</v>
      </c>
      <c r="AE6109">
        <v>1</v>
      </c>
    </row>
    <row r="6110" spans="1:31">
      <c r="A6110" t="s">
        <v>10569</v>
      </c>
      <c r="B6110" s="93">
        <v>44971</v>
      </c>
      <c r="C6110" s="93">
        <v>44971</v>
      </c>
      <c r="D6110">
        <v>-4.4757201900000002E-2</v>
      </c>
      <c r="E6110">
        <v>-4.4757201900000002E-2</v>
      </c>
      <c r="F6110" t="s">
        <v>81</v>
      </c>
      <c r="G6110">
        <v>6.560708702449193</v>
      </c>
      <c r="H6110">
        <v>-0.29363896400260558</v>
      </c>
      <c r="I6110">
        <v>-0.29363896400260558</v>
      </c>
      <c r="J6110">
        <v>1</v>
      </c>
      <c r="L6110" t="s">
        <v>76</v>
      </c>
      <c r="R6110" t="s">
        <v>8556</v>
      </c>
      <c r="T6110" t="s">
        <v>76</v>
      </c>
      <c r="V6110" t="s">
        <v>4153</v>
      </c>
      <c r="W6110" t="s">
        <v>4154</v>
      </c>
      <c r="X6110" t="s">
        <v>168</v>
      </c>
      <c r="Y6110" t="s">
        <v>268</v>
      </c>
      <c r="Z6110" t="s">
        <v>268</v>
      </c>
      <c r="AA6110" t="s">
        <v>19</v>
      </c>
      <c r="AC6110" t="s">
        <v>10570</v>
      </c>
      <c r="AD6110">
        <v>1</v>
      </c>
      <c r="AE6110">
        <v>1</v>
      </c>
    </row>
    <row r="6111" spans="1:31">
      <c r="A6111" t="s">
        <v>10571</v>
      </c>
      <c r="B6111" s="93">
        <v>44971</v>
      </c>
      <c r="C6111" s="93">
        <v>44971</v>
      </c>
      <c r="D6111">
        <v>-5.61579096E-2</v>
      </c>
      <c r="E6111">
        <v>-5.61579096E-2</v>
      </c>
      <c r="F6111" t="s">
        <v>81</v>
      </c>
      <c r="G6111">
        <v>6.560708702449193</v>
      </c>
      <c r="H6111">
        <v>-0.36843568622407508</v>
      </c>
      <c r="I6111">
        <v>-0.36843568622407508</v>
      </c>
      <c r="J6111">
        <v>1</v>
      </c>
      <c r="L6111" t="s">
        <v>76</v>
      </c>
      <c r="R6111" t="s">
        <v>8556</v>
      </c>
      <c r="T6111" t="s">
        <v>76</v>
      </c>
      <c r="V6111" t="s">
        <v>4153</v>
      </c>
      <c r="W6111" t="s">
        <v>4154</v>
      </c>
      <c r="X6111" t="s">
        <v>168</v>
      </c>
      <c r="Y6111" t="s">
        <v>268</v>
      </c>
      <c r="Z6111" t="s">
        <v>268</v>
      </c>
      <c r="AA6111" t="s">
        <v>19</v>
      </c>
      <c r="AC6111" t="s">
        <v>10572</v>
      </c>
      <c r="AD6111">
        <v>1</v>
      </c>
      <c r="AE6111">
        <v>1</v>
      </c>
    </row>
    <row r="6112" spans="1:31">
      <c r="A6112" t="s">
        <v>10573</v>
      </c>
      <c r="B6112" s="93">
        <v>44971</v>
      </c>
      <c r="C6112" s="93">
        <v>44971</v>
      </c>
      <c r="D6112">
        <v>-5.8066470000000002E-2</v>
      </c>
      <c r="E6112">
        <v>-5.8066470000000002E-2</v>
      </c>
      <c r="F6112" t="s">
        <v>81</v>
      </c>
      <c r="G6112">
        <v>6.560708702449193</v>
      </c>
      <c r="H6112">
        <v>-0.38095719504950498</v>
      </c>
      <c r="I6112">
        <v>-0.38095719504950498</v>
      </c>
      <c r="J6112">
        <v>1</v>
      </c>
      <c r="L6112" t="s">
        <v>76</v>
      </c>
      <c r="R6112" t="s">
        <v>8556</v>
      </c>
      <c r="T6112" t="s">
        <v>76</v>
      </c>
      <c r="V6112" t="s">
        <v>4153</v>
      </c>
      <c r="W6112" t="s">
        <v>4154</v>
      </c>
      <c r="X6112" t="s">
        <v>168</v>
      </c>
      <c r="Y6112" t="s">
        <v>268</v>
      </c>
      <c r="Z6112" t="s">
        <v>268</v>
      </c>
      <c r="AA6112" t="s">
        <v>19</v>
      </c>
      <c r="AC6112" t="s">
        <v>10574</v>
      </c>
      <c r="AD6112">
        <v>1</v>
      </c>
      <c r="AE6112">
        <v>1</v>
      </c>
    </row>
    <row r="6113" spans="1:31">
      <c r="A6113" t="s">
        <v>10575</v>
      </c>
      <c r="B6113" s="93">
        <v>44971</v>
      </c>
      <c r="C6113" s="93">
        <v>44971</v>
      </c>
      <c r="D6113">
        <v>-4.84657431E-2</v>
      </c>
      <c r="E6113">
        <v>-4.84657431E-2</v>
      </c>
      <c r="F6113" t="s">
        <v>81</v>
      </c>
      <c r="G6113">
        <v>6.560708702449193</v>
      </c>
      <c r="H6113">
        <v>-0.31796962252683691</v>
      </c>
      <c r="I6113">
        <v>-0.31796962252683691</v>
      </c>
      <c r="J6113">
        <v>1</v>
      </c>
      <c r="L6113" t="s">
        <v>76</v>
      </c>
      <c r="R6113" t="s">
        <v>8556</v>
      </c>
      <c r="T6113" t="s">
        <v>76</v>
      </c>
      <c r="V6113" t="s">
        <v>4153</v>
      </c>
      <c r="W6113" t="s">
        <v>4154</v>
      </c>
      <c r="X6113" t="s">
        <v>168</v>
      </c>
      <c r="Y6113" t="s">
        <v>268</v>
      </c>
      <c r="Z6113" t="s">
        <v>268</v>
      </c>
      <c r="AA6113" t="s">
        <v>19</v>
      </c>
      <c r="AC6113" t="s">
        <v>10576</v>
      </c>
      <c r="AD6113">
        <v>1</v>
      </c>
      <c r="AE6113">
        <v>1</v>
      </c>
    </row>
    <row r="6114" spans="1:31">
      <c r="A6114" t="s">
        <v>10577</v>
      </c>
      <c r="B6114" s="93">
        <v>44971</v>
      </c>
      <c r="C6114" s="93">
        <v>44971</v>
      </c>
      <c r="D6114">
        <v>-2.5898658599999999E-2</v>
      </c>
      <c r="E6114">
        <v>-2.5898658599999999E-2</v>
      </c>
      <c r="F6114" t="s">
        <v>81</v>
      </c>
      <c r="G6114">
        <v>6.560708702449193</v>
      </c>
      <c r="H6114">
        <v>-0.1699135548587806</v>
      </c>
      <c r="I6114">
        <v>-0.1699135548587806</v>
      </c>
      <c r="J6114">
        <v>1</v>
      </c>
      <c r="L6114" t="s">
        <v>76</v>
      </c>
      <c r="R6114" t="s">
        <v>8556</v>
      </c>
      <c r="T6114" t="s">
        <v>76</v>
      </c>
      <c r="V6114" t="s">
        <v>4153</v>
      </c>
      <c r="W6114" t="s">
        <v>4154</v>
      </c>
      <c r="X6114" t="s">
        <v>168</v>
      </c>
      <c r="Y6114" t="s">
        <v>268</v>
      </c>
      <c r="Z6114" t="s">
        <v>268</v>
      </c>
      <c r="AA6114" t="s">
        <v>19</v>
      </c>
      <c r="AC6114" t="s">
        <v>10578</v>
      </c>
      <c r="AD6114">
        <v>1</v>
      </c>
      <c r="AE6114">
        <v>1</v>
      </c>
    </row>
    <row r="6115" spans="1:31">
      <c r="A6115" t="s">
        <v>10579</v>
      </c>
      <c r="B6115" s="93">
        <v>44971</v>
      </c>
      <c r="C6115" s="93">
        <v>44971</v>
      </c>
      <c r="D6115">
        <v>-3.5654850000000002E-2</v>
      </c>
      <c r="E6115">
        <v>-3.5654850000000002E-2</v>
      </c>
      <c r="F6115" t="s">
        <v>81</v>
      </c>
      <c r="G6115">
        <v>6.560708702449193</v>
      </c>
      <c r="H6115">
        <v>-0.23392108467952061</v>
      </c>
      <c r="I6115">
        <v>-0.23392108467952061</v>
      </c>
      <c r="J6115">
        <v>1</v>
      </c>
      <c r="L6115" t="s">
        <v>76</v>
      </c>
      <c r="R6115" t="s">
        <v>8556</v>
      </c>
      <c r="T6115" t="s">
        <v>76</v>
      </c>
      <c r="V6115" t="s">
        <v>4153</v>
      </c>
      <c r="W6115" t="s">
        <v>4154</v>
      </c>
      <c r="X6115" t="s">
        <v>168</v>
      </c>
      <c r="Y6115" t="s">
        <v>268</v>
      </c>
      <c r="Z6115" t="s">
        <v>268</v>
      </c>
      <c r="AA6115" t="s">
        <v>19</v>
      </c>
      <c r="AC6115" t="s">
        <v>10580</v>
      </c>
      <c r="AD6115">
        <v>1</v>
      </c>
      <c r="AE6115">
        <v>1</v>
      </c>
    </row>
    <row r="6116" spans="1:31">
      <c r="A6116" t="s">
        <v>10581</v>
      </c>
      <c r="B6116" s="93">
        <v>44971</v>
      </c>
      <c r="C6116" s="93">
        <v>44971</v>
      </c>
      <c r="D6116">
        <v>-4.1130167099999997E-2</v>
      </c>
      <c r="E6116">
        <v>-4.1130167099999997E-2</v>
      </c>
      <c r="F6116" t="s">
        <v>81</v>
      </c>
      <c r="G6116">
        <v>6.560708702449193</v>
      </c>
      <c r="H6116">
        <v>-0.26984304522615948</v>
      </c>
      <c r="I6116">
        <v>-0.26984304522615948</v>
      </c>
      <c r="J6116">
        <v>1</v>
      </c>
      <c r="L6116" t="s">
        <v>76</v>
      </c>
      <c r="R6116" t="s">
        <v>8556</v>
      </c>
      <c r="T6116" t="s">
        <v>76</v>
      </c>
      <c r="V6116" t="s">
        <v>4153</v>
      </c>
      <c r="W6116" t="s">
        <v>4154</v>
      </c>
      <c r="X6116" t="s">
        <v>168</v>
      </c>
      <c r="Y6116" t="s">
        <v>268</v>
      </c>
      <c r="Z6116" t="s">
        <v>268</v>
      </c>
      <c r="AA6116" t="s">
        <v>19</v>
      </c>
      <c r="AC6116" t="s">
        <v>10582</v>
      </c>
      <c r="AD6116">
        <v>1</v>
      </c>
      <c r="AE6116">
        <v>1</v>
      </c>
    </row>
    <row r="6117" spans="1:31">
      <c r="A6117" t="s">
        <v>10583</v>
      </c>
      <c r="B6117" s="93">
        <v>44971</v>
      </c>
      <c r="C6117" s="93">
        <v>44971</v>
      </c>
      <c r="D6117">
        <v>-5.5139079600000002E-2</v>
      </c>
      <c r="E6117">
        <v>-5.5139079600000002E-2</v>
      </c>
      <c r="F6117" t="s">
        <v>81</v>
      </c>
      <c r="G6117">
        <v>6.560708702449193</v>
      </c>
      <c r="H6117">
        <v>-0.3617514393767588</v>
      </c>
      <c r="I6117">
        <v>-0.3617514393767588</v>
      </c>
      <c r="J6117">
        <v>1</v>
      </c>
      <c r="L6117" t="s">
        <v>76</v>
      </c>
      <c r="R6117" t="s">
        <v>8556</v>
      </c>
      <c r="T6117" t="s">
        <v>76</v>
      </c>
      <c r="V6117" t="s">
        <v>4153</v>
      </c>
      <c r="W6117" t="s">
        <v>4154</v>
      </c>
      <c r="X6117" t="s">
        <v>168</v>
      </c>
      <c r="Y6117" t="s">
        <v>268</v>
      </c>
      <c r="Z6117" t="s">
        <v>268</v>
      </c>
      <c r="AA6117" t="s">
        <v>19</v>
      </c>
      <c r="AC6117" t="s">
        <v>10584</v>
      </c>
      <c r="AD6117">
        <v>1</v>
      </c>
      <c r="AE6117">
        <v>1</v>
      </c>
    </row>
    <row r="6118" spans="1:31">
      <c r="A6118" t="s">
        <v>10585</v>
      </c>
      <c r="B6118" s="93">
        <v>44971</v>
      </c>
      <c r="C6118" s="93">
        <v>44971</v>
      </c>
      <c r="D6118">
        <v>-4.78340685E-2</v>
      </c>
      <c r="E6118">
        <v>-4.78340685E-2</v>
      </c>
      <c r="F6118" t="s">
        <v>81</v>
      </c>
      <c r="G6118">
        <v>6.560708702449193</v>
      </c>
      <c r="H6118">
        <v>-0.31382538948150079</v>
      </c>
      <c r="I6118">
        <v>-0.31382538948150079</v>
      </c>
      <c r="J6118">
        <v>1</v>
      </c>
      <c r="L6118" t="s">
        <v>76</v>
      </c>
      <c r="R6118" t="s">
        <v>8556</v>
      </c>
      <c r="T6118" t="s">
        <v>76</v>
      </c>
      <c r="V6118" t="s">
        <v>4153</v>
      </c>
      <c r="W6118" t="s">
        <v>4154</v>
      </c>
      <c r="X6118" t="s">
        <v>168</v>
      </c>
      <c r="Y6118" t="s">
        <v>268</v>
      </c>
      <c r="Z6118" t="s">
        <v>268</v>
      </c>
      <c r="AA6118" t="s">
        <v>19</v>
      </c>
      <c r="AC6118" t="s">
        <v>10586</v>
      </c>
      <c r="AD6118">
        <v>1</v>
      </c>
      <c r="AE6118">
        <v>1</v>
      </c>
    </row>
    <row r="6119" spans="1:31">
      <c r="A6119" t="s">
        <v>10587</v>
      </c>
      <c r="B6119" s="93">
        <v>44971</v>
      </c>
      <c r="C6119" s="93">
        <v>44971</v>
      </c>
      <c r="D6119">
        <v>-5.18278821E-2</v>
      </c>
      <c r="E6119">
        <v>-5.18278821E-2</v>
      </c>
      <c r="F6119" t="s">
        <v>81</v>
      </c>
      <c r="G6119">
        <v>6.560708702449193</v>
      </c>
      <c r="H6119">
        <v>-0.34002763712298067</v>
      </c>
      <c r="I6119">
        <v>-0.34002763712298067</v>
      </c>
      <c r="J6119">
        <v>1</v>
      </c>
      <c r="L6119" t="s">
        <v>76</v>
      </c>
      <c r="R6119" t="s">
        <v>8556</v>
      </c>
      <c r="T6119" t="s">
        <v>76</v>
      </c>
      <c r="V6119" t="s">
        <v>4153</v>
      </c>
      <c r="W6119" t="s">
        <v>4154</v>
      </c>
      <c r="X6119" t="s">
        <v>168</v>
      </c>
      <c r="Y6119" t="s">
        <v>268</v>
      </c>
      <c r="Z6119" t="s">
        <v>268</v>
      </c>
      <c r="AA6119" t="s">
        <v>19</v>
      </c>
      <c r="AC6119" t="s">
        <v>10588</v>
      </c>
      <c r="AD6119">
        <v>1</v>
      </c>
      <c r="AE6119">
        <v>1</v>
      </c>
    </row>
    <row r="6120" spans="1:31">
      <c r="A6120" t="s">
        <v>10589</v>
      </c>
      <c r="B6120" s="93">
        <v>44971</v>
      </c>
      <c r="C6120" s="93">
        <v>44971</v>
      </c>
      <c r="D6120">
        <v>-5.3254244100000001E-2</v>
      </c>
      <c r="E6120">
        <v>-5.3254244100000001E-2</v>
      </c>
      <c r="F6120" t="s">
        <v>81</v>
      </c>
      <c r="G6120">
        <v>6.560708702449193</v>
      </c>
      <c r="H6120">
        <v>-0.3493855827092236</v>
      </c>
      <c r="I6120">
        <v>-0.3493855827092236</v>
      </c>
      <c r="J6120">
        <v>1</v>
      </c>
      <c r="L6120" t="s">
        <v>76</v>
      </c>
      <c r="R6120" t="s">
        <v>8556</v>
      </c>
      <c r="T6120" t="s">
        <v>76</v>
      </c>
      <c r="V6120" t="s">
        <v>4153</v>
      </c>
      <c r="W6120" t="s">
        <v>4154</v>
      </c>
      <c r="X6120" t="s">
        <v>168</v>
      </c>
      <c r="Y6120" t="s">
        <v>268</v>
      </c>
      <c r="Z6120" t="s">
        <v>268</v>
      </c>
      <c r="AA6120" t="s">
        <v>19</v>
      </c>
      <c r="AC6120" t="s">
        <v>10590</v>
      </c>
      <c r="AD6120">
        <v>1</v>
      </c>
      <c r="AE6120">
        <v>1</v>
      </c>
    </row>
    <row r="6121" spans="1:31">
      <c r="A6121" t="s">
        <v>10591</v>
      </c>
      <c r="B6121" s="93">
        <v>44971</v>
      </c>
      <c r="C6121" s="93">
        <v>44971</v>
      </c>
      <c r="D6121">
        <v>-5.3961068700000003E-2</v>
      </c>
      <c r="E6121">
        <v>-5.3961068700000003E-2</v>
      </c>
      <c r="F6121" t="s">
        <v>81</v>
      </c>
      <c r="G6121">
        <v>6.560708702449193</v>
      </c>
      <c r="H6121">
        <v>-0.35402285301354869</v>
      </c>
      <c r="I6121">
        <v>-0.35402285301354869</v>
      </c>
      <c r="J6121">
        <v>1</v>
      </c>
      <c r="L6121" t="s">
        <v>76</v>
      </c>
      <c r="R6121" t="s">
        <v>8556</v>
      </c>
      <c r="T6121" t="s">
        <v>76</v>
      </c>
      <c r="V6121" t="s">
        <v>4153</v>
      </c>
      <c r="W6121" t="s">
        <v>4154</v>
      </c>
      <c r="X6121" t="s">
        <v>168</v>
      </c>
      <c r="Y6121" t="s">
        <v>268</v>
      </c>
      <c r="Z6121" t="s">
        <v>268</v>
      </c>
      <c r="AA6121" t="s">
        <v>19</v>
      </c>
      <c r="AC6121" t="s">
        <v>10592</v>
      </c>
      <c r="AD6121">
        <v>1</v>
      </c>
      <c r="AE6121">
        <v>1</v>
      </c>
    </row>
    <row r="6122" spans="1:31">
      <c r="A6122" t="s">
        <v>10593</v>
      </c>
      <c r="B6122" s="93">
        <v>44971</v>
      </c>
      <c r="C6122" s="93">
        <v>44971</v>
      </c>
      <c r="D6122">
        <v>-4.34225346E-2</v>
      </c>
      <c r="E6122">
        <v>-4.34225346E-2</v>
      </c>
      <c r="F6122" t="s">
        <v>81</v>
      </c>
      <c r="G6122">
        <v>6.560708702449193</v>
      </c>
      <c r="H6122">
        <v>-0.28488260063262122</v>
      </c>
      <c r="I6122">
        <v>-0.28488260063262122</v>
      </c>
      <c r="J6122">
        <v>1</v>
      </c>
      <c r="L6122" t="s">
        <v>76</v>
      </c>
      <c r="R6122" t="s">
        <v>8556</v>
      </c>
      <c r="T6122" t="s">
        <v>76</v>
      </c>
      <c r="V6122" t="s">
        <v>4153</v>
      </c>
      <c r="W6122" t="s">
        <v>4154</v>
      </c>
      <c r="X6122" t="s">
        <v>168</v>
      </c>
      <c r="Y6122" t="s">
        <v>268</v>
      </c>
      <c r="Z6122" t="s">
        <v>268</v>
      </c>
      <c r="AA6122" t="s">
        <v>19</v>
      </c>
      <c r="AC6122" t="s">
        <v>10594</v>
      </c>
      <c r="AD6122">
        <v>1</v>
      </c>
      <c r="AE6122">
        <v>1</v>
      </c>
    </row>
    <row r="6123" spans="1:31">
      <c r="A6123" t="s">
        <v>10595</v>
      </c>
      <c r="B6123" s="93">
        <v>44971</v>
      </c>
      <c r="C6123" s="93">
        <v>44971</v>
      </c>
      <c r="D6123">
        <v>-3.8695163400000003E-2</v>
      </c>
      <c r="E6123">
        <v>-3.8695163400000003E-2</v>
      </c>
      <c r="F6123" t="s">
        <v>81</v>
      </c>
      <c r="G6123">
        <v>6.560708702449193</v>
      </c>
      <c r="H6123">
        <v>-0.2538676952610735</v>
      </c>
      <c r="I6123">
        <v>-0.2538676952610735</v>
      </c>
      <c r="J6123">
        <v>1</v>
      </c>
      <c r="L6123" t="s">
        <v>76</v>
      </c>
      <c r="R6123" t="s">
        <v>8556</v>
      </c>
      <c r="T6123" t="s">
        <v>76</v>
      </c>
      <c r="V6123" t="s">
        <v>4153</v>
      </c>
      <c r="W6123" t="s">
        <v>4154</v>
      </c>
      <c r="X6123" t="s">
        <v>168</v>
      </c>
      <c r="Y6123" t="s">
        <v>268</v>
      </c>
      <c r="Z6123" t="s">
        <v>268</v>
      </c>
      <c r="AA6123" t="s">
        <v>19</v>
      </c>
      <c r="AC6123" t="s">
        <v>10596</v>
      </c>
      <c r="AD6123">
        <v>1</v>
      </c>
      <c r="AE6123">
        <v>1</v>
      </c>
    </row>
    <row r="6124" spans="1:31">
      <c r="A6124" t="s">
        <v>10597</v>
      </c>
      <c r="B6124" s="93">
        <v>44971</v>
      </c>
      <c r="C6124" s="93">
        <v>44971</v>
      </c>
      <c r="D6124">
        <v>-3.7727274900000003E-2</v>
      </c>
      <c r="E6124">
        <v>-3.7727274900000003E-2</v>
      </c>
      <c r="F6124" t="s">
        <v>81</v>
      </c>
      <c r="G6124">
        <v>6.560708702449193</v>
      </c>
      <c r="H6124">
        <v>-0.247517660756123</v>
      </c>
      <c r="I6124">
        <v>-0.247517660756123</v>
      </c>
      <c r="J6124">
        <v>1</v>
      </c>
      <c r="L6124" t="s">
        <v>76</v>
      </c>
      <c r="R6124" t="s">
        <v>8556</v>
      </c>
      <c r="T6124" t="s">
        <v>76</v>
      </c>
      <c r="V6124" t="s">
        <v>4153</v>
      </c>
      <c r="W6124" t="s">
        <v>4154</v>
      </c>
      <c r="X6124" t="s">
        <v>168</v>
      </c>
      <c r="Y6124" t="s">
        <v>268</v>
      </c>
      <c r="Z6124" t="s">
        <v>268</v>
      </c>
      <c r="AA6124" t="s">
        <v>19</v>
      </c>
      <c r="AC6124" t="s">
        <v>10598</v>
      </c>
      <c r="AD6124">
        <v>1</v>
      </c>
      <c r="AE6124">
        <v>1</v>
      </c>
    </row>
    <row r="6125" spans="1:31">
      <c r="A6125" t="s">
        <v>10599</v>
      </c>
      <c r="B6125" s="93">
        <v>44971</v>
      </c>
      <c r="C6125" s="93">
        <v>44971</v>
      </c>
      <c r="D6125">
        <v>-4.98513519E-2</v>
      </c>
      <c r="E6125">
        <v>-4.98513519E-2</v>
      </c>
      <c r="F6125" t="s">
        <v>81</v>
      </c>
      <c r="G6125">
        <v>6.560708702449193</v>
      </c>
      <c r="H6125">
        <v>-0.32706019823918708</v>
      </c>
      <c r="I6125">
        <v>-0.32706019823918708</v>
      </c>
      <c r="J6125">
        <v>1</v>
      </c>
      <c r="L6125" t="s">
        <v>76</v>
      </c>
      <c r="R6125" t="s">
        <v>8556</v>
      </c>
      <c r="T6125" t="s">
        <v>76</v>
      </c>
      <c r="V6125" t="s">
        <v>4153</v>
      </c>
      <c r="W6125" t="s">
        <v>4154</v>
      </c>
      <c r="X6125" t="s">
        <v>168</v>
      </c>
      <c r="Y6125" t="s">
        <v>268</v>
      </c>
      <c r="Z6125" t="s">
        <v>268</v>
      </c>
      <c r="AA6125" t="s">
        <v>19</v>
      </c>
      <c r="AC6125" t="s">
        <v>10600</v>
      </c>
      <c r="AD6125">
        <v>1</v>
      </c>
      <c r="AE6125">
        <v>1</v>
      </c>
    </row>
    <row r="6126" spans="1:31">
      <c r="A6126" t="s">
        <v>10601</v>
      </c>
      <c r="B6126" s="93">
        <v>44971</v>
      </c>
      <c r="C6126" s="93">
        <v>44971</v>
      </c>
      <c r="D6126">
        <v>-4.7314465200000003E-2</v>
      </c>
      <c r="E6126">
        <v>-4.7314465200000003E-2</v>
      </c>
      <c r="F6126" t="s">
        <v>81</v>
      </c>
      <c r="G6126">
        <v>6.560708702449193</v>
      </c>
      <c r="H6126">
        <v>-0.31041642358936949</v>
      </c>
      <c r="I6126">
        <v>-0.31041642358936949</v>
      </c>
      <c r="J6126">
        <v>1</v>
      </c>
      <c r="L6126" t="s">
        <v>76</v>
      </c>
      <c r="R6126" t="s">
        <v>8556</v>
      </c>
      <c r="T6126" t="s">
        <v>76</v>
      </c>
      <c r="V6126" t="s">
        <v>4153</v>
      </c>
      <c r="W6126" t="s">
        <v>4154</v>
      </c>
      <c r="X6126" t="s">
        <v>168</v>
      </c>
      <c r="Y6126" t="s">
        <v>268</v>
      </c>
      <c r="Z6126" t="s">
        <v>268</v>
      </c>
      <c r="AA6126" t="s">
        <v>19</v>
      </c>
      <c r="AC6126" t="s">
        <v>10602</v>
      </c>
      <c r="AD6126">
        <v>1</v>
      </c>
      <c r="AE6126">
        <v>1</v>
      </c>
    </row>
    <row r="6127" spans="1:31">
      <c r="A6127" t="s">
        <v>10603</v>
      </c>
      <c r="B6127" s="93">
        <v>44971</v>
      </c>
      <c r="C6127" s="93">
        <v>44971</v>
      </c>
      <c r="D6127">
        <v>-4.2994626000000001E-2</v>
      </c>
      <c r="E6127">
        <v>-4.2994626000000001E-2</v>
      </c>
      <c r="F6127" t="s">
        <v>81</v>
      </c>
      <c r="G6127">
        <v>6.560708702449193</v>
      </c>
      <c r="H6127">
        <v>-0.28207521695674842</v>
      </c>
      <c r="I6127">
        <v>-0.28207521695674842</v>
      </c>
      <c r="J6127">
        <v>1</v>
      </c>
      <c r="L6127" t="s">
        <v>76</v>
      </c>
      <c r="R6127" t="s">
        <v>8556</v>
      </c>
      <c r="T6127" t="s">
        <v>76</v>
      </c>
      <c r="V6127" t="s">
        <v>4153</v>
      </c>
      <c r="W6127" t="s">
        <v>4154</v>
      </c>
      <c r="X6127" t="s">
        <v>168</v>
      </c>
      <c r="Y6127" t="s">
        <v>268</v>
      </c>
      <c r="Z6127" t="s">
        <v>268</v>
      </c>
      <c r="AA6127" t="s">
        <v>19</v>
      </c>
      <c r="AC6127" t="s">
        <v>10604</v>
      </c>
      <c r="AD6127">
        <v>1</v>
      </c>
      <c r="AE6127">
        <v>1</v>
      </c>
    </row>
    <row r="6128" spans="1:31">
      <c r="A6128" t="s">
        <v>10605</v>
      </c>
      <c r="B6128" s="93">
        <v>44971</v>
      </c>
      <c r="C6128" s="93">
        <v>44971</v>
      </c>
      <c r="D6128">
        <v>-4.33817814E-2</v>
      </c>
      <c r="E6128">
        <v>-4.33817814E-2</v>
      </c>
      <c r="F6128" t="s">
        <v>81</v>
      </c>
      <c r="G6128">
        <v>6.560708702449193</v>
      </c>
      <c r="H6128">
        <v>-0.28461523075872852</v>
      </c>
      <c r="I6128">
        <v>-0.28461523075872852</v>
      </c>
      <c r="J6128">
        <v>1</v>
      </c>
      <c r="L6128" t="s">
        <v>76</v>
      </c>
      <c r="R6128" t="s">
        <v>8556</v>
      </c>
      <c r="T6128" t="s">
        <v>76</v>
      </c>
      <c r="V6128" t="s">
        <v>4153</v>
      </c>
      <c r="W6128" t="s">
        <v>4154</v>
      </c>
      <c r="X6128" t="s">
        <v>168</v>
      </c>
      <c r="Y6128" t="s">
        <v>268</v>
      </c>
      <c r="Z6128" t="s">
        <v>268</v>
      </c>
      <c r="AA6128" t="s">
        <v>19</v>
      </c>
      <c r="AC6128" t="s">
        <v>10606</v>
      </c>
      <c r="AD6128">
        <v>1</v>
      </c>
      <c r="AE6128">
        <v>1</v>
      </c>
    </row>
    <row r="6129" spans="1:31">
      <c r="A6129" t="s">
        <v>10607</v>
      </c>
      <c r="B6129" s="93">
        <v>44971</v>
      </c>
      <c r="C6129" s="93">
        <v>44971</v>
      </c>
      <c r="D6129">
        <v>-6.42270432E-2</v>
      </c>
      <c r="E6129">
        <v>-6.42270432E-2</v>
      </c>
      <c r="F6129" t="s">
        <v>81</v>
      </c>
      <c r="G6129">
        <v>6.560708702449193</v>
      </c>
      <c r="H6129">
        <v>-0.42137492125482029</v>
      </c>
      <c r="I6129">
        <v>-0.42137492125482029</v>
      </c>
      <c r="J6129">
        <v>1</v>
      </c>
      <c r="L6129" t="s">
        <v>76</v>
      </c>
      <c r="R6129" t="s">
        <v>8556</v>
      </c>
      <c r="T6129" t="s">
        <v>76</v>
      </c>
      <c r="V6129" t="s">
        <v>4153</v>
      </c>
      <c r="W6129" t="s">
        <v>4154</v>
      </c>
      <c r="X6129" t="s">
        <v>168</v>
      </c>
      <c r="Y6129" t="s">
        <v>268</v>
      </c>
      <c r="Z6129" t="s">
        <v>268</v>
      </c>
      <c r="AA6129" t="s">
        <v>19</v>
      </c>
      <c r="AC6129" t="s">
        <v>10608</v>
      </c>
      <c r="AD6129">
        <v>1</v>
      </c>
      <c r="AE6129">
        <v>1</v>
      </c>
    </row>
    <row r="6130" spans="1:31">
      <c r="A6130" t="s">
        <v>10609</v>
      </c>
      <c r="B6130" s="93">
        <v>44971</v>
      </c>
      <c r="C6130" s="93">
        <v>44971</v>
      </c>
      <c r="D6130">
        <v>-4.4787766800000003E-2</v>
      </c>
      <c r="E6130">
        <v>-4.4787766800000003E-2</v>
      </c>
      <c r="F6130" t="s">
        <v>81</v>
      </c>
      <c r="G6130">
        <v>6.560708702449193</v>
      </c>
      <c r="H6130">
        <v>-0.29383949140802501</v>
      </c>
      <c r="I6130">
        <v>-0.29383949140802501</v>
      </c>
      <c r="J6130">
        <v>1</v>
      </c>
      <c r="L6130" t="s">
        <v>76</v>
      </c>
      <c r="R6130" t="s">
        <v>8556</v>
      </c>
      <c r="T6130" t="s">
        <v>76</v>
      </c>
      <c r="V6130" t="s">
        <v>4153</v>
      </c>
      <c r="W6130" t="s">
        <v>4154</v>
      </c>
      <c r="X6130" t="s">
        <v>168</v>
      </c>
      <c r="Y6130" t="s">
        <v>268</v>
      </c>
      <c r="Z6130" t="s">
        <v>268</v>
      </c>
      <c r="AA6130" t="s">
        <v>19</v>
      </c>
      <c r="AC6130" t="s">
        <v>10610</v>
      </c>
      <c r="AD6130">
        <v>1</v>
      </c>
      <c r="AE6130">
        <v>1</v>
      </c>
    </row>
    <row r="6131" spans="1:31">
      <c r="A6131" t="s">
        <v>10611</v>
      </c>
      <c r="B6131" s="93">
        <v>44971</v>
      </c>
      <c r="C6131" s="93">
        <v>44971</v>
      </c>
      <c r="D6131">
        <v>-4.21591854E-2</v>
      </c>
      <c r="E6131">
        <v>-4.21591854E-2</v>
      </c>
      <c r="F6131" t="s">
        <v>81</v>
      </c>
      <c r="G6131">
        <v>6.560708702449193</v>
      </c>
      <c r="H6131">
        <v>-0.27659413454194898</v>
      </c>
      <c r="I6131">
        <v>-0.27659413454194898</v>
      </c>
      <c r="J6131">
        <v>1</v>
      </c>
      <c r="L6131" t="s">
        <v>76</v>
      </c>
      <c r="R6131" t="s">
        <v>8556</v>
      </c>
      <c r="T6131" t="s">
        <v>76</v>
      </c>
      <c r="V6131" t="s">
        <v>4153</v>
      </c>
      <c r="W6131" t="s">
        <v>4154</v>
      </c>
      <c r="X6131" t="s">
        <v>168</v>
      </c>
      <c r="Y6131" t="s">
        <v>268</v>
      </c>
      <c r="Z6131" t="s">
        <v>268</v>
      </c>
      <c r="AA6131" t="s">
        <v>19</v>
      </c>
      <c r="AC6131" t="s">
        <v>10612</v>
      </c>
      <c r="AD6131">
        <v>1</v>
      </c>
      <c r="AE6131">
        <v>1</v>
      </c>
    </row>
    <row r="6132" spans="1:31">
      <c r="A6132" t="s">
        <v>10613</v>
      </c>
      <c r="B6132" s="93">
        <v>44971</v>
      </c>
      <c r="C6132" s="93">
        <v>44971</v>
      </c>
      <c r="D6132">
        <v>-4.3279898400000003E-2</v>
      </c>
      <c r="E6132">
        <v>-4.3279898400000003E-2</v>
      </c>
      <c r="F6132" t="s">
        <v>81</v>
      </c>
      <c r="G6132">
        <v>6.560708702449193</v>
      </c>
      <c r="H6132">
        <v>-0.28394680607399692</v>
      </c>
      <c r="I6132">
        <v>-0.28394680607399692</v>
      </c>
      <c r="J6132">
        <v>1</v>
      </c>
      <c r="L6132" t="s">
        <v>76</v>
      </c>
      <c r="R6132" t="s">
        <v>8556</v>
      </c>
      <c r="T6132" t="s">
        <v>76</v>
      </c>
      <c r="V6132" t="s">
        <v>4153</v>
      </c>
      <c r="W6132" t="s">
        <v>4154</v>
      </c>
      <c r="X6132" t="s">
        <v>168</v>
      </c>
      <c r="Y6132" t="s">
        <v>268</v>
      </c>
      <c r="Z6132" t="s">
        <v>268</v>
      </c>
      <c r="AA6132" t="s">
        <v>19</v>
      </c>
      <c r="AC6132" t="s">
        <v>10614</v>
      </c>
      <c r="AD6132">
        <v>1</v>
      </c>
      <c r="AE6132">
        <v>1</v>
      </c>
    </row>
    <row r="6133" spans="1:31">
      <c r="A6133" t="s">
        <v>10615</v>
      </c>
      <c r="B6133" s="93">
        <v>44971</v>
      </c>
      <c r="C6133" s="93">
        <v>44971</v>
      </c>
      <c r="D6133">
        <v>-4.0620752099999997E-2</v>
      </c>
      <c r="E6133">
        <v>-4.0620752099999997E-2</v>
      </c>
      <c r="F6133" t="s">
        <v>81</v>
      </c>
      <c r="G6133">
        <v>6.560708702449193</v>
      </c>
      <c r="H6133">
        <v>-0.26650092180250129</v>
      </c>
      <c r="I6133">
        <v>-0.26650092180250129</v>
      </c>
      <c r="J6133">
        <v>1</v>
      </c>
      <c r="L6133" t="s">
        <v>76</v>
      </c>
      <c r="R6133" t="s">
        <v>8556</v>
      </c>
      <c r="T6133" t="s">
        <v>76</v>
      </c>
      <c r="V6133" t="s">
        <v>4153</v>
      </c>
      <c r="W6133" t="s">
        <v>4154</v>
      </c>
      <c r="X6133" t="s">
        <v>168</v>
      </c>
      <c r="Y6133" t="s">
        <v>268</v>
      </c>
      <c r="Z6133" t="s">
        <v>268</v>
      </c>
      <c r="AA6133" t="s">
        <v>19</v>
      </c>
      <c r="AC6133" t="s">
        <v>10616</v>
      </c>
      <c r="AD6133">
        <v>1</v>
      </c>
      <c r="AE6133">
        <v>1</v>
      </c>
    </row>
    <row r="6134" spans="1:31">
      <c r="A6134" t="s">
        <v>10617</v>
      </c>
      <c r="B6134" s="93">
        <v>44971</v>
      </c>
      <c r="C6134" s="93">
        <v>44971</v>
      </c>
      <c r="D6134">
        <v>-5.2989348300000003E-2</v>
      </c>
      <c r="E6134">
        <v>-5.2989348300000003E-2</v>
      </c>
      <c r="F6134" t="s">
        <v>81</v>
      </c>
      <c r="G6134">
        <v>6.560708702449193</v>
      </c>
      <c r="H6134">
        <v>-0.34764767852892142</v>
      </c>
      <c r="I6134">
        <v>-0.34764767852892142</v>
      </c>
      <c r="J6134">
        <v>1</v>
      </c>
      <c r="L6134" t="s">
        <v>76</v>
      </c>
      <c r="R6134" t="s">
        <v>8556</v>
      </c>
      <c r="T6134" t="s">
        <v>76</v>
      </c>
      <c r="V6134" t="s">
        <v>4153</v>
      </c>
      <c r="W6134" t="s">
        <v>4154</v>
      </c>
      <c r="X6134" t="s">
        <v>168</v>
      </c>
      <c r="Y6134" t="s">
        <v>268</v>
      </c>
      <c r="Z6134" t="s">
        <v>268</v>
      </c>
      <c r="AA6134" t="s">
        <v>19</v>
      </c>
      <c r="AC6134" t="s">
        <v>10618</v>
      </c>
      <c r="AD6134">
        <v>1</v>
      </c>
      <c r="AE6134">
        <v>1</v>
      </c>
    </row>
    <row r="6135" spans="1:31">
      <c r="A6135" t="s">
        <v>10619</v>
      </c>
      <c r="B6135" s="93">
        <v>44971</v>
      </c>
      <c r="C6135" s="93">
        <v>44971</v>
      </c>
      <c r="D6135">
        <v>-5.0248695599999997E-2</v>
      </c>
      <c r="E6135">
        <v>-5.0248695599999997E-2</v>
      </c>
      <c r="F6135" t="s">
        <v>81</v>
      </c>
      <c r="G6135">
        <v>6.560708702449193</v>
      </c>
      <c r="H6135">
        <v>-0.32966705450964051</v>
      </c>
      <c r="I6135">
        <v>-0.32966705450964051</v>
      </c>
      <c r="J6135">
        <v>1</v>
      </c>
      <c r="L6135" t="s">
        <v>76</v>
      </c>
      <c r="R6135" t="s">
        <v>8556</v>
      </c>
      <c r="T6135" t="s">
        <v>76</v>
      </c>
      <c r="V6135" t="s">
        <v>4153</v>
      </c>
      <c r="W6135" t="s">
        <v>4154</v>
      </c>
      <c r="X6135" t="s">
        <v>168</v>
      </c>
      <c r="Y6135" t="s">
        <v>268</v>
      </c>
      <c r="Z6135" t="s">
        <v>268</v>
      </c>
      <c r="AA6135" t="s">
        <v>19</v>
      </c>
      <c r="AC6135" t="s">
        <v>10620</v>
      </c>
      <c r="AD6135">
        <v>1</v>
      </c>
      <c r="AE6135">
        <v>1</v>
      </c>
    </row>
    <row r="6136" spans="1:31">
      <c r="A6136" t="s">
        <v>10621</v>
      </c>
      <c r="B6136" s="93">
        <v>44971</v>
      </c>
      <c r="C6136" s="93">
        <v>44971</v>
      </c>
      <c r="D6136">
        <v>-3.81653718E-2</v>
      </c>
      <c r="E6136">
        <v>-3.81653718E-2</v>
      </c>
      <c r="F6136" t="s">
        <v>81</v>
      </c>
      <c r="G6136">
        <v>6.560708702449193</v>
      </c>
      <c r="H6136">
        <v>-0.25039188690046899</v>
      </c>
      <c r="I6136">
        <v>-0.25039188690046899</v>
      </c>
      <c r="J6136">
        <v>1</v>
      </c>
      <c r="L6136" t="s">
        <v>76</v>
      </c>
      <c r="R6136" t="s">
        <v>8556</v>
      </c>
      <c r="T6136" t="s">
        <v>76</v>
      </c>
      <c r="V6136" t="s">
        <v>4153</v>
      </c>
      <c r="W6136" t="s">
        <v>4154</v>
      </c>
      <c r="X6136" t="s">
        <v>168</v>
      </c>
      <c r="Y6136" t="s">
        <v>268</v>
      </c>
      <c r="Z6136" t="s">
        <v>268</v>
      </c>
      <c r="AA6136" t="s">
        <v>19</v>
      </c>
      <c r="AC6136" t="s">
        <v>10622</v>
      </c>
      <c r="AD6136">
        <v>1</v>
      </c>
      <c r="AE6136">
        <v>1</v>
      </c>
    </row>
    <row r="6137" spans="1:31">
      <c r="A6137" t="s">
        <v>10623</v>
      </c>
      <c r="B6137" s="93">
        <v>44971</v>
      </c>
      <c r="C6137" s="93">
        <v>44971</v>
      </c>
      <c r="D6137">
        <v>-4.2230503500000002E-2</v>
      </c>
      <c r="E6137">
        <v>-4.2230503500000002E-2</v>
      </c>
      <c r="F6137" t="s">
        <v>81</v>
      </c>
      <c r="G6137">
        <v>6.560708702449193</v>
      </c>
      <c r="H6137">
        <v>-0.2770620318212611</v>
      </c>
      <c r="I6137">
        <v>-0.2770620318212611</v>
      </c>
      <c r="J6137">
        <v>1</v>
      </c>
      <c r="L6137" t="s">
        <v>76</v>
      </c>
      <c r="R6137" t="s">
        <v>8556</v>
      </c>
      <c r="T6137" t="s">
        <v>76</v>
      </c>
      <c r="V6137" t="s">
        <v>4153</v>
      </c>
      <c r="W6137" t="s">
        <v>4154</v>
      </c>
      <c r="X6137" t="s">
        <v>168</v>
      </c>
      <c r="Y6137" t="s">
        <v>268</v>
      </c>
      <c r="Z6137" t="s">
        <v>268</v>
      </c>
      <c r="AA6137" t="s">
        <v>19</v>
      </c>
      <c r="AC6137" t="s">
        <v>10624</v>
      </c>
      <c r="AD6137">
        <v>1</v>
      </c>
      <c r="AE6137">
        <v>1</v>
      </c>
    </row>
    <row r="6138" spans="1:31">
      <c r="A6138" t="s">
        <v>10625</v>
      </c>
      <c r="B6138" s="93">
        <v>44971</v>
      </c>
      <c r="C6138" s="93">
        <v>44971</v>
      </c>
      <c r="D6138">
        <v>-5.4089684699999988E-2</v>
      </c>
      <c r="E6138">
        <v>-5.4089684699999988E-2</v>
      </c>
      <c r="F6138" t="s">
        <v>81</v>
      </c>
      <c r="G6138">
        <v>6.560708702449193</v>
      </c>
      <c r="H6138">
        <v>-0.35486666512402287</v>
      </c>
      <c r="I6138">
        <v>-0.35486666512402287</v>
      </c>
      <c r="J6138">
        <v>1</v>
      </c>
      <c r="L6138" t="s">
        <v>76</v>
      </c>
      <c r="R6138" t="s">
        <v>8556</v>
      </c>
      <c r="T6138" t="s">
        <v>76</v>
      </c>
      <c r="V6138" t="s">
        <v>4153</v>
      </c>
      <c r="W6138" t="s">
        <v>4154</v>
      </c>
      <c r="X6138" t="s">
        <v>168</v>
      </c>
      <c r="Y6138" t="s">
        <v>268</v>
      </c>
      <c r="Z6138" t="s">
        <v>268</v>
      </c>
      <c r="AA6138" t="s">
        <v>19</v>
      </c>
      <c r="AC6138" t="s">
        <v>10626</v>
      </c>
      <c r="AD6138">
        <v>1</v>
      </c>
      <c r="AE6138">
        <v>1</v>
      </c>
    </row>
    <row r="6139" spans="1:31">
      <c r="A6139" t="s">
        <v>10627</v>
      </c>
      <c r="B6139" s="93">
        <v>44971</v>
      </c>
      <c r="C6139" s="93">
        <v>44971</v>
      </c>
      <c r="D6139">
        <v>-4.6845803399999997E-2</v>
      </c>
      <c r="E6139">
        <v>-4.6845803399999997E-2</v>
      </c>
      <c r="F6139" t="s">
        <v>81</v>
      </c>
      <c r="G6139">
        <v>6.560708702449193</v>
      </c>
      <c r="H6139">
        <v>-0.307341670039604</v>
      </c>
      <c r="I6139">
        <v>-0.307341670039604</v>
      </c>
      <c r="J6139">
        <v>1</v>
      </c>
      <c r="L6139" t="s">
        <v>76</v>
      </c>
      <c r="R6139" t="s">
        <v>8556</v>
      </c>
      <c r="T6139" t="s">
        <v>76</v>
      </c>
      <c r="V6139" t="s">
        <v>4153</v>
      </c>
      <c r="W6139" t="s">
        <v>4154</v>
      </c>
      <c r="X6139" t="s">
        <v>168</v>
      </c>
      <c r="Y6139" t="s">
        <v>268</v>
      </c>
      <c r="Z6139" t="s">
        <v>268</v>
      </c>
      <c r="AA6139" t="s">
        <v>19</v>
      </c>
      <c r="AC6139" t="s">
        <v>10628</v>
      </c>
      <c r="AD6139">
        <v>1</v>
      </c>
      <c r="AE6139">
        <v>1</v>
      </c>
    </row>
    <row r="6140" spans="1:31">
      <c r="A6140" t="s">
        <v>10629</v>
      </c>
      <c r="B6140" s="93">
        <v>44971</v>
      </c>
      <c r="C6140" s="93">
        <v>44971</v>
      </c>
      <c r="D6140">
        <v>-5.2378050299999999E-2</v>
      </c>
      <c r="E6140">
        <v>-5.2378050299999999E-2</v>
      </c>
      <c r="F6140" t="s">
        <v>81</v>
      </c>
      <c r="G6140">
        <v>6.560708702449193</v>
      </c>
      <c r="H6140">
        <v>-0.34363713042053162</v>
      </c>
      <c r="I6140">
        <v>-0.34363713042053162</v>
      </c>
      <c r="J6140">
        <v>1</v>
      </c>
      <c r="L6140" t="s">
        <v>76</v>
      </c>
      <c r="R6140" t="s">
        <v>8556</v>
      </c>
      <c r="T6140" t="s">
        <v>76</v>
      </c>
      <c r="V6140" t="s">
        <v>4153</v>
      </c>
      <c r="W6140" t="s">
        <v>4154</v>
      </c>
      <c r="X6140" t="s">
        <v>168</v>
      </c>
      <c r="Y6140" t="s">
        <v>268</v>
      </c>
      <c r="Z6140" t="s">
        <v>268</v>
      </c>
      <c r="AA6140" t="s">
        <v>19</v>
      </c>
      <c r="AC6140" t="s">
        <v>10630</v>
      </c>
      <c r="AD6140">
        <v>1</v>
      </c>
      <c r="AE6140">
        <v>1</v>
      </c>
    </row>
    <row r="6141" spans="1:31">
      <c r="A6141" t="s">
        <v>10631</v>
      </c>
      <c r="B6141" s="93">
        <v>44971</v>
      </c>
      <c r="C6141" s="93">
        <v>44971</v>
      </c>
      <c r="D6141">
        <v>-4.5358311599999999E-2</v>
      </c>
      <c r="E6141">
        <v>-4.5358311599999999E-2</v>
      </c>
      <c r="F6141" t="s">
        <v>81</v>
      </c>
      <c r="G6141">
        <v>6.560708702449193</v>
      </c>
      <c r="H6141">
        <v>-0.29758266964252222</v>
      </c>
      <c r="I6141">
        <v>-0.29758266964252222</v>
      </c>
      <c r="J6141">
        <v>1</v>
      </c>
      <c r="L6141" t="s">
        <v>76</v>
      </c>
      <c r="R6141" t="s">
        <v>8556</v>
      </c>
      <c r="T6141" t="s">
        <v>76</v>
      </c>
      <c r="V6141" t="s">
        <v>4153</v>
      </c>
      <c r="W6141" t="s">
        <v>4154</v>
      </c>
      <c r="X6141" t="s">
        <v>168</v>
      </c>
      <c r="Y6141" t="s">
        <v>268</v>
      </c>
      <c r="Z6141" t="s">
        <v>268</v>
      </c>
      <c r="AA6141" t="s">
        <v>19</v>
      </c>
      <c r="AC6141" t="s">
        <v>10632</v>
      </c>
      <c r="AD6141">
        <v>1</v>
      </c>
      <c r="AE6141">
        <v>1</v>
      </c>
    </row>
    <row r="6142" spans="1:31">
      <c r="A6142" t="s">
        <v>10633</v>
      </c>
      <c r="B6142" s="93">
        <v>44971</v>
      </c>
      <c r="C6142" s="93">
        <v>44971</v>
      </c>
      <c r="D6142">
        <v>-4.5979797900000001E-2</v>
      </c>
      <c r="E6142">
        <v>-4.5979797900000001E-2</v>
      </c>
      <c r="F6142" t="s">
        <v>81</v>
      </c>
      <c r="G6142">
        <v>6.560708702449193</v>
      </c>
      <c r="H6142">
        <v>-0.30166006021938507</v>
      </c>
      <c r="I6142">
        <v>-0.30166006021938507</v>
      </c>
      <c r="J6142">
        <v>1</v>
      </c>
      <c r="L6142" t="s">
        <v>76</v>
      </c>
      <c r="R6142" t="s">
        <v>8556</v>
      </c>
      <c r="T6142" t="s">
        <v>76</v>
      </c>
      <c r="V6142" t="s">
        <v>4153</v>
      </c>
      <c r="W6142" t="s">
        <v>4154</v>
      </c>
      <c r="X6142" t="s">
        <v>168</v>
      </c>
      <c r="Y6142" t="s">
        <v>268</v>
      </c>
      <c r="Z6142" t="s">
        <v>268</v>
      </c>
      <c r="AA6142" t="s">
        <v>19</v>
      </c>
      <c r="AC6142" t="s">
        <v>10634</v>
      </c>
      <c r="AD6142">
        <v>1</v>
      </c>
      <c r="AE6142">
        <v>1</v>
      </c>
    </row>
    <row r="6143" spans="1:31">
      <c r="A6143" t="s">
        <v>10635</v>
      </c>
      <c r="B6143" s="93">
        <v>44970</v>
      </c>
      <c r="C6143" s="93">
        <v>44970</v>
      </c>
      <c r="D6143">
        <v>-3.9581545500000002E-2</v>
      </c>
      <c r="E6143">
        <v>-3.9581545500000002E-2</v>
      </c>
      <c r="F6143" t="s">
        <v>81</v>
      </c>
      <c r="G6143">
        <v>6.1706555671175858</v>
      </c>
      <c r="H6143">
        <v>-0.244244084094693</v>
      </c>
      <c r="I6143">
        <v>-0.244244084094693</v>
      </c>
      <c r="J6143">
        <v>1</v>
      </c>
      <c r="L6143" t="s">
        <v>76</v>
      </c>
      <c r="R6143" t="s">
        <v>8556</v>
      </c>
      <c r="T6143" t="s">
        <v>76</v>
      </c>
      <c r="V6143" t="s">
        <v>4153</v>
      </c>
      <c r="W6143" t="s">
        <v>4154</v>
      </c>
      <c r="X6143" t="s">
        <v>168</v>
      </c>
      <c r="Y6143" t="s">
        <v>268</v>
      </c>
      <c r="Z6143" t="s">
        <v>268</v>
      </c>
      <c r="AA6143" t="s">
        <v>19</v>
      </c>
      <c r="AC6143" t="s">
        <v>10636</v>
      </c>
      <c r="AD6143">
        <v>1</v>
      </c>
      <c r="AE6143">
        <v>1</v>
      </c>
    </row>
    <row r="6144" spans="1:31">
      <c r="A6144" t="s">
        <v>10637</v>
      </c>
      <c r="B6144" s="93">
        <v>44970</v>
      </c>
      <c r="C6144" s="93">
        <v>44970</v>
      </c>
      <c r="D6144">
        <v>-4.23731397E-2</v>
      </c>
      <c r="E6144">
        <v>-4.23731397E-2</v>
      </c>
      <c r="F6144" t="s">
        <v>81</v>
      </c>
      <c r="G6144">
        <v>6.1706555671175858</v>
      </c>
      <c r="H6144">
        <v>-0.2614700503860562</v>
      </c>
      <c r="I6144">
        <v>-0.2614700503860562</v>
      </c>
      <c r="J6144">
        <v>1</v>
      </c>
      <c r="L6144" t="s">
        <v>76</v>
      </c>
      <c r="R6144" t="s">
        <v>8556</v>
      </c>
      <c r="T6144" t="s">
        <v>76</v>
      </c>
      <c r="V6144" t="s">
        <v>4153</v>
      </c>
      <c r="W6144" t="s">
        <v>4154</v>
      </c>
      <c r="X6144" t="s">
        <v>168</v>
      </c>
      <c r="Y6144" t="s">
        <v>268</v>
      </c>
      <c r="Z6144" t="s">
        <v>268</v>
      </c>
      <c r="AA6144" t="s">
        <v>19</v>
      </c>
      <c r="AC6144" t="s">
        <v>10638</v>
      </c>
      <c r="AD6144">
        <v>1</v>
      </c>
      <c r="AE6144">
        <v>1</v>
      </c>
    </row>
    <row r="6145" spans="1:31">
      <c r="A6145" t="s">
        <v>10639</v>
      </c>
      <c r="B6145" s="93">
        <v>44970</v>
      </c>
      <c r="C6145" s="93">
        <v>44970</v>
      </c>
      <c r="D6145">
        <v>-4.1242238400000013E-2</v>
      </c>
      <c r="E6145">
        <v>-4.1242238400000013E-2</v>
      </c>
      <c r="F6145" t="s">
        <v>81</v>
      </c>
      <c r="G6145">
        <v>6.1706555671175858</v>
      </c>
      <c r="H6145">
        <v>-0.25449164798335072</v>
      </c>
      <c r="I6145">
        <v>-0.25449164798335072</v>
      </c>
      <c r="J6145">
        <v>1</v>
      </c>
      <c r="L6145" t="s">
        <v>76</v>
      </c>
      <c r="R6145" t="s">
        <v>8556</v>
      </c>
      <c r="T6145" t="s">
        <v>76</v>
      </c>
      <c r="V6145" t="s">
        <v>4153</v>
      </c>
      <c r="W6145" t="s">
        <v>4154</v>
      </c>
      <c r="X6145" t="s">
        <v>168</v>
      </c>
      <c r="Y6145" t="s">
        <v>268</v>
      </c>
      <c r="Z6145" t="s">
        <v>268</v>
      </c>
      <c r="AA6145" t="s">
        <v>19</v>
      </c>
      <c r="AC6145" t="s">
        <v>10640</v>
      </c>
      <c r="AD6145">
        <v>1</v>
      </c>
      <c r="AE6145">
        <v>1</v>
      </c>
    </row>
    <row r="6146" spans="1:31">
      <c r="A6146" t="s">
        <v>10641</v>
      </c>
      <c r="B6146" s="93">
        <v>44970</v>
      </c>
      <c r="C6146" s="93">
        <v>44970</v>
      </c>
      <c r="D6146">
        <v>-2.4543614700000001E-2</v>
      </c>
      <c r="E6146">
        <v>-2.4543614700000001E-2</v>
      </c>
      <c r="F6146" t="s">
        <v>81</v>
      </c>
      <c r="G6146">
        <v>6.1706555671175858</v>
      </c>
      <c r="H6146">
        <v>-0.151450192685744</v>
      </c>
      <c r="I6146">
        <v>-0.151450192685744</v>
      </c>
      <c r="J6146">
        <v>1</v>
      </c>
      <c r="L6146" t="s">
        <v>76</v>
      </c>
      <c r="R6146" t="s">
        <v>8556</v>
      </c>
      <c r="T6146" t="s">
        <v>76</v>
      </c>
      <c r="V6146" t="s">
        <v>4153</v>
      </c>
      <c r="W6146" t="s">
        <v>4154</v>
      </c>
      <c r="X6146" t="s">
        <v>168</v>
      </c>
      <c r="Y6146" t="s">
        <v>268</v>
      </c>
      <c r="Z6146" t="s">
        <v>268</v>
      </c>
      <c r="AA6146" t="s">
        <v>19</v>
      </c>
      <c r="AC6146" t="s">
        <v>10642</v>
      </c>
      <c r="AD6146">
        <v>1</v>
      </c>
      <c r="AE6146">
        <v>1</v>
      </c>
    </row>
    <row r="6147" spans="1:31">
      <c r="A6147" t="s">
        <v>10643</v>
      </c>
      <c r="B6147" s="93">
        <v>44970</v>
      </c>
      <c r="C6147" s="93">
        <v>44970</v>
      </c>
      <c r="D6147">
        <v>-1.97347371E-2</v>
      </c>
      <c r="E6147">
        <v>-1.97347371E-2</v>
      </c>
      <c r="F6147" t="s">
        <v>81</v>
      </c>
      <c r="G6147">
        <v>6.1706555671175858</v>
      </c>
      <c r="H6147">
        <v>-0.121776265351717</v>
      </c>
      <c r="I6147">
        <v>-0.121776265351717</v>
      </c>
      <c r="J6147">
        <v>1</v>
      </c>
      <c r="L6147" t="s">
        <v>76</v>
      </c>
      <c r="R6147" t="s">
        <v>8556</v>
      </c>
      <c r="T6147" t="s">
        <v>76</v>
      </c>
      <c r="V6147" t="s">
        <v>4153</v>
      </c>
      <c r="W6147" t="s">
        <v>4154</v>
      </c>
      <c r="X6147" t="s">
        <v>168</v>
      </c>
      <c r="Y6147" t="s">
        <v>268</v>
      </c>
      <c r="Z6147" t="s">
        <v>268</v>
      </c>
      <c r="AA6147" t="s">
        <v>19</v>
      </c>
      <c r="AC6147" t="s">
        <v>10644</v>
      </c>
      <c r="AD6147">
        <v>1</v>
      </c>
      <c r="AE6147">
        <v>1</v>
      </c>
    </row>
    <row r="6148" spans="1:31">
      <c r="A6148" t="s">
        <v>10645</v>
      </c>
      <c r="B6148" s="93">
        <v>44970</v>
      </c>
      <c r="C6148" s="93">
        <v>44970</v>
      </c>
      <c r="D6148">
        <v>-1.63318449E-2</v>
      </c>
      <c r="E6148">
        <v>-1.63318449E-2</v>
      </c>
      <c r="F6148" t="s">
        <v>81</v>
      </c>
      <c r="G6148">
        <v>6.1706555671175858</v>
      </c>
      <c r="H6148">
        <v>-0.10077818965348601</v>
      </c>
      <c r="I6148">
        <v>-0.10077818965348601</v>
      </c>
      <c r="J6148">
        <v>1</v>
      </c>
      <c r="L6148" t="s">
        <v>76</v>
      </c>
      <c r="R6148" t="s">
        <v>8556</v>
      </c>
      <c r="T6148" t="s">
        <v>76</v>
      </c>
      <c r="V6148" t="s">
        <v>4153</v>
      </c>
      <c r="W6148" t="s">
        <v>4154</v>
      </c>
      <c r="X6148" t="s">
        <v>168</v>
      </c>
      <c r="Y6148" t="s">
        <v>268</v>
      </c>
      <c r="Z6148" t="s">
        <v>268</v>
      </c>
      <c r="AA6148" t="s">
        <v>19</v>
      </c>
      <c r="AC6148" t="s">
        <v>10646</v>
      </c>
      <c r="AD6148">
        <v>1</v>
      </c>
      <c r="AE6148">
        <v>1</v>
      </c>
    </row>
    <row r="6149" spans="1:31">
      <c r="A6149" t="s">
        <v>10647</v>
      </c>
      <c r="B6149" s="93">
        <v>44970</v>
      </c>
      <c r="C6149" s="93">
        <v>44970</v>
      </c>
      <c r="D6149">
        <v>-5.4324015599999997E-2</v>
      </c>
      <c r="E6149">
        <v>-5.4324015599999997E-2</v>
      </c>
      <c r="F6149" t="s">
        <v>81</v>
      </c>
      <c r="G6149">
        <v>6.1706555671175858</v>
      </c>
      <c r="H6149">
        <v>-0.33521478929032261</v>
      </c>
      <c r="I6149">
        <v>-0.33521478929032261</v>
      </c>
      <c r="J6149">
        <v>1</v>
      </c>
      <c r="L6149" t="s">
        <v>76</v>
      </c>
      <c r="R6149" t="s">
        <v>8556</v>
      </c>
      <c r="T6149" t="s">
        <v>76</v>
      </c>
      <c r="V6149" t="s">
        <v>4153</v>
      </c>
      <c r="W6149" t="s">
        <v>4154</v>
      </c>
      <c r="X6149" t="s">
        <v>168</v>
      </c>
      <c r="Y6149" t="s">
        <v>268</v>
      </c>
      <c r="Z6149" t="s">
        <v>268</v>
      </c>
      <c r="AA6149" t="s">
        <v>19</v>
      </c>
      <c r="AC6149" t="s">
        <v>10648</v>
      </c>
      <c r="AD6149">
        <v>1</v>
      </c>
      <c r="AE6149">
        <v>1</v>
      </c>
    </row>
    <row r="6150" spans="1:31">
      <c r="A6150" t="s">
        <v>10649</v>
      </c>
      <c r="B6150" s="93">
        <v>44970</v>
      </c>
      <c r="C6150" s="93">
        <v>44970</v>
      </c>
      <c r="D6150">
        <v>-3.37130847E-2</v>
      </c>
      <c r="E6150">
        <v>-3.37130847E-2</v>
      </c>
      <c r="F6150" t="s">
        <v>81</v>
      </c>
      <c r="G6150">
        <v>6.1706555671175858</v>
      </c>
      <c r="H6150">
        <v>-0.20803183378876169</v>
      </c>
      <c r="I6150">
        <v>-0.20803183378876169</v>
      </c>
      <c r="J6150">
        <v>1</v>
      </c>
      <c r="L6150" t="s">
        <v>76</v>
      </c>
      <c r="R6150" t="s">
        <v>8556</v>
      </c>
      <c r="T6150" t="s">
        <v>76</v>
      </c>
      <c r="V6150" t="s">
        <v>4153</v>
      </c>
      <c r="W6150" t="s">
        <v>4154</v>
      </c>
      <c r="X6150" t="s">
        <v>168</v>
      </c>
      <c r="Y6150" t="s">
        <v>268</v>
      </c>
      <c r="Z6150" t="s">
        <v>268</v>
      </c>
      <c r="AA6150" t="s">
        <v>19</v>
      </c>
      <c r="AC6150" t="s">
        <v>10650</v>
      </c>
      <c r="AD6150">
        <v>1</v>
      </c>
      <c r="AE6150">
        <v>1</v>
      </c>
    </row>
    <row r="6151" spans="1:31">
      <c r="A6151" t="s">
        <v>10651</v>
      </c>
      <c r="B6151" s="93">
        <v>44970</v>
      </c>
      <c r="C6151" s="93">
        <v>44970</v>
      </c>
      <c r="D6151">
        <v>-4.85064963E-2</v>
      </c>
      <c r="E6151">
        <v>-4.85064963E-2</v>
      </c>
      <c r="F6151" t="s">
        <v>81</v>
      </c>
      <c r="G6151">
        <v>6.1706555671175858</v>
      </c>
      <c r="H6151">
        <v>-0.2993168814349636</v>
      </c>
      <c r="I6151">
        <v>-0.2993168814349636</v>
      </c>
      <c r="J6151">
        <v>1</v>
      </c>
      <c r="L6151" t="s">
        <v>76</v>
      </c>
      <c r="R6151" t="s">
        <v>8556</v>
      </c>
      <c r="T6151" t="s">
        <v>76</v>
      </c>
      <c r="V6151" t="s">
        <v>4153</v>
      </c>
      <c r="W6151" t="s">
        <v>4154</v>
      </c>
      <c r="X6151" t="s">
        <v>168</v>
      </c>
      <c r="Y6151" t="s">
        <v>268</v>
      </c>
      <c r="Z6151" t="s">
        <v>268</v>
      </c>
      <c r="AA6151" t="s">
        <v>19</v>
      </c>
      <c r="AC6151" t="s">
        <v>10652</v>
      </c>
      <c r="AD6151">
        <v>1</v>
      </c>
      <c r="AE6151">
        <v>1</v>
      </c>
    </row>
    <row r="6152" spans="1:31">
      <c r="A6152" t="s">
        <v>10653</v>
      </c>
      <c r="B6152" s="93">
        <v>44970</v>
      </c>
      <c r="C6152" s="93">
        <v>44970</v>
      </c>
      <c r="D6152">
        <v>-4.2444457800000002E-2</v>
      </c>
      <c r="E6152">
        <v>-4.2444457800000002E-2</v>
      </c>
      <c r="F6152" t="s">
        <v>81</v>
      </c>
      <c r="G6152">
        <v>6.1706555671175858</v>
      </c>
      <c r="H6152">
        <v>-0.26191012981685752</v>
      </c>
      <c r="I6152">
        <v>-0.26191012981685752</v>
      </c>
      <c r="J6152">
        <v>1</v>
      </c>
      <c r="L6152" t="s">
        <v>76</v>
      </c>
      <c r="R6152" t="s">
        <v>8556</v>
      </c>
      <c r="T6152" t="s">
        <v>76</v>
      </c>
      <c r="V6152" t="s">
        <v>4153</v>
      </c>
      <c r="W6152" t="s">
        <v>4154</v>
      </c>
      <c r="X6152" t="s">
        <v>168</v>
      </c>
      <c r="Y6152" t="s">
        <v>268</v>
      </c>
      <c r="Z6152" t="s">
        <v>268</v>
      </c>
      <c r="AA6152" t="s">
        <v>19</v>
      </c>
      <c r="AC6152" t="s">
        <v>10654</v>
      </c>
      <c r="AD6152">
        <v>1</v>
      </c>
      <c r="AE6152">
        <v>1</v>
      </c>
    </row>
    <row r="6153" spans="1:31">
      <c r="A6153" t="s">
        <v>10655</v>
      </c>
      <c r="B6153" s="93">
        <v>44970</v>
      </c>
      <c r="C6153" s="93">
        <v>44970</v>
      </c>
      <c r="D6153">
        <v>-4.4930403000000001E-2</v>
      </c>
      <c r="E6153">
        <v>-4.4930403000000001E-2</v>
      </c>
      <c r="F6153" t="s">
        <v>81</v>
      </c>
      <c r="G6153">
        <v>6.1706555671175858</v>
      </c>
      <c r="H6153">
        <v>-0.27725004140478671</v>
      </c>
      <c r="I6153">
        <v>-0.27725004140478671</v>
      </c>
      <c r="J6153">
        <v>1</v>
      </c>
      <c r="L6153" t="s">
        <v>76</v>
      </c>
      <c r="R6153" t="s">
        <v>8556</v>
      </c>
      <c r="T6153" t="s">
        <v>76</v>
      </c>
      <c r="V6153" t="s">
        <v>4153</v>
      </c>
      <c r="W6153" t="s">
        <v>4154</v>
      </c>
      <c r="X6153" t="s">
        <v>168</v>
      </c>
      <c r="Y6153" t="s">
        <v>268</v>
      </c>
      <c r="Z6153" t="s">
        <v>268</v>
      </c>
      <c r="AA6153" t="s">
        <v>19</v>
      </c>
      <c r="AC6153" t="s">
        <v>10656</v>
      </c>
      <c r="AD6153">
        <v>1</v>
      </c>
      <c r="AE6153">
        <v>1</v>
      </c>
    </row>
    <row r="6154" spans="1:31">
      <c r="A6154" t="s">
        <v>10657</v>
      </c>
      <c r="B6154" s="93">
        <v>44970</v>
      </c>
      <c r="C6154" s="93">
        <v>44970</v>
      </c>
      <c r="D6154">
        <v>-3.1376267999999999E-2</v>
      </c>
      <c r="E6154">
        <v>-3.1376267999999999E-2</v>
      </c>
      <c r="F6154" t="s">
        <v>81</v>
      </c>
      <c r="G6154">
        <v>6.1706555671175858</v>
      </c>
      <c r="H6154">
        <v>-0.19361214280957331</v>
      </c>
      <c r="I6154">
        <v>-0.19361214280957331</v>
      </c>
      <c r="J6154">
        <v>1</v>
      </c>
      <c r="L6154" t="s">
        <v>76</v>
      </c>
      <c r="R6154" t="s">
        <v>8556</v>
      </c>
      <c r="T6154" t="s">
        <v>76</v>
      </c>
      <c r="V6154" t="s">
        <v>4153</v>
      </c>
      <c r="W6154" t="s">
        <v>4154</v>
      </c>
      <c r="X6154" t="s">
        <v>168</v>
      </c>
      <c r="Y6154" t="s">
        <v>268</v>
      </c>
      <c r="Z6154" t="s">
        <v>268</v>
      </c>
      <c r="AA6154" t="s">
        <v>19</v>
      </c>
      <c r="AC6154" t="s">
        <v>10658</v>
      </c>
      <c r="AD6154">
        <v>1</v>
      </c>
      <c r="AE6154">
        <v>1</v>
      </c>
    </row>
    <row r="6155" spans="1:31">
      <c r="A6155" t="s">
        <v>10659</v>
      </c>
      <c r="B6155" s="93">
        <v>44970</v>
      </c>
      <c r="C6155" s="93">
        <v>44970</v>
      </c>
      <c r="D6155">
        <v>-3.8236689900000002E-2</v>
      </c>
      <c r="E6155">
        <v>-3.8236689900000002E-2</v>
      </c>
      <c r="F6155" t="s">
        <v>81</v>
      </c>
      <c r="G6155">
        <v>6.1706555671175858</v>
      </c>
      <c r="H6155">
        <v>-0.2359454433995837</v>
      </c>
      <c r="I6155">
        <v>-0.2359454433995837</v>
      </c>
      <c r="J6155">
        <v>1</v>
      </c>
      <c r="L6155" t="s">
        <v>76</v>
      </c>
      <c r="R6155" t="s">
        <v>8556</v>
      </c>
      <c r="T6155" t="s">
        <v>76</v>
      </c>
      <c r="V6155" t="s">
        <v>4153</v>
      </c>
      <c r="W6155" t="s">
        <v>4154</v>
      </c>
      <c r="X6155" t="s">
        <v>168</v>
      </c>
      <c r="Y6155" t="s">
        <v>268</v>
      </c>
      <c r="Z6155" t="s">
        <v>268</v>
      </c>
      <c r="AA6155" t="s">
        <v>19</v>
      </c>
      <c r="AC6155" t="s">
        <v>10660</v>
      </c>
      <c r="AD6155">
        <v>1</v>
      </c>
      <c r="AE6155">
        <v>1</v>
      </c>
    </row>
    <row r="6156" spans="1:31">
      <c r="A6156" t="s">
        <v>10661</v>
      </c>
      <c r="B6156" s="93">
        <v>44970</v>
      </c>
      <c r="C6156" s="93">
        <v>44970</v>
      </c>
      <c r="D6156">
        <v>-3.5709991500000003E-2</v>
      </c>
      <c r="E6156">
        <v>-3.5709991500000003E-2</v>
      </c>
      <c r="F6156" t="s">
        <v>81</v>
      </c>
      <c r="G6156">
        <v>6.1706555671175858</v>
      </c>
      <c r="H6156">
        <v>-0.22035405785119669</v>
      </c>
      <c r="I6156">
        <v>-0.22035405785119669</v>
      </c>
      <c r="J6156">
        <v>1</v>
      </c>
      <c r="L6156" t="s">
        <v>76</v>
      </c>
      <c r="R6156" t="s">
        <v>8556</v>
      </c>
      <c r="T6156" t="s">
        <v>76</v>
      </c>
      <c r="V6156" t="s">
        <v>4153</v>
      </c>
      <c r="W6156" t="s">
        <v>4154</v>
      </c>
      <c r="X6156" t="s">
        <v>168</v>
      </c>
      <c r="Y6156" t="s">
        <v>268</v>
      </c>
      <c r="Z6156" t="s">
        <v>268</v>
      </c>
      <c r="AA6156" t="s">
        <v>19</v>
      </c>
      <c r="AC6156" t="s">
        <v>10662</v>
      </c>
      <c r="AD6156">
        <v>1</v>
      </c>
      <c r="AE6156">
        <v>1</v>
      </c>
    </row>
    <row r="6157" spans="1:31">
      <c r="A6157" t="s">
        <v>10663</v>
      </c>
      <c r="B6157" s="93">
        <v>44970</v>
      </c>
      <c r="C6157" s="93">
        <v>44970</v>
      </c>
      <c r="D6157">
        <v>-4.8526872899999997E-2</v>
      </c>
      <c r="E6157">
        <v>-4.8526872899999997E-2</v>
      </c>
      <c r="F6157" t="s">
        <v>81</v>
      </c>
      <c r="G6157">
        <v>6.1706555671175858</v>
      </c>
      <c r="H6157">
        <v>-0.29944261841519249</v>
      </c>
      <c r="I6157">
        <v>-0.29944261841519249</v>
      </c>
      <c r="J6157">
        <v>1</v>
      </c>
      <c r="L6157" t="s">
        <v>76</v>
      </c>
      <c r="R6157" t="s">
        <v>8556</v>
      </c>
      <c r="T6157" t="s">
        <v>76</v>
      </c>
      <c r="V6157" t="s">
        <v>4153</v>
      </c>
      <c r="W6157" t="s">
        <v>4154</v>
      </c>
      <c r="X6157" t="s">
        <v>168</v>
      </c>
      <c r="Y6157" t="s">
        <v>268</v>
      </c>
      <c r="Z6157" t="s">
        <v>268</v>
      </c>
      <c r="AA6157" t="s">
        <v>19</v>
      </c>
      <c r="AC6157" t="s">
        <v>10664</v>
      </c>
      <c r="AD6157">
        <v>1</v>
      </c>
      <c r="AE6157">
        <v>1</v>
      </c>
    </row>
    <row r="6158" spans="1:31">
      <c r="A6158" t="s">
        <v>10665</v>
      </c>
      <c r="B6158" s="93">
        <v>44970</v>
      </c>
      <c r="C6158" s="93">
        <v>44970</v>
      </c>
      <c r="D6158">
        <v>-3.6219406500000002E-2</v>
      </c>
      <c r="E6158">
        <v>-3.6219406500000002E-2</v>
      </c>
      <c r="F6158" t="s">
        <v>81</v>
      </c>
      <c r="G6158">
        <v>6.1706555671175858</v>
      </c>
      <c r="H6158">
        <v>-0.22349748235691991</v>
      </c>
      <c r="I6158">
        <v>-0.22349748235691991</v>
      </c>
      <c r="J6158">
        <v>1</v>
      </c>
      <c r="L6158" t="s">
        <v>76</v>
      </c>
      <c r="R6158" t="s">
        <v>8556</v>
      </c>
      <c r="T6158" t="s">
        <v>76</v>
      </c>
      <c r="V6158" t="s">
        <v>4153</v>
      </c>
      <c r="W6158" t="s">
        <v>4154</v>
      </c>
      <c r="X6158" t="s">
        <v>168</v>
      </c>
      <c r="Y6158" t="s">
        <v>268</v>
      </c>
      <c r="Z6158" t="s">
        <v>268</v>
      </c>
      <c r="AA6158" t="s">
        <v>19</v>
      </c>
      <c r="AC6158" t="s">
        <v>10666</v>
      </c>
      <c r="AD6158">
        <v>1</v>
      </c>
      <c r="AE6158">
        <v>1</v>
      </c>
    </row>
    <row r="6159" spans="1:31">
      <c r="A6159" t="s">
        <v>10667</v>
      </c>
      <c r="B6159" s="93">
        <v>44970</v>
      </c>
      <c r="C6159" s="93">
        <v>44970</v>
      </c>
      <c r="D6159">
        <v>-2.3524784699999999E-2</v>
      </c>
      <c r="E6159">
        <v>-2.3524784699999999E-2</v>
      </c>
      <c r="F6159" t="s">
        <v>81</v>
      </c>
      <c r="G6159">
        <v>6.1706555671175858</v>
      </c>
      <c r="H6159">
        <v>-0.14516334367429759</v>
      </c>
      <c r="I6159">
        <v>-0.14516334367429759</v>
      </c>
      <c r="J6159">
        <v>1</v>
      </c>
      <c r="L6159" t="s">
        <v>76</v>
      </c>
      <c r="R6159" t="s">
        <v>8556</v>
      </c>
      <c r="T6159" t="s">
        <v>76</v>
      </c>
      <c r="V6159" t="s">
        <v>4153</v>
      </c>
      <c r="W6159" t="s">
        <v>4154</v>
      </c>
      <c r="X6159" t="s">
        <v>168</v>
      </c>
      <c r="Y6159" t="s">
        <v>268</v>
      </c>
      <c r="Z6159" t="s">
        <v>268</v>
      </c>
      <c r="AA6159" t="s">
        <v>19</v>
      </c>
      <c r="AC6159" t="s">
        <v>10668</v>
      </c>
      <c r="AD6159">
        <v>1</v>
      </c>
      <c r="AE6159">
        <v>1</v>
      </c>
    </row>
    <row r="6160" spans="1:31">
      <c r="A6160" t="s">
        <v>10669</v>
      </c>
      <c r="B6160" s="93">
        <v>44970</v>
      </c>
      <c r="C6160" s="93">
        <v>44970</v>
      </c>
      <c r="D6160">
        <v>-1.5078684E-2</v>
      </c>
      <c r="E6160">
        <v>-1.5078684E-2</v>
      </c>
      <c r="F6160" t="s">
        <v>81</v>
      </c>
      <c r="G6160">
        <v>6.1706555671175858</v>
      </c>
      <c r="H6160">
        <v>-9.3045365369406871E-2</v>
      </c>
      <c r="I6160">
        <v>-9.3045365369406871E-2</v>
      </c>
      <c r="J6160">
        <v>1</v>
      </c>
      <c r="L6160" t="s">
        <v>76</v>
      </c>
      <c r="R6160" t="s">
        <v>8556</v>
      </c>
      <c r="T6160" t="s">
        <v>76</v>
      </c>
      <c r="V6160" t="s">
        <v>4153</v>
      </c>
      <c r="W6160" t="s">
        <v>4154</v>
      </c>
      <c r="X6160" t="s">
        <v>168</v>
      </c>
      <c r="Y6160" t="s">
        <v>268</v>
      </c>
      <c r="Z6160" t="s">
        <v>268</v>
      </c>
      <c r="AA6160" t="s">
        <v>19</v>
      </c>
      <c r="AC6160" t="s">
        <v>10670</v>
      </c>
      <c r="AD6160">
        <v>1</v>
      </c>
      <c r="AE6160">
        <v>1</v>
      </c>
    </row>
    <row r="6161" spans="1:31">
      <c r="A6161" t="s">
        <v>10671</v>
      </c>
      <c r="B6161" s="93">
        <v>44970</v>
      </c>
      <c r="C6161" s="93">
        <v>44970</v>
      </c>
      <c r="D6161">
        <v>-2.4550911000000002E-2</v>
      </c>
      <c r="E6161">
        <v>-2.4550911000000002E-2</v>
      </c>
      <c r="F6161" t="s">
        <v>81</v>
      </c>
      <c r="G6161">
        <v>6.1706555671175858</v>
      </c>
      <c r="H6161">
        <v>-0.15149521563995841</v>
      </c>
      <c r="I6161">
        <v>-0.15149521563995841</v>
      </c>
      <c r="J6161">
        <v>1</v>
      </c>
      <c r="L6161" t="s">
        <v>76</v>
      </c>
      <c r="R6161" t="s">
        <v>8556</v>
      </c>
      <c r="T6161" t="s">
        <v>76</v>
      </c>
      <c r="V6161" t="s">
        <v>4153</v>
      </c>
      <c r="W6161" t="s">
        <v>4154</v>
      </c>
      <c r="X6161" t="s">
        <v>168</v>
      </c>
      <c r="Y6161" t="s">
        <v>268</v>
      </c>
      <c r="Z6161" t="s">
        <v>268</v>
      </c>
      <c r="AA6161" t="s">
        <v>19</v>
      </c>
      <c r="AC6161" t="s">
        <v>10672</v>
      </c>
      <c r="AD6161">
        <v>1</v>
      </c>
      <c r="AE6161">
        <v>1</v>
      </c>
    </row>
    <row r="6162" spans="1:31">
      <c r="A6162" t="s">
        <v>10673</v>
      </c>
      <c r="B6162" s="93">
        <v>44970</v>
      </c>
      <c r="C6162" s="93">
        <v>44970</v>
      </c>
      <c r="D6162">
        <v>-3.3138636300000003E-2</v>
      </c>
      <c r="E6162">
        <v>-3.3138636300000003E-2</v>
      </c>
      <c r="F6162" t="s">
        <v>81</v>
      </c>
      <c r="G6162">
        <v>6.1706555671175858</v>
      </c>
      <c r="H6162">
        <v>-0.20448711057127991</v>
      </c>
      <c r="I6162">
        <v>-0.20448711057127991</v>
      </c>
      <c r="J6162">
        <v>1</v>
      </c>
      <c r="L6162" t="s">
        <v>76</v>
      </c>
      <c r="R6162" t="s">
        <v>8556</v>
      </c>
      <c r="T6162" t="s">
        <v>76</v>
      </c>
      <c r="V6162" t="s">
        <v>4153</v>
      </c>
      <c r="W6162" t="s">
        <v>4154</v>
      </c>
      <c r="X6162" t="s">
        <v>168</v>
      </c>
      <c r="Y6162" t="s">
        <v>268</v>
      </c>
      <c r="Z6162" t="s">
        <v>268</v>
      </c>
      <c r="AA6162" t="s">
        <v>19</v>
      </c>
      <c r="AC6162" t="s">
        <v>10674</v>
      </c>
      <c r="AD6162">
        <v>1</v>
      </c>
      <c r="AE6162">
        <v>1</v>
      </c>
    </row>
    <row r="6163" spans="1:31">
      <c r="A6163" t="s">
        <v>10675</v>
      </c>
      <c r="B6163" s="93">
        <v>44970</v>
      </c>
      <c r="C6163" s="93">
        <v>44970</v>
      </c>
      <c r="D6163">
        <v>-2.7905753700000001E-2</v>
      </c>
      <c r="E6163">
        <v>-2.7905753700000001E-2</v>
      </c>
      <c r="F6163" t="s">
        <v>81</v>
      </c>
      <c r="G6163">
        <v>6.1706555671175858</v>
      </c>
      <c r="H6163">
        <v>-0.17219679442351721</v>
      </c>
      <c r="I6163">
        <v>-0.17219679442351721</v>
      </c>
      <c r="J6163">
        <v>1</v>
      </c>
      <c r="L6163" t="s">
        <v>76</v>
      </c>
      <c r="R6163" t="s">
        <v>8556</v>
      </c>
      <c r="T6163" t="s">
        <v>76</v>
      </c>
      <c r="V6163" t="s">
        <v>4153</v>
      </c>
      <c r="W6163" t="s">
        <v>4154</v>
      </c>
      <c r="X6163" t="s">
        <v>168</v>
      </c>
      <c r="Y6163" t="s">
        <v>268</v>
      </c>
      <c r="Z6163" t="s">
        <v>268</v>
      </c>
      <c r="AA6163" t="s">
        <v>19</v>
      </c>
      <c r="AC6163" t="s">
        <v>10676</v>
      </c>
      <c r="AD6163">
        <v>1</v>
      </c>
      <c r="AE6163">
        <v>1</v>
      </c>
    </row>
    <row r="6164" spans="1:31">
      <c r="A6164" t="s">
        <v>10677</v>
      </c>
      <c r="B6164" s="93">
        <v>44970</v>
      </c>
      <c r="C6164" s="93">
        <v>44970</v>
      </c>
      <c r="D6164">
        <v>-2.2159552499999999E-2</v>
      </c>
      <c r="E6164">
        <v>-2.2159552499999999E-2</v>
      </c>
      <c r="F6164" t="s">
        <v>81</v>
      </c>
      <c r="G6164">
        <v>6.1706555671175858</v>
      </c>
      <c r="H6164">
        <v>-0.13673896599895941</v>
      </c>
      <c r="I6164">
        <v>-0.13673896599895941</v>
      </c>
      <c r="J6164">
        <v>1</v>
      </c>
      <c r="L6164" t="s">
        <v>76</v>
      </c>
      <c r="R6164" t="s">
        <v>8556</v>
      </c>
      <c r="T6164" t="s">
        <v>76</v>
      </c>
      <c r="V6164" t="s">
        <v>4153</v>
      </c>
      <c r="W6164" t="s">
        <v>4154</v>
      </c>
      <c r="X6164" t="s">
        <v>168</v>
      </c>
      <c r="Y6164" t="s">
        <v>268</v>
      </c>
      <c r="Z6164" t="s">
        <v>268</v>
      </c>
      <c r="AA6164" t="s">
        <v>19</v>
      </c>
      <c r="AC6164" t="s">
        <v>10678</v>
      </c>
      <c r="AD6164">
        <v>1</v>
      </c>
      <c r="AE6164">
        <v>1</v>
      </c>
    </row>
    <row r="6165" spans="1:31">
      <c r="A6165" t="s">
        <v>10679</v>
      </c>
      <c r="B6165" s="93">
        <v>44970</v>
      </c>
      <c r="C6165" s="93">
        <v>44970</v>
      </c>
      <c r="D6165">
        <v>-2.93592222E-2</v>
      </c>
      <c r="E6165">
        <v>-2.93592222E-2</v>
      </c>
      <c r="F6165" t="s">
        <v>81</v>
      </c>
      <c r="G6165">
        <v>6.1706555671175858</v>
      </c>
      <c r="H6165">
        <v>-0.18116564791467221</v>
      </c>
      <c r="I6165">
        <v>-0.18116564791467221</v>
      </c>
      <c r="J6165">
        <v>1</v>
      </c>
      <c r="L6165" t="s">
        <v>76</v>
      </c>
      <c r="R6165" t="s">
        <v>8556</v>
      </c>
      <c r="T6165" t="s">
        <v>76</v>
      </c>
      <c r="V6165" t="s">
        <v>4153</v>
      </c>
      <c r="W6165" t="s">
        <v>4154</v>
      </c>
      <c r="X6165" t="s">
        <v>168</v>
      </c>
      <c r="Y6165" t="s">
        <v>268</v>
      </c>
      <c r="Z6165" t="s">
        <v>268</v>
      </c>
      <c r="AA6165" t="s">
        <v>19</v>
      </c>
      <c r="AC6165" t="s">
        <v>10680</v>
      </c>
      <c r="AD6165">
        <v>1</v>
      </c>
      <c r="AE6165">
        <v>1</v>
      </c>
    </row>
    <row r="6166" spans="1:31">
      <c r="A6166" t="s">
        <v>10681</v>
      </c>
      <c r="B6166" s="93">
        <v>44970</v>
      </c>
      <c r="C6166" s="93">
        <v>44970</v>
      </c>
      <c r="D6166">
        <v>-1.9581912600000001E-2</v>
      </c>
      <c r="E6166">
        <v>-1.9581912600000001E-2</v>
      </c>
      <c r="F6166" t="s">
        <v>81</v>
      </c>
      <c r="G6166">
        <v>6.1706555671175858</v>
      </c>
      <c r="H6166">
        <v>-0.120833238</v>
      </c>
      <c r="I6166">
        <v>-0.120833238</v>
      </c>
      <c r="J6166">
        <v>1</v>
      </c>
      <c r="L6166" t="s">
        <v>76</v>
      </c>
      <c r="R6166" t="s">
        <v>8556</v>
      </c>
      <c r="T6166" t="s">
        <v>76</v>
      </c>
      <c r="V6166" t="s">
        <v>4153</v>
      </c>
      <c r="W6166" t="s">
        <v>4154</v>
      </c>
      <c r="X6166" t="s">
        <v>168</v>
      </c>
      <c r="Y6166" t="s">
        <v>268</v>
      </c>
      <c r="Z6166" t="s">
        <v>268</v>
      </c>
      <c r="AA6166" t="s">
        <v>19</v>
      </c>
      <c r="AC6166" t="s">
        <v>10682</v>
      </c>
      <c r="AD6166">
        <v>1</v>
      </c>
      <c r="AE6166">
        <v>1</v>
      </c>
    </row>
    <row r="6167" spans="1:31">
      <c r="A6167" t="s">
        <v>10683</v>
      </c>
      <c r="B6167" s="93">
        <v>44970</v>
      </c>
      <c r="C6167" s="93">
        <v>44970</v>
      </c>
      <c r="D6167">
        <v>-2.5042841400000002E-2</v>
      </c>
      <c r="E6167">
        <v>-2.5042841400000002E-2</v>
      </c>
      <c r="F6167" t="s">
        <v>81</v>
      </c>
      <c r="G6167">
        <v>6.1706555671175858</v>
      </c>
      <c r="H6167">
        <v>-0.15453074870135269</v>
      </c>
      <c r="I6167">
        <v>-0.15453074870135269</v>
      </c>
      <c r="J6167">
        <v>1</v>
      </c>
      <c r="L6167" t="s">
        <v>76</v>
      </c>
      <c r="R6167" t="s">
        <v>8556</v>
      </c>
      <c r="T6167" t="s">
        <v>76</v>
      </c>
      <c r="V6167" t="s">
        <v>4153</v>
      </c>
      <c r="W6167" t="s">
        <v>4154</v>
      </c>
      <c r="X6167" t="s">
        <v>168</v>
      </c>
      <c r="Y6167" t="s">
        <v>268</v>
      </c>
      <c r="Z6167" t="s">
        <v>268</v>
      </c>
      <c r="AA6167" t="s">
        <v>19</v>
      </c>
      <c r="AC6167" t="s">
        <v>10684</v>
      </c>
      <c r="AD6167">
        <v>1</v>
      </c>
      <c r="AE6167">
        <v>1</v>
      </c>
    </row>
    <row r="6168" spans="1:31">
      <c r="A6168" t="s">
        <v>10685</v>
      </c>
      <c r="B6168" s="93">
        <v>44970</v>
      </c>
      <c r="C6168" s="93">
        <v>44970</v>
      </c>
      <c r="D6168">
        <v>-3.6836553600000002E-2</v>
      </c>
      <c r="E6168">
        <v>-3.6836553600000002E-2</v>
      </c>
      <c r="F6168" t="s">
        <v>81</v>
      </c>
      <c r="G6168">
        <v>6.1706555671175858</v>
      </c>
      <c r="H6168">
        <v>-0.2273056845452654</v>
      </c>
      <c r="I6168">
        <v>-0.2273056845452654</v>
      </c>
      <c r="J6168">
        <v>1</v>
      </c>
      <c r="L6168" t="s">
        <v>76</v>
      </c>
      <c r="R6168" t="s">
        <v>8556</v>
      </c>
      <c r="T6168" t="s">
        <v>76</v>
      </c>
      <c r="V6168" t="s">
        <v>4153</v>
      </c>
      <c r="W6168" t="s">
        <v>4154</v>
      </c>
      <c r="X6168" t="s">
        <v>168</v>
      </c>
      <c r="Y6168" t="s">
        <v>268</v>
      </c>
      <c r="Z6168" t="s">
        <v>268</v>
      </c>
      <c r="AA6168" t="s">
        <v>19</v>
      </c>
      <c r="AC6168" t="s">
        <v>10686</v>
      </c>
      <c r="AD6168">
        <v>1</v>
      </c>
      <c r="AE6168">
        <v>1</v>
      </c>
    </row>
    <row r="6169" spans="1:31">
      <c r="A6169" t="s">
        <v>10687</v>
      </c>
      <c r="B6169" s="93">
        <v>44970</v>
      </c>
      <c r="C6169" s="93">
        <v>44970</v>
      </c>
      <c r="D6169">
        <v>-2.16908907E-2</v>
      </c>
      <c r="E6169">
        <v>-2.16908907E-2</v>
      </c>
      <c r="F6169" t="s">
        <v>81</v>
      </c>
      <c r="G6169">
        <v>6.1706555671175858</v>
      </c>
      <c r="H6169">
        <v>-0.1338470154536941</v>
      </c>
      <c r="I6169">
        <v>-0.1338470154536941</v>
      </c>
      <c r="J6169">
        <v>1</v>
      </c>
      <c r="L6169" t="s">
        <v>76</v>
      </c>
      <c r="R6169" t="s">
        <v>8556</v>
      </c>
      <c r="T6169" t="s">
        <v>76</v>
      </c>
      <c r="V6169" t="s">
        <v>4153</v>
      </c>
      <c r="W6169" t="s">
        <v>4154</v>
      </c>
      <c r="X6169" t="s">
        <v>168</v>
      </c>
      <c r="Y6169" t="s">
        <v>268</v>
      </c>
      <c r="Z6169" t="s">
        <v>268</v>
      </c>
      <c r="AA6169" t="s">
        <v>19</v>
      </c>
      <c r="AC6169" t="s">
        <v>10688</v>
      </c>
      <c r="AD6169">
        <v>1</v>
      </c>
      <c r="AE6169">
        <v>1</v>
      </c>
    </row>
    <row r="6170" spans="1:31">
      <c r="A6170" t="s">
        <v>10689</v>
      </c>
      <c r="B6170" s="93">
        <v>44970</v>
      </c>
      <c r="C6170" s="93">
        <v>44970</v>
      </c>
      <c r="D6170">
        <v>-1.54556511E-2</v>
      </c>
      <c r="E6170">
        <v>-1.54556511E-2</v>
      </c>
      <c r="F6170" t="s">
        <v>81</v>
      </c>
      <c r="G6170">
        <v>6.1706555671175858</v>
      </c>
      <c r="H6170">
        <v>-9.5371499503642029E-2</v>
      </c>
      <c r="I6170">
        <v>-9.5371499503642029E-2</v>
      </c>
      <c r="J6170">
        <v>1</v>
      </c>
      <c r="L6170" t="s">
        <v>76</v>
      </c>
      <c r="R6170" t="s">
        <v>8556</v>
      </c>
      <c r="T6170" t="s">
        <v>76</v>
      </c>
      <c r="V6170" t="s">
        <v>4153</v>
      </c>
      <c r="W6170" t="s">
        <v>4154</v>
      </c>
      <c r="X6170" t="s">
        <v>168</v>
      </c>
      <c r="Y6170" t="s">
        <v>268</v>
      </c>
      <c r="Z6170" t="s">
        <v>268</v>
      </c>
      <c r="AA6170" t="s">
        <v>19</v>
      </c>
      <c r="AC6170" t="s">
        <v>10690</v>
      </c>
      <c r="AD6170">
        <v>1</v>
      </c>
      <c r="AE6170">
        <v>1</v>
      </c>
    </row>
    <row r="6171" spans="1:31">
      <c r="A6171" t="s">
        <v>10691</v>
      </c>
      <c r="B6171" s="93">
        <v>44970</v>
      </c>
      <c r="C6171" s="93">
        <v>44970</v>
      </c>
      <c r="D6171">
        <v>-2.21493642E-2</v>
      </c>
      <c r="E6171">
        <v>-2.21493642E-2</v>
      </c>
      <c r="F6171" t="s">
        <v>81</v>
      </c>
      <c r="G6171">
        <v>6.1706555671175858</v>
      </c>
      <c r="H6171">
        <v>-0.13667609750884499</v>
      </c>
      <c r="I6171">
        <v>-0.13667609750884499</v>
      </c>
      <c r="J6171">
        <v>1</v>
      </c>
      <c r="L6171" t="s">
        <v>76</v>
      </c>
      <c r="R6171" t="s">
        <v>8556</v>
      </c>
      <c r="T6171" t="s">
        <v>76</v>
      </c>
      <c r="V6171" t="s">
        <v>4153</v>
      </c>
      <c r="W6171" t="s">
        <v>4154</v>
      </c>
      <c r="X6171" t="s">
        <v>168</v>
      </c>
      <c r="Y6171" t="s">
        <v>268</v>
      </c>
      <c r="Z6171" t="s">
        <v>268</v>
      </c>
      <c r="AA6171" t="s">
        <v>19</v>
      </c>
      <c r="AC6171" t="s">
        <v>10692</v>
      </c>
      <c r="AD6171">
        <v>1</v>
      </c>
      <c r="AE6171">
        <v>1</v>
      </c>
    </row>
    <row r="6172" spans="1:31">
      <c r="A6172" t="s">
        <v>10693</v>
      </c>
      <c r="B6172" s="93">
        <v>44970</v>
      </c>
      <c r="C6172" s="93">
        <v>44970</v>
      </c>
      <c r="D6172">
        <v>-1.7391428099999998E-2</v>
      </c>
      <c r="E6172">
        <v>-1.7391428099999998E-2</v>
      </c>
      <c r="F6172" t="s">
        <v>81</v>
      </c>
      <c r="G6172">
        <v>6.1706555671175858</v>
      </c>
      <c r="H6172">
        <v>-0.1073165126253902</v>
      </c>
      <c r="I6172">
        <v>-0.1073165126253902</v>
      </c>
      <c r="J6172">
        <v>1</v>
      </c>
      <c r="L6172" t="s">
        <v>76</v>
      </c>
      <c r="R6172" t="s">
        <v>8556</v>
      </c>
      <c r="T6172" t="s">
        <v>76</v>
      </c>
      <c r="V6172" t="s">
        <v>4153</v>
      </c>
      <c r="W6172" t="s">
        <v>4154</v>
      </c>
      <c r="X6172" t="s">
        <v>168</v>
      </c>
      <c r="Y6172" t="s">
        <v>268</v>
      </c>
      <c r="Z6172" t="s">
        <v>268</v>
      </c>
      <c r="AA6172" t="s">
        <v>19</v>
      </c>
      <c r="AC6172" t="s">
        <v>10694</v>
      </c>
      <c r="AD6172">
        <v>1</v>
      </c>
      <c r="AE6172">
        <v>1</v>
      </c>
    </row>
    <row r="6173" spans="1:31">
      <c r="A6173" t="s">
        <v>10695</v>
      </c>
      <c r="B6173" s="93">
        <v>44970</v>
      </c>
      <c r="C6173" s="93">
        <v>44970</v>
      </c>
      <c r="D6173">
        <v>-1.36319454E-2</v>
      </c>
      <c r="E6173">
        <v>-1.36319454E-2</v>
      </c>
      <c r="F6173" t="s">
        <v>81</v>
      </c>
      <c r="G6173">
        <v>6.1706555671175858</v>
      </c>
      <c r="H6173">
        <v>-8.4118039773152964E-2</v>
      </c>
      <c r="I6173">
        <v>-8.4118039773152964E-2</v>
      </c>
      <c r="J6173">
        <v>1</v>
      </c>
      <c r="L6173" t="s">
        <v>76</v>
      </c>
      <c r="R6173" t="s">
        <v>8556</v>
      </c>
      <c r="T6173" t="s">
        <v>76</v>
      </c>
      <c r="V6173" t="s">
        <v>4153</v>
      </c>
      <c r="W6173" t="s">
        <v>4154</v>
      </c>
      <c r="X6173" t="s">
        <v>168</v>
      </c>
      <c r="Y6173" t="s">
        <v>268</v>
      </c>
      <c r="Z6173" t="s">
        <v>268</v>
      </c>
      <c r="AA6173" t="s">
        <v>19</v>
      </c>
      <c r="AC6173" t="s">
        <v>10696</v>
      </c>
      <c r="AD6173">
        <v>1</v>
      </c>
      <c r="AE6173">
        <v>1</v>
      </c>
    </row>
    <row r="6174" spans="1:31">
      <c r="A6174" t="s">
        <v>10697</v>
      </c>
      <c r="B6174" s="93">
        <v>44970</v>
      </c>
      <c r="C6174" s="93">
        <v>44970</v>
      </c>
      <c r="D6174">
        <v>-2.2577272799999999E-2</v>
      </c>
      <c r="E6174">
        <v>-2.2577272799999999E-2</v>
      </c>
      <c r="F6174" t="s">
        <v>81</v>
      </c>
      <c r="G6174">
        <v>6.1706555671175858</v>
      </c>
      <c r="H6174">
        <v>-0.13931657409365239</v>
      </c>
      <c r="I6174">
        <v>-0.13931657409365239</v>
      </c>
      <c r="J6174">
        <v>1</v>
      </c>
      <c r="L6174" t="s">
        <v>76</v>
      </c>
      <c r="R6174" t="s">
        <v>8556</v>
      </c>
      <c r="T6174" t="s">
        <v>76</v>
      </c>
      <c r="V6174" t="s">
        <v>4153</v>
      </c>
      <c r="W6174" t="s">
        <v>4154</v>
      </c>
      <c r="X6174" t="s">
        <v>168</v>
      </c>
      <c r="Y6174" t="s">
        <v>268</v>
      </c>
      <c r="Z6174" t="s">
        <v>268</v>
      </c>
      <c r="AA6174" t="s">
        <v>19</v>
      </c>
      <c r="AC6174" t="s">
        <v>10698</v>
      </c>
      <c r="AD6174">
        <v>1</v>
      </c>
      <c r="AE6174">
        <v>1</v>
      </c>
    </row>
    <row r="6175" spans="1:31">
      <c r="A6175" t="s">
        <v>10699</v>
      </c>
      <c r="B6175" s="93">
        <v>44970</v>
      </c>
      <c r="C6175" s="93">
        <v>44970</v>
      </c>
      <c r="D6175">
        <v>-2.0570177700000001E-2</v>
      </c>
      <c r="E6175">
        <v>-2.0570177700000001E-2</v>
      </c>
      <c r="F6175" t="s">
        <v>81</v>
      </c>
      <c r="G6175">
        <v>6.1706555671175858</v>
      </c>
      <c r="H6175">
        <v>-0.12693148154110301</v>
      </c>
      <c r="I6175">
        <v>-0.12693148154110301</v>
      </c>
      <c r="J6175">
        <v>1</v>
      </c>
      <c r="L6175" t="s">
        <v>76</v>
      </c>
      <c r="R6175" t="s">
        <v>8556</v>
      </c>
      <c r="T6175" t="s">
        <v>76</v>
      </c>
      <c r="V6175" t="s">
        <v>4153</v>
      </c>
      <c r="W6175" t="s">
        <v>4154</v>
      </c>
      <c r="X6175" t="s">
        <v>168</v>
      </c>
      <c r="Y6175" t="s">
        <v>268</v>
      </c>
      <c r="Z6175" t="s">
        <v>268</v>
      </c>
      <c r="AA6175" t="s">
        <v>19</v>
      </c>
      <c r="AC6175" t="s">
        <v>10700</v>
      </c>
      <c r="AD6175">
        <v>1</v>
      </c>
      <c r="AE6175">
        <v>1</v>
      </c>
    </row>
    <row r="6176" spans="1:31">
      <c r="A6176" t="s">
        <v>10701</v>
      </c>
      <c r="B6176" s="93">
        <v>44970</v>
      </c>
      <c r="C6176" s="93">
        <v>44970</v>
      </c>
      <c r="D6176">
        <v>-3.2863584600000002E-2</v>
      </c>
      <c r="E6176">
        <v>-3.2863584600000002E-2</v>
      </c>
      <c r="F6176" t="s">
        <v>81</v>
      </c>
      <c r="G6176">
        <v>6.1706555671175858</v>
      </c>
      <c r="H6176">
        <v>-0.20278986126742979</v>
      </c>
      <c r="I6176">
        <v>-0.20278986126742979</v>
      </c>
      <c r="J6176">
        <v>1</v>
      </c>
      <c r="L6176" t="s">
        <v>76</v>
      </c>
      <c r="R6176" t="s">
        <v>8556</v>
      </c>
      <c r="T6176" t="s">
        <v>76</v>
      </c>
      <c r="V6176" t="s">
        <v>4153</v>
      </c>
      <c r="W6176" t="s">
        <v>4154</v>
      </c>
      <c r="X6176" t="s">
        <v>168</v>
      </c>
      <c r="Y6176" t="s">
        <v>268</v>
      </c>
      <c r="Z6176" t="s">
        <v>268</v>
      </c>
      <c r="AA6176" t="s">
        <v>19</v>
      </c>
      <c r="AC6176" t="s">
        <v>10702</v>
      </c>
      <c r="AD6176">
        <v>1</v>
      </c>
      <c r="AE6176">
        <v>1</v>
      </c>
    </row>
    <row r="6177" spans="1:31">
      <c r="A6177" t="s">
        <v>10703</v>
      </c>
      <c r="B6177" s="93">
        <v>44970</v>
      </c>
      <c r="C6177" s="93">
        <v>44970</v>
      </c>
      <c r="D6177">
        <v>-2.2200305699999999E-2</v>
      </c>
      <c r="E6177">
        <v>-2.2200305699999999E-2</v>
      </c>
      <c r="F6177" t="s">
        <v>81</v>
      </c>
      <c r="G6177">
        <v>6.1706555671175858</v>
      </c>
      <c r="H6177">
        <v>-0.13699043995941729</v>
      </c>
      <c r="I6177">
        <v>-0.13699043995941729</v>
      </c>
      <c r="J6177">
        <v>1</v>
      </c>
      <c r="L6177" t="s">
        <v>76</v>
      </c>
      <c r="R6177" t="s">
        <v>8556</v>
      </c>
      <c r="T6177" t="s">
        <v>76</v>
      </c>
      <c r="V6177" t="s">
        <v>4153</v>
      </c>
      <c r="W6177" t="s">
        <v>4154</v>
      </c>
      <c r="X6177" t="s">
        <v>168</v>
      </c>
      <c r="Y6177" t="s">
        <v>268</v>
      </c>
      <c r="Z6177" t="s">
        <v>268</v>
      </c>
      <c r="AA6177" t="s">
        <v>19</v>
      </c>
      <c r="AC6177" t="s">
        <v>10704</v>
      </c>
      <c r="AD6177">
        <v>1</v>
      </c>
      <c r="AE6177">
        <v>1</v>
      </c>
    </row>
    <row r="6178" spans="1:31">
      <c r="A6178" t="s">
        <v>10705</v>
      </c>
      <c r="B6178" s="93">
        <v>44970</v>
      </c>
      <c r="C6178" s="93">
        <v>44970</v>
      </c>
      <c r="D6178">
        <v>-4.2322198199999987E-2</v>
      </c>
      <c r="E6178">
        <v>-4.2322198199999987E-2</v>
      </c>
      <c r="F6178" t="s">
        <v>81</v>
      </c>
      <c r="G6178">
        <v>6.1706555671175858</v>
      </c>
      <c r="H6178">
        <v>-0.26115570793548382</v>
      </c>
      <c r="I6178">
        <v>-0.26115570793548382</v>
      </c>
      <c r="J6178">
        <v>1</v>
      </c>
      <c r="L6178" t="s">
        <v>76</v>
      </c>
      <c r="R6178" t="s">
        <v>8556</v>
      </c>
      <c r="T6178" t="s">
        <v>76</v>
      </c>
      <c r="V6178" t="s">
        <v>4153</v>
      </c>
      <c r="W6178" t="s">
        <v>4154</v>
      </c>
      <c r="X6178" t="s">
        <v>168</v>
      </c>
      <c r="Y6178" t="s">
        <v>268</v>
      </c>
      <c r="Z6178" t="s">
        <v>268</v>
      </c>
      <c r="AA6178" t="s">
        <v>19</v>
      </c>
      <c r="AC6178" t="s">
        <v>10706</v>
      </c>
      <c r="AD6178">
        <v>1</v>
      </c>
      <c r="AE6178">
        <v>1</v>
      </c>
    </row>
    <row r="6179" spans="1:31">
      <c r="A6179" t="s">
        <v>10707</v>
      </c>
      <c r="B6179" s="93">
        <v>44970</v>
      </c>
      <c r="C6179" s="93">
        <v>44970</v>
      </c>
      <c r="D6179">
        <v>-2.13546768E-2</v>
      </c>
      <c r="E6179">
        <v>-2.13546768E-2</v>
      </c>
      <c r="F6179" t="s">
        <v>81</v>
      </c>
      <c r="G6179">
        <v>6.1706555671175858</v>
      </c>
      <c r="H6179">
        <v>-0.13177235527991679</v>
      </c>
      <c r="I6179">
        <v>-0.13177235527991679</v>
      </c>
      <c r="J6179">
        <v>1</v>
      </c>
      <c r="L6179" t="s">
        <v>76</v>
      </c>
      <c r="R6179" t="s">
        <v>8556</v>
      </c>
      <c r="T6179" t="s">
        <v>76</v>
      </c>
      <c r="V6179" t="s">
        <v>4153</v>
      </c>
      <c r="W6179" t="s">
        <v>4154</v>
      </c>
      <c r="X6179" t="s">
        <v>168</v>
      </c>
      <c r="Y6179" t="s">
        <v>268</v>
      </c>
      <c r="Z6179" t="s">
        <v>268</v>
      </c>
      <c r="AA6179" t="s">
        <v>19</v>
      </c>
      <c r="AC6179" t="s">
        <v>10708</v>
      </c>
      <c r="AD6179">
        <v>1</v>
      </c>
      <c r="AE6179">
        <v>1</v>
      </c>
    </row>
    <row r="6180" spans="1:31">
      <c r="A6180" t="s">
        <v>10709</v>
      </c>
      <c r="B6180" s="93">
        <v>44970</v>
      </c>
      <c r="C6180" s="93">
        <v>44970</v>
      </c>
      <c r="D6180">
        <v>-1.8777036899999999E-2</v>
      </c>
      <c r="E6180">
        <v>-1.8777036899999999E-2</v>
      </c>
      <c r="F6180" t="s">
        <v>81</v>
      </c>
      <c r="G6180">
        <v>6.1706555671175858</v>
      </c>
      <c r="H6180">
        <v>-0.1158666272809573</v>
      </c>
      <c r="I6180">
        <v>-0.1158666272809573</v>
      </c>
      <c r="J6180">
        <v>1</v>
      </c>
      <c r="L6180" t="s">
        <v>76</v>
      </c>
      <c r="R6180" t="s">
        <v>8556</v>
      </c>
      <c r="T6180" t="s">
        <v>76</v>
      </c>
      <c r="V6180" t="s">
        <v>4153</v>
      </c>
      <c r="W6180" t="s">
        <v>4154</v>
      </c>
      <c r="X6180" t="s">
        <v>168</v>
      </c>
      <c r="Y6180" t="s">
        <v>268</v>
      </c>
      <c r="Z6180" t="s">
        <v>268</v>
      </c>
      <c r="AA6180" t="s">
        <v>19</v>
      </c>
      <c r="AC6180" t="s">
        <v>10710</v>
      </c>
      <c r="AD6180">
        <v>1</v>
      </c>
      <c r="AE6180">
        <v>1</v>
      </c>
    </row>
    <row r="6181" spans="1:31">
      <c r="A6181" t="s">
        <v>10711</v>
      </c>
      <c r="B6181" s="93">
        <v>44970</v>
      </c>
      <c r="C6181" s="93">
        <v>44970</v>
      </c>
      <c r="D6181">
        <v>-1.41311721E-2</v>
      </c>
      <c r="E6181">
        <v>-1.41311721E-2</v>
      </c>
      <c r="F6181" t="s">
        <v>81</v>
      </c>
      <c r="G6181">
        <v>6.1706555671175858</v>
      </c>
      <c r="H6181">
        <v>-8.7198595788761699E-2</v>
      </c>
      <c r="I6181">
        <v>-8.7198595788761699E-2</v>
      </c>
      <c r="J6181">
        <v>1</v>
      </c>
      <c r="L6181" t="s">
        <v>76</v>
      </c>
      <c r="R6181" t="s">
        <v>8556</v>
      </c>
      <c r="T6181" t="s">
        <v>76</v>
      </c>
      <c r="V6181" t="s">
        <v>4153</v>
      </c>
      <c r="W6181" t="s">
        <v>4154</v>
      </c>
      <c r="X6181" t="s">
        <v>168</v>
      </c>
      <c r="Y6181" t="s">
        <v>268</v>
      </c>
      <c r="Z6181" t="s">
        <v>268</v>
      </c>
      <c r="AA6181" t="s">
        <v>19</v>
      </c>
      <c r="AC6181" t="s">
        <v>10712</v>
      </c>
      <c r="AD6181">
        <v>1</v>
      </c>
      <c r="AE6181">
        <v>1</v>
      </c>
    </row>
    <row r="6182" spans="1:31">
      <c r="A6182" t="s">
        <v>10713</v>
      </c>
      <c r="B6182" s="93">
        <v>44970</v>
      </c>
      <c r="C6182" s="93">
        <v>44970</v>
      </c>
      <c r="D6182">
        <v>-3.7992170700000001E-2</v>
      </c>
      <c r="E6182">
        <v>-3.7992170700000001E-2</v>
      </c>
      <c r="F6182" t="s">
        <v>81</v>
      </c>
      <c r="G6182">
        <v>6.1706555671175858</v>
      </c>
      <c r="H6182">
        <v>-0.23443659963683661</v>
      </c>
      <c r="I6182">
        <v>-0.23443659963683661</v>
      </c>
      <c r="J6182">
        <v>1</v>
      </c>
      <c r="L6182" t="s">
        <v>76</v>
      </c>
      <c r="R6182" t="s">
        <v>8556</v>
      </c>
      <c r="T6182" t="s">
        <v>76</v>
      </c>
      <c r="V6182" t="s">
        <v>4153</v>
      </c>
      <c r="W6182" t="s">
        <v>4154</v>
      </c>
      <c r="X6182" t="s">
        <v>168</v>
      </c>
      <c r="Y6182" t="s">
        <v>268</v>
      </c>
      <c r="Z6182" t="s">
        <v>268</v>
      </c>
      <c r="AA6182" t="s">
        <v>19</v>
      </c>
      <c r="AC6182" t="s">
        <v>10714</v>
      </c>
      <c r="AD6182">
        <v>1</v>
      </c>
      <c r="AE6182">
        <v>1</v>
      </c>
    </row>
    <row r="6183" spans="1:31">
      <c r="A6183" t="s">
        <v>10715</v>
      </c>
      <c r="B6183" s="93">
        <v>44969</v>
      </c>
      <c r="C6183" s="93">
        <v>44969</v>
      </c>
      <c r="D6183">
        <v>-2.6622027900000001E-2</v>
      </c>
      <c r="E6183">
        <v>-2.6622027900000001E-2</v>
      </c>
      <c r="F6183" t="s">
        <v>81</v>
      </c>
      <c r="G6183">
        <v>6.5242616033755283</v>
      </c>
      <c r="H6183">
        <v>-0.17368907443196199</v>
      </c>
      <c r="I6183">
        <v>-0.17368907443196199</v>
      </c>
      <c r="J6183">
        <v>1</v>
      </c>
      <c r="L6183" t="s">
        <v>76</v>
      </c>
      <c r="R6183" t="s">
        <v>8556</v>
      </c>
      <c r="T6183" t="s">
        <v>76</v>
      </c>
      <c r="V6183" t="s">
        <v>4153</v>
      </c>
      <c r="W6183" t="s">
        <v>4154</v>
      </c>
      <c r="X6183" t="s">
        <v>168</v>
      </c>
      <c r="Y6183" t="s">
        <v>268</v>
      </c>
      <c r="Z6183" t="s">
        <v>268</v>
      </c>
      <c r="AA6183" t="s">
        <v>19</v>
      </c>
      <c r="AC6183" t="s">
        <v>10716</v>
      </c>
      <c r="AD6183">
        <v>1</v>
      </c>
      <c r="AE6183">
        <v>1</v>
      </c>
    </row>
    <row r="6184" spans="1:31">
      <c r="A6184" t="s">
        <v>10717</v>
      </c>
      <c r="B6184" s="93">
        <v>44968</v>
      </c>
      <c r="C6184" s="93">
        <v>44968</v>
      </c>
      <c r="D6184">
        <v>-2.8699768800000001E-2</v>
      </c>
      <c r="E6184">
        <v>-2.8699768800000001E-2</v>
      </c>
      <c r="F6184" t="s">
        <v>81</v>
      </c>
      <c r="G6184">
        <v>6.5702261967385596</v>
      </c>
      <c r="H6184">
        <v>-0.18856397281010001</v>
      </c>
      <c r="I6184">
        <v>-0.18856397281010001</v>
      </c>
      <c r="J6184">
        <v>1</v>
      </c>
      <c r="L6184" t="s">
        <v>76</v>
      </c>
      <c r="M6184" t="s">
        <v>111</v>
      </c>
      <c r="R6184" t="s">
        <v>8556</v>
      </c>
      <c r="T6184" t="s">
        <v>76</v>
      </c>
      <c r="V6184" t="s">
        <v>4153</v>
      </c>
      <c r="W6184" t="s">
        <v>4154</v>
      </c>
      <c r="X6184" t="s">
        <v>168</v>
      </c>
      <c r="Y6184" t="s">
        <v>268</v>
      </c>
      <c r="Z6184" t="s">
        <v>268</v>
      </c>
      <c r="AA6184" t="s">
        <v>19</v>
      </c>
      <c r="AC6184" t="s">
        <v>10718</v>
      </c>
      <c r="AD6184">
        <v>1</v>
      </c>
      <c r="AE6184">
        <v>1</v>
      </c>
    </row>
    <row r="6185" spans="1:31">
      <c r="A6185" t="s">
        <v>10719</v>
      </c>
      <c r="B6185" s="93">
        <v>44967</v>
      </c>
      <c r="C6185" s="93">
        <v>44967</v>
      </c>
      <c r="D6185">
        <v>-1.83491283E-2</v>
      </c>
      <c r="E6185">
        <v>-1.83491283E-2</v>
      </c>
      <c r="F6185" t="s">
        <v>81</v>
      </c>
      <c r="G6185">
        <v>6.4585519412381966</v>
      </c>
      <c r="H6185">
        <v>-0.1185087982019937</v>
      </c>
      <c r="I6185">
        <v>-0.1185087982019937</v>
      </c>
      <c r="J6185">
        <v>1</v>
      </c>
      <c r="L6185" t="s">
        <v>76</v>
      </c>
      <c r="R6185" t="s">
        <v>8556</v>
      </c>
      <c r="T6185" t="s">
        <v>76</v>
      </c>
      <c r="V6185" t="s">
        <v>4153</v>
      </c>
      <c r="W6185" t="s">
        <v>4154</v>
      </c>
      <c r="X6185" t="s">
        <v>168</v>
      </c>
      <c r="Y6185" t="s">
        <v>268</v>
      </c>
      <c r="Z6185" t="s">
        <v>268</v>
      </c>
      <c r="AA6185" t="s">
        <v>19</v>
      </c>
      <c r="AC6185" t="s">
        <v>10720</v>
      </c>
      <c r="AD6185">
        <v>1</v>
      </c>
      <c r="AE6185">
        <v>1</v>
      </c>
    </row>
    <row r="6186" spans="1:31">
      <c r="A6186" t="s">
        <v>10721</v>
      </c>
      <c r="B6186" s="93">
        <v>44967</v>
      </c>
      <c r="C6186" s="93">
        <v>44967</v>
      </c>
      <c r="D6186">
        <v>-1.56186639E-2</v>
      </c>
      <c r="E6186">
        <v>-1.56186639E-2</v>
      </c>
      <c r="F6186" t="s">
        <v>81</v>
      </c>
      <c r="G6186">
        <v>6.4585519412381966</v>
      </c>
      <c r="H6186">
        <v>-0.1008739520508919</v>
      </c>
      <c r="I6186">
        <v>-0.1008739520508919</v>
      </c>
      <c r="J6186">
        <v>1</v>
      </c>
      <c r="L6186" t="s">
        <v>76</v>
      </c>
      <c r="R6186" t="s">
        <v>8556</v>
      </c>
      <c r="T6186" t="s">
        <v>76</v>
      </c>
      <c r="V6186" t="s">
        <v>4153</v>
      </c>
      <c r="W6186" t="s">
        <v>4154</v>
      </c>
      <c r="X6186" t="s">
        <v>168</v>
      </c>
      <c r="Y6186" t="s">
        <v>268</v>
      </c>
      <c r="Z6186" t="s">
        <v>268</v>
      </c>
      <c r="AA6186" t="s">
        <v>19</v>
      </c>
      <c r="AC6186" t="s">
        <v>10722</v>
      </c>
      <c r="AD6186">
        <v>1</v>
      </c>
      <c r="AE6186">
        <v>1</v>
      </c>
    </row>
    <row r="6187" spans="1:31">
      <c r="A6187" t="s">
        <v>10723</v>
      </c>
      <c r="B6187" s="93">
        <v>44967</v>
      </c>
      <c r="C6187" s="93">
        <v>44967</v>
      </c>
      <c r="D6187">
        <v>-5.2683699299999998E-2</v>
      </c>
      <c r="E6187">
        <v>-5.2683699299999998E-2</v>
      </c>
      <c r="F6187" t="s">
        <v>81</v>
      </c>
      <c r="G6187">
        <v>6.4585519412381966</v>
      </c>
      <c r="H6187">
        <v>-0.34026040838562438</v>
      </c>
      <c r="I6187">
        <v>-0.34026040838562438</v>
      </c>
      <c r="J6187">
        <v>1</v>
      </c>
      <c r="L6187" t="s">
        <v>76</v>
      </c>
      <c r="R6187" t="s">
        <v>8556</v>
      </c>
      <c r="T6187" t="s">
        <v>76</v>
      </c>
      <c r="V6187" t="s">
        <v>4153</v>
      </c>
      <c r="W6187" t="s">
        <v>4154</v>
      </c>
      <c r="X6187" t="s">
        <v>168</v>
      </c>
      <c r="Y6187" t="s">
        <v>268</v>
      </c>
      <c r="Z6187" t="s">
        <v>268</v>
      </c>
      <c r="AA6187" t="s">
        <v>19</v>
      </c>
      <c r="AC6187" t="s">
        <v>10724</v>
      </c>
      <c r="AD6187">
        <v>1</v>
      </c>
      <c r="AE6187">
        <v>1</v>
      </c>
    </row>
    <row r="6188" spans="1:31">
      <c r="A6188" t="s">
        <v>10725</v>
      </c>
      <c r="B6188" s="93">
        <v>44966</v>
      </c>
      <c r="C6188" s="93">
        <v>44966</v>
      </c>
      <c r="D6188">
        <v>-2.0541643943498551</v>
      </c>
      <c r="E6188">
        <v>-2.0541643943498551</v>
      </c>
      <c r="F6188" t="s">
        <v>81</v>
      </c>
      <c r="G6188">
        <v>6.5129835718071014</v>
      </c>
      <c r="H6188">
        <v>-13.378738954191689</v>
      </c>
      <c r="I6188">
        <v>-13.378738954191689</v>
      </c>
      <c r="J6188">
        <v>1</v>
      </c>
      <c r="L6188" t="s">
        <v>65</v>
      </c>
      <c r="R6188" t="s">
        <v>8556</v>
      </c>
      <c r="T6188" t="s">
        <v>65</v>
      </c>
      <c r="V6188" t="s">
        <v>8402</v>
      </c>
      <c r="W6188" t="s">
        <v>7116</v>
      </c>
      <c r="X6188" t="s">
        <v>168</v>
      </c>
      <c r="Y6188" t="s">
        <v>268</v>
      </c>
      <c r="Z6188" t="s">
        <v>268</v>
      </c>
      <c r="AA6188" t="s">
        <v>19</v>
      </c>
      <c r="AC6188" t="s">
        <v>10726</v>
      </c>
      <c r="AD6188">
        <v>1</v>
      </c>
      <c r="AE6188">
        <v>1</v>
      </c>
    </row>
    <row r="6189" spans="1:31">
      <c r="A6189" t="s">
        <v>10727</v>
      </c>
      <c r="B6189" s="93">
        <v>44966</v>
      </c>
      <c r="C6189" s="93">
        <v>44966</v>
      </c>
      <c r="D6189">
        <v>-5.1690703999999997E-3</v>
      </c>
      <c r="E6189">
        <v>-5.1690703999999997E-3</v>
      </c>
      <c r="F6189" t="s">
        <v>81</v>
      </c>
      <c r="G6189">
        <v>6.5129835718071014</v>
      </c>
      <c r="H6189">
        <v>-3.3666070596714358E-2</v>
      </c>
      <c r="I6189">
        <v>-3.3666070596714358E-2</v>
      </c>
      <c r="J6189">
        <v>1</v>
      </c>
      <c r="L6189" t="s">
        <v>76</v>
      </c>
      <c r="R6189" t="s">
        <v>8556</v>
      </c>
      <c r="T6189" t="s">
        <v>76</v>
      </c>
      <c r="V6189" t="s">
        <v>4153</v>
      </c>
      <c r="W6189" t="s">
        <v>4154</v>
      </c>
      <c r="X6189" t="s">
        <v>168</v>
      </c>
      <c r="Y6189" t="s">
        <v>268</v>
      </c>
      <c r="Z6189" t="s">
        <v>268</v>
      </c>
      <c r="AA6189" t="s">
        <v>19</v>
      </c>
      <c r="AC6189" t="s">
        <v>10728</v>
      </c>
      <c r="AD6189">
        <v>1</v>
      </c>
      <c r="AE6189">
        <v>1</v>
      </c>
    </row>
    <row r="6190" spans="1:31">
      <c r="A6190" t="s">
        <v>10729</v>
      </c>
      <c r="B6190" s="93">
        <v>44966</v>
      </c>
      <c r="C6190" s="93">
        <v>44966</v>
      </c>
      <c r="D6190">
        <v>-6.0370292899999997E-2</v>
      </c>
      <c r="E6190">
        <v>-6.0370292899999997E-2</v>
      </c>
      <c r="F6190" t="s">
        <v>81</v>
      </c>
      <c r="G6190">
        <v>6.5129835718071014</v>
      </c>
      <c r="H6190">
        <v>-0.3931907258828829</v>
      </c>
      <c r="I6190">
        <v>-0.3931907258828829</v>
      </c>
      <c r="J6190">
        <v>1</v>
      </c>
      <c r="L6190" t="s">
        <v>76</v>
      </c>
      <c r="R6190" t="s">
        <v>8556</v>
      </c>
      <c r="T6190" t="s">
        <v>76</v>
      </c>
      <c r="V6190" t="s">
        <v>4153</v>
      </c>
      <c r="W6190" t="s">
        <v>4154</v>
      </c>
      <c r="X6190" t="s">
        <v>168</v>
      </c>
      <c r="Y6190" t="s">
        <v>268</v>
      </c>
      <c r="Z6190" t="s">
        <v>268</v>
      </c>
      <c r="AA6190" t="s">
        <v>19</v>
      </c>
      <c r="AC6190" t="s">
        <v>10730</v>
      </c>
      <c r="AD6190">
        <v>1</v>
      </c>
      <c r="AE6190">
        <v>1</v>
      </c>
    </row>
    <row r="6191" spans="1:31">
      <c r="A6191" t="s">
        <v>10731</v>
      </c>
      <c r="B6191" s="93">
        <v>44965</v>
      </c>
      <c r="C6191" s="93">
        <v>44965</v>
      </c>
      <c r="D6191">
        <v>7.2749999999999996E-4</v>
      </c>
      <c r="E6191">
        <v>7.2749999999999996E-4</v>
      </c>
      <c r="F6191" t="s">
        <v>67</v>
      </c>
      <c r="G6191">
        <v>8621.1488250652747</v>
      </c>
      <c r="H6191">
        <v>6.2718857702349871</v>
      </c>
      <c r="I6191">
        <v>6.2718857702349871</v>
      </c>
      <c r="J6191">
        <v>1</v>
      </c>
      <c r="L6191" t="s">
        <v>9990</v>
      </c>
      <c r="M6191" t="s">
        <v>74</v>
      </c>
      <c r="R6191" t="s">
        <v>8556</v>
      </c>
      <c r="T6191" t="s">
        <v>74</v>
      </c>
      <c r="V6191" t="s">
        <v>9991</v>
      </c>
      <c r="W6191" t="s">
        <v>9991</v>
      </c>
      <c r="X6191" t="s">
        <v>1132</v>
      </c>
      <c r="Y6191" t="s">
        <v>1133</v>
      </c>
      <c r="Z6191" t="s">
        <v>1133</v>
      </c>
      <c r="AA6191" t="s">
        <v>30</v>
      </c>
      <c r="AC6191" t="s">
        <v>10732</v>
      </c>
      <c r="AD6191">
        <v>1</v>
      </c>
      <c r="AE6191">
        <v>1</v>
      </c>
    </row>
    <row r="6192" spans="1:31">
      <c r="A6192" t="s">
        <v>10733</v>
      </c>
      <c r="B6192" s="93">
        <v>44965</v>
      </c>
      <c r="C6192" s="93">
        <v>44965</v>
      </c>
      <c r="D6192">
        <v>-0.15420516000000001</v>
      </c>
      <c r="E6192">
        <v>-0.15420516000000001</v>
      </c>
      <c r="F6192" t="s">
        <v>81</v>
      </c>
      <c r="G6192">
        <v>6.8093994778067888</v>
      </c>
      <c r="H6192">
        <v>-1.050044535979112</v>
      </c>
      <c r="I6192">
        <v>-1.050044535979112</v>
      </c>
      <c r="J6192">
        <v>1</v>
      </c>
      <c r="L6192" t="s">
        <v>76</v>
      </c>
      <c r="M6192" t="s">
        <v>111</v>
      </c>
      <c r="R6192" t="s">
        <v>8556</v>
      </c>
      <c r="T6192" t="s">
        <v>76</v>
      </c>
      <c r="V6192" t="s">
        <v>4153</v>
      </c>
      <c r="W6192" t="s">
        <v>4154</v>
      </c>
      <c r="X6192" t="s">
        <v>168</v>
      </c>
      <c r="Y6192" t="s">
        <v>268</v>
      </c>
      <c r="Z6192" t="s">
        <v>268</v>
      </c>
      <c r="AA6192" t="s">
        <v>19</v>
      </c>
      <c r="AC6192" t="s">
        <v>10734</v>
      </c>
      <c r="AD6192">
        <v>1</v>
      </c>
      <c r="AE6192">
        <v>1</v>
      </c>
    </row>
    <row r="6193" spans="1:31">
      <c r="A6193" t="s">
        <v>10735</v>
      </c>
      <c r="B6193" s="93">
        <v>44964</v>
      </c>
      <c r="C6193" s="93">
        <v>44964</v>
      </c>
      <c r="D6193">
        <v>-7.2135734399999998E-2</v>
      </c>
      <c r="E6193">
        <v>-7.2135734399999998E-2</v>
      </c>
      <c r="F6193" t="s">
        <v>81</v>
      </c>
      <c r="G6193">
        <v>6.6094643785751428</v>
      </c>
      <c r="H6193">
        <v>-0.47677856693915749</v>
      </c>
      <c r="I6193">
        <v>-0.47677856693915749</v>
      </c>
      <c r="J6193">
        <v>1</v>
      </c>
      <c r="L6193" t="s">
        <v>76</v>
      </c>
      <c r="M6193" t="s">
        <v>111</v>
      </c>
      <c r="R6193" t="s">
        <v>8556</v>
      </c>
      <c r="T6193" t="s">
        <v>76</v>
      </c>
      <c r="V6193" t="s">
        <v>4153</v>
      </c>
      <c r="W6193" t="s">
        <v>4154</v>
      </c>
      <c r="X6193" t="s">
        <v>168</v>
      </c>
      <c r="Y6193" t="s">
        <v>268</v>
      </c>
      <c r="Z6193" t="s">
        <v>268</v>
      </c>
      <c r="AA6193" t="s">
        <v>19</v>
      </c>
      <c r="AC6193" t="s">
        <v>10736</v>
      </c>
      <c r="AD6193">
        <v>1</v>
      </c>
      <c r="AE6193">
        <v>1</v>
      </c>
    </row>
    <row r="6194" spans="1:31">
      <c r="A6194" t="s">
        <v>10737</v>
      </c>
      <c r="B6194" s="93">
        <v>44963</v>
      </c>
      <c r="C6194" s="93">
        <v>44963</v>
      </c>
      <c r="D6194">
        <v>-6.7163032335991982E-2</v>
      </c>
      <c r="E6194">
        <v>-6.7163032335991982E-2</v>
      </c>
      <c r="F6194" t="s">
        <v>81</v>
      </c>
      <c r="G6194">
        <v>6.1689994815966829</v>
      </c>
      <c r="H6194">
        <v>-0.41432871166319579</v>
      </c>
      <c r="I6194">
        <v>-0.41432871166319579</v>
      </c>
      <c r="J6194">
        <v>1</v>
      </c>
      <c r="L6194" t="s">
        <v>65</v>
      </c>
      <c r="M6194" t="s">
        <v>111</v>
      </c>
      <c r="R6194" t="s">
        <v>8556</v>
      </c>
      <c r="T6194" t="s">
        <v>65</v>
      </c>
      <c r="V6194" t="s">
        <v>8402</v>
      </c>
      <c r="W6194" t="s">
        <v>7116</v>
      </c>
      <c r="X6194" t="s">
        <v>168</v>
      </c>
      <c r="Y6194" t="s">
        <v>268</v>
      </c>
      <c r="Z6194" t="s">
        <v>268</v>
      </c>
      <c r="AA6194" t="s">
        <v>19</v>
      </c>
      <c r="AC6194" t="s">
        <v>10738</v>
      </c>
      <c r="AD6194">
        <v>1</v>
      </c>
      <c r="AE6194">
        <v>1</v>
      </c>
    </row>
    <row r="6195" spans="1:31">
      <c r="A6195" t="s">
        <v>10739</v>
      </c>
      <c r="B6195" s="93">
        <v>44963</v>
      </c>
      <c r="C6195" s="93">
        <v>44963</v>
      </c>
      <c r="D6195">
        <v>-5.1272054400000003E-2</v>
      </c>
      <c r="E6195">
        <v>-5.1272054400000003E-2</v>
      </c>
      <c r="F6195" t="s">
        <v>81</v>
      </c>
      <c r="G6195">
        <v>6.1689994815966829</v>
      </c>
      <c r="H6195">
        <v>-0.31629727701399701</v>
      </c>
      <c r="I6195">
        <v>-0.31629727701399701</v>
      </c>
      <c r="J6195">
        <v>1</v>
      </c>
      <c r="L6195" t="s">
        <v>76</v>
      </c>
      <c r="M6195" t="s">
        <v>111</v>
      </c>
      <c r="R6195" t="s">
        <v>8556</v>
      </c>
      <c r="T6195" t="s">
        <v>76</v>
      </c>
      <c r="V6195" t="s">
        <v>4153</v>
      </c>
      <c r="W6195" t="s">
        <v>4154</v>
      </c>
      <c r="X6195" t="s">
        <v>168</v>
      </c>
      <c r="Y6195" t="s">
        <v>268</v>
      </c>
      <c r="Z6195" t="s">
        <v>268</v>
      </c>
      <c r="AA6195" t="s">
        <v>19</v>
      </c>
      <c r="AC6195" t="s">
        <v>10740</v>
      </c>
      <c r="AD6195">
        <v>1</v>
      </c>
      <c r="AE6195">
        <v>1</v>
      </c>
    </row>
    <row r="6196" spans="1:31">
      <c r="A6196" t="s">
        <v>10741</v>
      </c>
      <c r="B6196" s="93">
        <v>44963</v>
      </c>
      <c r="C6196" s="93">
        <v>44963</v>
      </c>
      <c r="D6196">
        <v>-0.1819420152</v>
      </c>
      <c r="E6196">
        <v>-0.1819420152</v>
      </c>
      <c r="F6196" t="s">
        <v>81</v>
      </c>
      <c r="G6196">
        <v>6.1689994815966829</v>
      </c>
      <c r="H6196">
        <v>-1.122400197449456</v>
      </c>
      <c r="I6196">
        <v>-1.122400197449456</v>
      </c>
      <c r="J6196">
        <v>1</v>
      </c>
      <c r="L6196" t="s">
        <v>76</v>
      </c>
      <c r="M6196" t="s">
        <v>111</v>
      </c>
      <c r="R6196" t="s">
        <v>8556</v>
      </c>
      <c r="T6196" t="s">
        <v>76</v>
      </c>
      <c r="V6196" t="s">
        <v>4153</v>
      </c>
      <c r="W6196" t="s">
        <v>4154</v>
      </c>
      <c r="X6196" t="s">
        <v>168</v>
      </c>
      <c r="Y6196" t="s">
        <v>268</v>
      </c>
      <c r="Z6196" t="s">
        <v>268</v>
      </c>
      <c r="AA6196" t="s">
        <v>19</v>
      </c>
      <c r="AC6196" t="s">
        <v>10742</v>
      </c>
      <c r="AD6196">
        <v>1</v>
      </c>
      <c r="AE6196">
        <v>1</v>
      </c>
    </row>
    <row r="6197" spans="1:31">
      <c r="A6197" t="s">
        <v>10743</v>
      </c>
      <c r="B6197" s="93">
        <v>44963</v>
      </c>
      <c r="C6197" s="93">
        <v>44963</v>
      </c>
      <c r="D6197">
        <v>-0.18735737999999999</v>
      </c>
      <c r="E6197">
        <v>-0.18735737999999999</v>
      </c>
      <c r="F6197" t="s">
        <v>81</v>
      </c>
      <c r="G6197">
        <v>6.1689994815966829</v>
      </c>
      <c r="H6197">
        <v>-1.155807580093313</v>
      </c>
      <c r="I6197">
        <v>-1.155807580093313</v>
      </c>
      <c r="J6197">
        <v>1</v>
      </c>
      <c r="L6197" t="s">
        <v>76</v>
      </c>
      <c r="M6197" t="s">
        <v>111</v>
      </c>
      <c r="R6197" t="s">
        <v>8556</v>
      </c>
      <c r="T6197" t="s">
        <v>76</v>
      </c>
      <c r="V6197" t="s">
        <v>4153</v>
      </c>
      <c r="W6197" t="s">
        <v>4154</v>
      </c>
      <c r="X6197" t="s">
        <v>168</v>
      </c>
      <c r="Y6197" t="s">
        <v>268</v>
      </c>
      <c r="Z6197" t="s">
        <v>268</v>
      </c>
      <c r="AA6197" t="s">
        <v>19</v>
      </c>
      <c r="AC6197" t="s">
        <v>10744</v>
      </c>
      <c r="AD6197">
        <v>1</v>
      </c>
      <c r="AE6197">
        <v>1</v>
      </c>
    </row>
    <row r="6198" spans="1:31">
      <c r="A6198" t="s">
        <v>10745</v>
      </c>
      <c r="B6198" s="93">
        <v>44963</v>
      </c>
      <c r="C6198" s="93">
        <v>44963</v>
      </c>
      <c r="D6198">
        <v>-4.3482708799999999E-2</v>
      </c>
      <c r="E6198">
        <v>-4.3482708799999999E-2</v>
      </c>
      <c r="F6198" t="s">
        <v>81</v>
      </c>
      <c r="G6198">
        <v>6.1689994815966829</v>
      </c>
      <c r="H6198">
        <v>-0.26824480804561951</v>
      </c>
      <c r="I6198">
        <v>-0.26824480804561951</v>
      </c>
      <c r="J6198">
        <v>1</v>
      </c>
      <c r="L6198" t="s">
        <v>76</v>
      </c>
      <c r="M6198" t="s">
        <v>111</v>
      </c>
      <c r="R6198" t="s">
        <v>8556</v>
      </c>
      <c r="T6198" t="s">
        <v>76</v>
      </c>
      <c r="V6198" t="s">
        <v>4153</v>
      </c>
      <c r="W6198" t="s">
        <v>4154</v>
      </c>
      <c r="X6198" t="s">
        <v>168</v>
      </c>
      <c r="Y6198" t="s">
        <v>268</v>
      </c>
      <c r="Z6198" t="s">
        <v>268</v>
      </c>
      <c r="AA6198" t="s">
        <v>19</v>
      </c>
      <c r="AC6198" t="s">
        <v>10746</v>
      </c>
      <c r="AD6198">
        <v>1</v>
      </c>
      <c r="AE6198">
        <v>1</v>
      </c>
    </row>
    <row r="6199" spans="1:31">
      <c r="A6199" t="s">
        <v>10747</v>
      </c>
      <c r="B6199" s="93">
        <v>44963</v>
      </c>
      <c r="C6199" s="93">
        <v>44963</v>
      </c>
      <c r="D6199">
        <v>-0.10655925719999999</v>
      </c>
      <c r="E6199">
        <v>-0.10655925719999999</v>
      </c>
      <c r="F6199" t="s">
        <v>81</v>
      </c>
      <c r="G6199">
        <v>6.1689994815966829</v>
      </c>
      <c r="H6199">
        <v>-0.65736400242612769</v>
      </c>
      <c r="I6199">
        <v>-0.65736400242612769</v>
      </c>
      <c r="J6199">
        <v>1</v>
      </c>
      <c r="L6199" t="s">
        <v>76</v>
      </c>
      <c r="M6199" t="s">
        <v>111</v>
      </c>
      <c r="R6199" t="s">
        <v>8556</v>
      </c>
      <c r="T6199" t="s">
        <v>76</v>
      </c>
      <c r="V6199" t="s">
        <v>4153</v>
      </c>
      <c r="W6199" t="s">
        <v>4154</v>
      </c>
      <c r="X6199" t="s">
        <v>168</v>
      </c>
      <c r="Y6199" t="s">
        <v>268</v>
      </c>
      <c r="Z6199" t="s">
        <v>268</v>
      </c>
      <c r="AA6199" t="s">
        <v>19</v>
      </c>
      <c r="AC6199" t="s">
        <v>10748</v>
      </c>
      <c r="AD6199">
        <v>1</v>
      </c>
      <c r="AE6199">
        <v>1</v>
      </c>
    </row>
    <row r="6200" spans="1:31">
      <c r="A6200" t="s">
        <v>10749</v>
      </c>
      <c r="B6200" s="93">
        <v>44963</v>
      </c>
      <c r="C6200" s="93">
        <v>44963</v>
      </c>
      <c r="D6200">
        <v>-4.6019064000000012E-2</v>
      </c>
      <c r="E6200">
        <v>-4.6019064000000012E-2</v>
      </c>
      <c r="F6200" t="s">
        <v>81</v>
      </c>
      <c r="G6200">
        <v>6.1689994815966829</v>
      </c>
      <c r="H6200">
        <v>-0.2838915819595646</v>
      </c>
      <c r="I6200">
        <v>-0.2838915819595646</v>
      </c>
      <c r="J6200">
        <v>1</v>
      </c>
      <c r="L6200" t="s">
        <v>76</v>
      </c>
      <c r="M6200" t="s">
        <v>111</v>
      </c>
      <c r="R6200" t="s">
        <v>8556</v>
      </c>
      <c r="T6200" t="s">
        <v>76</v>
      </c>
      <c r="V6200" t="s">
        <v>4153</v>
      </c>
      <c r="W6200" t="s">
        <v>4154</v>
      </c>
      <c r="X6200" t="s">
        <v>168</v>
      </c>
      <c r="Y6200" t="s">
        <v>268</v>
      </c>
      <c r="Z6200" t="s">
        <v>268</v>
      </c>
      <c r="AA6200" t="s">
        <v>19</v>
      </c>
      <c r="AC6200" t="s">
        <v>10750</v>
      </c>
      <c r="AD6200">
        <v>1</v>
      </c>
      <c r="AE6200">
        <v>1</v>
      </c>
    </row>
    <row r="6201" spans="1:31">
      <c r="A6201" t="s">
        <v>10751</v>
      </c>
      <c r="B6201" s="93">
        <v>44963</v>
      </c>
      <c r="C6201" s="93">
        <v>44963</v>
      </c>
      <c r="D6201">
        <v>-0.24732012079999999</v>
      </c>
      <c r="E6201">
        <v>-0.24732012079999999</v>
      </c>
      <c r="F6201" t="s">
        <v>81</v>
      </c>
      <c r="G6201">
        <v>6.1689994815966829</v>
      </c>
      <c r="H6201">
        <v>-1.525717697003629</v>
      </c>
      <c r="I6201">
        <v>-1.525717697003629</v>
      </c>
      <c r="J6201">
        <v>1</v>
      </c>
      <c r="L6201" t="s">
        <v>76</v>
      </c>
      <c r="M6201" t="s">
        <v>111</v>
      </c>
      <c r="R6201" t="s">
        <v>8556</v>
      </c>
      <c r="T6201" t="s">
        <v>76</v>
      </c>
      <c r="V6201" t="s">
        <v>4153</v>
      </c>
      <c r="W6201" t="s">
        <v>4154</v>
      </c>
      <c r="X6201" t="s">
        <v>168</v>
      </c>
      <c r="Y6201" t="s">
        <v>268</v>
      </c>
      <c r="Z6201" t="s">
        <v>268</v>
      </c>
      <c r="AA6201" t="s">
        <v>19</v>
      </c>
      <c r="AC6201" t="s">
        <v>10752</v>
      </c>
      <c r="AD6201">
        <v>1</v>
      </c>
      <c r="AE6201">
        <v>1</v>
      </c>
    </row>
    <row r="6202" spans="1:31">
      <c r="A6202" t="s">
        <v>10753</v>
      </c>
      <c r="B6202" s="93">
        <v>44963</v>
      </c>
      <c r="C6202" s="93">
        <v>44963</v>
      </c>
      <c r="D6202">
        <v>-0.199571688</v>
      </c>
      <c r="E6202">
        <v>-0.199571688</v>
      </c>
      <c r="F6202" t="s">
        <v>81</v>
      </c>
      <c r="G6202">
        <v>6.1689994815966829</v>
      </c>
      <c r="H6202">
        <v>-1.231157639813375</v>
      </c>
      <c r="I6202">
        <v>-1.231157639813375</v>
      </c>
      <c r="J6202">
        <v>1</v>
      </c>
      <c r="L6202" t="s">
        <v>76</v>
      </c>
      <c r="M6202" t="s">
        <v>111</v>
      </c>
      <c r="R6202" t="s">
        <v>8556</v>
      </c>
      <c r="T6202" t="s">
        <v>76</v>
      </c>
      <c r="V6202" t="s">
        <v>4153</v>
      </c>
      <c r="W6202" t="s">
        <v>4154</v>
      </c>
      <c r="X6202" t="s">
        <v>168</v>
      </c>
      <c r="Y6202" t="s">
        <v>268</v>
      </c>
      <c r="Z6202" t="s">
        <v>268</v>
      </c>
      <c r="AA6202" t="s">
        <v>19</v>
      </c>
      <c r="AC6202" t="s">
        <v>10754</v>
      </c>
      <c r="AD6202">
        <v>1</v>
      </c>
      <c r="AE6202">
        <v>1</v>
      </c>
    </row>
    <row r="6203" spans="1:31">
      <c r="A6203" t="s">
        <v>10755</v>
      </c>
      <c r="B6203" s="93">
        <v>44963</v>
      </c>
      <c r="C6203" s="93">
        <v>44963</v>
      </c>
      <c r="D6203">
        <v>-0.18072805680000001</v>
      </c>
      <c r="E6203">
        <v>-0.18072805680000001</v>
      </c>
      <c r="F6203" t="s">
        <v>81</v>
      </c>
      <c r="G6203">
        <v>6.1689994815966829</v>
      </c>
      <c r="H6203">
        <v>-1.1149112887091761</v>
      </c>
      <c r="I6203">
        <v>-1.1149112887091761</v>
      </c>
      <c r="J6203">
        <v>1</v>
      </c>
      <c r="L6203" t="s">
        <v>76</v>
      </c>
      <c r="M6203" t="s">
        <v>111</v>
      </c>
      <c r="R6203" t="s">
        <v>8556</v>
      </c>
      <c r="T6203" t="s">
        <v>76</v>
      </c>
      <c r="V6203" t="s">
        <v>4153</v>
      </c>
      <c r="W6203" t="s">
        <v>4154</v>
      </c>
      <c r="X6203" t="s">
        <v>168</v>
      </c>
      <c r="Y6203" t="s">
        <v>268</v>
      </c>
      <c r="Z6203" t="s">
        <v>268</v>
      </c>
      <c r="AA6203" t="s">
        <v>19</v>
      </c>
      <c r="AC6203" t="s">
        <v>10756</v>
      </c>
      <c r="AD6203">
        <v>1</v>
      </c>
      <c r="AE6203">
        <v>1</v>
      </c>
    </row>
    <row r="6204" spans="1:31">
      <c r="A6204" t="s">
        <v>10757</v>
      </c>
      <c r="B6204" s="93">
        <v>44963</v>
      </c>
      <c r="C6204" s="93">
        <v>44963</v>
      </c>
      <c r="D6204">
        <v>-0.32203241999999999</v>
      </c>
      <c r="E6204">
        <v>-0.32203241999999999</v>
      </c>
      <c r="F6204" t="s">
        <v>81</v>
      </c>
      <c r="G6204">
        <v>6.1689994815966829</v>
      </c>
      <c r="H6204">
        <v>-1.9866178320373249</v>
      </c>
      <c r="I6204">
        <v>-1.9866178320373249</v>
      </c>
      <c r="J6204">
        <v>1</v>
      </c>
      <c r="L6204" t="s">
        <v>76</v>
      </c>
      <c r="M6204" t="s">
        <v>111</v>
      </c>
      <c r="R6204" t="s">
        <v>8556</v>
      </c>
      <c r="T6204" t="s">
        <v>76</v>
      </c>
      <c r="V6204" t="s">
        <v>4153</v>
      </c>
      <c r="W6204" t="s">
        <v>4154</v>
      </c>
      <c r="X6204" t="s">
        <v>168</v>
      </c>
      <c r="Y6204" t="s">
        <v>268</v>
      </c>
      <c r="Z6204" t="s">
        <v>268</v>
      </c>
      <c r="AA6204" t="s">
        <v>19</v>
      </c>
      <c r="AC6204" t="s">
        <v>10758</v>
      </c>
      <c r="AD6204">
        <v>1</v>
      </c>
      <c r="AE6204">
        <v>1</v>
      </c>
    </row>
    <row r="6205" spans="1:31">
      <c r="A6205" t="s">
        <v>10759</v>
      </c>
      <c r="B6205" s="93">
        <v>44959</v>
      </c>
      <c r="C6205" s="93">
        <v>44959</v>
      </c>
      <c r="D6205">
        <v>-4.35099366E-2</v>
      </c>
      <c r="E6205">
        <v>-4.35099366E-2</v>
      </c>
      <c r="F6205" t="s">
        <v>81</v>
      </c>
      <c r="G6205">
        <v>5.9979685119349924</v>
      </c>
      <c r="H6205">
        <v>-0.26097122968308778</v>
      </c>
      <c r="I6205">
        <v>-0.26097122968308778</v>
      </c>
      <c r="J6205">
        <v>1</v>
      </c>
      <c r="L6205" t="s">
        <v>76</v>
      </c>
      <c r="M6205" t="s">
        <v>111</v>
      </c>
      <c r="R6205" t="s">
        <v>8556</v>
      </c>
      <c r="T6205" t="s">
        <v>76</v>
      </c>
      <c r="V6205" t="s">
        <v>4153</v>
      </c>
      <c r="W6205" t="s">
        <v>4154</v>
      </c>
      <c r="X6205" t="s">
        <v>168</v>
      </c>
      <c r="Y6205" t="s">
        <v>268</v>
      </c>
      <c r="Z6205" t="s">
        <v>268</v>
      </c>
      <c r="AA6205" t="s">
        <v>19</v>
      </c>
      <c r="AC6205" t="s">
        <v>10760</v>
      </c>
      <c r="AD6205">
        <v>1</v>
      </c>
      <c r="AE6205">
        <v>1</v>
      </c>
    </row>
    <row r="6206" spans="1:31">
      <c r="A6206" t="s">
        <v>10761</v>
      </c>
      <c r="B6206" s="93">
        <v>44959</v>
      </c>
      <c r="C6206" s="93">
        <v>44959</v>
      </c>
      <c r="D6206">
        <v>-4.7286621600000002E-2</v>
      </c>
      <c r="E6206">
        <v>-4.7286621600000002E-2</v>
      </c>
      <c r="F6206" t="s">
        <v>81</v>
      </c>
      <c r="G6206">
        <v>5.9979685119349924</v>
      </c>
      <c r="H6206">
        <v>-0.28362366739258499</v>
      </c>
      <c r="I6206">
        <v>-0.28362366739258499</v>
      </c>
      <c r="J6206">
        <v>1</v>
      </c>
      <c r="L6206" t="s">
        <v>76</v>
      </c>
      <c r="M6206" t="s">
        <v>111</v>
      </c>
      <c r="R6206" t="s">
        <v>8556</v>
      </c>
      <c r="T6206" t="s">
        <v>76</v>
      </c>
      <c r="V6206" t="s">
        <v>4153</v>
      </c>
      <c r="W6206" t="s">
        <v>4154</v>
      </c>
      <c r="X6206" t="s">
        <v>168</v>
      </c>
      <c r="Y6206" t="s">
        <v>268</v>
      </c>
      <c r="Z6206" t="s">
        <v>268</v>
      </c>
      <c r="AA6206" t="s">
        <v>19</v>
      </c>
      <c r="AC6206" t="s">
        <v>10762</v>
      </c>
      <c r="AD6206">
        <v>1</v>
      </c>
      <c r="AE6206">
        <v>1</v>
      </c>
    </row>
    <row r="6207" spans="1:31">
      <c r="A6207" t="s">
        <v>10763</v>
      </c>
      <c r="B6207" s="93">
        <v>44958</v>
      </c>
      <c r="C6207" s="93">
        <v>44958</v>
      </c>
      <c r="D6207">
        <v>-8.6960665999999999E-3</v>
      </c>
      <c r="E6207">
        <v>-8.6960665999999999E-3</v>
      </c>
      <c r="F6207" t="s">
        <v>81</v>
      </c>
      <c r="G6207">
        <v>6.0701576004067102</v>
      </c>
      <c r="H6207">
        <v>-5.2786494765632942E-2</v>
      </c>
      <c r="I6207">
        <v>-5.2786494765632942E-2</v>
      </c>
      <c r="J6207">
        <v>1</v>
      </c>
      <c r="L6207" t="s">
        <v>76</v>
      </c>
      <c r="M6207" t="s">
        <v>111</v>
      </c>
      <c r="R6207" t="s">
        <v>8556</v>
      </c>
      <c r="T6207" t="s">
        <v>76</v>
      </c>
      <c r="V6207" t="s">
        <v>4153</v>
      </c>
      <c r="W6207" t="s">
        <v>4154</v>
      </c>
      <c r="X6207" t="s">
        <v>168</v>
      </c>
      <c r="Y6207" t="s">
        <v>268</v>
      </c>
      <c r="Z6207" t="s">
        <v>268</v>
      </c>
      <c r="AA6207" t="s">
        <v>19</v>
      </c>
      <c r="AC6207" t="s">
        <v>10764</v>
      </c>
      <c r="AD6207">
        <v>1</v>
      </c>
      <c r="AE6207">
        <v>1</v>
      </c>
    </row>
    <row r="6208" spans="1:31">
      <c r="A6208" t="s">
        <v>10765</v>
      </c>
      <c r="B6208" s="93">
        <v>44958</v>
      </c>
      <c r="C6208" s="93">
        <v>44958</v>
      </c>
      <c r="D6208">
        <v>-4.6758680400000002E-2</v>
      </c>
      <c r="E6208">
        <v>-4.6758680400000002E-2</v>
      </c>
      <c r="F6208" t="s">
        <v>81</v>
      </c>
      <c r="G6208">
        <v>6.0701576004067102</v>
      </c>
      <c r="H6208">
        <v>-0.28383255921504819</v>
      </c>
      <c r="I6208">
        <v>-0.28383255921504819</v>
      </c>
      <c r="J6208">
        <v>1</v>
      </c>
      <c r="L6208" t="s">
        <v>76</v>
      </c>
      <c r="M6208" t="s">
        <v>111</v>
      </c>
      <c r="R6208" t="s">
        <v>8556</v>
      </c>
      <c r="T6208" t="s">
        <v>76</v>
      </c>
      <c r="V6208" t="s">
        <v>4153</v>
      </c>
      <c r="W6208" t="s">
        <v>4154</v>
      </c>
      <c r="X6208" t="s">
        <v>168</v>
      </c>
      <c r="Y6208" t="s">
        <v>268</v>
      </c>
      <c r="Z6208" t="s">
        <v>268</v>
      </c>
      <c r="AA6208" t="s">
        <v>19</v>
      </c>
      <c r="AC6208" t="s">
        <v>10766</v>
      </c>
      <c r="AD6208">
        <v>1</v>
      </c>
      <c r="AE6208">
        <v>1</v>
      </c>
    </row>
    <row r="6209" spans="1:31">
      <c r="A6209" t="s">
        <v>10767</v>
      </c>
      <c r="B6209" s="93">
        <v>44957</v>
      </c>
      <c r="C6209" s="93">
        <v>44957</v>
      </c>
      <c r="D6209">
        <v>-2.4710542123625051E-3</v>
      </c>
      <c r="E6209">
        <v>-2.4710542123625051E-3</v>
      </c>
      <c r="F6209" t="s">
        <v>67</v>
      </c>
      <c r="G6209">
        <v>8093.2618683001538</v>
      </c>
      <c r="H6209">
        <v>-19.998888831415929</v>
      </c>
      <c r="I6209">
        <v>-19.998888831415929</v>
      </c>
      <c r="J6209">
        <v>1</v>
      </c>
      <c r="L6209" t="s">
        <v>70</v>
      </c>
      <c r="M6209" t="s">
        <v>78</v>
      </c>
      <c r="R6209" t="s">
        <v>8556</v>
      </c>
      <c r="T6209" t="s">
        <v>70</v>
      </c>
      <c r="V6209" t="s">
        <v>9404</v>
      </c>
      <c r="W6209" t="s">
        <v>79</v>
      </c>
      <c r="X6209" t="s">
        <v>168</v>
      </c>
      <c r="Y6209" t="s">
        <v>268</v>
      </c>
      <c r="Z6209" t="s">
        <v>268</v>
      </c>
      <c r="AA6209" t="s">
        <v>19</v>
      </c>
      <c r="AC6209" t="s">
        <v>10768</v>
      </c>
      <c r="AD6209">
        <v>1</v>
      </c>
      <c r="AE6209">
        <v>1</v>
      </c>
    </row>
    <row r="6210" spans="1:31">
      <c r="A6210" t="s">
        <v>10769</v>
      </c>
      <c r="B6210" s="93">
        <v>44957</v>
      </c>
      <c r="C6210" s="93">
        <v>44957</v>
      </c>
      <c r="D6210">
        <v>0</v>
      </c>
      <c r="E6210">
        <v>0</v>
      </c>
      <c r="F6210" t="s">
        <v>67</v>
      </c>
      <c r="G6210">
        <v>8093.2618683001538</v>
      </c>
      <c r="H6210">
        <v>0</v>
      </c>
      <c r="I6210">
        <v>0</v>
      </c>
      <c r="J6210">
        <v>1</v>
      </c>
      <c r="L6210" t="s">
        <v>70</v>
      </c>
      <c r="M6210" t="s">
        <v>78</v>
      </c>
      <c r="R6210" t="s">
        <v>8556</v>
      </c>
      <c r="T6210" t="s">
        <v>78</v>
      </c>
      <c r="V6210" t="s">
        <v>9404</v>
      </c>
      <c r="W6210" t="s">
        <v>79</v>
      </c>
      <c r="X6210" t="s">
        <v>168</v>
      </c>
      <c r="Y6210" t="s">
        <v>268</v>
      </c>
      <c r="Z6210" t="s">
        <v>268</v>
      </c>
      <c r="AA6210" t="s">
        <v>19</v>
      </c>
      <c r="AC6210" t="s">
        <v>10768</v>
      </c>
      <c r="AD6210">
        <v>1</v>
      </c>
      <c r="AE6210">
        <v>1</v>
      </c>
    </row>
    <row r="6211" spans="1:31">
      <c r="A6211" t="s">
        <v>10770</v>
      </c>
      <c r="B6211" s="93">
        <v>44957</v>
      </c>
      <c r="C6211" s="93">
        <v>44957</v>
      </c>
      <c r="D6211">
        <v>-2.4456815400000002E-2</v>
      </c>
      <c r="E6211">
        <v>-2.4456815400000002E-2</v>
      </c>
      <c r="F6211" t="s">
        <v>81</v>
      </c>
      <c r="G6211">
        <v>5.6610515569167941</v>
      </c>
      <c r="H6211">
        <v>-0.13845129289739661</v>
      </c>
      <c r="I6211">
        <v>-0.13845129289739661</v>
      </c>
      <c r="J6211">
        <v>1</v>
      </c>
      <c r="L6211" t="s">
        <v>76</v>
      </c>
      <c r="M6211" t="s">
        <v>111</v>
      </c>
      <c r="R6211" t="s">
        <v>8556</v>
      </c>
      <c r="T6211" t="s">
        <v>76</v>
      </c>
      <c r="V6211" t="s">
        <v>4153</v>
      </c>
      <c r="W6211" t="s">
        <v>4154</v>
      </c>
      <c r="X6211" t="s">
        <v>168</v>
      </c>
      <c r="Y6211" t="s">
        <v>268</v>
      </c>
      <c r="Z6211" t="s">
        <v>268</v>
      </c>
      <c r="AA6211" t="s">
        <v>19</v>
      </c>
      <c r="AC6211" t="s">
        <v>10771</v>
      </c>
      <c r="AD6211">
        <v>1</v>
      </c>
      <c r="AE6211">
        <v>1</v>
      </c>
    </row>
    <row r="6212" spans="1:31">
      <c r="A6212" t="s">
        <v>10772</v>
      </c>
      <c r="B6212" s="93">
        <v>44957</v>
      </c>
      <c r="C6212" s="93">
        <v>44957</v>
      </c>
      <c r="D6212">
        <v>-1.91763678E-2</v>
      </c>
      <c r="E6212">
        <v>-1.91763678E-2</v>
      </c>
      <c r="F6212" t="s">
        <v>81</v>
      </c>
      <c r="G6212">
        <v>5.6610515569167941</v>
      </c>
      <c r="H6212">
        <v>-0.1085584067901991</v>
      </c>
      <c r="I6212">
        <v>-0.1085584067901991</v>
      </c>
      <c r="J6212">
        <v>1</v>
      </c>
      <c r="L6212" t="s">
        <v>76</v>
      </c>
      <c r="M6212" t="s">
        <v>111</v>
      </c>
      <c r="R6212" t="s">
        <v>8556</v>
      </c>
      <c r="T6212" t="s">
        <v>76</v>
      </c>
      <c r="V6212" t="s">
        <v>4153</v>
      </c>
      <c r="W6212" t="s">
        <v>4154</v>
      </c>
      <c r="X6212" t="s">
        <v>168</v>
      </c>
      <c r="Y6212" t="s">
        <v>268</v>
      </c>
      <c r="Z6212" t="s">
        <v>268</v>
      </c>
      <c r="AA6212" t="s">
        <v>19</v>
      </c>
      <c r="AC6212" t="s">
        <v>10773</v>
      </c>
      <c r="AD6212">
        <v>1</v>
      </c>
      <c r="AE6212">
        <v>1</v>
      </c>
    </row>
    <row r="6213" spans="1:31">
      <c r="A6213" t="s">
        <v>10774</v>
      </c>
      <c r="B6213" s="93">
        <v>44957</v>
      </c>
      <c r="C6213" s="93">
        <v>44957</v>
      </c>
      <c r="D6213">
        <v>-2.8421020799999999E-2</v>
      </c>
      <c r="E6213">
        <v>-2.8421020799999999E-2</v>
      </c>
      <c r="F6213" t="s">
        <v>81</v>
      </c>
      <c r="G6213">
        <v>5.6610515569167941</v>
      </c>
      <c r="H6213">
        <v>-0.1608928640490046</v>
      </c>
      <c r="I6213">
        <v>-0.1608928640490046</v>
      </c>
      <c r="J6213">
        <v>1</v>
      </c>
      <c r="L6213" t="s">
        <v>76</v>
      </c>
      <c r="M6213" t="s">
        <v>111</v>
      </c>
      <c r="R6213" t="s">
        <v>8556</v>
      </c>
      <c r="T6213" t="s">
        <v>76</v>
      </c>
      <c r="V6213" t="s">
        <v>4153</v>
      </c>
      <c r="W6213" t="s">
        <v>4154</v>
      </c>
      <c r="X6213" t="s">
        <v>168</v>
      </c>
      <c r="Y6213" t="s">
        <v>268</v>
      </c>
      <c r="Z6213" t="s">
        <v>268</v>
      </c>
      <c r="AA6213" t="s">
        <v>19</v>
      </c>
      <c r="AC6213" t="s">
        <v>10775</v>
      </c>
      <c r="AD6213">
        <v>1</v>
      </c>
      <c r="AE6213">
        <v>1</v>
      </c>
    </row>
    <row r="6214" spans="1:31">
      <c r="A6214" t="s">
        <v>10776</v>
      </c>
      <c r="B6214" s="93">
        <v>44957</v>
      </c>
      <c r="C6214" s="93">
        <v>44957</v>
      </c>
      <c r="D6214">
        <v>-3.00164128E-2</v>
      </c>
      <c r="E6214">
        <v>-3.00164128E-2</v>
      </c>
      <c r="F6214" t="s">
        <v>81</v>
      </c>
      <c r="G6214">
        <v>5.6610515569167941</v>
      </c>
      <c r="H6214">
        <v>-0.16992446041449721</v>
      </c>
      <c r="I6214">
        <v>-0.16992446041449721</v>
      </c>
      <c r="J6214">
        <v>1</v>
      </c>
      <c r="L6214" t="s">
        <v>76</v>
      </c>
      <c r="M6214" t="s">
        <v>111</v>
      </c>
      <c r="R6214" t="s">
        <v>8556</v>
      </c>
      <c r="T6214" t="s">
        <v>76</v>
      </c>
      <c r="V6214" t="s">
        <v>4153</v>
      </c>
      <c r="W6214" t="s">
        <v>4154</v>
      </c>
      <c r="X6214" t="s">
        <v>168</v>
      </c>
      <c r="Y6214" t="s">
        <v>268</v>
      </c>
      <c r="Z6214" t="s">
        <v>268</v>
      </c>
      <c r="AA6214" t="s">
        <v>19</v>
      </c>
      <c r="AC6214" t="s">
        <v>10777</v>
      </c>
      <c r="AD6214">
        <v>1</v>
      </c>
      <c r="AE6214">
        <v>1</v>
      </c>
    </row>
    <row r="6215" spans="1:31">
      <c r="A6215" t="s">
        <v>10778</v>
      </c>
      <c r="B6215" s="93">
        <v>44957</v>
      </c>
      <c r="C6215" s="93">
        <v>44957</v>
      </c>
      <c r="D6215">
        <v>-1.5854586E-2</v>
      </c>
      <c r="E6215">
        <v>-1.5854586E-2</v>
      </c>
      <c r="F6215" t="s">
        <v>81</v>
      </c>
      <c r="G6215">
        <v>5.6610515569167941</v>
      </c>
      <c r="H6215">
        <v>-8.9753628759571213E-2</v>
      </c>
      <c r="I6215">
        <v>-8.9753628759571213E-2</v>
      </c>
      <c r="J6215">
        <v>1</v>
      </c>
      <c r="L6215" t="s">
        <v>76</v>
      </c>
      <c r="M6215" t="s">
        <v>111</v>
      </c>
      <c r="R6215" t="s">
        <v>8556</v>
      </c>
      <c r="T6215" t="s">
        <v>76</v>
      </c>
      <c r="V6215" t="s">
        <v>4153</v>
      </c>
      <c r="W6215" t="s">
        <v>4154</v>
      </c>
      <c r="X6215" t="s">
        <v>168</v>
      </c>
      <c r="Y6215" t="s">
        <v>268</v>
      </c>
      <c r="Z6215" t="s">
        <v>268</v>
      </c>
      <c r="AA6215" t="s">
        <v>19</v>
      </c>
      <c r="AC6215" t="s">
        <v>10779</v>
      </c>
      <c r="AD6215">
        <v>1</v>
      </c>
      <c r="AE6215">
        <v>1</v>
      </c>
    </row>
    <row r="6216" spans="1:31">
      <c r="A6216" t="s">
        <v>10780</v>
      </c>
      <c r="B6216" s="93">
        <v>44957</v>
      </c>
      <c r="C6216" s="93">
        <v>44957</v>
      </c>
      <c r="D6216">
        <v>-2.35308238E-2</v>
      </c>
      <c r="E6216">
        <v>-2.35308238E-2</v>
      </c>
      <c r="F6216" t="s">
        <v>81</v>
      </c>
      <c r="G6216">
        <v>5.6610515569167941</v>
      </c>
      <c r="H6216">
        <v>-0.13320920670852479</v>
      </c>
      <c r="I6216">
        <v>-0.13320920670852479</v>
      </c>
      <c r="J6216">
        <v>1</v>
      </c>
      <c r="L6216" t="s">
        <v>76</v>
      </c>
      <c r="M6216" t="s">
        <v>111</v>
      </c>
      <c r="R6216" t="s">
        <v>8556</v>
      </c>
      <c r="T6216" t="s">
        <v>76</v>
      </c>
      <c r="V6216" t="s">
        <v>4153</v>
      </c>
      <c r="W6216" t="s">
        <v>4154</v>
      </c>
      <c r="X6216" t="s">
        <v>168</v>
      </c>
      <c r="Y6216" t="s">
        <v>268</v>
      </c>
      <c r="Z6216" t="s">
        <v>268</v>
      </c>
      <c r="AA6216" t="s">
        <v>19</v>
      </c>
      <c r="AC6216" t="s">
        <v>10781</v>
      </c>
      <c r="AD6216">
        <v>1</v>
      </c>
      <c r="AE6216">
        <v>1</v>
      </c>
    </row>
    <row r="6217" spans="1:31">
      <c r="A6217" t="s">
        <v>10782</v>
      </c>
      <c r="B6217" s="93">
        <v>44957</v>
      </c>
      <c r="C6217" s="93">
        <v>44957</v>
      </c>
      <c r="D6217">
        <v>-5</v>
      </c>
      <c r="E6217">
        <v>-5</v>
      </c>
      <c r="F6217" t="s">
        <v>82</v>
      </c>
      <c r="G6217">
        <v>5.1036242981112814</v>
      </c>
      <c r="H6217">
        <v>-25.51812149055641</v>
      </c>
      <c r="I6217">
        <v>-25.51812149055641</v>
      </c>
      <c r="J6217">
        <v>1</v>
      </c>
      <c r="L6217" t="s">
        <v>78</v>
      </c>
      <c r="R6217" t="s">
        <v>8556</v>
      </c>
      <c r="T6217" t="s">
        <v>78</v>
      </c>
      <c r="V6217" t="s">
        <v>9404</v>
      </c>
      <c r="W6217" t="s">
        <v>79</v>
      </c>
      <c r="X6217" t="s">
        <v>168</v>
      </c>
      <c r="Y6217" t="s">
        <v>268</v>
      </c>
      <c r="Z6217" t="s">
        <v>268</v>
      </c>
      <c r="AA6217" t="s">
        <v>19</v>
      </c>
      <c r="AC6217" t="s">
        <v>10768</v>
      </c>
      <c r="AD6217">
        <v>1</v>
      </c>
      <c r="AE6217">
        <v>1</v>
      </c>
    </row>
    <row r="6218" spans="1:31">
      <c r="A6218" t="s">
        <v>10783</v>
      </c>
      <c r="B6218" s="93">
        <v>44956</v>
      </c>
      <c r="C6218" s="93">
        <v>44956</v>
      </c>
      <c r="D6218">
        <v>-2.4976227199999999E-2</v>
      </c>
      <c r="E6218">
        <v>-2.4976227199999999E-2</v>
      </c>
      <c r="F6218" t="s">
        <v>81</v>
      </c>
      <c r="G6218">
        <v>5.5858170606372042</v>
      </c>
      <c r="H6218">
        <v>-0.13951263600411101</v>
      </c>
      <c r="I6218">
        <v>-0.13951263600411101</v>
      </c>
      <c r="J6218">
        <v>1</v>
      </c>
      <c r="L6218" t="s">
        <v>76</v>
      </c>
      <c r="M6218" t="s">
        <v>111</v>
      </c>
      <c r="R6218" t="s">
        <v>8556</v>
      </c>
      <c r="T6218" t="s">
        <v>76</v>
      </c>
      <c r="V6218" t="s">
        <v>4153</v>
      </c>
      <c r="W6218" t="s">
        <v>4154</v>
      </c>
      <c r="X6218" t="s">
        <v>168</v>
      </c>
      <c r="Y6218" t="s">
        <v>268</v>
      </c>
      <c r="Z6218" t="s">
        <v>268</v>
      </c>
      <c r="AA6218" t="s">
        <v>19</v>
      </c>
      <c r="AC6218" t="s">
        <v>10784</v>
      </c>
      <c r="AD6218">
        <v>1</v>
      </c>
      <c r="AE6218">
        <v>1</v>
      </c>
    </row>
    <row r="6219" spans="1:31">
      <c r="A6219" t="s">
        <v>10785</v>
      </c>
      <c r="B6219" s="93">
        <v>44956</v>
      </c>
      <c r="C6219" s="93">
        <v>44956</v>
      </c>
      <c r="D6219">
        <v>-6.7551946000000002E-3</v>
      </c>
      <c r="E6219">
        <v>-6.7551946000000002E-3</v>
      </c>
      <c r="F6219" t="s">
        <v>81</v>
      </c>
      <c r="G6219">
        <v>5.5858170606372042</v>
      </c>
      <c r="H6219">
        <v>-3.7733281244604323E-2</v>
      </c>
      <c r="I6219">
        <v>-3.7733281244604323E-2</v>
      </c>
      <c r="J6219">
        <v>1</v>
      </c>
      <c r="L6219" t="s">
        <v>76</v>
      </c>
      <c r="M6219" t="s">
        <v>111</v>
      </c>
      <c r="R6219" t="s">
        <v>8556</v>
      </c>
      <c r="T6219" t="s">
        <v>76</v>
      </c>
      <c r="V6219" t="s">
        <v>4153</v>
      </c>
      <c r="W6219" t="s">
        <v>4154</v>
      </c>
      <c r="X6219" t="s">
        <v>168</v>
      </c>
      <c r="Y6219" t="s">
        <v>268</v>
      </c>
      <c r="Z6219" t="s">
        <v>268</v>
      </c>
      <c r="AA6219" t="s">
        <v>19</v>
      </c>
      <c r="AC6219" t="s">
        <v>10786</v>
      </c>
      <c r="AD6219">
        <v>1</v>
      </c>
      <c r="AE6219">
        <v>1</v>
      </c>
    </row>
    <row r="6220" spans="1:31">
      <c r="A6220" t="s">
        <v>10787</v>
      </c>
      <c r="B6220" s="93">
        <v>44956</v>
      </c>
      <c r="C6220" s="93">
        <v>44956</v>
      </c>
      <c r="D6220">
        <v>-8.6680126000000003E-3</v>
      </c>
      <c r="E6220">
        <v>-8.6680126000000003E-3</v>
      </c>
      <c r="F6220" t="s">
        <v>81</v>
      </c>
      <c r="G6220">
        <v>5.5858170606372042</v>
      </c>
      <c r="H6220">
        <v>-4.8417932662898247E-2</v>
      </c>
      <c r="I6220">
        <v>-4.8417932662898247E-2</v>
      </c>
      <c r="J6220">
        <v>1</v>
      </c>
      <c r="L6220" t="s">
        <v>76</v>
      </c>
      <c r="M6220" t="s">
        <v>111</v>
      </c>
      <c r="R6220" t="s">
        <v>8556</v>
      </c>
      <c r="T6220" t="s">
        <v>76</v>
      </c>
      <c r="V6220" t="s">
        <v>4153</v>
      </c>
      <c r="W6220" t="s">
        <v>4154</v>
      </c>
      <c r="X6220" t="s">
        <v>168</v>
      </c>
      <c r="Y6220" t="s">
        <v>268</v>
      </c>
      <c r="Z6220" t="s">
        <v>268</v>
      </c>
      <c r="AA6220" t="s">
        <v>19</v>
      </c>
      <c r="AC6220" t="s">
        <v>10788</v>
      </c>
      <c r="AD6220">
        <v>1</v>
      </c>
      <c r="AE6220">
        <v>1</v>
      </c>
    </row>
    <row r="6221" spans="1:31">
      <c r="A6221" t="s">
        <v>10789</v>
      </c>
      <c r="B6221" s="93">
        <v>44956</v>
      </c>
      <c r="C6221" s="93">
        <v>44956</v>
      </c>
      <c r="D6221">
        <v>-8.7991799999999985E-3</v>
      </c>
      <c r="E6221">
        <v>-8.7991799999999985E-3</v>
      </c>
      <c r="F6221" t="s">
        <v>81</v>
      </c>
      <c r="G6221">
        <v>5.5858170606372042</v>
      </c>
      <c r="H6221">
        <v>-4.9150609763617667E-2</v>
      </c>
      <c r="I6221">
        <v>-4.9150609763617667E-2</v>
      </c>
      <c r="J6221">
        <v>1</v>
      </c>
      <c r="L6221" t="s">
        <v>76</v>
      </c>
      <c r="M6221" t="s">
        <v>111</v>
      </c>
      <c r="R6221" t="s">
        <v>8556</v>
      </c>
      <c r="T6221" t="s">
        <v>76</v>
      </c>
      <c r="V6221" t="s">
        <v>4153</v>
      </c>
      <c r="W6221" t="s">
        <v>4154</v>
      </c>
      <c r="X6221" t="s">
        <v>168</v>
      </c>
      <c r="Y6221" t="s">
        <v>268</v>
      </c>
      <c r="Z6221" t="s">
        <v>268</v>
      </c>
      <c r="AA6221" t="s">
        <v>19</v>
      </c>
      <c r="AC6221" t="s">
        <v>10790</v>
      </c>
      <c r="AD6221">
        <v>1</v>
      </c>
      <c r="AE6221">
        <v>1</v>
      </c>
    </row>
    <row r="6222" spans="1:31">
      <c r="A6222" t="s">
        <v>10791</v>
      </c>
      <c r="B6222" s="93">
        <v>44955</v>
      </c>
      <c r="C6222" s="93">
        <v>44955</v>
      </c>
      <c r="D6222">
        <v>-2.0550488799999999E-2</v>
      </c>
      <c r="E6222">
        <v>-2.0550488799999999E-2</v>
      </c>
      <c r="F6222" t="s">
        <v>81</v>
      </c>
      <c r="G6222">
        <v>6.0348360655737698</v>
      </c>
      <c r="H6222">
        <v>-0.12401883097540981</v>
      </c>
      <c r="I6222">
        <v>-0.12401883097540981</v>
      </c>
      <c r="J6222">
        <v>1</v>
      </c>
      <c r="L6222" t="s">
        <v>76</v>
      </c>
      <c r="M6222" t="s">
        <v>111</v>
      </c>
      <c r="R6222" t="s">
        <v>8556</v>
      </c>
      <c r="T6222" t="s">
        <v>76</v>
      </c>
      <c r="V6222" t="s">
        <v>4153</v>
      </c>
      <c r="W6222" t="s">
        <v>4154</v>
      </c>
      <c r="X6222" t="s">
        <v>168</v>
      </c>
      <c r="Y6222" t="s">
        <v>268</v>
      </c>
      <c r="Z6222" t="s">
        <v>268</v>
      </c>
      <c r="AA6222" t="s">
        <v>19</v>
      </c>
      <c r="AC6222" t="s">
        <v>10792</v>
      </c>
      <c r="AD6222">
        <v>1</v>
      </c>
      <c r="AE6222">
        <v>1</v>
      </c>
    </row>
    <row r="6223" spans="1:31">
      <c r="A6223" t="s">
        <v>10793</v>
      </c>
      <c r="B6223" s="93">
        <v>44954</v>
      </c>
      <c r="C6223" s="93">
        <v>44954</v>
      </c>
      <c r="D6223">
        <v>-1.02450036E-2</v>
      </c>
      <c r="E6223">
        <v>-1.02450036E-2</v>
      </c>
      <c r="F6223" t="s">
        <v>81</v>
      </c>
      <c r="G6223">
        <v>5.8778234086242307</v>
      </c>
      <c r="H6223">
        <v>-6.0218321981519517E-2</v>
      </c>
      <c r="I6223">
        <v>-6.0218321981519517E-2</v>
      </c>
      <c r="J6223">
        <v>1</v>
      </c>
      <c r="L6223" t="s">
        <v>76</v>
      </c>
      <c r="M6223" t="s">
        <v>111</v>
      </c>
      <c r="R6223" t="s">
        <v>8556</v>
      </c>
      <c r="T6223" t="s">
        <v>76</v>
      </c>
      <c r="V6223" t="s">
        <v>4153</v>
      </c>
      <c r="W6223" t="s">
        <v>4154</v>
      </c>
      <c r="X6223" t="s">
        <v>168</v>
      </c>
      <c r="Y6223" t="s">
        <v>268</v>
      </c>
      <c r="Z6223" t="s">
        <v>268</v>
      </c>
      <c r="AA6223" t="s">
        <v>19</v>
      </c>
      <c r="AC6223" t="s">
        <v>10794</v>
      </c>
      <c r="AD6223">
        <v>1</v>
      </c>
      <c r="AE6223">
        <v>1</v>
      </c>
    </row>
    <row r="6224" spans="1:31">
      <c r="A6224" t="s">
        <v>10795</v>
      </c>
      <c r="B6224" s="93">
        <v>44954</v>
      </c>
      <c r="C6224" s="93">
        <v>44954</v>
      </c>
      <c r="D6224">
        <v>-5.6094696000000008E-3</v>
      </c>
      <c r="E6224">
        <v>-5.6094696000000008E-3</v>
      </c>
      <c r="F6224" t="s">
        <v>81</v>
      </c>
      <c r="G6224">
        <v>5.8778234086242307</v>
      </c>
      <c r="H6224">
        <v>-3.2971471724845998E-2</v>
      </c>
      <c r="I6224">
        <v>-3.2971471724845998E-2</v>
      </c>
      <c r="J6224">
        <v>1</v>
      </c>
      <c r="L6224" t="s">
        <v>76</v>
      </c>
      <c r="M6224" t="s">
        <v>111</v>
      </c>
      <c r="R6224" t="s">
        <v>8556</v>
      </c>
      <c r="T6224" t="s">
        <v>76</v>
      </c>
      <c r="V6224" t="s">
        <v>4153</v>
      </c>
      <c r="W6224" t="s">
        <v>4154</v>
      </c>
      <c r="X6224" t="s">
        <v>168</v>
      </c>
      <c r="Y6224" t="s">
        <v>268</v>
      </c>
      <c r="Z6224" t="s">
        <v>268</v>
      </c>
      <c r="AA6224" t="s">
        <v>19</v>
      </c>
      <c r="AC6224" t="s">
        <v>10796</v>
      </c>
      <c r="AD6224">
        <v>1</v>
      </c>
      <c r="AE6224">
        <v>1</v>
      </c>
    </row>
    <row r="6225" spans="1:31">
      <c r="A6225" t="s">
        <v>10797</v>
      </c>
      <c r="B6225" s="93">
        <v>44954</v>
      </c>
      <c r="C6225" s="93">
        <v>44954</v>
      </c>
      <c r="D6225">
        <v>-2.4673734400000001E-2</v>
      </c>
      <c r="E6225">
        <v>-2.4673734400000001E-2</v>
      </c>
      <c r="F6225" t="s">
        <v>81</v>
      </c>
      <c r="G6225">
        <v>5.8778234086242307</v>
      </c>
      <c r="H6225">
        <v>-0.14502785363449691</v>
      </c>
      <c r="I6225">
        <v>-0.14502785363449691</v>
      </c>
      <c r="J6225">
        <v>1</v>
      </c>
      <c r="L6225" t="s">
        <v>76</v>
      </c>
      <c r="M6225" t="s">
        <v>111</v>
      </c>
      <c r="R6225" t="s">
        <v>8556</v>
      </c>
      <c r="T6225" t="s">
        <v>76</v>
      </c>
      <c r="V6225" t="s">
        <v>4153</v>
      </c>
      <c r="W6225" t="s">
        <v>4154</v>
      </c>
      <c r="X6225" t="s">
        <v>168</v>
      </c>
      <c r="Y6225" t="s">
        <v>268</v>
      </c>
      <c r="Z6225" t="s">
        <v>268</v>
      </c>
      <c r="AA6225" t="s">
        <v>19</v>
      </c>
      <c r="AC6225" t="s">
        <v>10798</v>
      </c>
      <c r="AD6225">
        <v>1</v>
      </c>
      <c r="AE6225">
        <v>1</v>
      </c>
    </row>
    <row r="6226" spans="1:31">
      <c r="A6226" t="s">
        <v>10799</v>
      </c>
      <c r="B6226" s="93">
        <v>44954</v>
      </c>
      <c r="C6226" s="93">
        <v>44954</v>
      </c>
      <c r="D6226">
        <v>-6.2419097999999998E-3</v>
      </c>
      <c r="E6226">
        <v>-6.2419097999999998E-3</v>
      </c>
      <c r="F6226" t="s">
        <v>81</v>
      </c>
      <c r="G6226">
        <v>5.8778234086242307</v>
      </c>
      <c r="H6226">
        <v>-3.6688843536960988E-2</v>
      </c>
      <c r="I6226">
        <v>-3.6688843536960988E-2</v>
      </c>
      <c r="J6226">
        <v>1</v>
      </c>
      <c r="L6226" t="s">
        <v>76</v>
      </c>
      <c r="M6226" t="s">
        <v>111</v>
      </c>
      <c r="R6226" t="s">
        <v>8556</v>
      </c>
      <c r="T6226" t="s">
        <v>76</v>
      </c>
      <c r="V6226" t="s">
        <v>4153</v>
      </c>
      <c r="W6226" t="s">
        <v>4154</v>
      </c>
      <c r="X6226" t="s">
        <v>168</v>
      </c>
      <c r="Y6226" t="s">
        <v>268</v>
      </c>
      <c r="Z6226" t="s">
        <v>268</v>
      </c>
      <c r="AA6226" t="s">
        <v>19</v>
      </c>
      <c r="AC6226" t="s">
        <v>10800</v>
      </c>
      <c r="AD6226">
        <v>1</v>
      </c>
      <c r="AE6226">
        <v>1</v>
      </c>
    </row>
    <row r="6227" spans="1:31">
      <c r="A6227" t="s">
        <v>10801</v>
      </c>
      <c r="B6227" s="93">
        <v>44954</v>
      </c>
      <c r="C6227" s="93">
        <v>44954</v>
      </c>
      <c r="D6227">
        <v>-1.23274474E-2</v>
      </c>
      <c r="E6227">
        <v>-1.23274474E-2</v>
      </c>
      <c r="F6227" t="s">
        <v>81</v>
      </c>
      <c r="G6227">
        <v>5.8778234086242307</v>
      </c>
      <c r="H6227">
        <v>-7.2458558896303912E-2</v>
      </c>
      <c r="I6227">
        <v>-7.2458558896303912E-2</v>
      </c>
      <c r="J6227">
        <v>1</v>
      </c>
      <c r="L6227" t="s">
        <v>76</v>
      </c>
      <c r="M6227" t="s">
        <v>111</v>
      </c>
      <c r="R6227" t="s">
        <v>8556</v>
      </c>
      <c r="T6227" t="s">
        <v>76</v>
      </c>
      <c r="V6227" t="s">
        <v>4153</v>
      </c>
      <c r="W6227" t="s">
        <v>4154</v>
      </c>
      <c r="X6227" t="s">
        <v>168</v>
      </c>
      <c r="Y6227" t="s">
        <v>268</v>
      </c>
      <c r="Z6227" t="s">
        <v>268</v>
      </c>
      <c r="AA6227" t="s">
        <v>19</v>
      </c>
      <c r="AC6227" t="s">
        <v>10802</v>
      </c>
      <c r="AD6227">
        <v>1</v>
      </c>
      <c r="AE6227">
        <v>1</v>
      </c>
    </row>
    <row r="6228" spans="1:31">
      <c r="A6228" t="s">
        <v>10803</v>
      </c>
      <c r="B6228" s="93">
        <v>44954</v>
      </c>
      <c r="C6228" s="93">
        <v>44954</v>
      </c>
      <c r="D6228">
        <v>-1.11779928E-2</v>
      </c>
      <c r="E6228">
        <v>-1.11779928E-2</v>
      </c>
      <c r="F6228" t="s">
        <v>81</v>
      </c>
      <c r="G6228">
        <v>5.8778234086242307</v>
      </c>
      <c r="H6228">
        <v>-6.5702267741273107E-2</v>
      </c>
      <c r="I6228">
        <v>-6.5702267741273107E-2</v>
      </c>
      <c r="J6228">
        <v>1</v>
      </c>
      <c r="L6228" t="s">
        <v>76</v>
      </c>
      <c r="M6228" t="s">
        <v>111</v>
      </c>
      <c r="R6228" t="s">
        <v>8556</v>
      </c>
      <c r="T6228" t="s">
        <v>76</v>
      </c>
      <c r="V6228" t="s">
        <v>4153</v>
      </c>
      <c r="W6228" t="s">
        <v>4154</v>
      </c>
      <c r="X6228" t="s">
        <v>168</v>
      </c>
      <c r="Y6228" t="s">
        <v>268</v>
      </c>
      <c r="Z6228" t="s">
        <v>268</v>
      </c>
      <c r="AA6228" t="s">
        <v>19</v>
      </c>
      <c r="AC6228" t="s">
        <v>10804</v>
      </c>
      <c r="AD6228">
        <v>1</v>
      </c>
      <c r="AE6228">
        <v>1</v>
      </c>
    </row>
    <row r="6229" spans="1:31">
      <c r="A6229" t="s">
        <v>10805</v>
      </c>
      <c r="B6229" s="93">
        <v>44954</v>
      </c>
      <c r="C6229" s="93">
        <v>44954</v>
      </c>
      <c r="D6229">
        <v>-1.0201500400000001E-2</v>
      </c>
      <c r="E6229">
        <v>-1.0201500400000001E-2</v>
      </c>
      <c r="F6229" t="s">
        <v>81</v>
      </c>
      <c r="G6229">
        <v>5.8778234086242307</v>
      </c>
      <c r="H6229">
        <v>-5.9962617854209463E-2</v>
      </c>
      <c r="I6229">
        <v>-5.9962617854209463E-2</v>
      </c>
      <c r="J6229">
        <v>1</v>
      </c>
      <c r="L6229" t="s">
        <v>76</v>
      </c>
      <c r="M6229" t="s">
        <v>111</v>
      </c>
      <c r="R6229" t="s">
        <v>8556</v>
      </c>
      <c r="T6229" t="s">
        <v>76</v>
      </c>
      <c r="V6229" t="s">
        <v>4153</v>
      </c>
      <c r="W6229" t="s">
        <v>4154</v>
      </c>
      <c r="X6229" t="s">
        <v>168</v>
      </c>
      <c r="Y6229" t="s">
        <v>268</v>
      </c>
      <c r="Z6229" t="s">
        <v>268</v>
      </c>
      <c r="AA6229" t="s">
        <v>19</v>
      </c>
      <c r="AC6229" t="s">
        <v>10806</v>
      </c>
      <c r="AD6229">
        <v>1</v>
      </c>
      <c r="AE6229">
        <v>1</v>
      </c>
    </row>
    <row r="6230" spans="1:31">
      <c r="A6230" t="s">
        <v>10807</v>
      </c>
      <c r="B6230" s="93">
        <v>44954</v>
      </c>
      <c r="C6230" s="93">
        <v>44954</v>
      </c>
      <c r="D6230">
        <v>-1.4627951E-2</v>
      </c>
      <c r="E6230">
        <v>-1.4627951E-2</v>
      </c>
      <c r="F6230" t="s">
        <v>81</v>
      </c>
      <c r="G6230">
        <v>5.8778234086242307</v>
      </c>
      <c r="H6230">
        <v>-8.5980512808008211E-2</v>
      </c>
      <c r="I6230">
        <v>-8.5980512808008211E-2</v>
      </c>
      <c r="J6230">
        <v>1</v>
      </c>
      <c r="L6230" t="s">
        <v>76</v>
      </c>
      <c r="M6230" t="s">
        <v>111</v>
      </c>
      <c r="R6230" t="s">
        <v>8556</v>
      </c>
      <c r="T6230" t="s">
        <v>76</v>
      </c>
      <c r="V6230" t="s">
        <v>4153</v>
      </c>
      <c r="W6230" t="s">
        <v>4154</v>
      </c>
      <c r="X6230" t="s">
        <v>168</v>
      </c>
      <c r="Y6230" t="s">
        <v>268</v>
      </c>
      <c r="Z6230" t="s">
        <v>268</v>
      </c>
      <c r="AA6230" t="s">
        <v>19</v>
      </c>
      <c r="AC6230" t="s">
        <v>10808</v>
      </c>
      <c r="AD6230">
        <v>1</v>
      </c>
      <c r="AE6230">
        <v>1</v>
      </c>
    </row>
    <row r="6231" spans="1:31">
      <c r="A6231" t="s">
        <v>10809</v>
      </c>
      <c r="B6231" s="93">
        <v>44954</v>
      </c>
      <c r="C6231" s="93">
        <v>44954</v>
      </c>
      <c r="D6231">
        <v>-1.4638826799999999E-2</v>
      </c>
      <c r="E6231">
        <v>-1.4638826799999999E-2</v>
      </c>
      <c r="F6231" t="s">
        <v>81</v>
      </c>
      <c r="G6231">
        <v>5.8778234086242307</v>
      </c>
      <c r="H6231">
        <v>-8.6044438839835743E-2</v>
      </c>
      <c r="I6231">
        <v>-8.6044438839835743E-2</v>
      </c>
      <c r="J6231">
        <v>1</v>
      </c>
      <c r="L6231" t="s">
        <v>76</v>
      </c>
      <c r="M6231" t="s">
        <v>111</v>
      </c>
      <c r="R6231" t="s">
        <v>8556</v>
      </c>
      <c r="T6231" t="s">
        <v>76</v>
      </c>
      <c r="V6231" t="s">
        <v>4153</v>
      </c>
      <c r="W6231" t="s">
        <v>4154</v>
      </c>
      <c r="X6231" t="s">
        <v>168</v>
      </c>
      <c r="Y6231" t="s">
        <v>268</v>
      </c>
      <c r="Z6231" t="s">
        <v>268</v>
      </c>
      <c r="AA6231" t="s">
        <v>19</v>
      </c>
      <c r="AC6231" t="s">
        <v>10810</v>
      </c>
      <c r="AD6231">
        <v>1</v>
      </c>
      <c r="AE6231">
        <v>1</v>
      </c>
    </row>
    <row r="6232" spans="1:31">
      <c r="A6232" t="s">
        <v>10811</v>
      </c>
      <c r="B6232" s="93">
        <v>44954</v>
      </c>
      <c r="C6232" s="93">
        <v>44954</v>
      </c>
      <c r="D6232">
        <v>-3.0430373199999999E-2</v>
      </c>
      <c r="E6232">
        <v>-3.0430373199999999E-2</v>
      </c>
      <c r="F6232" t="s">
        <v>81</v>
      </c>
      <c r="G6232">
        <v>5.8778234086242307</v>
      </c>
      <c r="H6232">
        <v>-0.17886435992813149</v>
      </c>
      <c r="I6232">
        <v>-0.17886435992813149</v>
      </c>
      <c r="J6232">
        <v>1</v>
      </c>
      <c r="L6232" t="s">
        <v>76</v>
      </c>
      <c r="M6232" t="s">
        <v>111</v>
      </c>
      <c r="R6232" t="s">
        <v>8556</v>
      </c>
      <c r="T6232" t="s">
        <v>76</v>
      </c>
      <c r="V6232" t="s">
        <v>4153</v>
      </c>
      <c r="W6232" t="s">
        <v>4154</v>
      </c>
      <c r="X6232" t="s">
        <v>168</v>
      </c>
      <c r="Y6232" t="s">
        <v>268</v>
      </c>
      <c r="Z6232" t="s">
        <v>268</v>
      </c>
      <c r="AA6232" t="s">
        <v>19</v>
      </c>
      <c r="AC6232" t="s">
        <v>10812</v>
      </c>
      <c r="AD6232">
        <v>1</v>
      </c>
      <c r="AE6232">
        <v>1</v>
      </c>
    </row>
    <row r="6233" spans="1:31">
      <c r="A6233" t="s">
        <v>10813</v>
      </c>
      <c r="B6233" s="93">
        <v>44954</v>
      </c>
      <c r="C6233" s="93">
        <v>44954</v>
      </c>
      <c r="D6233">
        <v>-2.2245747199999999E-2</v>
      </c>
      <c r="E6233">
        <v>-2.2245747199999999E-2</v>
      </c>
      <c r="F6233" t="s">
        <v>81</v>
      </c>
      <c r="G6233">
        <v>5.8778234086242307</v>
      </c>
      <c r="H6233">
        <v>-0.13075657363449689</v>
      </c>
      <c r="I6233">
        <v>-0.13075657363449689</v>
      </c>
      <c r="J6233">
        <v>1</v>
      </c>
      <c r="L6233" t="s">
        <v>76</v>
      </c>
      <c r="M6233" t="s">
        <v>111</v>
      </c>
      <c r="R6233" t="s">
        <v>8556</v>
      </c>
      <c r="T6233" t="s">
        <v>76</v>
      </c>
      <c r="V6233" t="s">
        <v>4153</v>
      </c>
      <c r="W6233" t="s">
        <v>4154</v>
      </c>
      <c r="X6233" t="s">
        <v>168</v>
      </c>
      <c r="Y6233" t="s">
        <v>268</v>
      </c>
      <c r="Z6233" t="s">
        <v>268</v>
      </c>
      <c r="AA6233" t="s">
        <v>19</v>
      </c>
      <c r="AC6233" t="s">
        <v>10814</v>
      </c>
      <c r="AD6233">
        <v>1</v>
      </c>
      <c r="AE6233">
        <v>1</v>
      </c>
    </row>
    <row r="6234" spans="1:31">
      <c r="A6234" t="s">
        <v>10815</v>
      </c>
      <c r="B6234" s="93">
        <v>44954</v>
      </c>
      <c r="C6234" s="93">
        <v>44954</v>
      </c>
      <c r="D6234">
        <v>-1.23549088E-2</v>
      </c>
      <c r="E6234">
        <v>-1.23549088E-2</v>
      </c>
      <c r="F6234" t="s">
        <v>81</v>
      </c>
      <c r="G6234">
        <v>5.8778234086242307</v>
      </c>
      <c r="H6234">
        <v>-7.2619972156057505E-2</v>
      </c>
      <c r="I6234">
        <v>-7.2619972156057505E-2</v>
      </c>
      <c r="J6234">
        <v>1</v>
      </c>
      <c r="L6234" t="s">
        <v>76</v>
      </c>
      <c r="M6234" t="s">
        <v>111</v>
      </c>
      <c r="R6234" t="s">
        <v>8556</v>
      </c>
      <c r="T6234" t="s">
        <v>76</v>
      </c>
      <c r="V6234" t="s">
        <v>4153</v>
      </c>
      <c r="W6234" t="s">
        <v>4154</v>
      </c>
      <c r="X6234" t="s">
        <v>168</v>
      </c>
      <c r="Y6234" t="s">
        <v>268</v>
      </c>
      <c r="Z6234" t="s">
        <v>268</v>
      </c>
      <c r="AA6234" t="s">
        <v>19</v>
      </c>
      <c r="AC6234" t="s">
        <v>10816</v>
      </c>
      <c r="AD6234">
        <v>1</v>
      </c>
      <c r="AE6234">
        <v>1</v>
      </c>
    </row>
    <row r="6235" spans="1:31">
      <c r="A6235" t="s">
        <v>10817</v>
      </c>
      <c r="B6235" s="93">
        <v>44954</v>
      </c>
      <c r="C6235" s="93">
        <v>44954</v>
      </c>
      <c r="D6235">
        <v>-3.8582179199999997E-2</v>
      </c>
      <c r="E6235">
        <v>-3.8582179199999997E-2</v>
      </c>
      <c r="F6235" t="s">
        <v>81</v>
      </c>
      <c r="G6235">
        <v>5.8778234086242307</v>
      </c>
      <c r="H6235">
        <v>-0.22677923605749489</v>
      </c>
      <c r="I6235">
        <v>-0.22677923605749489</v>
      </c>
      <c r="J6235">
        <v>1</v>
      </c>
      <c r="L6235" t="s">
        <v>76</v>
      </c>
      <c r="M6235" t="s">
        <v>111</v>
      </c>
      <c r="R6235" t="s">
        <v>8556</v>
      </c>
      <c r="T6235" t="s">
        <v>76</v>
      </c>
      <c r="V6235" t="s">
        <v>4153</v>
      </c>
      <c r="W6235" t="s">
        <v>4154</v>
      </c>
      <c r="X6235" t="s">
        <v>168</v>
      </c>
      <c r="Y6235" t="s">
        <v>268</v>
      </c>
      <c r="Z6235" t="s">
        <v>268</v>
      </c>
      <c r="AA6235" t="s">
        <v>19</v>
      </c>
      <c r="AC6235" t="s">
        <v>10818</v>
      </c>
      <c r="AD6235">
        <v>1</v>
      </c>
      <c r="AE6235">
        <v>1</v>
      </c>
    </row>
    <row r="6236" spans="1:31">
      <c r="A6236" t="s">
        <v>10819</v>
      </c>
      <c r="B6236" s="93">
        <v>44954</v>
      </c>
      <c r="C6236" s="93">
        <v>44954</v>
      </c>
      <c r="D6236">
        <v>-7.2106554000000008E-3</v>
      </c>
      <c r="E6236">
        <v>-7.2106554000000008E-3</v>
      </c>
      <c r="F6236" t="s">
        <v>81</v>
      </c>
      <c r="G6236">
        <v>5.8778234086242307</v>
      </c>
      <c r="H6236">
        <v>-4.238295910164272E-2</v>
      </c>
      <c r="I6236">
        <v>-4.238295910164272E-2</v>
      </c>
      <c r="J6236">
        <v>1</v>
      </c>
      <c r="L6236" t="s">
        <v>76</v>
      </c>
      <c r="M6236" t="s">
        <v>111</v>
      </c>
      <c r="R6236" t="s">
        <v>8556</v>
      </c>
      <c r="T6236" t="s">
        <v>76</v>
      </c>
      <c r="V6236" t="s">
        <v>4153</v>
      </c>
      <c r="W6236" t="s">
        <v>4154</v>
      </c>
      <c r="X6236" t="s">
        <v>168</v>
      </c>
      <c r="Y6236" t="s">
        <v>268</v>
      </c>
      <c r="Z6236" t="s">
        <v>268</v>
      </c>
      <c r="AA6236" t="s">
        <v>19</v>
      </c>
      <c r="AC6236" t="s">
        <v>10820</v>
      </c>
      <c r="AD6236">
        <v>1</v>
      </c>
      <c r="AE6236">
        <v>1</v>
      </c>
    </row>
    <row r="6237" spans="1:31">
      <c r="A6237" t="s">
        <v>10821</v>
      </c>
      <c r="B6237" s="93">
        <v>44954</v>
      </c>
      <c r="C6237" s="93">
        <v>44954</v>
      </c>
      <c r="D6237">
        <v>-8.2438564000000009E-3</v>
      </c>
      <c r="E6237">
        <v>-8.2438564000000009E-3</v>
      </c>
      <c r="F6237" t="s">
        <v>81</v>
      </c>
      <c r="G6237">
        <v>5.8778234086242307</v>
      </c>
      <c r="H6237">
        <v>-4.8455932125256687E-2</v>
      </c>
      <c r="I6237">
        <v>-4.8455932125256687E-2</v>
      </c>
      <c r="J6237">
        <v>1</v>
      </c>
      <c r="L6237" t="s">
        <v>76</v>
      </c>
      <c r="M6237" t="s">
        <v>111</v>
      </c>
      <c r="R6237" t="s">
        <v>8556</v>
      </c>
      <c r="T6237" t="s">
        <v>76</v>
      </c>
      <c r="V6237" t="s">
        <v>4153</v>
      </c>
      <c r="W6237" t="s">
        <v>4154</v>
      </c>
      <c r="X6237" t="s">
        <v>168</v>
      </c>
      <c r="Y6237" t="s">
        <v>268</v>
      </c>
      <c r="Z6237" t="s">
        <v>268</v>
      </c>
      <c r="AA6237" t="s">
        <v>19</v>
      </c>
      <c r="AC6237" t="s">
        <v>10822</v>
      </c>
      <c r="AD6237">
        <v>1</v>
      </c>
      <c r="AE6237">
        <v>1</v>
      </c>
    </row>
    <row r="6238" spans="1:31">
      <c r="A6238" t="s">
        <v>10823</v>
      </c>
      <c r="B6238" s="93">
        <v>44954</v>
      </c>
      <c r="C6238" s="93">
        <v>44954</v>
      </c>
      <c r="D6238">
        <v>-8.2894344000000002E-3</v>
      </c>
      <c r="E6238">
        <v>-8.2894344000000002E-3</v>
      </c>
      <c r="F6238" t="s">
        <v>81</v>
      </c>
      <c r="G6238">
        <v>5.8778234086242307</v>
      </c>
      <c r="H6238">
        <v>-4.8723831560574957E-2</v>
      </c>
      <c r="I6238">
        <v>-4.8723831560574957E-2</v>
      </c>
      <c r="J6238">
        <v>1</v>
      </c>
      <c r="L6238" t="s">
        <v>76</v>
      </c>
      <c r="M6238" t="s">
        <v>111</v>
      </c>
      <c r="R6238" t="s">
        <v>8556</v>
      </c>
      <c r="T6238" t="s">
        <v>76</v>
      </c>
      <c r="V6238" t="s">
        <v>4153</v>
      </c>
      <c r="W6238" t="s">
        <v>4154</v>
      </c>
      <c r="X6238" t="s">
        <v>168</v>
      </c>
      <c r="Y6238" t="s">
        <v>268</v>
      </c>
      <c r="Z6238" t="s">
        <v>268</v>
      </c>
      <c r="AA6238" t="s">
        <v>19</v>
      </c>
      <c r="AC6238" t="s">
        <v>10824</v>
      </c>
      <c r="AD6238">
        <v>1</v>
      </c>
      <c r="AE6238">
        <v>1</v>
      </c>
    </row>
    <row r="6239" spans="1:31">
      <c r="A6239" t="s">
        <v>10825</v>
      </c>
      <c r="B6239" s="93">
        <v>44954</v>
      </c>
      <c r="C6239" s="93">
        <v>44954</v>
      </c>
      <c r="D6239">
        <v>-0.1134679252</v>
      </c>
      <c r="E6239">
        <v>-0.1134679252</v>
      </c>
      <c r="F6239" t="s">
        <v>81</v>
      </c>
      <c r="G6239">
        <v>5.8778234086242307</v>
      </c>
      <c r="H6239">
        <v>-0.66694442686858324</v>
      </c>
      <c r="I6239">
        <v>-0.66694442686858324</v>
      </c>
      <c r="J6239">
        <v>1</v>
      </c>
      <c r="L6239" t="s">
        <v>76</v>
      </c>
      <c r="M6239" t="s">
        <v>111</v>
      </c>
      <c r="R6239" t="s">
        <v>8556</v>
      </c>
      <c r="T6239" t="s">
        <v>76</v>
      </c>
      <c r="V6239" t="s">
        <v>4153</v>
      </c>
      <c r="W6239" t="s">
        <v>4154</v>
      </c>
      <c r="X6239" t="s">
        <v>168</v>
      </c>
      <c r="Y6239" t="s">
        <v>268</v>
      </c>
      <c r="Z6239" t="s">
        <v>268</v>
      </c>
      <c r="AA6239" t="s">
        <v>19</v>
      </c>
      <c r="AC6239" t="s">
        <v>10826</v>
      </c>
      <c r="AD6239">
        <v>1</v>
      </c>
      <c r="AE6239">
        <v>1</v>
      </c>
    </row>
    <row r="6240" spans="1:31">
      <c r="A6240" t="s">
        <v>10827</v>
      </c>
      <c r="B6240" s="93">
        <v>44954</v>
      </c>
      <c r="C6240" s="93">
        <v>44954</v>
      </c>
      <c r="D6240">
        <v>-1.1223825600000001E-2</v>
      </c>
      <c r="E6240">
        <v>-1.1223825600000001E-2</v>
      </c>
      <c r="F6240" t="s">
        <v>81</v>
      </c>
      <c r="G6240">
        <v>5.8778234086242307</v>
      </c>
      <c r="H6240">
        <v>-6.5971664845995898E-2</v>
      </c>
      <c r="I6240">
        <v>-6.5971664845995898E-2</v>
      </c>
      <c r="J6240">
        <v>1</v>
      </c>
      <c r="L6240" t="s">
        <v>76</v>
      </c>
      <c r="M6240" t="s">
        <v>111</v>
      </c>
      <c r="R6240" t="s">
        <v>8556</v>
      </c>
      <c r="T6240" t="s">
        <v>76</v>
      </c>
      <c r="V6240" t="s">
        <v>4153</v>
      </c>
      <c r="W6240" t="s">
        <v>4154</v>
      </c>
      <c r="X6240" t="s">
        <v>168</v>
      </c>
      <c r="Y6240" t="s">
        <v>268</v>
      </c>
      <c r="Z6240" t="s">
        <v>268</v>
      </c>
      <c r="AA6240" t="s">
        <v>19</v>
      </c>
      <c r="AC6240" t="s">
        <v>10828</v>
      </c>
      <c r="AD6240">
        <v>1</v>
      </c>
      <c r="AE6240">
        <v>1</v>
      </c>
    </row>
    <row r="6241" spans="1:31">
      <c r="A6241" t="s">
        <v>10829</v>
      </c>
      <c r="B6241" s="93">
        <v>44954</v>
      </c>
      <c r="C6241" s="93">
        <v>44954</v>
      </c>
      <c r="D6241">
        <v>-1.2509258400000001E-2</v>
      </c>
      <c r="E6241">
        <v>-1.2509258400000001E-2</v>
      </c>
      <c r="F6241" t="s">
        <v>81</v>
      </c>
      <c r="G6241">
        <v>5.8778234086242307</v>
      </c>
      <c r="H6241">
        <v>-7.3527211848049293E-2</v>
      </c>
      <c r="I6241">
        <v>-7.3527211848049293E-2</v>
      </c>
      <c r="J6241">
        <v>1</v>
      </c>
      <c r="L6241" t="s">
        <v>76</v>
      </c>
      <c r="M6241" t="s">
        <v>111</v>
      </c>
      <c r="R6241" t="s">
        <v>8556</v>
      </c>
      <c r="T6241" t="s">
        <v>76</v>
      </c>
      <c r="V6241" t="s">
        <v>4153</v>
      </c>
      <c r="W6241" t="s">
        <v>4154</v>
      </c>
      <c r="X6241" t="s">
        <v>168</v>
      </c>
      <c r="Y6241" t="s">
        <v>268</v>
      </c>
      <c r="Z6241" t="s">
        <v>268</v>
      </c>
      <c r="AA6241" t="s">
        <v>19</v>
      </c>
      <c r="AC6241" t="s">
        <v>10830</v>
      </c>
      <c r="AD6241">
        <v>1</v>
      </c>
      <c r="AE6241">
        <v>1</v>
      </c>
    </row>
    <row r="6242" spans="1:31">
      <c r="A6242" t="s">
        <v>10831</v>
      </c>
      <c r="B6242" s="93">
        <v>44954</v>
      </c>
      <c r="C6242" s="93">
        <v>44954</v>
      </c>
      <c r="D6242">
        <v>-1.0223252E-2</v>
      </c>
      <c r="E6242">
        <v>-1.0223252E-2</v>
      </c>
      <c r="F6242" t="s">
        <v>81</v>
      </c>
      <c r="G6242">
        <v>5.8778234086242307</v>
      </c>
      <c r="H6242">
        <v>-6.0090469917864472E-2</v>
      </c>
      <c r="I6242">
        <v>-6.0090469917864472E-2</v>
      </c>
      <c r="J6242">
        <v>1</v>
      </c>
      <c r="L6242" t="s">
        <v>76</v>
      </c>
      <c r="M6242" t="s">
        <v>111</v>
      </c>
      <c r="R6242" t="s">
        <v>8556</v>
      </c>
      <c r="T6242" t="s">
        <v>76</v>
      </c>
      <c r="V6242" t="s">
        <v>4153</v>
      </c>
      <c r="W6242" t="s">
        <v>4154</v>
      </c>
      <c r="X6242" t="s">
        <v>168</v>
      </c>
      <c r="Y6242" t="s">
        <v>268</v>
      </c>
      <c r="Z6242" t="s">
        <v>268</v>
      </c>
      <c r="AA6242" t="s">
        <v>19</v>
      </c>
      <c r="AC6242" t="s">
        <v>10832</v>
      </c>
      <c r="AD6242">
        <v>1</v>
      </c>
      <c r="AE6242">
        <v>1</v>
      </c>
    </row>
    <row r="6243" spans="1:31">
      <c r="A6243" t="s">
        <v>10833</v>
      </c>
      <c r="B6243" s="93">
        <v>44954</v>
      </c>
      <c r="C6243" s="93">
        <v>44954</v>
      </c>
      <c r="D6243">
        <v>-2.34207744E-2</v>
      </c>
      <c r="E6243">
        <v>-2.34207744E-2</v>
      </c>
      <c r="F6243" t="s">
        <v>81</v>
      </c>
      <c r="G6243">
        <v>5.8778234086242307</v>
      </c>
      <c r="H6243">
        <v>-0.13766317601642711</v>
      </c>
      <c r="I6243">
        <v>-0.13766317601642711</v>
      </c>
      <c r="J6243">
        <v>1</v>
      </c>
      <c r="L6243" t="s">
        <v>76</v>
      </c>
      <c r="M6243" t="s">
        <v>111</v>
      </c>
      <c r="R6243" t="s">
        <v>8556</v>
      </c>
      <c r="T6243" t="s">
        <v>76</v>
      </c>
      <c r="V6243" t="s">
        <v>4153</v>
      </c>
      <c r="W6243" t="s">
        <v>4154</v>
      </c>
      <c r="X6243" t="s">
        <v>168</v>
      </c>
      <c r="Y6243" t="s">
        <v>268</v>
      </c>
      <c r="Z6243" t="s">
        <v>268</v>
      </c>
      <c r="AA6243" t="s">
        <v>19</v>
      </c>
      <c r="AC6243" t="s">
        <v>10834</v>
      </c>
      <c r="AD6243">
        <v>1</v>
      </c>
      <c r="AE6243">
        <v>1</v>
      </c>
    </row>
    <row r="6244" spans="1:31">
      <c r="A6244" t="s">
        <v>10835</v>
      </c>
      <c r="B6244" s="93">
        <v>44954</v>
      </c>
      <c r="C6244" s="93">
        <v>44954</v>
      </c>
      <c r="D6244">
        <v>-4.4901889600000001E-2</v>
      </c>
      <c r="E6244">
        <v>-4.4901889600000001E-2</v>
      </c>
      <c r="F6244" t="s">
        <v>81</v>
      </c>
      <c r="G6244">
        <v>5.8778234086242307</v>
      </c>
      <c r="H6244">
        <v>-0.26392537778234088</v>
      </c>
      <c r="I6244">
        <v>-0.26392537778234088</v>
      </c>
      <c r="J6244">
        <v>1</v>
      </c>
      <c r="L6244" t="s">
        <v>76</v>
      </c>
      <c r="M6244" t="s">
        <v>111</v>
      </c>
      <c r="R6244" t="s">
        <v>8556</v>
      </c>
      <c r="T6244" t="s">
        <v>76</v>
      </c>
      <c r="V6244" t="s">
        <v>4153</v>
      </c>
      <c r="W6244" t="s">
        <v>4154</v>
      </c>
      <c r="X6244" t="s">
        <v>168</v>
      </c>
      <c r="Y6244" t="s">
        <v>268</v>
      </c>
      <c r="Z6244" t="s">
        <v>268</v>
      </c>
      <c r="AA6244" t="s">
        <v>19</v>
      </c>
      <c r="AC6244" t="s">
        <v>10836</v>
      </c>
      <c r="AD6244">
        <v>1</v>
      </c>
      <c r="AE6244">
        <v>1</v>
      </c>
    </row>
    <row r="6245" spans="1:31">
      <c r="A6245" t="s">
        <v>10837</v>
      </c>
      <c r="B6245" s="93">
        <v>44954</v>
      </c>
      <c r="C6245" s="93">
        <v>44954</v>
      </c>
      <c r="D6245">
        <v>-2.2245747199999999E-2</v>
      </c>
      <c r="E6245">
        <v>-2.2245747199999999E-2</v>
      </c>
      <c r="F6245" t="s">
        <v>81</v>
      </c>
      <c r="G6245">
        <v>5.8778234086242307</v>
      </c>
      <c r="H6245">
        <v>-0.13075657363449689</v>
      </c>
      <c r="I6245">
        <v>-0.13075657363449689</v>
      </c>
      <c r="J6245">
        <v>1</v>
      </c>
      <c r="L6245" t="s">
        <v>76</v>
      </c>
      <c r="M6245" t="s">
        <v>111</v>
      </c>
      <c r="R6245" t="s">
        <v>8556</v>
      </c>
      <c r="T6245" t="s">
        <v>76</v>
      </c>
      <c r="V6245" t="s">
        <v>4153</v>
      </c>
      <c r="W6245" t="s">
        <v>4154</v>
      </c>
      <c r="X6245" t="s">
        <v>168</v>
      </c>
      <c r="Y6245" t="s">
        <v>268</v>
      </c>
      <c r="Z6245" t="s">
        <v>268</v>
      </c>
      <c r="AA6245" t="s">
        <v>19</v>
      </c>
      <c r="AC6245" t="s">
        <v>10838</v>
      </c>
      <c r="AD6245">
        <v>1</v>
      </c>
      <c r="AE6245">
        <v>1</v>
      </c>
    </row>
    <row r="6246" spans="1:31">
      <c r="A6246" t="s">
        <v>10839</v>
      </c>
      <c r="B6246" s="93">
        <v>44954</v>
      </c>
      <c r="C6246" s="93">
        <v>44954</v>
      </c>
      <c r="D6246">
        <v>-2.71713528E-2</v>
      </c>
      <c r="E6246">
        <v>-2.71713528E-2</v>
      </c>
      <c r="F6246" t="s">
        <v>81</v>
      </c>
      <c r="G6246">
        <v>5.8778234086242307</v>
      </c>
      <c r="H6246">
        <v>-0.15970841353182749</v>
      </c>
      <c r="I6246">
        <v>-0.15970841353182749</v>
      </c>
      <c r="J6246">
        <v>1</v>
      </c>
      <c r="L6246" t="s">
        <v>76</v>
      </c>
      <c r="M6246" t="s">
        <v>111</v>
      </c>
      <c r="R6246" t="s">
        <v>8556</v>
      </c>
      <c r="T6246" t="s">
        <v>76</v>
      </c>
      <c r="V6246" t="s">
        <v>4153</v>
      </c>
      <c r="W6246" t="s">
        <v>4154</v>
      </c>
      <c r="X6246" t="s">
        <v>168</v>
      </c>
      <c r="Y6246" t="s">
        <v>268</v>
      </c>
      <c r="Z6246" t="s">
        <v>268</v>
      </c>
      <c r="AA6246" t="s">
        <v>19</v>
      </c>
      <c r="AC6246" t="s">
        <v>10840</v>
      </c>
      <c r="AD6246">
        <v>1</v>
      </c>
      <c r="AE6246">
        <v>1</v>
      </c>
    </row>
    <row r="6247" spans="1:31">
      <c r="A6247" t="s">
        <v>10841</v>
      </c>
      <c r="B6247" s="93">
        <v>44954</v>
      </c>
      <c r="C6247" s="93">
        <v>44954</v>
      </c>
      <c r="D6247">
        <v>-8.2329806000000002E-3</v>
      </c>
      <c r="E6247">
        <v>-8.2329806000000002E-3</v>
      </c>
      <c r="F6247" t="s">
        <v>81</v>
      </c>
      <c r="G6247">
        <v>5.8778234086242307</v>
      </c>
      <c r="H6247">
        <v>-4.8392006093429168E-2</v>
      </c>
      <c r="I6247">
        <v>-4.8392006093429168E-2</v>
      </c>
      <c r="J6247">
        <v>1</v>
      </c>
      <c r="L6247" t="s">
        <v>76</v>
      </c>
      <c r="M6247" t="s">
        <v>111</v>
      </c>
      <c r="R6247" t="s">
        <v>8556</v>
      </c>
      <c r="T6247" t="s">
        <v>76</v>
      </c>
      <c r="V6247" t="s">
        <v>4153</v>
      </c>
      <c r="W6247" t="s">
        <v>4154</v>
      </c>
      <c r="X6247" t="s">
        <v>168</v>
      </c>
      <c r="Y6247" t="s">
        <v>268</v>
      </c>
      <c r="Z6247" t="s">
        <v>268</v>
      </c>
      <c r="AA6247" t="s">
        <v>19</v>
      </c>
      <c r="AC6247" t="s">
        <v>10842</v>
      </c>
      <c r="AD6247">
        <v>1</v>
      </c>
      <c r="AE6247">
        <v>1</v>
      </c>
    </row>
    <row r="6248" spans="1:31">
      <c r="A6248" t="s">
        <v>10843</v>
      </c>
      <c r="B6248" s="93">
        <v>44953</v>
      </c>
      <c r="C6248" s="93">
        <v>44953</v>
      </c>
      <c r="D6248">
        <v>-1.01143082E-2</v>
      </c>
      <c r="E6248">
        <v>-1.01143082E-2</v>
      </c>
      <c r="F6248" t="s">
        <v>81</v>
      </c>
      <c r="G6248">
        <v>5.952747817154596</v>
      </c>
      <c r="H6248">
        <v>-6.020792605957883E-2</v>
      </c>
      <c r="I6248">
        <v>-6.020792605957883E-2</v>
      </c>
      <c r="J6248">
        <v>1</v>
      </c>
      <c r="L6248" t="s">
        <v>76</v>
      </c>
      <c r="M6248" t="s">
        <v>111</v>
      </c>
      <c r="R6248" t="s">
        <v>8556</v>
      </c>
      <c r="T6248" t="s">
        <v>76</v>
      </c>
      <c r="V6248" t="s">
        <v>4153</v>
      </c>
      <c r="W6248" t="s">
        <v>4154</v>
      </c>
      <c r="X6248" t="s">
        <v>168</v>
      </c>
      <c r="Y6248" t="s">
        <v>268</v>
      </c>
      <c r="Z6248" t="s">
        <v>268</v>
      </c>
      <c r="AA6248" t="s">
        <v>19</v>
      </c>
      <c r="AC6248" t="s">
        <v>10844</v>
      </c>
      <c r="AD6248">
        <v>1</v>
      </c>
      <c r="AE6248">
        <v>1</v>
      </c>
    </row>
    <row r="6249" spans="1:31">
      <c r="A6249" t="s">
        <v>10845</v>
      </c>
      <c r="B6249" s="93">
        <v>44953</v>
      </c>
      <c r="C6249" s="93">
        <v>44953</v>
      </c>
      <c r="D6249">
        <v>-7.7542668000000004E-3</v>
      </c>
      <c r="E6249">
        <v>-7.7542668000000004E-3</v>
      </c>
      <c r="F6249" t="s">
        <v>81</v>
      </c>
      <c r="G6249">
        <v>5.952747817154596</v>
      </c>
      <c r="H6249">
        <v>-4.6159194767334363E-2</v>
      </c>
      <c r="I6249">
        <v>-4.6159194767334363E-2</v>
      </c>
      <c r="J6249">
        <v>1</v>
      </c>
      <c r="L6249" t="s">
        <v>76</v>
      </c>
      <c r="M6249" t="s">
        <v>111</v>
      </c>
      <c r="R6249" t="s">
        <v>8556</v>
      </c>
      <c r="T6249" t="s">
        <v>76</v>
      </c>
      <c r="V6249" t="s">
        <v>4153</v>
      </c>
      <c r="W6249" t="s">
        <v>4154</v>
      </c>
      <c r="X6249" t="s">
        <v>168</v>
      </c>
      <c r="Y6249" t="s">
        <v>268</v>
      </c>
      <c r="Z6249" t="s">
        <v>268</v>
      </c>
      <c r="AA6249" t="s">
        <v>19</v>
      </c>
      <c r="AC6249" t="s">
        <v>10846</v>
      </c>
      <c r="AD6249">
        <v>1</v>
      </c>
      <c r="AE6249">
        <v>1</v>
      </c>
    </row>
    <row r="6250" spans="1:31">
      <c r="A6250" t="s">
        <v>10847</v>
      </c>
      <c r="B6250" s="93">
        <v>44953</v>
      </c>
      <c r="C6250" s="93">
        <v>44953</v>
      </c>
      <c r="D6250">
        <v>-8.7870432000000005E-3</v>
      </c>
      <c r="E6250">
        <v>-8.7870432000000005E-3</v>
      </c>
      <c r="F6250" t="s">
        <v>81</v>
      </c>
      <c r="G6250">
        <v>5.952747817154596</v>
      </c>
      <c r="H6250">
        <v>-5.230705222804314E-2</v>
      </c>
      <c r="I6250">
        <v>-5.230705222804314E-2</v>
      </c>
      <c r="J6250">
        <v>1</v>
      </c>
      <c r="L6250" t="s">
        <v>76</v>
      </c>
      <c r="M6250" t="s">
        <v>111</v>
      </c>
      <c r="R6250" t="s">
        <v>8556</v>
      </c>
      <c r="T6250" t="s">
        <v>76</v>
      </c>
      <c r="V6250" t="s">
        <v>4153</v>
      </c>
      <c r="W6250" t="s">
        <v>4154</v>
      </c>
      <c r="X6250" t="s">
        <v>168</v>
      </c>
      <c r="Y6250" t="s">
        <v>268</v>
      </c>
      <c r="Z6250" t="s">
        <v>268</v>
      </c>
      <c r="AA6250" t="s">
        <v>19</v>
      </c>
      <c r="AC6250" t="s">
        <v>10848</v>
      </c>
      <c r="AD6250">
        <v>1</v>
      </c>
      <c r="AE6250">
        <v>1</v>
      </c>
    </row>
    <row r="6251" spans="1:31">
      <c r="A6251" t="s">
        <v>10849</v>
      </c>
      <c r="B6251" s="93">
        <v>44953</v>
      </c>
      <c r="C6251" s="93">
        <v>44953</v>
      </c>
      <c r="D6251">
        <v>-7.5043019999999992E-3</v>
      </c>
      <c r="E6251">
        <v>-7.5043019999999992E-3</v>
      </c>
      <c r="F6251" t="s">
        <v>81</v>
      </c>
      <c r="G6251">
        <v>5.952747817154596</v>
      </c>
      <c r="H6251">
        <v>-4.4671217349768873E-2</v>
      </c>
      <c r="I6251">
        <v>-4.4671217349768873E-2</v>
      </c>
      <c r="J6251">
        <v>1</v>
      </c>
      <c r="L6251" t="s">
        <v>76</v>
      </c>
      <c r="M6251" t="s">
        <v>111</v>
      </c>
      <c r="R6251" t="s">
        <v>8556</v>
      </c>
      <c r="T6251" t="s">
        <v>76</v>
      </c>
      <c r="V6251" t="s">
        <v>4153</v>
      </c>
      <c r="W6251" t="s">
        <v>4154</v>
      </c>
      <c r="X6251" t="s">
        <v>168</v>
      </c>
      <c r="Y6251" t="s">
        <v>268</v>
      </c>
      <c r="Z6251" t="s">
        <v>268</v>
      </c>
      <c r="AA6251" t="s">
        <v>19</v>
      </c>
      <c r="AC6251" t="s">
        <v>10850</v>
      </c>
      <c r="AD6251">
        <v>1</v>
      </c>
      <c r="AE6251">
        <v>1</v>
      </c>
    </row>
    <row r="6252" spans="1:31">
      <c r="A6252" t="s">
        <v>10851</v>
      </c>
      <c r="B6252" s="93">
        <v>44953</v>
      </c>
      <c r="C6252" s="93">
        <v>44953</v>
      </c>
      <c r="D6252">
        <v>-0.89381312624111486</v>
      </c>
      <c r="E6252">
        <v>-0.89381312624111486</v>
      </c>
      <c r="F6252" t="s">
        <v>81</v>
      </c>
      <c r="G6252">
        <v>5.952747817154596</v>
      </c>
      <c r="H6252">
        <v>-5.3206441361759218</v>
      </c>
      <c r="I6252">
        <v>-5.3206441361759218</v>
      </c>
      <c r="J6252">
        <v>1</v>
      </c>
      <c r="L6252" t="s">
        <v>65</v>
      </c>
      <c r="R6252" t="s">
        <v>8556</v>
      </c>
      <c r="T6252" t="s">
        <v>65</v>
      </c>
      <c r="V6252" t="s">
        <v>8402</v>
      </c>
      <c r="W6252" t="s">
        <v>7116</v>
      </c>
      <c r="X6252" t="s">
        <v>168</v>
      </c>
      <c r="Y6252" t="s">
        <v>268</v>
      </c>
      <c r="Z6252" t="s">
        <v>268</v>
      </c>
      <c r="AA6252" t="s">
        <v>19</v>
      </c>
      <c r="AC6252" t="s">
        <v>10852</v>
      </c>
      <c r="AD6252">
        <v>1</v>
      </c>
      <c r="AE6252">
        <v>1</v>
      </c>
    </row>
    <row r="6253" spans="1:31">
      <c r="A6253" t="s">
        <v>10853</v>
      </c>
      <c r="B6253" s="93">
        <v>44953</v>
      </c>
      <c r="C6253" s="93">
        <v>44953</v>
      </c>
      <c r="D6253">
        <v>-2.724638319002826E-3</v>
      </c>
      <c r="E6253">
        <v>-2.724638319002826E-3</v>
      </c>
      <c r="F6253" t="s">
        <v>81</v>
      </c>
      <c r="G6253">
        <v>5.952747817154596</v>
      </c>
      <c r="H6253">
        <v>-1.621908480597984E-2</v>
      </c>
      <c r="I6253">
        <v>-1.621908480597984E-2</v>
      </c>
      <c r="J6253">
        <v>1</v>
      </c>
      <c r="L6253" t="s">
        <v>65</v>
      </c>
      <c r="M6253" t="s">
        <v>111</v>
      </c>
      <c r="R6253" t="s">
        <v>9046</v>
      </c>
      <c r="T6253" t="s">
        <v>65</v>
      </c>
      <c r="V6253" t="s">
        <v>8402</v>
      </c>
      <c r="W6253" t="s">
        <v>7116</v>
      </c>
      <c r="X6253" t="s">
        <v>168</v>
      </c>
      <c r="Y6253" t="s">
        <v>268</v>
      </c>
      <c r="Z6253" t="s">
        <v>268</v>
      </c>
      <c r="AA6253" t="s">
        <v>19</v>
      </c>
      <c r="AC6253" t="s">
        <v>10854</v>
      </c>
      <c r="AD6253">
        <v>1</v>
      </c>
      <c r="AE6253">
        <v>1</v>
      </c>
    </row>
    <row r="6254" spans="1:31">
      <c r="A6254" t="s">
        <v>10855</v>
      </c>
      <c r="B6254" s="93">
        <v>44952</v>
      </c>
      <c r="C6254" s="93">
        <v>44952</v>
      </c>
      <c r="D6254">
        <v>7.5000000000000002E-4</v>
      </c>
      <c r="E6254">
        <v>7.5000000000000002E-4</v>
      </c>
      <c r="F6254" t="s">
        <v>67</v>
      </c>
      <c r="G6254">
        <v>8174.323634507401</v>
      </c>
      <c r="H6254">
        <v>6.1307427258805509</v>
      </c>
      <c r="I6254">
        <v>6.1307427258805509</v>
      </c>
      <c r="J6254">
        <v>1</v>
      </c>
      <c r="L6254" t="s">
        <v>9990</v>
      </c>
      <c r="M6254" t="s">
        <v>74</v>
      </c>
      <c r="R6254" t="s">
        <v>8556</v>
      </c>
      <c r="T6254" t="s">
        <v>74</v>
      </c>
      <c r="V6254" t="s">
        <v>9991</v>
      </c>
      <c r="W6254" t="s">
        <v>9991</v>
      </c>
      <c r="X6254" t="s">
        <v>1132</v>
      </c>
      <c r="Y6254" t="s">
        <v>1133</v>
      </c>
      <c r="Z6254" t="s">
        <v>1133</v>
      </c>
      <c r="AA6254" t="s">
        <v>30</v>
      </c>
      <c r="AC6254" t="s">
        <v>10856</v>
      </c>
      <c r="AD6254">
        <v>1</v>
      </c>
      <c r="AE6254">
        <v>1</v>
      </c>
    </row>
    <row r="6255" spans="1:31">
      <c r="A6255" t="s">
        <v>10857</v>
      </c>
      <c r="B6255" s="93">
        <v>44951</v>
      </c>
      <c r="C6255" s="93">
        <v>44951</v>
      </c>
      <c r="D6255">
        <v>7.5000000000000002E-4</v>
      </c>
      <c r="E6255">
        <v>7.5000000000000002E-4</v>
      </c>
      <c r="F6255" t="s">
        <v>67</v>
      </c>
      <c r="G6255">
        <v>8240.1023017902826</v>
      </c>
      <c r="H6255">
        <v>6.1800767263427119</v>
      </c>
      <c r="I6255">
        <v>6.1800767263427119</v>
      </c>
      <c r="J6255">
        <v>1</v>
      </c>
      <c r="L6255" t="s">
        <v>9990</v>
      </c>
      <c r="M6255" t="s">
        <v>74</v>
      </c>
      <c r="R6255" t="s">
        <v>8556</v>
      </c>
      <c r="T6255" t="s">
        <v>74</v>
      </c>
      <c r="V6255" t="s">
        <v>9991</v>
      </c>
      <c r="W6255" t="s">
        <v>9991</v>
      </c>
      <c r="X6255" t="s">
        <v>1132</v>
      </c>
      <c r="Y6255" t="s">
        <v>1133</v>
      </c>
      <c r="Z6255" t="s">
        <v>1133</v>
      </c>
      <c r="AA6255" t="s">
        <v>30</v>
      </c>
      <c r="AC6255" t="s">
        <v>10858</v>
      </c>
      <c r="AD6255">
        <v>1</v>
      </c>
      <c r="AE6255">
        <v>1</v>
      </c>
    </row>
    <row r="6256" spans="1:31">
      <c r="A6256" t="s">
        <v>10859</v>
      </c>
      <c r="B6256" s="93">
        <v>44951</v>
      </c>
      <c r="C6256" s="93">
        <v>44951</v>
      </c>
      <c r="D6256">
        <v>-0.1275780945972686</v>
      </c>
      <c r="E6256">
        <v>-0.1275780945972686</v>
      </c>
      <c r="F6256" t="s">
        <v>81</v>
      </c>
      <c r="G6256">
        <v>5.0700767263427107</v>
      </c>
      <c r="H6256">
        <v>-0.64683072820876042</v>
      </c>
      <c r="I6256">
        <v>-0.64683072820876042</v>
      </c>
      <c r="J6256">
        <v>1</v>
      </c>
      <c r="L6256" t="s">
        <v>65</v>
      </c>
      <c r="R6256" t="s">
        <v>9046</v>
      </c>
      <c r="T6256" t="s">
        <v>65</v>
      </c>
      <c r="V6256" t="s">
        <v>8402</v>
      </c>
      <c r="W6256" t="s">
        <v>7116</v>
      </c>
      <c r="X6256" t="s">
        <v>168</v>
      </c>
      <c r="Y6256" t="s">
        <v>268</v>
      </c>
      <c r="Z6256" t="s">
        <v>268</v>
      </c>
      <c r="AA6256" t="s">
        <v>19</v>
      </c>
      <c r="AC6256" t="s">
        <v>10860</v>
      </c>
      <c r="AD6256">
        <v>1</v>
      </c>
      <c r="AE6256">
        <v>1</v>
      </c>
    </row>
    <row r="6257" spans="1:31">
      <c r="A6257" t="s">
        <v>10861</v>
      </c>
      <c r="B6257" s="93">
        <v>44951</v>
      </c>
      <c r="C6257" s="93">
        <v>44951</v>
      </c>
      <c r="D6257">
        <v>-2.1188599999999998E-2</v>
      </c>
      <c r="E6257">
        <v>-2.1188599999999998E-2</v>
      </c>
      <c r="F6257" t="s">
        <v>81</v>
      </c>
      <c r="G6257">
        <v>5.0700767263427107</v>
      </c>
      <c r="H6257">
        <v>-0.1074278277237852</v>
      </c>
      <c r="I6257">
        <v>-0.1074278277237852</v>
      </c>
      <c r="J6257">
        <v>1</v>
      </c>
      <c r="L6257" t="s">
        <v>76</v>
      </c>
      <c r="R6257" t="s">
        <v>9046</v>
      </c>
      <c r="T6257" t="s">
        <v>76</v>
      </c>
      <c r="V6257" t="s">
        <v>8402</v>
      </c>
      <c r="W6257" t="s">
        <v>7116</v>
      </c>
      <c r="X6257" t="s">
        <v>168</v>
      </c>
      <c r="Y6257" t="s">
        <v>268</v>
      </c>
      <c r="Z6257" t="s">
        <v>268</v>
      </c>
      <c r="AA6257" t="s">
        <v>19</v>
      </c>
      <c r="AC6257" t="s">
        <v>10862</v>
      </c>
      <c r="AD6257">
        <v>1</v>
      </c>
      <c r="AE6257">
        <v>1</v>
      </c>
    </row>
    <row r="6258" spans="1:31">
      <c r="A6258" t="s">
        <v>10863</v>
      </c>
      <c r="B6258" s="93">
        <v>44951</v>
      </c>
      <c r="C6258" s="93">
        <v>44951</v>
      </c>
      <c r="D6258">
        <v>-0.117736101047972</v>
      </c>
      <c r="E6258">
        <v>-0.117736101047972</v>
      </c>
      <c r="F6258" t="s">
        <v>81</v>
      </c>
      <c r="G6258">
        <v>5.0700767263427107</v>
      </c>
      <c r="H6258">
        <v>-0.59693106577365629</v>
      </c>
      <c r="I6258">
        <v>-0.59693106577365629</v>
      </c>
      <c r="J6258">
        <v>1</v>
      </c>
      <c r="L6258" t="s">
        <v>65</v>
      </c>
      <c r="R6258" t="s">
        <v>9046</v>
      </c>
      <c r="T6258" t="s">
        <v>65</v>
      </c>
      <c r="V6258" t="s">
        <v>8402</v>
      </c>
      <c r="W6258" t="s">
        <v>7116</v>
      </c>
      <c r="X6258" t="s">
        <v>168</v>
      </c>
      <c r="Y6258" t="s">
        <v>268</v>
      </c>
      <c r="Z6258" t="s">
        <v>268</v>
      </c>
      <c r="AA6258" t="s">
        <v>19</v>
      </c>
      <c r="AC6258" t="s">
        <v>10864</v>
      </c>
      <c r="AD6258">
        <v>1</v>
      </c>
      <c r="AE6258">
        <v>1</v>
      </c>
    </row>
    <row r="6259" spans="1:31">
      <c r="A6259" t="s">
        <v>10865</v>
      </c>
      <c r="B6259" s="93">
        <v>44946</v>
      </c>
      <c r="C6259" s="93">
        <v>44946</v>
      </c>
      <c r="D6259">
        <v>-5.3488575E-3</v>
      </c>
      <c r="E6259">
        <v>-5.3488575E-3</v>
      </c>
      <c r="F6259" t="s">
        <v>81</v>
      </c>
      <c r="G6259">
        <v>5.3489583333333321</v>
      </c>
      <c r="H6259">
        <v>-2.8610815898437489E-2</v>
      </c>
      <c r="I6259">
        <v>-2.8610815898437489E-2</v>
      </c>
      <c r="J6259">
        <v>1</v>
      </c>
      <c r="L6259" t="s">
        <v>76</v>
      </c>
      <c r="R6259" t="s">
        <v>8556</v>
      </c>
      <c r="T6259" t="s">
        <v>76</v>
      </c>
      <c r="V6259" t="s">
        <v>4153</v>
      </c>
      <c r="W6259" t="s">
        <v>4154</v>
      </c>
      <c r="X6259" t="s">
        <v>168</v>
      </c>
      <c r="Y6259" t="s">
        <v>268</v>
      </c>
      <c r="Z6259" t="s">
        <v>268</v>
      </c>
      <c r="AA6259" t="s">
        <v>19</v>
      </c>
      <c r="AC6259" t="s">
        <v>10866</v>
      </c>
      <c r="AD6259">
        <v>1</v>
      </c>
      <c r="AE6259">
        <v>1</v>
      </c>
    </row>
    <row r="6260" spans="1:31">
      <c r="A6260" t="s">
        <v>10867</v>
      </c>
      <c r="B6260" s="93">
        <v>44937</v>
      </c>
      <c r="C6260" s="93">
        <v>44937</v>
      </c>
      <c r="D6260">
        <v>-4.1975796000000001E-3</v>
      </c>
      <c r="E6260">
        <v>-4.1975796000000001E-3</v>
      </c>
      <c r="F6260" t="s">
        <v>81</v>
      </c>
      <c r="G6260">
        <v>4.6494791666666666</v>
      </c>
      <c r="H6260">
        <v>-1.9516558900625001E-2</v>
      </c>
      <c r="I6260">
        <v>-1.9516558900625001E-2</v>
      </c>
      <c r="J6260">
        <v>1</v>
      </c>
      <c r="L6260" t="s">
        <v>76</v>
      </c>
      <c r="R6260" t="s">
        <v>8556</v>
      </c>
      <c r="T6260" t="s">
        <v>76</v>
      </c>
      <c r="V6260" t="s">
        <v>4153</v>
      </c>
      <c r="W6260" t="s">
        <v>4154</v>
      </c>
      <c r="X6260" t="s">
        <v>168</v>
      </c>
      <c r="Y6260" t="s">
        <v>268</v>
      </c>
      <c r="Z6260" t="s">
        <v>268</v>
      </c>
      <c r="AA6260" t="s">
        <v>19</v>
      </c>
      <c r="AC6260" t="s">
        <v>10868</v>
      </c>
      <c r="AD6260">
        <v>1</v>
      </c>
      <c r="AE6260">
        <v>1</v>
      </c>
    </row>
    <row r="6261" spans="1:31">
      <c r="A6261" t="s">
        <v>10869</v>
      </c>
      <c r="B6261" s="93">
        <v>44934</v>
      </c>
      <c r="C6261" s="93">
        <v>44934</v>
      </c>
      <c r="D6261">
        <v>-6.7752194999999996E-3</v>
      </c>
      <c r="E6261">
        <v>-6.7752194999999996E-3</v>
      </c>
      <c r="F6261" t="s">
        <v>81</v>
      </c>
      <c r="G6261">
        <v>4.4709952102181996</v>
      </c>
      <c r="H6261">
        <v>-3.0291973932676949E-2</v>
      </c>
      <c r="I6261">
        <v>-3.0291973932676949E-2</v>
      </c>
      <c r="J6261">
        <v>1</v>
      </c>
      <c r="L6261" t="s">
        <v>76</v>
      </c>
      <c r="R6261" t="s">
        <v>8556</v>
      </c>
      <c r="T6261" t="s">
        <v>76</v>
      </c>
      <c r="V6261" t="s">
        <v>4153</v>
      </c>
      <c r="W6261" t="s">
        <v>4154</v>
      </c>
      <c r="X6261" t="s">
        <v>168</v>
      </c>
      <c r="Y6261" t="s">
        <v>268</v>
      </c>
      <c r="Z6261" t="s">
        <v>268</v>
      </c>
      <c r="AA6261" t="s">
        <v>19</v>
      </c>
      <c r="AC6261" t="s">
        <v>10870</v>
      </c>
      <c r="AD6261">
        <v>1</v>
      </c>
      <c r="AE6261">
        <v>1</v>
      </c>
    </row>
    <row r="6262" spans="1:31">
      <c r="A6262" t="s">
        <v>10871</v>
      </c>
      <c r="B6262" s="93">
        <v>44934</v>
      </c>
      <c r="C6262" s="93">
        <v>44934</v>
      </c>
      <c r="D6262">
        <v>-5.4711170999999998E-3</v>
      </c>
      <c r="E6262">
        <v>-5.4711170999999998E-3</v>
      </c>
      <c r="F6262" t="s">
        <v>81</v>
      </c>
      <c r="G6262">
        <v>4.4709952102181996</v>
      </c>
      <c r="H6262">
        <v>-2.4461338348642891E-2</v>
      </c>
      <c r="I6262">
        <v>-2.4461338348642891E-2</v>
      </c>
      <c r="J6262">
        <v>1</v>
      </c>
      <c r="L6262" t="s">
        <v>76</v>
      </c>
      <c r="R6262" t="s">
        <v>8556</v>
      </c>
      <c r="T6262" t="s">
        <v>76</v>
      </c>
      <c r="V6262" t="s">
        <v>4153</v>
      </c>
      <c r="W6262" t="s">
        <v>4154</v>
      </c>
      <c r="X6262" t="s">
        <v>168</v>
      </c>
      <c r="Y6262" t="s">
        <v>268</v>
      </c>
      <c r="Z6262" t="s">
        <v>268</v>
      </c>
      <c r="AA6262" t="s">
        <v>19</v>
      </c>
      <c r="AC6262" t="s">
        <v>10872</v>
      </c>
      <c r="AD6262">
        <v>1</v>
      </c>
      <c r="AE6262">
        <v>1</v>
      </c>
    </row>
    <row r="6263" spans="1:31">
      <c r="A6263" t="s">
        <v>10873</v>
      </c>
      <c r="B6263" s="93">
        <v>44934</v>
      </c>
      <c r="C6263" s="93">
        <v>44934</v>
      </c>
      <c r="D6263">
        <v>-5.0737734000000003E-3</v>
      </c>
      <c r="E6263">
        <v>-5.0737734000000003E-3</v>
      </c>
      <c r="F6263" t="s">
        <v>81</v>
      </c>
      <c r="G6263">
        <v>4.4709952102181996</v>
      </c>
      <c r="H6263">
        <v>-2.2684816569132519E-2</v>
      </c>
      <c r="I6263">
        <v>-2.2684816569132519E-2</v>
      </c>
      <c r="J6263">
        <v>1</v>
      </c>
      <c r="L6263" t="s">
        <v>76</v>
      </c>
      <c r="R6263" t="s">
        <v>8556</v>
      </c>
      <c r="T6263" t="s">
        <v>76</v>
      </c>
      <c r="V6263" t="s">
        <v>4153</v>
      </c>
      <c r="W6263" t="s">
        <v>4154</v>
      </c>
      <c r="X6263" t="s">
        <v>168</v>
      </c>
      <c r="Y6263" t="s">
        <v>268</v>
      </c>
      <c r="Z6263" t="s">
        <v>268</v>
      </c>
      <c r="AA6263" t="s">
        <v>19</v>
      </c>
      <c r="AC6263" t="s">
        <v>10874</v>
      </c>
      <c r="AD6263">
        <v>1</v>
      </c>
      <c r="AE6263">
        <v>1</v>
      </c>
    </row>
    <row r="6264" spans="1:31">
      <c r="A6264" t="s">
        <v>10875</v>
      </c>
      <c r="B6264" s="93">
        <v>44934</v>
      </c>
      <c r="C6264" s="93">
        <v>44934</v>
      </c>
      <c r="D6264">
        <v>3.7500000000000001E-4</v>
      </c>
      <c r="E6264">
        <v>3.7500000000000001E-4</v>
      </c>
      <c r="F6264" t="s">
        <v>80</v>
      </c>
      <c r="G6264">
        <v>6842.7354976051083</v>
      </c>
      <c r="H6264">
        <v>2.5660258116019161</v>
      </c>
      <c r="I6264">
        <v>2.5660258116019161</v>
      </c>
      <c r="J6264">
        <v>1</v>
      </c>
      <c r="M6264" t="s">
        <v>74</v>
      </c>
      <c r="R6264" t="s">
        <v>8556</v>
      </c>
      <c r="T6264" t="s">
        <v>74</v>
      </c>
      <c r="V6264" t="s">
        <v>9404</v>
      </c>
      <c r="W6264" t="s">
        <v>79</v>
      </c>
      <c r="X6264" t="s">
        <v>168</v>
      </c>
      <c r="Y6264" t="s">
        <v>268</v>
      </c>
      <c r="Z6264" t="s">
        <v>268</v>
      </c>
      <c r="AA6264" t="s">
        <v>19</v>
      </c>
      <c r="AC6264" t="s">
        <v>10876</v>
      </c>
      <c r="AD6264">
        <v>1</v>
      </c>
      <c r="AE6264">
        <v>1</v>
      </c>
    </row>
    <row r="6265" spans="1:31">
      <c r="A6265" t="s">
        <v>10877</v>
      </c>
      <c r="B6265" s="93">
        <v>44933</v>
      </c>
      <c r="C6265" s="93">
        <v>44933</v>
      </c>
      <c r="D6265">
        <v>-6.5001353999999999E-3</v>
      </c>
      <c r="E6265">
        <v>-6.5001353999999999E-3</v>
      </c>
      <c r="F6265" t="s">
        <v>81</v>
      </c>
      <c r="G6265">
        <v>4.2701271186440684</v>
      </c>
      <c r="H6265">
        <v>-2.7756404446398309E-2</v>
      </c>
      <c r="I6265">
        <v>-2.7756404446398309E-2</v>
      </c>
      <c r="J6265">
        <v>1</v>
      </c>
      <c r="L6265" t="s">
        <v>76</v>
      </c>
      <c r="R6265" t="s">
        <v>8556</v>
      </c>
      <c r="T6265" t="s">
        <v>76</v>
      </c>
      <c r="V6265" t="s">
        <v>4153</v>
      </c>
      <c r="W6265" t="s">
        <v>4154</v>
      </c>
      <c r="X6265" t="s">
        <v>168</v>
      </c>
      <c r="Y6265" t="s">
        <v>268</v>
      </c>
      <c r="Z6265" t="s">
        <v>268</v>
      </c>
      <c r="AA6265" t="s">
        <v>19</v>
      </c>
      <c r="AC6265" t="s">
        <v>10878</v>
      </c>
      <c r="AD6265">
        <v>1</v>
      </c>
      <c r="AE6265">
        <v>1</v>
      </c>
    </row>
    <row r="6266" spans="1:31">
      <c r="A6266" t="s">
        <v>10879</v>
      </c>
      <c r="B6266" s="93">
        <v>44933</v>
      </c>
      <c r="C6266" s="93">
        <v>44933</v>
      </c>
      <c r="D6266">
        <v>-4.7902395000000014E-3</v>
      </c>
      <c r="E6266">
        <v>-4.7902395000000014E-3</v>
      </c>
      <c r="F6266" t="s">
        <v>81</v>
      </c>
      <c r="G6266">
        <v>4.2701271186440684</v>
      </c>
      <c r="H6266">
        <v>-2.045493159375001E-2</v>
      </c>
      <c r="I6266">
        <v>-2.045493159375001E-2</v>
      </c>
      <c r="J6266">
        <v>1</v>
      </c>
      <c r="L6266" t="s">
        <v>76</v>
      </c>
      <c r="R6266" t="s">
        <v>8556</v>
      </c>
      <c r="T6266" t="s">
        <v>76</v>
      </c>
      <c r="V6266" t="s">
        <v>4153</v>
      </c>
      <c r="W6266" t="s">
        <v>4154</v>
      </c>
      <c r="X6266" t="s">
        <v>168</v>
      </c>
      <c r="Y6266" t="s">
        <v>268</v>
      </c>
      <c r="Z6266" t="s">
        <v>268</v>
      </c>
      <c r="AA6266" t="s">
        <v>19</v>
      </c>
      <c r="AC6266" t="s">
        <v>10880</v>
      </c>
      <c r="AD6266">
        <v>1</v>
      </c>
      <c r="AE6266">
        <v>1</v>
      </c>
    </row>
    <row r="6267" spans="1:31">
      <c r="A6267" t="s">
        <v>10881</v>
      </c>
      <c r="B6267" s="93">
        <v>44932</v>
      </c>
      <c r="C6267" s="93">
        <v>44932</v>
      </c>
      <c r="D6267">
        <v>-8.8642335000000006E-3</v>
      </c>
      <c r="E6267">
        <v>-8.8642335000000006E-3</v>
      </c>
      <c r="F6267" t="s">
        <v>81</v>
      </c>
      <c r="G6267">
        <v>4.21805702217529</v>
      </c>
      <c r="H6267">
        <v>-3.7389842360876453E-2</v>
      </c>
      <c r="I6267">
        <v>-3.7389842360876453E-2</v>
      </c>
      <c r="J6267">
        <v>1</v>
      </c>
      <c r="L6267" t="s">
        <v>76</v>
      </c>
      <c r="R6267" t="s">
        <v>8556</v>
      </c>
      <c r="T6267" t="s">
        <v>76</v>
      </c>
      <c r="V6267" t="s">
        <v>4153</v>
      </c>
      <c r="W6267" t="s">
        <v>4154</v>
      </c>
      <c r="X6267" t="s">
        <v>168</v>
      </c>
      <c r="Y6267" t="s">
        <v>268</v>
      </c>
      <c r="Z6267" t="s">
        <v>268</v>
      </c>
      <c r="AA6267" t="s">
        <v>19</v>
      </c>
      <c r="AC6267" t="s">
        <v>10882</v>
      </c>
      <c r="AD6267">
        <v>1</v>
      </c>
      <c r="AE6267">
        <v>1</v>
      </c>
    </row>
    <row r="6268" spans="1:31">
      <c r="A6268" t="s">
        <v>10883</v>
      </c>
      <c r="B6268" s="93">
        <v>44928</v>
      </c>
      <c r="C6268" s="93">
        <v>44928</v>
      </c>
      <c r="D6268">
        <v>8.9999999999999998E-4</v>
      </c>
      <c r="E6268">
        <v>8.9999999999999998E-4</v>
      </c>
      <c r="F6268" t="s">
        <v>67</v>
      </c>
      <c r="G6268">
        <v>6457.3404255319147</v>
      </c>
      <c r="H6268">
        <v>5.8116063829787228</v>
      </c>
      <c r="I6268">
        <v>5.8116063829787228</v>
      </c>
      <c r="J6268">
        <v>1</v>
      </c>
      <c r="L6268" t="s">
        <v>9990</v>
      </c>
      <c r="M6268" t="s">
        <v>74</v>
      </c>
      <c r="R6268" t="s">
        <v>8556</v>
      </c>
      <c r="T6268" t="s">
        <v>74</v>
      </c>
      <c r="V6268" t="s">
        <v>9991</v>
      </c>
      <c r="W6268" t="s">
        <v>9991</v>
      </c>
      <c r="X6268" t="s">
        <v>1132</v>
      </c>
      <c r="Y6268" t="s">
        <v>1133</v>
      </c>
      <c r="Z6268" t="s">
        <v>1133</v>
      </c>
      <c r="AA6268" t="s">
        <v>30</v>
      </c>
      <c r="AC6268" t="s">
        <v>10884</v>
      </c>
      <c r="AD6268">
        <v>1</v>
      </c>
      <c r="AE6268">
        <v>1</v>
      </c>
    </row>
    <row r="6269" spans="1:31">
      <c r="A6269" t="s">
        <v>10885</v>
      </c>
      <c r="B6269" s="93">
        <v>44926</v>
      </c>
      <c r="C6269" s="93">
        <v>44926</v>
      </c>
      <c r="D6269">
        <v>1.6875E-3</v>
      </c>
      <c r="E6269">
        <v>1.6875E-3</v>
      </c>
      <c r="F6269" t="s">
        <v>67</v>
      </c>
      <c r="G6269">
        <v>6369.9360341151396</v>
      </c>
      <c r="H6269">
        <v>10.7492670575693</v>
      </c>
      <c r="I6269">
        <v>10.7492670575693</v>
      </c>
      <c r="J6269">
        <v>1</v>
      </c>
      <c r="L6269" t="s">
        <v>9990</v>
      </c>
      <c r="M6269" t="s">
        <v>74</v>
      </c>
      <c r="R6269" t="s">
        <v>8556</v>
      </c>
      <c r="T6269" t="s">
        <v>74</v>
      </c>
      <c r="V6269" t="s">
        <v>9991</v>
      </c>
      <c r="W6269" t="s">
        <v>9991</v>
      </c>
      <c r="X6269" t="s">
        <v>1132</v>
      </c>
      <c r="Y6269" t="s">
        <v>1133</v>
      </c>
      <c r="Z6269" t="s">
        <v>1133</v>
      </c>
      <c r="AA6269" t="s">
        <v>30</v>
      </c>
      <c r="AC6269" t="s">
        <v>10886</v>
      </c>
      <c r="AD6269">
        <v>1</v>
      </c>
      <c r="AE6269">
        <v>1</v>
      </c>
    </row>
    <row r="6270" spans="1:31">
      <c r="A6270" t="s">
        <v>10887</v>
      </c>
      <c r="B6270" s="93">
        <v>44925</v>
      </c>
      <c r="C6270" s="93">
        <v>44925</v>
      </c>
      <c r="D6270">
        <v>-7.7863011322187564E-2</v>
      </c>
      <c r="E6270">
        <v>-7.7863011322187564E-2</v>
      </c>
      <c r="F6270" t="s">
        <v>81</v>
      </c>
      <c r="G6270">
        <v>4.0679144385026742</v>
      </c>
      <c r="H6270">
        <v>-0.316740067982824</v>
      </c>
      <c r="I6270">
        <v>-0.316740067982824</v>
      </c>
      <c r="J6270">
        <v>1</v>
      </c>
      <c r="L6270" t="s">
        <v>65</v>
      </c>
      <c r="R6270" t="s">
        <v>8556</v>
      </c>
      <c r="T6270" t="s">
        <v>65</v>
      </c>
      <c r="V6270" t="s">
        <v>8402</v>
      </c>
      <c r="W6270" t="s">
        <v>7116</v>
      </c>
      <c r="X6270" t="s">
        <v>168</v>
      </c>
      <c r="Y6270" t="s">
        <v>268</v>
      </c>
      <c r="Z6270" t="s">
        <v>268</v>
      </c>
      <c r="AA6270" t="s">
        <v>19</v>
      </c>
      <c r="AC6270" t="s">
        <v>10888</v>
      </c>
      <c r="AD6270">
        <v>1</v>
      </c>
      <c r="AE6270">
        <v>1</v>
      </c>
    </row>
    <row r="6271" spans="1:31">
      <c r="A6271" t="s">
        <v>10889</v>
      </c>
      <c r="B6271" s="93">
        <v>44918</v>
      </c>
      <c r="C6271" s="93">
        <v>44918</v>
      </c>
      <c r="D6271">
        <v>8.5499999999999997E-4</v>
      </c>
      <c r="E6271">
        <v>8.5499999999999997E-4</v>
      </c>
      <c r="F6271" t="s">
        <v>67</v>
      </c>
      <c r="G6271">
        <v>6321.0880829015541</v>
      </c>
      <c r="H6271">
        <v>5.4045303108808289</v>
      </c>
      <c r="I6271">
        <v>5.4045303108808289</v>
      </c>
      <c r="J6271">
        <v>1</v>
      </c>
      <c r="L6271" t="s">
        <v>9990</v>
      </c>
      <c r="M6271" t="s">
        <v>74</v>
      </c>
      <c r="R6271" t="s">
        <v>8556</v>
      </c>
      <c r="T6271" t="s">
        <v>74</v>
      </c>
      <c r="V6271" t="s">
        <v>9991</v>
      </c>
      <c r="W6271" t="s">
        <v>9991</v>
      </c>
      <c r="X6271" t="s">
        <v>1132</v>
      </c>
      <c r="Y6271" t="s">
        <v>1133</v>
      </c>
      <c r="Z6271" t="s">
        <v>1133</v>
      </c>
      <c r="AA6271" t="s">
        <v>30</v>
      </c>
      <c r="AC6271" t="s">
        <v>10890</v>
      </c>
      <c r="AD6271">
        <v>1</v>
      </c>
      <c r="AE6271">
        <v>1</v>
      </c>
    </row>
    <row r="6272" spans="1:31">
      <c r="A6272" t="s">
        <v>10891</v>
      </c>
      <c r="B6272" s="93">
        <v>44917</v>
      </c>
      <c r="C6272" s="93">
        <v>44917</v>
      </c>
      <c r="D6272">
        <v>-1.4422691636237989E-3</v>
      </c>
      <c r="E6272">
        <v>-1.4422691636237989E-3</v>
      </c>
      <c r="F6272" t="s">
        <v>67</v>
      </c>
      <c r="G6272">
        <v>6361.0762800417979</v>
      </c>
      <c r="H6272">
        <v>-9.174384166163069</v>
      </c>
      <c r="I6272">
        <v>-9.174384166163069</v>
      </c>
      <c r="J6272">
        <v>1</v>
      </c>
      <c r="L6272" t="s">
        <v>68</v>
      </c>
      <c r="M6272" t="s">
        <v>78</v>
      </c>
      <c r="R6272" t="s">
        <v>10892</v>
      </c>
      <c r="T6272" t="s">
        <v>68</v>
      </c>
      <c r="V6272" t="s">
        <v>2511</v>
      </c>
      <c r="W6272" t="s">
        <v>1336</v>
      </c>
      <c r="X6272" t="s">
        <v>1337</v>
      </c>
      <c r="Y6272" t="s">
        <v>1338</v>
      </c>
      <c r="Z6272" t="s">
        <v>1338</v>
      </c>
      <c r="AA6272" t="s">
        <v>18</v>
      </c>
      <c r="AC6272" t="s">
        <v>10893</v>
      </c>
      <c r="AD6272">
        <v>1</v>
      </c>
      <c r="AE6272">
        <v>1</v>
      </c>
    </row>
    <row r="6273" spans="1:31">
      <c r="A6273" t="s">
        <v>10894</v>
      </c>
      <c r="B6273" s="93">
        <v>44917</v>
      </c>
      <c r="C6273" s="93">
        <v>44917</v>
      </c>
      <c r="D6273">
        <v>0</v>
      </c>
      <c r="E6273">
        <v>0</v>
      </c>
      <c r="F6273" t="s">
        <v>67</v>
      </c>
      <c r="G6273">
        <v>6361.0762800417979</v>
      </c>
      <c r="H6273">
        <v>0</v>
      </c>
      <c r="I6273">
        <v>0</v>
      </c>
      <c r="J6273">
        <v>1</v>
      </c>
      <c r="L6273" t="s">
        <v>68</v>
      </c>
      <c r="M6273" t="s">
        <v>78</v>
      </c>
      <c r="R6273" t="s">
        <v>10892</v>
      </c>
      <c r="T6273" t="s">
        <v>78</v>
      </c>
      <c r="V6273" t="s">
        <v>2511</v>
      </c>
      <c r="W6273" t="s">
        <v>1336</v>
      </c>
      <c r="X6273" t="s">
        <v>1337</v>
      </c>
      <c r="Y6273" t="s">
        <v>1338</v>
      </c>
      <c r="Z6273" t="s">
        <v>1338</v>
      </c>
      <c r="AA6273" t="s">
        <v>18</v>
      </c>
      <c r="AC6273" t="s">
        <v>10893</v>
      </c>
      <c r="AD6273">
        <v>1</v>
      </c>
      <c r="AE6273">
        <v>1</v>
      </c>
    </row>
    <row r="6274" spans="1:31">
      <c r="A6274" t="s">
        <v>10895</v>
      </c>
      <c r="B6274" s="93">
        <v>44917</v>
      </c>
      <c r="C6274" s="93">
        <v>44917</v>
      </c>
      <c r="D6274">
        <v>0</v>
      </c>
      <c r="E6274">
        <v>0</v>
      </c>
      <c r="F6274" t="s">
        <v>67</v>
      </c>
      <c r="G6274">
        <v>6361.0762800417979</v>
      </c>
      <c r="H6274">
        <v>0</v>
      </c>
      <c r="I6274">
        <v>0</v>
      </c>
      <c r="J6274">
        <v>1</v>
      </c>
      <c r="L6274" t="s">
        <v>68</v>
      </c>
      <c r="M6274" t="s">
        <v>78</v>
      </c>
      <c r="R6274" t="s">
        <v>10896</v>
      </c>
      <c r="T6274" t="s">
        <v>78</v>
      </c>
      <c r="V6274" t="s">
        <v>10897</v>
      </c>
      <c r="W6274" t="s">
        <v>288</v>
      </c>
      <c r="X6274" t="s">
        <v>289</v>
      </c>
      <c r="Y6274" t="s">
        <v>290</v>
      </c>
      <c r="Z6274" t="s">
        <v>290</v>
      </c>
      <c r="AA6274" t="s">
        <v>26</v>
      </c>
      <c r="AC6274" t="s">
        <v>10898</v>
      </c>
      <c r="AD6274">
        <v>1</v>
      </c>
      <c r="AE6274">
        <v>1</v>
      </c>
    </row>
    <row r="6275" spans="1:31">
      <c r="A6275" t="s">
        <v>10899</v>
      </c>
      <c r="B6275" s="93">
        <v>44917</v>
      </c>
      <c r="C6275" s="93">
        <v>44917</v>
      </c>
      <c r="D6275">
        <v>-1.9636508829807609E-3</v>
      </c>
      <c r="E6275">
        <v>-1.9636508829807609E-3</v>
      </c>
      <c r="F6275" t="s">
        <v>67</v>
      </c>
      <c r="G6275">
        <v>6361.0762800417979</v>
      </c>
      <c r="H6275">
        <v>-12.49093305401205</v>
      </c>
      <c r="I6275">
        <v>-12.49093305401205</v>
      </c>
      <c r="J6275">
        <v>1</v>
      </c>
      <c r="L6275" t="s">
        <v>68</v>
      </c>
      <c r="M6275" t="s">
        <v>78</v>
      </c>
      <c r="R6275" t="s">
        <v>10896</v>
      </c>
      <c r="T6275" t="s">
        <v>68</v>
      </c>
      <c r="V6275" t="s">
        <v>10897</v>
      </c>
      <c r="W6275" t="s">
        <v>288</v>
      </c>
      <c r="X6275" t="s">
        <v>289</v>
      </c>
      <c r="Y6275" t="s">
        <v>290</v>
      </c>
      <c r="Z6275" t="s">
        <v>290</v>
      </c>
      <c r="AA6275" t="s">
        <v>26</v>
      </c>
      <c r="AC6275" t="s">
        <v>10898</v>
      </c>
      <c r="AD6275">
        <v>1</v>
      </c>
      <c r="AE6275">
        <v>1</v>
      </c>
    </row>
    <row r="6276" spans="1:31">
      <c r="A6276" t="s">
        <v>10900</v>
      </c>
      <c r="B6276" s="93">
        <v>44917</v>
      </c>
      <c r="C6276" s="93">
        <v>44917</v>
      </c>
      <c r="D6276">
        <v>14447.427097</v>
      </c>
      <c r="E6276">
        <v>14447.427097</v>
      </c>
      <c r="F6276" t="s">
        <v>82</v>
      </c>
      <c r="G6276">
        <v>5.2241379310344831</v>
      </c>
      <c r="H6276">
        <v>75475.351903293107</v>
      </c>
      <c r="I6276">
        <v>75475.351903293107</v>
      </c>
      <c r="J6276">
        <v>1</v>
      </c>
      <c r="L6276" t="s">
        <v>8828</v>
      </c>
      <c r="M6276" t="s">
        <v>78</v>
      </c>
      <c r="R6276" t="s">
        <v>8556</v>
      </c>
      <c r="T6276" t="s">
        <v>78</v>
      </c>
      <c r="V6276" t="s">
        <v>1461</v>
      </c>
      <c r="W6276" t="s">
        <v>1461</v>
      </c>
      <c r="X6276" t="s">
        <v>1377</v>
      </c>
      <c r="Y6276" t="s">
        <v>1377</v>
      </c>
      <c r="Z6276" t="s">
        <v>1377</v>
      </c>
      <c r="AA6276" t="s">
        <v>29</v>
      </c>
      <c r="AC6276" t="s">
        <v>10901</v>
      </c>
      <c r="AD6276">
        <v>1</v>
      </c>
      <c r="AE6276">
        <v>1</v>
      </c>
    </row>
    <row r="6277" spans="1:31">
      <c r="A6277" t="s">
        <v>10902</v>
      </c>
      <c r="B6277" s="93">
        <v>44917</v>
      </c>
      <c r="C6277" s="93">
        <v>44917</v>
      </c>
      <c r="D6277">
        <v>-945</v>
      </c>
      <c r="E6277">
        <v>-945</v>
      </c>
      <c r="F6277" t="s">
        <v>82</v>
      </c>
      <c r="G6277">
        <v>5.2241379310344831</v>
      </c>
      <c r="H6277">
        <v>-4936.810344827587</v>
      </c>
      <c r="I6277">
        <v>-4936.810344827587</v>
      </c>
      <c r="J6277">
        <v>1</v>
      </c>
      <c r="L6277" t="s">
        <v>78</v>
      </c>
      <c r="M6277" t="s">
        <v>10903</v>
      </c>
      <c r="R6277" t="s">
        <v>10896</v>
      </c>
      <c r="T6277" t="s">
        <v>78</v>
      </c>
      <c r="V6277" t="s">
        <v>10897</v>
      </c>
      <c r="W6277" t="s">
        <v>288</v>
      </c>
      <c r="X6277" t="s">
        <v>289</v>
      </c>
      <c r="Y6277" t="s">
        <v>290</v>
      </c>
      <c r="Z6277" t="s">
        <v>290</v>
      </c>
      <c r="AA6277" t="s">
        <v>26</v>
      </c>
      <c r="AC6277" t="s">
        <v>10898</v>
      </c>
      <c r="AD6277">
        <v>1</v>
      </c>
      <c r="AE6277">
        <v>1</v>
      </c>
    </row>
    <row r="6278" spans="1:31">
      <c r="A6278" t="s">
        <v>10904</v>
      </c>
      <c r="B6278" s="93">
        <v>44917</v>
      </c>
      <c r="C6278" s="93">
        <v>44917</v>
      </c>
      <c r="D6278">
        <v>-13447.427</v>
      </c>
      <c r="E6278">
        <v>-13447.427</v>
      </c>
      <c r="F6278" t="s">
        <v>82</v>
      </c>
      <c r="G6278">
        <v>5.2241379310344831</v>
      </c>
      <c r="H6278">
        <v>-70251.213465517241</v>
      </c>
      <c r="I6278">
        <v>-70251.213465517241</v>
      </c>
      <c r="J6278">
        <v>1</v>
      </c>
      <c r="L6278" t="s">
        <v>78</v>
      </c>
      <c r="R6278" t="s">
        <v>10892</v>
      </c>
      <c r="T6278" t="s">
        <v>78</v>
      </c>
      <c r="V6278" t="s">
        <v>2511</v>
      </c>
      <c r="W6278" t="s">
        <v>1336</v>
      </c>
      <c r="X6278" t="s">
        <v>1337</v>
      </c>
      <c r="Y6278" t="s">
        <v>1338</v>
      </c>
      <c r="Z6278" t="s">
        <v>1338</v>
      </c>
      <c r="AA6278" t="s">
        <v>18</v>
      </c>
      <c r="AC6278" t="s">
        <v>10893</v>
      </c>
      <c r="AD6278">
        <v>1</v>
      </c>
      <c r="AE6278">
        <v>1</v>
      </c>
    </row>
    <row r="6279" spans="1:31">
      <c r="A6279" t="s">
        <v>10905</v>
      </c>
      <c r="B6279" s="93">
        <v>44916</v>
      </c>
      <c r="C6279" s="93">
        <v>44916</v>
      </c>
      <c r="D6279">
        <v>3.2249999999999998E-4</v>
      </c>
      <c r="E6279">
        <v>3.2249999999999998E-4</v>
      </c>
      <c r="F6279" t="s">
        <v>80</v>
      </c>
      <c r="G6279">
        <v>6352.4358302776327</v>
      </c>
      <c r="H6279">
        <v>2.0486605552645361</v>
      </c>
      <c r="I6279">
        <v>2.0486605552645361</v>
      </c>
      <c r="J6279">
        <v>1</v>
      </c>
      <c r="M6279" t="s">
        <v>74</v>
      </c>
      <c r="R6279" t="s">
        <v>8556</v>
      </c>
      <c r="T6279" t="s">
        <v>74</v>
      </c>
      <c r="V6279" t="s">
        <v>9404</v>
      </c>
      <c r="W6279" t="s">
        <v>79</v>
      </c>
      <c r="X6279" t="s">
        <v>168</v>
      </c>
      <c r="Y6279" t="s">
        <v>268</v>
      </c>
      <c r="Z6279" t="s">
        <v>268</v>
      </c>
      <c r="AA6279" t="s">
        <v>19</v>
      </c>
      <c r="AC6279" t="s">
        <v>10906</v>
      </c>
      <c r="AD6279">
        <v>1</v>
      </c>
      <c r="AE6279">
        <v>1</v>
      </c>
    </row>
    <row r="6280" spans="1:31">
      <c r="A6280" t="s">
        <v>10907</v>
      </c>
      <c r="B6280" s="93">
        <v>44915</v>
      </c>
      <c r="C6280" s="93">
        <v>44915</v>
      </c>
      <c r="D6280">
        <v>-3.3506175999999999E-3</v>
      </c>
      <c r="E6280">
        <v>-3.3506175999999999E-3</v>
      </c>
      <c r="F6280" t="s">
        <v>81</v>
      </c>
      <c r="G6280">
        <v>4.2034609334032504</v>
      </c>
      <c r="H6280">
        <v>-1.408419018437336E-2</v>
      </c>
      <c r="I6280">
        <v>-1.408419018437336E-2</v>
      </c>
      <c r="J6280">
        <v>1</v>
      </c>
      <c r="L6280" t="s">
        <v>76</v>
      </c>
      <c r="M6280" t="s">
        <v>10908</v>
      </c>
      <c r="R6280" t="s">
        <v>8556</v>
      </c>
      <c r="T6280" t="s">
        <v>76</v>
      </c>
      <c r="V6280" t="s">
        <v>4153</v>
      </c>
      <c r="W6280" t="s">
        <v>4154</v>
      </c>
      <c r="X6280" t="s">
        <v>168</v>
      </c>
      <c r="Y6280" t="s">
        <v>268</v>
      </c>
      <c r="Z6280" t="s">
        <v>268</v>
      </c>
      <c r="AA6280" t="s">
        <v>19</v>
      </c>
      <c r="AC6280" t="s">
        <v>10909</v>
      </c>
      <c r="AD6280">
        <v>1</v>
      </c>
      <c r="AE6280">
        <v>1</v>
      </c>
    </row>
    <row r="6281" spans="1:31">
      <c r="A6281" t="s">
        <v>10910</v>
      </c>
      <c r="B6281" s="93">
        <v>44915</v>
      </c>
      <c r="C6281" s="93">
        <v>44915</v>
      </c>
      <c r="D6281">
        <v>-3.4729919999999998E-3</v>
      </c>
      <c r="E6281">
        <v>-3.4729919999999998E-3</v>
      </c>
      <c r="F6281" t="s">
        <v>81</v>
      </c>
      <c r="G6281">
        <v>4.2034609334032504</v>
      </c>
      <c r="H6281">
        <v>-1.4598586194022019E-2</v>
      </c>
      <c r="I6281">
        <v>-1.4598586194022019E-2</v>
      </c>
      <c r="J6281">
        <v>1</v>
      </c>
      <c r="L6281" t="s">
        <v>76</v>
      </c>
      <c r="M6281" t="s">
        <v>10908</v>
      </c>
      <c r="R6281" t="s">
        <v>8556</v>
      </c>
      <c r="T6281" t="s">
        <v>76</v>
      </c>
      <c r="V6281" t="s">
        <v>4153</v>
      </c>
      <c r="W6281" t="s">
        <v>4154</v>
      </c>
      <c r="X6281" t="s">
        <v>168</v>
      </c>
      <c r="Y6281" t="s">
        <v>268</v>
      </c>
      <c r="Z6281" t="s">
        <v>268</v>
      </c>
      <c r="AA6281" t="s">
        <v>19</v>
      </c>
      <c r="AC6281" t="s">
        <v>10911</v>
      </c>
      <c r="AD6281">
        <v>1</v>
      </c>
      <c r="AE6281">
        <v>1</v>
      </c>
    </row>
    <row r="6282" spans="1:31">
      <c r="A6282" t="s">
        <v>10912</v>
      </c>
      <c r="B6282" s="93">
        <v>44915</v>
      </c>
      <c r="C6282" s="93">
        <v>44915</v>
      </c>
      <c r="D6282">
        <v>-2.4748880000000002E-3</v>
      </c>
      <c r="E6282">
        <v>-2.4748880000000002E-3</v>
      </c>
      <c r="F6282" t="s">
        <v>81</v>
      </c>
      <c r="G6282">
        <v>4.2034609334032504</v>
      </c>
      <c r="H6282">
        <v>-1.0403095022548501E-2</v>
      </c>
      <c r="I6282">
        <v>-1.0403095022548501E-2</v>
      </c>
      <c r="J6282">
        <v>1</v>
      </c>
      <c r="L6282" t="s">
        <v>76</v>
      </c>
      <c r="M6282" t="s">
        <v>10908</v>
      </c>
      <c r="R6282" t="s">
        <v>8556</v>
      </c>
      <c r="T6282" t="s">
        <v>76</v>
      </c>
      <c r="V6282" t="s">
        <v>4153</v>
      </c>
      <c r="W6282" t="s">
        <v>4154</v>
      </c>
      <c r="X6282" t="s">
        <v>168</v>
      </c>
      <c r="Y6282" t="s">
        <v>268</v>
      </c>
      <c r="Z6282" t="s">
        <v>268</v>
      </c>
      <c r="AA6282" t="s">
        <v>19</v>
      </c>
      <c r="AC6282" t="s">
        <v>10913</v>
      </c>
      <c r="AD6282">
        <v>1</v>
      </c>
      <c r="AE6282">
        <v>1</v>
      </c>
    </row>
    <row r="6283" spans="1:31">
      <c r="A6283" t="s">
        <v>10914</v>
      </c>
      <c r="B6283" s="93">
        <v>44915</v>
      </c>
      <c r="C6283" s="93">
        <v>44915</v>
      </c>
      <c r="D6283">
        <v>-5.1832559999999998E-3</v>
      </c>
      <c r="E6283">
        <v>-5.1832559999999998E-3</v>
      </c>
      <c r="F6283" t="s">
        <v>81</v>
      </c>
      <c r="G6283">
        <v>4.2034609334032504</v>
      </c>
      <c r="H6283">
        <v>-2.1787614103827999E-2</v>
      </c>
      <c r="I6283">
        <v>-2.1787614103827999E-2</v>
      </c>
      <c r="J6283">
        <v>1</v>
      </c>
      <c r="L6283" t="s">
        <v>76</v>
      </c>
      <c r="M6283" t="s">
        <v>10908</v>
      </c>
      <c r="R6283" t="s">
        <v>8556</v>
      </c>
      <c r="T6283" t="s">
        <v>76</v>
      </c>
      <c r="V6283" t="s">
        <v>4153</v>
      </c>
      <c r="W6283" t="s">
        <v>4154</v>
      </c>
      <c r="X6283" t="s">
        <v>168</v>
      </c>
      <c r="Y6283" t="s">
        <v>268</v>
      </c>
      <c r="Z6283" t="s">
        <v>268</v>
      </c>
      <c r="AA6283" t="s">
        <v>19</v>
      </c>
      <c r="AC6283" t="s">
        <v>10915</v>
      </c>
      <c r="AD6283">
        <v>1</v>
      </c>
      <c r="AE6283">
        <v>1</v>
      </c>
    </row>
    <row r="6284" spans="1:31">
      <c r="A6284" t="s">
        <v>10916</v>
      </c>
      <c r="B6284" s="93">
        <v>44915</v>
      </c>
      <c r="C6284" s="93">
        <v>44915</v>
      </c>
      <c r="D6284">
        <v>-4.9129391999999999E-3</v>
      </c>
      <c r="E6284">
        <v>-4.9129391999999999E-3</v>
      </c>
      <c r="F6284" t="s">
        <v>81</v>
      </c>
      <c r="G6284">
        <v>4.2034609334032504</v>
      </c>
      <c r="H6284">
        <v>-2.065134799538542E-2</v>
      </c>
      <c r="I6284">
        <v>-2.065134799538542E-2</v>
      </c>
      <c r="J6284">
        <v>1</v>
      </c>
      <c r="L6284" t="s">
        <v>76</v>
      </c>
      <c r="M6284" t="s">
        <v>10908</v>
      </c>
      <c r="R6284" t="s">
        <v>8556</v>
      </c>
      <c r="T6284" t="s">
        <v>76</v>
      </c>
      <c r="V6284" t="s">
        <v>4153</v>
      </c>
      <c r="W6284" t="s">
        <v>4154</v>
      </c>
      <c r="X6284" t="s">
        <v>168</v>
      </c>
      <c r="Y6284" t="s">
        <v>268</v>
      </c>
      <c r="Z6284" t="s">
        <v>268</v>
      </c>
      <c r="AA6284" t="s">
        <v>19</v>
      </c>
      <c r="AC6284" t="s">
        <v>10917</v>
      </c>
      <c r="AD6284">
        <v>1</v>
      </c>
      <c r="AE6284">
        <v>1</v>
      </c>
    </row>
    <row r="6285" spans="1:31">
      <c r="A6285" t="s">
        <v>10918</v>
      </c>
      <c r="B6285" s="93">
        <v>44914</v>
      </c>
      <c r="C6285" s="93">
        <v>44914</v>
      </c>
      <c r="D6285">
        <v>-1.2369770400000001E-2</v>
      </c>
      <c r="E6285">
        <v>-1.2369770400000001E-2</v>
      </c>
      <c r="F6285" t="s">
        <v>81</v>
      </c>
      <c r="G6285">
        <v>4.1148936170212762</v>
      </c>
      <c r="H6285">
        <v>-5.0900289262978717E-2</v>
      </c>
      <c r="I6285">
        <v>-5.0900289262978717E-2</v>
      </c>
      <c r="J6285">
        <v>1</v>
      </c>
      <c r="L6285" t="s">
        <v>76</v>
      </c>
      <c r="M6285" t="s">
        <v>10908</v>
      </c>
      <c r="R6285" t="s">
        <v>8556</v>
      </c>
      <c r="T6285" t="s">
        <v>76</v>
      </c>
      <c r="V6285" t="s">
        <v>4153</v>
      </c>
      <c r="W6285" t="s">
        <v>4154</v>
      </c>
      <c r="X6285" t="s">
        <v>168</v>
      </c>
      <c r="Y6285" t="s">
        <v>268</v>
      </c>
      <c r="Z6285" t="s">
        <v>268</v>
      </c>
      <c r="AA6285" t="s">
        <v>19</v>
      </c>
      <c r="AC6285" t="s">
        <v>10919</v>
      </c>
      <c r="AD6285">
        <v>1</v>
      </c>
      <c r="AE6285">
        <v>1</v>
      </c>
    </row>
    <row r="6286" spans="1:31">
      <c r="A6286" t="s">
        <v>10920</v>
      </c>
      <c r="B6286" s="93">
        <v>44914</v>
      </c>
      <c r="C6286" s="93">
        <v>44914</v>
      </c>
      <c r="D6286">
        <v>-1.4155908E-2</v>
      </c>
      <c r="E6286">
        <v>-1.4155908E-2</v>
      </c>
      <c r="F6286" t="s">
        <v>81</v>
      </c>
      <c r="G6286">
        <v>4.1148936170212762</v>
      </c>
      <c r="H6286">
        <v>-5.8250055472340412E-2</v>
      </c>
      <c r="I6286">
        <v>-5.8250055472340412E-2</v>
      </c>
      <c r="J6286">
        <v>1</v>
      </c>
      <c r="L6286" t="s">
        <v>76</v>
      </c>
      <c r="M6286" t="s">
        <v>10908</v>
      </c>
      <c r="R6286" t="s">
        <v>8556</v>
      </c>
      <c r="T6286" t="s">
        <v>76</v>
      </c>
      <c r="V6286" t="s">
        <v>4153</v>
      </c>
      <c r="W6286" t="s">
        <v>4154</v>
      </c>
      <c r="X6286" t="s">
        <v>168</v>
      </c>
      <c r="Y6286" t="s">
        <v>268</v>
      </c>
      <c r="Z6286" t="s">
        <v>268</v>
      </c>
      <c r="AA6286" t="s">
        <v>19</v>
      </c>
      <c r="AC6286" t="s">
        <v>10921</v>
      </c>
      <c r="AD6286">
        <v>1</v>
      </c>
      <c r="AE6286">
        <v>1</v>
      </c>
    </row>
    <row r="6287" spans="1:31">
      <c r="A6287" t="s">
        <v>10922</v>
      </c>
      <c r="B6287" s="93">
        <v>44914</v>
      </c>
      <c r="C6287" s="93">
        <v>44914</v>
      </c>
      <c r="D6287">
        <v>-9.5621851000000004E-3</v>
      </c>
      <c r="E6287">
        <v>-9.5621851000000004E-3</v>
      </c>
      <c r="F6287" t="s">
        <v>81</v>
      </c>
      <c r="G6287">
        <v>4.1148936170212762</v>
      </c>
      <c r="H6287">
        <v>-3.9347374432765952E-2</v>
      </c>
      <c r="I6287">
        <v>-3.9347374432765952E-2</v>
      </c>
      <c r="J6287">
        <v>1</v>
      </c>
      <c r="L6287" t="s">
        <v>76</v>
      </c>
      <c r="M6287" t="s">
        <v>10908</v>
      </c>
      <c r="R6287" t="s">
        <v>8556</v>
      </c>
      <c r="T6287" t="s">
        <v>76</v>
      </c>
      <c r="V6287" t="s">
        <v>4153</v>
      </c>
      <c r="W6287" t="s">
        <v>4154</v>
      </c>
      <c r="X6287" t="s">
        <v>168</v>
      </c>
      <c r="Y6287" t="s">
        <v>268</v>
      </c>
      <c r="Z6287" t="s">
        <v>268</v>
      </c>
      <c r="AA6287" t="s">
        <v>19</v>
      </c>
      <c r="AC6287" t="s">
        <v>10923</v>
      </c>
      <c r="AD6287">
        <v>1</v>
      </c>
      <c r="AE6287">
        <v>1</v>
      </c>
    </row>
    <row r="6288" spans="1:31">
      <c r="A6288" t="s">
        <v>10924</v>
      </c>
      <c r="B6288" s="93">
        <v>44914</v>
      </c>
      <c r="C6288" s="93">
        <v>44914</v>
      </c>
      <c r="D6288">
        <v>-2.10141784E-2</v>
      </c>
      <c r="E6288">
        <v>-2.10141784E-2</v>
      </c>
      <c r="F6288" t="s">
        <v>81</v>
      </c>
      <c r="G6288">
        <v>4.1148936170212762</v>
      </c>
      <c r="H6288">
        <v>-8.6471108565106369E-2</v>
      </c>
      <c r="I6288">
        <v>-8.6471108565106369E-2</v>
      </c>
      <c r="J6288">
        <v>1</v>
      </c>
      <c r="L6288" t="s">
        <v>76</v>
      </c>
      <c r="M6288" t="s">
        <v>10908</v>
      </c>
      <c r="R6288" t="s">
        <v>8556</v>
      </c>
      <c r="T6288" t="s">
        <v>76</v>
      </c>
      <c r="V6288" t="s">
        <v>4153</v>
      </c>
      <c r="W6288" t="s">
        <v>4154</v>
      </c>
      <c r="X6288" t="s">
        <v>168</v>
      </c>
      <c r="Y6288" t="s">
        <v>268</v>
      </c>
      <c r="Z6288" t="s">
        <v>268</v>
      </c>
      <c r="AA6288" t="s">
        <v>19</v>
      </c>
      <c r="AC6288" t="s">
        <v>10925</v>
      </c>
      <c r="AD6288">
        <v>1</v>
      </c>
      <c r="AE6288">
        <v>1</v>
      </c>
    </row>
    <row r="6289" spans="1:31">
      <c r="A6289" t="s">
        <v>10926</v>
      </c>
      <c r="B6289" s="93">
        <v>44914</v>
      </c>
      <c r="C6289" s="93">
        <v>44914</v>
      </c>
      <c r="D6289">
        <v>-1.3896729599999999E-2</v>
      </c>
      <c r="E6289">
        <v>-1.3896729599999999E-2</v>
      </c>
      <c r="F6289" t="s">
        <v>81</v>
      </c>
      <c r="G6289">
        <v>4.1148936170212762</v>
      </c>
      <c r="H6289">
        <v>-5.7183563928510629E-2</v>
      </c>
      <c r="I6289">
        <v>-5.7183563928510629E-2</v>
      </c>
      <c r="J6289">
        <v>1</v>
      </c>
      <c r="L6289" t="s">
        <v>76</v>
      </c>
      <c r="M6289" t="s">
        <v>10908</v>
      </c>
      <c r="R6289" t="s">
        <v>8556</v>
      </c>
      <c r="T6289" t="s">
        <v>76</v>
      </c>
      <c r="V6289" t="s">
        <v>4153</v>
      </c>
      <c r="W6289" t="s">
        <v>4154</v>
      </c>
      <c r="X6289" t="s">
        <v>168</v>
      </c>
      <c r="Y6289" t="s">
        <v>268</v>
      </c>
      <c r="Z6289" t="s">
        <v>268</v>
      </c>
      <c r="AA6289" t="s">
        <v>19</v>
      </c>
      <c r="AC6289" t="s">
        <v>10927</v>
      </c>
      <c r="AD6289">
        <v>1</v>
      </c>
      <c r="AE6289">
        <v>1</v>
      </c>
    </row>
    <row r="6290" spans="1:31">
      <c r="A6290" t="s">
        <v>10928</v>
      </c>
      <c r="B6290" s="93">
        <v>44914</v>
      </c>
      <c r="C6290" s="93">
        <v>44914</v>
      </c>
      <c r="D6290">
        <v>-1.7058154400000001E-2</v>
      </c>
      <c r="E6290">
        <v>-1.7058154400000001E-2</v>
      </c>
      <c r="F6290" t="s">
        <v>81</v>
      </c>
      <c r="G6290">
        <v>4.1148936170212762</v>
      </c>
      <c r="H6290">
        <v>-7.0192490658723405E-2</v>
      </c>
      <c r="I6290">
        <v>-7.0192490658723405E-2</v>
      </c>
      <c r="J6290">
        <v>1</v>
      </c>
      <c r="L6290" t="s">
        <v>76</v>
      </c>
      <c r="M6290" t="s">
        <v>10908</v>
      </c>
      <c r="R6290" t="s">
        <v>8556</v>
      </c>
      <c r="T6290" t="s">
        <v>76</v>
      </c>
      <c r="V6290" t="s">
        <v>4153</v>
      </c>
      <c r="W6290" t="s">
        <v>4154</v>
      </c>
      <c r="X6290" t="s">
        <v>168</v>
      </c>
      <c r="Y6290" t="s">
        <v>268</v>
      </c>
      <c r="Z6290" t="s">
        <v>268</v>
      </c>
      <c r="AA6290" t="s">
        <v>19</v>
      </c>
      <c r="AC6290" t="s">
        <v>10929</v>
      </c>
      <c r="AD6290">
        <v>1</v>
      </c>
      <c r="AE6290">
        <v>1</v>
      </c>
    </row>
    <row r="6291" spans="1:31">
      <c r="A6291" t="s">
        <v>10930</v>
      </c>
      <c r="B6291" s="93">
        <v>44914</v>
      </c>
      <c r="C6291" s="93">
        <v>44914</v>
      </c>
      <c r="D6291">
        <v>-1.6009924799999999E-2</v>
      </c>
      <c r="E6291">
        <v>-1.6009924799999999E-2</v>
      </c>
      <c r="F6291" t="s">
        <v>81</v>
      </c>
      <c r="G6291">
        <v>4.1148936170212762</v>
      </c>
      <c r="H6291">
        <v>-6.5879137368510629E-2</v>
      </c>
      <c r="I6291">
        <v>-6.5879137368510629E-2</v>
      </c>
      <c r="J6291">
        <v>1</v>
      </c>
      <c r="L6291" t="s">
        <v>76</v>
      </c>
      <c r="M6291" t="s">
        <v>10908</v>
      </c>
      <c r="R6291" t="s">
        <v>8556</v>
      </c>
      <c r="T6291" t="s">
        <v>76</v>
      </c>
      <c r="V6291" t="s">
        <v>4153</v>
      </c>
      <c r="W6291" t="s">
        <v>4154</v>
      </c>
      <c r="X6291" t="s">
        <v>168</v>
      </c>
      <c r="Y6291" t="s">
        <v>268</v>
      </c>
      <c r="Z6291" t="s">
        <v>268</v>
      </c>
      <c r="AA6291" t="s">
        <v>19</v>
      </c>
      <c r="AC6291" t="s">
        <v>10931</v>
      </c>
      <c r="AD6291">
        <v>1</v>
      </c>
      <c r="AE6291">
        <v>1</v>
      </c>
    </row>
    <row r="6292" spans="1:31">
      <c r="A6292" t="s">
        <v>10932</v>
      </c>
      <c r="B6292" s="93">
        <v>44914</v>
      </c>
      <c r="C6292" s="93">
        <v>44914</v>
      </c>
      <c r="D6292">
        <v>-6.3432317000000002E-3</v>
      </c>
      <c r="E6292">
        <v>-6.3432317000000002E-3</v>
      </c>
      <c r="F6292" t="s">
        <v>81</v>
      </c>
      <c r="G6292">
        <v>4.1148936170212762</v>
      </c>
      <c r="H6292">
        <v>-2.610172363361702E-2</v>
      </c>
      <c r="I6292">
        <v>-2.610172363361702E-2</v>
      </c>
      <c r="J6292">
        <v>1</v>
      </c>
      <c r="L6292" t="s">
        <v>76</v>
      </c>
      <c r="M6292" t="s">
        <v>10908</v>
      </c>
      <c r="R6292" t="s">
        <v>8556</v>
      </c>
      <c r="T6292" t="s">
        <v>76</v>
      </c>
      <c r="V6292" t="s">
        <v>4153</v>
      </c>
      <c r="W6292" t="s">
        <v>4154</v>
      </c>
      <c r="X6292" t="s">
        <v>168</v>
      </c>
      <c r="Y6292" t="s">
        <v>268</v>
      </c>
      <c r="Z6292" t="s">
        <v>268</v>
      </c>
      <c r="AA6292" t="s">
        <v>19</v>
      </c>
      <c r="AC6292" t="s">
        <v>10933</v>
      </c>
      <c r="AD6292">
        <v>1</v>
      </c>
      <c r="AE6292">
        <v>1</v>
      </c>
    </row>
    <row r="6293" spans="1:31">
      <c r="A6293" t="s">
        <v>10934</v>
      </c>
      <c r="B6293" s="93">
        <v>44914</v>
      </c>
      <c r="C6293" s="93">
        <v>44914</v>
      </c>
      <c r="D6293">
        <v>-5.3651962000000001E-3</v>
      </c>
      <c r="E6293">
        <v>-5.3651962000000001E-3</v>
      </c>
      <c r="F6293" t="s">
        <v>81</v>
      </c>
      <c r="G6293">
        <v>4.1148936170212762</v>
      </c>
      <c r="H6293">
        <v>-2.207721159744681E-2</v>
      </c>
      <c r="I6293">
        <v>-2.207721159744681E-2</v>
      </c>
      <c r="J6293">
        <v>1</v>
      </c>
      <c r="L6293" t="s">
        <v>76</v>
      </c>
      <c r="M6293" t="s">
        <v>10908</v>
      </c>
      <c r="R6293" t="s">
        <v>8556</v>
      </c>
      <c r="T6293" t="s">
        <v>76</v>
      </c>
      <c r="V6293" t="s">
        <v>4153</v>
      </c>
      <c r="W6293" t="s">
        <v>4154</v>
      </c>
      <c r="X6293" t="s">
        <v>168</v>
      </c>
      <c r="Y6293" t="s">
        <v>268</v>
      </c>
      <c r="Z6293" t="s">
        <v>268</v>
      </c>
      <c r="AA6293" t="s">
        <v>19</v>
      </c>
      <c r="AC6293" t="s">
        <v>10935</v>
      </c>
      <c r="AD6293">
        <v>1</v>
      </c>
      <c r="AE6293">
        <v>1</v>
      </c>
    </row>
    <row r="6294" spans="1:31">
      <c r="A6294" t="s">
        <v>10936</v>
      </c>
      <c r="B6294" s="93">
        <v>44914</v>
      </c>
      <c r="C6294" s="93">
        <v>44914</v>
      </c>
      <c r="D6294">
        <v>-4.9592948000000006E-3</v>
      </c>
      <c r="E6294">
        <v>-4.9592948000000006E-3</v>
      </c>
      <c r="F6294" t="s">
        <v>81</v>
      </c>
      <c r="G6294">
        <v>4.1148936170212762</v>
      </c>
      <c r="H6294">
        <v>-2.0406970517446811E-2</v>
      </c>
      <c r="I6294">
        <v>-2.0406970517446811E-2</v>
      </c>
      <c r="J6294">
        <v>1</v>
      </c>
      <c r="L6294" t="s">
        <v>76</v>
      </c>
      <c r="M6294" t="s">
        <v>10908</v>
      </c>
      <c r="R6294" t="s">
        <v>8556</v>
      </c>
      <c r="T6294" t="s">
        <v>76</v>
      </c>
      <c r="V6294" t="s">
        <v>4153</v>
      </c>
      <c r="W6294" t="s">
        <v>4154</v>
      </c>
      <c r="X6294" t="s">
        <v>168</v>
      </c>
      <c r="Y6294" t="s">
        <v>268</v>
      </c>
      <c r="Z6294" t="s">
        <v>268</v>
      </c>
      <c r="AA6294" t="s">
        <v>19</v>
      </c>
      <c r="AC6294" t="s">
        <v>10937</v>
      </c>
      <c r="AD6294">
        <v>1</v>
      </c>
      <c r="AE6294">
        <v>1</v>
      </c>
    </row>
    <row r="6295" spans="1:31">
      <c r="A6295" t="s">
        <v>10938</v>
      </c>
      <c r="B6295" s="93">
        <v>44914</v>
      </c>
      <c r="C6295" s="93">
        <v>44914</v>
      </c>
      <c r="D6295">
        <v>-6.9993121999999998E-3</v>
      </c>
      <c r="E6295">
        <v>-6.9993121999999998E-3</v>
      </c>
      <c r="F6295" t="s">
        <v>81</v>
      </c>
      <c r="G6295">
        <v>4.1148936170212762</v>
      </c>
      <c r="H6295">
        <v>-2.880142509531915E-2</v>
      </c>
      <c r="I6295">
        <v>-2.880142509531915E-2</v>
      </c>
      <c r="J6295">
        <v>1</v>
      </c>
      <c r="L6295" t="s">
        <v>76</v>
      </c>
      <c r="M6295" t="s">
        <v>10908</v>
      </c>
      <c r="R6295" t="s">
        <v>8556</v>
      </c>
      <c r="T6295" t="s">
        <v>76</v>
      </c>
      <c r="V6295" t="s">
        <v>4153</v>
      </c>
      <c r="W6295" t="s">
        <v>4154</v>
      </c>
      <c r="X6295" t="s">
        <v>168</v>
      </c>
      <c r="Y6295" t="s">
        <v>268</v>
      </c>
      <c r="Z6295" t="s">
        <v>268</v>
      </c>
      <c r="AA6295" t="s">
        <v>19</v>
      </c>
      <c r="AC6295" t="s">
        <v>10939</v>
      </c>
      <c r="AD6295">
        <v>1</v>
      </c>
      <c r="AE6295">
        <v>1</v>
      </c>
    </row>
    <row r="6296" spans="1:31">
      <c r="A6296" t="s">
        <v>10940</v>
      </c>
      <c r="B6296" s="93">
        <v>44914</v>
      </c>
      <c r="C6296" s="93">
        <v>44914</v>
      </c>
      <c r="D6296">
        <v>-1.4265504E-2</v>
      </c>
      <c r="E6296">
        <v>-1.4265504E-2</v>
      </c>
      <c r="F6296" t="s">
        <v>81</v>
      </c>
      <c r="G6296">
        <v>4.1148936170212762</v>
      </c>
      <c r="H6296">
        <v>-5.8701031353191491E-2</v>
      </c>
      <c r="I6296">
        <v>-5.8701031353191491E-2</v>
      </c>
      <c r="J6296">
        <v>1</v>
      </c>
      <c r="L6296" t="s">
        <v>76</v>
      </c>
      <c r="M6296" t="s">
        <v>10908</v>
      </c>
      <c r="R6296" t="s">
        <v>8556</v>
      </c>
      <c r="T6296" t="s">
        <v>76</v>
      </c>
      <c r="V6296" t="s">
        <v>4153</v>
      </c>
      <c r="W6296" t="s">
        <v>4154</v>
      </c>
      <c r="X6296" t="s">
        <v>168</v>
      </c>
      <c r="Y6296" t="s">
        <v>268</v>
      </c>
      <c r="Z6296" t="s">
        <v>268</v>
      </c>
      <c r="AA6296" t="s">
        <v>19</v>
      </c>
      <c r="AC6296" t="s">
        <v>10941</v>
      </c>
      <c r="AD6296">
        <v>1</v>
      </c>
      <c r="AE6296">
        <v>1</v>
      </c>
    </row>
    <row r="6297" spans="1:31">
      <c r="A6297" t="s">
        <v>10942</v>
      </c>
      <c r="B6297" s="93">
        <v>44914</v>
      </c>
      <c r="C6297" s="93">
        <v>44914</v>
      </c>
      <c r="D6297">
        <v>-8.8096494000000011E-3</v>
      </c>
      <c r="E6297">
        <v>-8.8096494000000011E-3</v>
      </c>
      <c r="F6297" t="s">
        <v>81</v>
      </c>
      <c r="G6297">
        <v>4.1148936170212762</v>
      </c>
      <c r="H6297">
        <v>-3.625077008425532E-2</v>
      </c>
      <c r="I6297">
        <v>-3.625077008425532E-2</v>
      </c>
      <c r="J6297">
        <v>1</v>
      </c>
      <c r="L6297" t="s">
        <v>76</v>
      </c>
      <c r="M6297" t="s">
        <v>10908</v>
      </c>
      <c r="R6297" t="s">
        <v>8556</v>
      </c>
      <c r="T6297" t="s">
        <v>76</v>
      </c>
      <c r="V6297" t="s">
        <v>4153</v>
      </c>
      <c r="W6297" t="s">
        <v>4154</v>
      </c>
      <c r="X6297" t="s">
        <v>168</v>
      </c>
      <c r="Y6297" t="s">
        <v>268</v>
      </c>
      <c r="Z6297" t="s">
        <v>268</v>
      </c>
      <c r="AA6297" t="s">
        <v>19</v>
      </c>
      <c r="AC6297" t="s">
        <v>10943</v>
      </c>
      <c r="AD6297">
        <v>1</v>
      </c>
      <c r="AE6297">
        <v>1</v>
      </c>
    </row>
    <row r="6298" spans="1:31">
      <c r="A6298" t="s">
        <v>10944</v>
      </c>
      <c r="B6298" s="93">
        <v>44914</v>
      </c>
      <c r="C6298" s="93">
        <v>44914</v>
      </c>
      <c r="D6298">
        <v>-6.5315432000000008E-3</v>
      </c>
      <c r="E6298">
        <v>-6.5315432000000008E-3</v>
      </c>
      <c r="F6298" t="s">
        <v>81</v>
      </c>
      <c r="G6298">
        <v>4.1148936170212762</v>
      </c>
      <c r="H6298">
        <v>-2.6876605422978719E-2</v>
      </c>
      <c r="I6298">
        <v>-2.6876605422978719E-2</v>
      </c>
      <c r="J6298">
        <v>1</v>
      </c>
      <c r="L6298" t="s">
        <v>76</v>
      </c>
      <c r="M6298" t="s">
        <v>10908</v>
      </c>
      <c r="R6298" t="s">
        <v>8556</v>
      </c>
      <c r="T6298" t="s">
        <v>76</v>
      </c>
      <c r="V6298" t="s">
        <v>4153</v>
      </c>
      <c r="W6298" t="s">
        <v>4154</v>
      </c>
      <c r="X6298" t="s">
        <v>168</v>
      </c>
      <c r="Y6298" t="s">
        <v>268</v>
      </c>
      <c r="Z6298" t="s">
        <v>268</v>
      </c>
      <c r="AA6298" t="s">
        <v>19</v>
      </c>
      <c r="AC6298" t="s">
        <v>10945</v>
      </c>
      <c r="AD6298">
        <v>1</v>
      </c>
      <c r="AE6298">
        <v>1</v>
      </c>
    </row>
    <row r="6299" spans="1:31">
      <c r="A6299" t="s">
        <v>10946</v>
      </c>
      <c r="B6299" s="93">
        <v>44914</v>
      </c>
      <c r="C6299" s="93">
        <v>44914</v>
      </c>
      <c r="D6299">
        <v>-6.8614532999999997E-3</v>
      </c>
      <c r="E6299">
        <v>-6.8614532999999997E-3</v>
      </c>
      <c r="F6299" t="s">
        <v>81</v>
      </c>
      <c r="G6299">
        <v>4.1148936170212762</v>
      </c>
      <c r="H6299">
        <v>-2.8234150387659571E-2</v>
      </c>
      <c r="I6299">
        <v>-2.8234150387659571E-2</v>
      </c>
      <c r="J6299">
        <v>1</v>
      </c>
      <c r="L6299" t="s">
        <v>76</v>
      </c>
      <c r="M6299" t="s">
        <v>10908</v>
      </c>
      <c r="R6299" t="s">
        <v>8556</v>
      </c>
      <c r="T6299" t="s">
        <v>76</v>
      </c>
      <c r="V6299" t="s">
        <v>4153</v>
      </c>
      <c r="W6299" t="s">
        <v>4154</v>
      </c>
      <c r="X6299" t="s">
        <v>168</v>
      </c>
      <c r="Y6299" t="s">
        <v>268</v>
      </c>
      <c r="Z6299" t="s">
        <v>268</v>
      </c>
      <c r="AA6299" t="s">
        <v>19</v>
      </c>
      <c r="AC6299" t="s">
        <v>10947</v>
      </c>
      <c r="AD6299">
        <v>1</v>
      </c>
      <c r="AE6299">
        <v>1</v>
      </c>
    </row>
    <row r="6300" spans="1:31">
      <c r="A6300" t="s">
        <v>10948</v>
      </c>
      <c r="B6300" s="93">
        <v>44914</v>
      </c>
      <c r="C6300" s="93">
        <v>44914</v>
      </c>
      <c r="D6300">
        <v>-1.51409184E-2</v>
      </c>
      <c r="E6300">
        <v>-1.51409184E-2</v>
      </c>
      <c r="F6300" t="s">
        <v>81</v>
      </c>
      <c r="G6300">
        <v>4.1148936170212762</v>
      </c>
      <c r="H6300">
        <v>-6.2303268479999993E-2</v>
      </c>
      <c r="I6300">
        <v>-6.2303268479999993E-2</v>
      </c>
      <c r="J6300">
        <v>1</v>
      </c>
      <c r="L6300" t="s">
        <v>76</v>
      </c>
      <c r="M6300" t="s">
        <v>10908</v>
      </c>
      <c r="R6300" t="s">
        <v>8556</v>
      </c>
      <c r="T6300" t="s">
        <v>76</v>
      </c>
      <c r="V6300" t="s">
        <v>4153</v>
      </c>
      <c r="W6300" t="s">
        <v>4154</v>
      </c>
      <c r="X6300" t="s">
        <v>168</v>
      </c>
      <c r="Y6300" t="s">
        <v>268</v>
      </c>
      <c r="Z6300" t="s">
        <v>268</v>
      </c>
      <c r="AA6300" t="s">
        <v>19</v>
      </c>
      <c r="AC6300" t="s">
        <v>10949</v>
      </c>
      <c r="AD6300">
        <v>1</v>
      </c>
      <c r="AE6300">
        <v>1</v>
      </c>
    </row>
    <row r="6301" spans="1:31">
      <c r="A6301" t="s">
        <v>10950</v>
      </c>
      <c r="B6301" s="93">
        <v>44914</v>
      </c>
      <c r="C6301" s="93">
        <v>44914</v>
      </c>
      <c r="D6301">
        <v>-9.4403214999999995E-3</v>
      </c>
      <c r="E6301">
        <v>-9.4403214999999995E-3</v>
      </c>
      <c r="F6301" t="s">
        <v>81</v>
      </c>
      <c r="G6301">
        <v>4.1148936170212762</v>
      </c>
      <c r="H6301">
        <v>-3.8845918682978722E-2</v>
      </c>
      <c r="I6301">
        <v>-3.8845918682978722E-2</v>
      </c>
      <c r="J6301">
        <v>1</v>
      </c>
      <c r="L6301" t="s">
        <v>76</v>
      </c>
      <c r="M6301" t="s">
        <v>10908</v>
      </c>
      <c r="R6301" t="s">
        <v>8556</v>
      </c>
      <c r="T6301" t="s">
        <v>76</v>
      </c>
      <c r="V6301" t="s">
        <v>4153</v>
      </c>
      <c r="W6301" t="s">
        <v>4154</v>
      </c>
      <c r="X6301" t="s">
        <v>168</v>
      </c>
      <c r="Y6301" t="s">
        <v>268</v>
      </c>
      <c r="Z6301" t="s">
        <v>268</v>
      </c>
      <c r="AA6301" t="s">
        <v>19</v>
      </c>
      <c r="AC6301" t="s">
        <v>10951</v>
      </c>
      <c r="AD6301">
        <v>1</v>
      </c>
      <c r="AE6301">
        <v>1</v>
      </c>
    </row>
    <row r="6302" spans="1:31">
      <c r="A6302" t="s">
        <v>10952</v>
      </c>
      <c r="B6302" s="93">
        <v>44914</v>
      </c>
      <c r="C6302" s="93">
        <v>44914</v>
      </c>
      <c r="D6302">
        <v>-1.99058168E-2</v>
      </c>
      <c r="E6302">
        <v>-1.99058168E-2</v>
      </c>
      <c r="F6302" t="s">
        <v>81</v>
      </c>
      <c r="G6302">
        <v>4.1148936170212762</v>
      </c>
      <c r="H6302">
        <v>-8.191031849191488E-2</v>
      </c>
      <c r="I6302">
        <v>-8.191031849191488E-2</v>
      </c>
      <c r="J6302">
        <v>1</v>
      </c>
      <c r="L6302" t="s">
        <v>76</v>
      </c>
      <c r="M6302" t="s">
        <v>10908</v>
      </c>
      <c r="R6302" t="s">
        <v>8556</v>
      </c>
      <c r="T6302" t="s">
        <v>76</v>
      </c>
      <c r="V6302" t="s">
        <v>4153</v>
      </c>
      <c r="W6302" t="s">
        <v>4154</v>
      </c>
      <c r="X6302" t="s">
        <v>168</v>
      </c>
      <c r="Y6302" t="s">
        <v>268</v>
      </c>
      <c r="Z6302" t="s">
        <v>268</v>
      </c>
      <c r="AA6302" t="s">
        <v>19</v>
      </c>
      <c r="AC6302" t="s">
        <v>10953</v>
      </c>
      <c r="AD6302">
        <v>1</v>
      </c>
      <c r="AE6302">
        <v>1</v>
      </c>
    </row>
    <row r="6303" spans="1:31">
      <c r="A6303" t="s">
        <v>10954</v>
      </c>
      <c r="B6303" s="93">
        <v>44914</v>
      </c>
      <c r="C6303" s="93">
        <v>44914</v>
      </c>
      <c r="D6303">
        <v>-8.4061523000000006E-3</v>
      </c>
      <c r="E6303">
        <v>-8.4061523000000006E-3</v>
      </c>
      <c r="F6303" t="s">
        <v>81</v>
      </c>
      <c r="G6303">
        <v>4.1148936170212762</v>
      </c>
      <c r="H6303">
        <v>-3.4590422442978733E-2</v>
      </c>
      <c r="I6303">
        <v>-3.4590422442978733E-2</v>
      </c>
      <c r="J6303">
        <v>1</v>
      </c>
      <c r="L6303" t="s">
        <v>76</v>
      </c>
      <c r="M6303" t="s">
        <v>10908</v>
      </c>
      <c r="R6303" t="s">
        <v>8556</v>
      </c>
      <c r="T6303" t="s">
        <v>76</v>
      </c>
      <c r="V6303" t="s">
        <v>4153</v>
      </c>
      <c r="W6303" t="s">
        <v>4154</v>
      </c>
      <c r="X6303" t="s">
        <v>168</v>
      </c>
      <c r="Y6303" t="s">
        <v>268</v>
      </c>
      <c r="Z6303" t="s">
        <v>268</v>
      </c>
      <c r="AA6303" t="s">
        <v>19</v>
      </c>
      <c r="AC6303" t="s">
        <v>10955</v>
      </c>
      <c r="AD6303">
        <v>1</v>
      </c>
      <c r="AE6303">
        <v>1</v>
      </c>
    </row>
    <row r="6304" spans="1:31">
      <c r="A6304" t="s">
        <v>10956</v>
      </c>
      <c r="B6304" s="93">
        <v>44914</v>
      </c>
      <c r="C6304" s="93">
        <v>44914</v>
      </c>
      <c r="D6304">
        <v>-8.0900820000000002E-3</v>
      </c>
      <c r="E6304">
        <v>-8.0900820000000002E-3</v>
      </c>
      <c r="F6304" t="s">
        <v>81</v>
      </c>
      <c r="G6304">
        <v>4.1148936170212762</v>
      </c>
      <c r="H6304">
        <v>-3.3289826782978718E-2</v>
      </c>
      <c r="I6304">
        <v>-3.3289826782978718E-2</v>
      </c>
      <c r="J6304">
        <v>1</v>
      </c>
      <c r="L6304" t="s">
        <v>76</v>
      </c>
      <c r="M6304" t="s">
        <v>10908</v>
      </c>
      <c r="R6304" t="s">
        <v>8556</v>
      </c>
      <c r="T6304" t="s">
        <v>76</v>
      </c>
      <c r="V6304" t="s">
        <v>4153</v>
      </c>
      <c r="W6304" t="s">
        <v>4154</v>
      </c>
      <c r="X6304" t="s">
        <v>168</v>
      </c>
      <c r="Y6304" t="s">
        <v>268</v>
      </c>
      <c r="Z6304" t="s">
        <v>268</v>
      </c>
      <c r="AA6304" t="s">
        <v>19</v>
      </c>
      <c r="AC6304" t="s">
        <v>10957</v>
      </c>
      <c r="AD6304">
        <v>1</v>
      </c>
      <c r="AE6304">
        <v>1</v>
      </c>
    </row>
    <row r="6305" spans="1:31">
      <c r="A6305" t="s">
        <v>10958</v>
      </c>
      <c r="B6305" s="93">
        <v>44914</v>
      </c>
      <c r="C6305" s="93">
        <v>44914</v>
      </c>
      <c r="D6305">
        <v>-6.0364408E-3</v>
      </c>
      <c r="E6305">
        <v>-6.0364408E-3</v>
      </c>
      <c r="F6305" t="s">
        <v>81</v>
      </c>
      <c r="G6305">
        <v>4.1148936170212762</v>
      </c>
      <c r="H6305">
        <v>-2.483931171744681E-2</v>
      </c>
      <c r="I6305">
        <v>-2.483931171744681E-2</v>
      </c>
      <c r="J6305">
        <v>1</v>
      </c>
      <c r="L6305" t="s">
        <v>76</v>
      </c>
      <c r="M6305" t="s">
        <v>10908</v>
      </c>
      <c r="R6305" t="s">
        <v>8556</v>
      </c>
      <c r="T6305" t="s">
        <v>76</v>
      </c>
      <c r="V6305" t="s">
        <v>4153</v>
      </c>
      <c r="W6305" t="s">
        <v>4154</v>
      </c>
      <c r="X6305" t="s">
        <v>168</v>
      </c>
      <c r="Y6305" t="s">
        <v>268</v>
      </c>
      <c r="Z6305" t="s">
        <v>268</v>
      </c>
      <c r="AA6305" t="s">
        <v>19</v>
      </c>
      <c r="AC6305" t="s">
        <v>10959</v>
      </c>
      <c r="AD6305">
        <v>1</v>
      </c>
      <c r="AE6305">
        <v>1</v>
      </c>
    </row>
    <row r="6306" spans="1:31">
      <c r="A6306" t="s">
        <v>10960</v>
      </c>
      <c r="B6306" s="93">
        <v>44914</v>
      </c>
      <c r="C6306" s="93">
        <v>44914</v>
      </c>
      <c r="D6306">
        <v>-1.05801462E-2</v>
      </c>
      <c r="E6306">
        <v>-1.05801462E-2</v>
      </c>
      <c r="F6306" t="s">
        <v>81</v>
      </c>
      <c r="G6306">
        <v>4.1148936170212762</v>
      </c>
      <c r="H6306">
        <v>-4.3536176065531909E-2</v>
      </c>
      <c r="I6306">
        <v>-4.3536176065531909E-2</v>
      </c>
      <c r="J6306">
        <v>1</v>
      </c>
      <c r="L6306" t="s">
        <v>76</v>
      </c>
      <c r="M6306" t="s">
        <v>10908</v>
      </c>
      <c r="R6306" t="s">
        <v>8556</v>
      </c>
      <c r="T6306" t="s">
        <v>76</v>
      </c>
      <c r="V6306" t="s">
        <v>4153</v>
      </c>
      <c r="W6306" t="s">
        <v>4154</v>
      </c>
      <c r="X6306" t="s">
        <v>168</v>
      </c>
      <c r="Y6306" t="s">
        <v>268</v>
      </c>
      <c r="Z6306" t="s">
        <v>268</v>
      </c>
      <c r="AA6306" t="s">
        <v>19</v>
      </c>
      <c r="AC6306" t="s">
        <v>10961</v>
      </c>
      <c r="AD6306">
        <v>1</v>
      </c>
      <c r="AE6306">
        <v>1</v>
      </c>
    </row>
    <row r="6307" spans="1:31">
      <c r="A6307" t="s">
        <v>10962</v>
      </c>
      <c r="B6307" s="93">
        <v>44914</v>
      </c>
      <c r="C6307" s="93">
        <v>44914</v>
      </c>
      <c r="D6307">
        <v>-8.8001305999999991E-3</v>
      </c>
      <c r="E6307">
        <v>-8.8001305999999991E-3</v>
      </c>
      <c r="F6307" t="s">
        <v>81</v>
      </c>
      <c r="G6307">
        <v>4.1148936170212762</v>
      </c>
      <c r="H6307">
        <v>-3.6211601234893608E-2</v>
      </c>
      <c r="I6307">
        <v>-3.6211601234893608E-2</v>
      </c>
      <c r="J6307">
        <v>1</v>
      </c>
      <c r="L6307" t="s">
        <v>76</v>
      </c>
      <c r="M6307" t="s">
        <v>10908</v>
      </c>
      <c r="R6307" t="s">
        <v>8556</v>
      </c>
      <c r="T6307" t="s">
        <v>76</v>
      </c>
      <c r="V6307" t="s">
        <v>4153</v>
      </c>
      <c r="W6307" t="s">
        <v>4154</v>
      </c>
      <c r="X6307" t="s">
        <v>168</v>
      </c>
      <c r="Y6307" t="s">
        <v>268</v>
      </c>
      <c r="Z6307" t="s">
        <v>268</v>
      </c>
      <c r="AA6307" t="s">
        <v>19</v>
      </c>
      <c r="AC6307" t="s">
        <v>10963</v>
      </c>
      <c r="AD6307">
        <v>1</v>
      </c>
      <c r="AE6307">
        <v>1</v>
      </c>
    </row>
    <row r="6308" spans="1:31">
      <c r="A6308" t="s">
        <v>10964</v>
      </c>
      <c r="B6308" s="93">
        <v>44914</v>
      </c>
      <c r="C6308" s="93">
        <v>44914</v>
      </c>
      <c r="D6308">
        <v>-1.3630562400000001E-2</v>
      </c>
      <c r="E6308">
        <v>-1.3630562400000001E-2</v>
      </c>
      <c r="F6308" t="s">
        <v>81</v>
      </c>
      <c r="G6308">
        <v>4.1148936170212762</v>
      </c>
      <c r="H6308">
        <v>-5.6088314216170207E-2</v>
      </c>
      <c r="I6308">
        <v>-5.6088314216170207E-2</v>
      </c>
      <c r="J6308">
        <v>1</v>
      </c>
      <c r="L6308" t="s">
        <v>76</v>
      </c>
      <c r="M6308" t="s">
        <v>10908</v>
      </c>
      <c r="R6308" t="s">
        <v>8556</v>
      </c>
      <c r="T6308" t="s">
        <v>76</v>
      </c>
      <c r="V6308" t="s">
        <v>4153</v>
      </c>
      <c r="W6308" t="s">
        <v>4154</v>
      </c>
      <c r="X6308" t="s">
        <v>168</v>
      </c>
      <c r="Y6308" t="s">
        <v>268</v>
      </c>
      <c r="Z6308" t="s">
        <v>268</v>
      </c>
      <c r="AA6308" t="s">
        <v>19</v>
      </c>
      <c r="AC6308" t="s">
        <v>10965</v>
      </c>
      <c r="AD6308">
        <v>1</v>
      </c>
      <c r="AE6308">
        <v>1</v>
      </c>
    </row>
    <row r="6309" spans="1:31">
      <c r="A6309" t="s">
        <v>10966</v>
      </c>
      <c r="B6309" s="93">
        <v>44914</v>
      </c>
      <c r="C6309" s="93">
        <v>44914</v>
      </c>
      <c r="D6309">
        <v>-8.1718898000000002E-3</v>
      </c>
      <c r="E6309">
        <v>-8.1718898000000002E-3</v>
      </c>
      <c r="F6309" t="s">
        <v>81</v>
      </c>
      <c r="G6309">
        <v>4.1148936170212762</v>
      </c>
      <c r="H6309">
        <v>-3.3626457177021271E-2</v>
      </c>
      <c r="I6309">
        <v>-3.3626457177021271E-2</v>
      </c>
      <c r="J6309">
        <v>1</v>
      </c>
      <c r="L6309" t="s">
        <v>76</v>
      </c>
      <c r="M6309" t="s">
        <v>10908</v>
      </c>
      <c r="R6309" t="s">
        <v>8556</v>
      </c>
      <c r="T6309" t="s">
        <v>76</v>
      </c>
      <c r="V6309" t="s">
        <v>4153</v>
      </c>
      <c r="W6309" t="s">
        <v>4154</v>
      </c>
      <c r="X6309" t="s">
        <v>168</v>
      </c>
      <c r="Y6309" t="s">
        <v>268</v>
      </c>
      <c r="Z6309" t="s">
        <v>268</v>
      </c>
      <c r="AA6309" t="s">
        <v>19</v>
      </c>
      <c r="AC6309" t="s">
        <v>10967</v>
      </c>
      <c r="AD6309">
        <v>1</v>
      </c>
      <c r="AE6309">
        <v>1</v>
      </c>
    </row>
    <row r="6310" spans="1:31">
      <c r="A6310" t="s">
        <v>10968</v>
      </c>
      <c r="B6310" s="93">
        <v>44914</v>
      </c>
      <c r="C6310" s="93">
        <v>44914</v>
      </c>
      <c r="D6310">
        <v>-1.10541132E-2</v>
      </c>
      <c r="E6310">
        <v>-1.10541132E-2</v>
      </c>
      <c r="F6310" t="s">
        <v>81</v>
      </c>
      <c r="G6310">
        <v>4.1148936170212762</v>
      </c>
      <c r="H6310">
        <v>-4.5486499848510643E-2</v>
      </c>
      <c r="I6310">
        <v>-4.5486499848510643E-2</v>
      </c>
      <c r="J6310">
        <v>1</v>
      </c>
      <c r="L6310" t="s">
        <v>76</v>
      </c>
      <c r="M6310" t="s">
        <v>10908</v>
      </c>
      <c r="R6310" t="s">
        <v>8556</v>
      </c>
      <c r="T6310" t="s">
        <v>76</v>
      </c>
      <c r="V6310" t="s">
        <v>4153</v>
      </c>
      <c r="W6310" t="s">
        <v>4154</v>
      </c>
      <c r="X6310" t="s">
        <v>168</v>
      </c>
      <c r="Y6310" t="s">
        <v>268</v>
      </c>
      <c r="Z6310" t="s">
        <v>268</v>
      </c>
      <c r="AA6310" t="s">
        <v>19</v>
      </c>
      <c r="AC6310" t="s">
        <v>10969</v>
      </c>
      <c r="AD6310">
        <v>1</v>
      </c>
      <c r="AE6310">
        <v>1</v>
      </c>
    </row>
    <row r="6311" spans="1:31">
      <c r="A6311" t="s">
        <v>10970</v>
      </c>
      <c r="B6311" s="93">
        <v>44914</v>
      </c>
      <c r="C6311" s="93">
        <v>44914</v>
      </c>
      <c r="D6311">
        <v>-6.0459620000000002E-3</v>
      </c>
      <c r="E6311">
        <v>-6.0459620000000002E-3</v>
      </c>
      <c r="F6311" t="s">
        <v>81</v>
      </c>
      <c r="G6311">
        <v>4.1148936170212762</v>
      </c>
      <c r="H6311">
        <v>-2.4878490442553192E-2</v>
      </c>
      <c r="I6311">
        <v>-2.4878490442553192E-2</v>
      </c>
      <c r="J6311">
        <v>1</v>
      </c>
      <c r="L6311" t="s">
        <v>76</v>
      </c>
      <c r="M6311" t="s">
        <v>10908</v>
      </c>
      <c r="R6311" t="s">
        <v>8556</v>
      </c>
      <c r="T6311" t="s">
        <v>76</v>
      </c>
      <c r="V6311" t="s">
        <v>4153</v>
      </c>
      <c r="W6311" t="s">
        <v>4154</v>
      </c>
      <c r="X6311" t="s">
        <v>168</v>
      </c>
      <c r="Y6311" t="s">
        <v>268</v>
      </c>
      <c r="Z6311" t="s">
        <v>268</v>
      </c>
      <c r="AA6311" t="s">
        <v>19</v>
      </c>
      <c r="AC6311" t="s">
        <v>10971</v>
      </c>
      <c r="AD6311">
        <v>1</v>
      </c>
      <c r="AE6311">
        <v>1</v>
      </c>
    </row>
    <row r="6312" spans="1:31">
      <c r="A6312" t="s">
        <v>10972</v>
      </c>
      <c r="B6312" s="93">
        <v>44914</v>
      </c>
      <c r="C6312" s="93">
        <v>44914</v>
      </c>
      <c r="D6312">
        <v>-7.7788203999999998E-3</v>
      </c>
      <c r="E6312">
        <v>-7.7788203999999998E-3</v>
      </c>
      <c r="F6312" t="s">
        <v>81</v>
      </c>
      <c r="G6312">
        <v>4.1148936170212762</v>
      </c>
      <c r="H6312">
        <v>-3.2009018411914891E-2</v>
      </c>
      <c r="I6312">
        <v>-3.2009018411914891E-2</v>
      </c>
      <c r="J6312">
        <v>1</v>
      </c>
      <c r="L6312" t="s">
        <v>76</v>
      </c>
      <c r="M6312" t="s">
        <v>10908</v>
      </c>
      <c r="R6312" t="s">
        <v>8556</v>
      </c>
      <c r="T6312" t="s">
        <v>76</v>
      </c>
      <c r="V6312" t="s">
        <v>4153</v>
      </c>
      <c r="W6312" t="s">
        <v>4154</v>
      </c>
      <c r="X6312" t="s">
        <v>168</v>
      </c>
      <c r="Y6312" t="s">
        <v>268</v>
      </c>
      <c r="Z6312" t="s">
        <v>268</v>
      </c>
      <c r="AA6312" t="s">
        <v>19</v>
      </c>
      <c r="AC6312" t="s">
        <v>10973</v>
      </c>
      <c r="AD6312">
        <v>1</v>
      </c>
      <c r="AE6312">
        <v>1</v>
      </c>
    </row>
    <row r="6313" spans="1:31">
      <c r="A6313" t="s">
        <v>10974</v>
      </c>
      <c r="B6313" s="93">
        <v>44913</v>
      </c>
      <c r="C6313" s="93">
        <v>44913</v>
      </c>
      <c r="D6313">
        <v>5.2499999999999997E-4</v>
      </c>
      <c r="E6313">
        <v>5.2499999999999997E-4</v>
      </c>
      <c r="F6313" t="s">
        <v>80</v>
      </c>
      <c r="G6313">
        <v>6263.414634146342</v>
      </c>
      <c r="H6313">
        <v>3.28829268292683</v>
      </c>
      <c r="I6313">
        <v>3.28829268292683</v>
      </c>
      <c r="J6313">
        <v>1</v>
      </c>
      <c r="M6313" t="s">
        <v>74</v>
      </c>
      <c r="R6313" t="s">
        <v>8556</v>
      </c>
      <c r="T6313" t="s">
        <v>74</v>
      </c>
      <c r="V6313" t="s">
        <v>9404</v>
      </c>
      <c r="W6313" t="s">
        <v>79</v>
      </c>
      <c r="X6313" t="s">
        <v>168</v>
      </c>
      <c r="Y6313" t="s">
        <v>268</v>
      </c>
      <c r="Z6313" t="s">
        <v>268</v>
      </c>
      <c r="AA6313" t="s">
        <v>19</v>
      </c>
      <c r="AC6313" t="s">
        <v>10975</v>
      </c>
      <c r="AD6313">
        <v>1</v>
      </c>
      <c r="AE6313">
        <v>1</v>
      </c>
    </row>
    <row r="6314" spans="1:31">
      <c r="A6314" t="s">
        <v>10976</v>
      </c>
      <c r="B6314" s="93">
        <v>44908</v>
      </c>
      <c r="C6314" s="93">
        <v>44908</v>
      </c>
      <c r="D6314">
        <v>-2.54259056E-2</v>
      </c>
      <c r="E6314">
        <v>-2.54259056E-2</v>
      </c>
      <c r="F6314" t="s">
        <v>81</v>
      </c>
      <c r="G6314">
        <v>4.8432914046121596</v>
      </c>
      <c r="H6314">
        <v>-0.12314507004696019</v>
      </c>
      <c r="I6314">
        <v>-0.12314507004696019</v>
      </c>
      <c r="J6314">
        <v>1</v>
      </c>
      <c r="L6314" t="s">
        <v>76</v>
      </c>
      <c r="M6314" t="s">
        <v>10908</v>
      </c>
      <c r="R6314" t="s">
        <v>8556</v>
      </c>
      <c r="T6314" t="s">
        <v>76</v>
      </c>
      <c r="V6314" t="s">
        <v>4153</v>
      </c>
      <c r="W6314" t="s">
        <v>4154</v>
      </c>
      <c r="X6314" t="s">
        <v>168</v>
      </c>
      <c r="Y6314" t="s">
        <v>268</v>
      </c>
      <c r="Z6314" t="s">
        <v>268</v>
      </c>
      <c r="AA6314" t="s">
        <v>19</v>
      </c>
      <c r="AC6314" t="s">
        <v>10977</v>
      </c>
      <c r="AD6314">
        <v>1</v>
      </c>
      <c r="AE6314">
        <v>1</v>
      </c>
    </row>
    <row r="6315" spans="1:31">
      <c r="A6315" t="s">
        <v>10978</v>
      </c>
      <c r="B6315" s="93">
        <v>44908</v>
      </c>
      <c r="C6315" s="93">
        <v>44908</v>
      </c>
      <c r="D6315">
        <v>7.5000000000000002E-4</v>
      </c>
      <c r="E6315">
        <v>7.5000000000000002E-4</v>
      </c>
      <c r="F6315" t="s">
        <v>80</v>
      </c>
      <c r="G6315">
        <v>6905.9748427672966</v>
      </c>
      <c r="H6315">
        <v>5.1794811320754723</v>
      </c>
      <c r="I6315">
        <v>5.1794811320754723</v>
      </c>
      <c r="J6315">
        <v>1</v>
      </c>
      <c r="M6315" t="s">
        <v>74</v>
      </c>
      <c r="R6315" t="s">
        <v>8556</v>
      </c>
      <c r="T6315" t="s">
        <v>74</v>
      </c>
      <c r="V6315" t="s">
        <v>9404</v>
      </c>
      <c r="W6315" t="s">
        <v>79</v>
      </c>
      <c r="X6315" t="s">
        <v>168</v>
      </c>
      <c r="Y6315" t="s">
        <v>268</v>
      </c>
      <c r="Z6315" t="s">
        <v>268</v>
      </c>
      <c r="AA6315" t="s">
        <v>19</v>
      </c>
      <c r="AC6315" t="s">
        <v>10979</v>
      </c>
      <c r="AD6315">
        <v>1</v>
      </c>
      <c r="AE6315">
        <v>1</v>
      </c>
    </row>
    <row r="6316" spans="1:31">
      <c r="A6316" t="s">
        <v>10980</v>
      </c>
      <c r="B6316" s="93">
        <v>44907</v>
      </c>
      <c r="C6316" s="93">
        <v>44907</v>
      </c>
      <c r="D6316">
        <v>-1.4147863E-2</v>
      </c>
      <c r="E6316">
        <v>-1.4147863E-2</v>
      </c>
      <c r="F6316" t="s">
        <v>81</v>
      </c>
      <c r="G6316">
        <v>4.7841386554621854</v>
      </c>
      <c r="H6316">
        <v>-6.7685338270483203E-2</v>
      </c>
      <c r="I6316">
        <v>-6.7685338270483203E-2</v>
      </c>
      <c r="J6316">
        <v>1</v>
      </c>
      <c r="L6316" t="s">
        <v>76</v>
      </c>
      <c r="M6316" t="s">
        <v>10908</v>
      </c>
      <c r="R6316" t="s">
        <v>8556</v>
      </c>
      <c r="T6316" t="s">
        <v>76</v>
      </c>
      <c r="V6316" t="s">
        <v>4153</v>
      </c>
      <c r="W6316" t="s">
        <v>4154</v>
      </c>
      <c r="X6316" t="s">
        <v>168</v>
      </c>
      <c r="Y6316" t="s">
        <v>268</v>
      </c>
      <c r="Z6316" t="s">
        <v>268</v>
      </c>
      <c r="AA6316" t="s">
        <v>19</v>
      </c>
      <c r="AC6316" t="s">
        <v>10981</v>
      </c>
      <c r="AD6316">
        <v>1</v>
      </c>
      <c r="AE6316">
        <v>1</v>
      </c>
    </row>
    <row r="6317" spans="1:31">
      <c r="A6317" t="s">
        <v>10982</v>
      </c>
      <c r="B6317" s="93">
        <v>44907</v>
      </c>
      <c r="C6317" s="93">
        <v>44907</v>
      </c>
      <c r="D6317">
        <v>-1.9329492E-2</v>
      </c>
      <c r="E6317">
        <v>-1.9329492E-2</v>
      </c>
      <c r="F6317" t="s">
        <v>81</v>
      </c>
      <c r="G6317">
        <v>4.7841386554621854</v>
      </c>
      <c r="H6317">
        <v>-9.2474969867647069E-2</v>
      </c>
      <c r="I6317">
        <v>-9.2474969867647069E-2</v>
      </c>
      <c r="J6317">
        <v>1</v>
      </c>
      <c r="L6317" t="s">
        <v>76</v>
      </c>
      <c r="M6317" t="s">
        <v>10908</v>
      </c>
      <c r="R6317" t="s">
        <v>8556</v>
      </c>
      <c r="T6317" t="s">
        <v>76</v>
      </c>
      <c r="V6317" t="s">
        <v>4153</v>
      </c>
      <c r="W6317" t="s">
        <v>4154</v>
      </c>
      <c r="X6317" t="s">
        <v>168</v>
      </c>
      <c r="Y6317" t="s">
        <v>268</v>
      </c>
      <c r="Z6317" t="s">
        <v>268</v>
      </c>
      <c r="AA6317" t="s">
        <v>19</v>
      </c>
      <c r="AC6317" t="s">
        <v>10983</v>
      </c>
      <c r="AD6317">
        <v>1</v>
      </c>
      <c r="AE6317">
        <v>1</v>
      </c>
    </row>
    <row r="6318" spans="1:31">
      <c r="A6318" t="s">
        <v>10984</v>
      </c>
      <c r="B6318" s="93">
        <v>44907</v>
      </c>
      <c r="C6318" s="93">
        <v>44907</v>
      </c>
      <c r="D6318">
        <v>-1.0018544799999999E-2</v>
      </c>
      <c r="E6318">
        <v>-1.0018544799999999E-2</v>
      </c>
      <c r="F6318" t="s">
        <v>81</v>
      </c>
      <c r="G6318">
        <v>4.7841386554621854</v>
      </c>
      <c r="H6318">
        <v>-4.7930107449159667E-2</v>
      </c>
      <c r="I6318">
        <v>-4.7930107449159667E-2</v>
      </c>
      <c r="J6318">
        <v>1</v>
      </c>
      <c r="L6318" t="s">
        <v>76</v>
      </c>
      <c r="M6318" t="s">
        <v>10908</v>
      </c>
      <c r="R6318" t="s">
        <v>8556</v>
      </c>
      <c r="T6318" t="s">
        <v>76</v>
      </c>
      <c r="V6318" t="s">
        <v>4153</v>
      </c>
      <c r="W6318" t="s">
        <v>4154</v>
      </c>
      <c r="X6318" t="s">
        <v>168</v>
      </c>
      <c r="Y6318" t="s">
        <v>268</v>
      </c>
      <c r="Z6318" t="s">
        <v>268</v>
      </c>
      <c r="AA6318" t="s">
        <v>19</v>
      </c>
      <c r="AC6318" t="s">
        <v>10985</v>
      </c>
      <c r="AD6318">
        <v>1</v>
      </c>
      <c r="AE6318">
        <v>1</v>
      </c>
    </row>
    <row r="6319" spans="1:31">
      <c r="A6319" t="s">
        <v>10986</v>
      </c>
      <c r="B6319" s="93">
        <v>44907</v>
      </c>
      <c r="C6319" s="93">
        <v>44907</v>
      </c>
      <c r="D6319">
        <v>-2.9903160000000002E-2</v>
      </c>
      <c r="E6319">
        <v>-2.9903160000000002E-2</v>
      </c>
      <c r="F6319" t="s">
        <v>81</v>
      </c>
      <c r="G6319">
        <v>4.7841386554621854</v>
      </c>
      <c r="H6319">
        <v>-0.14306086367647061</v>
      </c>
      <c r="I6319">
        <v>-0.14306086367647061</v>
      </c>
      <c r="J6319">
        <v>1</v>
      </c>
      <c r="L6319" t="s">
        <v>76</v>
      </c>
      <c r="M6319" t="s">
        <v>10908</v>
      </c>
      <c r="R6319" t="s">
        <v>8556</v>
      </c>
      <c r="T6319" t="s">
        <v>76</v>
      </c>
      <c r="V6319" t="s">
        <v>4153</v>
      </c>
      <c r="W6319" t="s">
        <v>4154</v>
      </c>
      <c r="X6319" t="s">
        <v>168</v>
      </c>
      <c r="Y6319" t="s">
        <v>268</v>
      </c>
      <c r="Z6319" t="s">
        <v>268</v>
      </c>
      <c r="AA6319" t="s">
        <v>19</v>
      </c>
      <c r="AC6319" t="s">
        <v>10987</v>
      </c>
      <c r="AD6319">
        <v>1</v>
      </c>
      <c r="AE6319">
        <v>1</v>
      </c>
    </row>
    <row r="6320" spans="1:31">
      <c r="A6320" t="s">
        <v>10988</v>
      </c>
      <c r="B6320" s="93">
        <v>44907</v>
      </c>
      <c r="C6320" s="93">
        <v>44907</v>
      </c>
      <c r="D6320">
        <v>-1.17091408E-2</v>
      </c>
      <c r="E6320">
        <v>-1.17091408E-2</v>
      </c>
      <c r="F6320" t="s">
        <v>81</v>
      </c>
      <c r="G6320">
        <v>4.7841386554621854</v>
      </c>
      <c r="H6320">
        <v>-5.6018153123529417E-2</v>
      </c>
      <c r="I6320">
        <v>-5.6018153123529417E-2</v>
      </c>
      <c r="J6320">
        <v>1</v>
      </c>
      <c r="L6320" t="s">
        <v>76</v>
      </c>
      <c r="M6320" t="s">
        <v>10908</v>
      </c>
      <c r="R6320" t="s">
        <v>8556</v>
      </c>
      <c r="T6320" t="s">
        <v>76</v>
      </c>
      <c r="V6320" t="s">
        <v>4153</v>
      </c>
      <c r="W6320" t="s">
        <v>4154</v>
      </c>
      <c r="X6320" t="s">
        <v>168</v>
      </c>
      <c r="Y6320" t="s">
        <v>268</v>
      </c>
      <c r="Z6320" t="s">
        <v>268</v>
      </c>
      <c r="AA6320" t="s">
        <v>19</v>
      </c>
      <c r="AC6320" t="s">
        <v>10989</v>
      </c>
      <c r="AD6320">
        <v>1</v>
      </c>
      <c r="AE6320">
        <v>1</v>
      </c>
    </row>
    <row r="6321" spans="1:31">
      <c r="A6321" t="s">
        <v>10990</v>
      </c>
      <c r="B6321" s="93">
        <v>44905</v>
      </c>
      <c r="C6321" s="93">
        <v>44905</v>
      </c>
      <c r="D6321">
        <v>-0.1871392244259647</v>
      </c>
      <c r="E6321">
        <v>-0.1871392244259647</v>
      </c>
      <c r="F6321" t="s">
        <v>81</v>
      </c>
      <c r="G6321">
        <v>4.7574646411733896</v>
      </c>
      <c r="H6321">
        <v>-0.89030824318313861</v>
      </c>
      <c r="I6321">
        <v>-0.89030824318313861</v>
      </c>
      <c r="J6321">
        <v>1</v>
      </c>
      <c r="L6321" t="s">
        <v>65</v>
      </c>
      <c r="R6321" t="s">
        <v>8556</v>
      </c>
      <c r="T6321" t="s">
        <v>65</v>
      </c>
      <c r="V6321" t="s">
        <v>8402</v>
      </c>
      <c r="W6321" t="s">
        <v>7116</v>
      </c>
      <c r="X6321" t="s">
        <v>168</v>
      </c>
      <c r="Y6321" t="s">
        <v>268</v>
      </c>
      <c r="Z6321" t="s">
        <v>268</v>
      </c>
      <c r="AA6321" t="s">
        <v>19</v>
      </c>
      <c r="AC6321" t="s">
        <v>10991</v>
      </c>
      <c r="AD6321">
        <v>1</v>
      </c>
      <c r="AE6321">
        <v>1</v>
      </c>
    </row>
    <row r="6322" spans="1:31">
      <c r="A6322" t="s">
        <v>10992</v>
      </c>
      <c r="B6322" s="93">
        <v>44904</v>
      </c>
      <c r="C6322" s="93">
        <v>44904</v>
      </c>
      <c r="D6322">
        <v>0</v>
      </c>
      <c r="E6322">
        <v>0</v>
      </c>
      <c r="F6322" t="s">
        <v>67</v>
      </c>
      <c r="G6322">
        <v>6636.6263794009456</v>
      </c>
      <c r="H6322">
        <v>0</v>
      </c>
      <c r="I6322">
        <v>0</v>
      </c>
      <c r="J6322">
        <v>1</v>
      </c>
      <c r="L6322" t="s">
        <v>68</v>
      </c>
      <c r="M6322" t="s">
        <v>78</v>
      </c>
      <c r="R6322" t="s">
        <v>10993</v>
      </c>
      <c r="T6322" t="s">
        <v>78</v>
      </c>
      <c r="V6322" t="s">
        <v>10994</v>
      </c>
      <c r="W6322" t="s">
        <v>10995</v>
      </c>
      <c r="X6322" t="s">
        <v>289</v>
      </c>
      <c r="Y6322" t="s">
        <v>290</v>
      </c>
      <c r="Z6322" t="s">
        <v>290</v>
      </c>
      <c r="AA6322" t="s">
        <v>26</v>
      </c>
      <c r="AC6322" t="s">
        <v>10996</v>
      </c>
      <c r="AD6322">
        <v>1</v>
      </c>
      <c r="AE6322">
        <v>1</v>
      </c>
    </row>
    <row r="6323" spans="1:31">
      <c r="A6323" t="s">
        <v>10997</v>
      </c>
      <c r="B6323" s="93">
        <v>44904</v>
      </c>
      <c r="C6323" s="93">
        <v>44904</v>
      </c>
      <c r="D6323">
        <v>-1.8821255886521001E-3</v>
      </c>
      <c r="E6323">
        <v>-1.8821255886521001E-3</v>
      </c>
      <c r="F6323" t="s">
        <v>67</v>
      </c>
      <c r="G6323">
        <v>6636.6263794009456</v>
      </c>
      <c r="H6323">
        <v>-12.490964330994061</v>
      </c>
      <c r="I6323">
        <v>-12.490964330994061</v>
      </c>
      <c r="J6323">
        <v>1</v>
      </c>
      <c r="L6323" t="s">
        <v>68</v>
      </c>
      <c r="M6323" t="s">
        <v>78</v>
      </c>
      <c r="R6323" t="s">
        <v>10993</v>
      </c>
      <c r="T6323" t="s">
        <v>68</v>
      </c>
      <c r="V6323" t="s">
        <v>10994</v>
      </c>
      <c r="W6323" t="s">
        <v>10995</v>
      </c>
      <c r="X6323" t="s">
        <v>289</v>
      </c>
      <c r="Y6323" t="s">
        <v>290</v>
      </c>
      <c r="Z6323" t="s">
        <v>290</v>
      </c>
      <c r="AA6323" t="s">
        <v>26</v>
      </c>
      <c r="AC6323" t="s">
        <v>10996</v>
      </c>
      <c r="AD6323">
        <v>1</v>
      </c>
      <c r="AE6323">
        <v>1</v>
      </c>
    </row>
    <row r="6324" spans="1:31">
      <c r="A6324" t="s">
        <v>10998</v>
      </c>
      <c r="B6324" s="93">
        <v>44904</v>
      </c>
      <c r="C6324" s="93">
        <v>44904</v>
      </c>
      <c r="D6324">
        <v>-7.3844430415990286E-2</v>
      </c>
      <c r="E6324">
        <v>-7.3844430415990286E-2</v>
      </c>
      <c r="F6324" t="s">
        <v>81</v>
      </c>
      <c r="G6324">
        <v>4.7803468208092479</v>
      </c>
      <c r="H6324">
        <v>-0.35300198817354889</v>
      </c>
      <c r="I6324">
        <v>-0.35300198817354889</v>
      </c>
      <c r="J6324">
        <v>1</v>
      </c>
      <c r="L6324" t="s">
        <v>65</v>
      </c>
      <c r="R6324" t="s">
        <v>8556</v>
      </c>
      <c r="T6324" t="s">
        <v>65</v>
      </c>
      <c r="V6324" t="s">
        <v>8402</v>
      </c>
      <c r="W6324" t="s">
        <v>7116</v>
      </c>
      <c r="X6324" t="s">
        <v>168</v>
      </c>
      <c r="Y6324" t="s">
        <v>268</v>
      </c>
      <c r="Z6324" t="s">
        <v>268</v>
      </c>
      <c r="AA6324" t="s">
        <v>19</v>
      </c>
      <c r="AC6324" t="s">
        <v>10999</v>
      </c>
      <c r="AD6324">
        <v>1</v>
      </c>
      <c r="AE6324">
        <v>1</v>
      </c>
    </row>
    <row r="6325" spans="1:31">
      <c r="A6325" t="s">
        <v>11000</v>
      </c>
      <c r="B6325" s="93">
        <v>44904</v>
      </c>
      <c r="C6325" s="93">
        <v>44904</v>
      </c>
      <c r="D6325">
        <v>2354.2030100000002</v>
      </c>
      <c r="E6325">
        <v>2354.2030100000002</v>
      </c>
      <c r="F6325" t="s">
        <v>82</v>
      </c>
      <c r="G6325">
        <v>5.2548607461902259</v>
      </c>
      <c r="H6325">
        <v>12371.008985811881</v>
      </c>
      <c r="I6325">
        <v>12371.008985811881</v>
      </c>
      <c r="J6325">
        <v>1</v>
      </c>
      <c r="L6325" t="s">
        <v>8828</v>
      </c>
      <c r="M6325" t="s">
        <v>78</v>
      </c>
      <c r="R6325" t="s">
        <v>8556</v>
      </c>
      <c r="T6325" t="s">
        <v>78</v>
      </c>
      <c r="V6325" t="s">
        <v>1461</v>
      </c>
      <c r="W6325" t="s">
        <v>1461</v>
      </c>
      <c r="X6325" t="s">
        <v>1377</v>
      </c>
      <c r="Y6325" t="s">
        <v>1377</v>
      </c>
      <c r="Z6325" t="s">
        <v>1377</v>
      </c>
      <c r="AA6325" t="s">
        <v>29</v>
      </c>
      <c r="AC6325" t="s">
        <v>11001</v>
      </c>
      <c r="AD6325">
        <v>1</v>
      </c>
      <c r="AE6325">
        <v>1</v>
      </c>
    </row>
    <row r="6326" spans="1:31">
      <c r="A6326" t="s">
        <v>11002</v>
      </c>
      <c r="B6326" s="93">
        <v>44904</v>
      </c>
      <c r="C6326" s="93">
        <v>44904</v>
      </c>
      <c r="D6326">
        <v>-2000</v>
      </c>
      <c r="E6326">
        <v>-2000</v>
      </c>
      <c r="F6326" t="s">
        <v>82</v>
      </c>
      <c r="G6326">
        <v>5.2548607461902259</v>
      </c>
      <c r="H6326">
        <v>-10509.721492380449</v>
      </c>
      <c r="I6326">
        <v>-10509.721492380449</v>
      </c>
      <c r="J6326">
        <v>1</v>
      </c>
      <c r="L6326" t="s">
        <v>78</v>
      </c>
      <c r="M6326" t="s">
        <v>11003</v>
      </c>
      <c r="R6326" t="s">
        <v>10993</v>
      </c>
      <c r="T6326" t="s">
        <v>78</v>
      </c>
      <c r="V6326" t="s">
        <v>10994</v>
      </c>
      <c r="W6326" t="s">
        <v>10995</v>
      </c>
      <c r="X6326" t="s">
        <v>289</v>
      </c>
      <c r="Y6326" t="s">
        <v>290</v>
      </c>
      <c r="Z6326" t="s">
        <v>290</v>
      </c>
      <c r="AA6326" t="s">
        <v>26</v>
      </c>
      <c r="AC6326" t="s">
        <v>10996</v>
      </c>
      <c r="AD6326">
        <v>1</v>
      </c>
      <c r="AE6326">
        <v>1</v>
      </c>
    </row>
    <row r="6327" spans="1:31">
      <c r="A6327" t="s">
        <v>11004</v>
      </c>
      <c r="B6327" s="93">
        <v>44902</v>
      </c>
      <c r="C6327" s="93">
        <v>44902</v>
      </c>
      <c r="D6327">
        <v>-1.6723530699999999E-2</v>
      </c>
      <c r="E6327">
        <v>-1.6723530699999999E-2</v>
      </c>
      <c r="F6327" t="s">
        <v>81</v>
      </c>
      <c r="G6327">
        <v>4.7123359580052497</v>
      </c>
      <c r="H6327">
        <v>-7.8806895062414714E-2</v>
      </c>
      <c r="I6327">
        <v>-7.8806895062414714E-2</v>
      </c>
      <c r="J6327">
        <v>1</v>
      </c>
      <c r="L6327" t="s">
        <v>76</v>
      </c>
      <c r="M6327" t="s">
        <v>10908</v>
      </c>
      <c r="R6327" t="s">
        <v>8556</v>
      </c>
      <c r="T6327" t="s">
        <v>76</v>
      </c>
      <c r="V6327" t="s">
        <v>4153</v>
      </c>
      <c r="W6327" t="s">
        <v>4154</v>
      </c>
      <c r="X6327" t="s">
        <v>168</v>
      </c>
      <c r="Y6327" t="s">
        <v>268</v>
      </c>
      <c r="Z6327" t="s">
        <v>268</v>
      </c>
      <c r="AA6327" t="s">
        <v>19</v>
      </c>
      <c r="AC6327" t="s">
        <v>11005</v>
      </c>
      <c r="AD6327">
        <v>1</v>
      </c>
      <c r="AE6327">
        <v>1</v>
      </c>
    </row>
    <row r="6328" spans="1:31">
      <c r="A6328" t="s">
        <v>11006</v>
      </c>
      <c r="B6328" s="93">
        <v>44902</v>
      </c>
      <c r="C6328" s="93">
        <v>44902</v>
      </c>
      <c r="D6328">
        <v>-3.1920882999999997E-2</v>
      </c>
      <c r="E6328">
        <v>-3.1920882999999997E-2</v>
      </c>
      <c r="F6328" t="s">
        <v>81</v>
      </c>
      <c r="G6328">
        <v>4.7123359580052497</v>
      </c>
      <c r="H6328">
        <v>-0.1504219247721785</v>
      </c>
      <c r="I6328">
        <v>-0.1504219247721785</v>
      </c>
      <c r="J6328">
        <v>1</v>
      </c>
      <c r="L6328" t="s">
        <v>76</v>
      </c>
      <c r="M6328" t="s">
        <v>10908</v>
      </c>
      <c r="R6328" t="s">
        <v>8556</v>
      </c>
      <c r="T6328" t="s">
        <v>76</v>
      </c>
      <c r="V6328" t="s">
        <v>4153</v>
      </c>
      <c r="W6328" t="s">
        <v>4154</v>
      </c>
      <c r="X6328" t="s">
        <v>168</v>
      </c>
      <c r="Y6328" t="s">
        <v>268</v>
      </c>
      <c r="Z6328" t="s">
        <v>268</v>
      </c>
      <c r="AA6328" t="s">
        <v>19</v>
      </c>
      <c r="AC6328" t="s">
        <v>11007</v>
      </c>
      <c r="AD6328">
        <v>1</v>
      </c>
      <c r="AE6328">
        <v>1</v>
      </c>
    </row>
    <row r="6329" spans="1:31">
      <c r="A6329" t="s">
        <v>11008</v>
      </c>
      <c r="B6329" s="93">
        <v>44902</v>
      </c>
      <c r="C6329" s="93">
        <v>44902</v>
      </c>
      <c r="D6329">
        <v>-1.4334610500000001E-2</v>
      </c>
      <c r="E6329">
        <v>-1.4334610500000001E-2</v>
      </c>
      <c r="F6329" t="s">
        <v>81</v>
      </c>
      <c r="G6329">
        <v>4.7123359580052497</v>
      </c>
      <c r="H6329">
        <v>-6.7549500503149604E-2</v>
      </c>
      <c r="I6329">
        <v>-6.7549500503149604E-2</v>
      </c>
      <c r="J6329">
        <v>1</v>
      </c>
      <c r="L6329" t="s">
        <v>76</v>
      </c>
      <c r="M6329" t="s">
        <v>10908</v>
      </c>
      <c r="R6329" t="s">
        <v>8556</v>
      </c>
      <c r="T6329" t="s">
        <v>76</v>
      </c>
      <c r="V6329" t="s">
        <v>4153</v>
      </c>
      <c r="W6329" t="s">
        <v>4154</v>
      </c>
      <c r="X6329" t="s">
        <v>168</v>
      </c>
      <c r="Y6329" t="s">
        <v>268</v>
      </c>
      <c r="Z6329" t="s">
        <v>268</v>
      </c>
      <c r="AA6329" t="s">
        <v>19</v>
      </c>
      <c r="AC6329" t="s">
        <v>11009</v>
      </c>
      <c r="AD6329">
        <v>1</v>
      </c>
      <c r="AE6329">
        <v>1</v>
      </c>
    </row>
    <row r="6330" spans="1:31">
      <c r="A6330" t="s">
        <v>11010</v>
      </c>
      <c r="B6330" s="93">
        <v>44901</v>
      </c>
      <c r="C6330" s="93">
        <v>44901</v>
      </c>
      <c r="D6330">
        <v>-1.9756489999999999E-3</v>
      </c>
      <c r="E6330">
        <v>-1.9756489999999999E-3</v>
      </c>
      <c r="F6330" t="s">
        <v>81</v>
      </c>
      <c r="G6330">
        <v>4.8285113098369283</v>
      </c>
      <c r="H6330">
        <v>-9.5394435407680171E-3</v>
      </c>
      <c r="I6330">
        <v>-9.5394435407680171E-3</v>
      </c>
      <c r="J6330">
        <v>1</v>
      </c>
      <c r="L6330" t="s">
        <v>76</v>
      </c>
      <c r="M6330" t="s">
        <v>10908</v>
      </c>
      <c r="R6330" t="s">
        <v>8556</v>
      </c>
      <c r="T6330" t="s">
        <v>76</v>
      </c>
      <c r="V6330" t="s">
        <v>4153</v>
      </c>
      <c r="W6330" t="s">
        <v>4154</v>
      </c>
      <c r="X6330" t="s">
        <v>168</v>
      </c>
      <c r="Y6330" t="s">
        <v>268</v>
      </c>
      <c r="Z6330" t="s">
        <v>268</v>
      </c>
      <c r="AA6330" t="s">
        <v>19</v>
      </c>
      <c r="AC6330" t="s">
        <v>11011</v>
      </c>
      <c r="AD6330">
        <v>1</v>
      </c>
      <c r="AE6330">
        <v>1</v>
      </c>
    </row>
    <row r="6331" spans="1:31">
      <c r="A6331" t="s">
        <v>11012</v>
      </c>
      <c r="B6331" s="93">
        <v>44901</v>
      </c>
      <c r="C6331" s="93">
        <v>44901</v>
      </c>
      <c r="D6331">
        <v>-4.1920356000000004E-3</v>
      </c>
      <c r="E6331">
        <v>-4.1920356000000004E-3</v>
      </c>
      <c r="F6331" t="s">
        <v>81</v>
      </c>
      <c r="G6331">
        <v>4.8285113098369283</v>
      </c>
      <c r="H6331">
        <v>-2.0241291305839029E-2</v>
      </c>
      <c r="I6331">
        <v>-2.0241291305839029E-2</v>
      </c>
      <c r="J6331">
        <v>1</v>
      </c>
      <c r="L6331" t="s">
        <v>76</v>
      </c>
      <c r="M6331" t="s">
        <v>10908</v>
      </c>
      <c r="R6331" t="s">
        <v>8556</v>
      </c>
      <c r="T6331" t="s">
        <v>76</v>
      </c>
      <c r="V6331" t="s">
        <v>4153</v>
      </c>
      <c r="W6331" t="s">
        <v>4154</v>
      </c>
      <c r="X6331" t="s">
        <v>168</v>
      </c>
      <c r="Y6331" t="s">
        <v>268</v>
      </c>
      <c r="Z6331" t="s">
        <v>268</v>
      </c>
      <c r="AA6331" t="s">
        <v>19</v>
      </c>
      <c r="AC6331" t="s">
        <v>11013</v>
      </c>
      <c r="AD6331">
        <v>1</v>
      </c>
      <c r="AE6331">
        <v>1</v>
      </c>
    </row>
    <row r="6332" spans="1:31">
      <c r="A6332" t="s">
        <v>11014</v>
      </c>
      <c r="B6332" s="93">
        <v>44901</v>
      </c>
      <c r="C6332" s="93">
        <v>44901</v>
      </c>
      <c r="D6332">
        <v>-3.9235151999999999E-3</v>
      </c>
      <c r="E6332">
        <v>-3.9235151999999999E-3</v>
      </c>
      <c r="F6332" t="s">
        <v>81</v>
      </c>
      <c r="G6332">
        <v>4.8285113098369283</v>
      </c>
      <c r="H6332">
        <v>-1.8944737517517098E-2</v>
      </c>
      <c r="I6332">
        <v>-1.8944737517517098E-2</v>
      </c>
      <c r="J6332">
        <v>1</v>
      </c>
      <c r="L6332" t="s">
        <v>76</v>
      </c>
      <c r="M6332" t="s">
        <v>10908</v>
      </c>
      <c r="R6332" t="s">
        <v>8556</v>
      </c>
      <c r="T6332" t="s">
        <v>76</v>
      </c>
      <c r="V6332" t="s">
        <v>4153</v>
      </c>
      <c r="W6332" t="s">
        <v>4154</v>
      </c>
      <c r="X6332" t="s">
        <v>168</v>
      </c>
      <c r="Y6332" t="s">
        <v>268</v>
      </c>
      <c r="Z6332" t="s">
        <v>268</v>
      </c>
      <c r="AA6332" t="s">
        <v>19</v>
      </c>
      <c r="AC6332" t="s">
        <v>11015</v>
      </c>
      <c r="AD6332">
        <v>1</v>
      </c>
      <c r="AE6332">
        <v>1</v>
      </c>
    </row>
    <row r="6333" spans="1:31">
      <c r="A6333" t="s">
        <v>11016</v>
      </c>
      <c r="B6333" s="93">
        <v>44901</v>
      </c>
      <c r="C6333" s="93">
        <v>44901</v>
      </c>
      <c r="D6333">
        <v>-4.0759104000000004E-3</v>
      </c>
      <c r="E6333">
        <v>-4.0759104000000004E-3</v>
      </c>
      <c r="F6333" t="s">
        <v>81</v>
      </c>
      <c r="G6333">
        <v>4.8285113098369283</v>
      </c>
      <c r="H6333">
        <v>-1.968057946428196E-2</v>
      </c>
      <c r="I6333">
        <v>-1.968057946428196E-2</v>
      </c>
      <c r="J6333">
        <v>1</v>
      </c>
      <c r="L6333" t="s">
        <v>76</v>
      </c>
      <c r="M6333" t="s">
        <v>10908</v>
      </c>
      <c r="R6333" t="s">
        <v>8556</v>
      </c>
      <c r="T6333" t="s">
        <v>76</v>
      </c>
      <c r="V6333" t="s">
        <v>4153</v>
      </c>
      <c r="W6333" t="s">
        <v>4154</v>
      </c>
      <c r="X6333" t="s">
        <v>168</v>
      </c>
      <c r="Y6333" t="s">
        <v>268</v>
      </c>
      <c r="Z6333" t="s">
        <v>268</v>
      </c>
      <c r="AA6333" t="s">
        <v>19</v>
      </c>
      <c r="AC6333" t="s">
        <v>11017</v>
      </c>
      <c r="AD6333">
        <v>1</v>
      </c>
      <c r="AE6333">
        <v>1</v>
      </c>
    </row>
    <row r="6334" spans="1:31">
      <c r="A6334" t="s">
        <v>11018</v>
      </c>
      <c r="B6334" s="93">
        <v>44901</v>
      </c>
      <c r="C6334" s="93">
        <v>44901</v>
      </c>
      <c r="D6334">
        <v>-1.4325793999999999E-3</v>
      </c>
      <c r="E6334">
        <v>-1.4325793999999999E-3</v>
      </c>
      <c r="F6334" t="s">
        <v>81</v>
      </c>
      <c r="G6334">
        <v>4.8285113098369283</v>
      </c>
      <c r="H6334">
        <v>-6.9172258351394003E-3</v>
      </c>
      <c r="I6334">
        <v>-6.9172258351394003E-3</v>
      </c>
      <c r="J6334">
        <v>1</v>
      </c>
      <c r="L6334" t="s">
        <v>76</v>
      </c>
      <c r="M6334" t="s">
        <v>10908</v>
      </c>
      <c r="R6334" t="s">
        <v>8556</v>
      </c>
      <c r="T6334" t="s">
        <v>76</v>
      </c>
      <c r="V6334" t="s">
        <v>4153</v>
      </c>
      <c r="W6334" t="s">
        <v>4154</v>
      </c>
      <c r="X6334" t="s">
        <v>168</v>
      </c>
      <c r="Y6334" t="s">
        <v>268</v>
      </c>
      <c r="Z6334" t="s">
        <v>268</v>
      </c>
      <c r="AA6334" t="s">
        <v>19</v>
      </c>
      <c r="AC6334" t="s">
        <v>11019</v>
      </c>
      <c r="AD6334">
        <v>1</v>
      </c>
      <c r="AE6334">
        <v>1</v>
      </c>
    </row>
    <row r="6335" spans="1:31">
      <c r="A6335" t="s">
        <v>11020</v>
      </c>
      <c r="B6335" s="93">
        <v>44901</v>
      </c>
      <c r="C6335" s="93">
        <v>44901</v>
      </c>
      <c r="D6335">
        <v>-3.4453605999999999E-3</v>
      </c>
      <c r="E6335">
        <v>-3.4453605999999999E-3</v>
      </c>
      <c r="F6335" t="s">
        <v>81</v>
      </c>
      <c r="G6335">
        <v>4.8285113098369283</v>
      </c>
      <c r="H6335">
        <v>-1.663596262356655E-2</v>
      </c>
      <c r="I6335">
        <v>-1.663596262356655E-2</v>
      </c>
      <c r="J6335">
        <v>1</v>
      </c>
      <c r="L6335" t="s">
        <v>76</v>
      </c>
      <c r="M6335" t="s">
        <v>10908</v>
      </c>
      <c r="R6335" t="s">
        <v>8556</v>
      </c>
      <c r="T6335" t="s">
        <v>76</v>
      </c>
      <c r="V6335" t="s">
        <v>4153</v>
      </c>
      <c r="W6335" t="s">
        <v>4154</v>
      </c>
      <c r="X6335" t="s">
        <v>168</v>
      </c>
      <c r="Y6335" t="s">
        <v>268</v>
      </c>
      <c r="Z6335" t="s">
        <v>268</v>
      </c>
      <c r="AA6335" t="s">
        <v>19</v>
      </c>
      <c r="AC6335" t="s">
        <v>11021</v>
      </c>
      <c r="AD6335">
        <v>1</v>
      </c>
      <c r="AE6335">
        <v>1</v>
      </c>
    </row>
    <row r="6336" spans="1:31">
      <c r="A6336" t="s">
        <v>11022</v>
      </c>
      <c r="B6336" s="93">
        <v>44901</v>
      </c>
      <c r="C6336" s="93">
        <v>44901</v>
      </c>
      <c r="D6336">
        <v>-4.1916414000000004E-3</v>
      </c>
      <c r="E6336">
        <v>-4.1916414000000004E-3</v>
      </c>
      <c r="F6336" t="s">
        <v>81</v>
      </c>
      <c r="G6336">
        <v>4.8285113098369283</v>
      </c>
      <c r="H6336">
        <v>-2.02393879066807E-2</v>
      </c>
      <c r="I6336">
        <v>-2.02393879066807E-2</v>
      </c>
      <c r="J6336">
        <v>1</v>
      </c>
      <c r="L6336" t="s">
        <v>76</v>
      </c>
      <c r="M6336" t="s">
        <v>10908</v>
      </c>
      <c r="R6336" t="s">
        <v>8556</v>
      </c>
      <c r="T6336" t="s">
        <v>76</v>
      </c>
      <c r="V6336" t="s">
        <v>4153</v>
      </c>
      <c r="W6336" t="s">
        <v>4154</v>
      </c>
      <c r="X6336" t="s">
        <v>168</v>
      </c>
      <c r="Y6336" t="s">
        <v>268</v>
      </c>
      <c r="Z6336" t="s">
        <v>268</v>
      </c>
      <c r="AA6336" t="s">
        <v>19</v>
      </c>
      <c r="AC6336" t="s">
        <v>11023</v>
      </c>
      <c r="AD6336">
        <v>1</v>
      </c>
      <c r="AE6336">
        <v>1</v>
      </c>
    </row>
    <row r="6337" spans="1:31">
      <c r="A6337" t="s">
        <v>11024</v>
      </c>
      <c r="B6337" s="93">
        <v>44901</v>
      </c>
      <c r="C6337" s="93">
        <v>44901</v>
      </c>
      <c r="D6337">
        <v>-2.2722024000000002E-3</v>
      </c>
      <c r="E6337">
        <v>-2.2722024000000002E-3</v>
      </c>
      <c r="F6337" t="s">
        <v>81</v>
      </c>
      <c r="G6337">
        <v>4.8285113098369283</v>
      </c>
      <c r="H6337">
        <v>-1.097135498663861E-2</v>
      </c>
      <c r="I6337">
        <v>-1.097135498663861E-2</v>
      </c>
      <c r="J6337">
        <v>1</v>
      </c>
      <c r="L6337" t="s">
        <v>76</v>
      </c>
      <c r="M6337" t="s">
        <v>10908</v>
      </c>
      <c r="R6337" t="s">
        <v>8556</v>
      </c>
      <c r="T6337" t="s">
        <v>76</v>
      </c>
      <c r="V6337" t="s">
        <v>4153</v>
      </c>
      <c r="W6337" t="s">
        <v>4154</v>
      </c>
      <c r="X6337" t="s">
        <v>168</v>
      </c>
      <c r="Y6337" t="s">
        <v>268</v>
      </c>
      <c r="Z6337" t="s">
        <v>268</v>
      </c>
      <c r="AA6337" t="s">
        <v>19</v>
      </c>
      <c r="AC6337" t="s">
        <v>11025</v>
      </c>
      <c r="AD6337">
        <v>1</v>
      </c>
      <c r="AE6337">
        <v>1</v>
      </c>
    </row>
    <row r="6338" spans="1:31">
      <c r="A6338" t="s">
        <v>11026</v>
      </c>
      <c r="B6338" s="93">
        <v>44901</v>
      </c>
      <c r="C6338" s="93">
        <v>44901</v>
      </c>
      <c r="D6338">
        <v>-2.4279060000000001E-3</v>
      </c>
      <c r="E6338">
        <v>-2.4279060000000001E-3</v>
      </c>
      <c r="F6338" t="s">
        <v>81</v>
      </c>
      <c r="G6338">
        <v>4.8285113098369283</v>
      </c>
      <c r="H6338">
        <v>-1.172317158022094E-2</v>
      </c>
      <c r="I6338">
        <v>-1.172317158022094E-2</v>
      </c>
      <c r="J6338">
        <v>1</v>
      </c>
      <c r="L6338" t="s">
        <v>76</v>
      </c>
      <c r="M6338" t="s">
        <v>10908</v>
      </c>
      <c r="R6338" t="s">
        <v>8556</v>
      </c>
      <c r="T6338" t="s">
        <v>76</v>
      </c>
      <c r="V6338" t="s">
        <v>4153</v>
      </c>
      <c r="W6338" t="s">
        <v>4154</v>
      </c>
      <c r="X6338" t="s">
        <v>168</v>
      </c>
      <c r="Y6338" t="s">
        <v>268</v>
      </c>
      <c r="Z6338" t="s">
        <v>268</v>
      </c>
      <c r="AA6338" t="s">
        <v>19</v>
      </c>
      <c r="AC6338" t="s">
        <v>11027</v>
      </c>
      <c r="AD6338">
        <v>1</v>
      </c>
      <c r="AE6338">
        <v>1</v>
      </c>
    </row>
    <row r="6339" spans="1:31">
      <c r="A6339" t="s">
        <v>11028</v>
      </c>
      <c r="B6339" s="93">
        <v>44901</v>
      </c>
      <c r="C6339" s="93">
        <v>44901</v>
      </c>
      <c r="D6339">
        <v>-1.6753088E-3</v>
      </c>
      <c r="E6339">
        <v>-1.6753088E-3</v>
      </c>
      <c r="F6339" t="s">
        <v>81</v>
      </c>
      <c r="G6339">
        <v>4.8285113098369283</v>
      </c>
      <c r="H6339">
        <v>-8.089247488269332E-3</v>
      </c>
      <c r="I6339">
        <v>-8.089247488269332E-3</v>
      </c>
      <c r="J6339">
        <v>1</v>
      </c>
      <c r="L6339" t="s">
        <v>76</v>
      </c>
      <c r="M6339" t="s">
        <v>10908</v>
      </c>
      <c r="R6339" t="s">
        <v>8556</v>
      </c>
      <c r="T6339" t="s">
        <v>76</v>
      </c>
      <c r="V6339" t="s">
        <v>4153</v>
      </c>
      <c r="W6339" t="s">
        <v>4154</v>
      </c>
      <c r="X6339" t="s">
        <v>168</v>
      </c>
      <c r="Y6339" t="s">
        <v>268</v>
      </c>
      <c r="Z6339" t="s">
        <v>268</v>
      </c>
      <c r="AA6339" t="s">
        <v>19</v>
      </c>
      <c r="AC6339" t="s">
        <v>11029</v>
      </c>
      <c r="AD6339">
        <v>1</v>
      </c>
      <c r="AE6339">
        <v>1</v>
      </c>
    </row>
    <row r="6340" spans="1:31">
      <c r="A6340" t="s">
        <v>11030</v>
      </c>
      <c r="B6340" s="93">
        <v>44901</v>
      </c>
      <c r="C6340" s="93">
        <v>44901</v>
      </c>
      <c r="D6340">
        <v>-3.0323856000000001E-3</v>
      </c>
      <c r="E6340">
        <v>-3.0323856000000001E-3</v>
      </c>
      <c r="F6340" t="s">
        <v>81</v>
      </c>
      <c r="G6340">
        <v>4.8285113098369283</v>
      </c>
      <c r="H6340">
        <v>-1.4641908165386641E-2</v>
      </c>
      <c r="I6340">
        <v>-1.4641908165386641E-2</v>
      </c>
      <c r="J6340">
        <v>1</v>
      </c>
      <c r="L6340" t="s">
        <v>76</v>
      </c>
      <c r="M6340" t="s">
        <v>10908</v>
      </c>
      <c r="R6340" t="s">
        <v>8556</v>
      </c>
      <c r="T6340" t="s">
        <v>76</v>
      </c>
      <c r="V6340" t="s">
        <v>4153</v>
      </c>
      <c r="W6340" t="s">
        <v>4154</v>
      </c>
      <c r="X6340" t="s">
        <v>168</v>
      </c>
      <c r="Y6340" t="s">
        <v>268</v>
      </c>
      <c r="Z6340" t="s">
        <v>268</v>
      </c>
      <c r="AA6340" t="s">
        <v>19</v>
      </c>
      <c r="AC6340" t="s">
        <v>11031</v>
      </c>
      <c r="AD6340">
        <v>1</v>
      </c>
      <c r="AE6340">
        <v>1</v>
      </c>
    </row>
    <row r="6341" spans="1:31">
      <c r="A6341" t="s">
        <v>11032</v>
      </c>
      <c r="B6341" s="93">
        <v>44901</v>
      </c>
      <c r="C6341" s="93">
        <v>44901</v>
      </c>
      <c r="D6341">
        <v>-3.1535591999999999E-3</v>
      </c>
      <c r="E6341">
        <v>-3.1535591999999999E-3</v>
      </c>
      <c r="F6341" t="s">
        <v>81</v>
      </c>
      <c r="G6341">
        <v>4.8285113098369283</v>
      </c>
      <c r="H6341">
        <v>-1.52269962634403E-2</v>
      </c>
      <c r="I6341">
        <v>-1.52269962634403E-2</v>
      </c>
      <c r="J6341">
        <v>1</v>
      </c>
      <c r="L6341" t="s">
        <v>76</v>
      </c>
      <c r="M6341" t="s">
        <v>10908</v>
      </c>
      <c r="R6341" t="s">
        <v>8556</v>
      </c>
      <c r="T6341" t="s">
        <v>76</v>
      </c>
      <c r="V6341" t="s">
        <v>4153</v>
      </c>
      <c r="W6341" t="s">
        <v>4154</v>
      </c>
      <c r="X6341" t="s">
        <v>168</v>
      </c>
      <c r="Y6341" t="s">
        <v>268</v>
      </c>
      <c r="Z6341" t="s">
        <v>268</v>
      </c>
      <c r="AA6341" t="s">
        <v>19</v>
      </c>
      <c r="AC6341" t="s">
        <v>11033</v>
      </c>
      <c r="AD6341">
        <v>1</v>
      </c>
      <c r="AE6341">
        <v>1</v>
      </c>
    </row>
    <row r="6342" spans="1:31">
      <c r="A6342" t="s">
        <v>11034</v>
      </c>
      <c r="B6342" s="93">
        <v>44901</v>
      </c>
      <c r="C6342" s="93">
        <v>44901</v>
      </c>
      <c r="D6342">
        <v>-1.9756489999999999E-3</v>
      </c>
      <c r="E6342">
        <v>-1.9756489999999999E-3</v>
      </c>
      <c r="F6342" t="s">
        <v>81</v>
      </c>
      <c r="G6342">
        <v>4.8285113098369283</v>
      </c>
      <c r="H6342">
        <v>-9.5394435407680171E-3</v>
      </c>
      <c r="I6342">
        <v>-9.5394435407680171E-3</v>
      </c>
      <c r="J6342">
        <v>1</v>
      </c>
      <c r="L6342" t="s">
        <v>76</v>
      </c>
      <c r="M6342" t="s">
        <v>10908</v>
      </c>
      <c r="R6342" t="s">
        <v>8556</v>
      </c>
      <c r="T6342" t="s">
        <v>76</v>
      </c>
      <c r="V6342" t="s">
        <v>4153</v>
      </c>
      <c r="W6342" t="s">
        <v>4154</v>
      </c>
      <c r="X6342" t="s">
        <v>168</v>
      </c>
      <c r="Y6342" t="s">
        <v>268</v>
      </c>
      <c r="Z6342" t="s">
        <v>268</v>
      </c>
      <c r="AA6342" t="s">
        <v>19</v>
      </c>
      <c r="AC6342" t="s">
        <v>11035</v>
      </c>
      <c r="AD6342">
        <v>1</v>
      </c>
      <c r="AE6342">
        <v>1</v>
      </c>
    </row>
    <row r="6343" spans="1:31">
      <c r="A6343" t="s">
        <v>11036</v>
      </c>
      <c r="B6343" s="93">
        <v>44900</v>
      </c>
      <c r="C6343" s="93">
        <v>44900</v>
      </c>
      <c r="D6343">
        <v>4.4999999999999999E-4</v>
      </c>
      <c r="E6343">
        <v>4.4999999999999999E-4</v>
      </c>
      <c r="F6343" t="s">
        <v>67</v>
      </c>
      <c r="G6343">
        <v>6635.2476290832456</v>
      </c>
      <c r="H6343">
        <v>2.98586143308746</v>
      </c>
      <c r="I6343">
        <v>2.98586143308746</v>
      </c>
      <c r="J6343">
        <v>1</v>
      </c>
      <c r="L6343" t="s">
        <v>9990</v>
      </c>
      <c r="M6343" t="s">
        <v>72</v>
      </c>
      <c r="R6343" t="s">
        <v>8556</v>
      </c>
      <c r="T6343" t="s">
        <v>72</v>
      </c>
      <c r="V6343" t="s">
        <v>9991</v>
      </c>
      <c r="W6343" t="s">
        <v>9991</v>
      </c>
      <c r="X6343" t="s">
        <v>1132</v>
      </c>
      <c r="Y6343" t="s">
        <v>1133</v>
      </c>
      <c r="Z6343" t="s">
        <v>1133</v>
      </c>
      <c r="AA6343" t="s">
        <v>30</v>
      </c>
      <c r="AC6343" t="s">
        <v>11037</v>
      </c>
      <c r="AD6343">
        <v>1</v>
      </c>
      <c r="AE6343">
        <v>1</v>
      </c>
    </row>
    <row r="6344" spans="1:31">
      <c r="A6344" t="s">
        <v>11038</v>
      </c>
      <c r="B6344" s="93">
        <v>44900</v>
      </c>
      <c r="C6344" s="93">
        <v>44900</v>
      </c>
      <c r="D6344">
        <v>-2.9623535999999998E-3</v>
      </c>
      <c r="E6344">
        <v>-2.9623535999999998E-3</v>
      </c>
      <c r="F6344" t="s">
        <v>81</v>
      </c>
      <c r="G6344">
        <v>4.8024236037934669</v>
      </c>
      <c r="H6344">
        <v>-1.4226476851422551E-2</v>
      </c>
      <c r="I6344">
        <v>-1.4226476851422551E-2</v>
      </c>
      <c r="J6344">
        <v>1</v>
      </c>
      <c r="L6344" t="s">
        <v>76</v>
      </c>
      <c r="M6344" t="s">
        <v>10908</v>
      </c>
      <c r="R6344" t="s">
        <v>8556</v>
      </c>
      <c r="T6344" t="s">
        <v>76</v>
      </c>
      <c r="V6344" t="s">
        <v>4153</v>
      </c>
      <c r="W6344" t="s">
        <v>4154</v>
      </c>
      <c r="X6344" t="s">
        <v>168</v>
      </c>
      <c r="Y6344" t="s">
        <v>268</v>
      </c>
      <c r="Z6344" t="s">
        <v>268</v>
      </c>
      <c r="AA6344" t="s">
        <v>19</v>
      </c>
      <c r="AC6344" t="s">
        <v>11039</v>
      </c>
      <c r="AD6344">
        <v>1</v>
      </c>
      <c r="AE6344">
        <v>1</v>
      </c>
    </row>
    <row r="6345" spans="1:31">
      <c r="A6345" t="s">
        <v>11040</v>
      </c>
      <c r="B6345" s="93">
        <v>44897</v>
      </c>
      <c r="C6345" s="93">
        <v>44897</v>
      </c>
      <c r="D6345">
        <v>-3.0229810000000001E-3</v>
      </c>
      <c r="E6345">
        <v>-3.0229810000000001E-3</v>
      </c>
      <c r="F6345" t="s">
        <v>81</v>
      </c>
      <c r="G6345">
        <v>4.9545691906005223</v>
      </c>
      <c r="H6345">
        <v>-1.497756852637076E-2</v>
      </c>
      <c r="I6345">
        <v>-1.497756852637076E-2</v>
      </c>
      <c r="J6345">
        <v>1</v>
      </c>
      <c r="L6345" t="s">
        <v>76</v>
      </c>
      <c r="M6345" t="s">
        <v>10908</v>
      </c>
      <c r="R6345" t="s">
        <v>8556</v>
      </c>
      <c r="T6345" t="s">
        <v>76</v>
      </c>
      <c r="V6345" t="s">
        <v>4153</v>
      </c>
      <c r="W6345" t="s">
        <v>4154</v>
      </c>
      <c r="X6345" t="s">
        <v>168</v>
      </c>
      <c r="Y6345" t="s">
        <v>268</v>
      </c>
      <c r="Z6345" t="s">
        <v>268</v>
      </c>
      <c r="AA6345" t="s">
        <v>19</v>
      </c>
      <c r="AC6345" t="s">
        <v>11041</v>
      </c>
      <c r="AD6345">
        <v>1</v>
      </c>
      <c r="AE6345">
        <v>1</v>
      </c>
    </row>
    <row r="6346" spans="1:31">
      <c r="A6346" t="s">
        <v>11042</v>
      </c>
      <c r="B6346" s="93">
        <v>44897</v>
      </c>
      <c r="C6346" s="93">
        <v>44897</v>
      </c>
      <c r="D6346">
        <v>-2.1507064000000002E-3</v>
      </c>
      <c r="E6346">
        <v>-2.1507064000000002E-3</v>
      </c>
      <c r="F6346" t="s">
        <v>81</v>
      </c>
      <c r="G6346">
        <v>4.9545691906005223</v>
      </c>
      <c r="H6346">
        <v>-1.0655823667467359E-2</v>
      </c>
      <c r="I6346">
        <v>-1.0655823667467359E-2</v>
      </c>
      <c r="J6346">
        <v>1</v>
      </c>
      <c r="L6346" t="s">
        <v>76</v>
      </c>
      <c r="M6346" t="s">
        <v>10908</v>
      </c>
      <c r="R6346" t="s">
        <v>8556</v>
      </c>
      <c r="T6346" t="s">
        <v>76</v>
      </c>
      <c r="V6346" t="s">
        <v>4153</v>
      </c>
      <c r="W6346" t="s">
        <v>4154</v>
      </c>
      <c r="X6346" t="s">
        <v>168</v>
      </c>
      <c r="Y6346" t="s">
        <v>268</v>
      </c>
      <c r="Z6346" t="s">
        <v>268</v>
      </c>
      <c r="AA6346" t="s">
        <v>19</v>
      </c>
      <c r="AC6346" t="s">
        <v>11043</v>
      </c>
      <c r="AD6346">
        <v>1</v>
      </c>
      <c r="AE6346">
        <v>1</v>
      </c>
    </row>
    <row r="6347" spans="1:31">
      <c r="A6347" t="s">
        <v>11044</v>
      </c>
      <c r="B6347" s="93">
        <v>44897</v>
      </c>
      <c r="C6347" s="93">
        <v>44897</v>
      </c>
      <c r="D6347">
        <v>-4.0759104000000004E-3</v>
      </c>
      <c r="E6347">
        <v>-4.0759104000000004E-3</v>
      </c>
      <c r="F6347" t="s">
        <v>81</v>
      </c>
      <c r="G6347">
        <v>4.9545691906005223</v>
      </c>
      <c r="H6347">
        <v>-2.0194380091488249E-2</v>
      </c>
      <c r="I6347">
        <v>-2.0194380091488249E-2</v>
      </c>
      <c r="J6347">
        <v>1</v>
      </c>
      <c r="L6347" t="s">
        <v>76</v>
      </c>
      <c r="M6347" t="s">
        <v>10908</v>
      </c>
      <c r="R6347" t="s">
        <v>8556</v>
      </c>
      <c r="T6347" t="s">
        <v>76</v>
      </c>
      <c r="V6347" t="s">
        <v>4153</v>
      </c>
      <c r="W6347" t="s">
        <v>4154</v>
      </c>
      <c r="X6347" t="s">
        <v>168</v>
      </c>
      <c r="Y6347" t="s">
        <v>268</v>
      </c>
      <c r="Z6347" t="s">
        <v>268</v>
      </c>
      <c r="AA6347" t="s">
        <v>19</v>
      </c>
      <c r="AC6347" t="s">
        <v>11045</v>
      </c>
      <c r="AD6347">
        <v>1</v>
      </c>
      <c r="AE6347">
        <v>1</v>
      </c>
    </row>
    <row r="6348" spans="1:31">
      <c r="A6348" t="s">
        <v>11046</v>
      </c>
      <c r="B6348" s="93">
        <v>44897</v>
      </c>
      <c r="C6348" s="93">
        <v>44897</v>
      </c>
      <c r="D6348">
        <v>-2.7965885999999998E-3</v>
      </c>
      <c r="E6348">
        <v>-2.7965885999999998E-3</v>
      </c>
      <c r="F6348" t="s">
        <v>81</v>
      </c>
      <c r="G6348">
        <v>4.9545691906005223</v>
      </c>
      <c r="H6348">
        <v>-1.3855891716344651E-2</v>
      </c>
      <c r="I6348">
        <v>-1.3855891716344651E-2</v>
      </c>
      <c r="J6348">
        <v>1</v>
      </c>
      <c r="L6348" t="s">
        <v>76</v>
      </c>
      <c r="M6348" t="s">
        <v>10908</v>
      </c>
      <c r="R6348" t="s">
        <v>8556</v>
      </c>
      <c r="T6348" t="s">
        <v>76</v>
      </c>
      <c r="V6348" t="s">
        <v>4153</v>
      </c>
      <c r="W6348" t="s">
        <v>4154</v>
      </c>
      <c r="X6348" t="s">
        <v>168</v>
      </c>
      <c r="Y6348" t="s">
        <v>268</v>
      </c>
      <c r="Z6348" t="s">
        <v>268</v>
      </c>
      <c r="AA6348" t="s">
        <v>19</v>
      </c>
      <c r="AC6348" t="s">
        <v>11047</v>
      </c>
      <c r="AD6348">
        <v>1</v>
      </c>
      <c r="AE6348">
        <v>1</v>
      </c>
    </row>
    <row r="6349" spans="1:31">
      <c r="A6349" t="s">
        <v>11048</v>
      </c>
      <c r="B6349" s="93">
        <v>44897</v>
      </c>
      <c r="C6349" s="93">
        <v>44897</v>
      </c>
      <c r="D6349">
        <v>-5.1974658999999999E-3</v>
      </c>
      <c r="E6349">
        <v>-5.1974658999999999E-3</v>
      </c>
      <c r="F6349" t="s">
        <v>81</v>
      </c>
      <c r="G6349">
        <v>4.9545691906005223</v>
      </c>
      <c r="H6349">
        <v>-2.5751204417336811E-2</v>
      </c>
      <c r="I6349">
        <v>-2.5751204417336811E-2</v>
      </c>
      <c r="J6349">
        <v>1</v>
      </c>
      <c r="L6349" t="s">
        <v>76</v>
      </c>
      <c r="M6349" t="s">
        <v>10908</v>
      </c>
      <c r="R6349" t="s">
        <v>8556</v>
      </c>
      <c r="T6349" t="s">
        <v>76</v>
      </c>
      <c r="V6349" t="s">
        <v>4153</v>
      </c>
      <c r="W6349" t="s">
        <v>4154</v>
      </c>
      <c r="X6349" t="s">
        <v>168</v>
      </c>
      <c r="Y6349" t="s">
        <v>268</v>
      </c>
      <c r="Z6349" t="s">
        <v>268</v>
      </c>
      <c r="AA6349" t="s">
        <v>19</v>
      </c>
      <c r="AC6349" t="s">
        <v>11049</v>
      </c>
      <c r="AD6349">
        <v>1</v>
      </c>
      <c r="AE6349">
        <v>1</v>
      </c>
    </row>
    <row r="6350" spans="1:31">
      <c r="A6350" t="s">
        <v>11050</v>
      </c>
      <c r="B6350" s="93">
        <v>44897</v>
      </c>
      <c r="C6350" s="93">
        <v>44897</v>
      </c>
      <c r="D6350">
        <v>-8.4280815999999998E-3</v>
      </c>
      <c r="E6350">
        <v>-8.4280815999999998E-3</v>
      </c>
      <c r="F6350" t="s">
        <v>81</v>
      </c>
      <c r="G6350">
        <v>4.9545691906005223</v>
      </c>
      <c r="H6350">
        <v>-4.1757513431227147E-2</v>
      </c>
      <c r="I6350">
        <v>-4.1757513431227147E-2</v>
      </c>
      <c r="J6350">
        <v>1</v>
      </c>
      <c r="L6350" t="s">
        <v>76</v>
      </c>
      <c r="M6350" t="s">
        <v>10908</v>
      </c>
      <c r="R6350" t="s">
        <v>8556</v>
      </c>
      <c r="T6350" t="s">
        <v>76</v>
      </c>
      <c r="V6350" t="s">
        <v>4153</v>
      </c>
      <c r="W6350" t="s">
        <v>4154</v>
      </c>
      <c r="X6350" t="s">
        <v>168</v>
      </c>
      <c r="Y6350" t="s">
        <v>268</v>
      </c>
      <c r="Z6350" t="s">
        <v>268</v>
      </c>
      <c r="AA6350" t="s">
        <v>19</v>
      </c>
      <c r="AC6350" t="s">
        <v>11051</v>
      </c>
      <c r="AD6350">
        <v>1</v>
      </c>
      <c r="AE6350">
        <v>1</v>
      </c>
    </row>
    <row r="6351" spans="1:31">
      <c r="A6351" t="s">
        <v>11052</v>
      </c>
      <c r="B6351" s="93">
        <v>44897</v>
      </c>
      <c r="C6351" s="93">
        <v>44897</v>
      </c>
      <c r="D6351">
        <v>-3.9125556000000001E-3</v>
      </c>
      <c r="E6351">
        <v>-3.9125556000000001E-3</v>
      </c>
      <c r="F6351" t="s">
        <v>81</v>
      </c>
      <c r="G6351">
        <v>4.9545691906005223</v>
      </c>
      <c r="H6351">
        <v>-1.9385027432271541E-2</v>
      </c>
      <c r="I6351">
        <v>-1.9385027432271541E-2</v>
      </c>
      <c r="J6351">
        <v>1</v>
      </c>
      <c r="L6351" t="s">
        <v>76</v>
      </c>
      <c r="M6351" t="s">
        <v>10908</v>
      </c>
      <c r="R6351" t="s">
        <v>8556</v>
      </c>
      <c r="T6351" t="s">
        <v>76</v>
      </c>
      <c r="V6351" t="s">
        <v>4153</v>
      </c>
      <c r="W6351" t="s">
        <v>4154</v>
      </c>
      <c r="X6351" t="s">
        <v>168</v>
      </c>
      <c r="Y6351" t="s">
        <v>268</v>
      </c>
      <c r="Z6351" t="s">
        <v>268</v>
      </c>
      <c r="AA6351" t="s">
        <v>19</v>
      </c>
      <c r="AC6351" t="s">
        <v>11053</v>
      </c>
      <c r="AD6351">
        <v>1</v>
      </c>
      <c r="AE6351">
        <v>1</v>
      </c>
    </row>
    <row r="6352" spans="1:31">
      <c r="A6352" t="s">
        <v>11054</v>
      </c>
      <c r="B6352" s="93">
        <v>44897</v>
      </c>
      <c r="C6352" s="93">
        <v>44897</v>
      </c>
      <c r="D6352">
        <v>-2.4171656E-3</v>
      </c>
      <c r="E6352">
        <v>-2.4171656E-3</v>
      </c>
      <c r="F6352" t="s">
        <v>81</v>
      </c>
      <c r="G6352">
        <v>4.9545691906005223</v>
      </c>
      <c r="H6352">
        <v>-1.197601421033942E-2</v>
      </c>
      <c r="I6352">
        <v>-1.197601421033942E-2</v>
      </c>
      <c r="J6352">
        <v>1</v>
      </c>
      <c r="L6352" t="s">
        <v>76</v>
      </c>
      <c r="M6352" t="s">
        <v>10908</v>
      </c>
      <c r="R6352" t="s">
        <v>8556</v>
      </c>
      <c r="T6352" t="s">
        <v>76</v>
      </c>
      <c r="V6352" t="s">
        <v>4153</v>
      </c>
      <c r="W6352" t="s">
        <v>4154</v>
      </c>
      <c r="X6352" t="s">
        <v>168</v>
      </c>
      <c r="Y6352" t="s">
        <v>268</v>
      </c>
      <c r="Z6352" t="s">
        <v>268</v>
      </c>
      <c r="AA6352" t="s">
        <v>19</v>
      </c>
      <c r="AC6352" t="s">
        <v>11055</v>
      </c>
      <c r="AD6352">
        <v>1</v>
      </c>
      <c r="AE6352">
        <v>1</v>
      </c>
    </row>
    <row r="6353" spans="1:31">
      <c r="A6353" t="s">
        <v>11056</v>
      </c>
      <c r="B6353" s="93">
        <v>44897</v>
      </c>
      <c r="C6353" s="93">
        <v>44897</v>
      </c>
      <c r="D6353">
        <v>-2.8601846000000002E-3</v>
      </c>
      <c r="E6353">
        <v>-2.8601846000000002E-3</v>
      </c>
      <c r="F6353" t="s">
        <v>81</v>
      </c>
      <c r="G6353">
        <v>4.9545691906005223</v>
      </c>
      <c r="H6353">
        <v>-1.4170982498590079E-2</v>
      </c>
      <c r="I6353">
        <v>-1.4170982498590079E-2</v>
      </c>
      <c r="J6353">
        <v>1</v>
      </c>
      <c r="L6353" t="s">
        <v>76</v>
      </c>
      <c r="M6353" t="s">
        <v>10908</v>
      </c>
      <c r="R6353" t="s">
        <v>8556</v>
      </c>
      <c r="T6353" t="s">
        <v>76</v>
      </c>
      <c r="V6353" t="s">
        <v>4153</v>
      </c>
      <c r="W6353" t="s">
        <v>4154</v>
      </c>
      <c r="X6353" t="s">
        <v>168</v>
      </c>
      <c r="Y6353" t="s">
        <v>268</v>
      </c>
      <c r="Z6353" t="s">
        <v>268</v>
      </c>
      <c r="AA6353" t="s">
        <v>19</v>
      </c>
      <c r="AC6353" t="s">
        <v>11057</v>
      </c>
      <c r="AD6353">
        <v>1</v>
      </c>
      <c r="AE6353">
        <v>1</v>
      </c>
    </row>
    <row r="6354" spans="1:31">
      <c r="A6354" t="s">
        <v>11058</v>
      </c>
      <c r="B6354" s="93">
        <v>44897</v>
      </c>
      <c r="C6354" s="93">
        <v>44897</v>
      </c>
      <c r="D6354">
        <v>-2.7737424000000002E-3</v>
      </c>
      <c r="E6354">
        <v>-2.7737424000000002E-3</v>
      </c>
      <c r="F6354" t="s">
        <v>81</v>
      </c>
      <c r="G6354">
        <v>4.9545691906005223</v>
      </c>
      <c r="H6354">
        <v>-1.374269863770235E-2</v>
      </c>
      <c r="I6354">
        <v>-1.374269863770235E-2</v>
      </c>
      <c r="J6354">
        <v>1</v>
      </c>
      <c r="L6354" t="s">
        <v>76</v>
      </c>
      <c r="M6354" t="s">
        <v>10908</v>
      </c>
      <c r="R6354" t="s">
        <v>8556</v>
      </c>
      <c r="T6354" t="s">
        <v>76</v>
      </c>
      <c r="V6354" t="s">
        <v>4153</v>
      </c>
      <c r="W6354" t="s">
        <v>4154</v>
      </c>
      <c r="X6354" t="s">
        <v>168</v>
      </c>
      <c r="Y6354" t="s">
        <v>268</v>
      </c>
      <c r="Z6354" t="s">
        <v>268</v>
      </c>
      <c r="AA6354" t="s">
        <v>19</v>
      </c>
      <c r="AC6354" t="s">
        <v>11059</v>
      </c>
      <c r="AD6354">
        <v>1</v>
      </c>
      <c r="AE6354">
        <v>1</v>
      </c>
    </row>
    <row r="6355" spans="1:31">
      <c r="A6355" t="s">
        <v>11060</v>
      </c>
      <c r="B6355" s="93">
        <v>44896</v>
      </c>
      <c r="C6355" s="93">
        <v>44896</v>
      </c>
      <c r="D6355">
        <v>-7.4292E-4</v>
      </c>
      <c r="E6355">
        <v>-7.4292E-4</v>
      </c>
      <c r="F6355" t="s">
        <v>67</v>
      </c>
      <c r="G6355">
        <v>6654.6402502606879</v>
      </c>
      <c r="H6355">
        <v>-4.9438653347236698</v>
      </c>
      <c r="I6355">
        <v>-4.9438653347236698</v>
      </c>
      <c r="J6355">
        <v>1</v>
      </c>
      <c r="L6355" t="s">
        <v>68</v>
      </c>
      <c r="M6355" t="s">
        <v>78</v>
      </c>
      <c r="R6355" t="s">
        <v>11061</v>
      </c>
      <c r="T6355" t="s">
        <v>68</v>
      </c>
      <c r="V6355" t="s">
        <v>2279</v>
      </c>
      <c r="W6355" t="s">
        <v>1814</v>
      </c>
      <c r="X6355" t="s">
        <v>1815</v>
      </c>
      <c r="Y6355" t="s">
        <v>1816</v>
      </c>
      <c r="Z6355" t="s">
        <v>1816</v>
      </c>
      <c r="AA6355" t="s">
        <v>22</v>
      </c>
      <c r="AC6355" t="s">
        <v>11062</v>
      </c>
      <c r="AD6355">
        <v>1</v>
      </c>
      <c r="AE6355">
        <v>1</v>
      </c>
    </row>
    <row r="6356" spans="1:31">
      <c r="A6356" t="s">
        <v>11063</v>
      </c>
      <c r="B6356" s="93">
        <v>44896</v>
      </c>
      <c r="C6356" s="93">
        <v>44896</v>
      </c>
      <c r="D6356">
        <v>0</v>
      </c>
      <c r="E6356">
        <v>0</v>
      </c>
      <c r="F6356" t="s">
        <v>67</v>
      </c>
      <c r="G6356">
        <v>6654.6402502606879</v>
      </c>
      <c r="H6356">
        <v>0</v>
      </c>
      <c r="I6356">
        <v>0</v>
      </c>
      <c r="J6356">
        <v>1</v>
      </c>
      <c r="L6356" t="s">
        <v>68</v>
      </c>
      <c r="M6356" t="s">
        <v>78</v>
      </c>
      <c r="R6356" t="s">
        <v>11061</v>
      </c>
      <c r="T6356" t="s">
        <v>78</v>
      </c>
      <c r="V6356" t="s">
        <v>2279</v>
      </c>
      <c r="W6356" t="s">
        <v>1814</v>
      </c>
      <c r="X6356" t="s">
        <v>1815</v>
      </c>
      <c r="Y6356" t="s">
        <v>1816</v>
      </c>
      <c r="Z6356" t="s">
        <v>1816</v>
      </c>
      <c r="AA6356" t="s">
        <v>22</v>
      </c>
      <c r="AC6356" t="s">
        <v>11062</v>
      </c>
      <c r="AD6356">
        <v>1</v>
      </c>
      <c r="AE6356">
        <v>1</v>
      </c>
    </row>
    <row r="6357" spans="1:31">
      <c r="A6357" t="s">
        <v>11064</v>
      </c>
      <c r="B6357" s="93">
        <v>44896</v>
      </c>
      <c r="C6357" s="93">
        <v>44896</v>
      </c>
      <c r="D6357">
        <v>-0.806952734</v>
      </c>
      <c r="E6357">
        <v>-0.806952734</v>
      </c>
      <c r="F6357" t="s">
        <v>67</v>
      </c>
      <c r="G6357">
        <v>6654.6402502606879</v>
      </c>
      <c r="H6357">
        <v>-5369.9801437343067</v>
      </c>
      <c r="I6357">
        <v>-5369.9801437343067</v>
      </c>
      <c r="J6357">
        <v>1</v>
      </c>
      <c r="L6357" t="s">
        <v>78</v>
      </c>
      <c r="M6357" t="s">
        <v>217</v>
      </c>
      <c r="R6357" t="s">
        <v>11061</v>
      </c>
      <c r="T6357" t="s">
        <v>78</v>
      </c>
      <c r="V6357" t="s">
        <v>2279</v>
      </c>
      <c r="W6357" t="s">
        <v>1814</v>
      </c>
      <c r="X6357" t="s">
        <v>1815</v>
      </c>
      <c r="Y6357" t="s">
        <v>1816</v>
      </c>
      <c r="Z6357" t="s">
        <v>1816</v>
      </c>
      <c r="AA6357" t="s">
        <v>22</v>
      </c>
      <c r="AC6357" t="s">
        <v>11062</v>
      </c>
      <c r="AD6357">
        <v>1</v>
      </c>
      <c r="AE6357">
        <v>1</v>
      </c>
    </row>
    <row r="6358" spans="1:31">
      <c r="A6358" t="s">
        <v>11065</v>
      </c>
      <c r="B6358" s="93">
        <v>44896</v>
      </c>
      <c r="C6358" s="93">
        <v>44896</v>
      </c>
      <c r="D6358">
        <v>-3.7560990000000002E-3</v>
      </c>
      <c r="E6358">
        <v>-3.7560990000000002E-3</v>
      </c>
      <c r="F6358" t="s">
        <v>81</v>
      </c>
      <c r="G6358">
        <v>4.7361835245046926</v>
      </c>
      <c r="H6358">
        <v>-1.778957420020855E-2</v>
      </c>
      <c r="I6358">
        <v>-1.778957420020855E-2</v>
      </c>
      <c r="J6358">
        <v>1</v>
      </c>
      <c r="L6358" t="s">
        <v>76</v>
      </c>
      <c r="M6358" t="s">
        <v>10908</v>
      </c>
      <c r="R6358" t="s">
        <v>8556</v>
      </c>
      <c r="T6358" t="s">
        <v>76</v>
      </c>
      <c r="V6358" t="s">
        <v>4153</v>
      </c>
      <c r="W6358" t="s">
        <v>4154</v>
      </c>
      <c r="X6358" t="s">
        <v>168</v>
      </c>
      <c r="Y6358" t="s">
        <v>268</v>
      </c>
      <c r="Z6358" t="s">
        <v>268</v>
      </c>
      <c r="AA6358" t="s">
        <v>19</v>
      </c>
      <c r="AC6358" t="s">
        <v>11066</v>
      </c>
      <c r="AD6358">
        <v>1</v>
      </c>
      <c r="AE6358">
        <v>1</v>
      </c>
    </row>
    <row r="6359" spans="1:31">
      <c r="A6359" t="s">
        <v>11067</v>
      </c>
      <c r="B6359" s="93">
        <v>44896</v>
      </c>
      <c r="C6359" s="93">
        <v>44896</v>
      </c>
      <c r="D6359">
        <v>-2.4510909999999999E-3</v>
      </c>
      <c r="E6359">
        <v>-2.4510909999999999E-3</v>
      </c>
      <c r="F6359" t="s">
        <v>81</v>
      </c>
      <c r="G6359">
        <v>4.7361835245046926</v>
      </c>
      <c r="H6359">
        <v>-1.1608816811261731E-2</v>
      </c>
      <c r="I6359">
        <v>-1.1608816811261731E-2</v>
      </c>
      <c r="J6359">
        <v>1</v>
      </c>
      <c r="L6359" t="s">
        <v>76</v>
      </c>
      <c r="M6359" t="s">
        <v>10908</v>
      </c>
      <c r="R6359" t="s">
        <v>8556</v>
      </c>
      <c r="T6359" t="s">
        <v>76</v>
      </c>
      <c r="V6359" t="s">
        <v>4153</v>
      </c>
      <c r="W6359" t="s">
        <v>4154</v>
      </c>
      <c r="X6359" t="s">
        <v>168</v>
      </c>
      <c r="Y6359" t="s">
        <v>268</v>
      </c>
      <c r="Z6359" t="s">
        <v>268</v>
      </c>
      <c r="AA6359" t="s">
        <v>19</v>
      </c>
      <c r="AC6359" t="s">
        <v>11068</v>
      </c>
      <c r="AD6359">
        <v>1</v>
      </c>
      <c r="AE6359">
        <v>1</v>
      </c>
    </row>
    <row r="6360" spans="1:31">
      <c r="A6360" t="s">
        <v>11069</v>
      </c>
      <c r="B6360" s="93">
        <v>44896</v>
      </c>
      <c r="C6360" s="93">
        <v>44896</v>
      </c>
      <c r="D6360">
        <v>-7.3371443999999996E-3</v>
      </c>
      <c r="E6360">
        <v>-7.3371443999999996E-3</v>
      </c>
      <c r="F6360" t="s">
        <v>81</v>
      </c>
      <c r="G6360">
        <v>4.7361835245046926</v>
      </c>
      <c r="H6360">
        <v>-3.4750062424191867E-2</v>
      </c>
      <c r="I6360">
        <v>-3.4750062424191867E-2</v>
      </c>
      <c r="J6360">
        <v>1</v>
      </c>
      <c r="L6360" t="s">
        <v>76</v>
      </c>
      <c r="M6360" t="s">
        <v>10908</v>
      </c>
      <c r="R6360" t="s">
        <v>8556</v>
      </c>
      <c r="T6360" t="s">
        <v>76</v>
      </c>
      <c r="V6360" t="s">
        <v>4153</v>
      </c>
      <c r="W6360" t="s">
        <v>4154</v>
      </c>
      <c r="X6360" t="s">
        <v>168</v>
      </c>
      <c r="Y6360" t="s">
        <v>268</v>
      </c>
      <c r="Z6360" t="s">
        <v>268</v>
      </c>
      <c r="AA6360" t="s">
        <v>19</v>
      </c>
      <c r="AC6360" t="s">
        <v>11070</v>
      </c>
      <c r="AD6360">
        <v>1</v>
      </c>
      <c r="AE6360">
        <v>1</v>
      </c>
    </row>
    <row r="6361" spans="1:31">
      <c r="A6361" t="s">
        <v>11071</v>
      </c>
      <c r="B6361" s="93">
        <v>44896</v>
      </c>
      <c r="C6361" s="93">
        <v>44896</v>
      </c>
      <c r="D6361">
        <v>-3.5622035000000001E-3</v>
      </c>
      <c r="E6361">
        <v>-3.5622035000000001E-3</v>
      </c>
      <c r="F6361" t="s">
        <v>81</v>
      </c>
      <c r="G6361">
        <v>4.7361835245046926</v>
      </c>
      <c r="H6361">
        <v>-1.6871249527632949E-2</v>
      </c>
      <c r="I6361">
        <v>-1.6871249527632949E-2</v>
      </c>
      <c r="J6361">
        <v>1</v>
      </c>
      <c r="L6361" t="s">
        <v>76</v>
      </c>
      <c r="M6361" t="s">
        <v>10908</v>
      </c>
      <c r="R6361" t="s">
        <v>8556</v>
      </c>
      <c r="T6361" t="s">
        <v>76</v>
      </c>
      <c r="V6361" t="s">
        <v>4153</v>
      </c>
      <c r="W6361" t="s">
        <v>4154</v>
      </c>
      <c r="X6361" t="s">
        <v>168</v>
      </c>
      <c r="Y6361" t="s">
        <v>268</v>
      </c>
      <c r="Z6361" t="s">
        <v>268</v>
      </c>
      <c r="AA6361" t="s">
        <v>19</v>
      </c>
      <c r="AC6361" t="s">
        <v>11072</v>
      </c>
      <c r="AD6361">
        <v>1</v>
      </c>
      <c r="AE6361">
        <v>1</v>
      </c>
    </row>
    <row r="6362" spans="1:31">
      <c r="A6362" t="s">
        <v>11073</v>
      </c>
      <c r="B6362" s="93">
        <v>44896</v>
      </c>
      <c r="C6362" s="93">
        <v>44896</v>
      </c>
      <c r="D6362">
        <v>-4.7020156000000014E-3</v>
      </c>
      <c r="E6362">
        <v>-4.7020156000000014E-3</v>
      </c>
      <c r="F6362" t="s">
        <v>81</v>
      </c>
      <c r="G6362">
        <v>4.7361835245046926</v>
      </c>
      <c r="H6362">
        <v>-2.226960881668405E-2</v>
      </c>
      <c r="I6362">
        <v>-2.226960881668405E-2</v>
      </c>
      <c r="J6362">
        <v>1</v>
      </c>
      <c r="L6362" t="s">
        <v>76</v>
      </c>
      <c r="M6362" t="s">
        <v>10908</v>
      </c>
      <c r="R6362" t="s">
        <v>8556</v>
      </c>
      <c r="T6362" t="s">
        <v>76</v>
      </c>
      <c r="V6362" t="s">
        <v>4153</v>
      </c>
      <c r="W6362" t="s">
        <v>4154</v>
      </c>
      <c r="X6362" t="s">
        <v>168</v>
      </c>
      <c r="Y6362" t="s">
        <v>268</v>
      </c>
      <c r="Z6362" t="s">
        <v>268</v>
      </c>
      <c r="AA6362" t="s">
        <v>19</v>
      </c>
      <c r="AC6362" t="s">
        <v>11074</v>
      </c>
      <c r="AD6362">
        <v>1</v>
      </c>
      <c r="AE6362">
        <v>1</v>
      </c>
    </row>
    <row r="6363" spans="1:31">
      <c r="A6363" t="s">
        <v>11075</v>
      </c>
      <c r="B6363" s="93">
        <v>44896</v>
      </c>
      <c r="C6363" s="93">
        <v>44896</v>
      </c>
      <c r="D6363">
        <v>-2.4041029999999999E-3</v>
      </c>
      <c r="E6363">
        <v>-2.4041029999999999E-3</v>
      </c>
      <c r="F6363" t="s">
        <v>81</v>
      </c>
      <c r="G6363">
        <v>4.7361835245046926</v>
      </c>
      <c r="H6363">
        <v>-1.138627301981231E-2</v>
      </c>
      <c r="I6363">
        <v>-1.138627301981231E-2</v>
      </c>
      <c r="J6363">
        <v>1</v>
      </c>
      <c r="L6363" t="s">
        <v>76</v>
      </c>
      <c r="M6363" t="s">
        <v>10908</v>
      </c>
      <c r="R6363" t="s">
        <v>8556</v>
      </c>
      <c r="T6363" t="s">
        <v>76</v>
      </c>
      <c r="V6363" t="s">
        <v>4153</v>
      </c>
      <c r="W6363" t="s">
        <v>4154</v>
      </c>
      <c r="X6363" t="s">
        <v>168</v>
      </c>
      <c r="Y6363" t="s">
        <v>268</v>
      </c>
      <c r="Z6363" t="s">
        <v>268</v>
      </c>
      <c r="AA6363" t="s">
        <v>19</v>
      </c>
      <c r="AC6363" t="s">
        <v>11076</v>
      </c>
      <c r="AD6363">
        <v>1</v>
      </c>
      <c r="AE6363">
        <v>1</v>
      </c>
    </row>
    <row r="6364" spans="1:31">
      <c r="A6364" t="s">
        <v>11077</v>
      </c>
      <c r="B6364" s="93">
        <v>44896</v>
      </c>
      <c r="C6364" s="93">
        <v>44896</v>
      </c>
      <c r="D6364">
        <v>-2.9138304000000002E-3</v>
      </c>
      <c r="E6364">
        <v>-2.9138304000000002E-3</v>
      </c>
      <c r="F6364" t="s">
        <v>81</v>
      </c>
      <c r="G6364">
        <v>4.7361835245046926</v>
      </c>
      <c r="H6364">
        <v>-1.380043553368092E-2</v>
      </c>
      <c r="I6364">
        <v>-1.380043553368092E-2</v>
      </c>
      <c r="J6364">
        <v>1</v>
      </c>
      <c r="L6364" t="s">
        <v>76</v>
      </c>
      <c r="M6364" t="s">
        <v>10908</v>
      </c>
      <c r="R6364" t="s">
        <v>8556</v>
      </c>
      <c r="T6364" t="s">
        <v>76</v>
      </c>
      <c r="V6364" t="s">
        <v>4153</v>
      </c>
      <c r="W6364" t="s">
        <v>4154</v>
      </c>
      <c r="X6364" t="s">
        <v>168</v>
      </c>
      <c r="Y6364" t="s">
        <v>268</v>
      </c>
      <c r="Z6364" t="s">
        <v>268</v>
      </c>
      <c r="AA6364" t="s">
        <v>19</v>
      </c>
      <c r="AC6364" t="s">
        <v>11078</v>
      </c>
      <c r="AD6364">
        <v>1</v>
      </c>
      <c r="AE6364">
        <v>1</v>
      </c>
    </row>
    <row r="6365" spans="1:31">
      <c r="A6365" t="s">
        <v>11079</v>
      </c>
      <c r="B6365" s="93">
        <v>44896</v>
      </c>
      <c r="C6365" s="93">
        <v>44896</v>
      </c>
      <c r="D6365">
        <v>-4.6925999999999999E-3</v>
      </c>
      <c r="E6365">
        <v>-4.6925999999999999E-3</v>
      </c>
      <c r="F6365" t="s">
        <v>81</v>
      </c>
      <c r="G6365">
        <v>4.7361835245046926</v>
      </c>
      <c r="H6365">
        <v>-2.2225014807090718E-2</v>
      </c>
      <c r="I6365">
        <v>-2.2225014807090718E-2</v>
      </c>
      <c r="J6365">
        <v>1</v>
      </c>
      <c r="L6365" t="s">
        <v>76</v>
      </c>
      <c r="M6365" t="s">
        <v>10908</v>
      </c>
      <c r="R6365" t="s">
        <v>8556</v>
      </c>
      <c r="T6365" t="s">
        <v>76</v>
      </c>
      <c r="V6365" t="s">
        <v>4153</v>
      </c>
      <c r="W6365" t="s">
        <v>4154</v>
      </c>
      <c r="X6365" t="s">
        <v>168</v>
      </c>
      <c r="Y6365" t="s">
        <v>268</v>
      </c>
      <c r="Z6365" t="s">
        <v>268</v>
      </c>
      <c r="AA6365" t="s">
        <v>19</v>
      </c>
      <c r="AC6365" t="s">
        <v>11080</v>
      </c>
      <c r="AD6365">
        <v>1</v>
      </c>
      <c r="AE6365">
        <v>1</v>
      </c>
    </row>
    <row r="6366" spans="1:31">
      <c r="A6366" t="s">
        <v>11081</v>
      </c>
      <c r="B6366" s="93">
        <v>44896</v>
      </c>
      <c r="C6366" s="93">
        <v>44896</v>
      </c>
      <c r="D6366">
        <v>-3.1720756000000001E-3</v>
      </c>
      <c r="E6366">
        <v>-3.1720756000000001E-3</v>
      </c>
      <c r="F6366" t="s">
        <v>81</v>
      </c>
      <c r="G6366">
        <v>4.7361835245046926</v>
      </c>
      <c r="H6366">
        <v>-1.5023532195203341E-2</v>
      </c>
      <c r="I6366">
        <v>-1.5023532195203341E-2</v>
      </c>
      <c r="J6366">
        <v>1</v>
      </c>
      <c r="L6366" t="s">
        <v>76</v>
      </c>
      <c r="M6366" t="s">
        <v>10908</v>
      </c>
      <c r="R6366" t="s">
        <v>8556</v>
      </c>
      <c r="T6366" t="s">
        <v>76</v>
      </c>
      <c r="V6366" t="s">
        <v>4153</v>
      </c>
      <c r="W6366" t="s">
        <v>4154</v>
      </c>
      <c r="X6366" t="s">
        <v>168</v>
      </c>
      <c r="Y6366" t="s">
        <v>268</v>
      </c>
      <c r="Z6366" t="s">
        <v>268</v>
      </c>
      <c r="AA6366" t="s">
        <v>19</v>
      </c>
      <c r="AC6366" t="s">
        <v>11082</v>
      </c>
      <c r="AD6366">
        <v>1</v>
      </c>
      <c r="AE6366">
        <v>1</v>
      </c>
    </row>
    <row r="6367" spans="1:31">
      <c r="A6367" t="s">
        <v>11083</v>
      </c>
      <c r="B6367" s="93">
        <v>44896</v>
      </c>
      <c r="C6367" s="93">
        <v>44896</v>
      </c>
      <c r="D6367">
        <v>-2.4041029999999999E-3</v>
      </c>
      <c r="E6367">
        <v>-2.4041029999999999E-3</v>
      </c>
      <c r="F6367" t="s">
        <v>81</v>
      </c>
      <c r="G6367">
        <v>4.7361835245046926</v>
      </c>
      <c r="H6367">
        <v>-1.138627301981231E-2</v>
      </c>
      <c r="I6367">
        <v>-1.138627301981231E-2</v>
      </c>
      <c r="J6367">
        <v>1</v>
      </c>
      <c r="L6367" t="s">
        <v>76</v>
      </c>
      <c r="M6367" t="s">
        <v>10908</v>
      </c>
      <c r="R6367" t="s">
        <v>8556</v>
      </c>
      <c r="T6367" t="s">
        <v>76</v>
      </c>
      <c r="V6367" t="s">
        <v>4153</v>
      </c>
      <c r="W6367" t="s">
        <v>4154</v>
      </c>
      <c r="X6367" t="s">
        <v>168</v>
      </c>
      <c r="Y6367" t="s">
        <v>268</v>
      </c>
      <c r="Z6367" t="s">
        <v>268</v>
      </c>
      <c r="AA6367" t="s">
        <v>19</v>
      </c>
      <c r="AC6367" t="s">
        <v>11084</v>
      </c>
      <c r="AD6367">
        <v>1</v>
      </c>
      <c r="AE6367">
        <v>1</v>
      </c>
    </row>
    <row r="6368" spans="1:31">
      <c r="A6368" t="s">
        <v>11085</v>
      </c>
      <c r="B6368" s="93">
        <v>44896</v>
      </c>
      <c r="C6368" s="93">
        <v>44896</v>
      </c>
      <c r="D6368">
        <v>-2.4653691999999999E-3</v>
      </c>
      <c r="E6368">
        <v>-2.4653691999999999E-3</v>
      </c>
      <c r="F6368" t="s">
        <v>81</v>
      </c>
      <c r="G6368">
        <v>4.7361835245046926</v>
      </c>
      <c r="H6368">
        <v>-1.1676440986861309E-2</v>
      </c>
      <c r="I6368">
        <v>-1.1676440986861309E-2</v>
      </c>
      <c r="J6368">
        <v>1</v>
      </c>
      <c r="L6368" t="s">
        <v>76</v>
      </c>
      <c r="M6368" t="s">
        <v>10908</v>
      </c>
      <c r="R6368" t="s">
        <v>8556</v>
      </c>
      <c r="T6368" t="s">
        <v>76</v>
      </c>
      <c r="V6368" t="s">
        <v>4153</v>
      </c>
      <c r="W6368" t="s">
        <v>4154</v>
      </c>
      <c r="X6368" t="s">
        <v>168</v>
      </c>
      <c r="Y6368" t="s">
        <v>268</v>
      </c>
      <c r="Z6368" t="s">
        <v>268</v>
      </c>
      <c r="AA6368" t="s">
        <v>19</v>
      </c>
      <c r="AC6368" t="s">
        <v>11086</v>
      </c>
      <c r="AD6368">
        <v>1</v>
      </c>
      <c r="AE6368">
        <v>1</v>
      </c>
    </row>
    <row r="6369" spans="1:31">
      <c r="A6369" t="s">
        <v>11087</v>
      </c>
      <c r="B6369" s="93">
        <v>44896</v>
      </c>
      <c r="C6369" s="93">
        <v>44896</v>
      </c>
      <c r="D6369">
        <v>-2.0037074000000001E-3</v>
      </c>
      <c r="E6369">
        <v>-2.0037074000000001E-3</v>
      </c>
      <c r="F6369" t="s">
        <v>81</v>
      </c>
      <c r="G6369">
        <v>4.7361835245046926</v>
      </c>
      <c r="H6369">
        <v>-9.4899259758081337E-3</v>
      </c>
      <c r="I6369">
        <v>-9.4899259758081337E-3</v>
      </c>
      <c r="J6369">
        <v>1</v>
      </c>
      <c r="L6369" t="s">
        <v>76</v>
      </c>
      <c r="M6369" t="s">
        <v>10908</v>
      </c>
      <c r="R6369" t="s">
        <v>8556</v>
      </c>
      <c r="T6369" t="s">
        <v>76</v>
      </c>
      <c r="V6369" t="s">
        <v>4153</v>
      </c>
      <c r="W6369" t="s">
        <v>4154</v>
      </c>
      <c r="X6369" t="s">
        <v>168</v>
      </c>
      <c r="Y6369" t="s">
        <v>268</v>
      </c>
      <c r="Z6369" t="s">
        <v>268</v>
      </c>
      <c r="AA6369" t="s">
        <v>19</v>
      </c>
      <c r="AC6369" t="s">
        <v>11088</v>
      </c>
      <c r="AD6369">
        <v>1</v>
      </c>
      <c r="AE6369">
        <v>1</v>
      </c>
    </row>
    <row r="6370" spans="1:31">
      <c r="A6370" t="s">
        <v>11089</v>
      </c>
      <c r="B6370" s="93">
        <v>44896</v>
      </c>
      <c r="C6370" s="93">
        <v>44896</v>
      </c>
      <c r="D6370">
        <v>-1.7947461999999999E-3</v>
      </c>
      <c r="E6370">
        <v>-1.7947461999999999E-3</v>
      </c>
      <c r="F6370" t="s">
        <v>81</v>
      </c>
      <c r="G6370">
        <v>4.7361835245046926</v>
      </c>
      <c r="H6370">
        <v>-8.5002473831074041E-3</v>
      </c>
      <c r="I6370">
        <v>-8.5002473831074041E-3</v>
      </c>
      <c r="J6370">
        <v>1</v>
      </c>
      <c r="L6370" t="s">
        <v>76</v>
      </c>
      <c r="M6370" t="s">
        <v>10908</v>
      </c>
      <c r="R6370" t="s">
        <v>8556</v>
      </c>
      <c r="T6370" t="s">
        <v>76</v>
      </c>
      <c r="V6370" t="s">
        <v>4153</v>
      </c>
      <c r="W6370" t="s">
        <v>4154</v>
      </c>
      <c r="X6370" t="s">
        <v>168</v>
      </c>
      <c r="Y6370" t="s">
        <v>268</v>
      </c>
      <c r="Z6370" t="s">
        <v>268</v>
      </c>
      <c r="AA6370" t="s">
        <v>19</v>
      </c>
      <c r="AC6370" t="s">
        <v>11090</v>
      </c>
      <c r="AD6370">
        <v>1</v>
      </c>
      <c r="AE6370">
        <v>1</v>
      </c>
    </row>
    <row r="6371" spans="1:31">
      <c r="A6371" t="s">
        <v>11091</v>
      </c>
      <c r="B6371" s="93">
        <v>44896</v>
      </c>
      <c r="C6371" s="93">
        <v>44896</v>
      </c>
      <c r="D6371">
        <v>-1.12988156E-2</v>
      </c>
      <c r="E6371">
        <v>-1.12988156E-2</v>
      </c>
      <c r="F6371" t="s">
        <v>81</v>
      </c>
      <c r="G6371">
        <v>4.7361835245046926</v>
      </c>
      <c r="H6371">
        <v>-5.3513264291136599E-2</v>
      </c>
      <c r="I6371">
        <v>-5.3513264291136599E-2</v>
      </c>
      <c r="J6371">
        <v>1</v>
      </c>
      <c r="L6371" t="s">
        <v>76</v>
      </c>
      <c r="M6371" t="s">
        <v>10908</v>
      </c>
      <c r="R6371" t="s">
        <v>8556</v>
      </c>
      <c r="T6371" t="s">
        <v>76</v>
      </c>
      <c r="V6371" t="s">
        <v>4153</v>
      </c>
      <c r="W6371" t="s">
        <v>4154</v>
      </c>
      <c r="X6371" t="s">
        <v>168</v>
      </c>
      <c r="Y6371" t="s">
        <v>268</v>
      </c>
      <c r="Z6371" t="s">
        <v>268</v>
      </c>
      <c r="AA6371" t="s">
        <v>19</v>
      </c>
      <c r="AC6371" t="s">
        <v>11092</v>
      </c>
      <c r="AD6371">
        <v>1</v>
      </c>
      <c r="AE6371">
        <v>1</v>
      </c>
    </row>
    <row r="6372" spans="1:31">
      <c r="A6372" t="s">
        <v>11093</v>
      </c>
      <c r="B6372" s="93">
        <v>44896</v>
      </c>
      <c r="C6372" s="93">
        <v>44896</v>
      </c>
      <c r="D6372">
        <v>-3.0743968E-2</v>
      </c>
      <c r="E6372">
        <v>-3.0743968E-2</v>
      </c>
      <c r="F6372" t="s">
        <v>81</v>
      </c>
      <c r="G6372">
        <v>4.7361835245046926</v>
      </c>
      <c r="H6372">
        <v>-0.14560907471949949</v>
      </c>
      <c r="I6372">
        <v>-0.14560907471949949</v>
      </c>
      <c r="J6372">
        <v>1</v>
      </c>
      <c r="L6372" t="s">
        <v>76</v>
      </c>
      <c r="M6372" t="s">
        <v>10908</v>
      </c>
      <c r="R6372" t="s">
        <v>8556</v>
      </c>
      <c r="T6372" t="s">
        <v>76</v>
      </c>
      <c r="V6372" t="s">
        <v>4153</v>
      </c>
      <c r="W6372" t="s">
        <v>4154</v>
      </c>
      <c r="X6372" t="s">
        <v>168</v>
      </c>
      <c r="Y6372" t="s">
        <v>268</v>
      </c>
      <c r="Z6372" t="s">
        <v>268</v>
      </c>
      <c r="AA6372" t="s">
        <v>19</v>
      </c>
      <c r="AC6372" t="s">
        <v>11094</v>
      </c>
      <c r="AD6372">
        <v>1</v>
      </c>
      <c r="AE6372">
        <v>1</v>
      </c>
    </row>
    <row r="6373" spans="1:31">
      <c r="A6373" t="s">
        <v>11095</v>
      </c>
      <c r="B6373" s="93">
        <v>44896</v>
      </c>
      <c r="C6373" s="93">
        <v>44896</v>
      </c>
      <c r="D6373">
        <v>-5.0309680000000002E-3</v>
      </c>
      <c r="E6373">
        <v>-5.0309680000000002E-3</v>
      </c>
      <c r="F6373" t="s">
        <v>81</v>
      </c>
      <c r="G6373">
        <v>4.7361835245046926</v>
      </c>
      <c r="H6373">
        <v>-2.382758775391032E-2</v>
      </c>
      <c r="I6373">
        <v>-2.382758775391032E-2</v>
      </c>
      <c r="J6373">
        <v>1</v>
      </c>
      <c r="L6373" t="s">
        <v>76</v>
      </c>
      <c r="M6373" t="s">
        <v>10908</v>
      </c>
      <c r="R6373" t="s">
        <v>8556</v>
      </c>
      <c r="T6373" t="s">
        <v>76</v>
      </c>
      <c r="V6373" t="s">
        <v>4153</v>
      </c>
      <c r="W6373" t="s">
        <v>4154</v>
      </c>
      <c r="X6373" t="s">
        <v>168</v>
      </c>
      <c r="Y6373" t="s">
        <v>268</v>
      </c>
      <c r="Z6373" t="s">
        <v>268</v>
      </c>
      <c r="AA6373" t="s">
        <v>19</v>
      </c>
      <c r="AC6373" t="s">
        <v>11096</v>
      </c>
      <c r="AD6373">
        <v>1</v>
      </c>
      <c r="AE6373">
        <v>1</v>
      </c>
    </row>
    <row r="6374" spans="1:31">
      <c r="A6374" t="s">
        <v>11097</v>
      </c>
      <c r="B6374" s="93">
        <v>44896</v>
      </c>
      <c r="C6374" s="93">
        <v>44896</v>
      </c>
      <c r="D6374">
        <v>-1.41413704E-2</v>
      </c>
      <c r="E6374">
        <v>-1.41413704E-2</v>
      </c>
      <c r="F6374" t="s">
        <v>81</v>
      </c>
      <c r="G6374">
        <v>4.7361835245046926</v>
      </c>
      <c r="H6374">
        <v>-6.6976125502398329E-2</v>
      </c>
      <c r="I6374">
        <v>-6.6976125502398329E-2</v>
      </c>
      <c r="J6374">
        <v>1</v>
      </c>
      <c r="L6374" t="s">
        <v>76</v>
      </c>
      <c r="M6374" t="s">
        <v>10908</v>
      </c>
      <c r="R6374" t="s">
        <v>8556</v>
      </c>
      <c r="T6374" t="s">
        <v>76</v>
      </c>
      <c r="V6374" t="s">
        <v>4153</v>
      </c>
      <c r="W6374" t="s">
        <v>4154</v>
      </c>
      <c r="X6374" t="s">
        <v>168</v>
      </c>
      <c r="Y6374" t="s">
        <v>268</v>
      </c>
      <c r="Z6374" t="s">
        <v>268</v>
      </c>
      <c r="AA6374" t="s">
        <v>19</v>
      </c>
      <c r="AC6374" t="s">
        <v>11098</v>
      </c>
      <c r="AD6374">
        <v>1</v>
      </c>
      <c r="AE6374">
        <v>1</v>
      </c>
    </row>
    <row r="6375" spans="1:31">
      <c r="A6375" t="s">
        <v>11099</v>
      </c>
      <c r="B6375" s="93">
        <v>44896</v>
      </c>
      <c r="C6375" s="93">
        <v>44896</v>
      </c>
      <c r="D6375">
        <v>-1.19238256E-2</v>
      </c>
      <c r="E6375">
        <v>-1.19238256E-2</v>
      </c>
      <c r="F6375" t="s">
        <v>81</v>
      </c>
      <c r="G6375">
        <v>4.7361835245046926</v>
      </c>
      <c r="H6375">
        <v>-5.6473426355787268E-2</v>
      </c>
      <c r="I6375">
        <v>-5.6473426355787268E-2</v>
      </c>
      <c r="J6375">
        <v>1</v>
      </c>
      <c r="L6375" t="s">
        <v>76</v>
      </c>
      <c r="M6375" t="s">
        <v>10908</v>
      </c>
      <c r="R6375" t="s">
        <v>8556</v>
      </c>
      <c r="T6375" t="s">
        <v>76</v>
      </c>
      <c r="V6375" t="s">
        <v>4153</v>
      </c>
      <c r="W6375" t="s">
        <v>4154</v>
      </c>
      <c r="X6375" t="s">
        <v>168</v>
      </c>
      <c r="Y6375" t="s">
        <v>268</v>
      </c>
      <c r="Z6375" t="s">
        <v>268</v>
      </c>
      <c r="AA6375" t="s">
        <v>19</v>
      </c>
      <c r="AC6375" t="s">
        <v>11100</v>
      </c>
      <c r="AD6375">
        <v>1</v>
      </c>
      <c r="AE6375">
        <v>1</v>
      </c>
    </row>
    <row r="6376" spans="1:31">
      <c r="A6376" t="s">
        <v>11101</v>
      </c>
      <c r="B6376" s="93">
        <v>44895</v>
      </c>
      <c r="C6376" s="93">
        <v>44895</v>
      </c>
      <c r="D6376">
        <v>-5.1864379999999998E-3</v>
      </c>
      <c r="E6376">
        <v>-5.1864379999999998E-3</v>
      </c>
      <c r="F6376" t="s">
        <v>81</v>
      </c>
      <c r="G6376">
        <v>4.8972207656004194</v>
      </c>
      <c r="H6376">
        <v>-2.5399131873099098E-2</v>
      </c>
      <c r="I6376">
        <v>-2.5399131873099098E-2</v>
      </c>
      <c r="J6376">
        <v>1</v>
      </c>
      <c r="L6376" t="s">
        <v>76</v>
      </c>
      <c r="M6376" t="s">
        <v>10908</v>
      </c>
      <c r="R6376" t="s">
        <v>8556</v>
      </c>
      <c r="T6376" t="s">
        <v>76</v>
      </c>
      <c r="V6376" t="s">
        <v>4153</v>
      </c>
      <c r="W6376" t="s">
        <v>4154</v>
      </c>
      <c r="X6376" t="s">
        <v>168</v>
      </c>
      <c r="Y6376" t="s">
        <v>268</v>
      </c>
      <c r="Z6376" t="s">
        <v>268</v>
      </c>
      <c r="AA6376" t="s">
        <v>19</v>
      </c>
      <c r="AC6376" t="s">
        <v>11102</v>
      </c>
      <c r="AD6376">
        <v>1</v>
      </c>
      <c r="AE6376">
        <v>1</v>
      </c>
    </row>
    <row r="6377" spans="1:31">
      <c r="A6377" t="s">
        <v>11103</v>
      </c>
      <c r="B6377" s="93">
        <v>44895</v>
      </c>
      <c r="C6377" s="93">
        <v>44895</v>
      </c>
      <c r="D6377">
        <v>-4.2728636000000002E-3</v>
      </c>
      <c r="E6377">
        <v>-4.2728636000000002E-3</v>
      </c>
      <c r="F6377" t="s">
        <v>81</v>
      </c>
      <c r="G6377">
        <v>4.8972207656004194</v>
      </c>
      <c r="H6377">
        <v>-2.0925156350498159E-2</v>
      </c>
      <c r="I6377">
        <v>-2.0925156350498159E-2</v>
      </c>
      <c r="J6377">
        <v>1</v>
      </c>
      <c r="L6377" t="s">
        <v>76</v>
      </c>
      <c r="M6377" t="s">
        <v>10908</v>
      </c>
      <c r="R6377" t="s">
        <v>8556</v>
      </c>
      <c r="T6377" t="s">
        <v>76</v>
      </c>
      <c r="V6377" t="s">
        <v>4153</v>
      </c>
      <c r="W6377" t="s">
        <v>4154</v>
      </c>
      <c r="X6377" t="s">
        <v>168</v>
      </c>
      <c r="Y6377" t="s">
        <v>268</v>
      </c>
      <c r="Z6377" t="s">
        <v>268</v>
      </c>
      <c r="AA6377" t="s">
        <v>19</v>
      </c>
      <c r="AC6377" t="s">
        <v>11104</v>
      </c>
      <c r="AD6377">
        <v>1</v>
      </c>
      <c r="AE6377">
        <v>1</v>
      </c>
    </row>
    <row r="6378" spans="1:31">
      <c r="A6378" t="s">
        <v>11105</v>
      </c>
      <c r="B6378" s="93">
        <v>44895</v>
      </c>
      <c r="C6378" s="93">
        <v>44895</v>
      </c>
      <c r="D6378">
        <v>-5.0877985999999986E-3</v>
      </c>
      <c r="E6378">
        <v>-5.0877985999999986E-3</v>
      </c>
      <c r="F6378" t="s">
        <v>81</v>
      </c>
      <c r="G6378">
        <v>4.8972207656004194</v>
      </c>
      <c r="H6378">
        <v>-2.491607295511274E-2</v>
      </c>
      <c r="I6378">
        <v>-2.491607295511274E-2</v>
      </c>
      <c r="J6378">
        <v>1</v>
      </c>
      <c r="L6378" t="s">
        <v>76</v>
      </c>
      <c r="M6378" t="s">
        <v>10908</v>
      </c>
      <c r="R6378" t="s">
        <v>8556</v>
      </c>
      <c r="T6378" t="s">
        <v>76</v>
      </c>
      <c r="V6378" t="s">
        <v>4153</v>
      </c>
      <c r="W6378" t="s">
        <v>4154</v>
      </c>
      <c r="X6378" t="s">
        <v>168</v>
      </c>
      <c r="Y6378" t="s">
        <v>268</v>
      </c>
      <c r="Z6378" t="s">
        <v>268</v>
      </c>
      <c r="AA6378" t="s">
        <v>19</v>
      </c>
      <c r="AC6378" t="s">
        <v>11106</v>
      </c>
      <c r="AD6378">
        <v>1</v>
      </c>
      <c r="AE6378">
        <v>1</v>
      </c>
    </row>
    <row r="6379" spans="1:31">
      <c r="A6379" t="s">
        <v>11107</v>
      </c>
      <c r="B6379" s="93">
        <v>44895</v>
      </c>
      <c r="C6379" s="93">
        <v>44895</v>
      </c>
      <c r="D6379">
        <v>-6.5624607999999994E-3</v>
      </c>
      <c r="E6379">
        <v>-6.5624607999999994E-3</v>
      </c>
      <c r="F6379" t="s">
        <v>81</v>
      </c>
      <c r="G6379">
        <v>4.8972207656004194</v>
      </c>
      <c r="H6379">
        <v>-3.2137819303198728E-2</v>
      </c>
      <c r="I6379">
        <v>-3.2137819303198728E-2</v>
      </c>
      <c r="J6379">
        <v>1</v>
      </c>
      <c r="L6379" t="s">
        <v>76</v>
      </c>
      <c r="M6379" t="s">
        <v>10908</v>
      </c>
      <c r="R6379" t="s">
        <v>8556</v>
      </c>
      <c r="T6379" t="s">
        <v>76</v>
      </c>
      <c r="V6379" t="s">
        <v>4153</v>
      </c>
      <c r="W6379" t="s">
        <v>4154</v>
      </c>
      <c r="X6379" t="s">
        <v>168</v>
      </c>
      <c r="Y6379" t="s">
        <v>268</v>
      </c>
      <c r="Z6379" t="s">
        <v>268</v>
      </c>
      <c r="AA6379" t="s">
        <v>19</v>
      </c>
      <c r="AC6379" t="s">
        <v>11108</v>
      </c>
      <c r="AD6379">
        <v>1</v>
      </c>
      <c r="AE6379">
        <v>1</v>
      </c>
    </row>
    <row r="6380" spans="1:31">
      <c r="A6380" t="s">
        <v>11109</v>
      </c>
      <c r="B6380" s="93">
        <v>44895</v>
      </c>
      <c r="C6380" s="93">
        <v>44895</v>
      </c>
      <c r="D6380">
        <v>-9.7257248000000001E-3</v>
      </c>
      <c r="E6380">
        <v>-9.7257248000000001E-3</v>
      </c>
      <c r="F6380" t="s">
        <v>81</v>
      </c>
      <c r="G6380">
        <v>4.8972207656004194</v>
      </c>
      <c r="H6380">
        <v>-4.7629021451074977E-2</v>
      </c>
      <c r="I6380">
        <v>-4.7629021451074977E-2</v>
      </c>
      <c r="J6380">
        <v>1</v>
      </c>
      <c r="L6380" t="s">
        <v>76</v>
      </c>
      <c r="M6380" t="s">
        <v>10908</v>
      </c>
      <c r="R6380" t="s">
        <v>8556</v>
      </c>
      <c r="T6380" t="s">
        <v>76</v>
      </c>
      <c r="V6380" t="s">
        <v>4153</v>
      </c>
      <c r="W6380" t="s">
        <v>4154</v>
      </c>
      <c r="X6380" t="s">
        <v>168</v>
      </c>
      <c r="Y6380" t="s">
        <v>268</v>
      </c>
      <c r="Z6380" t="s">
        <v>268</v>
      </c>
      <c r="AA6380" t="s">
        <v>19</v>
      </c>
      <c r="AC6380" t="s">
        <v>11110</v>
      </c>
      <c r="AD6380">
        <v>1</v>
      </c>
      <c r="AE6380">
        <v>1</v>
      </c>
    </row>
    <row r="6381" spans="1:31">
      <c r="A6381" t="s">
        <v>11111</v>
      </c>
      <c r="B6381" s="93">
        <v>44895</v>
      </c>
      <c r="C6381" s="93">
        <v>44895</v>
      </c>
      <c r="D6381">
        <v>-3.0460159999999999E-3</v>
      </c>
      <c r="E6381">
        <v>-3.0460159999999999E-3</v>
      </c>
      <c r="F6381" t="s">
        <v>81</v>
      </c>
      <c r="G6381">
        <v>4.8972207656004194</v>
      </c>
      <c r="H6381">
        <v>-1.491701280755113E-2</v>
      </c>
      <c r="I6381">
        <v>-1.491701280755113E-2</v>
      </c>
      <c r="J6381">
        <v>1</v>
      </c>
      <c r="L6381" t="s">
        <v>76</v>
      </c>
      <c r="M6381" t="s">
        <v>10908</v>
      </c>
      <c r="R6381" t="s">
        <v>8556</v>
      </c>
      <c r="T6381" t="s">
        <v>76</v>
      </c>
      <c r="V6381" t="s">
        <v>4153</v>
      </c>
      <c r="W6381" t="s">
        <v>4154</v>
      </c>
      <c r="X6381" t="s">
        <v>168</v>
      </c>
      <c r="Y6381" t="s">
        <v>268</v>
      </c>
      <c r="Z6381" t="s">
        <v>268</v>
      </c>
      <c r="AA6381" t="s">
        <v>19</v>
      </c>
      <c r="AC6381" t="s">
        <v>11112</v>
      </c>
      <c r="AD6381">
        <v>1</v>
      </c>
      <c r="AE6381">
        <v>1</v>
      </c>
    </row>
    <row r="6382" spans="1:31">
      <c r="A6382" t="s">
        <v>11113</v>
      </c>
      <c r="B6382" s="93">
        <v>44895</v>
      </c>
      <c r="C6382" s="93">
        <v>44895</v>
      </c>
      <c r="D6382">
        <v>-4.9774047999999998E-3</v>
      </c>
      <c r="E6382">
        <v>-4.9774047999999998E-3</v>
      </c>
      <c r="F6382" t="s">
        <v>81</v>
      </c>
      <c r="G6382">
        <v>4.8972207656004194</v>
      </c>
      <c r="H6382">
        <v>-2.43754501453592E-2</v>
      </c>
      <c r="I6382">
        <v>-2.43754501453592E-2</v>
      </c>
      <c r="J6382">
        <v>1</v>
      </c>
      <c r="L6382" t="s">
        <v>76</v>
      </c>
      <c r="M6382" t="s">
        <v>10908</v>
      </c>
      <c r="R6382" t="s">
        <v>8556</v>
      </c>
      <c r="T6382" t="s">
        <v>76</v>
      </c>
      <c r="V6382" t="s">
        <v>4153</v>
      </c>
      <c r="W6382" t="s">
        <v>4154</v>
      </c>
      <c r="X6382" t="s">
        <v>168</v>
      </c>
      <c r="Y6382" t="s">
        <v>268</v>
      </c>
      <c r="Z6382" t="s">
        <v>268</v>
      </c>
      <c r="AA6382" t="s">
        <v>19</v>
      </c>
      <c r="AC6382" t="s">
        <v>11114</v>
      </c>
      <c r="AD6382">
        <v>1</v>
      </c>
      <c r="AE6382">
        <v>1</v>
      </c>
    </row>
    <row r="6383" spans="1:31">
      <c r="A6383" t="s">
        <v>11115</v>
      </c>
      <c r="B6383" s="93">
        <v>44895</v>
      </c>
      <c r="C6383" s="93">
        <v>44895</v>
      </c>
      <c r="D6383">
        <v>-3.537222E-3</v>
      </c>
      <c r="E6383">
        <v>-3.537222E-3</v>
      </c>
      <c r="F6383" t="s">
        <v>81</v>
      </c>
      <c r="G6383">
        <v>4.8972207656004194</v>
      </c>
      <c r="H6383">
        <v>-1.7322557030938639E-2</v>
      </c>
      <c r="I6383">
        <v>-1.7322557030938639E-2</v>
      </c>
      <c r="J6383">
        <v>1</v>
      </c>
      <c r="L6383" t="s">
        <v>76</v>
      </c>
      <c r="M6383" t="s">
        <v>10908</v>
      </c>
      <c r="R6383" t="s">
        <v>8556</v>
      </c>
      <c r="T6383" t="s">
        <v>76</v>
      </c>
      <c r="V6383" t="s">
        <v>4153</v>
      </c>
      <c r="W6383" t="s">
        <v>4154</v>
      </c>
      <c r="X6383" t="s">
        <v>168</v>
      </c>
      <c r="Y6383" t="s">
        <v>268</v>
      </c>
      <c r="Z6383" t="s">
        <v>268</v>
      </c>
      <c r="AA6383" t="s">
        <v>19</v>
      </c>
      <c r="AC6383" t="s">
        <v>11116</v>
      </c>
      <c r="AD6383">
        <v>1</v>
      </c>
      <c r="AE6383">
        <v>1</v>
      </c>
    </row>
    <row r="6384" spans="1:31">
      <c r="A6384" t="s">
        <v>11117</v>
      </c>
      <c r="B6384" s="93">
        <v>44895</v>
      </c>
      <c r="C6384" s="93">
        <v>44895</v>
      </c>
      <c r="D6384">
        <v>-3.7887312000000001E-3</v>
      </c>
      <c r="E6384">
        <v>-3.7887312000000001E-3</v>
      </c>
      <c r="F6384" t="s">
        <v>81</v>
      </c>
      <c r="G6384">
        <v>4.8972207656004194</v>
      </c>
      <c r="H6384">
        <v>-1.8554253107918191E-2</v>
      </c>
      <c r="I6384">
        <v>-1.8554253107918191E-2</v>
      </c>
      <c r="J6384">
        <v>1</v>
      </c>
      <c r="L6384" t="s">
        <v>76</v>
      </c>
      <c r="M6384" t="s">
        <v>10908</v>
      </c>
      <c r="R6384" t="s">
        <v>8556</v>
      </c>
      <c r="T6384" t="s">
        <v>76</v>
      </c>
      <c r="V6384" t="s">
        <v>4153</v>
      </c>
      <c r="W6384" t="s">
        <v>4154</v>
      </c>
      <c r="X6384" t="s">
        <v>168</v>
      </c>
      <c r="Y6384" t="s">
        <v>268</v>
      </c>
      <c r="Z6384" t="s">
        <v>268</v>
      </c>
      <c r="AA6384" t="s">
        <v>19</v>
      </c>
      <c r="AC6384" t="s">
        <v>11118</v>
      </c>
      <c r="AD6384">
        <v>1</v>
      </c>
      <c r="AE6384">
        <v>1</v>
      </c>
    </row>
    <row r="6385" spans="1:31">
      <c r="A6385" t="s">
        <v>11119</v>
      </c>
      <c r="B6385" s="93">
        <v>44895</v>
      </c>
      <c r="C6385" s="93">
        <v>44895</v>
      </c>
      <c r="D6385">
        <v>-4.2882194000000004E-3</v>
      </c>
      <c r="E6385">
        <v>-4.2882194000000004E-3</v>
      </c>
      <c r="F6385" t="s">
        <v>81</v>
      </c>
      <c r="G6385">
        <v>4.8972207656004194</v>
      </c>
      <c r="H6385">
        <v>-2.100035709313057E-2</v>
      </c>
      <c r="I6385">
        <v>-2.100035709313057E-2</v>
      </c>
      <c r="J6385">
        <v>1</v>
      </c>
      <c r="L6385" t="s">
        <v>76</v>
      </c>
      <c r="M6385" t="s">
        <v>10908</v>
      </c>
      <c r="R6385" t="s">
        <v>8556</v>
      </c>
      <c r="T6385" t="s">
        <v>76</v>
      </c>
      <c r="V6385" t="s">
        <v>4153</v>
      </c>
      <c r="W6385" t="s">
        <v>4154</v>
      </c>
      <c r="X6385" t="s">
        <v>168</v>
      </c>
      <c r="Y6385" t="s">
        <v>268</v>
      </c>
      <c r="Z6385" t="s">
        <v>268</v>
      </c>
      <c r="AA6385" t="s">
        <v>19</v>
      </c>
      <c r="AC6385" t="s">
        <v>11120</v>
      </c>
      <c r="AD6385">
        <v>1</v>
      </c>
      <c r="AE6385">
        <v>1</v>
      </c>
    </row>
    <row r="6386" spans="1:31">
      <c r="A6386" t="s">
        <v>11121</v>
      </c>
      <c r="B6386" s="93">
        <v>44895</v>
      </c>
      <c r="C6386" s="93">
        <v>44895</v>
      </c>
      <c r="D6386">
        <v>-8.5272335999999997E-3</v>
      </c>
      <c r="E6386">
        <v>-8.5272335999999997E-3</v>
      </c>
      <c r="F6386" t="s">
        <v>81</v>
      </c>
      <c r="G6386">
        <v>4.8972207656004194</v>
      </c>
      <c r="H6386">
        <v>-4.1759745459045608E-2</v>
      </c>
      <c r="I6386">
        <v>-4.1759745459045608E-2</v>
      </c>
      <c r="J6386">
        <v>1</v>
      </c>
      <c r="L6386" t="s">
        <v>76</v>
      </c>
      <c r="M6386" t="s">
        <v>10908</v>
      </c>
      <c r="R6386" t="s">
        <v>8556</v>
      </c>
      <c r="T6386" t="s">
        <v>76</v>
      </c>
      <c r="V6386" t="s">
        <v>4153</v>
      </c>
      <c r="W6386" t="s">
        <v>4154</v>
      </c>
      <c r="X6386" t="s">
        <v>168</v>
      </c>
      <c r="Y6386" t="s">
        <v>268</v>
      </c>
      <c r="Z6386" t="s">
        <v>268</v>
      </c>
      <c r="AA6386" t="s">
        <v>19</v>
      </c>
      <c r="AC6386" t="s">
        <v>11122</v>
      </c>
      <c r="AD6386">
        <v>1</v>
      </c>
      <c r="AE6386">
        <v>1</v>
      </c>
    </row>
    <row r="6387" spans="1:31">
      <c r="A6387" t="s">
        <v>11123</v>
      </c>
      <c r="B6387" s="93">
        <v>44894</v>
      </c>
      <c r="C6387" s="93">
        <v>44894</v>
      </c>
      <c r="D6387">
        <v>1.5E-3</v>
      </c>
      <c r="E6387">
        <v>1.5E-3</v>
      </c>
      <c r="F6387" t="s">
        <v>67</v>
      </c>
      <c r="G6387">
        <v>6480.2771855010669</v>
      </c>
      <c r="H6387">
        <v>9.720415778251601</v>
      </c>
      <c r="I6387">
        <v>9.720415778251601</v>
      </c>
      <c r="J6387">
        <v>1</v>
      </c>
      <c r="L6387" t="s">
        <v>9990</v>
      </c>
      <c r="M6387" t="s">
        <v>74</v>
      </c>
      <c r="R6387" t="s">
        <v>8556</v>
      </c>
      <c r="T6387" t="s">
        <v>74</v>
      </c>
      <c r="V6387" t="s">
        <v>9991</v>
      </c>
      <c r="W6387" t="s">
        <v>9991</v>
      </c>
      <c r="X6387" t="s">
        <v>1132</v>
      </c>
      <c r="Y6387" t="s">
        <v>1133</v>
      </c>
      <c r="Z6387" t="s">
        <v>1133</v>
      </c>
      <c r="AA6387" t="s">
        <v>30</v>
      </c>
      <c r="AC6387" t="s">
        <v>11124</v>
      </c>
      <c r="AD6387">
        <v>1</v>
      </c>
      <c r="AE6387">
        <v>1</v>
      </c>
    </row>
    <row r="6388" spans="1:31">
      <c r="A6388" t="s">
        <v>11125</v>
      </c>
      <c r="B6388" s="93">
        <v>44894</v>
      </c>
      <c r="C6388" s="93">
        <v>44894</v>
      </c>
      <c r="D6388">
        <v>-4.4233199999999997E-3</v>
      </c>
      <c r="E6388">
        <v>-4.4233199999999997E-3</v>
      </c>
      <c r="F6388" t="s">
        <v>81</v>
      </c>
      <c r="G6388">
        <v>4.4685501066098086</v>
      </c>
      <c r="H6388">
        <v>-1.97658270575693E-2</v>
      </c>
      <c r="I6388">
        <v>-1.97658270575693E-2</v>
      </c>
      <c r="J6388">
        <v>1</v>
      </c>
      <c r="L6388" t="s">
        <v>76</v>
      </c>
      <c r="M6388" t="s">
        <v>10908</v>
      </c>
      <c r="R6388" t="s">
        <v>8556</v>
      </c>
      <c r="T6388" t="s">
        <v>76</v>
      </c>
      <c r="V6388" t="s">
        <v>4153</v>
      </c>
      <c r="W6388" t="s">
        <v>4154</v>
      </c>
      <c r="X6388" t="s">
        <v>168</v>
      </c>
      <c r="Y6388" t="s">
        <v>268</v>
      </c>
      <c r="Z6388" t="s">
        <v>268</v>
      </c>
      <c r="AA6388" t="s">
        <v>19</v>
      </c>
      <c r="AC6388" t="s">
        <v>11126</v>
      </c>
      <c r="AD6388">
        <v>1</v>
      </c>
      <c r="AE6388">
        <v>1</v>
      </c>
    </row>
    <row r="6389" spans="1:31">
      <c r="A6389" t="s">
        <v>11127</v>
      </c>
      <c r="B6389" s="93">
        <v>44894</v>
      </c>
      <c r="C6389" s="93">
        <v>44894</v>
      </c>
      <c r="D6389">
        <v>-3.2500416000000002E-3</v>
      </c>
      <c r="E6389">
        <v>-3.2500416000000002E-3</v>
      </c>
      <c r="F6389" t="s">
        <v>81</v>
      </c>
      <c r="G6389">
        <v>4.4685501066098086</v>
      </c>
      <c r="H6389">
        <v>-1.4522973738166311E-2</v>
      </c>
      <c r="I6389">
        <v>-1.4522973738166311E-2</v>
      </c>
      <c r="J6389">
        <v>1</v>
      </c>
      <c r="L6389" t="s">
        <v>76</v>
      </c>
      <c r="M6389" t="s">
        <v>10908</v>
      </c>
      <c r="R6389" t="s">
        <v>8556</v>
      </c>
      <c r="T6389" t="s">
        <v>76</v>
      </c>
      <c r="V6389" t="s">
        <v>4153</v>
      </c>
      <c r="W6389" t="s">
        <v>4154</v>
      </c>
      <c r="X6389" t="s">
        <v>168</v>
      </c>
      <c r="Y6389" t="s">
        <v>268</v>
      </c>
      <c r="Z6389" t="s">
        <v>268</v>
      </c>
      <c r="AA6389" t="s">
        <v>19</v>
      </c>
      <c r="AC6389" t="s">
        <v>11128</v>
      </c>
      <c r="AD6389">
        <v>1</v>
      </c>
      <c r="AE6389">
        <v>1</v>
      </c>
    </row>
    <row r="6390" spans="1:31">
      <c r="A6390" t="s">
        <v>11129</v>
      </c>
      <c r="B6390" s="93">
        <v>44894</v>
      </c>
      <c r="C6390" s="93">
        <v>44894</v>
      </c>
      <c r="D6390">
        <v>-3.8848576E-3</v>
      </c>
      <c r="E6390">
        <v>-3.8848576E-3</v>
      </c>
      <c r="F6390" t="s">
        <v>81</v>
      </c>
      <c r="G6390">
        <v>4.4685501066098086</v>
      </c>
      <c r="H6390">
        <v>-1.7359680842643929E-2</v>
      </c>
      <c r="I6390">
        <v>-1.7359680842643929E-2</v>
      </c>
      <c r="J6390">
        <v>1</v>
      </c>
      <c r="L6390" t="s">
        <v>76</v>
      </c>
      <c r="M6390" t="s">
        <v>10908</v>
      </c>
      <c r="R6390" t="s">
        <v>8556</v>
      </c>
      <c r="T6390" t="s">
        <v>76</v>
      </c>
      <c r="V6390" t="s">
        <v>4153</v>
      </c>
      <c r="W6390" t="s">
        <v>4154</v>
      </c>
      <c r="X6390" t="s">
        <v>168</v>
      </c>
      <c r="Y6390" t="s">
        <v>268</v>
      </c>
      <c r="Z6390" t="s">
        <v>268</v>
      </c>
      <c r="AA6390" t="s">
        <v>19</v>
      </c>
      <c r="AC6390" t="s">
        <v>11130</v>
      </c>
      <c r="AD6390">
        <v>1</v>
      </c>
      <c r="AE6390">
        <v>1</v>
      </c>
    </row>
    <row r="6391" spans="1:31">
      <c r="A6391" t="s">
        <v>11131</v>
      </c>
      <c r="B6391" s="93">
        <v>44894</v>
      </c>
      <c r="C6391" s="93">
        <v>44894</v>
      </c>
      <c r="D6391">
        <v>-3.4548864E-3</v>
      </c>
      <c r="E6391">
        <v>-3.4548864E-3</v>
      </c>
      <c r="F6391" t="s">
        <v>81</v>
      </c>
      <c r="G6391">
        <v>4.4685501066098086</v>
      </c>
      <c r="H6391">
        <v>-1.543833299104478E-2</v>
      </c>
      <c r="I6391">
        <v>-1.543833299104478E-2</v>
      </c>
      <c r="J6391">
        <v>1</v>
      </c>
      <c r="L6391" t="s">
        <v>76</v>
      </c>
      <c r="M6391" t="s">
        <v>10908</v>
      </c>
      <c r="R6391" t="s">
        <v>8556</v>
      </c>
      <c r="T6391" t="s">
        <v>76</v>
      </c>
      <c r="V6391" t="s">
        <v>4153</v>
      </c>
      <c r="W6391" t="s">
        <v>4154</v>
      </c>
      <c r="X6391" t="s">
        <v>168</v>
      </c>
      <c r="Y6391" t="s">
        <v>268</v>
      </c>
      <c r="Z6391" t="s">
        <v>268</v>
      </c>
      <c r="AA6391" t="s">
        <v>19</v>
      </c>
      <c r="AC6391" t="s">
        <v>11132</v>
      </c>
      <c r="AD6391">
        <v>1</v>
      </c>
      <c r="AE6391">
        <v>1</v>
      </c>
    </row>
    <row r="6392" spans="1:31">
      <c r="A6392" t="s">
        <v>11133</v>
      </c>
      <c r="B6392" s="93">
        <v>44894</v>
      </c>
      <c r="C6392" s="93">
        <v>44894</v>
      </c>
      <c r="D6392">
        <v>-3.3194335999999999E-3</v>
      </c>
      <c r="E6392">
        <v>-3.3194335999999999E-3</v>
      </c>
      <c r="F6392" t="s">
        <v>81</v>
      </c>
      <c r="G6392">
        <v>4.4685501066098086</v>
      </c>
      <c r="H6392">
        <v>-1.4833055367164181E-2</v>
      </c>
      <c r="I6392">
        <v>-1.4833055367164181E-2</v>
      </c>
      <c r="J6392">
        <v>1</v>
      </c>
      <c r="L6392" t="s">
        <v>76</v>
      </c>
      <c r="M6392" t="s">
        <v>10908</v>
      </c>
      <c r="R6392" t="s">
        <v>8556</v>
      </c>
      <c r="T6392" t="s">
        <v>76</v>
      </c>
      <c r="V6392" t="s">
        <v>4153</v>
      </c>
      <c r="W6392" t="s">
        <v>4154</v>
      </c>
      <c r="X6392" t="s">
        <v>168</v>
      </c>
      <c r="Y6392" t="s">
        <v>268</v>
      </c>
      <c r="Z6392" t="s">
        <v>268</v>
      </c>
      <c r="AA6392" t="s">
        <v>19</v>
      </c>
      <c r="AC6392" t="s">
        <v>11134</v>
      </c>
      <c r="AD6392">
        <v>1</v>
      </c>
      <c r="AE6392">
        <v>1</v>
      </c>
    </row>
    <row r="6393" spans="1:31">
      <c r="A6393" t="s">
        <v>11135</v>
      </c>
      <c r="B6393" s="93">
        <v>44894</v>
      </c>
      <c r="C6393" s="93">
        <v>44894</v>
      </c>
      <c r="D6393">
        <v>-2.9165004E-3</v>
      </c>
      <c r="E6393">
        <v>-2.9165004E-3</v>
      </c>
      <c r="F6393" t="s">
        <v>81</v>
      </c>
      <c r="G6393">
        <v>4.4685501066098086</v>
      </c>
      <c r="H6393">
        <v>-1.303252817334755E-2</v>
      </c>
      <c r="I6393">
        <v>-1.303252817334755E-2</v>
      </c>
      <c r="J6393">
        <v>1</v>
      </c>
      <c r="L6393" t="s">
        <v>76</v>
      </c>
      <c r="M6393" t="s">
        <v>10908</v>
      </c>
      <c r="R6393" t="s">
        <v>8556</v>
      </c>
      <c r="T6393" t="s">
        <v>76</v>
      </c>
      <c r="V6393" t="s">
        <v>4153</v>
      </c>
      <c r="W6393" t="s">
        <v>4154</v>
      </c>
      <c r="X6393" t="s">
        <v>168</v>
      </c>
      <c r="Y6393" t="s">
        <v>268</v>
      </c>
      <c r="Z6393" t="s">
        <v>268</v>
      </c>
      <c r="AA6393" t="s">
        <v>19</v>
      </c>
      <c r="AC6393" t="s">
        <v>11136</v>
      </c>
      <c r="AD6393">
        <v>1</v>
      </c>
      <c r="AE6393">
        <v>1</v>
      </c>
    </row>
    <row r="6394" spans="1:31">
      <c r="A6394" t="s">
        <v>11137</v>
      </c>
      <c r="B6394" s="93">
        <v>44894</v>
      </c>
      <c r="C6394" s="93">
        <v>44894</v>
      </c>
      <c r="D6394">
        <v>-2.5326391999999998E-3</v>
      </c>
      <c r="E6394">
        <v>-2.5326391999999998E-3</v>
      </c>
      <c r="F6394" t="s">
        <v>81</v>
      </c>
      <c r="G6394">
        <v>4.4685501066098086</v>
      </c>
      <c r="H6394">
        <v>-1.131722516716418E-2</v>
      </c>
      <c r="I6394">
        <v>-1.131722516716418E-2</v>
      </c>
      <c r="J6394">
        <v>1</v>
      </c>
      <c r="L6394" t="s">
        <v>76</v>
      </c>
      <c r="M6394" t="s">
        <v>10908</v>
      </c>
      <c r="R6394" t="s">
        <v>8556</v>
      </c>
      <c r="T6394" t="s">
        <v>76</v>
      </c>
      <c r="V6394" t="s">
        <v>4153</v>
      </c>
      <c r="W6394" t="s">
        <v>4154</v>
      </c>
      <c r="X6394" t="s">
        <v>168</v>
      </c>
      <c r="Y6394" t="s">
        <v>268</v>
      </c>
      <c r="Z6394" t="s">
        <v>268</v>
      </c>
      <c r="AA6394" t="s">
        <v>19</v>
      </c>
      <c r="AC6394" t="s">
        <v>11138</v>
      </c>
      <c r="AD6394">
        <v>1</v>
      </c>
      <c r="AE6394">
        <v>1</v>
      </c>
    </row>
    <row r="6395" spans="1:31">
      <c r="A6395" t="s">
        <v>11139</v>
      </c>
      <c r="B6395" s="93">
        <v>44894</v>
      </c>
      <c r="C6395" s="93">
        <v>44894</v>
      </c>
      <c r="D6395">
        <v>-5.0057095999999999E-3</v>
      </c>
      <c r="E6395">
        <v>-5.0057095999999999E-3</v>
      </c>
      <c r="F6395" t="s">
        <v>81</v>
      </c>
      <c r="G6395">
        <v>4.4685501066098086</v>
      </c>
      <c r="H6395">
        <v>-2.236826416673774E-2</v>
      </c>
      <c r="I6395">
        <v>-2.236826416673774E-2</v>
      </c>
      <c r="J6395">
        <v>1</v>
      </c>
      <c r="L6395" t="s">
        <v>76</v>
      </c>
      <c r="M6395" t="s">
        <v>10908</v>
      </c>
      <c r="R6395" t="s">
        <v>8556</v>
      </c>
      <c r="T6395" t="s">
        <v>76</v>
      </c>
      <c r="V6395" t="s">
        <v>4153</v>
      </c>
      <c r="W6395" t="s">
        <v>4154</v>
      </c>
      <c r="X6395" t="s">
        <v>168</v>
      </c>
      <c r="Y6395" t="s">
        <v>268</v>
      </c>
      <c r="Z6395" t="s">
        <v>268</v>
      </c>
      <c r="AA6395" t="s">
        <v>19</v>
      </c>
      <c r="AC6395" t="s">
        <v>11140</v>
      </c>
      <c r="AD6395">
        <v>1</v>
      </c>
      <c r="AE6395">
        <v>1</v>
      </c>
    </row>
    <row r="6396" spans="1:31">
      <c r="A6396" t="s">
        <v>11141</v>
      </c>
      <c r="B6396" s="93">
        <v>44894</v>
      </c>
      <c r="C6396" s="93">
        <v>44894</v>
      </c>
      <c r="D6396">
        <v>-3.0886822999999998E-3</v>
      </c>
      <c r="E6396">
        <v>-3.0886822999999998E-3</v>
      </c>
      <c r="F6396" t="s">
        <v>81</v>
      </c>
      <c r="G6396">
        <v>4.4685501066098086</v>
      </c>
      <c r="H6396">
        <v>-1.380193162094883E-2</v>
      </c>
      <c r="I6396">
        <v>-1.380193162094883E-2</v>
      </c>
      <c r="J6396">
        <v>1</v>
      </c>
      <c r="L6396" t="s">
        <v>76</v>
      </c>
      <c r="M6396" t="s">
        <v>10908</v>
      </c>
      <c r="R6396" t="s">
        <v>8556</v>
      </c>
      <c r="T6396" t="s">
        <v>76</v>
      </c>
      <c r="V6396" t="s">
        <v>4153</v>
      </c>
      <c r="W6396" t="s">
        <v>4154</v>
      </c>
      <c r="X6396" t="s">
        <v>168</v>
      </c>
      <c r="Y6396" t="s">
        <v>268</v>
      </c>
      <c r="Z6396" t="s">
        <v>268</v>
      </c>
      <c r="AA6396" t="s">
        <v>19</v>
      </c>
      <c r="AC6396" t="s">
        <v>11142</v>
      </c>
      <c r="AD6396">
        <v>1</v>
      </c>
      <c r="AE6396">
        <v>1</v>
      </c>
    </row>
    <row r="6397" spans="1:31">
      <c r="A6397" t="s">
        <v>11143</v>
      </c>
      <c r="B6397" s="93">
        <v>44894</v>
      </c>
      <c r="C6397" s="93">
        <v>44894</v>
      </c>
      <c r="D6397">
        <v>-3.1673906000000002E-3</v>
      </c>
      <c r="E6397">
        <v>-3.1673906000000002E-3</v>
      </c>
      <c r="F6397" t="s">
        <v>81</v>
      </c>
      <c r="G6397">
        <v>4.4685501066098086</v>
      </c>
      <c r="H6397">
        <v>-1.415364360330491E-2</v>
      </c>
      <c r="I6397">
        <v>-1.415364360330491E-2</v>
      </c>
      <c r="J6397">
        <v>1</v>
      </c>
      <c r="L6397" t="s">
        <v>76</v>
      </c>
      <c r="M6397" t="s">
        <v>10908</v>
      </c>
      <c r="R6397" t="s">
        <v>8556</v>
      </c>
      <c r="T6397" t="s">
        <v>76</v>
      </c>
      <c r="V6397" t="s">
        <v>4153</v>
      </c>
      <c r="W6397" t="s">
        <v>4154</v>
      </c>
      <c r="X6397" t="s">
        <v>168</v>
      </c>
      <c r="Y6397" t="s">
        <v>268</v>
      </c>
      <c r="Z6397" t="s">
        <v>268</v>
      </c>
      <c r="AA6397" t="s">
        <v>19</v>
      </c>
      <c r="AC6397" t="s">
        <v>11144</v>
      </c>
      <c r="AD6397">
        <v>1</v>
      </c>
      <c r="AE6397">
        <v>1</v>
      </c>
    </row>
    <row r="6398" spans="1:31">
      <c r="A6398" t="s">
        <v>11145</v>
      </c>
      <c r="B6398" s="93">
        <v>44894</v>
      </c>
      <c r="C6398" s="93">
        <v>44894</v>
      </c>
      <c r="D6398">
        <v>-2.4796473999999999E-3</v>
      </c>
      <c r="E6398">
        <v>-2.4796473999999999E-3</v>
      </c>
      <c r="F6398" t="s">
        <v>81</v>
      </c>
      <c r="G6398">
        <v>4.4685501066098086</v>
      </c>
      <c r="H6398">
        <v>-1.1080428653624739E-2</v>
      </c>
      <c r="I6398">
        <v>-1.1080428653624739E-2</v>
      </c>
      <c r="J6398">
        <v>1</v>
      </c>
      <c r="L6398" t="s">
        <v>76</v>
      </c>
      <c r="M6398" t="s">
        <v>10908</v>
      </c>
      <c r="R6398" t="s">
        <v>8556</v>
      </c>
      <c r="T6398" t="s">
        <v>76</v>
      </c>
      <c r="V6398" t="s">
        <v>4153</v>
      </c>
      <c r="W6398" t="s">
        <v>4154</v>
      </c>
      <c r="X6398" t="s">
        <v>168</v>
      </c>
      <c r="Y6398" t="s">
        <v>268</v>
      </c>
      <c r="Z6398" t="s">
        <v>268</v>
      </c>
      <c r="AA6398" t="s">
        <v>19</v>
      </c>
      <c r="AC6398" t="s">
        <v>11146</v>
      </c>
      <c r="AD6398">
        <v>1</v>
      </c>
      <c r="AE6398">
        <v>1</v>
      </c>
    </row>
    <row r="6399" spans="1:31">
      <c r="A6399" t="s">
        <v>11147</v>
      </c>
      <c r="B6399" s="93">
        <v>44894</v>
      </c>
      <c r="C6399" s="93">
        <v>44894</v>
      </c>
      <c r="D6399">
        <v>-3.7863616E-3</v>
      </c>
      <c r="E6399">
        <v>-3.7863616E-3</v>
      </c>
      <c r="F6399" t="s">
        <v>81</v>
      </c>
      <c r="G6399">
        <v>4.4685501066098086</v>
      </c>
      <c r="H6399">
        <v>-1.6919546531343289E-2</v>
      </c>
      <c r="I6399">
        <v>-1.6919546531343289E-2</v>
      </c>
      <c r="J6399">
        <v>1</v>
      </c>
      <c r="L6399" t="s">
        <v>76</v>
      </c>
      <c r="M6399" t="s">
        <v>10908</v>
      </c>
      <c r="R6399" t="s">
        <v>8556</v>
      </c>
      <c r="T6399" t="s">
        <v>76</v>
      </c>
      <c r="V6399" t="s">
        <v>4153</v>
      </c>
      <c r="W6399" t="s">
        <v>4154</v>
      </c>
      <c r="X6399" t="s">
        <v>168</v>
      </c>
      <c r="Y6399" t="s">
        <v>268</v>
      </c>
      <c r="Z6399" t="s">
        <v>268</v>
      </c>
      <c r="AA6399" t="s">
        <v>19</v>
      </c>
      <c r="AC6399" t="s">
        <v>11148</v>
      </c>
      <c r="AD6399">
        <v>1</v>
      </c>
      <c r="AE6399">
        <v>1</v>
      </c>
    </row>
    <row r="6400" spans="1:31">
      <c r="A6400" t="s">
        <v>11149</v>
      </c>
      <c r="B6400" s="93">
        <v>44894</v>
      </c>
      <c r="C6400" s="93">
        <v>44894</v>
      </c>
      <c r="D6400">
        <v>-2.8220191999999999E-3</v>
      </c>
      <c r="E6400">
        <v>-2.8220191999999999E-3</v>
      </c>
      <c r="F6400" t="s">
        <v>81</v>
      </c>
      <c r="G6400">
        <v>4.4685501066098086</v>
      </c>
      <c r="H6400">
        <v>-1.2610334197014929E-2</v>
      </c>
      <c r="I6400">
        <v>-1.2610334197014929E-2</v>
      </c>
      <c r="J6400">
        <v>1</v>
      </c>
      <c r="L6400" t="s">
        <v>76</v>
      </c>
      <c r="M6400" t="s">
        <v>10908</v>
      </c>
      <c r="R6400" t="s">
        <v>8556</v>
      </c>
      <c r="T6400" t="s">
        <v>76</v>
      </c>
      <c r="V6400" t="s">
        <v>4153</v>
      </c>
      <c r="W6400" t="s">
        <v>4154</v>
      </c>
      <c r="X6400" t="s">
        <v>168</v>
      </c>
      <c r="Y6400" t="s">
        <v>268</v>
      </c>
      <c r="Z6400" t="s">
        <v>268</v>
      </c>
      <c r="AA6400" t="s">
        <v>19</v>
      </c>
      <c r="AC6400" t="s">
        <v>11150</v>
      </c>
      <c r="AD6400">
        <v>1</v>
      </c>
      <c r="AE6400">
        <v>1</v>
      </c>
    </row>
    <row r="6401" spans="1:31">
      <c r="A6401" t="s">
        <v>11151</v>
      </c>
      <c r="B6401" s="93">
        <v>44894</v>
      </c>
      <c r="C6401" s="93">
        <v>44894</v>
      </c>
      <c r="D6401">
        <v>-3.4882632000000002E-3</v>
      </c>
      <c r="E6401">
        <v>-3.4882632000000002E-3</v>
      </c>
      <c r="F6401" t="s">
        <v>81</v>
      </c>
      <c r="G6401">
        <v>4.4685501066098086</v>
      </c>
      <c r="H6401">
        <v>-1.558747889424307E-2</v>
      </c>
      <c r="I6401">
        <v>-1.558747889424307E-2</v>
      </c>
      <c r="J6401">
        <v>1</v>
      </c>
      <c r="L6401" t="s">
        <v>76</v>
      </c>
      <c r="M6401" t="s">
        <v>10908</v>
      </c>
      <c r="R6401" t="s">
        <v>8556</v>
      </c>
      <c r="T6401" t="s">
        <v>76</v>
      </c>
      <c r="V6401" t="s">
        <v>4153</v>
      </c>
      <c r="W6401" t="s">
        <v>4154</v>
      </c>
      <c r="X6401" t="s">
        <v>168</v>
      </c>
      <c r="Y6401" t="s">
        <v>268</v>
      </c>
      <c r="Z6401" t="s">
        <v>268</v>
      </c>
      <c r="AA6401" t="s">
        <v>19</v>
      </c>
      <c r="AC6401" t="s">
        <v>11152</v>
      </c>
      <c r="AD6401">
        <v>1</v>
      </c>
      <c r="AE6401">
        <v>1</v>
      </c>
    </row>
    <row r="6402" spans="1:31">
      <c r="A6402" t="s">
        <v>11153</v>
      </c>
      <c r="B6402" s="93">
        <v>44894</v>
      </c>
      <c r="C6402" s="93">
        <v>44894</v>
      </c>
      <c r="D6402">
        <v>-5.6224535999999997E-3</v>
      </c>
      <c r="E6402">
        <v>-5.6224535999999997E-3</v>
      </c>
      <c r="F6402" t="s">
        <v>81</v>
      </c>
      <c r="G6402">
        <v>4.4685501066098086</v>
      </c>
      <c r="H6402">
        <v>-2.5124215633688701E-2</v>
      </c>
      <c r="I6402">
        <v>-2.5124215633688701E-2</v>
      </c>
      <c r="J6402">
        <v>1</v>
      </c>
      <c r="L6402" t="s">
        <v>76</v>
      </c>
      <c r="M6402" t="s">
        <v>10908</v>
      </c>
      <c r="R6402" t="s">
        <v>8556</v>
      </c>
      <c r="T6402" t="s">
        <v>76</v>
      </c>
      <c r="V6402" t="s">
        <v>4153</v>
      </c>
      <c r="W6402" t="s">
        <v>4154</v>
      </c>
      <c r="X6402" t="s">
        <v>168</v>
      </c>
      <c r="Y6402" t="s">
        <v>268</v>
      </c>
      <c r="Z6402" t="s">
        <v>268</v>
      </c>
      <c r="AA6402" t="s">
        <v>19</v>
      </c>
      <c r="AC6402" t="s">
        <v>11154</v>
      </c>
      <c r="AD6402">
        <v>1</v>
      </c>
      <c r="AE6402">
        <v>1</v>
      </c>
    </row>
    <row r="6403" spans="1:31">
      <c r="A6403" t="s">
        <v>11155</v>
      </c>
      <c r="B6403" s="93">
        <v>44894</v>
      </c>
      <c r="C6403" s="93">
        <v>44894</v>
      </c>
      <c r="D6403">
        <v>-2.5129632000000001E-3</v>
      </c>
      <c r="E6403">
        <v>-2.5129632000000001E-3</v>
      </c>
      <c r="F6403" t="s">
        <v>81</v>
      </c>
      <c r="G6403">
        <v>4.4685501066098086</v>
      </c>
      <c r="H6403">
        <v>-1.122930197526653E-2</v>
      </c>
      <c r="I6403">
        <v>-1.122930197526653E-2</v>
      </c>
      <c r="J6403">
        <v>1</v>
      </c>
      <c r="L6403" t="s">
        <v>76</v>
      </c>
      <c r="M6403" t="s">
        <v>10908</v>
      </c>
      <c r="R6403" t="s">
        <v>8556</v>
      </c>
      <c r="T6403" t="s">
        <v>76</v>
      </c>
      <c r="V6403" t="s">
        <v>4153</v>
      </c>
      <c r="W6403" t="s">
        <v>4154</v>
      </c>
      <c r="X6403" t="s">
        <v>168</v>
      </c>
      <c r="Y6403" t="s">
        <v>268</v>
      </c>
      <c r="Z6403" t="s">
        <v>268</v>
      </c>
      <c r="AA6403" t="s">
        <v>19</v>
      </c>
      <c r="AC6403" t="s">
        <v>11156</v>
      </c>
      <c r="AD6403">
        <v>1</v>
      </c>
      <c r="AE6403">
        <v>1</v>
      </c>
    </row>
    <row r="6404" spans="1:31">
      <c r="A6404" t="s">
        <v>11157</v>
      </c>
      <c r="B6404" s="93">
        <v>44894</v>
      </c>
      <c r="C6404" s="93">
        <v>44894</v>
      </c>
      <c r="D6404">
        <v>-2.4064833000000002E-3</v>
      </c>
      <c r="E6404">
        <v>-2.4064833000000002E-3</v>
      </c>
      <c r="F6404" t="s">
        <v>81</v>
      </c>
      <c r="G6404">
        <v>4.4685501066098086</v>
      </c>
      <c r="H6404">
        <v>-1.075349120676972E-2</v>
      </c>
      <c r="I6404">
        <v>-1.075349120676972E-2</v>
      </c>
      <c r="J6404">
        <v>1</v>
      </c>
      <c r="L6404" t="s">
        <v>76</v>
      </c>
      <c r="M6404" t="s">
        <v>10908</v>
      </c>
      <c r="R6404" t="s">
        <v>8556</v>
      </c>
      <c r="T6404" t="s">
        <v>76</v>
      </c>
      <c r="V6404" t="s">
        <v>4153</v>
      </c>
      <c r="W6404" t="s">
        <v>4154</v>
      </c>
      <c r="X6404" t="s">
        <v>168</v>
      </c>
      <c r="Y6404" t="s">
        <v>268</v>
      </c>
      <c r="Z6404" t="s">
        <v>268</v>
      </c>
      <c r="AA6404" t="s">
        <v>19</v>
      </c>
      <c r="AC6404" t="s">
        <v>11158</v>
      </c>
      <c r="AD6404">
        <v>1</v>
      </c>
      <c r="AE6404">
        <v>1</v>
      </c>
    </row>
    <row r="6405" spans="1:31">
      <c r="A6405" t="s">
        <v>11159</v>
      </c>
      <c r="B6405" s="93">
        <v>44894</v>
      </c>
      <c r="C6405" s="93">
        <v>44894</v>
      </c>
      <c r="D6405">
        <v>-2.6826851999999998E-3</v>
      </c>
      <c r="E6405">
        <v>-2.6826851999999998E-3</v>
      </c>
      <c r="F6405" t="s">
        <v>81</v>
      </c>
      <c r="G6405">
        <v>4.4685501066098086</v>
      </c>
      <c r="H6405">
        <v>-1.198771323646055E-2</v>
      </c>
      <c r="I6405">
        <v>-1.198771323646055E-2</v>
      </c>
      <c r="J6405">
        <v>1</v>
      </c>
      <c r="L6405" t="s">
        <v>76</v>
      </c>
      <c r="M6405" t="s">
        <v>10908</v>
      </c>
      <c r="R6405" t="s">
        <v>8556</v>
      </c>
      <c r="T6405" t="s">
        <v>76</v>
      </c>
      <c r="V6405" t="s">
        <v>4153</v>
      </c>
      <c r="W6405" t="s">
        <v>4154</v>
      </c>
      <c r="X6405" t="s">
        <v>168</v>
      </c>
      <c r="Y6405" t="s">
        <v>268</v>
      </c>
      <c r="Z6405" t="s">
        <v>268</v>
      </c>
      <c r="AA6405" t="s">
        <v>19</v>
      </c>
      <c r="AC6405" t="s">
        <v>11160</v>
      </c>
      <c r="AD6405">
        <v>1</v>
      </c>
      <c r="AE6405">
        <v>1</v>
      </c>
    </row>
    <row r="6406" spans="1:31">
      <c r="A6406" t="s">
        <v>11161</v>
      </c>
      <c r="B6406" s="93">
        <v>44893</v>
      </c>
      <c r="C6406" s="93">
        <v>44893</v>
      </c>
      <c r="D6406">
        <v>-9.1797367999999994E-3</v>
      </c>
      <c r="E6406">
        <v>-9.1797367999999994E-3</v>
      </c>
      <c r="F6406" t="s">
        <v>81</v>
      </c>
      <c r="G6406">
        <v>4.421109316101238</v>
      </c>
      <c r="H6406">
        <v>-4.0584619885837357E-2</v>
      </c>
      <c r="I6406">
        <v>-4.0584619885837357E-2</v>
      </c>
      <c r="J6406">
        <v>1</v>
      </c>
      <c r="L6406" t="s">
        <v>76</v>
      </c>
      <c r="M6406" t="s">
        <v>10908</v>
      </c>
      <c r="R6406" t="s">
        <v>8556</v>
      </c>
      <c r="T6406" t="s">
        <v>76</v>
      </c>
      <c r="V6406" t="s">
        <v>4153</v>
      </c>
      <c r="W6406" t="s">
        <v>4154</v>
      </c>
      <c r="X6406" t="s">
        <v>168</v>
      </c>
      <c r="Y6406" t="s">
        <v>268</v>
      </c>
      <c r="Z6406" t="s">
        <v>268</v>
      </c>
      <c r="AA6406" t="s">
        <v>19</v>
      </c>
      <c r="AC6406" t="s">
        <v>11162</v>
      </c>
      <c r="AD6406">
        <v>1</v>
      </c>
      <c r="AE6406">
        <v>1</v>
      </c>
    </row>
    <row r="6407" spans="1:31">
      <c r="A6407" t="s">
        <v>11163</v>
      </c>
      <c r="B6407" s="93">
        <v>44893</v>
      </c>
      <c r="C6407" s="93">
        <v>44893</v>
      </c>
      <c r="D6407">
        <v>-6.1554558000000001E-3</v>
      </c>
      <c r="E6407">
        <v>-6.1554558000000001E-3</v>
      </c>
      <c r="F6407" t="s">
        <v>81</v>
      </c>
      <c r="G6407">
        <v>4.421109316101238</v>
      </c>
      <c r="H6407">
        <v>-2.72139429822294E-2</v>
      </c>
      <c r="I6407">
        <v>-2.72139429822294E-2</v>
      </c>
      <c r="J6407">
        <v>1</v>
      </c>
      <c r="L6407" t="s">
        <v>76</v>
      </c>
      <c r="M6407" t="s">
        <v>10908</v>
      </c>
      <c r="R6407" t="s">
        <v>8556</v>
      </c>
      <c r="T6407" t="s">
        <v>76</v>
      </c>
      <c r="V6407" t="s">
        <v>4153</v>
      </c>
      <c r="W6407" t="s">
        <v>4154</v>
      </c>
      <c r="X6407" t="s">
        <v>168</v>
      </c>
      <c r="Y6407" t="s">
        <v>268</v>
      </c>
      <c r="Z6407" t="s">
        <v>268</v>
      </c>
      <c r="AA6407" t="s">
        <v>19</v>
      </c>
      <c r="AC6407" t="s">
        <v>11164</v>
      </c>
      <c r="AD6407">
        <v>1</v>
      </c>
      <c r="AE6407">
        <v>1</v>
      </c>
    </row>
    <row r="6408" spans="1:31">
      <c r="A6408" t="s">
        <v>11165</v>
      </c>
      <c r="B6408" s="93">
        <v>44893</v>
      </c>
      <c r="C6408" s="93">
        <v>44893</v>
      </c>
      <c r="D6408">
        <v>-8.4384161999999999E-3</v>
      </c>
      <c r="E6408">
        <v>-8.4384161999999999E-3</v>
      </c>
      <c r="F6408" t="s">
        <v>81</v>
      </c>
      <c r="G6408">
        <v>4.421109316101238</v>
      </c>
      <c r="H6408">
        <v>-3.7307160474959612E-2</v>
      </c>
      <c r="I6408">
        <v>-3.7307160474959612E-2</v>
      </c>
      <c r="J6408">
        <v>1</v>
      </c>
      <c r="L6408" t="s">
        <v>76</v>
      </c>
      <c r="M6408" t="s">
        <v>10908</v>
      </c>
      <c r="R6408" t="s">
        <v>8556</v>
      </c>
      <c r="T6408" t="s">
        <v>76</v>
      </c>
      <c r="V6408" t="s">
        <v>4153</v>
      </c>
      <c r="W6408" t="s">
        <v>4154</v>
      </c>
      <c r="X6408" t="s">
        <v>168</v>
      </c>
      <c r="Y6408" t="s">
        <v>268</v>
      </c>
      <c r="Z6408" t="s">
        <v>268</v>
      </c>
      <c r="AA6408" t="s">
        <v>19</v>
      </c>
      <c r="AC6408" t="s">
        <v>11166</v>
      </c>
      <c r="AD6408">
        <v>1</v>
      </c>
      <c r="AE6408">
        <v>1</v>
      </c>
    </row>
    <row r="6409" spans="1:31">
      <c r="A6409" t="s">
        <v>11167</v>
      </c>
      <c r="B6409" s="93">
        <v>44893</v>
      </c>
      <c r="C6409" s="93">
        <v>44893</v>
      </c>
      <c r="D6409">
        <v>-2.5063987000000002E-3</v>
      </c>
      <c r="E6409">
        <v>-2.5063987000000002E-3</v>
      </c>
      <c r="F6409" t="s">
        <v>81</v>
      </c>
      <c r="G6409">
        <v>4.421109316101238</v>
      </c>
      <c r="H6409">
        <v>-1.108106264243403E-2</v>
      </c>
      <c r="I6409">
        <v>-1.108106264243403E-2</v>
      </c>
      <c r="J6409">
        <v>1</v>
      </c>
      <c r="L6409" t="s">
        <v>76</v>
      </c>
      <c r="M6409" t="s">
        <v>10908</v>
      </c>
      <c r="R6409" t="s">
        <v>8556</v>
      </c>
      <c r="T6409" t="s">
        <v>76</v>
      </c>
      <c r="V6409" t="s">
        <v>4153</v>
      </c>
      <c r="W6409" t="s">
        <v>4154</v>
      </c>
      <c r="X6409" t="s">
        <v>168</v>
      </c>
      <c r="Y6409" t="s">
        <v>268</v>
      </c>
      <c r="Z6409" t="s">
        <v>268</v>
      </c>
      <c r="AA6409" t="s">
        <v>19</v>
      </c>
      <c r="AC6409" t="s">
        <v>11168</v>
      </c>
      <c r="AD6409">
        <v>1</v>
      </c>
      <c r="AE6409">
        <v>1</v>
      </c>
    </row>
    <row r="6410" spans="1:31">
      <c r="A6410" t="s">
        <v>11169</v>
      </c>
      <c r="B6410" s="93">
        <v>44893</v>
      </c>
      <c r="C6410" s="93">
        <v>44893</v>
      </c>
      <c r="D6410">
        <v>-6.6259449000000007E-3</v>
      </c>
      <c r="E6410">
        <v>-6.6259449000000007E-3</v>
      </c>
      <c r="F6410" t="s">
        <v>81</v>
      </c>
      <c r="G6410">
        <v>4.421109316101238</v>
      </c>
      <c r="H6410">
        <v>-2.9294026725363489E-2</v>
      </c>
      <c r="I6410">
        <v>-2.9294026725363489E-2</v>
      </c>
      <c r="J6410">
        <v>1</v>
      </c>
      <c r="L6410" t="s">
        <v>76</v>
      </c>
      <c r="M6410" t="s">
        <v>10908</v>
      </c>
      <c r="R6410" t="s">
        <v>8556</v>
      </c>
      <c r="T6410" t="s">
        <v>76</v>
      </c>
      <c r="V6410" t="s">
        <v>4153</v>
      </c>
      <c r="W6410" t="s">
        <v>4154</v>
      </c>
      <c r="X6410" t="s">
        <v>168</v>
      </c>
      <c r="Y6410" t="s">
        <v>268</v>
      </c>
      <c r="Z6410" t="s">
        <v>268</v>
      </c>
      <c r="AA6410" t="s">
        <v>19</v>
      </c>
      <c r="AC6410" t="s">
        <v>11170</v>
      </c>
      <c r="AD6410">
        <v>1</v>
      </c>
      <c r="AE6410">
        <v>1</v>
      </c>
    </row>
    <row r="6411" spans="1:31">
      <c r="A6411" t="s">
        <v>11171</v>
      </c>
      <c r="B6411" s="93">
        <v>44893</v>
      </c>
      <c r="C6411" s="93">
        <v>44893</v>
      </c>
      <c r="D6411">
        <v>-3.2030762000000001E-3</v>
      </c>
      <c r="E6411">
        <v>-3.2030762000000001E-3</v>
      </c>
      <c r="F6411" t="s">
        <v>81</v>
      </c>
      <c r="G6411">
        <v>4.421109316101238</v>
      </c>
      <c r="H6411">
        <v>-1.416115002800215E-2</v>
      </c>
      <c r="I6411">
        <v>-1.416115002800215E-2</v>
      </c>
      <c r="J6411">
        <v>1</v>
      </c>
      <c r="L6411" t="s">
        <v>76</v>
      </c>
      <c r="M6411" t="s">
        <v>10908</v>
      </c>
      <c r="R6411" t="s">
        <v>8556</v>
      </c>
      <c r="T6411" t="s">
        <v>76</v>
      </c>
      <c r="V6411" t="s">
        <v>4153</v>
      </c>
      <c r="W6411" t="s">
        <v>4154</v>
      </c>
      <c r="X6411" t="s">
        <v>168</v>
      </c>
      <c r="Y6411" t="s">
        <v>268</v>
      </c>
      <c r="Z6411" t="s">
        <v>268</v>
      </c>
      <c r="AA6411" t="s">
        <v>19</v>
      </c>
      <c r="AC6411" t="s">
        <v>11172</v>
      </c>
      <c r="AD6411">
        <v>1</v>
      </c>
      <c r="AE6411">
        <v>1</v>
      </c>
    </row>
    <row r="6412" spans="1:31">
      <c r="A6412" t="s">
        <v>11173</v>
      </c>
      <c r="B6412" s="93">
        <v>44893</v>
      </c>
      <c r="C6412" s="93">
        <v>44893</v>
      </c>
      <c r="D6412">
        <v>-3.3458581999999998E-3</v>
      </c>
      <c r="E6412">
        <v>-3.3458581999999998E-3</v>
      </c>
      <c r="F6412" t="s">
        <v>81</v>
      </c>
      <c r="G6412">
        <v>4.421109316101238</v>
      </c>
      <c r="H6412">
        <v>-1.479240485837372E-2</v>
      </c>
      <c r="I6412">
        <v>-1.479240485837372E-2</v>
      </c>
      <c r="J6412">
        <v>1</v>
      </c>
      <c r="L6412" t="s">
        <v>76</v>
      </c>
      <c r="M6412" t="s">
        <v>10908</v>
      </c>
      <c r="R6412" t="s">
        <v>8556</v>
      </c>
      <c r="T6412" t="s">
        <v>76</v>
      </c>
      <c r="V6412" t="s">
        <v>4153</v>
      </c>
      <c r="W6412" t="s">
        <v>4154</v>
      </c>
      <c r="X6412" t="s">
        <v>168</v>
      </c>
      <c r="Y6412" t="s">
        <v>268</v>
      </c>
      <c r="Z6412" t="s">
        <v>268</v>
      </c>
      <c r="AA6412" t="s">
        <v>19</v>
      </c>
      <c r="AC6412" t="s">
        <v>11174</v>
      </c>
      <c r="AD6412">
        <v>1</v>
      </c>
      <c r="AE6412">
        <v>1</v>
      </c>
    </row>
    <row r="6413" spans="1:31">
      <c r="A6413" t="s">
        <v>11175</v>
      </c>
      <c r="B6413" s="93">
        <v>44893</v>
      </c>
      <c r="C6413" s="93">
        <v>44893</v>
      </c>
      <c r="D6413">
        <v>-5.2370139999999999E-3</v>
      </c>
      <c r="E6413">
        <v>-5.2370139999999999E-3</v>
      </c>
      <c r="F6413" t="s">
        <v>81</v>
      </c>
      <c r="G6413">
        <v>4.421109316101238</v>
      </c>
      <c r="H6413">
        <v>-2.3153411383952612E-2</v>
      </c>
      <c r="I6413">
        <v>-2.3153411383952612E-2</v>
      </c>
      <c r="J6413">
        <v>1</v>
      </c>
      <c r="L6413" t="s">
        <v>76</v>
      </c>
      <c r="M6413" t="s">
        <v>10908</v>
      </c>
      <c r="R6413" t="s">
        <v>8556</v>
      </c>
      <c r="T6413" t="s">
        <v>76</v>
      </c>
      <c r="V6413" t="s">
        <v>4153</v>
      </c>
      <c r="W6413" t="s">
        <v>4154</v>
      </c>
      <c r="X6413" t="s">
        <v>168</v>
      </c>
      <c r="Y6413" t="s">
        <v>268</v>
      </c>
      <c r="Z6413" t="s">
        <v>268</v>
      </c>
      <c r="AA6413" t="s">
        <v>19</v>
      </c>
      <c r="AC6413" t="s">
        <v>11176</v>
      </c>
      <c r="AD6413">
        <v>1</v>
      </c>
      <c r="AE6413">
        <v>1</v>
      </c>
    </row>
    <row r="6414" spans="1:31">
      <c r="A6414" t="s">
        <v>11177</v>
      </c>
      <c r="B6414" s="93">
        <v>44893</v>
      </c>
      <c r="C6414" s="93">
        <v>44893</v>
      </c>
      <c r="D6414">
        <v>-2.0133827999999999E-2</v>
      </c>
      <c r="E6414">
        <v>-2.0133827999999999E-2</v>
      </c>
      <c r="F6414" t="s">
        <v>81</v>
      </c>
      <c r="G6414">
        <v>4.421109316101238</v>
      </c>
      <c r="H6414">
        <v>-8.9013854539579954E-2</v>
      </c>
      <c r="I6414">
        <v>-8.9013854539579954E-2</v>
      </c>
      <c r="J6414">
        <v>1</v>
      </c>
      <c r="L6414" t="s">
        <v>76</v>
      </c>
      <c r="M6414" t="s">
        <v>10908</v>
      </c>
      <c r="R6414" t="s">
        <v>8556</v>
      </c>
      <c r="T6414" t="s">
        <v>76</v>
      </c>
      <c r="V6414" t="s">
        <v>4153</v>
      </c>
      <c r="W6414" t="s">
        <v>4154</v>
      </c>
      <c r="X6414" t="s">
        <v>168</v>
      </c>
      <c r="Y6414" t="s">
        <v>268</v>
      </c>
      <c r="Z6414" t="s">
        <v>268</v>
      </c>
      <c r="AA6414" t="s">
        <v>19</v>
      </c>
      <c r="AC6414" t="s">
        <v>11178</v>
      </c>
      <c r="AD6414">
        <v>1</v>
      </c>
      <c r="AE6414">
        <v>1</v>
      </c>
    </row>
    <row r="6415" spans="1:31">
      <c r="A6415" t="s">
        <v>11179</v>
      </c>
      <c r="B6415" s="93">
        <v>44893</v>
      </c>
      <c r="C6415" s="93">
        <v>44893</v>
      </c>
      <c r="D6415">
        <v>-4.8190271999999992E-3</v>
      </c>
      <c r="E6415">
        <v>-4.8190271999999992E-3</v>
      </c>
      <c r="F6415" t="s">
        <v>81</v>
      </c>
      <c r="G6415">
        <v>4.421109316101238</v>
      </c>
      <c r="H6415">
        <v>-2.1305446048465258E-2</v>
      </c>
      <c r="I6415">
        <v>-2.1305446048465258E-2</v>
      </c>
      <c r="J6415">
        <v>1</v>
      </c>
      <c r="L6415" t="s">
        <v>76</v>
      </c>
      <c r="M6415" t="s">
        <v>10908</v>
      </c>
      <c r="R6415" t="s">
        <v>8556</v>
      </c>
      <c r="T6415" t="s">
        <v>76</v>
      </c>
      <c r="V6415" t="s">
        <v>4153</v>
      </c>
      <c r="W6415" t="s">
        <v>4154</v>
      </c>
      <c r="X6415" t="s">
        <v>168</v>
      </c>
      <c r="Y6415" t="s">
        <v>268</v>
      </c>
      <c r="Z6415" t="s">
        <v>268</v>
      </c>
      <c r="AA6415" t="s">
        <v>19</v>
      </c>
      <c r="AC6415" t="s">
        <v>11180</v>
      </c>
      <c r="AD6415">
        <v>1</v>
      </c>
      <c r="AE6415">
        <v>1</v>
      </c>
    </row>
    <row r="6416" spans="1:31">
      <c r="A6416" t="s">
        <v>11181</v>
      </c>
      <c r="B6416" s="93">
        <v>44893</v>
      </c>
      <c r="C6416" s="93">
        <v>44893</v>
      </c>
      <c r="D6416">
        <v>-8.2904508999999994E-3</v>
      </c>
      <c r="E6416">
        <v>-8.2904508999999994E-3</v>
      </c>
      <c r="F6416" t="s">
        <v>81</v>
      </c>
      <c r="G6416">
        <v>4.421109316101238</v>
      </c>
      <c r="H6416">
        <v>-3.6652989708669891E-2</v>
      </c>
      <c r="I6416">
        <v>-3.6652989708669891E-2</v>
      </c>
      <c r="J6416">
        <v>1</v>
      </c>
      <c r="L6416" t="s">
        <v>76</v>
      </c>
      <c r="M6416" t="s">
        <v>10908</v>
      </c>
      <c r="R6416" t="s">
        <v>8556</v>
      </c>
      <c r="T6416" t="s">
        <v>76</v>
      </c>
      <c r="V6416" t="s">
        <v>4153</v>
      </c>
      <c r="W6416" t="s">
        <v>4154</v>
      </c>
      <c r="X6416" t="s">
        <v>168</v>
      </c>
      <c r="Y6416" t="s">
        <v>268</v>
      </c>
      <c r="Z6416" t="s">
        <v>268</v>
      </c>
      <c r="AA6416" t="s">
        <v>19</v>
      </c>
      <c r="AC6416" t="s">
        <v>11182</v>
      </c>
      <c r="AD6416">
        <v>1</v>
      </c>
      <c r="AE6416">
        <v>1</v>
      </c>
    </row>
    <row r="6417" spans="1:31">
      <c r="A6417" t="s">
        <v>11183</v>
      </c>
      <c r="B6417" s="93">
        <v>44893</v>
      </c>
      <c r="C6417" s="93">
        <v>44893</v>
      </c>
      <c r="D6417">
        <v>-3.2439622968805999E-3</v>
      </c>
      <c r="E6417">
        <v>-3.2439622968805999E-3</v>
      </c>
      <c r="F6417" t="s">
        <v>81</v>
      </c>
      <c r="G6417">
        <v>4.421109316101238</v>
      </c>
      <c r="H6417">
        <v>-1.434191193181999E-2</v>
      </c>
      <c r="I6417">
        <v>-1.434191193181999E-2</v>
      </c>
      <c r="J6417">
        <v>1</v>
      </c>
      <c r="L6417" t="s">
        <v>76</v>
      </c>
      <c r="M6417" t="s">
        <v>10908</v>
      </c>
      <c r="R6417" t="s">
        <v>8556</v>
      </c>
      <c r="T6417" t="s">
        <v>76</v>
      </c>
      <c r="V6417" t="s">
        <v>4153</v>
      </c>
      <c r="W6417" t="s">
        <v>4154</v>
      </c>
      <c r="X6417" t="s">
        <v>168</v>
      </c>
      <c r="Y6417" t="s">
        <v>268</v>
      </c>
      <c r="Z6417" t="s">
        <v>268</v>
      </c>
      <c r="AA6417" t="s">
        <v>19</v>
      </c>
      <c r="AC6417" t="s">
        <v>11184</v>
      </c>
      <c r="AD6417">
        <v>1</v>
      </c>
      <c r="AE6417">
        <v>1</v>
      </c>
    </row>
    <row r="6418" spans="1:31">
      <c r="A6418" t="s">
        <v>11185</v>
      </c>
      <c r="B6418" s="93">
        <v>44893</v>
      </c>
      <c r="C6418" s="93">
        <v>44893</v>
      </c>
      <c r="D6418">
        <v>-8.9936496000000005E-3</v>
      </c>
      <c r="E6418">
        <v>-8.9936496000000005E-3</v>
      </c>
      <c r="F6418" t="s">
        <v>81</v>
      </c>
      <c r="G6418">
        <v>4.421109316101238</v>
      </c>
      <c r="H6418">
        <v>-3.9761908032310167E-2</v>
      </c>
      <c r="I6418">
        <v>-3.9761908032310167E-2</v>
      </c>
      <c r="J6418">
        <v>1</v>
      </c>
      <c r="L6418" t="s">
        <v>76</v>
      </c>
      <c r="M6418" t="s">
        <v>10908</v>
      </c>
      <c r="R6418" t="s">
        <v>8556</v>
      </c>
      <c r="T6418" t="s">
        <v>76</v>
      </c>
      <c r="V6418" t="s">
        <v>4153</v>
      </c>
      <c r="W6418" t="s">
        <v>4154</v>
      </c>
      <c r="X6418" t="s">
        <v>168</v>
      </c>
      <c r="Y6418" t="s">
        <v>268</v>
      </c>
      <c r="Z6418" t="s">
        <v>268</v>
      </c>
      <c r="AA6418" t="s">
        <v>19</v>
      </c>
      <c r="AC6418" t="s">
        <v>11186</v>
      </c>
      <c r="AD6418">
        <v>1</v>
      </c>
      <c r="AE6418">
        <v>1</v>
      </c>
    </row>
    <row r="6419" spans="1:31">
      <c r="A6419" t="s">
        <v>11187</v>
      </c>
      <c r="B6419" s="93">
        <v>44893</v>
      </c>
      <c r="C6419" s="93">
        <v>44893</v>
      </c>
      <c r="D6419">
        <v>-9.8181743999999991E-3</v>
      </c>
      <c r="E6419">
        <v>-9.8181743999999991E-3</v>
      </c>
      <c r="F6419" t="s">
        <v>81</v>
      </c>
      <c r="G6419">
        <v>4.421109316101238</v>
      </c>
      <c r="H6419">
        <v>-4.3407222306946679E-2</v>
      </c>
      <c r="I6419">
        <v>-4.3407222306946679E-2</v>
      </c>
      <c r="J6419">
        <v>1</v>
      </c>
      <c r="L6419" t="s">
        <v>76</v>
      </c>
      <c r="M6419" t="s">
        <v>10908</v>
      </c>
      <c r="R6419" t="s">
        <v>8556</v>
      </c>
      <c r="T6419" t="s">
        <v>76</v>
      </c>
      <c r="V6419" t="s">
        <v>4153</v>
      </c>
      <c r="W6419" t="s">
        <v>4154</v>
      </c>
      <c r="X6419" t="s">
        <v>168</v>
      </c>
      <c r="Y6419" t="s">
        <v>268</v>
      </c>
      <c r="Z6419" t="s">
        <v>268</v>
      </c>
      <c r="AA6419" t="s">
        <v>19</v>
      </c>
      <c r="AC6419" t="s">
        <v>11188</v>
      </c>
      <c r="AD6419">
        <v>1</v>
      </c>
      <c r="AE6419">
        <v>1</v>
      </c>
    </row>
    <row r="6420" spans="1:31">
      <c r="A6420" t="s">
        <v>11189</v>
      </c>
      <c r="B6420" s="93">
        <v>44893</v>
      </c>
      <c r="C6420" s="93">
        <v>44893</v>
      </c>
      <c r="D6420">
        <v>9.7499999999999996E-4</v>
      </c>
      <c r="E6420">
        <v>9.7499999999999996E-4</v>
      </c>
      <c r="F6420" t="s">
        <v>80</v>
      </c>
      <c r="G6420">
        <v>6275.0134625740438</v>
      </c>
      <c r="H6420">
        <v>6.1181381260096934</v>
      </c>
      <c r="I6420">
        <v>6.1181381260096934</v>
      </c>
      <c r="J6420">
        <v>1</v>
      </c>
      <c r="M6420" t="s">
        <v>74</v>
      </c>
      <c r="R6420" t="s">
        <v>8556</v>
      </c>
      <c r="T6420" t="s">
        <v>74</v>
      </c>
      <c r="V6420" t="s">
        <v>9404</v>
      </c>
      <c r="W6420" t="s">
        <v>79</v>
      </c>
      <c r="X6420" t="s">
        <v>168</v>
      </c>
      <c r="Y6420" t="s">
        <v>268</v>
      </c>
      <c r="Z6420" t="s">
        <v>268</v>
      </c>
      <c r="AA6420" t="s">
        <v>19</v>
      </c>
      <c r="AC6420" t="s">
        <v>11190</v>
      </c>
      <c r="AD6420">
        <v>1</v>
      </c>
      <c r="AE6420">
        <v>1</v>
      </c>
    </row>
    <row r="6421" spans="1:31">
      <c r="A6421" t="s">
        <v>11191</v>
      </c>
      <c r="B6421" s="93">
        <v>44891</v>
      </c>
      <c r="C6421" s="93">
        <v>44891</v>
      </c>
      <c r="D6421">
        <v>-4.9830918000000014E-3</v>
      </c>
      <c r="E6421">
        <v>-4.9830918000000014E-3</v>
      </c>
      <c r="F6421" t="s">
        <v>81</v>
      </c>
      <c r="G6421">
        <v>4.5590296495956872</v>
      </c>
      <c r="H6421">
        <v>-2.2718063262857149E-2</v>
      </c>
      <c r="I6421">
        <v>-2.2718063262857149E-2</v>
      </c>
      <c r="J6421">
        <v>1</v>
      </c>
      <c r="L6421" t="s">
        <v>76</v>
      </c>
      <c r="M6421" t="s">
        <v>10908</v>
      </c>
      <c r="R6421" t="s">
        <v>8556</v>
      </c>
      <c r="T6421" t="s">
        <v>76</v>
      </c>
      <c r="V6421" t="s">
        <v>4153</v>
      </c>
      <c r="W6421" t="s">
        <v>4154</v>
      </c>
      <c r="X6421" t="s">
        <v>168</v>
      </c>
      <c r="Y6421" t="s">
        <v>268</v>
      </c>
      <c r="Z6421" t="s">
        <v>268</v>
      </c>
      <c r="AA6421" t="s">
        <v>19</v>
      </c>
      <c r="AC6421" t="s">
        <v>11192</v>
      </c>
      <c r="AD6421">
        <v>1</v>
      </c>
      <c r="AE6421">
        <v>1</v>
      </c>
    </row>
    <row r="6422" spans="1:31">
      <c r="A6422" t="s">
        <v>11193</v>
      </c>
      <c r="B6422" s="93">
        <v>44891</v>
      </c>
      <c r="C6422" s="93">
        <v>44891</v>
      </c>
      <c r="D6422">
        <v>-3.0048876000000001E-3</v>
      </c>
      <c r="E6422">
        <v>-3.0048876000000001E-3</v>
      </c>
      <c r="F6422" t="s">
        <v>81</v>
      </c>
      <c r="G6422">
        <v>4.5590296495956872</v>
      </c>
      <c r="H6422">
        <v>-1.369937166210243E-2</v>
      </c>
      <c r="I6422">
        <v>-1.369937166210243E-2</v>
      </c>
      <c r="J6422">
        <v>1</v>
      </c>
      <c r="L6422" t="s">
        <v>76</v>
      </c>
      <c r="M6422" t="s">
        <v>10908</v>
      </c>
      <c r="R6422" t="s">
        <v>8556</v>
      </c>
      <c r="T6422" t="s">
        <v>76</v>
      </c>
      <c r="V6422" t="s">
        <v>4153</v>
      </c>
      <c r="W6422" t="s">
        <v>4154</v>
      </c>
      <c r="X6422" t="s">
        <v>168</v>
      </c>
      <c r="Y6422" t="s">
        <v>268</v>
      </c>
      <c r="Z6422" t="s">
        <v>268</v>
      </c>
      <c r="AA6422" t="s">
        <v>19</v>
      </c>
      <c r="AC6422" t="s">
        <v>11194</v>
      </c>
      <c r="AD6422">
        <v>1</v>
      </c>
      <c r="AE6422">
        <v>1</v>
      </c>
    </row>
    <row r="6423" spans="1:31">
      <c r="A6423" t="s">
        <v>11195</v>
      </c>
      <c r="B6423" s="93">
        <v>44891</v>
      </c>
      <c r="C6423" s="93">
        <v>44891</v>
      </c>
      <c r="D6423">
        <v>-1.5234569999999999E-2</v>
      </c>
      <c r="E6423">
        <v>-1.5234569999999999E-2</v>
      </c>
      <c r="F6423" t="s">
        <v>81</v>
      </c>
      <c r="G6423">
        <v>4.5590296495956872</v>
      </c>
      <c r="H6423">
        <v>-6.9454856328840978E-2</v>
      </c>
      <c r="I6423">
        <v>-6.9454856328840978E-2</v>
      </c>
      <c r="J6423">
        <v>1</v>
      </c>
      <c r="L6423" t="s">
        <v>76</v>
      </c>
      <c r="M6423" t="s">
        <v>10908</v>
      </c>
      <c r="R6423" t="s">
        <v>8556</v>
      </c>
      <c r="T6423" t="s">
        <v>76</v>
      </c>
      <c r="V6423" t="s">
        <v>4153</v>
      </c>
      <c r="W6423" t="s">
        <v>4154</v>
      </c>
      <c r="X6423" t="s">
        <v>168</v>
      </c>
      <c r="Y6423" t="s">
        <v>268</v>
      </c>
      <c r="Z6423" t="s">
        <v>268</v>
      </c>
      <c r="AA6423" t="s">
        <v>19</v>
      </c>
      <c r="AC6423" t="s">
        <v>11196</v>
      </c>
      <c r="AD6423">
        <v>1</v>
      </c>
      <c r="AE6423">
        <v>1</v>
      </c>
    </row>
    <row r="6424" spans="1:31">
      <c r="A6424" t="s">
        <v>11197</v>
      </c>
      <c r="B6424" s="93">
        <v>44891</v>
      </c>
      <c r="C6424" s="93">
        <v>44891</v>
      </c>
      <c r="D6424">
        <v>-2.0180745000000001E-3</v>
      </c>
      <c r="E6424">
        <v>-2.0180745000000001E-3</v>
      </c>
      <c r="F6424" t="s">
        <v>81</v>
      </c>
      <c r="G6424">
        <v>4.5590296495956872</v>
      </c>
      <c r="H6424">
        <v>-9.2004614805929925E-3</v>
      </c>
      <c r="I6424">
        <v>-9.2004614805929925E-3</v>
      </c>
      <c r="J6424">
        <v>1</v>
      </c>
      <c r="L6424" t="s">
        <v>76</v>
      </c>
      <c r="M6424" t="s">
        <v>10908</v>
      </c>
      <c r="R6424" t="s">
        <v>8556</v>
      </c>
      <c r="T6424" t="s">
        <v>76</v>
      </c>
      <c r="V6424" t="s">
        <v>4153</v>
      </c>
      <c r="W6424" t="s">
        <v>4154</v>
      </c>
      <c r="X6424" t="s">
        <v>168</v>
      </c>
      <c r="Y6424" t="s">
        <v>268</v>
      </c>
      <c r="Z6424" t="s">
        <v>268</v>
      </c>
      <c r="AA6424" t="s">
        <v>19</v>
      </c>
      <c r="AC6424" t="s">
        <v>11198</v>
      </c>
      <c r="AD6424">
        <v>1</v>
      </c>
      <c r="AE6424">
        <v>1</v>
      </c>
    </row>
    <row r="6425" spans="1:31">
      <c r="A6425" t="s">
        <v>11199</v>
      </c>
      <c r="B6425" s="93">
        <v>44891</v>
      </c>
      <c r="C6425" s="93">
        <v>44891</v>
      </c>
      <c r="D6425">
        <v>-2.2083616E-3</v>
      </c>
      <c r="E6425">
        <v>-2.2083616E-3</v>
      </c>
      <c r="F6425" t="s">
        <v>81</v>
      </c>
      <c r="G6425">
        <v>4.5590296495956872</v>
      </c>
      <c r="H6425">
        <v>-1.0067986011428569E-2</v>
      </c>
      <c r="I6425">
        <v>-1.0067986011428569E-2</v>
      </c>
      <c r="J6425">
        <v>1</v>
      </c>
      <c r="L6425" t="s">
        <v>76</v>
      </c>
      <c r="M6425" t="s">
        <v>10908</v>
      </c>
      <c r="R6425" t="s">
        <v>8556</v>
      </c>
      <c r="T6425" t="s">
        <v>76</v>
      </c>
      <c r="V6425" t="s">
        <v>4153</v>
      </c>
      <c r="W6425" t="s">
        <v>4154</v>
      </c>
      <c r="X6425" t="s">
        <v>168</v>
      </c>
      <c r="Y6425" t="s">
        <v>268</v>
      </c>
      <c r="Z6425" t="s">
        <v>268</v>
      </c>
      <c r="AA6425" t="s">
        <v>19</v>
      </c>
      <c r="AC6425" t="s">
        <v>11200</v>
      </c>
      <c r="AD6425">
        <v>1</v>
      </c>
      <c r="AE6425">
        <v>1</v>
      </c>
    </row>
    <row r="6426" spans="1:31">
      <c r="A6426" t="s">
        <v>11201</v>
      </c>
      <c r="B6426" s="93">
        <v>44891</v>
      </c>
      <c r="C6426" s="93">
        <v>44891</v>
      </c>
      <c r="D6426">
        <v>-7.0096099999999986E-3</v>
      </c>
      <c r="E6426">
        <v>-7.0096099999999986E-3</v>
      </c>
      <c r="F6426" t="s">
        <v>81</v>
      </c>
      <c r="G6426">
        <v>4.5590296495956872</v>
      </c>
      <c r="H6426">
        <v>-3.1957019822102417E-2</v>
      </c>
      <c r="I6426">
        <v>-3.1957019822102417E-2</v>
      </c>
      <c r="J6426">
        <v>1</v>
      </c>
      <c r="L6426" t="s">
        <v>76</v>
      </c>
      <c r="M6426" t="s">
        <v>10908</v>
      </c>
      <c r="R6426" t="s">
        <v>8556</v>
      </c>
      <c r="T6426" t="s">
        <v>76</v>
      </c>
      <c r="V6426" t="s">
        <v>4153</v>
      </c>
      <c r="W6426" t="s">
        <v>4154</v>
      </c>
      <c r="X6426" t="s">
        <v>168</v>
      </c>
      <c r="Y6426" t="s">
        <v>268</v>
      </c>
      <c r="Z6426" t="s">
        <v>268</v>
      </c>
      <c r="AA6426" t="s">
        <v>19</v>
      </c>
      <c r="AC6426" t="s">
        <v>11202</v>
      </c>
      <c r="AD6426">
        <v>1</v>
      </c>
      <c r="AE6426">
        <v>1</v>
      </c>
    </row>
    <row r="6427" spans="1:31">
      <c r="A6427" t="s">
        <v>11203</v>
      </c>
      <c r="B6427" s="93">
        <v>44890</v>
      </c>
      <c r="C6427" s="93">
        <v>44890</v>
      </c>
      <c r="D6427">
        <v>5.9999999999999995E-4</v>
      </c>
      <c r="E6427">
        <v>5.9999999999999995E-4</v>
      </c>
      <c r="F6427" t="s">
        <v>67</v>
      </c>
      <c r="G6427">
        <v>6477.8378378378384</v>
      </c>
      <c r="H6427">
        <v>3.8867027027027028</v>
      </c>
      <c r="I6427">
        <v>3.8867027027027028</v>
      </c>
      <c r="J6427">
        <v>1</v>
      </c>
      <c r="L6427" t="s">
        <v>9990</v>
      </c>
      <c r="M6427" t="s">
        <v>72</v>
      </c>
      <c r="R6427" t="s">
        <v>8556</v>
      </c>
      <c r="T6427" t="s">
        <v>72</v>
      </c>
      <c r="V6427" t="s">
        <v>9991</v>
      </c>
      <c r="W6427" t="s">
        <v>9991</v>
      </c>
      <c r="X6427" t="s">
        <v>1132</v>
      </c>
      <c r="Y6427" t="s">
        <v>1133</v>
      </c>
      <c r="Z6427" t="s">
        <v>1133</v>
      </c>
      <c r="AA6427" t="s">
        <v>30</v>
      </c>
      <c r="AC6427" t="s">
        <v>11204</v>
      </c>
      <c r="AD6427">
        <v>1</v>
      </c>
      <c r="AE6427">
        <v>1</v>
      </c>
    </row>
    <row r="6428" spans="1:31">
      <c r="A6428" t="s">
        <v>11205</v>
      </c>
      <c r="B6428" s="93">
        <v>44890</v>
      </c>
      <c r="C6428" s="93">
        <v>44890</v>
      </c>
      <c r="D6428">
        <v>-5.7531240000000001E-3</v>
      </c>
      <c r="E6428">
        <v>-5.7531240000000001E-3</v>
      </c>
      <c r="F6428" t="s">
        <v>81</v>
      </c>
      <c r="G6428">
        <v>4.5599999999999996</v>
      </c>
      <c r="H6428">
        <v>-2.6234245440000001E-2</v>
      </c>
      <c r="I6428">
        <v>-2.6234245440000001E-2</v>
      </c>
      <c r="J6428">
        <v>1</v>
      </c>
      <c r="L6428" t="s">
        <v>76</v>
      </c>
      <c r="M6428" t="s">
        <v>10908</v>
      </c>
      <c r="R6428" t="s">
        <v>8556</v>
      </c>
      <c r="T6428" t="s">
        <v>76</v>
      </c>
      <c r="V6428" t="s">
        <v>4153</v>
      </c>
      <c r="W6428" t="s">
        <v>4154</v>
      </c>
      <c r="X6428" t="s">
        <v>168</v>
      </c>
      <c r="Y6428" t="s">
        <v>268</v>
      </c>
      <c r="Z6428" t="s">
        <v>268</v>
      </c>
      <c r="AA6428" t="s">
        <v>19</v>
      </c>
      <c r="AC6428" t="s">
        <v>11206</v>
      </c>
      <c r="AD6428">
        <v>1</v>
      </c>
      <c r="AE6428">
        <v>1</v>
      </c>
    </row>
    <row r="6429" spans="1:31">
      <c r="A6429" t="s">
        <v>11207</v>
      </c>
      <c r="B6429" s="93">
        <v>44890</v>
      </c>
      <c r="C6429" s="93">
        <v>44890</v>
      </c>
      <c r="D6429">
        <v>-2.2203249E-3</v>
      </c>
      <c r="E6429">
        <v>-2.2203249E-3</v>
      </c>
      <c r="F6429" t="s">
        <v>81</v>
      </c>
      <c r="G6429">
        <v>4.5599999999999996</v>
      </c>
      <c r="H6429">
        <v>-1.0124681544E-2</v>
      </c>
      <c r="I6429">
        <v>-1.0124681544E-2</v>
      </c>
      <c r="J6429">
        <v>1</v>
      </c>
      <c r="L6429" t="s">
        <v>76</v>
      </c>
      <c r="M6429" t="s">
        <v>10908</v>
      </c>
      <c r="R6429" t="s">
        <v>8556</v>
      </c>
      <c r="T6429" t="s">
        <v>76</v>
      </c>
      <c r="V6429" t="s">
        <v>4153</v>
      </c>
      <c r="W6429" t="s">
        <v>4154</v>
      </c>
      <c r="X6429" t="s">
        <v>168</v>
      </c>
      <c r="Y6429" t="s">
        <v>268</v>
      </c>
      <c r="Z6429" t="s">
        <v>268</v>
      </c>
      <c r="AA6429" t="s">
        <v>19</v>
      </c>
      <c r="AC6429" t="s">
        <v>11208</v>
      </c>
      <c r="AD6429">
        <v>1</v>
      </c>
      <c r="AE6429">
        <v>1</v>
      </c>
    </row>
    <row r="6430" spans="1:31">
      <c r="A6430" t="s">
        <v>11209</v>
      </c>
      <c r="B6430" s="93">
        <v>44890</v>
      </c>
      <c r="C6430" s="93">
        <v>44890</v>
      </c>
      <c r="D6430">
        <v>-4.615086E-3</v>
      </c>
      <c r="E6430">
        <v>-4.615086E-3</v>
      </c>
      <c r="F6430" t="s">
        <v>81</v>
      </c>
      <c r="G6430">
        <v>4.5599999999999996</v>
      </c>
      <c r="H6430">
        <v>-2.1044792159999999E-2</v>
      </c>
      <c r="I6430">
        <v>-2.1044792159999999E-2</v>
      </c>
      <c r="J6430">
        <v>1</v>
      </c>
      <c r="L6430" t="s">
        <v>76</v>
      </c>
      <c r="M6430" t="s">
        <v>10908</v>
      </c>
      <c r="R6430" t="s">
        <v>8556</v>
      </c>
      <c r="T6430" t="s">
        <v>76</v>
      </c>
      <c r="V6430" t="s">
        <v>4153</v>
      </c>
      <c r="W6430" t="s">
        <v>4154</v>
      </c>
      <c r="X6430" t="s">
        <v>168</v>
      </c>
      <c r="Y6430" t="s">
        <v>268</v>
      </c>
      <c r="Z6430" t="s">
        <v>268</v>
      </c>
      <c r="AA6430" t="s">
        <v>19</v>
      </c>
      <c r="AC6430" t="s">
        <v>11210</v>
      </c>
      <c r="AD6430">
        <v>1</v>
      </c>
      <c r="AE6430">
        <v>1</v>
      </c>
    </row>
    <row r="6431" spans="1:31">
      <c r="A6431" t="s">
        <v>11211</v>
      </c>
      <c r="B6431" s="93">
        <v>44890</v>
      </c>
      <c r="C6431" s="93">
        <v>44890</v>
      </c>
      <c r="D6431">
        <v>-3.2301922999999999E-3</v>
      </c>
      <c r="E6431">
        <v>-3.2301922999999999E-3</v>
      </c>
      <c r="F6431" t="s">
        <v>81</v>
      </c>
      <c r="G6431">
        <v>4.5599999999999996</v>
      </c>
      <c r="H6431">
        <v>-1.4729676888E-2</v>
      </c>
      <c r="I6431">
        <v>-1.4729676888E-2</v>
      </c>
      <c r="J6431">
        <v>1</v>
      </c>
      <c r="L6431" t="s">
        <v>76</v>
      </c>
      <c r="M6431" t="s">
        <v>10908</v>
      </c>
      <c r="R6431" t="s">
        <v>8556</v>
      </c>
      <c r="T6431" t="s">
        <v>76</v>
      </c>
      <c r="V6431" t="s">
        <v>4153</v>
      </c>
      <c r="W6431" t="s">
        <v>4154</v>
      </c>
      <c r="X6431" t="s">
        <v>168</v>
      </c>
      <c r="Y6431" t="s">
        <v>268</v>
      </c>
      <c r="Z6431" t="s">
        <v>268</v>
      </c>
      <c r="AA6431" t="s">
        <v>19</v>
      </c>
      <c r="AC6431" t="s">
        <v>11212</v>
      </c>
      <c r="AD6431">
        <v>1</v>
      </c>
      <c r="AE6431">
        <v>1</v>
      </c>
    </row>
    <row r="6432" spans="1:31">
      <c r="A6432" t="s">
        <v>11213</v>
      </c>
      <c r="B6432" s="93">
        <v>44890</v>
      </c>
      <c r="C6432" s="93">
        <v>44890</v>
      </c>
      <c r="D6432">
        <v>-4.8876967999999998E-3</v>
      </c>
      <c r="E6432">
        <v>-4.8876967999999998E-3</v>
      </c>
      <c r="F6432" t="s">
        <v>81</v>
      </c>
      <c r="G6432">
        <v>4.5599999999999996</v>
      </c>
      <c r="H6432">
        <v>-2.2287897407999999E-2</v>
      </c>
      <c r="I6432">
        <v>-2.2287897407999999E-2</v>
      </c>
      <c r="J6432">
        <v>1</v>
      </c>
      <c r="L6432" t="s">
        <v>76</v>
      </c>
      <c r="M6432" t="s">
        <v>10908</v>
      </c>
      <c r="R6432" t="s">
        <v>8556</v>
      </c>
      <c r="T6432" t="s">
        <v>76</v>
      </c>
      <c r="V6432" t="s">
        <v>4153</v>
      </c>
      <c r="W6432" t="s">
        <v>4154</v>
      </c>
      <c r="X6432" t="s">
        <v>168</v>
      </c>
      <c r="Y6432" t="s">
        <v>268</v>
      </c>
      <c r="Z6432" t="s">
        <v>268</v>
      </c>
      <c r="AA6432" t="s">
        <v>19</v>
      </c>
      <c r="AC6432" t="s">
        <v>11214</v>
      </c>
      <c r="AD6432">
        <v>1</v>
      </c>
      <c r="AE6432">
        <v>1</v>
      </c>
    </row>
    <row r="6433" spans="1:31">
      <c r="A6433" t="s">
        <v>11215</v>
      </c>
      <c r="B6433" s="93">
        <v>44890</v>
      </c>
      <c r="C6433" s="93">
        <v>44890</v>
      </c>
      <c r="D6433">
        <v>-4.6636615999999997E-3</v>
      </c>
      <c r="E6433">
        <v>-4.6636615999999997E-3</v>
      </c>
      <c r="F6433" t="s">
        <v>81</v>
      </c>
      <c r="G6433">
        <v>4.5599999999999996</v>
      </c>
      <c r="H6433">
        <v>-2.1266296896E-2</v>
      </c>
      <c r="I6433">
        <v>-2.1266296896E-2</v>
      </c>
      <c r="J6433">
        <v>1</v>
      </c>
      <c r="L6433" t="s">
        <v>76</v>
      </c>
      <c r="M6433" t="s">
        <v>10908</v>
      </c>
      <c r="R6433" t="s">
        <v>8556</v>
      </c>
      <c r="T6433" t="s">
        <v>76</v>
      </c>
      <c r="V6433" t="s">
        <v>4153</v>
      </c>
      <c r="W6433" t="s">
        <v>4154</v>
      </c>
      <c r="X6433" t="s">
        <v>168</v>
      </c>
      <c r="Y6433" t="s">
        <v>268</v>
      </c>
      <c r="Z6433" t="s">
        <v>268</v>
      </c>
      <c r="AA6433" t="s">
        <v>19</v>
      </c>
      <c r="AC6433" t="s">
        <v>11216</v>
      </c>
      <c r="AD6433">
        <v>1</v>
      </c>
      <c r="AE6433">
        <v>1</v>
      </c>
    </row>
    <row r="6434" spans="1:31">
      <c r="A6434" t="s">
        <v>11217</v>
      </c>
      <c r="B6434" s="93">
        <v>44890</v>
      </c>
      <c r="C6434" s="93">
        <v>44890</v>
      </c>
      <c r="D6434">
        <v>-3.3210287E-3</v>
      </c>
      <c r="E6434">
        <v>-3.3210287E-3</v>
      </c>
      <c r="F6434" t="s">
        <v>81</v>
      </c>
      <c r="G6434">
        <v>4.5599999999999996</v>
      </c>
      <c r="H6434">
        <v>-1.5143890872E-2</v>
      </c>
      <c r="I6434">
        <v>-1.5143890872E-2</v>
      </c>
      <c r="J6434">
        <v>1</v>
      </c>
      <c r="L6434" t="s">
        <v>76</v>
      </c>
      <c r="M6434" t="s">
        <v>10908</v>
      </c>
      <c r="R6434" t="s">
        <v>8556</v>
      </c>
      <c r="T6434" t="s">
        <v>76</v>
      </c>
      <c r="V6434" t="s">
        <v>4153</v>
      </c>
      <c r="W6434" t="s">
        <v>4154</v>
      </c>
      <c r="X6434" t="s">
        <v>168</v>
      </c>
      <c r="Y6434" t="s">
        <v>268</v>
      </c>
      <c r="Z6434" t="s">
        <v>268</v>
      </c>
      <c r="AA6434" t="s">
        <v>19</v>
      </c>
      <c r="AC6434" t="s">
        <v>11218</v>
      </c>
      <c r="AD6434">
        <v>1</v>
      </c>
      <c r="AE6434">
        <v>1</v>
      </c>
    </row>
    <row r="6435" spans="1:31">
      <c r="A6435" t="s">
        <v>11219</v>
      </c>
      <c r="B6435" s="93">
        <v>44890</v>
      </c>
      <c r="C6435" s="93">
        <v>44890</v>
      </c>
      <c r="D6435">
        <v>-1.7229028E-3</v>
      </c>
      <c r="E6435">
        <v>-1.7229028E-3</v>
      </c>
      <c r="F6435" t="s">
        <v>81</v>
      </c>
      <c r="G6435">
        <v>4.5599999999999996</v>
      </c>
      <c r="H6435">
        <v>-7.8564367679999983E-3</v>
      </c>
      <c r="I6435">
        <v>-7.8564367679999983E-3</v>
      </c>
      <c r="J6435">
        <v>1</v>
      </c>
      <c r="L6435" t="s">
        <v>76</v>
      </c>
      <c r="M6435" t="s">
        <v>10908</v>
      </c>
      <c r="R6435" t="s">
        <v>8556</v>
      </c>
      <c r="T6435" t="s">
        <v>76</v>
      </c>
      <c r="V6435" t="s">
        <v>4153</v>
      </c>
      <c r="W6435" t="s">
        <v>4154</v>
      </c>
      <c r="X6435" t="s">
        <v>168</v>
      </c>
      <c r="Y6435" t="s">
        <v>268</v>
      </c>
      <c r="Z6435" t="s">
        <v>268</v>
      </c>
      <c r="AA6435" t="s">
        <v>19</v>
      </c>
      <c r="AC6435" t="s">
        <v>11220</v>
      </c>
      <c r="AD6435">
        <v>1</v>
      </c>
      <c r="AE6435">
        <v>1</v>
      </c>
    </row>
    <row r="6436" spans="1:31">
      <c r="A6436" t="s">
        <v>11221</v>
      </c>
      <c r="B6436" s="93">
        <v>44890</v>
      </c>
      <c r="C6436" s="93">
        <v>44890</v>
      </c>
      <c r="D6436">
        <v>-4.0361520000000003E-3</v>
      </c>
      <c r="E6436">
        <v>-4.0361520000000003E-3</v>
      </c>
      <c r="F6436" t="s">
        <v>81</v>
      </c>
      <c r="G6436">
        <v>4.5599999999999996</v>
      </c>
      <c r="H6436">
        <v>-1.8404853119999998E-2</v>
      </c>
      <c r="I6436">
        <v>-1.8404853119999998E-2</v>
      </c>
      <c r="J6436">
        <v>1</v>
      </c>
      <c r="L6436" t="s">
        <v>76</v>
      </c>
      <c r="M6436" t="s">
        <v>10908</v>
      </c>
      <c r="R6436" t="s">
        <v>8556</v>
      </c>
      <c r="T6436" t="s">
        <v>76</v>
      </c>
      <c r="V6436" t="s">
        <v>4153</v>
      </c>
      <c r="W6436" t="s">
        <v>4154</v>
      </c>
      <c r="X6436" t="s">
        <v>168</v>
      </c>
      <c r="Y6436" t="s">
        <v>268</v>
      </c>
      <c r="Z6436" t="s">
        <v>268</v>
      </c>
      <c r="AA6436" t="s">
        <v>19</v>
      </c>
      <c r="AC6436" t="s">
        <v>11222</v>
      </c>
      <c r="AD6436">
        <v>1</v>
      </c>
      <c r="AE6436">
        <v>1</v>
      </c>
    </row>
    <row r="6437" spans="1:31">
      <c r="A6437" t="s">
        <v>11223</v>
      </c>
      <c r="B6437" s="93">
        <v>44890</v>
      </c>
      <c r="C6437" s="93">
        <v>44890</v>
      </c>
      <c r="D6437">
        <v>-2.3448291000000001E-3</v>
      </c>
      <c r="E6437">
        <v>-2.3448291000000001E-3</v>
      </c>
      <c r="F6437" t="s">
        <v>81</v>
      </c>
      <c r="G6437">
        <v>4.5599999999999996</v>
      </c>
      <c r="H6437">
        <v>-1.0692420696E-2</v>
      </c>
      <c r="I6437">
        <v>-1.0692420696E-2</v>
      </c>
      <c r="J6437">
        <v>1</v>
      </c>
      <c r="L6437" t="s">
        <v>76</v>
      </c>
      <c r="M6437" t="s">
        <v>10908</v>
      </c>
      <c r="R6437" t="s">
        <v>8556</v>
      </c>
      <c r="T6437" t="s">
        <v>76</v>
      </c>
      <c r="V6437" t="s">
        <v>4153</v>
      </c>
      <c r="W6437" t="s">
        <v>4154</v>
      </c>
      <c r="X6437" t="s">
        <v>168</v>
      </c>
      <c r="Y6437" t="s">
        <v>268</v>
      </c>
      <c r="Z6437" t="s">
        <v>268</v>
      </c>
      <c r="AA6437" t="s">
        <v>19</v>
      </c>
      <c r="AC6437" t="s">
        <v>11224</v>
      </c>
      <c r="AD6437">
        <v>1</v>
      </c>
      <c r="AE6437">
        <v>1</v>
      </c>
    </row>
    <row r="6438" spans="1:31">
      <c r="A6438" t="s">
        <v>11225</v>
      </c>
      <c r="B6438" s="93">
        <v>44890</v>
      </c>
      <c r="C6438" s="93">
        <v>44890</v>
      </c>
      <c r="D6438">
        <v>-2.9798495999999999E-3</v>
      </c>
      <c r="E6438">
        <v>-2.9798495999999999E-3</v>
      </c>
      <c r="F6438" t="s">
        <v>81</v>
      </c>
      <c r="G6438">
        <v>4.5599999999999996</v>
      </c>
      <c r="H6438">
        <v>-1.3588114175999999E-2</v>
      </c>
      <c r="I6438">
        <v>-1.3588114175999999E-2</v>
      </c>
      <c r="J6438">
        <v>1</v>
      </c>
      <c r="L6438" t="s">
        <v>76</v>
      </c>
      <c r="M6438" t="s">
        <v>10908</v>
      </c>
      <c r="R6438" t="s">
        <v>8556</v>
      </c>
      <c r="T6438" t="s">
        <v>76</v>
      </c>
      <c r="V6438" t="s">
        <v>4153</v>
      </c>
      <c r="W6438" t="s">
        <v>4154</v>
      </c>
      <c r="X6438" t="s">
        <v>168</v>
      </c>
      <c r="Y6438" t="s">
        <v>268</v>
      </c>
      <c r="Z6438" t="s">
        <v>268</v>
      </c>
      <c r="AA6438" t="s">
        <v>19</v>
      </c>
      <c r="AC6438" t="s">
        <v>11226</v>
      </c>
      <c r="AD6438">
        <v>1</v>
      </c>
      <c r="AE6438">
        <v>1</v>
      </c>
    </row>
    <row r="6439" spans="1:31">
      <c r="A6439" t="s">
        <v>11227</v>
      </c>
      <c r="B6439" s="93">
        <v>44890</v>
      </c>
      <c r="C6439" s="93">
        <v>44890</v>
      </c>
      <c r="D6439">
        <v>-4.3450295999999996E-3</v>
      </c>
      <c r="E6439">
        <v>-4.3450295999999996E-3</v>
      </c>
      <c r="F6439" t="s">
        <v>81</v>
      </c>
      <c r="G6439">
        <v>4.5599999999999996</v>
      </c>
      <c r="H6439">
        <v>-1.9813334976000001E-2</v>
      </c>
      <c r="I6439">
        <v>-1.9813334976000001E-2</v>
      </c>
      <c r="J6439">
        <v>1</v>
      </c>
      <c r="L6439" t="s">
        <v>76</v>
      </c>
      <c r="M6439" t="s">
        <v>10908</v>
      </c>
      <c r="R6439" t="s">
        <v>8556</v>
      </c>
      <c r="T6439" t="s">
        <v>76</v>
      </c>
      <c r="V6439" t="s">
        <v>4153</v>
      </c>
      <c r="W6439" t="s">
        <v>4154</v>
      </c>
      <c r="X6439" t="s">
        <v>168</v>
      </c>
      <c r="Y6439" t="s">
        <v>268</v>
      </c>
      <c r="Z6439" t="s">
        <v>268</v>
      </c>
      <c r="AA6439" t="s">
        <v>19</v>
      </c>
      <c r="AC6439" t="s">
        <v>11228</v>
      </c>
      <c r="AD6439">
        <v>1</v>
      </c>
      <c r="AE6439">
        <v>1</v>
      </c>
    </row>
    <row r="6440" spans="1:31">
      <c r="A6440" t="s">
        <v>11229</v>
      </c>
      <c r="B6440" s="93">
        <v>44890</v>
      </c>
      <c r="C6440" s="93">
        <v>44890</v>
      </c>
      <c r="D6440">
        <v>-4.2532332000000004E-3</v>
      </c>
      <c r="E6440">
        <v>-4.2532332000000004E-3</v>
      </c>
      <c r="F6440" t="s">
        <v>81</v>
      </c>
      <c r="G6440">
        <v>4.5599999999999996</v>
      </c>
      <c r="H6440">
        <v>-1.9394743392000001E-2</v>
      </c>
      <c r="I6440">
        <v>-1.9394743392000001E-2</v>
      </c>
      <c r="J6440">
        <v>1</v>
      </c>
      <c r="L6440" t="s">
        <v>76</v>
      </c>
      <c r="M6440" t="s">
        <v>10908</v>
      </c>
      <c r="R6440" t="s">
        <v>8556</v>
      </c>
      <c r="T6440" t="s">
        <v>76</v>
      </c>
      <c r="V6440" t="s">
        <v>4153</v>
      </c>
      <c r="W6440" t="s">
        <v>4154</v>
      </c>
      <c r="X6440" t="s">
        <v>168</v>
      </c>
      <c r="Y6440" t="s">
        <v>268</v>
      </c>
      <c r="Z6440" t="s">
        <v>268</v>
      </c>
      <c r="AA6440" t="s">
        <v>19</v>
      </c>
      <c r="AC6440" t="s">
        <v>11230</v>
      </c>
      <c r="AD6440">
        <v>1</v>
      </c>
      <c r="AE6440">
        <v>1</v>
      </c>
    </row>
    <row r="6441" spans="1:31">
      <c r="A6441" t="s">
        <v>11231</v>
      </c>
      <c r="B6441" s="93">
        <v>44890</v>
      </c>
      <c r="C6441" s="93">
        <v>44890</v>
      </c>
      <c r="D6441">
        <v>-3.5904204000000001E-3</v>
      </c>
      <c r="E6441">
        <v>-3.5904204000000001E-3</v>
      </c>
      <c r="F6441" t="s">
        <v>81</v>
      </c>
      <c r="G6441">
        <v>4.5599999999999996</v>
      </c>
      <c r="H6441">
        <v>-1.6372317024000001E-2</v>
      </c>
      <c r="I6441">
        <v>-1.6372317024000001E-2</v>
      </c>
      <c r="J6441">
        <v>1</v>
      </c>
      <c r="L6441" t="s">
        <v>76</v>
      </c>
      <c r="M6441" t="s">
        <v>10908</v>
      </c>
      <c r="R6441" t="s">
        <v>8556</v>
      </c>
      <c r="T6441" t="s">
        <v>76</v>
      </c>
      <c r="V6441" t="s">
        <v>4153</v>
      </c>
      <c r="W6441" t="s">
        <v>4154</v>
      </c>
      <c r="X6441" t="s">
        <v>168</v>
      </c>
      <c r="Y6441" t="s">
        <v>268</v>
      </c>
      <c r="Z6441" t="s">
        <v>268</v>
      </c>
      <c r="AA6441" t="s">
        <v>19</v>
      </c>
      <c r="AC6441" t="s">
        <v>11232</v>
      </c>
      <c r="AD6441">
        <v>1</v>
      </c>
      <c r="AE6441">
        <v>1</v>
      </c>
    </row>
    <row r="6442" spans="1:31">
      <c r="A6442" t="s">
        <v>11233</v>
      </c>
      <c r="B6442" s="93">
        <v>44890</v>
      </c>
      <c r="C6442" s="93">
        <v>44890</v>
      </c>
      <c r="D6442">
        <v>-3.7948512000000002E-3</v>
      </c>
      <c r="E6442">
        <v>-3.7948512000000002E-3</v>
      </c>
      <c r="F6442" t="s">
        <v>81</v>
      </c>
      <c r="G6442">
        <v>4.5599999999999996</v>
      </c>
      <c r="H6442">
        <v>-1.7304521472000001E-2</v>
      </c>
      <c r="I6442">
        <v>-1.7304521472000001E-2</v>
      </c>
      <c r="J6442">
        <v>1</v>
      </c>
      <c r="L6442" t="s">
        <v>76</v>
      </c>
      <c r="M6442" t="s">
        <v>10908</v>
      </c>
      <c r="R6442" t="s">
        <v>8556</v>
      </c>
      <c r="T6442" t="s">
        <v>76</v>
      </c>
      <c r="V6442" t="s">
        <v>4153</v>
      </c>
      <c r="W6442" t="s">
        <v>4154</v>
      </c>
      <c r="X6442" t="s">
        <v>168</v>
      </c>
      <c r="Y6442" t="s">
        <v>268</v>
      </c>
      <c r="Z6442" t="s">
        <v>268</v>
      </c>
      <c r="AA6442" t="s">
        <v>19</v>
      </c>
      <c r="AC6442" t="s">
        <v>11234</v>
      </c>
      <c r="AD6442">
        <v>1</v>
      </c>
      <c r="AE6442">
        <v>1</v>
      </c>
    </row>
    <row r="6443" spans="1:31">
      <c r="A6443" t="s">
        <v>11235</v>
      </c>
      <c r="B6443" s="93">
        <v>44890</v>
      </c>
      <c r="C6443" s="93">
        <v>44890</v>
      </c>
      <c r="D6443">
        <v>-3.5571423999999998E-3</v>
      </c>
      <c r="E6443">
        <v>-3.5571423999999998E-3</v>
      </c>
      <c r="F6443" t="s">
        <v>81</v>
      </c>
      <c r="G6443">
        <v>4.5599999999999996</v>
      </c>
      <c r="H6443">
        <v>-1.6220569343999999E-2</v>
      </c>
      <c r="I6443">
        <v>-1.6220569343999999E-2</v>
      </c>
      <c r="J6443">
        <v>1</v>
      </c>
      <c r="L6443" t="s">
        <v>76</v>
      </c>
      <c r="M6443" t="s">
        <v>10908</v>
      </c>
      <c r="R6443" t="s">
        <v>8556</v>
      </c>
      <c r="T6443" t="s">
        <v>76</v>
      </c>
      <c r="V6443" t="s">
        <v>4153</v>
      </c>
      <c r="W6443" t="s">
        <v>4154</v>
      </c>
      <c r="X6443" t="s">
        <v>168</v>
      </c>
      <c r="Y6443" t="s">
        <v>268</v>
      </c>
      <c r="Z6443" t="s">
        <v>268</v>
      </c>
      <c r="AA6443" t="s">
        <v>19</v>
      </c>
      <c r="AC6443" t="s">
        <v>11236</v>
      </c>
      <c r="AD6443">
        <v>1</v>
      </c>
      <c r="AE6443">
        <v>1</v>
      </c>
    </row>
    <row r="6444" spans="1:31">
      <c r="A6444" t="s">
        <v>11237</v>
      </c>
      <c r="B6444" s="93">
        <v>44890</v>
      </c>
      <c r="C6444" s="93">
        <v>44890</v>
      </c>
      <c r="D6444">
        <v>-3.1538304E-3</v>
      </c>
      <c r="E6444">
        <v>-3.1538304E-3</v>
      </c>
      <c r="F6444" t="s">
        <v>81</v>
      </c>
      <c r="G6444">
        <v>4.5599999999999996</v>
      </c>
      <c r="H6444">
        <v>-1.4381466624E-2</v>
      </c>
      <c r="I6444">
        <v>-1.4381466624E-2</v>
      </c>
      <c r="J6444">
        <v>1</v>
      </c>
      <c r="L6444" t="s">
        <v>76</v>
      </c>
      <c r="M6444" t="s">
        <v>10908</v>
      </c>
      <c r="R6444" t="s">
        <v>8556</v>
      </c>
      <c r="T6444" t="s">
        <v>76</v>
      </c>
      <c r="V6444" t="s">
        <v>4153</v>
      </c>
      <c r="W6444" t="s">
        <v>4154</v>
      </c>
      <c r="X6444" t="s">
        <v>168</v>
      </c>
      <c r="Y6444" t="s">
        <v>268</v>
      </c>
      <c r="Z6444" t="s">
        <v>268</v>
      </c>
      <c r="AA6444" t="s">
        <v>19</v>
      </c>
      <c r="AC6444" t="s">
        <v>11238</v>
      </c>
      <c r="AD6444">
        <v>1</v>
      </c>
      <c r="AE6444">
        <v>1</v>
      </c>
    </row>
    <row r="6445" spans="1:31">
      <c r="A6445" t="s">
        <v>11239</v>
      </c>
      <c r="B6445" s="93">
        <v>44890</v>
      </c>
      <c r="C6445" s="93">
        <v>44890</v>
      </c>
      <c r="D6445">
        <v>-2.1179329999999998E-3</v>
      </c>
      <c r="E6445">
        <v>-2.1179329999999998E-3</v>
      </c>
      <c r="F6445" t="s">
        <v>81</v>
      </c>
      <c r="G6445">
        <v>4.5599999999999996</v>
      </c>
      <c r="H6445">
        <v>-9.6577744800000007E-3</v>
      </c>
      <c r="I6445">
        <v>-9.6577744800000007E-3</v>
      </c>
      <c r="J6445">
        <v>1</v>
      </c>
      <c r="L6445" t="s">
        <v>76</v>
      </c>
      <c r="M6445" t="s">
        <v>10908</v>
      </c>
      <c r="R6445" t="s">
        <v>8556</v>
      </c>
      <c r="T6445" t="s">
        <v>76</v>
      </c>
      <c r="V6445" t="s">
        <v>4153</v>
      </c>
      <c r="W6445" t="s">
        <v>4154</v>
      </c>
      <c r="X6445" t="s">
        <v>168</v>
      </c>
      <c r="Y6445" t="s">
        <v>268</v>
      </c>
      <c r="Z6445" t="s">
        <v>268</v>
      </c>
      <c r="AA6445" t="s">
        <v>19</v>
      </c>
      <c r="AC6445" t="s">
        <v>11240</v>
      </c>
      <c r="AD6445">
        <v>1</v>
      </c>
      <c r="AE6445">
        <v>1</v>
      </c>
    </row>
    <row r="6446" spans="1:31">
      <c r="A6446" t="s">
        <v>11241</v>
      </c>
      <c r="B6446" s="93">
        <v>44890</v>
      </c>
      <c r="C6446" s="93">
        <v>44890</v>
      </c>
      <c r="D6446">
        <v>-1.9275570000000001E-3</v>
      </c>
      <c r="E6446">
        <v>-1.9275570000000001E-3</v>
      </c>
      <c r="F6446" t="s">
        <v>81</v>
      </c>
      <c r="G6446">
        <v>4.5599999999999996</v>
      </c>
      <c r="H6446">
        <v>-8.7896599199999981E-3</v>
      </c>
      <c r="I6446">
        <v>-8.7896599199999981E-3</v>
      </c>
      <c r="J6446">
        <v>1</v>
      </c>
      <c r="L6446" t="s">
        <v>76</v>
      </c>
      <c r="M6446" t="s">
        <v>10908</v>
      </c>
      <c r="R6446" t="s">
        <v>8556</v>
      </c>
      <c r="T6446" t="s">
        <v>76</v>
      </c>
      <c r="V6446" t="s">
        <v>4153</v>
      </c>
      <c r="W6446" t="s">
        <v>4154</v>
      </c>
      <c r="X6446" t="s">
        <v>168</v>
      </c>
      <c r="Y6446" t="s">
        <v>268</v>
      </c>
      <c r="Z6446" t="s">
        <v>268</v>
      </c>
      <c r="AA6446" t="s">
        <v>19</v>
      </c>
      <c r="AC6446" t="s">
        <v>11242</v>
      </c>
      <c r="AD6446">
        <v>1</v>
      </c>
      <c r="AE6446">
        <v>1</v>
      </c>
    </row>
    <row r="6447" spans="1:31">
      <c r="A6447" t="s">
        <v>11243</v>
      </c>
      <c r="B6447" s="93">
        <v>44890</v>
      </c>
      <c r="C6447" s="93">
        <v>44890</v>
      </c>
      <c r="D6447">
        <v>-3.6407064000000002E-3</v>
      </c>
      <c r="E6447">
        <v>-3.6407064000000002E-3</v>
      </c>
      <c r="F6447" t="s">
        <v>81</v>
      </c>
      <c r="G6447">
        <v>4.5599999999999996</v>
      </c>
      <c r="H6447">
        <v>-1.6601621184E-2</v>
      </c>
      <c r="I6447">
        <v>-1.6601621184E-2</v>
      </c>
      <c r="J6447">
        <v>1</v>
      </c>
      <c r="L6447" t="s">
        <v>76</v>
      </c>
      <c r="M6447" t="s">
        <v>10908</v>
      </c>
      <c r="R6447" t="s">
        <v>8556</v>
      </c>
      <c r="T6447" t="s">
        <v>76</v>
      </c>
      <c r="V6447" t="s">
        <v>4153</v>
      </c>
      <c r="W6447" t="s">
        <v>4154</v>
      </c>
      <c r="X6447" t="s">
        <v>168</v>
      </c>
      <c r="Y6447" t="s">
        <v>268</v>
      </c>
      <c r="Z6447" t="s">
        <v>268</v>
      </c>
      <c r="AA6447" t="s">
        <v>19</v>
      </c>
      <c r="AC6447" t="s">
        <v>11244</v>
      </c>
      <c r="AD6447">
        <v>1</v>
      </c>
      <c r="AE6447">
        <v>1</v>
      </c>
    </row>
    <row r="6448" spans="1:31">
      <c r="A6448" t="s">
        <v>11245</v>
      </c>
      <c r="B6448" s="93">
        <v>44890</v>
      </c>
      <c r="C6448" s="93">
        <v>44890</v>
      </c>
      <c r="D6448">
        <v>-5.2845432000000001E-3</v>
      </c>
      <c r="E6448">
        <v>-5.2845432000000001E-3</v>
      </c>
      <c r="F6448" t="s">
        <v>81</v>
      </c>
      <c r="G6448">
        <v>4.5599999999999996</v>
      </c>
      <c r="H6448">
        <v>-2.4097516991999999E-2</v>
      </c>
      <c r="I6448">
        <v>-2.4097516991999999E-2</v>
      </c>
      <c r="J6448">
        <v>1</v>
      </c>
      <c r="L6448" t="s">
        <v>76</v>
      </c>
      <c r="M6448" t="s">
        <v>10908</v>
      </c>
      <c r="R6448" t="s">
        <v>8556</v>
      </c>
      <c r="T6448" t="s">
        <v>76</v>
      </c>
      <c r="V6448" t="s">
        <v>4153</v>
      </c>
      <c r="W6448" t="s">
        <v>4154</v>
      </c>
      <c r="X6448" t="s">
        <v>168</v>
      </c>
      <c r="Y6448" t="s">
        <v>268</v>
      </c>
      <c r="Z6448" t="s">
        <v>268</v>
      </c>
      <c r="AA6448" t="s">
        <v>19</v>
      </c>
      <c r="AC6448" t="s">
        <v>11246</v>
      </c>
      <c r="AD6448">
        <v>1</v>
      </c>
      <c r="AE6448">
        <v>1</v>
      </c>
    </row>
    <row r="6449" spans="1:31">
      <c r="A6449" t="s">
        <v>11247</v>
      </c>
      <c r="B6449" s="93">
        <v>44890</v>
      </c>
      <c r="C6449" s="93">
        <v>44890</v>
      </c>
      <c r="D6449">
        <v>-1.7229028E-3</v>
      </c>
      <c r="E6449">
        <v>-1.7229028E-3</v>
      </c>
      <c r="F6449" t="s">
        <v>81</v>
      </c>
      <c r="G6449">
        <v>4.5599999999999996</v>
      </c>
      <c r="H6449">
        <v>-7.8564367679999983E-3</v>
      </c>
      <c r="I6449">
        <v>-7.8564367679999983E-3</v>
      </c>
      <c r="J6449">
        <v>1</v>
      </c>
      <c r="L6449" t="s">
        <v>76</v>
      </c>
      <c r="M6449" t="s">
        <v>10908</v>
      </c>
      <c r="R6449" t="s">
        <v>8556</v>
      </c>
      <c r="T6449" t="s">
        <v>76</v>
      </c>
      <c r="V6449" t="s">
        <v>4153</v>
      </c>
      <c r="W6449" t="s">
        <v>4154</v>
      </c>
      <c r="X6449" t="s">
        <v>168</v>
      </c>
      <c r="Y6449" t="s">
        <v>268</v>
      </c>
      <c r="Z6449" t="s">
        <v>268</v>
      </c>
      <c r="AA6449" t="s">
        <v>19</v>
      </c>
      <c r="AC6449" t="s">
        <v>11248</v>
      </c>
      <c r="AD6449">
        <v>1</v>
      </c>
      <c r="AE6449">
        <v>1</v>
      </c>
    </row>
    <row r="6450" spans="1:31">
      <c r="A6450" t="s">
        <v>11249</v>
      </c>
      <c r="B6450" s="93">
        <v>44890</v>
      </c>
      <c r="C6450" s="93">
        <v>44890</v>
      </c>
      <c r="D6450">
        <v>-3.6922551999999998E-3</v>
      </c>
      <c r="E6450">
        <v>-3.6922551999999998E-3</v>
      </c>
      <c r="F6450" t="s">
        <v>81</v>
      </c>
      <c r="G6450">
        <v>4.5599999999999996</v>
      </c>
      <c r="H6450">
        <v>-1.6836683711999999E-2</v>
      </c>
      <c r="I6450">
        <v>-1.6836683711999999E-2</v>
      </c>
      <c r="J6450">
        <v>1</v>
      </c>
      <c r="L6450" t="s">
        <v>76</v>
      </c>
      <c r="M6450" t="s">
        <v>10908</v>
      </c>
      <c r="R6450" t="s">
        <v>8556</v>
      </c>
      <c r="T6450" t="s">
        <v>76</v>
      </c>
      <c r="V6450" t="s">
        <v>4153</v>
      </c>
      <c r="W6450" t="s">
        <v>4154</v>
      </c>
      <c r="X6450" t="s">
        <v>168</v>
      </c>
      <c r="Y6450" t="s">
        <v>268</v>
      </c>
      <c r="Z6450" t="s">
        <v>268</v>
      </c>
      <c r="AA6450" t="s">
        <v>19</v>
      </c>
      <c r="AC6450" t="s">
        <v>11250</v>
      </c>
      <c r="AD6450">
        <v>1</v>
      </c>
      <c r="AE6450">
        <v>1</v>
      </c>
    </row>
    <row r="6451" spans="1:31">
      <c r="A6451" t="s">
        <v>11251</v>
      </c>
      <c r="B6451" s="93">
        <v>44890</v>
      </c>
      <c r="C6451" s="93">
        <v>44890</v>
      </c>
      <c r="D6451">
        <v>-1.9137612E-3</v>
      </c>
      <c r="E6451">
        <v>-1.9137612E-3</v>
      </c>
      <c r="F6451" t="s">
        <v>81</v>
      </c>
      <c r="G6451">
        <v>4.5599999999999996</v>
      </c>
      <c r="H6451">
        <v>-8.7267510720000011E-3</v>
      </c>
      <c r="I6451">
        <v>-8.7267510720000011E-3</v>
      </c>
      <c r="J6451">
        <v>1</v>
      </c>
      <c r="L6451" t="s">
        <v>76</v>
      </c>
      <c r="M6451" t="s">
        <v>10908</v>
      </c>
      <c r="R6451" t="s">
        <v>8556</v>
      </c>
      <c r="T6451" t="s">
        <v>76</v>
      </c>
      <c r="V6451" t="s">
        <v>4153</v>
      </c>
      <c r="W6451" t="s">
        <v>4154</v>
      </c>
      <c r="X6451" t="s">
        <v>168</v>
      </c>
      <c r="Y6451" t="s">
        <v>268</v>
      </c>
      <c r="Z6451" t="s">
        <v>268</v>
      </c>
      <c r="AA6451" t="s">
        <v>19</v>
      </c>
      <c r="AC6451" t="s">
        <v>11252</v>
      </c>
      <c r="AD6451">
        <v>1</v>
      </c>
      <c r="AE6451">
        <v>1</v>
      </c>
    </row>
    <row r="6452" spans="1:31">
      <c r="A6452" t="s">
        <v>11253</v>
      </c>
      <c r="B6452" s="93">
        <v>44890</v>
      </c>
      <c r="C6452" s="93">
        <v>44890</v>
      </c>
      <c r="D6452">
        <v>-3.0699415999999998E-3</v>
      </c>
      <c r="E6452">
        <v>-3.0699415999999998E-3</v>
      </c>
      <c r="F6452" t="s">
        <v>81</v>
      </c>
      <c r="G6452">
        <v>4.5599999999999996</v>
      </c>
      <c r="H6452">
        <v>-1.3998933696000001E-2</v>
      </c>
      <c r="I6452">
        <v>-1.3998933696000001E-2</v>
      </c>
      <c r="J6452">
        <v>1</v>
      </c>
      <c r="L6452" t="s">
        <v>76</v>
      </c>
      <c r="M6452" t="s">
        <v>10908</v>
      </c>
      <c r="R6452" t="s">
        <v>8556</v>
      </c>
      <c r="T6452" t="s">
        <v>76</v>
      </c>
      <c r="V6452" t="s">
        <v>4153</v>
      </c>
      <c r="W6452" t="s">
        <v>4154</v>
      </c>
      <c r="X6452" t="s">
        <v>168</v>
      </c>
      <c r="Y6452" t="s">
        <v>268</v>
      </c>
      <c r="Z6452" t="s">
        <v>268</v>
      </c>
      <c r="AA6452" t="s">
        <v>19</v>
      </c>
      <c r="AC6452" t="s">
        <v>11254</v>
      </c>
      <c r="AD6452">
        <v>1</v>
      </c>
      <c r="AE6452">
        <v>1</v>
      </c>
    </row>
    <row r="6453" spans="1:31">
      <c r="A6453" t="s">
        <v>11255</v>
      </c>
      <c r="B6453" s="93">
        <v>44890</v>
      </c>
      <c r="C6453" s="93">
        <v>44890</v>
      </c>
      <c r="D6453">
        <v>-3.2166759999999999E-3</v>
      </c>
      <c r="E6453">
        <v>-3.2166759999999999E-3</v>
      </c>
      <c r="F6453" t="s">
        <v>81</v>
      </c>
      <c r="G6453">
        <v>4.5599999999999996</v>
      </c>
      <c r="H6453">
        <v>-1.466804256E-2</v>
      </c>
      <c r="I6453">
        <v>-1.466804256E-2</v>
      </c>
      <c r="J6453">
        <v>1</v>
      </c>
      <c r="L6453" t="s">
        <v>76</v>
      </c>
      <c r="M6453" t="s">
        <v>10908</v>
      </c>
      <c r="R6453" t="s">
        <v>8556</v>
      </c>
      <c r="T6453" t="s">
        <v>76</v>
      </c>
      <c r="V6453" t="s">
        <v>4153</v>
      </c>
      <c r="W6453" t="s">
        <v>4154</v>
      </c>
      <c r="X6453" t="s">
        <v>168</v>
      </c>
      <c r="Y6453" t="s">
        <v>268</v>
      </c>
      <c r="Z6453" t="s">
        <v>268</v>
      </c>
      <c r="AA6453" t="s">
        <v>19</v>
      </c>
      <c r="AC6453" t="s">
        <v>11256</v>
      </c>
      <c r="AD6453">
        <v>1</v>
      </c>
      <c r="AE6453">
        <v>1</v>
      </c>
    </row>
    <row r="6454" spans="1:31">
      <c r="A6454" t="s">
        <v>11257</v>
      </c>
      <c r="B6454" s="93">
        <v>44890</v>
      </c>
      <c r="C6454" s="93">
        <v>44890</v>
      </c>
      <c r="D6454">
        <v>-3.6860680999999998E-3</v>
      </c>
      <c r="E6454">
        <v>-3.6860680999999998E-3</v>
      </c>
      <c r="F6454" t="s">
        <v>81</v>
      </c>
      <c r="G6454">
        <v>4.5599999999999996</v>
      </c>
      <c r="H6454">
        <v>-1.6808470536E-2</v>
      </c>
      <c r="I6454">
        <v>-1.6808470536E-2</v>
      </c>
      <c r="J6454">
        <v>1</v>
      </c>
      <c r="L6454" t="s">
        <v>76</v>
      </c>
      <c r="M6454" t="s">
        <v>10908</v>
      </c>
      <c r="R6454" t="s">
        <v>8556</v>
      </c>
      <c r="T6454" t="s">
        <v>76</v>
      </c>
      <c r="V6454" t="s">
        <v>4153</v>
      </c>
      <c r="W6454" t="s">
        <v>4154</v>
      </c>
      <c r="X6454" t="s">
        <v>168</v>
      </c>
      <c r="Y6454" t="s">
        <v>268</v>
      </c>
      <c r="Z6454" t="s">
        <v>268</v>
      </c>
      <c r="AA6454" t="s">
        <v>19</v>
      </c>
      <c r="AC6454" t="s">
        <v>11258</v>
      </c>
      <c r="AD6454">
        <v>1</v>
      </c>
      <c r="AE6454">
        <v>1</v>
      </c>
    </row>
    <row r="6455" spans="1:31">
      <c r="A6455" t="s">
        <v>11259</v>
      </c>
      <c r="B6455" s="93">
        <v>44890</v>
      </c>
      <c r="C6455" s="93">
        <v>44890</v>
      </c>
      <c r="D6455">
        <v>-5.7029276999999998E-3</v>
      </c>
      <c r="E6455">
        <v>-5.7029276999999998E-3</v>
      </c>
      <c r="F6455" t="s">
        <v>81</v>
      </c>
      <c r="G6455">
        <v>4.5599999999999996</v>
      </c>
      <c r="H6455">
        <v>-2.6005350311999999E-2</v>
      </c>
      <c r="I6455">
        <v>-2.6005350311999999E-2</v>
      </c>
      <c r="J6455">
        <v>1</v>
      </c>
      <c r="L6455" t="s">
        <v>76</v>
      </c>
      <c r="M6455" t="s">
        <v>10908</v>
      </c>
      <c r="R6455" t="s">
        <v>8556</v>
      </c>
      <c r="T6455" t="s">
        <v>76</v>
      </c>
      <c r="V6455" t="s">
        <v>4153</v>
      </c>
      <c r="W6455" t="s">
        <v>4154</v>
      </c>
      <c r="X6455" t="s">
        <v>168</v>
      </c>
      <c r="Y6455" t="s">
        <v>268</v>
      </c>
      <c r="Z6455" t="s">
        <v>268</v>
      </c>
      <c r="AA6455" t="s">
        <v>19</v>
      </c>
      <c r="AC6455" t="s">
        <v>11260</v>
      </c>
      <c r="AD6455">
        <v>1</v>
      </c>
      <c r="AE6455">
        <v>1</v>
      </c>
    </row>
    <row r="6456" spans="1:31">
      <c r="A6456" t="s">
        <v>11261</v>
      </c>
      <c r="B6456" s="93">
        <v>44890</v>
      </c>
      <c r="C6456" s="93">
        <v>44890</v>
      </c>
      <c r="D6456">
        <v>-3.7863616E-3</v>
      </c>
      <c r="E6456">
        <v>-3.7863616E-3</v>
      </c>
      <c r="F6456" t="s">
        <v>81</v>
      </c>
      <c r="G6456">
        <v>4.5599999999999996</v>
      </c>
      <c r="H6456">
        <v>-1.7265808896E-2</v>
      </c>
      <c r="I6456">
        <v>-1.7265808896E-2</v>
      </c>
      <c r="J6456">
        <v>1</v>
      </c>
      <c r="L6456" t="s">
        <v>76</v>
      </c>
      <c r="M6456" t="s">
        <v>10908</v>
      </c>
      <c r="R6456" t="s">
        <v>8556</v>
      </c>
      <c r="T6456" t="s">
        <v>76</v>
      </c>
      <c r="V6456" t="s">
        <v>4153</v>
      </c>
      <c r="W6456" t="s">
        <v>4154</v>
      </c>
      <c r="X6456" t="s">
        <v>168</v>
      </c>
      <c r="Y6456" t="s">
        <v>268</v>
      </c>
      <c r="Z6456" t="s">
        <v>268</v>
      </c>
      <c r="AA6456" t="s">
        <v>19</v>
      </c>
      <c r="AC6456" t="s">
        <v>11262</v>
      </c>
      <c r="AD6456">
        <v>1</v>
      </c>
      <c r="AE6456">
        <v>1</v>
      </c>
    </row>
    <row r="6457" spans="1:31">
      <c r="A6457" t="s">
        <v>11263</v>
      </c>
      <c r="B6457" s="93">
        <v>44890</v>
      </c>
      <c r="C6457" s="93">
        <v>44890</v>
      </c>
      <c r="D6457">
        <v>-4.4944689576144024E-3</v>
      </c>
      <c r="E6457">
        <v>-4.4944689576144024E-3</v>
      </c>
      <c r="F6457" t="s">
        <v>81</v>
      </c>
      <c r="G6457">
        <v>4.5599999999999996</v>
      </c>
      <c r="H6457">
        <v>-2.0494778446721668E-2</v>
      </c>
      <c r="I6457">
        <v>-2.0494778446721668E-2</v>
      </c>
      <c r="J6457">
        <v>1</v>
      </c>
      <c r="L6457" t="s">
        <v>76</v>
      </c>
      <c r="M6457" t="s">
        <v>10908</v>
      </c>
      <c r="R6457" t="s">
        <v>8556</v>
      </c>
      <c r="T6457" t="s">
        <v>76</v>
      </c>
      <c r="V6457" t="s">
        <v>4153</v>
      </c>
      <c r="W6457" t="s">
        <v>4154</v>
      </c>
      <c r="X6457" t="s">
        <v>168</v>
      </c>
      <c r="Y6457" t="s">
        <v>268</v>
      </c>
      <c r="Z6457" t="s">
        <v>268</v>
      </c>
      <c r="AA6457" t="s">
        <v>19</v>
      </c>
      <c r="AC6457" t="s">
        <v>11264</v>
      </c>
      <c r="AD6457">
        <v>1</v>
      </c>
      <c r="AE6457">
        <v>1</v>
      </c>
    </row>
    <row r="6458" spans="1:31">
      <c r="A6458" t="s">
        <v>11265</v>
      </c>
      <c r="B6458" s="93">
        <v>44890</v>
      </c>
      <c r="C6458" s="93">
        <v>44890</v>
      </c>
      <c r="D6458">
        <v>-2.2576597300000001E-2</v>
      </c>
      <c r="E6458">
        <v>-2.2576597300000001E-2</v>
      </c>
      <c r="F6458" t="s">
        <v>81</v>
      </c>
      <c r="G6458">
        <v>4.5599999999999996</v>
      </c>
      <c r="H6458">
        <v>-0.10294928368800001</v>
      </c>
      <c r="I6458">
        <v>-0.10294928368800001</v>
      </c>
      <c r="J6458">
        <v>1</v>
      </c>
      <c r="L6458" t="s">
        <v>76</v>
      </c>
      <c r="M6458" t="s">
        <v>10908</v>
      </c>
      <c r="R6458" t="s">
        <v>8556</v>
      </c>
      <c r="T6458" t="s">
        <v>76</v>
      </c>
      <c r="V6458" t="s">
        <v>4153</v>
      </c>
      <c r="W6458" t="s">
        <v>4154</v>
      </c>
      <c r="X6458" t="s">
        <v>168</v>
      </c>
      <c r="Y6458" t="s">
        <v>268</v>
      </c>
      <c r="Z6458" t="s">
        <v>268</v>
      </c>
      <c r="AA6458" t="s">
        <v>19</v>
      </c>
      <c r="AC6458" t="s">
        <v>11266</v>
      </c>
      <c r="AD6458">
        <v>1</v>
      </c>
      <c r="AE6458">
        <v>1</v>
      </c>
    </row>
    <row r="6459" spans="1:31">
      <c r="A6459" t="s">
        <v>11267</v>
      </c>
      <c r="B6459" s="93">
        <v>44890</v>
      </c>
      <c r="C6459" s="93">
        <v>44890</v>
      </c>
      <c r="D6459">
        <v>-4.6109760000000001E-3</v>
      </c>
      <c r="E6459">
        <v>-4.6109760000000001E-3</v>
      </c>
      <c r="F6459" t="s">
        <v>81</v>
      </c>
      <c r="G6459">
        <v>4.5599999999999996</v>
      </c>
      <c r="H6459">
        <v>-2.1026050559999999E-2</v>
      </c>
      <c r="I6459">
        <v>-2.1026050559999999E-2</v>
      </c>
      <c r="J6459">
        <v>1</v>
      </c>
      <c r="L6459" t="s">
        <v>76</v>
      </c>
      <c r="M6459" t="s">
        <v>10908</v>
      </c>
      <c r="R6459" t="s">
        <v>8556</v>
      </c>
      <c r="T6459" t="s">
        <v>76</v>
      </c>
      <c r="V6459" t="s">
        <v>4153</v>
      </c>
      <c r="W6459" t="s">
        <v>4154</v>
      </c>
      <c r="X6459" t="s">
        <v>168</v>
      </c>
      <c r="Y6459" t="s">
        <v>268</v>
      </c>
      <c r="Z6459" t="s">
        <v>268</v>
      </c>
      <c r="AA6459" t="s">
        <v>19</v>
      </c>
      <c r="AC6459" t="s">
        <v>11268</v>
      </c>
      <c r="AD6459">
        <v>1</v>
      </c>
      <c r="AE6459">
        <v>1</v>
      </c>
    </row>
    <row r="6460" spans="1:31">
      <c r="A6460" t="s">
        <v>11269</v>
      </c>
      <c r="B6460" s="93">
        <v>44890</v>
      </c>
      <c r="C6460" s="93">
        <v>44890</v>
      </c>
      <c r="D6460">
        <v>-2.1464893999999998E-3</v>
      </c>
      <c r="E6460">
        <v>-2.1464893999999998E-3</v>
      </c>
      <c r="F6460" t="s">
        <v>81</v>
      </c>
      <c r="G6460">
        <v>4.5599999999999996</v>
      </c>
      <c r="H6460">
        <v>-9.7879916639999984E-3</v>
      </c>
      <c r="I6460">
        <v>-9.7879916639999984E-3</v>
      </c>
      <c r="J6460">
        <v>1</v>
      </c>
      <c r="L6460" t="s">
        <v>76</v>
      </c>
      <c r="M6460" t="s">
        <v>10908</v>
      </c>
      <c r="R6460" t="s">
        <v>8556</v>
      </c>
      <c r="T6460" t="s">
        <v>76</v>
      </c>
      <c r="V6460" t="s">
        <v>4153</v>
      </c>
      <c r="W6460" t="s">
        <v>4154</v>
      </c>
      <c r="X6460" t="s">
        <v>168</v>
      </c>
      <c r="Y6460" t="s">
        <v>268</v>
      </c>
      <c r="Z6460" t="s">
        <v>268</v>
      </c>
      <c r="AA6460" t="s">
        <v>19</v>
      </c>
      <c r="AC6460" t="s">
        <v>11270</v>
      </c>
      <c r="AD6460">
        <v>1</v>
      </c>
      <c r="AE6460">
        <v>1</v>
      </c>
    </row>
    <row r="6461" spans="1:31">
      <c r="A6461" t="s">
        <v>11271</v>
      </c>
      <c r="B6461" s="93">
        <v>44890</v>
      </c>
      <c r="C6461" s="93">
        <v>44890</v>
      </c>
      <c r="D6461">
        <v>-2.5272414000000001E-3</v>
      </c>
      <c r="E6461">
        <v>-2.5272414000000001E-3</v>
      </c>
      <c r="F6461" t="s">
        <v>81</v>
      </c>
      <c r="G6461">
        <v>4.5599999999999996</v>
      </c>
      <c r="H6461">
        <v>-1.1524220784E-2</v>
      </c>
      <c r="I6461">
        <v>-1.1524220784E-2</v>
      </c>
      <c r="J6461">
        <v>1</v>
      </c>
      <c r="L6461" t="s">
        <v>76</v>
      </c>
      <c r="M6461" t="s">
        <v>10908</v>
      </c>
      <c r="R6461" t="s">
        <v>8556</v>
      </c>
      <c r="T6461" t="s">
        <v>76</v>
      </c>
      <c r="V6461" t="s">
        <v>4153</v>
      </c>
      <c r="W6461" t="s">
        <v>4154</v>
      </c>
      <c r="X6461" t="s">
        <v>168</v>
      </c>
      <c r="Y6461" t="s">
        <v>268</v>
      </c>
      <c r="Z6461" t="s">
        <v>268</v>
      </c>
      <c r="AA6461" t="s">
        <v>19</v>
      </c>
      <c r="AC6461" t="s">
        <v>11272</v>
      </c>
      <c r="AD6461">
        <v>1</v>
      </c>
      <c r="AE6461">
        <v>1</v>
      </c>
    </row>
    <row r="6462" spans="1:31">
      <c r="A6462" t="s">
        <v>11273</v>
      </c>
      <c r="B6462" s="93">
        <v>44890</v>
      </c>
      <c r="C6462" s="93">
        <v>44890</v>
      </c>
      <c r="D6462">
        <v>-3.1207104000000002E-3</v>
      </c>
      <c r="E6462">
        <v>-3.1207104000000002E-3</v>
      </c>
      <c r="F6462" t="s">
        <v>81</v>
      </c>
      <c r="G6462">
        <v>4.5599999999999996</v>
      </c>
      <c r="H6462">
        <v>-1.4230439423999999E-2</v>
      </c>
      <c r="I6462">
        <v>-1.4230439423999999E-2</v>
      </c>
      <c r="J6462">
        <v>1</v>
      </c>
      <c r="L6462" t="s">
        <v>76</v>
      </c>
      <c r="M6462" t="s">
        <v>10908</v>
      </c>
      <c r="R6462" t="s">
        <v>8556</v>
      </c>
      <c r="T6462" t="s">
        <v>76</v>
      </c>
      <c r="V6462" t="s">
        <v>4153</v>
      </c>
      <c r="W6462" t="s">
        <v>4154</v>
      </c>
      <c r="X6462" t="s">
        <v>168</v>
      </c>
      <c r="Y6462" t="s">
        <v>268</v>
      </c>
      <c r="Z6462" t="s">
        <v>268</v>
      </c>
      <c r="AA6462" t="s">
        <v>19</v>
      </c>
      <c r="AC6462" t="s">
        <v>11274</v>
      </c>
      <c r="AD6462">
        <v>1</v>
      </c>
      <c r="AE6462">
        <v>1</v>
      </c>
    </row>
    <row r="6463" spans="1:31">
      <c r="A6463" t="s">
        <v>11275</v>
      </c>
      <c r="B6463" s="93">
        <v>44890</v>
      </c>
      <c r="C6463" s="93">
        <v>44890</v>
      </c>
      <c r="D6463">
        <v>-3.7354240000000002E-3</v>
      </c>
      <c r="E6463">
        <v>-3.7354240000000002E-3</v>
      </c>
      <c r="F6463" t="s">
        <v>81</v>
      </c>
      <c r="G6463">
        <v>4.5599999999999996</v>
      </c>
      <c r="H6463">
        <v>-1.7033533440000002E-2</v>
      </c>
      <c r="I6463">
        <v>-1.7033533440000002E-2</v>
      </c>
      <c r="J6463">
        <v>1</v>
      </c>
      <c r="L6463" t="s">
        <v>76</v>
      </c>
      <c r="M6463" t="s">
        <v>10908</v>
      </c>
      <c r="R6463" t="s">
        <v>8556</v>
      </c>
      <c r="T6463" t="s">
        <v>76</v>
      </c>
      <c r="V6463" t="s">
        <v>4153</v>
      </c>
      <c r="W6463" t="s">
        <v>4154</v>
      </c>
      <c r="X6463" t="s">
        <v>168</v>
      </c>
      <c r="Y6463" t="s">
        <v>268</v>
      </c>
      <c r="Z6463" t="s">
        <v>268</v>
      </c>
      <c r="AA6463" t="s">
        <v>19</v>
      </c>
      <c r="AC6463" t="s">
        <v>11276</v>
      </c>
      <c r="AD6463">
        <v>1</v>
      </c>
      <c r="AE6463">
        <v>1</v>
      </c>
    </row>
    <row r="6464" spans="1:31">
      <c r="A6464" t="s">
        <v>11277</v>
      </c>
      <c r="B6464" s="93">
        <v>44889</v>
      </c>
      <c r="C6464" s="93">
        <v>44889</v>
      </c>
      <c r="D6464">
        <v>-0.29904142960000002</v>
      </c>
      <c r="E6464">
        <v>-0.29904142960000002</v>
      </c>
      <c r="F6464" t="s">
        <v>81</v>
      </c>
      <c r="G6464">
        <v>4.5593766792047292</v>
      </c>
      <c r="H6464">
        <v>-1.363442520234283</v>
      </c>
      <c r="I6464">
        <v>-1.363442520234283</v>
      </c>
      <c r="J6464">
        <v>1</v>
      </c>
      <c r="L6464" t="s">
        <v>65</v>
      </c>
      <c r="M6464" t="s">
        <v>78</v>
      </c>
      <c r="R6464" t="s">
        <v>8556</v>
      </c>
      <c r="T6464" t="s">
        <v>65</v>
      </c>
      <c r="V6464" t="s">
        <v>9404</v>
      </c>
      <c r="W6464" t="s">
        <v>79</v>
      </c>
      <c r="X6464" t="s">
        <v>168</v>
      </c>
      <c r="Y6464" t="s">
        <v>268</v>
      </c>
      <c r="Z6464" t="s">
        <v>268</v>
      </c>
      <c r="AA6464" t="s">
        <v>19</v>
      </c>
      <c r="AC6464" t="s">
        <v>11278</v>
      </c>
      <c r="AD6464">
        <v>1</v>
      </c>
      <c r="AE6464">
        <v>1</v>
      </c>
    </row>
    <row r="6465" spans="1:31">
      <c r="A6465" t="s">
        <v>11279</v>
      </c>
      <c r="B6465" s="93">
        <v>44889</v>
      </c>
      <c r="C6465" s="93">
        <v>44889</v>
      </c>
      <c r="D6465">
        <v>-1.17703384E-2</v>
      </c>
      <c r="E6465">
        <v>-1.17703384E-2</v>
      </c>
      <c r="F6465" t="s">
        <v>81</v>
      </c>
      <c r="G6465">
        <v>4.5593766792047292</v>
      </c>
      <c r="H6465">
        <v>-5.3665406407307908E-2</v>
      </c>
      <c r="I6465">
        <v>-5.3665406407307908E-2</v>
      </c>
      <c r="J6465">
        <v>1</v>
      </c>
      <c r="L6465" t="s">
        <v>76</v>
      </c>
      <c r="M6465" t="s">
        <v>10908</v>
      </c>
      <c r="R6465" t="s">
        <v>8556</v>
      </c>
      <c r="T6465" t="s">
        <v>76</v>
      </c>
      <c r="V6465" t="s">
        <v>4153</v>
      </c>
      <c r="W6465" t="s">
        <v>4154</v>
      </c>
      <c r="X6465" t="s">
        <v>168</v>
      </c>
      <c r="Y6465" t="s">
        <v>268</v>
      </c>
      <c r="Z6465" t="s">
        <v>268</v>
      </c>
      <c r="AA6465" t="s">
        <v>19</v>
      </c>
      <c r="AC6465" t="s">
        <v>11280</v>
      </c>
      <c r="AD6465">
        <v>1</v>
      </c>
      <c r="AE6465">
        <v>1</v>
      </c>
    </row>
    <row r="6466" spans="1:31">
      <c r="A6466" t="s">
        <v>11281</v>
      </c>
      <c r="B6466" s="93">
        <v>44889</v>
      </c>
      <c r="C6466" s="93">
        <v>44889</v>
      </c>
      <c r="D6466">
        <v>-1.5999857999999999E-2</v>
      </c>
      <c r="E6466">
        <v>-1.5999857999999999E-2</v>
      </c>
      <c r="F6466" t="s">
        <v>81</v>
      </c>
      <c r="G6466">
        <v>4.5593766792047292</v>
      </c>
      <c r="H6466">
        <v>-7.2949379435787221E-2</v>
      </c>
      <c r="I6466">
        <v>-7.2949379435787221E-2</v>
      </c>
      <c r="J6466">
        <v>1</v>
      </c>
      <c r="L6466" t="s">
        <v>76</v>
      </c>
      <c r="M6466" t="s">
        <v>10908</v>
      </c>
      <c r="R6466" t="s">
        <v>8556</v>
      </c>
      <c r="T6466" t="s">
        <v>76</v>
      </c>
      <c r="V6466" t="s">
        <v>4153</v>
      </c>
      <c r="W6466" t="s">
        <v>4154</v>
      </c>
      <c r="X6466" t="s">
        <v>168</v>
      </c>
      <c r="Y6466" t="s">
        <v>268</v>
      </c>
      <c r="Z6466" t="s">
        <v>268</v>
      </c>
      <c r="AA6466" t="s">
        <v>19</v>
      </c>
      <c r="AC6466" t="s">
        <v>11282</v>
      </c>
      <c r="AD6466">
        <v>1</v>
      </c>
      <c r="AE6466">
        <v>1</v>
      </c>
    </row>
    <row r="6467" spans="1:31">
      <c r="A6467" t="s">
        <v>11283</v>
      </c>
      <c r="B6467" s="93">
        <v>44889</v>
      </c>
      <c r="C6467" s="93">
        <v>44889</v>
      </c>
      <c r="D6467">
        <v>-5.8545704E-3</v>
      </c>
      <c r="E6467">
        <v>-5.8545704E-3</v>
      </c>
      <c r="F6467" t="s">
        <v>81</v>
      </c>
      <c r="G6467">
        <v>4.5593766792047292</v>
      </c>
      <c r="H6467">
        <v>-2.6693191748522301E-2</v>
      </c>
      <c r="I6467">
        <v>-2.6693191748522301E-2</v>
      </c>
      <c r="J6467">
        <v>1</v>
      </c>
      <c r="L6467" t="s">
        <v>76</v>
      </c>
      <c r="M6467" t="s">
        <v>10908</v>
      </c>
      <c r="R6467" t="s">
        <v>8556</v>
      </c>
      <c r="T6467" t="s">
        <v>76</v>
      </c>
      <c r="V6467" t="s">
        <v>4153</v>
      </c>
      <c r="W6467" t="s">
        <v>4154</v>
      </c>
      <c r="X6467" t="s">
        <v>168</v>
      </c>
      <c r="Y6467" t="s">
        <v>268</v>
      </c>
      <c r="Z6467" t="s">
        <v>268</v>
      </c>
      <c r="AA6467" t="s">
        <v>19</v>
      </c>
      <c r="AC6467" t="s">
        <v>11284</v>
      </c>
      <c r="AD6467">
        <v>1</v>
      </c>
      <c r="AE6467">
        <v>1</v>
      </c>
    </row>
    <row r="6468" spans="1:31">
      <c r="A6468" t="s">
        <v>11285</v>
      </c>
      <c r="B6468" s="93">
        <v>44889</v>
      </c>
      <c r="C6468" s="93">
        <v>44889</v>
      </c>
      <c r="D6468">
        <v>-1.40189232E-2</v>
      </c>
      <c r="E6468">
        <v>-1.40189232E-2</v>
      </c>
      <c r="F6468" t="s">
        <v>81</v>
      </c>
      <c r="G6468">
        <v>4.5593766792047292</v>
      </c>
      <c r="H6468">
        <v>-6.3917551505642142E-2</v>
      </c>
      <c r="I6468">
        <v>-6.3917551505642142E-2</v>
      </c>
      <c r="J6468">
        <v>1</v>
      </c>
      <c r="L6468" t="s">
        <v>76</v>
      </c>
      <c r="M6468" t="s">
        <v>10908</v>
      </c>
      <c r="R6468" t="s">
        <v>8556</v>
      </c>
      <c r="T6468" t="s">
        <v>76</v>
      </c>
      <c r="V6468" t="s">
        <v>4153</v>
      </c>
      <c r="W6468" t="s">
        <v>4154</v>
      </c>
      <c r="X6468" t="s">
        <v>168</v>
      </c>
      <c r="Y6468" t="s">
        <v>268</v>
      </c>
      <c r="Z6468" t="s">
        <v>268</v>
      </c>
      <c r="AA6468" t="s">
        <v>19</v>
      </c>
      <c r="AC6468" t="s">
        <v>11286</v>
      </c>
      <c r="AD6468">
        <v>1</v>
      </c>
      <c r="AE6468">
        <v>1</v>
      </c>
    </row>
    <row r="6469" spans="1:31">
      <c r="A6469" t="s">
        <v>11287</v>
      </c>
      <c r="B6469" s="93">
        <v>44889</v>
      </c>
      <c r="C6469" s="93">
        <v>44889</v>
      </c>
      <c r="D6469">
        <v>-1.4065248400000001E-2</v>
      </c>
      <c r="E6469">
        <v>-1.4065248400000001E-2</v>
      </c>
      <c r="F6469" t="s">
        <v>81</v>
      </c>
      <c r="G6469">
        <v>4.5593766792047292</v>
      </c>
      <c r="H6469">
        <v>-6.4128765542181637E-2</v>
      </c>
      <c r="I6469">
        <v>-6.4128765542181637E-2</v>
      </c>
      <c r="J6469">
        <v>1</v>
      </c>
      <c r="L6469" t="s">
        <v>76</v>
      </c>
      <c r="M6469" t="s">
        <v>10908</v>
      </c>
      <c r="R6469" t="s">
        <v>8556</v>
      </c>
      <c r="T6469" t="s">
        <v>76</v>
      </c>
      <c r="V6469" t="s">
        <v>4153</v>
      </c>
      <c r="W6469" t="s">
        <v>4154</v>
      </c>
      <c r="X6469" t="s">
        <v>168</v>
      </c>
      <c r="Y6469" t="s">
        <v>268</v>
      </c>
      <c r="Z6469" t="s">
        <v>268</v>
      </c>
      <c r="AA6469" t="s">
        <v>19</v>
      </c>
      <c r="AC6469" t="s">
        <v>11288</v>
      </c>
      <c r="AD6469">
        <v>1</v>
      </c>
      <c r="AE6469">
        <v>1</v>
      </c>
    </row>
    <row r="6470" spans="1:31">
      <c r="A6470" t="s">
        <v>11289</v>
      </c>
      <c r="B6470" s="93">
        <v>44889</v>
      </c>
      <c r="C6470" s="93">
        <v>44889</v>
      </c>
      <c r="D6470">
        <v>-1.6672867899999999E-2</v>
      </c>
      <c r="E6470">
        <v>-1.6672867899999999E-2</v>
      </c>
      <c r="F6470" t="s">
        <v>81</v>
      </c>
      <c r="G6470">
        <v>4.5593766792047292</v>
      </c>
      <c r="H6470">
        <v>-7.601788507872112E-2</v>
      </c>
      <c r="I6470">
        <v>-7.601788507872112E-2</v>
      </c>
      <c r="J6470">
        <v>1</v>
      </c>
      <c r="L6470" t="s">
        <v>76</v>
      </c>
      <c r="M6470" t="s">
        <v>10908</v>
      </c>
      <c r="R6470" t="s">
        <v>8556</v>
      </c>
      <c r="T6470" t="s">
        <v>76</v>
      </c>
      <c r="V6470" t="s">
        <v>4153</v>
      </c>
      <c r="W6470" t="s">
        <v>4154</v>
      </c>
      <c r="X6470" t="s">
        <v>168</v>
      </c>
      <c r="Y6470" t="s">
        <v>268</v>
      </c>
      <c r="Z6470" t="s">
        <v>268</v>
      </c>
      <c r="AA6470" t="s">
        <v>19</v>
      </c>
      <c r="AC6470" t="s">
        <v>11290</v>
      </c>
      <c r="AD6470">
        <v>1</v>
      </c>
      <c r="AE6470">
        <v>1</v>
      </c>
    </row>
    <row r="6471" spans="1:31">
      <c r="A6471" t="s">
        <v>11291</v>
      </c>
      <c r="B6471" s="93">
        <v>44889</v>
      </c>
      <c r="C6471" s="93">
        <v>44889</v>
      </c>
      <c r="D6471">
        <v>-1.0496046575978199E-2</v>
      </c>
      <c r="E6471">
        <v>-1.0496046575978199E-2</v>
      </c>
      <c r="F6471" t="s">
        <v>81</v>
      </c>
      <c r="G6471">
        <v>4.5593766792047292</v>
      </c>
      <c r="H6471">
        <v>-4.7855429982361662E-2</v>
      </c>
      <c r="I6471">
        <v>-4.7855429982361662E-2</v>
      </c>
      <c r="J6471">
        <v>1</v>
      </c>
      <c r="L6471" t="s">
        <v>65</v>
      </c>
      <c r="R6471" t="s">
        <v>8556</v>
      </c>
      <c r="T6471" t="s">
        <v>65</v>
      </c>
      <c r="V6471" t="s">
        <v>4153</v>
      </c>
      <c r="W6471" t="s">
        <v>4154</v>
      </c>
      <c r="X6471" t="s">
        <v>168</v>
      </c>
      <c r="Y6471" t="s">
        <v>268</v>
      </c>
      <c r="Z6471" t="s">
        <v>268</v>
      </c>
      <c r="AA6471" t="s">
        <v>19</v>
      </c>
      <c r="AC6471" t="s">
        <v>11292</v>
      </c>
      <c r="AD6471">
        <v>1</v>
      </c>
      <c r="AE6471">
        <v>1</v>
      </c>
    </row>
    <row r="6472" spans="1:31">
      <c r="A6472" t="s">
        <v>11293</v>
      </c>
      <c r="B6472" s="93">
        <v>44889</v>
      </c>
      <c r="C6472" s="93">
        <v>44889</v>
      </c>
      <c r="D6472">
        <v>-1.6504476639658861E-2</v>
      </c>
      <c r="E6472">
        <v>-1.6504476639658861E-2</v>
      </c>
      <c r="F6472" t="s">
        <v>81</v>
      </c>
      <c r="G6472">
        <v>4.5593766792047292</v>
      </c>
      <c r="H6472">
        <v>-7.5250125893339848E-2</v>
      </c>
      <c r="I6472">
        <v>-7.5250125893339848E-2</v>
      </c>
      <c r="J6472">
        <v>1</v>
      </c>
      <c r="L6472" t="s">
        <v>65</v>
      </c>
      <c r="R6472" t="s">
        <v>8556</v>
      </c>
      <c r="T6472" t="s">
        <v>65</v>
      </c>
      <c r="V6472" t="s">
        <v>4153</v>
      </c>
      <c r="W6472" t="s">
        <v>4154</v>
      </c>
      <c r="X6472" t="s">
        <v>168</v>
      </c>
      <c r="Y6472" t="s">
        <v>268</v>
      </c>
      <c r="Z6472" t="s">
        <v>268</v>
      </c>
      <c r="AA6472" t="s">
        <v>19</v>
      </c>
      <c r="AC6472" t="s">
        <v>11294</v>
      </c>
      <c r="AD6472">
        <v>1</v>
      </c>
      <c r="AE6472">
        <v>1</v>
      </c>
    </row>
    <row r="6473" spans="1:31">
      <c r="A6473" t="s">
        <v>11295</v>
      </c>
      <c r="B6473" s="93">
        <v>44889</v>
      </c>
      <c r="C6473" s="93">
        <v>44889</v>
      </c>
      <c r="D6473">
        <v>0</v>
      </c>
      <c r="E6473">
        <v>0</v>
      </c>
      <c r="F6473" t="s">
        <v>81</v>
      </c>
      <c r="G6473">
        <v>4.5593766792047292</v>
      </c>
      <c r="H6473">
        <v>0</v>
      </c>
      <c r="I6473">
        <v>0</v>
      </c>
      <c r="J6473">
        <v>1</v>
      </c>
      <c r="L6473" t="s">
        <v>65</v>
      </c>
      <c r="M6473" t="s">
        <v>78</v>
      </c>
      <c r="R6473" t="s">
        <v>8556</v>
      </c>
      <c r="T6473" t="s">
        <v>78</v>
      </c>
      <c r="V6473" t="s">
        <v>9404</v>
      </c>
      <c r="W6473" t="s">
        <v>79</v>
      </c>
      <c r="X6473" t="s">
        <v>168</v>
      </c>
      <c r="Y6473" t="s">
        <v>268</v>
      </c>
      <c r="Z6473" t="s">
        <v>268</v>
      </c>
      <c r="AA6473" t="s">
        <v>19</v>
      </c>
      <c r="AC6473" t="s">
        <v>11278</v>
      </c>
      <c r="AD6473">
        <v>1</v>
      </c>
      <c r="AE6473">
        <v>1</v>
      </c>
    </row>
    <row r="6474" spans="1:31">
      <c r="A6474" t="s">
        <v>11296</v>
      </c>
      <c r="B6474" s="93">
        <v>44889</v>
      </c>
      <c r="C6474" s="93">
        <v>44889</v>
      </c>
      <c r="D6474">
        <v>-6.1090309000000004E-3</v>
      </c>
      <c r="E6474">
        <v>-6.1090309000000004E-3</v>
      </c>
      <c r="F6474" t="s">
        <v>81</v>
      </c>
      <c r="G6474">
        <v>4.5593766792047292</v>
      </c>
      <c r="H6474">
        <v>-2.7853373018001081E-2</v>
      </c>
      <c r="I6474">
        <v>-2.7853373018001081E-2</v>
      </c>
      <c r="J6474">
        <v>1</v>
      </c>
      <c r="L6474" t="s">
        <v>76</v>
      </c>
      <c r="M6474" t="s">
        <v>10908</v>
      </c>
      <c r="R6474" t="s">
        <v>8556</v>
      </c>
      <c r="T6474" t="s">
        <v>76</v>
      </c>
      <c r="V6474" t="s">
        <v>4153</v>
      </c>
      <c r="W6474" t="s">
        <v>4154</v>
      </c>
      <c r="X6474" t="s">
        <v>168</v>
      </c>
      <c r="Y6474" t="s">
        <v>268</v>
      </c>
      <c r="Z6474" t="s">
        <v>268</v>
      </c>
      <c r="AA6474" t="s">
        <v>19</v>
      </c>
      <c r="AC6474" t="s">
        <v>11297</v>
      </c>
      <c r="AD6474">
        <v>1</v>
      </c>
      <c r="AE6474">
        <v>1</v>
      </c>
    </row>
    <row r="6475" spans="1:31">
      <c r="A6475" t="s">
        <v>11298</v>
      </c>
      <c r="B6475" s="93">
        <v>44889</v>
      </c>
      <c r="C6475" s="93">
        <v>44889</v>
      </c>
      <c r="D6475">
        <v>-5.5381032E-3</v>
      </c>
      <c r="E6475">
        <v>-5.5381032E-3</v>
      </c>
      <c r="F6475" t="s">
        <v>81</v>
      </c>
      <c r="G6475">
        <v>4.5593766792047292</v>
      </c>
      <c r="H6475">
        <v>-2.525029857710908E-2</v>
      </c>
      <c r="I6475">
        <v>-2.525029857710908E-2</v>
      </c>
      <c r="J6475">
        <v>1</v>
      </c>
      <c r="L6475" t="s">
        <v>76</v>
      </c>
      <c r="M6475" t="s">
        <v>10908</v>
      </c>
      <c r="R6475" t="s">
        <v>8556</v>
      </c>
      <c r="T6475" t="s">
        <v>76</v>
      </c>
      <c r="V6475" t="s">
        <v>4153</v>
      </c>
      <c r="W6475" t="s">
        <v>4154</v>
      </c>
      <c r="X6475" t="s">
        <v>168</v>
      </c>
      <c r="Y6475" t="s">
        <v>268</v>
      </c>
      <c r="Z6475" t="s">
        <v>268</v>
      </c>
      <c r="AA6475" t="s">
        <v>19</v>
      </c>
      <c r="AC6475" t="s">
        <v>11299</v>
      </c>
      <c r="AD6475">
        <v>1</v>
      </c>
      <c r="AE6475">
        <v>1</v>
      </c>
    </row>
    <row r="6476" spans="1:31">
      <c r="A6476" t="s">
        <v>11300</v>
      </c>
      <c r="B6476" s="93">
        <v>44889</v>
      </c>
      <c r="C6476" s="93">
        <v>44889</v>
      </c>
      <c r="D6476">
        <v>-1.4095847200000001E-2</v>
      </c>
      <c r="E6476">
        <v>-1.4095847200000001E-2</v>
      </c>
      <c r="F6476" t="s">
        <v>81</v>
      </c>
      <c r="G6476">
        <v>4.5593766792047292</v>
      </c>
      <c r="H6476">
        <v>-6.4268276997313287E-2</v>
      </c>
      <c r="I6476">
        <v>-6.4268276997313287E-2</v>
      </c>
      <c r="J6476">
        <v>1</v>
      </c>
      <c r="L6476" t="s">
        <v>76</v>
      </c>
      <c r="M6476" t="s">
        <v>10908</v>
      </c>
      <c r="R6476" t="s">
        <v>8556</v>
      </c>
      <c r="T6476" t="s">
        <v>76</v>
      </c>
      <c r="V6476" t="s">
        <v>4153</v>
      </c>
      <c r="W6476" t="s">
        <v>4154</v>
      </c>
      <c r="X6476" t="s">
        <v>168</v>
      </c>
      <c r="Y6476" t="s">
        <v>268</v>
      </c>
      <c r="Z6476" t="s">
        <v>268</v>
      </c>
      <c r="AA6476" t="s">
        <v>19</v>
      </c>
      <c r="AC6476" t="s">
        <v>11301</v>
      </c>
      <c r="AD6476">
        <v>1</v>
      </c>
      <c r="AE6476">
        <v>1</v>
      </c>
    </row>
    <row r="6477" spans="1:31">
      <c r="A6477" t="s">
        <v>11302</v>
      </c>
      <c r="B6477" s="93">
        <v>44889</v>
      </c>
      <c r="C6477" s="93">
        <v>44889</v>
      </c>
      <c r="D6477">
        <v>-3.0268995399999998E-2</v>
      </c>
      <c r="E6477">
        <v>-3.0268995399999998E-2</v>
      </c>
      <c r="F6477" t="s">
        <v>81</v>
      </c>
      <c r="G6477">
        <v>4.5593766792047292</v>
      </c>
      <c r="H6477">
        <v>-0.13800775172971519</v>
      </c>
      <c r="I6477">
        <v>-0.13800775172971519</v>
      </c>
      <c r="J6477">
        <v>1</v>
      </c>
      <c r="L6477" t="s">
        <v>76</v>
      </c>
      <c r="M6477" t="s">
        <v>10908</v>
      </c>
      <c r="R6477" t="s">
        <v>8556</v>
      </c>
      <c r="T6477" t="s">
        <v>76</v>
      </c>
      <c r="V6477" t="s">
        <v>4153</v>
      </c>
      <c r="W6477" t="s">
        <v>4154</v>
      </c>
      <c r="X6477" t="s">
        <v>168</v>
      </c>
      <c r="Y6477" t="s">
        <v>268</v>
      </c>
      <c r="Z6477" t="s">
        <v>268</v>
      </c>
      <c r="AA6477" t="s">
        <v>19</v>
      </c>
      <c r="AC6477" t="s">
        <v>11303</v>
      </c>
      <c r="AD6477">
        <v>1</v>
      </c>
      <c r="AE6477">
        <v>1</v>
      </c>
    </row>
    <row r="6478" spans="1:31">
      <c r="A6478" t="s">
        <v>11304</v>
      </c>
      <c r="B6478" s="93">
        <v>44888</v>
      </c>
      <c r="C6478" s="93">
        <v>44888</v>
      </c>
      <c r="D6478">
        <v>-6.2829535999999993E-3</v>
      </c>
      <c r="E6478">
        <v>-6.2829535999999993E-3</v>
      </c>
      <c r="F6478" t="s">
        <v>81</v>
      </c>
      <c r="G6478">
        <v>4.6304464766003228</v>
      </c>
      <c r="H6478">
        <v>-2.9092880359763311E-2</v>
      </c>
      <c r="I6478">
        <v>-2.9092880359763311E-2</v>
      </c>
      <c r="J6478">
        <v>1</v>
      </c>
      <c r="L6478" t="s">
        <v>76</v>
      </c>
      <c r="M6478" t="s">
        <v>10908</v>
      </c>
      <c r="R6478" t="s">
        <v>8556</v>
      </c>
      <c r="T6478" t="s">
        <v>76</v>
      </c>
      <c r="V6478" t="s">
        <v>4153</v>
      </c>
      <c r="W6478" t="s">
        <v>4154</v>
      </c>
      <c r="X6478" t="s">
        <v>168</v>
      </c>
      <c r="Y6478" t="s">
        <v>268</v>
      </c>
      <c r="Z6478" t="s">
        <v>268</v>
      </c>
      <c r="AA6478" t="s">
        <v>19</v>
      </c>
      <c r="AC6478" t="s">
        <v>11305</v>
      </c>
      <c r="AD6478">
        <v>1</v>
      </c>
      <c r="AE6478">
        <v>1</v>
      </c>
    </row>
    <row r="6479" spans="1:31">
      <c r="A6479" t="s">
        <v>11306</v>
      </c>
      <c r="B6479" s="93">
        <v>44888</v>
      </c>
      <c r="C6479" s="93">
        <v>44888</v>
      </c>
      <c r="D6479">
        <v>-1.45592972E-2</v>
      </c>
      <c r="E6479">
        <v>-1.45592972E-2</v>
      </c>
      <c r="F6479" t="s">
        <v>81</v>
      </c>
      <c r="G6479">
        <v>4.6304464766003228</v>
      </c>
      <c r="H6479">
        <v>-6.7416046421516954E-2</v>
      </c>
      <c r="I6479">
        <v>-6.7416046421516954E-2</v>
      </c>
      <c r="J6479">
        <v>1</v>
      </c>
      <c r="L6479" t="s">
        <v>76</v>
      </c>
      <c r="M6479" t="s">
        <v>10908</v>
      </c>
      <c r="R6479" t="s">
        <v>8556</v>
      </c>
      <c r="T6479" t="s">
        <v>76</v>
      </c>
      <c r="V6479" t="s">
        <v>4153</v>
      </c>
      <c r="W6479" t="s">
        <v>4154</v>
      </c>
      <c r="X6479" t="s">
        <v>168</v>
      </c>
      <c r="Y6479" t="s">
        <v>268</v>
      </c>
      <c r="Z6479" t="s">
        <v>268</v>
      </c>
      <c r="AA6479" t="s">
        <v>19</v>
      </c>
      <c r="AC6479" t="s">
        <v>11307</v>
      </c>
      <c r="AD6479">
        <v>1</v>
      </c>
      <c r="AE6479">
        <v>1</v>
      </c>
    </row>
    <row r="6480" spans="1:31">
      <c r="A6480" t="s">
        <v>11308</v>
      </c>
      <c r="B6480" s="93">
        <v>44888</v>
      </c>
      <c r="C6480" s="93">
        <v>44888</v>
      </c>
      <c r="D6480">
        <v>-4.2328340000000004E-3</v>
      </c>
      <c r="E6480">
        <v>-4.2328340000000004E-3</v>
      </c>
      <c r="F6480" t="s">
        <v>81</v>
      </c>
      <c r="G6480">
        <v>4.6304464766003228</v>
      </c>
      <c r="H6480">
        <v>-1.9599911281334051E-2</v>
      </c>
      <c r="I6480">
        <v>-1.9599911281334051E-2</v>
      </c>
      <c r="J6480">
        <v>1</v>
      </c>
      <c r="L6480" t="s">
        <v>76</v>
      </c>
      <c r="M6480" t="s">
        <v>10908</v>
      </c>
      <c r="R6480" t="s">
        <v>8556</v>
      </c>
      <c r="T6480" t="s">
        <v>76</v>
      </c>
      <c r="V6480" t="s">
        <v>4153</v>
      </c>
      <c r="W6480" t="s">
        <v>4154</v>
      </c>
      <c r="X6480" t="s">
        <v>168</v>
      </c>
      <c r="Y6480" t="s">
        <v>268</v>
      </c>
      <c r="Z6480" t="s">
        <v>268</v>
      </c>
      <c r="AA6480" t="s">
        <v>19</v>
      </c>
      <c r="AC6480" t="s">
        <v>11309</v>
      </c>
      <c r="AD6480">
        <v>1</v>
      </c>
      <c r="AE6480">
        <v>1</v>
      </c>
    </row>
    <row r="6481" spans="1:31">
      <c r="A6481" t="s">
        <v>11310</v>
      </c>
      <c r="B6481" s="93">
        <v>44888</v>
      </c>
      <c r="C6481" s="93">
        <v>44888</v>
      </c>
      <c r="D6481">
        <v>-4.1410376000000004E-3</v>
      </c>
      <c r="E6481">
        <v>-4.1410376000000004E-3</v>
      </c>
      <c r="F6481" t="s">
        <v>81</v>
      </c>
      <c r="G6481">
        <v>4.6304464766003228</v>
      </c>
      <c r="H6481">
        <v>-1.917485296438946E-2</v>
      </c>
      <c r="I6481">
        <v>-1.917485296438946E-2</v>
      </c>
      <c r="J6481">
        <v>1</v>
      </c>
      <c r="L6481" t="s">
        <v>76</v>
      </c>
      <c r="M6481" t="s">
        <v>10908</v>
      </c>
      <c r="R6481" t="s">
        <v>8556</v>
      </c>
      <c r="T6481" t="s">
        <v>76</v>
      </c>
      <c r="V6481" t="s">
        <v>4153</v>
      </c>
      <c r="W6481" t="s">
        <v>4154</v>
      </c>
      <c r="X6481" t="s">
        <v>168</v>
      </c>
      <c r="Y6481" t="s">
        <v>268</v>
      </c>
      <c r="Z6481" t="s">
        <v>268</v>
      </c>
      <c r="AA6481" t="s">
        <v>19</v>
      </c>
      <c r="AC6481" t="s">
        <v>11311</v>
      </c>
      <c r="AD6481">
        <v>1</v>
      </c>
      <c r="AE6481">
        <v>1</v>
      </c>
    </row>
    <row r="6482" spans="1:31">
      <c r="A6482" t="s">
        <v>11312</v>
      </c>
      <c r="B6482" s="93">
        <v>44888</v>
      </c>
      <c r="C6482" s="93">
        <v>44888</v>
      </c>
      <c r="D6482">
        <v>-1.793480645449115E-3</v>
      </c>
      <c r="E6482">
        <v>-1.793480645449115E-3</v>
      </c>
      <c r="F6482" t="s">
        <v>81</v>
      </c>
      <c r="G6482">
        <v>4.6304464766003228</v>
      </c>
      <c r="H6482">
        <v>-8.304616135570729E-3</v>
      </c>
      <c r="I6482">
        <v>-8.304616135570729E-3</v>
      </c>
      <c r="J6482">
        <v>1</v>
      </c>
      <c r="L6482" t="s">
        <v>65</v>
      </c>
      <c r="M6482" t="s">
        <v>10908</v>
      </c>
      <c r="R6482" t="s">
        <v>8556</v>
      </c>
      <c r="T6482" t="s">
        <v>65</v>
      </c>
      <c r="V6482" t="s">
        <v>8402</v>
      </c>
      <c r="W6482" t="s">
        <v>7116</v>
      </c>
      <c r="X6482" t="s">
        <v>168</v>
      </c>
      <c r="Y6482" t="s">
        <v>268</v>
      </c>
      <c r="Z6482" t="s">
        <v>268</v>
      </c>
      <c r="AA6482" t="s">
        <v>19</v>
      </c>
      <c r="AC6482" t="s">
        <v>11313</v>
      </c>
      <c r="AD6482">
        <v>1</v>
      </c>
      <c r="AE6482">
        <v>1</v>
      </c>
    </row>
    <row r="6483" spans="1:31">
      <c r="A6483" t="s">
        <v>11314</v>
      </c>
      <c r="B6483" s="93">
        <v>44888</v>
      </c>
      <c r="C6483" s="93">
        <v>44888</v>
      </c>
      <c r="D6483">
        <v>-3.7430304000000002E-3</v>
      </c>
      <c r="E6483">
        <v>-3.7430304000000002E-3</v>
      </c>
      <c r="F6483" t="s">
        <v>81</v>
      </c>
      <c r="G6483">
        <v>4.6304464766003228</v>
      </c>
      <c r="H6483">
        <v>-1.7331901927487899E-2</v>
      </c>
      <c r="I6483">
        <v>-1.7331901927487899E-2</v>
      </c>
      <c r="J6483">
        <v>1</v>
      </c>
      <c r="L6483" t="s">
        <v>76</v>
      </c>
      <c r="M6483" t="s">
        <v>10908</v>
      </c>
      <c r="R6483" t="s">
        <v>8556</v>
      </c>
      <c r="T6483" t="s">
        <v>76</v>
      </c>
      <c r="V6483" t="s">
        <v>4153</v>
      </c>
      <c r="W6483" t="s">
        <v>4154</v>
      </c>
      <c r="X6483" t="s">
        <v>168</v>
      </c>
      <c r="Y6483" t="s">
        <v>268</v>
      </c>
      <c r="Z6483" t="s">
        <v>268</v>
      </c>
      <c r="AA6483" t="s">
        <v>19</v>
      </c>
      <c r="AC6483" t="s">
        <v>11315</v>
      </c>
      <c r="AD6483">
        <v>1</v>
      </c>
      <c r="AE6483">
        <v>1</v>
      </c>
    </row>
    <row r="6484" spans="1:31">
      <c r="A6484" t="s">
        <v>11316</v>
      </c>
      <c r="B6484" s="93">
        <v>44888</v>
      </c>
      <c r="C6484" s="93">
        <v>44888</v>
      </c>
      <c r="D6484">
        <v>-6.6843464E-3</v>
      </c>
      <c r="E6484">
        <v>-6.6843464E-3</v>
      </c>
      <c r="F6484" t="s">
        <v>81</v>
      </c>
      <c r="G6484">
        <v>4.6304464766003228</v>
      </c>
      <c r="H6484">
        <v>-3.0951508236256049E-2</v>
      </c>
      <c r="I6484">
        <v>-3.0951508236256049E-2</v>
      </c>
      <c r="J6484">
        <v>1</v>
      </c>
      <c r="L6484" t="s">
        <v>76</v>
      </c>
      <c r="M6484" t="s">
        <v>10908</v>
      </c>
      <c r="R6484" t="s">
        <v>8556</v>
      </c>
      <c r="T6484" t="s">
        <v>76</v>
      </c>
      <c r="V6484" t="s">
        <v>4153</v>
      </c>
      <c r="W6484" t="s">
        <v>4154</v>
      </c>
      <c r="X6484" t="s">
        <v>168</v>
      </c>
      <c r="Y6484" t="s">
        <v>268</v>
      </c>
      <c r="Z6484" t="s">
        <v>268</v>
      </c>
      <c r="AA6484" t="s">
        <v>19</v>
      </c>
      <c r="AC6484" t="s">
        <v>11317</v>
      </c>
      <c r="AD6484">
        <v>1</v>
      </c>
      <c r="AE6484">
        <v>1</v>
      </c>
    </row>
    <row r="6485" spans="1:31">
      <c r="A6485" t="s">
        <v>11318</v>
      </c>
      <c r="B6485" s="93">
        <v>44888</v>
      </c>
      <c r="C6485" s="93">
        <v>44888</v>
      </c>
      <c r="D6485">
        <v>-4.0390415999999986E-3</v>
      </c>
      <c r="E6485">
        <v>-4.0390415999999986E-3</v>
      </c>
      <c r="F6485" t="s">
        <v>81</v>
      </c>
      <c r="G6485">
        <v>4.6304464766003228</v>
      </c>
      <c r="H6485">
        <v>-1.8702565945562129E-2</v>
      </c>
      <c r="I6485">
        <v>-1.8702565945562129E-2</v>
      </c>
      <c r="J6485">
        <v>1</v>
      </c>
      <c r="L6485" t="s">
        <v>76</v>
      </c>
      <c r="M6485" t="s">
        <v>10908</v>
      </c>
      <c r="R6485" t="s">
        <v>8556</v>
      </c>
      <c r="T6485" t="s">
        <v>76</v>
      </c>
      <c r="V6485" t="s">
        <v>4153</v>
      </c>
      <c r="W6485" t="s">
        <v>4154</v>
      </c>
      <c r="X6485" t="s">
        <v>168</v>
      </c>
      <c r="Y6485" t="s">
        <v>268</v>
      </c>
      <c r="Z6485" t="s">
        <v>268</v>
      </c>
      <c r="AA6485" t="s">
        <v>19</v>
      </c>
      <c r="AC6485" t="s">
        <v>11319</v>
      </c>
      <c r="AD6485">
        <v>1</v>
      </c>
      <c r="AE6485">
        <v>1</v>
      </c>
    </row>
    <row r="6486" spans="1:31">
      <c r="A6486" t="s">
        <v>11320</v>
      </c>
      <c r="B6486" s="93">
        <v>44888</v>
      </c>
      <c r="C6486" s="93">
        <v>44888</v>
      </c>
      <c r="D6486">
        <v>-3.7348960000000001E-3</v>
      </c>
      <c r="E6486">
        <v>-3.7348960000000001E-3</v>
      </c>
      <c r="F6486" t="s">
        <v>81</v>
      </c>
      <c r="G6486">
        <v>4.6304464766003228</v>
      </c>
      <c r="H6486">
        <v>-1.7294236023668641E-2</v>
      </c>
      <c r="I6486">
        <v>-1.7294236023668641E-2</v>
      </c>
      <c r="J6486">
        <v>1</v>
      </c>
      <c r="L6486" t="s">
        <v>76</v>
      </c>
      <c r="M6486" t="s">
        <v>10908</v>
      </c>
      <c r="R6486" t="s">
        <v>8556</v>
      </c>
      <c r="T6486" t="s">
        <v>76</v>
      </c>
      <c r="V6486" t="s">
        <v>4153</v>
      </c>
      <c r="W6486" t="s">
        <v>4154</v>
      </c>
      <c r="X6486" t="s">
        <v>168</v>
      </c>
      <c r="Y6486" t="s">
        <v>268</v>
      </c>
      <c r="Z6486" t="s">
        <v>268</v>
      </c>
      <c r="AA6486" t="s">
        <v>19</v>
      </c>
      <c r="AC6486" t="s">
        <v>11321</v>
      </c>
      <c r="AD6486">
        <v>1</v>
      </c>
      <c r="AE6486">
        <v>1</v>
      </c>
    </row>
    <row r="6487" spans="1:31">
      <c r="A6487" t="s">
        <v>11322</v>
      </c>
      <c r="B6487" s="93">
        <v>44888</v>
      </c>
      <c r="C6487" s="93">
        <v>44888</v>
      </c>
      <c r="D6487">
        <v>-3.9131524000000006E-3</v>
      </c>
      <c r="E6487">
        <v>-3.9131524000000006E-3</v>
      </c>
      <c r="F6487" t="s">
        <v>81</v>
      </c>
      <c r="G6487">
        <v>4.6304464766003228</v>
      </c>
      <c r="H6487">
        <v>-1.8119642742980099E-2</v>
      </c>
      <c r="I6487">
        <v>-1.8119642742980099E-2</v>
      </c>
      <c r="J6487">
        <v>1</v>
      </c>
      <c r="L6487" t="s">
        <v>76</v>
      </c>
      <c r="M6487" t="s">
        <v>10908</v>
      </c>
      <c r="R6487" t="s">
        <v>8556</v>
      </c>
      <c r="T6487" t="s">
        <v>76</v>
      </c>
      <c r="V6487" t="s">
        <v>4153</v>
      </c>
      <c r="W6487" t="s">
        <v>4154</v>
      </c>
      <c r="X6487" t="s">
        <v>168</v>
      </c>
      <c r="Y6487" t="s">
        <v>268</v>
      </c>
      <c r="Z6487" t="s">
        <v>268</v>
      </c>
      <c r="AA6487" t="s">
        <v>19</v>
      </c>
      <c r="AC6487" t="s">
        <v>11323</v>
      </c>
      <c r="AD6487">
        <v>1</v>
      </c>
      <c r="AE6487">
        <v>1</v>
      </c>
    </row>
    <row r="6488" spans="1:31">
      <c r="A6488" t="s">
        <v>11324</v>
      </c>
      <c r="B6488" s="93">
        <v>44888</v>
      </c>
      <c r="C6488" s="93">
        <v>44888</v>
      </c>
      <c r="D6488">
        <v>-8.4473707999999995E-3</v>
      </c>
      <c r="E6488">
        <v>-8.4473707999999995E-3</v>
      </c>
      <c r="F6488" t="s">
        <v>81</v>
      </c>
      <c r="G6488">
        <v>4.6304464766003228</v>
      </c>
      <c r="H6488">
        <v>-3.9115098357396447E-2</v>
      </c>
      <c r="I6488">
        <v>-3.9115098357396447E-2</v>
      </c>
      <c r="J6488">
        <v>1</v>
      </c>
      <c r="L6488" t="s">
        <v>76</v>
      </c>
      <c r="M6488" t="s">
        <v>10908</v>
      </c>
      <c r="R6488" t="s">
        <v>8556</v>
      </c>
      <c r="T6488" t="s">
        <v>76</v>
      </c>
      <c r="V6488" t="s">
        <v>4153</v>
      </c>
      <c r="W6488" t="s">
        <v>4154</v>
      </c>
      <c r="X6488" t="s">
        <v>168</v>
      </c>
      <c r="Y6488" t="s">
        <v>268</v>
      </c>
      <c r="Z6488" t="s">
        <v>268</v>
      </c>
      <c r="AA6488" t="s">
        <v>19</v>
      </c>
      <c r="AC6488" t="s">
        <v>11325</v>
      </c>
      <c r="AD6488">
        <v>1</v>
      </c>
      <c r="AE6488">
        <v>1</v>
      </c>
    </row>
    <row r="6489" spans="1:31">
      <c r="A6489" t="s">
        <v>11326</v>
      </c>
      <c r="B6489" s="93">
        <v>44888</v>
      </c>
      <c r="C6489" s="93">
        <v>44888</v>
      </c>
      <c r="D6489">
        <v>-3.4892256000000001E-3</v>
      </c>
      <c r="E6489">
        <v>-3.4892256000000001E-3</v>
      </c>
      <c r="F6489" t="s">
        <v>81</v>
      </c>
      <c r="G6489">
        <v>4.6304464766003228</v>
      </c>
      <c r="H6489">
        <v>-1.6156672385583649E-2</v>
      </c>
      <c r="I6489">
        <v>-1.6156672385583649E-2</v>
      </c>
      <c r="J6489">
        <v>1</v>
      </c>
      <c r="L6489" t="s">
        <v>76</v>
      </c>
      <c r="M6489" t="s">
        <v>10908</v>
      </c>
      <c r="R6489" t="s">
        <v>8556</v>
      </c>
      <c r="T6489" t="s">
        <v>76</v>
      </c>
      <c r="V6489" t="s">
        <v>4153</v>
      </c>
      <c r="W6489" t="s">
        <v>4154</v>
      </c>
      <c r="X6489" t="s">
        <v>168</v>
      </c>
      <c r="Y6489" t="s">
        <v>268</v>
      </c>
      <c r="Z6489" t="s">
        <v>268</v>
      </c>
      <c r="AA6489" t="s">
        <v>19</v>
      </c>
      <c r="AC6489" t="s">
        <v>11327</v>
      </c>
      <c r="AD6489">
        <v>1</v>
      </c>
      <c r="AE6489">
        <v>1</v>
      </c>
    </row>
    <row r="6490" spans="1:31">
      <c r="A6490" t="s">
        <v>11328</v>
      </c>
      <c r="B6490" s="93">
        <v>44888</v>
      </c>
      <c r="C6490" s="93">
        <v>44888</v>
      </c>
      <c r="D6490">
        <v>-8.149480399999999E-3</v>
      </c>
      <c r="E6490">
        <v>-8.149480399999999E-3</v>
      </c>
      <c r="F6490" t="s">
        <v>81</v>
      </c>
      <c r="G6490">
        <v>4.6304464766003228</v>
      </c>
      <c r="H6490">
        <v>-3.7735732804303382E-2</v>
      </c>
      <c r="I6490">
        <v>-3.7735732804303382E-2</v>
      </c>
      <c r="J6490">
        <v>1</v>
      </c>
      <c r="L6490" t="s">
        <v>76</v>
      </c>
      <c r="M6490" t="s">
        <v>10908</v>
      </c>
      <c r="R6490" t="s">
        <v>8556</v>
      </c>
      <c r="T6490" t="s">
        <v>76</v>
      </c>
      <c r="V6490" t="s">
        <v>4153</v>
      </c>
      <c r="W6490" t="s">
        <v>4154</v>
      </c>
      <c r="X6490" t="s">
        <v>168</v>
      </c>
      <c r="Y6490" t="s">
        <v>268</v>
      </c>
      <c r="Z6490" t="s">
        <v>268</v>
      </c>
      <c r="AA6490" t="s">
        <v>19</v>
      </c>
      <c r="AC6490" t="s">
        <v>11329</v>
      </c>
      <c r="AD6490">
        <v>1</v>
      </c>
      <c r="AE6490">
        <v>1</v>
      </c>
    </row>
    <row r="6491" spans="1:31">
      <c r="A6491" t="s">
        <v>11330</v>
      </c>
      <c r="B6491" s="93">
        <v>44887</v>
      </c>
      <c r="C6491" s="93">
        <v>44887</v>
      </c>
      <c r="D6491">
        <v>0</v>
      </c>
      <c r="E6491">
        <v>0</v>
      </c>
      <c r="F6491" t="s">
        <v>81</v>
      </c>
      <c r="G6491">
        <v>4.5824353448275863</v>
      </c>
      <c r="H6491">
        <v>0</v>
      </c>
      <c r="I6491">
        <v>0</v>
      </c>
      <c r="J6491">
        <v>1</v>
      </c>
      <c r="L6491" t="s">
        <v>65</v>
      </c>
      <c r="M6491" t="s">
        <v>78</v>
      </c>
      <c r="R6491" t="s">
        <v>8556</v>
      </c>
      <c r="T6491" t="s">
        <v>78</v>
      </c>
      <c r="V6491" t="s">
        <v>9404</v>
      </c>
      <c r="W6491" t="s">
        <v>79</v>
      </c>
      <c r="X6491" t="s">
        <v>168</v>
      </c>
      <c r="Y6491" t="s">
        <v>268</v>
      </c>
      <c r="Z6491" t="s">
        <v>268</v>
      </c>
      <c r="AA6491" t="s">
        <v>19</v>
      </c>
      <c r="AC6491" t="s">
        <v>11331</v>
      </c>
      <c r="AD6491">
        <v>1</v>
      </c>
      <c r="AE6491">
        <v>1</v>
      </c>
    </row>
    <row r="6492" spans="1:31">
      <c r="A6492" t="s">
        <v>11332</v>
      </c>
      <c r="B6492" s="93">
        <v>44887</v>
      </c>
      <c r="C6492" s="93">
        <v>44887</v>
      </c>
      <c r="D6492">
        <v>-1.7420916799999998E-2</v>
      </c>
      <c r="E6492">
        <v>-1.7420916799999998E-2</v>
      </c>
      <c r="F6492" t="s">
        <v>81</v>
      </c>
      <c r="G6492">
        <v>4.5824353448275863</v>
      </c>
      <c r="H6492">
        <v>-7.9830224883620682E-2</v>
      </c>
      <c r="I6492">
        <v>-7.9830224883620682E-2</v>
      </c>
      <c r="J6492">
        <v>1</v>
      </c>
      <c r="L6492" t="s">
        <v>76</v>
      </c>
      <c r="M6492" t="s">
        <v>10908</v>
      </c>
      <c r="R6492" t="s">
        <v>8556</v>
      </c>
      <c r="T6492" t="s">
        <v>76</v>
      </c>
      <c r="V6492" t="s">
        <v>4153</v>
      </c>
      <c r="W6492" t="s">
        <v>4154</v>
      </c>
      <c r="X6492" t="s">
        <v>168</v>
      </c>
      <c r="Y6492" t="s">
        <v>268</v>
      </c>
      <c r="Z6492" t="s">
        <v>268</v>
      </c>
      <c r="AA6492" t="s">
        <v>19</v>
      </c>
      <c r="AC6492" t="s">
        <v>11333</v>
      </c>
      <c r="AD6492">
        <v>1</v>
      </c>
      <c r="AE6492">
        <v>1</v>
      </c>
    </row>
    <row r="6493" spans="1:31">
      <c r="A6493" t="s">
        <v>11334</v>
      </c>
      <c r="B6493" s="93">
        <v>44887</v>
      </c>
      <c r="C6493" s="93">
        <v>44887</v>
      </c>
      <c r="D6493">
        <v>-3.0679333600000001E-2</v>
      </c>
      <c r="E6493">
        <v>-3.0679333600000001E-2</v>
      </c>
      <c r="F6493" t="s">
        <v>81</v>
      </c>
      <c r="G6493">
        <v>4.5824353448275863</v>
      </c>
      <c r="H6493">
        <v>-0.14058606264439649</v>
      </c>
      <c r="I6493">
        <v>-0.14058606264439649</v>
      </c>
      <c r="J6493">
        <v>1</v>
      </c>
      <c r="L6493" t="s">
        <v>76</v>
      </c>
      <c r="M6493" t="s">
        <v>10908</v>
      </c>
      <c r="R6493" t="s">
        <v>8556</v>
      </c>
      <c r="T6493" t="s">
        <v>76</v>
      </c>
      <c r="V6493" t="s">
        <v>4153</v>
      </c>
      <c r="W6493" t="s">
        <v>4154</v>
      </c>
      <c r="X6493" t="s">
        <v>168</v>
      </c>
      <c r="Y6493" t="s">
        <v>268</v>
      </c>
      <c r="Z6493" t="s">
        <v>268</v>
      </c>
      <c r="AA6493" t="s">
        <v>19</v>
      </c>
      <c r="AC6493" t="s">
        <v>11335</v>
      </c>
      <c r="AD6493">
        <v>1</v>
      </c>
      <c r="AE6493">
        <v>1</v>
      </c>
    </row>
    <row r="6494" spans="1:31">
      <c r="A6494" t="s">
        <v>11336</v>
      </c>
      <c r="B6494" s="93">
        <v>44887</v>
      </c>
      <c r="C6494" s="93">
        <v>44887</v>
      </c>
      <c r="D6494">
        <v>-1.9695063299999999E-2</v>
      </c>
      <c r="E6494">
        <v>-1.9695063299999999E-2</v>
      </c>
      <c r="F6494" t="s">
        <v>81</v>
      </c>
      <c r="G6494">
        <v>4.5824353448275863</v>
      </c>
      <c r="H6494">
        <v>-9.0251354184536642E-2</v>
      </c>
      <c r="I6494">
        <v>-9.0251354184536642E-2</v>
      </c>
      <c r="J6494">
        <v>1</v>
      </c>
      <c r="L6494" t="s">
        <v>76</v>
      </c>
      <c r="M6494" t="s">
        <v>10908</v>
      </c>
      <c r="R6494" t="s">
        <v>8556</v>
      </c>
      <c r="T6494" t="s">
        <v>76</v>
      </c>
      <c r="V6494" t="s">
        <v>4153</v>
      </c>
      <c r="W6494" t="s">
        <v>4154</v>
      </c>
      <c r="X6494" t="s">
        <v>168</v>
      </c>
      <c r="Y6494" t="s">
        <v>268</v>
      </c>
      <c r="Z6494" t="s">
        <v>268</v>
      </c>
      <c r="AA6494" t="s">
        <v>19</v>
      </c>
      <c r="AC6494" t="s">
        <v>11337</v>
      </c>
      <c r="AD6494">
        <v>1</v>
      </c>
      <c r="AE6494">
        <v>1</v>
      </c>
    </row>
    <row r="6495" spans="1:31">
      <c r="A6495" t="s">
        <v>11338</v>
      </c>
      <c r="B6495" s="93">
        <v>44887</v>
      </c>
      <c r="C6495" s="93">
        <v>44887</v>
      </c>
      <c r="D6495">
        <v>-5.9002719999999998E-3</v>
      </c>
      <c r="E6495">
        <v>-5.9002719999999998E-3</v>
      </c>
      <c r="F6495" t="s">
        <v>81</v>
      </c>
      <c r="G6495">
        <v>4.5824353448275863</v>
      </c>
      <c r="H6495">
        <v>-2.703761495689655E-2</v>
      </c>
      <c r="I6495">
        <v>-2.703761495689655E-2</v>
      </c>
      <c r="J6495">
        <v>1</v>
      </c>
      <c r="L6495" t="s">
        <v>76</v>
      </c>
      <c r="M6495" t="s">
        <v>10908</v>
      </c>
      <c r="R6495" t="s">
        <v>8556</v>
      </c>
      <c r="T6495" t="s">
        <v>76</v>
      </c>
      <c r="V6495" t="s">
        <v>4153</v>
      </c>
      <c r="W6495" t="s">
        <v>4154</v>
      </c>
      <c r="X6495" t="s">
        <v>168</v>
      </c>
      <c r="Y6495" t="s">
        <v>268</v>
      </c>
      <c r="Z6495" t="s">
        <v>268</v>
      </c>
      <c r="AA6495" t="s">
        <v>19</v>
      </c>
      <c r="AC6495" t="s">
        <v>11339</v>
      </c>
      <c r="AD6495">
        <v>1</v>
      </c>
      <c r="AE6495">
        <v>1</v>
      </c>
    </row>
    <row r="6496" spans="1:31">
      <c r="A6496" t="s">
        <v>11340</v>
      </c>
      <c r="B6496" s="93">
        <v>44887</v>
      </c>
      <c r="C6496" s="93">
        <v>44887</v>
      </c>
      <c r="D6496">
        <v>-6.9468735999999986E-3</v>
      </c>
      <c r="E6496">
        <v>-6.9468735999999986E-3</v>
      </c>
      <c r="F6496" t="s">
        <v>81</v>
      </c>
      <c r="G6496">
        <v>4.5824353448275863</v>
      </c>
      <c r="H6496">
        <v>-3.183359912068965E-2</v>
      </c>
      <c r="I6496">
        <v>-3.183359912068965E-2</v>
      </c>
      <c r="J6496">
        <v>1</v>
      </c>
      <c r="L6496" t="s">
        <v>76</v>
      </c>
      <c r="M6496" t="s">
        <v>10908</v>
      </c>
      <c r="R6496" t="s">
        <v>8556</v>
      </c>
      <c r="T6496" t="s">
        <v>76</v>
      </c>
      <c r="V6496" t="s">
        <v>4153</v>
      </c>
      <c r="W6496" t="s">
        <v>4154</v>
      </c>
      <c r="X6496" t="s">
        <v>168</v>
      </c>
      <c r="Y6496" t="s">
        <v>268</v>
      </c>
      <c r="Z6496" t="s">
        <v>268</v>
      </c>
      <c r="AA6496" t="s">
        <v>19</v>
      </c>
      <c r="AC6496" t="s">
        <v>11341</v>
      </c>
      <c r="AD6496">
        <v>1</v>
      </c>
      <c r="AE6496">
        <v>1</v>
      </c>
    </row>
    <row r="6497" spans="1:31">
      <c r="A6497" t="s">
        <v>11342</v>
      </c>
      <c r="B6497" s="93">
        <v>44887</v>
      </c>
      <c r="C6497" s="93">
        <v>44887</v>
      </c>
      <c r="D6497">
        <v>-6.3006528000000006E-3</v>
      </c>
      <c r="E6497">
        <v>-6.3006528000000006E-3</v>
      </c>
      <c r="F6497" t="s">
        <v>81</v>
      </c>
      <c r="G6497">
        <v>4.5824353448275863</v>
      </c>
      <c r="H6497">
        <v>-2.8872334086206899E-2</v>
      </c>
      <c r="I6497">
        <v>-2.8872334086206899E-2</v>
      </c>
      <c r="J6497">
        <v>1</v>
      </c>
      <c r="L6497" t="s">
        <v>76</v>
      </c>
      <c r="M6497" t="s">
        <v>10908</v>
      </c>
      <c r="R6497" t="s">
        <v>8556</v>
      </c>
      <c r="T6497" t="s">
        <v>76</v>
      </c>
      <c r="V6497" t="s">
        <v>4153</v>
      </c>
      <c r="W6497" t="s">
        <v>4154</v>
      </c>
      <c r="X6497" t="s">
        <v>168</v>
      </c>
      <c r="Y6497" t="s">
        <v>268</v>
      </c>
      <c r="Z6497" t="s">
        <v>268</v>
      </c>
      <c r="AA6497" t="s">
        <v>19</v>
      </c>
      <c r="AC6497" t="s">
        <v>11343</v>
      </c>
      <c r="AD6497">
        <v>1</v>
      </c>
      <c r="AE6497">
        <v>1</v>
      </c>
    </row>
    <row r="6498" spans="1:31">
      <c r="A6498" t="s">
        <v>11344</v>
      </c>
      <c r="B6498" s="93">
        <v>44887</v>
      </c>
      <c r="C6498" s="93">
        <v>44887</v>
      </c>
      <c r="D6498">
        <v>-2.3075430000000001E-2</v>
      </c>
      <c r="E6498">
        <v>-2.3075430000000001E-2</v>
      </c>
      <c r="F6498" t="s">
        <v>81</v>
      </c>
      <c r="G6498">
        <v>4.5824353448275863</v>
      </c>
      <c r="H6498">
        <v>-0.10574166602909479</v>
      </c>
      <c r="I6498">
        <v>-0.10574166602909479</v>
      </c>
      <c r="J6498">
        <v>1</v>
      </c>
      <c r="L6498" t="s">
        <v>76</v>
      </c>
      <c r="M6498" t="s">
        <v>10908</v>
      </c>
      <c r="R6498" t="s">
        <v>8556</v>
      </c>
      <c r="T6498" t="s">
        <v>76</v>
      </c>
      <c r="V6498" t="s">
        <v>4153</v>
      </c>
      <c r="W6498" t="s">
        <v>4154</v>
      </c>
      <c r="X6498" t="s">
        <v>168</v>
      </c>
      <c r="Y6498" t="s">
        <v>268</v>
      </c>
      <c r="Z6498" t="s">
        <v>268</v>
      </c>
      <c r="AA6498" t="s">
        <v>19</v>
      </c>
      <c r="AC6498" t="s">
        <v>11345</v>
      </c>
      <c r="AD6498">
        <v>1</v>
      </c>
      <c r="AE6498">
        <v>1</v>
      </c>
    </row>
    <row r="6499" spans="1:31">
      <c r="A6499" t="s">
        <v>11346</v>
      </c>
      <c r="B6499" s="93">
        <v>44887</v>
      </c>
      <c r="C6499" s="93">
        <v>44887</v>
      </c>
      <c r="D6499">
        <v>-2.8491097600000001E-2</v>
      </c>
      <c r="E6499">
        <v>-2.8491097600000001E-2</v>
      </c>
      <c r="F6499" t="s">
        <v>81</v>
      </c>
      <c r="G6499">
        <v>4.5824353448275863</v>
      </c>
      <c r="H6499">
        <v>-0.13055861265517241</v>
      </c>
      <c r="I6499">
        <v>-0.13055861265517241</v>
      </c>
      <c r="J6499">
        <v>1</v>
      </c>
      <c r="L6499" t="s">
        <v>76</v>
      </c>
      <c r="M6499" t="s">
        <v>10908</v>
      </c>
      <c r="R6499" t="s">
        <v>8556</v>
      </c>
      <c r="T6499" t="s">
        <v>76</v>
      </c>
      <c r="V6499" t="s">
        <v>4153</v>
      </c>
      <c r="W6499" t="s">
        <v>4154</v>
      </c>
      <c r="X6499" t="s">
        <v>168</v>
      </c>
      <c r="Y6499" t="s">
        <v>268</v>
      </c>
      <c r="Z6499" t="s">
        <v>268</v>
      </c>
      <c r="AA6499" t="s">
        <v>19</v>
      </c>
      <c r="AC6499" t="s">
        <v>11347</v>
      </c>
      <c r="AD6499">
        <v>1</v>
      </c>
      <c r="AE6499">
        <v>1</v>
      </c>
    </row>
    <row r="6500" spans="1:31">
      <c r="A6500" t="s">
        <v>11348</v>
      </c>
      <c r="B6500" s="93">
        <v>44887</v>
      </c>
      <c r="C6500" s="93">
        <v>44887</v>
      </c>
      <c r="D6500">
        <v>-6.4596252100000001E-2</v>
      </c>
      <c r="E6500">
        <v>-6.4596252100000001E-2</v>
      </c>
      <c r="F6500" t="s">
        <v>81</v>
      </c>
      <c r="G6500">
        <v>4.5824353448275863</v>
      </c>
      <c r="H6500">
        <v>-0.29600814876643322</v>
      </c>
      <c r="I6500">
        <v>-0.29600814876643322</v>
      </c>
      <c r="J6500">
        <v>1</v>
      </c>
      <c r="L6500" t="s">
        <v>76</v>
      </c>
      <c r="M6500" t="s">
        <v>10908</v>
      </c>
      <c r="R6500" t="s">
        <v>8556</v>
      </c>
      <c r="T6500" t="s">
        <v>76</v>
      </c>
      <c r="V6500" t="s">
        <v>4153</v>
      </c>
      <c r="W6500" t="s">
        <v>4154</v>
      </c>
      <c r="X6500" t="s">
        <v>168</v>
      </c>
      <c r="Y6500" t="s">
        <v>268</v>
      </c>
      <c r="Z6500" t="s">
        <v>268</v>
      </c>
      <c r="AA6500" t="s">
        <v>19</v>
      </c>
      <c r="AC6500" t="s">
        <v>11349</v>
      </c>
      <c r="AD6500">
        <v>1</v>
      </c>
      <c r="AE6500">
        <v>1</v>
      </c>
    </row>
    <row r="6501" spans="1:31">
      <c r="A6501" t="s">
        <v>11350</v>
      </c>
      <c r="B6501" s="93">
        <v>44887</v>
      </c>
      <c r="C6501" s="93">
        <v>44887</v>
      </c>
      <c r="D6501">
        <v>-4.5491561999999999E-2</v>
      </c>
      <c r="E6501">
        <v>-4.5491561999999999E-2</v>
      </c>
      <c r="F6501" t="s">
        <v>81</v>
      </c>
      <c r="G6501">
        <v>4.5824353448275863</v>
      </c>
      <c r="H6501">
        <v>-0.20846214160021551</v>
      </c>
      <c r="I6501">
        <v>-0.20846214160021551</v>
      </c>
      <c r="J6501">
        <v>1</v>
      </c>
      <c r="L6501" t="s">
        <v>76</v>
      </c>
      <c r="M6501" t="s">
        <v>10908</v>
      </c>
      <c r="R6501" t="s">
        <v>8556</v>
      </c>
      <c r="T6501" t="s">
        <v>76</v>
      </c>
      <c r="V6501" t="s">
        <v>4153</v>
      </c>
      <c r="W6501" t="s">
        <v>4154</v>
      </c>
      <c r="X6501" t="s">
        <v>168</v>
      </c>
      <c r="Y6501" t="s">
        <v>268</v>
      </c>
      <c r="Z6501" t="s">
        <v>268</v>
      </c>
      <c r="AA6501" t="s">
        <v>19</v>
      </c>
      <c r="AC6501" t="s">
        <v>11351</v>
      </c>
      <c r="AD6501">
        <v>1</v>
      </c>
      <c r="AE6501">
        <v>1</v>
      </c>
    </row>
    <row r="6502" spans="1:31">
      <c r="A6502" t="s">
        <v>11352</v>
      </c>
      <c r="B6502" s="93">
        <v>44887</v>
      </c>
      <c r="C6502" s="93">
        <v>44887</v>
      </c>
      <c r="D6502">
        <v>-2.0429798799999999E-2</v>
      </c>
      <c r="E6502">
        <v>-2.0429798799999999E-2</v>
      </c>
      <c r="F6502" t="s">
        <v>81</v>
      </c>
      <c r="G6502">
        <v>4.5824353448275863</v>
      </c>
      <c r="H6502">
        <v>-9.36182321088362E-2</v>
      </c>
      <c r="I6502">
        <v>-9.36182321088362E-2</v>
      </c>
      <c r="J6502">
        <v>1</v>
      </c>
      <c r="L6502" t="s">
        <v>76</v>
      </c>
      <c r="M6502" t="s">
        <v>10908</v>
      </c>
      <c r="R6502" t="s">
        <v>8556</v>
      </c>
      <c r="T6502" t="s">
        <v>76</v>
      </c>
      <c r="V6502" t="s">
        <v>4153</v>
      </c>
      <c r="W6502" t="s">
        <v>4154</v>
      </c>
      <c r="X6502" t="s">
        <v>168</v>
      </c>
      <c r="Y6502" t="s">
        <v>268</v>
      </c>
      <c r="Z6502" t="s">
        <v>268</v>
      </c>
      <c r="AA6502" t="s">
        <v>19</v>
      </c>
      <c r="AC6502" t="s">
        <v>11353</v>
      </c>
      <c r="AD6502">
        <v>1</v>
      </c>
      <c r="AE6502">
        <v>1</v>
      </c>
    </row>
    <row r="6503" spans="1:31">
      <c r="A6503" t="s">
        <v>11354</v>
      </c>
      <c r="B6503" s="93">
        <v>44887</v>
      </c>
      <c r="C6503" s="93">
        <v>44887</v>
      </c>
      <c r="D6503">
        <v>-1.8515817600000001E-2</v>
      </c>
      <c r="E6503">
        <v>-1.8515817600000001E-2</v>
      </c>
      <c r="F6503" t="s">
        <v>81</v>
      </c>
      <c r="G6503">
        <v>4.5824353448275863</v>
      </c>
      <c r="H6503">
        <v>-8.4847537008620702E-2</v>
      </c>
      <c r="I6503">
        <v>-8.4847537008620702E-2</v>
      </c>
      <c r="J6503">
        <v>1</v>
      </c>
      <c r="L6503" t="s">
        <v>76</v>
      </c>
      <c r="M6503" t="s">
        <v>10908</v>
      </c>
      <c r="R6503" t="s">
        <v>8556</v>
      </c>
      <c r="T6503" t="s">
        <v>76</v>
      </c>
      <c r="V6503" t="s">
        <v>4153</v>
      </c>
      <c r="W6503" t="s">
        <v>4154</v>
      </c>
      <c r="X6503" t="s">
        <v>168</v>
      </c>
      <c r="Y6503" t="s">
        <v>268</v>
      </c>
      <c r="Z6503" t="s">
        <v>268</v>
      </c>
      <c r="AA6503" t="s">
        <v>19</v>
      </c>
      <c r="AC6503" t="s">
        <v>11355</v>
      </c>
      <c r="AD6503">
        <v>1</v>
      </c>
      <c r="AE6503">
        <v>1</v>
      </c>
    </row>
    <row r="6504" spans="1:31">
      <c r="A6504" t="s">
        <v>11356</v>
      </c>
      <c r="B6504" s="93">
        <v>44887</v>
      </c>
      <c r="C6504" s="93">
        <v>44887</v>
      </c>
      <c r="D6504">
        <v>-1.6176565600000001E-2</v>
      </c>
      <c r="E6504">
        <v>-1.6176565600000001E-2</v>
      </c>
      <c r="F6504" t="s">
        <v>81</v>
      </c>
      <c r="G6504">
        <v>4.5824353448275863</v>
      </c>
      <c r="H6504">
        <v>-7.4128065963362078E-2</v>
      </c>
      <c r="I6504">
        <v>-7.4128065963362078E-2</v>
      </c>
      <c r="J6504">
        <v>1</v>
      </c>
      <c r="L6504" t="s">
        <v>76</v>
      </c>
      <c r="M6504" t="s">
        <v>10908</v>
      </c>
      <c r="R6504" t="s">
        <v>8556</v>
      </c>
      <c r="T6504" t="s">
        <v>76</v>
      </c>
      <c r="V6504" t="s">
        <v>4153</v>
      </c>
      <c r="W6504" t="s">
        <v>4154</v>
      </c>
      <c r="X6504" t="s">
        <v>168</v>
      </c>
      <c r="Y6504" t="s">
        <v>268</v>
      </c>
      <c r="Z6504" t="s">
        <v>268</v>
      </c>
      <c r="AA6504" t="s">
        <v>19</v>
      </c>
      <c r="AC6504" t="s">
        <v>11357</v>
      </c>
      <c r="AD6504">
        <v>1</v>
      </c>
      <c r="AE6504">
        <v>1</v>
      </c>
    </row>
    <row r="6505" spans="1:31">
      <c r="A6505" t="s">
        <v>11358</v>
      </c>
      <c r="B6505" s="93">
        <v>44887</v>
      </c>
      <c r="C6505" s="93">
        <v>44887</v>
      </c>
      <c r="D6505">
        <v>-1.9631571800000001E-2</v>
      </c>
      <c r="E6505">
        <v>-1.9631571800000001E-2</v>
      </c>
      <c r="F6505" t="s">
        <v>81</v>
      </c>
      <c r="G6505">
        <v>4.5824353448275863</v>
      </c>
      <c r="H6505">
        <v>-8.9960408490840527E-2</v>
      </c>
      <c r="I6505">
        <v>-8.9960408490840527E-2</v>
      </c>
      <c r="J6505">
        <v>1</v>
      </c>
      <c r="L6505" t="s">
        <v>76</v>
      </c>
      <c r="M6505" t="s">
        <v>10908</v>
      </c>
      <c r="R6505" t="s">
        <v>8556</v>
      </c>
      <c r="T6505" t="s">
        <v>76</v>
      </c>
      <c r="V6505" t="s">
        <v>4153</v>
      </c>
      <c r="W6505" t="s">
        <v>4154</v>
      </c>
      <c r="X6505" t="s">
        <v>168</v>
      </c>
      <c r="Y6505" t="s">
        <v>268</v>
      </c>
      <c r="Z6505" t="s">
        <v>268</v>
      </c>
      <c r="AA6505" t="s">
        <v>19</v>
      </c>
      <c r="AC6505" t="s">
        <v>11359</v>
      </c>
      <c r="AD6505">
        <v>1</v>
      </c>
      <c r="AE6505">
        <v>1</v>
      </c>
    </row>
    <row r="6506" spans="1:31">
      <c r="A6506" t="s">
        <v>11360</v>
      </c>
      <c r="B6506" s="93">
        <v>44887</v>
      </c>
      <c r="C6506" s="93">
        <v>44887</v>
      </c>
      <c r="D6506">
        <v>-1.6121750399999999E-2</v>
      </c>
      <c r="E6506">
        <v>-1.6121750399999999E-2</v>
      </c>
      <c r="F6506" t="s">
        <v>81</v>
      </c>
      <c r="G6506">
        <v>4.5824353448275863</v>
      </c>
      <c r="H6506">
        <v>-7.3876878853448277E-2</v>
      </c>
      <c r="I6506">
        <v>-7.3876878853448277E-2</v>
      </c>
      <c r="J6506">
        <v>1</v>
      </c>
      <c r="L6506" t="s">
        <v>76</v>
      </c>
      <c r="M6506" t="s">
        <v>10908</v>
      </c>
      <c r="R6506" t="s">
        <v>8556</v>
      </c>
      <c r="T6506" t="s">
        <v>76</v>
      </c>
      <c r="V6506" t="s">
        <v>4153</v>
      </c>
      <c r="W6506" t="s">
        <v>4154</v>
      </c>
      <c r="X6506" t="s">
        <v>168</v>
      </c>
      <c r="Y6506" t="s">
        <v>268</v>
      </c>
      <c r="Z6506" t="s">
        <v>268</v>
      </c>
      <c r="AA6506" t="s">
        <v>19</v>
      </c>
      <c r="AC6506" t="s">
        <v>11361</v>
      </c>
      <c r="AD6506">
        <v>1</v>
      </c>
      <c r="AE6506">
        <v>1</v>
      </c>
    </row>
    <row r="6507" spans="1:31">
      <c r="A6507" t="s">
        <v>11362</v>
      </c>
      <c r="B6507" s="93">
        <v>44887</v>
      </c>
      <c r="C6507" s="93">
        <v>44887</v>
      </c>
      <c r="D6507">
        <v>-1.7869699199999999E-2</v>
      </c>
      <c r="E6507">
        <v>-1.7869699199999999E-2</v>
      </c>
      <c r="F6507" t="s">
        <v>81</v>
      </c>
      <c r="G6507">
        <v>4.5824353448275863</v>
      </c>
      <c r="H6507">
        <v>-8.1886741215517256E-2</v>
      </c>
      <c r="I6507">
        <v>-8.1886741215517256E-2</v>
      </c>
      <c r="J6507">
        <v>1</v>
      </c>
      <c r="L6507" t="s">
        <v>76</v>
      </c>
      <c r="M6507" t="s">
        <v>10908</v>
      </c>
      <c r="R6507" t="s">
        <v>8556</v>
      </c>
      <c r="T6507" t="s">
        <v>76</v>
      </c>
      <c r="V6507" t="s">
        <v>4153</v>
      </c>
      <c r="W6507" t="s">
        <v>4154</v>
      </c>
      <c r="X6507" t="s">
        <v>168</v>
      </c>
      <c r="Y6507" t="s">
        <v>268</v>
      </c>
      <c r="Z6507" t="s">
        <v>268</v>
      </c>
      <c r="AA6507" t="s">
        <v>19</v>
      </c>
      <c r="AC6507" t="s">
        <v>11363</v>
      </c>
      <c r="AD6507">
        <v>1</v>
      </c>
      <c r="AE6507">
        <v>1</v>
      </c>
    </row>
    <row r="6508" spans="1:31">
      <c r="A6508" t="s">
        <v>11364</v>
      </c>
      <c r="B6508" s="93">
        <v>44887</v>
      </c>
      <c r="C6508" s="93">
        <v>44887</v>
      </c>
      <c r="D6508">
        <v>-2.12513722E-2</v>
      </c>
      <c r="E6508">
        <v>-2.12513722E-2</v>
      </c>
      <c r="F6508" t="s">
        <v>81</v>
      </c>
      <c r="G6508">
        <v>4.5824353448275863</v>
      </c>
      <c r="H6508">
        <v>-9.7383039095366386E-2</v>
      </c>
      <c r="I6508">
        <v>-9.7383039095366386E-2</v>
      </c>
      <c r="J6508">
        <v>1</v>
      </c>
      <c r="L6508" t="s">
        <v>76</v>
      </c>
      <c r="M6508" t="s">
        <v>10908</v>
      </c>
      <c r="R6508" t="s">
        <v>8556</v>
      </c>
      <c r="T6508" t="s">
        <v>76</v>
      </c>
      <c r="V6508" t="s">
        <v>4153</v>
      </c>
      <c r="W6508" t="s">
        <v>4154</v>
      </c>
      <c r="X6508" t="s">
        <v>168</v>
      </c>
      <c r="Y6508" t="s">
        <v>268</v>
      </c>
      <c r="Z6508" t="s">
        <v>268</v>
      </c>
      <c r="AA6508" t="s">
        <v>19</v>
      </c>
      <c r="AC6508" t="s">
        <v>11365</v>
      </c>
      <c r="AD6508">
        <v>1</v>
      </c>
      <c r="AE6508">
        <v>1</v>
      </c>
    </row>
    <row r="6509" spans="1:31">
      <c r="A6509" t="s">
        <v>11366</v>
      </c>
      <c r="B6509" s="93">
        <v>44887</v>
      </c>
      <c r="C6509" s="93">
        <v>44887</v>
      </c>
      <c r="D6509">
        <v>-0.41953662487784121</v>
      </c>
      <c r="E6509">
        <v>-0.41953662487784121</v>
      </c>
      <c r="F6509" t="s">
        <v>81</v>
      </c>
      <c r="G6509">
        <v>4.5824353448275863</v>
      </c>
      <c r="H6509">
        <v>-1.922499458289892</v>
      </c>
      <c r="I6509">
        <v>-1.922499458289892</v>
      </c>
      <c r="J6509">
        <v>1</v>
      </c>
      <c r="L6509" t="s">
        <v>65</v>
      </c>
      <c r="R6509" t="s">
        <v>8556</v>
      </c>
      <c r="T6509" t="s">
        <v>65</v>
      </c>
      <c r="V6509" t="s">
        <v>8402</v>
      </c>
      <c r="W6509" t="s">
        <v>7116</v>
      </c>
      <c r="X6509" t="s">
        <v>168</v>
      </c>
      <c r="Y6509" t="s">
        <v>268</v>
      </c>
      <c r="Z6509" t="s">
        <v>268</v>
      </c>
      <c r="AA6509" t="s">
        <v>19</v>
      </c>
      <c r="AC6509" t="s">
        <v>11367</v>
      </c>
      <c r="AD6509">
        <v>1</v>
      </c>
      <c r="AE6509">
        <v>1</v>
      </c>
    </row>
    <row r="6510" spans="1:31">
      <c r="A6510" t="s">
        <v>11368</v>
      </c>
      <c r="B6510" s="93">
        <v>44887</v>
      </c>
      <c r="C6510" s="93">
        <v>44887</v>
      </c>
      <c r="D6510">
        <v>-0.36783840200000001</v>
      </c>
      <c r="E6510">
        <v>-0.36783840200000001</v>
      </c>
      <c r="F6510" t="s">
        <v>81</v>
      </c>
      <c r="G6510">
        <v>4.5824353448275863</v>
      </c>
      <c r="H6510">
        <v>-1.6855956945096979</v>
      </c>
      <c r="I6510">
        <v>-1.6855956945096979</v>
      </c>
      <c r="J6510">
        <v>1</v>
      </c>
      <c r="L6510" t="s">
        <v>65</v>
      </c>
      <c r="M6510" t="s">
        <v>78</v>
      </c>
      <c r="R6510" t="s">
        <v>8556</v>
      </c>
      <c r="T6510" t="s">
        <v>65</v>
      </c>
      <c r="V6510" t="s">
        <v>9404</v>
      </c>
      <c r="W6510" t="s">
        <v>79</v>
      </c>
      <c r="X6510" t="s">
        <v>168</v>
      </c>
      <c r="Y6510" t="s">
        <v>268</v>
      </c>
      <c r="Z6510" t="s">
        <v>268</v>
      </c>
      <c r="AA6510" t="s">
        <v>19</v>
      </c>
      <c r="AC6510" t="s">
        <v>11331</v>
      </c>
      <c r="AD6510">
        <v>1</v>
      </c>
      <c r="AE6510">
        <v>1</v>
      </c>
    </row>
    <row r="6511" spans="1:31">
      <c r="A6511" t="s">
        <v>11369</v>
      </c>
      <c r="B6511" s="93">
        <v>44887</v>
      </c>
      <c r="C6511" s="93">
        <v>44887</v>
      </c>
      <c r="D6511">
        <v>-2.5975966400000002E-2</v>
      </c>
      <c r="E6511">
        <v>-2.5975966400000002E-2</v>
      </c>
      <c r="F6511" t="s">
        <v>81</v>
      </c>
      <c r="G6511">
        <v>4.5824353448275863</v>
      </c>
      <c r="H6511">
        <v>-0.11903318654741379</v>
      </c>
      <c r="I6511">
        <v>-0.11903318654741379</v>
      </c>
      <c r="J6511">
        <v>1</v>
      </c>
      <c r="L6511" t="s">
        <v>76</v>
      </c>
      <c r="M6511" t="s">
        <v>10908</v>
      </c>
      <c r="R6511" t="s">
        <v>8556</v>
      </c>
      <c r="T6511" t="s">
        <v>76</v>
      </c>
      <c r="V6511" t="s">
        <v>4153</v>
      </c>
      <c r="W6511" t="s">
        <v>4154</v>
      </c>
      <c r="X6511" t="s">
        <v>168</v>
      </c>
      <c r="Y6511" t="s">
        <v>268</v>
      </c>
      <c r="Z6511" t="s">
        <v>268</v>
      </c>
      <c r="AA6511" t="s">
        <v>19</v>
      </c>
      <c r="AC6511" t="s">
        <v>11370</v>
      </c>
      <c r="AD6511">
        <v>1</v>
      </c>
      <c r="AE6511">
        <v>1</v>
      </c>
    </row>
    <row r="6512" spans="1:31">
      <c r="A6512" t="s">
        <v>11371</v>
      </c>
      <c r="B6512" s="93">
        <v>44887</v>
      </c>
      <c r="C6512" s="93">
        <v>44887</v>
      </c>
      <c r="D6512">
        <v>-3.7053639399999998E-2</v>
      </c>
      <c r="E6512">
        <v>-3.7053639399999998E-2</v>
      </c>
      <c r="F6512" t="s">
        <v>81</v>
      </c>
      <c r="G6512">
        <v>4.5824353448275863</v>
      </c>
      <c r="H6512">
        <v>-0.169795906841056</v>
      </c>
      <c r="I6512">
        <v>-0.169795906841056</v>
      </c>
      <c r="J6512">
        <v>1</v>
      </c>
      <c r="L6512" t="s">
        <v>76</v>
      </c>
      <c r="M6512" t="s">
        <v>10908</v>
      </c>
      <c r="R6512" t="s">
        <v>8556</v>
      </c>
      <c r="T6512" t="s">
        <v>76</v>
      </c>
      <c r="V6512" t="s">
        <v>4153</v>
      </c>
      <c r="W6512" t="s">
        <v>4154</v>
      </c>
      <c r="X6512" t="s">
        <v>168</v>
      </c>
      <c r="Y6512" t="s">
        <v>268</v>
      </c>
      <c r="Z6512" t="s">
        <v>268</v>
      </c>
      <c r="AA6512" t="s">
        <v>19</v>
      </c>
      <c r="AC6512" t="s">
        <v>11372</v>
      </c>
      <c r="AD6512">
        <v>1</v>
      </c>
      <c r="AE6512">
        <v>1</v>
      </c>
    </row>
    <row r="6513" spans="1:31">
      <c r="A6513" t="s">
        <v>11373</v>
      </c>
      <c r="B6513" s="93">
        <v>44887</v>
      </c>
      <c r="C6513" s="93">
        <v>44887</v>
      </c>
      <c r="D6513">
        <v>-1.8777463599999999E-2</v>
      </c>
      <c r="E6513">
        <v>-1.8777463599999999E-2</v>
      </c>
      <c r="F6513" t="s">
        <v>81</v>
      </c>
      <c r="G6513">
        <v>4.5824353448275863</v>
      </c>
      <c r="H6513">
        <v>-8.6046512886853443E-2</v>
      </c>
      <c r="I6513">
        <v>-8.6046512886853443E-2</v>
      </c>
      <c r="J6513">
        <v>1</v>
      </c>
      <c r="L6513" t="s">
        <v>76</v>
      </c>
      <c r="M6513" t="s">
        <v>10908</v>
      </c>
      <c r="R6513" t="s">
        <v>8556</v>
      </c>
      <c r="T6513" t="s">
        <v>76</v>
      </c>
      <c r="V6513" t="s">
        <v>4153</v>
      </c>
      <c r="W6513" t="s">
        <v>4154</v>
      </c>
      <c r="X6513" t="s">
        <v>168</v>
      </c>
      <c r="Y6513" t="s">
        <v>268</v>
      </c>
      <c r="Z6513" t="s">
        <v>268</v>
      </c>
      <c r="AA6513" t="s">
        <v>19</v>
      </c>
      <c r="AC6513" t="s">
        <v>11374</v>
      </c>
      <c r="AD6513">
        <v>1</v>
      </c>
      <c r="AE6513">
        <v>1</v>
      </c>
    </row>
    <row r="6514" spans="1:31">
      <c r="A6514" t="s">
        <v>11375</v>
      </c>
      <c r="B6514" s="93">
        <v>44887</v>
      </c>
      <c r="C6514" s="93">
        <v>44887</v>
      </c>
      <c r="D6514">
        <v>-2.0929579199999999E-2</v>
      </c>
      <c r="E6514">
        <v>-2.0929579199999999E-2</v>
      </c>
      <c r="F6514" t="s">
        <v>81</v>
      </c>
      <c r="G6514">
        <v>4.5824353448275863</v>
      </c>
      <c r="H6514">
        <v>-9.5908443478448277E-2</v>
      </c>
      <c r="I6514">
        <v>-9.5908443478448277E-2</v>
      </c>
      <c r="J6514">
        <v>1</v>
      </c>
      <c r="L6514" t="s">
        <v>76</v>
      </c>
      <c r="M6514" t="s">
        <v>10908</v>
      </c>
      <c r="R6514" t="s">
        <v>8556</v>
      </c>
      <c r="T6514" t="s">
        <v>76</v>
      </c>
      <c r="V6514" t="s">
        <v>4153</v>
      </c>
      <c r="W6514" t="s">
        <v>4154</v>
      </c>
      <c r="X6514" t="s">
        <v>168</v>
      </c>
      <c r="Y6514" t="s">
        <v>268</v>
      </c>
      <c r="Z6514" t="s">
        <v>268</v>
      </c>
      <c r="AA6514" t="s">
        <v>19</v>
      </c>
      <c r="AC6514" t="s">
        <v>11376</v>
      </c>
      <c r="AD6514">
        <v>1</v>
      </c>
      <c r="AE6514">
        <v>1</v>
      </c>
    </row>
    <row r="6515" spans="1:31">
      <c r="A6515" t="s">
        <v>11377</v>
      </c>
      <c r="B6515" s="93">
        <v>44887</v>
      </c>
      <c r="C6515" s="93">
        <v>44887</v>
      </c>
      <c r="D6515">
        <v>-4.2166550799999987E-2</v>
      </c>
      <c r="E6515">
        <v>-4.2166550799999987E-2</v>
      </c>
      <c r="F6515" t="s">
        <v>81</v>
      </c>
      <c r="G6515">
        <v>4.5824353448275863</v>
      </c>
      <c r="H6515">
        <v>-0.19322549275538789</v>
      </c>
      <c r="I6515">
        <v>-0.19322549275538789</v>
      </c>
      <c r="J6515">
        <v>1</v>
      </c>
      <c r="L6515" t="s">
        <v>76</v>
      </c>
      <c r="M6515" t="s">
        <v>10908</v>
      </c>
      <c r="R6515" t="s">
        <v>8556</v>
      </c>
      <c r="T6515" t="s">
        <v>76</v>
      </c>
      <c r="V6515" t="s">
        <v>4153</v>
      </c>
      <c r="W6515" t="s">
        <v>4154</v>
      </c>
      <c r="X6515" t="s">
        <v>168</v>
      </c>
      <c r="Y6515" t="s">
        <v>268</v>
      </c>
      <c r="Z6515" t="s">
        <v>268</v>
      </c>
      <c r="AA6515" t="s">
        <v>19</v>
      </c>
      <c r="AC6515" t="s">
        <v>11378</v>
      </c>
      <c r="AD6515">
        <v>1</v>
      </c>
      <c r="AE6515">
        <v>1</v>
      </c>
    </row>
    <row r="6516" spans="1:31">
      <c r="A6516" t="s">
        <v>11379</v>
      </c>
      <c r="B6516" s="93">
        <v>44887</v>
      </c>
      <c r="C6516" s="93">
        <v>44887</v>
      </c>
      <c r="D6516">
        <v>-6.7021627399999992E-2</v>
      </c>
      <c r="E6516">
        <v>-6.7021627399999992E-2</v>
      </c>
      <c r="F6516" t="s">
        <v>81</v>
      </c>
      <c r="G6516">
        <v>4.5824353448275863</v>
      </c>
      <c r="H6516">
        <v>-0.30712227426562499</v>
      </c>
      <c r="I6516">
        <v>-0.30712227426562499</v>
      </c>
      <c r="J6516">
        <v>1</v>
      </c>
      <c r="L6516" t="s">
        <v>76</v>
      </c>
      <c r="M6516" t="s">
        <v>10908</v>
      </c>
      <c r="R6516" t="s">
        <v>8556</v>
      </c>
      <c r="T6516" t="s">
        <v>76</v>
      </c>
      <c r="V6516" t="s">
        <v>4153</v>
      </c>
      <c r="W6516" t="s">
        <v>4154</v>
      </c>
      <c r="X6516" t="s">
        <v>168</v>
      </c>
      <c r="Y6516" t="s">
        <v>268</v>
      </c>
      <c r="Z6516" t="s">
        <v>268</v>
      </c>
      <c r="AA6516" t="s">
        <v>19</v>
      </c>
      <c r="AC6516" t="s">
        <v>11380</v>
      </c>
      <c r="AD6516">
        <v>1</v>
      </c>
      <c r="AE6516">
        <v>1</v>
      </c>
    </row>
    <row r="6517" spans="1:31">
      <c r="A6517" t="s">
        <v>11381</v>
      </c>
      <c r="B6517" s="93">
        <v>44887</v>
      </c>
      <c r="C6517" s="93">
        <v>44887</v>
      </c>
      <c r="D6517">
        <v>-5.4139476800000003E-2</v>
      </c>
      <c r="E6517">
        <v>-5.4139476800000003E-2</v>
      </c>
      <c r="F6517" t="s">
        <v>81</v>
      </c>
      <c r="G6517">
        <v>4.5824353448275863</v>
      </c>
      <c r="H6517">
        <v>-0.2480906520387931</v>
      </c>
      <c r="I6517">
        <v>-0.2480906520387931</v>
      </c>
      <c r="J6517">
        <v>1</v>
      </c>
      <c r="L6517" t="s">
        <v>76</v>
      </c>
      <c r="M6517" t="s">
        <v>10908</v>
      </c>
      <c r="R6517" t="s">
        <v>8556</v>
      </c>
      <c r="T6517" t="s">
        <v>76</v>
      </c>
      <c r="V6517" t="s">
        <v>4153</v>
      </c>
      <c r="W6517" t="s">
        <v>4154</v>
      </c>
      <c r="X6517" t="s">
        <v>168</v>
      </c>
      <c r="Y6517" t="s">
        <v>268</v>
      </c>
      <c r="Z6517" t="s">
        <v>268</v>
      </c>
      <c r="AA6517" t="s">
        <v>19</v>
      </c>
      <c r="AC6517" t="s">
        <v>11382</v>
      </c>
      <c r="AD6517">
        <v>1</v>
      </c>
      <c r="AE6517">
        <v>1</v>
      </c>
    </row>
    <row r="6518" spans="1:31">
      <c r="A6518" t="s">
        <v>11383</v>
      </c>
      <c r="B6518" s="93">
        <v>44887</v>
      </c>
      <c r="C6518" s="93">
        <v>44887</v>
      </c>
      <c r="D6518">
        <v>-3.5911008000000001E-3</v>
      </c>
      <c r="E6518">
        <v>-3.5911008000000001E-3</v>
      </c>
      <c r="F6518" t="s">
        <v>81</v>
      </c>
      <c r="G6518">
        <v>4.5824353448275863</v>
      </c>
      <c r="H6518">
        <v>-1.645598723275862E-2</v>
      </c>
      <c r="I6518">
        <v>-1.645598723275862E-2</v>
      </c>
      <c r="J6518">
        <v>1</v>
      </c>
      <c r="L6518" t="s">
        <v>76</v>
      </c>
      <c r="M6518" t="s">
        <v>10908</v>
      </c>
      <c r="R6518" t="s">
        <v>8556</v>
      </c>
      <c r="T6518" t="s">
        <v>76</v>
      </c>
      <c r="V6518" t="s">
        <v>4153</v>
      </c>
      <c r="W6518" t="s">
        <v>4154</v>
      </c>
      <c r="X6518" t="s">
        <v>168</v>
      </c>
      <c r="Y6518" t="s">
        <v>268</v>
      </c>
      <c r="Z6518" t="s">
        <v>268</v>
      </c>
      <c r="AA6518" t="s">
        <v>19</v>
      </c>
      <c r="AC6518" t="s">
        <v>11384</v>
      </c>
      <c r="AD6518">
        <v>1</v>
      </c>
      <c r="AE6518">
        <v>1</v>
      </c>
    </row>
    <row r="6519" spans="1:31">
      <c r="A6519" t="s">
        <v>11385</v>
      </c>
      <c r="B6519" s="93">
        <v>44887</v>
      </c>
      <c r="C6519" s="93">
        <v>44887</v>
      </c>
      <c r="D6519">
        <v>-6.4036057138495528E-2</v>
      </c>
      <c r="E6519">
        <v>-6.4036057138495528E-2</v>
      </c>
      <c r="F6519" t="s">
        <v>81</v>
      </c>
      <c r="G6519">
        <v>4.5824353448275863</v>
      </c>
      <c r="H6519">
        <v>-0.29344109157484077</v>
      </c>
      <c r="I6519">
        <v>-0.29344109157484077</v>
      </c>
      <c r="J6519">
        <v>1</v>
      </c>
      <c r="L6519" t="s">
        <v>65</v>
      </c>
      <c r="R6519" t="s">
        <v>8556</v>
      </c>
      <c r="T6519" t="s">
        <v>65</v>
      </c>
      <c r="V6519" t="s">
        <v>4153</v>
      </c>
      <c r="W6519" t="s">
        <v>4154</v>
      </c>
      <c r="X6519" t="s">
        <v>168</v>
      </c>
      <c r="Y6519" t="s">
        <v>268</v>
      </c>
      <c r="Z6519" t="s">
        <v>268</v>
      </c>
      <c r="AA6519" t="s">
        <v>19</v>
      </c>
      <c r="AC6519" t="s">
        <v>11386</v>
      </c>
      <c r="AD6519">
        <v>1</v>
      </c>
      <c r="AE6519">
        <v>1</v>
      </c>
    </row>
    <row r="6520" spans="1:31">
      <c r="A6520" t="s">
        <v>11387</v>
      </c>
      <c r="B6520" s="93">
        <v>44887</v>
      </c>
      <c r="C6520" s="93">
        <v>44887</v>
      </c>
      <c r="D6520">
        <v>-6.2430250341957661E-3</v>
      </c>
      <c r="E6520">
        <v>-6.2430250341957661E-3</v>
      </c>
      <c r="F6520" t="s">
        <v>81</v>
      </c>
      <c r="G6520">
        <v>4.5824353448275863</v>
      </c>
      <c r="H6520">
        <v>-2.8608258575342129E-2</v>
      </c>
      <c r="I6520">
        <v>-2.8608258575342129E-2</v>
      </c>
      <c r="J6520">
        <v>1</v>
      </c>
      <c r="L6520" t="s">
        <v>65</v>
      </c>
      <c r="R6520" t="s">
        <v>8556</v>
      </c>
      <c r="T6520" t="s">
        <v>65</v>
      </c>
      <c r="V6520" t="s">
        <v>8402</v>
      </c>
      <c r="W6520" t="s">
        <v>7116</v>
      </c>
      <c r="X6520" t="s">
        <v>168</v>
      </c>
      <c r="Y6520" t="s">
        <v>268</v>
      </c>
      <c r="Z6520" t="s">
        <v>268</v>
      </c>
      <c r="AA6520" t="s">
        <v>19</v>
      </c>
      <c r="AC6520" t="s">
        <v>11388</v>
      </c>
      <c r="AD6520">
        <v>1</v>
      </c>
      <c r="AE6520">
        <v>1</v>
      </c>
    </row>
    <row r="6521" spans="1:31">
      <c r="A6521" t="s">
        <v>11389</v>
      </c>
      <c r="B6521" s="93">
        <v>44886</v>
      </c>
      <c r="C6521" s="93">
        <v>44886</v>
      </c>
      <c r="D6521">
        <v>0</v>
      </c>
      <c r="E6521">
        <v>0</v>
      </c>
      <c r="F6521" t="s">
        <v>81</v>
      </c>
      <c r="G6521">
        <v>4.2552166934189408</v>
      </c>
      <c r="H6521">
        <v>0</v>
      </c>
      <c r="I6521">
        <v>0</v>
      </c>
      <c r="J6521">
        <v>1</v>
      </c>
      <c r="L6521" t="s">
        <v>11390</v>
      </c>
      <c r="R6521" t="s">
        <v>11391</v>
      </c>
      <c r="T6521" t="s">
        <v>78</v>
      </c>
      <c r="V6521" t="s">
        <v>8402</v>
      </c>
      <c r="W6521" t="s">
        <v>7116</v>
      </c>
      <c r="X6521" t="s">
        <v>168</v>
      </c>
      <c r="Y6521" t="s">
        <v>268</v>
      </c>
      <c r="Z6521" t="s">
        <v>268</v>
      </c>
      <c r="AA6521" t="s">
        <v>19</v>
      </c>
      <c r="AC6521" t="s">
        <v>11392</v>
      </c>
      <c r="AD6521">
        <v>1</v>
      </c>
      <c r="AE6521">
        <v>1</v>
      </c>
    </row>
    <row r="6522" spans="1:31">
      <c r="A6522" t="s">
        <v>11393</v>
      </c>
      <c r="B6522" s="93">
        <v>44886</v>
      </c>
      <c r="C6522" s="93">
        <v>44886</v>
      </c>
      <c r="D6522">
        <v>-5.1711971999999998E-3</v>
      </c>
      <c r="E6522">
        <v>-5.1711971999999998E-3</v>
      </c>
      <c r="F6522" t="s">
        <v>81</v>
      </c>
      <c r="G6522">
        <v>4.2552166934189408</v>
      </c>
      <c r="H6522">
        <v>-2.2004564650401289E-2</v>
      </c>
      <c r="I6522">
        <v>-2.2004564650401289E-2</v>
      </c>
      <c r="J6522">
        <v>1</v>
      </c>
      <c r="L6522" t="s">
        <v>76</v>
      </c>
      <c r="M6522" t="s">
        <v>10908</v>
      </c>
      <c r="R6522" t="s">
        <v>8556</v>
      </c>
      <c r="T6522" t="s">
        <v>76</v>
      </c>
      <c r="V6522" t="s">
        <v>4153</v>
      </c>
      <c r="W6522" t="s">
        <v>4154</v>
      </c>
      <c r="X6522" t="s">
        <v>168</v>
      </c>
      <c r="Y6522" t="s">
        <v>268</v>
      </c>
      <c r="Z6522" t="s">
        <v>268</v>
      </c>
      <c r="AA6522" t="s">
        <v>19</v>
      </c>
      <c r="AC6522" t="s">
        <v>11394</v>
      </c>
      <c r="AD6522">
        <v>1</v>
      </c>
      <c r="AE6522">
        <v>1</v>
      </c>
    </row>
    <row r="6523" spans="1:31">
      <c r="A6523" t="s">
        <v>11395</v>
      </c>
      <c r="B6523" s="93">
        <v>44886</v>
      </c>
      <c r="C6523" s="93">
        <v>44886</v>
      </c>
      <c r="D6523">
        <v>-3.0008878400000001E-2</v>
      </c>
      <c r="E6523">
        <v>-3.0008878400000001E-2</v>
      </c>
      <c r="F6523" t="s">
        <v>81</v>
      </c>
      <c r="G6523">
        <v>4.2552166934189408</v>
      </c>
      <c r="H6523">
        <v>-0.12769428031845911</v>
      </c>
      <c r="I6523">
        <v>-0.12769428031845911</v>
      </c>
      <c r="J6523">
        <v>1</v>
      </c>
      <c r="L6523" t="s">
        <v>76</v>
      </c>
      <c r="M6523" t="s">
        <v>10908</v>
      </c>
      <c r="R6523" t="s">
        <v>8556</v>
      </c>
      <c r="T6523" t="s">
        <v>76</v>
      </c>
      <c r="V6523" t="s">
        <v>4153</v>
      </c>
      <c r="W6523" t="s">
        <v>4154</v>
      </c>
      <c r="X6523" t="s">
        <v>168</v>
      </c>
      <c r="Y6523" t="s">
        <v>268</v>
      </c>
      <c r="Z6523" t="s">
        <v>268</v>
      </c>
      <c r="AA6523" t="s">
        <v>19</v>
      </c>
      <c r="AC6523" t="s">
        <v>11396</v>
      </c>
      <c r="AD6523">
        <v>1</v>
      </c>
      <c r="AE6523">
        <v>1</v>
      </c>
    </row>
    <row r="6524" spans="1:31">
      <c r="A6524" t="s">
        <v>11397</v>
      </c>
      <c r="B6524" s="93">
        <v>44886</v>
      </c>
      <c r="C6524" s="93">
        <v>44886</v>
      </c>
      <c r="D6524">
        <v>-6.0189941999999998E-3</v>
      </c>
      <c r="E6524">
        <v>-6.0189941999999998E-3</v>
      </c>
      <c r="F6524" t="s">
        <v>81</v>
      </c>
      <c r="G6524">
        <v>4.2552166934189408</v>
      </c>
      <c r="H6524">
        <v>-2.5612124597431781E-2</v>
      </c>
      <c r="I6524">
        <v>-2.5612124597431781E-2</v>
      </c>
      <c r="J6524">
        <v>1</v>
      </c>
      <c r="L6524" t="s">
        <v>76</v>
      </c>
      <c r="M6524" t="s">
        <v>10908</v>
      </c>
      <c r="R6524" t="s">
        <v>8556</v>
      </c>
      <c r="T6524" t="s">
        <v>76</v>
      </c>
      <c r="V6524" t="s">
        <v>4153</v>
      </c>
      <c r="W6524" t="s">
        <v>4154</v>
      </c>
      <c r="X6524" t="s">
        <v>168</v>
      </c>
      <c r="Y6524" t="s">
        <v>268</v>
      </c>
      <c r="Z6524" t="s">
        <v>268</v>
      </c>
      <c r="AA6524" t="s">
        <v>19</v>
      </c>
      <c r="AC6524" t="s">
        <v>11398</v>
      </c>
      <c r="AD6524">
        <v>1</v>
      </c>
      <c r="AE6524">
        <v>1</v>
      </c>
    </row>
    <row r="6525" spans="1:31">
      <c r="A6525" t="s">
        <v>11399</v>
      </c>
      <c r="B6525" s="93">
        <v>44886</v>
      </c>
      <c r="C6525" s="93">
        <v>44886</v>
      </c>
      <c r="D6525">
        <v>-7.8848990999999986E-3</v>
      </c>
      <c r="E6525">
        <v>-7.8848990999999986E-3</v>
      </c>
      <c r="F6525" t="s">
        <v>81</v>
      </c>
      <c r="G6525">
        <v>4.2552166934189408</v>
      </c>
      <c r="H6525">
        <v>-3.3551954276243967E-2</v>
      </c>
      <c r="I6525">
        <v>-3.3551954276243967E-2</v>
      </c>
      <c r="J6525">
        <v>1</v>
      </c>
      <c r="L6525" t="s">
        <v>76</v>
      </c>
      <c r="M6525" t="s">
        <v>10908</v>
      </c>
      <c r="R6525" t="s">
        <v>8556</v>
      </c>
      <c r="T6525" t="s">
        <v>76</v>
      </c>
      <c r="V6525" t="s">
        <v>4153</v>
      </c>
      <c r="W6525" t="s">
        <v>4154</v>
      </c>
      <c r="X6525" t="s">
        <v>168</v>
      </c>
      <c r="Y6525" t="s">
        <v>268</v>
      </c>
      <c r="Z6525" t="s">
        <v>268</v>
      </c>
      <c r="AA6525" t="s">
        <v>19</v>
      </c>
      <c r="AC6525" t="s">
        <v>11400</v>
      </c>
      <c r="AD6525">
        <v>1</v>
      </c>
      <c r="AE6525">
        <v>1</v>
      </c>
    </row>
    <row r="6526" spans="1:31">
      <c r="A6526" t="s">
        <v>11401</v>
      </c>
      <c r="B6526" s="93">
        <v>44886</v>
      </c>
      <c r="C6526" s="93">
        <v>44886</v>
      </c>
      <c r="D6526">
        <v>-3.6165695999999998E-3</v>
      </c>
      <c r="E6526">
        <v>-3.6165695999999998E-3</v>
      </c>
      <c r="F6526" t="s">
        <v>81</v>
      </c>
      <c r="G6526">
        <v>4.2552166934189408</v>
      </c>
      <c r="H6526">
        <v>-1.5389287334831459E-2</v>
      </c>
      <c r="I6526">
        <v>-1.5389287334831459E-2</v>
      </c>
      <c r="J6526">
        <v>1</v>
      </c>
      <c r="L6526" t="s">
        <v>76</v>
      </c>
      <c r="M6526" t="s">
        <v>10908</v>
      </c>
      <c r="R6526" t="s">
        <v>8556</v>
      </c>
      <c r="T6526" t="s">
        <v>76</v>
      </c>
      <c r="V6526" t="s">
        <v>4153</v>
      </c>
      <c r="W6526" t="s">
        <v>4154</v>
      </c>
      <c r="X6526" t="s">
        <v>168</v>
      </c>
      <c r="Y6526" t="s">
        <v>268</v>
      </c>
      <c r="Z6526" t="s">
        <v>268</v>
      </c>
      <c r="AA6526" t="s">
        <v>19</v>
      </c>
      <c r="AC6526" t="s">
        <v>11402</v>
      </c>
      <c r="AD6526">
        <v>1</v>
      </c>
      <c r="AE6526">
        <v>1</v>
      </c>
    </row>
    <row r="6527" spans="1:31">
      <c r="A6527" t="s">
        <v>11403</v>
      </c>
      <c r="B6527" s="93">
        <v>44886</v>
      </c>
      <c r="C6527" s="93">
        <v>44886</v>
      </c>
      <c r="D6527">
        <v>-1.2680498199999999E-2</v>
      </c>
      <c r="E6527">
        <v>-1.2680498199999999E-2</v>
      </c>
      <c r="F6527" t="s">
        <v>81</v>
      </c>
      <c r="G6527">
        <v>4.2552166934189408</v>
      </c>
      <c r="H6527">
        <v>-5.3958267621508828E-2</v>
      </c>
      <c r="I6527">
        <v>-5.3958267621508828E-2</v>
      </c>
      <c r="J6527">
        <v>1</v>
      </c>
      <c r="L6527" t="s">
        <v>76</v>
      </c>
      <c r="M6527" t="s">
        <v>10908</v>
      </c>
      <c r="R6527" t="s">
        <v>8556</v>
      </c>
      <c r="T6527" t="s">
        <v>76</v>
      </c>
      <c r="V6527" t="s">
        <v>4153</v>
      </c>
      <c r="W6527" t="s">
        <v>4154</v>
      </c>
      <c r="X6527" t="s">
        <v>168</v>
      </c>
      <c r="Y6527" t="s">
        <v>268</v>
      </c>
      <c r="Z6527" t="s">
        <v>268</v>
      </c>
      <c r="AA6527" t="s">
        <v>19</v>
      </c>
      <c r="AC6527" t="s">
        <v>11404</v>
      </c>
      <c r="AD6527">
        <v>1</v>
      </c>
      <c r="AE6527">
        <v>1</v>
      </c>
    </row>
    <row r="6528" spans="1:31">
      <c r="A6528" t="s">
        <v>11405</v>
      </c>
      <c r="B6528" s="93">
        <v>44886</v>
      </c>
      <c r="C6528" s="93">
        <v>44886</v>
      </c>
      <c r="D6528">
        <v>-9.6781439999999996E-3</v>
      </c>
      <c r="E6528">
        <v>-9.6781439999999996E-3</v>
      </c>
      <c r="F6528" t="s">
        <v>81</v>
      </c>
      <c r="G6528">
        <v>4.2552166934189408</v>
      </c>
      <c r="H6528">
        <v>-4.1182599910112361E-2</v>
      </c>
      <c r="I6528">
        <v>-4.1182599910112361E-2</v>
      </c>
      <c r="J6528">
        <v>1</v>
      </c>
      <c r="L6528" t="s">
        <v>76</v>
      </c>
      <c r="M6528" t="s">
        <v>10908</v>
      </c>
      <c r="R6528" t="s">
        <v>8556</v>
      </c>
      <c r="T6528" t="s">
        <v>76</v>
      </c>
      <c r="V6528" t="s">
        <v>4153</v>
      </c>
      <c r="W6528" t="s">
        <v>4154</v>
      </c>
      <c r="X6528" t="s">
        <v>168</v>
      </c>
      <c r="Y6528" t="s">
        <v>268</v>
      </c>
      <c r="Z6528" t="s">
        <v>268</v>
      </c>
      <c r="AA6528" t="s">
        <v>19</v>
      </c>
      <c r="AC6528" t="s">
        <v>11406</v>
      </c>
      <c r="AD6528">
        <v>1</v>
      </c>
      <c r="AE6528">
        <v>1</v>
      </c>
    </row>
    <row r="6529" spans="1:31">
      <c r="A6529" t="s">
        <v>11407</v>
      </c>
      <c r="B6529" s="93">
        <v>44886</v>
      </c>
      <c r="C6529" s="93">
        <v>44886</v>
      </c>
      <c r="D6529">
        <v>-1.17332292E-2</v>
      </c>
      <c r="E6529">
        <v>-1.17332292E-2</v>
      </c>
      <c r="F6529" t="s">
        <v>81</v>
      </c>
      <c r="G6529">
        <v>4.2552166934189408</v>
      </c>
      <c r="H6529">
        <v>-4.9927432759550562E-2</v>
      </c>
      <c r="I6529">
        <v>-4.9927432759550562E-2</v>
      </c>
      <c r="J6529">
        <v>1</v>
      </c>
      <c r="L6529" t="s">
        <v>76</v>
      </c>
      <c r="M6529" t="s">
        <v>10908</v>
      </c>
      <c r="R6529" t="s">
        <v>8556</v>
      </c>
      <c r="T6529" t="s">
        <v>76</v>
      </c>
      <c r="V6529" t="s">
        <v>4153</v>
      </c>
      <c r="W6529" t="s">
        <v>4154</v>
      </c>
      <c r="X6529" t="s">
        <v>168</v>
      </c>
      <c r="Y6529" t="s">
        <v>268</v>
      </c>
      <c r="Z6529" t="s">
        <v>268</v>
      </c>
      <c r="AA6529" t="s">
        <v>19</v>
      </c>
      <c r="AC6529" t="s">
        <v>11408</v>
      </c>
      <c r="AD6529">
        <v>1</v>
      </c>
      <c r="AE6529">
        <v>1</v>
      </c>
    </row>
    <row r="6530" spans="1:31">
      <c r="A6530" t="s">
        <v>11409</v>
      </c>
      <c r="B6530" s="93">
        <v>44886</v>
      </c>
      <c r="C6530" s="93">
        <v>44886</v>
      </c>
      <c r="D6530">
        <v>-7.1737119999999996E-3</v>
      </c>
      <c r="E6530">
        <v>-7.1737119999999996E-3</v>
      </c>
      <c r="F6530" t="s">
        <v>81</v>
      </c>
      <c r="G6530">
        <v>4.2552166934189408</v>
      </c>
      <c r="H6530">
        <v>-3.0525699056179779E-2</v>
      </c>
      <c r="I6530">
        <v>-3.0525699056179779E-2</v>
      </c>
      <c r="J6530">
        <v>1</v>
      </c>
      <c r="L6530" t="s">
        <v>76</v>
      </c>
      <c r="M6530" t="s">
        <v>10908</v>
      </c>
      <c r="R6530" t="s">
        <v>8556</v>
      </c>
      <c r="T6530" t="s">
        <v>76</v>
      </c>
      <c r="V6530" t="s">
        <v>4153</v>
      </c>
      <c r="W6530" t="s">
        <v>4154</v>
      </c>
      <c r="X6530" t="s">
        <v>168</v>
      </c>
      <c r="Y6530" t="s">
        <v>268</v>
      </c>
      <c r="Z6530" t="s">
        <v>268</v>
      </c>
      <c r="AA6530" t="s">
        <v>19</v>
      </c>
      <c r="AC6530" t="s">
        <v>11410</v>
      </c>
      <c r="AD6530">
        <v>1</v>
      </c>
      <c r="AE6530">
        <v>1</v>
      </c>
    </row>
    <row r="6531" spans="1:31">
      <c r="A6531" t="s">
        <v>11411</v>
      </c>
      <c r="B6531" s="93">
        <v>44886</v>
      </c>
      <c r="C6531" s="93">
        <v>44886</v>
      </c>
      <c r="D6531">
        <v>-1.5527329600000001E-2</v>
      </c>
      <c r="E6531">
        <v>-1.5527329600000001E-2</v>
      </c>
      <c r="F6531" t="s">
        <v>81</v>
      </c>
      <c r="G6531">
        <v>4.2552166934189408</v>
      </c>
      <c r="H6531">
        <v>-6.607215211813805E-2</v>
      </c>
      <c r="I6531">
        <v>-6.607215211813805E-2</v>
      </c>
      <c r="J6531">
        <v>1</v>
      </c>
      <c r="L6531" t="s">
        <v>76</v>
      </c>
      <c r="M6531" t="s">
        <v>10908</v>
      </c>
      <c r="R6531" t="s">
        <v>8556</v>
      </c>
      <c r="T6531" t="s">
        <v>76</v>
      </c>
      <c r="V6531" t="s">
        <v>4153</v>
      </c>
      <c r="W6531" t="s">
        <v>4154</v>
      </c>
      <c r="X6531" t="s">
        <v>168</v>
      </c>
      <c r="Y6531" t="s">
        <v>268</v>
      </c>
      <c r="Z6531" t="s">
        <v>268</v>
      </c>
      <c r="AA6531" t="s">
        <v>19</v>
      </c>
      <c r="AC6531" t="s">
        <v>11412</v>
      </c>
      <c r="AD6531">
        <v>1</v>
      </c>
      <c r="AE6531">
        <v>1</v>
      </c>
    </row>
    <row r="6532" spans="1:31">
      <c r="A6532" t="s">
        <v>11413</v>
      </c>
      <c r="B6532" s="93">
        <v>44886</v>
      </c>
      <c r="C6532" s="93">
        <v>44886</v>
      </c>
      <c r="D6532">
        <v>-3.1048992099999999E-2</v>
      </c>
      <c r="E6532">
        <v>-3.1048992099999999E-2</v>
      </c>
      <c r="F6532" t="s">
        <v>81</v>
      </c>
      <c r="G6532">
        <v>4.2552166934189408</v>
      </c>
      <c r="H6532">
        <v>-0.13212018949775281</v>
      </c>
      <c r="I6532">
        <v>-0.13212018949775281</v>
      </c>
      <c r="J6532">
        <v>1</v>
      </c>
      <c r="L6532" t="s">
        <v>76</v>
      </c>
      <c r="M6532" t="s">
        <v>10908</v>
      </c>
      <c r="R6532" t="s">
        <v>8556</v>
      </c>
      <c r="T6532" t="s">
        <v>76</v>
      </c>
      <c r="V6532" t="s">
        <v>4153</v>
      </c>
      <c r="W6532" t="s">
        <v>4154</v>
      </c>
      <c r="X6532" t="s">
        <v>168</v>
      </c>
      <c r="Y6532" t="s">
        <v>268</v>
      </c>
      <c r="Z6532" t="s">
        <v>268</v>
      </c>
      <c r="AA6532" t="s">
        <v>19</v>
      </c>
      <c r="AC6532" t="s">
        <v>11414</v>
      </c>
      <c r="AD6532">
        <v>1</v>
      </c>
      <c r="AE6532">
        <v>1</v>
      </c>
    </row>
    <row r="6533" spans="1:31">
      <c r="A6533" t="s">
        <v>11415</v>
      </c>
      <c r="B6533" s="93">
        <v>44886</v>
      </c>
      <c r="C6533" s="93">
        <v>44886</v>
      </c>
      <c r="D6533">
        <v>-1.04862600041945E-2</v>
      </c>
      <c r="E6533">
        <v>-1.04862600041945E-2</v>
      </c>
      <c r="F6533" t="s">
        <v>81</v>
      </c>
      <c r="G6533">
        <v>4.2552166934189408</v>
      </c>
      <c r="H6533">
        <v>-4.4621308621379821E-2</v>
      </c>
      <c r="I6533">
        <v>-4.4621308621379821E-2</v>
      </c>
      <c r="J6533">
        <v>1</v>
      </c>
      <c r="L6533" t="s">
        <v>65</v>
      </c>
      <c r="R6533" t="s">
        <v>8556</v>
      </c>
      <c r="T6533" t="s">
        <v>65</v>
      </c>
      <c r="V6533" t="s">
        <v>4153</v>
      </c>
      <c r="W6533" t="s">
        <v>4154</v>
      </c>
      <c r="X6533" t="s">
        <v>168</v>
      </c>
      <c r="Y6533" t="s">
        <v>268</v>
      </c>
      <c r="Z6533" t="s">
        <v>268</v>
      </c>
      <c r="AA6533" t="s">
        <v>19</v>
      </c>
      <c r="AC6533" t="s">
        <v>11416</v>
      </c>
      <c r="AD6533">
        <v>1</v>
      </c>
      <c r="AE6533">
        <v>1</v>
      </c>
    </row>
    <row r="6534" spans="1:31">
      <c r="A6534" t="s">
        <v>11417</v>
      </c>
      <c r="B6534" s="93">
        <v>44886</v>
      </c>
      <c r="C6534" s="93">
        <v>44886</v>
      </c>
      <c r="D6534">
        <v>-9.4430773454964312E-3</v>
      </c>
      <c r="E6534">
        <v>-9.4430773454964312E-3</v>
      </c>
      <c r="F6534" t="s">
        <v>81</v>
      </c>
      <c r="G6534">
        <v>4.2552166934189408</v>
      </c>
      <c r="H6534">
        <v>-4.0182340357802632E-2</v>
      </c>
      <c r="I6534">
        <v>-4.0182340357802632E-2</v>
      </c>
      <c r="J6534">
        <v>1</v>
      </c>
      <c r="L6534" t="s">
        <v>65</v>
      </c>
      <c r="R6534" t="s">
        <v>11391</v>
      </c>
      <c r="T6534" t="s">
        <v>65</v>
      </c>
      <c r="V6534" t="s">
        <v>8402</v>
      </c>
      <c r="W6534" t="s">
        <v>7116</v>
      </c>
      <c r="X6534" t="s">
        <v>168</v>
      </c>
      <c r="Y6534" t="s">
        <v>268</v>
      </c>
      <c r="Z6534" t="s">
        <v>268</v>
      </c>
      <c r="AA6534" t="s">
        <v>19</v>
      </c>
      <c r="AC6534" t="s">
        <v>11418</v>
      </c>
      <c r="AD6534">
        <v>1</v>
      </c>
      <c r="AE6534">
        <v>1</v>
      </c>
    </row>
    <row r="6535" spans="1:31">
      <c r="A6535" t="s">
        <v>11419</v>
      </c>
      <c r="B6535" s="93">
        <v>44886</v>
      </c>
      <c r="C6535" s="93">
        <v>44886</v>
      </c>
      <c r="D6535">
        <v>-0.11176990507959279</v>
      </c>
      <c r="E6535">
        <v>-0.11176990507959279</v>
      </c>
      <c r="F6535" t="s">
        <v>81</v>
      </c>
      <c r="G6535">
        <v>4.2552166934189408</v>
      </c>
      <c r="H6535">
        <v>-0.47560516591653368</v>
      </c>
      <c r="I6535">
        <v>-0.47560516591653368</v>
      </c>
      <c r="J6535">
        <v>1</v>
      </c>
      <c r="L6535" t="s">
        <v>65</v>
      </c>
      <c r="R6535" t="s">
        <v>11391</v>
      </c>
      <c r="T6535" t="s">
        <v>65</v>
      </c>
      <c r="V6535" t="s">
        <v>8402</v>
      </c>
      <c r="W6535" t="s">
        <v>7116</v>
      </c>
      <c r="X6535" t="s">
        <v>168</v>
      </c>
      <c r="Y6535" t="s">
        <v>268</v>
      </c>
      <c r="Z6535" t="s">
        <v>268</v>
      </c>
      <c r="AA6535" t="s">
        <v>19</v>
      </c>
      <c r="AC6535" t="s">
        <v>11420</v>
      </c>
      <c r="AD6535">
        <v>1</v>
      </c>
      <c r="AE6535">
        <v>1</v>
      </c>
    </row>
    <row r="6536" spans="1:31">
      <c r="A6536" t="s">
        <v>11421</v>
      </c>
      <c r="B6536" s="93">
        <v>44886</v>
      </c>
      <c r="C6536" s="93">
        <v>44886</v>
      </c>
      <c r="D6536">
        <v>-9.8952559999999998E-3</v>
      </c>
      <c r="E6536">
        <v>-9.8952559999999998E-3</v>
      </c>
      <c r="F6536" t="s">
        <v>81</v>
      </c>
      <c r="G6536">
        <v>4.2552166934189408</v>
      </c>
      <c r="H6536">
        <v>-4.2106458516853927E-2</v>
      </c>
      <c r="I6536">
        <v>-4.2106458516853927E-2</v>
      </c>
      <c r="J6536">
        <v>1</v>
      </c>
      <c r="L6536" t="s">
        <v>76</v>
      </c>
      <c r="M6536" t="s">
        <v>10908</v>
      </c>
      <c r="R6536" t="s">
        <v>8556</v>
      </c>
      <c r="T6536" t="s">
        <v>76</v>
      </c>
      <c r="V6536" t="s">
        <v>4153</v>
      </c>
      <c r="W6536" t="s">
        <v>4154</v>
      </c>
      <c r="X6536" t="s">
        <v>168</v>
      </c>
      <c r="Y6536" t="s">
        <v>268</v>
      </c>
      <c r="Z6536" t="s">
        <v>268</v>
      </c>
      <c r="AA6536" t="s">
        <v>19</v>
      </c>
      <c r="AC6536" t="s">
        <v>11422</v>
      </c>
      <c r="AD6536">
        <v>1</v>
      </c>
      <c r="AE6536">
        <v>1</v>
      </c>
    </row>
    <row r="6537" spans="1:31">
      <c r="A6537" t="s">
        <v>11423</v>
      </c>
      <c r="B6537" s="93">
        <v>44886</v>
      </c>
      <c r="C6537" s="93">
        <v>44886</v>
      </c>
      <c r="D6537">
        <v>-1.1155607387766719E-2</v>
      </c>
      <c r="E6537">
        <v>-1.1155607387766719E-2</v>
      </c>
      <c r="F6537" t="s">
        <v>81</v>
      </c>
      <c r="G6537">
        <v>4.2552166934189408</v>
      </c>
      <c r="H6537">
        <v>-4.7469526781652609E-2</v>
      </c>
      <c r="I6537">
        <v>-4.7469526781652609E-2</v>
      </c>
      <c r="J6537">
        <v>1</v>
      </c>
      <c r="L6537" t="s">
        <v>65</v>
      </c>
      <c r="R6537" t="s">
        <v>8556</v>
      </c>
      <c r="T6537" t="s">
        <v>65</v>
      </c>
      <c r="V6537" t="s">
        <v>4153</v>
      </c>
      <c r="W6537" t="s">
        <v>4154</v>
      </c>
      <c r="X6537" t="s">
        <v>168</v>
      </c>
      <c r="Y6537" t="s">
        <v>268</v>
      </c>
      <c r="Z6537" t="s">
        <v>268</v>
      </c>
      <c r="AA6537" t="s">
        <v>19</v>
      </c>
      <c r="AC6537" t="s">
        <v>11424</v>
      </c>
      <c r="AD6537">
        <v>1</v>
      </c>
      <c r="AE6537">
        <v>1</v>
      </c>
    </row>
    <row r="6538" spans="1:31">
      <c r="A6538" t="s">
        <v>11425</v>
      </c>
      <c r="B6538" s="93">
        <v>44886</v>
      </c>
      <c r="C6538" s="93">
        <v>44886</v>
      </c>
      <c r="D6538">
        <v>-1.06483824E-2</v>
      </c>
      <c r="E6538">
        <v>-1.06483824E-2</v>
      </c>
      <c r="F6538" t="s">
        <v>81</v>
      </c>
      <c r="G6538">
        <v>4.2552166934189408</v>
      </c>
      <c r="H6538">
        <v>-4.5311174546388437E-2</v>
      </c>
      <c r="I6538">
        <v>-4.5311174546388437E-2</v>
      </c>
      <c r="J6538">
        <v>1</v>
      </c>
      <c r="L6538" t="s">
        <v>76</v>
      </c>
      <c r="M6538" t="s">
        <v>10908</v>
      </c>
      <c r="R6538" t="s">
        <v>8556</v>
      </c>
      <c r="T6538" t="s">
        <v>76</v>
      </c>
      <c r="V6538" t="s">
        <v>4153</v>
      </c>
      <c r="W6538" t="s">
        <v>4154</v>
      </c>
      <c r="X6538" t="s">
        <v>168</v>
      </c>
      <c r="Y6538" t="s">
        <v>268</v>
      </c>
      <c r="Z6538" t="s">
        <v>268</v>
      </c>
      <c r="AA6538" t="s">
        <v>19</v>
      </c>
      <c r="AC6538" t="s">
        <v>11426</v>
      </c>
      <c r="AD6538">
        <v>1</v>
      </c>
      <c r="AE6538">
        <v>1</v>
      </c>
    </row>
    <row r="6539" spans="1:31">
      <c r="A6539" t="s">
        <v>11427</v>
      </c>
      <c r="B6539" s="93">
        <v>44886</v>
      </c>
      <c r="C6539" s="93">
        <v>44886</v>
      </c>
      <c r="D6539">
        <v>-5.7139160000000003E-3</v>
      </c>
      <c r="E6539">
        <v>-5.7139160000000003E-3</v>
      </c>
      <c r="F6539" t="s">
        <v>81</v>
      </c>
      <c r="G6539">
        <v>4.2552166934189408</v>
      </c>
      <c r="H6539">
        <v>-2.4313950747993581E-2</v>
      </c>
      <c r="I6539">
        <v>-2.4313950747993581E-2</v>
      </c>
      <c r="J6539">
        <v>1</v>
      </c>
      <c r="L6539" t="s">
        <v>76</v>
      </c>
      <c r="M6539" t="s">
        <v>10908</v>
      </c>
      <c r="R6539" t="s">
        <v>8556</v>
      </c>
      <c r="T6539" t="s">
        <v>76</v>
      </c>
      <c r="V6539" t="s">
        <v>4153</v>
      </c>
      <c r="W6539" t="s">
        <v>4154</v>
      </c>
      <c r="X6539" t="s">
        <v>168</v>
      </c>
      <c r="Y6539" t="s">
        <v>268</v>
      </c>
      <c r="Z6539" t="s">
        <v>268</v>
      </c>
      <c r="AA6539" t="s">
        <v>19</v>
      </c>
      <c r="AC6539" t="s">
        <v>11428</v>
      </c>
      <c r="AD6539">
        <v>1</v>
      </c>
      <c r="AE6539">
        <v>1</v>
      </c>
    </row>
    <row r="6540" spans="1:31">
      <c r="A6540" t="s">
        <v>11429</v>
      </c>
      <c r="B6540" s="93">
        <v>44886</v>
      </c>
      <c r="C6540" s="93">
        <v>44886</v>
      </c>
      <c r="D6540">
        <v>-4.4139679999999999E-3</v>
      </c>
      <c r="E6540">
        <v>-4.4139679999999999E-3</v>
      </c>
      <c r="F6540" t="s">
        <v>81</v>
      </c>
      <c r="G6540">
        <v>4.2552166934189408</v>
      </c>
      <c r="H6540">
        <v>-1.8782390317817019E-2</v>
      </c>
      <c r="I6540">
        <v>-1.8782390317817019E-2</v>
      </c>
      <c r="J6540">
        <v>1</v>
      </c>
      <c r="L6540" t="s">
        <v>76</v>
      </c>
      <c r="M6540" t="s">
        <v>10908</v>
      </c>
      <c r="R6540" t="s">
        <v>8556</v>
      </c>
      <c r="T6540" t="s">
        <v>76</v>
      </c>
      <c r="V6540" t="s">
        <v>4153</v>
      </c>
      <c r="W6540" t="s">
        <v>4154</v>
      </c>
      <c r="X6540" t="s">
        <v>168</v>
      </c>
      <c r="Y6540" t="s">
        <v>268</v>
      </c>
      <c r="Z6540" t="s">
        <v>268</v>
      </c>
      <c r="AA6540" t="s">
        <v>19</v>
      </c>
      <c r="AC6540" t="s">
        <v>11430</v>
      </c>
      <c r="AD6540">
        <v>1</v>
      </c>
      <c r="AE6540">
        <v>1</v>
      </c>
    </row>
    <row r="6541" spans="1:31">
      <c r="A6541" t="s">
        <v>11431</v>
      </c>
      <c r="B6541" s="93">
        <v>44886</v>
      </c>
      <c r="C6541" s="93">
        <v>44886</v>
      </c>
      <c r="D6541">
        <v>-6.8577124000000003E-3</v>
      </c>
      <c r="E6541">
        <v>-6.8577124000000003E-3</v>
      </c>
      <c r="F6541" t="s">
        <v>81</v>
      </c>
      <c r="G6541">
        <v>4.2552166934189408</v>
      </c>
      <c r="H6541">
        <v>-2.9181052283146072E-2</v>
      </c>
      <c r="I6541">
        <v>-2.9181052283146072E-2</v>
      </c>
      <c r="J6541">
        <v>1</v>
      </c>
      <c r="L6541" t="s">
        <v>76</v>
      </c>
      <c r="M6541" t="s">
        <v>10908</v>
      </c>
      <c r="R6541" t="s">
        <v>8556</v>
      </c>
      <c r="T6541" t="s">
        <v>76</v>
      </c>
      <c r="V6541" t="s">
        <v>4153</v>
      </c>
      <c r="W6541" t="s">
        <v>4154</v>
      </c>
      <c r="X6541" t="s">
        <v>168</v>
      </c>
      <c r="Y6541" t="s">
        <v>268</v>
      </c>
      <c r="Z6541" t="s">
        <v>268</v>
      </c>
      <c r="AA6541" t="s">
        <v>19</v>
      </c>
      <c r="AC6541" t="s">
        <v>11432</v>
      </c>
      <c r="AD6541">
        <v>1</v>
      </c>
      <c r="AE6541">
        <v>1</v>
      </c>
    </row>
    <row r="6542" spans="1:31">
      <c r="A6542" t="s">
        <v>11433</v>
      </c>
      <c r="B6542" s="93">
        <v>44886</v>
      </c>
      <c r="C6542" s="93">
        <v>44886</v>
      </c>
      <c r="D6542">
        <v>-1.32607552E-2</v>
      </c>
      <c r="E6542">
        <v>-1.32607552E-2</v>
      </c>
      <c r="F6542" t="s">
        <v>81</v>
      </c>
      <c r="G6542">
        <v>4.2552166934189408</v>
      </c>
      <c r="H6542">
        <v>-5.6427386894382023E-2</v>
      </c>
      <c r="I6542">
        <v>-5.6427386894382023E-2</v>
      </c>
      <c r="J6542">
        <v>1</v>
      </c>
      <c r="L6542" t="s">
        <v>76</v>
      </c>
      <c r="M6542" t="s">
        <v>10908</v>
      </c>
      <c r="R6542" t="s">
        <v>8556</v>
      </c>
      <c r="T6542" t="s">
        <v>76</v>
      </c>
      <c r="V6542" t="s">
        <v>4153</v>
      </c>
      <c r="W6542" t="s">
        <v>4154</v>
      </c>
      <c r="X6542" t="s">
        <v>168</v>
      </c>
      <c r="Y6542" t="s">
        <v>268</v>
      </c>
      <c r="Z6542" t="s">
        <v>268</v>
      </c>
      <c r="AA6542" t="s">
        <v>19</v>
      </c>
      <c r="AC6542" t="s">
        <v>11434</v>
      </c>
      <c r="AD6542">
        <v>1</v>
      </c>
      <c r="AE6542">
        <v>1</v>
      </c>
    </row>
    <row r="6543" spans="1:31">
      <c r="A6543" t="s">
        <v>11435</v>
      </c>
      <c r="B6543" s="93">
        <v>44886</v>
      </c>
      <c r="C6543" s="93">
        <v>44886</v>
      </c>
      <c r="D6543">
        <v>-8.8328535999999992E-3</v>
      </c>
      <c r="E6543">
        <v>-8.8328535999999992E-3</v>
      </c>
      <c r="F6543" t="s">
        <v>81</v>
      </c>
      <c r="G6543">
        <v>4.2552166934189408</v>
      </c>
      <c r="H6543">
        <v>-3.7585706089245587E-2</v>
      </c>
      <c r="I6543">
        <v>-3.7585706089245587E-2</v>
      </c>
      <c r="J6543">
        <v>1</v>
      </c>
      <c r="L6543" t="s">
        <v>76</v>
      </c>
      <c r="M6543" t="s">
        <v>10908</v>
      </c>
      <c r="R6543" t="s">
        <v>8556</v>
      </c>
      <c r="T6543" t="s">
        <v>76</v>
      </c>
      <c r="V6543" t="s">
        <v>4153</v>
      </c>
      <c r="W6543" t="s">
        <v>4154</v>
      </c>
      <c r="X6543" t="s">
        <v>168</v>
      </c>
      <c r="Y6543" t="s">
        <v>268</v>
      </c>
      <c r="Z6543" t="s">
        <v>268</v>
      </c>
      <c r="AA6543" t="s">
        <v>19</v>
      </c>
      <c r="AC6543" t="s">
        <v>11436</v>
      </c>
      <c r="AD6543">
        <v>1</v>
      </c>
      <c r="AE6543">
        <v>1</v>
      </c>
    </row>
    <row r="6544" spans="1:31">
      <c r="A6544" t="s">
        <v>11437</v>
      </c>
      <c r="B6544" s="93">
        <v>44886</v>
      </c>
      <c r="C6544" s="93">
        <v>44886</v>
      </c>
      <c r="D6544">
        <v>-7.7581800033618784E-3</v>
      </c>
      <c r="E6544">
        <v>-7.7581800033618784E-3</v>
      </c>
      <c r="F6544" t="s">
        <v>81</v>
      </c>
      <c r="G6544">
        <v>4.2552166934189408</v>
      </c>
      <c r="H6544">
        <v>-3.3012737060854482E-2</v>
      </c>
      <c r="I6544">
        <v>-3.3012737060854482E-2</v>
      </c>
      <c r="J6544">
        <v>1</v>
      </c>
      <c r="L6544" t="s">
        <v>65</v>
      </c>
      <c r="M6544" t="s">
        <v>11390</v>
      </c>
      <c r="R6544" t="s">
        <v>11391</v>
      </c>
      <c r="T6544" t="s">
        <v>65</v>
      </c>
      <c r="V6544" t="s">
        <v>8402</v>
      </c>
      <c r="W6544" t="s">
        <v>7116</v>
      </c>
      <c r="X6544" t="s">
        <v>168</v>
      </c>
      <c r="Y6544" t="s">
        <v>268</v>
      </c>
      <c r="Z6544" t="s">
        <v>268</v>
      </c>
      <c r="AA6544" t="s">
        <v>19</v>
      </c>
      <c r="AC6544" t="s">
        <v>11392</v>
      </c>
      <c r="AD6544">
        <v>1</v>
      </c>
      <c r="AE6544">
        <v>1</v>
      </c>
    </row>
    <row r="6545" spans="1:31">
      <c r="A6545" t="s">
        <v>11438</v>
      </c>
      <c r="B6545" s="93">
        <v>44886</v>
      </c>
      <c r="C6545" s="93">
        <v>44886</v>
      </c>
      <c r="D6545">
        <v>-5.0985711999999997E-3</v>
      </c>
      <c r="E6545">
        <v>-5.0985711999999997E-3</v>
      </c>
      <c r="F6545" t="s">
        <v>81</v>
      </c>
      <c r="G6545">
        <v>4.2552166934189408</v>
      </c>
      <c r="H6545">
        <v>-2.1695525282825041E-2</v>
      </c>
      <c r="I6545">
        <v>-2.1695525282825041E-2</v>
      </c>
      <c r="J6545">
        <v>1</v>
      </c>
      <c r="L6545" t="s">
        <v>76</v>
      </c>
      <c r="M6545" t="s">
        <v>10908</v>
      </c>
      <c r="R6545" t="s">
        <v>8556</v>
      </c>
      <c r="T6545" t="s">
        <v>76</v>
      </c>
      <c r="V6545" t="s">
        <v>4153</v>
      </c>
      <c r="W6545" t="s">
        <v>4154</v>
      </c>
      <c r="X6545" t="s">
        <v>168</v>
      </c>
      <c r="Y6545" t="s">
        <v>268</v>
      </c>
      <c r="Z6545" t="s">
        <v>268</v>
      </c>
      <c r="AA6545" t="s">
        <v>19</v>
      </c>
      <c r="AC6545" t="s">
        <v>11439</v>
      </c>
      <c r="AD6545">
        <v>1</v>
      </c>
      <c r="AE6545">
        <v>1</v>
      </c>
    </row>
    <row r="6546" spans="1:31">
      <c r="A6546" t="s">
        <v>11440</v>
      </c>
      <c r="B6546" s="93">
        <v>44886</v>
      </c>
      <c r="C6546" s="93">
        <v>44886</v>
      </c>
      <c r="D6546">
        <v>-7.2761258999999986E-3</v>
      </c>
      <c r="E6546">
        <v>-7.2761258999999986E-3</v>
      </c>
      <c r="F6546" t="s">
        <v>81</v>
      </c>
      <c r="G6546">
        <v>4.2552166934189408</v>
      </c>
      <c r="H6546">
        <v>-3.0961492393097909E-2</v>
      </c>
      <c r="I6546">
        <v>-3.0961492393097909E-2</v>
      </c>
      <c r="J6546">
        <v>1</v>
      </c>
      <c r="L6546" t="s">
        <v>76</v>
      </c>
      <c r="M6546" t="s">
        <v>10908</v>
      </c>
      <c r="R6546" t="s">
        <v>8556</v>
      </c>
      <c r="T6546" t="s">
        <v>76</v>
      </c>
      <c r="V6546" t="s">
        <v>4153</v>
      </c>
      <c r="W6546" t="s">
        <v>4154</v>
      </c>
      <c r="X6546" t="s">
        <v>168</v>
      </c>
      <c r="Y6546" t="s">
        <v>268</v>
      </c>
      <c r="Z6546" t="s">
        <v>268</v>
      </c>
      <c r="AA6546" t="s">
        <v>19</v>
      </c>
      <c r="AC6546" t="s">
        <v>11441</v>
      </c>
      <c r="AD6546">
        <v>1</v>
      </c>
      <c r="AE6546">
        <v>1</v>
      </c>
    </row>
    <row r="6547" spans="1:31">
      <c r="A6547" t="s">
        <v>11442</v>
      </c>
      <c r="B6547" s="93">
        <v>44886</v>
      </c>
      <c r="C6547" s="93">
        <v>44886</v>
      </c>
      <c r="D6547">
        <v>-5.8031230999999999E-3</v>
      </c>
      <c r="E6547">
        <v>-5.8031230999999999E-3</v>
      </c>
      <c r="F6547" t="s">
        <v>81</v>
      </c>
      <c r="G6547">
        <v>4.2552166934189408</v>
      </c>
      <c r="H6547">
        <v>-2.4693546289085069E-2</v>
      </c>
      <c r="I6547">
        <v>-2.4693546289085069E-2</v>
      </c>
      <c r="J6547">
        <v>1</v>
      </c>
      <c r="L6547" t="s">
        <v>76</v>
      </c>
      <c r="M6547" t="s">
        <v>10908</v>
      </c>
      <c r="R6547" t="s">
        <v>8556</v>
      </c>
      <c r="T6547" t="s">
        <v>76</v>
      </c>
      <c r="V6547" t="s">
        <v>4153</v>
      </c>
      <c r="W6547" t="s">
        <v>4154</v>
      </c>
      <c r="X6547" t="s">
        <v>168</v>
      </c>
      <c r="Y6547" t="s">
        <v>268</v>
      </c>
      <c r="Z6547" t="s">
        <v>268</v>
      </c>
      <c r="AA6547" t="s">
        <v>19</v>
      </c>
      <c r="AC6547" t="s">
        <v>11443</v>
      </c>
      <c r="AD6547">
        <v>1</v>
      </c>
      <c r="AE6547">
        <v>1</v>
      </c>
    </row>
    <row r="6548" spans="1:31">
      <c r="A6548" t="s">
        <v>11444</v>
      </c>
      <c r="B6548" s="93">
        <v>44886</v>
      </c>
      <c r="C6548" s="93">
        <v>44886</v>
      </c>
      <c r="D6548">
        <v>-7.2269311999999999E-3</v>
      </c>
      <c r="E6548">
        <v>-7.2269311999999999E-3</v>
      </c>
      <c r="F6548" t="s">
        <v>81</v>
      </c>
      <c r="G6548">
        <v>4.2552166934189408</v>
      </c>
      <c r="H6548">
        <v>-3.0752158284430179E-2</v>
      </c>
      <c r="I6548">
        <v>-3.0752158284430179E-2</v>
      </c>
      <c r="J6548">
        <v>1</v>
      </c>
      <c r="L6548" t="s">
        <v>76</v>
      </c>
      <c r="M6548" t="s">
        <v>10908</v>
      </c>
      <c r="R6548" t="s">
        <v>8556</v>
      </c>
      <c r="T6548" t="s">
        <v>76</v>
      </c>
      <c r="V6548" t="s">
        <v>4153</v>
      </c>
      <c r="W6548" t="s">
        <v>4154</v>
      </c>
      <c r="X6548" t="s">
        <v>168</v>
      </c>
      <c r="Y6548" t="s">
        <v>268</v>
      </c>
      <c r="Z6548" t="s">
        <v>268</v>
      </c>
      <c r="AA6548" t="s">
        <v>19</v>
      </c>
      <c r="AC6548" t="s">
        <v>11445</v>
      </c>
      <c r="AD6548">
        <v>1</v>
      </c>
      <c r="AE6548">
        <v>1</v>
      </c>
    </row>
    <row r="6549" spans="1:31">
      <c r="A6549" t="s">
        <v>11446</v>
      </c>
      <c r="B6549" s="93">
        <v>44886</v>
      </c>
      <c r="C6549" s="93">
        <v>44886</v>
      </c>
      <c r="D6549">
        <v>-7.3350144000000001E-3</v>
      </c>
      <c r="E6549">
        <v>-7.3350144000000001E-3</v>
      </c>
      <c r="F6549" t="s">
        <v>81</v>
      </c>
      <c r="G6549">
        <v>4.2552166934189408</v>
      </c>
      <c r="H6549">
        <v>-3.121207572134832E-2</v>
      </c>
      <c r="I6549">
        <v>-3.121207572134832E-2</v>
      </c>
      <c r="J6549">
        <v>1</v>
      </c>
      <c r="L6549" t="s">
        <v>76</v>
      </c>
      <c r="M6549" t="s">
        <v>10908</v>
      </c>
      <c r="R6549" t="s">
        <v>8556</v>
      </c>
      <c r="T6549" t="s">
        <v>76</v>
      </c>
      <c r="V6549" t="s">
        <v>4153</v>
      </c>
      <c r="W6549" t="s">
        <v>4154</v>
      </c>
      <c r="X6549" t="s">
        <v>168</v>
      </c>
      <c r="Y6549" t="s">
        <v>268</v>
      </c>
      <c r="Z6549" t="s">
        <v>268</v>
      </c>
      <c r="AA6549" t="s">
        <v>19</v>
      </c>
      <c r="AC6549" t="s">
        <v>11447</v>
      </c>
      <c r="AD6549">
        <v>1</v>
      </c>
      <c r="AE6549">
        <v>1</v>
      </c>
    </row>
    <row r="6550" spans="1:31">
      <c r="A6550" t="s">
        <v>11448</v>
      </c>
      <c r="B6550" s="93">
        <v>44885</v>
      </c>
      <c r="C6550" s="93">
        <v>44885</v>
      </c>
      <c r="D6550">
        <v>-4.3246303999999996E-3</v>
      </c>
      <c r="E6550">
        <v>-4.3246303999999996E-3</v>
      </c>
      <c r="F6550" t="s">
        <v>81</v>
      </c>
      <c r="G6550">
        <v>4.375135722041259</v>
      </c>
      <c r="H6550">
        <v>-1.8920844947665581E-2</v>
      </c>
      <c r="I6550">
        <v>-1.8920844947665581E-2</v>
      </c>
      <c r="J6550">
        <v>1</v>
      </c>
      <c r="L6550" t="s">
        <v>76</v>
      </c>
      <c r="M6550" t="s">
        <v>10908</v>
      </c>
      <c r="R6550" t="s">
        <v>8556</v>
      </c>
      <c r="T6550" t="s">
        <v>76</v>
      </c>
      <c r="V6550" t="s">
        <v>4153</v>
      </c>
      <c r="W6550" t="s">
        <v>4154</v>
      </c>
      <c r="X6550" t="s">
        <v>168</v>
      </c>
      <c r="Y6550" t="s">
        <v>268</v>
      </c>
      <c r="Z6550" t="s">
        <v>268</v>
      </c>
      <c r="AA6550" t="s">
        <v>19</v>
      </c>
      <c r="AC6550" t="s">
        <v>11449</v>
      </c>
      <c r="AD6550">
        <v>1</v>
      </c>
      <c r="AE6550">
        <v>1</v>
      </c>
    </row>
    <row r="6551" spans="1:31">
      <c r="A6551" t="s">
        <v>11450</v>
      </c>
      <c r="B6551" s="93">
        <v>44885</v>
      </c>
      <c r="C6551" s="93">
        <v>44885</v>
      </c>
      <c r="D6551">
        <v>-4.3348299999999996E-3</v>
      </c>
      <c r="E6551">
        <v>-4.3348299999999996E-3</v>
      </c>
      <c r="F6551" t="s">
        <v>81</v>
      </c>
      <c r="G6551">
        <v>4.375135722041259</v>
      </c>
      <c r="H6551">
        <v>-1.8965469581976108E-2</v>
      </c>
      <c r="I6551">
        <v>-1.8965469581976108E-2</v>
      </c>
      <c r="J6551">
        <v>1</v>
      </c>
      <c r="L6551" t="s">
        <v>76</v>
      </c>
      <c r="M6551" t="s">
        <v>10908</v>
      </c>
      <c r="R6551" t="s">
        <v>8556</v>
      </c>
      <c r="T6551" t="s">
        <v>76</v>
      </c>
      <c r="V6551" t="s">
        <v>4153</v>
      </c>
      <c r="W6551" t="s">
        <v>4154</v>
      </c>
      <c r="X6551" t="s">
        <v>168</v>
      </c>
      <c r="Y6551" t="s">
        <v>268</v>
      </c>
      <c r="Z6551" t="s">
        <v>268</v>
      </c>
      <c r="AA6551" t="s">
        <v>19</v>
      </c>
      <c r="AC6551" t="s">
        <v>11451</v>
      </c>
      <c r="AD6551">
        <v>1</v>
      </c>
      <c r="AE6551">
        <v>1</v>
      </c>
    </row>
    <row r="6552" spans="1:31">
      <c r="A6552" t="s">
        <v>11452</v>
      </c>
      <c r="B6552" s="93">
        <v>44884</v>
      </c>
      <c r="C6552" s="93">
        <v>44884</v>
      </c>
      <c r="D6552">
        <v>-5.0106648E-3</v>
      </c>
      <c r="E6552">
        <v>-5.0106648E-3</v>
      </c>
      <c r="F6552" t="s">
        <v>81</v>
      </c>
      <c r="G6552">
        <v>4.731891891891892</v>
      </c>
      <c r="H6552">
        <v>-2.3709924140108109E-2</v>
      </c>
      <c r="I6552">
        <v>-2.3709924140108109E-2</v>
      </c>
      <c r="J6552">
        <v>1</v>
      </c>
      <c r="L6552" t="s">
        <v>76</v>
      </c>
      <c r="M6552" t="s">
        <v>10908</v>
      </c>
      <c r="R6552" t="s">
        <v>8556</v>
      </c>
      <c r="T6552" t="s">
        <v>76</v>
      </c>
      <c r="V6552" t="s">
        <v>4153</v>
      </c>
      <c r="W6552" t="s">
        <v>4154</v>
      </c>
      <c r="X6552" t="s">
        <v>168</v>
      </c>
      <c r="Y6552" t="s">
        <v>268</v>
      </c>
      <c r="Z6552" t="s">
        <v>268</v>
      </c>
      <c r="AA6552" t="s">
        <v>19</v>
      </c>
      <c r="AC6552" t="s">
        <v>11453</v>
      </c>
      <c r="AD6552">
        <v>1</v>
      </c>
      <c r="AE6552">
        <v>1</v>
      </c>
    </row>
    <row r="6553" spans="1:31">
      <c r="A6553" t="s">
        <v>11454</v>
      </c>
      <c r="B6553" s="93">
        <v>44884</v>
      </c>
      <c r="C6553" s="93">
        <v>44884</v>
      </c>
      <c r="D6553">
        <v>-3.0987039999999999E-3</v>
      </c>
      <c r="E6553">
        <v>-3.0987039999999999E-3</v>
      </c>
      <c r="F6553" t="s">
        <v>81</v>
      </c>
      <c r="G6553">
        <v>4.731891891891892</v>
      </c>
      <c r="H6553">
        <v>-1.466273233297298E-2</v>
      </c>
      <c r="I6553">
        <v>-1.466273233297298E-2</v>
      </c>
      <c r="J6553">
        <v>1</v>
      </c>
      <c r="L6553" t="s">
        <v>76</v>
      </c>
      <c r="M6553" t="s">
        <v>10908</v>
      </c>
      <c r="R6553" t="s">
        <v>8556</v>
      </c>
      <c r="T6553" t="s">
        <v>76</v>
      </c>
      <c r="V6553" t="s">
        <v>4153</v>
      </c>
      <c r="W6553" t="s">
        <v>4154</v>
      </c>
      <c r="X6553" t="s">
        <v>168</v>
      </c>
      <c r="Y6553" t="s">
        <v>268</v>
      </c>
      <c r="Z6553" t="s">
        <v>268</v>
      </c>
      <c r="AA6553" t="s">
        <v>19</v>
      </c>
      <c r="AC6553" t="s">
        <v>11455</v>
      </c>
      <c r="AD6553">
        <v>1</v>
      </c>
      <c r="AE6553">
        <v>1</v>
      </c>
    </row>
    <row r="6554" spans="1:31">
      <c r="A6554" t="s">
        <v>11456</v>
      </c>
      <c r="B6554" s="93">
        <v>44884</v>
      </c>
      <c r="C6554" s="93">
        <v>44884</v>
      </c>
      <c r="D6554">
        <v>-3.7778719999999998E-3</v>
      </c>
      <c r="E6554">
        <v>-3.7778719999999998E-3</v>
      </c>
      <c r="F6554" t="s">
        <v>81</v>
      </c>
      <c r="G6554">
        <v>4.731891891891892</v>
      </c>
      <c r="H6554">
        <v>-1.7876481885405408E-2</v>
      </c>
      <c r="I6554">
        <v>-1.7876481885405408E-2</v>
      </c>
      <c r="J6554">
        <v>1</v>
      </c>
      <c r="L6554" t="s">
        <v>76</v>
      </c>
      <c r="M6554" t="s">
        <v>10908</v>
      </c>
      <c r="R6554" t="s">
        <v>8556</v>
      </c>
      <c r="T6554" t="s">
        <v>76</v>
      </c>
      <c r="V6554" t="s">
        <v>4153</v>
      </c>
      <c r="W6554" t="s">
        <v>4154</v>
      </c>
      <c r="X6554" t="s">
        <v>168</v>
      </c>
      <c r="Y6554" t="s">
        <v>268</v>
      </c>
      <c r="Z6554" t="s">
        <v>268</v>
      </c>
      <c r="AA6554" t="s">
        <v>19</v>
      </c>
      <c r="AC6554" t="s">
        <v>11457</v>
      </c>
      <c r="AD6554">
        <v>1</v>
      </c>
      <c r="AE6554">
        <v>1</v>
      </c>
    </row>
    <row r="6555" spans="1:31">
      <c r="A6555" t="s">
        <v>11458</v>
      </c>
      <c r="B6555" s="93">
        <v>44884</v>
      </c>
      <c r="C6555" s="93">
        <v>44884</v>
      </c>
      <c r="D6555">
        <v>-4.2532332000000004E-3</v>
      </c>
      <c r="E6555">
        <v>-4.2532332000000004E-3</v>
      </c>
      <c r="F6555" t="s">
        <v>81</v>
      </c>
      <c r="G6555">
        <v>4.731891891891892</v>
      </c>
      <c r="H6555">
        <v>-2.0125839693405409E-2</v>
      </c>
      <c r="I6555">
        <v>-2.0125839693405409E-2</v>
      </c>
      <c r="J6555">
        <v>1</v>
      </c>
      <c r="L6555" t="s">
        <v>76</v>
      </c>
      <c r="M6555" t="s">
        <v>10908</v>
      </c>
      <c r="R6555" t="s">
        <v>8556</v>
      </c>
      <c r="T6555" t="s">
        <v>76</v>
      </c>
      <c r="V6555" t="s">
        <v>4153</v>
      </c>
      <c r="W6555" t="s">
        <v>4154</v>
      </c>
      <c r="X6555" t="s">
        <v>168</v>
      </c>
      <c r="Y6555" t="s">
        <v>268</v>
      </c>
      <c r="Z6555" t="s">
        <v>268</v>
      </c>
      <c r="AA6555" t="s">
        <v>19</v>
      </c>
      <c r="AC6555" t="s">
        <v>11459</v>
      </c>
      <c r="AD6555">
        <v>1</v>
      </c>
      <c r="AE6555">
        <v>1</v>
      </c>
    </row>
    <row r="6556" spans="1:31">
      <c r="A6556" t="s">
        <v>11460</v>
      </c>
      <c r="B6556" s="93">
        <v>44884</v>
      </c>
      <c r="C6556" s="93">
        <v>44884</v>
      </c>
      <c r="D6556">
        <v>-7.2901783999999997E-3</v>
      </c>
      <c r="E6556">
        <v>-7.2901783999999997E-3</v>
      </c>
      <c r="F6556" t="s">
        <v>81</v>
      </c>
      <c r="G6556">
        <v>4.731891891891892</v>
      </c>
      <c r="H6556">
        <v>-3.4496336061405397E-2</v>
      </c>
      <c r="I6556">
        <v>-3.4496336061405397E-2</v>
      </c>
      <c r="J6556">
        <v>1</v>
      </c>
      <c r="L6556" t="s">
        <v>76</v>
      </c>
      <c r="M6556" t="s">
        <v>10908</v>
      </c>
      <c r="R6556" t="s">
        <v>8556</v>
      </c>
      <c r="T6556" t="s">
        <v>76</v>
      </c>
      <c r="V6556" t="s">
        <v>4153</v>
      </c>
      <c r="W6556" t="s">
        <v>4154</v>
      </c>
      <c r="X6556" t="s">
        <v>168</v>
      </c>
      <c r="Y6556" t="s">
        <v>268</v>
      </c>
      <c r="Z6556" t="s">
        <v>268</v>
      </c>
      <c r="AA6556" t="s">
        <v>19</v>
      </c>
      <c r="AC6556" t="s">
        <v>11461</v>
      </c>
      <c r="AD6556">
        <v>1</v>
      </c>
      <c r="AE6556">
        <v>1</v>
      </c>
    </row>
    <row r="6557" spans="1:31">
      <c r="A6557" t="s">
        <v>11462</v>
      </c>
      <c r="B6557" s="93">
        <v>44884</v>
      </c>
      <c r="C6557" s="93">
        <v>44884</v>
      </c>
      <c r="D6557">
        <v>-9.3096184000000005E-3</v>
      </c>
      <c r="E6557">
        <v>-9.3096184000000005E-3</v>
      </c>
      <c r="F6557" t="s">
        <v>81</v>
      </c>
      <c r="G6557">
        <v>4.731891891891892</v>
      </c>
      <c r="H6557">
        <v>-4.4052107823567568E-2</v>
      </c>
      <c r="I6557">
        <v>-4.4052107823567568E-2</v>
      </c>
      <c r="J6557">
        <v>1</v>
      </c>
      <c r="L6557" t="s">
        <v>76</v>
      </c>
      <c r="M6557" t="s">
        <v>10908</v>
      </c>
      <c r="R6557" t="s">
        <v>8556</v>
      </c>
      <c r="T6557" t="s">
        <v>76</v>
      </c>
      <c r="V6557" t="s">
        <v>4153</v>
      </c>
      <c r="W6557" t="s">
        <v>4154</v>
      </c>
      <c r="X6557" t="s">
        <v>168</v>
      </c>
      <c r="Y6557" t="s">
        <v>268</v>
      </c>
      <c r="Z6557" t="s">
        <v>268</v>
      </c>
      <c r="AA6557" t="s">
        <v>19</v>
      </c>
      <c r="AC6557" t="s">
        <v>11463</v>
      </c>
      <c r="AD6557">
        <v>1</v>
      </c>
      <c r="AE6557">
        <v>1</v>
      </c>
    </row>
    <row r="6558" spans="1:31">
      <c r="A6558" t="s">
        <v>11464</v>
      </c>
      <c r="B6558" s="93">
        <v>44884</v>
      </c>
      <c r="C6558" s="93">
        <v>44884</v>
      </c>
      <c r="D6558">
        <v>-4.6370626000000002E-3</v>
      </c>
      <c r="E6558">
        <v>-4.6370626000000002E-3</v>
      </c>
      <c r="F6558" t="s">
        <v>81</v>
      </c>
      <c r="G6558">
        <v>4.731891891891892</v>
      </c>
      <c r="H6558">
        <v>-2.194207891913514E-2</v>
      </c>
      <c r="I6558">
        <v>-2.194207891913514E-2</v>
      </c>
      <c r="J6558">
        <v>1</v>
      </c>
      <c r="L6558" t="s">
        <v>76</v>
      </c>
      <c r="M6558" t="s">
        <v>10908</v>
      </c>
      <c r="R6558" t="s">
        <v>8556</v>
      </c>
      <c r="T6558" t="s">
        <v>76</v>
      </c>
      <c r="V6558" t="s">
        <v>4153</v>
      </c>
      <c r="W6558" t="s">
        <v>4154</v>
      </c>
      <c r="X6558" t="s">
        <v>168</v>
      </c>
      <c r="Y6558" t="s">
        <v>268</v>
      </c>
      <c r="Z6558" t="s">
        <v>268</v>
      </c>
      <c r="AA6558" t="s">
        <v>19</v>
      </c>
      <c r="AC6558" t="s">
        <v>11465</v>
      </c>
      <c r="AD6558">
        <v>1</v>
      </c>
      <c r="AE6558">
        <v>1</v>
      </c>
    </row>
    <row r="6559" spans="1:31">
      <c r="A6559" t="s">
        <v>11466</v>
      </c>
      <c r="B6559" s="93">
        <v>44884</v>
      </c>
      <c r="C6559" s="93">
        <v>44884</v>
      </c>
      <c r="D6559">
        <v>-4.7020156000000014E-3</v>
      </c>
      <c r="E6559">
        <v>-4.7020156000000014E-3</v>
      </c>
      <c r="F6559" t="s">
        <v>81</v>
      </c>
      <c r="G6559">
        <v>4.731891891891892</v>
      </c>
      <c r="H6559">
        <v>-2.2249429493189189E-2</v>
      </c>
      <c r="I6559">
        <v>-2.2249429493189189E-2</v>
      </c>
      <c r="J6559">
        <v>1</v>
      </c>
      <c r="L6559" t="s">
        <v>76</v>
      </c>
      <c r="M6559" t="s">
        <v>10908</v>
      </c>
      <c r="R6559" t="s">
        <v>8556</v>
      </c>
      <c r="T6559" t="s">
        <v>76</v>
      </c>
      <c r="V6559" t="s">
        <v>4153</v>
      </c>
      <c r="W6559" t="s">
        <v>4154</v>
      </c>
      <c r="X6559" t="s">
        <v>168</v>
      </c>
      <c r="Y6559" t="s">
        <v>268</v>
      </c>
      <c r="Z6559" t="s">
        <v>268</v>
      </c>
      <c r="AA6559" t="s">
        <v>19</v>
      </c>
      <c r="AC6559" t="s">
        <v>11467</v>
      </c>
      <c r="AD6559">
        <v>1</v>
      </c>
      <c r="AE6559">
        <v>1</v>
      </c>
    </row>
    <row r="6560" spans="1:31">
      <c r="A6560" t="s">
        <v>11468</v>
      </c>
      <c r="B6560" s="93">
        <v>44884</v>
      </c>
      <c r="C6560" s="93">
        <v>44884</v>
      </c>
      <c r="D6560">
        <v>-4.7836124000000006E-3</v>
      </c>
      <c r="E6560">
        <v>-4.7836124000000006E-3</v>
      </c>
      <c r="F6560" t="s">
        <v>81</v>
      </c>
      <c r="G6560">
        <v>4.731891891891892</v>
      </c>
      <c r="H6560">
        <v>-2.263553672951352E-2</v>
      </c>
      <c r="I6560">
        <v>-2.263553672951352E-2</v>
      </c>
      <c r="J6560">
        <v>1</v>
      </c>
      <c r="L6560" t="s">
        <v>76</v>
      </c>
      <c r="M6560" t="s">
        <v>10908</v>
      </c>
      <c r="R6560" t="s">
        <v>8556</v>
      </c>
      <c r="T6560" t="s">
        <v>76</v>
      </c>
      <c r="V6560" t="s">
        <v>4153</v>
      </c>
      <c r="W6560" t="s">
        <v>4154</v>
      </c>
      <c r="X6560" t="s">
        <v>168</v>
      </c>
      <c r="Y6560" t="s">
        <v>268</v>
      </c>
      <c r="Z6560" t="s">
        <v>268</v>
      </c>
      <c r="AA6560" t="s">
        <v>19</v>
      </c>
      <c r="AC6560" t="s">
        <v>11469</v>
      </c>
      <c r="AD6560">
        <v>1</v>
      </c>
      <c r="AE6560">
        <v>1</v>
      </c>
    </row>
    <row r="6561" spans="1:31">
      <c r="A6561" t="s">
        <v>11470</v>
      </c>
      <c r="B6561" s="93">
        <v>44883</v>
      </c>
      <c r="C6561" s="93">
        <v>44883</v>
      </c>
      <c r="D6561">
        <v>-5.4724501000000007E-3</v>
      </c>
      <c r="E6561">
        <v>-5.4724501000000007E-3</v>
      </c>
      <c r="F6561" t="s">
        <v>81</v>
      </c>
      <c r="G6561">
        <v>4.7327586206896548</v>
      </c>
      <c r="H6561">
        <v>-2.5899785387068969E-2</v>
      </c>
      <c r="I6561">
        <v>-2.5899785387068969E-2</v>
      </c>
      <c r="J6561">
        <v>1</v>
      </c>
      <c r="L6561" t="s">
        <v>76</v>
      </c>
      <c r="M6561" t="s">
        <v>10908</v>
      </c>
      <c r="R6561" t="s">
        <v>8556</v>
      </c>
      <c r="T6561" t="s">
        <v>76</v>
      </c>
      <c r="V6561" t="s">
        <v>4153</v>
      </c>
      <c r="W6561" t="s">
        <v>4154</v>
      </c>
      <c r="X6561" t="s">
        <v>168</v>
      </c>
      <c r="Y6561" t="s">
        <v>268</v>
      </c>
      <c r="Z6561" t="s">
        <v>268</v>
      </c>
      <c r="AA6561" t="s">
        <v>19</v>
      </c>
      <c r="AC6561" t="s">
        <v>11471</v>
      </c>
      <c r="AD6561">
        <v>1</v>
      </c>
      <c r="AE6561">
        <v>1</v>
      </c>
    </row>
    <row r="6562" spans="1:31">
      <c r="A6562" t="s">
        <v>11472</v>
      </c>
      <c r="B6562" s="93">
        <v>44883</v>
      </c>
      <c r="C6562" s="93">
        <v>44883</v>
      </c>
      <c r="D6562">
        <v>-3.692454E-3</v>
      </c>
      <c r="E6562">
        <v>-3.692454E-3</v>
      </c>
      <c r="F6562" t="s">
        <v>81</v>
      </c>
      <c r="G6562">
        <v>4.7327586206896548</v>
      </c>
      <c r="H6562">
        <v>-1.7475493500000001E-2</v>
      </c>
      <c r="I6562">
        <v>-1.7475493500000001E-2</v>
      </c>
      <c r="J6562">
        <v>1</v>
      </c>
      <c r="L6562" t="s">
        <v>76</v>
      </c>
      <c r="M6562" t="s">
        <v>10908</v>
      </c>
      <c r="R6562" t="s">
        <v>8556</v>
      </c>
      <c r="T6562" t="s">
        <v>76</v>
      </c>
      <c r="V6562" t="s">
        <v>4153</v>
      </c>
      <c r="W6562" t="s">
        <v>4154</v>
      </c>
      <c r="X6562" t="s">
        <v>168</v>
      </c>
      <c r="Y6562" t="s">
        <v>268</v>
      </c>
      <c r="Z6562" t="s">
        <v>268</v>
      </c>
      <c r="AA6562" t="s">
        <v>19</v>
      </c>
      <c r="AC6562" t="s">
        <v>11473</v>
      </c>
      <c r="AD6562">
        <v>1</v>
      </c>
      <c r="AE6562">
        <v>1</v>
      </c>
    </row>
    <row r="6563" spans="1:31">
      <c r="A6563" t="s">
        <v>11474</v>
      </c>
      <c r="B6563" s="93">
        <v>44883</v>
      </c>
      <c r="C6563" s="93">
        <v>44883</v>
      </c>
      <c r="D6563">
        <v>-2.7421408E-3</v>
      </c>
      <c r="E6563">
        <v>-2.7421408E-3</v>
      </c>
      <c r="F6563" t="s">
        <v>81</v>
      </c>
      <c r="G6563">
        <v>4.7327586206896548</v>
      </c>
      <c r="H6563">
        <v>-1.297789051034483E-2</v>
      </c>
      <c r="I6563">
        <v>-1.297789051034483E-2</v>
      </c>
      <c r="J6563">
        <v>1</v>
      </c>
      <c r="L6563" t="s">
        <v>76</v>
      </c>
      <c r="M6563" t="s">
        <v>10908</v>
      </c>
      <c r="R6563" t="s">
        <v>8556</v>
      </c>
      <c r="T6563" t="s">
        <v>76</v>
      </c>
      <c r="V6563" t="s">
        <v>4153</v>
      </c>
      <c r="W6563" t="s">
        <v>4154</v>
      </c>
      <c r="X6563" t="s">
        <v>168</v>
      </c>
      <c r="Y6563" t="s">
        <v>268</v>
      </c>
      <c r="Z6563" t="s">
        <v>268</v>
      </c>
      <c r="AA6563" t="s">
        <v>19</v>
      </c>
      <c r="AC6563" t="s">
        <v>11475</v>
      </c>
      <c r="AD6563">
        <v>1</v>
      </c>
      <c r="AE6563">
        <v>1</v>
      </c>
    </row>
    <row r="6564" spans="1:31">
      <c r="A6564" t="s">
        <v>11476</v>
      </c>
      <c r="B6564" s="93">
        <v>44883</v>
      </c>
      <c r="C6564" s="93">
        <v>44883</v>
      </c>
      <c r="D6564">
        <v>-6.603116E-3</v>
      </c>
      <c r="E6564">
        <v>-6.603116E-3</v>
      </c>
      <c r="F6564" t="s">
        <v>81</v>
      </c>
      <c r="G6564">
        <v>4.7327586206896548</v>
      </c>
      <c r="H6564">
        <v>-3.1250954172413789E-2</v>
      </c>
      <c r="I6564">
        <v>-3.1250954172413789E-2</v>
      </c>
      <c r="J6564">
        <v>1</v>
      </c>
      <c r="L6564" t="s">
        <v>76</v>
      </c>
      <c r="M6564" t="s">
        <v>10908</v>
      </c>
      <c r="R6564" t="s">
        <v>8556</v>
      </c>
      <c r="T6564" t="s">
        <v>76</v>
      </c>
      <c r="V6564" t="s">
        <v>4153</v>
      </c>
      <c r="W6564" t="s">
        <v>4154</v>
      </c>
      <c r="X6564" t="s">
        <v>168</v>
      </c>
      <c r="Y6564" t="s">
        <v>268</v>
      </c>
      <c r="Z6564" t="s">
        <v>268</v>
      </c>
      <c r="AA6564" t="s">
        <v>19</v>
      </c>
      <c r="AC6564" t="s">
        <v>11477</v>
      </c>
      <c r="AD6564">
        <v>1</v>
      </c>
      <c r="AE6564">
        <v>1</v>
      </c>
    </row>
    <row r="6565" spans="1:31">
      <c r="A6565" t="s">
        <v>11478</v>
      </c>
      <c r="B6565" s="93">
        <v>44883</v>
      </c>
      <c r="C6565" s="93">
        <v>44883</v>
      </c>
      <c r="D6565">
        <v>-4.3466752000000004E-3</v>
      </c>
      <c r="E6565">
        <v>-4.3466752000000004E-3</v>
      </c>
      <c r="F6565" t="s">
        <v>81</v>
      </c>
      <c r="G6565">
        <v>4.7327586206896548</v>
      </c>
      <c r="H6565">
        <v>-2.057176452413793E-2</v>
      </c>
      <c r="I6565">
        <v>-2.057176452413793E-2</v>
      </c>
      <c r="J6565">
        <v>1</v>
      </c>
      <c r="L6565" t="s">
        <v>76</v>
      </c>
      <c r="M6565" t="s">
        <v>10908</v>
      </c>
      <c r="R6565" t="s">
        <v>8556</v>
      </c>
      <c r="T6565" t="s">
        <v>76</v>
      </c>
      <c r="V6565" t="s">
        <v>4153</v>
      </c>
      <c r="W6565" t="s">
        <v>4154</v>
      </c>
      <c r="X6565" t="s">
        <v>168</v>
      </c>
      <c r="Y6565" t="s">
        <v>268</v>
      </c>
      <c r="Z6565" t="s">
        <v>268</v>
      </c>
      <c r="AA6565" t="s">
        <v>19</v>
      </c>
      <c r="AC6565" t="s">
        <v>11479</v>
      </c>
      <c r="AD6565">
        <v>1</v>
      </c>
      <c r="AE6565">
        <v>1</v>
      </c>
    </row>
    <row r="6566" spans="1:31">
      <c r="A6566" t="s">
        <v>11480</v>
      </c>
      <c r="B6566" s="93">
        <v>44883</v>
      </c>
      <c r="C6566" s="93">
        <v>44883</v>
      </c>
      <c r="D6566">
        <v>-8.5768544000000002E-3</v>
      </c>
      <c r="E6566">
        <v>-8.5768544000000002E-3</v>
      </c>
      <c r="F6566" t="s">
        <v>81</v>
      </c>
      <c r="G6566">
        <v>4.7327586206896548</v>
      </c>
      <c r="H6566">
        <v>-4.0592181599999999E-2</v>
      </c>
      <c r="I6566">
        <v>-4.0592181599999999E-2</v>
      </c>
      <c r="J6566">
        <v>1</v>
      </c>
      <c r="L6566" t="s">
        <v>76</v>
      </c>
      <c r="M6566" t="s">
        <v>10908</v>
      </c>
      <c r="R6566" t="s">
        <v>8556</v>
      </c>
      <c r="T6566" t="s">
        <v>76</v>
      </c>
      <c r="V6566" t="s">
        <v>4153</v>
      </c>
      <c r="W6566" t="s">
        <v>4154</v>
      </c>
      <c r="X6566" t="s">
        <v>168</v>
      </c>
      <c r="Y6566" t="s">
        <v>268</v>
      </c>
      <c r="Z6566" t="s">
        <v>268</v>
      </c>
      <c r="AA6566" t="s">
        <v>19</v>
      </c>
      <c r="AC6566" t="s">
        <v>11481</v>
      </c>
      <c r="AD6566">
        <v>1</v>
      </c>
      <c r="AE6566">
        <v>1</v>
      </c>
    </row>
    <row r="6567" spans="1:31">
      <c r="A6567" t="s">
        <v>11482</v>
      </c>
      <c r="B6567" s="93">
        <v>44883</v>
      </c>
      <c r="C6567" s="93">
        <v>44883</v>
      </c>
      <c r="D6567">
        <v>-4.7626656000000003E-3</v>
      </c>
      <c r="E6567">
        <v>-4.7626656000000003E-3</v>
      </c>
      <c r="F6567" t="s">
        <v>81</v>
      </c>
      <c r="G6567">
        <v>4.7327586206896548</v>
      </c>
      <c r="H6567">
        <v>-2.2540546675862069E-2</v>
      </c>
      <c r="I6567">
        <v>-2.2540546675862069E-2</v>
      </c>
      <c r="J6567">
        <v>1</v>
      </c>
      <c r="L6567" t="s">
        <v>76</v>
      </c>
      <c r="M6567" t="s">
        <v>10908</v>
      </c>
      <c r="R6567" t="s">
        <v>8556</v>
      </c>
      <c r="T6567" t="s">
        <v>76</v>
      </c>
      <c r="V6567" t="s">
        <v>4153</v>
      </c>
      <c r="W6567" t="s">
        <v>4154</v>
      </c>
      <c r="X6567" t="s">
        <v>168</v>
      </c>
      <c r="Y6567" t="s">
        <v>268</v>
      </c>
      <c r="Z6567" t="s">
        <v>268</v>
      </c>
      <c r="AA6567" t="s">
        <v>19</v>
      </c>
      <c r="AC6567" t="s">
        <v>11483</v>
      </c>
      <c r="AD6567">
        <v>1</v>
      </c>
      <c r="AE6567">
        <v>1</v>
      </c>
    </row>
    <row r="6568" spans="1:31">
      <c r="A6568" t="s">
        <v>11484</v>
      </c>
      <c r="B6568" s="93">
        <v>44883</v>
      </c>
      <c r="C6568" s="93">
        <v>44883</v>
      </c>
      <c r="D6568">
        <v>-4.4570399999999998E-3</v>
      </c>
      <c r="E6568">
        <v>-4.4570399999999998E-3</v>
      </c>
      <c r="F6568" t="s">
        <v>81</v>
      </c>
      <c r="G6568">
        <v>4.7327586206896548</v>
      </c>
      <c r="H6568">
        <v>-2.1094094482758619E-2</v>
      </c>
      <c r="I6568">
        <v>-2.1094094482758619E-2</v>
      </c>
      <c r="J6568">
        <v>1</v>
      </c>
      <c r="L6568" t="s">
        <v>76</v>
      </c>
      <c r="M6568" t="s">
        <v>10908</v>
      </c>
      <c r="R6568" t="s">
        <v>8556</v>
      </c>
      <c r="T6568" t="s">
        <v>76</v>
      </c>
      <c r="V6568" t="s">
        <v>4153</v>
      </c>
      <c r="W6568" t="s">
        <v>4154</v>
      </c>
      <c r="X6568" t="s">
        <v>168</v>
      </c>
      <c r="Y6568" t="s">
        <v>268</v>
      </c>
      <c r="Z6568" t="s">
        <v>268</v>
      </c>
      <c r="AA6568" t="s">
        <v>19</v>
      </c>
      <c r="AC6568" t="s">
        <v>11485</v>
      </c>
      <c r="AD6568">
        <v>1</v>
      </c>
      <c r="AE6568">
        <v>1</v>
      </c>
    </row>
    <row r="6569" spans="1:31">
      <c r="A6569" t="s">
        <v>11486</v>
      </c>
      <c r="B6569" s="93">
        <v>44883</v>
      </c>
      <c r="C6569" s="93">
        <v>44883</v>
      </c>
      <c r="D6569">
        <v>-4.0325600000000001E-3</v>
      </c>
      <c r="E6569">
        <v>-4.0325600000000001E-3</v>
      </c>
      <c r="F6569" t="s">
        <v>81</v>
      </c>
      <c r="G6569">
        <v>4.7327586206896548</v>
      </c>
      <c r="H6569">
        <v>-1.9085133103448271E-2</v>
      </c>
      <c r="I6569">
        <v>-1.9085133103448271E-2</v>
      </c>
      <c r="J6569">
        <v>1</v>
      </c>
      <c r="L6569" t="s">
        <v>76</v>
      </c>
      <c r="M6569" t="s">
        <v>10908</v>
      </c>
      <c r="R6569" t="s">
        <v>8556</v>
      </c>
      <c r="T6569" t="s">
        <v>76</v>
      </c>
      <c r="V6569" t="s">
        <v>4153</v>
      </c>
      <c r="W6569" t="s">
        <v>4154</v>
      </c>
      <c r="X6569" t="s">
        <v>168</v>
      </c>
      <c r="Y6569" t="s">
        <v>268</v>
      </c>
      <c r="Z6569" t="s">
        <v>268</v>
      </c>
      <c r="AA6569" t="s">
        <v>19</v>
      </c>
      <c r="AC6569" t="s">
        <v>11487</v>
      </c>
      <c r="AD6569">
        <v>1</v>
      </c>
      <c r="AE6569">
        <v>1</v>
      </c>
    </row>
    <row r="6570" spans="1:31">
      <c r="A6570" t="s">
        <v>11488</v>
      </c>
      <c r="B6570" s="93">
        <v>44883</v>
      </c>
      <c r="C6570" s="93">
        <v>44883</v>
      </c>
      <c r="D6570">
        <v>-3.6708168000000002E-3</v>
      </c>
      <c r="E6570">
        <v>-3.6708168000000002E-3</v>
      </c>
      <c r="F6570" t="s">
        <v>81</v>
      </c>
      <c r="G6570">
        <v>4.7327586206896548</v>
      </c>
      <c r="H6570">
        <v>-1.737308985517241E-2</v>
      </c>
      <c r="I6570">
        <v>-1.737308985517241E-2</v>
      </c>
      <c r="J6570">
        <v>1</v>
      </c>
      <c r="L6570" t="s">
        <v>76</v>
      </c>
      <c r="M6570" t="s">
        <v>10908</v>
      </c>
      <c r="R6570" t="s">
        <v>8556</v>
      </c>
      <c r="T6570" t="s">
        <v>76</v>
      </c>
      <c r="V6570" t="s">
        <v>4153</v>
      </c>
      <c r="W6570" t="s">
        <v>4154</v>
      </c>
      <c r="X6570" t="s">
        <v>168</v>
      </c>
      <c r="Y6570" t="s">
        <v>268</v>
      </c>
      <c r="Z6570" t="s">
        <v>268</v>
      </c>
      <c r="AA6570" t="s">
        <v>19</v>
      </c>
      <c r="AC6570" t="s">
        <v>11489</v>
      </c>
      <c r="AD6570">
        <v>1</v>
      </c>
      <c r="AE6570">
        <v>1</v>
      </c>
    </row>
    <row r="6571" spans="1:31">
      <c r="A6571" t="s">
        <v>11490</v>
      </c>
      <c r="B6571" s="93">
        <v>44883</v>
      </c>
      <c r="C6571" s="93">
        <v>44883</v>
      </c>
      <c r="D6571">
        <v>-5.9864608000000001E-3</v>
      </c>
      <c r="E6571">
        <v>-5.9864608000000001E-3</v>
      </c>
      <c r="F6571" t="s">
        <v>81</v>
      </c>
      <c r="G6571">
        <v>4.7327586206896548</v>
      </c>
      <c r="H6571">
        <v>-2.833247395862069E-2</v>
      </c>
      <c r="I6571">
        <v>-2.833247395862069E-2</v>
      </c>
      <c r="J6571">
        <v>1</v>
      </c>
      <c r="L6571" t="s">
        <v>76</v>
      </c>
      <c r="M6571" t="s">
        <v>10908</v>
      </c>
      <c r="R6571" t="s">
        <v>8556</v>
      </c>
      <c r="T6571" t="s">
        <v>76</v>
      </c>
      <c r="V6571" t="s">
        <v>4153</v>
      </c>
      <c r="W6571" t="s">
        <v>4154</v>
      </c>
      <c r="X6571" t="s">
        <v>168</v>
      </c>
      <c r="Y6571" t="s">
        <v>268</v>
      </c>
      <c r="Z6571" t="s">
        <v>268</v>
      </c>
      <c r="AA6571" t="s">
        <v>19</v>
      </c>
      <c r="AC6571" t="s">
        <v>11491</v>
      </c>
      <c r="AD6571">
        <v>1</v>
      </c>
      <c r="AE6571">
        <v>1</v>
      </c>
    </row>
    <row r="6572" spans="1:31">
      <c r="A6572" t="s">
        <v>11492</v>
      </c>
      <c r="B6572" s="93">
        <v>44883</v>
      </c>
      <c r="C6572" s="93">
        <v>44883</v>
      </c>
      <c r="D6572">
        <v>-9.2086463999999993E-3</v>
      </c>
      <c r="E6572">
        <v>-9.2086463999999993E-3</v>
      </c>
      <c r="F6572" t="s">
        <v>81</v>
      </c>
      <c r="G6572">
        <v>4.7327586206896548</v>
      </c>
      <c r="H6572">
        <v>-4.3582300634482748E-2</v>
      </c>
      <c r="I6572">
        <v>-4.3582300634482748E-2</v>
      </c>
      <c r="J6572">
        <v>1</v>
      </c>
      <c r="L6572" t="s">
        <v>76</v>
      </c>
      <c r="M6572" t="s">
        <v>10908</v>
      </c>
      <c r="R6572" t="s">
        <v>8556</v>
      </c>
      <c r="T6572" t="s">
        <v>76</v>
      </c>
      <c r="V6572" t="s">
        <v>4153</v>
      </c>
      <c r="W6572" t="s">
        <v>4154</v>
      </c>
      <c r="X6572" t="s">
        <v>168</v>
      </c>
      <c r="Y6572" t="s">
        <v>268</v>
      </c>
      <c r="Z6572" t="s">
        <v>268</v>
      </c>
      <c r="AA6572" t="s">
        <v>19</v>
      </c>
      <c r="AC6572" t="s">
        <v>11493</v>
      </c>
      <c r="AD6572">
        <v>1</v>
      </c>
      <c r="AE6572">
        <v>1</v>
      </c>
    </row>
    <row r="6573" spans="1:31">
      <c r="A6573" t="s">
        <v>11494</v>
      </c>
      <c r="B6573" s="93">
        <v>44883</v>
      </c>
      <c r="C6573" s="93">
        <v>44883</v>
      </c>
      <c r="D6573">
        <v>-7.5351311999999997E-3</v>
      </c>
      <c r="E6573">
        <v>-7.5351311999999997E-3</v>
      </c>
      <c r="F6573" t="s">
        <v>81</v>
      </c>
      <c r="G6573">
        <v>4.7327586206896548</v>
      </c>
      <c r="H6573">
        <v>-3.5661957144827582E-2</v>
      </c>
      <c r="I6573">
        <v>-3.5661957144827582E-2</v>
      </c>
      <c r="J6573">
        <v>1</v>
      </c>
      <c r="L6573" t="s">
        <v>76</v>
      </c>
      <c r="M6573" t="s">
        <v>10908</v>
      </c>
      <c r="R6573" t="s">
        <v>8556</v>
      </c>
      <c r="T6573" t="s">
        <v>76</v>
      </c>
      <c r="V6573" t="s">
        <v>4153</v>
      </c>
      <c r="W6573" t="s">
        <v>4154</v>
      </c>
      <c r="X6573" t="s">
        <v>168</v>
      </c>
      <c r="Y6573" t="s">
        <v>268</v>
      </c>
      <c r="Z6573" t="s">
        <v>268</v>
      </c>
      <c r="AA6573" t="s">
        <v>19</v>
      </c>
      <c r="AC6573" t="s">
        <v>11495</v>
      </c>
      <c r="AD6573">
        <v>1</v>
      </c>
      <c r="AE6573">
        <v>1</v>
      </c>
    </row>
    <row r="6574" spans="1:31">
      <c r="A6574" t="s">
        <v>11496</v>
      </c>
      <c r="B6574" s="93">
        <v>44883</v>
      </c>
      <c r="C6574" s="93">
        <v>44883</v>
      </c>
      <c r="D6574">
        <v>-7.9001887999999992E-3</v>
      </c>
      <c r="E6574">
        <v>-7.9001887999999992E-3</v>
      </c>
      <c r="F6574" t="s">
        <v>81</v>
      </c>
      <c r="G6574">
        <v>4.7327586206896548</v>
      </c>
      <c r="H6574">
        <v>-3.7389686648275848E-2</v>
      </c>
      <c r="I6574">
        <v>-3.7389686648275848E-2</v>
      </c>
      <c r="J6574">
        <v>1</v>
      </c>
      <c r="L6574" t="s">
        <v>76</v>
      </c>
      <c r="M6574" t="s">
        <v>10908</v>
      </c>
      <c r="R6574" t="s">
        <v>8556</v>
      </c>
      <c r="T6574" t="s">
        <v>76</v>
      </c>
      <c r="V6574" t="s">
        <v>4153</v>
      </c>
      <c r="W6574" t="s">
        <v>4154</v>
      </c>
      <c r="X6574" t="s">
        <v>168</v>
      </c>
      <c r="Y6574" t="s">
        <v>268</v>
      </c>
      <c r="Z6574" t="s">
        <v>268</v>
      </c>
      <c r="AA6574" t="s">
        <v>19</v>
      </c>
      <c r="AC6574" t="s">
        <v>11497</v>
      </c>
      <c r="AD6574">
        <v>1</v>
      </c>
      <c r="AE6574">
        <v>1</v>
      </c>
    </row>
    <row r="6575" spans="1:31">
      <c r="A6575" t="s">
        <v>11498</v>
      </c>
      <c r="B6575" s="93">
        <v>44883</v>
      </c>
      <c r="C6575" s="93">
        <v>44883</v>
      </c>
      <c r="D6575">
        <v>-4.5586896999999993E-3</v>
      </c>
      <c r="E6575">
        <v>-4.5586896999999993E-3</v>
      </c>
      <c r="F6575" t="s">
        <v>81</v>
      </c>
      <c r="G6575">
        <v>4.7327586206896548</v>
      </c>
      <c r="H6575">
        <v>-2.157517797672413E-2</v>
      </c>
      <c r="I6575">
        <v>-2.157517797672413E-2</v>
      </c>
      <c r="J6575">
        <v>1</v>
      </c>
      <c r="L6575" t="s">
        <v>76</v>
      </c>
      <c r="M6575" t="s">
        <v>10908</v>
      </c>
      <c r="R6575" t="s">
        <v>8556</v>
      </c>
      <c r="T6575" t="s">
        <v>76</v>
      </c>
      <c r="V6575" t="s">
        <v>4153</v>
      </c>
      <c r="W6575" t="s">
        <v>4154</v>
      </c>
      <c r="X6575" t="s">
        <v>168</v>
      </c>
      <c r="Y6575" t="s">
        <v>268</v>
      </c>
      <c r="Z6575" t="s">
        <v>268</v>
      </c>
      <c r="AA6575" t="s">
        <v>19</v>
      </c>
      <c r="AC6575" t="s">
        <v>11499</v>
      </c>
      <c r="AD6575">
        <v>1</v>
      </c>
      <c r="AE6575">
        <v>1</v>
      </c>
    </row>
    <row r="6576" spans="1:31">
      <c r="A6576" t="s">
        <v>11500</v>
      </c>
      <c r="B6576" s="93">
        <v>44883</v>
      </c>
      <c r="C6576" s="93">
        <v>44883</v>
      </c>
      <c r="D6576">
        <v>-4.6408179999999997E-3</v>
      </c>
      <c r="E6576">
        <v>-4.6408179999999997E-3</v>
      </c>
      <c r="F6576" t="s">
        <v>81</v>
      </c>
      <c r="G6576">
        <v>4.7327586206896548</v>
      </c>
      <c r="H6576">
        <v>-2.1963871396551721E-2</v>
      </c>
      <c r="I6576">
        <v>-2.1963871396551721E-2</v>
      </c>
      <c r="J6576">
        <v>1</v>
      </c>
      <c r="L6576" t="s">
        <v>76</v>
      </c>
      <c r="M6576" t="s">
        <v>10908</v>
      </c>
      <c r="R6576" t="s">
        <v>8556</v>
      </c>
      <c r="T6576" t="s">
        <v>76</v>
      </c>
      <c r="V6576" t="s">
        <v>4153</v>
      </c>
      <c r="W6576" t="s">
        <v>4154</v>
      </c>
      <c r="X6576" t="s">
        <v>168</v>
      </c>
      <c r="Y6576" t="s">
        <v>268</v>
      </c>
      <c r="Z6576" t="s">
        <v>268</v>
      </c>
      <c r="AA6576" t="s">
        <v>19</v>
      </c>
      <c r="AC6576" t="s">
        <v>11501</v>
      </c>
      <c r="AD6576">
        <v>1</v>
      </c>
      <c r="AE6576">
        <v>1</v>
      </c>
    </row>
    <row r="6577" spans="1:31">
      <c r="A6577" t="s">
        <v>11502</v>
      </c>
      <c r="B6577" s="93">
        <v>44883</v>
      </c>
      <c r="C6577" s="93">
        <v>44883</v>
      </c>
      <c r="D6577">
        <v>-5.7904248E-3</v>
      </c>
      <c r="E6577">
        <v>-5.7904248E-3</v>
      </c>
      <c r="F6577" t="s">
        <v>81</v>
      </c>
      <c r="G6577">
        <v>4.7327586206896548</v>
      </c>
      <c r="H6577">
        <v>-2.7404682889655169E-2</v>
      </c>
      <c r="I6577">
        <v>-2.7404682889655169E-2</v>
      </c>
      <c r="J6577">
        <v>1</v>
      </c>
      <c r="L6577" t="s">
        <v>76</v>
      </c>
      <c r="M6577" t="s">
        <v>10908</v>
      </c>
      <c r="R6577" t="s">
        <v>8556</v>
      </c>
      <c r="T6577" t="s">
        <v>76</v>
      </c>
      <c r="V6577" t="s">
        <v>4153</v>
      </c>
      <c r="W6577" t="s">
        <v>4154</v>
      </c>
      <c r="X6577" t="s">
        <v>168</v>
      </c>
      <c r="Y6577" t="s">
        <v>268</v>
      </c>
      <c r="Z6577" t="s">
        <v>268</v>
      </c>
      <c r="AA6577" t="s">
        <v>19</v>
      </c>
      <c r="AC6577" t="s">
        <v>11503</v>
      </c>
      <c r="AD6577">
        <v>1</v>
      </c>
      <c r="AE6577">
        <v>1</v>
      </c>
    </row>
    <row r="6578" spans="1:31">
      <c r="A6578" t="s">
        <v>11504</v>
      </c>
      <c r="B6578" s="93">
        <v>44883</v>
      </c>
      <c r="C6578" s="93">
        <v>44883</v>
      </c>
      <c r="D6578">
        <v>-5.1507979999999998E-3</v>
      </c>
      <c r="E6578">
        <v>-5.1507979999999998E-3</v>
      </c>
      <c r="F6578" t="s">
        <v>81</v>
      </c>
      <c r="G6578">
        <v>4.7327586206896548</v>
      </c>
      <c r="H6578">
        <v>-2.4377483637931029E-2</v>
      </c>
      <c r="I6578">
        <v>-2.4377483637931029E-2</v>
      </c>
      <c r="J6578">
        <v>1</v>
      </c>
      <c r="L6578" t="s">
        <v>76</v>
      </c>
      <c r="M6578" t="s">
        <v>10908</v>
      </c>
      <c r="R6578" t="s">
        <v>8556</v>
      </c>
      <c r="T6578" t="s">
        <v>76</v>
      </c>
      <c r="V6578" t="s">
        <v>4153</v>
      </c>
      <c r="W6578" t="s">
        <v>4154</v>
      </c>
      <c r="X6578" t="s">
        <v>168</v>
      </c>
      <c r="Y6578" t="s">
        <v>268</v>
      </c>
      <c r="Z6578" t="s">
        <v>268</v>
      </c>
      <c r="AA6578" t="s">
        <v>19</v>
      </c>
      <c r="AC6578" t="s">
        <v>11505</v>
      </c>
      <c r="AD6578">
        <v>1</v>
      </c>
      <c r="AE6578">
        <v>1</v>
      </c>
    </row>
    <row r="6579" spans="1:31">
      <c r="A6579" t="s">
        <v>11506</v>
      </c>
      <c r="B6579" s="93">
        <v>44883</v>
      </c>
      <c r="C6579" s="93">
        <v>44883</v>
      </c>
      <c r="D6579">
        <v>-4.0288420000000004E-3</v>
      </c>
      <c r="E6579">
        <v>-4.0288420000000004E-3</v>
      </c>
      <c r="F6579" t="s">
        <v>81</v>
      </c>
      <c r="G6579">
        <v>4.7327586206896548</v>
      </c>
      <c r="H6579">
        <v>-1.9067536706896551E-2</v>
      </c>
      <c r="I6579">
        <v>-1.9067536706896551E-2</v>
      </c>
      <c r="J6579">
        <v>1</v>
      </c>
      <c r="L6579" t="s">
        <v>76</v>
      </c>
      <c r="M6579" t="s">
        <v>10908</v>
      </c>
      <c r="R6579" t="s">
        <v>8556</v>
      </c>
      <c r="T6579" t="s">
        <v>76</v>
      </c>
      <c r="V6579" t="s">
        <v>4153</v>
      </c>
      <c r="W6579" t="s">
        <v>4154</v>
      </c>
      <c r="X6579" t="s">
        <v>168</v>
      </c>
      <c r="Y6579" t="s">
        <v>268</v>
      </c>
      <c r="Z6579" t="s">
        <v>268</v>
      </c>
      <c r="AA6579" t="s">
        <v>19</v>
      </c>
      <c r="AC6579" t="s">
        <v>11507</v>
      </c>
      <c r="AD6579">
        <v>1</v>
      </c>
      <c r="AE6579">
        <v>1</v>
      </c>
    </row>
    <row r="6580" spans="1:31">
      <c r="A6580" t="s">
        <v>11508</v>
      </c>
      <c r="B6580" s="93">
        <v>44883</v>
      </c>
      <c r="C6580" s="93">
        <v>44883</v>
      </c>
      <c r="D6580">
        <v>-1.0713148299999999E-2</v>
      </c>
      <c r="E6580">
        <v>-1.0713148299999999E-2</v>
      </c>
      <c r="F6580" t="s">
        <v>81</v>
      </c>
      <c r="G6580">
        <v>4.7327586206896548</v>
      </c>
      <c r="H6580">
        <v>-5.0702744971551722E-2</v>
      </c>
      <c r="I6580">
        <v>-5.0702744971551722E-2</v>
      </c>
      <c r="J6580">
        <v>1</v>
      </c>
      <c r="L6580" t="s">
        <v>76</v>
      </c>
      <c r="M6580" t="s">
        <v>10908</v>
      </c>
      <c r="R6580" t="s">
        <v>8556</v>
      </c>
      <c r="T6580" t="s">
        <v>76</v>
      </c>
      <c r="V6580" t="s">
        <v>4153</v>
      </c>
      <c r="W6580" t="s">
        <v>4154</v>
      </c>
      <c r="X6580" t="s">
        <v>168</v>
      </c>
      <c r="Y6580" t="s">
        <v>268</v>
      </c>
      <c r="Z6580" t="s">
        <v>268</v>
      </c>
      <c r="AA6580" t="s">
        <v>19</v>
      </c>
      <c r="AC6580" t="s">
        <v>11509</v>
      </c>
      <c r="AD6580">
        <v>1</v>
      </c>
      <c r="AE6580">
        <v>1</v>
      </c>
    </row>
    <row r="6581" spans="1:31">
      <c r="A6581" t="s">
        <v>11510</v>
      </c>
      <c r="B6581" s="93">
        <v>44883</v>
      </c>
      <c r="C6581" s="93">
        <v>44883</v>
      </c>
      <c r="D6581">
        <v>-8.5768544000000002E-3</v>
      </c>
      <c r="E6581">
        <v>-8.5768544000000002E-3</v>
      </c>
      <c r="F6581" t="s">
        <v>81</v>
      </c>
      <c r="G6581">
        <v>4.7327586206896548</v>
      </c>
      <c r="H6581">
        <v>-4.0592181599999999E-2</v>
      </c>
      <c r="I6581">
        <v>-4.0592181599999999E-2</v>
      </c>
      <c r="J6581">
        <v>1</v>
      </c>
      <c r="L6581" t="s">
        <v>76</v>
      </c>
      <c r="M6581" t="s">
        <v>10908</v>
      </c>
      <c r="R6581" t="s">
        <v>8556</v>
      </c>
      <c r="T6581" t="s">
        <v>76</v>
      </c>
      <c r="V6581" t="s">
        <v>4153</v>
      </c>
      <c r="W6581" t="s">
        <v>4154</v>
      </c>
      <c r="X6581" t="s">
        <v>168</v>
      </c>
      <c r="Y6581" t="s">
        <v>268</v>
      </c>
      <c r="Z6581" t="s">
        <v>268</v>
      </c>
      <c r="AA6581" t="s">
        <v>19</v>
      </c>
      <c r="AC6581" t="s">
        <v>11511</v>
      </c>
      <c r="AD6581">
        <v>1</v>
      </c>
      <c r="AE6581">
        <v>1</v>
      </c>
    </row>
    <row r="6582" spans="1:31">
      <c r="A6582" t="s">
        <v>11512</v>
      </c>
      <c r="B6582" s="93">
        <v>44883</v>
      </c>
      <c r="C6582" s="93">
        <v>44883</v>
      </c>
      <c r="D6582">
        <v>-5.2865384000000001E-2</v>
      </c>
      <c r="E6582">
        <v>-5.2865384000000001E-2</v>
      </c>
      <c r="F6582" t="s">
        <v>81</v>
      </c>
      <c r="G6582">
        <v>4.7327586206896548</v>
      </c>
      <c r="H6582">
        <v>-0.25019910186206901</v>
      </c>
      <c r="I6582">
        <v>-0.25019910186206901</v>
      </c>
      <c r="J6582">
        <v>1</v>
      </c>
      <c r="L6582" t="s">
        <v>76</v>
      </c>
      <c r="M6582" t="s">
        <v>10908</v>
      </c>
      <c r="R6582" t="s">
        <v>8556</v>
      </c>
      <c r="T6582" t="s">
        <v>76</v>
      </c>
      <c r="V6582" t="s">
        <v>4153</v>
      </c>
      <c r="W6582" t="s">
        <v>4154</v>
      </c>
      <c r="X6582" t="s">
        <v>168</v>
      </c>
      <c r="Y6582" t="s">
        <v>268</v>
      </c>
      <c r="Z6582" t="s">
        <v>268</v>
      </c>
      <c r="AA6582" t="s">
        <v>19</v>
      </c>
      <c r="AC6582" t="s">
        <v>11513</v>
      </c>
      <c r="AD6582">
        <v>1</v>
      </c>
      <c r="AE6582">
        <v>1</v>
      </c>
    </row>
    <row r="6583" spans="1:31">
      <c r="A6583" t="s">
        <v>11514</v>
      </c>
      <c r="B6583" s="93">
        <v>44883</v>
      </c>
      <c r="C6583" s="93">
        <v>44883</v>
      </c>
      <c r="D6583">
        <v>-4.4570399999999998E-3</v>
      </c>
      <c r="E6583">
        <v>-4.4570399999999998E-3</v>
      </c>
      <c r="F6583" t="s">
        <v>81</v>
      </c>
      <c r="G6583">
        <v>4.7327586206896548</v>
      </c>
      <c r="H6583">
        <v>-2.1094094482758619E-2</v>
      </c>
      <c r="I6583">
        <v>-2.1094094482758619E-2</v>
      </c>
      <c r="J6583">
        <v>1</v>
      </c>
      <c r="L6583" t="s">
        <v>76</v>
      </c>
      <c r="M6583" t="s">
        <v>10908</v>
      </c>
      <c r="R6583" t="s">
        <v>8556</v>
      </c>
      <c r="T6583" t="s">
        <v>76</v>
      </c>
      <c r="V6583" t="s">
        <v>4153</v>
      </c>
      <c r="W6583" t="s">
        <v>4154</v>
      </c>
      <c r="X6583" t="s">
        <v>168</v>
      </c>
      <c r="Y6583" t="s">
        <v>268</v>
      </c>
      <c r="Z6583" t="s">
        <v>268</v>
      </c>
      <c r="AA6583" t="s">
        <v>19</v>
      </c>
      <c r="AC6583" t="s">
        <v>11515</v>
      </c>
      <c r="AD6583">
        <v>1</v>
      </c>
      <c r="AE6583">
        <v>1</v>
      </c>
    </row>
    <row r="6584" spans="1:31">
      <c r="A6584" t="s">
        <v>11516</v>
      </c>
      <c r="B6584" s="93">
        <v>44883</v>
      </c>
      <c r="C6584" s="93">
        <v>44883</v>
      </c>
      <c r="D6584">
        <v>-7.7545632E-3</v>
      </c>
      <c r="E6584">
        <v>-7.7545632E-3</v>
      </c>
      <c r="F6584" t="s">
        <v>81</v>
      </c>
      <c r="G6584">
        <v>4.7327586206896548</v>
      </c>
      <c r="H6584">
        <v>-3.6700475834482757E-2</v>
      </c>
      <c r="I6584">
        <v>-3.6700475834482757E-2</v>
      </c>
      <c r="J6584">
        <v>1</v>
      </c>
      <c r="L6584" t="s">
        <v>76</v>
      </c>
      <c r="M6584" t="s">
        <v>10908</v>
      </c>
      <c r="R6584" t="s">
        <v>8556</v>
      </c>
      <c r="T6584" t="s">
        <v>76</v>
      </c>
      <c r="V6584" t="s">
        <v>4153</v>
      </c>
      <c r="W6584" t="s">
        <v>4154</v>
      </c>
      <c r="X6584" t="s">
        <v>168</v>
      </c>
      <c r="Y6584" t="s">
        <v>268</v>
      </c>
      <c r="Z6584" t="s">
        <v>268</v>
      </c>
      <c r="AA6584" t="s">
        <v>19</v>
      </c>
      <c r="AC6584" t="s">
        <v>11517</v>
      </c>
      <c r="AD6584">
        <v>1</v>
      </c>
      <c r="AE6584">
        <v>1</v>
      </c>
    </row>
    <row r="6585" spans="1:31">
      <c r="A6585" t="s">
        <v>11518</v>
      </c>
      <c r="B6585" s="93">
        <v>44883</v>
      </c>
      <c r="C6585" s="93">
        <v>44883</v>
      </c>
      <c r="D6585">
        <v>-4.6612171999999997E-3</v>
      </c>
      <c r="E6585">
        <v>-4.6612171999999997E-3</v>
      </c>
      <c r="F6585" t="s">
        <v>81</v>
      </c>
      <c r="G6585">
        <v>4.7327586206896548</v>
      </c>
      <c r="H6585">
        <v>-2.2060415886206889E-2</v>
      </c>
      <c r="I6585">
        <v>-2.2060415886206889E-2</v>
      </c>
      <c r="J6585">
        <v>1</v>
      </c>
      <c r="L6585" t="s">
        <v>76</v>
      </c>
      <c r="M6585" t="s">
        <v>10908</v>
      </c>
      <c r="R6585" t="s">
        <v>8556</v>
      </c>
      <c r="T6585" t="s">
        <v>76</v>
      </c>
      <c r="V6585" t="s">
        <v>4153</v>
      </c>
      <c r="W6585" t="s">
        <v>4154</v>
      </c>
      <c r="X6585" t="s">
        <v>168</v>
      </c>
      <c r="Y6585" t="s">
        <v>268</v>
      </c>
      <c r="Z6585" t="s">
        <v>268</v>
      </c>
      <c r="AA6585" t="s">
        <v>19</v>
      </c>
      <c r="AC6585" t="s">
        <v>11519</v>
      </c>
      <c r="AD6585">
        <v>1</v>
      </c>
      <c r="AE6585">
        <v>1</v>
      </c>
    </row>
    <row r="6586" spans="1:31">
      <c r="A6586" t="s">
        <v>11520</v>
      </c>
      <c r="B6586" s="93">
        <v>44883</v>
      </c>
      <c r="C6586" s="93">
        <v>44883</v>
      </c>
      <c r="D6586">
        <v>-4.7632131999999997E-3</v>
      </c>
      <c r="E6586">
        <v>-4.7632131999999997E-3</v>
      </c>
      <c r="F6586" t="s">
        <v>81</v>
      </c>
      <c r="G6586">
        <v>4.7327586206896548</v>
      </c>
      <c r="H6586">
        <v>-2.2543138334482751E-2</v>
      </c>
      <c r="I6586">
        <v>-2.2543138334482751E-2</v>
      </c>
      <c r="J6586">
        <v>1</v>
      </c>
      <c r="L6586" t="s">
        <v>76</v>
      </c>
      <c r="M6586" t="s">
        <v>10908</v>
      </c>
      <c r="R6586" t="s">
        <v>8556</v>
      </c>
      <c r="T6586" t="s">
        <v>76</v>
      </c>
      <c r="V6586" t="s">
        <v>4153</v>
      </c>
      <c r="W6586" t="s">
        <v>4154</v>
      </c>
      <c r="X6586" t="s">
        <v>168</v>
      </c>
      <c r="Y6586" t="s">
        <v>268</v>
      </c>
      <c r="Z6586" t="s">
        <v>268</v>
      </c>
      <c r="AA6586" t="s">
        <v>19</v>
      </c>
      <c r="AC6586" t="s">
        <v>11521</v>
      </c>
      <c r="AD6586">
        <v>1</v>
      </c>
      <c r="AE6586">
        <v>1</v>
      </c>
    </row>
    <row r="6587" spans="1:31">
      <c r="A6587" t="s">
        <v>11522</v>
      </c>
      <c r="B6587" s="93">
        <v>44883</v>
      </c>
      <c r="C6587" s="93">
        <v>44883</v>
      </c>
      <c r="D6587">
        <v>-3.6566710927974258E-3</v>
      </c>
      <c r="E6587">
        <v>-3.6566710927974258E-3</v>
      </c>
      <c r="F6587" t="s">
        <v>81</v>
      </c>
      <c r="G6587">
        <v>4.7327586206896548</v>
      </c>
      <c r="H6587">
        <v>-1.730614163746368E-2</v>
      </c>
      <c r="I6587">
        <v>-1.730614163746368E-2</v>
      </c>
      <c r="J6587">
        <v>1</v>
      </c>
      <c r="L6587" t="s">
        <v>76</v>
      </c>
      <c r="M6587" t="s">
        <v>10908</v>
      </c>
      <c r="R6587" t="s">
        <v>8556</v>
      </c>
      <c r="T6587" t="s">
        <v>76</v>
      </c>
      <c r="V6587" t="s">
        <v>4153</v>
      </c>
      <c r="W6587" t="s">
        <v>4154</v>
      </c>
      <c r="X6587" t="s">
        <v>168</v>
      </c>
      <c r="Y6587" t="s">
        <v>268</v>
      </c>
      <c r="Z6587" t="s">
        <v>268</v>
      </c>
      <c r="AA6587" t="s">
        <v>19</v>
      </c>
      <c r="AC6587" t="s">
        <v>11523</v>
      </c>
      <c r="AD6587">
        <v>1</v>
      </c>
      <c r="AE6587">
        <v>1</v>
      </c>
    </row>
    <row r="6588" spans="1:31">
      <c r="A6588" t="s">
        <v>11524</v>
      </c>
      <c r="B6588" s="93">
        <v>44883</v>
      </c>
      <c r="C6588" s="93">
        <v>44883</v>
      </c>
      <c r="D6588">
        <v>-5.2119955999999999E-3</v>
      </c>
      <c r="E6588">
        <v>-5.2119955999999999E-3</v>
      </c>
      <c r="F6588" t="s">
        <v>81</v>
      </c>
      <c r="G6588">
        <v>4.7327586206896548</v>
      </c>
      <c r="H6588">
        <v>-2.4667117106896549E-2</v>
      </c>
      <c r="I6588">
        <v>-2.4667117106896549E-2</v>
      </c>
      <c r="J6588">
        <v>1</v>
      </c>
      <c r="L6588" t="s">
        <v>76</v>
      </c>
      <c r="M6588" t="s">
        <v>10908</v>
      </c>
      <c r="R6588" t="s">
        <v>8556</v>
      </c>
      <c r="T6588" t="s">
        <v>76</v>
      </c>
      <c r="V6588" t="s">
        <v>4153</v>
      </c>
      <c r="W6588" t="s">
        <v>4154</v>
      </c>
      <c r="X6588" t="s">
        <v>168</v>
      </c>
      <c r="Y6588" t="s">
        <v>268</v>
      </c>
      <c r="Z6588" t="s">
        <v>268</v>
      </c>
      <c r="AA6588" t="s">
        <v>19</v>
      </c>
      <c r="AC6588" t="s">
        <v>11525</v>
      </c>
      <c r="AD6588">
        <v>1</v>
      </c>
      <c r="AE6588">
        <v>1</v>
      </c>
    </row>
    <row r="6589" spans="1:31">
      <c r="A6589" t="s">
        <v>11526</v>
      </c>
      <c r="B6589" s="93">
        <v>44883</v>
      </c>
      <c r="C6589" s="93">
        <v>44883</v>
      </c>
      <c r="D6589">
        <v>-4.0186424000000004E-3</v>
      </c>
      <c r="E6589">
        <v>-4.0186424000000004E-3</v>
      </c>
      <c r="F6589" t="s">
        <v>81</v>
      </c>
      <c r="G6589">
        <v>4.7327586206896548</v>
      </c>
      <c r="H6589">
        <v>-1.9019264462068971E-2</v>
      </c>
      <c r="I6589">
        <v>-1.9019264462068971E-2</v>
      </c>
      <c r="J6589">
        <v>1</v>
      </c>
      <c r="L6589" t="s">
        <v>76</v>
      </c>
      <c r="M6589" t="s">
        <v>10908</v>
      </c>
      <c r="R6589" t="s">
        <v>8556</v>
      </c>
      <c r="T6589" t="s">
        <v>76</v>
      </c>
      <c r="V6589" t="s">
        <v>4153</v>
      </c>
      <c r="W6589" t="s">
        <v>4154</v>
      </c>
      <c r="X6589" t="s">
        <v>168</v>
      </c>
      <c r="Y6589" t="s">
        <v>268</v>
      </c>
      <c r="Z6589" t="s">
        <v>268</v>
      </c>
      <c r="AA6589" t="s">
        <v>19</v>
      </c>
      <c r="AC6589" t="s">
        <v>11527</v>
      </c>
      <c r="AD6589">
        <v>1</v>
      </c>
      <c r="AE6589">
        <v>1</v>
      </c>
    </row>
    <row r="6590" spans="1:31">
      <c r="A6590" t="s">
        <v>11528</v>
      </c>
      <c r="B6590" s="93">
        <v>44883</v>
      </c>
      <c r="C6590" s="93">
        <v>44883</v>
      </c>
      <c r="D6590">
        <v>-7.2825143999999996E-3</v>
      </c>
      <c r="E6590">
        <v>-7.2825143999999996E-3</v>
      </c>
      <c r="F6590" t="s">
        <v>81</v>
      </c>
      <c r="G6590">
        <v>4.7327586206896548</v>
      </c>
      <c r="H6590">
        <v>-3.4466382806896553E-2</v>
      </c>
      <c r="I6590">
        <v>-3.4466382806896553E-2</v>
      </c>
      <c r="J6590">
        <v>1</v>
      </c>
      <c r="L6590" t="s">
        <v>76</v>
      </c>
      <c r="M6590" t="s">
        <v>10908</v>
      </c>
      <c r="R6590" t="s">
        <v>8556</v>
      </c>
      <c r="T6590" t="s">
        <v>76</v>
      </c>
      <c r="V6590" t="s">
        <v>4153</v>
      </c>
      <c r="W6590" t="s">
        <v>4154</v>
      </c>
      <c r="X6590" t="s">
        <v>168</v>
      </c>
      <c r="Y6590" t="s">
        <v>268</v>
      </c>
      <c r="Z6590" t="s">
        <v>268</v>
      </c>
      <c r="AA6590" t="s">
        <v>19</v>
      </c>
      <c r="AC6590" t="s">
        <v>11529</v>
      </c>
      <c r="AD6590">
        <v>1</v>
      </c>
      <c r="AE6590">
        <v>1</v>
      </c>
    </row>
    <row r="6591" spans="1:31">
      <c r="A6591" t="s">
        <v>11530</v>
      </c>
      <c r="B6591" s="93">
        <v>44883</v>
      </c>
      <c r="C6591" s="93">
        <v>44883</v>
      </c>
      <c r="D6591">
        <v>-7.5897024000000004E-3</v>
      </c>
      <c r="E6591">
        <v>-7.5897024000000004E-3</v>
      </c>
      <c r="F6591" t="s">
        <v>81</v>
      </c>
      <c r="G6591">
        <v>4.7327586206896548</v>
      </c>
      <c r="H6591">
        <v>-3.5920229462068957E-2</v>
      </c>
      <c r="I6591">
        <v>-3.5920229462068957E-2</v>
      </c>
      <c r="J6591">
        <v>1</v>
      </c>
      <c r="L6591" t="s">
        <v>76</v>
      </c>
      <c r="M6591" t="s">
        <v>10908</v>
      </c>
      <c r="R6591" t="s">
        <v>8556</v>
      </c>
      <c r="T6591" t="s">
        <v>76</v>
      </c>
      <c r="V6591" t="s">
        <v>4153</v>
      </c>
      <c r="W6591" t="s">
        <v>4154</v>
      </c>
      <c r="X6591" t="s">
        <v>168</v>
      </c>
      <c r="Y6591" t="s">
        <v>268</v>
      </c>
      <c r="Z6591" t="s">
        <v>268</v>
      </c>
      <c r="AA6591" t="s">
        <v>19</v>
      </c>
      <c r="AC6591" t="s">
        <v>11531</v>
      </c>
      <c r="AD6591">
        <v>1</v>
      </c>
      <c r="AE6591">
        <v>1</v>
      </c>
    </row>
    <row r="6592" spans="1:31">
      <c r="A6592" t="s">
        <v>11532</v>
      </c>
      <c r="B6592" s="93">
        <v>44883</v>
      </c>
      <c r="C6592" s="93">
        <v>44883</v>
      </c>
      <c r="D6592">
        <v>-5.4673024000000004E-3</v>
      </c>
      <c r="E6592">
        <v>-5.4673024000000004E-3</v>
      </c>
      <c r="F6592" t="s">
        <v>81</v>
      </c>
      <c r="G6592">
        <v>4.7327586206896548</v>
      </c>
      <c r="H6592">
        <v>-2.5875422565517239E-2</v>
      </c>
      <c r="I6592">
        <v>-2.5875422565517239E-2</v>
      </c>
      <c r="J6592">
        <v>1</v>
      </c>
      <c r="L6592" t="s">
        <v>76</v>
      </c>
      <c r="M6592" t="s">
        <v>10908</v>
      </c>
      <c r="R6592" t="s">
        <v>8556</v>
      </c>
      <c r="T6592" t="s">
        <v>76</v>
      </c>
      <c r="V6592" t="s">
        <v>4153</v>
      </c>
      <c r="W6592" t="s">
        <v>4154</v>
      </c>
      <c r="X6592" t="s">
        <v>168</v>
      </c>
      <c r="Y6592" t="s">
        <v>268</v>
      </c>
      <c r="Z6592" t="s">
        <v>268</v>
      </c>
      <c r="AA6592" t="s">
        <v>19</v>
      </c>
      <c r="AC6592" t="s">
        <v>11533</v>
      </c>
      <c r="AD6592">
        <v>1</v>
      </c>
      <c r="AE6592">
        <v>1</v>
      </c>
    </row>
    <row r="6593" spans="1:31">
      <c r="A6593" t="s">
        <v>11534</v>
      </c>
      <c r="B6593" s="93">
        <v>44883</v>
      </c>
      <c r="C6593" s="93">
        <v>44883</v>
      </c>
      <c r="D6593">
        <v>-6.5685423999999994E-3</v>
      </c>
      <c r="E6593">
        <v>-6.5685423999999994E-3</v>
      </c>
      <c r="F6593" t="s">
        <v>81</v>
      </c>
      <c r="G6593">
        <v>4.7327586206896548</v>
      </c>
      <c r="H6593">
        <v>-3.108732566896551E-2</v>
      </c>
      <c r="I6593">
        <v>-3.108732566896551E-2</v>
      </c>
      <c r="J6593">
        <v>1</v>
      </c>
      <c r="L6593" t="s">
        <v>76</v>
      </c>
      <c r="M6593" t="s">
        <v>10908</v>
      </c>
      <c r="R6593" t="s">
        <v>8556</v>
      </c>
      <c r="T6593" t="s">
        <v>76</v>
      </c>
      <c r="V6593" t="s">
        <v>4153</v>
      </c>
      <c r="W6593" t="s">
        <v>4154</v>
      </c>
      <c r="X6593" t="s">
        <v>168</v>
      </c>
      <c r="Y6593" t="s">
        <v>268</v>
      </c>
      <c r="Z6593" t="s">
        <v>268</v>
      </c>
      <c r="AA6593" t="s">
        <v>19</v>
      </c>
      <c r="AC6593" t="s">
        <v>11535</v>
      </c>
      <c r="AD6593">
        <v>1</v>
      </c>
      <c r="AE6593">
        <v>1</v>
      </c>
    </row>
    <row r="6594" spans="1:31">
      <c r="A6594" t="s">
        <v>11536</v>
      </c>
      <c r="B6594" s="93">
        <v>44883</v>
      </c>
      <c r="C6594" s="93">
        <v>44883</v>
      </c>
      <c r="D6594">
        <v>-5.4363867999999999E-3</v>
      </c>
      <c r="E6594">
        <v>-5.4363867999999999E-3</v>
      </c>
      <c r="F6594" t="s">
        <v>81</v>
      </c>
      <c r="G6594">
        <v>4.7327586206896548</v>
      </c>
      <c r="H6594">
        <v>-2.5729106493103449E-2</v>
      </c>
      <c r="I6594">
        <v>-2.5729106493103449E-2</v>
      </c>
      <c r="J6594">
        <v>1</v>
      </c>
      <c r="L6594" t="s">
        <v>76</v>
      </c>
      <c r="M6594" t="s">
        <v>10908</v>
      </c>
      <c r="R6594" t="s">
        <v>8556</v>
      </c>
      <c r="T6594" t="s">
        <v>76</v>
      </c>
      <c r="V6594" t="s">
        <v>4153</v>
      </c>
      <c r="W6594" t="s">
        <v>4154</v>
      </c>
      <c r="X6594" t="s">
        <v>168</v>
      </c>
      <c r="Y6594" t="s">
        <v>268</v>
      </c>
      <c r="Z6594" t="s">
        <v>268</v>
      </c>
      <c r="AA6594" t="s">
        <v>19</v>
      </c>
      <c r="AC6594" t="s">
        <v>11537</v>
      </c>
      <c r="AD6594">
        <v>1</v>
      </c>
      <c r="AE6594">
        <v>1</v>
      </c>
    </row>
    <row r="6595" spans="1:31">
      <c r="A6595" t="s">
        <v>11538</v>
      </c>
      <c r="B6595" s="93">
        <v>44883</v>
      </c>
      <c r="C6595" s="93">
        <v>44883</v>
      </c>
      <c r="D6595">
        <v>-4.2363103999999993E-3</v>
      </c>
      <c r="E6595">
        <v>-4.2363103999999993E-3</v>
      </c>
      <c r="F6595" t="s">
        <v>81</v>
      </c>
      <c r="G6595">
        <v>4.7327586206896548</v>
      </c>
      <c r="H6595">
        <v>-2.0049434565517239E-2</v>
      </c>
      <c r="I6595">
        <v>-2.0049434565517239E-2</v>
      </c>
      <c r="J6595">
        <v>1</v>
      </c>
      <c r="L6595" t="s">
        <v>76</v>
      </c>
      <c r="M6595" t="s">
        <v>10908</v>
      </c>
      <c r="R6595" t="s">
        <v>8556</v>
      </c>
      <c r="T6595" t="s">
        <v>76</v>
      </c>
      <c r="V6595" t="s">
        <v>4153</v>
      </c>
      <c r="W6595" t="s">
        <v>4154</v>
      </c>
      <c r="X6595" t="s">
        <v>168</v>
      </c>
      <c r="Y6595" t="s">
        <v>268</v>
      </c>
      <c r="Z6595" t="s">
        <v>268</v>
      </c>
      <c r="AA6595" t="s">
        <v>19</v>
      </c>
      <c r="AC6595" t="s">
        <v>11539</v>
      </c>
      <c r="AD6595">
        <v>1</v>
      </c>
      <c r="AE6595">
        <v>1</v>
      </c>
    </row>
    <row r="6596" spans="1:31">
      <c r="A6596" t="s">
        <v>11540</v>
      </c>
      <c r="B6596" s="93">
        <v>44883</v>
      </c>
      <c r="C6596" s="93">
        <v>44883</v>
      </c>
      <c r="D6596">
        <v>-5.9259676000000001E-3</v>
      </c>
      <c r="E6596">
        <v>-5.9259676000000001E-3</v>
      </c>
      <c r="F6596" t="s">
        <v>81</v>
      </c>
      <c r="G6596">
        <v>4.7327586206896548</v>
      </c>
      <c r="H6596">
        <v>-2.8046174244827589E-2</v>
      </c>
      <c r="I6596">
        <v>-2.8046174244827589E-2</v>
      </c>
      <c r="J6596">
        <v>1</v>
      </c>
      <c r="L6596" t="s">
        <v>76</v>
      </c>
      <c r="M6596" t="s">
        <v>10908</v>
      </c>
      <c r="R6596" t="s">
        <v>8556</v>
      </c>
      <c r="T6596" t="s">
        <v>76</v>
      </c>
      <c r="V6596" t="s">
        <v>4153</v>
      </c>
      <c r="W6596" t="s">
        <v>4154</v>
      </c>
      <c r="X6596" t="s">
        <v>168</v>
      </c>
      <c r="Y6596" t="s">
        <v>268</v>
      </c>
      <c r="Z6596" t="s">
        <v>268</v>
      </c>
      <c r="AA6596" t="s">
        <v>19</v>
      </c>
      <c r="AC6596" t="s">
        <v>11541</v>
      </c>
      <c r="AD6596">
        <v>1</v>
      </c>
      <c r="AE6596">
        <v>1</v>
      </c>
    </row>
    <row r="6597" spans="1:31">
      <c r="A6597" t="s">
        <v>11542</v>
      </c>
      <c r="B6597" s="93">
        <v>44883</v>
      </c>
      <c r="C6597" s="93">
        <v>44883</v>
      </c>
      <c r="D6597">
        <v>-3.6208579999999998E-3</v>
      </c>
      <c r="E6597">
        <v>-3.6208579999999998E-3</v>
      </c>
      <c r="F6597" t="s">
        <v>81</v>
      </c>
      <c r="G6597">
        <v>4.7327586206896548</v>
      </c>
      <c r="H6597">
        <v>-1.7136646913793099E-2</v>
      </c>
      <c r="I6597">
        <v>-1.7136646913793099E-2</v>
      </c>
      <c r="J6597">
        <v>1</v>
      </c>
      <c r="L6597" t="s">
        <v>76</v>
      </c>
      <c r="M6597" t="s">
        <v>10908</v>
      </c>
      <c r="R6597" t="s">
        <v>8556</v>
      </c>
      <c r="T6597" t="s">
        <v>76</v>
      </c>
      <c r="V6597" t="s">
        <v>4153</v>
      </c>
      <c r="W6597" t="s">
        <v>4154</v>
      </c>
      <c r="X6597" t="s">
        <v>168</v>
      </c>
      <c r="Y6597" t="s">
        <v>268</v>
      </c>
      <c r="Z6597" t="s">
        <v>268</v>
      </c>
      <c r="AA6597" t="s">
        <v>19</v>
      </c>
      <c r="AC6597" t="s">
        <v>11543</v>
      </c>
      <c r="AD6597">
        <v>1</v>
      </c>
      <c r="AE6597">
        <v>1</v>
      </c>
    </row>
    <row r="6598" spans="1:31">
      <c r="A6598" t="s">
        <v>11544</v>
      </c>
      <c r="B6598" s="93">
        <v>44883</v>
      </c>
      <c r="C6598" s="93">
        <v>44883</v>
      </c>
      <c r="D6598">
        <v>-5.8539163000000003E-3</v>
      </c>
      <c r="E6598">
        <v>-5.8539163000000003E-3</v>
      </c>
      <c r="F6598" t="s">
        <v>81</v>
      </c>
      <c r="G6598">
        <v>4.7327586206896548</v>
      </c>
      <c r="H6598">
        <v>-2.770517283362069E-2</v>
      </c>
      <c r="I6598">
        <v>-2.770517283362069E-2</v>
      </c>
      <c r="J6598">
        <v>1</v>
      </c>
      <c r="L6598" t="s">
        <v>76</v>
      </c>
      <c r="M6598" t="s">
        <v>10908</v>
      </c>
      <c r="R6598" t="s">
        <v>8556</v>
      </c>
      <c r="T6598" t="s">
        <v>76</v>
      </c>
      <c r="V6598" t="s">
        <v>4153</v>
      </c>
      <c r="W6598" t="s">
        <v>4154</v>
      </c>
      <c r="X6598" t="s">
        <v>168</v>
      </c>
      <c r="Y6598" t="s">
        <v>268</v>
      </c>
      <c r="Z6598" t="s">
        <v>268</v>
      </c>
      <c r="AA6598" t="s">
        <v>19</v>
      </c>
      <c r="AC6598" t="s">
        <v>11545</v>
      </c>
      <c r="AD6598">
        <v>1</v>
      </c>
      <c r="AE6598">
        <v>1</v>
      </c>
    </row>
    <row r="6599" spans="1:31">
      <c r="A6599" t="s">
        <v>11546</v>
      </c>
      <c r="B6599" s="93">
        <v>44883</v>
      </c>
      <c r="C6599" s="93">
        <v>44883</v>
      </c>
      <c r="D6599">
        <v>-5.2678932000000001E-3</v>
      </c>
      <c r="E6599">
        <v>-5.2678932000000001E-3</v>
      </c>
      <c r="F6599" t="s">
        <v>81</v>
      </c>
      <c r="G6599">
        <v>4.7327586206896548</v>
      </c>
      <c r="H6599">
        <v>-2.4931666955172412E-2</v>
      </c>
      <c r="I6599">
        <v>-2.4931666955172412E-2</v>
      </c>
      <c r="J6599">
        <v>1</v>
      </c>
      <c r="L6599" t="s">
        <v>76</v>
      </c>
      <c r="M6599" t="s">
        <v>10908</v>
      </c>
      <c r="R6599" t="s">
        <v>8556</v>
      </c>
      <c r="T6599" t="s">
        <v>76</v>
      </c>
      <c r="V6599" t="s">
        <v>4153</v>
      </c>
      <c r="W6599" t="s">
        <v>4154</v>
      </c>
      <c r="X6599" t="s">
        <v>168</v>
      </c>
      <c r="Y6599" t="s">
        <v>268</v>
      </c>
      <c r="Z6599" t="s">
        <v>268</v>
      </c>
      <c r="AA6599" t="s">
        <v>19</v>
      </c>
      <c r="AC6599" t="s">
        <v>11547</v>
      </c>
      <c r="AD6599">
        <v>1</v>
      </c>
      <c r="AE6599">
        <v>1</v>
      </c>
    </row>
    <row r="6600" spans="1:31">
      <c r="A6600" t="s">
        <v>11548</v>
      </c>
      <c r="B6600" s="93">
        <v>44883</v>
      </c>
      <c r="C6600" s="93">
        <v>44883</v>
      </c>
      <c r="D6600">
        <v>-4.0798400000000004E-3</v>
      </c>
      <c r="E6600">
        <v>-4.0798400000000004E-3</v>
      </c>
      <c r="F6600" t="s">
        <v>81</v>
      </c>
      <c r="G6600">
        <v>4.7327586206896548</v>
      </c>
      <c r="H6600">
        <v>-1.9308897931034481E-2</v>
      </c>
      <c r="I6600">
        <v>-1.9308897931034481E-2</v>
      </c>
      <c r="J6600">
        <v>1</v>
      </c>
      <c r="L6600" t="s">
        <v>76</v>
      </c>
      <c r="M6600" t="s">
        <v>10908</v>
      </c>
      <c r="R6600" t="s">
        <v>8556</v>
      </c>
      <c r="T6600" t="s">
        <v>76</v>
      </c>
      <c r="V6600" t="s">
        <v>4153</v>
      </c>
      <c r="W6600" t="s">
        <v>4154</v>
      </c>
      <c r="X6600" t="s">
        <v>168</v>
      </c>
      <c r="Y6600" t="s">
        <v>268</v>
      </c>
      <c r="Z6600" t="s">
        <v>268</v>
      </c>
      <c r="AA6600" t="s">
        <v>19</v>
      </c>
      <c r="AC6600" t="s">
        <v>11549</v>
      </c>
      <c r="AD6600">
        <v>1</v>
      </c>
      <c r="AE6600">
        <v>1</v>
      </c>
    </row>
    <row r="6601" spans="1:31">
      <c r="A6601" t="s">
        <v>11550</v>
      </c>
      <c r="B6601" s="93">
        <v>44883</v>
      </c>
      <c r="C6601" s="93">
        <v>44883</v>
      </c>
      <c r="D6601">
        <v>-3.7330535999999998E-3</v>
      </c>
      <c r="E6601">
        <v>-3.7330535999999998E-3</v>
      </c>
      <c r="F6601" t="s">
        <v>81</v>
      </c>
      <c r="G6601">
        <v>4.7327586206896548</v>
      </c>
      <c r="H6601">
        <v>-1.7667641606896552E-2</v>
      </c>
      <c r="I6601">
        <v>-1.7667641606896552E-2</v>
      </c>
      <c r="J6601">
        <v>1</v>
      </c>
      <c r="L6601" t="s">
        <v>76</v>
      </c>
      <c r="M6601" t="s">
        <v>10908</v>
      </c>
      <c r="R6601" t="s">
        <v>8556</v>
      </c>
      <c r="T6601" t="s">
        <v>76</v>
      </c>
      <c r="V6601" t="s">
        <v>4153</v>
      </c>
      <c r="W6601" t="s">
        <v>4154</v>
      </c>
      <c r="X6601" t="s">
        <v>168</v>
      </c>
      <c r="Y6601" t="s">
        <v>268</v>
      </c>
      <c r="Z6601" t="s">
        <v>268</v>
      </c>
      <c r="AA6601" t="s">
        <v>19</v>
      </c>
      <c r="AC6601" t="s">
        <v>11551</v>
      </c>
      <c r="AD6601">
        <v>1</v>
      </c>
      <c r="AE6601">
        <v>1</v>
      </c>
    </row>
    <row r="6602" spans="1:31">
      <c r="A6602" t="s">
        <v>11552</v>
      </c>
      <c r="B6602" s="93">
        <v>44883</v>
      </c>
      <c r="C6602" s="93">
        <v>44883</v>
      </c>
      <c r="D6602">
        <v>-9.6507080000000009E-3</v>
      </c>
      <c r="E6602">
        <v>-9.6507080000000009E-3</v>
      </c>
      <c r="F6602" t="s">
        <v>81</v>
      </c>
      <c r="G6602">
        <v>4.7327586206896548</v>
      </c>
      <c r="H6602">
        <v>-4.5674471482758619E-2</v>
      </c>
      <c r="I6602">
        <v>-4.5674471482758619E-2</v>
      </c>
      <c r="J6602">
        <v>1</v>
      </c>
      <c r="L6602" t="s">
        <v>76</v>
      </c>
      <c r="M6602" t="s">
        <v>10908</v>
      </c>
      <c r="R6602" t="s">
        <v>8556</v>
      </c>
      <c r="T6602" t="s">
        <v>76</v>
      </c>
      <c r="V6602" t="s">
        <v>4153</v>
      </c>
      <c r="W6602" t="s">
        <v>4154</v>
      </c>
      <c r="X6602" t="s">
        <v>168</v>
      </c>
      <c r="Y6602" t="s">
        <v>268</v>
      </c>
      <c r="Z6602" t="s">
        <v>268</v>
      </c>
      <c r="AA6602" t="s">
        <v>19</v>
      </c>
      <c r="AC6602" t="s">
        <v>11553</v>
      </c>
      <c r="AD6602">
        <v>1</v>
      </c>
      <c r="AE6602">
        <v>1</v>
      </c>
    </row>
    <row r="6603" spans="1:31">
      <c r="A6603" t="s">
        <v>11554</v>
      </c>
      <c r="B6603" s="93">
        <v>44883</v>
      </c>
      <c r="C6603" s="93">
        <v>44883</v>
      </c>
      <c r="D6603">
        <v>-2.5496562E-2</v>
      </c>
      <c r="E6603">
        <v>-2.5496562E-2</v>
      </c>
      <c r="F6603" t="s">
        <v>81</v>
      </c>
      <c r="G6603">
        <v>4.7327586206896548</v>
      </c>
      <c r="H6603">
        <v>-0.12066907360344831</v>
      </c>
      <c r="I6603">
        <v>-0.12066907360344831</v>
      </c>
      <c r="J6603">
        <v>1</v>
      </c>
      <c r="L6603" t="s">
        <v>76</v>
      </c>
      <c r="M6603" t="s">
        <v>10908</v>
      </c>
      <c r="R6603" t="s">
        <v>8556</v>
      </c>
      <c r="T6603" t="s">
        <v>76</v>
      </c>
      <c r="V6603" t="s">
        <v>4153</v>
      </c>
      <c r="W6603" t="s">
        <v>4154</v>
      </c>
      <c r="X6603" t="s">
        <v>168</v>
      </c>
      <c r="Y6603" t="s">
        <v>268</v>
      </c>
      <c r="Z6603" t="s">
        <v>268</v>
      </c>
      <c r="AA6603" t="s">
        <v>19</v>
      </c>
      <c r="AC6603" t="s">
        <v>11555</v>
      </c>
      <c r="AD6603">
        <v>1</v>
      </c>
      <c r="AE6603">
        <v>1</v>
      </c>
    </row>
    <row r="6604" spans="1:31">
      <c r="A6604" t="s">
        <v>11556</v>
      </c>
      <c r="B6604" s="93">
        <v>44883</v>
      </c>
      <c r="C6604" s="93">
        <v>44883</v>
      </c>
      <c r="D6604">
        <v>-1.01332434E-2</v>
      </c>
      <c r="E6604">
        <v>-1.01332434E-2</v>
      </c>
      <c r="F6604" t="s">
        <v>81</v>
      </c>
      <c r="G6604">
        <v>4.7327586206896548</v>
      </c>
      <c r="H6604">
        <v>-4.7958195056896552E-2</v>
      </c>
      <c r="I6604">
        <v>-4.7958195056896552E-2</v>
      </c>
      <c r="J6604">
        <v>1</v>
      </c>
      <c r="L6604" t="s">
        <v>76</v>
      </c>
      <c r="M6604" t="s">
        <v>10908</v>
      </c>
      <c r="R6604" t="s">
        <v>8556</v>
      </c>
      <c r="T6604" t="s">
        <v>76</v>
      </c>
      <c r="V6604" t="s">
        <v>4153</v>
      </c>
      <c r="W6604" t="s">
        <v>4154</v>
      </c>
      <c r="X6604" t="s">
        <v>168</v>
      </c>
      <c r="Y6604" t="s">
        <v>268</v>
      </c>
      <c r="Z6604" t="s">
        <v>268</v>
      </c>
      <c r="AA6604" t="s">
        <v>19</v>
      </c>
      <c r="AC6604" t="s">
        <v>11557</v>
      </c>
      <c r="AD6604">
        <v>1</v>
      </c>
      <c r="AE6604">
        <v>1</v>
      </c>
    </row>
    <row r="6605" spans="1:31">
      <c r="A6605" t="s">
        <v>11558</v>
      </c>
      <c r="B6605" s="93">
        <v>44883</v>
      </c>
      <c r="C6605" s="93">
        <v>44883</v>
      </c>
      <c r="D6605">
        <v>-8.9664528E-3</v>
      </c>
      <c r="E6605">
        <v>-8.9664528E-3</v>
      </c>
      <c r="F6605" t="s">
        <v>81</v>
      </c>
      <c r="G6605">
        <v>4.7327586206896548</v>
      </c>
      <c r="H6605">
        <v>-4.2436056786206891E-2</v>
      </c>
      <c r="I6605">
        <v>-4.2436056786206891E-2</v>
      </c>
      <c r="J6605">
        <v>1</v>
      </c>
      <c r="L6605" t="s">
        <v>76</v>
      </c>
      <c r="M6605" t="s">
        <v>10908</v>
      </c>
      <c r="R6605" t="s">
        <v>8556</v>
      </c>
      <c r="T6605" t="s">
        <v>76</v>
      </c>
      <c r="V6605" t="s">
        <v>4153</v>
      </c>
      <c r="W6605" t="s">
        <v>4154</v>
      </c>
      <c r="X6605" t="s">
        <v>168</v>
      </c>
      <c r="Y6605" t="s">
        <v>268</v>
      </c>
      <c r="Z6605" t="s">
        <v>268</v>
      </c>
      <c r="AA6605" t="s">
        <v>19</v>
      </c>
      <c r="AC6605" t="s">
        <v>11559</v>
      </c>
      <c r="AD6605">
        <v>1</v>
      </c>
      <c r="AE6605">
        <v>1</v>
      </c>
    </row>
    <row r="6606" spans="1:31">
      <c r="A6606" t="s">
        <v>11560</v>
      </c>
      <c r="B6606" s="93">
        <v>44883</v>
      </c>
      <c r="C6606" s="93">
        <v>44883</v>
      </c>
      <c r="D6606">
        <v>-6.6808864000000006E-3</v>
      </c>
      <c r="E6606">
        <v>-6.6808864000000006E-3</v>
      </c>
      <c r="F6606" t="s">
        <v>81</v>
      </c>
      <c r="G6606">
        <v>4.7327586206896548</v>
      </c>
      <c r="H6606">
        <v>-3.1619022703448282E-2</v>
      </c>
      <c r="I6606">
        <v>-3.1619022703448282E-2</v>
      </c>
      <c r="J6606">
        <v>1</v>
      </c>
      <c r="L6606" t="s">
        <v>76</v>
      </c>
      <c r="M6606" t="s">
        <v>10908</v>
      </c>
      <c r="R6606" t="s">
        <v>8556</v>
      </c>
      <c r="T6606" t="s">
        <v>76</v>
      </c>
      <c r="V6606" t="s">
        <v>4153</v>
      </c>
      <c r="W6606" t="s">
        <v>4154</v>
      </c>
      <c r="X6606" t="s">
        <v>168</v>
      </c>
      <c r="Y6606" t="s">
        <v>268</v>
      </c>
      <c r="Z6606" t="s">
        <v>268</v>
      </c>
      <c r="AA6606" t="s">
        <v>19</v>
      </c>
      <c r="AC6606" t="s">
        <v>11561</v>
      </c>
      <c r="AD6606">
        <v>1</v>
      </c>
      <c r="AE6606">
        <v>1</v>
      </c>
    </row>
    <row r="6607" spans="1:31">
      <c r="A6607" t="s">
        <v>11562</v>
      </c>
      <c r="B6607" s="93">
        <v>44883</v>
      </c>
      <c r="C6607" s="93">
        <v>44883</v>
      </c>
      <c r="D6607">
        <v>-7.0874535000000002E-3</v>
      </c>
      <c r="E6607">
        <v>-7.0874535000000002E-3</v>
      </c>
      <c r="F6607" t="s">
        <v>81</v>
      </c>
      <c r="G6607">
        <v>4.7327586206896548</v>
      </c>
      <c r="H6607">
        <v>-3.3543206650862058E-2</v>
      </c>
      <c r="I6607">
        <v>-3.3543206650862058E-2</v>
      </c>
      <c r="J6607">
        <v>1</v>
      </c>
      <c r="L6607" t="s">
        <v>76</v>
      </c>
      <c r="M6607" t="s">
        <v>10908</v>
      </c>
      <c r="R6607" t="s">
        <v>8556</v>
      </c>
      <c r="T6607" t="s">
        <v>76</v>
      </c>
      <c r="V6607" t="s">
        <v>4153</v>
      </c>
      <c r="W6607" t="s">
        <v>4154</v>
      </c>
      <c r="X6607" t="s">
        <v>168</v>
      </c>
      <c r="Y6607" t="s">
        <v>268</v>
      </c>
      <c r="Z6607" t="s">
        <v>268</v>
      </c>
      <c r="AA6607" t="s">
        <v>19</v>
      </c>
      <c r="AC6607" t="s">
        <v>11563</v>
      </c>
      <c r="AD6607">
        <v>1</v>
      </c>
      <c r="AE6607">
        <v>1</v>
      </c>
    </row>
    <row r="6608" spans="1:31">
      <c r="A6608" t="s">
        <v>11564</v>
      </c>
      <c r="B6608" s="93">
        <v>44883</v>
      </c>
      <c r="C6608" s="93">
        <v>44883</v>
      </c>
      <c r="D6608">
        <v>-1.02789496E-2</v>
      </c>
      <c r="E6608">
        <v>-1.02789496E-2</v>
      </c>
      <c r="F6608" t="s">
        <v>81</v>
      </c>
      <c r="G6608">
        <v>4.7327586206896548</v>
      </c>
      <c r="H6608">
        <v>-4.8647787331034482E-2</v>
      </c>
      <c r="I6608">
        <v>-4.8647787331034482E-2</v>
      </c>
      <c r="J6608">
        <v>1</v>
      </c>
      <c r="L6608" t="s">
        <v>76</v>
      </c>
      <c r="M6608" t="s">
        <v>10908</v>
      </c>
      <c r="R6608" t="s">
        <v>8556</v>
      </c>
      <c r="T6608" t="s">
        <v>76</v>
      </c>
      <c r="V6608" t="s">
        <v>4153</v>
      </c>
      <c r="W6608" t="s">
        <v>4154</v>
      </c>
      <c r="X6608" t="s">
        <v>168</v>
      </c>
      <c r="Y6608" t="s">
        <v>268</v>
      </c>
      <c r="Z6608" t="s">
        <v>268</v>
      </c>
      <c r="AA6608" t="s">
        <v>19</v>
      </c>
      <c r="AC6608" t="s">
        <v>11565</v>
      </c>
      <c r="AD6608">
        <v>1</v>
      </c>
      <c r="AE6608">
        <v>1</v>
      </c>
    </row>
    <row r="6609" spans="1:31">
      <c r="A6609" t="s">
        <v>11566</v>
      </c>
      <c r="B6609" s="93">
        <v>44883</v>
      </c>
      <c r="C6609" s="93">
        <v>44883</v>
      </c>
      <c r="D6609">
        <v>-1.5819579600000001E-2</v>
      </c>
      <c r="E6609">
        <v>-1.5819579600000001E-2</v>
      </c>
      <c r="F6609" t="s">
        <v>81</v>
      </c>
      <c r="G6609">
        <v>4.7327586206896548</v>
      </c>
      <c r="H6609">
        <v>-7.4870251727586212E-2</v>
      </c>
      <c r="I6609">
        <v>-7.4870251727586212E-2</v>
      </c>
      <c r="J6609">
        <v>1</v>
      </c>
      <c r="L6609" t="s">
        <v>76</v>
      </c>
      <c r="M6609" t="s">
        <v>10908</v>
      </c>
      <c r="R6609" t="s">
        <v>8556</v>
      </c>
      <c r="T6609" t="s">
        <v>76</v>
      </c>
      <c r="V6609" t="s">
        <v>4153</v>
      </c>
      <c r="W6609" t="s">
        <v>4154</v>
      </c>
      <c r="X6609" t="s">
        <v>168</v>
      </c>
      <c r="Y6609" t="s">
        <v>268</v>
      </c>
      <c r="Z6609" t="s">
        <v>268</v>
      </c>
      <c r="AA6609" t="s">
        <v>19</v>
      </c>
      <c r="AC6609" t="s">
        <v>11567</v>
      </c>
      <c r="AD6609">
        <v>1</v>
      </c>
      <c r="AE6609">
        <v>1</v>
      </c>
    </row>
    <row r="6610" spans="1:31">
      <c r="A6610" t="s">
        <v>11568</v>
      </c>
      <c r="B6610" s="93">
        <v>44883</v>
      </c>
      <c r="C6610" s="93">
        <v>44883</v>
      </c>
      <c r="D6610">
        <v>-1.33840082E-2</v>
      </c>
      <c r="E6610">
        <v>-1.33840082E-2</v>
      </c>
      <c r="F6610" t="s">
        <v>81</v>
      </c>
      <c r="G6610">
        <v>4.7327586206896548</v>
      </c>
      <c r="H6610">
        <v>-6.3343280187931034E-2</v>
      </c>
      <c r="I6610">
        <v>-6.3343280187931034E-2</v>
      </c>
      <c r="J6610">
        <v>1</v>
      </c>
      <c r="L6610" t="s">
        <v>76</v>
      </c>
      <c r="M6610" t="s">
        <v>10908</v>
      </c>
      <c r="R6610" t="s">
        <v>8556</v>
      </c>
      <c r="T6610" t="s">
        <v>76</v>
      </c>
      <c r="V6610" t="s">
        <v>4153</v>
      </c>
      <c r="W6610" t="s">
        <v>4154</v>
      </c>
      <c r="X6610" t="s">
        <v>168</v>
      </c>
      <c r="Y6610" t="s">
        <v>268</v>
      </c>
      <c r="Z6610" t="s">
        <v>268</v>
      </c>
      <c r="AA6610" t="s">
        <v>19</v>
      </c>
      <c r="AC6610" t="s">
        <v>11569</v>
      </c>
      <c r="AD6610">
        <v>1</v>
      </c>
      <c r="AE6610">
        <v>1</v>
      </c>
    </row>
    <row r="6611" spans="1:31">
      <c r="A6611" t="s">
        <v>11570</v>
      </c>
      <c r="B6611" s="93">
        <v>44883</v>
      </c>
      <c r="C6611" s="93">
        <v>44883</v>
      </c>
      <c r="D6611">
        <v>-1.3206232E-2</v>
      </c>
      <c r="E6611">
        <v>-1.3206232E-2</v>
      </c>
      <c r="F6611" t="s">
        <v>81</v>
      </c>
      <c r="G6611">
        <v>4.7327586206896548</v>
      </c>
      <c r="H6611">
        <v>-6.2501908344827578E-2</v>
      </c>
      <c r="I6611">
        <v>-6.2501908344827578E-2</v>
      </c>
      <c r="J6611">
        <v>1</v>
      </c>
      <c r="L6611" t="s">
        <v>76</v>
      </c>
      <c r="M6611" t="s">
        <v>10908</v>
      </c>
      <c r="R6611" t="s">
        <v>8556</v>
      </c>
      <c r="T6611" t="s">
        <v>76</v>
      </c>
      <c r="V6611" t="s">
        <v>4153</v>
      </c>
      <c r="W6611" t="s">
        <v>4154</v>
      </c>
      <c r="X6611" t="s">
        <v>168</v>
      </c>
      <c r="Y6611" t="s">
        <v>268</v>
      </c>
      <c r="Z6611" t="s">
        <v>268</v>
      </c>
      <c r="AA6611" t="s">
        <v>19</v>
      </c>
      <c r="AC6611" t="s">
        <v>11571</v>
      </c>
      <c r="AD6611">
        <v>1</v>
      </c>
      <c r="AE6611">
        <v>1</v>
      </c>
    </row>
    <row r="6612" spans="1:31">
      <c r="A6612" t="s">
        <v>11572</v>
      </c>
      <c r="B6612" s="93">
        <v>44883</v>
      </c>
      <c r="C6612" s="93">
        <v>44883</v>
      </c>
      <c r="D6612">
        <v>-7.1753599E-3</v>
      </c>
      <c r="E6612">
        <v>-7.1753599E-3</v>
      </c>
      <c r="F6612" t="s">
        <v>81</v>
      </c>
      <c r="G6612">
        <v>4.7327586206896548</v>
      </c>
      <c r="H6612">
        <v>-3.3959246423275857E-2</v>
      </c>
      <c r="I6612">
        <v>-3.3959246423275857E-2</v>
      </c>
      <c r="J6612">
        <v>1</v>
      </c>
      <c r="L6612" t="s">
        <v>76</v>
      </c>
      <c r="M6612" t="s">
        <v>10908</v>
      </c>
      <c r="R6612" t="s">
        <v>8556</v>
      </c>
      <c r="T6612" t="s">
        <v>76</v>
      </c>
      <c r="V6612" t="s">
        <v>4153</v>
      </c>
      <c r="W6612" t="s">
        <v>4154</v>
      </c>
      <c r="X6612" t="s">
        <v>168</v>
      </c>
      <c r="Y6612" t="s">
        <v>268</v>
      </c>
      <c r="Z6612" t="s">
        <v>268</v>
      </c>
      <c r="AA6612" t="s">
        <v>19</v>
      </c>
      <c r="AC6612" t="s">
        <v>11573</v>
      </c>
      <c r="AD6612">
        <v>1</v>
      </c>
      <c r="AE6612">
        <v>1</v>
      </c>
    </row>
    <row r="6613" spans="1:31">
      <c r="A6613" t="s">
        <v>11574</v>
      </c>
      <c r="B6613" s="93">
        <v>44883</v>
      </c>
      <c r="C6613" s="93">
        <v>44883</v>
      </c>
      <c r="D6613">
        <v>-4.0919872000000001E-3</v>
      </c>
      <c r="E6613">
        <v>-4.0919872000000001E-3</v>
      </c>
      <c r="F6613" t="s">
        <v>81</v>
      </c>
      <c r="G6613">
        <v>4.7327586206896548</v>
      </c>
      <c r="H6613">
        <v>-1.9366387696551721E-2</v>
      </c>
      <c r="I6613">
        <v>-1.9366387696551721E-2</v>
      </c>
      <c r="J6613">
        <v>1</v>
      </c>
      <c r="L6613" t="s">
        <v>76</v>
      </c>
      <c r="M6613" t="s">
        <v>10908</v>
      </c>
      <c r="R6613" t="s">
        <v>8556</v>
      </c>
      <c r="T6613" t="s">
        <v>76</v>
      </c>
      <c r="V6613" t="s">
        <v>4153</v>
      </c>
      <c r="W6613" t="s">
        <v>4154</v>
      </c>
      <c r="X6613" t="s">
        <v>168</v>
      </c>
      <c r="Y6613" t="s">
        <v>268</v>
      </c>
      <c r="Z6613" t="s">
        <v>268</v>
      </c>
      <c r="AA6613" t="s">
        <v>19</v>
      </c>
      <c r="AC6613" t="s">
        <v>11575</v>
      </c>
      <c r="AD6613">
        <v>1</v>
      </c>
      <c r="AE6613">
        <v>1</v>
      </c>
    </row>
    <row r="6614" spans="1:31">
      <c r="A6614" t="s">
        <v>11576</v>
      </c>
      <c r="B6614" s="93">
        <v>44883</v>
      </c>
      <c r="C6614" s="93">
        <v>44883</v>
      </c>
      <c r="D6614">
        <v>-4.2226344000000004E-3</v>
      </c>
      <c r="E6614">
        <v>-4.2226344000000004E-3</v>
      </c>
      <c r="F6614" t="s">
        <v>81</v>
      </c>
      <c r="G6614">
        <v>4.7327586206896548</v>
      </c>
      <c r="H6614">
        <v>-1.9984709358620689E-2</v>
      </c>
      <c r="I6614">
        <v>-1.9984709358620689E-2</v>
      </c>
      <c r="J6614">
        <v>1</v>
      </c>
      <c r="L6614" t="s">
        <v>76</v>
      </c>
      <c r="M6614" t="s">
        <v>10908</v>
      </c>
      <c r="R6614" t="s">
        <v>8556</v>
      </c>
      <c r="T6614" t="s">
        <v>76</v>
      </c>
      <c r="V6614" t="s">
        <v>4153</v>
      </c>
      <c r="W6614" t="s">
        <v>4154</v>
      </c>
      <c r="X6614" t="s">
        <v>168</v>
      </c>
      <c r="Y6614" t="s">
        <v>268</v>
      </c>
      <c r="Z6614" t="s">
        <v>268</v>
      </c>
      <c r="AA6614" t="s">
        <v>19</v>
      </c>
      <c r="AC6614" t="s">
        <v>11577</v>
      </c>
      <c r="AD6614">
        <v>1</v>
      </c>
      <c r="AE6614">
        <v>1</v>
      </c>
    </row>
    <row r="6615" spans="1:31">
      <c r="A6615" t="s">
        <v>11578</v>
      </c>
      <c r="B6615" s="93">
        <v>44883</v>
      </c>
      <c r="C6615" s="93">
        <v>44883</v>
      </c>
      <c r="D6615">
        <v>-9.1490412000000011E-3</v>
      </c>
      <c r="E6615">
        <v>-9.1490412000000011E-3</v>
      </c>
      <c r="F6615" t="s">
        <v>81</v>
      </c>
      <c r="G6615">
        <v>4.7327586206896548</v>
      </c>
      <c r="H6615">
        <v>-4.3300203610344833E-2</v>
      </c>
      <c r="I6615">
        <v>-4.3300203610344833E-2</v>
      </c>
      <c r="J6615">
        <v>1</v>
      </c>
      <c r="L6615" t="s">
        <v>76</v>
      </c>
      <c r="M6615" t="s">
        <v>10908</v>
      </c>
      <c r="R6615" t="s">
        <v>8556</v>
      </c>
      <c r="T6615" t="s">
        <v>76</v>
      </c>
      <c r="V6615" t="s">
        <v>4153</v>
      </c>
      <c r="W6615" t="s">
        <v>4154</v>
      </c>
      <c r="X6615" t="s">
        <v>168</v>
      </c>
      <c r="Y6615" t="s">
        <v>268</v>
      </c>
      <c r="Z6615" t="s">
        <v>268</v>
      </c>
      <c r="AA6615" t="s">
        <v>19</v>
      </c>
      <c r="AC6615" t="s">
        <v>11579</v>
      </c>
      <c r="AD6615">
        <v>1</v>
      </c>
      <c r="AE6615">
        <v>1</v>
      </c>
    </row>
    <row r="6616" spans="1:31">
      <c r="A6616" t="s">
        <v>11580</v>
      </c>
      <c r="B6616" s="93">
        <v>44883</v>
      </c>
      <c r="C6616" s="93">
        <v>44883</v>
      </c>
      <c r="D6616">
        <v>-1.0145941699999999E-2</v>
      </c>
      <c r="E6616">
        <v>-1.0145941699999999E-2</v>
      </c>
      <c r="F6616" t="s">
        <v>81</v>
      </c>
      <c r="G6616">
        <v>4.7327586206896548</v>
      </c>
      <c r="H6616">
        <v>-4.801829304568965E-2</v>
      </c>
      <c r="I6616">
        <v>-4.801829304568965E-2</v>
      </c>
      <c r="J6616">
        <v>1</v>
      </c>
      <c r="L6616" t="s">
        <v>76</v>
      </c>
      <c r="M6616" t="s">
        <v>10908</v>
      </c>
      <c r="R6616" t="s">
        <v>8556</v>
      </c>
      <c r="T6616" t="s">
        <v>76</v>
      </c>
      <c r="V6616" t="s">
        <v>4153</v>
      </c>
      <c r="W6616" t="s">
        <v>4154</v>
      </c>
      <c r="X6616" t="s">
        <v>168</v>
      </c>
      <c r="Y6616" t="s">
        <v>268</v>
      </c>
      <c r="Z6616" t="s">
        <v>268</v>
      </c>
      <c r="AA6616" t="s">
        <v>19</v>
      </c>
      <c r="AC6616" t="s">
        <v>11581</v>
      </c>
      <c r="AD6616">
        <v>1</v>
      </c>
      <c r="AE6616">
        <v>1</v>
      </c>
    </row>
    <row r="6617" spans="1:31">
      <c r="A6617" t="s">
        <v>11582</v>
      </c>
      <c r="B6617" s="93">
        <v>44883</v>
      </c>
      <c r="C6617" s="93">
        <v>44883</v>
      </c>
      <c r="D6617">
        <v>-4.1004767999999999E-3</v>
      </c>
      <c r="E6617">
        <v>-4.1004767999999999E-3</v>
      </c>
      <c r="F6617" t="s">
        <v>81</v>
      </c>
      <c r="G6617">
        <v>4.7327586206896548</v>
      </c>
      <c r="H6617">
        <v>-1.9406566924137929E-2</v>
      </c>
      <c r="I6617">
        <v>-1.9406566924137929E-2</v>
      </c>
      <c r="J6617">
        <v>1</v>
      </c>
      <c r="L6617" t="s">
        <v>76</v>
      </c>
      <c r="M6617" t="s">
        <v>10908</v>
      </c>
      <c r="R6617" t="s">
        <v>8556</v>
      </c>
      <c r="T6617" t="s">
        <v>76</v>
      </c>
      <c r="V6617" t="s">
        <v>4153</v>
      </c>
      <c r="W6617" t="s">
        <v>4154</v>
      </c>
      <c r="X6617" t="s">
        <v>168</v>
      </c>
      <c r="Y6617" t="s">
        <v>268</v>
      </c>
      <c r="Z6617" t="s">
        <v>268</v>
      </c>
      <c r="AA6617" t="s">
        <v>19</v>
      </c>
      <c r="AC6617" t="s">
        <v>11583</v>
      </c>
      <c r="AD6617">
        <v>1</v>
      </c>
      <c r="AE6617">
        <v>1</v>
      </c>
    </row>
    <row r="6618" spans="1:31">
      <c r="A6618" t="s">
        <v>11584</v>
      </c>
      <c r="B6618" s="93">
        <v>44883</v>
      </c>
      <c r="C6618" s="93">
        <v>44883</v>
      </c>
      <c r="D6618">
        <v>-5.0284027999999998E-3</v>
      </c>
      <c r="E6618">
        <v>-5.0284027999999998E-3</v>
      </c>
      <c r="F6618" t="s">
        <v>81</v>
      </c>
      <c r="G6618">
        <v>4.7327586206896548</v>
      </c>
      <c r="H6618">
        <v>-2.3798216699999999E-2</v>
      </c>
      <c r="I6618">
        <v>-2.3798216699999999E-2</v>
      </c>
      <c r="J6618">
        <v>1</v>
      </c>
      <c r="L6618" t="s">
        <v>76</v>
      </c>
      <c r="M6618" t="s">
        <v>10908</v>
      </c>
      <c r="R6618" t="s">
        <v>8556</v>
      </c>
      <c r="T6618" t="s">
        <v>76</v>
      </c>
      <c r="V6618" t="s">
        <v>4153</v>
      </c>
      <c r="W6618" t="s">
        <v>4154</v>
      </c>
      <c r="X6618" t="s">
        <v>168</v>
      </c>
      <c r="Y6618" t="s">
        <v>268</v>
      </c>
      <c r="Z6618" t="s">
        <v>268</v>
      </c>
      <c r="AA6618" t="s">
        <v>19</v>
      </c>
      <c r="AC6618" t="s">
        <v>11585</v>
      </c>
      <c r="AD6618">
        <v>1</v>
      </c>
      <c r="AE6618">
        <v>1</v>
      </c>
    </row>
    <row r="6619" spans="1:31">
      <c r="A6619" t="s">
        <v>11586</v>
      </c>
      <c r="B6619" s="93">
        <v>44883</v>
      </c>
      <c r="C6619" s="93">
        <v>44883</v>
      </c>
      <c r="D6619">
        <v>-1.05818656E-2</v>
      </c>
      <c r="E6619">
        <v>-1.05818656E-2</v>
      </c>
      <c r="F6619" t="s">
        <v>81</v>
      </c>
      <c r="G6619">
        <v>4.7327586206896548</v>
      </c>
      <c r="H6619">
        <v>-5.0081415641379308E-2</v>
      </c>
      <c r="I6619">
        <v>-5.0081415641379308E-2</v>
      </c>
      <c r="J6619">
        <v>1</v>
      </c>
      <c r="L6619" t="s">
        <v>76</v>
      </c>
      <c r="M6619" t="s">
        <v>10908</v>
      </c>
      <c r="R6619" t="s">
        <v>8556</v>
      </c>
      <c r="T6619" t="s">
        <v>76</v>
      </c>
      <c r="V6619" t="s">
        <v>4153</v>
      </c>
      <c r="W6619" t="s">
        <v>4154</v>
      </c>
      <c r="X6619" t="s">
        <v>168</v>
      </c>
      <c r="Y6619" t="s">
        <v>268</v>
      </c>
      <c r="Z6619" t="s">
        <v>268</v>
      </c>
      <c r="AA6619" t="s">
        <v>19</v>
      </c>
      <c r="AC6619" t="s">
        <v>11587</v>
      </c>
      <c r="AD6619">
        <v>1</v>
      </c>
      <c r="AE6619">
        <v>1</v>
      </c>
    </row>
    <row r="6620" spans="1:31">
      <c r="A6620" t="s">
        <v>11588</v>
      </c>
      <c r="B6620" s="93">
        <v>44883</v>
      </c>
      <c r="C6620" s="93">
        <v>44883</v>
      </c>
      <c r="D6620">
        <v>-6.3110550999999999E-3</v>
      </c>
      <c r="E6620">
        <v>-6.3110550999999999E-3</v>
      </c>
      <c r="F6620" t="s">
        <v>81</v>
      </c>
      <c r="G6620">
        <v>4.7327586206896548</v>
      </c>
      <c r="H6620">
        <v>-2.986870043017241E-2</v>
      </c>
      <c r="I6620">
        <v>-2.986870043017241E-2</v>
      </c>
      <c r="J6620">
        <v>1</v>
      </c>
      <c r="L6620" t="s">
        <v>76</v>
      </c>
      <c r="M6620" t="s">
        <v>10908</v>
      </c>
      <c r="R6620" t="s">
        <v>8556</v>
      </c>
      <c r="T6620" t="s">
        <v>76</v>
      </c>
      <c r="V6620" t="s">
        <v>4153</v>
      </c>
      <c r="W6620" t="s">
        <v>4154</v>
      </c>
      <c r="X6620" t="s">
        <v>168</v>
      </c>
      <c r="Y6620" t="s">
        <v>268</v>
      </c>
      <c r="Z6620" t="s">
        <v>268</v>
      </c>
      <c r="AA6620" t="s">
        <v>19</v>
      </c>
      <c r="AC6620" t="s">
        <v>11589</v>
      </c>
      <c r="AD6620">
        <v>1</v>
      </c>
      <c r="AE6620">
        <v>1</v>
      </c>
    </row>
    <row r="6621" spans="1:31">
      <c r="A6621" t="s">
        <v>11590</v>
      </c>
      <c r="B6621" s="93">
        <v>44883</v>
      </c>
      <c r="C6621" s="93">
        <v>44883</v>
      </c>
      <c r="D6621">
        <v>-5.0997999999999998E-3</v>
      </c>
      <c r="E6621">
        <v>-5.0997999999999998E-3</v>
      </c>
      <c r="F6621" t="s">
        <v>81</v>
      </c>
      <c r="G6621">
        <v>4.7327586206896548</v>
      </c>
      <c r="H6621">
        <v>-2.41361224137931E-2</v>
      </c>
      <c r="I6621">
        <v>-2.41361224137931E-2</v>
      </c>
      <c r="J6621">
        <v>1</v>
      </c>
      <c r="L6621" t="s">
        <v>76</v>
      </c>
      <c r="M6621" t="s">
        <v>10908</v>
      </c>
      <c r="R6621" t="s">
        <v>8556</v>
      </c>
      <c r="T6621" t="s">
        <v>76</v>
      </c>
      <c r="V6621" t="s">
        <v>4153</v>
      </c>
      <c r="W6621" t="s">
        <v>4154</v>
      </c>
      <c r="X6621" t="s">
        <v>168</v>
      </c>
      <c r="Y6621" t="s">
        <v>268</v>
      </c>
      <c r="Z6621" t="s">
        <v>268</v>
      </c>
      <c r="AA6621" t="s">
        <v>19</v>
      </c>
      <c r="AC6621" t="s">
        <v>11591</v>
      </c>
      <c r="AD6621">
        <v>1</v>
      </c>
      <c r="AE6621">
        <v>1</v>
      </c>
    </row>
    <row r="6622" spans="1:31">
      <c r="A6622" t="s">
        <v>11592</v>
      </c>
      <c r="B6622" s="93">
        <v>44883</v>
      </c>
      <c r="C6622" s="93">
        <v>44883</v>
      </c>
      <c r="D6622">
        <v>-4.5286223999999996E-3</v>
      </c>
      <c r="E6622">
        <v>-4.5286223999999996E-3</v>
      </c>
      <c r="F6622" t="s">
        <v>81</v>
      </c>
      <c r="G6622">
        <v>4.7327586206896548</v>
      </c>
      <c r="H6622">
        <v>-2.1432876703448268E-2</v>
      </c>
      <c r="I6622">
        <v>-2.1432876703448268E-2</v>
      </c>
      <c r="J6622">
        <v>1</v>
      </c>
      <c r="L6622" t="s">
        <v>76</v>
      </c>
      <c r="M6622" t="s">
        <v>10908</v>
      </c>
      <c r="R6622" t="s">
        <v>8556</v>
      </c>
      <c r="T6622" t="s">
        <v>76</v>
      </c>
      <c r="V6622" t="s">
        <v>4153</v>
      </c>
      <c r="W6622" t="s">
        <v>4154</v>
      </c>
      <c r="X6622" t="s">
        <v>168</v>
      </c>
      <c r="Y6622" t="s">
        <v>268</v>
      </c>
      <c r="Z6622" t="s">
        <v>268</v>
      </c>
      <c r="AA6622" t="s">
        <v>19</v>
      </c>
      <c r="AC6622" t="s">
        <v>11593</v>
      </c>
      <c r="AD6622">
        <v>1</v>
      </c>
      <c r="AE6622">
        <v>1</v>
      </c>
    </row>
    <row r="6623" spans="1:31">
      <c r="A6623" t="s">
        <v>11594</v>
      </c>
      <c r="B6623" s="93">
        <v>44883</v>
      </c>
      <c r="C6623" s="93">
        <v>44883</v>
      </c>
      <c r="D6623">
        <v>-9.3018352000000006E-3</v>
      </c>
      <c r="E6623">
        <v>-9.3018352000000006E-3</v>
      </c>
      <c r="F6623" t="s">
        <v>81</v>
      </c>
      <c r="G6623">
        <v>4.7327586206896548</v>
      </c>
      <c r="H6623">
        <v>-4.4023340731034477E-2</v>
      </c>
      <c r="I6623">
        <v>-4.4023340731034477E-2</v>
      </c>
      <c r="J6623">
        <v>1</v>
      </c>
      <c r="L6623" t="s">
        <v>76</v>
      </c>
      <c r="M6623" t="s">
        <v>10908</v>
      </c>
      <c r="R6623" t="s">
        <v>8556</v>
      </c>
      <c r="T6623" t="s">
        <v>76</v>
      </c>
      <c r="V6623" t="s">
        <v>4153</v>
      </c>
      <c r="W6623" t="s">
        <v>4154</v>
      </c>
      <c r="X6623" t="s">
        <v>168</v>
      </c>
      <c r="Y6623" t="s">
        <v>268</v>
      </c>
      <c r="Z6623" t="s">
        <v>268</v>
      </c>
      <c r="AA6623" t="s">
        <v>19</v>
      </c>
      <c r="AC6623" t="s">
        <v>11595</v>
      </c>
      <c r="AD6623">
        <v>1</v>
      </c>
      <c r="AE6623">
        <v>1</v>
      </c>
    </row>
    <row r="6624" spans="1:31">
      <c r="A6624" t="s">
        <v>11596</v>
      </c>
      <c r="B6624" s="93">
        <v>44883</v>
      </c>
      <c r="C6624" s="93">
        <v>44883</v>
      </c>
      <c r="D6624">
        <v>-3.5373032E-3</v>
      </c>
      <c r="E6624">
        <v>-3.5373032E-3</v>
      </c>
      <c r="F6624" t="s">
        <v>81</v>
      </c>
      <c r="G6624">
        <v>4.7327586206896548</v>
      </c>
      <c r="H6624">
        <v>-1.6741202213793101E-2</v>
      </c>
      <c r="I6624">
        <v>-1.6741202213793101E-2</v>
      </c>
      <c r="J6624">
        <v>1</v>
      </c>
      <c r="L6624" t="s">
        <v>76</v>
      </c>
      <c r="M6624" t="s">
        <v>10908</v>
      </c>
      <c r="R6624" t="s">
        <v>8556</v>
      </c>
      <c r="T6624" t="s">
        <v>76</v>
      </c>
      <c r="V6624" t="s">
        <v>4153</v>
      </c>
      <c r="W6624" t="s">
        <v>4154</v>
      </c>
      <c r="X6624" t="s">
        <v>168</v>
      </c>
      <c r="Y6624" t="s">
        <v>268</v>
      </c>
      <c r="Z6624" t="s">
        <v>268</v>
      </c>
      <c r="AA6624" t="s">
        <v>19</v>
      </c>
      <c r="AC6624" t="s">
        <v>11597</v>
      </c>
      <c r="AD6624">
        <v>1</v>
      </c>
      <c r="AE6624">
        <v>1</v>
      </c>
    </row>
    <row r="6625" spans="1:31">
      <c r="A6625" t="s">
        <v>11598</v>
      </c>
      <c r="B6625" s="93">
        <v>44883</v>
      </c>
      <c r="C6625" s="93">
        <v>44883</v>
      </c>
      <c r="D6625">
        <v>-3.5392612000000002E-3</v>
      </c>
      <c r="E6625">
        <v>-3.5392612000000002E-3</v>
      </c>
      <c r="F6625" t="s">
        <v>81</v>
      </c>
      <c r="G6625">
        <v>4.7327586206896548</v>
      </c>
      <c r="H6625">
        <v>-1.6750468955172411E-2</v>
      </c>
      <c r="I6625">
        <v>-1.6750468955172411E-2</v>
      </c>
      <c r="J6625">
        <v>1</v>
      </c>
      <c r="L6625" t="s">
        <v>76</v>
      </c>
      <c r="M6625" t="s">
        <v>10908</v>
      </c>
      <c r="R6625" t="s">
        <v>8556</v>
      </c>
      <c r="T6625" t="s">
        <v>76</v>
      </c>
      <c r="V6625" t="s">
        <v>4153</v>
      </c>
      <c r="W6625" t="s">
        <v>4154</v>
      </c>
      <c r="X6625" t="s">
        <v>168</v>
      </c>
      <c r="Y6625" t="s">
        <v>268</v>
      </c>
      <c r="Z6625" t="s">
        <v>268</v>
      </c>
      <c r="AA6625" t="s">
        <v>19</v>
      </c>
      <c r="AC6625" t="s">
        <v>11599</v>
      </c>
      <c r="AD6625">
        <v>1</v>
      </c>
      <c r="AE6625">
        <v>1</v>
      </c>
    </row>
    <row r="6626" spans="1:31">
      <c r="A6626" t="s">
        <v>11600</v>
      </c>
      <c r="B6626" s="93">
        <v>44883</v>
      </c>
      <c r="C6626" s="93">
        <v>44883</v>
      </c>
      <c r="D6626">
        <v>-5.9047094999999999E-3</v>
      </c>
      <c r="E6626">
        <v>-5.9047094999999999E-3</v>
      </c>
      <c r="F6626" t="s">
        <v>81</v>
      </c>
      <c r="G6626">
        <v>4.7327586206896548</v>
      </c>
      <c r="H6626">
        <v>-2.7945564788793099E-2</v>
      </c>
      <c r="I6626">
        <v>-2.7945564788793099E-2</v>
      </c>
      <c r="J6626">
        <v>1</v>
      </c>
      <c r="L6626" t="s">
        <v>76</v>
      </c>
      <c r="M6626" t="s">
        <v>10908</v>
      </c>
      <c r="R6626" t="s">
        <v>8556</v>
      </c>
      <c r="T6626" t="s">
        <v>76</v>
      </c>
      <c r="V6626" t="s">
        <v>4153</v>
      </c>
      <c r="W6626" t="s">
        <v>4154</v>
      </c>
      <c r="X6626" t="s">
        <v>168</v>
      </c>
      <c r="Y6626" t="s">
        <v>268</v>
      </c>
      <c r="Z6626" t="s">
        <v>268</v>
      </c>
      <c r="AA6626" t="s">
        <v>19</v>
      </c>
      <c r="AC6626" t="s">
        <v>11601</v>
      </c>
      <c r="AD6626">
        <v>1</v>
      </c>
      <c r="AE6626">
        <v>1</v>
      </c>
    </row>
    <row r="6627" spans="1:31">
      <c r="A6627" t="s">
        <v>11602</v>
      </c>
      <c r="B6627" s="93">
        <v>44883</v>
      </c>
      <c r="C6627" s="93">
        <v>44883</v>
      </c>
      <c r="D6627">
        <v>-1.0299144E-2</v>
      </c>
      <c r="E6627">
        <v>-1.0299144E-2</v>
      </c>
      <c r="F6627" t="s">
        <v>81</v>
      </c>
      <c r="G6627">
        <v>4.7327586206896548</v>
      </c>
      <c r="H6627">
        <v>-4.874336255172413E-2</v>
      </c>
      <c r="I6627">
        <v>-4.874336255172413E-2</v>
      </c>
      <c r="J6627">
        <v>1</v>
      </c>
      <c r="L6627" t="s">
        <v>76</v>
      </c>
      <c r="M6627" t="s">
        <v>10908</v>
      </c>
      <c r="R6627" t="s">
        <v>8556</v>
      </c>
      <c r="T6627" t="s">
        <v>76</v>
      </c>
      <c r="V6627" t="s">
        <v>4153</v>
      </c>
      <c r="W6627" t="s">
        <v>4154</v>
      </c>
      <c r="X6627" t="s">
        <v>168</v>
      </c>
      <c r="Y6627" t="s">
        <v>268</v>
      </c>
      <c r="Z6627" t="s">
        <v>268</v>
      </c>
      <c r="AA6627" t="s">
        <v>19</v>
      </c>
      <c r="AC6627" t="s">
        <v>11603</v>
      </c>
      <c r="AD6627">
        <v>1</v>
      </c>
      <c r="AE6627">
        <v>1</v>
      </c>
    </row>
    <row r="6628" spans="1:31">
      <c r="A6628" t="s">
        <v>11604</v>
      </c>
      <c r="B6628" s="93">
        <v>44883</v>
      </c>
      <c r="C6628" s="93">
        <v>44883</v>
      </c>
      <c r="D6628">
        <v>-8.5713525000000006E-3</v>
      </c>
      <c r="E6628">
        <v>-8.5713525000000006E-3</v>
      </c>
      <c r="F6628" t="s">
        <v>81</v>
      </c>
      <c r="G6628">
        <v>4.7327586206896548</v>
      </c>
      <c r="H6628">
        <v>-4.0566142435344829E-2</v>
      </c>
      <c r="I6628">
        <v>-4.0566142435344829E-2</v>
      </c>
      <c r="J6628">
        <v>1</v>
      </c>
      <c r="L6628" t="s">
        <v>76</v>
      </c>
      <c r="M6628" t="s">
        <v>10908</v>
      </c>
      <c r="R6628" t="s">
        <v>8556</v>
      </c>
      <c r="T6628" t="s">
        <v>76</v>
      </c>
      <c r="V6628" t="s">
        <v>4153</v>
      </c>
      <c r="W6628" t="s">
        <v>4154</v>
      </c>
      <c r="X6628" t="s">
        <v>168</v>
      </c>
      <c r="Y6628" t="s">
        <v>268</v>
      </c>
      <c r="Z6628" t="s">
        <v>268</v>
      </c>
      <c r="AA6628" t="s">
        <v>19</v>
      </c>
      <c r="AC6628" t="s">
        <v>11605</v>
      </c>
      <c r="AD6628">
        <v>1</v>
      </c>
      <c r="AE6628">
        <v>1</v>
      </c>
    </row>
    <row r="6629" spans="1:31">
      <c r="A6629" t="s">
        <v>11606</v>
      </c>
      <c r="B6629" s="93">
        <v>44883</v>
      </c>
      <c r="C6629" s="93">
        <v>44883</v>
      </c>
      <c r="D6629">
        <v>-6.0062958999999999E-3</v>
      </c>
      <c r="E6629">
        <v>-6.0062958999999999E-3</v>
      </c>
      <c r="F6629" t="s">
        <v>81</v>
      </c>
      <c r="G6629">
        <v>4.7327586206896548</v>
      </c>
      <c r="H6629">
        <v>-2.8426348699137929E-2</v>
      </c>
      <c r="I6629">
        <v>-2.8426348699137929E-2</v>
      </c>
      <c r="J6629">
        <v>1</v>
      </c>
      <c r="L6629" t="s">
        <v>76</v>
      </c>
      <c r="M6629" t="s">
        <v>10908</v>
      </c>
      <c r="R6629" t="s">
        <v>8556</v>
      </c>
      <c r="T6629" t="s">
        <v>76</v>
      </c>
      <c r="V6629" t="s">
        <v>4153</v>
      </c>
      <c r="W6629" t="s">
        <v>4154</v>
      </c>
      <c r="X6629" t="s">
        <v>168</v>
      </c>
      <c r="Y6629" t="s">
        <v>268</v>
      </c>
      <c r="Z6629" t="s">
        <v>268</v>
      </c>
      <c r="AA6629" t="s">
        <v>19</v>
      </c>
      <c r="AC6629" t="s">
        <v>11607</v>
      </c>
      <c r="AD6629">
        <v>1</v>
      </c>
      <c r="AE6629">
        <v>1</v>
      </c>
    </row>
    <row r="6630" spans="1:31">
      <c r="A6630" t="s">
        <v>11608</v>
      </c>
      <c r="B6630" s="93">
        <v>44883</v>
      </c>
      <c r="C6630" s="93">
        <v>44883</v>
      </c>
      <c r="D6630">
        <v>-1.6736204800000001E-2</v>
      </c>
      <c r="E6630">
        <v>-1.6736204800000001E-2</v>
      </c>
      <c r="F6630" t="s">
        <v>81</v>
      </c>
      <c r="G6630">
        <v>4.7327586206896548</v>
      </c>
      <c r="H6630">
        <v>-7.9208417544827589E-2</v>
      </c>
      <c r="I6630">
        <v>-7.9208417544827589E-2</v>
      </c>
      <c r="J6630">
        <v>1</v>
      </c>
      <c r="L6630" t="s">
        <v>76</v>
      </c>
      <c r="M6630" t="s">
        <v>10908</v>
      </c>
      <c r="R6630" t="s">
        <v>8556</v>
      </c>
      <c r="T6630" t="s">
        <v>76</v>
      </c>
      <c r="V6630" t="s">
        <v>4153</v>
      </c>
      <c r="W6630" t="s">
        <v>4154</v>
      </c>
      <c r="X6630" t="s">
        <v>168</v>
      </c>
      <c r="Y6630" t="s">
        <v>268</v>
      </c>
      <c r="Z6630" t="s">
        <v>268</v>
      </c>
      <c r="AA6630" t="s">
        <v>19</v>
      </c>
      <c r="AC6630" t="s">
        <v>11609</v>
      </c>
      <c r="AD6630">
        <v>1</v>
      </c>
      <c r="AE6630">
        <v>1</v>
      </c>
    </row>
    <row r="6631" spans="1:31">
      <c r="A6631" t="s">
        <v>11610</v>
      </c>
      <c r="B6631" s="93">
        <v>44883</v>
      </c>
      <c r="C6631" s="93">
        <v>44883</v>
      </c>
      <c r="D6631">
        <v>-9.5115623999999996E-3</v>
      </c>
      <c r="E6631">
        <v>-9.5115623999999996E-3</v>
      </c>
      <c r="F6631" t="s">
        <v>81</v>
      </c>
      <c r="G6631">
        <v>4.7327586206896548</v>
      </c>
      <c r="H6631">
        <v>-4.5015928944827581E-2</v>
      </c>
      <c r="I6631">
        <v>-4.5015928944827581E-2</v>
      </c>
      <c r="J6631">
        <v>1</v>
      </c>
      <c r="L6631" t="s">
        <v>76</v>
      </c>
      <c r="M6631" t="s">
        <v>10908</v>
      </c>
      <c r="R6631" t="s">
        <v>8556</v>
      </c>
      <c r="T6631" t="s">
        <v>76</v>
      </c>
      <c r="V6631" t="s">
        <v>4153</v>
      </c>
      <c r="W6631" t="s">
        <v>4154</v>
      </c>
      <c r="X6631" t="s">
        <v>168</v>
      </c>
      <c r="Y6631" t="s">
        <v>268</v>
      </c>
      <c r="Z6631" t="s">
        <v>268</v>
      </c>
      <c r="AA6631" t="s">
        <v>19</v>
      </c>
      <c r="AC6631" t="s">
        <v>11611</v>
      </c>
      <c r="AD6631">
        <v>1</v>
      </c>
      <c r="AE6631">
        <v>1</v>
      </c>
    </row>
    <row r="6632" spans="1:31">
      <c r="A6632" t="s">
        <v>11612</v>
      </c>
      <c r="B6632" s="93">
        <v>44883</v>
      </c>
      <c r="C6632" s="93">
        <v>44883</v>
      </c>
      <c r="D6632">
        <v>-3.9472452000000003E-3</v>
      </c>
      <c r="E6632">
        <v>-3.9472452000000003E-3</v>
      </c>
      <c r="F6632" t="s">
        <v>81</v>
      </c>
      <c r="G6632">
        <v>4.7327586206896548</v>
      </c>
      <c r="H6632">
        <v>-1.868135874827586E-2</v>
      </c>
      <c r="I6632">
        <v>-1.868135874827586E-2</v>
      </c>
      <c r="J6632">
        <v>1</v>
      </c>
      <c r="L6632" t="s">
        <v>76</v>
      </c>
      <c r="M6632" t="s">
        <v>10908</v>
      </c>
      <c r="R6632" t="s">
        <v>8556</v>
      </c>
      <c r="T6632" t="s">
        <v>76</v>
      </c>
      <c r="V6632" t="s">
        <v>4153</v>
      </c>
      <c r="W6632" t="s">
        <v>4154</v>
      </c>
      <c r="X6632" t="s">
        <v>168</v>
      </c>
      <c r="Y6632" t="s">
        <v>268</v>
      </c>
      <c r="Z6632" t="s">
        <v>268</v>
      </c>
      <c r="AA6632" t="s">
        <v>19</v>
      </c>
      <c r="AC6632" t="s">
        <v>11613</v>
      </c>
      <c r="AD6632">
        <v>1</v>
      </c>
      <c r="AE6632">
        <v>1</v>
      </c>
    </row>
    <row r="6633" spans="1:31">
      <c r="A6633" t="s">
        <v>11614</v>
      </c>
      <c r="B6633" s="93">
        <v>44883</v>
      </c>
      <c r="C6633" s="93">
        <v>44883</v>
      </c>
      <c r="D6633">
        <v>-5.8412179999999996E-3</v>
      </c>
      <c r="E6633">
        <v>-5.8412179999999996E-3</v>
      </c>
      <c r="F6633" t="s">
        <v>81</v>
      </c>
      <c r="G6633">
        <v>4.7327586206896548</v>
      </c>
      <c r="H6633">
        <v>-2.7645074844827588E-2</v>
      </c>
      <c r="I6633">
        <v>-2.7645074844827588E-2</v>
      </c>
      <c r="J6633">
        <v>1</v>
      </c>
      <c r="L6633" t="s">
        <v>76</v>
      </c>
      <c r="M6633" t="s">
        <v>10908</v>
      </c>
      <c r="R6633" t="s">
        <v>8556</v>
      </c>
      <c r="T6633" t="s">
        <v>76</v>
      </c>
      <c r="V6633" t="s">
        <v>4153</v>
      </c>
      <c r="W6633" t="s">
        <v>4154</v>
      </c>
      <c r="X6633" t="s">
        <v>168</v>
      </c>
      <c r="Y6633" t="s">
        <v>268</v>
      </c>
      <c r="Z6633" t="s">
        <v>268</v>
      </c>
      <c r="AA6633" t="s">
        <v>19</v>
      </c>
      <c r="AC6633" t="s">
        <v>11615</v>
      </c>
      <c r="AD6633">
        <v>1</v>
      </c>
      <c r="AE6633">
        <v>1</v>
      </c>
    </row>
    <row r="6634" spans="1:31">
      <c r="A6634" t="s">
        <v>11616</v>
      </c>
      <c r="B6634" s="93">
        <v>44883</v>
      </c>
      <c r="C6634" s="93">
        <v>44883</v>
      </c>
      <c r="D6634">
        <v>-6.0106368E-3</v>
      </c>
      <c r="E6634">
        <v>-6.0106368E-3</v>
      </c>
      <c r="F6634" t="s">
        <v>81</v>
      </c>
      <c r="G6634">
        <v>4.7327586206896548</v>
      </c>
      <c r="H6634">
        <v>-2.8446893131034479E-2</v>
      </c>
      <c r="I6634">
        <v>-2.8446893131034479E-2</v>
      </c>
      <c r="J6634">
        <v>1</v>
      </c>
      <c r="L6634" t="s">
        <v>76</v>
      </c>
      <c r="M6634" t="s">
        <v>10908</v>
      </c>
      <c r="R6634" t="s">
        <v>8556</v>
      </c>
      <c r="T6634" t="s">
        <v>76</v>
      </c>
      <c r="V6634" t="s">
        <v>4153</v>
      </c>
      <c r="W6634" t="s">
        <v>4154</v>
      </c>
      <c r="X6634" t="s">
        <v>168</v>
      </c>
      <c r="Y6634" t="s">
        <v>268</v>
      </c>
      <c r="Z6634" t="s">
        <v>268</v>
      </c>
      <c r="AA6634" t="s">
        <v>19</v>
      </c>
      <c r="AC6634" t="s">
        <v>11617</v>
      </c>
      <c r="AD6634">
        <v>1</v>
      </c>
      <c r="AE6634">
        <v>1</v>
      </c>
    </row>
    <row r="6635" spans="1:31">
      <c r="A6635" t="s">
        <v>11618</v>
      </c>
      <c r="B6635" s="93">
        <v>44883</v>
      </c>
      <c r="C6635" s="93">
        <v>44883</v>
      </c>
      <c r="D6635">
        <v>-7.6799829E-3</v>
      </c>
      <c r="E6635">
        <v>-7.6799829E-3</v>
      </c>
      <c r="F6635" t="s">
        <v>81</v>
      </c>
      <c r="G6635">
        <v>4.7327586206896548</v>
      </c>
      <c r="H6635">
        <v>-3.6347505276724132E-2</v>
      </c>
      <c r="I6635">
        <v>-3.6347505276724132E-2</v>
      </c>
      <c r="J6635">
        <v>1</v>
      </c>
      <c r="L6635" t="s">
        <v>76</v>
      </c>
      <c r="M6635" t="s">
        <v>10908</v>
      </c>
      <c r="R6635" t="s">
        <v>8556</v>
      </c>
      <c r="T6635" t="s">
        <v>76</v>
      </c>
      <c r="V6635" t="s">
        <v>4153</v>
      </c>
      <c r="W6635" t="s">
        <v>4154</v>
      </c>
      <c r="X6635" t="s">
        <v>168</v>
      </c>
      <c r="Y6635" t="s">
        <v>268</v>
      </c>
      <c r="Z6635" t="s">
        <v>268</v>
      </c>
      <c r="AA6635" t="s">
        <v>19</v>
      </c>
      <c r="AC6635" t="s">
        <v>11619</v>
      </c>
      <c r="AD6635">
        <v>1</v>
      </c>
      <c r="AE6635">
        <v>1</v>
      </c>
    </row>
    <row r="6636" spans="1:31">
      <c r="A6636" t="s">
        <v>11620</v>
      </c>
      <c r="B6636" s="93">
        <v>44883</v>
      </c>
      <c r="C6636" s="93">
        <v>44883</v>
      </c>
      <c r="D6636">
        <v>-5.8539163000000003E-3</v>
      </c>
      <c r="E6636">
        <v>-5.8539163000000003E-3</v>
      </c>
      <c r="F6636" t="s">
        <v>81</v>
      </c>
      <c r="G6636">
        <v>4.7327586206896548</v>
      </c>
      <c r="H6636">
        <v>-2.770517283362069E-2</v>
      </c>
      <c r="I6636">
        <v>-2.770517283362069E-2</v>
      </c>
      <c r="J6636">
        <v>1</v>
      </c>
      <c r="L6636" t="s">
        <v>76</v>
      </c>
      <c r="M6636" t="s">
        <v>10908</v>
      </c>
      <c r="R6636" t="s">
        <v>8556</v>
      </c>
      <c r="T6636" t="s">
        <v>76</v>
      </c>
      <c r="V6636" t="s">
        <v>4153</v>
      </c>
      <c r="W6636" t="s">
        <v>4154</v>
      </c>
      <c r="X6636" t="s">
        <v>168</v>
      </c>
      <c r="Y6636" t="s">
        <v>268</v>
      </c>
      <c r="Z6636" t="s">
        <v>268</v>
      </c>
      <c r="AA6636" t="s">
        <v>19</v>
      </c>
      <c r="AC6636" t="s">
        <v>11621</v>
      </c>
      <c r="AD6636">
        <v>1</v>
      </c>
      <c r="AE6636">
        <v>1</v>
      </c>
    </row>
    <row r="6637" spans="1:31">
      <c r="A6637" t="s">
        <v>11622</v>
      </c>
      <c r="B6637" s="93">
        <v>44883</v>
      </c>
      <c r="C6637" s="93">
        <v>44883</v>
      </c>
      <c r="D6637">
        <v>-4.8128753999999996E-3</v>
      </c>
      <c r="E6637">
        <v>-4.8128753999999996E-3</v>
      </c>
      <c r="F6637" t="s">
        <v>81</v>
      </c>
      <c r="G6637">
        <v>4.7327586206896548</v>
      </c>
      <c r="H6637">
        <v>-2.2778177539655171E-2</v>
      </c>
      <c r="I6637">
        <v>-2.2778177539655171E-2</v>
      </c>
      <c r="J6637">
        <v>1</v>
      </c>
      <c r="L6637" t="s">
        <v>76</v>
      </c>
      <c r="M6637" t="s">
        <v>10908</v>
      </c>
      <c r="R6637" t="s">
        <v>8556</v>
      </c>
      <c r="T6637" t="s">
        <v>76</v>
      </c>
      <c r="V6637" t="s">
        <v>4153</v>
      </c>
      <c r="W6637" t="s">
        <v>4154</v>
      </c>
      <c r="X6637" t="s">
        <v>168</v>
      </c>
      <c r="Y6637" t="s">
        <v>268</v>
      </c>
      <c r="Z6637" t="s">
        <v>268</v>
      </c>
      <c r="AA6637" t="s">
        <v>19</v>
      </c>
      <c r="AC6637" t="s">
        <v>11623</v>
      </c>
      <c r="AD6637">
        <v>1</v>
      </c>
      <c r="AE6637">
        <v>1</v>
      </c>
    </row>
    <row r="6638" spans="1:31">
      <c r="A6638" t="s">
        <v>11624</v>
      </c>
      <c r="B6638" s="93">
        <v>44883</v>
      </c>
      <c r="C6638" s="93">
        <v>44883</v>
      </c>
      <c r="D6638">
        <v>-5.2527939999999999E-3</v>
      </c>
      <c r="E6638">
        <v>-5.2527939999999999E-3</v>
      </c>
      <c r="F6638" t="s">
        <v>81</v>
      </c>
      <c r="G6638">
        <v>4.7327586206896548</v>
      </c>
      <c r="H6638">
        <v>-2.4860206086206899E-2</v>
      </c>
      <c r="I6638">
        <v>-2.4860206086206899E-2</v>
      </c>
      <c r="J6638">
        <v>1</v>
      </c>
      <c r="L6638" t="s">
        <v>76</v>
      </c>
      <c r="M6638" t="s">
        <v>10908</v>
      </c>
      <c r="R6638" t="s">
        <v>8556</v>
      </c>
      <c r="T6638" t="s">
        <v>76</v>
      </c>
      <c r="V6638" t="s">
        <v>4153</v>
      </c>
      <c r="W6638" t="s">
        <v>4154</v>
      </c>
      <c r="X6638" t="s">
        <v>168</v>
      </c>
      <c r="Y6638" t="s">
        <v>268</v>
      </c>
      <c r="Z6638" t="s">
        <v>268</v>
      </c>
      <c r="AA6638" t="s">
        <v>19</v>
      </c>
      <c r="AC6638" t="s">
        <v>11625</v>
      </c>
      <c r="AD6638">
        <v>1</v>
      </c>
      <c r="AE6638">
        <v>1</v>
      </c>
    </row>
    <row r="6639" spans="1:31">
      <c r="A6639" t="s">
        <v>11626</v>
      </c>
      <c r="B6639" s="93">
        <v>44883</v>
      </c>
      <c r="C6639" s="93">
        <v>44883</v>
      </c>
      <c r="D6639">
        <v>-4.4230815999999999E-3</v>
      </c>
      <c r="E6639">
        <v>-4.4230815999999999E-3</v>
      </c>
      <c r="F6639" t="s">
        <v>81</v>
      </c>
      <c r="G6639">
        <v>4.7327586206896548</v>
      </c>
      <c r="H6639">
        <v>-2.093337757241379E-2</v>
      </c>
      <c r="I6639">
        <v>-2.093337757241379E-2</v>
      </c>
      <c r="J6639">
        <v>1</v>
      </c>
      <c r="L6639" t="s">
        <v>76</v>
      </c>
      <c r="M6639" t="s">
        <v>10908</v>
      </c>
      <c r="R6639" t="s">
        <v>8556</v>
      </c>
      <c r="T6639" t="s">
        <v>76</v>
      </c>
      <c r="V6639" t="s">
        <v>4153</v>
      </c>
      <c r="W6639" t="s">
        <v>4154</v>
      </c>
      <c r="X6639" t="s">
        <v>168</v>
      </c>
      <c r="Y6639" t="s">
        <v>268</v>
      </c>
      <c r="Z6639" t="s">
        <v>268</v>
      </c>
      <c r="AA6639" t="s">
        <v>19</v>
      </c>
      <c r="AC6639" t="s">
        <v>11627</v>
      </c>
      <c r="AD6639">
        <v>1</v>
      </c>
      <c r="AE6639">
        <v>1</v>
      </c>
    </row>
    <row r="6640" spans="1:31">
      <c r="A6640" t="s">
        <v>11628</v>
      </c>
      <c r="B6640" s="93">
        <v>44882</v>
      </c>
      <c r="C6640" s="93">
        <v>44882</v>
      </c>
      <c r="D6640">
        <v>1.5E-3</v>
      </c>
      <c r="E6640">
        <v>1.5E-3</v>
      </c>
      <c r="F6640" t="s">
        <v>67</v>
      </c>
      <c r="G6640">
        <v>6459.0737749057625</v>
      </c>
      <c r="H6640">
        <v>9.6886106623586432</v>
      </c>
      <c r="I6640">
        <v>9.6886106623586432</v>
      </c>
      <c r="J6640">
        <v>1</v>
      </c>
      <c r="L6640" t="s">
        <v>9990</v>
      </c>
      <c r="M6640" t="s">
        <v>72</v>
      </c>
      <c r="R6640" t="s">
        <v>8556</v>
      </c>
      <c r="T6640" t="s">
        <v>72</v>
      </c>
      <c r="V6640" t="s">
        <v>9991</v>
      </c>
      <c r="W6640" t="s">
        <v>9991</v>
      </c>
      <c r="X6640" t="s">
        <v>1132</v>
      </c>
      <c r="Y6640" t="s">
        <v>1133</v>
      </c>
      <c r="Z6640" t="s">
        <v>1133</v>
      </c>
      <c r="AA6640" t="s">
        <v>30</v>
      </c>
      <c r="AC6640" t="s">
        <v>11629</v>
      </c>
      <c r="AD6640">
        <v>1</v>
      </c>
      <c r="AE6640">
        <v>1</v>
      </c>
    </row>
    <row r="6641" spans="1:31">
      <c r="A6641" t="s">
        <v>11630</v>
      </c>
      <c r="B6641" s="93">
        <v>44882</v>
      </c>
      <c r="C6641" s="93">
        <v>44882</v>
      </c>
      <c r="D6641">
        <v>-6.0687619999999992E-3</v>
      </c>
      <c r="E6641">
        <v>-6.0687619999999992E-3</v>
      </c>
      <c r="F6641" t="s">
        <v>81</v>
      </c>
      <c r="G6641">
        <v>4.7022078621432417</v>
      </c>
      <c r="H6641">
        <v>-2.8536580389876141E-2</v>
      </c>
      <c r="I6641">
        <v>-2.8536580389876141E-2</v>
      </c>
      <c r="J6641">
        <v>1</v>
      </c>
      <c r="L6641" t="s">
        <v>76</v>
      </c>
      <c r="M6641" t="s">
        <v>10908</v>
      </c>
      <c r="R6641" t="s">
        <v>8556</v>
      </c>
      <c r="T6641" t="s">
        <v>76</v>
      </c>
      <c r="V6641" t="s">
        <v>4153</v>
      </c>
      <c r="W6641" t="s">
        <v>4154</v>
      </c>
      <c r="X6641" t="s">
        <v>168</v>
      </c>
      <c r="Y6641" t="s">
        <v>268</v>
      </c>
      <c r="Z6641" t="s">
        <v>268</v>
      </c>
      <c r="AA6641" t="s">
        <v>19</v>
      </c>
      <c r="AC6641" t="s">
        <v>11631</v>
      </c>
      <c r="AD6641">
        <v>1</v>
      </c>
      <c r="AE6641">
        <v>1</v>
      </c>
    </row>
    <row r="6642" spans="1:31">
      <c r="A6642" t="s">
        <v>11632</v>
      </c>
      <c r="B6642" s="93">
        <v>44882</v>
      </c>
      <c r="C6642" s="93">
        <v>44882</v>
      </c>
      <c r="D6642">
        <v>-7.8856442999999995E-3</v>
      </c>
      <c r="E6642">
        <v>-7.8856442999999995E-3</v>
      </c>
      <c r="F6642" t="s">
        <v>81</v>
      </c>
      <c r="G6642">
        <v>4.7022078621432417</v>
      </c>
      <c r="H6642">
        <v>-3.7079938625525027E-2</v>
      </c>
      <c r="I6642">
        <v>-3.7079938625525027E-2</v>
      </c>
      <c r="J6642">
        <v>1</v>
      </c>
      <c r="L6642" t="s">
        <v>76</v>
      </c>
      <c r="M6642" t="s">
        <v>10908</v>
      </c>
      <c r="R6642" t="s">
        <v>8556</v>
      </c>
      <c r="T6642" t="s">
        <v>76</v>
      </c>
      <c r="V6642" t="s">
        <v>4153</v>
      </c>
      <c r="W6642" t="s">
        <v>4154</v>
      </c>
      <c r="X6642" t="s">
        <v>168</v>
      </c>
      <c r="Y6642" t="s">
        <v>268</v>
      </c>
      <c r="Z6642" t="s">
        <v>268</v>
      </c>
      <c r="AA6642" t="s">
        <v>19</v>
      </c>
      <c r="AC6642" t="s">
        <v>11633</v>
      </c>
      <c r="AD6642">
        <v>1</v>
      </c>
      <c r="AE6642">
        <v>1</v>
      </c>
    </row>
    <row r="6643" spans="1:31">
      <c r="A6643" t="s">
        <v>11634</v>
      </c>
      <c r="B6643" s="93">
        <v>44882</v>
      </c>
      <c r="C6643" s="93">
        <v>44882</v>
      </c>
      <c r="D6643">
        <v>-6.1586754999999986E-3</v>
      </c>
      <c r="E6643">
        <v>-6.1586754999999986E-3</v>
      </c>
      <c r="F6643" t="s">
        <v>81</v>
      </c>
      <c r="G6643">
        <v>4.7022078621432417</v>
      </c>
      <c r="H6643">
        <v>-2.895937235648896E-2</v>
      </c>
      <c r="I6643">
        <v>-2.895937235648896E-2</v>
      </c>
      <c r="J6643">
        <v>1</v>
      </c>
      <c r="L6643" t="s">
        <v>76</v>
      </c>
      <c r="M6643" t="s">
        <v>10908</v>
      </c>
      <c r="R6643" t="s">
        <v>8556</v>
      </c>
      <c r="T6643" t="s">
        <v>76</v>
      </c>
      <c r="V6643" t="s">
        <v>4153</v>
      </c>
      <c r="W6643" t="s">
        <v>4154</v>
      </c>
      <c r="X6643" t="s">
        <v>168</v>
      </c>
      <c r="Y6643" t="s">
        <v>268</v>
      </c>
      <c r="Z6643" t="s">
        <v>268</v>
      </c>
      <c r="AA6643" t="s">
        <v>19</v>
      </c>
      <c r="AC6643" t="s">
        <v>11635</v>
      </c>
      <c r="AD6643">
        <v>1</v>
      </c>
      <c r="AE6643">
        <v>1</v>
      </c>
    </row>
    <row r="6644" spans="1:31">
      <c r="A6644" t="s">
        <v>11636</v>
      </c>
      <c r="B6644" s="93">
        <v>44882</v>
      </c>
      <c r="C6644" s="93">
        <v>44882</v>
      </c>
      <c r="D6644">
        <v>-4.7326143999999997E-3</v>
      </c>
      <c r="E6644">
        <v>-4.7326143999999997E-3</v>
      </c>
      <c r="F6644" t="s">
        <v>81</v>
      </c>
      <c r="G6644">
        <v>4.7022078621432417</v>
      </c>
      <c r="H6644">
        <v>-2.2253736640172321E-2</v>
      </c>
      <c r="I6644">
        <v>-2.2253736640172321E-2</v>
      </c>
      <c r="J6644">
        <v>1</v>
      </c>
      <c r="L6644" t="s">
        <v>76</v>
      </c>
      <c r="M6644" t="s">
        <v>10908</v>
      </c>
      <c r="R6644" t="s">
        <v>8556</v>
      </c>
      <c r="T6644" t="s">
        <v>76</v>
      </c>
      <c r="V6644" t="s">
        <v>4153</v>
      </c>
      <c r="W6644" t="s">
        <v>4154</v>
      </c>
      <c r="X6644" t="s">
        <v>168</v>
      </c>
      <c r="Y6644" t="s">
        <v>268</v>
      </c>
      <c r="Z6644" t="s">
        <v>268</v>
      </c>
      <c r="AA6644" t="s">
        <v>19</v>
      </c>
      <c r="AC6644" t="s">
        <v>11637</v>
      </c>
      <c r="AD6644">
        <v>1</v>
      </c>
      <c r="AE6644">
        <v>1</v>
      </c>
    </row>
    <row r="6645" spans="1:31">
      <c r="A6645" t="s">
        <v>11638</v>
      </c>
      <c r="B6645" s="93">
        <v>44882</v>
      </c>
      <c r="C6645" s="93">
        <v>44882</v>
      </c>
      <c r="D6645">
        <v>-7.6406399999999998E-3</v>
      </c>
      <c r="E6645">
        <v>-7.6406399999999998E-3</v>
      </c>
      <c r="F6645" t="s">
        <v>81</v>
      </c>
      <c r="G6645">
        <v>4.7022078621432417</v>
      </c>
      <c r="H6645">
        <v>-3.5927877479806143E-2</v>
      </c>
      <c r="I6645">
        <v>-3.5927877479806143E-2</v>
      </c>
      <c r="J6645">
        <v>1</v>
      </c>
      <c r="L6645" t="s">
        <v>76</v>
      </c>
      <c r="M6645" t="s">
        <v>10908</v>
      </c>
      <c r="R6645" t="s">
        <v>8556</v>
      </c>
      <c r="T6645" t="s">
        <v>76</v>
      </c>
      <c r="V6645" t="s">
        <v>4153</v>
      </c>
      <c r="W6645" t="s">
        <v>4154</v>
      </c>
      <c r="X6645" t="s">
        <v>168</v>
      </c>
      <c r="Y6645" t="s">
        <v>268</v>
      </c>
      <c r="Z6645" t="s">
        <v>268</v>
      </c>
      <c r="AA6645" t="s">
        <v>19</v>
      </c>
      <c r="AC6645" t="s">
        <v>11639</v>
      </c>
      <c r="AD6645">
        <v>1</v>
      </c>
      <c r="AE6645">
        <v>1</v>
      </c>
    </row>
    <row r="6646" spans="1:31">
      <c r="A6646" t="s">
        <v>11640</v>
      </c>
      <c r="B6646" s="93">
        <v>44882</v>
      </c>
      <c r="C6646" s="93">
        <v>44882</v>
      </c>
      <c r="D6646">
        <v>-8.1160575999999988E-3</v>
      </c>
      <c r="E6646">
        <v>-8.1160575999999988E-3</v>
      </c>
      <c r="F6646" t="s">
        <v>81</v>
      </c>
      <c r="G6646">
        <v>4.7022078621432417</v>
      </c>
      <c r="H6646">
        <v>-3.8163389856327397E-2</v>
      </c>
      <c r="I6646">
        <v>-3.8163389856327397E-2</v>
      </c>
      <c r="J6646">
        <v>1</v>
      </c>
      <c r="L6646" t="s">
        <v>76</v>
      </c>
      <c r="M6646" t="s">
        <v>10908</v>
      </c>
      <c r="R6646" t="s">
        <v>8556</v>
      </c>
      <c r="T6646" t="s">
        <v>76</v>
      </c>
      <c r="V6646" t="s">
        <v>4153</v>
      </c>
      <c r="W6646" t="s">
        <v>4154</v>
      </c>
      <c r="X6646" t="s">
        <v>168</v>
      </c>
      <c r="Y6646" t="s">
        <v>268</v>
      </c>
      <c r="Z6646" t="s">
        <v>268</v>
      </c>
      <c r="AA6646" t="s">
        <v>19</v>
      </c>
      <c r="AC6646" t="s">
        <v>11641</v>
      </c>
      <c r="AD6646">
        <v>1</v>
      </c>
      <c r="AE6646">
        <v>1</v>
      </c>
    </row>
    <row r="6647" spans="1:31">
      <c r="A6647" t="s">
        <v>11642</v>
      </c>
      <c r="B6647" s="93">
        <v>44882</v>
      </c>
      <c r="C6647" s="93">
        <v>44882</v>
      </c>
      <c r="D6647">
        <v>-8.7018400000000006E-3</v>
      </c>
      <c r="E6647">
        <v>-8.7018400000000006E-3</v>
      </c>
      <c r="F6647" t="s">
        <v>81</v>
      </c>
      <c r="G6647">
        <v>4.7022078621432417</v>
      </c>
      <c r="H6647">
        <v>-4.0917860463112549E-2</v>
      </c>
      <c r="I6647">
        <v>-4.0917860463112549E-2</v>
      </c>
      <c r="J6647">
        <v>1</v>
      </c>
      <c r="L6647" t="s">
        <v>76</v>
      </c>
      <c r="M6647" t="s">
        <v>10908</v>
      </c>
      <c r="R6647" t="s">
        <v>8556</v>
      </c>
      <c r="T6647" t="s">
        <v>76</v>
      </c>
      <c r="V6647" t="s">
        <v>4153</v>
      </c>
      <c r="W6647" t="s">
        <v>4154</v>
      </c>
      <c r="X6647" t="s">
        <v>168</v>
      </c>
      <c r="Y6647" t="s">
        <v>268</v>
      </c>
      <c r="Z6647" t="s">
        <v>268</v>
      </c>
      <c r="AA6647" t="s">
        <v>19</v>
      </c>
      <c r="AC6647" t="s">
        <v>11643</v>
      </c>
      <c r="AD6647">
        <v>1</v>
      </c>
      <c r="AE6647">
        <v>1</v>
      </c>
    </row>
    <row r="6648" spans="1:31">
      <c r="A6648" t="s">
        <v>11644</v>
      </c>
      <c r="B6648" s="93">
        <v>44882</v>
      </c>
      <c r="C6648" s="93">
        <v>44882</v>
      </c>
      <c r="D6648">
        <v>-1.0985542399999999E-2</v>
      </c>
      <c r="E6648">
        <v>-1.0985542399999999E-2</v>
      </c>
      <c r="F6648" t="s">
        <v>81</v>
      </c>
      <c r="G6648">
        <v>4.7022078621432417</v>
      </c>
      <c r="H6648">
        <v>-5.1656303843187937E-2</v>
      </c>
      <c r="I6648">
        <v>-5.1656303843187937E-2</v>
      </c>
      <c r="J6648">
        <v>1</v>
      </c>
      <c r="L6648" t="s">
        <v>76</v>
      </c>
      <c r="M6648" t="s">
        <v>10908</v>
      </c>
      <c r="R6648" t="s">
        <v>8556</v>
      </c>
      <c r="T6648" t="s">
        <v>76</v>
      </c>
      <c r="V6648" t="s">
        <v>4153</v>
      </c>
      <c r="W6648" t="s">
        <v>4154</v>
      </c>
      <c r="X6648" t="s">
        <v>168</v>
      </c>
      <c r="Y6648" t="s">
        <v>268</v>
      </c>
      <c r="Z6648" t="s">
        <v>268</v>
      </c>
      <c r="AA6648" t="s">
        <v>19</v>
      </c>
      <c r="AC6648" t="s">
        <v>11645</v>
      </c>
      <c r="AD6648">
        <v>1</v>
      </c>
      <c r="AE6648">
        <v>1</v>
      </c>
    </row>
    <row r="6649" spans="1:31">
      <c r="A6649" t="s">
        <v>11646</v>
      </c>
      <c r="B6649" s="93">
        <v>44882</v>
      </c>
      <c r="C6649" s="93">
        <v>44882</v>
      </c>
      <c r="D6649">
        <v>-1.17326272E-2</v>
      </c>
      <c r="E6649">
        <v>-1.17326272E-2</v>
      </c>
      <c r="F6649" t="s">
        <v>81</v>
      </c>
      <c r="G6649">
        <v>4.7022078621432417</v>
      </c>
      <c r="H6649">
        <v>-5.5169251863435638E-2</v>
      </c>
      <c r="I6649">
        <v>-5.5169251863435638E-2</v>
      </c>
      <c r="J6649">
        <v>1</v>
      </c>
      <c r="L6649" t="s">
        <v>76</v>
      </c>
      <c r="M6649" t="s">
        <v>10908</v>
      </c>
      <c r="R6649" t="s">
        <v>8556</v>
      </c>
      <c r="T6649" t="s">
        <v>76</v>
      </c>
      <c r="V6649" t="s">
        <v>4153</v>
      </c>
      <c r="W6649" t="s">
        <v>4154</v>
      </c>
      <c r="X6649" t="s">
        <v>168</v>
      </c>
      <c r="Y6649" t="s">
        <v>268</v>
      </c>
      <c r="Z6649" t="s">
        <v>268</v>
      </c>
      <c r="AA6649" t="s">
        <v>19</v>
      </c>
      <c r="AC6649" t="s">
        <v>11647</v>
      </c>
      <c r="AD6649">
        <v>1</v>
      </c>
      <c r="AE6649">
        <v>1</v>
      </c>
    </row>
    <row r="6650" spans="1:31">
      <c r="A6650" t="s">
        <v>11648</v>
      </c>
      <c r="B6650" s="93">
        <v>44882</v>
      </c>
      <c r="C6650" s="93">
        <v>44882</v>
      </c>
      <c r="D6650">
        <v>-1.3931433599999999E-2</v>
      </c>
      <c r="E6650">
        <v>-1.3931433599999999E-2</v>
      </c>
      <c r="F6650" t="s">
        <v>81</v>
      </c>
      <c r="G6650">
        <v>4.7022078621432417</v>
      </c>
      <c r="H6650">
        <v>-6.5508496604846519E-2</v>
      </c>
      <c r="I6650">
        <v>-6.5508496604846519E-2</v>
      </c>
      <c r="J6650">
        <v>1</v>
      </c>
      <c r="L6650" t="s">
        <v>76</v>
      </c>
      <c r="M6650" t="s">
        <v>10908</v>
      </c>
      <c r="R6650" t="s">
        <v>8556</v>
      </c>
      <c r="T6650" t="s">
        <v>76</v>
      </c>
      <c r="V6650" t="s">
        <v>4153</v>
      </c>
      <c r="W6650" t="s">
        <v>4154</v>
      </c>
      <c r="X6650" t="s">
        <v>168</v>
      </c>
      <c r="Y6650" t="s">
        <v>268</v>
      </c>
      <c r="Z6650" t="s">
        <v>268</v>
      </c>
      <c r="AA6650" t="s">
        <v>19</v>
      </c>
      <c r="AC6650" t="s">
        <v>11649</v>
      </c>
      <c r="AD6650">
        <v>1</v>
      </c>
      <c r="AE6650">
        <v>1</v>
      </c>
    </row>
    <row r="6651" spans="1:31">
      <c r="A6651" t="s">
        <v>11650</v>
      </c>
      <c r="B6651" s="93">
        <v>44882</v>
      </c>
      <c r="C6651" s="93">
        <v>44882</v>
      </c>
      <c r="D6651">
        <v>-2.0239177399999999E-2</v>
      </c>
      <c r="E6651">
        <v>-2.0239177399999999E-2</v>
      </c>
      <c r="F6651" t="s">
        <v>81</v>
      </c>
      <c r="G6651">
        <v>4.7022078621432417</v>
      </c>
      <c r="H6651">
        <v>-9.516881909359183E-2</v>
      </c>
      <c r="I6651">
        <v>-9.516881909359183E-2</v>
      </c>
      <c r="J6651">
        <v>1</v>
      </c>
      <c r="L6651" t="s">
        <v>76</v>
      </c>
      <c r="M6651" t="s">
        <v>10908</v>
      </c>
      <c r="R6651" t="s">
        <v>8556</v>
      </c>
      <c r="T6651" t="s">
        <v>76</v>
      </c>
      <c r="V6651" t="s">
        <v>4153</v>
      </c>
      <c r="W6651" t="s">
        <v>4154</v>
      </c>
      <c r="X6651" t="s">
        <v>168</v>
      </c>
      <c r="Y6651" t="s">
        <v>268</v>
      </c>
      <c r="Z6651" t="s">
        <v>268</v>
      </c>
      <c r="AA6651" t="s">
        <v>19</v>
      </c>
      <c r="AC6651" t="s">
        <v>11651</v>
      </c>
      <c r="AD6651">
        <v>1</v>
      </c>
      <c r="AE6651">
        <v>1</v>
      </c>
    </row>
    <row r="6652" spans="1:31">
      <c r="A6652" t="s">
        <v>11652</v>
      </c>
      <c r="B6652" s="93">
        <v>44882</v>
      </c>
      <c r="C6652" s="93">
        <v>44882</v>
      </c>
      <c r="D6652">
        <v>-5.8774875900000002E-2</v>
      </c>
      <c r="E6652">
        <v>-5.8774875900000002E-2</v>
      </c>
      <c r="F6652" t="s">
        <v>81</v>
      </c>
      <c r="G6652">
        <v>4.7022078621432417</v>
      </c>
      <c r="H6652">
        <v>-0.27637168355347341</v>
      </c>
      <c r="I6652">
        <v>-0.27637168355347341</v>
      </c>
      <c r="J6652">
        <v>1</v>
      </c>
      <c r="L6652" t="s">
        <v>76</v>
      </c>
      <c r="M6652" t="s">
        <v>10908</v>
      </c>
      <c r="R6652" t="s">
        <v>8556</v>
      </c>
      <c r="T6652" t="s">
        <v>76</v>
      </c>
      <c r="V6652" t="s">
        <v>4153</v>
      </c>
      <c r="W6652" t="s">
        <v>4154</v>
      </c>
      <c r="X6652" t="s">
        <v>168</v>
      </c>
      <c r="Y6652" t="s">
        <v>268</v>
      </c>
      <c r="Z6652" t="s">
        <v>268</v>
      </c>
      <c r="AA6652" t="s">
        <v>19</v>
      </c>
      <c r="AC6652" t="s">
        <v>11653</v>
      </c>
      <c r="AD6652">
        <v>1</v>
      </c>
      <c r="AE6652">
        <v>1</v>
      </c>
    </row>
    <row r="6653" spans="1:31">
      <c r="A6653" t="s">
        <v>11654</v>
      </c>
      <c r="B6653" s="93">
        <v>44882</v>
      </c>
      <c r="C6653" s="93">
        <v>44882</v>
      </c>
      <c r="D6653">
        <v>-3.6718559999999997E-2</v>
      </c>
      <c r="E6653">
        <v>-3.6718559999999997E-2</v>
      </c>
      <c r="F6653" t="s">
        <v>81</v>
      </c>
      <c r="G6653">
        <v>4.7022078621432417</v>
      </c>
      <c r="H6653">
        <v>-0.17265830151857831</v>
      </c>
      <c r="I6653">
        <v>-0.17265830151857831</v>
      </c>
      <c r="J6653">
        <v>1</v>
      </c>
      <c r="L6653" t="s">
        <v>76</v>
      </c>
      <c r="M6653" t="s">
        <v>10908</v>
      </c>
      <c r="R6653" t="s">
        <v>8556</v>
      </c>
      <c r="T6653" t="s">
        <v>76</v>
      </c>
      <c r="V6653" t="s">
        <v>4153</v>
      </c>
      <c r="W6653" t="s">
        <v>4154</v>
      </c>
      <c r="X6653" t="s">
        <v>168</v>
      </c>
      <c r="Y6653" t="s">
        <v>268</v>
      </c>
      <c r="Z6653" t="s">
        <v>268</v>
      </c>
      <c r="AA6653" t="s">
        <v>19</v>
      </c>
      <c r="AC6653" t="s">
        <v>11655</v>
      </c>
      <c r="AD6653">
        <v>1</v>
      </c>
      <c r="AE6653">
        <v>1</v>
      </c>
    </row>
    <row r="6654" spans="1:31">
      <c r="A6654" t="s">
        <v>11656</v>
      </c>
      <c r="B6654" s="93">
        <v>44882</v>
      </c>
      <c r="C6654" s="93">
        <v>44882</v>
      </c>
      <c r="D6654">
        <v>-3.4603171199999998E-2</v>
      </c>
      <c r="E6654">
        <v>-3.4603171199999998E-2</v>
      </c>
      <c r="F6654" t="s">
        <v>81</v>
      </c>
      <c r="G6654">
        <v>4.7022078621432417</v>
      </c>
      <c r="H6654">
        <v>-0.16271130367172859</v>
      </c>
      <c r="I6654">
        <v>-0.16271130367172859</v>
      </c>
      <c r="J6654">
        <v>1</v>
      </c>
      <c r="L6654" t="s">
        <v>76</v>
      </c>
      <c r="M6654" t="s">
        <v>10908</v>
      </c>
      <c r="R6654" t="s">
        <v>8556</v>
      </c>
      <c r="T6654" t="s">
        <v>76</v>
      </c>
      <c r="V6654" t="s">
        <v>4153</v>
      </c>
      <c r="W6654" t="s">
        <v>4154</v>
      </c>
      <c r="X6654" t="s">
        <v>168</v>
      </c>
      <c r="Y6654" t="s">
        <v>268</v>
      </c>
      <c r="Z6654" t="s">
        <v>268</v>
      </c>
      <c r="AA6654" t="s">
        <v>19</v>
      </c>
      <c r="AC6654" t="s">
        <v>11657</v>
      </c>
      <c r="AD6654">
        <v>1</v>
      </c>
      <c r="AE6654">
        <v>1</v>
      </c>
    </row>
    <row r="6655" spans="1:31">
      <c r="A6655" t="s">
        <v>11658</v>
      </c>
      <c r="B6655" s="93">
        <v>44882</v>
      </c>
      <c r="C6655" s="93">
        <v>44882</v>
      </c>
      <c r="D6655">
        <v>-5.9555027000000003E-3</v>
      </c>
      <c r="E6655">
        <v>-5.9555027000000003E-3</v>
      </c>
      <c r="F6655" t="s">
        <v>81</v>
      </c>
      <c r="G6655">
        <v>4.7022078621432417</v>
      </c>
      <c r="H6655">
        <v>-2.8004011618955309E-2</v>
      </c>
      <c r="I6655">
        <v>-2.8004011618955309E-2</v>
      </c>
      <c r="J6655">
        <v>1</v>
      </c>
      <c r="L6655" t="s">
        <v>76</v>
      </c>
      <c r="M6655" t="s">
        <v>10908</v>
      </c>
      <c r="R6655" t="s">
        <v>8556</v>
      </c>
      <c r="T6655" t="s">
        <v>76</v>
      </c>
      <c r="V6655" t="s">
        <v>4153</v>
      </c>
      <c r="W6655" t="s">
        <v>4154</v>
      </c>
      <c r="X6655" t="s">
        <v>168</v>
      </c>
      <c r="Y6655" t="s">
        <v>268</v>
      </c>
      <c r="Z6655" t="s">
        <v>268</v>
      </c>
      <c r="AA6655" t="s">
        <v>19</v>
      </c>
      <c r="AC6655" t="s">
        <v>11659</v>
      </c>
      <c r="AD6655">
        <v>1</v>
      </c>
      <c r="AE6655">
        <v>1</v>
      </c>
    </row>
    <row r="6656" spans="1:31">
      <c r="A6656" t="s">
        <v>11660</v>
      </c>
      <c r="B6656" s="93">
        <v>44882</v>
      </c>
      <c r="C6656" s="93">
        <v>44882</v>
      </c>
      <c r="D6656">
        <v>-3.5800595999999998E-3</v>
      </c>
      <c r="E6656">
        <v>-3.5800595999999998E-3</v>
      </c>
      <c r="F6656" t="s">
        <v>81</v>
      </c>
      <c r="G6656">
        <v>4.7022078621432417</v>
      </c>
      <c r="H6656">
        <v>-1.6834184398061391E-2</v>
      </c>
      <c r="I6656">
        <v>-1.6834184398061391E-2</v>
      </c>
      <c r="J6656">
        <v>1</v>
      </c>
      <c r="L6656" t="s">
        <v>76</v>
      </c>
      <c r="M6656" t="s">
        <v>10908</v>
      </c>
      <c r="R6656" t="s">
        <v>8556</v>
      </c>
      <c r="T6656" t="s">
        <v>76</v>
      </c>
      <c r="V6656" t="s">
        <v>4153</v>
      </c>
      <c r="W6656" t="s">
        <v>4154</v>
      </c>
      <c r="X6656" t="s">
        <v>168</v>
      </c>
      <c r="Y6656" t="s">
        <v>268</v>
      </c>
      <c r="Z6656" t="s">
        <v>268</v>
      </c>
      <c r="AA6656" t="s">
        <v>19</v>
      </c>
      <c r="AC6656" t="s">
        <v>11661</v>
      </c>
      <c r="AD6656">
        <v>1</v>
      </c>
      <c r="AE6656">
        <v>1</v>
      </c>
    </row>
    <row r="6657" spans="1:31">
      <c r="A6657" t="s">
        <v>11662</v>
      </c>
      <c r="B6657" s="93">
        <v>44882</v>
      </c>
      <c r="C6657" s="93">
        <v>44882</v>
      </c>
      <c r="D6657">
        <v>-5.2017959999999999E-3</v>
      </c>
      <c r="E6657">
        <v>-5.2017959999999999E-3</v>
      </c>
      <c r="F6657" t="s">
        <v>81</v>
      </c>
      <c r="G6657">
        <v>4.7022078621432417</v>
      </c>
      <c r="H6657">
        <v>-2.445992604846527E-2</v>
      </c>
      <c r="I6657">
        <v>-2.445992604846527E-2</v>
      </c>
      <c r="J6657">
        <v>1</v>
      </c>
      <c r="L6657" t="s">
        <v>76</v>
      </c>
      <c r="M6657" t="s">
        <v>10908</v>
      </c>
      <c r="R6657" t="s">
        <v>8556</v>
      </c>
      <c r="T6657" t="s">
        <v>76</v>
      </c>
      <c r="V6657" t="s">
        <v>4153</v>
      </c>
      <c r="W6657" t="s">
        <v>4154</v>
      </c>
      <c r="X6657" t="s">
        <v>168</v>
      </c>
      <c r="Y6657" t="s">
        <v>268</v>
      </c>
      <c r="Z6657" t="s">
        <v>268</v>
      </c>
      <c r="AA6657" t="s">
        <v>19</v>
      </c>
      <c r="AC6657" t="s">
        <v>11663</v>
      </c>
      <c r="AD6657">
        <v>1</v>
      </c>
      <c r="AE6657">
        <v>1</v>
      </c>
    </row>
    <row r="6658" spans="1:31">
      <c r="A6658" t="s">
        <v>11664</v>
      </c>
      <c r="B6658" s="93">
        <v>44882</v>
      </c>
      <c r="C6658" s="93">
        <v>44882</v>
      </c>
      <c r="D6658">
        <v>-7.3904105999999994E-3</v>
      </c>
      <c r="E6658">
        <v>-7.3904105999999994E-3</v>
      </c>
      <c r="F6658" t="s">
        <v>81</v>
      </c>
      <c r="G6658">
        <v>4.7022078621432417</v>
      </c>
      <c r="H6658">
        <v>-3.4751246827786748E-2</v>
      </c>
      <c r="I6658">
        <v>-3.4751246827786748E-2</v>
      </c>
      <c r="J6658">
        <v>1</v>
      </c>
      <c r="L6658" t="s">
        <v>76</v>
      </c>
      <c r="M6658" t="s">
        <v>10908</v>
      </c>
      <c r="R6658" t="s">
        <v>8556</v>
      </c>
      <c r="T6658" t="s">
        <v>76</v>
      </c>
      <c r="V6658" t="s">
        <v>4153</v>
      </c>
      <c r="W6658" t="s">
        <v>4154</v>
      </c>
      <c r="X6658" t="s">
        <v>168</v>
      </c>
      <c r="Y6658" t="s">
        <v>268</v>
      </c>
      <c r="Z6658" t="s">
        <v>268</v>
      </c>
      <c r="AA6658" t="s">
        <v>19</v>
      </c>
      <c r="AC6658" t="s">
        <v>11665</v>
      </c>
      <c r="AD6658">
        <v>1</v>
      </c>
      <c r="AE6658">
        <v>1</v>
      </c>
    </row>
    <row r="6659" spans="1:31">
      <c r="A6659" t="s">
        <v>11666</v>
      </c>
      <c r="B6659" s="93">
        <v>44882</v>
      </c>
      <c r="C6659" s="93">
        <v>44882</v>
      </c>
      <c r="D6659">
        <v>-4.9824988000000004E-3</v>
      </c>
      <c r="E6659">
        <v>-4.9824988000000004E-3</v>
      </c>
      <c r="F6659" t="s">
        <v>81</v>
      </c>
      <c r="G6659">
        <v>4.7022078621432417</v>
      </c>
      <c r="H6659">
        <v>-2.3428745030479269E-2</v>
      </c>
      <c r="I6659">
        <v>-2.3428745030479269E-2</v>
      </c>
      <c r="J6659">
        <v>1</v>
      </c>
      <c r="L6659" t="s">
        <v>76</v>
      </c>
      <c r="M6659" t="s">
        <v>10908</v>
      </c>
      <c r="R6659" t="s">
        <v>8556</v>
      </c>
      <c r="T6659" t="s">
        <v>76</v>
      </c>
      <c r="V6659" t="s">
        <v>4153</v>
      </c>
      <c r="W6659" t="s">
        <v>4154</v>
      </c>
      <c r="X6659" t="s">
        <v>168</v>
      </c>
      <c r="Y6659" t="s">
        <v>268</v>
      </c>
      <c r="Z6659" t="s">
        <v>268</v>
      </c>
      <c r="AA6659" t="s">
        <v>19</v>
      </c>
      <c r="AC6659" t="s">
        <v>11667</v>
      </c>
      <c r="AD6659">
        <v>1</v>
      </c>
      <c r="AE6659">
        <v>1</v>
      </c>
    </row>
    <row r="6660" spans="1:31">
      <c r="A6660" t="s">
        <v>11668</v>
      </c>
      <c r="B6660" s="93">
        <v>44882</v>
      </c>
      <c r="C6660" s="93">
        <v>44882</v>
      </c>
      <c r="D6660">
        <v>-5.0937599999999993E-3</v>
      </c>
      <c r="E6660">
        <v>-5.0937599999999993E-3</v>
      </c>
      <c r="F6660" t="s">
        <v>81</v>
      </c>
      <c r="G6660">
        <v>4.7022078621432417</v>
      </c>
      <c r="H6660">
        <v>-2.3951918319870751E-2</v>
      </c>
      <c r="I6660">
        <v>-2.3951918319870751E-2</v>
      </c>
      <c r="J6660">
        <v>1</v>
      </c>
      <c r="L6660" t="s">
        <v>76</v>
      </c>
      <c r="M6660" t="s">
        <v>10908</v>
      </c>
      <c r="R6660" t="s">
        <v>8556</v>
      </c>
      <c r="T6660" t="s">
        <v>76</v>
      </c>
      <c r="V6660" t="s">
        <v>4153</v>
      </c>
      <c r="W6660" t="s">
        <v>4154</v>
      </c>
      <c r="X6660" t="s">
        <v>168</v>
      </c>
      <c r="Y6660" t="s">
        <v>268</v>
      </c>
      <c r="Z6660" t="s">
        <v>268</v>
      </c>
      <c r="AA6660" t="s">
        <v>19</v>
      </c>
      <c r="AC6660" t="s">
        <v>11669</v>
      </c>
      <c r="AD6660">
        <v>1</v>
      </c>
      <c r="AE6660">
        <v>1</v>
      </c>
    </row>
    <row r="6661" spans="1:31">
      <c r="A6661" t="s">
        <v>11670</v>
      </c>
      <c r="B6661" s="93">
        <v>44882</v>
      </c>
      <c r="C6661" s="93">
        <v>44882</v>
      </c>
      <c r="D6661">
        <v>-5.8239716E-3</v>
      </c>
      <c r="E6661">
        <v>-5.8239716E-3</v>
      </c>
      <c r="F6661" t="s">
        <v>81</v>
      </c>
      <c r="G6661">
        <v>4.7022078621432417</v>
      </c>
      <c r="H6661">
        <v>-2.738552504641896E-2</v>
      </c>
      <c r="I6661">
        <v>-2.738552504641896E-2</v>
      </c>
      <c r="J6661">
        <v>1</v>
      </c>
      <c r="L6661" t="s">
        <v>76</v>
      </c>
      <c r="M6661" t="s">
        <v>10908</v>
      </c>
      <c r="R6661" t="s">
        <v>8556</v>
      </c>
      <c r="T6661" t="s">
        <v>76</v>
      </c>
      <c r="V6661" t="s">
        <v>4153</v>
      </c>
      <c r="W6661" t="s">
        <v>4154</v>
      </c>
      <c r="X6661" t="s">
        <v>168</v>
      </c>
      <c r="Y6661" t="s">
        <v>268</v>
      </c>
      <c r="Z6661" t="s">
        <v>268</v>
      </c>
      <c r="AA6661" t="s">
        <v>19</v>
      </c>
      <c r="AC6661" t="s">
        <v>11671</v>
      </c>
      <c r="AD6661">
        <v>1</v>
      </c>
      <c r="AE6661">
        <v>1</v>
      </c>
    </row>
    <row r="6662" spans="1:31">
      <c r="A6662" t="s">
        <v>11672</v>
      </c>
      <c r="B6662" s="93">
        <v>44882</v>
      </c>
      <c r="C6662" s="93">
        <v>44882</v>
      </c>
      <c r="D6662">
        <v>-4.4400951999999999E-3</v>
      </c>
      <c r="E6662">
        <v>-4.4400951999999999E-3</v>
      </c>
      <c r="F6662" t="s">
        <v>81</v>
      </c>
      <c r="G6662">
        <v>4.7022078621432417</v>
      </c>
      <c r="H6662">
        <v>-2.087825055810447E-2</v>
      </c>
      <c r="I6662">
        <v>-2.087825055810447E-2</v>
      </c>
      <c r="J6662">
        <v>1</v>
      </c>
      <c r="L6662" t="s">
        <v>76</v>
      </c>
      <c r="M6662" t="s">
        <v>10908</v>
      </c>
      <c r="R6662" t="s">
        <v>8556</v>
      </c>
      <c r="T6662" t="s">
        <v>76</v>
      </c>
      <c r="V6662" t="s">
        <v>4153</v>
      </c>
      <c r="W6662" t="s">
        <v>4154</v>
      </c>
      <c r="X6662" t="s">
        <v>168</v>
      </c>
      <c r="Y6662" t="s">
        <v>268</v>
      </c>
      <c r="Z6662" t="s">
        <v>268</v>
      </c>
      <c r="AA6662" t="s">
        <v>19</v>
      </c>
      <c r="AC6662" t="s">
        <v>11673</v>
      </c>
      <c r="AD6662">
        <v>1</v>
      </c>
      <c r="AE6662">
        <v>1</v>
      </c>
    </row>
    <row r="6663" spans="1:31">
      <c r="A6663" t="s">
        <v>11674</v>
      </c>
      <c r="B6663" s="93">
        <v>44882</v>
      </c>
      <c r="C6663" s="93">
        <v>44882</v>
      </c>
      <c r="D6663">
        <v>-3.3128300800000003E-2</v>
      </c>
      <c r="E6663">
        <v>-3.3128300800000003E-2</v>
      </c>
      <c r="F6663" t="s">
        <v>81</v>
      </c>
      <c r="G6663">
        <v>4.7022078621432417</v>
      </c>
      <c r="H6663">
        <v>-0.15577615648120621</v>
      </c>
      <c r="I6663">
        <v>-0.15577615648120621</v>
      </c>
      <c r="J6663">
        <v>1</v>
      </c>
      <c r="L6663" t="s">
        <v>76</v>
      </c>
      <c r="M6663" t="s">
        <v>10908</v>
      </c>
      <c r="R6663" t="s">
        <v>8556</v>
      </c>
      <c r="T6663" t="s">
        <v>76</v>
      </c>
      <c r="V6663" t="s">
        <v>4153</v>
      </c>
      <c r="W6663" t="s">
        <v>4154</v>
      </c>
      <c r="X6663" t="s">
        <v>168</v>
      </c>
      <c r="Y6663" t="s">
        <v>268</v>
      </c>
      <c r="Z6663" t="s">
        <v>268</v>
      </c>
      <c r="AA6663" t="s">
        <v>19</v>
      </c>
      <c r="AC6663" t="s">
        <v>11675</v>
      </c>
      <c r="AD6663">
        <v>1</v>
      </c>
      <c r="AE6663">
        <v>1</v>
      </c>
    </row>
    <row r="6664" spans="1:31">
      <c r="A6664" t="s">
        <v>11676</v>
      </c>
      <c r="B6664" s="93">
        <v>44882</v>
      </c>
      <c r="C6664" s="93">
        <v>44882</v>
      </c>
      <c r="D6664">
        <v>-2.59866656E-2</v>
      </c>
      <c r="E6664">
        <v>-2.59866656E-2</v>
      </c>
      <c r="F6664" t="s">
        <v>81</v>
      </c>
      <c r="G6664">
        <v>4.7022078621432417</v>
      </c>
      <c r="H6664">
        <v>-0.1221947032952073</v>
      </c>
      <c r="I6664">
        <v>-0.1221947032952073</v>
      </c>
      <c r="J6664">
        <v>1</v>
      </c>
      <c r="L6664" t="s">
        <v>76</v>
      </c>
      <c r="M6664" t="s">
        <v>10908</v>
      </c>
      <c r="R6664" t="s">
        <v>8556</v>
      </c>
      <c r="T6664" t="s">
        <v>76</v>
      </c>
      <c r="V6664" t="s">
        <v>4153</v>
      </c>
      <c r="W6664" t="s">
        <v>4154</v>
      </c>
      <c r="X6664" t="s">
        <v>168</v>
      </c>
      <c r="Y6664" t="s">
        <v>268</v>
      </c>
      <c r="Z6664" t="s">
        <v>268</v>
      </c>
      <c r="AA6664" t="s">
        <v>19</v>
      </c>
      <c r="AC6664" t="s">
        <v>11677</v>
      </c>
      <c r="AD6664">
        <v>1</v>
      </c>
      <c r="AE6664">
        <v>1</v>
      </c>
    </row>
    <row r="6665" spans="1:31">
      <c r="A6665" t="s">
        <v>11678</v>
      </c>
      <c r="B6665" s="93">
        <v>44882</v>
      </c>
      <c r="C6665" s="93">
        <v>44882</v>
      </c>
      <c r="D6665">
        <v>-1.4831331200000001E-2</v>
      </c>
      <c r="E6665">
        <v>-1.4831331200000001E-2</v>
      </c>
      <c r="F6665" t="s">
        <v>81</v>
      </c>
      <c r="G6665">
        <v>4.7022078621432417</v>
      </c>
      <c r="H6665">
        <v>-6.9740002174690355E-2</v>
      </c>
      <c r="I6665">
        <v>-6.9740002174690355E-2</v>
      </c>
      <c r="J6665">
        <v>1</v>
      </c>
      <c r="L6665" t="s">
        <v>76</v>
      </c>
      <c r="M6665" t="s">
        <v>10908</v>
      </c>
      <c r="R6665" t="s">
        <v>8556</v>
      </c>
      <c r="T6665" t="s">
        <v>76</v>
      </c>
      <c r="V6665" t="s">
        <v>4153</v>
      </c>
      <c r="W6665" t="s">
        <v>4154</v>
      </c>
      <c r="X6665" t="s">
        <v>168</v>
      </c>
      <c r="Y6665" t="s">
        <v>268</v>
      </c>
      <c r="Z6665" t="s">
        <v>268</v>
      </c>
      <c r="AA6665" t="s">
        <v>19</v>
      </c>
      <c r="AC6665" t="s">
        <v>11679</v>
      </c>
      <c r="AD6665">
        <v>1</v>
      </c>
      <c r="AE6665">
        <v>1</v>
      </c>
    </row>
    <row r="6666" spans="1:31">
      <c r="A6666" t="s">
        <v>11680</v>
      </c>
      <c r="B6666" s="93">
        <v>44882</v>
      </c>
      <c r="C6666" s="93">
        <v>44882</v>
      </c>
      <c r="D6666">
        <v>-6.4076831200000003E-2</v>
      </c>
      <c r="E6666">
        <v>-6.4076831200000003E-2</v>
      </c>
      <c r="F6666" t="s">
        <v>81</v>
      </c>
      <c r="G6666">
        <v>4.7022078621432417</v>
      </c>
      <c r="H6666">
        <v>-0.30130257944986538</v>
      </c>
      <c r="I6666">
        <v>-0.30130257944986538</v>
      </c>
      <c r="J6666">
        <v>1</v>
      </c>
      <c r="L6666" t="s">
        <v>76</v>
      </c>
      <c r="M6666" t="s">
        <v>10908</v>
      </c>
      <c r="R6666" t="s">
        <v>8556</v>
      </c>
      <c r="T6666" t="s">
        <v>76</v>
      </c>
      <c r="V6666" t="s">
        <v>4153</v>
      </c>
      <c r="W6666" t="s">
        <v>4154</v>
      </c>
      <c r="X6666" t="s">
        <v>168</v>
      </c>
      <c r="Y6666" t="s">
        <v>268</v>
      </c>
      <c r="Z6666" t="s">
        <v>268</v>
      </c>
      <c r="AA6666" t="s">
        <v>19</v>
      </c>
      <c r="AC6666" t="s">
        <v>11681</v>
      </c>
      <c r="AD6666">
        <v>1</v>
      </c>
      <c r="AE6666">
        <v>1</v>
      </c>
    </row>
    <row r="6667" spans="1:31">
      <c r="A6667" t="s">
        <v>11682</v>
      </c>
      <c r="B6667" s="93">
        <v>44882</v>
      </c>
      <c r="C6667" s="93">
        <v>44882</v>
      </c>
      <c r="D6667">
        <v>-0.15157916639999999</v>
      </c>
      <c r="E6667">
        <v>-0.15157916639999999</v>
      </c>
      <c r="F6667" t="s">
        <v>81</v>
      </c>
      <c r="G6667">
        <v>4.7022078621432417</v>
      </c>
      <c r="H6667">
        <v>-0.71275674798319866</v>
      </c>
      <c r="I6667">
        <v>-0.71275674798319866</v>
      </c>
      <c r="J6667">
        <v>1</v>
      </c>
      <c r="L6667" t="s">
        <v>76</v>
      </c>
      <c r="M6667" t="s">
        <v>10908</v>
      </c>
      <c r="R6667" t="s">
        <v>8556</v>
      </c>
      <c r="T6667" t="s">
        <v>76</v>
      </c>
      <c r="V6667" t="s">
        <v>4153</v>
      </c>
      <c r="W6667" t="s">
        <v>4154</v>
      </c>
      <c r="X6667" t="s">
        <v>168</v>
      </c>
      <c r="Y6667" t="s">
        <v>268</v>
      </c>
      <c r="Z6667" t="s">
        <v>268</v>
      </c>
      <c r="AA6667" t="s">
        <v>19</v>
      </c>
      <c r="AC6667" t="s">
        <v>11683</v>
      </c>
      <c r="AD6667">
        <v>1</v>
      </c>
      <c r="AE6667">
        <v>1</v>
      </c>
    </row>
    <row r="6668" spans="1:31">
      <c r="A6668" t="s">
        <v>11684</v>
      </c>
      <c r="B6668" s="93">
        <v>44882</v>
      </c>
      <c r="C6668" s="93">
        <v>44882</v>
      </c>
      <c r="D6668">
        <v>-6.2680600400000008E-2</v>
      </c>
      <c r="E6668">
        <v>-6.2680600400000008E-2</v>
      </c>
      <c r="F6668" t="s">
        <v>81</v>
      </c>
      <c r="G6668">
        <v>4.7022078621432417</v>
      </c>
      <c r="H6668">
        <v>-0.29473721200473879</v>
      </c>
      <c r="I6668">
        <v>-0.29473721200473879</v>
      </c>
      <c r="J6668">
        <v>1</v>
      </c>
      <c r="L6668" t="s">
        <v>76</v>
      </c>
      <c r="M6668" t="s">
        <v>10908</v>
      </c>
      <c r="R6668" t="s">
        <v>8556</v>
      </c>
      <c r="T6668" t="s">
        <v>76</v>
      </c>
      <c r="V6668" t="s">
        <v>4153</v>
      </c>
      <c r="W6668" t="s">
        <v>4154</v>
      </c>
      <c r="X6668" t="s">
        <v>168</v>
      </c>
      <c r="Y6668" t="s">
        <v>268</v>
      </c>
      <c r="Z6668" t="s">
        <v>268</v>
      </c>
      <c r="AA6668" t="s">
        <v>19</v>
      </c>
      <c r="AC6668" t="s">
        <v>11685</v>
      </c>
      <c r="AD6668">
        <v>1</v>
      </c>
      <c r="AE6668">
        <v>1</v>
      </c>
    </row>
    <row r="6669" spans="1:31">
      <c r="A6669" t="s">
        <v>11686</v>
      </c>
      <c r="B6669" s="93">
        <v>44882</v>
      </c>
      <c r="C6669" s="93">
        <v>44882</v>
      </c>
      <c r="D6669">
        <v>-3.8743302399999999E-2</v>
      </c>
      <c r="E6669">
        <v>-3.8743302399999999E-2</v>
      </c>
      <c r="F6669" t="s">
        <v>81</v>
      </c>
      <c r="G6669">
        <v>4.7022078621432417</v>
      </c>
      <c r="H6669">
        <v>-0.18217906115067309</v>
      </c>
      <c r="I6669">
        <v>-0.18217906115067309</v>
      </c>
      <c r="J6669">
        <v>1</v>
      </c>
      <c r="L6669" t="s">
        <v>76</v>
      </c>
      <c r="M6669" t="s">
        <v>10908</v>
      </c>
      <c r="R6669" t="s">
        <v>8556</v>
      </c>
      <c r="T6669" t="s">
        <v>76</v>
      </c>
      <c r="V6669" t="s">
        <v>4153</v>
      </c>
      <c r="W6669" t="s">
        <v>4154</v>
      </c>
      <c r="X6669" t="s">
        <v>168</v>
      </c>
      <c r="Y6669" t="s">
        <v>268</v>
      </c>
      <c r="Z6669" t="s">
        <v>268</v>
      </c>
      <c r="AA6669" t="s">
        <v>19</v>
      </c>
      <c r="AC6669" t="s">
        <v>11687</v>
      </c>
      <c r="AD6669">
        <v>1</v>
      </c>
      <c r="AE6669">
        <v>1</v>
      </c>
    </row>
    <row r="6670" spans="1:31">
      <c r="A6670" t="s">
        <v>11688</v>
      </c>
      <c r="B6670" s="93">
        <v>44882</v>
      </c>
      <c r="C6670" s="93">
        <v>44882</v>
      </c>
      <c r="D6670">
        <v>-9.098043200000001E-3</v>
      </c>
      <c r="E6670">
        <v>-9.098043200000001E-3</v>
      </c>
      <c r="F6670" t="s">
        <v>81</v>
      </c>
      <c r="G6670">
        <v>4.7022078621432417</v>
      </c>
      <c r="H6670">
        <v>-4.2780890265158862E-2</v>
      </c>
      <c r="I6670">
        <v>-4.2780890265158862E-2</v>
      </c>
      <c r="J6670">
        <v>1</v>
      </c>
      <c r="L6670" t="s">
        <v>76</v>
      </c>
      <c r="M6670" t="s">
        <v>10908</v>
      </c>
      <c r="R6670" t="s">
        <v>8556</v>
      </c>
      <c r="T6670" t="s">
        <v>76</v>
      </c>
      <c r="V6670" t="s">
        <v>4153</v>
      </c>
      <c r="W6670" t="s">
        <v>4154</v>
      </c>
      <c r="X6670" t="s">
        <v>168</v>
      </c>
      <c r="Y6670" t="s">
        <v>268</v>
      </c>
      <c r="Z6670" t="s">
        <v>268</v>
      </c>
      <c r="AA6670" t="s">
        <v>19</v>
      </c>
      <c r="AC6670" t="s">
        <v>11689</v>
      </c>
      <c r="AD6670">
        <v>1</v>
      </c>
      <c r="AE6670">
        <v>1</v>
      </c>
    </row>
    <row r="6671" spans="1:31">
      <c r="A6671" t="s">
        <v>11690</v>
      </c>
      <c r="B6671" s="93">
        <v>44882</v>
      </c>
      <c r="C6671" s="93">
        <v>44882</v>
      </c>
      <c r="D6671">
        <v>-1.6571699200000001E-2</v>
      </c>
      <c r="E6671">
        <v>-1.6571699200000001E-2</v>
      </c>
      <c r="F6671" t="s">
        <v>81</v>
      </c>
      <c r="G6671">
        <v>4.7022078621432417</v>
      </c>
      <c r="H6671">
        <v>-7.7923574267312876E-2</v>
      </c>
      <c r="I6671">
        <v>-7.7923574267312876E-2</v>
      </c>
      <c r="J6671">
        <v>1</v>
      </c>
      <c r="L6671" t="s">
        <v>76</v>
      </c>
      <c r="M6671" t="s">
        <v>10908</v>
      </c>
      <c r="R6671" t="s">
        <v>8556</v>
      </c>
      <c r="T6671" t="s">
        <v>76</v>
      </c>
      <c r="V6671" t="s">
        <v>4153</v>
      </c>
      <c r="W6671" t="s">
        <v>4154</v>
      </c>
      <c r="X6671" t="s">
        <v>168</v>
      </c>
      <c r="Y6671" t="s">
        <v>268</v>
      </c>
      <c r="Z6671" t="s">
        <v>268</v>
      </c>
      <c r="AA6671" t="s">
        <v>19</v>
      </c>
      <c r="AC6671" t="s">
        <v>11691</v>
      </c>
      <c r="AD6671">
        <v>1</v>
      </c>
      <c r="AE6671">
        <v>1</v>
      </c>
    </row>
    <row r="6672" spans="1:31">
      <c r="A6672" t="s">
        <v>11692</v>
      </c>
      <c r="B6672" s="93">
        <v>44882</v>
      </c>
      <c r="C6672" s="93">
        <v>44882</v>
      </c>
      <c r="D6672">
        <v>-1.1639241599999999E-2</v>
      </c>
      <c r="E6672">
        <v>-1.1639241599999999E-2</v>
      </c>
      <c r="F6672" t="s">
        <v>81</v>
      </c>
      <c r="G6672">
        <v>4.7022078621432417</v>
      </c>
      <c r="H6672">
        <v>-5.4730133360904688E-2</v>
      </c>
      <c r="I6672">
        <v>-5.4730133360904688E-2</v>
      </c>
      <c r="J6672">
        <v>1</v>
      </c>
      <c r="L6672" t="s">
        <v>76</v>
      </c>
      <c r="M6672" t="s">
        <v>10908</v>
      </c>
      <c r="R6672" t="s">
        <v>8556</v>
      </c>
      <c r="T6672" t="s">
        <v>76</v>
      </c>
      <c r="V6672" t="s">
        <v>4153</v>
      </c>
      <c r="W6672" t="s">
        <v>4154</v>
      </c>
      <c r="X6672" t="s">
        <v>168</v>
      </c>
      <c r="Y6672" t="s">
        <v>268</v>
      </c>
      <c r="Z6672" t="s">
        <v>268</v>
      </c>
      <c r="AA6672" t="s">
        <v>19</v>
      </c>
      <c r="AC6672" t="s">
        <v>11693</v>
      </c>
      <c r="AD6672">
        <v>1</v>
      </c>
      <c r="AE6672">
        <v>1</v>
      </c>
    </row>
    <row r="6673" spans="1:31">
      <c r="A6673" t="s">
        <v>11694</v>
      </c>
      <c r="B6673" s="93">
        <v>44882</v>
      </c>
      <c r="C6673" s="93">
        <v>44882</v>
      </c>
      <c r="D6673">
        <v>-0.115969452</v>
      </c>
      <c r="E6673">
        <v>-0.115969452</v>
      </c>
      <c r="F6673" t="s">
        <v>81</v>
      </c>
      <c r="G6673">
        <v>4.7022078621432417</v>
      </c>
      <c r="H6673">
        <v>-0.54531246896284336</v>
      </c>
      <c r="I6673">
        <v>-0.54531246896284336</v>
      </c>
      <c r="J6673">
        <v>1</v>
      </c>
      <c r="L6673" t="s">
        <v>76</v>
      </c>
      <c r="M6673" t="s">
        <v>10908</v>
      </c>
      <c r="R6673" t="s">
        <v>8556</v>
      </c>
      <c r="T6673" t="s">
        <v>76</v>
      </c>
      <c r="V6673" t="s">
        <v>4153</v>
      </c>
      <c r="W6673" t="s">
        <v>4154</v>
      </c>
      <c r="X6673" t="s">
        <v>168</v>
      </c>
      <c r="Y6673" t="s">
        <v>268</v>
      </c>
      <c r="Z6673" t="s">
        <v>268</v>
      </c>
      <c r="AA6673" t="s">
        <v>19</v>
      </c>
      <c r="AC6673" t="s">
        <v>11695</v>
      </c>
      <c r="AD6673">
        <v>1</v>
      </c>
      <c r="AE6673">
        <v>1</v>
      </c>
    </row>
    <row r="6674" spans="1:31">
      <c r="A6674" t="s">
        <v>11696</v>
      </c>
      <c r="B6674" s="93">
        <v>44882</v>
      </c>
      <c r="C6674" s="93">
        <v>44882</v>
      </c>
      <c r="D6674">
        <v>-6.0687619999999992E-3</v>
      </c>
      <c r="E6674">
        <v>-6.0687619999999992E-3</v>
      </c>
      <c r="F6674" t="s">
        <v>81</v>
      </c>
      <c r="G6674">
        <v>4.7022078621432417</v>
      </c>
      <c r="H6674">
        <v>-2.8536580389876141E-2</v>
      </c>
      <c r="I6674">
        <v>-2.8536580389876141E-2</v>
      </c>
      <c r="J6674">
        <v>1</v>
      </c>
      <c r="L6674" t="s">
        <v>76</v>
      </c>
      <c r="M6674" t="s">
        <v>10908</v>
      </c>
      <c r="R6674" t="s">
        <v>8556</v>
      </c>
      <c r="T6674" t="s">
        <v>76</v>
      </c>
      <c r="V6674" t="s">
        <v>4153</v>
      </c>
      <c r="W6674" t="s">
        <v>4154</v>
      </c>
      <c r="X6674" t="s">
        <v>168</v>
      </c>
      <c r="Y6674" t="s">
        <v>268</v>
      </c>
      <c r="Z6674" t="s">
        <v>268</v>
      </c>
      <c r="AA6674" t="s">
        <v>19</v>
      </c>
      <c r="AC6674" t="s">
        <v>11697</v>
      </c>
      <c r="AD6674">
        <v>1</v>
      </c>
      <c r="AE6674">
        <v>1</v>
      </c>
    </row>
    <row r="6675" spans="1:31">
      <c r="A6675" t="s">
        <v>11698</v>
      </c>
      <c r="B6675" s="93">
        <v>44882</v>
      </c>
      <c r="C6675" s="93">
        <v>44882</v>
      </c>
      <c r="D6675">
        <v>-6.4951804500000002E-2</v>
      </c>
      <c r="E6675">
        <v>-6.4951804500000002E-2</v>
      </c>
      <c r="F6675" t="s">
        <v>81</v>
      </c>
      <c r="G6675">
        <v>4.7022078621432417</v>
      </c>
      <c r="H6675">
        <v>-0.3054168857802908</v>
      </c>
      <c r="I6675">
        <v>-0.3054168857802908</v>
      </c>
      <c r="J6675">
        <v>1</v>
      </c>
      <c r="L6675" t="s">
        <v>76</v>
      </c>
      <c r="M6675" t="s">
        <v>10908</v>
      </c>
      <c r="R6675" t="s">
        <v>8556</v>
      </c>
      <c r="T6675" t="s">
        <v>76</v>
      </c>
      <c r="V6675" t="s">
        <v>4153</v>
      </c>
      <c r="W6675" t="s">
        <v>4154</v>
      </c>
      <c r="X6675" t="s">
        <v>168</v>
      </c>
      <c r="Y6675" t="s">
        <v>268</v>
      </c>
      <c r="Z6675" t="s">
        <v>268</v>
      </c>
      <c r="AA6675" t="s">
        <v>19</v>
      </c>
      <c r="AC6675" t="s">
        <v>11699</v>
      </c>
      <c r="AD6675">
        <v>1</v>
      </c>
      <c r="AE6675">
        <v>1</v>
      </c>
    </row>
    <row r="6676" spans="1:31">
      <c r="A6676" t="s">
        <v>11700</v>
      </c>
      <c r="B6676" s="93">
        <v>44882</v>
      </c>
      <c r="C6676" s="93">
        <v>44882</v>
      </c>
      <c r="D6676">
        <v>-3.8136304400000001E-2</v>
      </c>
      <c r="E6676">
        <v>-3.8136304400000001E-2</v>
      </c>
      <c r="F6676" t="s">
        <v>81</v>
      </c>
      <c r="G6676">
        <v>4.7022078621432417</v>
      </c>
      <c r="H6676">
        <v>-0.17932483038276789</v>
      </c>
      <c r="I6676">
        <v>-0.17932483038276789</v>
      </c>
      <c r="J6676">
        <v>1</v>
      </c>
      <c r="L6676" t="s">
        <v>76</v>
      </c>
      <c r="M6676" t="s">
        <v>10908</v>
      </c>
      <c r="R6676" t="s">
        <v>8556</v>
      </c>
      <c r="T6676" t="s">
        <v>76</v>
      </c>
      <c r="V6676" t="s">
        <v>4153</v>
      </c>
      <c r="W6676" t="s">
        <v>4154</v>
      </c>
      <c r="X6676" t="s">
        <v>168</v>
      </c>
      <c r="Y6676" t="s">
        <v>268</v>
      </c>
      <c r="Z6676" t="s">
        <v>268</v>
      </c>
      <c r="AA6676" t="s">
        <v>19</v>
      </c>
      <c r="AC6676" t="s">
        <v>11701</v>
      </c>
      <c r="AD6676">
        <v>1</v>
      </c>
      <c r="AE6676">
        <v>1</v>
      </c>
    </row>
    <row r="6677" spans="1:31">
      <c r="A6677" t="s">
        <v>11702</v>
      </c>
      <c r="B6677" s="93">
        <v>44882</v>
      </c>
      <c r="C6677" s="93">
        <v>44882</v>
      </c>
      <c r="D6677">
        <v>-3.1251574400000003E-2</v>
      </c>
      <c r="E6677">
        <v>-3.1251574400000003E-2</v>
      </c>
      <c r="F6677" t="s">
        <v>81</v>
      </c>
      <c r="G6677">
        <v>4.7022078621432417</v>
      </c>
      <c r="H6677">
        <v>-0.1469513988480344</v>
      </c>
      <c r="I6677">
        <v>-0.1469513988480344</v>
      </c>
      <c r="J6677">
        <v>1</v>
      </c>
      <c r="L6677" t="s">
        <v>76</v>
      </c>
      <c r="M6677" t="s">
        <v>10908</v>
      </c>
      <c r="R6677" t="s">
        <v>8556</v>
      </c>
      <c r="T6677" t="s">
        <v>76</v>
      </c>
      <c r="V6677" t="s">
        <v>4153</v>
      </c>
      <c r="W6677" t="s">
        <v>4154</v>
      </c>
      <c r="X6677" t="s">
        <v>168</v>
      </c>
      <c r="Y6677" t="s">
        <v>268</v>
      </c>
      <c r="Z6677" t="s">
        <v>268</v>
      </c>
      <c r="AA6677" t="s">
        <v>19</v>
      </c>
      <c r="AC6677" t="s">
        <v>11703</v>
      </c>
      <c r="AD6677">
        <v>1</v>
      </c>
      <c r="AE6677">
        <v>1</v>
      </c>
    </row>
    <row r="6678" spans="1:31">
      <c r="A6678" t="s">
        <v>11704</v>
      </c>
      <c r="B6678" s="93">
        <v>44882</v>
      </c>
      <c r="C6678" s="93">
        <v>44882</v>
      </c>
      <c r="D6678">
        <v>-5.0996372800000002E-2</v>
      </c>
      <c r="E6678">
        <v>-5.0996372800000002E-2</v>
      </c>
      <c r="F6678" t="s">
        <v>81</v>
      </c>
      <c r="G6678">
        <v>4.7022078621432417</v>
      </c>
      <c r="H6678">
        <v>-0.23979554512094781</v>
      </c>
      <c r="I6678">
        <v>-0.23979554512094781</v>
      </c>
      <c r="J6678">
        <v>1</v>
      </c>
      <c r="L6678" t="s">
        <v>76</v>
      </c>
      <c r="M6678" t="s">
        <v>10908</v>
      </c>
      <c r="R6678" t="s">
        <v>8556</v>
      </c>
      <c r="T6678" t="s">
        <v>76</v>
      </c>
      <c r="V6678" t="s">
        <v>4153</v>
      </c>
      <c r="W6678" t="s">
        <v>4154</v>
      </c>
      <c r="X6678" t="s">
        <v>168</v>
      </c>
      <c r="Y6678" t="s">
        <v>268</v>
      </c>
      <c r="Z6678" t="s">
        <v>268</v>
      </c>
      <c r="AA6678" t="s">
        <v>19</v>
      </c>
      <c r="AC6678" t="s">
        <v>11705</v>
      </c>
      <c r="AD6678">
        <v>1</v>
      </c>
      <c r="AE6678">
        <v>1</v>
      </c>
    </row>
    <row r="6679" spans="1:31">
      <c r="A6679" t="s">
        <v>11706</v>
      </c>
      <c r="B6679" s="93">
        <v>44882</v>
      </c>
      <c r="C6679" s="93">
        <v>44882</v>
      </c>
      <c r="D6679">
        <v>-5.1171393199999998E-2</v>
      </c>
      <c r="E6679">
        <v>-5.1171393199999998E-2</v>
      </c>
      <c r="F6679" t="s">
        <v>81</v>
      </c>
      <c r="G6679">
        <v>4.7022078621432417</v>
      </c>
      <c r="H6679">
        <v>-0.24061852742186321</v>
      </c>
      <c r="I6679">
        <v>-0.24061852742186321</v>
      </c>
      <c r="J6679">
        <v>1</v>
      </c>
      <c r="L6679" t="s">
        <v>76</v>
      </c>
      <c r="M6679" t="s">
        <v>10908</v>
      </c>
      <c r="R6679" t="s">
        <v>8556</v>
      </c>
      <c r="T6679" t="s">
        <v>76</v>
      </c>
      <c r="V6679" t="s">
        <v>4153</v>
      </c>
      <c r="W6679" t="s">
        <v>4154</v>
      </c>
      <c r="X6679" t="s">
        <v>168</v>
      </c>
      <c r="Y6679" t="s">
        <v>268</v>
      </c>
      <c r="Z6679" t="s">
        <v>268</v>
      </c>
      <c r="AA6679" t="s">
        <v>19</v>
      </c>
      <c r="AC6679" t="s">
        <v>11707</v>
      </c>
      <c r="AD6679">
        <v>1</v>
      </c>
      <c r="AE6679">
        <v>1</v>
      </c>
    </row>
    <row r="6680" spans="1:31">
      <c r="A6680" t="s">
        <v>11708</v>
      </c>
      <c r="B6680" s="93">
        <v>44882</v>
      </c>
      <c r="C6680" s="93">
        <v>44882</v>
      </c>
      <c r="D6680">
        <v>-5.5567420800000003E-2</v>
      </c>
      <c r="E6680">
        <v>-5.5567420800000003E-2</v>
      </c>
      <c r="F6680" t="s">
        <v>81</v>
      </c>
      <c r="G6680">
        <v>4.7022078621432417</v>
      </c>
      <c r="H6680">
        <v>-0.2612895629647819</v>
      </c>
      <c r="I6680">
        <v>-0.2612895629647819</v>
      </c>
      <c r="J6680">
        <v>1</v>
      </c>
      <c r="L6680" t="s">
        <v>76</v>
      </c>
      <c r="M6680" t="s">
        <v>10908</v>
      </c>
      <c r="R6680" t="s">
        <v>8556</v>
      </c>
      <c r="T6680" t="s">
        <v>76</v>
      </c>
      <c r="V6680" t="s">
        <v>4153</v>
      </c>
      <c r="W6680" t="s">
        <v>4154</v>
      </c>
      <c r="X6680" t="s">
        <v>168</v>
      </c>
      <c r="Y6680" t="s">
        <v>268</v>
      </c>
      <c r="Z6680" t="s">
        <v>268</v>
      </c>
      <c r="AA6680" t="s">
        <v>19</v>
      </c>
      <c r="AC6680" t="s">
        <v>11709</v>
      </c>
      <c r="AD6680">
        <v>1</v>
      </c>
      <c r="AE6680">
        <v>1</v>
      </c>
    </row>
    <row r="6681" spans="1:31">
      <c r="A6681" t="s">
        <v>11710</v>
      </c>
      <c r="B6681" s="93">
        <v>44882</v>
      </c>
      <c r="C6681" s="93">
        <v>44882</v>
      </c>
      <c r="D6681">
        <v>-5.71891572E-2</v>
      </c>
      <c r="E6681">
        <v>-5.71891572E-2</v>
      </c>
      <c r="F6681" t="s">
        <v>81</v>
      </c>
      <c r="G6681">
        <v>4.7022078621432417</v>
      </c>
      <c r="H6681">
        <v>-0.26891530461518581</v>
      </c>
      <c r="I6681">
        <v>-0.26891530461518581</v>
      </c>
      <c r="J6681">
        <v>1</v>
      </c>
      <c r="L6681" t="s">
        <v>76</v>
      </c>
      <c r="M6681" t="s">
        <v>10908</v>
      </c>
      <c r="R6681" t="s">
        <v>8556</v>
      </c>
      <c r="T6681" t="s">
        <v>76</v>
      </c>
      <c r="V6681" t="s">
        <v>4153</v>
      </c>
      <c r="W6681" t="s">
        <v>4154</v>
      </c>
      <c r="X6681" t="s">
        <v>168</v>
      </c>
      <c r="Y6681" t="s">
        <v>268</v>
      </c>
      <c r="Z6681" t="s">
        <v>268</v>
      </c>
      <c r="AA6681" t="s">
        <v>19</v>
      </c>
      <c r="AC6681" t="s">
        <v>11711</v>
      </c>
      <c r="AD6681">
        <v>1</v>
      </c>
      <c r="AE6681">
        <v>1</v>
      </c>
    </row>
    <row r="6682" spans="1:31">
      <c r="A6682" t="s">
        <v>11712</v>
      </c>
      <c r="B6682" s="93">
        <v>44882</v>
      </c>
      <c r="C6682" s="93">
        <v>44882</v>
      </c>
      <c r="D6682">
        <v>-4.8601093999999997E-2</v>
      </c>
      <c r="E6682">
        <v>-4.8601093999999997E-2</v>
      </c>
      <c r="F6682" t="s">
        <v>81</v>
      </c>
      <c r="G6682">
        <v>4.7022078621432417</v>
      </c>
      <c r="H6682">
        <v>-0.22853244631556269</v>
      </c>
      <c r="I6682">
        <v>-0.22853244631556269</v>
      </c>
      <c r="J6682">
        <v>1</v>
      </c>
      <c r="L6682" t="s">
        <v>76</v>
      </c>
      <c r="M6682" t="s">
        <v>10908</v>
      </c>
      <c r="R6682" t="s">
        <v>8556</v>
      </c>
      <c r="T6682" t="s">
        <v>76</v>
      </c>
      <c r="V6682" t="s">
        <v>4153</v>
      </c>
      <c r="W6682" t="s">
        <v>4154</v>
      </c>
      <c r="X6682" t="s">
        <v>168</v>
      </c>
      <c r="Y6682" t="s">
        <v>268</v>
      </c>
      <c r="Z6682" t="s">
        <v>268</v>
      </c>
      <c r="AA6682" t="s">
        <v>19</v>
      </c>
      <c r="AC6682" t="s">
        <v>11713</v>
      </c>
      <c r="AD6682">
        <v>1</v>
      </c>
      <c r="AE6682">
        <v>1</v>
      </c>
    </row>
    <row r="6683" spans="1:31">
      <c r="A6683" t="s">
        <v>11714</v>
      </c>
      <c r="B6683" s="93">
        <v>44882</v>
      </c>
      <c r="C6683" s="93">
        <v>44882</v>
      </c>
      <c r="D6683">
        <v>-4.9969785599999997E-2</v>
      </c>
      <c r="E6683">
        <v>-4.9969785599999997E-2</v>
      </c>
      <c r="F6683" t="s">
        <v>81</v>
      </c>
      <c r="G6683">
        <v>4.7022078621432417</v>
      </c>
      <c r="H6683">
        <v>-0.23496831871793211</v>
      </c>
      <c r="I6683">
        <v>-0.23496831871793211</v>
      </c>
      <c r="J6683">
        <v>1</v>
      </c>
      <c r="L6683" t="s">
        <v>76</v>
      </c>
      <c r="M6683" t="s">
        <v>10908</v>
      </c>
      <c r="R6683" t="s">
        <v>8556</v>
      </c>
      <c r="T6683" t="s">
        <v>76</v>
      </c>
      <c r="V6683" t="s">
        <v>4153</v>
      </c>
      <c r="W6683" t="s">
        <v>4154</v>
      </c>
      <c r="X6683" t="s">
        <v>168</v>
      </c>
      <c r="Y6683" t="s">
        <v>268</v>
      </c>
      <c r="Z6683" t="s">
        <v>268</v>
      </c>
      <c r="AA6683" t="s">
        <v>19</v>
      </c>
      <c r="AC6683" t="s">
        <v>11715</v>
      </c>
      <c r="AD6683">
        <v>1</v>
      </c>
      <c r="AE6683">
        <v>1</v>
      </c>
    </row>
    <row r="6684" spans="1:31">
      <c r="A6684" t="s">
        <v>11716</v>
      </c>
      <c r="B6684" s="93">
        <v>44882</v>
      </c>
      <c r="C6684" s="93">
        <v>44882</v>
      </c>
      <c r="D6684">
        <v>-8.3554813999999998E-3</v>
      </c>
      <c r="E6684">
        <v>-8.3554813999999998E-3</v>
      </c>
      <c r="F6684" t="s">
        <v>81</v>
      </c>
      <c r="G6684">
        <v>4.7022078621432417</v>
      </c>
      <c r="H6684">
        <v>-3.928921033107162E-2</v>
      </c>
      <c r="I6684">
        <v>-3.928921033107162E-2</v>
      </c>
      <c r="J6684">
        <v>1</v>
      </c>
      <c r="L6684" t="s">
        <v>76</v>
      </c>
      <c r="M6684" t="s">
        <v>10908</v>
      </c>
      <c r="R6684" t="s">
        <v>8556</v>
      </c>
      <c r="T6684" t="s">
        <v>76</v>
      </c>
      <c r="V6684" t="s">
        <v>4153</v>
      </c>
      <c r="W6684" t="s">
        <v>4154</v>
      </c>
      <c r="X6684" t="s">
        <v>168</v>
      </c>
      <c r="Y6684" t="s">
        <v>268</v>
      </c>
      <c r="Z6684" t="s">
        <v>268</v>
      </c>
      <c r="AA6684" t="s">
        <v>19</v>
      </c>
      <c r="AC6684" t="s">
        <v>11717</v>
      </c>
      <c r="AD6684">
        <v>1</v>
      </c>
      <c r="AE6684">
        <v>1</v>
      </c>
    </row>
    <row r="6685" spans="1:31">
      <c r="A6685" t="s">
        <v>11718</v>
      </c>
      <c r="B6685" s="93">
        <v>44882</v>
      </c>
      <c r="C6685" s="93">
        <v>44882</v>
      </c>
      <c r="D6685">
        <v>-1.6809408000000001E-2</v>
      </c>
      <c r="E6685">
        <v>-1.6809408000000001E-2</v>
      </c>
      <c r="F6685" t="s">
        <v>81</v>
      </c>
      <c r="G6685">
        <v>4.7022078621432417</v>
      </c>
      <c r="H6685">
        <v>-7.9041330455573516E-2</v>
      </c>
      <c r="I6685">
        <v>-7.9041330455573516E-2</v>
      </c>
      <c r="J6685">
        <v>1</v>
      </c>
      <c r="L6685" t="s">
        <v>76</v>
      </c>
      <c r="M6685" t="s">
        <v>10908</v>
      </c>
      <c r="R6685" t="s">
        <v>8556</v>
      </c>
      <c r="T6685" t="s">
        <v>76</v>
      </c>
      <c r="V6685" t="s">
        <v>4153</v>
      </c>
      <c r="W6685" t="s">
        <v>4154</v>
      </c>
      <c r="X6685" t="s">
        <v>168</v>
      </c>
      <c r="Y6685" t="s">
        <v>268</v>
      </c>
      <c r="Z6685" t="s">
        <v>268</v>
      </c>
      <c r="AA6685" t="s">
        <v>19</v>
      </c>
      <c r="AC6685" t="s">
        <v>11719</v>
      </c>
      <c r="AD6685">
        <v>1</v>
      </c>
      <c r="AE6685">
        <v>1</v>
      </c>
    </row>
    <row r="6686" spans="1:31">
      <c r="A6686" t="s">
        <v>11720</v>
      </c>
      <c r="B6686" s="93">
        <v>44882</v>
      </c>
      <c r="C6686" s="93">
        <v>44882</v>
      </c>
      <c r="D6686">
        <v>-1.6333990400000001E-2</v>
      </c>
      <c r="E6686">
        <v>-1.6333990400000001E-2</v>
      </c>
      <c r="F6686" t="s">
        <v>81</v>
      </c>
      <c r="G6686">
        <v>4.7022078621432417</v>
      </c>
      <c r="H6686">
        <v>-7.6805818079052235E-2</v>
      </c>
      <c r="I6686">
        <v>-7.6805818079052235E-2</v>
      </c>
      <c r="J6686">
        <v>1</v>
      </c>
      <c r="L6686" t="s">
        <v>76</v>
      </c>
      <c r="M6686" t="s">
        <v>10908</v>
      </c>
      <c r="R6686" t="s">
        <v>8556</v>
      </c>
      <c r="T6686" t="s">
        <v>76</v>
      </c>
      <c r="V6686" t="s">
        <v>4153</v>
      </c>
      <c r="W6686" t="s">
        <v>4154</v>
      </c>
      <c r="X6686" t="s">
        <v>168</v>
      </c>
      <c r="Y6686" t="s">
        <v>268</v>
      </c>
      <c r="Z6686" t="s">
        <v>268</v>
      </c>
      <c r="AA6686" t="s">
        <v>19</v>
      </c>
      <c r="AC6686" t="s">
        <v>11721</v>
      </c>
      <c r="AD6686">
        <v>1</v>
      </c>
      <c r="AE6686">
        <v>1</v>
      </c>
    </row>
    <row r="6687" spans="1:31">
      <c r="A6687" t="s">
        <v>11722</v>
      </c>
      <c r="B6687" s="93">
        <v>44882</v>
      </c>
      <c r="C6687" s="93">
        <v>44882</v>
      </c>
      <c r="D6687">
        <v>-1.6724512E-2</v>
      </c>
      <c r="E6687">
        <v>-1.6724512E-2</v>
      </c>
      <c r="F6687" t="s">
        <v>81</v>
      </c>
      <c r="G6687">
        <v>4.7022078621432417</v>
      </c>
      <c r="H6687">
        <v>-7.8642131816908989E-2</v>
      </c>
      <c r="I6687">
        <v>-7.8642131816908989E-2</v>
      </c>
      <c r="J6687">
        <v>1</v>
      </c>
      <c r="L6687" t="s">
        <v>76</v>
      </c>
      <c r="M6687" t="s">
        <v>10908</v>
      </c>
      <c r="R6687" t="s">
        <v>8556</v>
      </c>
      <c r="T6687" t="s">
        <v>76</v>
      </c>
      <c r="V6687" t="s">
        <v>4153</v>
      </c>
      <c r="W6687" t="s">
        <v>4154</v>
      </c>
      <c r="X6687" t="s">
        <v>168</v>
      </c>
      <c r="Y6687" t="s">
        <v>268</v>
      </c>
      <c r="Z6687" t="s">
        <v>268</v>
      </c>
      <c r="AA6687" t="s">
        <v>19</v>
      </c>
      <c r="AC6687" t="s">
        <v>11723</v>
      </c>
      <c r="AD6687">
        <v>1</v>
      </c>
      <c r="AE6687">
        <v>1</v>
      </c>
    </row>
    <row r="6688" spans="1:31">
      <c r="A6688" t="s">
        <v>11724</v>
      </c>
      <c r="B6688" s="93">
        <v>44882</v>
      </c>
      <c r="C6688" s="93">
        <v>44882</v>
      </c>
      <c r="D6688">
        <v>-2.1210777600000001E-2</v>
      </c>
      <c r="E6688">
        <v>-2.1210777600000001E-2</v>
      </c>
      <c r="F6688" t="s">
        <v>81</v>
      </c>
      <c r="G6688">
        <v>4.7022078621432417</v>
      </c>
      <c r="H6688">
        <v>-9.9737485192891759E-2</v>
      </c>
      <c r="I6688">
        <v>-9.9737485192891759E-2</v>
      </c>
      <c r="J6688">
        <v>1</v>
      </c>
      <c r="L6688" t="s">
        <v>76</v>
      </c>
      <c r="M6688" t="s">
        <v>10908</v>
      </c>
      <c r="R6688" t="s">
        <v>8556</v>
      </c>
      <c r="T6688" t="s">
        <v>76</v>
      </c>
      <c r="V6688" t="s">
        <v>4153</v>
      </c>
      <c r="W6688" t="s">
        <v>4154</v>
      </c>
      <c r="X6688" t="s">
        <v>168</v>
      </c>
      <c r="Y6688" t="s">
        <v>268</v>
      </c>
      <c r="Z6688" t="s">
        <v>268</v>
      </c>
      <c r="AA6688" t="s">
        <v>19</v>
      </c>
      <c r="AC6688" t="s">
        <v>11725</v>
      </c>
      <c r="AD6688">
        <v>1</v>
      </c>
      <c r="AE6688">
        <v>1</v>
      </c>
    </row>
    <row r="6689" spans="1:31">
      <c r="A6689" t="s">
        <v>11726</v>
      </c>
      <c r="B6689" s="93">
        <v>44882</v>
      </c>
      <c r="C6689" s="93">
        <v>44882</v>
      </c>
      <c r="D6689">
        <v>-4.8832179199999999E-2</v>
      </c>
      <c r="E6689">
        <v>-4.8832179199999999E-2</v>
      </c>
      <c r="F6689" t="s">
        <v>81</v>
      </c>
      <c r="G6689">
        <v>4.7022078621432417</v>
      </c>
      <c r="H6689">
        <v>-0.22961905695982771</v>
      </c>
      <c r="I6689">
        <v>-0.22961905695982771</v>
      </c>
      <c r="J6689">
        <v>1</v>
      </c>
      <c r="L6689" t="s">
        <v>76</v>
      </c>
      <c r="M6689" t="s">
        <v>10908</v>
      </c>
      <c r="R6689" t="s">
        <v>8556</v>
      </c>
      <c r="T6689" t="s">
        <v>76</v>
      </c>
      <c r="V6689" t="s">
        <v>4153</v>
      </c>
      <c r="W6689" t="s">
        <v>4154</v>
      </c>
      <c r="X6689" t="s">
        <v>168</v>
      </c>
      <c r="Y6689" t="s">
        <v>268</v>
      </c>
      <c r="Z6689" t="s">
        <v>268</v>
      </c>
      <c r="AA6689" t="s">
        <v>19</v>
      </c>
      <c r="AC6689" t="s">
        <v>11727</v>
      </c>
      <c r="AD6689">
        <v>1</v>
      </c>
      <c r="AE6689">
        <v>1</v>
      </c>
    </row>
    <row r="6690" spans="1:31">
      <c r="A6690" t="s">
        <v>11728</v>
      </c>
      <c r="B6690" s="93">
        <v>44882</v>
      </c>
      <c r="C6690" s="93">
        <v>44882</v>
      </c>
      <c r="D6690">
        <v>-7.9887136000000008E-3</v>
      </c>
      <c r="E6690">
        <v>-7.9887136000000008E-3</v>
      </c>
      <c r="F6690" t="s">
        <v>81</v>
      </c>
      <c r="G6690">
        <v>4.7022078621432417</v>
      </c>
      <c r="H6690">
        <v>-3.7564591898330647E-2</v>
      </c>
      <c r="I6690">
        <v>-3.7564591898330647E-2</v>
      </c>
      <c r="J6690">
        <v>1</v>
      </c>
      <c r="L6690" t="s">
        <v>76</v>
      </c>
      <c r="M6690" t="s">
        <v>10908</v>
      </c>
      <c r="R6690" t="s">
        <v>8556</v>
      </c>
      <c r="T6690" t="s">
        <v>76</v>
      </c>
      <c r="V6690" t="s">
        <v>4153</v>
      </c>
      <c r="W6690" t="s">
        <v>4154</v>
      </c>
      <c r="X6690" t="s">
        <v>168</v>
      </c>
      <c r="Y6690" t="s">
        <v>268</v>
      </c>
      <c r="Z6690" t="s">
        <v>268</v>
      </c>
      <c r="AA6690" t="s">
        <v>19</v>
      </c>
      <c r="AC6690" t="s">
        <v>11729</v>
      </c>
      <c r="AD6690">
        <v>1</v>
      </c>
      <c r="AE6690">
        <v>1</v>
      </c>
    </row>
    <row r="6691" spans="1:31">
      <c r="A6691" t="s">
        <v>11730</v>
      </c>
      <c r="B6691" s="93">
        <v>44882</v>
      </c>
      <c r="C6691" s="93">
        <v>44882</v>
      </c>
      <c r="D6691">
        <v>-1.6337269599999999E-2</v>
      </c>
      <c r="E6691">
        <v>-1.6337269599999999E-2</v>
      </c>
      <c r="F6691" t="s">
        <v>81</v>
      </c>
      <c r="G6691">
        <v>4.7022078621432417</v>
      </c>
      <c r="H6691">
        <v>-7.6821237559073774E-2</v>
      </c>
      <c r="I6691">
        <v>-7.6821237559073774E-2</v>
      </c>
      <c r="J6691">
        <v>1</v>
      </c>
      <c r="L6691" t="s">
        <v>76</v>
      </c>
      <c r="M6691" t="s">
        <v>10908</v>
      </c>
      <c r="R6691" t="s">
        <v>8556</v>
      </c>
      <c r="T6691" t="s">
        <v>76</v>
      </c>
      <c r="V6691" t="s">
        <v>4153</v>
      </c>
      <c r="W6691" t="s">
        <v>4154</v>
      </c>
      <c r="X6691" t="s">
        <v>168</v>
      </c>
      <c r="Y6691" t="s">
        <v>268</v>
      </c>
      <c r="Z6691" t="s">
        <v>268</v>
      </c>
      <c r="AA6691" t="s">
        <v>19</v>
      </c>
      <c r="AC6691" t="s">
        <v>11731</v>
      </c>
      <c r="AD6691">
        <v>1</v>
      </c>
      <c r="AE6691">
        <v>1</v>
      </c>
    </row>
    <row r="6692" spans="1:31">
      <c r="A6692" t="s">
        <v>11732</v>
      </c>
      <c r="B6692" s="93">
        <v>44882</v>
      </c>
      <c r="C6692" s="93">
        <v>44882</v>
      </c>
      <c r="D6692">
        <v>-7.5300918999999999E-3</v>
      </c>
      <c r="E6692">
        <v>-7.5300918999999999E-3</v>
      </c>
      <c r="F6692" t="s">
        <v>81</v>
      </c>
      <c r="G6692">
        <v>4.7022078621432417</v>
      </c>
      <c r="H6692">
        <v>-3.5408057334841141E-2</v>
      </c>
      <c r="I6692">
        <v>-3.5408057334841141E-2</v>
      </c>
      <c r="J6692">
        <v>1</v>
      </c>
      <c r="L6692" t="s">
        <v>76</v>
      </c>
      <c r="M6692" t="s">
        <v>10908</v>
      </c>
      <c r="R6692" t="s">
        <v>8556</v>
      </c>
      <c r="T6692" t="s">
        <v>76</v>
      </c>
      <c r="V6692" t="s">
        <v>4153</v>
      </c>
      <c r="W6692" t="s">
        <v>4154</v>
      </c>
      <c r="X6692" t="s">
        <v>168</v>
      </c>
      <c r="Y6692" t="s">
        <v>268</v>
      </c>
      <c r="Z6692" t="s">
        <v>268</v>
      </c>
      <c r="AA6692" t="s">
        <v>19</v>
      </c>
      <c r="AC6692" t="s">
        <v>11733</v>
      </c>
      <c r="AD6692">
        <v>1</v>
      </c>
      <c r="AE6692">
        <v>1</v>
      </c>
    </row>
    <row r="6693" spans="1:31">
      <c r="A6693" t="s">
        <v>11734</v>
      </c>
      <c r="B6693" s="93">
        <v>44882</v>
      </c>
      <c r="C6693" s="93">
        <v>44882</v>
      </c>
      <c r="D6693">
        <v>-5.0182031999999998E-3</v>
      </c>
      <c r="E6693">
        <v>-5.0182031999999998E-3</v>
      </c>
      <c r="F6693" t="s">
        <v>81</v>
      </c>
      <c r="G6693">
        <v>4.7022078621432417</v>
      </c>
      <c r="H6693">
        <v>-2.3596634540872369E-2</v>
      </c>
      <c r="I6693">
        <v>-2.3596634540872369E-2</v>
      </c>
      <c r="J6693">
        <v>1</v>
      </c>
      <c r="L6693" t="s">
        <v>76</v>
      </c>
      <c r="M6693" t="s">
        <v>10908</v>
      </c>
      <c r="R6693" t="s">
        <v>8556</v>
      </c>
      <c r="T6693" t="s">
        <v>76</v>
      </c>
      <c r="V6693" t="s">
        <v>4153</v>
      </c>
      <c r="W6693" t="s">
        <v>4154</v>
      </c>
      <c r="X6693" t="s">
        <v>168</v>
      </c>
      <c r="Y6693" t="s">
        <v>268</v>
      </c>
      <c r="Z6693" t="s">
        <v>268</v>
      </c>
      <c r="AA6693" t="s">
        <v>19</v>
      </c>
      <c r="AC6693" t="s">
        <v>11735</v>
      </c>
      <c r="AD6693">
        <v>1</v>
      </c>
      <c r="AE6693">
        <v>1</v>
      </c>
    </row>
    <row r="6694" spans="1:31">
      <c r="A6694" t="s">
        <v>11736</v>
      </c>
      <c r="B6694" s="93">
        <v>44882</v>
      </c>
      <c r="C6694" s="93">
        <v>44882</v>
      </c>
      <c r="D6694">
        <v>-3.3274528000000001E-3</v>
      </c>
      <c r="E6694">
        <v>-3.3274528000000001E-3</v>
      </c>
      <c r="F6694" t="s">
        <v>81</v>
      </c>
      <c r="G6694">
        <v>4.7022078621432417</v>
      </c>
      <c r="H6694">
        <v>-1.5646374717070539E-2</v>
      </c>
      <c r="I6694">
        <v>-1.5646374717070539E-2</v>
      </c>
      <c r="J6694">
        <v>1</v>
      </c>
      <c r="L6694" t="s">
        <v>76</v>
      </c>
      <c r="M6694" t="s">
        <v>10908</v>
      </c>
      <c r="R6694" t="s">
        <v>8556</v>
      </c>
      <c r="T6694" t="s">
        <v>76</v>
      </c>
      <c r="V6694" t="s">
        <v>4153</v>
      </c>
      <c r="W6694" t="s">
        <v>4154</v>
      </c>
      <c r="X6694" t="s">
        <v>168</v>
      </c>
      <c r="Y6694" t="s">
        <v>268</v>
      </c>
      <c r="Z6694" t="s">
        <v>268</v>
      </c>
      <c r="AA6694" t="s">
        <v>19</v>
      </c>
      <c r="AC6694" t="s">
        <v>11737</v>
      </c>
      <c r="AD6694">
        <v>1</v>
      </c>
      <c r="AE6694">
        <v>1</v>
      </c>
    </row>
    <row r="6695" spans="1:31">
      <c r="A6695" t="s">
        <v>11738</v>
      </c>
      <c r="B6695" s="93">
        <v>44882</v>
      </c>
      <c r="C6695" s="93">
        <v>44882</v>
      </c>
      <c r="D6695">
        <v>-4.1981553596940118E-3</v>
      </c>
      <c r="E6695">
        <v>-4.1981553596940118E-3</v>
      </c>
      <c r="F6695" t="s">
        <v>81</v>
      </c>
      <c r="G6695">
        <v>4.7022078621432417</v>
      </c>
      <c r="H6695">
        <v>-1.9740599138851969E-2</v>
      </c>
      <c r="I6695">
        <v>-1.9740599138851969E-2</v>
      </c>
      <c r="J6695">
        <v>1</v>
      </c>
      <c r="L6695" t="s">
        <v>76</v>
      </c>
      <c r="M6695" t="s">
        <v>10908</v>
      </c>
      <c r="R6695" t="s">
        <v>8556</v>
      </c>
      <c r="T6695" t="s">
        <v>76</v>
      </c>
      <c r="V6695" t="s">
        <v>4153</v>
      </c>
      <c r="W6695" t="s">
        <v>4154</v>
      </c>
      <c r="X6695" t="s">
        <v>168</v>
      </c>
      <c r="Y6695" t="s">
        <v>268</v>
      </c>
      <c r="Z6695" t="s">
        <v>268</v>
      </c>
      <c r="AA6695" t="s">
        <v>19</v>
      </c>
      <c r="AC6695" t="s">
        <v>11739</v>
      </c>
      <c r="AD6695">
        <v>1</v>
      </c>
      <c r="AE6695">
        <v>1</v>
      </c>
    </row>
    <row r="6696" spans="1:31">
      <c r="A6696" t="s">
        <v>11740</v>
      </c>
      <c r="B6696" s="93">
        <v>44882</v>
      </c>
      <c r="C6696" s="93">
        <v>44882</v>
      </c>
      <c r="D6696">
        <v>-4.1233987200000002E-2</v>
      </c>
      <c r="E6696">
        <v>-4.1233987200000002E-2</v>
      </c>
      <c r="F6696" t="s">
        <v>81</v>
      </c>
      <c r="G6696">
        <v>4.7022078621432417</v>
      </c>
      <c r="H6696">
        <v>-0.19389077879935379</v>
      </c>
      <c r="I6696">
        <v>-0.19389077879935379</v>
      </c>
      <c r="J6696">
        <v>1</v>
      </c>
      <c r="L6696" t="s">
        <v>76</v>
      </c>
      <c r="M6696" t="s">
        <v>10908</v>
      </c>
      <c r="R6696" t="s">
        <v>8556</v>
      </c>
      <c r="T6696" t="s">
        <v>76</v>
      </c>
      <c r="V6696" t="s">
        <v>4153</v>
      </c>
      <c r="W6696" t="s">
        <v>4154</v>
      </c>
      <c r="X6696" t="s">
        <v>168</v>
      </c>
      <c r="Y6696" t="s">
        <v>268</v>
      </c>
      <c r="Z6696" t="s">
        <v>268</v>
      </c>
      <c r="AA6696" t="s">
        <v>19</v>
      </c>
      <c r="AC6696" t="s">
        <v>11741</v>
      </c>
      <c r="AD6696">
        <v>1</v>
      </c>
      <c r="AE6696">
        <v>1</v>
      </c>
    </row>
    <row r="6697" spans="1:31">
      <c r="A6697" t="s">
        <v>11742</v>
      </c>
      <c r="B6697" s="93">
        <v>44882</v>
      </c>
      <c r="C6697" s="93">
        <v>44882</v>
      </c>
      <c r="D6697">
        <v>-4.9205721600000002E-2</v>
      </c>
      <c r="E6697">
        <v>-4.9205721600000002E-2</v>
      </c>
      <c r="F6697" t="s">
        <v>81</v>
      </c>
      <c r="G6697">
        <v>4.7022078621432417</v>
      </c>
      <c r="H6697">
        <v>-0.2313755309699515</v>
      </c>
      <c r="I6697">
        <v>-0.2313755309699515</v>
      </c>
      <c r="J6697">
        <v>1</v>
      </c>
      <c r="L6697" t="s">
        <v>76</v>
      </c>
      <c r="M6697" t="s">
        <v>10908</v>
      </c>
      <c r="R6697" t="s">
        <v>8556</v>
      </c>
      <c r="T6697" t="s">
        <v>76</v>
      </c>
      <c r="V6697" t="s">
        <v>4153</v>
      </c>
      <c r="W6697" t="s">
        <v>4154</v>
      </c>
      <c r="X6697" t="s">
        <v>168</v>
      </c>
      <c r="Y6697" t="s">
        <v>268</v>
      </c>
      <c r="Z6697" t="s">
        <v>268</v>
      </c>
      <c r="AA6697" t="s">
        <v>19</v>
      </c>
      <c r="AC6697" t="s">
        <v>11743</v>
      </c>
      <c r="AD6697">
        <v>1</v>
      </c>
      <c r="AE6697">
        <v>1</v>
      </c>
    </row>
    <row r="6698" spans="1:31">
      <c r="A6698" t="s">
        <v>11744</v>
      </c>
      <c r="B6698" s="93">
        <v>44882</v>
      </c>
      <c r="C6698" s="93">
        <v>44882</v>
      </c>
      <c r="D6698">
        <v>-5.2833927999999999E-3</v>
      </c>
      <c r="E6698">
        <v>-5.2833927999999999E-3</v>
      </c>
      <c r="F6698" t="s">
        <v>81</v>
      </c>
      <c r="G6698">
        <v>4.7022078621432417</v>
      </c>
      <c r="H6698">
        <v>-2.4843611162950991E-2</v>
      </c>
      <c r="I6698">
        <v>-2.4843611162950991E-2</v>
      </c>
      <c r="J6698">
        <v>1</v>
      </c>
      <c r="L6698" t="s">
        <v>76</v>
      </c>
      <c r="M6698" t="s">
        <v>10908</v>
      </c>
      <c r="R6698" t="s">
        <v>8556</v>
      </c>
      <c r="T6698" t="s">
        <v>76</v>
      </c>
      <c r="V6698" t="s">
        <v>4153</v>
      </c>
      <c r="W6698" t="s">
        <v>4154</v>
      </c>
      <c r="X6698" t="s">
        <v>168</v>
      </c>
      <c r="Y6698" t="s">
        <v>268</v>
      </c>
      <c r="Z6698" t="s">
        <v>268</v>
      </c>
      <c r="AA6698" t="s">
        <v>19</v>
      </c>
      <c r="AC6698" t="s">
        <v>11745</v>
      </c>
      <c r="AD6698">
        <v>1</v>
      </c>
      <c r="AE6698">
        <v>1</v>
      </c>
    </row>
    <row r="6699" spans="1:31">
      <c r="A6699" t="s">
        <v>11746</v>
      </c>
      <c r="B6699" s="93">
        <v>44882</v>
      </c>
      <c r="C6699" s="93">
        <v>44882</v>
      </c>
      <c r="D6699">
        <v>-4.7530135999999997E-3</v>
      </c>
      <c r="E6699">
        <v>-4.7530135999999997E-3</v>
      </c>
      <c r="F6699" t="s">
        <v>81</v>
      </c>
      <c r="G6699">
        <v>4.7022078621432417</v>
      </c>
      <c r="H6699">
        <v>-2.2349657918793751E-2</v>
      </c>
      <c r="I6699">
        <v>-2.2349657918793751E-2</v>
      </c>
      <c r="J6699">
        <v>1</v>
      </c>
      <c r="L6699" t="s">
        <v>76</v>
      </c>
      <c r="M6699" t="s">
        <v>10908</v>
      </c>
      <c r="R6699" t="s">
        <v>8556</v>
      </c>
      <c r="T6699" t="s">
        <v>76</v>
      </c>
      <c r="V6699" t="s">
        <v>4153</v>
      </c>
      <c r="W6699" t="s">
        <v>4154</v>
      </c>
      <c r="X6699" t="s">
        <v>168</v>
      </c>
      <c r="Y6699" t="s">
        <v>268</v>
      </c>
      <c r="Z6699" t="s">
        <v>268</v>
      </c>
      <c r="AA6699" t="s">
        <v>19</v>
      </c>
      <c r="AC6699" t="s">
        <v>11747</v>
      </c>
      <c r="AD6699">
        <v>1</v>
      </c>
      <c r="AE6699">
        <v>1</v>
      </c>
    </row>
    <row r="6700" spans="1:31">
      <c r="A6700" t="s">
        <v>11748</v>
      </c>
      <c r="B6700" s="93">
        <v>44882</v>
      </c>
      <c r="C6700" s="93">
        <v>44882</v>
      </c>
      <c r="D6700">
        <v>-1.7165971200000001E-2</v>
      </c>
      <c r="E6700">
        <v>-1.7165971200000001E-2</v>
      </c>
      <c r="F6700" t="s">
        <v>81</v>
      </c>
      <c r="G6700">
        <v>4.7022078621432417</v>
      </c>
      <c r="H6700">
        <v>-8.071796473796447E-2</v>
      </c>
      <c r="I6700">
        <v>-8.071796473796447E-2</v>
      </c>
      <c r="J6700">
        <v>1</v>
      </c>
      <c r="L6700" t="s">
        <v>76</v>
      </c>
      <c r="M6700" t="s">
        <v>10908</v>
      </c>
      <c r="R6700" t="s">
        <v>8556</v>
      </c>
      <c r="T6700" t="s">
        <v>76</v>
      </c>
      <c r="V6700" t="s">
        <v>4153</v>
      </c>
      <c r="W6700" t="s">
        <v>4154</v>
      </c>
      <c r="X6700" t="s">
        <v>168</v>
      </c>
      <c r="Y6700" t="s">
        <v>268</v>
      </c>
      <c r="Z6700" t="s">
        <v>268</v>
      </c>
      <c r="AA6700" t="s">
        <v>19</v>
      </c>
      <c r="AC6700" t="s">
        <v>11749</v>
      </c>
      <c r="AD6700">
        <v>1</v>
      </c>
      <c r="AE6700">
        <v>1</v>
      </c>
    </row>
    <row r="6701" spans="1:31">
      <c r="A6701" t="s">
        <v>11750</v>
      </c>
      <c r="B6701" s="93">
        <v>44882</v>
      </c>
      <c r="C6701" s="93">
        <v>44882</v>
      </c>
      <c r="D6701">
        <v>-1.5417113600000001E-2</v>
      </c>
      <c r="E6701">
        <v>-1.5417113600000001E-2</v>
      </c>
      <c r="F6701" t="s">
        <v>81</v>
      </c>
      <c r="G6701">
        <v>4.7022078621432417</v>
      </c>
      <c r="H6701">
        <v>-7.24944727814755E-2</v>
      </c>
      <c r="I6701">
        <v>-7.24944727814755E-2</v>
      </c>
      <c r="J6701">
        <v>1</v>
      </c>
      <c r="L6701" t="s">
        <v>76</v>
      </c>
      <c r="M6701" t="s">
        <v>10908</v>
      </c>
      <c r="R6701" t="s">
        <v>8556</v>
      </c>
      <c r="T6701" t="s">
        <v>76</v>
      </c>
      <c r="V6701" t="s">
        <v>4153</v>
      </c>
      <c r="W6701" t="s">
        <v>4154</v>
      </c>
      <c r="X6701" t="s">
        <v>168</v>
      </c>
      <c r="Y6701" t="s">
        <v>268</v>
      </c>
      <c r="Z6701" t="s">
        <v>268</v>
      </c>
      <c r="AA6701" t="s">
        <v>19</v>
      </c>
      <c r="AC6701" t="s">
        <v>11751</v>
      </c>
      <c r="AD6701">
        <v>1</v>
      </c>
      <c r="AE6701">
        <v>1</v>
      </c>
    </row>
    <row r="6702" spans="1:31">
      <c r="A6702" t="s">
        <v>11752</v>
      </c>
      <c r="B6702" s="93">
        <v>44882</v>
      </c>
      <c r="C6702" s="93">
        <v>44882</v>
      </c>
      <c r="D6702">
        <v>-1.9118579199999999E-2</v>
      </c>
      <c r="E6702">
        <v>-1.9118579199999999E-2</v>
      </c>
      <c r="F6702" t="s">
        <v>81</v>
      </c>
      <c r="G6702">
        <v>4.7022078621432417</v>
      </c>
      <c r="H6702">
        <v>-8.989953342724824E-2</v>
      </c>
      <c r="I6702">
        <v>-8.989953342724824E-2</v>
      </c>
      <c r="J6702">
        <v>1</v>
      </c>
      <c r="L6702" t="s">
        <v>76</v>
      </c>
      <c r="M6702" t="s">
        <v>10908</v>
      </c>
      <c r="R6702" t="s">
        <v>8556</v>
      </c>
      <c r="T6702" t="s">
        <v>76</v>
      </c>
      <c r="V6702" t="s">
        <v>4153</v>
      </c>
      <c r="W6702" t="s">
        <v>4154</v>
      </c>
      <c r="X6702" t="s">
        <v>168</v>
      </c>
      <c r="Y6702" t="s">
        <v>268</v>
      </c>
      <c r="Z6702" t="s">
        <v>268</v>
      </c>
      <c r="AA6702" t="s">
        <v>19</v>
      </c>
      <c r="AC6702" t="s">
        <v>11753</v>
      </c>
      <c r="AD6702">
        <v>1</v>
      </c>
      <c r="AE6702">
        <v>1</v>
      </c>
    </row>
    <row r="6703" spans="1:31">
      <c r="A6703" t="s">
        <v>11754</v>
      </c>
      <c r="B6703" s="93">
        <v>44882</v>
      </c>
      <c r="C6703" s="93">
        <v>44882</v>
      </c>
      <c r="D6703">
        <v>-5.4567859999999999E-3</v>
      </c>
      <c r="E6703">
        <v>-5.4567859999999999E-3</v>
      </c>
      <c r="F6703" t="s">
        <v>81</v>
      </c>
      <c r="G6703">
        <v>4.7022078621432417</v>
      </c>
      <c r="H6703">
        <v>-2.5658942031233169E-2</v>
      </c>
      <c r="I6703">
        <v>-2.5658942031233169E-2</v>
      </c>
      <c r="J6703">
        <v>1</v>
      </c>
      <c r="L6703" t="s">
        <v>76</v>
      </c>
      <c r="M6703" t="s">
        <v>10908</v>
      </c>
      <c r="R6703" t="s">
        <v>8556</v>
      </c>
      <c r="T6703" t="s">
        <v>76</v>
      </c>
      <c r="V6703" t="s">
        <v>4153</v>
      </c>
      <c r="W6703" t="s">
        <v>4154</v>
      </c>
      <c r="X6703" t="s">
        <v>168</v>
      </c>
      <c r="Y6703" t="s">
        <v>268</v>
      </c>
      <c r="Z6703" t="s">
        <v>268</v>
      </c>
      <c r="AA6703" t="s">
        <v>19</v>
      </c>
      <c r="AC6703" t="s">
        <v>11755</v>
      </c>
      <c r="AD6703">
        <v>1</v>
      </c>
      <c r="AE6703">
        <v>1</v>
      </c>
    </row>
    <row r="6704" spans="1:31">
      <c r="A6704" t="s">
        <v>11756</v>
      </c>
      <c r="B6704" s="93">
        <v>44882</v>
      </c>
      <c r="C6704" s="93">
        <v>44882</v>
      </c>
      <c r="D6704">
        <v>-6.3237534000000007E-3</v>
      </c>
      <c r="E6704">
        <v>-6.3237534000000007E-3</v>
      </c>
      <c r="F6704" t="s">
        <v>81</v>
      </c>
      <c r="G6704">
        <v>4.7022078621432417</v>
      </c>
      <c r="H6704">
        <v>-2.973560295573506E-2</v>
      </c>
      <c r="I6704">
        <v>-2.973560295573506E-2</v>
      </c>
      <c r="J6704">
        <v>1</v>
      </c>
      <c r="L6704" t="s">
        <v>76</v>
      </c>
      <c r="M6704" t="s">
        <v>10908</v>
      </c>
      <c r="R6704" t="s">
        <v>8556</v>
      </c>
      <c r="T6704" t="s">
        <v>76</v>
      </c>
      <c r="V6704" t="s">
        <v>4153</v>
      </c>
      <c r="W6704" t="s">
        <v>4154</v>
      </c>
      <c r="X6704" t="s">
        <v>168</v>
      </c>
      <c r="Y6704" t="s">
        <v>268</v>
      </c>
      <c r="Z6704" t="s">
        <v>268</v>
      </c>
      <c r="AA6704" t="s">
        <v>19</v>
      </c>
      <c r="AC6704" t="s">
        <v>11757</v>
      </c>
      <c r="AD6704">
        <v>1</v>
      </c>
      <c r="AE6704">
        <v>1</v>
      </c>
    </row>
    <row r="6705" spans="1:31">
      <c r="A6705" t="s">
        <v>11758</v>
      </c>
      <c r="B6705" s="93">
        <v>44882</v>
      </c>
      <c r="C6705" s="93">
        <v>44882</v>
      </c>
      <c r="D6705">
        <v>-1.9712851199999999E-2</v>
      </c>
      <c r="E6705">
        <v>-1.9712851199999999E-2</v>
      </c>
      <c r="F6705" t="s">
        <v>81</v>
      </c>
      <c r="G6705">
        <v>4.7022078621432417</v>
      </c>
      <c r="H6705">
        <v>-9.2693923897899835E-2</v>
      </c>
      <c r="I6705">
        <v>-9.2693923897899835E-2</v>
      </c>
      <c r="J6705">
        <v>1</v>
      </c>
      <c r="L6705" t="s">
        <v>76</v>
      </c>
      <c r="M6705" t="s">
        <v>10908</v>
      </c>
      <c r="R6705" t="s">
        <v>8556</v>
      </c>
      <c r="T6705" t="s">
        <v>76</v>
      </c>
      <c r="V6705" t="s">
        <v>4153</v>
      </c>
      <c r="W6705" t="s">
        <v>4154</v>
      </c>
      <c r="X6705" t="s">
        <v>168</v>
      </c>
      <c r="Y6705" t="s">
        <v>268</v>
      </c>
      <c r="Z6705" t="s">
        <v>268</v>
      </c>
      <c r="AA6705" t="s">
        <v>19</v>
      </c>
      <c r="AC6705" t="s">
        <v>11759</v>
      </c>
      <c r="AD6705">
        <v>1</v>
      </c>
      <c r="AE6705">
        <v>1</v>
      </c>
    </row>
    <row r="6706" spans="1:31">
      <c r="A6706" t="s">
        <v>11760</v>
      </c>
      <c r="B6706" s="93">
        <v>44882</v>
      </c>
      <c r="C6706" s="93">
        <v>44882</v>
      </c>
      <c r="D6706">
        <v>-4.8652091999999997E-3</v>
      </c>
      <c r="E6706">
        <v>-4.8652091999999997E-3</v>
      </c>
      <c r="F6706" t="s">
        <v>81</v>
      </c>
      <c r="G6706">
        <v>4.7022078621432417</v>
      </c>
      <c r="H6706">
        <v>-2.2877224951211628E-2</v>
      </c>
      <c r="I6706">
        <v>-2.2877224951211628E-2</v>
      </c>
      <c r="J6706">
        <v>1</v>
      </c>
      <c r="L6706" t="s">
        <v>76</v>
      </c>
      <c r="M6706" t="s">
        <v>10908</v>
      </c>
      <c r="R6706" t="s">
        <v>8556</v>
      </c>
      <c r="T6706" t="s">
        <v>76</v>
      </c>
      <c r="V6706" t="s">
        <v>4153</v>
      </c>
      <c r="W6706" t="s">
        <v>4154</v>
      </c>
      <c r="X6706" t="s">
        <v>168</v>
      </c>
      <c r="Y6706" t="s">
        <v>268</v>
      </c>
      <c r="Z6706" t="s">
        <v>268</v>
      </c>
      <c r="AA6706" t="s">
        <v>19</v>
      </c>
      <c r="AC6706" t="s">
        <v>11761</v>
      </c>
      <c r="AD6706">
        <v>1</v>
      </c>
      <c r="AE6706">
        <v>1</v>
      </c>
    </row>
    <row r="6707" spans="1:31">
      <c r="A6707" t="s">
        <v>11762</v>
      </c>
      <c r="B6707" s="93">
        <v>44882</v>
      </c>
      <c r="C6707" s="93">
        <v>44882</v>
      </c>
      <c r="D6707">
        <v>-1.0988299999999999E-2</v>
      </c>
      <c r="E6707">
        <v>-1.0988299999999999E-2</v>
      </c>
      <c r="F6707" t="s">
        <v>81</v>
      </c>
      <c r="G6707">
        <v>4.7022078621432417</v>
      </c>
      <c r="H6707">
        <v>-5.1669270651588578E-2</v>
      </c>
      <c r="I6707">
        <v>-5.1669270651588578E-2</v>
      </c>
      <c r="J6707">
        <v>1</v>
      </c>
      <c r="L6707" t="s">
        <v>76</v>
      </c>
      <c r="M6707" t="s">
        <v>10908</v>
      </c>
      <c r="R6707" t="s">
        <v>8556</v>
      </c>
      <c r="T6707" t="s">
        <v>76</v>
      </c>
      <c r="V6707" t="s">
        <v>4153</v>
      </c>
      <c r="W6707" t="s">
        <v>4154</v>
      </c>
      <c r="X6707" t="s">
        <v>168</v>
      </c>
      <c r="Y6707" t="s">
        <v>268</v>
      </c>
      <c r="Z6707" t="s">
        <v>268</v>
      </c>
      <c r="AA6707" t="s">
        <v>19</v>
      </c>
      <c r="AC6707" t="s">
        <v>11763</v>
      </c>
      <c r="AD6707">
        <v>1</v>
      </c>
      <c r="AE6707">
        <v>1</v>
      </c>
    </row>
    <row r="6708" spans="1:31">
      <c r="A6708" t="s">
        <v>11764</v>
      </c>
      <c r="B6708" s="93">
        <v>44882</v>
      </c>
      <c r="C6708" s="93">
        <v>44882</v>
      </c>
      <c r="D6708">
        <v>-5.1535127000000014E-3</v>
      </c>
      <c r="E6708">
        <v>-5.1535127000000014E-3</v>
      </c>
      <c r="F6708" t="s">
        <v>81</v>
      </c>
      <c r="G6708">
        <v>4.7022078621432417</v>
      </c>
      <c r="H6708">
        <v>-2.4232887935595051E-2</v>
      </c>
      <c r="I6708">
        <v>-2.4232887935595051E-2</v>
      </c>
      <c r="J6708">
        <v>1</v>
      </c>
      <c r="L6708" t="s">
        <v>76</v>
      </c>
      <c r="M6708" t="s">
        <v>10908</v>
      </c>
      <c r="R6708" t="s">
        <v>8556</v>
      </c>
      <c r="T6708" t="s">
        <v>76</v>
      </c>
      <c r="V6708" t="s">
        <v>4153</v>
      </c>
      <c r="W6708" t="s">
        <v>4154</v>
      </c>
      <c r="X6708" t="s">
        <v>168</v>
      </c>
      <c r="Y6708" t="s">
        <v>268</v>
      </c>
      <c r="Z6708" t="s">
        <v>268</v>
      </c>
      <c r="AA6708" t="s">
        <v>19</v>
      </c>
      <c r="AC6708" t="s">
        <v>11765</v>
      </c>
      <c r="AD6708">
        <v>1</v>
      </c>
      <c r="AE6708">
        <v>1</v>
      </c>
    </row>
    <row r="6709" spans="1:31">
      <c r="A6709" t="s">
        <v>11766</v>
      </c>
      <c r="B6709" s="93">
        <v>44882</v>
      </c>
      <c r="C6709" s="93">
        <v>44882</v>
      </c>
      <c r="D6709">
        <v>-4.3636543999999999E-3</v>
      </c>
      <c r="E6709">
        <v>-4.3636543999999999E-3</v>
      </c>
      <c r="F6709" t="s">
        <v>81</v>
      </c>
      <c r="G6709">
        <v>4.7022078621432417</v>
      </c>
      <c r="H6709">
        <v>-2.0518810027355949E-2</v>
      </c>
      <c r="I6709">
        <v>-2.0518810027355949E-2</v>
      </c>
      <c r="J6709">
        <v>1</v>
      </c>
      <c r="L6709" t="s">
        <v>76</v>
      </c>
      <c r="M6709" t="s">
        <v>10908</v>
      </c>
      <c r="R6709" t="s">
        <v>8556</v>
      </c>
      <c r="T6709" t="s">
        <v>76</v>
      </c>
      <c r="V6709" t="s">
        <v>4153</v>
      </c>
      <c r="W6709" t="s">
        <v>4154</v>
      </c>
      <c r="X6709" t="s">
        <v>168</v>
      </c>
      <c r="Y6709" t="s">
        <v>268</v>
      </c>
      <c r="Z6709" t="s">
        <v>268</v>
      </c>
      <c r="AA6709" t="s">
        <v>19</v>
      </c>
      <c r="AC6709" t="s">
        <v>11767</v>
      </c>
      <c r="AD6709">
        <v>1</v>
      </c>
      <c r="AE6709">
        <v>1</v>
      </c>
    </row>
    <row r="6710" spans="1:31">
      <c r="A6710" t="s">
        <v>11768</v>
      </c>
      <c r="B6710" s="93">
        <v>44882</v>
      </c>
      <c r="C6710" s="93">
        <v>44882</v>
      </c>
      <c r="D6710">
        <v>-7.9775057999999996E-3</v>
      </c>
      <c r="E6710">
        <v>-7.9775057999999996E-3</v>
      </c>
      <c r="F6710" t="s">
        <v>81</v>
      </c>
      <c r="G6710">
        <v>4.7022078621432417</v>
      </c>
      <c r="H6710">
        <v>-3.7511890493053313E-2</v>
      </c>
      <c r="I6710">
        <v>-3.7511890493053313E-2</v>
      </c>
      <c r="J6710">
        <v>1</v>
      </c>
      <c r="L6710" t="s">
        <v>76</v>
      </c>
      <c r="M6710" t="s">
        <v>10908</v>
      </c>
      <c r="R6710" t="s">
        <v>8556</v>
      </c>
      <c r="T6710" t="s">
        <v>76</v>
      </c>
      <c r="V6710" t="s">
        <v>4153</v>
      </c>
      <c r="W6710" t="s">
        <v>4154</v>
      </c>
      <c r="X6710" t="s">
        <v>168</v>
      </c>
      <c r="Y6710" t="s">
        <v>268</v>
      </c>
      <c r="Z6710" t="s">
        <v>268</v>
      </c>
      <c r="AA6710" t="s">
        <v>19</v>
      </c>
      <c r="AC6710" t="s">
        <v>11769</v>
      </c>
      <c r="AD6710">
        <v>1</v>
      </c>
      <c r="AE6710">
        <v>1</v>
      </c>
    </row>
    <row r="6711" spans="1:31">
      <c r="A6711" t="s">
        <v>11770</v>
      </c>
      <c r="B6711" s="93">
        <v>44882</v>
      </c>
      <c r="C6711" s="93">
        <v>44882</v>
      </c>
      <c r="D6711">
        <v>-7.4158072E-3</v>
      </c>
      <c r="E6711">
        <v>-7.4158072E-3</v>
      </c>
      <c r="F6711" t="s">
        <v>81</v>
      </c>
      <c r="G6711">
        <v>4.7022078621432417</v>
      </c>
      <c r="H6711">
        <v>-3.4870666919978463E-2</v>
      </c>
      <c r="I6711">
        <v>-3.4870666919978463E-2</v>
      </c>
      <c r="J6711">
        <v>1</v>
      </c>
      <c r="L6711" t="s">
        <v>76</v>
      </c>
      <c r="M6711" t="s">
        <v>10908</v>
      </c>
      <c r="R6711" t="s">
        <v>8556</v>
      </c>
      <c r="T6711" t="s">
        <v>76</v>
      </c>
      <c r="V6711" t="s">
        <v>4153</v>
      </c>
      <c r="W6711" t="s">
        <v>4154</v>
      </c>
      <c r="X6711" t="s">
        <v>168</v>
      </c>
      <c r="Y6711" t="s">
        <v>268</v>
      </c>
      <c r="Z6711" t="s">
        <v>268</v>
      </c>
      <c r="AA6711" t="s">
        <v>19</v>
      </c>
      <c r="AC6711" t="s">
        <v>11771</v>
      </c>
      <c r="AD6711">
        <v>1</v>
      </c>
      <c r="AE6711">
        <v>1</v>
      </c>
    </row>
    <row r="6712" spans="1:31">
      <c r="A6712" t="s">
        <v>11772</v>
      </c>
      <c r="B6712" s="93">
        <v>44882</v>
      </c>
      <c r="C6712" s="93">
        <v>44882</v>
      </c>
      <c r="D6712">
        <v>-4.1104388000000004E-3</v>
      </c>
      <c r="E6712">
        <v>-4.1104388000000004E-3</v>
      </c>
      <c r="F6712" t="s">
        <v>81</v>
      </c>
      <c r="G6712">
        <v>4.7022078621432417</v>
      </c>
      <c r="H6712">
        <v>-1.9328137642218631E-2</v>
      </c>
      <c r="I6712">
        <v>-1.9328137642218631E-2</v>
      </c>
      <c r="J6712">
        <v>1</v>
      </c>
      <c r="L6712" t="s">
        <v>76</v>
      </c>
      <c r="M6712" t="s">
        <v>10908</v>
      </c>
      <c r="R6712" t="s">
        <v>8556</v>
      </c>
      <c r="T6712" t="s">
        <v>76</v>
      </c>
      <c r="V6712" t="s">
        <v>4153</v>
      </c>
      <c r="W6712" t="s">
        <v>4154</v>
      </c>
      <c r="X6712" t="s">
        <v>168</v>
      </c>
      <c r="Y6712" t="s">
        <v>268</v>
      </c>
      <c r="Z6712" t="s">
        <v>268</v>
      </c>
      <c r="AA6712" t="s">
        <v>19</v>
      </c>
      <c r="AC6712" t="s">
        <v>11773</v>
      </c>
      <c r="AD6712">
        <v>1</v>
      </c>
      <c r="AE6712">
        <v>1</v>
      </c>
    </row>
    <row r="6713" spans="1:31">
      <c r="A6713" t="s">
        <v>11774</v>
      </c>
      <c r="B6713" s="93">
        <v>44882</v>
      </c>
      <c r="C6713" s="93">
        <v>44882</v>
      </c>
      <c r="D6713">
        <v>-3.2332732000000001E-3</v>
      </c>
      <c r="E6713">
        <v>-3.2332732000000001E-3</v>
      </c>
      <c r="F6713" t="s">
        <v>81</v>
      </c>
      <c r="G6713">
        <v>4.7022078621432417</v>
      </c>
      <c r="H6713">
        <v>-1.520352266149704E-2</v>
      </c>
      <c r="I6713">
        <v>-1.520352266149704E-2</v>
      </c>
      <c r="J6713">
        <v>1</v>
      </c>
      <c r="L6713" t="s">
        <v>76</v>
      </c>
      <c r="M6713" t="s">
        <v>10908</v>
      </c>
      <c r="R6713" t="s">
        <v>8556</v>
      </c>
      <c r="T6713" t="s">
        <v>76</v>
      </c>
      <c r="V6713" t="s">
        <v>4153</v>
      </c>
      <c r="W6713" t="s">
        <v>4154</v>
      </c>
      <c r="X6713" t="s">
        <v>168</v>
      </c>
      <c r="Y6713" t="s">
        <v>268</v>
      </c>
      <c r="Z6713" t="s">
        <v>268</v>
      </c>
      <c r="AA6713" t="s">
        <v>19</v>
      </c>
      <c r="AC6713" t="s">
        <v>11775</v>
      </c>
      <c r="AD6713">
        <v>1</v>
      </c>
      <c r="AE6713">
        <v>1</v>
      </c>
    </row>
    <row r="6714" spans="1:31">
      <c r="A6714" t="s">
        <v>11776</v>
      </c>
      <c r="B6714" s="93">
        <v>44882</v>
      </c>
      <c r="C6714" s="93">
        <v>44882</v>
      </c>
      <c r="D6714">
        <v>-3.2944708000000001E-3</v>
      </c>
      <c r="E6714">
        <v>-3.2944708000000001E-3</v>
      </c>
      <c r="F6714" t="s">
        <v>81</v>
      </c>
      <c r="G6714">
        <v>4.7022078621432417</v>
      </c>
      <c r="H6714">
        <v>-1.5491286497361329E-2</v>
      </c>
      <c r="I6714">
        <v>-1.5491286497361329E-2</v>
      </c>
      <c r="J6714">
        <v>1</v>
      </c>
      <c r="L6714" t="s">
        <v>76</v>
      </c>
      <c r="M6714" t="s">
        <v>10908</v>
      </c>
      <c r="R6714" t="s">
        <v>8556</v>
      </c>
      <c r="T6714" t="s">
        <v>76</v>
      </c>
      <c r="V6714" t="s">
        <v>4153</v>
      </c>
      <c r="W6714" t="s">
        <v>4154</v>
      </c>
      <c r="X6714" t="s">
        <v>168</v>
      </c>
      <c r="Y6714" t="s">
        <v>268</v>
      </c>
      <c r="Z6714" t="s">
        <v>268</v>
      </c>
      <c r="AA6714" t="s">
        <v>19</v>
      </c>
      <c r="AC6714" t="s">
        <v>11777</v>
      </c>
      <c r="AD6714">
        <v>1</v>
      </c>
      <c r="AE6714">
        <v>1</v>
      </c>
    </row>
    <row r="6715" spans="1:31">
      <c r="A6715" t="s">
        <v>11778</v>
      </c>
      <c r="B6715" s="93">
        <v>44882</v>
      </c>
      <c r="C6715" s="93">
        <v>44882</v>
      </c>
      <c r="D6715">
        <v>-5.0794008000000007E-3</v>
      </c>
      <c r="E6715">
        <v>-5.0794008000000007E-3</v>
      </c>
      <c r="F6715" t="s">
        <v>81</v>
      </c>
      <c r="G6715">
        <v>4.7022078621432417</v>
      </c>
      <c r="H6715">
        <v>-2.3884398376736671E-2</v>
      </c>
      <c r="I6715">
        <v>-2.3884398376736671E-2</v>
      </c>
      <c r="J6715">
        <v>1</v>
      </c>
      <c r="L6715" t="s">
        <v>76</v>
      </c>
      <c r="M6715" t="s">
        <v>10908</v>
      </c>
      <c r="R6715" t="s">
        <v>8556</v>
      </c>
      <c r="T6715" t="s">
        <v>76</v>
      </c>
      <c r="V6715" t="s">
        <v>4153</v>
      </c>
      <c r="W6715" t="s">
        <v>4154</v>
      </c>
      <c r="X6715" t="s">
        <v>168</v>
      </c>
      <c r="Y6715" t="s">
        <v>268</v>
      </c>
      <c r="Z6715" t="s">
        <v>268</v>
      </c>
      <c r="AA6715" t="s">
        <v>19</v>
      </c>
      <c r="AC6715" t="s">
        <v>11779</v>
      </c>
      <c r="AD6715">
        <v>1</v>
      </c>
      <c r="AE6715">
        <v>1</v>
      </c>
    </row>
    <row r="6716" spans="1:31">
      <c r="A6716" t="s">
        <v>11780</v>
      </c>
      <c r="B6716" s="93">
        <v>44882</v>
      </c>
      <c r="C6716" s="93">
        <v>44882</v>
      </c>
      <c r="D6716">
        <v>-4.2617792000000003E-3</v>
      </c>
      <c r="E6716">
        <v>-4.2617792000000003E-3</v>
      </c>
      <c r="F6716" t="s">
        <v>81</v>
      </c>
      <c r="G6716">
        <v>4.7022078621432417</v>
      </c>
      <c r="H6716">
        <v>-2.0039771660958539E-2</v>
      </c>
      <c r="I6716">
        <v>-2.0039771660958539E-2</v>
      </c>
      <c r="J6716">
        <v>1</v>
      </c>
      <c r="L6716" t="s">
        <v>76</v>
      </c>
      <c r="M6716" t="s">
        <v>10908</v>
      </c>
      <c r="R6716" t="s">
        <v>8556</v>
      </c>
      <c r="T6716" t="s">
        <v>76</v>
      </c>
      <c r="V6716" t="s">
        <v>4153</v>
      </c>
      <c r="W6716" t="s">
        <v>4154</v>
      </c>
      <c r="X6716" t="s">
        <v>168</v>
      </c>
      <c r="Y6716" t="s">
        <v>268</v>
      </c>
      <c r="Z6716" t="s">
        <v>268</v>
      </c>
      <c r="AA6716" t="s">
        <v>19</v>
      </c>
      <c r="AC6716" t="s">
        <v>11781</v>
      </c>
      <c r="AD6716">
        <v>1</v>
      </c>
      <c r="AE6716">
        <v>1</v>
      </c>
    </row>
    <row r="6717" spans="1:31">
      <c r="A6717" t="s">
        <v>11782</v>
      </c>
      <c r="B6717" s="93">
        <v>44882</v>
      </c>
      <c r="C6717" s="93">
        <v>44882</v>
      </c>
      <c r="D6717">
        <v>-4.3212064000000003E-3</v>
      </c>
      <c r="E6717">
        <v>-4.3212064000000003E-3</v>
      </c>
      <c r="F6717" t="s">
        <v>81</v>
      </c>
      <c r="G6717">
        <v>4.7022078621432417</v>
      </c>
      <c r="H6717">
        <v>-2.0319210708023699E-2</v>
      </c>
      <c r="I6717">
        <v>-2.0319210708023699E-2</v>
      </c>
      <c r="J6717">
        <v>1</v>
      </c>
      <c r="L6717" t="s">
        <v>76</v>
      </c>
      <c r="M6717" t="s">
        <v>10908</v>
      </c>
      <c r="R6717" t="s">
        <v>8556</v>
      </c>
      <c r="T6717" t="s">
        <v>76</v>
      </c>
      <c r="V6717" t="s">
        <v>4153</v>
      </c>
      <c r="W6717" t="s">
        <v>4154</v>
      </c>
      <c r="X6717" t="s">
        <v>168</v>
      </c>
      <c r="Y6717" t="s">
        <v>268</v>
      </c>
      <c r="Z6717" t="s">
        <v>268</v>
      </c>
      <c r="AA6717" t="s">
        <v>19</v>
      </c>
      <c r="AC6717" t="s">
        <v>11783</v>
      </c>
      <c r="AD6717">
        <v>1</v>
      </c>
      <c r="AE6717">
        <v>1</v>
      </c>
    </row>
    <row r="6718" spans="1:31">
      <c r="A6718" t="s">
        <v>11784</v>
      </c>
      <c r="B6718" s="93">
        <v>44882</v>
      </c>
      <c r="C6718" s="93">
        <v>44882</v>
      </c>
      <c r="D6718">
        <v>-5.07932E-3</v>
      </c>
      <c r="E6718">
        <v>-5.07932E-3</v>
      </c>
      <c r="F6718" t="s">
        <v>81</v>
      </c>
      <c r="G6718">
        <v>4.7022078621432417</v>
      </c>
      <c r="H6718">
        <v>-2.3884018438341412E-2</v>
      </c>
      <c r="I6718">
        <v>-2.3884018438341412E-2</v>
      </c>
      <c r="J6718">
        <v>1</v>
      </c>
      <c r="L6718" t="s">
        <v>76</v>
      </c>
      <c r="M6718" t="s">
        <v>10908</v>
      </c>
      <c r="R6718" t="s">
        <v>8556</v>
      </c>
      <c r="T6718" t="s">
        <v>76</v>
      </c>
      <c r="V6718" t="s">
        <v>4153</v>
      </c>
      <c r="W6718" t="s">
        <v>4154</v>
      </c>
      <c r="X6718" t="s">
        <v>168</v>
      </c>
      <c r="Y6718" t="s">
        <v>268</v>
      </c>
      <c r="Z6718" t="s">
        <v>268</v>
      </c>
      <c r="AA6718" t="s">
        <v>19</v>
      </c>
      <c r="AC6718" t="s">
        <v>11785</v>
      </c>
      <c r="AD6718">
        <v>1</v>
      </c>
      <c r="AE6718">
        <v>1</v>
      </c>
    </row>
    <row r="6719" spans="1:31">
      <c r="A6719" t="s">
        <v>11786</v>
      </c>
      <c r="B6719" s="93">
        <v>44882</v>
      </c>
      <c r="C6719" s="93">
        <v>44882</v>
      </c>
      <c r="D6719">
        <v>-9.9046740000000005E-3</v>
      </c>
      <c r="E6719">
        <v>-9.9046740000000005E-3</v>
      </c>
      <c r="F6719" t="s">
        <v>81</v>
      </c>
      <c r="G6719">
        <v>4.7022078621432417</v>
      </c>
      <c r="H6719">
        <v>-4.6573835954765747E-2</v>
      </c>
      <c r="I6719">
        <v>-4.6573835954765747E-2</v>
      </c>
      <c r="J6719">
        <v>1</v>
      </c>
      <c r="L6719" t="s">
        <v>76</v>
      </c>
      <c r="M6719" t="s">
        <v>10908</v>
      </c>
      <c r="R6719" t="s">
        <v>8556</v>
      </c>
      <c r="T6719" t="s">
        <v>76</v>
      </c>
      <c r="V6719" t="s">
        <v>4153</v>
      </c>
      <c r="W6719" t="s">
        <v>4154</v>
      </c>
      <c r="X6719" t="s">
        <v>168</v>
      </c>
      <c r="Y6719" t="s">
        <v>268</v>
      </c>
      <c r="Z6719" t="s">
        <v>268</v>
      </c>
      <c r="AA6719" t="s">
        <v>19</v>
      </c>
      <c r="AC6719" t="s">
        <v>11787</v>
      </c>
      <c r="AD6719">
        <v>1</v>
      </c>
      <c r="AE6719">
        <v>1</v>
      </c>
    </row>
    <row r="6720" spans="1:31">
      <c r="A6720" t="s">
        <v>11788</v>
      </c>
      <c r="B6720" s="93">
        <v>44882</v>
      </c>
      <c r="C6720" s="93">
        <v>44882</v>
      </c>
      <c r="D6720">
        <v>-1.07034816E-2</v>
      </c>
      <c r="E6720">
        <v>-1.07034816E-2</v>
      </c>
      <c r="F6720" t="s">
        <v>81</v>
      </c>
      <c r="G6720">
        <v>4.7022078621432417</v>
      </c>
      <c r="H6720">
        <v>-5.0329995331825528E-2</v>
      </c>
      <c r="I6720">
        <v>-5.0329995331825528E-2</v>
      </c>
      <c r="J6720">
        <v>1</v>
      </c>
      <c r="L6720" t="s">
        <v>76</v>
      </c>
      <c r="M6720" t="s">
        <v>10908</v>
      </c>
      <c r="R6720" t="s">
        <v>8556</v>
      </c>
      <c r="T6720" t="s">
        <v>76</v>
      </c>
      <c r="V6720" t="s">
        <v>4153</v>
      </c>
      <c r="W6720" t="s">
        <v>4154</v>
      </c>
      <c r="X6720" t="s">
        <v>168</v>
      </c>
      <c r="Y6720" t="s">
        <v>268</v>
      </c>
      <c r="Z6720" t="s">
        <v>268</v>
      </c>
      <c r="AA6720" t="s">
        <v>19</v>
      </c>
      <c r="AC6720" t="s">
        <v>11789</v>
      </c>
      <c r="AD6720">
        <v>1</v>
      </c>
      <c r="AE6720">
        <v>1</v>
      </c>
    </row>
    <row r="6721" spans="1:31">
      <c r="A6721" t="s">
        <v>11790</v>
      </c>
      <c r="B6721" s="93">
        <v>44882</v>
      </c>
      <c r="C6721" s="93">
        <v>44882</v>
      </c>
      <c r="D6721">
        <v>-5.9682009999999994E-3</v>
      </c>
      <c r="E6721">
        <v>-5.9682009999999994E-3</v>
      </c>
      <c r="F6721" t="s">
        <v>81</v>
      </c>
      <c r="G6721">
        <v>4.7022078621432417</v>
      </c>
      <c r="H6721">
        <v>-2.8063721665051149E-2</v>
      </c>
      <c r="I6721">
        <v>-2.8063721665051149E-2</v>
      </c>
      <c r="J6721">
        <v>1</v>
      </c>
      <c r="L6721" t="s">
        <v>76</v>
      </c>
      <c r="M6721" t="s">
        <v>10908</v>
      </c>
      <c r="R6721" t="s">
        <v>8556</v>
      </c>
      <c r="T6721" t="s">
        <v>76</v>
      </c>
      <c r="V6721" t="s">
        <v>4153</v>
      </c>
      <c r="W6721" t="s">
        <v>4154</v>
      </c>
      <c r="X6721" t="s">
        <v>168</v>
      </c>
      <c r="Y6721" t="s">
        <v>268</v>
      </c>
      <c r="Z6721" t="s">
        <v>268</v>
      </c>
      <c r="AA6721" t="s">
        <v>19</v>
      </c>
      <c r="AC6721" t="s">
        <v>11791</v>
      </c>
      <c r="AD6721">
        <v>1</v>
      </c>
      <c r="AE6721">
        <v>1</v>
      </c>
    </row>
    <row r="6722" spans="1:31">
      <c r="A6722" t="s">
        <v>11792</v>
      </c>
      <c r="B6722" s="93">
        <v>44882</v>
      </c>
      <c r="C6722" s="93">
        <v>44882</v>
      </c>
      <c r="D6722">
        <v>-5.5893808E-3</v>
      </c>
      <c r="E6722">
        <v>-5.5893808E-3</v>
      </c>
      <c r="F6722" t="s">
        <v>81</v>
      </c>
      <c r="G6722">
        <v>4.7022078621432417</v>
      </c>
      <c r="H6722">
        <v>-2.628243034227248E-2</v>
      </c>
      <c r="I6722">
        <v>-2.628243034227248E-2</v>
      </c>
      <c r="J6722">
        <v>1</v>
      </c>
      <c r="L6722" t="s">
        <v>76</v>
      </c>
      <c r="M6722" t="s">
        <v>10908</v>
      </c>
      <c r="R6722" t="s">
        <v>8556</v>
      </c>
      <c r="T6722" t="s">
        <v>76</v>
      </c>
      <c r="V6722" t="s">
        <v>4153</v>
      </c>
      <c r="W6722" t="s">
        <v>4154</v>
      </c>
      <c r="X6722" t="s">
        <v>168</v>
      </c>
      <c r="Y6722" t="s">
        <v>268</v>
      </c>
      <c r="Z6722" t="s">
        <v>268</v>
      </c>
      <c r="AA6722" t="s">
        <v>19</v>
      </c>
      <c r="AC6722" t="s">
        <v>11793</v>
      </c>
      <c r="AD6722">
        <v>1</v>
      </c>
      <c r="AE6722">
        <v>1</v>
      </c>
    </row>
    <row r="6723" spans="1:31">
      <c r="A6723" t="s">
        <v>11794</v>
      </c>
      <c r="B6723" s="93">
        <v>44882</v>
      </c>
      <c r="C6723" s="93">
        <v>44882</v>
      </c>
      <c r="D6723">
        <v>-1.9721340800000001E-2</v>
      </c>
      <c r="E6723">
        <v>-1.9721340800000001E-2</v>
      </c>
      <c r="F6723" t="s">
        <v>81</v>
      </c>
      <c r="G6723">
        <v>4.7022078621432417</v>
      </c>
      <c r="H6723">
        <v>-9.2733843761766285E-2</v>
      </c>
      <c r="I6723">
        <v>-9.2733843761766285E-2</v>
      </c>
      <c r="J6723">
        <v>1</v>
      </c>
      <c r="L6723" t="s">
        <v>76</v>
      </c>
      <c r="M6723" t="s">
        <v>10908</v>
      </c>
      <c r="R6723" t="s">
        <v>8556</v>
      </c>
      <c r="T6723" t="s">
        <v>76</v>
      </c>
      <c r="V6723" t="s">
        <v>4153</v>
      </c>
      <c r="W6723" t="s">
        <v>4154</v>
      </c>
      <c r="X6723" t="s">
        <v>168</v>
      </c>
      <c r="Y6723" t="s">
        <v>268</v>
      </c>
      <c r="Z6723" t="s">
        <v>268</v>
      </c>
      <c r="AA6723" t="s">
        <v>19</v>
      </c>
      <c r="AC6723" t="s">
        <v>11795</v>
      </c>
      <c r="AD6723">
        <v>1</v>
      </c>
      <c r="AE6723">
        <v>1</v>
      </c>
    </row>
    <row r="6724" spans="1:31">
      <c r="A6724" t="s">
        <v>11796</v>
      </c>
      <c r="B6724" s="93">
        <v>44882</v>
      </c>
      <c r="C6724" s="93">
        <v>44882</v>
      </c>
      <c r="D6724">
        <v>-2.5383903999999999E-2</v>
      </c>
      <c r="E6724">
        <v>-2.5383903999999999E-2</v>
      </c>
      <c r="F6724" t="s">
        <v>81</v>
      </c>
      <c r="G6724">
        <v>4.7022078621432417</v>
      </c>
      <c r="H6724">
        <v>-0.1193603929606893</v>
      </c>
      <c r="I6724">
        <v>-0.1193603929606893</v>
      </c>
      <c r="J6724">
        <v>1</v>
      </c>
      <c r="L6724" t="s">
        <v>76</v>
      </c>
      <c r="M6724" t="s">
        <v>10908</v>
      </c>
      <c r="R6724" t="s">
        <v>8556</v>
      </c>
      <c r="T6724" t="s">
        <v>76</v>
      </c>
      <c r="V6724" t="s">
        <v>4153</v>
      </c>
      <c r="W6724" t="s">
        <v>4154</v>
      </c>
      <c r="X6724" t="s">
        <v>168</v>
      </c>
      <c r="Y6724" t="s">
        <v>268</v>
      </c>
      <c r="Z6724" t="s">
        <v>268</v>
      </c>
      <c r="AA6724" t="s">
        <v>19</v>
      </c>
      <c r="AC6724" t="s">
        <v>11797</v>
      </c>
      <c r="AD6724">
        <v>1</v>
      </c>
      <c r="AE6724">
        <v>1</v>
      </c>
    </row>
    <row r="6725" spans="1:31">
      <c r="A6725" t="s">
        <v>11798</v>
      </c>
      <c r="B6725" s="93">
        <v>44882</v>
      </c>
      <c r="C6725" s="93">
        <v>44882</v>
      </c>
      <c r="D6725">
        <v>-2.1756643199999998E-2</v>
      </c>
      <c r="E6725">
        <v>-2.1756643199999998E-2</v>
      </c>
      <c r="F6725" t="s">
        <v>81</v>
      </c>
      <c r="G6725">
        <v>4.7022078621432417</v>
      </c>
      <c r="H6725">
        <v>-0.10230425870888531</v>
      </c>
      <c r="I6725">
        <v>-0.10230425870888531</v>
      </c>
      <c r="J6725">
        <v>1</v>
      </c>
      <c r="L6725" t="s">
        <v>76</v>
      </c>
      <c r="M6725" t="s">
        <v>10908</v>
      </c>
      <c r="R6725" t="s">
        <v>8556</v>
      </c>
      <c r="T6725" t="s">
        <v>76</v>
      </c>
      <c r="V6725" t="s">
        <v>4153</v>
      </c>
      <c r="W6725" t="s">
        <v>4154</v>
      </c>
      <c r="X6725" t="s">
        <v>168</v>
      </c>
      <c r="Y6725" t="s">
        <v>268</v>
      </c>
      <c r="Z6725" t="s">
        <v>268</v>
      </c>
      <c r="AA6725" t="s">
        <v>19</v>
      </c>
      <c r="AC6725" t="s">
        <v>11799</v>
      </c>
      <c r="AD6725">
        <v>1</v>
      </c>
      <c r="AE6725">
        <v>1</v>
      </c>
    </row>
    <row r="6726" spans="1:31">
      <c r="A6726" t="s">
        <v>11800</v>
      </c>
      <c r="B6726" s="93">
        <v>44882</v>
      </c>
      <c r="C6726" s="93">
        <v>44882</v>
      </c>
      <c r="D6726">
        <v>-2.76930752E-2</v>
      </c>
      <c r="E6726">
        <v>-2.76930752E-2</v>
      </c>
      <c r="F6726" t="s">
        <v>81</v>
      </c>
      <c r="G6726">
        <v>4.7022078621432417</v>
      </c>
      <c r="H6726">
        <v>-0.13021859593236401</v>
      </c>
      <c r="I6726">
        <v>-0.13021859593236401</v>
      </c>
      <c r="J6726">
        <v>1</v>
      </c>
      <c r="L6726" t="s">
        <v>76</v>
      </c>
      <c r="M6726" t="s">
        <v>10908</v>
      </c>
      <c r="R6726" t="s">
        <v>8556</v>
      </c>
      <c r="T6726" t="s">
        <v>76</v>
      </c>
      <c r="V6726" t="s">
        <v>4153</v>
      </c>
      <c r="W6726" t="s">
        <v>4154</v>
      </c>
      <c r="X6726" t="s">
        <v>168</v>
      </c>
      <c r="Y6726" t="s">
        <v>268</v>
      </c>
      <c r="Z6726" t="s">
        <v>268</v>
      </c>
      <c r="AA6726" t="s">
        <v>19</v>
      </c>
      <c r="AC6726" t="s">
        <v>11801</v>
      </c>
      <c r="AD6726">
        <v>1</v>
      </c>
      <c r="AE6726">
        <v>1</v>
      </c>
    </row>
    <row r="6727" spans="1:31">
      <c r="A6727" t="s">
        <v>11802</v>
      </c>
      <c r="B6727" s="93">
        <v>44882</v>
      </c>
      <c r="C6727" s="93">
        <v>44882</v>
      </c>
      <c r="D6727">
        <v>-2.99513088E-2</v>
      </c>
      <c r="E6727">
        <v>-2.99513088E-2</v>
      </c>
      <c r="F6727" t="s">
        <v>81</v>
      </c>
      <c r="G6727">
        <v>4.7022078621432417</v>
      </c>
      <c r="H6727">
        <v>-0.14083727972084009</v>
      </c>
      <c r="I6727">
        <v>-0.14083727972084009</v>
      </c>
      <c r="J6727">
        <v>1</v>
      </c>
      <c r="L6727" t="s">
        <v>76</v>
      </c>
      <c r="M6727" t="s">
        <v>10908</v>
      </c>
      <c r="R6727" t="s">
        <v>8556</v>
      </c>
      <c r="T6727" t="s">
        <v>76</v>
      </c>
      <c r="V6727" t="s">
        <v>4153</v>
      </c>
      <c r="W6727" t="s">
        <v>4154</v>
      </c>
      <c r="X6727" t="s">
        <v>168</v>
      </c>
      <c r="Y6727" t="s">
        <v>268</v>
      </c>
      <c r="Z6727" t="s">
        <v>268</v>
      </c>
      <c r="AA6727" t="s">
        <v>19</v>
      </c>
      <c r="AC6727" t="s">
        <v>11803</v>
      </c>
      <c r="AD6727">
        <v>1</v>
      </c>
      <c r="AE6727">
        <v>1</v>
      </c>
    </row>
    <row r="6728" spans="1:31">
      <c r="A6728" t="s">
        <v>11804</v>
      </c>
      <c r="B6728" s="93">
        <v>44882</v>
      </c>
      <c r="C6728" s="93">
        <v>44882</v>
      </c>
      <c r="D6728">
        <v>-3.5372212799999997E-2</v>
      </c>
      <c r="E6728">
        <v>-3.5372212799999997E-2</v>
      </c>
      <c r="F6728" t="s">
        <v>81</v>
      </c>
      <c r="G6728">
        <v>4.7022078621432417</v>
      </c>
      <c r="H6728">
        <v>-0.16632749712956379</v>
      </c>
      <c r="I6728">
        <v>-0.16632749712956379</v>
      </c>
      <c r="J6728">
        <v>1</v>
      </c>
      <c r="L6728" t="s">
        <v>76</v>
      </c>
      <c r="M6728" t="s">
        <v>10908</v>
      </c>
      <c r="R6728" t="s">
        <v>8556</v>
      </c>
      <c r="T6728" t="s">
        <v>76</v>
      </c>
      <c r="V6728" t="s">
        <v>4153</v>
      </c>
      <c r="W6728" t="s">
        <v>4154</v>
      </c>
      <c r="X6728" t="s">
        <v>168</v>
      </c>
      <c r="Y6728" t="s">
        <v>268</v>
      </c>
      <c r="Z6728" t="s">
        <v>268</v>
      </c>
      <c r="AA6728" t="s">
        <v>19</v>
      </c>
      <c r="AC6728" t="s">
        <v>11805</v>
      </c>
      <c r="AD6728">
        <v>1</v>
      </c>
      <c r="AE6728">
        <v>1</v>
      </c>
    </row>
    <row r="6729" spans="1:31">
      <c r="A6729" t="s">
        <v>11806</v>
      </c>
      <c r="B6729" s="93">
        <v>44882</v>
      </c>
      <c r="C6729" s="93">
        <v>44882</v>
      </c>
      <c r="D6729">
        <v>-2.76930752E-2</v>
      </c>
      <c r="E6729">
        <v>-2.76930752E-2</v>
      </c>
      <c r="F6729" t="s">
        <v>81</v>
      </c>
      <c r="G6729">
        <v>4.7022078621432417</v>
      </c>
      <c r="H6729">
        <v>-0.13021859593236401</v>
      </c>
      <c r="I6729">
        <v>-0.13021859593236401</v>
      </c>
      <c r="J6729">
        <v>1</v>
      </c>
      <c r="L6729" t="s">
        <v>76</v>
      </c>
      <c r="M6729" t="s">
        <v>10908</v>
      </c>
      <c r="R6729" t="s">
        <v>8556</v>
      </c>
      <c r="T6729" t="s">
        <v>76</v>
      </c>
      <c r="V6729" t="s">
        <v>4153</v>
      </c>
      <c r="W6729" t="s">
        <v>4154</v>
      </c>
      <c r="X6729" t="s">
        <v>168</v>
      </c>
      <c r="Y6729" t="s">
        <v>268</v>
      </c>
      <c r="Z6729" t="s">
        <v>268</v>
      </c>
      <c r="AA6729" t="s">
        <v>19</v>
      </c>
      <c r="AC6729" t="s">
        <v>11807</v>
      </c>
      <c r="AD6729">
        <v>1</v>
      </c>
      <c r="AE6729">
        <v>1</v>
      </c>
    </row>
    <row r="6730" spans="1:31">
      <c r="A6730" t="s">
        <v>11808</v>
      </c>
      <c r="B6730" s="93">
        <v>44882</v>
      </c>
      <c r="C6730" s="93">
        <v>44882</v>
      </c>
      <c r="D6730">
        <v>-5.4363867999999999E-3</v>
      </c>
      <c r="E6730">
        <v>-5.4363867999999999E-3</v>
      </c>
      <c r="F6730" t="s">
        <v>81</v>
      </c>
      <c r="G6730">
        <v>4.7022078621432417</v>
      </c>
      <c r="H6730">
        <v>-2.5563020752611739E-2</v>
      </c>
      <c r="I6730">
        <v>-2.5563020752611739E-2</v>
      </c>
      <c r="J6730">
        <v>1</v>
      </c>
      <c r="L6730" t="s">
        <v>76</v>
      </c>
      <c r="M6730" t="s">
        <v>10908</v>
      </c>
      <c r="R6730" t="s">
        <v>8556</v>
      </c>
      <c r="T6730" t="s">
        <v>76</v>
      </c>
      <c r="V6730" t="s">
        <v>4153</v>
      </c>
      <c r="W6730" t="s">
        <v>4154</v>
      </c>
      <c r="X6730" t="s">
        <v>168</v>
      </c>
      <c r="Y6730" t="s">
        <v>268</v>
      </c>
      <c r="Z6730" t="s">
        <v>268</v>
      </c>
      <c r="AA6730" t="s">
        <v>19</v>
      </c>
      <c r="AC6730" t="s">
        <v>11809</v>
      </c>
      <c r="AD6730">
        <v>1</v>
      </c>
      <c r="AE6730">
        <v>1</v>
      </c>
    </row>
    <row r="6731" spans="1:31">
      <c r="A6731" t="s">
        <v>11810</v>
      </c>
      <c r="B6731" s="93">
        <v>44882</v>
      </c>
      <c r="C6731" s="93">
        <v>44882</v>
      </c>
      <c r="D6731">
        <v>-2.7151657131090239E-3</v>
      </c>
      <c r="E6731">
        <v>-2.7151657131090239E-3</v>
      </c>
      <c r="F6731" t="s">
        <v>81</v>
      </c>
      <c r="G6731">
        <v>4.7022078621432417</v>
      </c>
      <c r="H6731">
        <v>-1.276727356320302E-2</v>
      </c>
      <c r="I6731">
        <v>-1.276727356320302E-2</v>
      </c>
      <c r="J6731">
        <v>1</v>
      </c>
      <c r="L6731" t="s">
        <v>76</v>
      </c>
      <c r="M6731" t="s">
        <v>10908</v>
      </c>
      <c r="R6731" t="s">
        <v>8556</v>
      </c>
      <c r="T6731" t="s">
        <v>76</v>
      </c>
      <c r="V6731" t="s">
        <v>4153</v>
      </c>
      <c r="W6731" t="s">
        <v>4154</v>
      </c>
      <c r="X6731" t="s">
        <v>168</v>
      </c>
      <c r="Y6731" t="s">
        <v>268</v>
      </c>
      <c r="Z6731" t="s">
        <v>268</v>
      </c>
      <c r="AA6731" t="s">
        <v>19</v>
      </c>
      <c r="AC6731" t="s">
        <v>11811</v>
      </c>
      <c r="AD6731">
        <v>1</v>
      </c>
      <c r="AE6731">
        <v>1</v>
      </c>
    </row>
    <row r="6732" spans="1:31">
      <c r="A6732" t="s">
        <v>11812</v>
      </c>
      <c r="B6732" s="93">
        <v>44882</v>
      </c>
      <c r="C6732" s="93">
        <v>44882</v>
      </c>
      <c r="D6732">
        <v>-3.9346587377011759E-3</v>
      </c>
      <c r="E6732">
        <v>-3.9346587377011759E-3</v>
      </c>
      <c r="F6732" t="s">
        <v>81</v>
      </c>
      <c r="G6732">
        <v>4.7022078621432417</v>
      </c>
      <c r="H6732">
        <v>-1.850158325126907E-2</v>
      </c>
      <c r="I6732">
        <v>-1.850158325126907E-2</v>
      </c>
      <c r="J6732">
        <v>1</v>
      </c>
      <c r="L6732" t="s">
        <v>76</v>
      </c>
      <c r="M6732" t="s">
        <v>10908</v>
      </c>
      <c r="R6732" t="s">
        <v>8556</v>
      </c>
      <c r="T6732" t="s">
        <v>76</v>
      </c>
      <c r="V6732" t="s">
        <v>4153</v>
      </c>
      <c r="W6732" t="s">
        <v>4154</v>
      </c>
      <c r="X6732" t="s">
        <v>168</v>
      </c>
      <c r="Y6732" t="s">
        <v>268</v>
      </c>
      <c r="Z6732" t="s">
        <v>268</v>
      </c>
      <c r="AA6732" t="s">
        <v>19</v>
      </c>
      <c r="AC6732" t="s">
        <v>11813</v>
      </c>
      <c r="AD6732">
        <v>1</v>
      </c>
      <c r="AE6732">
        <v>1</v>
      </c>
    </row>
    <row r="6733" spans="1:31">
      <c r="A6733" t="s">
        <v>11814</v>
      </c>
      <c r="B6733" s="93">
        <v>44882</v>
      </c>
      <c r="C6733" s="93">
        <v>44882</v>
      </c>
      <c r="D6733">
        <v>-3.1097404799999999E-2</v>
      </c>
      <c r="E6733">
        <v>-3.1097404799999999E-2</v>
      </c>
      <c r="F6733" t="s">
        <v>81</v>
      </c>
      <c r="G6733">
        <v>4.7022078621432417</v>
      </c>
      <c r="H6733">
        <v>-0.146226461342811</v>
      </c>
      <c r="I6733">
        <v>-0.146226461342811</v>
      </c>
      <c r="J6733">
        <v>1</v>
      </c>
      <c r="L6733" t="s">
        <v>76</v>
      </c>
      <c r="M6733" t="s">
        <v>10908</v>
      </c>
      <c r="R6733" t="s">
        <v>8556</v>
      </c>
      <c r="T6733" t="s">
        <v>76</v>
      </c>
      <c r="V6733" t="s">
        <v>4153</v>
      </c>
      <c r="W6733" t="s">
        <v>4154</v>
      </c>
      <c r="X6733" t="s">
        <v>168</v>
      </c>
      <c r="Y6733" t="s">
        <v>268</v>
      </c>
      <c r="Z6733" t="s">
        <v>268</v>
      </c>
      <c r="AA6733" t="s">
        <v>19</v>
      </c>
      <c r="AC6733" t="s">
        <v>11815</v>
      </c>
      <c r="AD6733">
        <v>1</v>
      </c>
      <c r="AE6733">
        <v>1</v>
      </c>
    </row>
    <row r="6734" spans="1:31">
      <c r="A6734" t="s">
        <v>11816</v>
      </c>
      <c r="B6734" s="93">
        <v>44882</v>
      </c>
      <c r="C6734" s="93">
        <v>44882</v>
      </c>
      <c r="D6734">
        <v>-4.1588799754725967E-3</v>
      </c>
      <c r="E6734">
        <v>-4.1588799754725967E-3</v>
      </c>
      <c r="F6734" t="s">
        <v>81</v>
      </c>
      <c r="G6734">
        <v>4.7022078621432417</v>
      </c>
      <c r="H6734">
        <v>-1.9555918118377341E-2</v>
      </c>
      <c r="I6734">
        <v>-1.9555918118377341E-2</v>
      </c>
      <c r="J6734">
        <v>1</v>
      </c>
      <c r="L6734" t="s">
        <v>76</v>
      </c>
      <c r="M6734" t="s">
        <v>10908</v>
      </c>
      <c r="R6734" t="s">
        <v>8556</v>
      </c>
      <c r="T6734" t="s">
        <v>76</v>
      </c>
      <c r="V6734" t="s">
        <v>4153</v>
      </c>
      <c r="W6734" t="s">
        <v>4154</v>
      </c>
      <c r="X6734" t="s">
        <v>168</v>
      </c>
      <c r="Y6734" t="s">
        <v>268</v>
      </c>
      <c r="Z6734" t="s">
        <v>268</v>
      </c>
      <c r="AA6734" t="s">
        <v>19</v>
      </c>
      <c r="AC6734" t="s">
        <v>11817</v>
      </c>
      <c r="AD6734">
        <v>1</v>
      </c>
      <c r="AE6734">
        <v>1</v>
      </c>
    </row>
    <row r="6735" spans="1:31">
      <c r="A6735" t="s">
        <v>11818</v>
      </c>
      <c r="B6735" s="93">
        <v>44882</v>
      </c>
      <c r="C6735" s="93">
        <v>44882</v>
      </c>
      <c r="D6735">
        <v>-1.5411595599999999E-2</v>
      </c>
      <c r="E6735">
        <v>-1.5411595599999999E-2</v>
      </c>
      <c r="F6735" t="s">
        <v>81</v>
      </c>
      <c r="G6735">
        <v>4.7022078621432417</v>
      </c>
      <c r="H6735">
        <v>-7.2468525998492184E-2</v>
      </c>
      <c r="I6735">
        <v>-7.2468525998492184E-2</v>
      </c>
      <c r="J6735">
        <v>1</v>
      </c>
      <c r="L6735" t="s">
        <v>76</v>
      </c>
      <c r="M6735" t="s">
        <v>10908</v>
      </c>
      <c r="R6735" t="s">
        <v>8556</v>
      </c>
      <c r="T6735" t="s">
        <v>76</v>
      </c>
      <c r="V6735" t="s">
        <v>4153</v>
      </c>
      <c r="W6735" t="s">
        <v>4154</v>
      </c>
      <c r="X6735" t="s">
        <v>168</v>
      </c>
      <c r="Y6735" t="s">
        <v>268</v>
      </c>
      <c r="Z6735" t="s">
        <v>268</v>
      </c>
      <c r="AA6735" t="s">
        <v>19</v>
      </c>
      <c r="AC6735" t="s">
        <v>11819</v>
      </c>
      <c r="AD6735">
        <v>1</v>
      </c>
      <c r="AE6735">
        <v>1</v>
      </c>
    </row>
    <row r="6736" spans="1:31">
      <c r="A6736" t="s">
        <v>11820</v>
      </c>
      <c r="B6736" s="93">
        <v>44882</v>
      </c>
      <c r="C6736" s="93">
        <v>44882</v>
      </c>
      <c r="D6736">
        <v>-8.8376736000000001E-3</v>
      </c>
      <c r="E6736">
        <v>-8.8376736000000001E-3</v>
      </c>
      <c r="F6736" t="s">
        <v>81</v>
      </c>
      <c r="G6736">
        <v>4.7022078621432417</v>
      </c>
      <c r="H6736">
        <v>-4.1556578284975769E-2</v>
      </c>
      <c r="I6736">
        <v>-4.1556578284975769E-2</v>
      </c>
      <c r="J6736">
        <v>1</v>
      </c>
      <c r="L6736" t="s">
        <v>76</v>
      </c>
      <c r="M6736" t="s">
        <v>10908</v>
      </c>
      <c r="R6736" t="s">
        <v>8556</v>
      </c>
      <c r="T6736" t="s">
        <v>76</v>
      </c>
      <c r="V6736" t="s">
        <v>4153</v>
      </c>
      <c r="W6736" t="s">
        <v>4154</v>
      </c>
      <c r="X6736" t="s">
        <v>168</v>
      </c>
      <c r="Y6736" t="s">
        <v>268</v>
      </c>
      <c r="Z6736" t="s">
        <v>268</v>
      </c>
      <c r="AA6736" t="s">
        <v>19</v>
      </c>
      <c r="AC6736" t="s">
        <v>11821</v>
      </c>
      <c r="AD6736">
        <v>1</v>
      </c>
      <c r="AE6736">
        <v>1</v>
      </c>
    </row>
    <row r="6737" spans="1:31">
      <c r="A6737" t="s">
        <v>11822</v>
      </c>
      <c r="B6737" s="93">
        <v>44882</v>
      </c>
      <c r="C6737" s="93">
        <v>44882</v>
      </c>
      <c r="D6737">
        <v>-1.1842992E-2</v>
      </c>
      <c r="E6737">
        <v>-1.1842992E-2</v>
      </c>
      <c r="F6737" t="s">
        <v>81</v>
      </c>
      <c r="G6737">
        <v>4.7022078621432417</v>
      </c>
      <c r="H6737">
        <v>-5.5688210093699522E-2</v>
      </c>
      <c r="I6737">
        <v>-5.5688210093699522E-2</v>
      </c>
      <c r="J6737">
        <v>1</v>
      </c>
      <c r="L6737" t="s">
        <v>76</v>
      </c>
      <c r="M6737" t="s">
        <v>10908</v>
      </c>
      <c r="R6737" t="s">
        <v>8556</v>
      </c>
      <c r="T6737" t="s">
        <v>76</v>
      </c>
      <c r="V6737" t="s">
        <v>4153</v>
      </c>
      <c r="W6737" t="s">
        <v>4154</v>
      </c>
      <c r="X6737" t="s">
        <v>168</v>
      </c>
      <c r="Y6737" t="s">
        <v>268</v>
      </c>
      <c r="Z6737" t="s">
        <v>268</v>
      </c>
      <c r="AA6737" t="s">
        <v>19</v>
      </c>
      <c r="AC6737" t="s">
        <v>11823</v>
      </c>
      <c r="AD6737">
        <v>1</v>
      </c>
      <c r="AE6737">
        <v>1</v>
      </c>
    </row>
    <row r="6738" spans="1:31">
      <c r="A6738" t="s">
        <v>11824</v>
      </c>
      <c r="B6738" s="93">
        <v>44882</v>
      </c>
      <c r="C6738" s="93">
        <v>44882</v>
      </c>
      <c r="D6738">
        <v>-1.1579814399999999E-2</v>
      </c>
      <c r="E6738">
        <v>-1.1579814399999999E-2</v>
      </c>
      <c r="F6738" t="s">
        <v>81</v>
      </c>
      <c r="G6738">
        <v>4.7022078621432417</v>
      </c>
      <c r="H6738">
        <v>-5.4450694313839532E-2</v>
      </c>
      <c r="I6738">
        <v>-5.4450694313839532E-2</v>
      </c>
      <c r="J6738">
        <v>1</v>
      </c>
      <c r="L6738" t="s">
        <v>76</v>
      </c>
      <c r="M6738" t="s">
        <v>10908</v>
      </c>
      <c r="R6738" t="s">
        <v>8556</v>
      </c>
      <c r="T6738" t="s">
        <v>76</v>
      </c>
      <c r="V6738" t="s">
        <v>4153</v>
      </c>
      <c r="W6738" t="s">
        <v>4154</v>
      </c>
      <c r="X6738" t="s">
        <v>168</v>
      </c>
      <c r="Y6738" t="s">
        <v>268</v>
      </c>
      <c r="Z6738" t="s">
        <v>268</v>
      </c>
      <c r="AA6738" t="s">
        <v>19</v>
      </c>
      <c r="AC6738" t="s">
        <v>11825</v>
      </c>
      <c r="AD6738">
        <v>1</v>
      </c>
      <c r="AE6738">
        <v>1</v>
      </c>
    </row>
    <row r="6739" spans="1:31">
      <c r="A6739" t="s">
        <v>11826</v>
      </c>
      <c r="B6739" s="93">
        <v>44882</v>
      </c>
      <c r="C6739" s="93">
        <v>44882</v>
      </c>
      <c r="D6739">
        <v>-1.4667024799999999E-2</v>
      </c>
      <c r="E6739">
        <v>-1.4667024799999999E-2</v>
      </c>
      <c r="F6739" t="s">
        <v>81</v>
      </c>
      <c r="G6739">
        <v>4.7022078621432417</v>
      </c>
      <c r="H6739">
        <v>-6.8967399328809909E-2</v>
      </c>
      <c r="I6739">
        <v>-6.8967399328809909E-2</v>
      </c>
      <c r="J6739">
        <v>1</v>
      </c>
      <c r="L6739" t="s">
        <v>76</v>
      </c>
      <c r="M6739" t="s">
        <v>10908</v>
      </c>
      <c r="R6739" t="s">
        <v>8556</v>
      </c>
      <c r="T6739" t="s">
        <v>76</v>
      </c>
      <c r="V6739" t="s">
        <v>4153</v>
      </c>
      <c r="W6739" t="s">
        <v>4154</v>
      </c>
      <c r="X6739" t="s">
        <v>168</v>
      </c>
      <c r="Y6739" t="s">
        <v>268</v>
      </c>
      <c r="Z6739" t="s">
        <v>268</v>
      </c>
      <c r="AA6739" t="s">
        <v>19</v>
      </c>
      <c r="AC6739" t="s">
        <v>11827</v>
      </c>
      <c r="AD6739">
        <v>1</v>
      </c>
      <c r="AE6739">
        <v>1</v>
      </c>
    </row>
    <row r="6740" spans="1:31">
      <c r="A6740" t="s">
        <v>11828</v>
      </c>
      <c r="B6740" s="93">
        <v>44882</v>
      </c>
      <c r="C6740" s="93">
        <v>44882</v>
      </c>
      <c r="D6740">
        <v>-2.3986268599999999E-2</v>
      </c>
      <c r="E6740">
        <v>-2.3986268599999999E-2</v>
      </c>
      <c r="F6740" t="s">
        <v>81</v>
      </c>
      <c r="G6740">
        <v>4.7022078621432417</v>
      </c>
      <c r="H6740">
        <v>-0.1127884207943996</v>
      </c>
      <c r="I6740">
        <v>-0.1127884207943996</v>
      </c>
      <c r="J6740">
        <v>1</v>
      </c>
      <c r="L6740" t="s">
        <v>76</v>
      </c>
      <c r="M6740" t="s">
        <v>10908</v>
      </c>
      <c r="R6740" t="s">
        <v>8556</v>
      </c>
      <c r="T6740" t="s">
        <v>76</v>
      </c>
      <c r="V6740" t="s">
        <v>4153</v>
      </c>
      <c r="W6740" t="s">
        <v>4154</v>
      </c>
      <c r="X6740" t="s">
        <v>168</v>
      </c>
      <c r="Y6740" t="s">
        <v>268</v>
      </c>
      <c r="Z6740" t="s">
        <v>268</v>
      </c>
      <c r="AA6740" t="s">
        <v>19</v>
      </c>
      <c r="AC6740" t="s">
        <v>11829</v>
      </c>
      <c r="AD6740">
        <v>1</v>
      </c>
      <c r="AE6740">
        <v>1</v>
      </c>
    </row>
    <row r="6741" spans="1:31">
      <c r="A6741" t="s">
        <v>11830</v>
      </c>
      <c r="B6741" s="93">
        <v>44882</v>
      </c>
      <c r="C6741" s="93">
        <v>44882</v>
      </c>
      <c r="D6741">
        <v>-2.4713630800000001E-2</v>
      </c>
      <c r="E6741">
        <v>-2.4713630800000001E-2</v>
      </c>
      <c r="F6741" t="s">
        <v>81</v>
      </c>
      <c r="G6741">
        <v>4.7022078621432417</v>
      </c>
      <c r="H6741">
        <v>-0.1162086290498654</v>
      </c>
      <c r="I6741">
        <v>-0.1162086290498654</v>
      </c>
      <c r="J6741">
        <v>1</v>
      </c>
      <c r="L6741" t="s">
        <v>76</v>
      </c>
      <c r="M6741" t="s">
        <v>10908</v>
      </c>
      <c r="R6741" t="s">
        <v>8556</v>
      </c>
      <c r="T6741" t="s">
        <v>76</v>
      </c>
      <c r="V6741" t="s">
        <v>4153</v>
      </c>
      <c r="W6741" t="s">
        <v>4154</v>
      </c>
      <c r="X6741" t="s">
        <v>168</v>
      </c>
      <c r="Y6741" t="s">
        <v>268</v>
      </c>
      <c r="Z6741" t="s">
        <v>268</v>
      </c>
      <c r="AA6741" t="s">
        <v>19</v>
      </c>
      <c r="AC6741" t="s">
        <v>11831</v>
      </c>
      <c r="AD6741">
        <v>1</v>
      </c>
      <c r="AE6741">
        <v>1</v>
      </c>
    </row>
    <row r="6742" spans="1:31">
      <c r="A6742" t="s">
        <v>11832</v>
      </c>
      <c r="B6742" s="93">
        <v>44882</v>
      </c>
      <c r="C6742" s="93">
        <v>44882</v>
      </c>
      <c r="D6742">
        <v>-3.2133136E-2</v>
      </c>
      <c r="E6742">
        <v>-3.2133136E-2</v>
      </c>
      <c r="F6742" t="s">
        <v>81</v>
      </c>
      <c r="G6742">
        <v>4.7022078621432417</v>
      </c>
      <c r="H6742">
        <v>-0.15109668473451801</v>
      </c>
      <c r="I6742">
        <v>-0.15109668473451801</v>
      </c>
      <c r="J6742">
        <v>1</v>
      </c>
      <c r="L6742" t="s">
        <v>76</v>
      </c>
      <c r="M6742" t="s">
        <v>10908</v>
      </c>
      <c r="R6742" t="s">
        <v>8556</v>
      </c>
      <c r="T6742" t="s">
        <v>76</v>
      </c>
      <c r="V6742" t="s">
        <v>4153</v>
      </c>
      <c r="W6742" t="s">
        <v>4154</v>
      </c>
      <c r="X6742" t="s">
        <v>168</v>
      </c>
      <c r="Y6742" t="s">
        <v>268</v>
      </c>
      <c r="Z6742" t="s">
        <v>268</v>
      </c>
      <c r="AA6742" t="s">
        <v>19</v>
      </c>
      <c r="AC6742" t="s">
        <v>11833</v>
      </c>
      <c r="AD6742">
        <v>1</v>
      </c>
      <c r="AE6742">
        <v>1</v>
      </c>
    </row>
    <row r="6743" spans="1:31">
      <c r="A6743" t="s">
        <v>11834</v>
      </c>
      <c r="B6743" s="93">
        <v>44881</v>
      </c>
      <c r="C6743" s="93">
        <v>44881</v>
      </c>
      <c r="D6743">
        <v>3.7500000000000001E-4</v>
      </c>
      <c r="E6743">
        <v>3.7500000000000001E-4</v>
      </c>
      <c r="F6743" t="s">
        <v>67</v>
      </c>
      <c r="G6743">
        <v>6505.5674518201286</v>
      </c>
      <c r="H6743">
        <v>2.439587794432549</v>
      </c>
      <c r="I6743">
        <v>2.439587794432549</v>
      </c>
      <c r="J6743">
        <v>1</v>
      </c>
      <c r="L6743" t="s">
        <v>9990</v>
      </c>
      <c r="M6743" t="s">
        <v>72</v>
      </c>
      <c r="R6743" t="s">
        <v>8556</v>
      </c>
      <c r="T6743" t="s">
        <v>72</v>
      </c>
      <c r="V6743" t="s">
        <v>9991</v>
      </c>
      <c r="W6743" t="s">
        <v>9991</v>
      </c>
      <c r="X6743" t="s">
        <v>1132</v>
      </c>
      <c r="Y6743" t="s">
        <v>1133</v>
      </c>
      <c r="Z6743" t="s">
        <v>1133</v>
      </c>
      <c r="AA6743" t="s">
        <v>30</v>
      </c>
      <c r="AC6743" t="s">
        <v>11835</v>
      </c>
      <c r="AD6743">
        <v>1</v>
      </c>
      <c r="AE6743">
        <v>1</v>
      </c>
    </row>
    <row r="6744" spans="1:31">
      <c r="A6744" t="s">
        <v>11836</v>
      </c>
      <c r="B6744" s="93">
        <v>44881</v>
      </c>
      <c r="C6744" s="93">
        <v>44881</v>
      </c>
      <c r="D6744">
        <v>0</v>
      </c>
      <c r="E6744">
        <v>0</v>
      </c>
      <c r="F6744" t="s">
        <v>67</v>
      </c>
      <c r="G6744">
        <v>6505.5674518201286</v>
      </c>
      <c r="H6744">
        <v>0</v>
      </c>
      <c r="I6744">
        <v>0</v>
      </c>
      <c r="J6744">
        <v>1</v>
      </c>
      <c r="L6744" t="s">
        <v>68</v>
      </c>
      <c r="M6744" t="s">
        <v>78</v>
      </c>
      <c r="R6744" t="s">
        <v>11837</v>
      </c>
      <c r="T6744" t="s">
        <v>78</v>
      </c>
      <c r="V6744" t="s">
        <v>25</v>
      </c>
      <c r="W6744" t="s">
        <v>267</v>
      </c>
      <c r="X6744" t="s">
        <v>24</v>
      </c>
      <c r="Y6744" t="s">
        <v>268</v>
      </c>
      <c r="Z6744" t="s">
        <v>268</v>
      </c>
      <c r="AA6744" t="s">
        <v>24</v>
      </c>
      <c r="AC6744" t="s">
        <v>11838</v>
      </c>
      <c r="AD6744">
        <v>1</v>
      </c>
      <c r="AE6744">
        <v>1</v>
      </c>
    </row>
    <row r="6745" spans="1:31">
      <c r="A6745" t="s">
        <v>11839</v>
      </c>
      <c r="B6745" s="93">
        <v>44881</v>
      </c>
      <c r="C6745" s="93">
        <v>44881</v>
      </c>
      <c r="D6745">
        <v>-0.59940000000000004</v>
      </c>
      <c r="E6745">
        <v>-0.59940000000000004</v>
      </c>
      <c r="F6745" t="s">
        <v>67</v>
      </c>
      <c r="G6745">
        <v>6505.5674518201286</v>
      </c>
      <c r="H6745">
        <v>-3899.437130620986</v>
      </c>
      <c r="I6745">
        <v>-3899.437130620986</v>
      </c>
      <c r="J6745">
        <v>1</v>
      </c>
      <c r="L6745" t="s">
        <v>78</v>
      </c>
      <c r="M6745" t="s">
        <v>236</v>
      </c>
      <c r="R6745" t="s">
        <v>11837</v>
      </c>
      <c r="T6745" t="s">
        <v>78</v>
      </c>
      <c r="V6745" t="s">
        <v>25</v>
      </c>
      <c r="W6745" t="s">
        <v>267</v>
      </c>
      <c r="X6745" t="s">
        <v>24</v>
      </c>
      <c r="Y6745" t="s">
        <v>268</v>
      </c>
      <c r="Z6745" t="s">
        <v>268</v>
      </c>
      <c r="AA6745" t="s">
        <v>24</v>
      </c>
      <c r="AC6745" t="s">
        <v>11838</v>
      </c>
      <c r="AD6745">
        <v>1</v>
      </c>
      <c r="AE6745">
        <v>1</v>
      </c>
    </row>
    <row r="6746" spans="1:31">
      <c r="A6746" t="s">
        <v>11840</v>
      </c>
      <c r="B6746" s="93">
        <v>44881</v>
      </c>
      <c r="C6746" s="93">
        <v>44881</v>
      </c>
      <c r="D6746">
        <v>7.5000000000000002E-4</v>
      </c>
      <c r="E6746">
        <v>7.5000000000000002E-4</v>
      </c>
      <c r="F6746" t="s">
        <v>67</v>
      </c>
      <c r="G6746">
        <v>6505.5674518201286</v>
      </c>
      <c r="H6746">
        <v>4.8791755888650972</v>
      </c>
      <c r="I6746">
        <v>4.8791755888650972</v>
      </c>
      <c r="J6746">
        <v>1</v>
      </c>
      <c r="L6746" t="s">
        <v>9990</v>
      </c>
      <c r="M6746" t="s">
        <v>72</v>
      </c>
      <c r="R6746" t="s">
        <v>8556</v>
      </c>
      <c r="T6746" t="s">
        <v>72</v>
      </c>
      <c r="V6746" t="s">
        <v>9991</v>
      </c>
      <c r="W6746" t="s">
        <v>9991</v>
      </c>
      <c r="X6746" t="s">
        <v>1132</v>
      </c>
      <c r="Y6746" t="s">
        <v>1133</v>
      </c>
      <c r="Z6746" t="s">
        <v>1133</v>
      </c>
      <c r="AA6746" t="s">
        <v>30</v>
      </c>
      <c r="AC6746" t="s">
        <v>11841</v>
      </c>
      <c r="AD6746">
        <v>1</v>
      </c>
      <c r="AE6746">
        <v>1</v>
      </c>
    </row>
    <row r="6747" spans="1:31">
      <c r="A6747" t="s">
        <v>11842</v>
      </c>
      <c r="B6747" s="93">
        <v>44881</v>
      </c>
      <c r="C6747" s="93">
        <v>44881</v>
      </c>
      <c r="D6747">
        <v>-9.1969342208938598E-4</v>
      </c>
      <c r="E6747">
        <v>-9.1969342208938598E-4</v>
      </c>
      <c r="F6747" t="s">
        <v>67</v>
      </c>
      <c r="G6747">
        <v>6505.5674518201286</v>
      </c>
      <c r="H6747">
        <v>-5.9831275923977811</v>
      </c>
      <c r="I6747">
        <v>-5.9831275923977811</v>
      </c>
      <c r="J6747">
        <v>1</v>
      </c>
      <c r="L6747" t="s">
        <v>68</v>
      </c>
      <c r="M6747" t="s">
        <v>78</v>
      </c>
      <c r="R6747" t="s">
        <v>11837</v>
      </c>
      <c r="T6747" t="s">
        <v>68</v>
      </c>
      <c r="V6747" t="s">
        <v>25</v>
      </c>
      <c r="W6747" t="s">
        <v>267</v>
      </c>
      <c r="X6747" t="s">
        <v>24</v>
      </c>
      <c r="Y6747" t="s">
        <v>268</v>
      </c>
      <c r="Z6747" t="s">
        <v>268</v>
      </c>
      <c r="AA6747" t="s">
        <v>24</v>
      </c>
      <c r="AC6747" t="s">
        <v>11838</v>
      </c>
      <c r="AD6747">
        <v>1</v>
      </c>
      <c r="AE6747">
        <v>1</v>
      </c>
    </row>
    <row r="6748" spans="1:31">
      <c r="A6748" t="s">
        <v>11843</v>
      </c>
      <c r="B6748" s="93">
        <v>44881</v>
      </c>
      <c r="C6748" s="93">
        <v>44881</v>
      </c>
      <c r="D6748">
        <v>-5.8540086800000002E-2</v>
      </c>
      <c r="E6748">
        <v>-5.8540086800000002E-2</v>
      </c>
      <c r="F6748" t="s">
        <v>81</v>
      </c>
      <c r="G6748">
        <v>4.8051391862955031</v>
      </c>
      <c r="H6748">
        <v>-0.28129326505182012</v>
      </c>
      <c r="I6748">
        <v>-0.28129326505182012</v>
      </c>
      <c r="J6748">
        <v>1</v>
      </c>
      <c r="L6748" t="s">
        <v>76</v>
      </c>
      <c r="M6748" t="s">
        <v>10908</v>
      </c>
      <c r="R6748" t="s">
        <v>8556</v>
      </c>
      <c r="T6748" t="s">
        <v>76</v>
      </c>
      <c r="V6748" t="s">
        <v>4153</v>
      </c>
      <c r="W6748" t="s">
        <v>4154</v>
      </c>
      <c r="X6748" t="s">
        <v>168</v>
      </c>
      <c r="Y6748" t="s">
        <v>268</v>
      </c>
      <c r="Z6748" t="s">
        <v>268</v>
      </c>
      <c r="AA6748" t="s">
        <v>19</v>
      </c>
      <c r="AC6748" t="s">
        <v>11844</v>
      </c>
      <c r="AD6748">
        <v>1</v>
      </c>
      <c r="AE6748">
        <v>1</v>
      </c>
    </row>
    <row r="6749" spans="1:31">
      <c r="A6749" t="s">
        <v>11845</v>
      </c>
      <c r="B6749" s="93">
        <v>44881</v>
      </c>
      <c r="C6749" s="93">
        <v>44881</v>
      </c>
      <c r="D6749">
        <v>-3.1414768000000001E-3</v>
      </c>
      <c r="E6749">
        <v>-3.1414768000000001E-3</v>
      </c>
      <c r="F6749" t="s">
        <v>81</v>
      </c>
      <c r="G6749">
        <v>4.8051391862955031</v>
      </c>
      <c r="H6749">
        <v>-1.5095233274518199E-2</v>
      </c>
      <c r="I6749">
        <v>-1.5095233274518199E-2</v>
      </c>
      <c r="J6749">
        <v>1</v>
      </c>
      <c r="L6749" t="s">
        <v>76</v>
      </c>
      <c r="M6749" t="s">
        <v>10908</v>
      </c>
      <c r="R6749" t="s">
        <v>8556</v>
      </c>
      <c r="T6749" t="s">
        <v>76</v>
      </c>
      <c r="V6749" t="s">
        <v>4153</v>
      </c>
      <c r="W6749" t="s">
        <v>4154</v>
      </c>
      <c r="X6749" t="s">
        <v>168</v>
      </c>
      <c r="Y6749" t="s">
        <v>268</v>
      </c>
      <c r="Z6749" t="s">
        <v>268</v>
      </c>
      <c r="AA6749" t="s">
        <v>19</v>
      </c>
      <c r="AC6749" t="s">
        <v>11846</v>
      </c>
      <c r="AD6749">
        <v>1</v>
      </c>
      <c r="AE6749">
        <v>1</v>
      </c>
    </row>
    <row r="6750" spans="1:31">
      <c r="A6750" t="s">
        <v>11847</v>
      </c>
      <c r="B6750" s="93">
        <v>44881</v>
      </c>
      <c r="C6750" s="93">
        <v>44881</v>
      </c>
      <c r="D6750">
        <v>-7.1892064000000002E-3</v>
      </c>
      <c r="E6750">
        <v>-7.1892064000000002E-3</v>
      </c>
      <c r="F6750" t="s">
        <v>81</v>
      </c>
      <c r="G6750">
        <v>4.8051391862955031</v>
      </c>
      <c r="H6750">
        <v>-3.4545137391006432E-2</v>
      </c>
      <c r="I6750">
        <v>-3.4545137391006432E-2</v>
      </c>
      <c r="J6750">
        <v>1</v>
      </c>
      <c r="L6750" t="s">
        <v>76</v>
      </c>
      <c r="M6750" t="s">
        <v>10908</v>
      </c>
      <c r="R6750" t="s">
        <v>8556</v>
      </c>
      <c r="T6750" t="s">
        <v>76</v>
      </c>
      <c r="V6750" t="s">
        <v>4153</v>
      </c>
      <c r="W6750" t="s">
        <v>4154</v>
      </c>
      <c r="X6750" t="s">
        <v>168</v>
      </c>
      <c r="Y6750" t="s">
        <v>268</v>
      </c>
      <c r="Z6750" t="s">
        <v>268</v>
      </c>
      <c r="AA6750" t="s">
        <v>19</v>
      </c>
      <c r="AC6750" t="s">
        <v>11848</v>
      </c>
      <c r="AD6750">
        <v>1</v>
      </c>
      <c r="AE6750">
        <v>1</v>
      </c>
    </row>
    <row r="6751" spans="1:31">
      <c r="A6751" t="s">
        <v>11849</v>
      </c>
      <c r="B6751" s="93">
        <v>44881</v>
      </c>
      <c r="C6751" s="93">
        <v>44881</v>
      </c>
      <c r="D6751">
        <v>-1.02183664E-2</v>
      </c>
      <c r="E6751">
        <v>-1.02183664E-2</v>
      </c>
      <c r="F6751" t="s">
        <v>81</v>
      </c>
      <c r="G6751">
        <v>4.8051391862955031</v>
      </c>
      <c r="H6751">
        <v>-4.9100672808565317E-2</v>
      </c>
      <c r="I6751">
        <v>-4.9100672808565317E-2</v>
      </c>
      <c r="J6751">
        <v>1</v>
      </c>
      <c r="L6751" t="s">
        <v>76</v>
      </c>
      <c r="M6751" t="s">
        <v>10908</v>
      </c>
      <c r="R6751" t="s">
        <v>8556</v>
      </c>
      <c r="T6751" t="s">
        <v>76</v>
      </c>
      <c r="V6751" t="s">
        <v>4153</v>
      </c>
      <c r="W6751" t="s">
        <v>4154</v>
      </c>
      <c r="X6751" t="s">
        <v>168</v>
      </c>
      <c r="Y6751" t="s">
        <v>268</v>
      </c>
      <c r="Z6751" t="s">
        <v>268</v>
      </c>
      <c r="AA6751" t="s">
        <v>19</v>
      </c>
      <c r="AC6751" t="s">
        <v>11850</v>
      </c>
      <c r="AD6751">
        <v>1</v>
      </c>
      <c r="AE6751">
        <v>1</v>
      </c>
    </row>
    <row r="6752" spans="1:31">
      <c r="A6752" t="s">
        <v>11851</v>
      </c>
      <c r="B6752" s="93">
        <v>44881</v>
      </c>
      <c r="C6752" s="93">
        <v>44881</v>
      </c>
      <c r="D6752">
        <v>-1.0723226400000001E-2</v>
      </c>
      <c r="E6752">
        <v>-1.0723226400000001E-2</v>
      </c>
      <c r="F6752" t="s">
        <v>81</v>
      </c>
      <c r="G6752">
        <v>4.8051391862955031</v>
      </c>
      <c r="H6752">
        <v>-5.152659537815845E-2</v>
      </c>
      <c r="I6752">
        <v>-5.152659537815845E-2</v>
      </c>
      <c r="J6752">
        <v>1</v>
      </c>
      <c r="L6752" t="s">
        <v>76</v>
      </c>
      <c r="M6752" t="s">
        <v>10908</v>
      </c>
      <c r="R6752" t="s">
        <v>8556</v>
      </c>
      <c r="T6752" t="s">
        <v>76</v>
      </c>
      <c r="V6752" t="s">
        <v>4153</v>
      </c>
      <c r="W6752" t="s">
        <v>4154</v>
      </c>
      <c r="X6752" t="s">
        <v>168</v>
      </c>
      <c r="Y6752" t="s">
        <v>268</v>
      </c>
      <c r="Z6752" t="s">
        <v>268</v>
      </c>
      <c r="AA6752" t="s">
        <v>19</v>
      </c>
      <c r="AC6752" t="s">
        <v>11852</v>
      </c>
      <c r="AD6752">
        <v>1</v>
      </c>
      <c r="AE6752">
        <v>1</v>
      </c>
    </row>
    <row r="6753" spans="1:31">
      <c r="A6753" t="s">
        <v>11853</v>
      </c>
      <c r="B6753" s="93">
        <v>44881</v>
      </c>
      <c r="C6753" s="93">
        <v>44881</v>
      </c>
      <c r="D6753">
        <v>-1.6431555600000002E-2</v>
      </c>
      <c r="E6753">
        <v>-1.6431555600000002E-2</v>
      </c>
      <c r="F6753" t="s">
        <v>81</v>
      </c>
      <c r="G6753">
        <v>4.8051391862955031</v>
      </c>
      <c r="H6753">
        <v>-7.8955911705353321E-2</v>
      </c>
      <c r="I6753">
        <v>-7.8955911705353321E-2</v>
      </c>
      <c r="J6753">
        <v>1</v>
      </c>
      <c r="L6753" t="s">
        <v>76</v>
      </c>
      <c r="M6753" t="s">
        <v>10908</v>
      </c>
      <c r="R6753" t="s">
        <v>8556</v>
      </c>
      <c r="T6753" t="s">
        <v>76</v>
      </c>
      <c r="V6753" t="s">
        <v>4153</v>
      </c>
      <c r="W6753" t="s">
        <v>4154</v>
      </c>
      <c r="X6753" t="s">
        <v>168</v>
      </c>
      <c r="Y6753" t="s">
        <v>268</v>
      </c>
      <c r="Z6753" t="s">
        <v>268</v>
      </c>
      <c r="AA6753" t="s">
        <v>19</v>
      </c>
      <c r="AC6753" t="s">
        <v>11854</v>
      </c>
      <c r="AD6753">
        <v>1</v>
      </c>
      <c r="AE6753">
        <v>1</v>
      </c>
    </row>
    <row r="6754" spans="1:31">
      <c r="A6754" t="s">
        <v>11855</v>
      </c>
      <c r="B6754" s="93">
        <v>44881</v>
      </c>
      <c r="C6754" s="93">
        <v>44881</v>
      </c>
      <c r="D6754">
        <v>-1.5448715999999999E-2</v>
      </c>
      <c r="E6754">
        <v>-1.5448715999999999E-2</v>
      </c>
      <c r="F6754" t="s">
        <v>81</v>
      </c>
      <c r="G6754">
        <v>4.8051391862955031</v>
      </c>
      <c r="H6754">
        <v>-7.4233230629550326E-2</v>
      </c>
      <c r="I6754">
        <v>-7.4233230629550326E-2</v>
      </c>
      <c r="J6754">
        <v>1</v>
      </c>
      <c r="L6754" t="s">
        <v>76</v>
      </c>
      <c r="M6754" t="s">
        <v>10908</v>
      </c>
      <c r="R6754" t="s">
        <v>8556</v>
      </c>
      <c r="T6754" t="s">
        <v>76</v>
      </c>
      <c r="V6754" t="s">
        <v>4153</v>
      </c>
      <c r="W6754" t="s">
        <v>4154</v>
      </c>
      <c r="X6754" t="s">
        <v>168</v>
      </c>
      <c r="Y6754" t="s">
        <v>268</v>
      </c>
      <c r="Z6754" t="s">
        <v>268</v>
      </c>
      <c r="AA6754" t="s">
        <v>19</v>
      </c>
      <c r="AC6754" t="s">
        <v>11856</v>
      </c>
      <c r="AD6754">
        <v>1</v>
      </c>
      <c r="AE6754">
        <v>1</v>
      </c>
    </row>
    <row r="6755" spans="1:31">
      <c r="A6755" t="s">
        <v>11857</v>
      </c>
      <c r="B6755" s="93">
        <v>44881</v>
      </c>
      <c r="C6755" s="93">
        <v>44881</v>
      </c>
      <c r="D6755">
        <v>-4.6510175999999997E-3</v>
      </c>
      <c r="E6755">
        <v>-4.6510175999999997E-3</v>
      </c>
      <c r="F6755" t="s">
        <v>81</v>
      </c>
      <c r="G6755">
        <v>4.8051391862955031</v>
      </c>
      <c r="H6755">
        <v>-2.2348786925910059E-2</v>
      </c>
      <c r="I6755">
        <v>-2.2348786925910059E-2</v>
      </c>
      <c r="J6755">
        <v>1</v>
      </c>
      <c r="L6755" t="s">
        <v>76</v>
      </c>
      <c r="M6755" t="s">
        <v>10908</v>
      </c>
      <c r="R6755" t="s">
        <v>8556</v>
      </c>
      <c r="T6755" t="s">
        <v>76</v>
      </c>
      <c r="V6755" t="s">
        <v>4153</v>
      </c>
      <c r="W6755" t="s">
        <v>4154</v>
      </c>
      <c r="X6755" t="s">
        <v>168</v>
      </c>
      <c r="Y6755" t="s">
        <v>268</v>
      </c>
      <c r="Z6755" t="s">
        <v>268</v>
      </c>
      <c r="AA6755" t="s">
        <v>19</v>
      </c>
      <c r="AC6755" t="s">
        <v>11858</v>
      </c>
      <c r="AD6755">
        <v>1</v>
      </c>
      <c r="AE6755">
        <v>1</v>
      </c>
    </row>
    <row r="6756" spans="1:31">
      <c r="A6756" t="s">
        <v>11859</v>
      </c>
      <c r="B6756" s="93">
        <v>44881</v>
      </c>
      <c r="C6756" s="93">
        <v>44881</v>
      </c>
      <c r="D6756">
        <v>-4.4825087999999999E-3</v>
      </c>
      <c r="E6756">
        <v>-4.4825087999999999E-3</v>
      </c>
      <c r="F6756" t="s">
        <v>81</v>
      </c>
      <c r="G6756">
        <v>4.8051391862955031</v>
      </c>
      <c r="H6756">
        <v>-2.1539078687794429E-2</v>
      </c>
      <c r="I6756">
        <v>-2.1539078687794429E-2</v>
      </c>
      <c r="J6756">
        <v>1</v>
      </c>
      <c r="L6756" t="s">
        <v>76</v>
      </c>
      <c r="M6756" t="s">
        <v>10908</v>
      </c>
      <c r="R6756" t="s">
        <v>8556</v>
      </c>
      <c r="T6756" t="s">
        <v>76</v>
      </c>
      <c r="V6756" t="s">
        <v>4153</v>
      </c>
      <c r="W6756" t="s">
        <v>4154</v>
      </c>
      <c r="X6756" t="s">
        <v>168</v>
      </c>
      <c r="Y6756" t="s">
        <v>268</v>
      </c>
      <c r="Z6756" t="s">
        <v>268</v>
      </c>
      <c r="AA6756" t="s">
        <v>19</v>
      </c>
      <c r="AC6756" t="s">
        <v>11860</v>
      </c>
      <c r="AD6756">
        <v>1</v>
      </c>
      <c r="AE6756">
        <v>1</v>
      </c>
    </row>
    <row r="6757" spans="1:31">
      <c r="A6757" t="s">
        <v>11861</v>
      </c>
      <c r="B6757" s="93">
        <v>44881</v>
      </c>
      <c r="C6757" s="93">
        <v>44881</v>
      </c>
      <c r="D6757">
        <v>-6.9586683999999996E-3</v>
      </c>
      <c r="E6757">
        <v>-6.9586683999999996E-3</v>
      </c>
      <c r="F6757" t="s">
        <v>81</v>
      </c>
      <c r="G6757">
        <v>4.8051391862955031</v>
      </c>
      <c r="H6757">
        <v>-3.3437370213276231E-2</v>
      </c>
      <c r="I6757">
        <v>-3.3437370213276231E-2</v>
      </c>
      <c r="J6757">
        <v>1</v>
      </c>
      <c r="L6757" t="s">
        <v>76</v>
      </c>
      <c r="M6757" t="s">
        <v>10908</v>
      </c>
      <c r="R6757" t="s">
        <v>8556</v>
      </c>
      <c r="T6757" t="s">
        <v>76</v>
      </c>
      <c r="V6757" t="s">
        <v>4153</v>
      </c>
      <c r="W6757" t="s">
        <v>4154</v>
      </c>
      <c r="X6757" t="s">
        <v>168</v>
      </c>
      <c r="Y6757" t="s">
        <v>268</v>
      </c>
      <c r="Z6757" t="s">
        <v>268</v>
      </c>
      <c r="AA6757" t="s">
        <v>19</v>
      </c>
      <c r="AC6757" t="s">
        <v>11862</v>
      </c>
      <c r="AD6757">
        <v>1</v>
      </c>
      <c r="AE6757">
        <v>1</v>
      </c>
    </row>
    <row r="6758" spans="1:31">
      <c r="A6758" t="s">
        <v>11863</v>
      </c>
      <c r="B6758" s="93">
        <v>44881</v>
      </c>
      <c r="C6758" s="93">
        <v>44881</v>
      </c>
      <c r="D6758">
        <v>-6.2483456E-3</v>
      </c>
      <c r="E6758">
        <v>-6.2483456E-3</v>
      </c>
      <c r="F6758" t="s">
        <v>81</v>
      </c>
      <c r="G6758">
        <v>4.8051391862955031</v>
      </c>
      <c r="H6758">
        <v>-3.0024170292077091E-2</v>
      </c>
      <c r="I6758">
        <v>-3.0024170292077091E-2</v>
      </c>
      <c r="J6758">
        <v>1</v>
      </c>
      <c r="L6758" t="s">
        <v>76</v>
      </c>
      <c r="M6758" t="s">
        <v>10908</v>
      </c>
      <c r="R6758" t="s">
        <v>8556</v>
      </c>
      <c r="T6758" t="s">
        <v>76</v>
      </c>
      <c r="V6758" t="s">
        <v>4153</v>
      </c>
      <c r="W6758" t="s">
        <v>4154</v>
      </c>
      <c r="X6758" t="s">
        <v>168</v>
      </c>
      <c r="Y6758" t="s">
        <v>268</v>
      </c>
      <c r="Z6758" t="s">
        <v>268</v>
      </c>
      <c r="AA6758" t="s">
        <v>19</v>
      </c>
      <c r="AC6758" t="s">
        <v>11864</v>
      </c>
      <c r="AD6758">
        <v>1</v>
      </c>
      <c r="AE6758">
        <v>1</v>
      </c>
    </row>
    <row r="6759" spans="1:31">
      <c r="A6759" t="s">
        <v>11865</v>
      </c>
      <c r="B6759" s="93">
        <v>44881</v>
      </c>
      <c r="C6759" s="93">
        <v>44881</v>
      </c>
      <c r="D6759">
        <v>-3.4474648000000002E-3</v>
      </c>
      <c r="E6759">
        <v>-3.4474648000000002E-3</v>
      </c>
      <c r="F6759" t="s">
        <v>81</v>
      </c>
      <c r="G6759">
        <v>4.8051391862955031</v>
      </c>
      <c r="H6759">
        <v>-1.6565548203854391E-2</v>
      </c>
      <c r="I6759">
        <v>-1.6565548203854391E-2</v>
      </c>
      <c r="J6759">
        <v>1</v>
      </c>
      <c r="L6759" t="s">
        <v>76</v>
      </c>
      <c r="M6759" t="s">
        <v>10908</v>
      </c>
      <c r="R6759" t="s">
        <v>8556</v>
      </c>
      <c r="T6759" t="s">
        <v>76</v>
      </c>
      <c r="V6759" t="s">
        <v>4153</v>
      </c>
      <c r="W6759" t="s">
        <v>4154</v>
      </c>
      <c r="X6759" t="s">
        <v>168</v>
      </c>
      <c r="Y6759" t="s">
        <v>268</v>
      </c>
      <c r="Z6759" t="s">
        <v>268</v>
      </c>
      <c r="AA6759" t="s">
        <v>19</v>
      </c>
      <c r="AC6759" t="s">
        <v>11866</v>
      </c>
      <c r="AD6759">
        <v>1</v>
      </c>
      <c r="AE6759">
        <v>1</v>
      </c>
    </row>
    <row r="6760" spans="1:31">
      <c r="A6760" t="s">
        <v>11867</v>
      </c>
      <c r="B6760" s="93">
        <v>44881</v>
      </c>
      <c r="C6760" s="93">
        <v>44881</v>
      </c>
      <c r="D6760">
        <v>-6.0697873999999994E-3</v>
      </c>
      <c r="E6760">
        <v>-6.0697873999999994E-3</v>
      </c>
      <c r="F6760" t="s">
        <v>81</v>
      </c>
      <c r="G6760">
        <v>4.8051391862955031</v>
      </c>
      <c r="H6760">
        <v>-2.9166173288222699E-2</v>
      </c>
      <c r="I6760">
        <v>-2.9166173288222699E-2</v>
      </c>
      <c r="J6760">
        <v>1</v>
      </c>
      <c r="L6760" t="s">
        <v>76</v>
      </c>
      <c r="M6760" t="s">
        <v>10908</v>
      </c>
      <c r="R6760" t="s">
        <v>8556</v>
      </c>
      <c r="T6760" t="s">
        <v>76</v>
      </c>
      <c r="V6760" t="s">
        <v>4153</v>
      </c>
      <c r="W6760" t="s">
        <v>4154</v>
      </c>
      <c r="X6760" t="s">
        <v>168</v>
      </c>
      <c r="Y6760" t="s">
        <v>268</v>
      </c>
      <c r="Z6760" t="s">
        <v>268</v>
      </c>
      <c r="AA6760" t="s">
        <v>19</v>
      </c>
      <c r="AC6760" t="s">
        <v>11868</v>
      </c>
      <c r="AD6760">
        <v>1</v>
      </c>
      <c r="AE6760">
        <v>1</v>
      </c>
    </row>
    <row r="6761" spans="1:31">
      <c r="A6761" t="s">
        <v>11869</v>
      </c>
      <c r="B6761" s="93">
        <v>44881</v>
      </c>
      <c r="C6761" s="93">
        <v>44881</v>
      </c>
      <c r="D6761">
        <v>-3.3364127999999998E-3</v>
      </c>
      <c r="E6761">
        <v>-3.3364127999999998E-3</v>
      </c>
      <c r="F6761" t="s">
        <v>81</v>
      </c>
      <c r="G6761">
        <v>4.8051391862955031</v>
      </c>
      <c r="H6761">
        <v>-1.6031927886937899E-2</v>
      </c>
      <c r="I6761">
        <v>-1.6031927886937899E-2</v>
      </c>
      <c r="J6761">
        <v>1</v>
      </c>
      <c r="L6761" t="s">
        <v>76</v>
      </c>
      <c r="M6761" t="s">
        <v>10908</v>
      </c>
      <c r="R6761" t="s">
        <v>8556</v>
      </c>
      <c r="T6761" t="s">
        <v>76</v>
      </c>
      <c r="V6761" t="s">
        <v>4153</v>
      </c>
      <c r="W6761" t="s">
        <v>4154</v>
      </c>
      <c r="X6761" t="s">
        <v>168</v>
      </c>
      <c r="Y6761" t="s">
        <v>268</v>
      </c>
      <c r="Z6761" t="s">
        <v>268</v>
      </c>
      <c r="AA6761" t="s">
        <v>19</v>
      </c>
      <c r="AC6761" t="s">
        <v>11870</v>
      </c>
      <c r="AD6761">
        <v>1</v>
      </c>
      <c r="AE6761">
        <v>1</v>
      </c>
    </row>
    <row r="6762" spans="1:31">
      <c r="A6762" t="s">
        <v>11871</v>
      </c>
      <c r="B6762" s="93">
        <v>44881</v>
      </c>
      <c r="C6762" s="93">
        <v>44881</v>
      </c>
      <c r="D6762">
        <v>-3.4882632000000002E-3</v>
      </c>
      <c r="E6762">
        <v>-3.4882632000000002E-3</v>
      </c>
      <c r="F6762" t="s">
        <v>81</v>
      </c>
      <c r="G6762">
        <v>4.8051391862955031</v>
      </c>
      <c r="H6762">
        <v>-1.676159019443255E-2</v>
      </c>
      <c r="I6762">
        <v>-1.676159019443255E-2</v>
      </c>
      <c r="J6762">
        <v>1</v>
      </c>
      <c r="L6762" t="s">
        <v>76</v>
      </c>
      <c r="M6762" t="s">
        <v>10908</v>
      </c>
      <c r="R6762" t="s">
        <v>8556</v>
      </c>
      <c r="T6762" t="s">
        <v>76</v>
      </c>
      <c r="V6762" t="s">
        <v>4153</v>
      </c>
      <c r="W6762" t="s">
        <v>4154</v>
      </c>
      <c r="X6762" t="s">
        <v>168</v>
      </c>
      <c r="Y6762" t="s">
        <v>268</v>
      </c>
      <c r="Z6762" t="s">
        <v>268</v>
      </c>
      <c r="AA6762" t="s">
        <v>19</v>
      </c>
      <c r="AC6762" t="s">
        <v>11872</v>
      </c>
      <c r="AD6762">
        <v>1</v>
      </c>
      <c r="AE6762">
        <v>1</v>
      </c>
    </row>
    <row r="6763" spans="1:31">
      <c r="A6763" t="s">
        <v>11873</v>
      </c>
      <c r="B6763" s="93">
        <v>44881</v>
      </c>
      <c r="C6763" s="93">
        <v>44881</v>
      </c>
      <c r="D6763">
        <v>-3.5188620000000002E-3</v>
      </c>
      <c r="E6763">
        <v>-3.5188620000000002E-3</v>
      </c>
      <c r="F6763" t="s">
        <v>81</v>
      </c>
      <c r="G6763">
        <v>4.8051391862955031</v>
      </c>
      <c r="H6763">
        <v>-1.690862168736617E-2</v>
      </c>
      <c r="I6763">
        <v>-1.690862168736617E-2</v>
      </c>
      <c r="J6763">
        <v>1</v>
      </c>
      <c r="L6763" t="s">
        <v>76</v>
      </c>
      <c r="M6763" t="s">
        <v>10908</v>
      </c>
      <c r="R6763" t="s">
        <v>8556</v>
      </c>
      <c r="T6763" t="s">
        <v>76</v>
      </c>
      <c r="V6763" t="s">
        <v>4153</v>
      </c>
      <c r="W6763" t="s">
        <v>4154</v>
      </c>
      <c r="X6763" t="s">
        <v>168</v>
      </c>
      <c r="Y6763" t="s">
        <v>268</v>
      </c>
      <c r="Z6763" t="s">
        <v>268</v>
      </c>
      <c r="AA6763" t="s">
        <v>19</v>
      </c>
      <c r="AC6763" t="s">
        <v>11874</v>
      </c>
      <c r="AD6763">
        <v>1</v>
      </c>
      <c r="AE6763">
        <v>1</v>
      </c>
    </row>
    <row r="6764" spans="1:31">
      <c r="A6764" t="s">
        <v>11875</v>
      </c>
      <c r="B6764" s="93">
        <v>44881</v>
      </c>
      <c r="C6764" s="93">
        <v>44881</v>
      </c>
      <c r="D6764">
        <v>-4.8754087999999998E-3</v>
      </c>
      <c r="E6764">
        <v>-4.8754087999999998E-3</v>
      </c>
      <c r="F6764" t="s">
        <v>81</v>
      </c>
      <c r="G6764">
        <v>4.8051391862955031</v>
      </c>
      <c r="H6764">
        <v>-2.342701787408993E-2</v>
      </c>
      <c r="I6764">
        <v>-2.342701787408993E-2</v>
      </c>
      <c r="J6764">
        <v>1</v>
      </c>
      <c r="L6764" t="s">
        <v>76</v>
      </c>
      <c r="M6764" t="s">
        <v>10908</v>
      </c>
      <c r="R6764" t="s">
        <v>8556</v>
      </c>
      <c r="T6764" t="s">
        <v>76</v>
      </c>
      <c r="V6764" t="s">
        <v>4153</v>
      </c>
      <c r="W6764" t="s">
        <v>4154</v>
      </c>
      <c r="X6764" t="s">
        <v>168</v>
      </c>
      <c r="Y6764" t="s">
        <v>268</v>
      </c>
      <c r="Z6764" t="s">
        <v>268</v>
      </c>
      <c r="AA6764" t="s">
        <v>19</v>
      </c>
      <c r="AC6764" t="s">
        <v>11876</v>
      </c>
      <c r="AD6764">
        <v>1</v>
      </c>
      <c r="AE6764">
        <v>1</v>
      </c>
    </row>
    <row r="6765" spans="1:31">
      <c r="A6765" t="s">
        <v>11877</v>
      </c>
      <c r="B6765" s="93">
        <v>44881</v>
      </c>
      <c r="C6765" s="93">
        <v>44881</v>
      </c>
      <c r="D6765">
        <v>-4.0288420000000004E-3</v>
      </c>
      <c r="E6765">
        <v>-4.0288420000000004E-3</v>
      </c>
      <c r="F6765" t="s">
        <v>81</v>
      </c>
      <c r="G6765">
        <v>4.8051391862955031</v>
      </c>
      <c r="H6765">
        <v>-1.9359146569593151E-2</v>
      </c>
      <c r="I6765">
        <v>-1.9359146569593151E-2</v>
      </c>
      <c r="J6765">
        <v>1</v>
      </c>
      <c r="L6765" t="s">
        <v>76</v>
      </c>
      <c r="M6765" t="s">
        <v>10908</v>
      </c>
      <c r="R6765" t="s">
        <v>8556</v>
      </c>
      <c r="T6765" t="s">
        <v>76</v>
      </c>
      <c r="V6765" t="s">
        <v>4153</v>
      </c>
      <c r="W6765" t="s">
        <v>4154</v>
      </c>
      <c r="X6765" t="s">
        <v>168</v>
      </c>
      <c r="Y6765" t="s">
        <v>268</v>
      </c>
      <c r="Z6765" t="s">
        <v>268</v>
      </c>
      <c r="AA6765" t="s">
        <v>19</v>
      </c>
      <c r="AC6765" t="s">
        <v>11878</v>
      </c>
      <c r="AD6765">
        <v>1</v>
      </c>
      <c r="AE6765">
        <v>1</v>
      </c>
    </row>
    <row r="6766" spans="1:31">
      <c r="A6766" t="s">
        <v>11879</v>
      </c>
      <c r="B6766" s="93">
        <v>44881</v>
      </c>
      <c r="C6766" s="93">
        <v>44881</v>
      </c>
      <c r="D6766">
        <v>-6.5380384999999992E-3</v>
      </c>
      <c r="E6766">
        <v>-6.5380384999999992E-3</v>
      </c>
      <c r="F6766" t="s">
        <v>81</v>
      </c>
      <c r="G6766">
        <v>4.8051391862955031</v>
      </c>
      <c r="H6766">
        <v>-3.141618499785867E-2</v>
      </c>
      <c r="I6766">
        <v>-3.141618499785867E-2</v>
      </c>
      <c r="J6766">
        <v>1</v>
      </c>
      <c r="L6766" t="s">
        <v>76</v>
      </c>
      <c r="M6766" t="s">
        <v>10908</v>
      </c>
      <c r="R6766" t="s">
        <v>8556</v>
      </c>
      <c r="T6766" t="s">
        <v>76</v>
      </c>
      <c r="V6766" t="s">
        <v>4153</v>
      </c>
      <c r="W6766" t="s">
        <v>4154</v>
      </c>
      <c r="X6766" t="s">
        <v>168</v>
      </c>
      <c r="Y6766" t="s">
        <v>268</v>
      </c>
      <c r="Z6766" t="s">
        <v>268</v>
      </c>
      <c r="AA6766" t="s">
        <v>19</v>
      </c>
      <c r="AC6766" t="s">
        <v>11880</v>
      </c>
      <c r="AD6766">
        <v>1</v>
      </c>
      <c r="AE6766">
        <v>1</v>
      </c>
    </row>
    <row r="6767" spans="1:31">
      <c r="A6767" t="s">
        <v>11881</v>
      </c>
      <c r="B6767" s="93">
        <v>44881</v>
      </c>
      <c r="C6767" s="93">
        <v>44881</v>
      </c>
      <c r="D6767">
        <v>-5.4927423000000006E-3</v>
      </c>
      <c r="E6767">
        <v>-5.4927423000000006E-3</v>
      </c>
      <c r="F6767" t="s">
        <v>81</v>
      </c>
      <c r="G6767">
        <v>4.8051391862955031</v>
      </c>
      <c r="H6767">
        <v>-2.639339126595289E-2</v>
      </c>
      <c r="I6767">
        <v>-2.639339126595289E-2</v>
      </c>
      <c r="J6767">
        <v>1</v>
      </c>
      <c r="L6767" t="s">
        <v>76</v>
      </c>
      <c r="M6767" t="s">
        <v>10908</v>
      </c>
      <c r="R6767" t="s">
        <v>8556</v>
      </c>
      <c r="T6767" t="s">
        <v>76</v>
      </c>
      <c r="V6767" t="s">
        <v>4153</v>
      </c>
      <c r="W6767" t="s">
        <v>4154</v>
      </c>
      <c r="X6767" t="s">
        <v>168</v>
      </c>
      <c r="Y6767" t="s">
        <v>268</v>
      </c>
      <c r="Z6767" t="s">
        <v>268</v>
      </c>
      <c r="AA6767" t="s">
        <v>19</v>
      </c>
      <c r="AC6767" t="s">
        <v>11882</v>
      </c>
      <c r="AD6767">
        <v>1</v>
      </c>
      <c r="AE6767">
        <v>1</v>
      </c>
    </row>
    <row r="6768" spans="1:31">
      <c r="A6768" t="s">
        <v>11883</v>
      </c>
      <c r="B6768" s="93">
        <v>44881</v>
      </c>
      <c r="C6768" s="93">
        <v>44881</v>
      </c>
      <c r="D6768">
        <v>-6.6501392000000003E-3</v>
      </c>
      <c r="E6768">
        <v>-6.6501392000000003E-3</v>
      </c>
      <c r="F6768" t="s">
        <v>81</v>
      </c>
      <c r="G6768">
        <v>4.8051391862955031</v>
      </c>
      <c r="H6768">
        <v>-3.195484446423983E-2</v>
      </c>
      <c r="I6768">
        <v>-3.195484446423983E-2</v>
      </c>
      <c r="J6768">
        <v>1</v>
      </c>
      <c r="L6768" t="s">
        <v>76</v>
      </c>
      <c r="M6768" t="s">
        <v>10908</v>
      </c>
      <c r="R6768" t="s">
        <v>8556</v>
      </c>
      <c r="T6768" t="s">
        <v>76</v>
      </c>
      <c r="V6768" t="s">
        <v>4153</v>
      </c>
      <c r="W6768" t="s">
        <v>4154</v>
      </c>
      <c r="X6768" t="s">
        <v>168</v>
      </c>
      <c r="Y6768" t="s">
        <v>268</v>
      </c>
      <c r="Z6768" t="s">
        <v>268</v>
      </c>
      <c r="AA6768" t="s">
        <v>19</v>
      </c>
      <c r="AC6768" t="s">
        <v>11884</v>
      </c>
      <c r="AD6768">
        <v>1</v>
      </c>
      <c r="AE6768">
        <v>1</v>
      </c>
    </row>
    <row r="6769" spans="1:31">
      <c r="A6769" t="s">
        <v>11885</v>
      </c>
      <c r="B6769" s="93">
        <v>44881</v>
      </c>
      <c r="C6769" s="93">
        <v>44881</v>
      </c>
      <c r="D6769">
        <v>-4.3042271999999999E-3</v>
      </c>
      <c r="E6769">
        <v>-4.3042271999999999E-3</v>
      </c>
      <c r="F6769" t="s">
        <v>81</v>
      </c>
      <c r="G6769">
        <v>4.8051391862955031</v>
      </c>
      <c r="H6769">
        <v>-2.0682410785438969E-2</v>
      </c>
      <c r="I6769">
        <v>-2.0682410785438969E-2</v>
      </c>
      <c r="J6769">
        <v>1</v>
      </c>
      <c r="L6769" t="s">
        <v>76</v>
      </c>
      <c r="M6769" t="s">
        <v>10908</v>
      </c>
      <c r="R6769" t="s">
        <v>8556</v>
      </c>
      <c r="T6769" t="s">
        <v>76</v>
      </c>
      <c r="V6769" t="s">
        <v>4153</v>
      </c>
      <c r="W6769" t="s">
        <v>4154</v>
      </c>
      <c r="X6769" t="s">
        <v>168</v>
      </c>
      <c r="Y6769" t="s">
        <v>268</v>
      </c>
      <c r="Z6769" t="s">
        <v>268</v>
      </c>
      <c r="AA6769" t="s">
        <v>19</v>
      </c>
      <c r="AC6769" t="s">
        <v>11886</v>
      </c>
      <c r="AD6769">
        <v>1</v>
      </c>
      <c r="AE6769">
        <v>1</v>
      </c>
    </row>
    <row r="6770" spans="1:31">
      <c r="A6770" t="s">
        <v>11887</v>
      </c>
      <c r="B6770" s="93">
        <v>44881</v>
      </c>
      <c r="C6770" s="93">
        <v>44881</v>
      </c>
      <c r="D6770">
        <v>-5.5820563999999986E-3</v>
      </c>
      <c r="E6770">
        <v>-5.5820563999999986E-3</v>
      </c>
      <c r="F6770" t="s">
        <v>81</v>
      </c>
      <c r="G6770">
        <v>4.8051391862955031</v>
      </c>
      <c r="H6770">
        <v>-2.68225579477516E-2</v>
      </c>
      <c r="I6770">
        <v>-2.68225579477516E-2</v>
      </c>
      <c r="J6770">
        <v>1</v>
      </c>
      <c r="L6770" t="s">
        <v>76</v>
      </c>
      <c r="M6770" t="s">
        <v>10908</v>
      </c>
      <c r="R6770" t="s">
        <v>8556</v>
      </c>
      <c r="T6770" t="s">
        <v>76</v>
      </c>
      <c r="V6770" t="s">
        <v>4153</v>
      </c>
      <c r="W6770" t="s">
        <v>4154</v>
      </c>
      <c r="X6770" t="s">
        <v>168</v>
      </c>
      <c r="Y6770" t="s">
        <v>268</v>
      </c>
      <c r="Z6770" t="s">
        <v>268</v>
      </c>
      <c r="AA6770" t="s">
        <v>19</v>
      </c>
      <c r="AC6770" t="s">
        <v>11888</v>
      </c>
      <c r="AD6770">
        <v>1</v>
      </c>
      <c r="AE6770">
        <v>1</v>
      </c>
    </row>
    <row r="6771" spans="1:31">
      <c r="A6771" t="s">
        <v>11889</v>
      </c>
      <c r="B6771" s="93">
        <v>44881</v>
      </c>
      <c r="C6771" s="93">
        <v>44881</v>
      </c>
      <c r="D6771">
        <v>-5.2633957000000004E-3</v>
      </c>
      <c r="E6771">
        <v>-5.2633957000000004E-3</v>
      </c>
      <c r="F6771" t="s">
        <v>81</v>
      </c>
      <c r="G6771">
        <v>4.8051391862955031</v>
      </c>
      <c r="H6771">
        <v>-2.529134893104925E-2</v>
      </c>
      <c r="I6771">
        <v>-2.529134893104925E-2</v>
      </c>
      <c r="J6771">
        <v>1</v>
      </c>
      <c r="L6771" t="s">
        <v>76</v>
      </c>
      <c r="M6771" t="s">
        <v>10908</v>
      </c>
      <c r="R6771" t="s">
        <v>8556</v>
      </c>
      <c r="T6771" t="s">
        <v>76</v>
      </c>
      <c r="V6771" t="s">
        <v>4153</v>
      </c>
      <c r="W6771" t="s">
        <v>4154</v>
      </c>
      <c r="X6771" t="s">
        <v>168</v>
      </c>
      <c r="Y6771" t="s">
        <v>268</v>
      </c>
      <c r="Z6771" t="s">
        <v>268</v>
      </c>
      <c r="AA6771" t="s">
        <v>19</v>
      </c>
      <c r="AC6771" t="s">
        <v>11890</v>
      </c>
      <c r="AD6771">
        <v>1</v>
      </c>
      <c r="AE6771">
        <v>1</v>
      </c>
    </row>
    <row r="6772" spans="1:31">
      <c r="A6772" t="s">
        <v>11891</v>
      </c>
      <c r="B6772" s="93">
        <v>44881</v>
      </c>
      <c r="C6772" s="93">
        <v>44881</v>
      </c>
      <c r="D6772">
        <v>-4.6682955999999996E-3</v>
      </c>
      <c r="E6772">
        <v>-4.6682955999999996E-3</v>
      </c>
      <c r="F6772" t="s">
        <v>81</v>
      </c>
      <c r="G6772">
        <v>4.8051391862955031</v>
      </c>
      <c r="H6772">
        <v>-2.2431810120770879E-2</v>
      </c>
      <c r="I6772">
        <v>-2.2431810120770879E-2</v>
      </c>
      <c r="J6772">
        <v>1</v>
      </c>
      <c r="L6772" t="s">
        <v>76</v>
      </c>
      <c r="M6772" t="s">
        <v>10908</v>
      </c>
      <c r="R6772" t="s">
        <v>8556</v>
      </c>
      <c r="T6772" t="s">
        <v>76</v>
      </c>
      <c r="V6772" t="s">
        <v>4153</v>
      </c>
      <c r="W6772" t="s">
        <v>4154</v>
      </c>
      <c r="X6772" t="s">
        <v>168</v>
      </c>
      <c r="Y6772" t="s">
        <v>268</v>
      </c>
      <c r="Z6772" t="s">
        <v>268</v>
      </c>
      <c r="AA6772" t="s">
        <v>19</v>
      </c>
      <c r="AC6772" t="s">
        <v>11892</v>
      </c>
      <c r="AD6772">
        <v>1</v>
      </c>
      <c r="AE6772">
        <v>1</v>
      </c>
    </row>
    <row r="6773" spans="1:31">
      <c r="A6773" t="s">
        <v>11893</v>
      </c>
      <c r="B6773" s="93">
        <v>44881</v>
      </c>
      <c r="C6773" s="93">
        <v>44881</v>
      </c>
      <c r="D6773">
        <v>-1.5117215200000001E-2</v>
      </c>
      <c r="E6773">
        <v>-1.5117215200000001E-2</v>
      </c>
      <c r="F6773" t="s">
        <v>81</v>
      </c>
      <c r="G6773">
        <v>4.8051391862955031</v>
      </c>
      <c r="H6773">
        <v>-7.2640323145182012E-2</v>
      </c>
      <c r="I6773">
        <v>-7.2640323145182012E-2</v>
      </c>
      <c r="J6773">
        <v>1</v>
      </c>
      <c r="L6773" t="s">
        <v>76</v>
      </c>
      <c r="M6773" t="s">
        <v>10908</v>
      </c>
      <c r="R6773" t="s">
        <v>8556</v>
      </c>
      <c r="T6773" t="s">
        <v>76</v>
      </c>
      <c r="V6773" t="s">
        <v>4153</v>
      </c>
      <c r="W6773" t="s">
        <v>4154</v>
      </c>
      <c r="X6773" t="s">
        <v>168</v>
      </c>
      <c r="Y6773" t="s">
        <v>268</v>
      </c>
      <c r="Z6773" t="s">
        <v>268</v>
      </c>
      <c r="AA6773" t="s">
        <v>19</v>
      </c>
      <c r="AC6773" t="s">
        <v>11894</v>
      </c>
      <c r="AD6773">
        <v>1</v>
      </c>
      <c r="AE6773">
        <v>1</v>
      </c>
    </row>
    <row r="6774" spans="1:31">
      <c r="A6774" t="s">
        <v>11895</v>
      </c>
      <c r="B6774" s="93">
        <v>44881</v>
      </c>
      <c r="C6774" s="93">
        <v>44881</v>
      </c>
      <c r="D6774">
        <v>-5.2084541999999996E-3</v>
      </c>
      <c r="E6774">
        <v>-5.2084541999999996E-3</v>
      </c>
      <c r="F6774" t="s">
        <v>81</v>
      </c>
      <c r="G6774">
        <v>4.8051391862955031</v>
      </c>
      <c r="H6774">
        <v>-2.5027347376445401E-2</v>
      </c>
      <c r="I6774">
        <v>-2.5027347376445401E-2</v>
      </c>
      <c r="J6774">
        <v>1</v>
      </c>
      <c r="L6774" t="s">
        <v>76</v>
      </c>
      <c r="M6774" t="s">
        <v>10908</v>
      </c>
      <c r="R6774" t="s">
        <v>8556</v>
      </c>
      <c r="T6774" t="s">
        <v>76</v>
      </c>
      <c r="V6774" t="s">
        <v>4153</v>
      </c>
      <c r="W6774" t="s">
        <v>4154</v>
      </c>
      <c r="X6774" t="s">
        <v>168</v>
      </c>
      <c r="Y6774" t="s">
        <v>268</v>
      </c>
      <c r="Z6774" t="s">
        <v>268</v>
      </c>
      <c r="AA6774" t="s">
        <v>19</v>
      </c>
      <c r="AC6774" t="s">
        <v>11896</v>
      </c>
      <c r="AD6774">
        <v>1</v>
      </c>
      <c r="AE6774">
        <v>1</v>
      </c>
    </row>
    <row r="6775" spans="1:31">
      <c r="A6775" t="s">
        <v>11897</v>
      </c>
      <c r="B6775" s="93">
        <v>44881</v>
      </c>
      <c r="C6775" s="93">
        <v>44881</v>
      </c>
      <c r="D6775">
        <v>-5.7798457999999999E-3</v>
      </c>
      <c r="E6775">
        <v>-5.7798457999999999E-3</v>
      </c>
      <c r="F6775" t="s">
        <v>81</v>
      </c>
      <c r="G6775">
        <v>4.8051391862955031</v>
      </c>
      <c r="H6775">
        <v>-2.7772963544325482E-2</v>
      </c>
      <c r="I6775">
        <v>-2.7772963544325482E-2</v>
      </c>
      <c r="J6775">
        <v>1</v>
      </c>
      <c r="L6775" t="s">
        <v>76</v>
      </c>
      <c r="M6775" t="s">
        <v>10908</v>
      </c>
      <c r="R6775" t="s">
        <v>8556</v>
      </c>
      <c r="T6775" t="s">
        <v>76</v>
      </c>
      <c r="V6775" t="s">
        <v>4153</v>
      </c>
      <c r="W6775" t="s">
        <v>4154</v>
      </c>
      <c r="X6775" t="s">
        <v>168</v>
      </c>
      <c r="Y6775" t="s">
        <v>268</v>
      </c>
      <c r="Z6775" t="s">
        <v>268</v>
      </c>
      <c r="AA6775" t="s">
        <v>19</v>
      </c>
      <c r="AC6775" t="s">
        <v>11898</v>
      </c>
      <c r="AD6775">
        <v>1</v>
      </c>
      <c r="AE6775">
        <v>1</v>
      </c>
    </row>
    <row r="6776" spans="1:31">
      <c r="A6776" t="s">
        <v>11899</v>
      </c>
      <c r="B6776" s="93">
        <v>44881</v>
      </c>
      <c r="C6776" s="93">
        <v>44881</v>
      </c>
      <c r="D6776">
        <v>-5.2425943999999999E-3</v>
      </c>
      <c r="E6776">
        <v>-5.2425943999999999E-3</v>
      </c>
      <c r="F6776" t="s">
        <v>81</v>
      </c>
      <c r="G6776">
        <v>4.8051391862955031</v>
      </c>
      <c r="H6776">
        <v>-2.5191395789293362E-2</v>
      </c>
      <c r="I6776">
        <v>-2.5191395789293362E-2</v>
      </c>
      <c r="J6776">
        <v>1</v>
      </c>
      <c r="L6776" t="s">
        <v>76</v>
      </c>
      <c r="M6776" t="s">
        <v>10908</v>
      </c>
      <c r="R6776" t="s">
        <v>8556</v>
      </c>
      <c r="T6776" t="s">
        <v>76</v>
      </c>
      <c r="V6776" t="s">
        <v>4153</v>
      </c>
      <c r="W6776" t="s">
        <v>4154</v>
      </c>
      <c r="X6776" t="s">
        <v>168</v>
      </c>
      <c r="Y6776" t="s">
        <v>268</v>
      </c>
      <c r="Z6776" t="s">
        <v>268</v>
      </c>
      <c r="AA6776" t="s">
        <v>19</v>
      </c>
      <c r="AC6776" t="s">
        <v>11900</v>
      </c>
      <c r="AD6776">
        <v>1</v>
      </c>
      <c r="AE6776">
        <v>1</v>
      </c>
    </row>
    <row r="6777" spans="1:31">
      <c r="A6777" t="s">
        <v>11901</v>
      </c>
      <c r="B6777" s="93">
        <v>44881</v>
      </c>
      <c r="C6777" s="93">
        <v>44881</v>
      </c>
      <c r="D6777">
        <v>-1.0949804E-2</v>
      </c>
      <c r="E6777">
        <v>-1.0949804E-2</v>
      </c>
      <c r="F6777" t="s">
        <v>81</v>
      </c>
      <c r="G6777">
        <v>4.8051391862955031</v>
      </c>
      <c r="H6777">
        <v>-5.2615332282655247E-2</v>
      </c>
      <c r="I6777">
        <v>-5.2615332282655247E-2</v>
      </c>
      <c r="J6777">
        <v>1</v>
      </c>
      <c r="L6777" t="s">
        <v>76</v>
      </c>
      <c r="M6777" t="s">
        <v>10908</v>
      </c>
      <c r="R6777" t="s">
        <v>8556</v>
      </c>
      <c r="T6777" t="s">
        <v>76</v>
      </c>
      <c r="V6777" t="s">
        <v>4153</v>
      </c>
      <c r="W6777" t="s">
        <v>4154</v>
      </c>
      <c r="X6777" t="s">
        <v>168</v>
      </c>
      <c r="Y6777" t="s">
        <v>268</v>
      </c>
      <c r="Z6777" t="s">
        <v>268</v>
      </c>
      <c r="AA6777" t="s">
        <v>19</v>
      </c>
      <c r="AC6777" t="s">
        <v>11902</v>
      </c>
      <c r="AD6777">
        <v>1</v>
      </c>
      <c r="AE6777">
        <v>1</v>
      </c>
    </row>
    <row r="6778" spans="1:31">
      <c r="A6778" t="s">
        <v>11903</v>
      </c>
      <c r="B6778" s="93">
        <v>44881</v>
      </c>
      <c r="C6778" s="93">
        <v>44881</v>
      </c>
      <c r="D6778">
        <v>-7.9621479999999988E-3</v>
      </c>
      <c r="E6778">
        <v>-7.9621479999999988E-3</v>
      </c>
      <c r="F6778" t="s">
        <v>81</v>
      </c>
      <c r="G6778">
        <v>4.8051391862955031</v>
      </c>
      <c r="H6778">
        <v>-3.8259229361884362E-2</v>
      </c>
      <c r="I6778">
        <v>-3.8259229361884362E-2</v>
      </c>
      <c r="J6778">
        <v>1</v>
      </c>
      <c r="L6778" t="s">
        <v>76</v>
      </c>
      <c r="M6778" t="s">
        <v>10908</v>
      </c>
      <c r="R6778" t="s">
        <v>8556</v>
      </c>
      <c r="T6778" t="s">
        <v>76</v>
      </c>
      <c r="V6778" t="s">
        <v>4153</v>
      </c>
      <c r="W6778" t="s">
        <v>4154</v>
      </c>
      <c r="X6778" t="s">
        <v>168</v>
      </c>
      <c r="Y6778" t="s">
        <v>268</v>
      </c>
      <c r="Z6778" t="s">
        <v>268</v>
      </c>
      <c r="AA6778" t="s">
        <v>19</v>
      </c>
      <c r="AC6778" t="s">
        <v>11904</v>
      </c>
      <c r="AD6778">
        <v>1</v>
      </c>
      <c r="AE6778">
        <v>1</v>
      </c>
    </row>
    <row r="6779" spans="1:31">
      <c r="A6779" t="s">
        <v>11905</v>
      </c>
      <c r="B6779" s="93">
        <v>44881</v>
      </c>
      <c r="C6779" s="93">
        <v>44881</v>
      </c>
      <c r="D6779">
        <v>-1.26602051E-2</v>
      </c>
      <c r="E6779">
        <v>-1.26602051E-2</v>
      </c>
      <c r="F6779" t="s">
        <v>81</v>
      </c>
      <c r="G6779">
        <v>4.8051391862955031</v>
      </c>
      <c r="H6779">
        <v>-6.0834047632548183E-2</v>
      </c>
      <c r="I6779">
        <v>-6.0834047632548183E-2</v>
      </c>
      <c r="J6779">
        <v>1</v>
      </c>
      <c r="L6779" t="s">
        <v>76</v>
      </c>
      <c r="M6779" t="s">
        <v>10908</v>
      </c>
      <c r="R6779" t="s">
        <v>8556</v>
      </c>
      <c r="T6779" t="s">
        <v>76</v>
      </c>
      <c r="V6779" t="s">
        <v>4153</v>
      </c>
      <c r="W6779" t="s">
        <v>4154</v>
      </c>
      <c r="X6779" t="s">
        <v>168</v>
      </c>
      <c r="Y6779" t="s">
        <v>268</v>
      </c>
      <c r="Z6779" t="s">
        <v>268</v>
      </c>
      <c r="AA6779" t="s">
        <v>19</v>
      </c>
      <c r="AC6779" t="s">
        <v>11906</v>
      </c>
      <c r="AD6779">
        <v>1</v>
      </c>
      <c r="AE6779">
        <v>1</v>
      </c>
    </row>
    <row r="6780" spans="1:31">
      <c r="A6780" t="s">
        <v>11907</v>
      </c>
      <c r="B6780" s="93">
        <v>44881</v>
      </c>
      <c r="C6780" s="93">
        <v>44881</v>
      </c>
      <c r="D6780">
        <v>-1.2990360899999999E-2</v>
      </c>
      <c r="E6780">
        <v>-1.2990360899999999E-2</v>
      </c>
      <c r="F6780" t="s">
        <v>81</v>
      </c>
      <c r="G6780">
        <v>4.8051391862955031</v>
      </c>
      <c r="H6780">
        <v>-6.2420492204710923E-2</v>
      </c>
      <c r="I6780">
        <v>-6.2420492204710923E-2</v>
      </c>
      <c r="J6780">
        <v>1</v>
      </c>
      <c r="L6780" t="s">
        <v>76</v>
      </c>
      <c r="M6780" t="s">
        <v>10908</v>
      </c>
      <c r="R6780" t="s">
        <v>8556</v>
      </c>
      <c r="T6780" t="s">
        <v>76</v>
      </c>
      <c r="V6780" t="s">
        <v>4153</v>
      </c>
      <c r="W6780" t="s">
        <v>4154</v>
      </c>
      <c r="X6780" t="s">
        <v>168</v>
      </c>
      <c r="Y6780" t="s">
        <v>268</v>
      </c>
      <c r="Z6780" t="s">
        <v>268</v>
      </c>
      <c r="AA6780" t="s">
        <v>19</v>
      </c>
      <c r="AC6780" t="s">
        <v>11908</v>
      </c>
      <c r="AD6780">
        <v>1</v>
      </c>
      <c r="AE6780">
        <v>1</v>
      </c>
    </row>
    <row r="6781" spans="1:31">
      <c r="A6781" t="s">
        <v>11909</v>
      </c>
      <c r="B6781" s="93">
        <v>44881</v>
      </c>
      <c r="C6781" s="93">
        <v>44881</v>
      </c>
      <c r="D6781">
        <v>-3.7693824000000001E-3</v>
      </c>
      <c r="E6781">
        <v>-3.7693824000000001E-3</v>
      </c>
      <c r="F6781" t="s">
        <v>81</v>
      </c>
      <c r="G6781">
        <v>4.8051391862955031</v>
      </c>
      <c r="H6781">
        <v>-1.811240707837259E-2</v>
      </c>
      <c r="I6781">
        <v>-1.811240707837259E-2</v>
      </c>
      <c r="J6781">
        <v>1</v>
      </c>
      <c r="L6781" t="s">
        <v>76</v>
      </c>
      <c r="M6781" t="s">
        <v>10908</v>
      </c>
      <c r="R6781" t="s">
        <v>8556</v>
      </c>
      <c r="T6781" t="s">
        <v>76</v>
      </c>
      <c r="V6781" t="s">
        <v>4153</v>
      </c>
      <c r="W6781" t="s">
        <v>4154</v>
      </c>
      <c r="X6781" t="s">
        <v>168</v>
      </c>
      <c r="Y6781" t="s">
        <v>268</v>
      </c>
      <c r="Z6781" t="s">
        <v>268</v>
      </c>
      <c r="AA6781" t="s">
        <v>19</v>
      </c>
      <c r="AC6781" t="s">
        <v>11910</v>
      </c>
      <c r="AD6781">
        <v>1</v>
      </c>
      <c r="AE6781">
        <v>1</v>
      </c>
    </row>
    <row r="6782" spans="1:31">
      <c r="A6782" t="s">
        <v>11911</v>
      </c>
      <c r="B6782" s="93">
        <v>44881</v>
      </c>
      <c r="C6782" s="93">
        <v>44881</v>
      </c>
      <c r="D6782">
        <v>-6.1125119999999996E-3</v>
      </c>
      <c r="E6782">
        <v>-6.1125119999999996E-3</v>
      </c>
      <c r="F6782" t="s">
        <v>81</v>
      </c>
      <c r="G6782">
        <v>4.8051391862955031</v>
      </c>
      <c r="H6782">
        <v>-2.93714709379015E-2</v>
      </c>
      <c r="I6782">
        <v>-2.93714709379015E-2</v>
      </c>
      <c r="J6782">
        <v>1</v>
      </c>
      <c r="L6782" t="s">
        <v>76</v>
      </c>
      <c r="M6782" t="s">
        <v>10908</v>
      </c>
      <c r="R6782" t="s">
        <v>8556</v>
      </c>
      <c r="T6782" t="s">
        <v>76</v>
      </c>
      <c r="V6782" t="s">
        <v>4153</v>
      </c>
      <c r="W6782" t="s">
        <v>4154</v>
      </c>
      <c r="X6782" t="s">
        <v>168</v>
      </c>
      <c r="Y6782" t="s">
        <v>268</v>
      </c>
      <c r="Z6782" t="s">
        <v>268</v>
      </c>
      <c r="AA6782" t="s">
        <v>19</v>
      </c>
      <c r="AC6782" t="s">
        <v>11912</v>
      </c>
      <c r="AD6782">
        <v>1</v>
      </c>
      <c r="AE6782">
        <v>1</v>
      </c>
    </row>
    <row r="6783" spans="1:31">
      <c r="A6783" t="s">
        <v>11913</v>
      </c>
      <c r="B6783" s="93">
        <v>44881</v>
      </c>
      <c r="C6783" s="93">
        <v>44881</v>
      </c>
      <c r="D6783">
        <v>-3.4781891199999998E-2</v>
      </c>
      <c r="E6783">
        <v>-3.4781891199999998E-2</v>
      </c>
      <c r="F6783" t="s">
        <v>81</v>
      </c>
      <c r="G6783">
        <v>4.8051391862955031</v>
      </c>
      <c r="H6783">
        <v>-0.16713182837858681</v>
      </c>
      <c r="I6783">
        <v>-0.16713182837858681</v>
      </c>
      <c r="J6783">
        <v>1</v>
      </c>
      <c r="L6783" t="s">
        <v>76</v>
      </c>
      <c r="M6783" t="s">
        <v>10908</v>
      </c>
      <c r="R6783" t="s">
        <v>8556</v>
      </c>
      <c r="T6783" t="s">
        <v>76</v>
      </c>
      <c r="V6783" t="s">
        <v>4153</v>
      </c>
      <c r="W6783" t="s">
        <v>4154</v>
      </c>
      <c r="X6783" t="s">
        <v>168</v>
      </c>
      <c r="Y6783" t="s">
        <v>268</v>
      </c>
      <c r="Z6783" t="s">
        <v>268</v>
      </c>
      <c r="AA6783" t="s">
        <v>19</v>
      </c>
      <c r="AC6783" t="s">
        <v>11914</v>
      </c>
      <c r="AD6783">
        <v>1</v>
      </c>
      <c r="AE6783">
        <v>1</v>
      </c>
    </row>
    <row r="6784" spans="1:31">
      <c r="A6784" t="s">
        <v>11915</v>
      </c>
      <c r="B6784" s="93">
        <v>44881</v>
      </c>
      <c r="C6784" s="93">
        <v>44881</v>
      </c>
      <c r="D6784">
        <v>-8.2097119999999992E-3</v>
      </c>
      <c r="E6784">
        <v>-8.2097119999999992E-3</v>
      </c>
      <c r="F6784" t="s">
        <v>81</v>
      </c>
      <c r="G6784">
        <v>4.8051391862955031</v>
      </c>
      <c r="H6784">
        <v>-3.9448808839400433E-2</v>
      </c>
      <c r="I6784">
        <v>-3.9448808839400433E-2</v>
      </c>
      <c r="J6784">
        <v>1</v>
      </c>
      <c r="L6784" t="s">
        <v>76</v>
      </c>
      <c r="M6784" t="s">
        <v>10908</v>
      </c>
      <c r="R6784" t="s">
        <v>8556</v>
      </c>
      <c r="T6784" t="s">
        <v>76</v>
      </c>
      <c r="V6784" t="s">
        <v>4153</v>
      </c>
      <c r="W6784" t="s">
        <v>4154</v>
      </c>
      <c r="X6784" t="s">
        <v>168</v>
      </c>
      <c r="Y6784" t="s">
        <v>268</v>
      </c>
      <c r="Z6784" t="s">
        <v>268</v>
      </c>
      <c r="AA6784" t="s">
        <v>19</v>
      </c>
      <c r="AC6784" t="s">
        <v>11916</v>
      </c>
      <c r="AD6784">
        <v>1</v>
      </c>
      <c r="AE6784">
        <v>1</v>
      </c>
    </row>
    <row r="6785" spans="1:31">
      <c r="A6785" t="s">
        <v>11917</v>
      </c>
      <c r="B6785" s="93">
        <v>44881</v>
      </c>
      <c r="C6785" s="93">
        <v>44881</v>
      </c>
      <c r="D6785">
        <v>-7.8346579E-3</v>
      </c>
      <c r="E6785">
        <v>-7.8346579E-3</v>
      </c>
      <c r="F6785" t="s">
        <v>81</v>
      </c>
      <c r="G6785">
        <v>4.8051391862955031</v>
      </c>
      <c r="H6785">
        <v>-3.7646621686509632E-2</v>
      </c>
      <c r="I6785">
        <v>-3.7646621686509632E-2</v>
      </c>
      <c r="J6785">
        <v>1</v>
      </c>
      <c r="L6785" t="s">
        <v>76</v>
      </c>
      <c r="M6785" t="s">
        <v>10908</v>
      </c>
      <c r="R6785" t="s">
        <v>8556</v>
      </c>
      <c r="T6785" t="s">
        <v>76</v>
      </c>
      <c r="V6785" t="s">
        <v>4153</v>
      </c>
      <c r="W6785" t="s">
        <v>4154</v>
      </c>
      <c r="X6785" t="s">
        <v>168</v>
      </c>
      <c r="Y6785" t="s">
        <v>268</v>
      </c>
      <c r="Z6785" t="s">
        <v>268</v>
      </c>
      <c r="AA6785" t="s">
        <v>19</v>
      </c>
      <c r="AC6785" t="s">
        <v>11918</v>
      </c>
      <c r="AD6785">
        <v>1</v>
      </c>
      <c r="AE6785">
        <v>1</v>
      </c>
    </row>
    <row r="6786" spans="1:31">
      <c r="A6786" t="s">
        <v>11919</v>
      </c>
      <c r="B6786" s="93">
        <v>44881</v>
      </c>
      <c r="C6786" s="93">
        <v>44881</v>
      </c>
      <c r="D6786">
        <v>-6.2115563999999993E-3</v>
      </c>
      <c r="E6786">
        <v>-6.2115563999999993E-3</v>
      </c>
      <c r="F6786" t="s">
        <v>81</v>
      </c>
      <c r="G6786">
        <v>4.8051391862955031</v>
      </c>
      <c r="H6786">
        <v>-2.984739306552462E-2</v>
      </c>
      <c r="I6786">
        <v>-2.984739306552462E-2</v>
      </c>
      <c r="J6786">
        <v>1</v>
      </c>
      <c r="L6786" t="s">
        <v>76</v>
      </c>
      <c r="M6786" t="s">
        <v>10908</v>
      </c>
      <c r="R6786" t="s">
        <v>8556</v>
      </c>
      <c r="T6786" t="s">
        <v>76</v>
      </c>
      <c r="V6786" t="s">
        <v>4153</v>
      </c>
      <c r="W6786" t="s">
        <v>4154</v>
      </c>
      <c r="X6786" t="s">
        <v>168</v>
      </c>
      <c r="Y6786" t="s">
        <v>268</v>
      </c>
      <c r="Z6786" t="s">
        <v>268</v>
      </c>
      <c r="AA6786" t="s">
        <v>19</v>
      </c>
      <c r="AC6786" t="s">
        <v>11920</v>
      </c>
      <c r="AD6786">
        <v>1</v>
      </c>
      <c r="AE6786">
        <v>1</v>
      </c>
    </row>
    <row r="6787" spans="1:31">
      <c r="A6787" t="s">
        <v>11921</v>
      </c>
      <c r="B6787" s="93">
        <v>44881</v>
      </c>
      <c r="C6787" s="93">
        <v>44881</v>
      </c>
      <c r="D6787">
        <v>-4.0998972E-3</v>
      </c>
      <c r="E6787">
        <v>-4.0998972E-3</v>
      </c>
      <c r="F6787" t="s">
        <v>81</v>
      </c>
      <c r="G6787">
        <v>4.8051391862955031</v>
      </c>
      <c r="H6787">
        <v>-1.9700576695503211E-2</v>
      </c>
      <c r="I6787">
        <v>-1.9700576695503211E-2</v>
      </c>
      <c r="J6787">
        <v>1</v>
      </c>
      <c r="L6787" t="s">
        <v>76</v>
      </c>
      <c r="M6787" t="s">
        <v>10908</v>
      </c>
      <c r="R6787" t="s">
        <v>8556</v>
      </c>
      <c r="T6787" t="s">
        <v>76</v>
      </c>
      <c r="V6787" t="s">
        <v>4153</v>
      </c>
      <c r="W6787" t="s">
        <v>4154</v>
      </c>
      <c r="X6787" t="s">
        <v>168</v>
      </c>
      <c r="Y6787" t="s">
        <v>268</v>
      </c>
      <c r="Z6787" t="s">
        <v>268</v>
      </c>
      <c r="AA6787" t="s">
        <v>19</v>
      </c>
      <c r="AC6787" t="s">
        <v>11922</v>
      </c>
      <c r="AD6787">
        <v>1</v>
      </c>
      <c r="AE6787">
        <v>1</v>
      </c>
    </row>
    <row r="6788" spans="1:31">
      <c r="A6788" t="s">
        <v>11923</v>
      </c>
      <c r="B6788" s="93">
        <v>44881</v>
      </c>
      <c r="C6788" s="93">
        <v>44881</v>
      </c>
      <c r="D6788">
        <v>-4.2023520000000003E-3</v>
      </c>
      <c r="E6788">
        <v>-4.2023520000000003E-3</v>
      </c>
      <c r="F6788" t="s">
        <v>81</v>
      </c>
      <c r="G6788">
        <v>4.8051391862955031</v>
      </c>
      <c r="H6788">
        <v>-2.0192886269807281E-2</v>
      </c>
      <c r="I6788">
        <v>-2.0192886269807281E-2</v>
      </c>
      <c r="J6788">
        <v>1</v>
      </c>
      <c r="L6788" t="s">
        <v>76</v>
      </c>
      <c r="M6788" t="s">
        <v>10908</v>
      </c>
      <c r="R6788" t="s">
        <v>8556</v>
      </c>
      <c r="T6788" t="s">
        <v>76</v>
      </c>
      <c r="V6788" t="s">
        <v>4153</v>
      </c>
      <c r="W6788" t="s">
        <v>4154</v>
      </c>
      <c r="X6788" t="s">
        <v>168</v>
      </c>
      <c r="Y6788" t="s">
        <v>268</v>
      </c>
      <c r="Z6788" t="s">
        <v>268</v>
      </c>
      <c r="AA6788" t="s">
        <v>19</v>
      </c>
      <c r="AC6788" t="s">
        <v>11924</v>
      </c>
      <c r="AD6788">
        <v>1</v>
      </c>
      <c r="AE6788">
        <v>1</v>
      </c>
    </row>
    <row r="6789" spans="1:31">
      <c r="A6789" t="s">
        <v>11925</v>
      </c>
      <c r="B6789" s="93">
        <v>44881</v>
      </c>
      <c r="C6789" s="93">
        <v>44881</v>
      </c>
      <c r="D6789">
        <v>-4.3891232000000001E-3</v>
      </c>
      <c r="E6789">
        <v>-4.3891232000000001E-3</v>
      </c>
      <c r="F6789" t="s">
        <v>81</v>
      </c>
      <c r="G6789">
        <v>4.8051391862955031</v>
      </c>
      <c r="H6789">
        <v>-2.109034788179872E-2</v>
      </c>
      <c r="I6789">
        <v>-2.109034788179872E-2</v>
      </c>
      <c r="J6789">
        <v>1</v>
      </c>
      <c r="L6789" t="s">
        <v>76</v>
      </c>
      <c r="M6789" t="s">
        <v>10908</v>
      </c>
      <c r="R6789" t="s">
        <v>8556</v>
      </c>
      <c r="T6789" t="s">
        <v>76</v>
      </c>
      <c r="V6789" t="s">
        <v>4153</v>
      </c>
      <c r="W6789" t="s">
        <v>4154</v>
      </c>
      <c r="X6789" t="s">
        <v>168</v>
      </c>
      <c r="Y6789" t="s">
        <v>268</v>
      </c>
      <c r="Z6789" t="s">
        <v>268</v>
      </c>
      <c r="AA6789" t="s">
        <v>19</v>
      </c>
      <c r="AC6789" t="s">
        <v>11926</v>
      </c>
      <c r="AD6789">
        <v>1</v>
      </c>
      <c r="AE6789">
        <v>1</v>
      </c>
    </row>
    <row r="6790" spans="1:31">
      <c r="A6790" t="s">
        <v>11927</v>
      </c>
      <c r="B6790" s="93">
        <v>44881</v>
      </c>
      <c r="C6790" s="93">
        <v>44881</v>
      </c>
      <c r="D6790">
        <v>-3.8457888E-3</v>
      </c>
      <c r="E6790">
        <v>-3.8457888E-3</v>
      </c>
      <c r="F6790" t="s">
        <v>81</v>
      </c>
      <c r="G6790">
        <v>4.8051391862955031</v>
      </c>
      <c r="H6790">
        <v>-1.8479550465096362E-2</v>
      </c>
      <c r="I6790">
        <v>-1.8479550465096362E-2</v>
      </c>
      <c r="J6790">
        <v>1</v>
      </c>
      <c r="L6790" t="s">
        <v>76</v>
      </c>
      <c r="M6790" t="s">
        <v>10908</v>
      </c>
      <c r="R6790" t="s">
        <v>8556</v>
      </c>
      <c r="T6790" t="s">
        <v>76</v>
      </c>
      <c r="V6790" t="s">
        <v>4153</v>
      </c>
      <c r="W6790" t="s">
        <v>4154</v>
      </c>
      <c r="X6790" t="s">
        <v>168</v>
      </c>
      <c r="Y6790" t="s">
        <v>268</v>
      </c>
      <c r="Z6790" t="s">
        <v>268</v>
      </c>
      <c r="AA6790" t="s">
        <v>19</v>
      </c>
      <c r="AC6790" t="s">
        <v>11928</v>
      </c>
      <c r="AD6790">
        <v>1</v>
      </c>
      <c r="AE6790">
        <v>1</v>
      </c>
    </row>
    <row r="6791" spans="1:31">
      <c r="A6791" t="s">
        <v>11929</v>
      </c>
      <c r="B6791" s="93">
        <v>44881</v>
      </c>
      <c r="C6791" s="93">
        <v>44881</v>
      </c>
      <c r="D6791">
        <v>-6.1974012E-3</v>
      </c>
      <c r="E6791">
        <v>-6.1974012E-3</v>
      </c>
      <c r="F6791" t="s">
        <v>81</v>
      </c>
      <c r="G6791">
        <v>4.8051391862955031</v>
      </c>
      <c r="H6791">
        <v>-2.9779375359314769E-2</v>
      </c>
      <c r="I6791">
        <v>-2.9779375359314769E-2</v>
      </c>
      <c r="J6791">
        <v>1</v>
      </c>
      <c r="L6791" t="s">
        <v>76</v>
      </c>
      <c r="M6791" t="s">
        <v>10908</v>
      </c>
      <c r="R6791" t="s">
        <v>8556</v>
      </c>
      <c r="T6791" t="s">
        <v>76</v>
      </c>
      <c r="V6791" t="s">
        <v>4153</v>
      </c>
      <c r="W6791" t="s">
        <v>4154</v>
      </c>
      <c r="X6791" t="s">
        <v>168</v>
      </c>
      <c r="Y6791" t="s">
        <v>268</v>
      </c>
      <c r="Z6791" t="s">
        <v>268</v>
      </c>
      <c r="AA6791" t="s">
        <v>19</v>
      </c>
      <c r="AC6791" t="s">
        <v>11930</v>
      </c>
      <c r="AD6791">
        <v>1</v>
      </c>
      <c r="AE6791">
        <v>1</v>
      </c>
    </row>
    <row r="6792" spans="1:31">
      <c r="A6792" t="s">
        <v>11931</v>
      </c>
      <c r="B6792" s="93">
        <v>44881</v>
      </c>
      <c r="C6792" s="93">
        <v>44881</v>
      </c>
      <c r="D6792">
        <v>-9.6526752000000004E-3</v>
      </c>
      <c r="E6792">
        <v>-9.6526752000000004E-3</v>
      </c>
      <c r="F6792" t="s">
        <v>81</v>
      </c>
      <c r="G6792">
        <v>4.8051391862955031</v>
      </c>
      <c r="H6792">
        <v>-4.6382447856102793E-2</v>
      </c>
      <c r="I6792">
        <v>-4.6382447856102793E-2</v>
      </c>
      <c r="J6792">
        <v>1</v>
      </c>
      <c r="L6792" t="s">
        <v>76</v>
      </c>
      <c r="M6792" t="s">
        <v>10908</v>
      </c>
      <c r="R6792" t="s">
        <v>8556</v>
      </c>
      <c r="T6792" t="s">
        <v>76</v>
      </c>
      <c r="V6792" t="s">
        <v>4153</v>
      </c>
      <c r="W6792" t="s">
        <v>4154</v>
      </c>
      <c r="X6792" t="s">
        <v>168</v>
      </c>
      <c r="Y6792" t="s">
        <v>268</v>
      </c>
      <c r="Z6792" t="s">
        <v>268</v>
      </c>
      <c r="AA6792" t="s">
        <v>19</v>
      </c>
      <c r="AC6792" t="s">
        <v>11932</v>
      </c>
      <c r="AD6792">
        <v>1</v>
      </c>
      <c r="AE6792">
        <v>1</v>
      </c>
    </row>
    <row r="6793" spans="1:31">
      <c r="A6793" t="s">
        <v>11933</v>
      </c>
      <c r="B6793" s="93">
        <v>44881</v>
      </c>
      <c r="C6793" s="93">
        <v>44881</v>
      </c>
      <c r="D6793">
        <v>-7.6570749000000014E-3</v>
      </c>
      <c r="E6793">
        <v>-7.6570749000000014E-3</v>
      </c>
      <c r="F6793" t="s">
        <v>81</v>
      </c>
      <c r="G6793">
        <v>4.8051391862955031</v>
      </c>
      <c r="H6793">
        <v>-3.6793310654389733E-2</v>
      </c>
      <c r="I6793">
        <v>-3.6793310654389733E-2</v>
      </c>
      <c r="J6793">
        <v>1</v>
      </c>
      <c r="L6793" t="s">
        <v>76</v>
      </c>
      <c r="M6793" t="s">
        <v>10908</v>
      </c>
      <c r="R6793" t="s">
        <v>8556</v>
      </c>
      <c r="T6793" t="s">
        <v>76</v>
      </c>
      <c r="V6793" t="s">
        <v>4153</v>
      </c>
      <c r="W6793" t="s">
        <v>4154</v>
      </c>
      <c r="X6793" t="s">
        <v>168</v>
      </c>
      <c r="Y6793" t="s">
        <v>268</v>
      </c>
      <c r="Z6793" t="s">
        <v>268</v>
      </c>
      <c r="AA6793" t="s">
        <v>19</v>
      </c>
      <c r="AC6793" t="s">
        <v>11934</v>
      </c>
      <c r="AD6793">
        <v>1</v>
      </c>
      <c r="AE6793">
        <v>1</v>
      </c>
    </row>
    <row r="6794" spans="1:31">
      <c r="A6794" t="s">
        <v>11935</v>
      </c>
      <c r="B6794" s="93">
        <v>44881</v>
      </c>
      <c r="C6794" s="93">
        <v>44881</v>
      </c>
      <c r="D6794">
        <v>-5.4721733999999996E-3</v>
      </c>
      <c r="E6794">
        <v>-5.4721733999999996E-3</v>
      </c>
      <c r="F6794" t="s">
        <v>81</v>
      </c>
      <c r="G6794">
        <v>4.8051391862955031</v>
      </c>
      <c r="H6794">
        <v>-2.6294554838543899E-2</v>
      </c>
      <c r="I6794">
        <v>-2.6294554838543899E-2</v>
      </c>
      <c r="J6794">
        <v>1</v>
      </c>
      <c r="L6794" t="s">
        <v>76</v>
      </c>
      <c r="M6794" t="s">
        <v>10908</v>
      </c>
      <c r="R6794" t="s">
        <v>8556</v>
      </c>
      <c r="T6794" t="s">
        <v>76</v>
      </c>
      <c r="V6794" t="s">
        <v>4153</v>
      </c>
      <c r="W6794" t="s">
        <v>4154</v>
      </c>
      <c r="X6794" t="s">
        <v>168</v>
      </c>
      <c r="Y6794" t="s">
        <v>268</v>
      </c>
      <c r="Z6794" t="s">
        <v>268</v>
      </c>
      <c r="AA6794" t="s">
        <v>19</v>
      </c>
      <c r="AC6794" t="s">
        <v>11936</v>
      </c>
      <c r="AD6794">
        <v>1</v>
      </c>
      <c r="AE6794">
        <v>1</v>
      </c>
    </row>
    <row r="6795" spans="1:31">
      <c r="A6795" t="s">
        <v>11937</v>
      </c>
      <c r="B6795" s="93">
        <v>44881</v>
      </c>
      <c r="C6795" s="93">
        <v>44881</v>
      </c>
      <c r="D6795">
        <v>-4.8815200000000003E-3</v>
      </c>
      <c r="E6795">
        <v>-4.8815200000000003E-3</v>
      </c>
      <c r="F6795" t="s">
        <v>81</v>
      </c>
      <c r="G6795">
        <v>4.8051391862955031</v>
      </c>
      <c r="H6795">
        <v>-2.345638304068523E-2</v>
      </c>
      <c r="I6795">
        <v>-2.345638304068523E-2</v>
      </c>
      <c r="J6795">
        <v>1</v>
      </c>
      <c r="L6795" t="s">
        <v>76</v>
      </c>
      <c r="M6795" t="s">
        <v>10908</v>
      </c>
      <c r="R6795" t="s">
        <v>8556</v>
      </c>
      <c r="T6795" t="s">
        <v>76</v>
      </c>
      <c r="V6795" t="s">
        <v>4153</v>
      </c>
      <c r="W6795" t="s">
        <v>4154</v>
      </c>
      <c r="X6795" t="s">
        <v>168</v>
      </c>
      <c r="Y6795" t="s">
        <v>268</v>
      </c>
      <c r="Z6795" t="s">
        <v>268</v>
      </c>
      <c r="AA6795" t="s">
        <v>19</v>
      </c>
      <c r="AC6795" t="s">
        <v>11938</v>
      </c>
      <c r="AD6795">
        <v>1</v>
      </c>
      <c r="AE6795">
        <v>1</v>
      </c>
    </row>
    <row r="6796" spans="1:31">
      <c r="A6796" t="s">
        <v>11939</v>
      </c>
      <c r="B6796" s="93">
        <v>44881</v>
      </c>
      <c r="C6796" s="93">
        <v>44881</v>
      </c>
      <c r="D6796">
        <v>-4.8638531999999996E-3</v>
      </c>
      <c r="E6796">
        <v>-4.8638531999999996E-3</v>
      </c>
      <c r="F6796" t="s">
        <v>81</v>
      </c>
      <c r="G6796">
        <v>4.8051391862955031</v>
      </c>
      <c r="H6796">
        <v>-2.337149160770878E-2</v>
      </c>
      <c r="I6796">
        <v>-2.337149160770878E-2</v>
      </c>
      <c r="J6796">
        <v>1</v>
      </c>
      <c r="L6796" t="s">
        <v>76</v>
      </c>
      <c r="M6796" t="s">
        <v>10908</v>
      </c>
      <c r="R6796" t="s">
        <v>8556</v>
      </c>
      <c r="T6796" t="s">
        <v>76</v>
      </c>
      <c r="V6796" t="s">
        <v>4153</v>
      </c>
      <c r="W6796" t="s">
        <v>4154</v>
      </c>
      <c r="X6796" t="s">
        <v>168</v>
      </c>
      <c r="Y6796" t="s">
        <v>268</v>
      </c>
      <c r="Z6796" t="s">
        <v>268</v>
      </c>
      <c r="AA6796" t="s">
        <v>19</v>
      </c>
      <c r="AC6796" t="s">
        <v>11940</v>
      </c>
      <c r="AD6796">
        <v>1</v>
      </c>
      <c r="AE6796">
        <v>1</v>
      </c>
    </row>
    <row r="6797" spans="1:31">
      <c r="A6797" t="s">
        <v>11941</v>
      </c>
      <c r="B6797" s="93">
        <v>44881</v>
      </c>
      <c r="C6797" s="93">
        <v>44881</v>
      </c>
      <c r="D6797">
        <v>-6.1204830999999999E-3</v>
      </c>
      <c r="E6797">
        <v>-6.1204830999999999E-3</v>
      </c>
      <c r="F6797" t="s">
        <v>81</v>
      </c>
      <c r="G6797">
        <v>4.8051391862955031</v>
      </c>
      <c r="H6797">
        <v>-2.940977318286938E-2</v>
      </c>
      <c r="I6797">
        <v>-2.940977318286938E-2</v>
      </c>
      <c r="J6797">
        <v>1</v>
      </c>
      <c r="L6797" t="s">
        <v>76</v>
      </c>
      <c r="M6797" t="s">
        <v>10908</v>
      </c>
      <c r="R6797" t="s">
        <v>8556</v>
      </c>
      <c r="T6797" t="s">
        <v>76</v>
      </c>
      <c r="V6797" t="s">
        <v>4153</v>
      </c>
      <c r="W6797" t="s">
        <v>4154</v>
      </c>
      <c r="X6797" t="s">
        <v>168</v>
      </c>
      <c r="Y6797" t="s">
        <v>268</v>
      </c>
      <c r="Z6797" t="s">
        <v>268</v>
      </c>
      <c r="AA6797" t="s">
        <v>19</v>
      </c>
      <c r="AC6797" t="s">
        <v>11942</v>
      </c>
      <c r="AD6797">
        <v>1</v>
      </c>
      <c r="AE6797">
        <v>1</v>
      </c>
    </row>
    <row r="6798" spans="1:31">
      <c r="A6798" t="s">
        <v>11943</v>
      </c>
      <c r="B6798" s="93">
        <v>44881</v>
      </c>
      <c r="C6798" s="93">
        <v>44881</v>
      </c>
      <c r="D6798">
        <v>-2.45585122E-2</v>
      </c>
      <c r="E6798">
        <v>-2.45585122E-2</v>
      </c>
      <c r="F6798" t="s">
        <v>81</v>
      </c>
      <c r="G6798">
        <v>4.8051391862955031</v>
      </c>
      <c r="H6798">
        <v>-0.1180070693293362</v>
      </c>
      <c r="I6798">
        <v>-0.1180070693293362</v>
      </c>
      <c r="J6798">
        <v>1</v>
      </c>
      <c r="L6798" t="s">
        <v>76</v>
      </c>
      <c r="M6798" t="s">
        <v>10908</v>
      </c>
      <c r="R6798" t="s">
        <v>8556</v>
      </c>
      <c r="T6798" t="s">
        <v>76</v>
      </c>
      <c r="V6798" t="s">
        <v>4153</v>
      </c>
      <c r="W6798" t="s">
        <v>4154</v>
      </c>
      <c r="X6798" t="s">
        <v>168</v>
      </c>
      <c r="Y6798" t="s">
        <v>268</v>
      </c>
      <c r="Z6798" t="s">
        <v>268</v>
      </c>
      <c r="AA6798" t="s">
        <v>19</v>
      </c>
      <c r="AC6798" t="s">
        <v>11944</v>
      </c>
      <c r="AD6798">
        <v>1</v>
      </c>
      <c r="AE6798">
        <v>1</v>
      </c>
    </row>
    <row r="6799" spans="1:31">
      <c r="A6799" t="s">
        <v>11945</v>
      </c>
      <c r="B6799" s="93">
        <v>44881</v>
      </c>
      <c r="C6799" s="93">
        <v>44881</v>
      </c>
      <c r="D6799">
        <v>-2.1648480000000001E-2</v>
      </c>
      <c r="E6799">
        <v>-2.1648480000000001E-2</v>
      </c>
      <c r="F6799" t="s">
        <v>81</v>
      </c>
      <c r="G6799">
        <v>4.8051391862955031</v>
      </c>
      <c r="H6799">
        <v>-0.10402395957173451</v>
      </c>
      <c r="I6799">
        <v>-0.10402395957173451</v>
      </c>
      <c r="J6799">
        <v>1</v>
      </c>
      <c r="L6799" t="s">
        <v>76</v>
      </c>
      <c r="M6799" t="s">
        <v>10908</v>
      </c>
      <c r="R6799" t="s">
        <v>8556</v>
      </c>
      <c r="T6799" t="s">
        <v>76</v>
      </c>
      <c r="V6799" t="s">
        <v>4153</v>
      </c>
      <c r="W6799" t="s">
        <v>4154</v>
      </c>
      <c r="X6799" t="s">
        <v>168</v>
      </c>
      <c r="Y6799" t="s">
        <v>268</v>
      </c>
      <c r="Z6799" t="s">
        <v>268</v>
      </c>
      <c r="AA6799" t="s">
        <v>19</v>
      </c>
      <c r="AC6799" t="s">
        <v>11946</v>
      </c>
      <c r="AD6799">
        <v>1</v>
      </c>
      <c r="AE6799">
        <v>1</v>
      </c>
    </row>
    <row r="6800" spans="1:31">
      <c r="A6800" t="s">
        <v>11947</v>
      </c>
      <c r="B6800" s="93">
        <v>44881</v>
      </c>
      <c r="C6800" s="93">
        <v>44881</v>
      </c>
      <c r="D6800">
        <v>-2.44696241E-2</v>
      </c>
      <c r="E6800">
        <v>-2.44696241E-2</v>
      </c>
      <c r="F6800" t="s">
        <v>81</v>
      </c>
      <c r="G6800">
        <v>4.8051391862955031</v>
      </c>
      <c r="H6800">
        <v>-0.1175799496368308</v>
      </c>
      <c r="I6800">
        <v>-0.1175799496368308</v>
      </c>
      <c r="J6800">
        <v>1</v>
      </c>
      <c r="L6800" t="s">
        <v>76</v>
      </c>
      <c r="M6800" t="s">
        <v>10908</v>
      </c>
      <c r="R6800" t="s">
        <v>8556</v>
      </c>
      <c r="T6800" t="s">
        <v>76</v>
      </c>
      <c r="V6800" t="s">
        <v>4153</v>
      </c>
      <c r="W6800" t="s">
        <v>4154</v>
      </c>
      <c r="X6800" t="s">
        <v>168</v>
      </c>
      <c r="Y6800" t="s">
        <v>268</v>
      </c>
      <c r="Z6800" t="s">
        <v>268</v>
      </c>
      <c r="AA6800" t="s">
        <v>19</v>
      </c>
      <c r="AC6800" t="s">
        <v>11948</v>
      </c>
      <c r="AD6800">
        <v>1</v>
      </c>
      <c r="AE6800">
        <v>1</v>
      </c>
    </row>
    <row r="6801" spans="1:31">
      <c r="A6801" t="s">
        <v>11949</v>
      </c>
      <c r="B6801" s="93">
        <v>44880</v>
      </c>
      <c r="C6801" s="93">
        <v>44880</v>
      </c>
      <c r="D6801">
        <v>2.9999999999999997E-4</v>
      </c>
      <c r="E6801">
        <v>2.9999999999999997E-4</v>
      </c>
      <c r="F6801" t="s">
        <v>67</v>
      </c>
      <c r="G6801">
        <v>6610.3484688489962</v>
      </c>
      <c r="H6801">
        <v>1.983104540654699</v>
      </c>
      <c r="I6801">
        <v>1.983104540654699</v>
      </c>
      <c r="J6801">
        <v>1</v>
      </c>
      <c r="L6801" t="s">
        <v>9990</v>
      </c>
      <c r="M6801" t="s">
        <v>72</v>
      </c>
      <c r="R6801" t="s">
        <v>8556</v>
      </c>
      <c r="T6801" t="s">
        <v>72</v>
      </c>
      <c r="V6801" t="s">
        <v>9991</v>
      </c>
      <c r="W6801" t="s">
        <v>9991</v>
      </c>
      <c r="X6801" t="s">
        <v>1132</v>
      </c>
      <c r="Y6801" t="s">
        <v>1133</v>
      </c>
      <c r="Z6801" t="s">
        <v>1133</v>
      </c>
      <c r="AA6801" t="s">
        <v>30</v>
      </c>
      <c r="AC6801" t="s">
        <v>11950</v>
      </c>
      <c r="AD6801">
        <v>1</v>
      </c>
      <c r="AE6801">
        <v>1</v>
      </c>
    </row>
    <row r="6802" spans="1:31">
      <c r="A6802" t="s">
        <v>11951</v>
      </c>
      <c r="B6802" s="93">
        <v>44880</v>
      </c>
      <c r="C6802" s="93">
        <v>44880</v>
      </c>
      <c r="D6802">
        <v>-8.1500159999999995E-3</v>
      </c>
      <c r="E6802">
        <v>-8.1500159999999995E-3</v>
      </c>
      <c r="F6802" t="s">
        <v>81</v>
      </c>
      <c r="G6802">
        <v>4.9656810982048576</v>
      </c>
      <c r="H6802">
        <v>-4.0470380401267159E-2</v>
      </c>
      <c r="I6802">
        <v>-4.0470380401267159E-2</v>
      </c>
      <c r="J6802">
        <v>1</v>
      </c>
      <c r="L6802" t="s">
        <v>76</v>
      </c>
      <c r="M6802" t="s">
        <v>10908</v>
      </c>
      <c r="R6802" t="s">
        <v>8556</v>
      </c>
      <c r="T6802" t="s">
        <v>76</v>
      </c>
      <c r="V6802" t="s">
        <v>4153</v>
      </c>
      <c r="W6802" t="s">
        <v>4154</v>
      </c>
      <c r="X6802" t="s">
        <v>168</v>
      </c>
      <c r="Y6802" t="s">
        <v>268</v>
      </c>
      <c r="Z6802" t="s">
        <v>268</v>
      </c>
      <c r="AA6802" t="s">
        <v>19</v>
      </c>
      <c r="AC6802" t="s">
        <v>11952</v>
      </c>
      <c r="AD6802">
        <v>1</v>
      </c>
      <c r="AE6802">
        <v>1</v>
      </c>
    </row>
    <row r="6803" spans="1:31">
      <c r="A6803" t="s">
        <v>11953</v>
      </c>
      <c r="B6803" s="93">
        <v>44880</v>
      </c>
      <c r="C6803" s="93">
        <v>44880</v>
      </c>
      <c r="D6803">
        <v>-3.4173612999999999E-3</v>
      </c>
      <c r="E6803">
        <v>-3.4173612999999999E-3</v>
      </c>
      <c r="F6803" t="s">
        <v>81</v>
      </c>
      <c r="G6803">
        <v>4.9656810982048576</v>
      </c>
      <c r="H6803">
        <v>-1.6969526413146779E-2</v>
      </c>
      <c r="I6803">
        <v>-1.6969526413146779E-2</v>
      </c>
      <c r="J6803">
        <v>1</v>
      </c>
      <c r="L6803" t="s">
        <v>76</v>
      </c>
      <c r="M6803" t="s">
        <v>10908</v>
      </c>
      <c r="R6803" t="s">
        <v>8556</v>
      </c>
      <c r="T6803" t="s">
        <v>76</v>
      </c>
      <c r="V6803" t="s">
        <v>4153</v>
      </c>
      <c r="W6803" t="s">
        <v>4154</v>
      </c>
      <c r="X6803" t="s">
        <v>168</v>
      </c>
      <c r="Y6803" t="s">
        <v>268</v>
      </c>
      <c r="Z6803" t="s">
        <v>268</v>
      </c>
      <c r="AA6803" t="s">
        <v>19</v>
      </c>
      <c r="AC6803" t="s">
        <v>11954</v>
      </c>
      <c r="AD6803">
        <v>1</v>
      </c>
      <c r="AE6803">
        <v>1</v>
      </c>
    </row>
    <row r="6804" spans="1:31">
      <c r="A6804" t="s">
        <v>11955</v>
      </c>
      <c r="B6804" s="93">
        <v>44880</v>
      </c>
      <c r="C6804" s="93">
        <v>44880</v>
      </c>
      <c r="D6804">
        <v>-6.4126414999999999E-3</v>
      </c>
      <c r="E6804">
        <v>-6.4126414999999999E-3</v>
      </c>
      <c r="F6804" t="s">
        <v>81</v>
      </c>
      <c r="G6804">
        <v>4.9656810982048576</v>
      </c>
      <c r="H6804">
        <v>-3.1843132686114037E-2</v>
      </c>
      <c r="I6804">
        <v>-3.1843132686114037E-2</v>
      </c>
      <c r="J6804">
        <v>1</v>
      </c>
      <c r="L6804" t="s">
        <v>76</v>
      </c>
      <c r="M6804" t="s">
        <v>10908</v>
      </c>
      <c r="R6804" t="s">
        <v>8556</v>
      </c>
      <c r="T6804" t="s">
        <v>76</v>
      </c>
      <c r="V6804" t="s">
        <v>4153</v>
      </c>
      <c r="W6804" t="s">
        <v>4154</v>
      </c>
      <c r="X6804" t="s">
        <v>168</v>
      </c>
      <c r="Y6804" t="s">
        <v>268</v>
      </c>
      <c r="Z6804" t="s">
        <v>268</v>
      </c>
      <c r="AA6804" t="s">
        <v>19</v>
      </c>
      <c r="AC6804" t="s">
        <v>11956</v>
      </c>
      <c r="AD6804">
        <v>1</v>
      </c>
      <c r="AE6804">
        <v>1</v>
      </c>
    </row>
    <row r="6805" spans="1:31">
      <c r="A6805" t="s">
        <v>11957</v>
      </c>
      <c r="B6805" s="93">
        <v>44880</v>
      </c>
      <c r="C6805" s="93">
        <v>44880</v>
      </c>
      <c r="D6805">
        <v>-0.20269101463801101</v>
      </c>
      <c r="E6805">
        <v>-0.20269101463801101</v>
      </c>
      <c r="F6805" t="s">
        <v>81</v>
      </c>
      <c r="G6805">
        <v>4.9656810982048576</v>
      </c>
      <c r="H6805">
        <v>-1.006498940163935</v>
      </c>
      <c r="I6805">
        <v>-1.006498940163935</v>
      </c>
      <c r="J6805">
        <v>1</v>
      </c>
      <c r="L6805" t="s">
        <v>76</v>
      </c>
      <c r="R6805" t="s">
        <v>11958</v>
      </c>
      <c r="T6805" t="s">
        <v>76</v>
      </c>
      <c r="V6805" t="s">
        <v>4153</v>
      </c>
      <c r="W6805" t="s">
        <v>4154</v>
      </c>
      <c r="X6805" t="s">
        <v>168</v>
      </c>
      <c r="Y6805" t="s">
        <v>268</v>
      </c>
      <c r="Z6805" t="s">
        <v>268</v>
      </c>
      <c r="AA6805" t="s">
        <v>19</v>
      </c>
      <c r="AC6805" t="s">
        <v>11959</v>
      </c>
      <c r="AD6805">
        <v>1</v>
      </c>
      <c r="AE6805">
        <v>1</v>
      </c>
    </row>
    <row r="6806" spans="1:31">
      <c r="A6806" t="s">
        <v>11960</v>
      </c>
      <c r="B6806" s="93">
        <v>44880</v>
      </c>
      <c r="C6806" s="93">
        <v>44880</v>
      </c>
      <c r="D6806">
        <v>-5.5381032E-3</v>
      </c>
      <c r="E6806">
        <v>-5.5381032E-3</v>
      </c>
      <c r="F6806" t="s">
        <v>81</v>
      </c>
      <c r="G6806">
        <v>4.9656810982048576</v>
      </c>
      <c r="H6806">
        <v>-2.7500454380147841E-2</v>
      </c>
      <c r="I6806">
        <v>-2.7500454380147841E-2</v>
      </c>
      <c r="J6806">
        <v>1</v>
      </c>
      <c r="L6806" t="s">
        <v>76</v>
      </c>
      <c r="M6806" t="s">
        <v>10908</v>
      </c>
      <c r="R6806" t="s">
        <v>8556</v>
      </c>
      <c r="T6806" t="s">
        <v>76</v>
      </c>
      <c r="V6806" t="s">
        <v>4153</v>
      </c>
      <c r="W6806" t="s">
        <v>4154</v>
      </c>
      <c r="X6806" t="s">
        <v>168</v>
      </c>
      <c r="Y6806" t="s">
        <v>268</v>
      </c>
      <c r="Z6806" t="s">
        <v>268</v>
      </c>
      <c r="AA6806" t="s">
        <v>19</v>
      </c>
      <c r="AC6806" t="s">
        <v>11961</v>
      </c>
      <c r="AD6806">
        <v>1</v>
      </c>
      <c r="AE6806">
        <v>1</v>
      </c>
    </row>
    <row r="6807" spans="1:31">
      <c r="A6807" t="s">
        <v>11962</v>
      </c>
      <c r="B6807" s="93">
        <v>44880</v>
      </c>
      <c r="C6807" s="93">
        <v>44880</v>
      </c>
      <c r="D6807">
        <v>-7.7425151999999994E-3</v>
      </c>
      <c r="E6807">
        <v>-7.7425151999999994E-3</v>
      </c>
      <c r="F6807" t="s">
        <v>81</v>
      </c>
      <c r="G6807">
        <v>4.9656810982048576</v>
      </c>
      <c r="H6807">
        <v>-3.8446861381203797E-2</v>
      </c>
      <c r="I6807">
        <v>-3.8446861381203797E-2</v>
      </c>
      <c r="J6807">
        <v>1</v>
      </c>
      <c r="L6807" t="s">
        <v>76</v>
      </c>
      <c r="M6807" t="s">
        <v>10908</v>
      </c>
      <c r="R6807" t="s">
        <v>8556</v>
      </c>
      <c r="T6807" t="s">
        <v>76</v>
      </c>
      <c r="V6807" t="s">
        <v>4153</v>
      </c>
      <c r="W6807" t="s">
        <v>4154</v>
      </c>
      <c r="X6807" t="s">
        <v>168</v>
      </c>
      <c r="Y6807" t="s">
        <v>268</v>
      </c>
      <c r="Z6807" t="s">
        <v>268</v>
      </c>
      <c r="AA6807" t="s">
        <v>19</v>
      </c>
      <c r="AC6807" t="s">
        <v>11963</v>
      </c>
      <c r="AD6807">
        <v>1</v>
      </c>
      <c r="AE6807">
        <v>1</v>
      </c>
    </row>
    <row r="6808" spans="1:31">
      <c r="A6808" t="s">
        <v>11964</v>
      </c>
      <c r="B6808" s="93">
        <v>44880</v>
      </c>
      <c r="C6808" s="93">
        <v>44880</v>
      </c>
      <c r="D6808">
        <v>-7.9665174999999991E-3</v>
      </c>
      <c r="E6808">
        <v>-7.9665174999999991E-3</v>
      </c>
      <c r="F6808" t="s">
        <v>81</v>
      </c>
      <c r="G6808">
        <v>4.9656810982048576</v>
      </c>
      <c r="H6808">
        <v>-3.9559185368268211E-2</v>
      </c>
      <c r="I6808">
        <v>-3.9559185368268211E-2</v>
      </c>
      <c r="J6808">
        <v>1</v>
      </c>
      <c r="L6808" t="s">
        <v>76</v>
      </c>
      <c r="M6808" t="s">
        <v>10908</v>
      </c>
      <c r="R6808" t="s">
        <v>8556</v>
      </c>
      <c r="T6808" t="s">
        <v>76</v>
      </c>
      <c r="V6808" t="s">
        <v>4153</v>
      </c>
      <c r="W6808" t="s">
        <v>4154</v>
      </c>
      <c r="X6808" t="s">
        <v>168</v>
      </c>
      <c r="Y6808" t="s">
        <v>268</v>
      </c>
      <c r="Z6808" t="s">
        <v>268</v>
      </c>
      <c r="AA6808" t="s">
        <v>19</v>
      </c>
      <c r="AC6808" t="s">
        <v>11965</v>
      </c>
      <c r="AD6808">
        <v>1</v>
      </c>
      <c r="AE6808">
        <v>1</v>
      </c>
    </row>
    <row r="6809" spans="1:31">
      <c r="A6809" t="s">
        <v>11966</v>
      </c>
      <c r="B6809" s="93">
        <v>44879</v>
      </c>
      <c r="C6809" s="93">
        <v>44879</v>
      </c>
      <c r="D6809">
        <v>1.4249999999999999E-4</v>
      </c>
      <c r="E6809">
        <v>1.4249999999999999E-4</v>
      </c>
      <c r="F6809" t="s">
        <v>67</v>
      </c>
      <c r="G6809">
        <v>6582.1314952279963</v>
      </c>
      <c r="H6809">
        <v>0.93795373806998938</v>
      </c>
      <c r="I6809">
        <v>0.93795373806998938</v>
      </c>
      <c r="J6809">
        <v>1</v>
      </c>
      <c r="L6809" t="s">
        <v>9990</v>
      </c>
      <c r="M6809" t="s">
        <v>72</v>
      </c>
      <c r="R6809" t="s">
        <v>8556</v>
      </c>
      <c r="T6809" t="s">
        <v>72</v>
      </c>
      <c r="V6809" t="s">
        <v>9991</v>
      </c>
      <c r="W6809" t="s">
        <v>9991</v>
      </c>
      <c r="X6809" t="s">
        <v>1132</v>
      </c>
      <c r="Y6809" t="s">
        <v>1133</v>
      </c>
      <c r="Z6809" t="s">
        <v>1133</v>
      </c>
      <c r="AA6809" t="s">
        <v>30</v>
      </c>
      <c r="AC6809" t="s">
        <v>11967</v>
      </c>
      <c r="AD6809">
        <v>1</v>
      </c>
      <c r="AE6809">
        <v>1</v>
      </c>
    </row>
    <row r="6810" spans="1:31">
      <c r="A6810" t="s">
        <v>11968</v>
      </c>
      <c r="B6810" s="93">
        <v>44879</v>
      </c>
      <c r="C6810" s="93">
        <v>44879</v>
      </c>
      <c r="D6810">
        <v>2.2499999999999999E-4</v>
      </c>
      <c r="E6810">
        <v>2.2499999999999999E-4</v>
      </c>
      <c r="F6810" t="s">
        <v>67</v>
      </c>
      <c r="G6810">
        <v>6582.1314952279963</v>
      </c>
      <c r="H6810">
        <v>1.4809795864262989</v>
      </c>
      <c r="I6810">
        <v>1.4809795864262989</v>
      </c>
      <c r="J6810">
        <v>1</v>
      </c>
      <c r="L6810" t="s">
        <v>9990</v>
      </c>
      <c r="M6810" t="s">
        <v>72</v>
      </c>
      <c r="R6810" t="s">
        <v>8556</v>
      </c>
      <c r="T6810" t="s">
        <v>72</v>
      </c>
      <c r="V6810" t="s">
        <v>9991</v>
      </c>
      <c r="W6810" t="s">
        <v>9991</v>
      </c>
      <c r="X6810" t="s">
        <v>1132</v>
      </c>
      <c r="Y6810" t="s">
        <v>1133</v>
      </c>
      <c r="Z6810" t="s">
        <v>1133</v>
      </c>
      <c r="AA6810" t="s">
        <v>30</v>
      </c>
      <c r="AC6810" t="s">
        <v>11969</v>
      </c>
      <c r="AD6810">
        <v>1</v>
      </c>
      <c r="AE6810">
        <v>1</v>
      </c>
    </row>
    <row r="6811" spans="1:31">
      <c r="A6811" t="s">
        <v>11970</v>
      </c>
      <c r="B6811" s="93">
        <v>44879</v>
      </c>
      <c r="C6811" s="93">
        <v>44879</v>
      </c>
      <c r="D6811">
        <v>1.4249999999999999E-4</v>
      </c>
      <c r="E6811">
        <v>1.4249999999999999E-4</v>
      </c>
      <c r="F6811" t="s">
        <v>67</v>
      </c>
      <c r="G6811">
        <v>6582.1314952279963</v>
      </c>
      <c r="H6811">
        <v>0.93795373806998938</v>
      </c>
      <c r="I6811">
        <v>0.93795373806998938</v>
      </c>
      <c r="J6811">
        <v>1</v>
      </c>
      <c r="L6811" t="s">
        <v>9990</v>
      </c>
      <c r="M6811" t="s">
        <v>72</v>
      </c>
      <c r="R6811" t="s">
        <v>8556</v>
      </c>
      <c r="T6811" t="s">
        <v>72</v>
      </c>
      <c r="V6811" t="s">
        <v>9991</v>
      </c>
      <c r="W6811" t="s">
        <v>9991</v>
      </c>
      <c r="X6811" t="s">
        <v>1132</v>
      </c>
      <c r="Y6811" t="s">
        <v>1133</v>
      </c>
      <c r="Z6811" t="s">
        <v>1133</v>
      </c>
      <c r="AA6811" t="s">
        <v>30</v>
      </c>
      <c r="AC6811" t="s">
        <v>11971</v>
      </c>
      <c r="AD6811">
        <v>1</v>
      </c>
      <c r="AE6811">
        <v>1</v>
      </c>
    </row>
    <row r="6812" spans="1:31">
      <c r="A6812" t="s">
        <v>11972</v>
      </c>
      <c r="B6812" s="93">
        <v>44879</v>
      </c>
      <c r="C6812" s="93">
        <v>44879</v>
      </c>
      <c r="D6812">
        <v>-5.5893808E-3</v>
      </c>
      <c r="E6812">
        <v>-5.5893808E-3</v>
      </c>
      <c r="F6812" t="s">
        <v>81</v>
      </c>
      <c r="G6812">
        <v>4.8610816542948037</v>
      </c>
      <c r="H6812">
        <v>-2.717043646574761E-2</v>
      </c>
      <c r="I6812">
        <v>-2.717043646574761E-2</v>
      </c>
      <c r="J6812">
        <v>1</v>
      </c>
      <c r="L6812" t="s">
        <v>76</v>
      </c>
      <c r="M6812" t="s">
        <v>10908</v>
      </c>
      <c r="R6812" t="s">
        <v>8556</v>
      </c>
      <c r="T6812" t="s">
        <v>76</v>
      </c>
      <c r="V6812" t="s">
        <v>4153</v>
      </c>
      <c r="W6812" t="s">
        <v>4154</v>
      </c>
      <c r="X6812" t="s">
        <v>168</v>
      </c>
      <c r="Y6812" t="s">
        <v>268</v>
      </c>
      <c r="Z6812" t="s">
        <v>268</v>
      </c>
      <c r="AA6812" t="s">
        <v>19</v>
      </c>
      <c r="AC6812" t="s">
        <v>11973</v>
      </c>
      <c r="AD6812">
        <v>1</v>
      </c>
      <c r="AE6812">
        <v>1</v>
      </c>
    </row>
    <row r="6813" spans="1:31">
      <c r="A6813" t="s">
        <v>11974</v>
      </c>
      <c r="B6813" s="93">
        <v>44879</v>
      </c>
      <c r="C6813" s="93">
        <v>44879</v>
      </c>
      <c r="D6813">
        <v>-4.9967840399999998E-2</v>
      </c>
      <c r="E6813">
        <v>-4.9967840399999998E-2</v>
      </c>
      <c r="F6813" t="s">
        <v>81</v>
      </c>
      <c r="G6813">
        <v>4.8610816542948037</v>
      </c>
      <c r="H6813">
        <v>-0.2428977522731707</v>
      </c>
      <c r="I6813">
        <v>-0.2428977522731707</v>
      </c>
      <c r="J6813">
        <v>1</v>
      </c>
      <c r="L6813" t="s">
        <v>76</v>
      </c>
      <c r="M6813" t="s">
        <v>10908</v>
      </c>
      <c r="R6813" t="s">
        <v>8556</v>
      </c>
      <c r="T6813" t="s">
        <v>76</v>
      </c>
      <c r="V6813" t="s">
        <v>4153</v>
      </c>
      <c r="W6813" t="s">
        <v>4154</v>
      </c>
      <c r="X6813" t="s">
        <v>168</v>
      </c>
      <c r="Y6813" t="s">
        <v>268</v>
      </c>
      <c r="Z6813" t="s">
        <v>268</v>
      </c>
      <c r="AA6813" t="s">
        <v>19</v>
      </c>
      <c r="AC6813" t="s">
        <v>11975</v>
      </c>
      <c r="AD6813">
        <v>1</v>
      </c>
      <c r="AE6813">
        <v>1</v>
      </c>
    </row>
    <row r="6814" spans="1:31">
      <c r="A6814" t="s">
        <v>11976</v>
      </c>
      <c r="B6814" s="93">
        <v>44879</v>
      </c>
      <c r="C6814" s="93">
        <v>44879</v>
      </c>
      <c r="D6814">
        <v>-1.03117956E-2</v>
      </c>
      <c r="E6814">
        <v>-1.03117956E-2</v>
      </c>
      <c r="F6814" t="s">
        <v>81</v>
      </c>
      <c r="G6814">
        <v>4.8610816542948037</v>
      </c>
      <c r="H6814">
        <v>-5.0126480413997879E-2</v>
      </c>
      <c r="I6814">
        <v>-5.0126480413997879E-2</v>
      </c>
      <c r="J6814">
        <v>1</v>
      </c>
      <c r="L6814" t="s">
        <v>76</v>
      </c>
      <c r="M6814" t="s">
        <v>10908</v>
      </c>
      <c r="R6814" t="s">
        <v>8556</v>
      </c>
      <c r="T6814" t="s">
        <v>76</v>
      </c>
      <c r="V6814" t="s">
        <v>4153</v>
      </c>
      <c r="W6814" t="s">
        <v>4154</v>
      </c>
      <c r="X6814" t="s">
        <v>168</v>
      </c>
      <c r="Y6814" t="s">
        <v>268</v>
      </c>
      <c r="Z6814" t="s">
        <v>268</v>
      </c>
      <c r="AA6814" t="s">
        <v>19</v>
      </c>
      <c r="AC6814" t="s">
        <v>11977</v>
      </c>
      <c r="AD6814">
        <v>1</v>
      </c>
      <c r="AE6814">
        <v>1</v>
      </c>
    </row>
    <row r="6815" spans="1:31">
      <c r="A6815" t="s">
        <v>11978</v>
      </c>
      <c r="B6815" s="93">
        <v>44879</v>
      </c>
      <c r="C6815" s="93">
        <v>44879</v>
      </c>
      <c r="D6815">
        <v>-5.7729736E-3</v>
      </c>
      <c r="E6815">
        <v>-5.7729736E-3</v>
      </c>
      <c r="F6815" t="s">
        <v>81</v>
      </c>
      <c r="G6815">
        <v>4.8610816542948037</v>
      </c>
      <c r="H6815">
        <v>-2.806289605768823E-2</v>
      </c>
      <c r="I6815">
        <v>-2.806289605768823E-2</v>
      </c>
      <c r="J6815">
        <v>1</v>
      </c>
      <c r="L6815" t="s">
        <v>76</v>
      </c>
      <c r="M6815" t="s">
        <v>10908</v>
      </c>
      <c r="R6815" t="s">
        <v>8556</v>
      </c>
      <c r="T6815" t="s">
        <v>76</v>
      </c>
      <c r="V6815" t="s">
        <v>4153</v>
      </c>
      <c r="W6815" t="s">
        <v>4154</v>
      </c>
      <c r="X6815" t="s">
        <v>168</v>
      </c>
      <c r="Y6815" t="s">
        <v>268</v>
      </c>
      <c r="Z6815" t="s">
        <v>268</v>
      </c>
      <c r="AA6815" t="s">
        <v>19</v>
      </c>
      <c r="AC6815" t="s">
        <v>11979</v>
      </c>
      <c r="AD6815">
        <v>1</v>
      </c>
      <c r="AE6815">
        <v>1</v>
      </c>
    </row>
    <row r="6816" spans="1:31">
      <c r="A6816" t="s">
        <v>11980</v>
      </c>
      <c r="B6816" s="93">
        <v>44879</v>
      </c>
      <c r="C6816" s="93">
        <v>44879</v>
      </c>
      <c r="D6816">
        <v>-1.24537116E-2</v>
      </c>
      <c r="E6816">
        <v>-1.24537116E-2</v>
      </c>
      <c r="F6816" t="s">
        <v>81</v>
      </c>
      <c r="G6816">
        <v>4.8610816542948037</v>
      </c>
      <c r="H6816">
        <v>-6.053850898663838E-2</v>
      </c>
      <c r="I6816">
        <v>-6.053850898663838E-2</v>
      </c>
      <c r="J6816">
        <v>1</v>
      </c>
      <c r="L6816" t="s">
        <v>76</v>
      </c>
      <c r="M6816" t="s">
        <v>10908</v>
      </c>
      <c r="R6816" t="s">
        <v>8556</v>
      </c>
      <c r="T6816" t="s">
        <v>76</v>
      </c>
      <c r="V6816" t="s">
        <v>4153</v>
      </c>
      <c r="W6816" t="s">
        <v>4154</v>
      </c>
      <c r="X6816" t="s">
        <v>168</v>
      </c>
      <c r="Y6816" t="s">
        <v>268</v>
      </c>
      <c r="Z6816" t="s">
        <v>268</v>
      </c>
      <c r="AA6816" t="s">
        <v>19</v>
      </c>
      <c r="AC6816" t="s">
        <v>11981</v>
      </c>
      <c r="AD6816">
        <v>1</v>
      </c>
      <c r="AE6816">
        <v>1</v>
      </c>
    </row>
    <row r="6817" spans="1:31">
      <c r="A6817" t="s">
        <v>11982</v>
      </c>
      <c r="B6817" s="93">
        <v>44879</v>
      </c>
      <c r="C6817" s="93">
        <v>44879</v>
      </c>
      <c r="D6817">
        <v>-7.6951698000000002E-3</v>
      </c>
      <c r="E6817">
        <v>-7.6951698000000002E-3</v>
      </c>
      <c r="F6817" t="s">
        <v>81</v>
      </c>
      <c r="G6817">
        <v>4.8610816542948037</v>
      </c>
      <c r="H6817">
        <v>-3.7406848741463418E-2</v>
      </c>
      <c r="I6817">
        <v>-3.7406848741463418E-2</v>
      </c>
      <c r="J6817">
        <v>1</v>
      </c>
      <c r="L6817" t="s">
        <v>76</v>
      </c>
      <c r="M6817" t="s">
        <v>10908</v>
      </c>
      <c r="R6817" t="s">
        <v>8556</v>
      </c>
      <c r="T6817" t="s">
        <v>76</v>
      </c>
      <c r="V6817" t="s">
        <v>4153</v>
      </c>
      <c r="W6817" t="s">
        <v>4154</v>
      </c>
      <c r="X6817" t="s">
        <v>168</v>
      </c>
      <c r="Y6817" t="s">
        <v>268</v>
      </c>
      <c r="Z6817" t="s">
        <v>268</v>
      </c>
      <c r="AA6817" t="s">
        <v>19</v>
      </c>
      <c r="AC6817" t="s">
        <v>11983</v>
      </c>
      <c r="AD6817">
        <v>1</v>
      </c>
      <c r="AE6817">
        <v>1</v>
      </c>
    </row>
    <row r="6818" spans="1:31">
      <c r="A6818" t="s">
        <v>11984</v>
      </c>
      <c r="B6818" s="93">
        <v>44879</v>
      </c>
      <c r="C6818" s="93">
        <v>44879</v>
      </c>
      <c r="D6818">
        <v>-9.3900752000000004E-3</v>
      </c>
      <c r="E6818">
        <v>-9.3900752000000004E-3</v>
      </c>
      <c r="F6818" t="s">
        <v>81</v>
      </c>
      <c r="G6818">
        <v>4.8610816542948037</v>
      </c>
      <c r="H6818">
        <v>-4.5645922287168607E-2</v>
      </c>
      <c r="I6818">
        <v>-4.5645922287168607E-2</v>
      </c>
      <c r="J6818">
        <v>1</v>
      </c>
      <c r="L6818" t="s">
        <v>76</v>
      </c>
      <c r="M6818" t="s">
        <v>10908</v>
      </c>
      <c r="R6818" t="s">
        <v>8556</v>
      </c>
      <c r="T6818" t="s">
        <v>76</v>
      </c>
      <c r="V6818" t="s">
        <v>4153</v>
      </c>
      <c r="W6818" t="s">
        <v>4154</v>
      </c>
      <c r="X6818" t="s">
        <v>168</v>
      </c>
      <c r="Y6818" t="s">
        <v>268</v>
      </c>
      <c r="Z6818" t="s">
        <v>268</v>
      </c>
      <c r="AA6818" t="s">
        <v>19</v>
      </c>
      <c r="AC6818" t="s">
        <v>11985</v>
      </c>
      <c r="AD6818">
        <v>1</v>
      </c>
      <c r="AE6818">
        <v>1</v>
      </c>
    </row>
    <row r="6819" spans="1:31">
      <c r="A6819" t="s">
        <v>11986</v>
      </c>
      <c r="B6819" s="93">
        <v>44879</v>
      </c>
      <c r="C6819" s="93">
        <v>44879</v>
      </c>
      <c r="D6819">
        <v>-4.7456864E-3</v>
      </c>
      <c r="E6819">
        <v>-4.7456864E-3</v>
      </c>
      <c r="F6819" t="s">
        <v>81</v>
      </c>
      <c r="G6819">
        <v>4.8610816542948037</v>
      </c>
      <c r="H6819">
        <v>-2.3069169096076349E-2</v>
      </c>
      <c r="I6819">
        <v>-2.3069169096076349E-2</v>
      </c>
      <c r="J6819">
        <v>1</v>
      </c>
      <c r="L6819" t="s">
        <v>76</v>
      </c>
      <c r="M6819" t="s">
        <v>10908</v>
      </c>
      <c r="R6819" t="s">
        <v>8556</v>
      </c>
      <c r="T6819" t="s">
        <v>76</v>
      </c>
      <c r="V6819" t="s">
        <v>4153</v>
      </c>
      <c r="W6819" t="s">
        <v>4154</v>
      </c>
      <c r="X6819" t="s">
        <v>168</v>
      </c>
      <c r="Y6819" t="s">
        <v>268</v>
      </c>
      <c r="Z6819" t="s">
        <v>268</v>
      </c>
      <c r="AA6819" t="s">
        <v>19</v>
      </c>
      <c r="AC6819" t="s">
        <v>11987</v>
      </c>
      <c r="AD6819">
        <v>1</v>
      </c>
      <c r="AE6819">
        <v>1</v>
      </c>
    </row>
    <row r="6820" spans="1:31">
      <c r="A6820" t="s">
        <v>11988</v>
      </c>
      <c r="B6820" s="93">
        <v>44879</v>
      </c>
      <c r="C6820" s="93">
        <v>44879</v>
      </c>
      <c r="D6820">
        <v>-5.2063030000000007E-3</v>
      </c>
      <c r="E6820">
        <v>-5.2063030000000007E-3</v>
      </c>
      <c r="F6820" t="s">
        <v>81</v>
      </c>
      <c r="G6820">
        <v>4.8610816542948037</v>
      </c>
      <c r="H6820">
        <v>-2.5308264E-2</v>
      </c>
      <c r="I6820">
        <v>-2.5308264E-2</v>
      </c>
      <c r="J6820">
        <v>1</v>
      </c>
      <c r="L6820" t="s">
        <v>76</v>
      </c>
      <c r="M6820" t="s">
        <v>10908</v>
      </c>
      <c r="R6820" t="s">
        <v>8556</v>
      </c>
      <c r="T6820" t="s">
        <v>76</v>
      </c>
      <c r="V6820" t="s">
        <v>4153</v>
      </c>
      <c r="W6820" t="s">
        <v>4154</v>
      </c>
      <c r="X6820" t="s">
        <v>168</v>
      </c>
      <c r="Y6820" t="s">
        <v>268</v>
      </c>
      <c r="Z6820" t="s">
        <v>268</v>
      </c>
      <c r="AA6820" t="s">
        <v>19</v>
      </c>
      <c r="AC6820" t="s">
        <v>11989</v>
      </c>
      <c r="AD6820">
        <v>1</v>
      </c>
      <c r="AE6820">
        <v>1</v>
      </c>
    </row>
    <row r="6821" spans="1:31">
      <c r="A6821" t="s">
        <v>11990</v>
      </c>
      <c r="B6821" s="93">
        <v>44879</v>
      </c>
      <c r="C6821" s="93">
        <v>44879</v>
      </c>
      <c r="D6821">
        <v>-3.0392767999999999E-3</v>
      </c>
      <c r="E6821">
        <v>-3.0392767999999999E-3</v>
      </c>
      <c r="F6821" t="s">
        <v>81</v>
      </c>
      <c r="G6821">
        <v>4.8610816542948037</v>
      </c>
      <c r="H6821">
        <v>-1.4774172694803821E-2</v>
      </c>
      <c r="I6821">
        <v>-1.4774172694803821E-2</v>
      </c>
      <c r="J6821">
        <v>1</v>
      </c>
      <c r="L6821" t="s">
        <v>76</v>
      </c>
      <c r="M6821" t="s">
        <v>10908</v>
      </c>
      <c r="R6821" t="s">
        <v>8556</v>
      </c>
      <c r="T6821" t="s">
        <v>76</v>
      </c>
      <c r="V6821" t="s">
        <v>4153</v>
      </c>
      <c r="W6821" t="s">
        <v>4154</v>
      </c>
      <c r="X6821" t="s">
        <v>168</v>
      </c>
      <c r="Y6821" t="s">
        <v>268</v>
      </c>
      <c r="Z6821" t="s">
        <v>268</v>
      </c>
      <c r="AA6821" t="s">
        <v>19</v>
      </c>
      <c r="AC6821" t="s">
        <v>11991</v>
      </c>
      <c r="AD6821">
        <v>1</v>
      </c>
      <c r="AE6821">
        <v>1</v>
      </c>
    </row>
    <row r="6822" spans="1:31">
      <c r="A6822" t="s">
        <v>11992</v>
      </c>
      <c r="B6822" s="93">
        <v>44879</v>
      </c>
      <c r="C6822" s="93">
        <v>44879</v>
      </c>
      <c r="D6822">
        <v>-3.6616563999999998E-3</v>
      </c>
      <c r="E6822">
        <v>-3.6616563999999998E-3</v>
      </c>
      <c r="F6822" t="s">
        <v>81</v>
      </c>
      <c r="G6822">
        <v>4.8610816542948037</v>
      </c>
      <c r="H6822">
        <v>-1.7799610750371151E-2</v>
      </c>
      <c r="I6822">
        <v>-1.7799610750371151E-2</v>
      </c>
      <c r="J6822">
        <v>1</v>
      </c>
      <c r="L6822" t="s">
        <v>76</v>
      </c>
      <c r="M6822" t="s">
        <v>10908</v>
      </c>
      <c r="R6822" t="s">
        <v>8556</v>
      </c>
      <c r="T6822" t="s">
        <v>76</v>
      </c>
      <c r="V6822" t="s">
        <v>4153</v>
      </c>
      <c r="W6822" t="s">
        <v>4154</v>
      </c>
      <c r="X6822" t="s">
        <v>168</v>
      </c>
      <c r="Y6822" t="s">
        <v>268</v>
      </c>
      <c r="Z6822" t="s">
        <v>268</v>
      </c>
      <c r="AA6822" t="s">
        <v>19</v>
      </c>
      <c r="AC6822" t="s">
        <v>11993</v>
      </c>
      <c r="AD6822">
        <v>1</v>
      </c>
      <c r="AE6822">
        <v>1</v>
      </c>
    </row>
    <row r="6823" spans="1:31">
      <c r="A6823" t="s">
        <v>11994</v>
      </c>
      <c r="B6823" s="93">
        <v>44879</v>
      </c>
      <c r="C6823" s="93">
        <v>44879</v>
      </c>
      <c r="D6823">
        <v>-4.7371967999999993E-3</v>
      </c>
      <c r="E6823">
        <v>-4.7371967999999993E-3</v>
      </c>
      <c r="F6823" t="s">
        <v>81</v>
      </c>
      <c r="G6823">
        <v>4.8610816542948037</v>
      </c>
      <c r="H6823">
        <v>-2.302790045726405E-2</v>
      </c>
      <c r="I6823">
        <v>-2.302790045726405E-2</v>
      </c>
      <c r="J6823">
        <v>1</v>
      </c>
      <c r="L6823" t="s">
        <v>76</v>
      </c>
      <c r="M6823" t="s">
        <v>10908</v>
      </c>
      <c r="R6823" t="s">
        <v>8556</v>
      </c>
      <c r="T6823" t="s">
        <v>76</v>
      </c>
      <c r="V6823" t="s">
        <v>4153</v>
      </c>
      <c r="W6823" t="s">
        <v>4154</v>
      </c>
      <c r="X6823" t="s">
        <v>168</v>
      </c>
      <c r="Y6823" t="s">
        <v>268</v>
      </c>
      <c r="Z6823" t="s">
        <v>268</v>
      </c>
      <c r="AA6823" t="s">
        <v>19</v>
      </c>
      <c r="AC6823" t="s">
        <v>11995</v>
      </c>
      <c r="AD6823">
        <v>1</v>
      </c>
      <c r="AE6823">
        <v>1</v>
      </c>
    </row>
    <row r="6824" spans="1:31">
      <c r="A6824" t="s">
        <v>11996</v>
      </c>
      <c r="B6824" s="93">
        <v>44879</v>
      </c>
      <c r="C6824" s="93">
        <v>44879</v>
      </c>
      <c r="D6824">
        <v>-9.9571503999999998E-3</v>
      </c>
      <c r="E6824">
        <v>-9.9571503999999998E-3</v>
      </c>
      <c r="F6824" t="s">
        <v>81</v>
      </c>
      <c r="G6824">
        <v>4.8610816542948037</v>
      </c>
      <c r="H6824">
        <v>-4.8402521138494158E-2</v>
      </c>
      <c r="I6824">
        <v>-4.8402521138494158E-2</v>
      </c>
      <c r="J6824">
        <v>1</v>
      </c>
      <c r="L6824" t="s">
        <v>76</v>
      </c>
      <c r="M6824" t="s">
        <v>10908</v>
      </c>
      <c r="R6824" t="s">
        <v>8556</v>
      </c>
      <c r="T6824" t="s">
        <v>76</v>
      </c>
      <c r="V6824" t="s">
        <v>4153</v>
      </c>
      <c r="W6824" t="s">
        <v>4154</v>
      </c>
      <c r="X6824" t="s">
        <v>168</v>
      </c>
      <c r="Y6824" t="s">
        <v>268</v>
      </c>
      <c r="Z6824" t="s">
        <v>268</v>
      </c>
      <c r="AA6824" t="s">
        <v>19</v>
      </c>
      <c r="AC6824" t="s">
        <v>11997</v>
      </c>
      <c r="AD6824">
        <v>1</v>
      </c>
      <c r="AE6824">
        <v>1</v>
      </c>
    </row>
    <row r="6825" spans="1:31">
      <c r="A6825" t="s">
        <v>11998</v>
      </c>
      <c r="B6825" s="93">
        <v>44879</v>
      </c>
      <c r="C6825" s="93">
        <v>44879</v>
      </c>
      <c r="D6825">
        <v>-3.7948512000000002E-3</v>
      </c>
      <c r="E6825">
        <v>-3.7948512000000002E-3</v>
      </c>
      <c r="F6825" t="s">
        <v>81</v>
      </c>
      <c r="G6825">
        <v>4.8610816542948037</v>
      </c>
      <c r="H6825">
        <v>-1.8447081549098621E-2</v>
      </c>
      <c r="I6825">
        <v>-1.8447081549098621E-2</v>
      </c>
      <c r="J6825">
        <v>1</v>
      </c>
      <c r="L6825" t="s">
        <v>76</v>
      </c>
      <c r="M6825" t="s">
        <v>10908</v>
      </c>
      <c r="R6825" t="s">
        <v>8556</v>
      </c>
      <c r="T6825" t="s">
        <v>76</v>
      </c>
      <c r="V6825" t="s">
        <v>4153</v>
      </c>
      <c r="W6825" t="s">
        <v>4154</v>
      </c>
      <c r="X6825" t="s">
        <v>168</v>
      </c>
      <c r="Y6825" t="s">
        <v>268</v>
      </c>
      <c r="Z6825" t="s">
        <v>268</v>
      </c>
      <c r="AA6825" t="s">
        <v>19</v>
      </c>
      <c r="AC6825" t="s">
        <v>11999</v>
      </c>
      <c r="AD6825">
        <v>1</v>
      </c>
      <c r="AE6825">
        <v>1</v>
      </c>
    </row>
    <row r="6826" spans="1:31">
      <c r="A6826" t="s">
        <v>12000</v>
      </c>
      <c r="B6826" s="93">
        <v>44879</v>
      </c>
      <c r="C6826" s="93">
        <v>44879</v>
      </c>
      <c r="D6826">
        <v>-4.7626656000000003E-3</v>
      </c>
      <c r="E6826">
        <v>-4.7626656000000003E-3</v>
      </c>
      <c r="F6826" t="s">
        <v>81</v>
      </c>
      <c r="G6826">
        <v>4.8610816542948037</v>
      </c>
      <c r="H6826">
        <v>-2.315170637370096E-2</v>
      </c>
      <c r="I6826">
        <v>-2.315170637370096E-2</v>
      </c>
      <c r="J6826">
        <v>1</v>
      </c>
      <c r="L6826" t="s">
        <v>76</v>
      </c>
      <c r="M6826" t="s">
        <v>10908</v>
      </c>
      <c r="R6826" t="s">
        <v>8556</v>
      </c>
      <c r="T6826" t="s">
        <v>76</v>
      </c>
      <c r="V6826" t="s">
        <v>4153</v>
      </c>
      <c r="W6826" t="s">
        <v>4154</v>
      </c>
      <c r="X6826" t="s">
        <v>168</v>
      </c>
      <c r="Y6826" t="s">
        <v>268</v>
      </c>
      <c r="Z6826" t="s">
        <v>268</v>
      </c>
      <c r="AA6826" t="s">
        <v>19</v>
      </c>
      <c r="AC6826" t="s">
        <v>12001</v>
      </c>
      <c r="AD6826">
        <v>1</v>
      </c>
      <c r="AE6826">
        <v>1</v>
      </c>
    </row>
    <row r="6827" spans="1:31">
      <c r="A6827" t="s">
        <v>12002</v>
      </c>
      <c r="B6827" s="93">
        <v>44879</v>
      </c>
      <c r="C6827" s="93">
        <v>44879</v>
      </c>
      <c r="D6827">
        <v>-3.2332732000000001E-3</v>
      </c>
      <c r="E6827">
        <v>-3.2332732000000001E-3</v>
      </c>
      <c r="F6827" t="s">
        <v>81</v>
      </c>
      <c r="G6827">
        <v>4.8610816542948037</v>
      </c>
      <c r="H6827">
        <v>-1.5717205035843059E-2</v>
      </c>
      <c r="I6827">
        <v>-1.5717205035843059E-2</v>
      </c>
      <c r="J6827">
        <v>1</v>
      </c>
      <c r="L6827" t="s">
        <v>76</v>
      </c>
      <c r="M6827" t="s">
        <v>10908</v>
      </c>
      <c r="R6827" t="s">
        <v>8556</v>
      </c>
      <c r="T6827" t="s">
        <v>76</v>
      </c>
      <c r="V6827" t="s">
        <v>4153</v>
      </c>
      <c r="W6827" t="s">
        <v>4154</v>
      </c>
      <c r="X6827" t="s">
        <v>168</v>
      </c>
      <c r="Y6827" t="s">
        <v>268</v>
      </c>
      <c r="Z6827" t="s">
        <v>268</v>
      </c>
      <c r="AA6827" t="s">
        <v>19</v>
      </c>
      <c r="AC6827" t="s">
        <v>12003</v>
      </c>
      <c r="AD6827">
        <v>1</v>
      </c>
      <c r="AE6827">
        <v>1</v>
      </c>
    </row>
    <row r="6828" spans="1:31">
      <c r="A6828" t="s">
        <v>12004</v>
      </c>
      <c r="B6828" s="93">
        <v>44879</v>
      </c>
      <c r="C6828" s="93">
        <v>44879</v>
      </c>
      <c r="D6828">
        <v>-5.5383828E-3</v>
      </c>
      <c r="E6828">
        <v>-5.5383828E-3</v>
      </c>
      <c r="F6828" t="s">
        <v>81</v>
      </c>
      <c r="G6828">
        <v>4.8610816542948037</v>
      </c>
      <c r="H6828">
        <v>-2.692253102354189E-2</v>
      </c>
      <c r="I6828">
        <v>-2.692253102354189E-2</v>
      </c>
      <c r="J6828">
        <v>1</v>
      </c>
      <c r="L6828" t="s">
        <v>76</v>
      </c>
      <c r="M6828" t="s">
        <v>10908</v>
      </c>
      <c r="R6828" t="s">
        <v>8556</v>
      </c>
      <c r="T6828" t="s">
        <v>76</v>
      </c>
      <c r="V6828" t="s">
        <v>4153</v>
      </c>
      <c r="W6828" t="s">
        <v>4154</v>
      </c>
      <c r="X6828" t="s">
        <v>168</v>
      </c>
      <c r="Y6828" t="s">
        <v>268</v>
      </c>
      <c r="Z6828" t="s">
        <v>268</v>
      </c>
      <c r="AA6828" t="s">
        <v>19</v>
      </c>
      <c r="AC6828" t="s">
        <v>12005</v>
      </c>
      <c r="AD6828">
        <v>1</v>
      </c>
      <c r="AE6828">
        <v>1</v>
      </c>
    </row>
    <row r="6829" spans="1:31">
      <c r="A6829" t="s">
        <v>12006</v>
      </c>
      <c r="B6829" s="93">
        <v>44879</v>
      </c>
      <c r="C6829" s="93">
        <v>44879</v>
      </c>
      <c r="D6829">
        <v>-5.6709776E-3</v>
      </c>
      <c r="E6829">
        <v>-5.6709776E-3</v>
      </c>
      <c r="F6829" t="s">
        <v>81</v>
      </c>
      <c r="G6829">
        <v>4.8610816542948037</v>
      </c>
      <c r="H6829">
        <v>-2.756708517327678E-2</v>
      </c>
      <c r="I6829">
        <v>-2.756708517327678E-2</v>
      </c>
      <c r="J6829">
        <v>1</v>
      </c>
      <c r="L6829" t="s">
        <v>76</v>
      </c>
      <c r="M6829" t="s">
        <v>10908</v>
      </c>
      <c r="R6829" t="s">
        <v>8556</v>
      </c>
      <c r="T6829" t="s">
        <v>76</v>
      </c>
      <c r="V6829" t="s">
        <v>4153</v>
      </c>
      <c r="W6829" t="s">
        <v>4154</v>
      </c>
      <c r="X6829" t="s">
        <v>168</v>
      </c>
      <c r="Y6829" t="s">
        <v>268</v>
      </c>
      <c r="Z6829" t="s">
        <v>268</v>
      </c>
      <c r="AA6829" t="s">
        <v>19</v>
      </c>
      <c r="AC6829" t="s">
        <v>12007</v>
      </c>
      <c r="AD6829">
        <v>1</v>
      </c>
      <c r="AE6829">
        <v>1</v>
      </c>
    </row>
    <row r="6830" spans="1:31">
      <c r="A6830" t="s">
        <v>12008</v>
      </c>
      <c r="B6830" s="93">
        <v>44879</v>
      </c>
      <c r="C6830" s="93">
        <v>44879</v>
      </c>
      <c r="D6830">
        <v>-7.0785224000000004E-3</v>
      </c>
      <c r="E6830">
        <v>-7.0785224000000004E-3</v>
      </c>
      <c r="F6830" t="s">
        <v>81</v>
      </c>
      <c r="G6830">
        <v>4.8610816542948037</v>
      </c>
      <c r="H6830">
        <v>-3.4409275378154823E-2</v>
      </c>
      <c r="I6830">
        <v>-3.4409275378154823E-2</v>
      </c>
      <c r="J6830">
        <v>1</v>
      </c>
      <c r="L6830" t="s">
        <v>76</v>
      </c>
      <c r="M6830" t="s">
        <v>10908</v>
      </c>
      <c r="R6830" t="s">
        <v>8556</v>
      </c>
      <c r="T6830" t="s">
        <v>76</v>
      </c>
      <c r="V6830" t="s">
        <v>4153</v>
      </c>
      <c r="W6830" t="s">
        <v>4154</v>
      </c>
      <c r="X6830" t="s">
        <v>168</v>
      </c>
      <c r="Y6830" t="s">
        <v>268</v>
      </c>
      <c r="Z6830" t="s">
        <v>268</v>
      </c>
      <c r="AA6830" t="s">
        <v>19</v>
      </c>
      <c r="AC6830" t="s">
        <v>12009</v>
      </c>
      <c r="AD6830">
        <v>1</v>
      </c>
      <c r="AE6830">
        <v>1</v>
      </c>
    </row>
    <row r="6831" spans="1:31">
      <c r="A6831" t="s">
        <v>12010</v>
      </c>
      <c r="B6831" s="93">
        <v>44879</v>
      </c>
      <c r="C6831" s="93">
        <v>44879</v>
      </c>
      <c r="D6831">
        <v>-1.5448715999999999E-2</v>
      </c>
      <c r="E6831">
        <v>-1.5448715999999999E-2</v>
      </c>
      <c r="F6831" t="s">
        <v>81</v>
      </c>
      <c r="G6831">
        <v>4.8610816542948037</v>
      </c>
      <c r="H6831">
        <v>-7.509746993001061E-2</v>
      </c>
      <c r="I6831">
        <v>-7.509746993001061E-2</v>
      </c>
      <c r="J6831">
        <v>1</v>
      </c>
      <c r="L6831" t="s">
        <v>76</v>
      </c>
      <c r="M6831" t="s">
        <v>10908</v>
      </c>
      <c r="R6831" t="s">
        <v>8556</v>
      </c>
      <c r="T6831" t="s">
        <v>76</v>
      </c>
      <c r="V6831" t="s">
        <v>4153</v>
      </c>
      <c r="W6831" t="s">
        <v>4154</v>
      </c>
      <c r="X6831" t="s">
        <v>168</v>
      </c>
      <c r="Y6831" t="s">
        <v>268</v>
      </c>
      <c r="Z6831" t="s">
        <v>268</v>
      </c>
      <c r="AA6831" t="s">
        <v>19</v>
      </c>
      <c r="AC6831" t="s">
        <v>12011</v>
      </c>
      <c r="AD6831">
        <v>1</v>
      </c>
      <c r="AE6831">
        <v>1</v>
      </c>
    </row>
    <row r="6832" spans="1:31">
      <c r="A6832" t="s">
        <v>12012</v>
      </c>
      <c r="B6832" s="93">
        <v>44879</v>
      </c>
      <c r="C6832" s="93">
        <v>44879</v>
      </c>
      <c r="D6832">
        <v>-5.9512096E-3</v>
      </c>
      <c r="E6832">
        <v>-5.9512096E-3</v>
      </c>
      <c r="F6832" t="s">
        <v>81</v>
      </c>
      <c r="G6832">
        <v>4.8610816542948037</v>
      </c>
      <c r="H6832">
        <v>-2.8929315807423119E-2</v>
      </c>
      <c r="I6832">
        <v>-2.8929315807423119E-2</v>
      </c>
      <c r="J6832">
        <v>1</v>
      </c>
      <c r="L6832" t="s">
        <v>76</v>
      </c>
      <c r="M6832" t="s">
        <v>10908</v>
      </c>
      <c r="R6832" t="s">
        <v>8556</v>
      </c>
      <c r="T6832" t="s">
        <v>76</v>
      </c>
      <c r="V6832" t="s">
        <v>4153</v>
      </c>
      <c r="W6832" t="s">
        <v>4154</v>
      </c>
      <c r="X6832" t="s">
        <v>168</v>
      </c>
      <c r="Y6832" t="s">
        <v>268</v>
      </c>
      <c r="Z6832" t="s">
        <v>268</v>
      </c>
      <c r="AA6832" t="s">
        <v>19</v>
      </c>
      <c r="AC6832" t="s">
        <v>12013</v>
      </c>
      <c r="AD6832">
        <v>1</v>
      </c>
      <c r="AE6832">
        <v>1</v>
      </c>
    </row>
    <row r="6833" spans="1:31">
      <c r="A6833" t="s">
        <v>12014</v>
      </c>
      <c r="B6833" s="93">
        <v>44879</v>
      </c>
      <c r="C6833" s="93">
        <v>44879</v>
      </c>
      <c r="D6833">
        <v>-1.11277636E-2</v>
      </c>
      <c r="E6833">
        <v>-1.11277636E-2</v>
      </c>
      <c r="F6833" t="s">
        <v>81</v>
      </c>
      <c r="G6833">
        <v>4.8610816542948037</v>
      </c>
      <c r="H6833">
        <v>-5.4092967489289497E-2</v>
      </c>
      <c r="I6833">
        <v>-5.4092967489289497E-2</v>
      </c>
      <c r="J6833">
        <v>1</v>
      </c>
      <c r="L6833" t="s">
        <v>76</v>
      </c>
      <c r="M6833" t="s">
        <v>10908</v>
      </c>
      <c r="R6833" t="s">
        <v>8556</v>
      </c>
      <c r="T6833" t="s">
        <v>76</v>
      </c>
      <c r="V6833" t="s">
        <v>4153</v>
      </c>
      <c r="W6833" t="s">
        <v>4154</v>
      </c>
      <c r="X6833" t="s">
        <v>168</v>
      </c>
      <c r="Y6833" t="s">
        <v>268</v>
      </c>
      <c r="Z6833" t="s">
        <v>268</v>
      </c>
      <c r="AA6833" t="s">
        <v>19</v>
      </c>
      <c r="AC6833" t="s">
        <v>12015</v>
      </c>
      <c r="AD6833">
        <v>1</v>
      </c>
      <c r="AE6833">
        <v>1</v>
      </c>
    </row>
    <row r="6834" spans="1:31">
      <c r="A6834" t="s">
        <v>12016</v>
      </c>
      <c r="B6834" s="93">
        <v>44879</v>
      </c>
      <c r="C6834" s="93">
        <v>44879</v>
      </c>
      <c r="D6834">
        <v>-5.1609976000000007E-3</v>
      </c>
      <c r="E6834">
        <v>-5.1609976000000007E-3</v>
      </c>
      <c r="F6834" t="s">
        <v>81</v>
      </c>
      <c r="G6834">
        <v>4.8610816542948037</v>
      </c>
      <c r="H6834">
        <v>-2.5088030751219511E-2</v>
      </c>
      <c r="I6834">
        <v>-2.5088030751219511E-2</v>
      </c>
      <c r="J6834">
        <v>1</v>
      </c>
      <c r="L6834" t="s">
        <v>76</v>
      </c>
      <c r="M6834" t="s">
        <v>10908</v>
      </c>
      <c r="R6834" t="s">
        <v>8556</v>
      </c>
      <c r="T6834" t="s">
        <v>76</v>
      </c>
      <c r="V6834" t="s">
        <v>4153</v>
      </c>
      <c r="W6834" t="s">
        <v>4154</v>
      </c>
      <c r="X6834" t="s">
        <v>168</v>
      </c>
      <c r="Y6834" t="s">
        <v>268</v>
      </c>
      <c r="Z6834" t="s">
        <v>268</v>
      </c>
      <c r="AA6834" t="s">
        <v>19</v>
      </c>
      <c r="AC6834" t="s">
        <v>12017</v>
      </c>
      <c r="AD6834">
        <v>1</v>
      </c>
      <c r="AE6834">
        <v>1</v>
      </c>
    </row>
    <row r="6835" spans="1:31">
      <c r="A6835" t="s">
        <v>12018</v>
      </c>
      <c r="B6835" s="93">
        <v>44879</v>
      </c>
      <c r="C6835" s="93">
        <v>44879</v>
      </c>
      <c r="D6835">
        <v>-4.6607903999999999E-3</v>
      </c>
      <c r="E6835">
        <v>-4.6607903999999999E-3</v>
      </c>
      <c r="F6835" t="s">
        <v>81</v>
      </c>
      <c r="G6835">
        <v>4.8610816542948037</v>
      </c>
      <c r="H6835">
        <v>-2.265648270795334E-2</v>
      </c>
      <c r="I6835">
        <v>-2.265648270795334E-2</v>
      </c>
      <c r="J6835">
        <v>1</v>
      </c>
      <c r="L6835" t="s">
        <v>76</v>
      </c>
      <c r="M6835" t="s">
        <v>10908</v>
      </c>
      <c r="R6835" t="s">
        <v>8556</v>
      </c>
      <c r="T6835" t="s">
        <v>76</v>
      </c>
      <c r="V6835" t="s">
        <v>4153</v>
      </c>
      <c r="W6835" t="s">
        <v>4154</v>
      </c>
      <c r="X6835" t="s">
        <v>168</v>
      </c>
      <c r="Y6835" t="s">
        <v>268</v>
      </c>
      <c r="Z6835" t="s">
        <v>268</v>
      </c>
      <c r="AA6835" t="s">
        <v>19</v>
      </c>
      <c r="AC6835" t="s">
        <v>12019</v>
      </c>
      <c r="AD6835">
        <v>1</v>
      </c>
      <c r="AE6835">
        <v>1</v>
      </c>
    </row>
    <row r="6836" spans="1:31">
      <c r="A6836" t="s">
        <v>12020</v>
      </c>
      <c r="B6836" s="93">
        <v>44879</v>
      </c>
      <c r="C6836" s="93">
        <v>44879</v>
      </c>
      <c r="D6836">
        <v>-7.1618411999999996E-3</v>
      </c>
      <c r="E6836">
        <v>-7.1618411999999996E-3</v>
      </c>
      <c r="F6836" t="s">
        <v>81</v>
      </c>
      <c r="G6836">
        <v>4.8610816542948037</v>
      </c>
      <c r="H6836">
        <v>-3.4814294868292683E-2</v>
      </c>
      <c r="I6836">
        <v>-3.4814294868292683E-2</v>
      </c>
      <c r="J6836">
        <v>1</v>
      </c>
      <c r="L6836" t="s">
        <v>76</v>
      </c>
      <c r="M6836" t="s">
        <v>10908</v>
      </c>
      <c r="R6836" t="s">
        <v>8556</v>
      </c>
      <c r="T6836" t="s">
        <v>76</v>
      </c>
      <c r="V6836" t="s">
        <v>4153</v>
      </c>
      <c r="W6836" t="s">
        <v>4154</v>
      </c>
      <c r="X6836" t="s">
        <v>168</v>
      </c>
      <c r="Y6836" t="s">
        <v>268</v>
      </c>
      <c r="Z6836" t="s">
        <v>268</v>
      </c>
      <c r="AA6836" t="s">
        <v>19</v>
      </c>
      <c r="AC6836" t="s">
        <v>12021</v>
      </c>
      <c r="AD6836">
        <v>1</v>
      </c>
      <c r="AE6836">
        <v>1</v>
      </c>
    </row>
    <row r="6837" spans="1:31">
      <c r="A6837" t="s">
        <v>12022</v>
      </c>
      <c r="B6837" s="93">
        <v>44879</v>
      </c>
      <c r="C6837" s="93">
        <v>44879</v>
      </c>
      <c r="D6837">
        <v>-5.3428428999999994E-3</v>
      </c>
      <c r="E6837">
        <v>-5.3428428999999994E-3</v>
      </c>
      <c r="F6837" t="s">
        <v>81</v>
      </c>
      <c r="G6837">
        <v>4.8610816542948037</v>
      </c>
      <c r="H6837">
        <v>-2.5971995602969249E-2</v>
      </c>
      <c r="I6837">
        <v>-2.5971995602969249E-2</v>
      </c>
      <c r="J6837">
        <v>1</v>
      </c>
      <c r="L6837" t="s">
        <v>76</v>
      </c>
      <c r="M6837" t="s">
        <v>10908</v>
      </c>
      <c r="R6837" t="s">
        <v>8556</v>
      </c>
      <c r="T6837" t="s">
        <v>76</v>
      </c>
      <c r="V6837" t="s">
        <v>4153</v>
      </c>
      <c r="W6837" t="s">
        <v>4154</v>
      </c>
      <c r="X6837" t="s">
        <v>168</v>
      </c>
      <c r="Y6837" t="s">
        <v>268</v>
      </c>
      <c r="Z6837" t="s">
        <v>268</v>
      </c>
      <c r="AA6837" t="s">
        <v>19</v>
      </c>
      <c r="AC6837" t="s">
        <v>12023</v>
      </c>
      <c r="AD6837">
        <v>1</v>
      </c>
      <c r="AE6837">
        <v>1</v>
      </c>
    </row>
    <row r="6838" spans="1:31">
      <c r="A6838" t="s">
        <v>12024</v>
      </c>
      <c r="B6838" s="93">
        <v>44879</v>
      </c>
      <c r="C6838" s="93">
        <v>44879</v>
      </c>
      <c r="D6838">
        <v>-3.4022493799999998E-2</v>
      </c>
      <c r="E6838">
        <v>-3.4022493799999998E-2</v>
      </c>
      <c r="F6838" t="s">
        <v>81</v>
      </c>
      <c r="G6838">
        <v>4.8610816542948037</v>
      </c>
      <c r="H6838">
        <v>-0.16538612044453871</v>
      </c>
      <c r="I6838">
        <v>-0.16538612044453871</v>
      </c>
      <c r="J6838">
        <v>1</v>
      </c>
      <c r="L6838" t="s">
        <v>76</v>
      </c>
      <c r="M6838" t="s">
        <v>10908</v>
      </c>
      <c r="R6838" t="s">
        <v>8556</v>
      </c>
      <c r="T6838" t="s">
        <v>76</v>
      </c>
      <c r="V6838" t="s">
        <v>4153</v>
      </c>
      <c r="W6838" t="s">
        <v>4154</v>
      </c>
      <c r="X6838" t="s">
        <v>168</v>
      </c>
      <c r="Y6838" t="s">
        <v>268</v>
      </c>
      <c r="Z6838" t="s">
        <v>268</v>
      </c>
      <c r="AA6838" t="s">
        <v>19</v>
      </c>
      <c r="AC6838" t="s">
        <v>12025</v>
      </c>
      <c r="AD6838">
        <v>1</v>
      </c>
      <c r="AE6838">
        <v>1</v>
      </c>
    </row>
    <row r="6839" spans="1:31">
      <c r="A6839" t="s">
        <v>12026</v>
      </c>
      <c r="B6839" s="93">
        <v>44879</v>
      </c>
      <c r="C6839" s="93">
        <v>44879</v>
      </c>
      <c r="D6839">
        <v>-5.5490915000000014E-3</v>
      </c>
      <c r="E6839">
        <v>-5.5490915000000014E-3</v>
      </c>
      <c r="F6839" t="s">
        <v>81</v>
      </c>
      <c r="G6839">
        <v>4.8610816542948037</v>
      </c>
      <c r="H6839">
        <v>-2.697458688865324E-2</v>
      </c>
      <c r="I6839">
        <v>-2.697458688865324E-2</v>
      </c>
      <c r="J6839">
        <v>1</v>
      </c>
      <c r="L6839" t="s">
        <v>76</v>
      </c>
      <c r="M6839" t="s">
        <v>10908</v>
      </c>
      <c r="R6839" t="s">
        <v>8556</v>
      </c>
      <c r="T6839" t="s">
        <v>76</v>
      </c>
      <c r="V6839" t="s">
        <v>4153</v>
      </c>
      <c r="W6839" t="s">
        <v>4154</v>
      </c>
      <c r="X6839" t="s">
        <v>168</v>
      </c>
      <c r="Y6839" t="s">
        <v>268</v>
      </c>
      <c r="Z6839" t="s">
        <v>268</v>
      </c>
      <c r="AA6839" t="s">
        <v>19</v>
      </c>
      <c r="AC6839" t="s">
        <v>12027</v>
      </c>
      <c r="AD6839">
        <v>1</v>
      </c>
      <c r="AE6839">
        <v>1</v>
      </c>
    </row>
    <row r="6840" spans="1:31">
      <c r="A6840" t="s">
        <v>12028</v>
      </c>
      <c r="B6840" s="93">
        <v>44879</v>
      </c>
      <c r="C6840" s="93">
        <v>44879</v>
      </c>
      <c r="D6840">
        <v>-5.4475707000000003E-3</v>
      </c>
      <c r="E6840">
        <v>-5.4475707000000003E-3</v>
      </c>
      <c r="F6840" t="s">
        <v>81</v>
      </c>
      <c r="G6840">
        <v>4.8610816542948037</v>
      </c>
      <c r="H6840">
        <v>-2.6481085990243899E-2</v>
      </c>
      <c r="I6840">
        <v>-2.6481085990243899E-2</v>
      </c>
      <c r="J6840">
        <v>1</v>
      </c>
      <c r="L6840" t="s">
        <v>76</v>
      </c>
      <c r="M6840" t="s">
        <v>10908</v>
      </c>
      <c r="R6840" t="s">
        <v>8556</v>
      </c>
      <c r="T6840" t="s">
        <v>76</v>
      </c>
      <c r="V6840" t="s">
        <v>4153</v>
      </c>
      <c r="W6840" t="s">
        <v>4154</v>
      </c>
      <c r="X6840" t="s">
        <v>168</v>
      </c>
      <c r="Y6840" t="s">
        <v>268</v>
      </c>
      <c r="Z6840" t="s">
        <v>268</v>
      </c>
      <c r="AA6840" t="s">
        <v>19</v>
      </c>
      <c r="AC6840" t="s">
        <v>12029</v>
      </c>
      <c r="AD6840">
        <v>1</v>
      </c>
      <c r="AE6840">
        <v>1</v>
      </c>
    </row>
    <row r="6841" spans="1:31">
      <c r="A6841" t="s">
        <v>12030</v>
      </c>
      <c r="B6841" s="93">
        <v>44879</v>
      </c>
      <c r="C6841" s="93">
        <v>44879</v>
      </c>
      <c r="D6841">
        <v>-5.8237990000000002E-3</v>
      </c>
      <c r="E6841">
        <v>-5.8237990000000002E-3</v>
      </c>
      <c r="F6841" t="s">
        <v>81</v>
      </c>
      <c r="G6841">
        <v>4.8610816542948037</v>
      </c>
      <c r="H6841">
        <v>-2.8309962477200419E-2</v>
      </c>
      <c r="I6841">
        <v>-2.8309962477200419E-2</v>
      </c>
      <c r="J6841">
        <v>1</v>
      </c>
      <c r="L6841" t="s">
        <v>76</v>
      </c>
      <c r="M6841" t="s">
        <v>10908</v>
      </c>
      <c r="R6841" t="s">
        <v>8556</v>
      </c>
      <c r="T6841" t="s">
        <v>76</v>
      </c>
      <c r="V6841" t="s">
        <v>4153</v>
      </c>
      <c r="W6841" t="s">
        <v>4154</v>
      </c>
      <c r="X6841" t="s">
        <v>168</v>
      </c>
      <c r="Y6841" t="s">
        <v>268</v>
      </c>
      <c r="Z6841" t="s">
        <v>268</v>
      </c>
      <c r="AA6841" t="s">
        <v>19</v>
      </c>
      <c r="AC6841" t="s">
        <v>12031</v>
      </c>
      <c r="AD6841">
        <v>1</v>
      </c>
      <c r="AE6841">
        <v>1</v>
      </c>
    </row>
    <row r="6842" spans="1:31">
      <c r="A6842" t="s">
        <v>12032</v>
      </c>
      <c r="B6842" s="93">
        <v>44879</v>
      </c>
      <c r="C6842" s="93">
        <v>44879</v>
      </c>
      <c r="D6842">
        <v>-8.0761188000000005E-3</v>
      </c>
      <c r="E6842">
        <v>-8.0761188000000005E-3</v>
      </c>
      <c r="F6842" t="s">
        <v>81</v>
      </c>
      <c r="G6842">
        <v>4.8610816542948037</v>
      </c>
      <c r="H6842">
        <v>-3.9258672936585373E-2</v>
      </c>
      <c r="I6842">
        <v>-3.9258672936585373E-2</v>
      </c>
      <c r="J6842">
        <v>1</v>
      </c>
      <c r="L6842" t="s">
        <v>76</v>
      </c>
      <c r="M6842" t="s">
        <v>10908</v>
      </c>
      <c r="R6842" t="s">
        <v>8556</v>
      </c>
      <c r="T6842" t="s">
        <v>76</v>
      </c>
      <c r="V6842" t="s">
        <v>4153</v>
      </c>
      <c r="W6842" t="s">
        <v>4154</v>
      </c>
      <c r="X6842" t="s">
        <v>168</v>
      </c>
      <c r="Y6842" t="s">
        <v>268</v>
      </c>
      <c r="Z6842" t="s">
        <v>268</v>
      </c>
      <c r="AA6842" t="s">
        <v>19</v>
      </c>
      <c r="AC6842" t="s">
        <v>12033</v>
      </c>
      <c r="AD6842">
        <v>1</v>
      </c>
      <c r="AE6842">
        <v>1</v>
      </c>
    </row>
    <row r="6843" spans="1:31">
      <c r="A6843" t="s">
        <v>12034</v>
      </c>
      <c r="B6843" s="93">
        <v>44879</v>
      </c>
      <c r="C6843" s="93">
        <v>44879</v>
      </c>
      <c r="D6843">
        <v>-9.8244720000000008E-3</v>
      </c>
      <c r="E6843">
        <v>-9.8244720000000008E-3</v>
      </c>
      <c r="F6843" t="s">
        <v>81</v>
      </c>
      <c r="G6843">
        <v>4.8610816542948037</v>
      </c>
      <c r="H6843">
        <v>-4.775756060233298E-2</v>
      </c>
      <c r="I6843">
        <v>-4.775756060233298E-2</v>
      </c>
      <c r="J6843">
        <v>1</v>
      </c>
      <c r="L6843" t="s">
        <v>76</v>
      </c>
      <c r="M6843" t="s">
        <v>10908</v>
      </c>
      <c r="R6843" t="s">
        <v>8556</v>
      </c>
      <c r="T6843" t="s">
        <v>76</v>
      </c>
      <c r="V6843" t="s">
        <v>4153</v>
      </c>
      <c r="W6843" t="s">
        <v>4154</v>
      </c>
      <c r="X6843" t="s">
        <v>168</v>
      </c>
      <c r="Y6843" t="s">
        <v>268</v>
      </c>
      <c r="Z6843" t="s">
        <v>268</v>
      </c>
      <c r="AA6843" t="s">
        <v>19</v>
      </c>
      <c r="AC6843" t="s">
        <v>12035</v>
      </c>
      <c r="AD6843">
        <v>1</v>
      </c>
      <c r="AE6843">
        <v>1</v>
      </c>
    </row>
    <row r="6844" spans="1:31">
      <c r="A6844" t="s">
        <v>12036</v>
      </c>
      <c r="B6844" s="93">
        <v>44879</v>
      </c>
      <c r="C6844" s="93">
        <v>44879</v>
      </c>
      <c r="D6844">
        <v>-5.7219756E-3</v>
      </c>
      <c r="E6844">
        <v>-5.7219756E-3</v>
      </c>
      <c r="F6844" t="s">
        <v>81</v>
      </c>
      <c r="G6844">
        <v>4.8610816542948037</v>
      </c>
      <c r="H6844">
        <v>-2.78149906154825E-2</v>
      </c>
      <c r="I6844">
        <v>-2.78149906154825E-2</v>
      </c>
      <c r="J6844">
        <v>1</v>
      </c>
      <c r="L6844" t="s">
        <v>76</v>
      </c>
      <c r="M6844" t="s">
        <v>10908</v>
      </c>
      <c r="R6844" t="s">
        <v>8556</v>
      </c>
      <c r="T6844" t="s">
        <v>76</v>
      </c>
      <c r="V6844" t="s">
        <v>4153</v>
      </c>
      <c r="W6844" t="s">
        <v>4154</v>
      </c>
      <c r="X6844" t="s">
        <v>168</v>
      </c>
      <c r="Y6844" t="s">
        <v>268</v>
      </c>
      <c r="Z6844" t="s">
        <v>268</v>
      </c>
      <c r="AA6844" t="s">
        <v>19</v>
      </c>
      <c r="AC6844" t="s">
        <v>12037</v>
      </c>
      <c r="AD6844">
        <v>1</v>
      </c>
      <c r="AE6844">
        <v>1</v>
      </c>
    </row>
    <row r="6845" spans="1:31">
      <c r="A6845" t="s">
        <v>12038</v>
      </c>
      <c r="B6845" s="93">
        <v>44879</v>
      </c>
      <c r="C6845" s="93">
        <v>44879</v>
      </c>
      <c r="D6845">
        <v>-5.3751891999999999E-3</v>
      </c>
      <c r="E6845">
        <v>-5.3751891999999999E-3</v>
      </c>
      <c r="F6845" t="s">
        <v>81</v>
      </c>
      <c r="G6845">
        <v>4.8610816542948037</v>
      </c>
      <c r="H6845">
        <v>-2.612923360848356E-2</v>
      </c>
      <c r="I6845">
        <v>-2.612923360848356E-2</v>
      </c>
      <c r="J6845">
        <v>1</v>
      </c>
      <c r="L6845" t="s">
        <v>76</v>
      </c>
      <c r="M6845" t="s">
        <v>10908</v>
      </c>
      <c r="R6845" t="s">
        <v>8556</v>
      </c>
      <c r="T6845" t="s">
        <v>76</v>
      </c>
      <c r="V6845" t="s">
        <v>4153</v>
      </c>
      <c r="W6845" t="s">
        <v>4154</v>
      </c>
      <c r="X6845" t="s">
        <v>168</v>
      </c>
      <c r="Y6845" t="s">
        <v>268</v>
      </c>
      <c r="Z6845" t="s">
        <v>268</v>
      </c>
      <c r="AA6845" t="s">
        <v>19</v>
      </c>
      <c r="AC6845" t="s">
        <v>12039</v>
      </c>
      <c r="AD6845">
        <v>1</v>
      </c>
      <c r="AE6845">
        <v>1</v>
      </c>
    </row>
    <row r="6846" spans="1:31">
      <c r="A6846" t="s">
        <v>12040</v>
      </c>
      <c r="B6846" s="93">
        <v>44879</v>
      </c>
      <c r="C6846" s="93">
        <v>44879</v>
      </c>
      <c r="D6846">
        <v>-1.17332292E-2</v>
      </c>
      <c r="E6846">
        <v>-1.17332292E-2</v>
      </c>
      <c r="F6846" t="s">
        <v>81</v>
      </c>
      <c r="G6846">
        <v>4.8610816542948037</v>
      </c>
      <c r="H6846">
        <v>-5.7036185209756091E-2</v>
      </c>
      <c r="I6846">
        <v>-5.7036185209756091E-2</v>
      </c>
      <c r="J6846">
        <v>1</v>
      </c>
      <c r="L6846" t="s">
        <v>76</v>
      </c>
      <c r="M6846" t="s">
        <v>10908</v>
      </c>
      <c r="R6846" t="s">
        <v>8556</v>
      </c>
      <c r="T6846" t="s">
        <v>76</v>
      </c>
      <c r="V6846" t="s">
        <v>4153</v>
      </c>
      <c r="W6846" t="s">
        <v>4154</v>
      </c>
      <c r="X6846" t="s">
        <v>168</v>
      </c>
      <c r="Y6846" t="s">
        <v>268</v>
      </c>
      <c r="Z6846" t="s">
        <v>268</v>
      </c>
      <c r="AA6846" t="s">
        <v>19</v>
      </c>
      <c r="AC6846" t="s">
        <v>12041</v>
      </c>
      <c r="AD6846">
        <v>1</v>
      </c>
      <c r="AE6846">
        <v>1</v>
      </c>
    </row>
    <row r="6847" spans="1:31">
      <c r="A6847" t="s">
        <v>12042</v>
      </c>
      <c r="B6847" s="93">
        <v>44879</v>
      </c>
      <c r="C6847" s="93">
        <v>44879</v>
      </c>
      <c r="D6847">
        <v>-7.8359008000000001E-3</v>
      </c>
      <c r="E6847">
        <v>-7.8359008000000001E-3</v>
      </c>
      <c r="F6847" t="s">
        <v>81</v>
      </c>
      <c r="G6847">
        <v>4.8610816542948037</v>
      </c>
      <c r="H6847">
        <v>-3.8090953623753983E-2</v>
      </c>
      <c r="I6847">
        <v>-3.8090953623753983E-2</v>
      </c>
      <c r="J6847">
        <v>1</v>
      </c>
      <c r="L6847" t="s">
        <v>76</v>
      </c>
      <c r="M6847" t="s">
        <v>10908</v>
      </c>
      <c r="R6847" t="s">
        <v>8556</v>
      </c>
      <c r="T6847" t="s">
        <v>76</v>
      </c>
      <c r="V6847" t="s">
        <v>4153</v>
      </c>
      <c r="W6847" t="s">
        <v>4154</v>
      </c>
      <c r="X6847" t="s">
        <v>168</v>
      </c>
      <c r="Y6847" t="s">
        <v>268</v>
      </c>
      <c r="Z6847" t="s">
        <v>268</v>
      </c>
      <c r="AA6847" t="s">
        <v>19</v>
      </c>
      <c r="AC6847" t="s">
        <v>12043</v>
      </c>
      <c r="AD6847">
        <v>1</v>
      </c>
      <c r="AE6847">
        <v>1</v>
      </c>
    </row>
    <row r="6848" spans="1:31">
      <c r="A6848" t="s">
        <v>12044</v>
      </c>
      <c r="B6848" s="93">
        <v>44879</v>
      </c>
      <c r="C6848" s="93">
        <v>44879</v>
      </c>
      <c r="D6848">
        <v>-6.0789616000000001E-3</v>
      </c>
      <c r="E6848">
        <v>-6.0789616000000001E-3</v>
      </c>
      <c r="F6848" t="s">
        <v>81</v>
      </c>
      <c r="G6848">
        <v>4.8610816542948037</v>
      </c>
      <c r="H6848">
        <v>-2.9550328710922589E-2</v>
      </c>
      <c r="I6848">
        <v>-2.9550328710922589E-2</v>
      </c>
      <c r="J6848">
        <v>1</v>
      </c>
      <c r="L6848" t="s">
        <v>76</v>
      </c>
      <c r="M6848" t="s">
        <v>10908</v>
      </c>
      <c r="R6848" t="s">
        <v>8556</v>
      </c>
      <c r="T6848" t="s">
        <v>76</v>
      </c>
      <c r="V6848" t="s">
        <v>4153</v>
      </c>
      <c r="W6848" t="s">
        <v>4154</v>
      </c>
      <c r="X6848" t="s">
        <v>168</v>
      </c>
      <c r="Y6848" t="s">
        <v>268</v>
      </c>
      <c r="Z6848" t="s">
        <v>268</v>
      </c>
      <c r="AA6848" t="s">
        <v>19</v>
      </c>
      <c r="AC6848" t="s">
        <v>12045</v>
      </c>
      <c r="AD6848">
        <v>1</v>
      </c>
      <c r="AE6848">
        <v>1</v>
      </c>
    </row>
    <row r="6849" spans="1:31">
      <c r="A6849" t="s">
        <v>12046</v>
      </c>
      <c r="B6849" s="93">
        <v>44879</v>
      </c>
      <c r="C6849" s="93">
        <v>44879</v>
      </c>
      <c r="D6849">
        <v>-6.0075644000000001E-3</v>
      </c>
      <c r="E6849">
        <v>-6.0075644000000001E-3</v>
      </c>
      <c r="F6849" t="s">
        <v>81</v>
      </c>
      <c r="G6849">
        <v>4.8610816542948037</v>
      </c>
      <c r="H6849">
        <v>-2.9203261091834569E-2</v>
      </c>
      <c r="I6849">
        <v>-2.9203261091834569E-2</v>
      </c>
      <c r="J6849">
        <v>1</v>
      </c>
      <c r="L6849" t="s">
        <v>76</v>
      </c>
      <c r="M6849" t="s">
        <v>10908</v>
      </c>
      <c r="R6849" t="s">
        <v>8556</v>
      </c>
      <c r="T6849" t="s">
        <v>76</v>
      </c>
      <c r="V6849" t="s">
        <v>4153</v>
      </c>
      <c r="W6849" t="s">
        <v>4154</v>
      </c>
      <c r="X6849" t="s">
        <v>168</v>
      </c>
      <c r="Y6849" t="s">
        <v>268</v>
      </c>
      <c r="Z6849" t="s">
        <v>268</v>
      </c>
      <c r="AA6849" t="s">
        <v>19</v>
      </c>
      <c r="AC6849" t="s">
        <v>12047</v>
      </c>
      <c r="AD6849">
        <v>1</v>
      </c>
      <c r="AE6849">
        <v>1</v>
      </c>
    </row>
    <row r="6850" spans="1:31">
      <c r="A6850" t="s">
        <v>12048</v>
      </c>
      <c r="B6850" s="93">
        <v>44879</v>
      </c>
      <c r="C6850" s="93">
        <v>44879</v>
      </c>
      <c r="D6850">
        <v>-1.3833164E-2</v>
      </c>
      <c r="E6850">
        <v>-1.3833164E-2</v>
      </c>
      <c r="F6850" t="s">
        <v>81</v>
      </c>
      <c r="G6850">
        <v>4.8610816542948037</v>
      </c>
      <c r="H6850">
        <v>-6.7244139741251319E-2</v>
      </c>
      <c r="I6850">
        <v>-6.7244139741251319E-2</v>
      </c>
      <c r="J6850">
        <v>1</v>
      </c>
      <c r="L6850" t="s">
        <v>76</v>
      </c>
      <c r="M6850" t="s">
        <v>10908</v>
      </c>
      <c r="R6850" t="s">
        <v>8556</v>
      </c>
      <c r="T6850" t="s">
        <v>76</v>
      </c>
      <c r="V6850" t="s">
        <v>4153</v>
      </c>
      <c r="W6850" t="s">
        <v>4154</v>
      </c>
      <c r="X6850" t="s">
        <v>168</v>
      </c>
      <c r="Y6850" t="s">
        <v>268</v>
      </c>
      <c r="Z6850" t="s">
        <v>268</v>
      </c>
      <c r="AA6850" t="s">
        <v>19</v>
      </c>
      <c r="AC6850" t="s">
        <v>12049</v>
      </c>
      <c r="AD6850">
        <v>1</v>
      </c>
      <c r="AE6850">
        <v>1</v>
      </c>
    </row>
    <row r="6851" spans="1:31">
      <c r="A6851" t="s">
        <v>12050</v>
      </c>
      <c r="B6851" s="93">
        <v>44879</v>
      </c>
      <c r="C6851" s="93">
        <v>44879</v>
      </c>
      <c r="D6851">
        <v>-9.688480000000001E-3</v>
      </c>
      <c r="E6851">
        <v>-9.688480000000001E-3</v>
      </c>
      <c r="F6851" t="s">
        <v>81</v>
      </c>
      <c r="G6851">
        <v>4.8610816542948037</v>
      </c>
      <c r="H6851">
        <v>-4.7096492386002123E-2</v>
      </c>
      <c r="I6851">
        <v>-4.7096492386002123E-2</v>
      </c>
      <c r="J6851">
        <v>1</v>
      </c>
      <c r="L6851" t="s">
        <v>76</v>
      </c>
      <c r="M6851" t="s">
        <v>10908</v>
      </c>
      <c r="R6851" t="s">
        <v>8556</v>
      </c>
      <c r="T6851" t="s">
        <v>76</v>
      </c>
      <c r="V6851" t="s">
        <v>4153</v>
      </c>
      <c r="W6851" t="s">
        <v>4154</v>
      </c>
      <c r="X6851" t="s">
        <v>168</v>
      </c>
      <c r="Y6851" t="s">
        <v>268</v>
      </c>
      <c r="Z6851" t="s">
        <v>268</v>
      </c>
      <c r="AA6851" t="s">
        <v>19</v>
      </c>
      <c r="AC6851" t="s">
        <v>12051</v>
      </c>
      <c r="AD6851">
        <v>1</v>
      </c>
      <c r="AE6851">
        <v>1</v>
      </c>
    </row>
    <row r="6852" spans="1:31">
      <c r="A6852" t="s">
        <v>12052</v>
      </c>
      <c r="B6852" s="93">
        <v>44879</v>
      </c>
      <c r="C6852" s="93">
        <v>44879</v>
      </c>
      <c r="D6852">
        <v>-1.0641175399999999E-2</v>
      </c>
      <c r="E6852">
        <v>-1.0641175399999999E-2</v>
      </c>
      <c r="F6852" t="s">
        <v>81</v>
      </c>
      <c r="G6852">
        <v>4.8610816542948037</v>
      </c>
      <c r="H6852">
        <v>-5.1727622517073163E-2</v>
      </c>
      <c r="I6852">
        <v>-5.1727622517073163E-2</v>
      </c>
      <c r="J6852">
        <v>1</v>
      </c>
      <c r="L6852" t="s">
        <v>76</v>
      </c>
      <c r="M6852" t="s">
        <v>10908</v>
      </c>
      <c r="R6852" t="s">
        <v>8556</v>
      </c>
      <c r="T6852" t="s">
        <v>76</v>
      </c>
      <c r="V6852" t="s">
        <v>4153</v>
      </c>
      <c r="W6852" t="s">
        <v>4154</v>
      </c>
      <c r="X6852" t="s">
        <v>168</v>
      </c>
      <c r="Y6852" t="s">
        <v>268</v>
      </c>
      <c r="Z6852" t="s">
        <v>268</v>
      </c>
      <c r="AA6852" t="s">
        <v>19</v>
      </c>
      <c r="AC6852" t="s">
        <v>12053</v>
      </c>
      <c r="AD6852">
        <v>1</v>
      </c>
      <c r="AE6852">
        <v>1</v>
      </c>
    </row>
    <row r="6853" spans="1:31">
      <c r="A6853" t="s">
        <v>12054</v>
      </c>
      <c r="B6853" s="93">
        <v>44879</v>
      </c>
      <c r="C6853" s="93">
        <v>44879</v>
      </c>
      <c r="D6853">
        <v>-8.0226719999999998E-3</v>
      </c>
      <c r="E6853">
        <v>-8.0226719999999998E-3</v>
      </c>
      <c r="F6853" t="s">
        <v>81</v>
      </c>
      <c r="G6853">
        <v>4.8610816542948037</v>
      </c>
      <c r="H6853">
        <v>-3.8998863677624597E-2</v>
      </c>
      <c r="I6853">
        <v>-3.8998863677624597E-2</v>
      </c>
      <c r="J6853">
        <v>1</v>
      </c>
      <c r="L6853" t="s">
        <v>76</v>
      </c>
      <c r="M6853" t="s">
        <v>10908</v>
      </c>
      <c r="R6853" t="s">
        <v>8556</v>
      </c>
      <c r="T6853" t="s">
        <v>76</v>
      </c>
      <c r="V6853" t="s">
        <v>4153</v>
      </c>
      <c r="W6853" t="s">
        <v>4154</v>
      </c>
      <c r="X6853" t="s">
        <v>168</v>
      </c>
      <c r="Y6853" t="s">
        <v>268</v>
      </c>
      <c r="Z6853" t="s">
        <v>268</v>
      </c>
      <c r="AA6853" t="s">
        <v>19</v>
      </c>
      <c r="AC6853" t="s">
        <v>12055</v>
      </c>
      <c r="AD6853">
        <v>1</v>
      </c>
      <c r="AE6853">
        <v>1</v>
      </c>
    </row>
    <row r="6854" spans="1:31">
      <c r="A6854" t="s">
        <v>12056</v>
      </c>
      <c r="B6854" s="93">
        <v>44879</v>
      </c>
      <c r="C6854" s="93">
        <v>44879</v>
      </c>
      <c r="D6854">
        <v>-1.39300351E-2</v>
      </c>
      <c r="E6854">
        <v>-1.39300351E-2</v>
      </c>
      <c r="F6854" t="s">
        <v>81</v>
      </c>
      <c r="G6854">
        <v>4.8610816542948037</v>
      </c>
      <c r="H6854">
        <v>-6.7715038068292682E-2</v>
      </c>
      <c r="I6854">
        <v>-6.7715038068292682E-2</v>
      </c>
      <c r="J6854">
        <v>1</v>
      </c>
      <c r="L6854" t="s">
        <v>76</v>
      </c>
      <c r="M6854" t="s">
        <v>10908</v>
      </c>
      <c r="R6854" t="s">
        <v>8556</v>
      </c>
      <c r="T6854" t="s">
        <v>76</v>
      </c>
      <c r="V6854" t="s">
        <v>4153</v>
      </c>
      <c r="W6854" t="s">
        <v>4154</v>
      </c>
      <c r="X6854" t="s">
        <v>168</v>
      </c>
      <c r="Y6854" t="s">
        <v>268</v>
      </c>
      <c r="Z6854" t="s">
        <v>268</v>
      </c>
      <c r="AA6854" t="s">
        <v>19</v>
      </c>
      <c r="AC6854" t="s">
        <v>12057</v>
      </c>
      <c r="AD6854">
        <v>1</v>
      </c>
      <c r="AE6854">
        <v>1</v>
      </c>
    </row>
    <row r="6855" spans="1:31">
      <c r="A6855" t="s">
        <v>12058</v>
      </c>
      <c r="B6855" s="93">
        <v>44879</v>
      </c>
      <c r="C6855" s="93">
        <v>44879</v>
      </c>
      <c r="D6855">
        <v>-1.4600551200000001E-2</v>
      </c>
      <c r="E6855">
        <v>-1.4600551200000001E-2</v>
      </c>
      <c r="F6855" t="s">
        <v>81</v>
      </c>
      <c r="G6855">
        <v>4.8610816542948037</v>
      </c>
      <c r="H6855">
        <v>-7.0974471580911982E-2</v>
      </c>
      <c r="I6855">
        <v>-7.0974471580911982E-2</v>
      </c>
      <c r="J6855">
        <v>1</v>
      </c>
      <c r="L6855" t="s">
        <v>76</v>
      </c>
      <c r="M6855" t="s">
        <v>10908</v>
      </c>
      <c r="R6855" t="s">
        <v>8556</v>
      </c>
      <c r="T6855" t="s">
        <v>76</v>
      </c>
      <c r="V6855" t="s">
        <v>4153</v>
      </c>
      <c r="W6855" t="s">
        <v>4154</v>
      </c>
      <c r="X6855" t="s">
        <v>168</v>
      </c>
      <c r="Y6855" t="s">
        <v>268</v>
      </c>
      <c r="Z6855" t="s">
        <v>268</v>
      </c>
      <c r="AA6855" t="s">
        <v>19</v>
      </c>
      <c r="AC6855" t="s">
        <v>12059</v>
      </c>
      <c r="AD6855">
        <v>1</v>
      </c>
      <c r="AE6855">
        <v>1</v>
      </c>
    </row>
    <row r="6856" spans="1:31">
      <c r="A6856" t="s">
        <v>12060</v>
      </c>
      <c r="B6856" s="93">
        <v>44879</v>
      </c>
      <c r="C6856" s="93">
        <v>44879</v>
      </c>
      <c r="D6856">
        <v>-7.7840579000000003E-3</v>
      </c>
      <c r="E6856">
        <v>-7.7840579000000003E-3</v>
      </c>
      <c r="F6856" t="s">
        <v>81</v>
      </c>
      <c r="G6856">
        <v>4.8610816542948037</v>
      </c>
      <c r="H6856">
        <v>-3.7838941053658537E-2</v>
      </c>
      <c r="I6856">
        <v>-3.7838941053658537E-2</v>
      </c>
      <c r="J6856">
        <v>1</v>
      </c>
      <c r="L6856" t="s">
        <v>76</v>
      </c>
      <c r="M6856" t="s">
        <v>10908</v>
      </c>
      <c r="R6856" t="s">
        <v>8556</v>
      </c>
      <c r="T6856" t="s">
        <v>76</v>
      </c>
      <c r="V6856" t="s">
        <v>4153</v>
      </c>
      <c r="W6856" t="s">
        <v>4154</v>
      </c>
      <c r="X6856" t="s">
        <v>168</v>
      </c>
      <c r="Y6856" t="s">
        <v>268</v>
      </c>
      <c r="Z6856" t="s">
        <v>268</v>
      </c>
      <c r="AA6856" t="s">
        <v>19</v>
      </c>
      <c r="AC6856" t="s">
        <v>12061</v>
      </c>
      <c r="AD6856">
        <v>1</v>
      </c>
      <c r="AE6856">
        <v>1</v>
      </c>
    </row>
    <row r="6857" spans="1:31">
      <c r="A6857" t="s">
        <v>12062</v>
      </c>
      <c r="B6857" s="93">
        <v>44879</v>
      </c>
      <c r="C6857" s="93">
        <v>44879</v>
      </c>
      <c r="D6857">
        <v>-1.1187697599999999E-2</v>
      </c>
      <c r="E6857">
        <v>-1.1187697599999999E-2</v>
      </c>
      <c r="F6857" t="s">
        <v>81</v>
      </c>
      <c r="G6857">
        <v>4.8610816542948037</v>
      </c>
      <c r="H6857">
        <v>-5.4384311557157998E-2</v>
      </c>
      <c r="I6857">
        <v>-5.4384311557157998E-2</v>
      </c>
      <c r="J6857">
        <v>1</v>
      </c>
      <c r="L6857" t="s">
        <v>76</v>
      </c>
      <c r="M6857" t="s">
        <v>10908</v>
      </c>
      <c r="R6857" t="s">
        <v>8556</v>
      </c>
      <c r="T6857" t="s">
        <v>76</v>
      </c>
      <c r="V6857" t="s">
        <v>4153</v>
      </c>
      <c r="W6857" t="s">
        <v>4154</v>
      </c>
      <c r="X6857" t="s">
        <v>168</v>
      </c>
      <c r="Y6857" t="s">
        <v>268</v>
      </c>
      <c r="Z6857" t="s">
        <v>268</v>
      </c>
      <c r="AA6857" t="s">
        <v>19</v>
      </c>
      <c r="AC6857" t="s">
        <v>12063</v>
      </c>
      <c r="AD6857">
        <v>1</v>
      </c>
      <c r="AE6857">
        <v>1</v>
      </c>
    </row>
    <row r="6858" spans="1:31">
      <c r="A6858" t="s">
        <v>12064</v>
      </c>
      <c r="B6858" s="93">
        <v>44879</v>
      </c>
      <c r="C6858" s="93">
        <v>44879</v>
      </c>
      <c r="D6858">
        <v>-4.5674048E-3</v>
      </c>
      <c r="E6858">
        <v>-4.5674048E-3</v>
      </c>
      <c r="F6858" t="s">
        <v>81</v>
      </c>
      <c r="G6858">
        <v>4.8610816542948037</v>
      </c>
      <c r="H6858">
        <v>-2.220252768101803E-2</v>
      </c>
      <c r="I6858">
        <v>-2.220252768101803E-2</v>
      </c>
      <c r="J6858">
        <v>1</v>
      </c>
      <c r="L6858" t="s">
        <v>76</v>
      </c>
      <c r="M6858" t="s">
        <v>10908</v>
      </c>
      <c r="R6858" t="s">
        <v>8556</v>
      </c>
      <c r="T6858" t="s">
        <v>76</v>
      </c>
      <c r="V6858" t="s">
        <v>4153</v>
      </c>
      <c r="W6858" t="s">
        <v>4154</v>
      </c>
      <c r="X6858" t="s">
        <v>168</v>
      </c>
      <c r="Y6858" t="s">
        <v>268</v>
      </c>
      <c r="Z6858" t="s">
        <v>268</v>
      </c>
      <c r="AA6858" t="s">
        <v>19</v>
      </c>
      <c r="AC6858" t="s">
        <v>12065</v>
      </c>
      <c r="AD6858">
        <v>1</v>
      </c>
      <c r="AE6858">
        <v>1</v>
      </c>
    </row>
    <row r="6859" spans="1:31">
      <c r="A6859" t="s">
        <v>12066</v>
      </c>
      <c r="B6859" s="93">
        <v>44879</v>
      </c>
      <c r="C6859" s="93">
        <v>44879</v>
      </c>
      <c r="D6859">
        <v>-1.9082632400000001E-2</v>
      </c>
      <c r="E6859">
        <v>-1.9082632400000001E-2</v>
      </c>
      <c r="F6859" t="s">
        <v>81</v>
      </c>
      <c r="G6859">
        <v>4.8610816542948037</v>
      </c>
      <c r="H6859">
        <v>-9.2762234275291622E-2</v>
      </c>
      <c r="I6859">
        <v>-9.2762234275291622E-2</v>
      </c>
      <c r="J6859">
        <v>1</v>
      </c>
      <c r="L6859" t="s">
        <v>76</v>
      </c>
      <c r="M6859" t="s">
        <v>10908</v>
      </c>
      <c r="R6859" t="s">
        <v>8556</v>
      </c>
      <c r="T6859" t="s">
        <v>76</v>
      </c>
      <c r="V6859" t="s">
        <v>4153</v>
      </c>
      <c r="W6859" t="s">
        <v>4154</v>
      </c>
      <c r="X6859" t="s">
        <v>168</v>
      </c>
      <c r="Y6859" t="s">
        <v>268</v>
      </c>
      <c r="Z6859" t="s">
        <v>268</v>
      </c>
      <c r="AA6859" t="s">
        <v>19</v>
      </c>
      <c r="AC6859" t="s">
        <v>12067</v>
      </c>
      <c r="AD6859">
        <v>1</v>
      </c>
      <c r="AE6859">
        <v>1</v>
      </c>
    </row>
    <row r="6860" spans="1:31">
      <c r="A6860" t="s">
        <v>12068</v>
      </c>
      <c r="B6860" s="93">
        <v>44879</v>
      </c>
      <c r="C6860" s="93">
        <v>44879</v>
      </c>
      <c r="D6860">
        <v>-5.4831616999999992E-3</v>
      </c>
      <c r="E6860">
        <v>-5.4831616999999992E-3</v>
      </c>
      <c r="F6860" t="s">
        <v>81</v>
      </c>
      <c r="G6860">
        <v>4.8610816542948037</v>
      </c>
      <c r="H6860">
        <v>-2.6654096747401899E-2</v>
      </c>
      <c r="I6860">
        <v>-2.6654096747401899E-2</v>
      </c>
      <c r="J6860">
        <v>1</v>
      </c>
      <c r="L6860" t="s">
        <v>76</v>
      </c>
      <c r="M6860" t="s">
        <v>10908</v>
      </c>
      <c r="R6860" t="s">
        <v>8556</v>
      </c>
      <c r="T6860" t="s">
        <v>76</v>
      </c>
      <c r="V6860" t="s">
        <v>4153</v>
      </c>
      <c r="W6860" t="s">
        <v>4154</v>
      </c>
      <c r="X6860" t="s">
        <v>168</v>
      </c>
      <c r="Y6860" t="s">
        <v>268</v>
      </c>
      <c r="Z6860" t="s">
        <v>268</v>
      </c>
      <c r="AA6860" t="s">
        <v>19</v>
      </c>
      <c r="AC6860" t="s">
        <v>12069</v>
      </c>
      <c r="AD6860">
        <v>1</v>
      </c>
      <c r="AE6860">
        <v>1</v>
      </c>
    </row>
    <row r="6861" spans="1:31">
      <c r="A6861" t="s">
        <v>12070</v>
      </c>
      <c r="B6861" s="93">
        <v>44879</v>
      </c>
      <c r="C6861" s="93">
        <v>44879</v>
      </c>
      <c r="D6861">
        <v>-9.130077700000001E-3</v>
      </c>
      <c r="E6861">
        <v>-9.130077700000001E-3</v>
      </c>
      <c r="F6861" t="s">
        <v>81</v>
      </c>
      <c r="G6861">
        <v>4.8610816542948037</v>
      </c>
      <c r="H6861">
        <v>-4.4382053209756099E-2</v>
      </c>
      <c r="I6861">
        <v>-4.4382053209756099E-2</v>
      </c>
      <c r="J6861">
        <v>1</v>
      </c>
      <c r="L6861" t="s">
        <v>76</v>
      </c>
      <c r="M6861" t="s">
        <v>10908</v>
      </c>
      <c r="R6861" t="s">
        <v>8556</v>
      </c>
      <c r="T6861" t="s">
        <v>76</v>
      </c>
      <c r="V6861" t="s">
        <v>4153</v>
      </c>
      <c r="W6861" t="s">
        <v>4154</v>
      </c>
      <c r="X6861" t="s">
        <v>168</v>
      </c>
      <c r="Y6861" t="s">
        <v>268</v>
      </c>
      <c r="Z6861" t="s">
        <v>268</v>
      </c>
      <c r="AA6861" t="s">
        <v>19</v>
      </c>
      <c r="AC6861" t="s">
        <v>12071</v>
      </c>
      <c r="AD6861">
        <v>1</v>
      </c>
      <c r="AE6861">
        <v>1</v>
      </c>
    </row>
    <row r="6862" spans="1:31">
      <c r="A6862" t="s">
        <v>12072</v>
      </c>
      <c r="B6862" s="93">
        <v>44879</v>
      </c>
      <c r="C6862" s="93">
        <v>44879</v>
      </c>
      <c r="D6862">
        <v>-1.13141853E-2</v>
      </c>
      <c r="E6862">
        <v>-1.13141853E-2</v>
      </c>
      <c r="F6862" t="s">
        <v>81</v>
      </c>
      <c r="G6862">
        <v>4.8610816542948037</v>
      </c>
      <c r="H6862">
        <v>-5.4999178595121948E-2</v>
      </c>
      <c r="I6862">
        <v>-5.4999178595121948E-2</v>
      </c>
      <c r="J6862">
        <v>1</v>
      </c>
      <c r="L6862" t="s">
        <v>76</v>
      </c>
      <c r="M6862" t="s">
        <v>10908</v>
      </c>
      <c r="R6862" t="s">
        <v>8556</v>
      </c>
      <c r="T6862" t="s">
        <v>76</v>
      </c>
      <c r="V6862" t="s">
        <v>4153</v>
      </c>
      <c r="W6862" t="s">
        <v>4154</v>
      </c>
      <c r="X6862" t="s">
        <v>168</v>
      </c>
      <c r="Y6862" t="s">
        <v>268</v>
      </c>
      <c r="Z6862" t="s">
        <v>268</v>
      </c>
      <c r="AA6862" t="s">
        <v>19</v>
      </c>
      <c r="AC6862" t="s">
        <v>12073</v>
      </c>
      <c r="AD6862">
        <v>1</v>
      </c>
      <c r="AE6862">
        <v>1</v>
      </c>
    </row>
    <row r="6863" spans="1:31">
      <c r="A6863" t="s">
        <v>12074</v>
      </c>
      <c r="B6863" s="93">
        <v>44879</v>
      </c>
      <c r="C6863" s="93">
        <v>44879</v>
      </c>
      <c r="D6863">
        <v>-2.8834269199999998E-2</v>
      </c>
      <c r="E6863">
        <v>-2.8834269199999998E-2</v>
      </c>
      <c r="F6863" t="s">
        <v>81</v>
      </c>
      <c r="G6863">
        <v>4.8610816542948037</v>
      </c>
      <c r="H6863">
        <v>-0.14016573702311769</v>
      </c>
      <c r="I6863">
        <v>-0.14016573702311769</v>
      </c>
      <c r="J6863">
        <v>1</v>
      </c>
      <c r="L6863" t="s">
        <v>76</v>
      </c>
      <c r="M6863" t="s">
        <v>10908</v>
      </c>
      <c r="R6863" t="s">
        <v>8556</v>
      </c>
      <c r="T6863" t="s">
        <v>76</v>
      </c>
      <c r="V6863" t="s">
        <v>4153</v>
      </c>
      <c r="W6863" t="s">
        <v>4154</v>
      </c>
      <c r="X6863" t="s">
        <v>168</v>
      </c>
      <c r="Y6863" t="s">
        <v>268</v>
      </c>
      <c r="Z6863" t="s">
        <v>268</v>
      </c>
      <c r="AA6863" t="s">
        <v>19</v>
      </c>
      <c r="AC6863" t="s">
        <v>12075</v>
      </c>
      <c r="AD6863">
        <v>1</v>
      </c>
      <c r="AE6863">
        <v>1</v>
      </c>
    </row>
    <row r="6864" spans="1:31">
      <c r="A6864" t="s">
        <v>12076</v>
      </c>
      <c r="B6864" s="93">
        <v>44879</v>
      </c>
      <c r="C6864" s="93">
        <v>44879</v>
      </c>
      <c r="D6864">
        <v>-7.8856442999999995E-3</v>
      </c>
      <c r="E6864">
        <v>-7.8856442999999995E-3</v>
      </c>
      <c r="F6864" t="s">
        <v>81</v>
      </c>
      <c r="G6864">
        <v>4.8610816542948037</v>
      </c>
      <c r="H6864">
        <v>-3.8332760839024392E-2</v>
      </c>
      <c r="I6864">
        <v>-3.8332760839024392E-2</v>
      </c>
      <c r="J6864">
        <v>1</v>
      </c>
      <c r="L6864" t="s">
        <v>76</v>
      </c>
      <c r="M6864" t="s">
        <v>10908</v>
      </c>
      <c r="R6864" t="s">
        <v>8556</v>
      </c>
      <c r="T6864" t="s">
        <v>76</v>
      </c>
      <c r="V6864" t="s">
        <v>4153</v>
      </c>
      <c r="W6864" t="s">
        <v>4154</v>
      </c>
      <c r="X6864" t="s">
        <v>168</v>
      </c>
      <c r="Y6864" t="s">
        <v>268</v>
      </c>
      <c r="Z6864" t="s">
        <v>268</v>
      </c>
      <c r="AA6864" t="s">
        <v>19</v>
      </c>
      <c r="AC6864" t="s">
        <v>12077</v>
      </c>
      <c r="AD6864">
        <v>1</v>
      </c>
      <c r="AE6864">
        <v>1</v>
      </c>
    </row>
    <row r="6865" spans="1:31">
      <c r="A6865" t="s">
        <v>12078</v>
      </c>
      <c r="B6865" s="93">
        <v>44878</v>
      </c>
      <c r="C6865" s="93">
        <v>44878</v>
      </c>
      <c r="D6865">
        <v>1.4249999999999999E-4</v>
      </c>
      <c r="E6865">
        <v>1.4249999999999999E-4</v>
      </c>
      <c r="F6865" t="s">
        <v>67</v>
      </c>
      <c r="G6865">
        <v>6383.3071690214538</v>
      </c>
      <c r="H6865">
        <v>0.90962127158555717</v>
      </c>
      <c r="I6865">
        <v>0.90962127158555717</v>
      </c>
      <c r="J6865">
        <v>1</v>
      </c>
      <c r="L6865" t="s">
        <v>9990</v>
      </c>
      <c r="M6865" t="s">
        <v>72</v>
      </c>
      <c r="R6865" t="s">
        <v>8556</v>
      </c>
      <c r="T6865" t="s">
        <v>72</v>
      </c>
      <c r="V6865" t="s">
        <v>9991</v>
      </c>
      <c r="W6865" t="s">
        <v>9991</v>
      </c>
      <c r="X6865" t="s">
        <v>1132</v>
      </c>
      <c r="Y6865" t="s">
        <v>1133</v>
      </c>
      <c r="Z6865" t="s">
        <v>1133</v>
      </c>
      <c r="AA6865" t="s">
        <v>30</v>
      </c>
      <c r="AC6865" t="s">
        <v>12079</v>
      </c>
      <c r="AD6865">
        <v>1</v>
      </c>
      <c r="AE6865">
        <v>1</v>
      </c>
    </row>
    <row r="6866" spans="1:31">
      <c r="A6866" t="s">
        <v>12080</v>
      </c>
      <c r="B6866" s="93">
        <v>44878</v>
      </c>
      <c r="C6866" s="93">
        <v>44878</v>
      </c>
      <c r="D6866">
        <v>-5.7904248E-3</v>
      </c>
      <c r="E6866">
        <v>-5.7904248E-3</v>
      </c>
      <c r="F6866" t="s">
        <v>81</v>
      </c>
      <c r="G6866">
        <v>4.6478283621140761</v>
      </c>
      <c r="H6866">
        <v>-2.6912900614128731E-2</v>
      </c>
      <c r="I6866">
        <v>-2.6912900614128731E-2</v>
      </c>
      <c r="J6866">
        <v>1</v>
      </c>
      <c r="L6866" t="s">
        <v>76</v>
      </c>
      <c r="M6866" t="s">
        <v>10908</v>
      </c>
      <c r="R6866" t="s">
        <v>8556</v>
      </c>
      <c r="T6866" t="s">
        <v>76</v>
      </c>
      <c r="V6866" t="s">
        <v>4153</v>
      </c>
      <c r="W6866" t="s">
        <v>4154</v>
      </c>
      <c r="X6866" t="s">
        <v>168</v>
      </c>
      <c r="Y6866" t="s">
        <v>268</v>
      </c>
      <c r="Z6866" t="s">
        <v>268</v>
      </c>
      <c r="AA6866" t="s">
        <v>19</v>
      </c>
      <c r="AC6866" t="s">
        <v>12081</v>
      </c>
      <c r="AD6866">
        <v>1</v>
      </c>
      <c r="AE6866">
        <v>1</v>
      </c>
    </row>
    <row r="6867" spans="1:31">
      <c r="A6867" t="s">
        <v>12082</v>
      </c>
      <c r="B6867" s="93">
        <v>44878</v>
      </c>
      <c r="C6867" s="93">
        <v>44878</v>
      </c>
      <c r="D6867">
        <v>-3.6505280000000001E-3</v>
      </c>
      <c r="E6867">
        <v>-3.6505280000000001E-3</v>
      </c>
      <c r="F6867" t="s">
        <v>81</v>
      </c>
      <c r="G6867">
        <v>4.6478283621140761</v>
      </c>
      <c r="H6867">
        <v>-1.6967027575091571E-2</v>
      </c>
      <c r="I6867">
        <v>-1.6967027575091571E-2</v>
      </c>
      <c r="J6867">
        <v>1</v>
      </c>
      <c r="L6867" t="s">
        <v>76</v>
      </c>
      <c r="M6867" t="s">
        <v>10908</v>
      </c>
      <c r="R6867" t="s">
        <v>8556</v>
      </c>
      <c r="T6867" t="s">
        <v>76</v>
      </c>
      <c r="V6867" t="s">
        <v>4153</v>
      </c>
      <c r="W6867" t="s">
        <v>4154</v>
      </c>
      <c r="X6867" t="s">
        <v>168</v>
      </c>
      <c r="Y6867" t="s">
        <v>268</v>
      </c>
      <c r="Z6867" t="s">
        <v>268</v>
      </c>
      <c r="AA6867" t="s">
        <v>19</v>
      </c>
      <c r="AC6867" t="s">
        <v>12083</v>
      </c>
      <c r="AD6867">
        <v>1</v>
      </c>
      <c r="AE6867">
        <v>1</v>
      </c>
    </row>
    <row r="6868" spans="1:31">
      <c r="A6868" t="s">
        <v>12084</v>
      </c>
      <c r="B6868" s="93">
        <v>44878</v>
      </c>
      <c r="C6868" s="93">
        <v>44878</v>
      </c>
      <c r="D6868">
        <v>-7.9767880000000003E-3</v>
      </c>
      <c r="E6868">
        <v>-7.9767880000000003E-3</v>
      </c>
      <c r="F6868" t="s">
        <v>81</v>
      </c>
      <c r="G6868">
        <v>4.6478283621140761</v>
      </c>
      <c r="H6868">
        <v>-3.7074741504971219E-2</v>
      </c>
      <c r="I6868">
        <v>-3.7074741504971219E-2</v>
      </c>
      <c r="J6868">
        <v>1</v>
      </c>
      <c r="L6868" t="s">
        <v>76</v>
      </c>
      <c r="M6868" t="s">
        <v>10908</v>
      </c>
      <c r="R6868" t="s">
        <v>8556</v>
      </c>
      <c r="T6868" t="s">
        <v>76</v>
      </c>
      <c r="V6868" t="s">
        <v>4153</v>
      </c>
      <c r="W6868" t="s">
        <v>4154</v>
      </c>
      <c r="X6868" t="s">
        <v>168</v>
      </c>
      <c r="Y6868" t="s">
        <v>268</v>
      </c>
      <c r="Z6868" t="s">
        <v>268</v>
      </c>
      <c r="AA6868" t="s">
        <v>19</v>
      </c>
      <c r="AC6868" t="s">
        <v>12085</v>
      </c>
      <c r="AD6868">
        <v>1</v>
      </c>
      <c r="AE6868">
        <v>1</v>
      </c>
    </row>
    <row r="6869" spans="1:31">
      <c r="A6869" t="s">
        <v>12086</v>
      </c>
      <c r="B6869" s="93">
        <v>44877</v>
      </c>
      <c r="C6869" s="93">
        <v>44877</v>
      </c>
      <c r="D6869">
        <v>-6.1804288000000002E-3</v>
      </c>
      <c r="E6869">
        <v>-6.1804288000000002E-3</v>
      </c>
      <c r="F6869" t="s">
        <v>81</v>
      </c>
      <c r="G6869">
        <v>4.9472573839662441</v>
      </c>
      <c r="H6869">
        <v>-3.057617201687763E-2</v>
      </c>
      <c r="I6869">
        <v>-3.057617201687763E-2</v>
      </c>
      <c r="J6869">
        <v>1</v>
      </c>
      <c r="L6869" t="s">
        <v>76</v>
      </c>
      <c r="M6869" t="s">
        <v>10908</v>
      </c>
      <c r="R6869" t="s">
        <v>8556</v>
      </c>
      <c r="T6869" t="s">
        <v>76</v>
      </c>
      <c r="V6869" t="s">
        <v>4153</v>
      </c>
      <c r="W6869" t="s">
        <v>4154</v>
      </c>
      <c r="X6869" t="s">
        <v>168</v>
      </c>
      <c r="Y6869" t="s">
        <v>268</v>
      </c>
      <c r="Z6869" t="s">
        <v>268</v>
      </c>
      <c r="AA6869" t="s">
        <v>19</v>
      </c>
      <c r="AC6869" t="s">
        <v>12087</v>
      </c>
      <c r="AD6869">
        <v>1</v>
      </c>
      <c r="AE6869">
        <v>1</v>
      </c>
    </row>
    <row r="6870" spans="1:31">
      <c r="A6870" t="s">
        <v>12088</v>
      </c>
      <c r="B6870" s="93">
        <v>44877</v>
      </c>
      <c r="C6870" s="93">
        <v>44877</v>
      </c>
      <c r="D6870">
        <v>-9.0919828000000005E-3</v>
      </c>
      <c r="E6870">
        <v>-9.0919828000000005E-3</v>
      </c>
      <c r="F6870" t="s">
        <v>81</v>
      </c>
      <c r="G6870">
        <v>4.9472573839662441</v>
      </c>
      <c r="H6870">
        <v>-4.4980379042194089E-2</v>
      </c>
      <c r="I6870">
        <v>-4.4980379042194089E-2</v>
      </c>
      <c r="J6870">
        <v>1</v>
      </c>
      <c r="L6870" t="s">
        <v>76</v>
      </c>
      <c r="M6870" t="s">
        <v>10908</v>
      </c>
      <c r="R6870" t="s">
        <v>8556</v>
      </c>
      <c r="T6870" t="s">
        <v>76</v>
      </c>
      <c r="V6870" t="s">
        <v>4153</v>
      </c>
      <c r="W6870" t="s">
        <v>4154</v>
      </c>
      <c r="X6870" t="s">
        <v>168</v>
      </c>
      <c r="Y6870" t="s">
        <v>268</v>
      </c>
      <c r="Z6870" t="s">
        <v>268</v>
      </c>
      <c r="AA6870" t="s">
        <v>19</v>
      </c>
      <c r="AC6870" t="s">
        <v>12089</v>
      </c>
      <c r="AD6870">
        <v>1</v>
      </c>
      <c r="AE6870">
        <v>1</v>
      </c>
    </row>
    <row r="6871" spans="1:31">
      <c r="A6871" t="s">
        <v>12090</v>
      </c>
      <c r="B6871" s="93">
        <v>44877</v>
      </c>
      <c r="C6871" s="93">
        <v>44877</v>
      </c>
      <c r="D6871">
        <v>-4.2278207999999996E-3</v>
      </c>
      <c r="E6871">
        <v>-4.2278207999999996E-3</v>
      </c>
      <c r="F6871" t="s">
        <v>81</v>
      </c>
      <c r="G6871">
        <v>4.9472573839662441</v>
      </c>
      <c r="H6871">
        <v>-2.0916117670886081E-2</v>
      </c>
      <c r="I6871">
        <v>-2.0916117670886081E-2</v>
      </c>
      <c r="J6871">
        <v>1</v>
      </c>
      <c r="L6871" t="s">
        <v>76</v>
      </c>
      <c r="M6871" t="s">
        <v>10908</v>
      </c>
      <c r="R6871" t="s">
        <v>8556</v>
      </c>
      <c r="T6871" t="s">
        <v>76</v>
      </c>
      <c r="V6871" t="s">
        <v>4153</v>
      </c>
      <c r="W6871" t="s">
        <v>4154</v>
      </c>
      <c r="X6871" t="s">
        <v>168</v>
      </c>
      <c r="Y6871" t="s">
        <v>268</v>
      </c>
      <c r="Z6871" t="s">
        <v>268</v>
      </c>
      <c r="AA6871" t="s">
        <v>19</v>
      </c>
      <c r="AC6871" t="s">
        <v>12091</v>
      </c>
      <c r="AD6871">
        <v>1</v>
      </c>
      <c r="AE6871">
        <v>1</v>
      </c>
    </row>
    <row r="6872" spans="1:31">
      <c r="A6872" t="s">
        <v>12092</v>
      </c>
      <c r="B6872" s="93">
        <v>44877</v>
      </c>
      <c r="C6872" s="93">
        <v>44877</v>
      </c>
      <c r="D6872">
        <v>-6.7028630000000007E-3</v>
      </c>
      <c r="E6872">
        <v>-6.7028630000000007E-3</v>
      </c>
      <c r="F6872" t="s">
        <v>81</v>
      </c>
      <c r="G6872">
        <v>4.9472573839662441</v>
      </c>
      <c r="H6872">
        <v>-3.3160788470464143E-2</v>
      </c>
      <c r="I6872">
        <v>-3.3160788470464143E-2</v>
      </c>
      <c r="J6872">
        <v>1</v>
      </c>
      <c r="L6872" t="s">
        <v>76</v>
      </c>
      <c r="M6872" t="s">
        <v>10908</v>
      </c>
      <c r="R6872" t="s">
        <v>8556</v>
      </c>
      <c r="T6872" t="s">
        <v>76</v>
      </c>
      <c r="V6872" t="s">
        <v>4153</v>
      </c>
      <c r="W6872" t="s">
        <v>4154</v>
      </c>
      <c r="X6872" t="s">
        <v>168</v>
      </c>
      <c r="Y6872" t="s">
        <v>268</v>
      </c>
      <c r="Z6872" t="s">
        <v>268</v>
      </c>
      <c r="AA6872" t="s">
        <v>19</v>
      </c>
      <c r="AC6872" t="s">
        <v>12093</v>
      </c>
      <c r="AD6872">
        <v>1</v>
      </c>
      <c r="AE6872">
        <v>1</v>
      </c>
    </row>
    <row r="6873" spans="1:31">
      <c r="A6873" t="s">
        <v>12094</v>
      </c>
      <c r="B6873" s="93">
        <v>44877</v>
      </c>
      <c r="C6873" s="93">
        <v>44877</v>
      </c>
      <c r="D6873">
        <v>-5.1813967999999998E-3</v>
      </c>
      <c r="E6873">
        <v>-5.1813967999999998E-3</v>
      </c>
      <c r="F6873" t="s">
        <v>81</v>
      </c>
      <c r="G6873">
        <v>4.9472573839662441</v>
      </c>
      <c r="H6873">
        <v>-2.563370357805907E-2</v>
      </c>
      <c r="I6873">
        <v>-2.563370357805907E-2</v>
      </c>
      <c r="J6873">
        <v>1</v>
      </c>
      <c r="L6873" t="s">
        <v>76</v>
      </c>
      <c r="M6873" t="s">
        <v>10908</v>
      </c>
      <c r="R6873" t="s">
        <v>8556</v>
      </c>
      <c r="T6873" t="s">
        <v>76</v>
      </c>
      <c r="V6873" t="s">
        <v>4153</v>
      </c>
      <c r="W6873" t="s">
        <v>4154</v>
      </c>
      <c r="X6873" t="s">
        <v>168</v>
      </c>
      <c r="Y6873" t="s">
        <v>268</v>
      </c>
      <c r="Z6873" t="s">
        <v>268</v>
      </c>
      <c r="AA6873" t="s">
        <v>19</v>
      </c>
      <c r="AC6873" t="s">
        <v>12095</v>
      </c>
      <c r="AD6873">
        <v>1</v>
      </c>
      <c r="AE6873">
        <v>1</v>
      </c>
    </row>
    <row r="6874" spans="1:31">
      <c r="A6874" t="s">
        <v>12096</v>
      </c>
      <c r="B6874" s="93">
        <v>44877</v>
      </c>
      <c r="C6874" s="93">
        <v>44877</v>
      </c>
      <c r="D6874">
        <v>-2.41934512E-2</v>
      </c>
      <c r="E6874">
        <v>-2.41934512E-2</v>
      </c>
      <c r="F6874" t="s">
        <v>81</v>
      </c>
      <c r="G6874">
        <v>4.9472573839662441</v>
      </c>
      <c r="H6874">
        <v>-0.11969123009282701</v>
      </c>
      <c r="I6874">
        <v>-0.11969123009282701</v>
      </c>
      <c r="J6874">
        <v>1</v>
      </c>
      <c r="L6874" t="s">
        <v>76</v>
      </c>
      <c r="M6874" t="s">
        <v>10908</v>
      </c>
      <c r="R6874" t="s">
        <v>8556</v>
      </c>
      <c r="T6874" t="s">
        <v>76</v>
      </c>
      <c r="V6874" t="s">
        <v>4153</v>
      </c>
      <c r="W6874" t="s">
        <v>4154</v>
      </c>
      <c r="X6874" t="s">
        <v>168</v>
      </c>
      <c r="Y6874" t="s">
        <v>268</v>
      </c>
      <c r="Z6874" t="s">
        <v>268</v>
      </c>
      <c r="AA6874" t="s">
        <v>19</v>
      </c>
      <c r="AC6874" t="s">
        <v>12097</v>
      </c>
      <c r="AD6874">
        <v>1</v>
      </c>
      <c r="AE6874">
        <v>1</v>
      </c>
    </row>
    <row r="6875" spans="1:31">
      <c r="A6875" t="s">
        <v>12098</v>
      </c>
      <c r="B6875" s="93">
        <v>44877</v>
      </c>
      <c r="C6875" s="93">
        <v>44877</v>
      </c>
      <c r="D6875">
        <v>-7.4658947999999992E-3</v>
      </c>
      <c r="E6875">
        <v>-7.4658947999999992E-3</v>
      </c>
      <c r="F6875" t="s">
        <v>81</v>
      </c>
      <c r="G6875">
        <v>4.9472573839662441</v>
      </c>
      <c r="H6875">
        <v>-3.693570317721518E-2</v>
      </c>
      <c r="I6875">
        <v>-3.693570317721518E-2</v>
      </c>
      <c r="J6875">
        <v>1</v>
      </c>
      <c r="L6875" t="s">
        <v>76</v>
      </c>
      <c r="M6875" t="s">
        <v>10908</v>
      </c>
      <c r="R6875" t="s">
        <v>8556</v>
      </c>
      <c r="T6875" t="s">
        <v>76</v>
      </c>
      <c r="V6875" t="s">
        <v>4153</v>
      </c>
      <c r="W6875" t="s">
        <v>4154</v>
      </c>
      <c r="X6875" t="s">
        <v>168</v>
      </c>
      <c r="Y6875" t="s">
        <v>268</v>
      </c>
      <c r="Z6875" t="s">
        <v>268</v>
      </c>
      <c r="AA6875" t="s">
        <v>19</v>
      </c>
      <c r="AC6875" t="s">
        <v>12099</v>
      </c>
      <c r="AD6875">
        <v>1</v>
      </c>
      <c r="AE6875">
        <v>1</v>
      </c>
    </row>
    <row r="6876" spans="1:31">
      <c r="A6876" t="s">
        <v>12100</v>
      </c>
      <c r="B6876" s="93">
        <v>44877</v>
      </c>
      <c r="C6876" s="93">
        <v>44877</v>
      </c>
      <c r="D6876">
        <v>-6.1094948000000003E-3</v>
      </c>
      <c r="E6876">
        <v>-6.1094948000000003E-3</v>
      </c>
      <c r="F6876" t="s">
        <v>81</v>
      </c>
      <c r="G6876">
        <v>4.9472573839662441</v>
      </c>
      <c r="H6876">
        <v>-3.022524326160337E-2</v>
      </c>
      <c r="I6876">
        <v>-3.022524326160337E-2</v>
      </c>
      <c r="J6876">
        <v>1</v>
      </c>
      <c r="L6876" t="s">
        <v>76</v>
      </c>
      <c r="M6876" t="s">
        <v>10908</v>
      </c>
      <c r="R6876" t="s">
        <v>8556</v>
      </c>
      <c r="T6876" t="s">
        <v>76</v>
      </c>
      <c r="V6876" t="s">
        <v>4153</v>
      </c>
      <c r="W6876" t="s">
        <v>4154</v>
      </c>
      <c r="X6876" t="s">
        <v>168</v>
      </c>
      <c r="Y6876" t="s">
        <v>268</v>
      </c>
      <c r="Z6876" t="s">
        <v>268</v>
      </c>
      <c r="AA6876" t="s">
        <v>19</v>
      </c>
      <c r="AC6876" t="s">
        <v>12101</v>
      </c>
      <c r="AD6876">
        <v>1</v>
      </c>
      <c r="AE6876">
        <v>1</v>
      </c>
    </row>
    <row r="6877" spans="1:31">
      <c r="A6877" t="s">
        <v>12102</v>
      </c>
      <c r="B6877" s="93">
        <v>44877</v>
      </c>
      <c r="C6877" s="93">
        <v>44877</v>
      </c>
      <c r="D6877">
        <v>-4.2023520000000003E-3</v>
      </c>
      <c r="E6877">
        <v>-4.2023520000000003E-3</v>
      </c>
      <c r="F6877" t="s">
        <v>81</v>
      </c>
      <c r="G6877">
        <v>4.9472573839662441</v>
      </c>
      <c r="H6877">
        <v>-2.0790116962025311E-2</v>
      </c>
      <c r="I6877">
        <v>-2.0790116962025311E-2</v>
      </c>
      <c r="J6877">
        <v>1</v>
      </c>
      <c r="L6877" t="s">
        <v>76</v>
      </c>
      <c r="M6877" t="s">
        <v>10908</v>
      </c>
      <c r="R6877" t="s">
        <v>8556</v>
      </c>
      <c r="T6877" t="s">
        <v>76</v>
      </c>
      <c r="V6877" t="s">
        <v>4153</v>
      </c>
      <c r="W6877" t="s">
        <v>4154</v>
      </c>
      <c r="X6877" t="s">
        <v>168</v>
      </c>
      <c r="Y6877" t="s">
        <v>268</v>
      </c>
      <c r="Z6877" t="s">
        <v>268</v>
      </c>
      <c r="AA6877" t="s">
        <v>19</v>
      </c>
      <c r="AC6877" t="s">
        <v>12103</v>
      </c>
      <c r="AD6877">
        <v>1</v>
      </c>
      <c r="AE6877">
        <v>1</v>
      </c>
    </row>
    <row r="6878" spans="1:31">
      <c r="A6878" t="s">
        <v>12104</v>
      </c>
      <c r="B6878" s="93">
        <v>44877</v>
      </c>
      <c r="C6878" s="93">
        <v>44877</v>
      </c>
      <c r="D6878">
        <v>-9.219705600000001E-3</v>
      </c>
      <c r="E6878">
        <v>-9.219705600000001E-3</v>
      </c>
      <c r="F6878" t="s">
        <v>81</v>
      </c>
      <c r="G6878">
        <v>4.9472573839662441</v>
      </c>
      <c r="H6878">
        <v>-4.5612256607594943E-2</v>
      </c>
      <c r="I6878">
        <v>-4.5612256607594943E-2</v>
      </c>
      <c r="J6878">
        <v>1</v>
      </c>
      <c r="L6878" t="s">
        <v>76</v>
      </c>
      <c r="M6878" t="s">
        <v>10908</v>
      </c>
      <c r="R6878" t="s">
        <v>8556</v>
      </c>
      <c r="T6878" t="s">
        <v>76</v>
      </c>
      <c r="V6878" t="s">
        <v>4153</v>
      </c>
      <c r="W6878" t="s">
        <v>4154</v>
      </c>
      <c r="X6878" t="s">
        <v>168</v>
      </c>
      <c r="Y6878" t="s">
        <v>268</v>
      </c>
      <c r="Z6878" t="s">
        <v>268</v>
      </c>
      <c r="AA6878" t="s">
        <v>19</v>
      </c>
      <c r="AC6878" t="s">
        <v>12105</v>
      </c>
      <c r="AD6878">
        <v>1</v>
      </c>
      <c r="AE6878">
        <v>1</v>
      </c>
    </row>
    <row r="6879" spans="1:31">
      <c r="A6879" t="s">
        <v>12106</v>
      </c>
      <c r="B6879" s="93">
        <v>44877</v>
      </c>
      <c r="C6879" s="93">
        <v>44877</v>
      </c>
      <c r="D6879">
        <v>-5.7219756E-3</v>
      </c>
      <c r="E6879">
        <v>-5.7219756E-3</v>
      </c>
      <c r="F6879" t="s">
        <v>81</v>
      </c>
      <c r="G6879">
        <v>4.9472573839662441</v>
      </c>
      <c r="H6879">
        <v>-2.8308086037974679E-2</v>
      </c>
      <c r="I6879">
        <v>-2.8308086037974679E-2</v>
      </c>
      <c r="J6879">
        <v>1</v>
      </c>
      <c r="L6879" t="s">
        <v>76</v>
      </c>
      <c r="M6879" t="s">
        <v>10908</v>
      </c>
      <c r="R6879" t="s">
        <v>8556</v>
      </c>
      <c r="T6879" t="s">
        <v>76</v>
      </c>
      <c r="V6879" t="s">
        <v>4153</v>
      </c>
      <c r="W6879" t="s">
        <v>4154</v>
      </c>
      <c r="X6879" t="s">
        <v>168</v>
      </c>
      <c r="Y6879" t="s">
        <v>268</v>
      </c>
      <c r="Z6879" t="s">
        <v>268</v>
      </c>
      <c r="AA6879" t="s">
        <v>19</v>
      </c>
      <c r="AC6879" t="s">
        <v>12107</v>
      </c>
      <c r="AD6879">
        <v>1</v>
      </c>
      <c r="AE6879">
        <v>1</v>
      </c>
    </row>
    <row r="6880" spans="1:31">
      <c r="A6880" t="s">
        <v>12108</v>
      </c>
      <c r="B6880" s="93">
        <v>44877</v>
      </c>
      <c r="C6880" s="93">
        <v>44877</v>
      </c>
      <c r="D6880">
        <v>-2.3698727499999999E-2</v>
      </c>
      <c r="E6880">
        <v>-2.3698727499999999E-2</v>
      </c>
      <c r="F6880" t="s">
        <v>81</v>
      </c>
      <c r="G6880">
        <v>4.9472573839662441</v>
      </c>
      <c r="H6880">
        <v>-0.11724370461497891</v>
      </c>
      <c r="I6880">
        <v>-0.11724370461497891</v>
      </c>
      <c r="J6880">
        <v>1</v>
      </c>
      <c r="L6880" t="s">
        <v>76</v>
      </c>
      <c r="M6880" t="s">
        <v>10908</v>
      </c>
      <c r="R6880" t="s">
        <v>8556</v>
      </c>
      <c r="T6880" t="s">
        <v>76</v>
      </c>
      <c r="V6880" t="s">
        <v>4153</v>
      </c>
      <c r="W6880" t="s">
        <v>4154</v>
      </c>
      <c r="X6880" t="s">
        <v>168</v>
      </c>
      <c r="Y6880" t="s">
        <v>268</v>
      </c>
      <c r="Z6880" t="s">
        <v>268</v>
      </c>
      <c r="AA6880" t="s">
        <v>19</v>
      </c>
      <c r="AC6880" t="s">
        <v>12109</v>
      </c>
      <c r="AD6880">
        <v>1</v>
      </c>
      <c r="AE6880">
        <v>1</v>
      </c>
    </row>
    <row r="6881" spans="1:31">
      <c r="A6881" t="s">
        <v>12110</v>
      </c>
      <c r="B6881" s="93">
        <v>44877</v>
      </c>
      <c r="C6881" s="93">
        <v>44877</v>
      </c>
      <c r="D6881">
        <v>-6.4860543999999999E-3</v>
      </c>
      <c r="E6881">
        <v>-6.4860543999999999E-3</v>
      </c>
      <c r="F6881" t="s">
        <v>81</v>
      </c>
      <c r="G6881">
        <v>4.9472573839662441</v>
      </c>
      <c r="H6881">
        <v>-3.208818052320675E-2</v>
      </c>
      <c r="I6881">
        <v>-3.208818052320675E-2</v>
      </c>
      <c r="J6881">
        <v>1</v>
      </c>
      <c r="L6881" t="s">
        <v>76</v>
      </c>
      <c r="M6881" t="s">
        <v>10908</v>
      </c>
      <c r="R6881" t="s">
        <v>8556</v>
      </c>
      <c r="T6881" t="s">
        <v>76</v>
      </c>
      <c r="V6881" t="s">
        <v>4153</v>
      </c>
      <c r="W6881" t="s">
        <v>4154</v>
      </c>
      <c r="X6881" t="s">
        <v>168</v>
      </c>
      <c r="Y6881" t="s">
        <v>268</v>
      </c>
      <c r="Z6881" t="s">
        <v>268</v>
      </c>
      <c r="AA6881" t="s">
        <v>19</v>
      </c>
      <c r="AC6881" t="s">
        <v>12111</v>
      </c>
      <c r="AD6881">
        <v>1</v>
      </c>
      <c r="AE6881">
        <v>1</v>
      </c>
    </row>
    <row r="6882" spans="1:31">
      <c r="A6882" t="s">
        <v>12112</v>
      </c>
      <c r="B6882" s="93">
        <v>44877</v>
      </c>
      <c r="C6882" s="93">
        <v>44877</v>
      </c>
      <c r="D6882">
        <v>-1.28023168E-2</v>
      </c>
      <c r="E6882">
        <v>-1.28023168E-2</v>
      </c>
      <c r="F6882" t="s">
        <v>81</v>
      </c>
      <c r="G6882">
        <v>4.9472573839662441</v>
      </c>
      <c r="H6882">
        <v>-6.3336356320675094E-2</v>
      </c>
      <c r="I6882">
        <v>-6.3336356320675094E-2</v>
      </c>
      <c r="J6882">
        <v>1</v>
      </c>
      <c r="L6882" t="s">
        <v>76</v>
      </c>
      <c r="M6882" t="s">
        <v>10908</v>
      </c>
      <c r="R6882" t="s">
        <v>8556</v>
      </c>
      <c r="T6882" t="s">
        <v>76</v>
      </c>
      <c r="V6882" t="s">
        <v>4153</v>
      </c>
      <c r="W6882" t="s">
        <v>4154</v>
      </c>
      <c r="X6882" t="s">
        <v>168</v>
      </c>
      <c r="Y6882" t="s">
        <v>268</v>
      </c>
      <c r="Z6882" t="s">
        <v>268</v>
      </c>
      <c r="AA6882" t="s">
        <v>19</v>
      </c>
      <c r="AC6882" t="s">
        <v>12113</v>
      </c>
      <c r="AD6882">
        <v>1</v>
      </c>
      <c r="AE6882">
        <v>1</v>
      </c>
    </row>
    <row r="6883" spans="1:31">
      <c r="A6883" t="s">
        <v>12114</v>
      </c>
      <c r="B6883" s="93">
        <v>44876</v>
      </c>
      <c r="C6883" s="93">
        <v>44876</v>
      </c>
      <c r="D6883">
        <v>0.75</v>
      </c>
      <c r="E6883">
        <v>0.75</v>
      </c>
      <c r="F6883" t="s">
        <v>67</v>
      </c>
      <c r="G6883">
        <v>6836.3297872340427</v>
      </c>
      <c r="H6883">
        <v>5127.2473404255315</v>
      </c>
      <c r="I6883">
        <v>5127.2473404255315</v>
      </c>
      <c r="J6883">
        <v>1</v>
      </c>
      <c r="L6883" t="s">
        <v>12115</v>
      </c>
      <c r="M6883" t="s">
        <v>78</v>
      </c>
      <c r="R6883" t="s">
        <v>12116</v>
      </c>
      <c r="T6883" t="s">
        <v>78</v>
      </c>
      <c r="U6883" t="s">
        <v>12117</v>
      </c>
      <c r="V6883" t="s">
        <v>12118</v>
      </c>
      <c r="W6883" t="s">
        <v>12119</v>
      </c>
      <c r="X6883" t="s">
        <v>1908</v>
      </c>
      <c r="Y6883" t="s">
        <v>1133</v>
      </c>
      <c r="Z6883" t="s">
        <v>1133</v>
      </c>
      <c r="AA6883" t="s">
        <v>30</v>
      </c>
      <c r="AC6883" t="s">
        <v>12120</v>
      </c>
      <c r="AD6883">
        <v>1</v>
      </c>
      <c r="AE6883">
        <v>1</v>
      </c>
    </row>
    <row r="6884" spans="1:31">
      <c r="A6884" t="s">
        <v>12121</v>
      </c>
      <c r="B6884" s="93">
        <v>44876</v>
      </c>
      <c r="C6884" s="93">
        <v>44876</v>
      </c>
      <c r="D6884">
        <v>0</v>
      </c>
      <c r="E6884">
        <v>0</v>
      </c>
      <c r="F6884" t="s">
        <v>67</v>
      </c>
      <c r="G6884">
        <v>6836.3297872340427</v>
      </c>
      <c r="H6884">
        <v>0</v>
      </c>
      <c r="I6884">
        <v>0</v>
      </c>
      <c r="J6884">
        <v>1</v>
      </c>
      <c r="L6884" t="s">
        <v>70</v>
      </c>
      <c r="M6884" t="s">
        <v>78</v>
      </c>
      <c r="R6884" t="s">
        <v>12122</v>
      </c>
      <c r="T6884" t="s">
        <v>78</v>
      </c>
      <c r="V6884" t="s">
        <v>12123</v>
      </c>
      <c r="W6884" t="s">
        <v>288</v>
      </c>
      <c r="X6884" t="s">
        <v>289</v>
      </c>
      <c r="Y6884" t="s">
        <v>290</v>
      </c>
      <c r="Z6884" t="s">
        <v>290</v>
      </c>
      <c r="AA6884" t="s">
        <v>26</v>
      </c>
      <c r="AC6884" t="s">
        <v>12124</v>
      </c>
      <c r="AD6884">
        <v>1</v>
      </c>
      <c r="AE6884">
        <v>1</v>
      </c>
    </row>
    <row r="6885" spans="1:31">
      <c r="A6885" t="s">
        <v>12125</v>
      </c>
      <c r="B6885" s="93">
        <v>44876</v>
      </c>
      <c r="C6885" s="93">
        <v>44876</v>
      </c>
      <c r="D6885">
        <v>-4.3970705476272381E-3</v>
      </c>
      <c r="E6885">
        <v>-4.3970705476272381E-3</v>
      </c>
      <c r="F6885" t="s">
        <v>67</v>
      </c>
      <c r="G6885">
        <v>6836.3297872340427</v>
      </c>
      <c r="H6885">
        <v>-30.059824361313591</v>
      </c>
      <c r="I6885">
        <v>-30.059824361313591</v>
      </c>
      <c r="J6885">
        <v>1</v>
      </c>
      <c r="L6885" t="s">
        <v>70</v>
      </c>
      <c r="M6885" t="s">
        <v>78</v>
      </c>
      <c r="R6885" t="s">
        <v>12122</v>
      </c>
      <c r="T6885" t="s">
        <v>70</v>
      </c>
      <c r="V6885" t="s">
        <v>12123</v>
      </c>
      <c r="W6885" t="s">
        <v>288</v>
      </c>
      <c r="X6885" t="s">
        <v>289</v>
      </c>
      <c r="Y6885" t="s">
        <v>290</v>
      </c>
      <c r="Z6885" t="s">
        <v>290</v>
      </c>
      <c r="AA6885" t="s">
        <v>26</v>
      </c>
      <c r="AC6885" t="s">
        <v>12124</v>
      </c>
      <c r="AD6885">
        <v>1</v>
      </c>
      <c r="AE6885">
        <v>1</v>
      </c>
    </row>
    <row r="6886" spans="1:31">
      <c r="A6886" t="s">
        <v>12126</v>
      </c>
      <c r="B6886" s="93">
        <v>44876</v>
      </c>
      <c r="C6886" s="93">
        <v>44876</v>
      </c>
      <c r="D6886">
        <v>-0.74299999999999999</v>
      </c>
      <c r="E6886">
        <v>-0.74299999999999999</v>
      </c>
      <c r="F6886" t="s">
        <v>67</v>
      </c>
      <c r="G6886">
        <v>6836.3297872340427</v>
      </c>
      <c r="H6886">
        <v>-5079.393031914894</v>
      </c>
      <c r="I6886">
        <v>-5079.393031914894</v>
      </c>
      <c r="J6886">
        <v>1</v>
      </c>
      <c r="L6886" t="s">
        <v>78</v>
      </c>
      <c r="M6886" t="s">
        <v>12127</v>
      </c>
      <c r="R6886" t="s">
        <v>12122</v>
      </c>
      <c r="T6886" t="s">
        <v>78</v>
      </c>
      <c r="V6886" t="s">
        <v>12123</v>
      </c>
      <c r="W6886" t="s">
        <v>288</v>
      </c>
      <c r="X6886" t="s">
        <v>289</v>
      </c>
      <c r="Y6886" t="s">
        <v>290</v>
      </c>
      <c r="Z6886" t="s">
        <v>290</v>
      </c>
      <c r="AA6886" t="s">
        <v>26</v>
      </c>
      <c r="AC6886" t="s">
        <v>12124</v>
      </c>
      <c r="AD6886">
        <v>1</v>
      </c>
      <c r="AE6886">
        <v>1</v>
      </c>
    </row>
    <row r="6887" spans="1:31">
      <c r="A6887" t="s">
        <v>12128</v>
      </c>
      <c r="B6887" s="93">
        <v>44876</v>
      </c>
      <c r="C6887" s="93">
        <v>44876</v>
      </c>
      <c r="D6887">
        <v>-8.0226719999999998E-3</v>
      </c>
      <c r="E6887">
        <v>-8.0226719999999998E-3</v>
      </c>
      <c r="F6887" t="s">
        <v>81</v>
      </c>
      <c r="G6887">
        <v>5.6489361702127674</v>
      </c>
      <c r="H6887">
        <v>-4.5319562042553198E-2</v>
      </c>
      <c r="I6887">
        <v>-4.5319562042553198E-2</v>
      </c>
      <c r="J6887">
        <v>1</v>
      </c>
      <c r="L6887" t="s">
        <v>76</v>
      </c>
      <c r="M6887" t="s">
        <v>10908</v>
      </c>
      <c r="R6887" t="s">
        <v>8556</v>
      </c>
      <c r="T6887" t="s">
        <v>76</v>
      </c>
      <c r="V6887" t="s">
        <v>4153</v>
      </c>
      <c r="W6887" t="s">
        <v>4154</v>
      </c>
      <c r="X6887" t="s">
        <v>168</v>
      </c>
      <c r="Y6887" t="s">
        <v>268</v>
      </c>
      <c r="Z6887" t="s">
        <v>268</v>
      </c>
      <c r="AA6887" t="s">
        <v>19</v>
      </c>
      <c r="AC6887" t="s">
        <v>12129</v>
      </c>
      <c r="AD6887">
        <v>1</v>
      </c>
      <c r="AE6887">
        <v>1</v>
      </c>
    </row>
    <row r="6888" spans="1:31">
      <c r="A6888" t="s">
        <v>12130</v>
      </c>
      <c r="B6888" s="93">
        <v>44876</v>
      </c>
      <c r="C6888" s="93">
        <v>44876</v>
      </c>
      <c r="D6888">
        <v>-8.7103296000000004E-3</v>
      </c>
      <c r="E6888">
        <v>-8.7103296000000004E-3</v>
      </c>
      <c r="F6888" t="s">
        <v>81</v>
      </c>
      <c r="G6888">
        <v>5.6489361702127674</v>
      </c>
      <c r="H6888">
        <v>-4.9204095931914903E-2</v>
      </c>
      <c r="I6888">
        <v>-4.9204095931914903E-2</v>
      </c>
      <c r="J6888">
        <v>1</v>
      </c>
      <c r="L6888" t="s">
        <v>76</v>
      </c>
      <c r="M6888" t="s">
        <v>10908</v>
      </c>
      <c r="R6888" t="s">
        <v>8556</v>
      </c>
      <c r="T6888" t="s">
        <v>76</v>
      </c>
      <c r="V6888" t="s">
        <v>4153</v>
      </c>
      <c r="W6888" t="s">
        <v>4154</v>
      </c>
      <c r="X6888" t="s">
        <v>168</v>
      </c>
      <c r="Y6888" t="s">
        <v>268</v>
      </c>
      <c r="Z6888" t="s">
        <v>268</v>
      </c>
      <c r="AA6888" t="s">
        <v>19</v>
      </c>
      <c r="AC6888" t="s">
        <v>12131</v>
      </c>
      <c r="AD6888">
        <v>1</v>
      </c>
      <c r="AE6888">
        <v>1</v>
      </c>
    </row>
    <row r="6889" spans="1:31">
      <c r="A6889" t="s">
        <v>12132</v>
      </c>
      <c r="B6889" s="93">
        <v>44876</v>
      </c>
      <c r="C6889" s="93">
        <v>44876</v>
      </c>
      <c r="D6889">
        <v>-1.4746298600000001E-2</v>
      </c>
      <c r="E6889">
        <v>-1.4746298600000001E-2</v>
      </c>
      <c r="F6889" t="s">
        <v>81</v>
      </c>
      <c r="G6889">
        <v>5.6489361702127674</v>
      </c>
      <c r="H6889">
        <v>-8.3300899538297876E-2</v>
      </c>
      <c r="I6889">
        <v>-8.3300899538297876E-2</v>
      </c>
      <c r="J6889">
        <v>1</v>
      </c>
      <c r="L6889" t="s">
        <v>76</v>
      </c>
      <c r="M6889" t="s">
        <v>10908</v>
      </c>
      <c r="R6889" t="s">
        <v>8556</v>
      </c>
      <c r="T6889" t="s">
        <v>76</v>
      </c>
      <c r="V6889" t="s">
        <v>4153</v>
      </c>
      <c r="W6889" t="s">
        <v>4154</v>
      </c>
      <c r="X6889" t="s">
        <v>168</v>
      </c>
      <c r="Y6889" t="s">
        <v>268</v>
      </c>
      <c r="Z6889" t="s">
        <v>268</v>
      </c>
      <c r="AA6889" t="s">
        <v>19</v>
      </c>
      <c r="AC6889" t="s">
        <v>12133</v>
      </c>
      <c r="AD6889">
        <v>1</v>
      </c>
      <c r="AE6889">
        <v>1</v>
      </c>
    </row>
    <row r="6890" spans="1:31">
      <c r="A6890" t="s">
        <v>12134</v>
      </c>
      <c r="B6890" s="93">
        <v>44876</v>
      </c>
      <c r="C6890" s="93">
        <v>44876</v>
      </c>
      <c r="D6890">
        <v>-1.13929532E-2</v>
      </c>
      <c r="E6890">
        <v>-1.13929532E-2</v>
      </c>
      <c r="F6890" t="s">
        <v>81</v>
      </c>
      <c r="G6890">
        <v>5.6489361702127674</v>
      </c>
      <c r="H6890">
        <v>-6.4358065417021285E-2</v>
      </c>
      <c r="I6890">
        <v>-6.4358065417021285E-2</v>
      </c>
      <c r="J6890">
        <v>1</v>
      </c>
      <c r="L6890" t="s">
        <v>76</v>
      </c>
      <c r="M6890" t="s">
        <v>10908</v>
      </c>
      <c r="R6890" t="s">
        <v>8556</v>
      </c>
      <c r="T6890" t="s">
        <v>76</v>
      </c>
      <c r="V6890" t="s">
        <v>4153</v>
      </c>
      <c r="W6890" t="s">
        <v>4154</v>
      </c>
      <c r="X6890" t="s">
        <v>168</v>
      </c>
      <c r="Y6890" t="s">
        <v>268</v>
      </c>
      <c r="Z6890" t="s">
        <v>268</v>
      </c>
      <c r="AA6890" t="s">
        <v>19</v>
      </c>
      <c r="AC6890" t="s">
        <v>12135</v>
      </c>
      <c r="AD6890">
        <v>1</v>
      </c>
      <c r="AE6890">
        <v>1</v>
      </c>
    </row>
    <row r="6891" spans="1:31">
      <c r="A6891" t="s">
        <v>12136</v>
      </c>
      <c r="B6891" s="93">
        <v>44876</v>
      </c>
      <c r="C6891" s="93">
        <v>44876</v>
      </c>
      <c r="D6891">
        <v>-2.5621612799999999E-2</v>
      </c>
      <c r="E6891">
        <v>-2.5621612799999999E-2</v>
      </c>
      <c r="F6891" t="s">
        <v>81</v>
      </c>
      <c r="G6891">
        <v>5.6489361702127674</v>
      </c>
      <c r="H6891">
        <v>-0.14473485528510641</v>
      </c>
      <c r="I6891">
        <v>-0.14473485528510641</v>
      </c>
      <c r="J6891">
        <v>1</v>
      </c>
      <c r="L6891" t="s">
        <v>76</v>
      </c>
      <c r="M6891" t="s">
        <v>10908</v>
      </c>
      <c r="R6891" t="s">
        <v>8556</v>
      </c>
      <c r="T6891" t="s">
        <v>76</v>
      </c>
      <c r="V6891" t="s">
        <v>4153</v>
      </c>
      <c r="W6891" t="s">
        <v>4154</v>
      </c>
      <c r="X6891" t="s">
        <v>168</v>
      </c>
      <c r="Y6891" t="s">
        <v>268</v>
      </c>
      <c r="Z6891" t="s">
        <v>268</v>
      </c>
      <c r="AA6891" t="s">
        <v>19</v>
      </c>
      <c r="AC6891" t="s">
        <v>12137</v>
      </c>
      <c r="AD6891">
        <v>1</v>
      </c>
      <c r="AE6891">
        <v>1</v>
      </c>
    </row>
    <row r="6892" spans="1:31">
      <c r="A6892" t="s">
        <v>12138</v>
      </c>
      <c r="B6892" s="93">
        <v>44876</v>
      </c>
      <c r="C6892" s="93">
        <v>44876</v>
      </c>
      <c r="D6892">
        <v>-8.3504125200000001E-2</v>
      </c>
      <c r="E6892">
        <v>-8.3504125200000001E-2</v>
      </c>
      <c r="F6892" t="s">
        <v>81</v>
      </c>
      <c r="G6892">
        <v>5.6489361702127674</v>
      </c>
      <c r="H6892">
        <v>-0.47170947320425538</v>
      </c>
      <c r="I6892">
        <v>-0.47170947320425538</v>
      </c>
      <c r="J6892">
        <v>1</v>
      </c>
      <c r="L6892" t="s">
        <v>76</v>
      </c>
      <c r="M6892" t="s">
        <v>10908</v>
      </c>
      <c r="R6892" t="s">
        <v>8556</v>
      </c>
      <c r="T6892" t="s">
        <v>76</v>
      </c>
      <c r="V6892" t="s">
        <v>4153</v>
      </c>
      <c r="W6892" t="s">
        <v>4154</v>
      </c>
      <c r="X6892" t="s">
        <v>168</v>
      </c>
      <c r="Y6892" t="s">
        <v>268</v>
      </c>
      <c r="Z6892" t="s">
        <v>268</v>
      </c>
      <c r="AA6892" t="s">
        <v>19</v>
      </c>
      <c r="AC6892" t="s">
        <v>12139</v>
      </c>
      <c r="AD6892">
        <v>1</v>
      </c>
      <c r="AE6892">
        <v>1</v>
      </c>
    </row>
    <row r="6893" spans="1:31">
      <c r="A6893" t="s">
        <v>12140</v>
      </c>
      <c r="B6893" s="93">
        <v>44876</v>
      </c>
      <c r="C6893" s="93">
        <v>44876</v>
      </c>
      <c r="D6893">
        <v>-5.2762864E-2</v>
      </c>
      <c r="E6893">
        <v>-5.2762864E-2</v>
      </c>
      <c r="F6893" t="s">
        <v>81</v>
      </c>
      <c r="G6893">
        <v>5.6489361702127674</v>
      </c>
      <c r="H6893">
        <v>-0.29805405089361697</v>
      </c>
      <c r="I6893">
        <v>-0.29805405089361697</v>
      </c>
      <c r="J6893">
        <v>1</v>
      </c>
      <c r="L6893" t="s">
        <v>76</v>
      </c>
      <c r="M6893" t="s">
        <v>10908</v>
      </c>
      <c r="R6893" t="s">
        <v>8556</v>
      </c>
      <c r="T6893" t="s">
        <v>76</v>
      </c>
      <c r="V6893" t="s">
        <v>4153</v>
      </c>
      <c r="W6893" t="s">
        <v>4154</v>
      </c>
      <c r="X6893" t="s">
        <v>168</v>
      </c>
      <c r="Y6893" t="s">
        <v>268</v>
      </c>
      <c r="Z6893" t="s">
        <v>268</v>
      </c>
      <c r="AA6893" t="s">
        <v>19</v>
      </c>
      <c r="AC6893" t="s">
        <v>12141</v>
      </c>
      <c r="AD6893">
        <v>1</v>
      </c>
      <c r="AE6893">
        <v>1</v>
      </c>
    </row>
    <row r="6894" spans="1:31">
      <c r="A6894" t="s">
        <v>12142</v>
      </c>
      <c r="B6894" s="93">
        <v>44876</v>
      </c>
      <c r="C6894" s="93">
        <v>44876</v>
      </c>
      <c r="D6894">
        <v>-2.56906454E-2</v>
      </c>
      <c r="E6894">
        <v>-2.56906454E-2</v>
      </c>
      <c r="F6894" t="s">
        <v>81</v>
      </c>
      <c r="G6894">
        <v>5.6489361702127674</v>
      </c>
      <c r="H6894">
        <v>-0.1451248160361702</v>
      </c>
      <c r="I6894">
        <v>-0.1451248160361702</v>
      </c>
      <c r="J6894">
        <v>1</v>
      </c>
      <c r="L6894" t="s">
        <v>76</v>
      </c>
      <c r="M6894" t="s">
        <v>10908</v>
      </c>
      <c r="R6894" t="s">
        <v>8556</v>
      </c>
      <c r="T6894" t="s">
        <v>76</v>
      </c>
      <c r="V6894" t="s">
        <v>4153</v>
      </c>
      <c r="W6894" t="s">
        <v>4154</v>
      </c>
      <c r="X6894" t="s">
        <v>168</v>
      </c>
      <c r="Y6894" t="s">
        <v>268</v>
      </c>
      <c r="Z6894" t="s">
        <v>268</v>
      </c>
      <c r="AA6894" t="s">
        <v>19</v>
      </c>
      <c r="AC6894" t="s">
        <v>12143</v>
      </c>
      <c r="AD6894">
        <v>1</v>
      </c>
      <c r="AE6894">
        <v>1</v>
      </c>
    </row>
    <row r="6895" spans="1:31">
      <c r="A6895" t="s">
        <v>12144</v>
      </c>
      <c r="B6895" s="93">
        <v>44876</v>
      </c>
      <c r="C6895" s="93">
        <v>44876</v>
      </c>
      <c r="D6895">
        <v>-1.98220463E-2</v>
      </c>
      <c r="E6895">
        <v>-1.98220463E-2</v>
      </c>
      <c r="F6895" t="s">
        <v>81</v>
      </c>
      <c r="G6895">
        <v>5.6489361702127674</v>
      </c>
      <c r="H6895">
        <v>-0.1119734743117021</v>
      </c>
      <c r="I6895">
        <v>-0.1119734743117021</v>
      </c>
      <c r="J6895">
        <v>1</v>
      </c>
      <c r="L6895" t="s">
        <v>76</v>
      </c>
      <c r="M6895" t="s">
        <v>10908</v>
      </c>
      <c r="R6895" t="s">
        <v>8556</v>
      </c>
      <c r="T6895" t="s">
        <v>76</v>
      </c>
      <c r="V6895" t="s">
        <v>4153</v>
      </c>
      <c r="W6895" t="s">
        <v>4154</v>
      </c>
      <c r="X6895" t="s">
        <v>168</v>
      </c>
      <c r="Y6895" t="s">
        <v>268</v>
      </c>
      <c r="Z6895" t="s">
        <v>268</v>
      </c>
      <c r="AA6895" t="s">
        <v>19</v>
      </c>
      <c r="AC6895" t="s">
        <v>12145</v>
      </c>
      <c r="AD6895">
        <v>1</v>
      </c>
      <c r="AE6895">
        <v>1</v>
      </c>
    </row>
    <row r="6896" spans="1:31">
      <c r="A6896" t="s">
        <v>12146</v>
      </c>
      <c r="B6896" s="93">
        <v>44876</v>
      </c>
      <c r="C6896" s="93">
        <v>44876</v>
      </c>
      <c r="D6896">
        <v>-9.4233215999999995E-3</v>
      </c>
      <c r="E6896">
        <v>-9.4233215999999995E-3</v>
      </c>
      <c r="F6896" t="s">
        <v>81</v>
      </c>
      <c r="G6896">
        <v>5.6489361702127674</v>
      </c>
      <c r="H6896">
        <v>-5.3231742229787243E-2</v>
      </c>
      <c r="I6896">
        <v>-5.3231742229787243E-2</v>
      </c>
      <c r="J6896">
        <v>1</v>
      </c>
      <c r="L6896" t="s">
        <v>76</v>
      </c>
      <c r="M6896" t="s">
        <v>10908</v>
      </c>
      <c r="R6896" t="s">
        <v>8556</v>
      </c>
      <c r="T6896" t="s">
        <v>76</v>
      </c>
      <c r="V6896" t="s">
        <v>4153</v>
      </c>
      <c r="W6896" t="s">
        <v>4154</v>
      </c>
      <c r="X6896" t="s">
        <v>168</v>
      </c>
      <c r="Y6896" t="s">
        <v>268</v>
      </c>
      <c r="Z6896" t="s">
        <v>268</v>
      </c>
      <c r="AA6896" t="s">
        <v>19</v>
      </c>
      <c r="AC6896" t="s">
        <v>12147</v>
      </c>
      <c r="AD6896">
        <v>1</v>
      </c>
      <c r="AE6896">
        <v>1</v>
      </c>
    </row>
    <row r="6897" spans="1:31">
      <c r="A6897" t="s">
        <v>12148</v>
      </c>
      <c r="B6897" s="93">
        <v>44876</v>
      </c>
      <c r="C6897" s="93">
        <v>44876</v>
      </c>
      <c r="D6897">
        <v>-2.6733151600000001E-2</v>
      </c>
      <c r="E6897">
        <v>-2.6733151600000001E-2</v>
      </c>
      <c r="F6897" t="s">
        <v>81</v>
      </c>
      <c r="G6897">
        <v>5.6489361702127674</v>
      </c>
      <c r="H6897">
        <v>-0.1510138670170213</v>
      </c>
      <c r="I6897">
        <v>-0.1510138670170213</v>
      </c>
      <c r="J6897">
        <v>1</v>
      </c>
      <c r="L6897" t="s">
        <v>76</v>
      </c>
      <c r="M6897" t="s">
        <v>10908</v>
      </c>
      <c r="R6897" t="s">
        <v>8556</v>
      </c>
      <c r="T6897" t="s">
        <v>76</v>
      </c>
      <c r="V6897" t="s">
        <v>4153</v>
      </c>
      <c r="W6897" t="s">
        <v>4154</v>
      </c>
      <c r="X6897" t="s">
        <v>168</v>
      </c>
      <c r="Y6897" t="s">
        <v>268</v>
      </c>
      <c r="Z6897" t="s">
        <v>268</v>
      </c>
      <c r="AA6897" t="s">
        <v>19</v>
      </c>
      <c r="AC6897" t="s">
        <v>12149</v>
      </c>
      <c r="AD6897">
        <v>1</v>
      </c>
      <c r="AE6897">
        <v>1</v>
      </c>
    </row>
    <row r="6898" spans="1:31">
      <c r="A6898" t="s">
        <v>12150</v>
      </c>
      <c r="B6898" s="93">
        <v>44876</v>
      </c>
      <c r="C6898" s="93">
        <v>44876</v>
      </c>
      <c r="D6898">
        <v>-2.7032893299999999E-2</v>
      </c>
      <c r="E6898">
        <v>-2.7032893299999999E-2</v>
      </c>
      <c r="F6898" t="s">
        <v>81</v>
      </c>
      <c r="G6898">
        <v>5.6489361702127674</v>
      </c>
      <c r="H6898">
        <v>-0.15270708874787239</v>
      </c>
      <c r="I6898">
        <v>-0.15270708874787239</v>
      </c>
      <c r="J6898">
        <v>1</v>
      </c>
      <c r="L6898" t="s">
        <v>76</v>
      </c>
      <c r="M6898" t="s">
        <v>10908</v>
      </c>
      <c r="R6898" t="s">
        <v>8556</v>
      </c>
      <c r="T6898" t="s">
        <v>76</v>
      </c>
      <c r="V6898" t="s">
        <v>4153</v>
      </c>
      <c r="W6898" t="s">
        <v>4154</v>
      </c>
      <c r="X6898" t="s">
        <v>168</v>
      </c>
      <c r="Y6898" t="s">
        <v>268</v>
      </c>
      <c r="Z6898" t="s">
        <v>268</v>
      </c>
      <c r="AA6898" t="s">
        <v>19</v>
      </c>
      <c r="AC6898" t="s">
        <v>12151</v>
      </c>
      <c r="AD6898">
        <v>1</v>
      </c>
      <c r="AE6898">
        <v>1</v>
      </c>
    </row>
    <row r="6899" spans="1:31">
      <c r="A6899" t="s">
        <v>12152</v>
      </c>
      <c r="B6899" s="93">
        <v>44876</v>
      </c>
      <c r="C6899" s="93">
        <v>44876</v>
      </c>
      <c r="D6899">
        <v>-1.55808141E-2</v>
      </c>
      <c r="E6899">
        <v>-1.55808141E-2</v>
      </c>
      <c r="F6899" t="s">
        <v>81</v>
      </c>
      <c r="G6899">
        <v>5.6489361702127674</v>
      </c>
      <c r="H6899">
        <v>-8.801502433085108E-2</v>
      </c>
      <c r="I6899">
        <v>-8.801502433085108E-2</v>
      </c>
      <c r="J6899">
        <v>1</v>
      </c>
      <c r="L6899" t="s">
        <v>76</v>
      </c>
      <c r="M6899" t="s">
        <v>10908</v>
      </c>
      <c r="R6899" t="s">
        <v>8556</v>
      </c>
      <c r="T6899" t="s">
        <v>76</v>
      </c>
      <c r="V6899" t="s">
        <v>4153</v>
      </c>
      <c r="W6899" t="s">
        <v>4154</v>
      </c>
      <c r="X6899" t="s">
        <v>168</v>
      </c>
      <c r="Y6899" t="s">
        <v>268</v>
      </c>
      <c r="Z6899" t="s">
        <v>268</v>
      </c>
      <c r="AA6899" t="s">
        <v>19</v>
      </c>
      <c r="AC6899" t="s">
        <v>12153</v>
      </c>
      <c r="AD6899">
        <v>1</v>
      </c>
      <c r="AE6899">
        <v>1</v>
      </c>
    </row>
    <row r="6900" spans="1:31">
      <c r="A6900" t="s">
        <v>12154</v>
      </c>
      <c r="B6900" s="93">
        <v>44876</v>
      </c>
      <c r="C6900" s="93">
        <v>44876</v>
      </c>
      <c r="D6900">
        <v>-1.4544629599999999E-2</v>
      </c>
      <c r="E6900">
        <v>-1.4544629599999999E-2</v>
      </c>
      <c r="F6900" t="s">
        <v>81</v>
      </c>
      <c r="G6900">
        <v>5.6489361702127674</v>
      </c>
      <c r="H6900">
        <v>-8.2161684229787244E-2</v>
      </c>
      <c r="I6900">
        <v>-8.2161684229787244E-2</v>
      </c>
      <c r="J6900">
        <v>1</v>
      </c>
      <c r="L6900" t="s">
        <v>76</v>
      </c>
      <c r="M6900" t="s">
        <v>10908</v>
      </c>
      <c r="R6900" t="s">
        <v>8556</v>
      </c>
      <c r="T6900" t="s">
        <v>76</v>
      </c>
      <c r="V6900" t="s">
        <v>4153</v>
      </c>
      <c r="W6900" t="s">
        <v>4154</v>
      </c>
      <c r="X6900" t="s">
        <v>168</v>
      </c>
      <c r="Y6900" t="s">
        <v>268</v>
      </c>
      <c r="Z6900" t="s">
        <v>268</v>
      </c>
      <c r="AA6900" t="s">
        <v>19</v>
      </c>
      <c r="AC6900" t="s">
        <v>12155</v>
      </c>
      <c r="AD6900">
        <v>1</v>
      </c>
      <c r="AE6900">
        <v>1</v>
      </c>
    </row>
    <row r="6901" spans="1:31">
      <c r="A6901" t="s">
        <v>12156</v>
      </c>
      <c r="B6901" s="93">
        <v>44876</v>
      </c>
      <c r="C6901" s="93">
        <v>44876</v>
      </c>
      <c r="D6901">
        <v>-6.3417311999999998E-3</v>
      </c>
      <c r="E6901">
        <v>-6.3417311999999998E-3</v>
      </c>
      <c r="F6901" t="s">
        <v>81</v>
      </c>
      <c r="G6901">
        <v>5.6489361702127674</v>
      </c>
      <c r="H6901">
        <v>-3.5824034757446811E-2</v>
      </c>
      <c r="I6901">
        <v>-3.5824034757446811E-2</v>
      </c>
      <c r="J6901">
        <v>1</v>
      </c>
      <c r="L6901" t="s">
        <v>76</v>
      </c>
      <c r="M6901" t="s">
        <v>10908</v>
      </c>
      <c r="R6901" t="s">
        <v>8556</v>
      </c>
      <c r="T6901" t="s">
        <v>76</v>
      </c>
      <c r="V6901" t="s">
        <v>4153</v>
      </c>
      <c r="W6901" t="s">
        <v>4154</v>
      </c>
      <c r="X6901" t="s">
        <v>168</v>
      </c>
      <c r="Y6901" t="s">
        <v>268</v>
      </c>
      <c r="Z6901" t="s">
        <v>268</v>
      </c>
      <c r="AA6901" t="s">
        <v>19</v>
      </c>
      <c r="AC6901" t="s">
        <v>12157</v>
      </c>
      <c r="AD6901">
        <v>1</v>
      </c>
      <c r="AE6901">
        <v>1</v>
      </c>
    </row>
    <row r="6902" spans="1:31">
      <c r="A6902" t="s">
        <v>12158</v>
      </c>
      <c r="B6902" s="93">
        <v>44876</v>
      </c>
      <c r="C6902" s="93">
        <v>44876</v>
      </c>
      <c r="D6902">
        <v>-8.027085199999999E-3</v>
      </c>
      <c r="E6902">
        <v>-8.027085199999999E-3</v>
      </c>
      <c r="F6902" t="s">
        <v>81</v>
      </c>
      <c r="G6902">
        <v>5.6489361702127674</v>
      </c>
      <c r="H6902">
        <v>-4.5344491927659568E-2</v>
      </c>
      <c r="I6902">
        <v>-4.5344491927659568E-2</v>
      </c>
      <c r="J6902">
        <v>1</v>
      </c>
      <c r="L6902" t="s">
        <v>76</v>
      </c>
      <c r="M6902" t="s">
        <v>10908</v>
      </c>
      <c r="R6902" t="s">
        <v>8556</v>
      </c>
      <c r="T6902" t="s">
        <v>76</v>
      </c>
      <c r="V6902" t="s">
        <v>4153</v>
      </c>
      <c r="W6902" t="s">
        <v>4154</v>
      </c>
      <c r="X6902" t="s">
        <v>168</v>
      </c>
      <c r="Y6902" t="s">
        <v>268</v>
      </c>
      <c r="Z6902" t="s">
        <v>268</v>
      </c>
      <c r="AA6902" t="s">
        <v>19</v>
      </c>
      <c r="AC6902" t="s">
        <v>12159</v>
      </c>
      <c r="AD6902">
        <v>1</v>
      </c>
      <c r="AE6902">
        <v>1</v>
      </c>
    </row>
    <row r="6903" spans="1:31">
      <c r="A6903" t="s">
        <v>12160</v>
      </c>
      <c r="B6903" s="93">
        <v>44876</v>
      </c>
      <c r="C6903" s="93">
        <v>44876</v>
      </c>
      <c r="D6903">
        <v>-6.8171487999999997E-3</v>
      </c>
      <c r="E6903">
        <v>-6.8171487999999997E-3</v>
      </c>
      <c r="F6903" t="s">
        <v>81</v>
      </c>
      <c r="G6903">
        <v>5.6489361702127674</v>
      </c>
      <c r="H6903">
        <v>-3.8509638434042558E-2</v>
      </c>
      <c r="I6903">
        <v>-3.8509638434042558E-2</v>
      </c>
      <c r="J6903">
        <v>1</v>
      </c>
      <c r="L6903" t="s">
        <v>76</v>
      </c>
      <c r="M6903" t="s">
        <v>10908</v>
      </c>
      <c r="R6903" t="s">
        <v>8556</v>
      </c>
      <c r="T6903" t="s">
        <v>76</v>
      </c>
      <c r="V6903" t="s">
        <v>4153</v>
      </c>
      <c r="W6903" t="s">
        <v>4154</v>
      </c>
      <c r="X6903" t="s">
        <v>168</v>
      </c>
      <c r="Y6903" t="s">
        <v>268</v>
      </c>
      <c r="Z6903" t="s">
        <v>268</v>
      </c>
      <c r="AA6903" t="s">
        <v>19</v>
      </c>
      <c r="AC6903" t="s">
        <v>12161</v>
      </c>
      <c r="AD6903">
        <v>1</v>
      </c>
      <c r="AE6903">
        <v>1</v>
      </c>
    </row>
    <row r="6904" spans="1:31">
      <c r="A6904" t="s">
        <v>12162</v>
      </c>
      <c r="B6904" s="93">
        <v>44876</v>
      </c>
      <c r="C6904" s="93">
        <v>44876</v>
      </c>
      <c r="D6904">
        <v>-8.5166659999999991E-3</v>
      </c>
      <c r="E6904">
        <v>-8.5166659999999991E-3</v>
      </c>
      <c r="F6904" t="s">
        <v>81</v>
      </c>
      <c r="G6904">
        <v>5.6489361702127674</v>
      </c>
      <c r="H6904">
        <v>-4.8110102617021283E-2</v>
      </c>
      <c r="I6904">
        <v>-4.8110102617021283E-2</v>
      </c>
      <c r="J6904">
        <v>1</v>
      </c>
      <c r="L6904" t="s">
        <v>76</v>
      </c>
      <c r="M6904" t="s">
        <v>10908</v>
      </c>
      <c r="R6904" t="s">
        <v>8556</v>
      </c>
      <c r="T6904" t="s">
        <v>76</v>
      </c>
      <c r="V6904" t="s">
        <v>4153</v>
      </c>
      <c r="W6904" t="s">
        <v>4154</v>
      </c>
      <c r="X6904" t="s">
        <v>168</v>
      </c>
      <c r="Y6904" t="s">
        <v>268</v>
      </c>
      <c r="Z6904" t="s">
        <v>268</v>
      </c>
      <c r="AA6904" t="s">
        <v>19</v>
      </c>
      <c r="AC6904" t="s">
        <v>12163</v>
      </c>
      <c r="AD6904">
        <v>1</v>
      </c>
      <c r="AE6904">
        <v>1</v>
      </c>
    </row>
    <row r="6905" spans="1:31">
      <c r="A6905" t="s">
        <v>12164</v>
      </c>
      <c r="B6905" s="93">
        <v>44876</v>
      </c>
      <c r="C6905" s="93">
        <v>44876</v>
      </c>
      <c r="D6905">
        <v>-7.1397536000000006E-3</v>
      </c>
      <c r="E6905">
        <v>-7.1397536000000006E-3</v>
      </c>
      <c r="F6905" t="s">
        <v>81</v>
      </c>
      <c r="G6905">
        <v>5.6489361702127674</v>
      </c>
      <c r="H6905">
        <v>-4.0332012357446823E-2</v>
      </c>
      <c r="I6905">
        <v>-4.0332012357446823E-2</v>
      </c>
      <c r="J6905">
        <v>1</v>
      </c>
      <c r="L6905" t="s">
        <v>76</v>
      </c>
      <c r="M6905" t="s">
        <v>10908</v>
      </c>
      <c r="R6905" t="s">
        <v>8556</v>
      </c>
      <c r="T6905" t="s">
        <v>76</v>
      </c>
      <c r="V6905" t="s">
        <v>4153</v>
      </c>
      <c r="W6905" t="s">
        <v>4154</v>
      </c>
      <c r="X6905" t="s">
        <v>168</v>
      </c>
      <c r="Y6905" t="s">
        <v>268</v>
      </c>
      <c r="Z6905" t="s">
        <v>268</v>
      </c>
      <c r="AA6905" t="s">
        <v>19</v>
      </c>
      <c r="AC6905" t="s">
        <v>12165</v>
      </c>
      <c r="AD6905">
        <v>1</v>
      </c>
      <c r="AE6905">
        <v>1</v>
      </c>
    </row>
    <row r="6906" spans="1:31">
      <c r="A6906" t="s">
        <v>12166</v>
      </c>
      <c r="B6906" s="93">
        <v>44876</v>
      </c>
      <c r="C6906" s="93">
        <v>44876</v>
      </c>
      <c r="D6906">
        <v>-8.4939558999999991E-3</v>
      </c>
      <c r="E6906">
        <v>-8.4939558999999991E-3</v>
      </c>
      <c r="F6906" t="s">
        <v>81</v>
      </c>
      <c r="G6906">
        <v>5.6489361702127674</v>
      </c>
      <c r="H6906">
        <v>-4.7981814711702132E-2</v>
      </c>
      <c r="I6906">
        <v>-4.7981814711702132E-2</v>
      </c>
      <c r="J6906">
        <v>1</v>
      </c>
      <c r="L6906" t="s">
        <v>76</v>
      </c>
      <c r="M6906" t="s">
        <v>10908</v>
      </c>
      <c r="R6906" t="s">
        <v>8556</v>
      </c>
      <c r="T6906" t="s">
        <v>76</v>
      </c>
      <c r="V6906" t="s">
        <v>4153</v>
      </c>
      <c r="W6906" t="s">
        <v>4154</v>
      </c>
      <c r="X6906" t="s">
        <v>168</v>
      </c>
      <c r="Y6906" t="s">
        <v>268</v>
      </c>
      <c r="Z6906" t="s">
        <v>268</v>
      </c>
      <c r="AA6906" t="s">
        <v>19</v>
      </c>
      <c r="AC6906" t="s">
        <v>12167</v>
      </c>
      <c r="AD6906">
        <v>1</v>
      </c>
      <c r="AE6906">
        <v>1</v>
      </c>
    </row>
    <row r="6907" spans="1:31">
      <c r="A6907" t="s">
        <v>12168</v>
      </c>
      <c r="B6907" s="93">
        <v>44876</v>
      </c>
      <c r="C6907" s="93">
        <v>44876</v>
      </c>
      <c r="D6907">
        <v>-1.06789812E-2</v>
      </c>
      <c r="E6907">
        <v>-1.06789812E-2</v>
      </c>
      <c r="F6907" t="s">
        <v>81</v>
      </c>
      <c r="G6907">
        <v>5.6489361702127674</v>
      </c>
      <c r="H6907">
        <v>-6.0324883161702127E-2</v>
      </c>
      <c r="I6907">
        <v>-6.0324883161702127E-2</v>
      </c>
      <c r="J6907">
        <v>1</v>
      </c>
      <c r="L6907" t="s">
        <v>76</v>
      </c>
      <c r="M6907" t="s">
        <v>10908</v>
      </c>
      <c r="R6907" t="s">
        <v>8556</v>
      </c>
      <c r="T6907" t="s">
        <v>76</v>
      </c>
      <c r="V6907" t="s">
        <v>4153</v>
      </c>
      <c r="W6907" t="s">
        <v>4154</v>
      </c>
      <c r="X6907" t="s">
        <v>168</v>
      </c>
      <c r="Y6907" t="s">
        <v>268</v>
      </c>
      <c r="Z6907" t="s">
        <v>268</v>
      </c>
      <c r="AA6907" t="s">
        <v>19</v>
      </c>
      <c r="AC6907" t="s">
        <v>12169</v>
      </c>
      <c r="AD6907">
        <v>1</v>
      </c>
      <c r="AE6907">
        <v>1</v>
      </c>
    </row>
    <row r="6908" spans="1:31">
      <c r="A6908" t="s">
        <v>12170</v>
      </c>
      <c r="B6908" s="93">
        <v>44876</v>
      </c>
      <c r="C6908" s="93">
        <v>44876</v>
      </c>
      <c r="D6908">
        <v>-9.7814164000000012E-3</v>
      </c>
      <c r="E6908">
        <v>-9.7814164000000012E-3</v>
      </c>
      <c r="F6908" t="s">
        <v>81</v>
      </c>
      <c r="G6908">
        <v>5.6489361702127674</v>
      </c>
      <c r="H6908">
        <v>-5.5254596897872363E-2</v>
      </c>
      <c r="I6908">
        <v>-5.5254596897872363E-2</v>
      </c>
      <c r="J6908">
        <v>1</v>
      </c>
      <c r="L6908" t="s">
        <v>76</v>
      </c>
      <c r="M6908" t="s">
        <v>10908</v>
      </c>
      <c r="R6908" t="s">
        <v>8556</v>
      </c>
      <c r="T6908" t="s">
        <v>76</v>
      </c>
      <c r="V6908" t="s">
        <v>4153</v>
      </c>
      <c r="W6908" t="s">
        <v>4154</v>
      </c>
      <c r="X6908" t="s">
        <v>168</v>
      </c>
      <c r="Y6908" t="s">
        <v>268</v>
      </c>
      <c r="Z6908" t="s">
        <v>268</v>
      </c>
      <c r="AA6908" t="s">
        <v>19</v>
      </c>
      <c r="AC6908" t="s">
        <v>12171</v>
      </c>
      <c r="AD6908">
        <v>1</v>
      </c>
      <c r="AE6908">
        <v>1</v>
      </c>
    </row>
    <row r="6909" spans="1:31">
      <c r="A6909" t="s">
        <v>12172</v>
      </c>
      <c r="B6909" s="93">
        <v>44876</v>
      </c>
      <c r="C6909" s="93">
        <v>44876</v>
      </c>
      <c r="D6909">
        <v>-2.1496491371612539E-2</v>
      </c>
      <c r="E6909">
        <v>-2.1496491371612539E-2</v>
      </c>
      <c r="F6909" t="s">
        <v>81</v>
      </c>
      <c r="G6909">
        <v>5.6489361702127674</v>
      </c>
      <c r="H6909">
        <v>-0.1214323076417687</v>
      </c>
      <c r="I6909">
        <v>-0.1214323076417687</v>
      </c>
      <c r="J6909">
        <v>1</v>
      </c>
      <c r="L6909" t="s">
        <v>76</v>
      </c>
      <c r="M6909" t="s">
        <v>10908</v>
      </c>
      <c r="R6909" t="s">
        <v>12173</v>
      </c>
      <c r="T6909" t="s">
        <v>76</v>
      </c>
      <c r="V6909" t="s">
        <v>4153</v>
      </c>
      <c r="W6909" t="s">
        <v>4154</v>
      </c>
      <c r="X6909" t="s">
        <v>168</v>
      </c>
      <c r="Y6909" t="s">
        <v>268</v>
      </c>
      <c r="Z6909" t="s">
        <v>268</v>
      </c>
      <c r="AA6909" t="s">
        <v>19</v>
      </c>
      <c r="AC6909" t="s">
        <v>12174</v>
      </c>
      <c r="AD6909">
        <v>1</v>
      </c>
      <c r="AE6909">
        <v>1</v>
      </c>
    </row>
    <row r="6910" spans="1:31">
      <c r="A6910" t="s">
        <v>12175</v>
      </c>
      <c r="B6910" s="93">
        <v>44876</v>
      </c>
      <c r="C6910" s="93">
        <v>44876</v>
      </c>
      <c r="D6910">
        <v>-5.7533527014591041E-3</v>
      </c>
      <c r="E6910">
        <v>-5.7533527014591041E-3</v>
      </c>
      <c r="F6910" t="s">
        <v>81</v>
      </c>
      <c r="G6910">
        <v>5.6489361702127674</v>
      </c>
      <c r="H6910">
        <v>-3.2500322175263663E-2</v>
      </c>
      <c r="I6910">
        <v>-3.2500322175263663E-2</v>
      </c>
      <c r="J6910">
        <v>1</v>
      </c>
      <c r="L6910" t="s">
        <v>76</v>
      </c>
      <c r="M6910" t="s">
        <v>10908</v>
      </c>
      <c r="R6910" t="s">
        <v>12173</v>
      </c>
      <c r="T6910" t="s">
        <v>76</v>
      </c>
      <c r="V6910" t="s">
        <v>4153</v>
      </c>
      <c r="W6910" t="s">
        <v>4154</v>
      </c>
      <c r="X6910" t="s">
        <v>168</v>
      </c>
      <c r="Y6910" t="s">
        <v>268</v>
      </c>
      <c r="Z6910" t="s">
        <v>268</v>
      </c>
      <c r="AA6910" t="s">
        <v>19</v>
      </c>
      <c r="AC6910" t="s">
        <v>12176</v>
      </c>
      <c r="AD6910">
        <v>1</v>
      </c>
      <c r="AE6910">
        <v>1</v>
      </c>
    </row>
    <row r="6911" spans="1:31">
      <c r="A6911" t="s">
        <v>12177</v>
      </c>
      <c r="B6911" s="93">
        <v>44876</v>
      </c>
      <c r="C6911" s="93">
        <v>44876</v>
      </c>
      <c r="D6911">
        <v>-6.1735688596529559E-2</v>
      </c>
      <c r="E6911">
        <v>-6.1735688596529559E-2</v>
      </c>
      <c r="F6911" t="s">
        <v>81</v>
      </c>
      <c r="G6911">
        <v>5.6489361702127674</v>
      </c>
      <c r="H6911">
        <v>-0.34874096430592771</v>
      </c>
      <c r="I6911">
        <v>-0.34874096430592771</v>
      </c>
      <c r="J6911">
        <v>1</v>
      </c>
      <c r="L6911" t="s">
        <v>76</v>
      </c>
      <c r="M6911" t="s">
        <v>10908</v>
      </c>
      <c r="R6911" t="s">
        <v>12173</v>
      </c>
      <c r="T6911" t="s">
        <v>76</v>
      </c>
      <c r="V6911" t="s">
        <v>4153</v>
      </c>
      <c r="W6911" t="s">
        <v>4154</v>
      </c>
      <c r="X6911" t="s">
        <v>168</v>
      </c>
      <c r="Y6911" t="s">
        <v>268</v>
      </c>
      <c r="Z6911" t="s">
        <v>268</v>
      </c>
      <c r="AA6911" t="s">
        <v>19</v>
      </c>
      <c r="AC6911" t="s">
        <v>12178</v>
      </c>
      <c r="AD6911">
        <v>1</v>
      </c>
      <c r="AE6911">
        <v>1</v>
      </c>
    </row>
    <row r="6912" spans="1:31">
      <c r="A6912" t="s">
        <v>12179</v>
      </c>
      <c r="B6912" s="93">
        <v>44876</v>
      </c>
      <c r="C6912" s="93">
        <v>44876</v>
      </c>
      <c r="D6912">
        <v>-1.552139968932666E-2</v>
      </c>
      <c r="E6912">
        <v>-1.552139968932666E-2</v>
      </c>
      <c r="F6912" t="s">
        <v>81</v>
      </c>
      <c r="G6912">
        <v>5.6489361702127674</v>
      </c>
      <c r="H6912">
        <v>-8.767939611736654E-2</v>
      </c>
      <c r="I6912">
        <v>-8.767939611736654E-2</v>
      </c>
      <c r="J6912">
        <v>1</v>
      </c>
      <c r="L6912" t="s">
        <v>76</v>
      </c>
      <c r="M6912" t="s">
        <v>10908</v>
      </c>
      <c r="R6912" t="s">
        <v>12173</v>
      </c>
      <c r="T6912" t="s">
        <v>76</v>
      </c>
      <c r="V6912" t="s">
        <v>4153</v>
      </c>
      <c r="W6912" t="s">
        <v>4154</v>
      </c>
      <c r="X6912" t="s">
        <v>168</v>
      </c>
      <c r="Y6912" t="s">
        <v>268</v>
      </c>
      <c r="Z6912" t="s">
        <v>268</v>
      </c>
      <c r="AA6912" t="s">
        <v>19</v>
      </c>
      <c r="AC6912" t="s">
        <v>12180</v>
      </c>
      <c r="AD6912">
        <v>1</v>
      </c>
      <c r="AE6912">
        <v>1</v>
      </c>
    </row>
    <row r="6913" spans="1:31">
      <c r="A6913" t="s">
        <v>12181</v>
      </c>
      <c r="B6913" s="93">
        <v>44876</v>
      </c>
      <c r="C6913" s="93">
        <v>44876</v>
      </c>
      <c r="D6913">
        <v>-9.5221584617306912E-3</v>
      </c>
      <c r="E6913">
        <v>-9.5221584617306912E-3</v>
      </c>
      <c r="F6913" t="s">
        <v>81</v>
      </c>
      <c r="G6913">
        <v>5.6489361702127674</v>
      </c>
      <c r="H6913">
        <v>-5.3790065352968063E-2</v>
      </c>
      <c r="I6913">
        <v>-5.3790065352968063E-2</v>
      </c>
      <c r="J6913">
        <v>1</v>
      </c>
      <c r="L6913" t="s">
        <v>76</v>
      </c>
      <c r="M6913" t="s">
        <v>10908</v>
      </c>
      <c r="R6913" t="s">
        <v>12173</v>
      </c>
      <c r="T6913" t="s">
        <v>76</v>
      </c>
      <c r="V6913" t="s">
        <v>4153</v>
      </c>
      <c r="W6913" t="s">
        <v>4154</v>
      </c>
      <c r="X6913" t="s">
        <v>168</v>
      </c>
      <c r="Y6913" t="s">
        <v>268</v>
      </c>
      <c r="Z6913" t="s">
        <v>268</v>
      </c>
      <c r="AA6913" t="s">
        <v>19</v>
      </c>
      <c r="AC6913" t="s">
        <v>12182</v>
      </c>
      <c r="AD6913">
        <v>1</v>
      </c>
      <c r="AE6913">
        <v>1</v>
      </c>
    </row>
    <row r="6914" spans="1:31">
      <c r="A6914" t="s">
        <v>12183</v>
      </c>
      <c r="B6914" s="93">
        <v>44876</v>
      </c>
      <c r="C6914" s="93">
        <v>44876</v>
      </c>
      <c r="D6914">
        <v>-9.1198130637603729E-3</v>
      </c>
      <c r="E6914">
        <v>-9.1198130637603729E-3</v>
      </c>
      <c r="F6914" t="s">
        <v>81</v>
      </c>
      <c r="G6914">
        <v>5.6489361702127674</v>
      </c>
      <c r="H6914">
        <v>-5.151724188145488E-2</v>
      </c>
      <c r="I6914">
        <v>-5.151724188145488E-2</v>
      </c>
      <c r="J6914">
        <v>1</v>
      </c>
      <c r="L6914" t="s">
        <v>76</v>
      </c>
      <c r="M6914" t="s">
        <v>10908</v>
      </c>
      <c r="R6914" t="s">
        <v>8556</v>
      </c>
      <c r="T6914" t="s">
        <v>76</v>
      </c>
      <c r="V6914" t="s">
        <v>4153</v>
      </c>
      <c r="W6914" t="s">
        <v>4154</v>
      </c>
      <c r="X6914" t="s">
        <v>168</v>
      </c>
      <c r="Y6914" t="s">
        <v>268</v>
      </c>
      <c r="Z6914" t="s">
        <v>268</v>
      </c>
      <c r="AA6914" t="s">
        <v>19</v>
      </c>
      <c r="AC6914" t="s">
        <v>12184</v>
      </c>
      <c r="AD6914">
        <v>1</v>
      </c>
      <c r="AE6914">
        <v>1</v>
      </c>
    </row>
    <row r="6915" spans="1:31">
      <c r="A6915" t="s">
        <v>12185</v>
      </c>
      <c r="B6915" s="93">
        <v>44876</v>
      </c>
      <c r="C6915" s="93">
        <v>44876</v>
      </c>
      <c r="D6915">
        <v>-8.1562469166661759E-3</v>
      </c>
      <c r="E6915">
        <v>-8.1562469166661759E-3</v>
      </c>
      <c r="F6915" t="s">
        <v>81</v>
      </c>
      <c r="G6915">
        <v>5.6489361702127674</v>
      </c>
      <c r="H6915">
        <v>-4.6074118220741922E-2</v>
      </c>
      <c r="I6915">
        <v>-4.6074118220741922E-2</v>
      </c>
      <c r="J6915">
        <v>1</v>
      </c>
      <c r="L6915" t="s">
        <v>76</v>
      </c>
      <c r="M6915" t="s">
        <v>10908</v>
      </c>
      <c r="R6915" t="s">
        <v>8556</v>
      </c>
      <c r="T6915" t="s">
        <v>76</v>
      </c>
      <c r="V6915" t="s">
        <v>4153</v>
      </c>
      <c r="W6915" t="s">
        <v>4154</v>
      </c>
      <c r="X6915" t="s">
        <v>168</v>
      </c>
      <c r="Y6915" t="s">
        <v>268</v>
      </c>
      <c r="Z6915" t="s">
        <v>268</v>
      </c>
      <c r="AA6915" t="s">
        <v>19</v>
      </c>
      <c r="AC6915" t="s">
        <v>12186</v>
      </c>
      <c r="AD6915">
        <v>1</v>
      </c>
      <c r="AE6915">
        <v>1</v>
      </c>
    </row>
    <row r="6916" spans="1:31">
      <c r="A6916" t="s">
        <v>12187</v>
      </c>
      <c r="B6916" s="93">
        <v>44876</v>
      </c>
      <c r="C6916" s="93">
        <v>44876</v>
      </c>
      <c r="D6916">
        <v>-4.9376849510721597E-3</v>
      </c>
      <c r="E6916">
        <v>-4.9376849510721597E-3</v>
      </c>
      <c r="F6916" t="s">
        <v>81</v>
      </c>
      <c r="G6916">
        <v>5.6489361702127674</v>
      </c>
      <c r="H6916">
        <v>-2.789266711722678E-2</v>
      </c>
      <c r="I6916">
        <v>-2.789266711722678E-2</v>
      </c>
      <c r="J6916">
        <v>1</v>
      </c>
      <c r="L6916" t="s">
        <v>76</v>
      </c>
      <c r="M6916" t="s">
        <v>10908</v>
      </c>
      <c r="R6916" t="s">
        <v>8556</v>
      </c>
      <c r="T6916" t="s">
        <v>76</v>
      </c>
      <c r="V6916" t="s">
        <v>4153</v>
      </c>
      <c r="W6916" t="s">
        <v>4154</v>
      </c>
      <c r="X6916" t="s">
        <v>168</v>
      </c>
      <c r="Y6916" t="s">
        <v>268</v>
      </c>
      <c r="Z6916" t="s">
        <v>268</v>
      </c>
      <c r="AA6916" t="s">
        <v>19</v>
      </c>
      <c r="AC6916" t="s">
        <v>12188</v>
      </c>
      <c r="AD6916">
        <v>1</v>
      </c>
      <c r="AE6916">
        <v>1</v>
      </c>
    </row>
    <row r="6917" spans="1:31">
      <c r="A6917" t="s">
        <v>12189</v>
      </c>
      <c r="B6917" s="93">
        <v>44876</v>
      </c>
      <c r="C6917" s="93">
        <v>44876</v>
      </c>
      <c r="D6917">
        <v>-1.8271639889308119E-2</v>
      </c>
      <c r="E6917">
        <v>-1.8271639889308119E-2</v>
      </c>
      <c r="F6917" t="s">
        <v>81</v>
      </c>
      <c r="G6917">
        <v>5.6489361702127674</v>
      </c>
      <c r="H6917">
        <v>-0.103215327459815</v>
      </c>
      <c r="I6917">
        <v>-0.103215327459815</v>
      </c>
      <c r="J6917">
        <v>1</v>
      </c>
      <c r="L6917" t="s">
        <v>76</v>
      </c>
      <c r="M6917" t="s">
        <v>10908</v>
      </c>
      <c r="R6917" t="s">
        <v>8556</v>
      </c>
      <c r="T6917" t="s">
        <v>76</v>
      </c>
      <c r="V6917" t="s">
        <v>4153</v>
      </c>
      <c r="W6917" t="s">
        <v>4154</v>
      </c>
      <c r="X6917" t="s">
        <v>168</v>
      </c>
      <c r="Y6917" t="s">
        <v>268</v>
      </c>
      <c r="Z6917" t="s">
        <v>268</v>
      </c>
      <c r="AA6917" t="s">
        <v>19</v>
      </c>
      <c r="AC6917" t="s">
        <v>12190</v>
      </c>
      <c r="AD6917">
        <v>1</v>
      </c>
      <c r="AE6917">
        <v>1</v>
      </c>
    </row>
    <row r="6918" spans="1:31">
      <c r="A6918" t="s">
        <v>12191</v>
      </c>
      <c r="B6918" s="93">
        <v>44876</v>
      </c>
      <c r="C6918" s="93">
        <v>44876</v>
      </c>
      <c r="D6918">
        <v>-1.8869713199999999E-2</v>
      </c>
      <c r="E6918">
        <v>-1.8869713199999999E-2</v>
      </c>
      <c r="F6918" t="s">
        <v>81</v>
      </c>
      <c r="G6918">
        <v>5.6489361702127674</v>
      </c>
      <c r="H6918">
        <v>-0.10659380541702131</v>
      </c>
      <c r="I6918">
        <v>-0.10659380541702131</v>
      </c>
      <c r="J6918">
        <v>1</v>
      </c>
      <c r="L6918" t="s">
        <v>76</v>
      </c>
      <c r="M6918" t="s">
        <v>10908</v>
      </c>
      <c r="R6918" t="s">
        <v>8556</v>
      </c>
      <c r="T6918" t="s">
        <v>76</v>
      </c>
      <c r="V6918" t="s">
        <v>4153</v>
      </c>
      <c r="W6918" t="s">
        <v>4154</v>
      </c>
      <c r="X6918" t="s">
        <v>168</v>
      </c>
      <c r="Y6918" t="s">
        <v>268</v>
      </c>
      <c r="Z6918" t="s">
        <v>268</v>
      </c>
      <c r="AA6918" t="s">
        <v>19</v>
      </c>
      <c r="AC6918" t="s">
        <v>12192</v>
      </c>
      <c r="AD6918">
        <v>1</v>
      </c>
      <c r="AE6918">
        <v>1</v>
      </c>
    </row>
    <row r="6919" spans="1:31">
      <c r="A6919" t="s">
        <v>12193</v>
      </c>
      <c r="B6919" s="93">
        <v>44876</v>
      </c>
      <c r="C6919" s="93">
        <v>44876</v>
      </c>
      <c r="D6919">
        <v>-2.1436239999999999E-2</v>
      </c>
      <c r="E6919">
        <v>-2.1436239999999999E-2</v>
      </c>
      <c r="F6919" t="s">
        <v>81</v>
      </c>
      <c r="G6919">
        <v>5.6489361702127674</v>
      </c>
      <c r="H6919">
        <v>-0.12109195148936169</v>
      </c>
      <c r="I6919">
        <v>-0.12109195148936169</v>
      </c>
      <c r="J6919">
        <v>1</v>
      </c>
      <c r="L6919" t="s">
        <v>76</v>
      </c>
      <c r="M6919" t="s">
        <v>10908</v>
      </c>
      <c r="R6919" t="s">
        <v>8556</v>
      </c>
      <c r="T6919" t="s">
        <v>76</v>
      </c>
      <c r="V6919" t="s">
        <v>4153</v>
      </c>
      <c r="W6919" t="s">
        <v>4154</v>
      </c>
      <c r="X6919" t="s">
        <v>168</v>
      </c>
      <c r="Y6919" t="s">
        <v>268</v>
      </c>
      <c r="Z6919" t="s">
        <v>268</v>
      </c>
      <c r="AA6919" t="s">
        <v>19</v>
      </c>
      <c r="AC6919" t="s">
        <v>12194</v>
      </c>
      <c r="AD6919">
        <v>1</v>
      </c>
      <c r="AE6919">
        <v>1</v>
      </c>
    </row>
    <row r="6920" spans="1:31">
      <c r="A6920" t="s">
        <v>12195</v>
      </c>
      <c r="B6920" s="93">
        <v>44876</v>
      </c>
      <c r="C6920" s="93">
        <v>44876</v>
      </c>
      <c r="D6920">
        <v>-1.3463472000000001E-2</v>
      </c>
      <c r="E6920">
        <v>-1.3463472000000001E-2</v>
      </c>
      <c r="F6920" t="s">
        <v>81</v>
      </c>
      <c r="G6920">
        <v>5.6489361702127674</v>
      </c>
      <c r="H6920">
        <v>-7.6054293957446811E-2</v>
      </c>
      <c r="I6920">
        <v>-7.6054293957446811E-2</v>
      </c>
      <c r="J6920">
        <v>1</v>
      </c>
      <c r="L6920" t="s">
        <v>76</v>
      </c>
      <c r="M6920" t="s">
        <v>10908</v>
      </c>
      <c r="R6920" t="s">
        <v>8556</v>
      </c>
      <c r="T6920" t="s">
        <v>76</v>
      </c>
      <c r="V6920" t="s">
        <v>4153</v>
      </c>
      <c r="W6920" t="s">
        <v>4154</v>
      </c>
      <c r="X6920" t="s">
        <v>168</v>
      </c>
      <c r="Y6920" t="s">
        <v>268</v>
      </c>
      <c r="Z6920" t="s">
        <v>268</v>
      </c>
      <c r="AA6920" t="s">
        <v>19</v>
      </c>
      <c r="AC6920" t="s">
        <v>12196</v>
      </c>
      <c r="AD6920">
        <v>1</v>
      </c>
      <c r="AE6920">
        <v>1</v>
      </c>
    </row>
    <row r="6921" spans="1:31">
      <c r="A6921" t="s">
        <v>12197</v>
      </c>
      <c r="B6921" s="93">
        <v>44876</v>
      </c>
      <c r="C6921" s="93">
        <v>44876</v>
      </c>
      <c r="D6921">
        <v>-1.23211168E-2</v>
      </c>
      <c r="E6921">
        <v>-1.23211168E-2</v>
      </c>
      <c r="F6921" t="s">
        <v>81</v>
      </c>
      <c r="G6921">
        <v>5.6489361702127674</v>
      </c>
      <c r="H6921">
        <v>-6.9601202348936173E-2</v>
      </c>
      <c r="I6921">
        <v>-6.9601202348936173E-2</v>
      </c>
      <c r="J6921">
        <v>1</v>
      </c>
      <c r="L6921" t="s">
        <v>76</v>
      </c>
      <c r="M6921" t="s">
        <v>10908</v>
      </c>
      <c r="R6921" t="s">
        <v>8556</v>
      </c>
      <c r="T6921" t="s">
        <v>76</v>
      </c>
      <c r="V6921" t="s">
        <v>4153</v>
      </c>
      <c r="W6921" t="s">
        <v>4154</v>
      </c>
      <c r="X6921" t="s">
        <v>168</v>
      </c>
      <c r="Y6921" t="s">
        <v>268</v>
      </c>
      <c r="Z6921" t="s">
        <v>268</v>
      </c>
      <c r="AA6921" t="s">
        <v>19</v>
      </c>
      <c r="AC6921" t="s">
        <v>12198</v>
      </c>
      <c r="AD6921">
        <v>1</v>
      </c>
      <c r="AE6921">
        <v>1</v>
      </c>
    </row>
    <row r="6922" spans="1:31">
      <c r="A6922" t="s">
        <v>12199</v>
      </c>
      <c r="B6922" s="93">
        <v>44876</v>
      </c>
      <c r="C6922" s="93">
        <v>44876</v>
      </c>
      <c r="D6922">
        <v>-1.63046172E-2</v>
      </c>
      <c r="E6922">
        <v>-1.63046172E-2</v>
      </c>
      <c r="F6922" t="s">
        <v>81</v>
      </c>
      <c r="G6922">
        <v>5.6489361702127674</v>
      </c>
      <c r="H6922">
        <v>-9.2103741842553224E-2</v>
      </c>
      <c r="I6922">
        <v>-9.2103741842553224E-2</v>
      </c>
      <c r="J6922">
        <v>1</v>
      </c>
      <c r="L6922" t="s">
        <v>76</v>
      </c>
      <c r="M6922" t="s">
        <v>10908</v>
      </c>
      <c r="R6922" t="s">
        <v>8556</v>
      </c>
      <c r="T6922" t="s">
        <v>76</v>
      </c>
      <c r="V6922" t="s">
        <v>4153</v>
      </c>
      <c r="W6922" t="s">
        <v>4154</v>
      </c>
      <c r="X6922" t="s">
        <v>168</v>
      </c>
      <c r="Y6922" t="s">
        <v>268</v>
      </c>
      <c r="Z6922" t="s">
        <v>268</v>
      </c>
      <c r="AA6922" t="s">
        <v>19</v>
      </c>
      <c r="AC6922" t="s">
        <v>12200</v>
      </c>
      <c r="AD6922">
        <v>1</v>
      </c>
      <c r="AE6922">
        <v>1</v>
      </c>
    </row>
    <row r="6923" spans="1:31">
      <c r="A6923" t="s">
        <v>12201</v>
      </c>
      <c r="B6923" s="93">
        <v>44876</v>
      </c>
      <c r="C6923" s="93">
        <v>44876</v>
      </c>
      <c r="D6923">
        <v>-8.5982627999999992E-3</v>
      </c>
      <c r="E6923">
        <v>-8.5982627999999992E-3</v>
      </c>
      <c r="F6923" t="s">
        <v>81</v>
      </c>
      <c r="G6923">
        <v>5.6489361702127674</v>
      </c>
      <c r="H6923">
        <v>-4.8571037731914887E-2</v>
      </c>
      <c r="I6923">
        <v>-4.8571037731914887E-2</v>
      </c>
      <c r="J6923">
        <v>1</v>
      </c>
      <c r="L6923" t="s">
        <v>76</v>
      </c>
      <c r="M6923" t="s">
        <v>10908</v>
      </c>
      <c r="R6923" t="s">
        <v>8556</v>
      </c>
      <c r="T6923" t="s">
        <v>76</v>
      </c>
      <c r="V6923" t="s">
        <v>4153</v>
      </c>
      <c r="W6923" t="s">
        <v>4154</v>
      </c>
      <c r="X6923" t="s">
        <v>168</v>
      </c>
      <c r="Y6923" t="s">
        <v>268</v>
      </c>
      <c r="Z6923" t="s">
        <v>268</v>
      </c>
      <c r="AA6923" t="s">
        <v>19</v>
      </c>
      <c r="AC6923" t="s">
        <v>12202</v>
      </c>
      <c r="AD6923">
        <v>1</v>
      </c>
      <c r="AE6923">
        <v>1</v>
      </c>
    </row>
    <row r="6924" spans="1:31">
      <c r="A6924" t="s">
        <v>12203</v>
      </c>
      <c r="B6924" s="93">
        <v>44876</v>
      </c>
      <c r="C6924" s="93">
        <v>44876</v>
      </c>
      <c r="D6924">
        <v>-1.0781792E-2</v>
      </c>
      <c r="E6924">
        <v>-1.0781792E-2</v>
      </c>
      <c r="F6924" t="s">
        <v>81</v>
      </c>
      <c r="G6924">
        <v>5.6489361702127674</v>
      </c>
      <c r="H6924">
        <v>-6.0905654808510658E-2</v>
      </c>
      <c r="I6924">
        <v>-6.0905654808510658E-2</v>
      </c>
      <c r="J6924">
        <v>1</v>
      </c>
      <c r="L6924" t="s">
        <v>76</v>
      </c>
      <c r="M6924" t="s">
        <v>10908</v>
      </c>
      <c r="R6924" t="s">
        <v>8556</v>
      </c>
      <c r="T6924" t="s">
        <v>76</v>
      </c>
      <c r="V6924" t="s">
        <v>4153</v>
      </c>
      <c r="W6924" t="s">
        <v>4154</v>
      </c>
      <c r="X6924" t="s">
        <v>168</v>
      </c>
      <c r="Y6924" t="s">
        <v>268</v>
      </c>
      <c r="Z6924" t="s">
        <v>268</v>
      </c>
      <c r="AA6924" t="s">
        <v>19</v>
      </c>
      <c r="AC6924" t="s">
        <v>12204</v>
      </c>
      <c r="AD6924">
        <v>1</v>
      </c>
      <c r="AE6924">
        <v>1</v>
      </c>
    </row>
    <row r="6925" spans="1:31">
      <c r="A6925" t="s">
        <v>12205</v>
      </c>
      <c r="B6925" s="93">
        <v>44876</v>
      </c>
      <c r="C6925" s="93">
        <v>44876</v>
      </c>
      <c r="D6925">
        <v>-1.5625787200000001E-2</v>
      </c>
      <c r="E6925">
        <v>-1.5625787200000001E-2</v>
      </c>
      <c r="F6925" t="s">
        <v>81</v>
      </c>
      <c r="G6925">
        <v>5.6489361702127674</v>
      </c>
      <c r="H6925">
        <v>-8.8269074502127662E-2</v>
      </c>
      <c r="I6925">
        <v>-8.8269074502127662E-2</v>
      </c>
      <c r="J6925">
        <v>1</v>
      </c>
      <c r="L6925" t="s">
        <v>76</v>
      </c>
      <c r="M6925" t="s">
        <v>10908</v>
      </c>
      <c r="R6925" t="s">
        <v>8556</v>
      </c>
      <c r="T6925" t="s">
        <v>76</v>
      </c>
      <c r="V6925" t="s">
        <v>4153</v>
      </c>
      <c r="W6925" t="s">
        <v>4154</v>
      </c>
      <c r="X6925" t="s">
        <v>168</v>
      </c>
      <c r="Y6925" t="s">
        <v>268</v>
      </c>
      <c r="Z6925" t="s">
        <v>268</v>
      </c>
      <c r="AA6925" t="s">
        <v>19</v>
      </c>
      <c r="AC6925" t="s">
        <v>12206</v>
      </c>
      <c r="AD6925">
        <v>1</v>
      </c>
      <c r="AE6925">
        <v>1</v>
      </c>
    </row>
    <row r="6926" spans="1:31">
      <c r="A6926" t="s">
        <v>12207</v>
      </c>
      <c r="B6926" s="93">
        <v>44876</v>
      </c>
      <c r="C6926" s="93">
        <v>44876</v>
      </c>
      <c r="D6926">
        <v>-2.5650566E-2</v>
      </c>
      <c r="E6926">
        <v>-2.5650566E-2</v>
      </c>
      <c r="F6926" t="s">
        <v>81</v>
      </c>
      <c r="G6926">
        <v>5.6489361702127674</v>
      </c>
      <c r="H6926">
        <v>-0.14489841006382981</v>
      </c>
      <c r="I6926">
        <v>-0.14489841006382981</v>
      </c>
      <c r="J6926">
        <v>1</v>
      </c>
      <c r="L6926" t="s">
        <v>76</v>
      </c>
      <c r="M6926" t="s">
        <v>10908</v>
      </c>
      <c r="R6926" t="s">
        <v>8556</v>
      </c>
      <c r="T6926" t="s">
        <v>76</v>
      </c>
      <c r="V6926" t="s">
        <v>4153</v>
      </c>
      <c r="W6926" t="s">
        <v>4154</v>
      </c>
      <c r="X6926" t="s">
        <v>168</v>
      </c>
      <c r="Y6926" t="s">
        <v>268</v>
      </c>
      <c r="Z6926" t="s">
        <v>268</v>
      </c>
      <c r="AA6926" t="s">
        <v>19</v>
      </c>
      <c r="AC6926" t="s">
        <v>12208</v>
      </c>
      <c r="AD6926">
        <v>1</v>
      </c>
      <c r="AE6926">
        <v>1</v>
      </c>
    </row>
    <row r="6927" spans="1:31">
      <c r="A6927" t="s">
        <v>12209</v>
      </c>
      <c r="B6927" s="93">
        <v>44876</v>
      </c>
      <c r="C6927" s="93">
        <v>44876</v>
      </c>
      <c r="D6927">
        <v>-1.7471914799999998E-2</v>
      </c>
      <c r="E6927">
        <v>-1.7471914799999998E-2</v>
      </c>
      <c r="F6927" t="s">
        <v>81</v>
      </c>
      <c r="G6927">
        <v>5.6489361702127674</v>
      </c>
      <c r="H6927">
        <v>-9.869773147659576E-2</v>
      </c>
      <c r="I6927">
        <v>-9.869773147659576E-2</v>
      </c>
      <c r="J6927">
        <v>1</v>
      </c>
      <c r="L6927" t="s">
        <v>76</v>
      </c>
      <c r="M6927" t="s">
        <v>10908</v>
      </c>
      <c r="R6927" t="s">
        <v>8556</v>
      </c>
      <c r="T6927" t="s">
        <v>76</v>
      </c>
      <c r="V6927" t="s">
        <v>4153</v>
      </c>
      <c r="W6927" t="s">
        <v>4154</v>
      </c>
      <c r="X6927" t="s">
        <v>168</v>
      </c>
      <c r="Y6927" t="s">
        <v>268</v>
      </c>
      <c r="Z6927" t="s">
        <v>268</v>
      </c>
      <c r="AA6927" t="s">
        <v>19</v>
      </c>
      <c r="AC6927" t="s">
        <v>12210</v>
      </c>
      <c r="AD6927">
        <v>1</v>
      </c>
      <c r="AE6927">
        <v>1</v>
      </c>
    </row>
    <row r="6928" spans="1:31">
      <c r="A6928" t="s">
        <v>12211</v>
      </c>
      <c r="B6928" s="93">
        <v>44876</v>
      </c>
      <c r="C6928" s="93">
        <v>44876</v>
      </c>
      <c r="D6928">
        <v>-1.4626226399999999E-2</v>
      </c>
      <c r="E6928">
        <v>-1.4626226399999999E-2</v>
      </c>
      <c r="F6928" t="s">
        <v>81</v>
      </c>
      <c r="G6928">
        <v>5.6489361702127674</v>
      </c>
      <c r="H6928">
        <v>-8.2622619344680862E-2</v>
      </c>
      <c r="I6928">
        <v>-8.2622619344680862E-2</v>
      </c>
      <c r="J6928">
        <v>1</v>
      </c>
      <c r="L6928" t="s">
        <v>76</v>
      </c>
      <c r="M6928" t="s">
        <v>10908</v>
      </c>
      <c r="R6928" t="s">
        <v>8556</v>
      </c>
      <c r="T6928" t="s">
        <v>76</v>
      </c>
      <c r="V6928" t="s">
        <v>4153</v>
      </c>
      <c r="W6928" t="s">
        <v>4154</v>
      </c>
      <c r="X6928" t="s">
        <v>168</v>
      </c>
      <c r="Y6928" t="s">
        <v>268</v>
      </c>
      <c r="Z6928" t="s">
        <v>268</v>
      </c>
      <c r="AA6928" t="s">
        <v>19</v>
      </c>
      <c r="AC6928" t="s">
        <v>12212</v>
      </c>
      <c r="AD6928">
        <v>1</v>
      </c>
      <c r="AE6928">
        <v>1</v>
      </c>
    </row>
    <row r="6929" spans="1:31">
      <c r="A6929" t="s">
        <v>12213</v>
      </c>
      <c r="B6929" s="93">
        <v>44876</v>
      </c>
      <c r="C6929" s="93">
        <v>44876</v>
      </c>
      <c r="D6929">
        <v>-9.4998623999999997E-3</v>
      </c>
      <c r="E6929">
        <v>-9.4998623999999997E-3</v>
      </c>
      <c r="F6929" t="s">
        <v>81</v>
      </c>
      <c r="G6929">
        <v>5.6489361702127674</v>
      </c>
      <c r="H6929">
        <v>-5.366411632340426E-2</v>
      </c>
      <c r="I6929">
        <v>-5.366411632340426E-2</v>
      </c>
      <c r="J6929">
        <v>1</v>
      </c>
      <c r="L6929" t="s">
        <v>76</v>
      </c>
      <c r="M6929" t="s">
        <v>10908</v>
      </c>
      <c r="R6929" t="s">
        <v>8556</v>
      </c>
      <c r="T6929" t="s">
        <v>76</v>
      </c>
      <c r="V6929" t="s">
        <v>4153</v>
      </c>
      <c r="W6929" t="s">
        <v>4154</v>
      </c>
      <c r="X6929" t="s">
        <v>168</v>
      </c>
      <c r="Y6929" t="s">
        <v>268</v>
      </c>
      <c r="Z6929" t="s">
        <v>268</v>
      </c>
      <c r="AA6929" t="s">
        <v>19</v>
      </c>
      <c r="AC6929" t="s">
        <v>12214</v>
      </c>
      <c r="AD6929">
        <v>1</v>
      </c>
      <c r="AE6929">
        <v>1</v>
      </c>
    </row>
    <row r="6930" spans="1:31">
      <c r="A6930" t="s">
        <v>12215</v>
      </c>
      <c r="B6930" s="93">
        <v>44876</v>
      </c>
      <c r="C6930" s="93">
        <v>44876</v>
      </c>
      <c r="D6930">
        <v>-9.0002840000000008E-3</v>
      </c>
      <c r="E6930">
        <v>-9.0002840000000008E-3</v>
      </c>
      <c r="F6930" t="s">
        <v>81</v>
      </c>
      <c r="G6930">
        <v>5.6489361702127674</v>
      </c>
      <c r="H6930">
        <v>-5.0842029829787243E-2</v>
      </c>
      <c r="I6930">
        <v>-5.0842029829787243E-2</v>
      </c>
      <c r="J6930">
        <v>1</v>
      </c>
      <c r="L6930" t="s">
        <v>76</v>
      </c>
      <c r="M6930" t="s">
        <v>10908</v>
      </c>
      <c r="R6930" t="s">
        <v>8556</v>
      </c>
      <c r="T6930" t="s">
        <v>76</v>
      </c>
      <c r="V6930" t="s">
        <v>4153</v>
      </c>
      <c r="W6930" t="s">
        <v>4154</v>
      </c>
      <c r="X6930" t="s">
        <v>168</v>
      </c>
      <c r="Y6930" t="s">
        <v>268</v>
      </c>
      <c r="Z6930" t="s">
        <v>268</v>
      </c>
      <c r="AA6930" t="s">
        <v>19</v>
      </c>
      <c r="AC6930" t="s">
        <v>12216</v>
      </c>
      <c r="AD6930">
        <v>1</v>
      </c>
      <c r="AE6930">
        <v>1</v>
      </c>
    </row>
    <row r="6931" spans="1:31">
      <c r="A6931" t="s">
        <v>12217</v>
      </c>
      <c r="B6931" s="93">
        <v>44876</v>
      </c>
      <c r="C6931" s="93">
        <v>44876</v>
      </c>
      <c r="D6931">
        <v>-1.55849888E-2</v>
      </c>
      <c r="E6931">
        <v>-1.55849888E-2</v>
      </c>
      <c r="F6931" t="s">
        <v>81</v>
      </c>
      <c r="G6931">
        <v>5.6489361702127674</v>
      </c>
      <c r="H6931">
        <v>-8.8038606944680853E-2</v>
      </c>
      <c r="I6931">
        <v>-8.8038606944680853E-2</v>
      </c>
      <c r="J6931">
        <v>1</v>
      </c>
      <c r="L6931" t="s">
        <v>76</v>
      </c>
      <c r="M6931" t="s">
        <v>10908</v>
      </c>
      <c r="R6931" t="s">
        <v>8556</v>
      </c>
      <c r="T6931" t="s">
        <v>76</v>
      </c>
      <c r="V6931" t="s">
        <v>4153</v>
      </c>
      <c r="W6931" t="s">
        <v>4154</v>
      </c>
      <c r="X6931" t="s">
        <v>168</v>
      </c>
      <c r="Y6931" t="s">
        <v>268</v>
      </c>
      <c r="Z6931" t="s">
        <v>268</v>
      </c>
      <c r="AA6931" t="s">
        <v>19</v>
      </c>
      <c r="AC6931" t="s">
        <v>12218</v>
      </c>
      <c r="AD6931">
        <v>1</v>
      </c>
      <c r="AE6931">
        <v>1</v>
      </c>
    </row>
    <row r="6932" spans="1:31">
      <c r="A6932" t="s">
        <v>12219</v>
      </c>
      <c r="B6932" s="93">
        <v>44876</v>
      </c>
      <c r="C6932" s="93">
        <v>44876</v>
      </c>
      <c r="D6932">
        <v>-1.4127235385102511E-2</v>
      </c>
      <c r="E6932">
        <v>-1.4127235385102511E-2</v>
      </c>
      <c r="F6932" t="s">
        <v>81</v>
      </c>
      <c r="G6932">
        <v>5.6489361702127674</v>
      </c>
      <c r="H6932">
        <v>-7.9803850952015226E-2</v>
      </c>
      <c r="I6932">
        <v>-7.9803850952015226E-2</v>
      </c>
      <c r="J6932">
        <v>1</v>
      </c>
      <c r="L6932" t="s">
        <v>76</v>
      </c>
      <c r="M6932" t="s">
        <v>10908</v>
      </c>
      <c r="R6932" t="s">
        <v>8556</v>
      </c>
      <c r="T6932" t="s">
        <v>76</v>
      </c>
      <c r="V6932" t="s">
        <v>4153</v>
      </c>
      <c r="W6932" t="s">
        <v>4154</v>
      </c>
      <c r="X6932" t="s">
        <v>168</v>
      </c>
      <c r="Y6932" t="s">
        <v>268</v>
      </c>
      <c r="Z6932" t="s">
        <v>268</v>
      </c>
      <c r="AA6932" t="s">
        <v>19</v>
      </c>
      <c r="AC6932" t="s">
        <v>12220</v>
      </c>
      <c r="AD6932">
        <v>1</v>
      </c>
      <c r="AE6932">
        <v>1</v>
      </c>
    </row>
    <row r="6933" spans="1:31">
      <c r="A6933" t="s">
        <v>12221</v>
      </c>
      <c r="B6933" s="93">
        <v>44876</v>
      </c>
      <c r="C6933" s="93">
        <v>44876</v>
      </c>
      <c r="D6933">
        <v>-1.3117023199999999E-2</v>
      </c>
      <c r="E6933">
        <v>-1.3117023199999999E-2</v>
      </c>
      <c r="F6933" t="s">
        <v>81</v>
      </c>
      <c r="G6933">
        <v>5.6489361702127674</v>
      </c>
      <c r="H6933">
        <v>-7.4097226799999999E-2</v>
      </c>
      <c r="I6933">
        <v>-7.4097226799999999E-2</v>
      </c>
      <c r="J6933">
        <v>1</v>
      </c>
      <c r="L6933" t="s">
        <v>76</v>
      </c>
      <c r="M6933" t="s">
        <v>10908</v>
      </c>
      <c r="R6933" t="s">
        <v>8556</v>
      </c>
      <c r="T6933" t="s">
        <v>76</v>
      </c>
      <c r="V6933" t="s">
        <v>4153</v>
      </c>
      <c r="W6933" t="s">
        <v>4154</v>
      </c>
      <c r="X6933" t="s">
        <v>168</v>
      </c>
      <c r="Y6933" t="s">
        <v>268</v>
      </c>
      <c r="Z6933" t="s">
        <v>268</v>
      </c>
      <c r="AA6933" t="s">
        <v>19</v>
      </c>
      <c r="AC6933" t="s">
        <v>12222</v>
      </c>
      <c r="AD6933">
        <v>1</v>
      </c>
      <c r="AE6933">
        <v>1</v>
      </c>
    </row>
    <row r="6934" spans="1:31">
      <c r="A6934" t="s">
        <v>12223</v>
      </c>
      <c r="B6934" s="93">
        <v>44876</v>
      </c>
      <c r="C6934" s="93">
        <v>44876</v>
      </c>
      <c r="D6934">
        <v>-1.9787223999999999E-2</v>
      </c>
      <c r="E6934">
        <v>-1.9787223999999999E-2</v>
      </c>
      <c r="F6934" t="s">
        <v>81</v>
      </c>
      <c r="G6934">
        <v>5.6489361702127674</v>
      </c>
      <c r="H6934">
        <v>-0.1117767653617021</v>
      </c>
      <c r="I6934">
        <v>-0.1117767653617021</v>
      </c>
      <c r="J6934">
        <v>1</v>
      </c>
      <c r="L6934" t="s">
        <v>76</v>
      </c>
      <c r="M6934" t="s">
        <v>10908</v>
      </c>
      <c r="R6934" t="s">
        <v>8556</v>
      </c>
      <c r="T6934" t="s">
        <v>76</v>
      </c>
      <c r="V6934" t="s">
        <v>4153</v>
      </c>
      <c r="W6934" t="s">
        <v>4154</v>
      </c>
      <c r="X6934" t="s">
        <v>168</v>
      </c>
      <c r="Y6934" t="s">
        <v>268</v>
      </c>
      <c r="Z6934" t="s">
        <v>268</v>
      </c>
      <c r="AA6934" t="s">
        <v>19</v>
      </c>
      <c r="AC6934" t="s">
        <v>12224</v>
      </c>
      <c r="AD6934">
        <v>1</v>
      </c>
      <c r="AE6934">
        <v>1</v>
      </c>
    </row>
    <row r="6935" spans="1:31">
      <c r="A6935" t="s">
        <v>12225</v>
      </c>
      <c r="B6935" s="93">
        <v>44876</v>
      </c>
      <c r="C6935" s="93">
        <v>44876</v>
      </c>
      <c r="D6935">
        <v>-1.5170915199999999E-2</v>
      </c>
      <c r="E6935">
        <v>-1.5170915199999999E-2</v>
      </c>
      <c r="F6935" t="s">
        <v>81</v>
      </c>
      <c r="G6935">
        <v>5.6489361702127674</v>
      </c>
      <c r="H6935">
        <v>-8.5699531608510654E-2</v>
      </c>
      <c r="I6935">
        <v>-8.5699531608510654E-2</v>
      </c>
      <c r="J6935">
        <v>1</v>
      </c>
      <c r="L6935" t="s">
        <v>76</v>
      </c>
      <c r="M6935" t="s">
        <v>10908</v>
      </c>
      <c r="R6935" t="s">
        <v>8556</v>
      </c>
      <c r="T6935" t="s">
        <v>76</v>
      </c>
      <c r="V6935" t="s">
        <v>4153</v>
      </c>
      <c r="W6935" t="s">
        <v>4154</v>
      </c>
      <c r="X6935" t="s">
        <v>168</v>
      </c>
      <c r="Y6935" t="s">
        <v>268</v>
      </c>
      <c r="Z6935" t="s">
        <v>268</v>
      </c>
      <c r="AA6935" t="s">
        <v>19</v>
      </c>
      <c r="AC6935" t="s">
        <v>12226</v>
      </c>
      <c r="AD6935">
        <v>1</v>
      </c>
      <c r="AE6935">
        <v>1</v>
      </c>
    </row>
    <row r="6936" spans="1:31">
      <c r="A6936" t="s">
        <v>12227</v>
      </c>
      <c r="B6936" s="93">
        <v>44876</v>
      </c>
      <c r="C6936" s="93">
        <v>44876</v>
      </c>
      <c r="D6936">
        <v>-9.2961119999999987E-3</v>
      </c>
      <c r="E6936">
        <v>-9.2961119999999987E-3</v>
      </c>
      <c r="F6936" t="s">
        <v>81</v>
      </c>
      <c r="G6936">
        <v>5.6489361702127674</v>
      </c>
      <c r="H6936">
        <v>-5.2513143319148928E-2</v>
      </c>
      <c r="I6936">
        <v>-5.2513143319148928E-2</v>
      </c>
      <c r="J6936">
        <v>1</v>
      </c>
      <c r="L6936" t="s">
        <v>76</v>
      </c>
      <c r="M6936" t="s">
        <v>10908</v>
      </c>
      <c r="R6936" t="s">
        <v>8556</v>
      </c>
      <c r="T6936" t="s">
        <v>76</v>
      </c>
      <c r="V6936" t="s">
        <v>4153</v>
      </c>
      <c r="W6936" t="s">
        <v>4154</v>
      </c>
      <c r="X6936" t="s">
        <v>168</v>
      </c>
      <c r="Y6936" t="s">
        <v>268</v>
      </c>
      <c r="Z6936" t="s">
        <v>268</v>
      </c>
      <c r="AA6936" t="s">
        <v>19</v>
      </c>
      <c r="AC6936" t="s">
        <v>12228</v>
      </c>
      <c r="AD6936">
        <v>1</v>
      </c>
      <c r="AE6936">
        <v>1</v>
      </c>
    </row>
    <row r="6937" spans="1:31">
      <c r="A6937" t="s">
        <v>12229</v>
      </c>
      <c r="B6937" s="93">
        <v>44876</v>
      </c>
      <c r="C6937" s="93">
        <v>44876</v>
      </c>
      <c r="D6937">
        <v>-9.3020351999999994E-3</v>
      </c>
      <c r="E6937">
        <v>-9.3020351999999994E-3</v>
      </c>
      <c r="F6937" t="s">
        <v>81</v>
      </c>
      <c r="G6937">
        <v>5.6489361702127674</v>
      </c>
      <c r="H6937">
        <v>-5.2546603097872339E-2</v>
      </c>
      <c r="I6937">
        <v>-5.2546603097872339E-2</v>
      </c>
      <c r="J6937">
        <v>1</v>
      </c>
      <c r="L6937" t="s">
        <v>76</v>
      </c>
      <c r="M6937" t="s">
        <v>10908</v>
      </c>
      <c r="R6937" t="s">
        <v>8556</v>
      </c>
      <c r="T6937" t="s">
        <v>76</v>
      </c>
      <c r="V6937" t="s">
        <v>4153</v>
      </c>
      <c r="W6937" t="s">
        <v>4154</v>
      </c>
      <c r="X6937" t="s">
        <v>168</v>
      </c>
      <c r="Y6937" t="s">
        <v>268</v>
      </c>
      <c r="Z6937" t="s">
        <v>268</v>
      </c>
      <c r="AA6937" t="s">
        <v>19</v>
      </c>
      <c r="AC6937" t="s">
        <v>12230</v>
      </c>
      <c r="AD6937">
        <v>1</v>
      </c>
      <c r="AE6937">
        <v>1</v>
      </c>
    </row>
    <row r="6938" spans="1:31">
      <c r="A6938" t="s">
        <v>12231</v>
      </c>
      <c r="B6938" s="93">
        <v>44876</v>
      </c>
      <c r="C6938" s="93">
        <v>44876</v>
      </c>
      <c r="D6938">
        <v>-1.27363949E-2</v>
      </c>
      <c r="E6938">
        <v>-1.27363949E-2</v>
      </c>
      <c r="F6938" t="s">
        <v>81</v>
      </c>
      <c r="G6938">
        <v>5.6489361702127674</v>
      </c>
      <c r="H6938">
        <v>-7.1947081828723419E-2</v>
      </c>
      <c r="I6938">
        <v>-7.1947081828723419E-2</v>
      </c>
      <c r="J6938">
        <v>1</v>
      </c>
      <c r="L6938" t="s">
        <v>76</v>
      </c>
      <c r="M6938" t="s">
        <v>10908</v>
      </c>
      <c r="R6938" t="s">
        <v>8556</v>
      </c>
      <c r="T6938" t="s">
        <v>76</v>
      </c>
      <c r="V6938" t="s">
        <v>4153</v>
      </c>
      <c r="W6938" t="s">
        <v>4154</v>
      </c>
      <c r="X6938" t="s">
        <v>168</v>
      </c>
      <c r="Y6938" t="s">
        <v>268</v>
      </c>
      <c r="Z6938" t="s">
        <v>268</v>
      </c>
      <c r="AA6938" t="s">
        <v>19</v>
      </c>
      <c r="AC6938" t="s">
        <v>12232</v>
      </c>
      <c r="AD6938">
        <v>1</v>
      </c>
      <c r="AE6938">
        <v>1</v>
      </c>
    </row>
    <row r="6939" spans="1:31">
      <c r="A6939" t="s">
        <v>12233</v>
      </c>
      <c r="B6939" s="93">
        <v>44876</v>
      </c>
      <c r="C6939" s="93">
        <v>44876</v>
      </c>
      <c r="D6939">
        <v>-1.09078397E-2</v>
      </c>
      <c r="E6939">
        <v>-1.09078397E-2</v>
      </c>
      <c r="F6939" t="s">
        <v>81</v>
      </c>
      <c r="G6939">
        <v>5.6489361702127674</v>
      </c>
      <c r="H6939">
        <v>-6.1617690220212767E-2</v>
      </c>
      <c r="I6939">
        <v>-6.1617690220212767E-2</v>
      </c>
      <c r="J6939">
        <v>1</v>
      </c>
      <c r="L6939" t="s">
        <v>76</v>
      </c>
      <c r="M6939" t="s">
        <v>10908</v>
      </c>
      <c r="R6939" t="s">
        <v>8556</v>
      </c>
      <c r="T6939" t="s">
        <v>76</v>
      </c>
      <c r="V6939" t="s">
        <v>4153</v>
      </c>
      <c r="W6939" t="s">
        <v>4154</v>
      </c>
      <c r="X6939" t="s">
        <v>168</v>
      </c>
      <c r="Y6939" t="s">
        <v>268</v>
      </c>
      <c r="Z6939" t="s">
        <v>268</v>
      </c>
      <c r="AA6939" t="s">
        <v>19</v>
      </c>
      <c r="AC6939" t="s">
        <v>12234</v>
      </c>
      <c r="AD6939">
        <v>1</v>
      </c>
      <c r="AE6939">
        <v>1</v>
      </c>
    </row>
    <row r="6940" spans="1:31">
      <c r="A6940" t="s">
        <v>12235</v>
      </c>
      <c r="B6940" s="93">
        <v>44876</v>
      </c>
      <c r="C6940" s="93">
        <v>44876</v>
      </c>
      <c r="D6940">
        <v>-9.5774243999999994E-3</v>
      </c>
      <c r="E6940">
        <v>-9.5774243999999994E-3</v>
      </c>
      <c r="F6940" t="s">
        <v>81</v>
      </c>
      <c r="G6940">
        <v>5.6489361702127674</v>
      </c>
      <c r="H6940">
        <v>-5.4102259110638297E-2</v>
      </c>
      <c r="I6940">
        <v>-5.4102259110638297E-2</v>
      </c>
      <c r="J6940">
        <v>1</v>
      </c>
      <c r="L6940" t="s">
        <v>76</v>
      </c>
      <c r="M6940" t="s">
        <v>10908</v>
      </c>
      <c r="R6940" t="s">
        <v>8556</v>
      </c>
      <c r="T6940" t="s">
        <v>76</v>
      </c>
      <c r="V6940" t="s">
        <v>4153</v>
      </c>
      <c r="W6940" t="s">
        <v>4154</v>
      </c>
      <c r="X6940" t="s">
        <v>168</v>
      </c>
      <c r="Y6940" t="s">
        <v>268</v>
      </c>
      <c r="Z6940" t="s">
        <v>268</v>
      </c>
      <c r="AA6940" t="s">
        <v>19</v>
      </c>
      <c r="AC6940" t="s">
        <v>12236</v>
      </c>
      <c r="AD6940">
        <v>1</v>
      </c>
      <c r="AE6940">
        <v>1</v>
      </c>
    </row>
    <row r="6941" spans="1:31">
      <c r="A6941" t="s">
        <v>12237</v>
      </c>
      <c r="B6941" s="93">
        <v>44876</v>
      </c>
      <c r="C6941" s="93">
        <v>44876</v>
      </c>
      <c r="D6941">
        <v>-1.096457E-2</v>
      </c>
      <c r="E6941">
        <v>-1.096457E-2</v>
      </c>
      <c r="F6941" t="s">
        <v>81</v>
      </c>
      <c r="G6941">
        <v>5.6489361702127674</v>
      </c>
      <c r="H6941">
        <v>-6.193815606382979E-2</v>
      </c>
      <c r="I6941">
        <v>-6.193815606382979E-2</v>
      </c>
      <c r="J6941">
        <v>1</v>
      </c>
      <c r="L6941" t="s">
        <v>76</v>
      </c>
      <c r="M6941" t="s">
        <v>10908</v>
      </c>
      <c r="R6941" t="s">
        <v>8556</v>
      </c>
      <c r="T6941" t="s">
        <v>76</v>
      </c>
      <c r="V6941" t="s">
        <v>4153</v>
      </c>
      <c r="W6941" t="s">
        <v>4154</v>
      </c>
      <c r="X6941" t="s">
        <v>168</v>
      </c>
      <c r="Y6941" t="s">
        <v>268</v>
      </c>
      <c r="Z6941" t="s">
        <v>268</v>
      </c>
      <c r="AA6941" t="s">
        <v>19</v>
      </c>
      <c r="AC6941" t="s">
        <v>12238</v>
      </c>
      <c r="AD6941">
        <v>1</v>
      </c>
      <c r="AE6941">
        <v>1</v>
      </c>
    </row>
    <row r="6942" spans="1:31">
      <c r="A6942" t="s">
        <v>12239</v>
      </c>
      <c r="B6942" s="93">
        <v>44876</v>
      </c>
      <c r="C6942" s="93">
        <v>44876</v>
      </c>
      <c r="D6942">
        <v>-1.3820458000000001E-2</v>
      </c>
      <c r="E6942">
        <v>-1.3820458000000001E-2</v>
      </c>
      <c r="F6942" t="s">
        <v>81</v>
      </c>
      <c r="G6942">
        <v>5.6489361702127674</v>
      </c>
      <c r="H6942">
        <v>-7.8070885085106387E-2</v>
      </c>
      <c r="I6942">
        <v>-7.8070885085106387E-2</v>
      </c>
      <c r="J6942">
        <v>1</v>
      </c>
      <c r="L6942" t="s">
        <v>76</v>
      </c>
      <c r="M6942" t="s">
        <v>10908</v>
      </c>
      <c r="R6942" t="s">
        <v>8556</v>
      </c>
      <c r="T6942" t="s">
        <v>76</v>
      </c>
      <c r="V6942" t="s">
        <v>4153</v>
      </c>
      <c r="W6942" t="s">
        <v>4154</v>
      </c>
      <c r="X6942" t="s">
        <v>168</v>
      </c>
      <c r="Y6942" t="s">
        <v>268</v>
      </c>
      <c r="Z6942" t="s">
        <v>268</v>
      </c>
      <c r="AA6942" t="s">
        <v>19</v>
      </c>
      <c r="AC6942" t="s">
        <v>12240</v>
      </c>
      <c r="AD6942">
        <v>1</v>
      </c>
      <c r="AE6942">
        <v>1</v>
      </c>
    </row>
    <row r="6943" spans="1:31">
      <c r="A6943" t="s">
        <v>12241</v>
      </c>
      <c r="B6943" s="93">
        <v>44876</v>
      </c>
      <c r="C6943" s="93">
        <v>44876</v>
      </c>
      <c r="D6943">
        <v>-1.3413568000000001E-2</v>
      </c>
      <c r="E6943">
        <v>-1.3413568000000001E-2</v>
      </c>
      <c r="F6943" t="s">
        <v>81</v>
      </c>
      <c r="G6943">
        <v>5.6489361702127674</v>
      </c>
      <c r="H6943">
        <v>-7.5772389446808516E-2</v>
      </c>
      <c r="I6943">
        <v>-7.5772389446808516E-2</v>
      </c>
      <c r="J6943">
        <v>1</v>
      </c>
      <c r="L6943" t="s">
        <v>76</v>
      </c>
      <c r="M6943" t="s">
        <v>10908</v>
      </c>
      <c r="R6943" t="s">
        <v>8556</v>
      </c>
      <c r="T6943" t="s">
        <v>76</v>
      </c>
      <c r="V6943" t="s">
        <v>4153</v>
      </c>
      <c r="W6943" t="s">
        <v>4154</v>
      </c>
      <c r="X6943" t="s">
        <v>168</v>
      </c>
      <c r="Y6943" t="s">
        <v>268</v>
      </c>
      <c r="Z6943" t="s">
        <v>268</v>
      </c>
      <c r="AA6943" t="s">
        <v>19</v>
      </c>
      <c r="AC6943" t="s">
        <v>12242</v>
      </c>
      <c r="AD6943">
        <v>1</v>
      </c>
      <c r="AE6943">
        <v>1</v>
      </c>
    </row>
    <row r="6944" spans="1:31">
      <c r="A6944" t="s">
        <v>12243</v>
      </c>
      <c r="B6944" s="93">
        <v>44876</v>
      </c>
      <c r="C6944" s="93">
        <v>44876</v>
      </c>
      <c r="D6944">
        <v>-1.3591849600000001E-2</v>
      </c>
      <c r="E6944">
        <v>-1.3591849600000001E-2</v>
      </c>
      <c r="F6944" t="s">
        <v>81</v>
      </c>
      <c r="G6944">
        <v>5.6489361702127674</v>
      </c>
      <c r="H6944">
        <v>-7.6779490825531926E-2</v>
      </c>
      <c r="I6944">
        <v>-7.6779490825531926E-2</v>
      </c>
      <c r="J6944">
        <v>1</v>
      </c>
      <c r="L6944" t="s">
        <v>76</v>
      </c>
      <c r="M6944" t="s">
        <v>10908</v>
      </c>
      <c r="R6944" t="s">
        <v>8556</v>
      </c>
      <c r="T6944" t="s">
        <v>76</v>
      </c>
      <c r="V6944" t="s">
        <v>4153</v>
      </c>
      <c r="W6944" t="s">
        <v>4154</v>
      </c>
      <c r="X6944" t="s">
        <v>168</v>
      </c>
      <c r="Y6944" t="s">
        <v>268</v>
      </c>
      <c r="Z6944" t="s">
        <v>268</v>
      </c>
      <c r="AA6944" t="s">
        <v>19</v>
      </c>
      <c r="AC6944" t="s">
        <v>12244</v>
      </c>
      <c r="AD6944">
        <v>1</v>
      </c>
      <c r="AE6944">
        <v>1</v>
      </c>
    </row>
    <row r="6945" spans="1:31">
      <c r="A6945" t="s">
        <v>12245</v>
      </c>
      <c r="B6945" s="93">
        <v>44876</v>
      </c>
      <c r="C6945" s="93">
        <v>44876</v>
      </c>
      <c r="D6945">
        <v>-4.982232203840478E-3</v>
      </c>
      <c r="E6945">
        <v>-4.982232203840478E-3</v>
      </c>
      <c r="F6945" t="s">
        <v>81</v>
      </c>
      <c r="G6945">
        <v>5.6489361702127674</v>
      </c>
      <c r="H6945">
        <v>-2.8144311704673339E-2</v>
      </c>
      <c r="I6945">
        <v>-2.8144311704673339E-2</v>
      </c>
      <c r="J6945">
        <v>1</v>
      </c>
      <c r="L6945" t="s">
        <v>76</v>
      </c>
      <c r="M6945" t="s">
        <v>10908</v>
      </c>
      <c r="R6945" t="s">
        <v>11958</v>
      </c>
      <c r="T6945" t="s">
        <v>76</v>
      </c>
      <c r="V6945" t="s">
        <v>4153</v>
      </c>
      <c r="W6945" t="s">
        <v>4154</v>
      </c>
      <c r="X6945" t="s">
        <v>168</v>
      </c>
      <c r="Y6945" t="s">
        <v>268</v>
      </c>
      <c r="Z6945" t="s">
        <v>268</v>
      </c>
      <c r="AA6945" t="s">
        <v>19</v>
      </c>
      <c r="AC6945" t="s">
        <v>12246</v>
      </c>
      <c r="AD6945">
        <v>1</v>
      </c>
      <c r="AE6945">
        <v>1</v>
      </c>
    </row>
    <row r="6946" spans="1:31">
      <c r="A6946" t="s">
        <v>12247</v>
      </c>
      <c r="B6946" s="93">
        <v>44876</v>
      </c>
      <c r="C6946" s="93">
        <v>44876</v>
      </c>
      <c r="D6946">
        <v>-1.4844312700000001E-2</v>
      </c>
      <c r="E6946">
        <v>-1.4844312700000001E-2</v>
      </c>
      <c r="F6946" t="s">
        <v>81</v>
      </c>
      <c r="G6946">
        <v>5.6489361702127674</v>
      </c>
      <c r="H6946">
        <v>-8.3854574932978723E-2</v>
      </c>
      <c r="I6946">
        <v>-8.3854574932978723E-2</v>
      </c>
      <c r="J6946">
        <v>1</v>
      </c>
      <c r="L6946" t="s">
        <v>76</v>
      </c>
      <c r="M6946" t="s">
        <v>10908</v>
      </c>
      <c r="R6946" t="s">
        <v>8556</v>
      </c>
      <c r="T6946" t="s">
        <v>76</v>
      </c>
      <c r="V6946" t="s">
        <v>4153</v>
      </c>
      <c r="W6946" t="s">
        <v>4154</v>
      </c>
      <c r="X6946" t="s">
        <v>168</v>
      </c>
      <c r="Y6946" t="s">
        <v>268</v>
      </c>
      <c r="Z6946" t="s">
        <v>268</v>
      </c>
      <c r="AA6946" t="s">
        <v>19</v>
      </c>
      <c r="AC6946" t="s">
        <v>12248</v>
      </c>
      <c r="AD6946">
        <v>1</v>
      </c>
      <c r="AE6946">
        <v>1</v>
      </c>
    </row>
    <row r="6947" spans="1:31">
      <c r="A6947" t="s">
        <v>12249</v>
      </c>
      <c r="B6947" s="93">
        <v>44876</v>
      </c>
      <c r="C6947" s="93">
        <v>44876</v>
      </c>
      <c r="D6947">
        <v>-1.19233324E-2</v>
      </c>
      <c r="E6947">
        <v>-1.19233324E-2</v>
      </c>
      <c r="F6947" t="s">
        <v>81</v>
      </c>
      <c r="G6947">
        <v>5.6489361702127674</v>
      </c>
      <c r="H6947">
        <v>-6.7354143663829788E-2</v>
      </c>
      <c r="I6947">
        <v>-6.7354143663829788E-2</v>
      </c>
      <c r="J6947">
        <v>1</v>
      </c>
      <c r="L6947" t="s">
        <v>76</v>
      </c>
      <c r="M6947" t="s">
        <v>10908</v>
      </c>
      <c r="R6947" t="s">
        <v>8556</v>
      </c>
      <c r="T6947" t="s">
        <v>76</v>
      </c>
      <c r="V6947" t="s">
        <v>4153</v>
      </c>
      <c r="W6947" t="s">
        <v>4154</v>
      </c>
      <c r="X6947" t="s">
        <v>168</v>
      </c>
      <c r="Y6947" t="s">
        <v>268</v>
      </c>
      <c r="Z6947" t="s">
        <v>268</v>
      </c>
      <c r="AA6947" t="s">
        <v>19</v>
      </c>
      <c r="AC6947" t="s">
        <v>12250</v>
      </c>
      <c r="AD6947">
        <v>1</v>
      </c>
      <c r="AE6947">
        <v>1</v>
      </c>
    </row>
    <row r="6948" spans="1:31">
      <c r="A6948" t="s">
        <v>12251</v>
      </c>
      <c r="B6948" s="93">
        <v>44876</v>
      </c>
      <c r="C6948" s="93">
        <v>44876</v>
      </c>
      <c r="D6948">
        <v>-6.5396244999999997E-3</v>
      </c>
      <c r="E6948">
        <v>-6.5396244999999997E-3</v>
      </c>
      <c r="F6948" t="s">
        <v>81</v>
      </c>
      <c r="G6948">
        <v>5.6489361702127674</v>
      </c>
      <c r="H6948">
        <v>-3.694192137765958E-2</v>
      </c>
      <c r="I6948">
        <v>-3.694192137765958E-2</v>
      </c>
      <c r="J6948">
        <v>1</v>
      </c>
      <c r="L6948" t="s">
        <v>76</v>
      </c>
      <c r="M6948" t="s">
        <v>10908</v>
      </c>
      <c r="R6948" t="s">
        <v>8556</v>
      </c>
      <c r="T6948" t="s">
        <v>76</v>
      </c>
      <c r="V6948" t="s">
        <v>4153</v>
      </c>
      <c r="W6948" t="s">
        <v>4154</v>
      </c>
      <c r="X6948" t="s">
        <v>168</v>
      </c>
      <c r="Y6948" t="s">
        <v>268</v>
      </c>
      <c r="Z6948" t="s">
        <v>268</v>
      </c>
      <c r="AA6948" t="s">
        <v>19</v>
      </c>
      <c r="AC6948" t="s">
        <v>12252</v>
      </c>
      <c r="AD6948">
        <v>1</v>
      </c>
      <c r="AE6948">
        <v>1</v>
      </c>
    </row>
    <row r="6949" spans="1:31">
      <c r="A6949" t="s">
        <v>12253</v>
      </c>
      <c r="B6949" s="93">
        <v>44876</v>
      </c>
      <c r="C6949" s="93">
        <v>44876</v>
      </c>
      <c r="D6949">
        <v>-1.04647896E-2</v>
      </c>
      <c r="E6949">
        <v>-1.04647896E-2</v>
      </c>
      <c r="F6949" t="s">
        <v>81</v>
      </c>
      <c r="G6949">
        <v>5.6489361702127674</v>
      </c>
      <c r="H6949">
        <v>-5.911492848510639E-2</v>
      </c>
      <c r="I6949">
        <v>-5.911492848510639E-2</v>
      </c>
      <c r="J6949">
        <v>1</v>
      </c>
      <c r="L6949" t="s">
        <v>76</v>
      </c>
      <c r="M6949" t="s">
        <v>10908</v>
      </c>
      <c r="R6949" t="s">
        <v>8556</v>
      </c>
      <c r="T6949" t="s">
        <v>76</v>
      </c>
      <c r="V6949" t="s">
        <v>4153</v>
      </c>
      <c r="W6949" t="s">
        <v>4154</v>
      </c>
      <c r="X6949" t="s">
        <v>168</v>
      </c>
      <c r="Y6949" t="s">
        <v>268</v>
      </c>
      <c r="Z6949" t="s">
        <v>268</v>
      </c>
      <c r="AA6949" t="s">
        <v>19</v>
      </c>
      <c r="AC6949" t="s">
        <v>12254</v>
      </c>
      <c r="AD6949">
        <v>1</v>
      </c>
      <c r="AE6949">
        <v>1</v>
      </c>
    </row>
    <row r="6950" spans="1:31">
      <c r="A6950" t="s">
        <v>12255</v>
      </c>
      <c r="B6950" s="93">
        <v>44876</v>
      </c>
      <c r="C6950" s="93">
        <v>44876</v>
      </c>
      <c r="D6950">
        <v>-5.1750410803537593E-3</v>
      </c>
      <c r="E6950">
        <v>-5.1750410803537593E-3</v>
      </c>
      <c r="F6950" t="s">
        <v>81</v>
      </c>
      <c r="G6950">
        <v>5.6489361702127674</v>
      </c>
      <c r="H6950">
        <v>-2.9233476741147301E-2</v>
      </c>
      <c r="I6950">
        <v>-2.9233476741147301E-2</v>
      </c>
      <c r="J6950">
        <v>1</v>
      </c>
      <c r="L6950" t="s">
        <v>76</v>
      </c>
      <c r="M6950" t="s">
        <v>10908</v>
      </c>
      <c r="R6950" t="s">
        <v>8556</v>
      </c>
      <c r="T6950" t="s">
        <v>76</v>
      </c>
      <c r="V6950" t="s">
        <v>4153</v>
      </c>
      <c r="W6950" t="s">
        <v>4154</v>
      </c>
      <c r="X6950" t="s">
        <v>168</v>
      </c>
      <c r="Y6950" t="s">
        <v>268</v>
      </c>
      <c r="Z6950" t="s">
        <v>268</v>
      </c>
      <c r="AA6950" t="s">
        <v>19</v>
      </c>
      <c r="AC6950" t="s">
        <v>12256</v>
      </c>
      <c r="AD6950">
        <v>1</v>
      </c>
      <c r="AE6950">
        <v>1</v>
      </c>
    </row>
    <row r="6951" spans="1:31">
      <c r="A6951" t="s">
        <v>12257</v>
      </c>
      <c r="B6951" s="93">
        <v>44876</v>
      </c>
      <c r="C6951" s="93">
        <v>44876</v>
      </c>
      <c r="D6951">
        <v>-8.6084543999999999E-3</v>
      </c>
      <c r="E6951">
        <v>-8.6084543999999999E-3</v>
      </c>
      <c r="F6951" t="s">
        <v>81</v>
      </c>
      <c r="G6951">
        <v>5.6489361702127674</v>
      </c>
      <c r="H6951">
        <v>-4.8628609429787237E-2</v>
      </c>
      <c r="I6951">
        <v>-4.8628609429787237E-2</v>
      </c>
      <c r="J6951">
        <v>1</v>
      </c>
      <c r="L6951" t="s">
        <v>76</v>
      </c>
      <c r="M6951" t="s">
        <v>10908</v>
      </c>
      <c r="R6951" t="s">
        <v>8556</v>
      </c>
      <c r="T6951" t="s">
        <v>76</v>
      </c>
      <c r="V6951" t="s">
        <v>4153</v>
      </c>
      <c r="W6951" t="s">
        <v>4154</v>
      </c>
      <c r="X6951" t="s">
        <v>168</v>
      </c>
      <c r="Y6951" t="s">
        <v>268</v>
      </c>
      <c r="Z6951" t="s">
        <v>268</v>
      </c>
      <c r="AA6951" t="s">
        <v>19</v>
      </c>
      <c r="AC6951" t="s">
        <v>12258</v>
      </c>
      <c r="AD6951">
        <v>1</v>
      </c>
      <c r="AE6951">
        <v>1</v>
      </c>
    </row>
    <row r="6952" spans="1:31">
      <c r="A6952" t="s">
        <v>12259</v>
      </c>
      <c r="B6952" s="93">
        <v>44876</v>
      </c>
      <c r="C6952" s="93">
        <v>44876</v>
      </c>
      <c r="D6952">
        <v>-2.30816948E-2</v>
      </c>
      <c r="E6952">
        <v>-2.30816948E-2</v>
      </c>
      <c r="F6952" t="s">
        <v>81</v>
      </c>
      <c r="G6952">
        <v>5.6489361702127674</v>
      </c>
      <c r="H6952">
        <v>-0.1303870206255319</v>
      </c>
      <c r="I6952">
        <v>-0.1303870206255319</v>
      </c>
      <c r="J6952">
        <v>1</v>
      </c>
      <c r="L6952" t="s">
        <v>76</v>
      </c>
      <c r="M6952" t="s">
        <v>10908</v>
      </c>
      <c r="R6952" t="s">
        <v>8556</v>
      </c>
      <c r="T6952" t="s">
        <v>76</v>
      </c>
      <c r="V6952" t="s">
        <v>4153</v>
      </c>
      <c r="W6952" t="s">
        <v>4154</v>
      </c>
      <c r="X6952" t="s">
        <v>168</v>
      </c>
      <c r="Y6952" t="s">
        <v>268</v>
      </c>
      <c r="Z6952" t="s">
        <v>268</v>
      </c>
      <c r="AA6952" t="s">
        <v>19</v>
      </c>
      <c r="AC6952" t="s">
        <v>12260</v>
      </c>
      <c r="AD6952">
        <v>1</v>
      </c>
      <c r="AE6952">
        <v>1</v>
      </c>
    </row>
    <row r="6953" spans="1:31">
      <c r="A6953" t="s">
        <v>12261</v>
      </c>
      <c r="B6953" s="93">
        <v>44876</v>
      </c>
      <c r="C6953" s="93">
        <v>44876</v>
      </c>
      <c r="D6953">
        <v>-4.3376843300000002E-2</v>
      </c>
      <c r="E6953">
        <v>-4.3376843300000002E-2</v>
      </c>
      <c r="F6953" t="s">
        <v>81</v>
      </c>
      <c r="G6953">
        <v>5.6489361702127674</v>
      </c>
      <c r="H6953">
        <v>-0.2450330190670213</v>
      </c>
      <c r="I6953">
        <v>-0.2450330190670213</v>
      </c>
      <c r="J6953">
        <v>1</v>
      </c>
      <c r="L6953" t="s">
        <v>76</v>
      </c>
      <c r="M6953" t="s">
        <v>10908</v>
      </c>
      <c r="R6953" t="s">
        <v>8556</v>
      </c>
      <c r="T6953" t="s">
        <v>76</v>
      </c>
      <c r="V6953" t="s">
        <v>4153</v>
      </c>
      <c r="W6953" t="s">
        <v>4154</v>
      </c>
      <c r="X6953" t="s">
        <v>168</v>
      </c>
      <c r="Y6953" t="s">
        <v>268</v>
      </c>
      <c r="Z6953" t="s">
        <v>268</v>
      </c>
      <c r="AA6953" t="s">
        <v>19</v>
      </c>
      <c r="AC6953" t="s">
        <v>12262</v>
      </c>
      <c r="AD6953">
        <v>1</v>
      </c>
      <c r="AE6953">
        <v>1</v>
      </c>
    </row>
    <row r="6954" spans="1:31">
      <c r="A6954" t="s">
        <v>12263</v>
      </c>
      <c r="B6954" s="93">
        <v>44876</v>
      </c>
      <c r="C6954" s="93">
        <v>44876</v>
      </c>
      <c r="D6954">
        <v>-1.3830657600000001E-2</v>
      </c>
      <c r="E6954">
        <v>-1.3830657600000001E-2</v>
      </c>
      <c r="F6954" t="s">
        <v>81</v>
      </c>
      <c r="G6954">
        <v>5.6489361702127674</v>
      </c>
      <c r="H6954">
        <v>-7.8128501974468093E-2</v>
      </c>
      <c r="I6954">
        <v>-7.8128501974468093E-2</v>
      </c>
      <c r="J6954">
        <v>1</v>
      </c>
      <c r="L6954" t="s">
        <v>76</v>
      </c>
      <c r="M6954" t="s">
        <v>10908</v>
      </c>
      <c r="R6954" t="s">
        <v>8556</v>
      </c>
      <c r="T6954" t="s">
        <v>76</v>
      </c>
      <c r="V6954" t="s">
        <v>4153</v>
      </c>
      <c r="W6954" t="s">
        <v>4154</v>
      </c>
      <c r="X6954" t="s">
        <v>168</v>
      </c>
      <c r="Y6954" t="s">
        <v>268</v>
      </c>
      <c r="Z6954" t="s">
        <v>268</v>
      </c>
      <c r="AA6954" t="s">
        <v>19</v>
      </c>
      <c r="AC6954" t="s">
        <v>12264</v>
      </c>
      <c r="AD6954">
        <v>1</v>
      </c>
      <c r="AE6954">
        <v>1</v>
      </c>
    </row>
    <row r="6955" spans="1:31">
      <c r="A6955" t="s">
        <v>12265</v>
      </c>
      <c r="B6955" s="93">
        <v>44876</v>
      </c>
      <c r="C6955" s="93">
        <v>44876</v>
      </c>
      <c r="D6955">
        <v>-9.1898396000000011E-3</v>
      </c>
      <c r="E6955">
        <v>-9.1898396000000011E-3</v>
      </c>
      <c r="F6955" t="s">
        <v>81</v>
      </c>
      <c r="G6955">
        <v>5.6489361702127674</v>
      </c>
      <c r="H6955">
        <v>-5.1912817314893632E-2</v>
      </c>
      <c r="I6955">
        <v>-5.1912817314893632E-2</v>
      </c>
      <c r="J6955">
        <v>1</v>
      </c>
      <c r="L6955" t="s">
        <v>76</v>
      </c>
      <c r="M6955" t="s">
        <v>10908</v>
      </c>
      <c r="R6955" t="s">
        <v>8556</v>
      </c>
      <c r="T6955" t="s">
        <v>76</v>
      </c>
      <c r="V6955" t="s">
        <v>4153</v>
      </c>
      <c r="W6955" t="s">
        <v>4154</v>
      </c>
      <c r="X6955" t="s">
        <v>168</v>
      </c>
      <c r="Y6955" t="s">
        <v>268</v>
      </c>
      <c r="Z6955" t="s">
        <v>268</v>
      </c>
      <c r="AA6955" t="s">
        <v>19</v>
      </c>
      <c r="AC6955" t="s">
        <v>12266</v>
      </c>
      <c r="AD6955">
        <v>1</v>
      </c>
      <c r="AE6955">
        <v>1</v>
      </c>
    </row>
    <row r="6956" spans="1:31">
      <c r="A6956" t="s">
        <v>12267</v>
      </c>
      <c r="B6956" s="93">
        <v>44876</v>
      </c>
      <c r="C6956" s="93">
        <v>44876</v>
      </c>
      <c r="D6956">
        <v>-1.10869652E-2</v>
      </c>
      <c r="E6956">
        <v>-1.10869652E-2</v>
      </c>
      <c r="F6956" t="s">
        <v>81</v>
      </c>
      <c r="G6956">
        <v>5.6489361702127674</v>
      </c>
      <c r="H6956">
        <v>-6.2629558736170224E-2</v>
      </c>
      <c r="I6956">
        <v>-6.2629558736170224E-2</v>
      </c>
      <c r="J6956">
        <v>1</v>
      </c>
      <c r="L6956" t="s">
        <v>76</v>
      </c>
      <c r="M6956" t="s">
        <v>10908</v>
      </c>
      <c r="R6956" t="s">
        <v>8556</v>
      </c>
      <c r="T6956" t="s">
        <v>76</v>
      </c>
      <c r="V6956" t="s">
        <v>4153</v>
      </c>
      <c r="W6956" t="s">
        <v>4154</v>
      </c>
      <c r="X6956" t="s">
        <v>168</v>
      </c>
      <c r="Y6956" t="s">
        <v>268</v>
      </c>
      <c r="Z6956" t="s">
        <v>268</v>
      </c>
      <c r="AA6956" t="s">
        <v>19</v>
      </c>
      <c r="AC6956" t="s">
        <v>12268</v>
      </c>
      <c r="AD6956">
        <v>1</v>
      </c>
      <c r="AE6956">
        <v>1</v>
      </c>
    </row>
    <row r="6957" spans="1:31">
      <c r="A6957" t="s">
        <v>12269</v>
      </c>
      <c r="B6957" s="93">
        <v>44876</v>
      </c>
      <c r="C6957" s="93">
        <v>44876</v>
      </c>
      <c r="D6957">
        <v>-1.2148432000000001E-2</v>
      </c>
      <c r="E6957">
        <v>-1.2148432000000001E-2</v>
      </c>
      <c r="F6957" t="s">
        <v>81</v>
      </c>
      <c r="G6957">
        <v>5.6489361702127674</v>
      </c>
      <c r="H6957">
        <v>-6.8625716936170228E-2</v>
      </c>
      <c r="I6957">
        <v>-6.8625716936170228E-2</v>
      </c>
      <c r="J6957">
        <v>1</v>
      </c>
      <c r="L6957" t="s">
        <v>76</v>
      </c>
      <c r="M6957" t="s">
        <v>10908</v>
      </c>
      <c r="R6957" t="s">
        <v>8556</v>
      </c>
      <c r="T6957" t="s">
        <v>76</v>
      </c>
      <c r="V6957" t="s">
        <v>4153</v>
      </c>
      <c r="W6957" t="s">
        <v>4154</v>
      </c>
      <c r="X6957" t="s">
        <v>168</v>
      </c>
      <c r="Y6957" t="s">
        <v>268</v>
      </c>
      <c r="Z6957" t="s">
        <v>268</v>
      </c>
      <c r="AA6957" t="s">
        <v>19</v>
      </c>
      <c r="AC6957" t="s">
        <v>12270</v>
      </c>
      <c r="AD6957">
        <v>1</v>
      </c>
      <c r="AE6957">
        <v>1</v>
      </c>
    </row>
    <row r="6958" spans="1:31">
      <c r="A6958" t="s">
        <v>12271</v>
      </c>
      <c r="B6958" s="93">
        <v>44876</v>
      </c>
      <c r="C6958" s="93">
        <v>44876</v>
      </c>
      <c r="D6958">
        <v>-3.5845059999999998E-2</v>
      </c>
      <c r="E6958">
        <v>-3.5845059999999998E-2</v>
      </c>
      <c r="F6958" t="s">
        <v>81</v>
      </c>
      <c r="G6958">
        <v>5.6489361702127674</v>
      </c>
      <c r="H6958">
        <v>-0.2024864559574468</v>
      </c>
      <c r="I6958">
        <v>-0.2024864559574468</v>
      </c>
      <c r="J6958">
        <v>1</v>
      </c>
      <c r="L6958" t="s">
        <v>76</v>
      </c>
      <c r="M6958" t="s">
        <v>10908</v>
      </c>
      <c r="R6958" t="s">
        <v>8556</v>
      </c>
      <c r="T6958" t="s">
        <v>76</v>
      </c>
      <c r="V6958" t="s">
        <v>4153</v>
      </c>
      <c r="W6958" t="s">
        <v>4154</v>
      </c>
      <c r="X6958" t="s">
        <v>168</v>
      </c>
      <c r="Y6958" t="s">
        <v>268</v>
      </c>
      <c r="Z6958" t="s">
        <v>268</v>
      </c>
      <c r="AA6958" t="s">
        <v>19</v>
      </c>
      <c r="AC6958" t="s">
        <v>12272</v>
      </c>
      <c r="AD6958">
        <v>1</v>
      </c>
      <c r="AE6958">
        <v>1</v>
      </c>
    </row>
    <row r="6959" spans="1:31">
      <c r="A6959" t="s">
        <v>12273</v>
      </c>
      <c r="B6959" s="93">
        <v>44876</v>
      </c>
      <c r="C6959" s="93">
        <v>44876</v>
      </c>
      <c r="D6959">
        <v>-1.8396963200000001E-2</v>
      </c>
      <c r="E6959">
        <v>-1.8396963200000001E-2</v>
      </c>
      <c r="F6959" t="s">
        <v>81</v>
      </c>
      <c r="G6959">
        <v>5.6489361702127674</v>
      </c>
      <c r="H6959">
        <v>-0.10392327084255321</v>
      </c>
      <c r="I6959">
        <v>-0.10392327084255321</v>
      </c>
      <c r="J6959">
        <v>1</v>
      </c>
      <c r="L6959" t="s">
        <v>76</v>
      </c>
      <c r="M6959" t="s">
        <v>10908</v>
      </c>
      <c r="R6959" t="s">
        <v>8556</v>
      </c>
      <c r="T6959" t="s">
        <v>76</v>
      </c>
      <c r="V6959" t="s">
        <v>4153</v>
      </c>
      <c r="W6959" t="s">
        <v>4154</v>
      </c>
      <c r="X6959" t="s">
        <v>168</v>
      </c>
      <c r="Y6959" t="s">
        <v>268</v>
      </c>
      <c r="Z6959" t="s">
        <v>268</v>
      </c>
      <c r="AA6959" t="s">
        <v>19</v>
      </c>
      <c r="AC6959" t="s">
        <v>12274</v>
      </c>
      <c r="AD6959">
        <v>1</v>
      </c>
      <c r="AE6959">
        <v>1</v>
      </c>
    </row>
    <row r="6960" spans="1:31">
      <c r="A6960" t="s">
        <v>12275</v>
      </c>
      <c r="B6960" s="93">
        <v>44876</v>
      </c>
      <c r="C6960" s="93">
        <v>44876</v>
      </c>
      <c r="D6960">
        <v>-2.7613999968019678E-2</v>
      </c>
      <c r="E6960">
        <v>-2.7613999968019678E-2</v>
      </c>
      <c r="F6960" t="s">
        <v>81</v>
      </c>
      <c r="G6960">
        <v>5.6489361702127674</v>
      </c>
      <c r="H6960">
        <v>-0.1559897232236005</v>
      </c>
      <c r="I6960">
        <v>-0.1559897232236005</v>
      </c>
      <c r="J6960">
        <v>1</v>
      </c>
      <c r="L6960" t="s">
        <v>76</v>
      </c>
      <c r="M6960" t="s">
        <v>10908</v>
      </c>
      <c r="R6960" t="s">
        <v>8556</v>
      </c>
      <c r="T6960" t="s">
        <v>76</v>
      </c>
      <c r="V6960" t="s">
        <v>4153</v>
      </c>
      <c r="W6960" t="s">
        <v>4154</v>
      </c>
      <c r="X6960" t="s">
        <v>168</v>
      </c>
      <c r="Y6960" t="s">
        <v>268</v>
      </c>
      <c r="Z6960" t="s">
        <v>268</v>
      </c>
      <c r="AA6960" t="s">
        <v>19</v>
      </c>
      <c r="AC6960" t="s">
        <v>12276</v>
      </c>
      <c r="AD6960">
        <v>1</v>
      </c>
      <c r="AE6960">
        <v>1</v>
      </c>
    </row>
    <row r="6961" spans="1:31">
      <c r="A6961" t="s">
        <v>12277</v>
      </c>
      <c r="B6961" s="93">
        <v>44876</v>
      </c>
      <c r="C6961" s="93">
        <v>44876</v>
      </c>
      <c r="D6961">
        <v>-1.49640504E-2</v>
      </c>
      <c r="E6961">
        <v>-1.49640504E-2</v>
      </c>
      <c r="F6961" t="s">
        <v>81</v>
      </c>
      <c r="G6961">
        <v>5.6489361702127674</v>
      </c>
      <c r="H6961">
        <v>-8.4530965557446811E-2</v>
      </c>
      <c r="I6961">
        <v>-8.4530965557446811E-2</v>
      </c>
      <c r="J6961">
        <v>1</v>
      </c>
      <c r="L6961" t="s">
        <v>76</v>
      </c>
      <c r="M6961" t="s">
        <v>10908</v>
      </c>
      <c r="R6961" t="s">
        <v>8556</v>
      </c>
      <c r="T6961" t="s">
        <v>76</v>
      </c>
      <c r="V6961" t="s">
        <v>4153</v>
      </c>
      <c r="W6961" t="s">
        <v>4154</v>
      </c>
      <c r="X6961" t="s">
        <v>168</v>
      </c>
      <c r="Y6961" t="s">
        <v>268</v>
      </c>
      <c r="Z6961" t="s">
        <v>268</v>
      </c>
      <c r="AA6961" t="s">
        <v>19</v>
      </c>
      <c r="AC6961" t="s">
        <v>12278</v>
      </c>
      <c r="AD6961">
        <v>1</v>
      </c>
      <c r="AE6961">
        <v>1</v>
      </c>
    </row>
    <row r="6962" spans="1:31">
      <c r="A6962" t="s">
        <v>12279</v>
      </c>
      <c r="B6962" s="93">
        <v>44876</v>
      </c>
      <c r="C6962" s="93">
        <v>44876</v>
      </c>
      <c r="D6962">
        <v>-1.3482284799999999E-2</v>
      </c>
      <c r="E6962">
        <v>-1.3482284799999999E-2</v>
      </c>
      <c r="F6962" t="s">
        <v>81</v>
      </c>
      <c r="G6962">
        <v>5.6489361702127674</v>
      </c>
      <c r="H6962">
        <v>-7.6160566263829804E-2</v>
      </c>
      <c r="I6962">
        <v>-7.6160566263829804E-2</v>
      </c>
      <c r="J6962">
        <v>1</v>
      </c>
      <c r="L6962" t="s">
        <v>76</v>
      </c>
      <c r="M6962" t="s">
        <v>10908</v>
      </c>
      <c r="R6962" t="s">
        <v>8556</v>
      </c>
      <c r="T6962" t="s">
        <v>76</v>
      </c>
      <c r="V6962" t="s">
        <v>4153</v>
      </c>
      <c r="W6962" t="s">
        <v>4154</v>
      </c>
      <c r="X6962" t="s">
        <v>168</v>
      </c>
      <c r="Y6962" t="s">
        <v>268</v>
      </c>
      <c r="Z6962" t="s">
        <v>268</v>
      </c>
      <c r="AA6962" t="s">
        <v>19</v>
      </c>
      <c r="AC6962" t="s">
        <v>12280</v>
      </c>
      <c r="AD6962">
        <v>1</v>
      </c>
      <c r="AE6962">
        <v>1</v>
      </c>
    </row>
    <row r="6963" spans="1:31">
      <c r="A6963" t="s">
        <v>12281</v>
      </c>
      <c r="B6963" s="93">
        <v>44876</v>
      </c>
      <c r="C6963" s="93">
        <v>44876</v>
      </c>
      <c r="D6963">
        <v>-1.3432873200000001E-2</v>
      </c>
      <c r="E6963">
        <v>-1.3432873200000001E-2</v>
      </c>
      <c r="F6963" t="s">
        <v>81</v>
      </c>
      <c r="G6963">
        <v>5.6489361702127674</v>
      </c>
      <c r="H6963">
        <v>-7.5881443289361708E-2</v>
      </c>
      <c r="I6963">
        <v>-7.5881443289361708E-2</v>
      </c>
      <c r="J6963">
        <v>1</v>
      </c>
      <c r="L6963" t="s">
        <v>76</v>
      </c>
      <c r="M6963" t="s">
        <v>10908</v>
      </c>
      <c r="R6963" t="s">
        <v>8556</v>
      </c>
      <c r="T6963" t="s">
        <v>76</v>
      </c>
      <c r="V6963" t="s">
        <v>4153</v>
      </c>
      <c r="W6963" t="s">
        <v>4154</v>
      </c>
      <c r="X6963" t="s">
        <v>168</v>
      </c>
      <c r="Y6963" t="s">
        <v>268</v>
      </c>
      <c r="Z6963" t="s">
        <v>268</v>
      </c>
      <c r="AA6963" t="s">
        <v>19</v>
      </c>
      <c r="AC6963" t="s">
        <v>12282</v>
      </c>
      <c r="AD6963">
        <v>1</v>
      </c>
      <c r="AE6963">
        <v>1</v>
      </c>
    </row>
    <row r="6964" spans="1:31">
      <c r="A6964" t="s">
        <v>12283</v>
      </c>
      <c r="B6964" s="93">
        <v>44876</v>
      </c>
      <c r="C6964" s="93">
        <v>44876</v>
      </c>
      <c r="D6964">
        <v>-8.7716560000000009E-3</v>
      </c>
      <c r="E6964">
        <v>-8.7716560000000009E-3</v>
      </c>
      <c r="F6964" t="s">
        <v>81</v>
      </c>
      <c r="G6964">
        <v>5.6489361702127674</v>
      </c>
      <c r="H6964">
        <v>-4.9550524851063843E-2</v>
      </c>
      <c r="I6964">
        <v>-4.9550524851063843E-2</v>
      </c>
      <c r="J6964">
        <v>1</v>
      </c>
      <c r="L6964" t="s">
        <v>76</v>
      </c>
      <c r="M6964" t="s">
        <v>10908</v>
      </c>
      <c r="R6964" t="s">
        <v>8556</v>
      </c>
      <c r="T6964" t="s">
        <v>76</v>
      </c>
      <c r="V6964" t="s">
        <v>4153</v>
      </c>
      <c r="W6964" t="s">
        <v>4154</v>
      </c>
      <c r="X6964" t="s">
        <v>168</v>
      </c>
      <c r="Y6964" t="s">
        <v>268</v>
      </c>
      <c r="Z6964" t="s">
        <v>268</v>
      </c>
      <c r="AA6964" t="s">
        <v>19</v>
      </c>
      <c r="AC6964" t="s">
        <v>12284</v>
      </c>
      <c r="AD6964">
        <v>1</v>
      </c>
      <c r="AE6964">
        <v>1</v>
      </c>
    </row>
    <row r="6965" spans="1:31">
      <c r="A6965" t="s">
        <v>12285</v>
      </c>
      <c r="B6965" s="93">
        <v>44876</v>
      </c>
      <c r="C6965" s="93">
        <v>44876</v>
      </c>
      <c r="D6965">
        <v>-9.5253312000000007E-3</v>
      </c>
      <c r="E6965">
        <v>-9.5253312000000007E-3</v>
      </c>
      <c r="F6965" t="s">
        <v>81</v>
      </c>
      <c r="G6965">
        <v>5.6489361702127674</v>
      </c>
      <c r="H6965">
        <v>-5.3807987948936181E-2</v>
      </c>
      <c r="I6965">
        <v>-5.3807987948936181E-2</v>
      </c>
      <c r="J6965">
        <v>1</v>
      </c>
      <c r="L6965" t="s">
        <v>76</v>
      </c>
      <c r="M6965" t="s">
        <v>10908</v>
      </c>
      <c r="R6965" t="s">
        <v>8556</v>
      </c>
      <c r="T6965" t="s">
        <v>76</v>
      </c>
      <c r="V6965" t="s">
        <v>4153</v>
      </c>
      <c r="W6965" t="s">
        <v>4154</v>
      </c>
      <c r="X6965" t="s">
        <v>168</v>
      </c>
      <c r="Y6965" t="s">
        <v>268</v>
      </c>
      <c r="Z6965" t="s">
        <v>268</v>
      </c>
      <c r="AA6965" t="s">
        <v>19</v>
      </c>
      <c r="AC6965" t="s">
        <v>12286</v>
      </c>
      <c r="AD6965">
        <v>1</v>
      </c>
      <c r="AE6965">
        <v>1</v>
      </c>
    </row>
    <row r="6966" spans="1:31">
      <c r="A6966" t="s">
        <v>12287</v>
      </c>
      <c r="B6966" s="93">
        <v>44876</v>
      </c>
      <c r="C6966" s="93">
        <v>44876</v>
      </c>
      <c r="D6966">
        <v>-8.7910208000000004E-3</v>
      </c>
      <c r="E6966">
        <v>-8.7910208000000004E-3</v>
      </c>
      <c r="F6966" t="s">
        <v>81</v>
      </c>
      <c r="G6966">
        <v>5.6489361702127674</v>
      </c>
      <c r="H6966">
        <v>-4.9659915370212783E-2</v>
      </c>
      <c r="I6966">
        <v>-4.9659915370212783E-2</v>
      </c>
      <c r="J6966">
        <v>1</v>
      </c>
      <c r="L6966" t="s">
        <v>76</v>
      </c>
      <c r="M6966" t="s">
        <v>10908</v>
      </c>
      <c r="R6966" t="s">
        <v>8556</v>
      </c>
      <c r="T6966" t="s">
        <v>76</v>
      </c>
      <c r="V6966" t="s">
        <v>4153</v>
      </c>
      <c r="W6966" t="s">
        <v>4154</v>
      </c>
      <c r="X6966" t="s">
        <v>168</v>
      </c>
      <c r="Y6966" t="s">
        <v>268</v>
      </c>
      <c r="Z6966" t="s">
        <v>268</v>
      </c>
      <c r="AA6966" t="s">
        <v>19</v>
      </c>
      <c r="AC6966" t="s">
        <v>12288</v>
      </c>
      <c r="AD6966">
        <v>1</v>
      </c>
      <c r="AE6966">
        <v>1</v>
      </c>
    </row>
    <row r="6967" spans="1:31">
      <c r="A6967" t="s">
        <v>12289</v>
      </c>
      <c r="B6967" s="93">
        <v>44876</v>
      </c>
      <c r="C6967" s="93">
        <v>44876</v>
      </c>
      <c r="D6967">
        <v>-1.03933924E-2</v>
      </c>
      <c r="E6967">
        <v>-1.03933924E-2</v>
      </c>
      <c r="F6967" t="s">
        <v>81</v>
      </c>
      <c r="G6967">
        <v>5.6489361702127674</v>
      </c>
      <c r="H6967">
        <v>-5.8711610259574477E-2</v>
      </c>
      <c r="I6967">
        <v>-5.8711610259574477E-2</v>
      </c>
      <c r="J6967">
        <v>1</v>
      </c>
      <c r="L6967" t="s">
        <v>76</v>
      </c>
      <c r="M6967" t="s">
        <v>10908</v>
      </c>
      <c r="R6967" t="s">
        <v>8556</v>
      </c>
      <c r="T6967" t="s">
        <v>76</v>
      </c>
      <c r="V6967" t="s">
        <v>4153</v>
      </c>
      <c r="W6967" t="s">
        <v>4154</v>
      </c>
      <c r="X6967" t="s">
        <v>168</v>
      </c>
      <c r="Y6967" t="s">
        <v>268</v>
      </c>
      <c r="Z6967" t="s">
        <v>268</v>
      </c>
      <c r="AA6967" t="s">
        <v>19</v>
      </c>
      <c r="AC6967" t="s">
        <v>12290</v>
      </c>
      <c r="AD6967">
        <v>1</v>
      </c>
      <c r="AE6967">
        <v>1</v>
      </c>
    </row>
    <row r="6968" spans="1:31">
      <c r="A6968" t="s">
        <v>12291</v>
      </c>
      <c r="B6968" s="93">
        <v>44876</v>
      </c>
      <c r="C6968" s="93">
        <v>44876</v>
      </c>
      <c r="D6968">
        <v>-8.8012192E-3</v>
      </c>
      <c r="E6968">
        <v>-8.8012192E-3</v>
      </c>
      <c r="F6968" t="s">
        <v>81</v>
      </c>
      <c r="G6968">
        <v>5.6489361702127674</v>
      </c>
      <c r="H6968">
        <v>-4.9717525480851073E-2</v>
      </c>
      <c r="I6968">
        <v>-4.9717525480851073E-2</v>
      </c>
      <c r="J6968">
        <v>1</v>
      </c>
      <c r="L6968" t="s">
        <v>76</v>
      </c>
      <c r="M6968" t="s">
        <v>10908</v>
      </c>
      <c r="R6968" t="s">
        <v>8556</v>
      </c>
      <c r="T6968" t="s">
        <v>76</v>
      </c>
      <c r="V6968" t="s">
        <v>4153</v>
      </c>
      <c r="W6968" t="s">
        <v>4154</v>
      </c>
      <c r="X6968" t="s">
        <v>168</v>
      </c>
      <c r="Y6968" t="s">
        <v>268</v>
      </c>
      <c r="Z6968" t="s">
        <v>268</v>
      </c>
      <c r="AA6968" t="s">
        <v>19</v>
      </c>
      <c r="AC6968" t="s">
        <v>12292</v>
      </c>
      <c r="AD6968">
        <v>1</v>
      </c>
      <c r="AE6968">
        <v>1</v>
      </c>
    </row>
    <row r="6969" spans="1:31">
      <c r="A6969" t="s">
        <v>12293</v>
      </c>
      <c r="B6969" s="93">
        <v>44876</v>
      </c>
      <c r="C6969" s="93">
        <v>44876</v>
      </c>
      <c r="D6969">
        <v>-8.8226539999999992E-3</v>
      </c>
      <c r="E6969">
        <v>-8.8226539999999992E-3</v>
      </c>
      <c r="F6969" t="s">
        <v>81</v>
      </c>
      <c r="G6969">
        <v>5.6489361702127674</v>
      </c>
      <c r="H6969">
        <v>-4.9838609297872337E-2</v>
      </c>
      <c r="I6969">
        <v>-4.9838609297872337E-2</v>
      </c>
      <c r="J6969">
        <v>1</v>
      </c>
      <c r="L6969" t="s">
        <v>76</v>
      </c>
      <c r="M6969" t="s">
        <v>10908</v>
      </c>
      <c r="R6969" t="s">
        <v>8556</v>
      </c>
      <c r="T6969" t="s">
        <v>76</v>
      </c>
      <c r="V6969" t="s">
        <v>4153</v>
      </c>
      <c r="W6969" t="s">
        <v>4154</v>
      </c>
      <c r="X6969" t="s">
        <v>168</v>
      </c>
      <c r="Y6969" t="s">
        <v>268</v>
      </c>
      <c r="Z6969" t="s">
        <v>268</v>
      </c>
      <c r="AA6969" t="s">
        <v>19</v>
      </c>
      <c r="AC6969" t="s">
        <v>12294</v>
      </c>
      <c r="AD6969">
        <v>1</v>
      </c>
      <c r="AE6969">
        <v>1</v>
      </c>
    </row>
    <row r="6970" spans="1:31">
      <c r="A6970" t="s">
        <v>12295</v>
      </c>
      <c r="B6970" s="93">
        <v>44876</v>
      </c>
      <c r="C6970" s="93">
        <v>44876</v>
      </c>
      <c r="D6970">
        <v>-1.3249591250725419E-2</v>
      </c>
      <c r="E6970">
        <v>-1.3249591250725419E-2</v>
      </c>
      <c r="F6970" t="s">
        <v>81</v>
      </c>
      <c r="G6970">
        <v>5.6489361702127674</v>
      </c>
      <c r="H6970">
        <v>-7.4846095256757436E-2</v>
      </c>
      <c r="I6970">
        <v>-7.4846095256757436E-2</v>
      </c>
      <c r="J6970">
        <v>1</v>
      </c>
      <c r="L6970" t="s">
        <v>76</v>
      </c>
      <c r="M6970" t="s">
        <v>10908</v>
      </c>
      <c r="R6970" t="s">
        <v>8556</v>
      </c>
      <c r="T6970" t="s">
        <v>76</v>
      </c>
      <c r="V6970" t="s">
        <v>4153</v>
      </c>
      <c r="W6970" t="s">
        <v>4154</v>
      </c>
      <c r="X6970" t="s">
        <v>168</v>
      </c>
      <c r="Y6970" t="s">
        <v>268</v>
      </c>
      <c r="Z6970" t="s">
        <v>268</v>
      </c>
      <c r="AA6970" t="s">
        <v>19</v>
      </c>
      <c r="AC6970" t="s">
        <v>12296</v>
      </c>
      <c r="AD6970">
        <v>1</v>
      </c>
      <c r="AE6970">
        <v>1</v>
      </c>
    </row>
    <row r="6971" spans="1:31">
      <c r="A6971" t="s">
        <v>12297</v>
      </c>
      <c r="B6971" s="93">
        <v>44876</v>
      </c>
      <c r="C6971" s="93">
        <v>44876</v>
      </c>
      <c r="D6971">
        <v>-1.00874044E-2</v>
      </c>
      <c r="E6971">
        <v>-1.00874044E-2</v>
      </c>
      <c r="F6971" t="s">
        <v>81</v>
      </c>
      <c r="G6971">
        <v>5.6489361702127674</v>
      </c>
      <c r="H6971">
        <v>-5.6983103578723417E-2</v>
      </c>
      <c r="I6971">
        <v>-5.6983103578723417E-2</v>
      </c>
      <c r="J6971">
        <v>1</v>
      </c>
      <c r="L6971" t="s">
        <v>76</v>
      </c>
      <c r="M6971" t="s">
        <v>10908</v>
      </c>
      <c r="R6971" t="s">
        <v>8556</v>
      </c>
      <c r="T6971" t="s">
        <v>76</v>
      </c>
      <c r="V6971" t="s">
        <v>4153</v>
      </c>
      <c r="W6971" t="s">
        <v>4154</v>
      </c>
      <c r="X6971" t="s">
        <v>168</v>
      </c>
      <c r="Y6971" t="s">
        <v>268</v>
      </c>
      <c r="Z6971" t="s">
        <v>268</v>
      </c>
      <c r="AA6971" t="s">
        <v>19</v>
      </c>
      <c r="AC6971" t="s">
        <v>12298</v>
      </c>
      <c r="AD6971">
        <v>1</v>
      </c>
      <c r="AE6971">
        <v>1</v>
      </c>
    </row>
    <row r="6972" spans="1:31">
      <c r="A6972" t="s">
        <v>12299</v>
      </c>
      <c r="B6972" s="93">
        <v>44876</v>
      </c>
      <c r="C6972" s="93">
        <v>44876</v>
      </c>
      <c r="D6972">
        <v>-4.3976127999999998E-3</v>
      </c>
      <c r="E6972">
        <v>-4.3976127999999998E-3</v>
      </c>
      <c r="F6972" t="s">
        <v>81</v>
      </c>
      <c r="G6972">
        <v>5.6489361702127674</v>
      </c>
      <c r="H6972">
        <v>-2.484183400851064E-2</v>
      </c>
      <c r="I6972">
        <v>-2.484183400851064E-2</v>
      </c>
      <c r="J6972">
        <v>1</v>
      </c>
      <c r="L6972" t="s">
        <v>76</v>
      </c>
      <c r="M6972" t="s">
        <v>10908</v>
      </c>
      <c r="R6972" t="s">
        <v>8556</v>
      </c>
      <c r="T6972" t="s">
        <v>76</v>
      </c>
      <c r="V6972" t="s">
        <v>4153</v>
      </c>
      <c r="W6972" t="s">
        <v>4154</v>
      </c>
      <c r="X6972" t="s">
        <v>168</v>
      </c>
      <c r="Y6972" t="s">
        <v>268</v>
      </c>
      <c r="Z6972" t="s">
        <v>268</v>
      </c>
      <c r="AA6972" t="s">
        <v>19</v>
      </c>
      <c r="AC6972" t="s">
        <v>12300</v>
      </c>
      <c r="AD6972">
        <v>1</v>
      </c>
      <c r="AE6972">
        <v>1</v>
      </c>
    </row>
    <row r="6973" spans="1:31">
      <c r="A6973" t="s">
        <v>12301</v>
      </c>
      <c r="B6973" s="93">
        <v>44876</v>
      </c>
      <c r="C6973" s="93">
        <v>44876</v>
      </c>
      <c r="D6973">
        <v>-8.7614563999999992E-3</v>
      </c>
      <c r="E6973">
        <v>-8.7614563999999992E-3</v>
      </c>
      <c r="F6973" t="s">
        <v>81</v>
      </c>
      <c r="G6973">
        <v>5.6489361702127674</v>
      </c>
      <c r="H6973">
        <v>-4.949290796170213E-2</v>
      </c>
      <c r="I6973">
        <v>-4.949290796170213E-2</v>
      </c>
      <c r="J6973">
        <v>1</v>
      </c>
      <c r="L6973" t="s">
        <v>76</v>
      </c>
      <c r="M6973" t="s">
        <v>10908</v>
      </c>
      <c r="R6973" t="s">
        <v>8556</v>
      </c>
      <c r="T6973" t="s">
        <v>76</v>
      </c>
      <c r="V6973" t="s">
        <v>4153</v>
      </c>
      <c r="W6973" t="s">
        <v>4154</v>
      </c>
      <c r="X6973" t="s">
        <v>168</v>
      </c>
      <c r="Y6973" t="s">
        <v>268</v>
      </c>
      <c r="Z6973" t="s">
        <v>268</v>
      </c>
      <c r="AA6973" t="s">
        <v>19</v>
      </c>
      <c r="AC6973" t="s">
        <v>12302</v>
      </c>
      <c r="AD6973">
        <v>1</v>
      </c>
      <c r="AE6973">
        <v>1</v>
      </c>
    </row>
    <row r="6974" spans="1:31">
      <c r="A6974" t="s">
        <v>12303</v>
      </c>
      <c r="B6974" s="93">
        <v>44876</v>
      </c>
      <c r="C6974" s="93">
        <v>44876</v>
      </c>
      <c r="D6974">
        <v>-7.1567327999999993E-3</v>
      </c>
      <c r="E6974">
        <v>-7.1567327999999993E-3</v>
      </c>
      <c r="F6974" t="s">
        <v>81</v>
      </c>
      <c r="G6974">
        <v>5.6489361702127674</v>
      </c>
      <c r="H6974">
        <v>-4.0427926774468083E-2</v>
      </c>
      <c r="I6974">
        <v>-4.0427926774468083E-2</v>
      </c>
      <c r="J6974">
        <v>1</v>
      </c>
      <c r="L6974" t="s">
        <v>76</v>
      </c>
      <c r="M6974" t="s">
        <v>10908</v>
      </c>
      <c r="R6974" t="s">
        <v>8556</v>
      </c>
      <c r="T6974" t="s">
        <v>76</v>
      </c>
      <c r="V6974" t="s">
        <v>4153</v>
      </c>
      <c r="W6974" t="s">
        <v>4154</v>
      </c>
      <c r="X6974" t="s">
        <v>168</v>
      </c>
      <c r="Y6974" t="s">
        <v>268</v>
      </c>
      <c r="Z6974" t="s">
        <v>268</v>
      </c>
      <c r="AA6974" t="s">
        <v>19</v>
      </c>
      <c r="AC6974" t="s">
        <v>12304</v>
      </c>
      <c r="AD6974">
        <v>1</v>
      </c>
      <c r="AE6974">
        <v>1</v>
      </c>
    </row>
    <row r="6975" spans="1:31">
      <c r="A6975" t="s">
        <v>12305</v>
      </c>
      <c r="B6975" s="93">
        <v>44876</v>
      </c>
      <c r="C6975" s="93">
        <v>44876</v>
      </c>
      <c r="D6975">
        <v>-1.4222096E-2</v>
      </c>
      <c r="E6975">
        <v>-1.4222096E-2</v>
      </c>
      <c r="F6975" t="s">
        <v>81</v>
      </c>
      <c r="G6975">
        <v>5.6489361702127674</v>
      </c>
      <c r="H6975">
        <v>-8.0339712510638303E-2</v>
      </c>
      <c r="I6975">
        <v>-8.0339712510638303E-2</v>
      </c>
      <c r="J6975">
        <v>1</v>
      </c>
      <c r="L6975" t="s">
        <v>76</v>
      </c>
      <c r="M6975" t="s">
        <v>10908</v>
      </c>
      <c r="R6975" t="s">
        <v>8556</v>
      </c>
      <c r="T6975" t="s">
        <v>76</v>
      </c>
      <c r="V6975" t="s">
        <v>4153</v>
      </c>
      <c r="W6975" t="s">
        <v>4154</v>
      </c>
      <c r="X6975" t="s">
        <v>168</v>
      </c>
      <c r="Y6975" t="s">
        <v>268</v>
      </c>
      <c r="Z6975" t="s">
        <v>268</v>
      </c>
      <c r="AA6975" t="s">
        <v>19</v>
      </c>
      <c r="AC6975" t="s">
        <v>12306</v>
      </c>
      <c r="AD6975">
        <v>1</v>
      </c>
      <c r="AE6975">
        <v>1</v>
      </c>
    </row>
    <row r="6976" spans="1:31">
      <c r="A6976" t="s">
        <v>12307</v>
      </c>
      <c r="B6976" s="93">
        <v>44876</v>
      </c>
      <c r="C6976" s="93">
        <v>44876</v>
      </c>
      <c r="D6976">
        <v>-1.16036448E-2</v>
      </c>
      <c r="E6976">
        <v>-1.16036448E-2</v>
      </c>
      <c r="F6976" t="s">
        <v>81</v>
      </c>
      <c r="G6976">
        <v>5.6489361702127674</v>
      </c>
      <c r="H6976">
        <v>-6.5548248817021287E-2</v>
      </c>
      <c r="I6976">
        <v>-6.5548248817021287E-2</v>
      </c>
      <c r="J6976">
        <v>1</v>
      </c>
      <c r="L6976" t="s">
        <v>76</v>
      </c>
      <c r="M6976" t="s">
        <v>10908</v>
      </c>
      <c r="R6976" t="s">
        <v>8556</v>
      </c>
      <c r="T6976" t="s">
        <v>76</v>
      </c>
      <c r="V6976" t="s">
        <v>4153</v>
      </c>
      <c r="W6976" t="s">
        <v>4154</v>
      </c>
      <c r="X6976" t="s">
        <v>168</v>
      </c>
      <c r="Y6976" t="s">
        <v>268</v>
      </c>
      <c r="Z6976" t="s">
        <v>268</v>
      </c>
      <c r="AA6976" t="s">
        <v>19</v>
      </c>
      <c r="AC6976" t="s">
        <v>12308</v>
      </c>
      <c r="AD6976">
        <v>1</v>
      </c>
      <c r="AE6976">
        <v>1</v>
      </c>
    </row>
    <row r="6977" spans="1:31">
      <c r="A6977" t="s">
        <v>12309</v>
      </c>
      <c r="B6977" s="93">
        <v>44876</v>
      </c>
      <c r="C6977" s="93">
        <v>44876</v>
      </c>
      <c r="D6977">
        <v>-1.14030734E-2</v>
      </c>
      <c r="E6977">
        <v>-1.14030734E-2</v>
      </c>
      <c r="F6977" t="s">
        <v>81</v>
      </c>
      <c r="G6977">
        <v>5.6489361702127674</v>
      </c>
      <c r="H6977">
        <v>-6.4415233780851067E-2</v>
      </c>
      <c r="I6977">
        <v>-6.4415233780851067E-2</v>
      </c>
      <c r="J6977">
        <v>1</v>
      </c>
      <c r="L6977" t="s">
        <v>76</v>
      </c>
      <c r="M6977" t="s">
        <v>10908</v>
      </c>
      <c r="R6977" t="s">
        <v>8556</v>
      </c>
      <c r="T6977" t="s">
        <v>76</v>
      </c>
      <c r="V6977" t="s">
        <v>4153</v>
      </c>
      <c r="W6977" t="s">
        <v>4154</v>
      </c>
      <c r="X6977" t="s">
        <v>168</v>
      </c>
      <c r="Y6977" t="s">
        <v>268</v>
      </c>
      <c r="Z6977" t="s">
        <v>268</v>
      </c>
      <c r="AA6977" t="s">
        <v>19</v>
      </c>
      <c r="AC6977" t="s">
        <v>12310</v>
      </c>
      <c r="AD6977">
        <v>1</v>
      </c>
      <c r="AE6977">
        <v>1</v>
      </c>
    </row>
    <row r="6978" spans="1:31">
      <c r="A6978" t="s">
        <v>12311</v>
      </c>
      <c r="B6978" s="93">
        <v>44876</v>
      </c>
      <c r="C6978" s="93">
        <v>44876</v>
      </c>
      <c r="D6978">
        <v>-2.7722512800000002E-2</v>
      </c>
      <c r="E6978">
        <v>-2.7722512800000002E-2</v>
      </c>
      <c r="F6978" t="s">
        <v>81</v>
      </c>
      <c r="G6978">
        <v>5.6489361702127674</v>
      </c>
      <c r="H6978">
        <v>-0.15660270528510639</v>
      </c>
      <c r="I6978">
        <v>-0.15660270528510639</v>
      </c>
      <c r="J6978">
        <v>1</v>
      </c>
      <c r="L6978" t="s">
        <v>76</v>
      </c>
      <c r="M6978" t="s">
        <v>10908</v>
      </c>
      <c r="R6978" t="s">
        <v>8556</v>
      </c>
      <c r="T6978" t="s">
        <v>76</v>
      </c>
      <c r="V6978" t="s">
        <v>4153</v>
      </c>
      <c r="W6978" t="s">
        <v>4154</v>
      </c>
      <c r="X6978" t="s">
        <v>168</v>
      </c>
      <c r="Y6978" t="s">
        <v>268</v>
      </c>
      <c r="Z6978" t="s">
        <v>268</v>
      </c>
      <c r="AA6978" t="s">
        <v>19</v>
      </c>
      <c r="AC6978" t="s">
        <v>12312</v>
      </c>
      <c r="AD6978">
        <v>1</v>
      </c>
      <c r="AE6978">
        <v>1</v>
      </c>
    </row>
    <row r="6979" spans="1:31">
      <c r="A6979" t="s">
        <v>12313</v>
      </c>
      <c r="B6979" s="93">
        <v>44876</v>
      </c>
      <c r="C6979" s="93">
        <v>44876</v>
      </c>
      <c r="D6979">
        <v>-8.4146700000000008E-3</v>
      </c>
      <c r="E6979">
        <v>-8.4146700000000008E-3</v>
      </c>
      <c r="F6979" t="s">
        <v>81</v>
      </c>
      <c r="G6979">
        <v>5.6489361702127674</v>
      </c>
      <c r="H6979">
        <v>-4.7533933723404267E-2</v>
      </c>
      <c r="I6979">
        <v>-4.7533933723404267E-2</v>
      </c>
      <c r="J6979">
        <v>1</v>
      </c>
      <c r="L6979" t="s">
        <v>76</v>
      </c>
      <c r="M6979" t="s">
        <v>10908</v>
      </c>
      <c r="R6979" t="s">
        <v>8556</v>
      </c>
      <c r="T6979" t="s">
        <v>76</v>
      </c>
      <c r="V6979" t="s">
        <v>4153</v>
      </c>
      <c r="W6979" t="s">
        <v>4154</v>
      </c>
      <c r="X6979" t="s">
        <v>168</v>
      </c>
      <c r="Y6979" t="s">
        <v>268</v>
      </c>
      <c r="Z6979" t="s">
        <v>268</v>
      </c>
      <c r="AA6979" t="s">
        <v>19</v>
      </c>
      <c r="AC6979" t="s">
        <v>12314</v>
      </c>
      <c r="AD6979">
        <v>1</v>
      </c>
      <c r="AE6979">
        <v>1</v>
      </c>
    </row>
    <row r="6980" spans="1:31">
      <c r="A6980" t="s">
        <v>12315</v>
      </c>
      <c r="B6980" s="93">
        <v>44876</v>
      </c>
      <c r="C6980" s="93">
        <v>44876</v>
      </c>
      <c r="D6980">
        <v>-2.7262439999999999E-2</v>
      </c>
      <c r="E6980">
        <v>-2.7262439999999999E-2</v>
      </c>
      <c r="F6980" t="s">
        <v>81</v>
      </c>
      <c r="G6980">
        <v>5.6489361702127674</v>
      </c>
      <c r="H6980">
        <v>-0.15400378340425541</v>
      </c>
      <c r="I6980">
        <v>-0.15400378340425541</v>
      </c>
      <c r="J6980">
        <v>1</v>
      </c>
      <c r="L6980" t="s">
        <v>76</v>
      </c>
      <c r="M6980" t="s">
        <v>10908</v>
      </c>
      <c r="R6980" t="s">
        <v>8556</v>
      </c>
      <c r="T6980" t="s">
        <v>76</v>
      </c>
      <c r="V6980" t="s">
        <v>4153</v>
      </c>
      <c r="W6980" t="s">
        <v>4154</v>
      </c>
      <c r="X6980" t="s">
        <v>168</v>
      </c>
      <c r="Y6980" t="s">
        <v>268</v>
      </c>
      <c r="Z6980" t="s">
        <v>268</v>
      </c>
      <c r="AA6980" t="s">
        <v>19</v>
      </c>
      <c r="AC6980" t="s">
        <v>12316</v>
      </c>
      <c r="AD6980">
        <v>1</v>
      </c>
      <c r="AE6980">
        <v>1</v>
      </c>
    </row>
    <row r="6981" spans="1:31">
      <c r="A6981" t="s">
        <v>12317</v>
      </c>
      <c r="B6981" s="93">
        <v>44876</v>
      </c>
      <c r="C6981" s="93">
        <v>44876</v>
      </c>
      <c r="D6981">
        <v>-1.0780856700000001E-2</v>
      </c>
      <c r="E6981">
        <v>-1.0780856700000001E-2</v>
      </c>
      <c r="F6981" t="s">
        <v>81</v>
      </c>
      <c r="G6981">
        <v>5.6489361702127674</v>
      </c>
      <c r="H6981">
        <v>-6.090037135851064E-2</v>
      </c>
      <c r="I6981">
        <v>-6.090037135851064E-2</v>
      </c>
      <c r="J6981">
        <v>1</v>
      </c>
      <c r="L6981" t="s">
        <v>76</v>
      </c>
      <c r="M6981" t="s">
        <v>10908</v>
      </c>
      <c r="R6981" t="s">
        <v>8556</v>
      </c>
      <c r="T6981" t="s">
        <v>76</v>
      </c>
      <c r="V6981" t="s">
        <v>4153</v>
      </c>
      <c r="W6981" t="s">
        <v>4154</v>
      </c>
      <c r="X6981" t="s">
        <v>168</v>
      </c>
      <c r="Y6981" t="s">
        <v>268</v>
      </c>
      <c r="Z6981" t="s">
        <v>268</v>
      </c>
      <c r="AA6981" t="s">
        <v>19</v>
      </c>
      <c r="AC6981" t="s">
        <v>12318</v>
      </c>
      <c r="AD6981">
        <v>1</v>
      </c>
      <c r="AE6981">
        <v>1</v>
      </c>
    </row>
    <row r="6982" spans="1:31">
      <c r="A6982" t="s">
        <v>12319</v>
      </c>
      <c r="B6982" s="93">
        <v>44876</v>
      </c>
      <c r="C6982" s="93">
        <v>44876</v>
      </c>
      <c r="D6982">
        <v>-8.4464436000000007E-3</v>
      </c>
      <c r="E6982">
        <v>-8.4464436000000007E-3</v>
      </c>
      <c r="F6982" t="s">
        <v>81</v>
      </c>
      <c r="G6982">
        <v>5.6489361702127674</v>
      </c>
      <c r="H6982">
        <v>-4.7713420761702138E-2</v>
      </c>
      <c r="I6982">
        <v>-4.7713420761702138E-2</v>
      </c>
      <c r="J6982">
        <v>1</v>
      </c>
      <c r="L6982" t="s">
        <v>76</v>
      </c>
      <c r="M6982" t="s">
        <v>10908</v>
      </c>
      <c r="R6982" t="s">
        <v>8556</v>
      </c>
      <c r="T6982" t="s">
        <v>76</v>
      </c>
      <c r="V6982" t="s">
        <v>4153</v>
      </c>
      <c r="W6982" t="s">
        <v>4154</v>
      </c>
      <c r="X6982" t="s">
        <v>168</v>
      </c>
      <c r="Y6982" t="s">
        <v>268</v>
      </c>
      <c r="Z6982" t="s">
        <v>268</v>
      </c>
      <c r="AA6982" t="s">
        <v>19</v>
      </c>
      <c r="AC6982" t="s">
        <v>12320</v>
      </c>
      <c r="AD6982">
        <v>1</v>
      </c>
      <c r="AE6982">
        <v>1</v>
      </c>
    </row>
    <row r="6983" spans="1:31">
      <c r="A6983" t="s">
        <v>12321</v>
      </c>
      <c r="B6983" s="93">
        <v>44876</v>
      </c>
      <c r="C6983" s="93">
        <v>44876</v>
      </c>
      <c r="D6983">
        <v>-2.0497316000000002E-2</v>
      </c>
      <c r="E6983">
        <v>-2.0497316000000002E-2</v>
      </c>
      <c r="F6983" t="s">
        <v>81</v>
      </c>
      <c r="G6983">
        <v>5.6489361702127674</v>
      </c>
      <c r="H6983">
        <v>-0.1157880297446809</v>
      </c>
      <c r="I6983">
        <v>-0.1157880297446809</v>
      </c>
      <c r="J6983">
        <v>1</v>
      </c>
      <c r="L6983" t="s">
        <v>76</v>
      </c>
      <c r="M6983" t="s">
        <v>10908</v>
      </c>
      <c r="R6983" t="s">
        <v>8556</v>
      </c>
      <c r="T6983" t="s">
        <v>76</v>
      </c>
      <c r="V6983" t="s">
        <v>4153</v>
      </c>
      <c r="W6983" t="s">
        <v>4154</v>
      </c>
      <c r="X6983" t="s">
        <v>168</v>
      </c>
      <c r="Y6983" t="s">
        <v>268</v>
      </c>
      <c r="Z6983" t="s">
        <v>268</v>
      </c>
      <c r="AA6983" t="s">
        <v>19</v>
      </c>
      <c r="AC6983" t="s">
        <v>12322</v>
      </c>
      <c r="AD6983">
        <v>1</v>
      </c>
      <c r="AE6983">
        <v>1</v>
      </c>
    </row>
    <row r="6984" spans="1:31">
      <c r="A6984" t="s">
        <v>12323</v>
      </c>
      <c r="B6984" s="93">
        <v>44876</v>
      </c>
      <c r="C6984" s="93">
        <v>44876</v>
      </c>
      <c r="D6984">
        <v>-7.5987019999999997E-3</v>
      </c>
      <c r="E6984">
        <v>-7.5987019999999997E-3</v>
      </c>
      <c r="F6984" t="s">
        <v>81</v>
      </c>
      <c r="G6984">
        <v>5.6489361702127674</v>
      </c>
      <c r="H6984">
        <v>-4.2924582574468087E-2</v>
      </c>
      <c r="I6984">
        <v>-4.2924582574468087E-2</v>
      </c>
      <c r="J6984">
        <v>1</v>
      </c>
      <c r="L6984" t="s">
        <v>76</v>
      </c>
      <c r="M6984" t="s">
        <v>10908</v>
      </c>
      <c r="R6984" t="s">
        <v>8556</v>
      </c>
      <c r="T6984" t="s">
        <v>76</v>
      </c>
      <c r="V6984" t="s">
        <v>4153</v>
      </c>
      <c r="W6984" t="s">
        <v>4154</v>
      </c>
      <c r="X6984" t="s">
        <v>168</v>
      </c>
      <c r="Y6984" t="s">
        <v>268</v>
      </c>
      <c r="Z6984" t="s">
        <v>268</v>
      </c>
      <c r="AA6984" t="s">
        <v>19</v>
      </c>
      <c r="AC6984" t="s">
        <v>12324</v>
      </c>
      <c r="AD6984">
        <v>1</v>
      </c>
      <c r="AE6984">
        <v>1</v>
      </c>
    </row>
    <row r="6985" spans="1:31">
      <c r="A6985" t="s">
        <v>12325</v>
      </c>
      <c r="B6985" s="93">
        <v>44876</v>
      </c>
      <c r="C6985" s="93">
        <v>44876</v>
      </c>
      <c r="D6985">
        <v>-1.5481171199999999E-2</v>
      </c>
      <c r="E6985">
        <v>-1.5481171199999999E-2</v>
      </c>
      <c r="F6985" t="s">
        <v>81</v>
      </c>
      <c r="G6985">
        <v>5.6489361702127674</v>
      </c>
      <c r="H6985">
        <v>-8.7452147948936174E-2</v>
      </c>
      <c r="I6985">
        <v>-8.7452147948936174E-2</v>
      </c>
      <c r="J6985">
        <v>1</v>
      </c>
      <c r="L6985" t="s">
        <v>76</v>
      </c>
      <c r="M6985" t="s">
        <v>10908</v>
      </c>
      <c r="R6985" t="s">
        <v>8556</v>
      </c>
      <c r="T6985" t="s">
        <v>76</v>
      </c>
      <c r="V6985" t="s">
        <v>4153</v>
      </c>
      <c r="W6985" t="s">
        <v>4154</v>
      </c>
      <c r="X6985" t="s">
        <v>168</v>
      </c>
      <c r="Y6985" t="s">
        <v>268</v>
      </c>
      <c r="Z6985" t="s">
        <v>268</v>
      </c>
      <c r="AA6985" t="s">
        <v>19</v>
      </c>
      <c r="AC6985" t="s">
        <v>12326</v>
      </c>
      <c r="AD6985">
        <v>1</v>
      </c>
      <c r="AE6985">
        <v>1</v>
      </c>
    </row>
    <row r="6986" spans="1:31">
      <c r="A6986" t="s">
        <v>12327</v>
      </c>
      <c r="B6986" s="93">
        <v>44876</v>
      </c>
      <c r="C6986" s="93">
        <v>44876</v>
      </c>
      <c r="D6986">
        <v>-2.3303344E-2</v>
      </c>
      <c r="E6986">
        <v>-2.3303344E-2</v>
      </c>
      <c r="F6986" t="s">
        <v>81</v>
      </c>
      <c r="G6986">
        <v>5.6489361702127674</v>
      </c>
      <c r="H6986">
        <v>-0.13163910280851071</v>
      </c>
      <c r="I6986">
        <v>-0.13163910280851071</v>
      </c>
      <c r="J6986">
        <v>1</v>
      </c>
      <c r="L6986" t="s">
        <v>76</v>
      </c>
      <c r="M6986" t="s">
        <v>10908</v>
      </c>
      <c r="R6986" t="s">
        <v>8556</v>
      </c>
      <c r="T6986" t="s">
        <v>76</v>
      </c>
      <c r="V6986" t="s">
        <v>4153</v>
      </c>
      <c r="W6986" t="s">
        <v>4154</v>
      </c>
      <c r="X6986" t="s">
        <v>168</v>
      </c>
      <c r="Y6986" t="s">
        <v>268</v>
      </c>
      <c r="Z6986" t="s">
        <v>268</v>
      </c>
      <c r="AA6986" t="s">
        <v>19</v>
      </c>
      <c r="AC6986" t="s">
        <v>12328</v>
      </c>
      <c r="AD6986">
        <v>1</v>
      </c>
      <c r="AE6986">
        <v>1</v>
      </c>
    </row>
    <row r="6987" spans="1:31">
      <c r="A6987" t="s">
        <v>12329</v>
      </c>
      <c r="B6987" s="93">
        <v>44876</v>
      </c>
      <c r="C6987" s="93">
        <v>44876</v>
      </c>
      <c r="D6987">
        <v>-1.23721148E-2</v>
      </c>
      <c r="E6987">
        <v>-1.23721148E-2</v>
      </c>
      <c r="F6987" t="s">
        <v>81</v>
      </c>
      <c r="G6987">
        <v>5.6489361702127674</v>
      </c>
      <c r="H6987">
        <v>-6.9889286795744687E-2</v>
      </c>
      <c r="I6987">
        <v>-6.9889286795744687E-2</v>
      </c>
      <c r="J6987">
        <v>1</v>
      </c>
      <c r="L6987" t="s">
        <v>76</v>
      </c>
      <c r="M6987" t="s">
        <v>10908</v>
      </c>
      <c r="R6987" t="s">
        <v>8556</v>
      </c>
      <c r="T6987" t="s">
        <v>76</v>
      </c>
      <c r="V6987" t="s">
        <v>4153</v>
      </c>
      <c r="W6987" t="s">
        <v>4154</v>
      </c>
      <c r="X6987" t="s">
        <v>168</v>
      </c>
      <c r="Y6987" t="s">
        <v>268</v>
      </c>
      <c r="Z6987" t="s">
        <v>268</v>
      </c>
      <c r="AA6987" t="s">
        <v>19</v>
      </c>
      <c r="AC6987" t="s">
        <v>12330</v>
      </c>
      <c r="AD6987">
        <v>1</v>
      </c>
      <c r="AE6987">
        <v>1</v>
      </c>
    </row>
    <row r="6988" spans="1:31">
      <c r="A6988" t="s">
        <v>12331</v>
      </c>
      <c r="B6988" s="93">
        <v>44876</v>
      </c>
      <c r="C6988" s="93">
        <v>44876</v>
      </c>
      <c r="D6988">
        <v>-1.20151288E-2</v>
      </c>
      <c r="E6988">
        <v>-1.20151288E-2</v>
      </c>
      <c r="F6988" t="s">
        <v>81</v>
      </c>
      <c r="G6988">
        <v>5.6489361702127674</v>
      </c>
      <c r="H6988">
        <v>-6.7872695668085112E-2</v>
      </c>
      <c r="I6988">
        <v>-6.7872695668085112E-2</v>
      </c>
      <c r="J6988">
        <v>1</v>
      </c>
      <c r="L6988" t="s">
        <v>76</v>
      </c>
      <c r="M6988" t="s">
        <v>10908</v>
      </c>
      <c r="R6988" t="s">
        <v>8556</v>
      </c>
      <c r="T6988" t="s">
        <v>76</v>
      </c>
      <c r="V6988" t="s">
        <v>4153</v>
      </c>
      <c r="W6988" t="s">
        <v>4154</v>
      </c>
      <c r="X6988" t="s">
        <v>168</v>
      </c>
      <c r="Y6988" t="s">
        <v>268</v>
      </c>
      <c r="Z6988" t="s">
        <v>268</v>
      </c>
      <c r="AA6988" t="s">
        <v>19</v>
      </c>
      <c r="AC6988" t="s">
        <v>12332</v>
      </c>
      <c r="AD6988">
        <v>1</v>
      </c>
      <c r="AE6988">
        <v>1</v>
      </c>
    </row>
    <row r="6989" spans="1:31">
      <c r="A6989" t="s">
        <v>12333</v>
      </c>
      <c r="B6989" s="93">
        <v>44876</v>
      </c>
      <c r="C6989" s="93">
        <v>44876</v>
      </c>
      <c r="D6989">
        <v>-1.12252972E-2</v>
      </c>
      <c r="E6989">
        <v>-1.12252972E-2</v>
      </c>
      <c r="F6989" t="s">
        <v>81</v>
      </c>
      <c r="G6989">
        <v>5.6489361702127674</v>
      </c>
      <c r="H6989">
        <v>-6.3410987374468084E-2</v>
      </c>
      <c r="I6989">
        <v>-6.3410987374468084E-2</v>
      </c>
      <c r="J6989">
        <v>1</v>
      </c>
      <c r="L6989" t="s">
        <v>76</v>
      </c>
      <c r="M6989" t="s">
        <v>10908</v>
      </c>
      <c r="R6989" t="s">
        <v>8556</v>
      </c>
      <c r="T6989" t="s">
        <v>76</v>
      </c>
      <c r="V6989" t="s">
        <v>4153</v>
      </c>
      <c r="W6989" t="s">
        <v>4154</v>
      </c>
      <c r="X6989" t="s">
        <v>168</v>
      </c>
      <c r="Y6989" t="s">
        <v>268</v>
      </c>
      <c r="Z6989" t="s">
        <v>268</v>
      </c>
      <c r="AA6989" t="s">
        <v>19</v>
      </c>
      <c r="AC6989" t="s">
        <v>12334</v>
      </c>
      <c r="AD6989">
        <v>1</v>
      </c>
      <c r="AE6989">
        <v>1</v>
      </c>
    </row>
    <row r="6990" spans="1:31">
      <c r="A6990" t="s">
        <v>12335</v>
      </c>
      <c r="B6990" s="93">
        <v>44876</v>
      </c>
      <c r="C6990" s="93">
        <v>44876</v>
      </c>
      <c r="D6990">
        <v>-1.8961056399999999E-2</v>
      </c>
      <c r="E6990">
        <v>-1.8961056399999999E-2</v>
      </c>
      <c r="F6990" t="s">
        <v>81</v>
      </c>
      <c r="G6990">
        <v>5.6489361702127674</v>
      </c>
      <c r="H6990">
        <v>-0.1071097973234043</v>
      </c>
      <c r="I6990">
        <v>-0.1071097973234043</v>
      </c>
      <c r="J6990">
        <v>1</v>
      </c>
      <c r="L6990" t="s">
        <v>76</v>
      </c>
      <c r="M6990" t="s">
        <v>10908</v>
      </c>
      <c r="R6990" t="s">
        <v>8556</v>
      </c>
      <c r="T6990" t="s">
        <v>76</v>
      </c>
      <c r="V6990" t="s">
        <v>4153</v>
      </c>
      <c r="W6990" t="s">
        <v>4154</v>
      </c>
      <c r="X6990" t="s">
        <v>168</v>
      </c>
      <c r="Y6990" t="s">
        <v>268</v>
      </c>
      <c r="Z6990" t="s">
        <v>268</v>
      </c>
      <c r="AA6990" t="s">
        <v>19</v>
      </c>
      <c r="AC6990" t="s">
        <v>12336</v>
      </c>
      <c r="AD6990">
        <v>1</v>
      </c>
      <c r="AE6990">
        <v>1</v>
      </c>
    </row>
    <row r="6991" spans="1:31">
      <c r="A6991" t="s">
        <v>12337</v>
      </c>
      <c r="B6991" s="93">
        <v>44876</v>
      </c>
      <c r="C6991" s="93">
        <v>44876</v>
      </c>
      <c r="D6991">
        <v>-2.5548979600000001E-2</v>
      </c>
      <c r="E6991">
        <v>-2.5548979600000001E-2</v>
      </c>
      <c r="F6991" t="s">
        <v>81</v>
      </c>
      <c r="G6991">
        <v>5.6489361702127674</v>
      </c>
      <c r="H6991">
        <v>-0.14432455497446811</v>
      </c>
      <c r="I6991">
        <v>-0.14432455497446811</v>
      </c>
      <c r="J6991">
        <v>1</v>
      </c>
      <c r="L6991" t="s">
        <v>76</v>
      </c>
      <c r="M6991" t="s">
        <v>10908</v>
      </c>
      <c r="R6991" t="s">
        <v>8556</v>
      </c>
      <c r="T6991" t="s">
        <v>76</v>
      </c>
      <c r="V6991" t="s">
        <v>4153</v>
      </c>
      <c r="W6991" t="s">
        <v>4154</v>
      </c>
      <c r="X6991" t="s">
        <v>168</v>
      </c>
      <c r="Y6991" t="s">
        <v>268</v>
      </c>
      <c r="Z6991" t="s">
        <v>268</v>
      </c>
      <c r="AA6991" t="s">
        <v>19</v>
      </c>
      <c r="AC6991" t="s">
        <v>12338</v>
      </c>
      <c r="AD6991">
        <v>1</v>
      </c>
      <c r="AE6991">
        <v>1</v>
      </c>
    </row>
    <row r="6992" spans="1:31">
      <c r="A6992" t="s">
        <v>12339</v>
      </c>
      <c r="B6992" s="93">
        <v>44876</v>
      </c>
      <c r="C6992" s="93">
        <v>44876</v>
      </c>
      <c r="D6992">
        <v>-1.13399256E-2</v>
      </c>
      <c r="E6992">
        <v>-1.13399256E-2</v>
      </c>
      <c r="F6992" t="s">
        <v>81</v>
      </c>
      <c r="G6992">
        <v>5.6489361702127674</v>
      </c>
      <c r="H6992">
        <v>-6.4058515889361706E-2</v>
      </c>
      <c r="I6992">
        <v>-6.4058515889361706E-2</v>
      </c>
      <c r="J6992">
        <v>1</v>
      </c>
      <c r="L6992" t="s">
        <v>76</v>
      </c>
      <c r="M6992" t="s">
        <v>10908</v>
      </c>
      <c r="R6992" t="s">
        <v>8556</v>
      </c>
      <c r="T6992" t="s">
        <v>76</v>
      </c>
      <c r="V6992" t="s">
        <v>4153</v>
      </c>
      <c r="W6992" t="s">
        <v>4154</v>
      </c>
      <c r="X6992" t="s">
        <v>168</v>
      </c>
      <c r="Y6992" t="s">
        <v>268</v>
      </c>
      <c r="Z6992" t="s">
        <v>268</v>
      </c>
      <c r="AA6992" t="s">
        <v>19</v>
      </c>
      <c r="AC6992" t="s">
        <v>12340</v>
      </c>
      <c r="AD6992">
        <v>1</v>
      </c>
      <c r="AE6992">
        <v>1</v>
      </c>
    </row>
    <row r="6993" spans="1:31">
      <c r="A6993" t="s">
        <v>12341</v>
      </c>
      <c r="B6993" s="93">
        <v>44876</v>
      </c>
      <c r="C6993" s="93">
        <v>44876</v>
      </c>
      <c r="D6993">
        <v>-6.6195404000000003E-3</v>
      </c>
      <c r="E6993">
        <v>-6.6195404000000003E-3</v>
      </c>
      <c r="F6993" t="s">
        <v>81</v>
      </c>
      <c r="G6993">
        <v>5.6489361702127674</v>
      </c>
      <c r="H6993">
        <v>-3.7393361195744677E-2</v>
      </c>
      <c r="I6993">
        <v>-3.7393361195744677E-2</v>
      </c>
      <c r="J6993">
        <v>1</v>
      </c>
      <c r="L6993" t="s">
        <v>76</v>
      </c>
      <c r="M6993" t="s">
        <v>10908</v>
      </c>
      <c r="R6993" t="s">
        <v>8556</v>
      </c>
      <c r="T6993" t="s">
        <v>76</v>
      </c>
      <c r="V6993" t="s">
        <v>4153</v>
      </c>
      <c r="W6993" t="s">
        <v>4154</v>
      </c>
      <c r="X6993" t="s">
        <v>168</v>
      </c>
      <c r="Y6993" t="s">
        <v>268</v>
      </c>
      <c r="Z6993" t="s">
        <v>268</v>
      </c>
      <c r="AA6993" t="s">
        <v>19</v>
      </c>
      <c r="AC6993" t="s">
        <v>12342</v>
      </c>
      <c r="AD6993">
        <v>1</v>
      </c>
      <c r="AE6993">
        <v>1</v>
      </c>
    </row>
    <row r="6994" spans="1:31">
      <c r="A6994" t="s">
        <v>12343</v>
      </c>
      <c r="B6994" s="93">
        <v>44876</v>
      </c>
      <c r="C6994" s="93">
        <v>44876</v>
      </c>
      <c r="D6994">
        <v>-1.310163457419096E-2</v>
      </c>
      <c r="E6994">
        <v>-1.310163457419096E-2</v>
      </c>
      <c r="F6994" t="s">
        <v>81</v>
      </c>
      <c r="G6994">
        <v>5.6489361702127674</v>
      </c>
      <c r="H6994">
        <v>-7.4010297435057451E-2</v>
      </c>
      <c r="I6994">
        <v>-7.4010297435057451E-2</v>
      </c>
      <c r="J6994">
        <v>1</v>
      </c>
      <c r="L6994" t="s">
        <v>76</v>
      </c>
      <c r="M6994" t="s">
        <v>10908</v>
      </c>
      <c r="R6994" t="s">
        <v>12173</v>
      </c>
      <c r="T6994" t="s">
        <v>76</v>
      </c>
      <c r="V6994" t="s">
        <v>4153</v>
      </c>
      <c r="W6994" t="s">
        <v>4154</v>
      </c>
      <c r="X6994" t="s">
        <v>168</v>
      </c>
      <c r="Y6994" t="s">
        <v>268</v>
      </c>
      <c r="Z6994" t="s">
        <v>268</v>
      </c>
      <c r="AA6994" t="s">
        <v>19</v>
      </c>
      <c r="AC6994" t="s">
        <v>12344</v>
      </c>
      <c r="AD6994">
        <v>1</v>
      </c>
      <c r="AE6994">
        <v>1</v>
      </c>
    </row>
    <row r="6995" spans="1:31">
      <c r="A6995" t="s">
        <v>12345</v>
      </c>
      <c r="B6995" s="93">
        <v>44876</v>
      </c>
      <c r="C6995" s="93">
        <v>44876</v>
      </c>
      <c r="D6995">
        <v>-8.3672792652480631E-3</v>
      </c>
      <c r="E6995">
        <v>-8.3672792652480631E-3</v>
      </c>
      <c r="F6995" t="s">
        <v>81</v>
      </c>
      <c r="G6995">
        <v>5.6489361702127674</v>
      </c>
      <c r="H6995">
        <v>-4.7266226487731093E-2</v>
      </c>
      <c r="I6995">
        <v>-4.7266226487731093E-2</v>
      </c>
      <c r="J6995">
        <v>1</v>
      </c>
      <c r="L6995" t="s">
        <v>76</v>
      </c>
      <c r="M6995" t="s">
        <v>10908</v>
      </c>
      <c r="R6995" t="s">
        <v>12173</v>
      </c>
      <c r="T6995" t="s">
        <v>76</v>
      </c>
      <c r="V6995" t="s">
        <v>4153</v>
      </c>
      <c r="W6995" t="s">
        <v>4154</v>
      </c>
      <c r="X6995" t="s">
        <v>168</v>
      </c>
      <c r="Y6995" t="s">
        <v>268</v>
      </c>
      <c r="Z6995" t="s">
        <v>268</v>
      </c>
      <c r="AA6995" t="s">
        <v>19</v>
      </c>
      <c r="AC6995" t="s">
        <v>12346</v>
      </c>
      <c r="AD6995">
        <v>1</v>
      </c>
      <c r="AE6995">
        <v>1</v>
      </c>
    </row>
    <row r="6996" spans="1:31">
      <c r="A6996" t="s">
        <v>12347</v>
      </c>
      <c r="B6996" s="93">
        <v>44876</v>
      </c>
      <c r="C6996" s="93">
        <v>44876</v>
      </c>
      <c r="D6996">
        <v>-1.09849692E-2</v>
      </c>
      <c r="E6996">
        <v>-1.09849692E-2</v>
      </c>
      <c r="F6996" t="s">
        <v>81</v>
      </c>
      <c r="G6996">
        <v>5.6489361702127674</v>
      </c>
      <c r="H6996">
        <v>-6.2053389842553187E-2</v>
      </c>
      <c r="I6996">
        <v>-6.2053389842553187E-2</v>
      </c>
      <c r="J6996">
        <v>1</v>
      </c>
      <c r="L6996" t="s">
        <v>76</v>
      </c>
      <c r="M6996" t="s">
        <v>10908</v>
      </c>
      <c r="R6996" t="s">
        <v>8556</v>
      </c>
      <c r="T6996" t="s">
        <v>76</v>
      </c>
      <c r="V6996" t="s">
        <v>4153</v>
      </c>
      <c r="W6996" t="s">
        <v>4154</v>
      </c>
      <c r="X6996" t="s">
        <v>168</v>
      </c>
      <c r="Y6996" t="s">
        <v>268</v>
      </c>
      <c r="Z6996" t="s">
        <v>268</v>
      </c>
      <c r="AA6996" t="s">
        <v>19</v>
      </c>
      <c r="AC6996" t="s">
        <v>12348</v>
      </c>
      <c r="AD6996">
        <v>1</v>
      </c>
      <c r="AE6996">
        <v>1</v>
      </c>
    </row>
    <row r="6997" spans="1:31">
      <c r="A6997" t="s">
        <v>12349</v>
      </c>
      <c r="B6997" s="93">
        <v>44876</v>
      </c>
      <c r="C6997" s="93">
        <v>44876</v>
      </c>
      <c r="D6997">
        <v>-4.4970036400000003E-2</v>
      </c>
      <c r="E6997">
        <v>-4.4970036400000003E-2</v>
      </c>
      <c r="F6997" t="s">
        <v>81</v>
      </c>
      <c r="G6997">
        <v>5.6489361702127674</v>
      </c>
      <c r="H6997">
        <v>-0.25403286519574469</v>
      </c>
      <c r="I6997">
        <v>-0.25403286519574469</v>
      </c>
      <c r="J6997">
        <v>1</v>
      </c>
      <c r="L6997" t="s">
        <v>76</v>
      </c>
      <c r="M6997" t="s">
        <v>10908</v>
      </c>
      <c r="R6997" t="s">
        <v>8556</v>
      </c>
      <c r="T6997" t="s">
        <v>76</v>
      </c>
      <c r="V6997" t="s">
        <v>4153</v>
      </c>
      <c r="W6997" t="s">
        <v>4154</v>
      </c>
      <c r="X6997" t="s">
        <v>168</v>
      </c>
      <c r="Y6997" t="s">
        <v>268</v>
      </c>
      <c r="Z6997" t="s">
        <v>268</v>
      </c>
      <c r="AA6997" t="s">
        <v>19</v>
      </c>
      <c r="AC6997" t="s">
        <v>12350</v>
      </c>
      <c r="AD6997">
        <v>1</v>
      </c>
      <c r="AE6997">
        <v>1</v>
      </c>
    </row>
    <row r="6998" spans="1:31">
      <c r="A6998" t="s">
        <v>12351</v>
      </c>
      <c r="B6998" s="93">
        <v>44876</v>
      </c>
      <c r="C6998" s="93">
        <v>44876</v>
      </c>
      <c r="D6998">
        <v>-1.9789257599999999E-2</v>
      </c>
      <c r="E6998">
        <v>-1.9789257599999999E-2</v>
      </c>
      <c r="F6998" t="s">
        <v>81</v>
      </c>
      <c r="G6998">
        <v>5.6489361702127674</v>
      </c>
      <c r="H6998">
        <v>-0.1117882530382979</v>
      </c>
      <c r="I6998">
        <v>-0.1117882530382979</v>
      </c>
      <c r="J6998">
        <v>1</v>
      </c>
      <c r="L6998" t="s">
        <v>76</v>
      </c>
      <c r="M6998" t="s">
        <v>10908</v>
      </c>
      <c r="R6998" t="s">
        <v>8556</v>
      </c>
      <c r="T6998" t="s">
        <v>76</v>
      </c>
      <c r="V6998" t="s">
        <v>4153</v>
      </c>
      <c r="W6998" t="s">
        <v>4154</v>
      </c>
      <c r="X6998" t="s">
        <v>168</v>
      </c>
      <c r="Y6998" t="s">
        <v>268</v>
      </c>
      <c r="Z6998" t="s">
        <v>268</v>
      </c>
      <c r="AA6998" t="s">
        <v>19</v>
      </c>
      <c r="AC6998" t="s">
        <v>12352</v>
      </c>
      <c r="AD6998">
        <v>1</v>
      </c>
      <c r="AE6998">
        <v>1</v>
      </c>
    </row>
    <row r="6999" spans="1:31">
      <c r="A6999" t="s">
        <v>12353</v>
      </c>
      <c r="B6999" s="93">
        <v>44876</v>
      </c>
      <c r="C6999" s="93">
        <v>44876</v>
      </c>
      <c r="D6999">
        <v>-8.0651200000000003E-3</v>
      </c>
      <c r="E6999">
        <v>-8.0651200000000003E-3</v>
      </c>
      <c r="F6999" t="s">
        <v>81</v>
      </c>
      <c r="G6999">
        <v>5.6489361702127674</v>
      </c>
      <c r="H6999">
        <v>-4.5559348085106387E-2</v>
      </c>
      <c r="I6999">
        <v>-4.5559348085106387E-2</v>
      </c>
      <c r="J6999">
        <v>1</v>
      </c>
      <c r="L6999" t="s">
        <v>76</v>
      </c>
      <c r="M6999" t="s">
        <v>10908</v>
      </c>
      <c r="R6999" t="s">
        <v>8556</v>
      </c>
      <c r="T6999" t="s">
        <v>76</v>
      </c>
      <c r="V6999" t="s">
        <v>4153</v>
      </c>
      <c r="W6999" t="s">
        <v>4154</v>
      </c>
      <c r="X6999" t="s">
        <v>168</v>
      </c>
      <c r="Y6999" t="s">
        <v>268</v>
      </c>
      <c r="Z6999" t="s">
        <v>268</v>
      </c>
      <c r="AA6999" t="s">
        <v>19</v>
      </c>
      <c r="AC6999" t="s">
        <v>12354</v>
      </c>
      <c r="AD6999">
        <v>1</v>
      </c>
      <c r="AE6999">
        <v>1</v>
      </c>
    </row>
    <row r="7000" spans="1:31">
      <c r="A7000" t="s">
        <v>12355</v>
      </c>
      <c r="B7000" s="93">
        <v>44876</v>
      </c>
      <c r="C7000" s="93">
        <v>44876</v>
      </c>
      <c r="D7000">
        <v>-1.54285216E-2</v>
      </c>
      <c r="E7000">
        <v>-1.54285216E-2</v>
      </c>
      <c r="F7000" t="s">
        <v>81</v>
      </c>
      <c r="G7000">
        <v>5.6489361702127674</v>
      </c>
      <c r="H7000">
        <v>-8.7154733719148947E-2</v>
      </c>
      <c r="I7000">
        <v>-8.7154733719148947E-2</v>
      </c>
      <c r="J7000">
        <v>1</v>
      </c>
      <c r="L7000" t="s">
        <v>76</v>
      </c>
      <c r="M7000" t="s">
        <v>10908</v>
      </c>
      <c r="R7000" t="s">
        <v>8556</v>
      </c>
      <c r="T7000" t="s">
        <v>76</v>
      </c>
      <c r="V7000" t="s">
        <v>4153</v>
      </c>
      <c r="W7000" t="s">
        <v>4154</v>
      </c>
      <c r="X7000" t="s">
        <v>168</v>
      </c>
      <c r="Y7000" t="s">
        <v>268</v>
      </c>
      <c r="Z7000" t="s">
        <v>268</v>
      </c>
      <c r="AA7000" t="s">
        <v>19</v>
      </c>
      <c r="AC7000" t="s">
        <v>12356</v>
      </c>
      <c r="AD7000">
        <v>1</v>
      </c>
      <c r="AE7000">
        <v>1</v>
      </c>
    </row>
    <row r="7001" spans="1:31">
      <c r="A7001" t="s">
        <v>12357</v>
      </c>
      <c r="B7001" s="93">
        <v>44876</v>
      </c>
      <c r="C7001" s="93">
        <v>44876</v>
      </c>
      <c r="D7001">
        <v>-3.7832515599999998E-2</v>
      </c>
      <c r="E7001">
        <v>-3.7832515599999998E-2</v>
      </c>
      <c r="F7001" t="s">
        <v>81</v>
      </c>
      <c r="G7001">
        <v>5.6489361702127674</v>
      </c>
      <c r="H7001">
        <v>-0.2137134657829787</v>
      </c>
      <c r="I7001">
        <v>-0.2137134657829787</v>
      </c>
      <c r="J7001">
        <v>1</v>
      </c>
      <c r="L7001" t="s">
        <v>76</v>
      </c>
      <c r="M7001" t="s">
        <v>10908</v>
      </c>
      <c r="R7001" t="s">
        <v>8556</v>
      </c>
      <c r="T7001" t="s">
        <v>76</v>
      </c>
      <c r="V7001" t="s">
        <v>4153</v>
      </c>
      <c r="W7001" t="s">
        <v>4154</v>
      </c>
      <c r="X7001" t="s">
        <v>168</v>
      </c>
      <c r="Y7001" t="s">
        <v>268</v>
      </c>
      <c r="Z7001" t="s">
        <v>268</v>
      </c>
      <c r="AA7001" t="s">
        <v>19</v>
      </c>
      <c r="AC7001" t="s">
        <v>12358</v>
      </c>
      <c r="AD7001">
        <v>1</v>
      </c>
      <c r="AE7001">
        <v>1</v>
      </c>
    </row>
    <row r="7002" spans="1:31">
      <c r="A7002" t="s">
        <v>12359</v>
      </c>
      <c r="B7002" s="93">
        <v>44876</v>
      </c>
      <c r="C7002" s="93">
        <v>44876</v>
      </c>
      <c r="D7002">
        <v>-1.337112E-2</v>
      </c>
      <c r="E7002">
        <v>-1.337112E-2</v>
      </c>
      <c r="F7002" t="s">
        <v>81</v>
      </c>
      <c r="G7002">
        <v>5.6489361702127674</v>
      </c>
      <c r="H7002">
        <v>-7.5532603404255327E-2</v>
      </c>
      <c r="I7002">
        <v>-7.5532603404255327E-2</v>
      </c>
      <c r="J7002">
        <v>1</v>
      </c>
      <c r="L7002" t="s">
        <v>76</v>
      </c>
      <c r="M7002" t="s">
        <v>10908</v>
      </c>
      <c r="R7002" t="s">
        <v>8556</v>
      </c>
      <c r="T7002" t="s">
        <v>76</v>
      </c>
      <c r="V7002" t="s">
        <v>4153</v>
      </c>
      <c r="W7002" t="s">
        <v>4154</v>
      </c>
      <c r="X7002" t="s">
        <v>168</v>
      </c>
      <c r="Y7002" t="s">
        <v>268</v>
      </c>
      <c r="Z7002" t="s">
        <v>268</v>
      </c>
      <c r="AA7002" t="s">
        <v>19</v>
      </c>
      <c r="AC7002" t="s">
        <v>12360</v>
      </c>
      <c r="AD7002">
        <v>1</v>
      </c>
      <c r="AE7002">
        <v>1</v>
      </c>
    </row>
    <row r="7003" spans="1:31">
      <c r="A7003" t="s">
        <v>12361</v>
      </c>
      <c r="B7003" s="93">
        <v>44876</v>
      </c>
      <c r="C7003" s="93">
        <v>44876</v>
      </c>
      <c r="D7003">
        <v>-7.2670975999999986E-3</v>
      </c>
      <c r="E7003">
        <v>-7.2670975999999986E-3</v>
      </c>
      <c r="F7003" t="s">
        <v>81</v>
      </c>
      <c r="G7003">
        <v>5.6489361702127674</v>
      </c>
      <c r="H7003">
        <v>-4.1051370485106382E-2</v>
      </c>
      <c r="I7003">
        <v>-4.1051370485106382E-2</v>
      </c>
      <c r="J7003">
        <v>1</v>
      </c>
      <c r="L7003" t="s">
        <v>76</v>
      </c>
      <c r="M7003" t="s">
        <v>10908</v>
      </c>
      <c r="R7003" t="s">
        <v>8556</v>
      </c>
      <c r="T7003" t="s">
        <v>76</v>
      </c>
      <c r="V7003" t="s">
        <v>4153</v>
      </c>
      <c r="W7003" t="s">
        <v>4154</v>
      </c>
      <c r="X7003" t="s">
        <v>168</v>
      </c>
      <c r="Y7003" t="s">
        <v>268</v>
      </c>
      <c r="Z7003" t="s">
        <v>268</v>
      </c>
      <c r="AA7003" t="s">
        <v>19</v>
      </c>
      <c r="AC7003" t="s">
        <v>12362</v>
      </c>
      <c r="AD7003">
        <v>1</v>
      </c>
      <c r="AE7003">
        <v>1</v>
      </c>
    </row>
    <row r="7004" spans="1:31">
      <c r="A7004" t="s">
        <v>12363</v>
      </c>
      <c r="B7004" s="93">
        <v>44876</v>
      </c>
      <c r="C7004" s="93">
        <v>44876</v>
      </c>
      <c r="D7004">
        <v>-1.8044284300000001E-2</v>
      </c>
      <c r="E7004">
        <v>-1.8044284300000001E-2</v>
      </c>
      <c r="F7004" t="s">
        <v>81</v>
      </c>
      <c r="G7004">
        <v>5.6489361702127674</v>
      </c>
      <c r="H7004">
        <v>-0.10193101024787241</v>
      </c>
      <c r="I7004">
        <v>-0.10193101024787241</v>
      </c>
      <c r="J7004">
        <v>1</v>
      </c>
      <c r="L7004" t="s">
        <v>76</v>
      </c>
      <c r="M7004" t="s">
        <v>10908</v>
      </c>
      <c r="R7004" t="s">
        <v>8556</v>
      </c>
      <c r="T7004" t="s">
        <v>76</v>
      </c>
      <c r="V7004" t="s">
        <v>4153</v>
      </c>
      <c r="W7004" t="s">
        <v>4154</v>
      </c>
      <c r="X7004" t="s">
        <v>168</v>
      </c>
      <c r="Y7004" t="s">
        <v>268</v>
      </c>
      <c r="Z7004" t="s">
        <v>268</v>
      </c>
      <c r="AA7004" t="s">
        <v>19</v>
      </c>
      <c r="AC7004" t="s">
        <v>12364</v>
      </c>
      <c r="AD7004">
        <v>1</v>
      </c>
      <c r="AE7004">
        <v>1</v>
      </c>
    </row>
    <row r="7005" spans="1:31">
      <c r="A7005" t="s">
        <v>12365</v>
      </c>
      <c r="B7005" s="93">
        <v>44876</v>
      </c>
      <c r="C7005" s="93">
        <v>44876</v>
      </c>
      <c r="D7005">
        <v>-1.54625936E-2</v>
      </c>
      <c r="E7005">
        <v>-1.54625936E-2</v>
      </c>
      <c r="F7005" t="s">
        <v>81</v>
      </c>
      <c r="G7005">
        <v>5.6489361702127674</v>
      </c>
      <c r="H7005">
        <v>-8.734720427234044E-2</v>
      </c>
      <c r="I7005">
        <v>-8.734720427234044E-2</v>
      </c>
      <c r="J7005">
        <v>1</v>
      </c>
      <c r="L7005" t="s">
        <v>76</v>
      </c>
      <c r="M7005" t="s">
        <v>10908</v>
      </c>
      <c r="R7005" t="s">
        <v>8556</v>
      </c>
      <c r="T7005" t="s">
        <v>76</v>
      </c>
      <c r="V7005" t="s">
        <v>4153</v>
      </c>
      <c r="W7005" t="s">
        <v>4154</v>
      </c>
      <c r="X7005" t="s">
        <v>168</v>
      </c>
      <c r="Y7005" t="s">
        <v>268</v>
      </c>
      <c r="Z7005" t="s">
        <v>268</v>
      </c>
      <c r="AA7005" t="s">
        <v>19</v>
      </c>
      <c r="AC7005" t="s">
        <v>12366</v>
      </c>
      <c r="AD7005">
        <v>1</v>
      </c>
      <c r="AE7005">
        <v>1</v>
      </c>
    </row>
    <row r="7006" spans="1:31">
      <c r="A7006" t="s">
        <v>12367</v>
      </c>
      <c r="B7006" s="93">
        <v>44876</v>
      </c>
      <c r="C7006" s="93">
        <v>44876</v>
      </c>
      <c r="D7006">
        <v>-1.4603450699999999E-2</v>
      </c>
      <c r="E7006">
        <v>-1.4603450699999999E-2</v>
      </c>
      <c r="F7006" t="s">
        <v>81</v>
      </c>
      <c r="G7006">
        <v>5.6489361702127674</v>
      </c>
      <c r="H7006">
        <v>-8.2493960869148952E-2</v>
      </c>
      <c r="I7006">
        <v>-8.2493960869148952E-2</v>
      </c>
      <c r="J7006">
        <v>1</v>
      </c>
      <c r="L7006" t="s">
        <v>76</v>
      </c>
      <c r="M7006" t="s">
        <v>10908</v>
      </c>
      <c r="R7006" t="s">
        <v>8556</v>
      </c>
      <c r="T7006" t="s">
        <v>76</v>
      </c>
      <c r="V7006" t="s">
        <v>4153</v>
      </c>
      <c r="W7006" t="s">
        <v>4154</v>
      </c>
      <c r="X7006" t="s">
        <v>168</v>
      </c>
      <c r="Y7006" t="s">
        <v>268</v>
      </c>
      <c r="Z7006" t="s">
        <v>268</v>
      </c>
      <c r="AA7006" t="s">
        <v>19</v>
      </c>
      <c r="AC7006" t="s">
        <v>12368</v>
      </c>
      <c r="AD7006">
        <v>1</v>
      </c>
      <c r="AE7006">
        <v>1</v>
      </c>
    </row>
    <row r="7007" spans="1:31">
      <c r="A7007" t="s">
        <v>12369</v>
      </c>
      <c r="B7007" s="93">
        <v>44876</v>
      </c>
      <c r="C7007" s="93">
        <v>44876</v>
      </c>
      <c r="D7007">
        <v>-0.20991559730000001</v>
      </c>
      <c r="E7007">
        <v>-0.20991559730000001</v>
      </c>
      <c r="F7007" t="s">
        <v>81</v>
      </c>
      <c r="G7007">
        <v>5.6489361702127674</v>
      </c>
      <c r="H7007">
        <v>-1.1857998102797871</v>
      </c>
      <c r="I7007">
        <v>-1.1857998102797871</v>
      </c>
      <c r="J7007">
        <v>1</v>
      </c>
      <c r="L7007" t="s">
        <v>76</v>
      </c>
      <c r="M7007" t="s">
        <v>10908</v>
      </c>
      <c r="R7007" t="s">
        <v>8556</v>
      </c>
      <c r="T7007" t="s">
        <v>76</v>
      </c>
      <c r="V7007" t="s">
        <v>4153</v>
      </c>
      <c r="W7007" t="s">
        <v>4154</v>
      </c>
      <c r="X7007" t="s">
        <v>168</v>
      </c>
      <c r="Y7007" t="s">
        <v>268</v>
      </c>
      <c r="Z7007" t="s">
        <v>268</v>
      </c>
      <c r="AA7007" t="s">
        <v>19</v>
      </c>
      <c r="AC7007" t="s">
        <v>12370</v>
      </c>
      <c r="AD7007">
        <v>1</v>
      </c>
      <c r="AE7007">
        <v>1</v>
      </c>
    </row>
    <row r="7008" spans="1:31">
      <c r="A7008" t="s">
        <v>12371</v>
      </c>
      <c r="B7008" s="93">
        <v>44876</v>
      </c>
      <c r="C7008" s="93">
        <v>44876</v>
      </c>
      <c r="D7008">
        <v>-0.22290205839999999</v>
      </c>
      <c r="E7008">
        <v>-0.22290205839999999</v>
      </c>
      <c r="F7008" t="s">
        <v>81</v>
      </c>
      <c r="G7008">
        <v>5.6489361702127674</v>
      </c>
      <c r="H7008">
        <v>-1.2591595001106379</v>
      </c>
      <c r="I7008">
        <v>-1.2591595001106379</v>
      </c>
      <c r="J7008">
        <v>1</v>
      </c>
      <c r="L7008" t="s">
        <v>76</v>
      </c>
      <c r="M7008" t="s">
        <v>10908</v>
      </c>
      <c r="R7008" t="s">
        <v>8556</v>
      </c>
      <c r="T7008" t="s">
        <v>76</v>
      </c>
      <c r="V7008" t="s">
        <v>4153</v>
      </c>
      <c r="W7008" t="s">
        <v>4154</v>
      </c>
      <c r="X7008" t="s">
        <v>168</v>
      </c>
      <c r="Y7008" t="s">
        <v>268</v>
      </c>
      <c r="Z7008" t="s">
        <v>268</v>
      </c>
      <c r="AA7008" t="s">
        <v>19</v>
      </c>
      <c r="AC7008" t="s">
        <v>12372</v>
      </c>
      <c r="AD7008">
        <v>1</v>
      </c>
      <c r="AE7008">
        <v>1</v>
      </c>
    </row>
    <row r="7009" spans="1:31">
      <c r="A7009" t="s">
        <v>12373</v>
      </c>
      <c r="B7009" s="93">
        <v>44876</v>
      </c>
      <c r="C7009" s="93">
        <v>44876</v>
      </c>
      <c r="D7009">
        <v>-1.9762885651420928E-2</v>
      </c>
      <c r="E7009">
        <v>-1.9762885651420928E-2</v>
      </c>
      <c r="F7009" t="s">
        <v>81</v>
      </c>
      <c r="G7009">
        <v>5.6489361702127674</v>
      </c>
      <c r="H7009">
        <v>-0.1116392795840906</v>
      </c>
      <c r="I7009">
        <v>-0.1116392795840906</v>
      </c>
      <c r="J7009">
        <v>1</v>
      </c>
      <c r="L7009" t="s">
        <v>76</v>
      </c>
      <c r="M7009" t="s">
        <v>10908</v>
      </c>
      <c r="R7009" t="s">
        <v>8556</v>
      </c>
      <c r="T7009" t="s">
        <v>76</v>
      </c>
      <c r="V7009" t="s">
        <v>4153</v>
      </c>
      <c r="W7009" t="s">
        <v>4154</v>
      </c>
      <c r="X7009" t="s">
        <v>168</v>
      </c>
      <c r="Y7009" t="s">
        <v>268</v>
      </c>
      <c r="Z7009" t="s">
        <v>268</v>
      </c>
      <c r="AA7009" t="s">
        <v>19</v>
      </c>
      <c r="AC7009" t="s">
        <v>12374</v>
      </c>
      <c r="AD7009">
        <v>1</v>
      </c>
      <c r="AE7009">
        <v>1</v>
      </c>
    </row>
    <row r="7010" spans="1:31">
      <c r="A7010" t="s">
        <v>12375</v>
      </c>
      <c r="B7010" s="93">
        <v>44876</v>
      </c>
      <c r="C7010" s="93">
        <v>44876</v>
      </c>
      <c r="D7010">
        <v>-7.6802988000000006E-3</v>
      </c>
      <c r="E7010">
        <v>-7.6802988000000006E-3</v>
      </c>
      <c r="F7010" t="s">
        <v>81</v>
      </c>
      <c r="G7010">
        <v>5.6489361702127674</v>
      </c>
      <c r="H7010">
        <v>-4.3385517689361712E-2</v>
      </c>
      <c r="I7010">
        <v>-4.3385517689361712E-2</v>
      </c>
      <c r="J7010">
        <v>1</v>
      </c>
      <c r="L7010" t="s">
        <v>76</v>
      </c>
      <c r="M7010" t="s">
        <v>10908</v>
      </c>
      <c r="R7010" t="s">
        <v>8556</v>
      </c>
      <c r="T7010" t="s">
        <v>76</v>
      </c>
      <c r="V7010" t="s">
        <v>4153</v>
      </c>
      <c r="W7010" t="s">
        <v>4154</v>
      </c>
      <c r="X7010" t="s">
        <v>168</v>
      </c>
      <c r="Y7010" t="s">
        <v>268</v>
      </c>
      <c r="Z7010" t="s">
        <v>268</v>
      </c>
      <c r="AA7010" t="s">
        <v>19</v>
      </c>
      <c r="AC7010" t="s">
        <v>12376</v>
      </c>
      <c r="AD7010">
        <v>1</v>
      </c>
      <c r="AE7010">
        <v>1</v>
      </c>
    </row>
    <row r="7011" spans="1:31">
      <c r="A7011" t="s">
        <v>12377</v>
      </c>
      <c r="B7011" s="93">
        <v>44876</v>
      </c>
      <c r="C7011" s="93">
        <v>44876</v>
      </c>
      <c r="D7011">
        <v>-7.6415403199999996E-2</v>
      </c>
      <c r="E7011">
        <v>-7.6415403199999996E-2</v>
      </c>
      <c r="F7011" t="s">
        <v>81</v>
      </c>
      <c r="G7011">
        <v>5.6489361702127674</v>
      </c>
      <c r="H7011">
        <v>-0.43166573509787243</v>
      </c>
      <c r="I7011">
        <v>-0.43166573509787243</v>
      </c>
      <c r="J7011">
        <v>1</v>
      </c>
      <c r="L7011" t="s">
        <v>76</v>
      </c>
      <c r="M7011" t="s">
        <v>10908</v>
      </c>
      <c r="R7011" t="s">
        <v>8556</v>
      </c>
      <c r="T7011" t="s">
        <v>76</v>
      </c>
      <c r="V7011" t="s">
        <v>4153</v>
      </c>
      <c r="W7011" t="s">
        <v>4154</v>
      </c>
      <c r="X7011" t="s">
        <v>168</v>
      </c>
      <c r="Y7011" t="s">
        <v>268</v>
      </c>
      <c r="Z7011" t="s">
        <v>268</v>
      </c>
      <c r="AA7011" t="s">
        <v>19</v>
      </c>
      <c r="AC7011" t="s">
        <v>12378</v>
      </c>
      <c r="AD7011">
        <v>1</v>
      </c>
      <c r="AE7011">
        <v>1</v>
      </c>
    </row>
    <row r="7012" spans="1:31">
      <c r="A7012" t="s">
        <v>12379</v>
      </c>
      <c r="B7012" s="93">
        <v>44876</v>
      </c>
      <c r="C7012" s="93">
        <v>44876</v>
      </c>
      <c r="D7012">
        <v>-1.4004050800000001E-2</v>
      </c>
      <c r="E7012">
        <v>-1.4004050800000001E-2</v>
      </c>
      <c r="F7012" t="s">
        <v>81</v>
      </c>
      <c r="G7012">
        <v>5.6489361702127674</v>
      </c>
      <c r="H7012">
        <v>-7.910798909361702E-2</v>
      </c>
      <c r="I7012">
        <v>-7.910798909361702E-2</v>
      </c>
      <c r="J7012">
        <v>1</v>
      </c>
      <c r="L7012" t="s">
        <v>76</v>
      </c>
      <c r="M7012" t="s">
        <v>10908</v>
      </c>
      <c r="R7012" t="s">
        <v>8556</v>
      </c>
      <c r="T7012" t="s">
        <v>76</v>
      </c>
      <c r="V7012" t="s">
        <v>4153</v>
      </c>
      <c r="W7012" t="s">
        <v>4154</v>
      </c>
      <c r="X7012" t="s">
        <v>168</v>
      </c>
      <c r="Y7012" t="s">
        <v>268</v>
      </c>
      <c r="Z7012" t="s">
        <v>268</v>
      </c>
      <c r="AA7012" t="s">
        <v>19</v>
      </c>
      <c r="AC7012" t="s">
        <v>12380</v>
      </c>
      <c r="AD7012">
        <v>1</v>
      </c>
      <c r="AE7012">
        <v>1</v>
      </c>
    </row>
    <row r="7013" spans="1:31">
      <c r="A7013" t="s">
        <v>12381</v>
      </c>
      <c r="B7013" s="93">
        <v>44876</v>
      </c>
      <c r="C7013" s="93">
        <v>44876</v>
      </c>
      <c r="D7013">
        <v>-1.5397620827313741E-2</v>
      </c>
      <c r="E7013">
        <v>-1.5397620827313741E-2</v>
      </c>
      <c r="F7013" t="s">
        <v>81</v>
      </c>
      <c r="G7013">
        <v>5.6489361702127674</v>
      </c>
      <c r="H7013">
        <v>-8.6980177226633981E-2</v>
      </c>
      <c r="I7013">
        <v>-8.6980177226633981E-2</v>
      </c>
      <c r="J7013">
        <v>1</v>
      </c>
      <c r="L7013" t="s">
        <v>76</v>
      </c>
      <c r="M7013" t="s">
        <v>10908</v>
      </c>
      <c r="R7013" t="s">
        <v>8556</v>
      </c>
      <c r="T7013" t="s">
        <v>76</v>
      </c>
      <c r="V7013" t="s">
        <v>4153</v>
      </c>
      <c r="W7013" t="s">
        <v>4154</v>
      </c>
      <c r="X7013" t="s">
        <v>168</v>
      </c>
      <c r="Y7013" t="s">
        <v>268</v>
      </c>
      <c r="Z7013" t="s">
        <v>268</v>
      </c>
      <c r="AA7013" t="s">
        <v>19</v>
      </c>
      <c r="AC7013" t="s">
        <v>12382</v>
      </c>
      <c r="AD7013">
        <v>1</v>
      </c>
      <c r="AE7013">
        <v>1</v>
      </c>
    </row>
    <row r="7014" spans="1:31">
      <c r="A7014" t="s">
        <v>12383</v>
      </c>
      <c r="B7014" s="93">
        <v>44876</v>
      </c>
      <c r="C7014" s="93">
        <v>44876</v>
      </c>
      <c r="D7014">
        <v>-7.7878893133535359E-3</v>
      </c>
      <c r="E7014">
        <v>-7.7878893133535359E-3</v>
      </c>
      <c r="F7014" t="s">
        <v>81</v>
      </c>
      <c r="G7014">
        <v>5.6489361702127674</v>
      </c>
      <c r="H7014">
        <v>-4.3993289631816257E-2</v>
      </c>
      <c r="I7014">
        <v>-4.3993289631816257E-2</v>
      </c>
      <c r="J7014">
        <v>1</v>
      </c>
      <c r="L7014" t="s">
        <v>76</v>
      </c>
      <c r="M7014" t="s">
        <v>10908</v>
      </c>
      <c r="R7014" t="s">
        <v>8556</v>
      </c>
      <c r="T7014" t="s">
        <v>76</v>
      </c>
      <c r="V7014" t="s">
        <v>4153</v>
      </c>
      <c r="W7014" t="s">
        <v>4154</v>
      </c>
      <c r="X7014" t="s">
        <v>168</v>
      </c>
      <c r="Y7014" t="s">
        <v>268</v>
      </c>
      <c r="Z7014" t="s">
        <v>268</v>
      </c>
      <c r="AA7014" t="s">
        <v>19</v>
      </c>
      <c r="AC7014" t="s">
        <v>12384</v>
      </c>
      <c r="AD7014">
        <v>1</v>
      </c>
      <c r="AE7014">
        <v>1</v>
      </c>
    </row>
    <row r="7015" spans="1:31">
      <c r="A7015" t="s">
        <v>12385</v>
      </c>
      <c r="B7015" s="93">
        <v>44876</v>
      </c>
      <c r="C7015" s="93">
        <v>44876</v>
      </c>
      <c r="D7015">
        <v>-1.0556586E-2</v>
      </c>
      <c r="E7015">
        <v>-1.0556586E-2</v>
      </c>
      <c r="F7015" t="s">
        <v>81</v>
      </c>
      <c r="G7015">
        <v>5.6489361702127674</v>
      </c>
      <c r="H7015">
        <v>-5.9633480489361707E-2</v>
      </c>
      <c r="I7015">
        <v>-5.9633480489361707E-2</v>
      </c>
      <c r="J7015">
        <v>1</v>
      </c>
      <c r="L7015" t="s">
        <v>76</v>
      </c>
      <c r="M7015" t="s">
        <v>10908</v>
      </c>
      <c r="R7015" t="s">
        <v>8556</v>
      </c>
      <c r="T7015" t="s">
        <v>76</v>
      </c>
      <c r="V7015" t="s">
        <v>4153</v>
      </c>
      <c r="W7015" t="s">
        <v>4154</v>
      </c>
      <c r="X7015" t="s">
        <v>168</v>
      </c>
      <c r="Y7015" t="s">
        <v>268</v>
      </c>
      <c r="Z7015" t="s">
        <v>268</v>
      </c>
      <c r="AA7015" t="s">
        <v>19</v>
      </c>
      <c r="AC7015" t="s">
        <v>12386</v>
      </c>
      <c r="AD7015">
        <v>1</v>
      </c>
      <c r="AE7015">
        <v>1</v>
      </c>
    </row>
    <row r="7016" spans="1:31">
      <c r="A7016" t="s">
        <v>12387</v>
      </c>
      <c r="B7016" s="93">
        <v>44876</v>
      </c>
      <c r="C7016" s="93">
        <v>44876</v>
      </c>
      <c r="D7016">
        <v>-2.1053781399999999E-2</v>
      </c>
      <c r="E7016">
        <v>-2.1053781399999999E-2</v>
      </c>
      <c r="F7016" t="s">
        <v>81</v>
      </c>
      <c r="G7016">
        <v>5.6489361702127674</v>
      </c>
      <c r="H7016">
        <v>-0.1189314672702128</v>
      </c>
      <c r="I7016">
        <v>-0.1189314672702128</v>
      </c>
      <c r="J7016">
        <v>1</v>
      </c>
      <c r="L7016" t="s">
        <v>76</v>
      </c>
      <c r="M7016" t="s">
        <v>10908</v>
      </c>
      <c r="R7016" t="s">
        <v>8556</v>
      </c>
      <c r="T7016" t="s">
        <v>76</v>
      </c>
      <c r="V7016" t="s">
        <v>4153</v>
      </c>
      <c r="W7016" t="s">
        <v>4154</v>
      </c>
      <c r="X7016" t="s">
        <v>168</v>
      </c>
      <c r="Y7016" t="s">
        <v>268</v>
      </c>
      <c r="Z7016" t="s">
        <v>268</v>
      </c>
      <c r="AA7016" t="s">
        <v>19</v>
      </c>
      <c r="AC7016" t="s">
        <v>12388</v>
      </c>
      <c r="AD7016">
        <v>1</v>
      </c>
      <c r="AE7016">
        <v>1</v>
      </c>
    </row>
    <row r="7017" spans="1:31">
      <c r="A7017" t="s">
        <v>12389</v>
      </c>
      <c r="B7017" s="93">
        <v>44876</v>
      </c>
      <c r="C7017" s="93">
        <v>44876</v>
      </c>
      <c r="D7017">
        <v>-9.8834123999999995E-3</v>
      </c>
      <c r="E7017">
        <v>-9.8834123999999995E-3</v>
      </c>
      <c r="F7017" t="s">
        <v>81</v>
      </c>
      <c r="G7017">
        <v>5.6489361702127674</v>
      </c>
      <c r="H7017">
        <v>-5.5830765791489358E-2</v>
      </c>
      <c r="I7017">
        <v>-5.5830765791489358E-2</v>
      </c>
      <c r="J7017">
        <v>1</v>
      </c>
      <c r="L7017" t="s">
        <v>76</v>
      </c>
      <c r="M7017" t="s">
        <v>10908</v>
      </c>
      <c r="R7017" t="s">
        <v>8556</v>
      </c>
      <c r="T7017" t="s">
        <v>76</v>
      </c>
      <c r="V7017" t="s">
        <v>4153</v>
      </c>
      <c r="W7017" t="s">
        <v>4154</v>
      </c>
      <c r="X7017" t="s">
        <v>168</v>
      </c>
      <c r="Y7017" t="s">
        <v>268</v>
      </c>
      <c r="Z7017" t="s">
        <v>268</v>
      </c>
      <c r="AA7017" t="s">
        <v>19</v>
      </c>
      <c r="AC7017" t="s">
        <v>12390</v>
      </c>
      <c r="AD7017">
        <v>1</v>
      </c>
      <c r="AE7017">
        <v>1</v>
      </c>
    </row>
    <row r="7018" spans="1:31">
      <c r="A7018" t="s">
        <v>12391</v>
      </c>
      <c r="B7018" s="93">
        <v>44876</v>
      </c>
      <c r="C7018" s="93">
        <v>44876</v>
      </c>
      <c r="D7018">
        <v>-9.3009407999999991E-3</v>
      </c>
      <c r="E7018">
        <v>-9.3009407999999991E-3</v>
      </c>
      <c r="F7018" t="s">
        <v>81</v>
      </c>
      <c r="G7018">
        <v>5.6489361702127674</v>
      </c>
      <c r="H7018">
        <v>-5.2540420902127662E-2</v>
      </c>
      <c r="I7018">
        <v>-5.2540420902127662E-2</v>
      </c>
      <c r="J7018">
        <v>1</v>
      </c>
      <c r="L7018" t="s">
        <v>76</v>
      </c>
      <c r="M7018" t="s">
        <v>10908</v>
      </c>
      <c r="R7018" t="s">
        <v>8556</v>
      </c>
      <c r="T7018" t="s">
        <v>76</v>
      </c>
      <c r="V7018" t="s">
        <v>4153</v>
      </c>
      <c r="W7018" t="s">
        <v>4154</v>
      </c>
      <c r="X7018" t="s">
        <v>168</v>
      </c>
      <c r="Y7018" t="s">
        <v>268</v>
      </c>
      <c r="Z7018" t="s">
        <v>268</v>
      </c>
      <c r="AA7018" t="s">
        <v>19</v>
      </c>
      <c r="AC7018" t="s">
        <v>12392</v>
      </c>
      <c r="AD7018">
        <v>1</v>
      </c>
      <c r="AE7018">
        <v>1</v>
      </c>
    </row>
    <row r="7019" spans="1:31">
      <c r="A7019" t="s">
        <v>12393</v>
      </c>
      <c r="B7019" s="93">
        <v>44876</v>
      </c>
      <c r="C7019" s="93">
        <v>44876</v>
      </c>
      <c r="D7019">
        <v>-1.79680945E-2</v>
      </c>
      <c r="E7019">
        <v>-1.79680945E-2</v>
      </c>
      <c r="F7019" t="s">
        <v>81</v>
      </c>
      <c r="G7019">
        <v>5.6489361702127674</v>
      </c>
      <c r="H7019">
        <v>-0.10150061893085111</v>
      </c>
      <c r="I7019">
        <v>-0.10150061893085111</v>
      </c>
      <c r="J7019">
        <v>1</v>
      </c>
      <c r="L7019" t="s">
        <v>76</v>
      </c>
      <c r="M7019" t="s">
        <v>10908</v>
      </c>
      <c r="R7019" t="s">
        <v>8556</v>
      </c>
      <c r="T7019" t="s">
        <v>76</v>
      </c>
      <c r="V7019" t="s">
        <v>4153</v>
      </c>
      <c r="W7019" t="s">
        <v>4154</v>
      </c>
      <c r="X7019" t="s">
        <v>168</v>
      </c>
      <c r="Y7019" t="s">
        <v>268</v>
      </c>
      <c r="Z7019" t="s">
        <v>268</v>
      </c>
      <c r="AA7019" t="s">
        <v>19</v>
      </c>
      <c r="AC7019" t="s">
        <v>12394</v>
      </c>
      <c r="AD7019">
        <v>1</v>
      </c>
      <c r="AE7019">
        <v>1</v>
      </c>
    </row>
    <row r="7020" spans="1:31">
      <c r="A7020" t="s">
        <v>12395</v>
      </c>
      <c r="B7020" s="93">
        <v>44876</v>
      </c>
      <c r="C7020" s="93">
        <v>44876</v>
      </c>
      <c r="D7020">
        <v>-2.2754E-2</v>
      </c>
      <c r="E7020">
        <v>-2.2754E-2</v>
      </c>
      <c r="F7020" t="s">
        <v>81</v>
      </c>
      <c r="G7020">
        <v>5.6489361702127674</v>
      </c>
      <c r="H7020">
        <v>-0.12853589361702131</v>
      </c>
      <c r="I7020">
        <v>-0.12853589361702131</v>
      </c>
      <c r="J7020">
        <v>1</v>
      </c>
      <c r="L7020" t="s">
        <v>76</v>
      </c>
      <c r="M7020" t="s">
        <v>10908</v>
      </c>
      <c r="R7020" t="s">
        <v>8556</v>
      </c>
      <c r="T7020" t="s">
        <v>76</v>
      </c>
      <c r="V7020" t="s">
        <v>4153</v>
      </c>
      <c r="W7020" t="s">
        <v>4154</v>
      </c>
      <c r="X7020" t="s">
        <v>168</v>
      </c>
      <c r="Y7020" t="s">
        <v>268</v>
      </c>
      <c r="Z7020" t="s">
        <v>268</v>
      </c>
      <c r="AA7020" t="s">
        <v>19</v>
      </c>
      <c r="AC7020" t="s">
        <v>12396</v>
      </c>
      <c r="AD7020">
        <v>1</v>
      </c>
      <c r="AE7020">
        <v>1</v>
      </c>
    </row>
    <row r="7021" spans="1:31">
      <c r="A7021" t="s">
        <v>12397</v>
      </c>
      <c r="B7021" s="93">
        <v>44876</v>
      </c>
      <c r="C7021" s="93">
        <v>44876</v>
      </c>
      <c r="D7021">
        <v>-1.1682435999999999E-2</v>
      </c>
      <c r="E7021">
        <v>-1.1682435999999999E-2</v>
      </c>
      <c r="F7021" t="s">
        <v>81</v>
      </c>
      <c r="G7021">
        <v>5.6489361702127674</v>
      </c>
      <c r="H7021">
        <v>-6.599333527659576E-2</v>
      </c>
      <c r="I7021">
        <v>-6.599333527659576E-2</v>
      </c>
      <c r="J7021">
        <v>1</v>
      </c>
      <c r="L7021" t="s">
        <v>76</v>
      </c>
      <c r="M7021" t="s">
        <v>10908</v>
      </c>
      <c r="R7021" t="s">
        <v>8556</v>
      </c>
      <c r="T7021" t="s">
        <v>76</v>
      </c>
      <c r="V7021" t="s">
        <v>4153</v>
      </c>
      <c r="W7021" t="s">
        <v>4154</v>
      </c>
      <c r="X7021" t="s">
        <v>168</v>
      </c>
      <c r="Y7021" t="s">
        <v>268</v>
      </c>
      <c r="Z7021" t="s">
        <v>268</v>
      </c>
      <c r="AA7021" t="s">
        <v>19</v>
      </c>
      <c r="AC7021" t="s">
        <v>12398</v>
      </c>
      <c r="AD7021">
        <v>1</v>
      </c>
      <c r="AE7021">
        <v>1</v>
      </c>
    </row>
    <row r="7022" spans="1:31">
      <c r="A7022" t="s">
        <v>12399</v>
      </c>
      <c r="B7022" s="93">
        <v>44876</v>
      </c>
      <c r="C7022" s="93">
        <v>44876</v>
      </c>
      <c r="D7022">
        <v>-9.1887584000000001E-3</v>
      </c>
      <c r="E7022">
        <v>-9.1887584000000001E-3</v>
      </c>
      <c r="F7022" t="s">
        <v>81</v>
      </c>
      <c r="G7022">
        <v>5.6489361702127674</v>
      </c>
      <c r="H7022">
        <v>-5.1906709685106391E-2</v>
      </c>
      <c r="I7022">
        <v>-5.1906709685106391E-2</v>
      </c>
      <c r="J7022">
        <v>1</v>
      </c>
      <c r="L7022" t="s">
        <v>76</v>
      </c>
      <c r="M7022" t="s">
        <v>10908</v>
      </c>
      <c r="R7022" t="s">
        <v>8556</v>
      </c>
      <c r="T7022" t="s">
        <v>76</v>
      </c>
      <c r="V7022" t="s">
        <v>4153</v>
      </c>
      <c r="W7022" t="s">
        <v>4154</v>
      </c>
      <c r="X7022" t="s">
        <v>168</v>
      </c>
      <c r="Y7022" t="s">
        <v>268</v>
      </c>
      <c r="Z7022" t="s">
        <v>268</v>
      </c>
      <c r="AA7022" t="s">
        <v>19</v>
      </c>
      <c r="AC7022" t="s">
        <v>12400</v>
      </c>
      <c r="AD7022">
        <v>1</v>
      </c>
      <c r="AE7022">
        <v>1</v>
      </c>
    </row>
    <row r="7023" spans="1:31">
      <c r="A7023" t="s">
        <v>12401</v>
      </c>
      <c r="B7023" s="93">
        <v>44876</v>
      </c>
      <c r="C7023" s="93">
        <v>44876</v>
      </c>
      <c r="D7023">
        <v>-1.9346235199999999E-2</v>
      </c>
      <c r="E7023">
        <v>-1.9346235199999999E-2</v>
      </c>
      <c r="F7023" t="s">
        <v>81</v>
      </c>
      <c r="G7023">
        <v>5.6489361702127674</v>
      </c>
      <c r="H7023">
        <v>-0.1092856477787234</v>
      </c>
      <c r="I7023">
        <v>-0.1092856477787234</v>
      </c>
      <c r="J7023">
        <v>1</v>
      </c>
      <c r="L7023" t="s">
        <v>76</v>
      </c>
      <c r="M7023" t="s">
        <v>10908</v>
      </c>
      <c r="R7023" t="s">
        <v>8556</v>
      </c>
      <c r="T7023" t="s">
        <v>76</v>
      </c>
      <c r="V7023" t="s">
        <v>4153</v>
      </c>
      <c r="W7023" t="s">
        <v>4154</v>
      </c>
      <c r="X7023" t="s">
        <v>168</v>
      </c>
      <c r="Y7023" t="s">
        <v>268</v>
      </c>
      <c r="Z7023" t="s">
        <v>268</v>
      </c>
      <c r="AA7023" t="s">
        <v>19</v>
      </c>
      <c r="AC7023" t="s">
        <v>12402</v>
      </c>
      <c r="AD7023">
        <v>1</v>
      </c>
      <c r="AE7023">
        <v>1</v>
      </c>
    </row>
    <row r="7024" spans="1:31">
      <c r="A7024" t="s">
        <v>12403</v>
      </c>
      <c r="B7024" s="93">
        <v>44876</v>
      </c>
      <c r="C7024" s="93">
        <v>44876</v>
      </c>
      <c r="D7024">
        <v>-2.3720424399999999E-2</v>
      </c>
      <c r="E7024">
        <v>-2.3720424399999999E-2</v>
      </c>
      <c r="F7024" t="s">
        <v>81</v>
      </c>
      <c r="G7024">
        <v>5.6489361702127674</v>
      </c>
      <c r="H7024">
        <v>-0.13399516336595749</v>
      </c>
      <c r="I7024">
        <v>-0.13399516336595749</v>
      </c>
      <c r="J7024">
        <v>1</v>
      </c>
      <c r="L7024" t="s">
        <v>76</v>
      </c>
      <c r="M7024" t="s">
        <v>10908</v>
      </c>
      <c r="R7024" t="s">
        <v>8556</v>
      </c>
      <c r="T7024" t="s">
        <v>76</v>
      </c>
      <c r="V7024" t="s">
        <v>4153</v>
      </c>
      <c r="W7024" t="s">
        <v>4154</v>
      </c>
      <c r="X7024" t="s">
        <v>168</v>
      </c>
      <c r="Y7024" t="s">
        <v>268</v>
      </c>
      <c r="Z7024" t="s">
        <v>268</v>
      </c>
      <c r="AA7024" t="s">
        <v>19</v>
      </c>
      <c r="AC7024" t="s">
        <v>12404</v>
      </c>
      <c r="AD7024">
        <v>1</v>
      </c>
      <c r="AE7024">
        <v>1</v>
      </c>
    </row>
    <row r="7025" spans="1:31">
      <c r="A7025" t="s">
        <v>12405</v>
      </c>
      <c r="B7025" s="93">
        <v>44876</v>
      </c>
      <c r="C7025" s="93">
        <v>44876</v>
      </c>
      <c r="D7025">
        <v>-2.6191201599999998E-2</v>
      </c>
      <c r="E7025">
        <v>-2.6191201599999998E-2</v>
      </c>
      <c r="F7025" t="s">
        <v>81</v>
      </c>
      <c r="G7025">
        <v>5.6489361702127674</v>
      </c>
      <c r="H7025">
        <v>-0.14795242605957451</v>
      </c>
      <c r="I7025">
        <v>-0.14795242605957451</v>
      </c>
      <c r="J7025">
        <v>1</v>
      </c>
      <c r="L7025" t="s">
        <v>76</v>
      </c>
      <c r="M7025" t="s">
        <v>10908</v>
      </c>
      <c r="R7025" t="s">
        <v>8556</v>
      </c>
      <c r="T7025" t="s">
        <v>76</v>
      </c>
      <c r="V7025" t="s">
        <v>4153</v>
      </c>
      <c r="W7025" t="s">
        <v>4154</v>
      </c>
      <c r="X7025" t="s">
        <v>168</v>
      </c>
      <c r="Y7025" t="s">
        <v>268</v>
      </c>
      <c r="Z7025" t="s">
        <v>268</v>
      </c>
      <c r="AA7025" t="s">
        <v>19</v>
      </c>
      <c r="AC7025" t="s">
        <v>12406</v>
      </c>
      <c r="AD7025">
        <v>1</v>
      </c>
      <c r="AE7025">
        <v>1</v>
      </c>
    </row>
    <row r="7026" spans="1:31">
      <c r="A7026" t="s">
        <v>12407</v>
      </c>
      <c r="B7026" s="93">
        <v>44876</v>
      </c>
      <c r="C7026" s="93">
        <v>44876</v>
      </c>
      <c r="D7026">
        <v>-2.3275983900000002E-2</v>
      </c>
      <c r="E7026">
        <v>-2.3275983900000002E-2</v>
      </c>
      <c r="F7026" t="s">
        <v>81</v>
      </c>
      <c r="G7026">
        <v>5.6489361702127674</v>
      </c>
      <c r="H7026">
        <v>-0.13148454735000001</v>
      </c>
      <c r="I7026">
        <v>-0.13148454735000001</v>
      </c>
      <c r="J7026">
        <v>1</v>
      </c>
      <c r="L7026" t="s">
        <v>76</v>
      </c>
      <c r="M7026" t="s">
        <v>10908</v>
      </c>
      <c r="R7026" t="s">
        <v>8556</v>
      </c>
      <c r="T7026" t="s">
        <v>76</v>
      </c>
      <c r="V7026" t="s">
        <v>4153</v>
      </c>
      <c r="W7026" t="s">
        <v>4154</v>
      </c>
      <c r="X7026" t="s">
        <v>168</v>
      </c>
      <c r="Y7026" t="s">
        <v>268</v>
      </c>
      <c r="Z7026" t="s">
        <v>268</v>
      </c>
      <c r="AA7026" t="s">
        <v>19</v>
      </c>
      <c r="AC7026" t="s">
        <v>12408</v>
      </c>
      <c r="AD7026">
        <v>1</v>
      </c>
      <c r="AE7026">
        <v>1</v>
      </c>
    </row>
    <row r="7027" spans="1:31">
      <c r="A7027" t="s">
        <v>12409</v>
      </c>
      <c r="B7027" s="93">
        <v>44876</v>
      </c>
      <c r="C7027" s="93">
        <v>44876</v>
      </c>
      <c r="D7027">
        <v>-7.936437499999999E-3</v>
      </c>
      <c r="E7027">
        <v>-7.936437499999999E-3</v>
      </c>
      <c r="F7027" t="s">
        <v>81</v>
      </c>
      <c r="G7027">
        <v>5.6489361702127674</v>
      </c>
      <c r="H7027">
        <v>-4.4832428856382979E-2</v>
      </c>
      <c r="I7027">
        <v>-4.4832428856382979E-2</v>
      </c>
      <c r="J7027">
        <v>1</v>
      </c>
      <c r="L7027" t="s">
        <v>76</v>
      </c>
      <c r="M7027" t="s">
        <v>10908</v>
      </c>
      <c r="R7027" t="s">
        <v>8556</v>
      </c>
      <c r="T7027" t="s">
        <v>76</v>
      </c>
      <c r="V7027" t="s">
        <v>4153</v>
      </c>
      <c r="W7027" t="s">
        <v>4154</v>
      </c>
      <c r="X7027" t="s">
        <v>168</v>
      </c>
      <c r="Y7027" t="s">
        <v>268</v>
      </c>
      <c r="Z7027" t="s">
        <v>268</v>
      </c>
      <c r="AA7027" t="s">
        <v>19</v>
      </c>
      <c r="AC7027" t="s">
        <v>12410</v>
      </c>
      <c r="AD7027">
        <v>1</v>
      </c>
      <c r="AE7027">
        <v>1</v>
      </c>
    </row>
    <row r="7028" spans="1:31">
      <c r="A7028" t="s">
        <v>12411</v>
      </c>
      <c r="B7028" s="93">
        <v>44876</v>
      </c>
      <c r="C7028" s="93">
        <v>44876</v>
      </c>
      <c r="D7028">
        <v>-7.1568162300000002E-2</v>
      </c>
      <c r="E7028">
        <v>-7.1568162300000002E-2</v>
      </c>
      <c r="F7028" t="s">
        <v>81</v>
      </c>
      <c r="G7028">
        <v>5.6489361702127674</v>
      </c>
      <c r="H7028">
        <v>-0.40428398065212767</v>
      </c>
      <c r="I7028">
        <v>-0.40428398065212767</v>
      </c>
      <c r="J7028">
        <v>1</v>
      </c>
      <c r="L7028" t="s">
        <v>76</v>
      </c>
      <c r="M7028" t="s">
        <v>10908</v>
      </c>
      <c r="R7028" t="s">
        <v>8556</v>
      </c>
      <c r="T7028" t="s">
        <v>76</v>
      </c>
      <c r="V7028" t="s">
        <v>4153</v>
      </c>
      <c r="W7028" t="s">
        <v>4154</v>
      </c>
      <c r="X7028" t="s">
        <v>168</v>
      </c>
      <c r="Y7028" t="s">
        <v>268</v>
      </c>
      <c r="Z7028" t="s">
        <v>268</v>
      </c>
      <c r="AA7028" t="s">
        <v>19</v>
      </c>
      <c r="AC7028" t="s">
        <v>12412</v>
      </c>
      <c r="AD7028">
        <v>1</v>
      </c>
      <c r="AE7028">
        <v>1</v>
      </c>
    </row>
    <row r="7029" spans="1:31">
      <c r="A7029" t="s">
        <v>12413</v>
      </c>
      <c r="B7029" s="93">
        <v>44876</v>
      </c>
      <c r="C7029" s="93">
        <v>44876</v>
      </c>
      <c r="D7029">
        <v>-2.48378748E-2</v>
      </c>
      <c r="E7029">
        <v>-2.48378748E-2</v>
      </c>
      <c r="F7029" t="s">
        <v>81</v>
      </c>
      <c r="G7029">
        <v>5.6489361702127674</v>
      </c>
      <c r="H7029">
        <v>-0.14030756934893621</v>
      </c>
      <c r="I7029">
        <v>-0.14030756934893621</v>
      </c>
      <c r="J7029">
        <v>1</v>
      </c>
      <c r="L7029" t="s">
        <v>76</v>
      </c>
      <c r="M7029" t="s">
        <v>10908</v>
      </c>
      <c r="R7029" t="s">
        <v>8556</v>
      </c>
      <c r="T7029" t="s">
        <v>76</v>
      </c>
      <c r="V7029" t="s">
        <v>4153</v>
      </c>
      <c r="W7029" t="s">
        <v>4154</v>
      </c>
      <c r="X7029" t="s">
        <v>168</v>
      </c>
      <c r="Y7029" t="s">
        <v>268</v>
      </c>
      <c r="Z7029" t="s">
        <v>268</v>
      </c>
      <c r="AA7029" t="s">
        <v>19</v>
      </c>
      <c r="AC7029" t="s">
        <v>12414</v>
      </c>
      <c r="AD7029">
        <v>1</v>
      </c>
      <c r="AE7029">
        <v>1</v>
      </c>
    </row>
    <row r="7030" spans="1:31">
      <c r="A7030" t="s">
        <v>12415</v>
      </c>
      <c r="B7030" s="93">
        <v>44876</v>
      </c>
      <c r="C7030" s="93">
        <v>44876</v>
      </c>
      <c r="D7030">
        <v>-1.82143424E-2</v>
      </c>
      <c r="E7030">
        <v>-1.82143424E-2</v>
      </c>
      <c r="F7030" t="s">
        <v>81</v>
      </c>
      <c r="G7030">
        <v>5.6489361702127674</v>
      </c>
      <c r="H7030">
        <v>-0.10289165760000001</v>
      </c>
      <c r="I7030">
        <v>-0.10289165760000001</v>
      </c>
      <c r="J7030">
        <v>1</v>
      </c>
      <c r="L7030" t="s">
        <v>76</v>
      </c>
      <c r="M7030" t="s">
        <v>10908</v>
      </c>
      <c r="R7030" t="s">
        <v>8556</v>
      </c>
      <c r="T7030" t="s">
        <v>76</v>
      </c>
      <c r="V7030" t="s">
        <v>4153</v>
      </c>
      <c r="W7030" t="s">
        <v>4154</v>
      </c>
      <c r="X7030" t="s">
        <v>168</v>
      </c>
      <c r="Y7030" t="s">
        <v>268</v>
      </c>
      <c r="Z7030" t="s">
        <v>268</v>
      </c>
      <c r="AA7030" t="s">
        <v>19</v>
      </c>
      <c r="AC7030" t="s">
        <v>12416</v>
      </c>
      <c r="AD7030">
        <v>1</v>
      </c>
      <c r="AE7030">
        <v>1</v>
      </c>
    </row>
    <row r="7031" spans="1:31">
      <c r="A7031" t="s">
        <v>12417</v>
      </c>
      <c r="B7031" s="93">
        <v>44876</v>
      </c>
      <c r="C7031" s="93">
        <v>44876</v>
      </c>
      <c r="D7031">
        <v>-9.3400549999999999E-3</v>
      </c>
      <c r="E7031">
        <v>-9.3400549999999999E-3</v>
      </c>
      <c r="F7031" t="s">
        <v>81</v>
      </c>
      <c r="G7031">
        <v>5.6489361702127674</v>
      </c>
      <c r="H7031">
        <v>-5.2761374521276598E-2</v>
      </c>
      <c r="I7031">
        <v>-5.2761374521276598E-2</v>
      </c>
      <c r="J7031">
        <v>1</v>
      </c>
      <c r="L7031" t="s">
        <v>76</v>
      </c>
      <c r="M7031" t="s">
        <v>10908</v>
      </c>
      <c r="R7031" t="s">
        <v>8556</v>
      </c>
      <c r="T7031" t="s">
        <v>76</v>
      </c>
      <c r="V7031" t="s">
        <v>4153</v>
      </c>
      <c r="W7031" t="s">
        <v>4154</v>
      </c>
      <c r="X7031" t="s">
        <v>168</v>
      </c>
      <c r="Y7031" t="s">
        <v>268</v>
      </c>
      <c r="Z7031" t="s">
        <v>268</v>
      </c>
      <c r="AA7031" t="s">
        <v>19</v>
      </c>
      <c r="AC7031" t="s">
        <v>12418</v>
      </c>
      <c r="AD7031">
        <v>1</v>
      </c>
      <c r="AE7031">
        <v>1</v>
      </c>
    </row>
    <row r="7032" spans="1:31">
      <c r="A7032" t="s">
        <v>12419</v>
      </c>
      <c r="B7032" s="93">
        <v>44876</v>
      </c>
      <c r="C7032" s="93">
        <v>44876</v>
      </c>
      <c r="D7032">
        <v>-1.63463472E-2</v>
      </c>
      <c r="E7032">
        <v>-1.63463472E-2</v>
      </c>
      <c r="F7032" t="s">
        <v>81</v>
      </c>
      <c r="G7032">
        <v>5.6489361702127674</v>
      </c>
      <c r="H7032">
        <v>-9.2339471948936172E-2</v>
      </c>
      <c r="I7032">
        <v>-9.2339471948936172E-2</v>
      </c>
      <c r="J7032">
        <v>1</v>
      </c>
      <c r="L7032" t="s">
        <v>76</v>
      </c>
      <c r="M7032" t="s">
        <v>10908</v>
      </c>
      <c r="R7032" t="s">
        <v>8556</v>
      </c>
      <c r="T7032" t="s">
        <v>76</v>
      </c>
      <c r="V7032" t="s">
        <v>4153</v>
      </c>
      <c r="W7032" t="s">
        <v>4154</v>
      </c>
      <c r="X7032" t="s">
        <v>168</v>
      </c>
      <c r="Y7032" t="s">
        <v>268</v>
      </c>
      <c r="Z7032" t="s">
        <v>268</v>
      </c>
      <c r="AA7032" t="s">
        <v>19</v>
      </c>
      <c r="AC7032" t="s">
        <v>12420</v>
      </c>
      <c r="AD7032">
        <v>1</v>
      </c>
      <c r="AE7032">
        <v>1</v>
      </c>
    </row>
    <row r="7033" spans="1:31">
      <c r="A7033" t="s">
        <v>12421</v>
      </c>
      <c r="B7033" s="93">
        <v>44876</v>
      </c>
      <c r="C7033" s="93">
        <v>44876</v>
      </c>
      <c r="D7033">
        <v>-1.9986512000000001E-2</v>
      </c>
      <c r="E7033">
        <v>-1.9986512000000001E-2</v>
      </c>
      <c r="F7033" t="s">
        <v>81</v>
      </c>
      <c r="G7033">
        <v>5.6489361702127674</v>
      </c>
      <c r="H7033">
        <v>-0.11290253055319149</v>
      </c>
      <c r="I7033">
        <v>-0.11290253055319149</v>
      </c>
      <c r="J7033">
        <v>1</v>
      </c>
      <c r="L7033" t="s">
        <v>76</v>
      </c>
      <c r="M7033" t="s">
        <v>10908</v>
      </c>
      <c r="R7033" t="s">
        <v>8556</v>
      </c>
      <c r="T7033" t="s">
        <v>76</v>
      </c>
      <c r="V7033" t="s">
        <v>4153</v>
      </c>
      <c r="W7033" t="s">
        <v>4154</v>
      </c>
      <c r="X7033" t="s">
        <v>168</v>
      </c>
      <c r="Y7033" t="s">
        <v>268</v>
      </c>
      <c r="Z7033" t="s">
        <v>268</v>
      </c>
      <c r="AA7033" t="s">
        <v>19</v>
      </c>
      <c r="AC7033" t="s">
        <v>12422</v>
      </c>
      <c r="AD7033">
        <v>1</v>
      </c>
      <c r="AE7033">
        <v>1</v>
      </c>
    </row>
    <row r="7034" spans="1:31">
      <c r="A7034" t="s">
        <v>12423</v>
      </c>
      <c r="B7034" s="93">
        <v>44876</v>
      </c>
      <c r="C7034" s="93">
        <v>44876</v>
      </c>
      <c r="D7034">
        <v>-1.0300383999999999E-2</v>
      </c>
      <c r="E7034">
        <v>-1.0300383999999999E-2</v>
      </c>
      <c r="F7034" t="s">
        <v>81</v>
      </c>
      <c r="G7034">
        <v>5.6489361702127674</v>
      </c>
      <c r="H7034">
        <v>-5.818621174468086E-2</v>
      </c>
      <c r="I7034">
        <v>-5.818621174468086E-2</v>
      </c>
      <c r="J7034">
        <v>1</v>
      </c>
      <c r="L7034" t="s">
        <v>76</v>
      </c>
      <c r="M7034" t="s">
        <v>10908</v>
      </c>
      <c r="R7034" t="s">
        <v>8556</v>
      </c>
      <c r="T7034" t="s">
        <v>76</v>
      </c>
      <c r="V7034" t="s">
        <v>4153</v>
      </c>
      <c r="W7034" t="s">
        <v>4154</v>
      </c>
      <c r="X7034" t="s">
        <v>168</v>
      </c>
      <c r="Y7034" t="s">
        <v>268</v>
      </c>
      <c r="Z7034" t="s">
        <v>268</v>
      </c>
      <c r="AA7034" t="s">
        <v>19</v>
      </c>
      <c r="AC7034" t="s">
        <v>12424</v>
      </c>
      <c r="AD7034">
        <v>1</v>
      </c>
      <c r="AE7034">
        <v>1</v>
      </c>
    </row>
    <row r="7035" spans="1:31">
      <c r="A7035" t="s">
        <v>12425</v>
      </c>
      <c r="B7035" s="93">
        <v>44876</v>
      </c>
      <c r="C7035" s="93">
        <v>44876</v>
      </c>
      <c r="D7035">
        <v>-0.19272144199999999</v>
      </c>
      <c r="E7035">
        <v>-0.19272144199999999</v>
      </c>
      <c r="F7035" t="s">
        <v>81</v>
      </c>
      <c r="G7035">
        <v>5.6489361702127674</v>
      </c>
      <c r="H7035">
        <v>-1.0886711244893621</v>
      </c>
      <c r="I7035">
        <v>-1.0886711244893621</v>
      </c>
      <c r="J7035">
        <v>1</v>
      </c>
      <c r="L7035" t="s">
        <v>76</v>
      </c>
      <c r="M7035" t="s">
        <v>10908</v>
      </c>
      <c r="R7035" t="s">
        <v>8556</v>
      </c>
      <c r="T7035" t="s">
        <v>76</v>
      </c>
      <c r="V7035" t="s">
        <v>4153</v>
      </c>
      <c r="W7035" t="s">
        <v>4154</v>
      </c>
      <c r="X7035" t="s">
        <v>168</v>
      </c>
      <c r="Y7035" t="s">
        <v>268</v>
      </c>
      <c r="Z7035" t="s">
        <v>268</v>
      </c>
      <c r="AA7035" t="s">
        <v>19</v>
      </c>
      <c r="AC7035" t="s">
        <v>12426</v>
      </c>
      <c r="AD7035">
        <v>1</v>
      </c>
      <c r="AE7035">
        <v>1</v>
      </c>
    </row>
    <row r="7036" spans="1:31">
      <c r="A7036" t="s">
        <v>12427</v>
      </c>
      <c r="B7036" s="93">
        <v>44876</v>
      </c>
      <c r="C7036" s="93">
        <v>44876</v>
      </c>
      <c r="D7036">
        <v>-5.3459943199999999E-2</v>
      </c>
      <c r="E7036">
        <v>-5.3459943199999999E-2</v>
      </c>
      <c r="F7036" t="s">
        <v>81</v>
      </c>
      <c r="G7036">
        <v>5.6489361702127674</v>
      </c>
      <c r="H7036">
        <v>-0.30199180679999998</v>
      </c>
      <c r="I7036">
        <v>-0.30199180679999998</v>
      </c>
      <c r="J7036">
        <v>1</v>
      </c>
      <c r="L7036" t="s">
        <v>76</v>
      </c>
      <c r="M7036" t="s">
        <v>10908</v>
      </c>
      <c r="R7036" t="s">
        <v>8556</v>
      </c>
      <c r="T7036" t="s">
        <v>76</v>
      </c>
      <c r="V7036" t="s">
        <v>4153</v>
      </c>
      <c r="W7036" t="s">
        <v>4154</v>
      </c>
      <c r="X7036" t="s">
        <v>168</v>
      </c>
      <c r="Y7036" t="s">
        <v>268</v>
      </c>
      <c r="Z7036" t="s">
        <v>268</v>
      </c>
      <c r="AA7036" t="s">
        <v>19</v>
      </c>
      <c r="AC7036" t="s">
        <v>12428</v>
      </c>
      <c r="AD7036">
        <v>1</v>
      </c>
      <c r="AE7036">
        <v>1</v>
      </c>
    </row>
    <row r="7037" spans="1:31">
      <c r="A7037" t="s">
        <v>12429</v>
      </c>
      <c r="B7037" s="93">
        <v>44876</v>
      </c>
      <c r="C7037" s="93">
        <v>44876</v>
      </c>
      <c r="D7037">
        <v>-0.14417557049999999</v>
      </c>
      <c r="E7037">
        <v>-0.14417557049999999</v>
      </c>
      <c r="F7037" t="s">
        <v>81</v>
      </c>
      <c r="G7037">
        <v>5.6489361702127674</v>
      </c>
      <c r="H7037">
        <v>-0.81443859505851068</v>
      </c>
      <c r="I7037">
        <v>-0.81443859505851068</v>
      </c>
      <c r="J7037">
        <v>1</v>
      </c>
      <c r="L7037" t="s">
        <v>76</v>
      </c>
      <c r="M7037" t="s">
        <v>10908</v>
      </c>
      <c r="R7037" t="s">
        <v>8556</v>
      </c>
      <c r="T7037" t="s">
        <v>76</v>
      </c>
      <c r="V7037" t="s">
        <v>4153</v>
      </c>
      <c r="W7037" t="s">
        <v>4154</v>
      </c>
      <c r="X7037" t="s">
        <v>168</v>
      </c>
      <c r="Y7037" t="s">
        <v>268</v>
      </c>
      <c r="Z7037" t="s">
        <v>268</v>
      </c>
      <c r="AA7037" t="s">
        <v>19</v>
      </c>
      <c r="AC7037" t="s">
        <v>12430</v>
      </c>
      <c r="AD7037">
        <v>1</v>
      </c>
      <c r="AE7037">
        <v>1</v>
      </c>
    </row>
    <row r="7038" spans="1:31">
      <c r="A7038" t="s">
        <v>12431</v>
      </c>
      <c r="B7038" s="93">
        <v>44876</v>
      </c>
      <c r="C7038" s="93">
        <v>44876</v>
      </c>
      <c r="D7038">
        <v>-1.6859938800000002E-2</v>
      </c>
      <c r="E7038">
        <v>-1.6859938800000002E-2</v>
      </c>
      <c r="F7038" t="s">
        <v>81</v>
      </c>
      <c r="G7038">
        <v>5.6489361702127674</v>
      </c>
      <c r="H7038">
        <v>-9.5240718114893638E-2</v>
      </c>
      <c r="I7038">
        <v>-9.5240718114893638E-2</v>
      </c>
      <c r="J7038">
        <v>1</v>
      </c>
      <c r="L7038" t="s">
        <v>76</v>
      </c>
      <c r="M7038" t="s">
        <v>10908</v>
      </c>
      <c r="R7038" t="s">
        <v>8556</v>
      </c>
      <c r="T7038" t="s">
        <v>76</v>
      </c>
      <c r="V7038" t="s">
        <v>4153</v>
      </c>
      <c r="W7038" t="s">
        <v>4154</v>
      </c>
      <c r="X7038" t="s">
        <v>168</v>
      </c>
      <c r="Y7038" t="s">
        <v>268</v>
      </c>
      <c r="Z7038" t="s">
        <v>268</v>
      </c>
      <c r="AA7038" t="s">
        <v>19</v>
      </c>
      <c r="AC7038" t="s">
        <v>12432</v>
      </c>
      <c r="AD7038">
        <v>1</v>
      </c>
      <c r="AE7038">
        <v>1</v>
      </c>
    </row>
    <row r="7039" spans="1:31">
      <c r="A7039" t="s">
        <v>12433</v>
      </c>
      <c r="B7039" s="93">
        <v>44876</v>
      </c>
      <c r="C7039" s="93">
        <v>44876</v>
      </c>
      <c r="D7039">
        <v>-1.147455E-2</v>
      </c>
      <c r="E7039">
        <v>-1.147455E-2</v>
      </c>
      <c r="F7039" t="s">
        <v>81</v>
      </c>
      <c r="G7039">
        <v>5.6489361702127674</v>
      </c>
      <c r="H7039">
        <v>-6.4819000531914903E-2</v>
      </c>
      <c r="I7039">
        <v>-6.4819000531914903E-2</v>
      </c>
      <c r="J7039">
        <v>1</v>
      </c>
      <c r="L7039" t="s">
        <v>76</v>
      </c>
      <c r="M7039" t="s">
        <v>10908</v>
      </c>
      <c r="R7039" t="s">
        <v>8556</v>
      </c>
      <c r="T7039" t="s">
        <v>76</v>
      </c>
      <c r="V7039" t="s">
        <v>4153</v>
      </c>
      <c r="W7039" t="s">
        <v>4154</v>
      </c>
      <c r="X7039" t="s">
        <v>168</v>
      </c>
      <c r="Y7039" t="s">
        <v>268</v>
      </c>
      <c r="Z7039" t="s">
        <v>268</v>
      </c>
      <c r="AA7039" t="s">
        <v>19</v>
      </c>
      <c r="AC7039" t="s">
        <v>12434</v>
      </c>
      <c r="AD7039">
        <v>1</v>
      </c>
      <c r="AE7039">
        <v>1</v>
      </c>
    </row>
    <row r="7040" spans="1:31">
      <c r="A7040" t="s">
        <v>12435</v>
      </c>
      <c r="B7040" s="93">
        <v>44876</v>
      </c>
      <c r="C7040" s="93">
        <v>44876</v>
      </c>
      <c r="D7040">
        <v>-1.0170540800000001E-2</v>
      </c>
      <c r="E7040">
        <v>-1.0170540800000001E-2</v>
      </c>
      <c r="F7040" t="s">
        <v>81</v>
      </c>
      <c r="G7040">
        <v>5.6489361702127674</v>
      </c>
      <c r="H7040">
        <v>-5.745273579574469E-2</v>
      </c>
      <c r="I7040">
        <v>-5.745273579574469E-2</v>
      </c>
      <c r="J7040">
        <v>1</v>
      </c>
      <c r="L7040" t="s">
        <v>76</v>
      </c>
      <c r="M7040" t="s">
        <v>10908</v>
      </c>
      <c r="R7040" t="s">
        <v>8556</v>
      </c>
      <c r="T7040" t="s">
        <v>76</v>
      </c>
      <c r="V7040" t="s">
        <v>4153</v>
      </c>
      <c r="W7040" t="s">
        <v>4154</v>
      </c>
      <c r="X7040" t="s">
        <v>168</v>
      </c>
      <c r="Y7040" t="s">
        <v>268</v>
      </c>
      <c r="Z7040" t="s">
        <v>268</v>
      </c>
      <c r="AA7040" t="s">
        <v>19</v>
      </c>
      <c r="AC7040" t="s">
        <v>12436</v>
      </c>
      <c r="AD7040">
        <v>1</v>
      </c>
      <c r="AE7040">
        <v>1</v>
      </c>
    </row>
    <row r="7041" spans="1:31">
      <c r="A7041" t="s">
        <v>12437</v>
      </c>
      <c r="B7041" s="93">
        <v>44876</v>
      </c>
      <c r="C7041" s="93">
        <v>44876</v>
      </c>
      <c r="D7041">
        <v>-1.52887532E-2</v>
      </c>
      <c r="E7041">
        <v>-1.52887532E-2</v>
      </c>
      <c r="F7041" t="s">
        <v>81</v>
      </c>
      <c r="G7041">
        <v>5.6489361702127674</v>
      </c>
      <c r="H7041">
        <v>-8.6365190948936174E-2</v>
      </c>
      <c r="I7041">
        <v>-8.6365190948936174E-2</v>
      </c>
      <c r="J7041">
        <v>1</v>
      </c>
      <c r="L7041" t="s">
        <v>76</v>
      </c>
      <c r="M7041" t="s">
        <v>10908</v>
      </c>
      <c r="R7041" t="s">
        <v>8556</v>
      </c>
      <c r="T7041" t="s">
        <v>76</v>
      </c>
      <c r="V7041" t="s">
        <v>4153</v>
      </c>
      <c r="W7041" t="s">
        <v>4154</v>
      </c>
      <c r="X7041" t="s">
        <v>168</v>
      </c>
      <c r="Y7041" t="s">
        <v>268</v>
      </c>
      <c r="Z7041" t="s">
        <v>268</v>
      </c>
      <c r="AA7041" t="s">
        <v>19</v>
      </c>
      <c r="AC7041" t="s">
        <v>12438</v>
      </c>
      <c r="AD7041">
        <v>1</v>
      </c>
      <c r="AE7041">
        <v>1</v>
      </c>
    </row>
    <row r="7042" spans="1:31">
      <c r="A7042" t="s">
        <v>12439</v>
      </c>
      <c r="B7042" s="93">
        <v>44876</v>
      </c>
      <c r="C7042" s="93">
        <v>44876</v>
      </c>
      <c r="D7042">
        <v>-3.7137501599999997E-2</v>
      </c>
      <c r="E7042">
        <v>-3.7137501599999997E-2</v>
      </c>
      <c r="F7042" t="s">
        <v>81</v>
      </c>
      <c r="G7042">
        <v>5.6489361702127674</v>
      </c>
      <c r="H7042">
        <v>-0.20978737605957451</v>
      </c>
      <c r="I7042">
        <v>-0.20978737605957451</v>
      </c>
      <c r="J7042">
        <v>1</v>
      </c>
      <c r="L7042" t="s">
        <v>76</v>
      </c>
      <c r="M7042" t="s">
        <v>10908</v>
      </c>
      <c r="R7042" t="s">
        <v>8556</v>
      </c>
      <c r="T7042" t="s">
        <v>76</v>
      </c>
      <c r="V7042" t="s">
        <v>4153</v>
      </c>
      <c r="W7042" t="s">
        <v>4154</v>
      </c>
      <c r="X7042" t="s">
        <v>168</v>
      </c>
      <c r="Y7042" t="s">
        <v>268</v>
      </c>
      <c r="Z7042" t="s">
        <v>268</v>
      </c>
      <c r="AA7042" t="s">
        <v>19</v>
      </c>
      <c r="AC7042" t="s">
        <v>12440</v>
      </c>
      <c r="AD7042">
        <v>1</v>
      </c>
      <c r="AE7042">
        <v>1</v>
      </c>
    </row>
    <row r="7043" spans="1:31">
      <c r="A7043" t="s">
        <v>12441</v>
      </c>
      <c r="B7043" s="93">
        <v>44876</v>
      </c>
      <c r="C7043" s="93">
        <v>44876</v>
      </c>
      <c r="D7043">
        <v>-3.0672924800000001E-2</v>
      </c>
      <c r="E7043">
        <v>-3.0672924800000001E-2</v>
      </c>
      <c r="F7043" t="s">
        <v>81</v>
      </c>
      <c r="G7043">
        <v>5.6489361702127674</v>
      </c>
      <c r="H7043">
        <v>-0.17326939434893621</v>
      </c>
      <c r="I7043">
        <v>-0.17326939434893621</v>
      </c>
      <c r="J7043">
        <v>1</v>
      </c>
      <c r="L7043" t="s">
        <v>76</v>
      </c>
      <c r="M7043" t="s">
        <v>10908</v>
      </c>
      <c r="R7043" t="s">
        <v>8556</v>
      </c>
      <c r="T7043" t="s">
        <v>76</v>
      </c>
      <c r="V7043" t="s">
        <v>4153</v>
      </c>
      <c r="W7043" t="s">
        <v>4154</v>
      </c>
      <c r="X7043" t="s">
        <v>168</v>
      </c>
      <c r="Y7043" t="s">
        <v>268</v>
      </c>
      <c r="Z7043" t="s">
        <v>268</v>
      </c>
      <c r="AA7043" t="s">
        <v>19</v>
      </c>
      <c r="AC7043" t="s">
        <v>12442</v>
      </c>
      <c r="AD7043">
        <v>1</v>
      </c>
      <c r="AE7043">
        <v>1</v>
      </c>
    </row>
    <row r="7044" spans="1:31">
      <c r="A7044" t="s">
        <v>12443</v>
      </c>
      <c r="B7044" s="93">
        <v>44876</v>
      </c>
      <c r="C7044" s="93">
        <v>44876</v>
      </c>
      <c r="D7044">
        <v>-2.93167844E-2</v>
      </c>
      <c r="E7044">
        <v>-2.93167844E-2</v>
      </c>
      <c r="F7044" t="s">
        <v>81</v>
      </c>
      <c r="G7044">
        <v>5.6489361702127674</v>
      </c>
      <c r="H7044">
        <v>-0.1656086437914894</v>
      </c>
      <c r="I7044">
        <v>-0.1656086437914894</v>
      </c>
      <c r="J7044">
        <v>1</v>
      </c>
      <c r="L7044" t="s">
        <v>76</v>
      </c>
      <c r="M7044" t="s">
        <v>10908</v>
      </c>
      <c r="R7044" t="s">
        <v>8556</v>
      </c>
      <c r="T7044" t="s">
        <v>76</v>
      </c>
      <c r="V7044" t="s">
        <v>4153</v>
      </c>
      <c r="W7044" t="s">
        <v>4154</v>
      </c>
      <c r="X7044" t="s">
        <v>168</v>
      </c>
      <c r="Y7044" t="s">
        <v>268</v>
      </c>
      <c r="Z7044" t="s">
        <v>268</v>
      </c>
      <c r="AA7044" t="s">
        <v>19</v>
      </c>
      <c r="AC7044" t="s">
        <v>12444</v>
      </c>
      <c r="AD7044">
        <v>1</v>
      </c>
      <c r="AE7044">
        <v>1</v>
      </c>
    </row>
    <row r="7045" spans="1:31">
      <c r="A7045" t="s">
        <v>12445</v>
      </c>
      <c r="B7045" s="93">
        <v>44876</v>
      </c>
      <c r="C7045" s="93">
        <v>44876</v>
      </c>
      <c r="D7045">
        <v>-1.7317560799999999E-2</v>
      </c>
      <c r="E7045">
        <v>-1.7317560799999999E-2</v>
      </c>
      <c r="F7045" t="s">
        <v>81</v>
      </c>
      <c r="G7045">
        <v>5.6489361702127674</v>
      </c>
      <c r="H7045">
        <v>-9.7825795582978728E-2</v>
      </c>
      <c r="I7045">
        <v>-9.7825795582978728E-2</v>
      </c>
      <c r="J7045">
        <v>1</v>
      </c>
      <c r="L7045" t="s">
        <v>76</v>
      </c>
      <c r="M7045" t="s">
        <v>10908</v>
      </c>
      <c r="R7045" t="s">
        <v>8556</v>
      </c>
      <c r="T7045" t="s">
        <v>76</v>
      </c>
      <c r="V7045" t="s">
        <v>4153</v>
      </c>
      <c r="W7045" t="s">
        <v>4154</v>
      </c>
      <c r="X7045" t="s">
        <v>168</v>
      </c>
      <c r="Y7045" t="s">
        <v>268</v>
      </c>
      <c r="Z7045" t="s">
        <v>268</v>
      </c>
      <c r="AA7045" t="s">
        <v>19</v>
      </c>
      <c r="AC7045" t="s">
        <v>12446</v>
      </c>
      <c r="AD7045">
        <v>1</v>
      </c>
      <c r="AE7045">
        <v>1</v>
      </c>
    </row>
    <row r="7046" spans="1:31">
      <c r="A7046" t="s">
        <v>12447</v>
      </c>
      <c r="B7046" s="93">
        <v>44876</v>
      </c>
      <c r="C7046" s="93">
        <v>44876</v>
      </c>
      <c r="D7046">
        <v>-1.20651534E-2</v>
      </c>
      <c r="E7046">
        <v>-1.20651534E-2</v>
      </c>
      <c r="F7046" t="s">
        <v>81</v>
      </c>
      <c r="G7046">
        <v>5.6489361702127674</v>
      </c>
      <c r="H7046">
        <v>-6.8155281440425541E-2</v>
      </c>
      <c r="I7046">
        <v>-6.8155281440425541E-2</v>
      </c>
      <c r="J7046">
        <v>1</v>
      </c>
      <c r="L7046" t="s">
        <v>76</v>
      </c>
      <c r="M7046" t="s">
        <v>10908</v>
      </c>
      <c r="R7046" t="s">
        <v>8556</v>
      </c>
      <c r="T7046" t="s">
        <v>76</v>
      </c>
      <c r="V7046" t="s">
        <v>4153</v>
      </c>
      <c r="W7046" t="s">
        <v>4154</v>
      </c>
      <c r="X7046" t="s">
        <v>168</v>
      </c>
      <c r="Y7046" t="s">
        <v>268</v>
      </c>
      <c r="Z7046" t="s">
        <v>268</v>
      </c>
      <c r="AA7046" t="s">
        <v>19</v>
      </c>
      <c r="AC7046" t="s">
        <v>12448</v>
      </c>
      <c r="AD7046">
        <v>1</v>
      </c>
      <c r="AE7046">
        <v>1</v>
      </c>
    </row>
    <row r="7047" spans="1:31">
      <c r="A7047" t="s">
        <v>12449</v>
      </c>
      <c r="B7047" s="93">
        <v>44876</v>
      </c>
      <c r="C7047" s="93">
        <v>44876</v>
      </c>
      <c r="D7047">
        <v>-2.0782540799999999E-2</v>
      </c>
      <c r="E7047">
        <v>-2.0782540799999999E-2</v>
      </c>
      <c r="F7047" t="s">
        <v>81</v>
      </c>
      <c r="G7047">
        <v>5.6489361702127674</v>
      </c>
      <c r="H7047">
        <v>-0.11739924643404261</v>
      </c>
      <c r="I7047">
        <v>-0.11739924643404261</v>
      </c>
      <c r="J7047">
        <v>1</v>
      </c>
      <c r="L7047" t="s">
        <v>76</v>
      </c>
      <c r="M7047" t="s">
        <v>10908</v>
      </c>
      <c r="R7047" t="s">
        <v>8556</v>
      </c>
      <c r="T7047" t="s">
        <v>76</v>
      </c>
      <c r="V7047" t="s">
        <v>4153</v>
      </c>
      <c r="W7047" t="s">
        <v>4154</v>
      </c>
      <c r="X7047" t="s">
        <v>168</v>
      </c>
      <c r="Y7047" t="s">
        <v>268</v>
      </c>
      <c r="Z7047" t="s">
        <v>268</v>
      </c>
      <c r="AA7047" t="s">
        <v>19</v>
      </c>
      <c r="AC7047" t="s">
        <v>12450</v>
      </c>
      <c r="AD7047">
        <v>1</v>
      </c>
      <c r="AE7047">
        <v>1</v>
      </c>
    </row>
    <row r="7048" spans="1:31">
      <c r="A7048" t="s">
        <v>12451</v>
      </c>
      <c r="B7048" s="93">
        <v>44876</v>
      </c>
      <c r="C7048" s="93">
        <v>44876</v>
      </c>
      <c r="D7048">
        <v>-2.37237397E-2</v>
      </c>
      <c r="E7048">
        <v>-2.37237397E-2</v>
      </c>
      <c r="F7048" t="s">
        <v>81</v>
      </c>
      <c r="G7048">
        <v>5.6489361702127674</v>
      </c>
      <c r="H7048">
        <v>-0.13401389128404259</v>
      </c>
      <c r="I7048">
        <v>-0.13401389128404259</v>
      </c>
      <c r="J7048">
        <v>1</v>
      </c>
      <c r="L7048" t="s">
        <v>76</v>
      </c>
      <c r="M7048" t="s">
        <v>10908</v>
      </c>
      <c r="R7048" t="s">
        <v>8556</v>
      </c>
      <c r="T7048" t="s">
        <v>76</v>
      </c>
      <c r="V7048" t="s">
        <v>4153</v>
      </c>
      <c r="W7048" t="s">
        <v>4154</v>
      </c>
      <c r="X7048" t="s">
        <v>168</v>
      </c>
      <c r="Y7048" t="s">
        <v>268</v>
      </c>
      <c r="Z7048" t="s">
        <v>268</v>
      </c>
      <c r="AA7048" t="s">
        <v>19</v>
      </c>
      <c r="AC7048" t="s">
        <v>12452</v>
      </c>
      <c r="AD7048">
        <v>1</v>
      </c>
      <c r="AE7048">
        <v>1</v>
      </c>
    </row>
    <row r="7049" spans="1:31">
      <c r="A7049" t="s">
        <v>12453</v>
      </c>
      <c r="B7049" s="93">
        <v>44876</v>
      </c>
      <c r="C7049" s="93">
        <v>44876</v>
      </c>
      <c r="D7049">
        <v>-1.27698992E-2</v>
      </c>
      <c r="E7049">
        <v>-1.27698992E-2</v>
      </c>
      <c r="F7049" t="s">
        <v>81</v>
      </c>
      <c r="G7049">
        <v>5.6489361702127674</v>
      </c>
      <c r="H7049">
        <v>-7.2136345480851072E-2</v>
      </c>
      <c r="I7049">
        <v>-7.2136345480851072E-2</v>
      </c>
      <c r="J7049">
        <v>1</v>
      </c>
      <c r="L7049" t="s">
        <v>76</v>
      </c>
      <c r="M7049" t="s">
        <v>10908</v>
      </c>
      <c r="R7049" t="s">
        <v>8556</v>
      </c>
      <c r="T7049" t="s">
        <v>76</v>
      </c>
      <c r="V7049" t="s">
        <v>4153</v>
      </c>
      <c r="W7049" t="s">
        <v>4154</v>
      </c>
      <c r="X7049" t="s">
        <v>168</v>
      </c>
      <c r="Y7049" t="s">
        <v>268</v>
      </c>
      <c r="Z7049" t="s">
        <v>268</v>
      </c>
      <c r="AA7049" t="s">
        <v>19</v>
      </c>
      <c r="AC7049" t="s">
        <v>12454</v>
      </c>
      <c r="AD7049">
        <v>1</v>
      </c>
      <c r="AE7049">
        <v>1</v>
      </c>
    </row>
    <row r="7050" spans="1:31">
      <c r="A7050" t="s">
        <v>12455</v>
      </c>
      <c r="B7050" s="93">
        <v>44876</v>
      </c>
      <c r="C7050" s="93">
        <v>44876</v>
      </c>
      <c r="D7050">
        <v>-2.1769563200000001E-2</v>
      </c>
      <c r="E7050">
        <v>-2.1769563200000001E-2</v>
      </c>
      <c r="F7050" t="s">
        <v>81</v>
      </c>
      <c r="G7050">
        <v>5.6489361702127674</v>
      </c>
      <c r="H7050">
        <v>-0.1229748729702128</v>
      </c>
      <c r="I7050">
        <v>-0.1229748729702128</v>
      </c>
      <c r="J7050">
        <v>1</v>
      </c>
      <c r="L7050" t="s">
        <v>76</v>
      </c>
      <c r="M7050" t="s">
        <v>10908</v>
      </c>
      <c r="R7050" t="s">
        <v>8556</v>
      </c>
      <c r="T7050" t="s">
        <v>76</v>
      </c>
      <c r="V7050" t="s">
        <v>4153</v>
      </c>
      <c r="W7050" t="s">
        <v>4154</v>
      </c>
      <c r="X7050" t="s">
        <v>168</v>
      </c>
      <c r="Y7050" t="s">
        <v>268</v>
      </c>
      <c r="Z7050" t="s">
        <v>268</v>
      </c>
      <c r="AA7050" t="s">
        <v>19</v>
      </c>
      <c r="AC7050" t="s">
        <v>12456</v>
      </c>
      <c r="AD7050">
        <v>1</v>
      </c>
      <c r="AE7050">
        <v>1</v>
      </c>
    </row>
    <row r="7051" spans="1:31">
      <c r="A7051" t="s">
        <v>12457</v>
      </c>
      <c r="B7051" s="93">
        <v>44876</v>
      </c>
      <c r="C7051" s="93">
        <v>44876</v>
      </c>
      <c r="D7051">
        <v>-4.4226728700000002E-2</v>
      </c>
      <c r="E7051">
        <v>-4.4226728700000002E-2</v>
      </c>
      <c r="F7051" t="s">
        <v>81</v>
      </c>
      <c r="G7051">
        <v>5.6489361702127674</v>
      </c>
      <c r="H7051">
        <v>-0.24983396744361699</v>
      </c>
      <c r="I7051">
        <v>-0.24983396744361699</v>
      </c>
      <c r="J7051">
        <v>1</v>
      </c>
      <c r="L7051" t="s">
        <v>76</v>
      </c>
      <c r="M7051" t="s">
        <v>10908</v>
      </c>
      <c r="R7051" t="s">
        <v>8556</v>
      </c>
      <c r="T7051" t="s">
        <v>76</v>
      </c>
      <c r="V7051" t="s">
        <v>4153</v>
      </c>
      <c r="W7051" t="s">
        <v>4154</v>
      </c>
      <c r="X7051" t="s">
        <v>168</v>
      </c>
      <c r="Y7051" t="s">
        <v>268</v>
      </c>
      <c r="Z7051" t="s">
        <v>268</v>
      </c>
      <c r="AA7051" t="s">
        <v>19</v>
      </c>
      <c r="AC7051" t="s">
        <v>12458</v>
      </c>
      <c r="AD7051">
        <v>1</v>
      </c>
      <c r="AE7051">
        <v>1</v>
      </c>
    </row>
    <row r="7052" spans="1:31">
      <c r="A7052" t="s">
        <v>12459</v>
      </c>
      <c r="B7052" s="93">
        <v>44876</v>
      </c>
      <c r="C7052" s="93">
        <v>44876</v>
      </c>
      <c r="D7052">
        <v>-1.3177883200000001E-2</v>
      </c>
      <c r="E7052">
        <v>-1.3177883200000001E-2</v>
      </c>
      <c r="F7052" t="s">
        <v>81</v>
      </c>
      <c r="G7052">
        <v>5.6489361702127674</v>
      </c>
      <c r="H7052">
        <v>-7.4441021055319148E-2</v>
      </c>
      <c r="I7052">
        <v>-7.4441021055319148E-2</v>
      </c>
      <c r="J7052">
        <v>1</v>
      </c>
      <c r="L7052" t="s">
        <v>76</v>
      </c>
      <c r="M7052" t="s">
        <v>10908</v>
      </c>
      <c r="R7052" t="s">
        <v>8556</v>
      </c>
      <c r="T7052" t="s">
        <v>76</v>
      </c>
      <c r="V7052" t="s">
        <v>4153</v>
      </c>
      <c r="W7052" t="s">
        <v>4154</v>
      </c>
      <c r="X7052" t="s">
        <v>168</v>
      </c>
      <c r="Y7052" t="s">
        <v>268</v>
      </c>
      <c r="Z7052" t="s">
        <v>268</v>
      </c>
      <c r="AA7052" t="s">
        <v>19</v>
      </c>
      <c r="AC7052" t="s">
        <v>12460</v>
      </c>
      <c r="AD7052">
        <v>1</v>
      </c>
      <c r="AE7052">
        <v>1</v>
      </c>
    </row>
    <row r="7053" spans="1:31">
      <c r="A7053" t="s">
        <v>12461</v>
      </c>
      <c r="B7053" s="93">
        <v>44876</v>
      </c>
      <c r="C7053" s="93">
        <v>44876</v>
      </c>
      <c r="D7053">
        <v>-1.3565468000000001E-2</v>
      </c>
      <c r="E7053">
        <v>-1.3565468000000001E-2</v>
      </c>
      <c r="F7053" t="s">
        <v>81</v>
      </c>
      <c r="G7053">
        <v>5.6489361702127674</v>
      </c>
      <c r="H7053">
        <v>-7.6630462851063841E-2</v>
      </c>
      <c r="I7053">
        <v>-7.6630462851063841E-2</v>
      </c>
      <c r="J7053">
        <v>1</v>
      </c>
      <c r="L7053" t="s">
        <v>76</v>
      </c>
      <c r="M7053" t="s">
        <v>10908</v>
      </c>
      <c r="R7053" t="s">
        <v>8556</v>
      </c>
      <c r="T7053" t="s">
        <v>76</v>
      </c>
      <c r="V7053" t="s">
        <v>4153</v>
      </c>
      <c r="W7053" t="s">
        <v>4154</v>
      </c>
      <c r="X7053" t="s">
        <v>168</v>
      </c>
      <c r="Y7053" t="s">
        <v>268</v>
      </c>
      <c r="Z7053" t="s">
        <v>268</v>
      </c>
      <c r="AA7053" t="s">
        <v>19</v>
      </c>
      <c r="AC7053" t="s">
        <v>12462</v>
      </c>
      <c r="AD7053">
        <v>1</v>
      </c>
      <c r="AE7053">
        <v>1</v>
      </c>
    </row>
    <row r="7054" spans="1:31">
      <c r="A7054" t="s">
        <v>12463</v>
      </c>
      <c r="B7054" s="93">
        <v>44876</v>
      </c>
      <c r="C7054" s="93">
        <v>44876</v>
      </c>
      <c r="D7054">
        <v>-1.5944023299999999E-2</v>
      </c>
      <c r="E7054">
        <v>-1.5944023299999999E-2</v>
      </c>
      <c r="F7054" t="s">
        <v>81</v>
      </c>
      <c r="G7054">
        <v>5.6489361702127674</v>
      </c>
      <c r="H7054">
        <v>-9.0066769918085113E-2</v>
      </c>
      <c r="I7054">
        <v>-9.0066769918085113E-2</v>
      </c>
      <c r="J7054">
        <v>1</v>
      </c>
      <c r="L7054" t="s">
        <v>76</v>
      </c>
      <c r="M7054" t="s">
        <v>10908</v>
      </c>
      <c r="R7054" t="s">
        <v>8556</v>
      </c>
      <c r="T7054" t="s">
        <v>76</v>
      </c>
      <c r="V7054" t="s">
        <v>4153</v>
      </c>
      <c r="W7054" t="s">
        <v>4154</v>
      </c>
      <c r="X7054" t="s">
        <v>168</v>
      </c>
      <c r="Y7054" t="s">
        <v>268</v>
      </c>
      <c r="Z7054" t="s">
        <v>268</v>
      </c>
      <c r="AA7054" t="s">
        <v>19</v>
      </c>
      <c r="AC7054" t="s">
        <v>12464</v>
      </c>
      <c r="AD7054">
        <v>1</v>
      </c>
      <c r="AE7054">
        <v>1</v>
      </c>
    </row>
    <row r="7055" spans="1:31">
      <c r="A7055" t="s">
        <v>12465</v>
      </c>
      <c r="B7055" s="93">
        <v>44876</v>
      </c>
      <c r="C7055" s="93">
        <v>44876</v>
      </c>
      <c r="D7055">
        <v>-7.4122697599999995E-2</v>
      </c>
      <c r="E7055">
        <v>-7.4122697599999995E-2</v>
      </c>
      <c r="F7055" t="s">
        <v>81</v>
      </c>
      <c r="G7055">
        <v>5.6489361702127674</v>
      </c>
      <c r="H7055">
        <v>-0.41871438750638301</v>
      </c>
      <c r="I7055">
        <v>-0.41871438750638301</v>
      </c>
      <c r="J7055">
        <v>1</v>
      </c>
      <c r="L7055" t="s">
        <v>76</v>
      </c>
      <c r="M7055" t="s">
        <v>10908</v>
      </c>
      <c r="R7055" t="s">
        <v>8556</v>
      </c>
      <c r="T7055" t="s">
        <v>76</v>
      </c>
      <c r="V7055" t="s">
        <v>4153</v>
      </c>
      <c r="W7055" t="s">
        <v>4154</v>
      </c>
      <c r="X7055" t="s">
        <v>168</v>
      </c>
      <c r="Y7055" t="s">
        <v>268</v>
      </c>
      <c r="Z7055" t="s">
        <v>268</v>
      </c>
      <c r="AA7055" t="s">
        <v>19</v>
      </c>
      <c r="AC7055" t="s">
        <v>12466</v>
      </c>
      <c r="AD7055">
        <v>1</v>
      </c>
      <c r="AE7055">
        <v>1</v>
      </c>
    </row>
    <row r="7056" spans="1:31">
      <c r="A7056" t="s">
        <v>12467</v>
      </c>
      <c r="B7056" s="93">
        <v>44876</v>
      </c>
      <c r="C7056" s="93">
        <v>44876</v>
      </c>
      <c r="D7056">
        <v>-0.1064498489</v>
      </c>
      <c r="E7056">
        <v>-0.1064498489</v>
      </c>
      <c r="F7056" t="s">
        <v>81</v>
      </c>
      <c r="G7056">
        <v>5.6489361702127674</v>
      </c>
      <c r="H7056">
        <v>-0.60132840176489366</v>
      </c>
      <c r="I7056">
        <v>-0.60132840176489366</v>
      </c>
      <c r="J7056">
        <v>1</v>
      </c>
      <c r="L7056" t="s">
        <v>76</v>
      </c>
      <c r="M7056" t="s">
        <v>10908</v>
      </c>
      <c r="R7056" t="s">
        <v>8556</v>
      </c>
      <c r="T7056" t="s">
        <v>76</v>
      </c>
      <c r="V7056" t="s">
        <v>4153</v>
      </c>
      <c r="W7056" t="s">
        <v>4154</v>
      </c>
      <c r="X7056" t="s">
        <v>168</v>
      </c>
      <c r="Y7056" t="s">
        <v>268</v>
      </c>
      <c r="Z7056" t="s">
        <v>268</v>
      </c>
      <c r="AA7056" t="s">
        <v>19</v>
      </c>
      <c r="AC7056" t="s">
        <v>12468</v>
      </c>
      <c r="AD7056">
        <v>1</v>
      </c>
      <c r="AE7056">
        <v>1</v>
      </c>
    </row>
    <row r="7057" spans="1:31">
      <c r="A7057" t="s">
        <v>12469</v>
      </c>
      <c r="B7057" s="93">
        <v>44876</v>
      </c>
      <c r="C7057" s="93">
        <v>44876</v>
      </c>
      <c r="D7057">
        <v>-4.62245872E-2</v>
      </c>
      <c r="E7057">
        <v>-4.62245872E-2</v>
      </c>
      <c r="F7057" t="s">
        <v>81</v>
      </c>
      <c r="G7057">
        <v>5.6489361702127674</v>
      </c>
      <c r="H7057">
        <v>-0.26111974258723408</v>
      </c>
      <c r="I7057">
        <v>-0.26111974258723408</v>
      </c>
      <c r="J7057">
        <v>1</v>
      </c>
      <c r="L7057" t="s">
        <v>76</v>
      </c>
      <c r="M7057" t="s">
        <v>10908</v>
      </c>
      <c r="R7057" t="s">
        <v>8556</v>
      </c>
      <c r="T7057" t="s">
        <v>76</v>
      </c>
      <c r="V7057" t="s">
        <v>4153</v>
      </c>
      <c r="W7057" t="s">
        <v>4154</v>
      </c>
      <c r="X7057" t="s">
        <v>168</v>
      </c>
      <c r="Y7057" t="s">
        <v>268</v>
      </c>
      <c r="Z7057" t="s">
        <v>268</v>
      </c>
      <c r="AA7057" t="s">
        <v>19</v>
      </c>
      <c r="AC7057" t="s">
        <v>12470</v>
      </c>
      <c r="AD7057">
        <v>1</v>
      </c>
      <c r="AE7057">
        <v>1</v>
      </c>
    </row>
    <row r="7058" spans="1:31">
      <c r="A7058" t="s">
        <v>12471</v>
      </c>
      <c r="B7058" s="93">
        <v>44876</v>
      </c>
      <c r="C7058" s="93">
        <v>44876</v>
      </c>
      <c r="D7058">
        <v>-1.39554317E-2</v>
      </c>
      <c r="E7058">
        <v>-1.39554317E-2</v>
      </c>
      <c r="F7058" t="s">
        <v>81</v>
      </c>
      <c r="G7058">
        <v>5.6489361702127674</v>
      </c>
      <c r="H7058">
        <v>-7.8833342901063835E-2</v>
      </c>
      <c r="I7058">
        <v>-7.8833342901063835E-2</v>
      </c>
      <c r="J7058">
        <v>1</v>
      </c>
      <c r="L7058" t="s">
        <v>76</v>
      </c>
      <c r="M7058" t="s">
        <v>10908</v>
      </c>
      <c r="R7058" t="s">
        <v>8556</v>
      </c>
      <c r="T7058" t="s">
        <v>76</v>
      </c>
      <c r="V7058" t="s">
        <v>4153</v>
      </c>
      <c r="W7058" t="s">
        <v>4154</v>
      </c>
      <c r="X7058" t="s">
        <v>168</v>
      </c>
      <c r="Y7058" t="s">
        <v>268</v>
      </c>
      <c r="Z7058" t="s">
        <v>268</v>
      </c>
      <c r="AA7058" t="s">
        <v>19</v>
      </c>
      <c r="AC7058" t="s">
        <v>12472</v>
      </c>
      <c r="AD7058">
        <v>1</v>
      </c>
      <c r="AE7058">
        <v>1</v>
      </c>
    </row>
    <row r="7059" spans="1:31">
      <c r="A7059" t="s">
        <v>12473</v>
      </c>
      <c r="B7059" s="93">
        <v>44876</v>
      </c>
      <c r="C7059" s="93">
        <v>44876</v>
      </c>
      <c r="D7059">
        <v>-8.2094431999999995E-3</v>
      </c>
      <c r="E7059">
        <v>-8.2094431999999995E-3</v>
      </c>
      <c r="F7059" t="s">
        <v>81</v>
      </c>
      <c r="G7059">
        <v>5.6489361702127674</v>
      </c>
      <c r="H7059">
        <v>-4.6374620629787228E-2</v>
      </c>
      <c r="I7059">
        <v>-4.6374620629787228E-2</v>
      </c>
      <c r="J7059">
        <v>1</v>
      </c>
      <c r="L7059" t="s">
        <v>76</v>
      </c>
      <c r="M7059" t="s">
        <v>10908</v>
      </c>
      <c r="R7059" t="s">
        <v>8556</v>
      </c>
      <c r="T7059" t="s">
        <v>76</v>
      </c>
      <c r="V7059" t="s">
        <v>4153</v>
      </c>
      <c r="W7059" t="s">
        <v>4154</v>
      </c>
      <c r="X7059" t="s">
        <v>168</v>
      </c>
      <c r="Y7059" t="s">
        <v>268</v>
      </c>
      <c r="Z7059" t="s">
        <v>268</v>
      </c>
      <c r="AA7059" t="s">
        <v>19</v>
      </c>
      <c r="AC7059" t="s">
        <v>12474</v>
      </c>
      <c r="AD7059">
        <v>1</v>
      </c>
      <c r="AE7059">
        <v>1</v>
      </c>
    </row>
    <row r="7060" spans="1:31">
      <c r="A7060" t="s">
        <v>12475</v>
      </c>
      <c r="B7060" s="93">
        <v>44876</v>
      </c>
      <c r="C7060" s="93">
        <v>44876</v>
      </c>
      <c r="D7060">
        <v>-6.7747008000000001E-3</v>
      </c>
      <c r="E7060">
        <v>-6.7747008000000001E-3</v>
      </c>
      <c r="F7060" t="s">
        <v>81</v>
      </c>
      <c r="G7060">
        <v>5.6489361702127674</v>
      </c>
      <c r="H7060">
        <v>-3.8269852391489369E-2</v>
      </c>
      <c r="I7060">
        <v>-3.8269852391489369E-2</v>
      </c>
      <c r="J7060">
        <v>1</v>
      </c>
      <c r="L7060" t="s">
        <v>76</v>
      </c>
      <c r="M7060" t="s">
        <v>10908</v>
      </c>
      <c r="R7060" t="s">
        <v>8556</v>
      </c>
      <c r="T7060" t="s">
        <v>76</v>
      </c>
      <c r="V7060" t="s">
        <v>4153</v>
      </c>
      <c r="W7060" t="s">
        <v>4154</v>
      </c>
      <c r="X7060" t="s">
        <v>168</v>
      </c>
      <c r="Y7060" t="s">
        <v>268</v>
      </c>
      <c r="Z7060" t="s">
        <v>268</v>
      </c>
      <c r="AA7060" t="s">
        <v>19</v>
      </c>
      <c r="AC7060" t="s">
        <v>12476</v>
      </c>
      <c r="AD7060">
        <v>1</v>
      </c>
      <c r="AE7060">
        <v>1</v>
      </c>
    </row>
    <row r="7061" spans="1:31">
      <c r="A7061" t="s">
        <v>12477</v>
      </c>
      <c r="B7061" s="93">
        <v>44875</v>
      </c>
      <c r="C7061" s="93">
        <v>44875</v>
      </c>
      <c r="D7061">
        <v>1.9875000000000001E-3</v>
      </c>
      <c r="E7061">
        <v>1.9875000000000001E-3</v>
      </c>
      <c r="F7061" t="s">
        <v>67</v>
      </c>
      <c r="G7061">
        <v>6967.7956989247295</v>
      </c>
      <c r="H7061">
        <v>13.8484939516129</v>
      </c>
      <c r="I7061">
        <v>13.8484939516129</v>
      </c>
      <c r="J7061">
        <v>1</v>
      </c>
      <c r="L7061" t="s">
        <v>9990</v>
      </c>
      <c r="M7061" t="s">
        <v>74</v>
      </c>
      <c r="R7061" t="s">
        <v>8556</v>
      </c>
      <c r="T7061" t="s">
        <v>74</v>
      </c>
      <c r="V7061" t="s">
        <v>9991</v>
      </c>
      <c r="W7061" t="s">
        <v>9991</v>
      </c>
      <c r="X7061" t="s">
        <v>1132</v>
      </c>
      <c r="Y7061" t="s">
        <v>1133</v>
      </c>
      <c r="Z7061" t="s">
        <v>1133</v>
      </c>
      <c r="AA7061" t="s">
        <v>30</v>
      </c>
      <c r="AC7061" t="s">
        <v>12478</v>
      </c>
      <c r="AD7061">
        <v>1</v>
      </c>
      <c r="AE7061">
        <v>1</v>
      </c>
    </row>
    <row r="7062" spans="1:31">
      <c r="A7062" t="s">
        <v>12479</v>
      </c>
      <c r="B7062" s="93">
        <v>44875</v>
      </c>
      <c r="C7062" s="93">
        <v>44875</v>
      </c>
      <c r="D7062">
        <v>-0.15324552082409301</v>
      </c>
      <c r="E7062">
        <v>-0.15324552082409301</v>
      </c>
      <c r="F7062" t="s">
        <v>67</v>
      </c>
      <c r="G7062">
        <v>6967.7956989247295</v>
      </c>
      <c r="H7062">
        <v>-1067.783480877596</v>
      </c>
      <c r="I7062">
        <v>-1067.783480877596</v>
      </c>
      <c r="J7062">
        <v>1</v>
      </c>
      <c r="L7062" t="s">
        <v>65</v>
      </c>
      <c r="M7062" t="s">
        <v>12480</v>
      </c>
      <c r="R7062" t="s">
        <v>12481</v>
      </c>
      <c r="T7062" t="s">
        <v>65</v>
      </c>
      <c r="V7062" t="s">
        <v>1461</v>
      </c>
      <c r="W7062" t="s">
        <v>1461</v>
      </c>
      <c r="X7062" t="s">
        <v>1377</v>
      </c>
      <c r="Y7062" t="s">
        <v>1377</v>
      </c>
      <c r="Z7062" t="s">
        <v>1377</v>
      </c>
      <c r="AA7062" t="s">
        <v>29</v>
      </c>
      <c r="AC7062" t="s">
        <v>12482</v>
      </c>
      <c r="AD7062">
        <v>1</v>
      </c>
      <c r="AE7062">
        <v>1</v>
      </c>
    </row>
    <row r="7063" spans="1:31">
      <c r="A7063" t="s">
        <v>12483</v>
      </c>
      <c r="B7063" s="93">
        <v>44875</v>
      </c>
      <c r="C7063" s="93">
        <v>44875</v>
      </c>
      <c r="D7063">
        <v>1.4999999999999999E-4</v>
      </c>
      <c r="E7063">
        <v>1.4999999999999999E-4</v>
      </c>
      <c r="F7063" t="s">
        <v>67</v>
      </c>
      <c r="G7063">
        <v>6967.7956989247295</v>
      </c>
      <c r="H7063">
        <v>1.04516935483871</v>
      </c>
      <c r="I7063">
        <v>1.04516935483871</v>
      </c>
      <c r="J7063">
        <v>1</v>
      </c>
      <c r="L7063" t="s">
        <v>9990</v>
      </c>
      <c r="M7063" t="s">
        <v>72</v>
      </c>
      <c r="R7063" t="s">
        <v>8556</v>
      </c>
      <c r="T7063" t="s">
        <v>72</v>
      </c>
      <c r="V7063" t="s">
        <v>9991</v>
      </c>
      <c r="W7063" t="s">
        <v>9991</v>
      </c>
      <c r="X7063" t="s">
        <v>1132</v>
      </c>
      <c r="Y7063" t="s">
        <v>1133</v>
      </c>
      <c r="Z7063" t="s">
        <v>1133</v>
      </c>
      <c r="AA7063" t="s">
        <v>30</v>
      </c>
      <c r="AC7063" t="s">
        <v>12484</v>
      </c>
      <c r="AD7063">
        <v>1</v>
      </c>
      <c r="AE7063">
        <v>1</v>
      </c>
    </row>
    <row r="7064" spans="1:31">
      <c r="A7064" t="s">
        <v>12485</v>
      </c>
      <c r="B7064" s="93">
        <v>44875</v>
      </c>
      <c r="C7064" s="93">
        <v>44875</v>
      </c>
      <c r="D7064">
        <v>-9.035398736863957E-3</v>
      </c>
      <c r="E7064">
        <v>-9.035398736863957E-3</v>
      </c>
      <c r="F7064" t="s">
        <v>81</v>
      </c>
      <c r="G7064">
        <v>6.032258064516129</v>
      </c>
      <c r="H7064">
        <v>-5.4503856896566449E-2</v>
      </c>
      <c r="I7064">
        <v>-5.4503856896566449E-2</v>
      </c>
      <c r="J7064">
        <v>1</v>
      </c>
      <c r="L7064" t="s">
        <v>76</v>
      </c>
      <c r="M7064" t="s">
        <v>10908</v>
      </c>
      <c r="R7064" t="s">
        <v>12173</v>
      </c>
      <c r="T7064" t="s">
        <v>76</v>
      </c>
      <c r="V7064" t="s">
        <v>4153</v>
      </c>
      <c r="W7064" t="s">
        <v>4154</v>
      </c>
      <c r="X7064" t="s">
        <v>168</v>
      </c>
      <c r="Y7064" t="s">
        <v>268</v>
      </c>
      <c r="Z7064" t="s">
        <v>268</v>
      </c>
      <c r="AA7064" t="s">
        <v>19</v>
      </c>
      <c r="AC7064" t="s">
        <v>12486</v>
      </c>
      <c r="AD7064">
        <v>1</v>
      </c>
      <c r="AE7064">
        <v>1</v>
      </c>
    </row>
    <row r="7065" spans="1:31">
      <c r="A7065" t="s">
        <v>12487</v>
      </c>
      <c r="B7065" s="93">
        <v>44875</v>
      </c>
      <c r="C7065" s="93">
        <v>44875</v>
      </c>
      <c r="D7065">
        <v>-9.2258510649783042E-3</v>
      </c>
      <c r="E7065">
        <v>-9.2258510649783042E-3</v>
      </c>
      <c r="F7065" t="s">
        <v>81</v>
      </c>
      <c r="G7065">
        <v>6.032258064516129</v>
      </c>
      <c r="H7065">
        <v>-5.5652714488740103E-2</v>
      </c>
      <c r="I7065">
        <v>-5.5652714488740103E-2</v>
      </c>
      <c r="J7065">
        <v>1</v>
      </c>
      <c r="L7065" t="s">
        <v>76</v>
      </c>
      <c r="M7065" t="s">
        <v>10908</v>
      </c>
      <c r="R7065" t="s">
        <v>12173</v>
      </c>
      <c r="T7065" t="s">
        <v>76</v>
      </c>
      <c r="V7065" t="s">
        <v>4153</v>
      </c>
      <c r="W7065" t="s">
        <v>4154</v>
      </c>
      <c r="X7065" t="s">
        <v>168</v>
      </c>
      <c r="Y7065" t="s">
        <v>268</v>
      </c>
      <c r="Z7065" t="s">
        <v>268</v>
      </c>
      <c r="AA7065" t="s">
        <v>19</v>
      </c>
      <c r="AC7065" t="s">
        <v>12488</v>
      </c>
      <c r="AD7065">
        <v>1</v>
      </c>
      <c r="AE7065">
        <v>1</v>
      </c>
    </row>
    <row r="7066" spans="1:31">
      <c r="A7066" t="s">
        <v>12489</v>
      </c>
      <c r="B7066" s="93">
        <v>44875</v>
      </c>
      <c r="C7066" s="93">
        <v>44875</v>
      </c>
      <c r="D7066">
        <v>-1.0282241641220199E-2</v>
      </c>
      <c r="E7066">
        <v>-1.0282241641220199E-2</v>
      </c>
      <c r="F7066" t="s">
        <v>81</v>
      </c>
      <c r="G7066">
        <v>6.032258064516129</v>
      </c>
      <c r="H7066">
        <v>-6.2025135061554097E-2</v>
      </c>
      <c r="I7066">
        <v>-6.2025135061554097E-2</v>
      </c>
      <c r="J7066">
        <v>1</v>
      </c>
      <c r="L7066" t="s">
        <v>76</v>
      </c>
      <c r="M7066" t="s">
        <v>10908</v>
      </c>
      <c r="R7066" t="s">
        <v>12173</v>
      </c>
      <c r="T7066" t="s">
        <v>76</v>
      </c>
      <c r="V7066" t="s">
        <v>4153</v>
      </c>
      <c r="W7066" t="s">
        <v>4154</v>
      </c>
      <c r="X7066" t="s">
        <v>168</v>
      </c>
      <c r="Y7066" t="s">
        <v>268</v>
      </c>
      <c r="Z7066" t="s">
        <v>268</v>
      </c>
      <c r="AA7066" t="s">
        <v>19</v>
      </c>
      <c r="AC7066" t="s">
        <v>12490</v>
      </c>
      <c r="AD7066">
        <v>1</v>
      </c>
      <c r="AE7066">
        <v>1</v>
      </c>
    </row>
    <row r="7067" spans="1:31">
      <c r="A7067" t="s">
        <v>12491</v>
      </c>
      <c r="B7067" s="93">
        <v>44875</v>
      </c>
      <c r="C7067" s="93">
        <v>44875</v>
      </c>
      <c r="D7067">
        <v>-8.1619674640357534E-3</v>
      </c>
      <c r="E7067">
        <v>-8.1619674640357534E-3</v>
      </c>
      <c r="F7067" t="s">
        <v>81</v>
      </c>
      <c r="G7067">
        <v>6.032258064516129</v>
      </c>
      <c r="H7067">
        <v>-4.9235094057247929E-2</v>
      </c>
      <c r="I7067">
        <v>-4.9235094057247929E-2</v>
      </c>
      <c r="J7067">
        <v>1</v>
      </c>
      <c r="L7067" t="s">
        <v>76</v>
      </c>
      <c r="M7067" t="s">
        <v>10908</v>
      </c>
      <c r="R7067" t="s">
        <v>12173</v>
      </c>
      <c r="T7067" t="s">
        <v>76</v>
      </c>
      <c r="V7067" t="s">
        <v>4153</v>
      </c>
      <c r="W7067" t="s">
        <v>4154</v>
      </c>
      <c r="X7067" t="s">
        <v>168</v>
      </c>
      <c r="Y7067" t="s">
        <v>268</v>
      </c>
      <c r="Z7067" t="s">
        <v>268</v>
      </c>
      <c r="AA7067" t="s">
        <v>19</v>
      </c>
      <c r="AC7067" t="s">
        <v>12492</v>
      </c>
      <c r="AD7067">
        <v>1</v>
      </c>
      <c r="AE7067">
        <v>1</v>
      </c>
    </row>
    <row r="7068" spans="1:31">
      <c r="A7068" t="s">
        <v>12493</v>
      </c>
      <c r="B7068" s="93">
        <v>44875</v>
      </c>
      <c r="C7068" s="93">
        <v>44875</v>
      </c>
      <c r="D7068">
        <v>-9.7880109677110604E-3</v>
      </c>
      <c r="E7068">
        <v>-9.7880109677110604E-3</v>
      </c>
      <c r="F7068" t="s">
        <v>81</v>
      </c>
      <c r="G7068">
        <v>6.032258064516129</v>
      </c>
      <c r="H7068">
        <v>-5.9043808095547358E-2</v>
      </c>
      <c r="I7068">
        <v>-5.9043808095547358E-2</v>
      </c>
      <c r="J7068">
        <v>1</v>
      </c>
      <c r="L7068" t="s">
        <v>76</v>
      </c>
      <c r="M7068" t="s">
        <v>10908</v>
      </c>
      <c r="R7068" t="s">
        <v>12173</v>
      </c>
      <c r="T7068" t="s">
        <v>76</v>
      </c>
      <c r="V7068" t="s">
        <v>4153</v>
      </c>
      <c r="W7068" t="s">
        <v>4154</v>
      </c>
      <c r="X7068" t="s">
        <v>168</v>
      </c>
      <c r="Y7068" t="s">
        <v>268</v>
      </c>
      <c r="Z7068" t="s">
        <v>268</v>
      </c>
      <c r="AA7068" t="s">
        <v>19</v>
      </c>
      <c r="AC7068" t="s">
        <v>12494</v>
      </c>
      <c r="AD7068">
        <v>1</v>
      </c>
      <c r="AE7068">
        <v>1</v>
      </c>
    </row>
    <row r="7069" spans="1:31">
      <c r="A7069" t="s">
        <v>12495</v>
      </c>
      <c r="B7069" s="93">
        <v>44875</v>
      </c>
      <c r="C7069" s="93">
        <v>44875</v>
      </c>
      <c r="D7069">
        <v>-9.2419837209204887E-3</v>
      </c>
      <c r="E7069">
        <v>-9.2419837209204887E-3</v>
      </c>
      <c r="F7069" t="s">
        <v>81</v>
      </c>
      <c r="G7069">
        <v>6.032258064516129</v>
      </c>
      <c r="H7069">
        <v>-5.57500308326494E-2</v>
      </c>
      <c r="I7069">
        <v>-5.57500308326494E-2</v>
      </c>
      <c r="J7069">
        <v>1</v>
      </c>
      <c r="L7069" t="s">
        <v>76</v>
      </c>
      <c r="M7069" t="s">
        <v>10908</v>
      </c>
      <c r="R7069" t="s">
        <v>12173</v>
      </c>
      <c r="T7069" t="s">
        <v>76</v>
      </c>
      <c r="V7069" t="s">
        <v>4153</v>
      </c>
      <c r="W7069" t="s">
        <v>4154</v>
      </c>
      <c r="X7069" t="s">
        <v>168</v>
      </c>
      <c r="Y7069" t="s">
        <v>268</v>
      </c>
      <c r="Z7069" t="s">
        <v>268</v>
      </c>
      <c r="AA7069" t="s">
        <v>19</v>
      </c>
      <c r="AC7069" t="s">
        <v>12496</v>
      </c>
      <c r="AD7069">
        <v>1</v>
      </c>
      <c r="AE7069">
        <v>1</v>
      </c>
    </row>
    <row r="7070" spans="1:31">
      <c r="A7070" t="s">
        <v>12497</v>
      </c>
      <c r="B7070" s="93">
        <v>44875</v>
      </c>
      <c r="C7070" s="93">
        <v>44875</v>
      </c>
      <c r="D7070">
        <v>-5.6953492863770156E-3</v>
      </c>
      <c r="E7070">
        <v>-5.6953492863770156E-3</v>
      </c>
      <c r="F7070" t="s">
        <v>81</v>
      </c>
      <c r="G7070">
        <v>6.032258064516129</v>
      </c>
      <c r="H7070">
        <v>-3.4355816662983943E-2</v>
      </c>
      <c r="I7070">
        <v>-3.4355816662983943E-2</v>
      </c>
      <c r="J7070">
        <v>1</v>
      </c>
      <c r="L7070" t="s">
        <v>76</v>
      </c>
      <c r="M7070" t="s">
        <v>10908</v>
      </c>
      <c r="R7070" t="s">
        <v>12173</v>
      </c>
      <c r="T7070" t="s">
        <v>76</v>
      </c>
      <c r="V7070" t="s">
        <v>4153</v>
      </c>
      <c r="W7070" t="s">
        <v>4154</v>
      </c>
      <c r="X7070" t="s">
        <v>168</v>
      </c>
      <c r="Y7070" t="s">
        <v>268</v>
      </c>
      <c r="Z7070" t="s">
        <v>268</v>
      </c>
      <c r="AA7070" t="s">
        <v>19</v>
      </c>
      <c r="AC7070" t="s">
        <v>12498</v>
      </c>
      <c r="AD7070">
        <v>1</v>
      </c>
      <c r="AE7070">
        <v>1</v>
      </c>
    </row>
    <row r="7071" spans="1:31">
      <c r="A7071" t="s">
        <v>12499</v>
      </c>
      <c r="B7071" s="93">
        <v>44875</v>
      </c>
      <c r="C7071" s="93">
        <v>44875</v>
      </c>
      <c r="D7071">
        <v>-6.4480862351702717E-3</v>
      </c>
      <c r="E7071">
        <v>-6.4480862351702717E-3</v>
      </c>
      <c r="F7071" t="s">
        <v>81</v>
      </c>
      <c r="G7071">
        <v>6.032258064516129</v>
      </c>
      <c r="H7071">
        <v>-3.8896520192801307E-2</v>
      </c>
      <c r="I7071">
        <v>-3.8896520192801307E-2</v>
      </c>
      <c r="J7071">
        <v>1</v>
      </c>
      <c r="L7071" t="s">
        <v>76</v>
      </c>
      <c r="M7071" t="s">
        <v>10908</v>
      </c>
      <c r="R7071" t="s">
        <v>12173</v>
      </c>
      <c r="T7071" t="s">
        <v>76</v>
      </c>
      <c r="V7071" t="s">
        <v>4153</v>
      </c>
      <c r="W7071" t="s">
        <v>4154</v>
      </c>
      <c r="X7071" t="s">
        <v>168</v>
      </c>
      <c r="Y7071" t="s">
        <v>268</v>
      </c>
      <c r="Z7071" t="s">
        <v>268</v>
      </c>
      <c r="AA7071" t="s">
        <v>19</v>
      </c>
      <c r="AC7071" t="s">
        <v>12500</v>
      </c>
      <c r="AD7071">
        <v>1</v>
      </c>
      <c r="AE7071">
        <v>1</v>
      </c>
    </row>
    <row r="7072" spans="1:31">
      <c r="A7072" t="s">
        <v>12501</v>
      </c>
      <c r="B7072" s="93">
        <v>44875</v>
      </c>
      <c r="C7072" s="93">
        <v>44875</v>
      </c>
      <c r="D7072">
        <v>-9.6820989285141476E-3</v>
      </c>
      <c r="E7072">
        <v>-9.6820989285141476E-3</v>
      </c>
      <c r="F7072" t="s">
        <v>81</v>
      </c>
      <c r="G7072">
        <v>6.032258064516129</v>
      </c>
      <c r="H7072">
        <v>-5.8404919342972442E-2</v>
      </c>
      <c r="I7072">
        <v>-5.8404919342972442E-2</v>
      </c>
      <c r="J7072">
        <v>1</v>
      </c>
      <c r="L7072" t="s">
        <v>76</v>
      </c>
      <c r="M7072" t="s">
        <v>10908</v>
      </c>
      <c r="R7072" t="s">
        <v>12173</v>
      </c>
      <c r="T7072" t="s">
        <v>76</v>
      </c>
      <c r="V7072" t="s">
        <v>4153</v>
      </c>
      <c r="W7072" t="s">
        <v>4154</v>
      </c>
      <c r="X7072" t="s">
        <v>168</v>
      </c>
      <c r="Y7072" t="s">
        <v>268</v>
      </c>
      <c r="Z7072" t="s">
        <v>268</v>
      </c>
      <c r="AA7072" t="s">
        <v>19</v>
      </c>
      <c r="AC7072" t="s">
        <v>12502</v>
      </c>
      <c r="AD7072">
        <v>1</v>
      </c>
      <c r="AE7072">
        <v>1</v>
      </c>
    </row>
    <row r="7073" spans="1:31">
      <c r="A7073" t="s">
        <v>12503</v>
      </c>
      <c r="B7073" s="93">
        <v>44875</v>
      </c>
      <c r="C7073" s="93">
        <v>44875</v>
      </c>
      <c r="D7073">
        <v>-8.6830986549452562E-3</v>
      </c>
      <c r="E7073">
        <v>-8.6830986549452562E-3</v>
      </c>
      <c r="F7073" t="s">
        <v>81</v>
      </c>
      <c r="G7073">
        <v>6.032258064516129</v>
      </c>
      <c r="H7073">
        <v>-5.2378691886282677E-2</v>
      </c>
      <c r="I7073">
        <v>-5.2378691886282677E-2</v>
      </c>
      <c r="J7073">
        <v>1</v>
      </c>
      <c r="L7073" t="s">
        <v>76</v>
      </c>
      <c r="M7073" t="s">
        <v>10908</v>
      </c>
      <c r="R7073" t="s">
        <v>12173</v>
      </c>
      <c r="T7073" t="s">
        <v>76</v>
      </c>
      <c r="V7073" t="s">
        <v>4153</v>
      </c>
      <c r="W7073" t="s">
        <v>4154</v>
      </c>
      <c r="X7073" t="s">
        <v>168</v>
      </c>
      <c r="Y7073" t="s">
        <v>268</v>
      </c>
      <c r="Z7073" t="s">
        <v>268</v>
      </c>
      <c r="AA7073" t="s">
        <v>19</v>
      </c>
      <c r="AC7073" t="s">
        <v>12504</v>
      </c>
      <c r="AD7073">
        <v>1</v>
      </c>
      <c r="AE7073">
        <v>1</v>
      </c>
    </row>
    <row r="7074" spans="1:31">
      <c r="A7074" t="s">
        <v>12505</v>
      </c>
      <c r="B7074" s="93">
        <v>44875</v>
      </c>
      <c r="C7074" s="93">
        <v>44875</v>
      </c>
      <c r="D7074">
        <v>-5.7728296004422404E-3</v>
      </c>
      <c r="E7074">
        <v>-5.7728296004422404E-3</v>
      </c>
      <c r="F7074" t="s">
        <v>81</v>
      </c>
      <c r="G7074">
        <v>6.032258064516129</v>
      </c>
      <c r="H7074">
        <v>-3.482319791234513E-2</v>
      </c>
      <c r="I7074">
        <v>-3.482319791234513E-2</v>
      </c>
      <c r="J7074">
        <v>1</v>
      </c>
      <c r="L7074" t="s">
        <v>76</v>
      </c>
      <c r="M7074" t="s">
        <v>10908</v>
      </c>
      <c r="R7074" t="s">
        <v>12173</v>
      </c>
      <c r="T7074" t="s">
        <v>76</v>
      </c>
      <c r="V7074" t="s">
        <v>4153</v>
      </c>
      <c r="W7074" t="s">
        <v>4154</v>
      </c>
      <c r="X7074" t="s">
        <v>168</v>
      </c>
      <c r="Y7074" t="s">
        <v>268</v>
      </c>
      <c r="Z7074" t="s">
        <v>268</v>
      </c>
      <c r="AA7074" t="s">
        <v>19</v>
      </c>
      <c r="AC7074" t="s">
        <v>12506</v>
      </c>
      <c r="AD7074">
        <v>1</v>
      </c>
      <c r="AE7074">
        <v>1</v>
      </c>
    </row>
    <row r="7075" spans="1:31">
      <c r="A7075" t="s">
        <v>12507</v>
      </c>
      <c r="B7075" s="93">
        <v>44875</v>
      </c>
      <c r="C7075" s="93">
        <v>44875</v>
      </c>
      <c r="D7075">
        <v>-1.6937677353241119E-2</v>
      </c>
      <c r="E7075">
        <v>-1.6937677353241119E-2</v>
      </c>
      <c r="F7075" t="s">
        <v>81</v>
      </c>
      <c r="G7075">
        <v>6.032258064516129</v>
      </c>
      <c r="H7075">
        <v>-0.102172440808261</v>
      </c>
      <c r="I7075">
        <v>-0.102172440808261</v>
      </c>
      <c r="J7075">
        <v>1</v>
      </c>
      <c r="L7075" t="s">
        <v>76</v>
      </c>
      <c r="M7075" t="s">
        <v>10908</v>
      </c>
      <c r="R7075" t="s">
        <v>12173</v>
      </c>
      <c r="T7075" t="s">
        <v>76</v>
      </c>
      <c r="V7075" t="s">
        <v>4153</v>
      </c>
      <c r="W7075" t="s">
        <v>4154</v>
      </c>
      <c r="X7075" t="s">
        <v>168</v>
      </c>
      <c r="Y7075" t="s">
        <v>268</v>
      </c>
      <c r="Z7075" t="s">
        <v>268</v>
      </c>
      <c r="AA7075" t="s">
        <v>19</v>
      </c>
      <c r="AC7075" t="s">
        <v>12508</v>
      </c>
      <c r="AD7075">
        <v>1</v>
      </c>
      <c r="AE7075">
        <v>1</v>
      </c>
    </row>
    <row r="7076" spans="1:31">
      <c r="A7076" t="s">
        <v>12509</v>
      </c>
      <c r="B7076" s="93">
        <v>44875</v>
      </c>
      <c r="C7076" s="93">
        <v>44875</v>
      </c>
      <c r="D7076">
        <v>-1.1916246413751139E-2</v>
      </c>
      <c r="E7076">
        <v>-1.1916246413751139E-2</v>
      </c>
      <c r="F7076" t="s">
        <v>81</v>
      </c>
      <c r="G7076">
        <v>6.032258064516129</v>
      </c>
      <c r="H7076">
        <v>-7.1881873528111692E-2</v>
      </c>
      <c r="I7076">
        <v>-7.1881873528111692E-2</v>
      </c>
      <c r="J7076">
        <v>1</v>
      </c>
      <c r="L7076" t="s">
        <v>76</v>
      </c>
      <c r="M7076" t="s">
        <v>10908</v>
      </c>
      <c r="R7076" t="s">
        <v>12173</v>
      </c>
      <c r="T7076" t="s">
        <v>76</v>
      </c>
      <c r="V7076" t="s">
        <v>4153</v>
      </c>
      <c r="W7076" t="s">
        <v>4154</v>
      </c>
      <c r="X7076" t="s">
        <v>168</v>
      </c>
      <c r="Y7076" t="s">
        <v>268</v>
      </c>
      <c r="Z7076" t="s">
        <v>268</v>
      </c>
      <c r="AA7076" t="s">
        <v>19</v>
      </c>
      <c r="AC7076" t="s">
        <v>12510</v>
      </c>
      <c r="AD7076">
        <v>1</v>
      </c>
      <c r="AE7076">
        <v>1</v>
      </c>
    </row>
    <row r="7077" spans="1:31">
      <c r="A7077" t="s">
        <v>12511</v>
      </c>
      <c r="B7077" s="93">
        <v>44875</v>
      </c>
      <c r="C7077" s="93">
        <v>44875</v>
      </c>
      <c r="D7077">
        <v>-5.6184882327079064E-3</v>
      </c>
      <c r="E7077">
        <v>-5.6184882327079064E-3</v>
      </c>
      <c r="F7077" t="s">
        <v>81</v>
      </c>
      <c r="G7077">
        <v>6.032258064516129</v>
      </c>
      <c r="H7077">
        <v>-3.389217095214124E-2</v>
      </c>
      <c r="I7077">
        <v>-3.389217095214124E-2</v>
      </c>
      <c r="J7077">
        <v>1</v>
      </c>
      <c r="L7077" t="s">
        <v>76</v>
      </c>
      <c r="M7077" t="s">
        <v>10908</v>
      </c>
      <c r="R7077" t="s">
        <v>12173</v>
      </c>
      <c r="T7077" t="s">
        <v>76</v>
      </c>
      <c r="V7077" t="s">
        <v>4153</v>
      </c>
      <c r="W7077" t="s">
        <v>4154</v>
      </c>
      <c r="X7077" t="s">
        <v>168</v>
      </c>
      <c r="Y7077" t="s">
        <v>268</v>
      </c>
      <c r="Z7077" t="s">
        <v>268</v>
      </c>
      <c r="AA7077" t="s">
        <v>19</v>
      </c>
      <c r="AC7077" t="s">
        <v>12512</v>
      </c>
      <c r="AD7077">
        <v>1</v>
      </c>
      <c r="AE7077">
        <v>1</v>
      </c>
    </row>
    <row r="7078" spans="1:31">
      <c r="A7078" t="s">
        <v>12513</v>
      </c>
      <c r="B7078" s="93">
        <v>44875</v>
      </c>
      <c r="C7078" s="93">
        <v>44875</v>
      </c>
      <c r="D7078">
        <v>-8.9919498974564832E-3</v>
      </c>
      <c r="E7078">
        <v>-8.9919498974564832E-3</v>
      </c>
      <c r="F7078" t="s">
        <v>81</v>
      </c>
      <c r="G7078">
        <v>6.032258064516129</v>
      </c>
      <c r="H7078">
        <v>-5.4241762284656853E-2</v>
      </c>
      <c r="I7078">
        <v>-5.4241762284656853E-2</v>
      </c>
      <c r="J7078">
        <v>1</v>
      </c>
      <c r="L7078" t="s">
        <v>76</v>
      </c>
      <c r="M7078" t="s">
        <v>10908</v>
      </c>
      <c r="R7078" t="s">
        <v>12173</v>
      </c>
      <c r="T7078" t="s">
        <v>76</v>
      </c>
      <c r="V7078" t="s">
        <v>4153</v>
      </c>
      <c r="W7078" t="s">
        <v>4154</v>
      </c>
      <c r="X7078" t="s">
        <v>168</v>
      </c>
      <c r="Y7078" t="s">
        <v>268</v>
      </c>
      <c r="Z7078" t="s">
        <v>268</v>
      </c>
      <c r="AA7078" t="s">
        <v>19</v>
      </c>
      <c r="AC7078" t="s">
        <v>12514</v>
      </c>
      <c r="AD7078">
        <v>1</v>
      </c>
      <c r="AE7078">
        <v>1</v>
      </c>
    </row>
    <row r="7079" spans="1:31">
      <c r="A7079" t="s">
        <v>12515</v>
      </c>
      <c r="B7079" s="93">
        <v>44875</v>
      </c>
      <c r="C7079" s="93">
        <v>44875</v>
      </c>
      <c r="D7079">
        <v>-3.328626681781182E-2</v>
      </c>
      <c r="E7079">
        <v>-3.328626681781182E-2</v>
      </c>
      <c r="F7079" t="s">
        <v>81</v>
      </c>
      <c r="G7079">
        <v>6.032258064516129</v>
      </c>
      <c r="H7079">
        <v>-0.20079135144938101</v>
      </c>
      <c r="I7079">
        <v>-0.20079135144938101</v>
      </c>
      <c r="J7079">
        <v>1</v>
      </c>
      <c r="L7079" t="s">
        <v>76</v>
      </c>
      <c r="M7079" t="s">
        <v>10908</v>
      </c>
      <c r="R7079" t="s">
        <v>12173</v>
      </c>
      <c r="T7079" t="s">
        <v>76</v>
      </c>
      <c r="V7079" t="s">
        <v>4153</v>
      </c>
      <c r="W7079" t="s">
        <v>4154</v>
      </c>
      <c r="X7079" t="s">
        <v>168</v>
      </c>
      <c r="Y7079" t="s">
        <v>268</v>
      </c>
      <c r="Z7079" t="s">
        <v>268</v>
      </c>
      <c r="AA7079" t="s">
        <v>19</v>
      </c>
      <c r="AC7079" t="s">
        <v>12516</v>
      </c>
      <c r="AD7079">
        <v>1</v>
      </c>
      <c r="AE7079">
        <v>1</v>
      </c>
    </row>
    <row r="7080" spans="1:31">
      <c r="A7080" t="s">
        <v>12517</v>
      </c>
      <c r="B7080" s="93">
        <v>44875</v>
      </c>
      <c r="C7080" s="93">
        <v>44875</v>
      </c>
      <c r="D7080">
        <v>-6.3079897890461461E-3</v>
      </c>
      <c r="E7080">
        <v>-6.3079897890461461E-3</v>
      </c>
      <c r="F7080" t="s">
        <v>81</v>
      </c>
      <c r="G7080">
        <v>6.032258064516129</v>
      </c>
      <c r="H7080">
        <v>-3.8051422275859011E-2</v>
      </c>
      <c r="I7080">
        <v>-3.8051422275859011E-2</v>
      </c>
      <c r="J7080">
        <v>1</v>
      </c>
      <c r="L7080" t="s">
        <v>76</v>
      </c>
      <c r="M7080" t="s">
        <v>10908</v>
      </c>
      <c r="R7080" t="s">
        <v>12173</v>
      </c>
      <c r="T7080" t="s">
        <v>76</v>
      </c>
      <c r="V7080" t="s">
        <v>4153</v>
      </c>
      <c r="W7080" t="s">
        <v>4154</v>
      </c>
      <c r="X7080" t="s">
        <v>168</v>
      </c>
      <c r="Y7080" t="s">
        <v>268</v>
      </c>
      <c r="Z7080" t="s">
        <v>268</v>
      </c>
      <c r="AA7080" t="s">
        <v>19</v>
      </c>
      <c r="AC7080" t="s">
        <v>12518</v>
      </c>
      <c r="AD7080">
        <v>1</v>
      </c>
      <c r="AE7080">
        <v>1</v>
      </c>
    </row>
    <row r="7081" spans="1:31">
      <c r="A7081" t="s">
        <v>12519</v>
      </c>
      <c r="B7081" s="93">
        <v>44875</v>
      </c>
      <c r="C7081" s="93">
        <v>44875</v>
      </c>
      <c r="D7081">
        <v>-4.9717524681361603E-3</v>
      </c>
      <c r="E7081">
        <v>-4.9717524681361603E-3</v>
      </c>
      <c r="F7081" t="s">
        <v>81</v>
      </c>
      <c r="G7081">
        <v>6.032258064516129</v>
      </c>
      <c r="H7081">
        <v>-2.9990893920692319E-2</v>
      </c>
      <c r="I7081">
        <v>-2.9990893920692319E-2</v>
      </c>
      <c r="J7081">
        <v>1</v>
      </c>
      <c r="L7081" t="s">
        <v>76</v>
      </c>
      <c r="M7081" t="s">
        <v>10908</v>
      </c>
      <c r="R7081" t="s">
        <v>12173</v>
      </c>
      <c r="T7081" t="s">
        <v>76</v>
      </c>
      <c r="V7081" t="s">
        <v>4153</v>
      </c>
      <c r="W7081" t="s">
        <v>4154</v>
      </c>
      <c r="X7081" t="s">
        <v>168</v>
      </c>
      <c r="Y7081" t="s">
        <v>268</v>
      </c>
      <c r="Z7081" t="s">
        <v>268</v>
      </c>
      <c r="AA7081" t="s">
        <v>19</v>
      </c>
      <c r="AC7081" t="s">
        <v>12520</v>
      </c>
      <c r="AD7081">
        <v>1</v>
      </c>
      <c r="AE7081">
        <v>1</v>
      </c>
    </row>
    <row r="7082" spans="1:31">
      <c r="A7082" t="s">
        <v>12521</v>
      </c>
      <c r="B7082" s="93">
        <v>44875</v>
      </c>
      <c r="C7082" s="93">
        <v>44875</v>
      </c>
      <c r="D7082">
        <v>-6.3490853613355786E-3</v>
      </c>
      <c r="E7082">
        <v>-6.3490853613355786E-3</v>
      </c>
      <c r="F7082" t="s">
        <v>81</v>
      </c>
      <c r="G7082">
        <v>6.032258064516129</v>
      </c>
      <c r="H7082">
        <v>-3.8299321373217843E-2</v>
      </c>
      <c r="I7082">
        <v>-3.8299321373217843E-2</v>
      </c>
      <c r="J7082">
        <v>1</v>
      </c>
      <c r="L7082" t="s">
        <v>76</v>
      </c>
      <c r="M7082" t="s">
        <v>10908</v>
      </c>
      <c r="R7082" t="s">
        <v>12173</v>
      </c>
      <c r="T7082" t="s">
        <v>76</v>
      </c>
      <c r="V7082" t="s">
        <v>4153</v>
      </c>
      <c r="W7082" t="s">
        <v>4154</v>
      </c>
      <c r="X7082" t="s">
        <v>168</v>
      </c>
      <c r="Y7082" t="s">
        <v>268</v>
      </c>
      <c r="Z7082" t="s">
        <v>268</v>
      </c>
      <c r="AA7082" t="s">
        <v>19</v>
      </c>
      <c r="AC7082" t="s">
        <v>12522</v>
      </c>
      <c r="AD7082">
        <v>1</v>
      </c>
      <c r="AE7082">
        <v>1</v>
      </c>
    </row>
    <row r="7083" spans="1:31">
      <c r="A7083" t="s">
        <v>12523</v>
      </c>
      <c r="B7083" s="93">
        <v>44875</v>
      </c>
      <c r="C7083" s="93">
        <v>44875</v>
      </c>
      <c r="D7083">
        <v>-4.9498822368945266E-3</v>
      </c>
      <c r="E7083">
        <v>-4.9498822368945266E-3</v>
      </c>
      <c r="F7083" t="s">
        <v>81</v>
      </c>
      <c r="G7083">
        <v>6.032258064516129</v>
      </c>
      <c r="H7083">
        <v>-2.9858967041912151E-2</v>
      </c>
      <c r="I7083">
        <v>-2.9858967041912151E-2</v>
      </c>
      <c r="J7083">
        <v>1</v>
      </c>
      <c r="L7083" t="s">
        <v>76</v>
      </c>
      <c r="M7083" t="s">
        <v>10908</v>
      </c>
      <c r="R7083" t="s">
        <v>12173</v>
      </c>
      <c r="T7083" t="s">
        <v>76</v>
      </c>
      <c r="V7083" t="s">
        <v>4153</v>
      </c>
      <c r="W7083" t="s">
        <v>4154</v>
      </c>
      <c r="X7083" t="s">
        <v>168</v>
      </c>
      <c r="Y7083" t="s">
        <v>268</v>
      </c>
      <c r="Z7083" t="s">
        <v>268</v>
      </c>
      <c r="AA7083" t="s">
        <v>19</v>
      </c>
      <c r="AC7083" t="s">
        <v>12524</v>
      </c>
      <c r="AD7083">
        <v>1</v>
      </c>
      <c r="AE7083">
        <v>1</v>
      </c>
    </row>
    <row r="7084" spans="1:31">
      <c r="A7084" t="s">
        <v>12525</v>
      </c>
      <c r="B7084" s="93">
        <v>44875</v>
      </c>
      <c r="C7084" s="93">
        <v>44875</v>
      </c>
      <c r="D7084">
        <v>-4.4658844613747837E-3</v>
      </c>
      <c r="E7084">
        <v>-4.4658844613747837E-3</v>
      </c>
      <c r="F7084" t="s">
        <v>81</v>
      </c>
      <c r="G7084">
        <v>6.032258064516129</v>
      </c>
      <c r="H7084">
        <v>-2.693936755732531E-2</v>
      </c>
      <c r="I7084">
        <v>-2.693936755732531E-2</v>
      </c>
      <c r="J7084">
        <v>1</v>
      </c>
      <c r="L7084" t="s">
        <v>76</v>
      </c>
      <c r="M7084" t="s">
        <v>10908</v>
      </c>
      <c r="R7084" t="s">
        <v>12173</v>
      </c>
      <c r="T7084" t="s">
        <v>76</v>
      </c>
      <c r="V7084" t="s">
        <v>4153</v>
      </c>
      <c r="W7084" t="s">
        <v>4154</v>
      </c>
      <c r="X7084" t="s">
        <v>168</v>
      </c>
      <c r="Y7084" t="s">
        <v>268</v>
      </c>
      <c r="Z7084" t="s">
        <v>268</v>
      </c>
      <c r="AA7084" t="s">
        <v>19</v>
      </c>
      <c r="AC7084" t="s">
        <v>12526</v>
      </c>
      <c r="AD7084">
        <v>1</v>
      </c>
      <c r="AE7084">
        <v>1</v>
      </c>
    </row>
    <row r="7085" spans="1:31">
      <c r="A7085" t="s">
        <v>12527</v>
      </c>
      <c r="B7085" s="93">
        <v>44875</v>
      </c>
      <c r="C7085" s="93">
        <v>44875</v>
      </c>
      <c r="D7085">
        <v>-1.661408015377994E-2</v>
      </c>
      <c r="E7085">
        <v>-1.661408015377994E-2</v>
      </c>
      <c r="F7085" t="s">
        <v>81</v>
      </c>
      <c r="G7085">
        <v>6.032258064516129</v>
      </c>
      <c r="H7085">
        <v>-0.1002204189921564</v>
      </c>
      <c r="I7085">
        <v>-0.1002204189921564</v>
      </c>
      <c r="J7085">
        <v>1</v>
      </c>
      <c r="L7085" t="s">
        <v>76</v>
      </c>
      <c r="M7085" t="s">
        <v>10908</v>
      </c>
      <c r="R7085" t="s">
        <v>12173</v>
      </c>
      <c r="T7085" t="s">
        <v>76</v>
      </c>
      <c r="V7085" t="s">
        <v>4153</v>
      </c>
      <c r="W7085" t="s">
        <v>4154</v>
      </c>
      <c r="X7085" t="s">
        <v>168</v>
      </c>
      <c r="Y7085" t="s">
        <v>268</v>
      </c>
      <c r="Z7085" t="s">
        <v>268</v>
      </c>
      <c r="AA7085" t="s">
        <v>19</v>
      </c>
      <c r="AC7085" t="s">
        <v>12528</v>
      </c>
      <c r="AD7085">
        <v>1</v>
      </c>
      <c r="AE7085">
        <v>1</v>
      </c>
    </row>
    <row r="7086" spans="1:31">
      <c r="A7086" t="s">
        <v>12529</v>
      </c>
      <c r="B7086" s="93">
        <v>44875</v>
      </c>
      <c r="C7086" s="93">
        <v>44875</v>
      </c>
      <c r="D7086">
        <v>-2.5283984438583089E-2</v>
      </c>
      <c r="E7086">
        <v>-2.5283984438583089E-2</v>
      </c>
      <c r="F7086" t="s">
        <v>81</v>
      </c>
      <c r="G7086">
        <v>6.032258064516129</v>
      </c>
      <c r="H7086">
        <v>-0.15251951903274319</v>
      </c>
      <c r="I7086">
        <v>-0.15251951903274319</v>
      </c>
      <c r="J7086">
        <v>1</v>
      </c>
      <c r="L7086" t="s">
        <v>76</v>
      </c>
      <c r="M7086" t="s">
        <v>10908</v>
      </c>
      <c r="R7086" t="s">
        <v>12173</v>
      </c>
      <c r="T7086" t="s">
        <v>76</v>
      </c>
      <c r="V7086" t="s">
        <v>4153</v>
      </c>
      <c r="W7086" t="s">
        <v>4154</v>
      </c>
      <c r="X7086" t="s">
        <v>168</v>
      </c>
      <c r="Y7086" t="s">
        <v>268</v>
      </c>
      <c r="Z7086" t="s">
        <v>268</v>
      </c>
      <c r="AA7086" t="s">
        <v>19</v>
      </c>
      <c r="AC7086" t="s">
        <v>12530</v>
      </c>
      <c r="AD7086">
        <v>1</v>
      </c>
      <c r="AE7086">
        <v>1</v>
      </c>
    </row>
    <row r="7087" spans="1:31">
      <c r="A7087" t="s">
        <v>12531</v>
      </c>
      <c r="B7087" s="93">
        <v>44875</v>
      </c>
      <c r="C7087" s="93">
        <v>44875</v>
      </c>
      <c r="D7087">
        <v>-5.1702630497440956E-3</v>
      </c>
      <c r="E7087">
        <v>-5.1702630497440956E-3</v>
      </c>
      <c r="F7087" t="s">
        <v>81</v>
      </c>
      <c r="G7087">
        <v>6.032258064516129</v>
      </c>
      <c r="H7087">
        <v>-3.1188360977488581E-2</v>
      </c>
      <c r="I7087">
        <v>-3.1188360977488581E-2</v>
      </c>
      <c r="J7087">
        <v>1</v>
      </c>
      <c r="L7087" t="s">
        <v>76</v>
      </c>
      <c r="M7087" t="s">
        <v>10908</v>
      </c>
      <c r="R7087" t="s">
        <v>12173</v>
      </c>
      <c r="T7087" t="s">
        <v>76</v>
      </c>
      <c r="V7087" t="s">
        <v>4153</v>
      </c>
      <c r="W7087" t="s">
        <v>4154</v>
      </c>
      <c r="X7087" t="s">
        <v>168</v>
      </c>
      <c r="Y7087" t="s">
        <v>268</v>
      </c>
      <c r="Z7087" t="s">
        <v>268</v>
      </c>
      <c r="AA7087" t="s">
        <v>19</v>
      </c>
      <c r="AC7087" t="s">
        <v>12532</v>
      </c>
      <c r="AD7087">
        <v>1</v>
      </c>
      <c r="AE7087">
        <v>1</v>
      </c>
    </row>
    <row r="7088" spans="1:31">
      <c r="A7088" t="s">
        <v>12533</v>
      </c>
      <c r="B7088" s="93">
        <v>44875</v>
      </c>
      <c r="C7088" s="93">
        <v>44875</v>
      </c>
      <c r="D7088">
        <v>-5.420219249013705E-3</v>
      </c>
      <c r="E7088">
        <v>-5.420219249013705E-3</v>
      </c>
      <c r="F7088" t="s">
        <v>81</v>
      </c>
      <c r="G7088">
        <v>6.032258064516129</v>
      </c>
      <c r="H7088">
        <v>-3.2696161276308477E-2</v>
      </c>
      <c r="I7088">
        <v>-3.2696161276308477E-2</v>
      </c>
      <c r="J7088">
        <v>1</v>
      </c>
      <c r="L7088" t="s">
        <v>76</v>
      </c>
      <c r="M7088" t="s">
        <v>10908</v>
      </c>
      <c r="R7088" t="s">
        <v>12173</v>
      </c>
      <c r="T7088" t="s">
        <v>76</v>
      </c>
      <c r="V7088" t="s">
        <v>4153</v>
      </c>
      <c r="W7088" t="s">
        <v>4154</v>
      </c>
      <c r="X7088" t="s">
        <v>168</v>
      </c>
      <c r="Y7088" t="s">
        <v>268</v>
      </c>
      <c r="Z7088" t="s">
        <v>268</v>
      </c>
      <c r="AA7088" t="s">
        <v>19</v>
      </c>
      <c r="AC7088" t="s">
        <v>12534</v>
      </c>
      <c r="AD7088">
        <v>1</v>
      </c>
      <c r="AE7088">
        <v>1</v>
      </c>
    </row>
    <row r="7089" spans="1:31">
      <c r="A7089" t="s">
        <v>12535</v>
      </c>
      <c r="B7089" s="93">
        <v>44875</v>
      </c>
      <c r="C7089" s="93">
        <v>44875</v>
      </c>
      <c r="D7089">
        <v>-6.7302010447404317E-3</v>
      </c>
      <c r="E7089">
        <v>-6.7302010447404317E-3</v>
      </c>
      <c r="F7089" t="s">
        <v>81</v>
      </c>
      <c r="G7089">
        <v>6.032258064516129</v>
      </c>
      <c r="H7089">
        <v>-4.0598309527950349E-2</v>
      </c>
      <c r="I7089">
        <v>-4.0598309527950349E-2</v>
      </c>
      <c r="J7089">
        <v>1</v>
      </c>
      <c r="L7089" t="s">
        <v>76</v>
      </c>
      <c r="M7089" t="s">
        <v>10908</v>
      </c>
      <c r="R7089" t="s">
        <v>12173</v>
      </c>
      <c r="T7089" t="s">
        <v>76</v>
      </c>
      <c r="V7089" t="s">
        <v>4153</v>
      </c>
      <c r="W7089" t="s">
        <v>4154</v>
      </c>
      <c r="X7089" t="s">
        <v>168</v>
      </c>
      <c r="Y7089" t="s">
        <v>268</v>
      </c>
      <c r="Z7089" t="s">
        <v>268</v>
      </c>
      <c r="AA7089" t="s">
        <v>19</v>
      </c>
      <c r="AC7089" t="s">
        <v>12536</v>
      </c>
      <c r="AD7089">
        <v>1</v>
      </c>
      <c r="AE7089">
        <v>1</v>
      </c>
    </row>
    <row r="7090" spans="1:31">
      <c r="A7090" t="s">
        <v>12537</v>
      </c>
      <c r="B7090" s="93">
        <v>44875</v>
      </c>
      <c r="C7090" s="93">
        <v>44875</v>
      </c>
      <c r="D7090">
        <v>-6.6477162230064316E-3</v>
      </c>
      <c r="E7090">
        <v>-6.6477162230064316E-3</v>
      </c>
      <c r="F7090" t="s">
        <v>81</v>
      </c>
      <c r="G7090">
        <v>6.032258064516129</v>
      </c>
      <c r="H7090">
        <v>-4.0100739796845253E-2</v>
      </c>
      <c r="I7090">
        <v>-4.0100739796845253E-2</v>
      </c>
      <c r="J7090">
        <v>1</v>
      </c>
      <c r="L7090" t="s">
        <v>76</v>
      </c>
      <c r="M7090" t="s">
        <v>10908</v>
      </c>
      <c r="R7090" t="s">
        <v>12173</v>
      </c>
      <c r="T7090" t="s">
        <v>76</v>
      </c>
      <c r="V7090" t="s">
        <v>4153</v>
      </c>
      <c r="W7090" t="s">
        <v>4154</v>
      </c>
      <c r="X7090" t="s">
        <v>168</v>
      </c>
      <c r="Y7090" t="s">
        <v>268</v>
      </c>
      <c r="Z7090" t="s">
        <v>268</v>
      </c>
      <c r="AA7090" t="s">
        <v>19</v>
      </c>
      <c r="AC7090" t="s">
        <v>12538</v>
      </c>
      <c r="AD7090">
        <v>1</v>
      </c>
      <c r="AE7090">
        <v>1</v>
      </c>
    </row>
    <row r="7091" spans="1:31">
      <c r="A7091" t="s">
        <v>12539</v>
      </c>
      <c r="B7091" s="93">
        <v>44875</v>
      </c>
      <c r="C7091" s="93">
        <v>44875</v>
      </c>
      <c r="D7091">
        <v>-4.3658519808686409E-2</v>
      </c>
      <c r="E7091">
        <v>-4.3658519808686409E-2</v>
      </c>
      <c r="F7091" t="s">
        <v>81</v>
      </c>
      <c r="G7091">
        <v>6.032258064516129</v>
      </c>
      <c r="H7091">
        <v>-0.26335945820078582</v>
      </c>
      <c r="I7091">
        <v>-0.26335945820078582</v>
      </c>
      <c r="J7091">
        <v>1</v>
      </c>
      <c r="L7091" t="s">
        <v>76</v>
      </c>
      <c r="M7091" t="s">
        <v>10908</v>
      </c>
      <c r="R7091" t="s">
        <v>12173</v>
      </c>
      <c r="T7091" t="s">
        <v>76</v>
      </c>
      <c r="V7091" t="s">
        <v>4153</v>
      </c>
      <c r="W7091" t="s">
        <v>4154</v>
      </c>
      <c r="X7091" t="s">
        <v>168</v>
      </c>
      <c r="Y7091" t="s">
        <v>268</v>
      </c>
      <c r="Z7091" t="s">
        <v>268</v>
      </c>
      <c r="AA7091" t="s">
        <v>19</v>
      </c>
      <c r="AC7091" t="s">
        <v>12540</v>
      </c>
      <c r="AD7091">
        <v>1</v>
      </c>
      <c r="AE7091">
        <v>1</v>
      </c>
    </row>
    <row r="7092" spans="1:31">
      <c r="A7092" t="s">
        <v>12541</v>
      </c>
      <c r="B7092" s="93">
        <v>44875</v>
      </c>
      <c r="C7092" s="93">
        <v>44875</v>
      </c>
      <c r="D7092">
        <v>-1.8926097879549311E-2</v>
      </c>
      <c r="E7092">
        <v>-1.8926097879549311E-2</v>
      </c>
      <c r="F7092" t="s">
        <v>81</v>
      </c>
      <c r="G7092">
        <v>6.032258064516129</v>
      </c>
      <c r="H7092">
        <v>-0.1141671065637329</v>
      </c>
      <c r="I7092">
        <v>-0.1141671065637329</v>
      </c>
      <c r="J7092">
        <v>1</v>
      </c>
      <c r="L7092" t="s">
        <v>76</v>
      </c>
      <c r="M7092" t="s">
        <v>10908</v>
      </c>
      <c r="R7092" t="s">
        <v>12173</v>
      </c>
      <c r="T7092" t="s">
        <v>76</v>
      </c>
      <c r="V7092" t="s">
        <v>4153</v>
      </c>
      <c r="W7092" t="s">
        <v>4154</v>
      </c>
      <c r="X7092" t="s">
        <v>168</v>
      </c>
      <c r="Y7092" t="s">
        <v>268</v>
      </c>
      <c r="Z7092" t="s">
        <v>268</v>
      </c>
      <c r="AA7092" t="s">
        <v>19</v>
      </c>
      <c r="AC7092" t="s">
        <v>12542</v>
      </c>
      <c r="AD7092">
        <v>1</v>
      </c>
      <c r="AE7092">
        <v>1</v>
      </c>
    </row>
    <row r="7093" spans="1:31">
      <c r="A7093" t="s">
        <v>12543</v>
      </c>
      <c r="B7093" s="93">
        <v>44875</v>
      </c>
      <c r="C7093" s="93">
        <v>44875</v>
      </c>
      <c r="D7093">
        <v>-9.4937202105222079E-3</v>
      </c>
      <c r="E7093">
        <v>-9.4937202105222079E-3</v>
      </c>
      <c r="F7093" t="s">
        <v>81</v>
      </c>
      <c r="G7093">
        <v>6.032258064516129</v>
      </c>
      <c r="H7093">
        <v>-5.7268570302182353E-2</v>
      </c>
      <c r="I7093">
        <v>-5.7268570302182353E-2</v>
      </c>
      <c r="J7093">
        <v>1</v>
      </c>
      <c r="L7093" t="s">
        <v>76</v>
      </c>
      <c r="M7093" t="s">
        <v>10908</v>
      </c>
      <c r="R7093" t="s">
        <v>12173</v>
      </c>
      <c r="T7093" t="s">
        <v>76</v>
      </c>
      <c r="V7093" t="s">
        <v>4153</v>
      </c>
      <c r="W7093" t="s">
        <v>4154</v>
      </c>
      <c r="X7093" t="s">
        <v>168</v>
      </c>
      <c r="Y7093" t="s">
        <v>268</v>
      </c>
      <c r="Z7093" t="s">
        <v>268</v>
      </c>
      <c r="AA7093" t="s">
        <v>19</v>
      </c>
      <c r="AC7093" t="s">
        <v>12544</v>
      </c>
      <c r="AD7093">
        <v>1</v>
      </c>
      <c r="AE7093">
        <v>1</v>
      </c>
    </row>
    <row r="7094" spans="1:31">
      <c r="A7094" t="s">
        <v>12545</v>
      </c>
      <c r="B7094" s="93">
        <v>44875</v>
      </c>
      <c r="C7094" s="93">
        <v>44875</v>
      </c>
      <c r="D7094">
        <v>-9.8999158868000592E-3</v>
      </c>
      <c r="E7094">
        <v>-9.8999158868000592E-3</v>
      </c>
      <c r="F7094" t="s">
        <v>81</v>
      </c>
      <c r="G7094">
        <v>6.032258064516129</v>
      </c>
      <c r="H7094">
        <v>-5.9718847446181E-2</v>
      </c>
      <c r="I7094">
        <v>-5.9718847446181E-2</v>
      </c>
      <c r="J7094">
        <v>1</v>
      </c>
      <c r="L7094" t="s">
        <v>76</v>
      </c>
      <c r="M7094" t="s">
        <v>10908</v>
      </c>
      <c r="R7094" t="s">
        <v>12173</v>
      </c>
      <c r="T7094" t="s">
        <v>76</v>
      </c>
      <c r="V7094" t="s">
        <v>4153</v>
      </c>
      <c r="W7094" t="s">
        <v>4154</v>
      </c>
      <c r="X7094" t="s">
        <v>168</v>
      </c>
      <c r="Y7094" t="s">
        <v>268</v>
      </c>
      <c r="Z7094" t="s">
        <v>268</v>
      </c>
      <c r="AA7094" t="s">
        <v>19</v>
      </c>
      <c r="AC7094" t="s">
        <v>12546</v>
      </c>
      <c r="AD7094">
        <v>1</v>
      </c>
      <c r="AE7094">
        <v>1</v>
      </c>
    </row>
    <row r="7095" spans="1:31">
      <c r="A7095" t="s">
        <v>12547</v>
      </c>
      <c r="B7095" s="93">
        <v>44875</v>
      </c>
      <c r="C7095" s="93">
        <v>44875</v>
      </c>
      <c r="D7095">
        <v>-8.2931364689897268E-3</v>
      </c>
      <c r="E7095">
        <v>-8.2931364689897268E-3</v>
      </c>
      <c r="F7095" t="s">
        <v>81</v>
      </c>
      <c r="G7095">
        <v>6.032258064516129</v>
      </c>
      <c r="H7095">
        <v>-5.0026339345196097E-2</v>
      </c>
      <c r="I7095">
        <v>-5.0026339345196097E-2</v>
      </c>
      <c r="J7095">
        <v>1</v>
      </c>
      <c r="L7095" t="s">
        <v>76</v>
      </c>
      <c r="M7095" t="s">
        <v>10908</v>
      </c>
      <c r="R7095" t="s">
        <v>12173</v>
      </c>
      <c r="T7095" t="s">
        <v>76</v>
      </c>
      <c r="V7095" t="s">
        <v>4153</v>
      </c>
      <c r="W7095" t="s">
        <v>4154</v>
      </c>
      <c r="X7095" t="s">
        <v>168</v>
      </c>
      <c r="Y7095" t="s">
        <v>268</v>
      </c>
      <c r="Z7095" t="s">
        <v>268</v>
      </c>
      <c r="AA7095" t="s">
        <v>19</v>
      </c>
      <c r="AC7095" t="s">
        <v>12548</v>
      </c>
      <c r="AD7095">
        <v>1</v>
      </c>
      <c r="AE7095">
        <v>1</v>
      </c>
    </row>
    <row r="7096" spans="1:31">
      <c r="A7096" t="s">
        <v>12549</v>
      </c>
      <c r="B7096" s="93">
        <v>44875</v>
      </c>
      <c r="C7096" s="93">
        <v>44875</v>
      </c>
      <c r="D7096">
        <v>-6.2026686556031687E-3</v>
      </c>
      <c r="E7096">
        <v>-6.2026686556031687E-3</v>
      </c>
      <c r="F7096" t="s">
        <v>81</v>
      </c>
      <c r="G7096">
        <v>6.032258064516129</v>
      </c>
      <c r="H7096">
        <v>-3.7416098019283632E-2</v>
      </c>
      <c r="I7096">
        <v>-3.7416098019283632E-2</v>
      </c>
      <c r="J7096">
        <v>1</v>
      </c>
      <c r="L7096" t="s">
        <v>76</v>
      </c>
      <c r="M7096" t="s">
        <v>10908</v>
      </c>
      <c r="R7096" t="s">
        <v>12173</v>
      </c>
      <c r="T7096" t="s">
        <v>76</v>
      </c>
      <c r="V7096" t="s">
        <v>4153</v>
      </c>
      <c r="W7096" t="s">
        <v>4154</v>
      </c>
      <c r="X7096" t="s">
        <v>168</v>
      </c>
      <c r="Y7096" t="s">
        <v>268</v>
      </c>
      <c r="Z7096" t="s">
        <v>268</v>
      </c>
      <c r="AA7096" t="s">
        <v>19</v>
      </c>
      <c r="AC7096" t="s">
        <v>12550</v>
      </c>
      <c r="AD7096">
        <v>1</v>
      </c>
      <c r="AE7096">
        <v>1</v>
      </c>
    </row>
    <row r="7097" spans="1:31">
      <c r="A7097" t="s">
        <v>12551</v>
      </c>
      <c r="B7097" s="93">
        <v>44875</v>
      </c>
      <c r="C7097" s="93">
        <v>44875</v>
      </c>
      <c r="D7097">
        <v>-8.7894165855959515E-3</v>
      </c>
      <c r="E7097">
        <v>-8.7894165855959515E-3</v>
      </c>
      <c r="F7097" t="s">
        <v>81</v>
      </c>
      <c r="G7097">
        <v>6.032258064516129</v>
      </c>
      <c r="H7097">
        <v>-5.3020029080852987E-2</v>
      </c>
      <c r="I7097">
        <v>-5.3020029080852987E-2</v>
      </c>
      <c r="J7097">
        <v>1</v>
      </c>
      <c r="L7097" t="s">
        <v>76</v>
      </c>
      <c r="M7097" t="s">
        <v>10908</v>
      </c>
      <c r="R7097" t="s">
        <v>12173</v>
      </c>
      <c r="T7097" t="s">
        <v>76</v>
      </c>
      <c r="V7097" t="s">
        <v>4153</v>
      </c>
      <c r="W7097" t="s">
        <v>4154</v>
      </c>
      <c r="X7097" t="s">
        <v>168</v>
      </c>
      <c r="Y7097" t="s">
        <v>268</v>
      </c>
      <c r="Z7097" t="s">
        <v>268</v>
      </c>
      <c r="AA7097" t="s">
        <v>19</v>
      </c>
      <c r="AC7097" t="s">
        <v>12552</v>
      </c>
      <c r="AD7097">
        <v>1</v>
      </c>
      <c r="AE7097">
        <v>1</v>
      </c>
    </row>
    <row r="7098" spans="1:31">
      <c r="A7098" t="s">
        <v>12553</v>
      </c>
      <c r="B7098" s="93">
        <v>44875</v>
      </c>
      <c r="C7098" s="93">
        <v>44875</v>
      </c>
      <c r="D7098">
        <v>55</v>
      </c>
      <c r="E7098">
        <v>55</v>
      </c>
      <c r="F7098" t="s">
        <v>81</v>
      </c>
      <c r="G7098">
        <v>6.032258064516129</v>
      </c>
      <c r="H7098">
        <v>331.77419354838707</v>
      </c>
      <c r="I7098">
        <v>331.77419354838707</v>
      </c>
      <c r="J7098">
        <v>1</v>
      </c>
      <c r="L7098" t="s">
        <v>65</v>
      </c>
      <c r="M7098" t="s">
        <v>76</v>
      </c>
      <c r="R7098" t="s">
        <v>8397</v>
      </c>
      <c r="T7098" t="s">
        <v>76</v>
      </c>
      <c r="V7098" t="s">
        <v>1347</v>
      </c>
      <c r="W7098" t="s">
        <v>1347</v>
      </c>
      <c r="X7098" t="s">
        <v>277</v>
      </c>
      <c r="Y7098" t="s">
        <v>180</v>
      </c>
      <c r="Z7098" t="s">
        <v>180</v>
      </c>
      <c r="AA7098" t="s">
        <v>25</v>
      </c>
      <c r="AC7098" t="s">
        <v>12554</v>
      </c>
      <c r="AD7098">
        <v>1</v>
      </c>
      <c r="AE7098">
        <v>1</v>
      </c>
    </row>
    <row r="7099" spans="1:31">
      <c r="A7099" t="s">
        <v>12555</v>
      </c>
      <c r="B7099" s="93">
        <v>44875</v>
      </c>
      <c r="C7099" s="93">
        <v>44875</v>
      </c>
      <c r="D7099">
        <v>-5.3223153322286276E-3</v>
      </c>
      <c r="E7099">
        <v>-5.3223153322286276E-3</v>
      </c>
      <c r="F7099" t="s">
        <v>81</v>
      </c>
      <c r="G7099">
        <v>6.032258064516129</v>
      </c>
      <c r="H7099">
        <v>-3.2105579584733993E-2</v>
      </c>
      <c r="I7099">
        <v>-3.2105579584733993E-2</v>
      </c>
      <c r="J7099">
        <v>1</v>
      </c>
      <c r="L7099" t="s">
        <v>76</v>
      </c>
      <c r="R7099" t="s">
        <v>12173</v>
      </c>
      <c r="T7099" t="s">
        <v>76</v>
      </c>
      <c r="V7099" t="s">
        <v>4153</v>
      </c>
      <c r="W7099" t="s">
        <v>4154</v>
      </c>
      <c r="X7099" t="s">
        <v>168</v>
      </c>
      <c r="Y7099" t="s">
        <v>268</v>
      </c>
      <c r="Z7099" t="s">
        <v>268</v>
      </c>
      <c r="AA7099" t="s">
        <v>19</v>
      </c>
      <c r="AC7099" t="s">
        <v>12556</v>
      </c>
      <c r="AD7099">
        <v>1</v>
      </c>
      <c r="AE7099">
        <v>1</v>
      </c>
    </row>
    <row r="7100" spans="1:31">
      <c r="A7100" t="s">
        <v>12557</v>
      </c>
      <c r="B7100" s="93">
        <v>44875</v>
      </c>
      <c r="C7100" s="93">
        <v>44875</v>
      </c>
      <c r="D7100">
        <v>-5.3228321583881442E-3</v>
      </c>
      <c r="E7100">
        <v>-5.3228321583881442E-3</v>
      </c>
      <c r="F7100" t="s">
        <v>81</v>
      </c>
      <c r="G7100">
        <v>6.032258064516129</v>
      </c>
      <c r="H7100">
        <v>-3.2108697213502679E-2</v>
      </c>
      <c r="I7100">
        <v>-3.2108697213502679E-2</v>
      </c>
      <c r="J7100">
        <v>1</v>
      </c>
      <c r="L7100" t="s">
        <v>76</v>
      </c>
      <c r="R7100" t="s">
        <v>12173</v>
      </c>
      <c r="T7100" t="s">
        <v>76</v>
      </c>
      <c r="V7100" t="s">
        <v>4153</v>
      </c>
      <c r="W7100" t="s">
        <v>4154</v>
      </c>
      <c r="X7100" t="s">
        <v>168</v>
      </c>
      <c r="Y7100" t="s">
        <v>268</v>
      </c>
      <c r="Z7100" t="s">
        <v>268</v>
      </c>
      <c r="AA7100" t="s">
        <v>19</v>
      </c>
      <c r="AC7100" t="s">
        <v>12558</v>
      </c>
      <c r="AD7100">
        <v>1</v>
      </c>
      <c r="AE7100">
        <v>1</v>
      </c>
    </row>
    <row r="7101" spans="1:31">
      <c r="A7101" t="s">
        <v>12559</v>
      </c>
      <c r="B7101" s="93">
        <v>44875</v>
      </c>
      <c r="C7101" s="93">
        <v>44875</v>
      </c>
      <c r="D7101">
        <v>-7.5205901478207033E-3</v>
      </c>
      <c r="E7101">
        <v>-7.5205901478207033E-3</v>
      </c>
      <c r="F7101" t="s">
        <v>81</v>
      </c>
      <c r="G7101">
        <v>6.032258064516129</v>
      </c>
      <c r="H7101">
        <v>-4.5366140569111993E-2</v>
      </c>
      <c r="I7101">
        <v>-4.5366140569111993E-2</v>
      </c>
      <c r="J7101">
        <v>1</v>
      </c>
      <c r="L7101" t="s">
        <v>76</v>
      </c>
      <c r="M7101" t="s">
        <v>10908</v>
      </c>
      <c r="R7101" t="s">
        <v>12173</v>
      </c>
      <c r="T7101" t="s">
        <v>76</v>
      </c>
      <c r="V7101" t="s">
        <v>4153</v>
      </c>
      <c r="W7101" t="s">
        <v>4154</v>
      </c>
      <c r="X7101" t="s">
        <v>168</v>
      </c>
      <c r="Y7101" t="s">
        <v>268</v>
      </c>
      <c r="Z7101" t="s">
        <v>268</v>
      </c>
      <c r="AA7101" t="s">
        <v>19</v>
      </c>
      <c r="AC7101" t="s">
        <v>12560</v>
      </c>
      <c r="AD7101">
        <v>1</v>
      </c>
      <c r="AE7101">
        <v>1</v>
      </c>
    </row>
    <row r="7102" spans="1:31">
      <c r="A7102" t="s">
        <v>12561</v>
      </c>
      <c r="B7102" s="93">
        <v>44875</v>
      </c>
      <c r="C7102" s="93">
        <v>44875</v>
      </c>
      <c r="D7102">
        <v>-5.0510368830080921E-3</v>
      </c>
      <c r="E7102">
        <v>-5.0510368830080921E-3</v>
      </c>
      <c r="F7102" t="s">
        <v>81</v>
      </c>
      <c r="G7102">
        <v>6.032258064516129</v>
      </c>
      <c r="H7102">
        <v>-3.0469157971693979E-2</v>
      </c>
      <c r="I7102">
        <v>-3.0469157971693979E-2</v>
      </c>
      <c r="J7102">
        <v>1</v>
      </c>
      <c r="L7102" t="s">
        <v>76</v>
      </c>
      <c r="M7102" t="s">
        <v>10908</v>
      </c>
      <c r="R7102" t="s">
        <v>12173</v>
      </c>
      <c r="T7102" t="s">
        <v>76</v>
      </c>
      <c r="V7102" t="s">
        <v>4153</v>
      </c>
      <c r="W7102" t="s">
        <v>4154</v>
      </c>
      <c r="X7102" t="s">
        <v>168</v>
      </c>
      <c r="Y7102" t="s">
        <v>268</v>
      </c>
      <c r="Z7102" t="s">
        <v>268</v>
      </c>
      <c r="AA7102" t="s">
        <v>19</v>
      </c>
      <c r="AC7102" t="s">
        <v>12562</v>
      </c>
      <c r="AD7102">
        <v>1</v>
      </c>
      <c r="AE7102">
        <v>1</v>
      </c>
    </row>
    <row r="7103" spans="1:31">
      <c r="A7103" t="s">
        <v>12563</v>
      </c>
      <c r="B7103" s="93">
        <v>44875</v>
      </c>
      <c r="C7103" s="93">
        <v>44875</v>
      </c>
      <c r="D7103">
        <v>-6.3473824912423354E-3</v>
      </c>
      <c r="E7103">
        <v>-6.3473824912423354E-3</v>
      </c>
      <c r="F7103" t="s">
        <v>81</v>
      </c>
      <c r="G7103">
        <v>6.032258064516129</v>
      </c>
      <c r="H7103">
        <v>-3.8289049221365057E-2</v>
      </c>
      <c r="I7103">
        <v>-3.8289049221365057E-2</v>
      </c>
      <c r="J7103">
        <v>1</v>
      </c>
      <c r="L7103" t="s">
        <v>76</v>
      </c>
      <c r="M7103" t="s">
        <v>10908</v>
      </c>
      <c r="R7103" t="s">
        <v>12173</v>
      </c>
      <c r="T7103" t="s">
        <v>76</v>
      </c>
      <c r="V7103" t="s">
        <v>4153</v>
      </c>
      <c r="W7103" t="s">
        <v>4154</v>
      </c>
      <c r="X7103" t="s">
        <v>168</v>
      </c>
      <c r="Y7103" t="s">
        <v>268</v>
      </c>
      <c r="Z7103" t="s">
        <v>268</v>
      </c>
      <c r="AA7103" t="s">
        <v>19</v>
      </c>
      <c r="AC7103" t="s">
        <v>12564</v>
      </c>
      <c r="AD7103">
        <v>1</v>
      </c>
      <c r="AE7103">
        <v>1</v>
      </c>
    </row>
    <row r="7104" spans="1:31">
      <c r="A7104" t="s">
        <v>12565</v>
      </c>
      <c r="B7104" s="93">
        <v>44875</v>
      </c>
      <c r="C7104" s="93">
        <v>44875</v>
      </c>
      <c r="D7104">
        <v>-9.9248880143441368E-3</v>
      </c>
      <c r="E7104">
        <v>-9.9248880143441368E-3</v>
      </c>
      <c r="F7104" t="s">
        <v>81</v>
      </c>
      <c r="G7104">
        <v>6.032258064516129</v>
      </c>
      <c r="H7104">
        <v>-5.9869485763946892E-2</v>
      </c>
      <c r="I7104">
        <v>-5.9869485763946892E-2</v>
      </c>
      <c r="J7104">
        <v>1</v>
      </c>
      <c r="L7104" t="s">
        <v>76</v>
      </c>
      <c r="M7104" t="s">
        <v>10908</v>
      </c>
      <c r="R7104" t="s">
        <v>12173</v>
      </c>
      <c r="T7104" t="s">
        <v>76</v>
      </c>
      <c r="V7104" t="s">
        <v>4153</v>
      </c>
      <c r="W7104" t="s">
        <v>4154</v>
      </c>
      <c r="X7104" t="s">
        <v>168</v>
      </c>
      <c r="Y7104" t="s">
        <v>268</v>
      </c>
      <c r="Z7104" t="s">
        <v>268</v>
      </c>
      <c r="AA7104" t="s">
        <v>19</v>
      </c>
      <c r="AC7104" t="s">
        <v>12566</v>
      </c>
      <c r="AD7104">
        <v>1</v>
      </c>
      <c r="AE7104">
        <v>1</v>
      </c>
    </row>
    <row r="7105" spans="1:31">
      <c r="A7105" t="s">
        <v>12567</v>
      </c>
      <c r="B7105" s="93">
        <v>44875</v>
      </c>
      <c r="C7105" s="93">
        <v>44875</v>
      </c>
      <c r="D7105">
        <v>-6.4998316258633049E-3</v>
      </c>
      <c r="E7105">
        <v>-6.4998316258633049E-3</v>
      </c>
      <c r="F7105" t="s">
        <v>81</v>
      </c>
      <c r="G7105">
        <v>6.032258064516129</v>
      </c>
      <c r="H7105">
        <v>-3.9208661743110898E-2</v>
      </c>
      <c r="I7105">
        <v>-3.9208661743110898E-2</v>
      </c>
      <c r="J7105">
        <v>1</v>
      </c>
      <c r="L7105" t="s">
        <v>76</v>
      </c>
      <c r="M7105" t="s">
        <v>10908</v>
      </c>
      <c r="R7105" t="s">
        <v>12173</v>
      </c>
      <c r="T7105" t="s">
        <v>76</v>
      </c>
      <c r="V7105" t="s">
        <v>4153</v>
      </c>
      <c r="W7105" t="s">
        <v>4154</v>
      </c>
      <c r="X7105" t="s">
        <v>168</v>
      </c>
      <c r="Y7105" t="s">
        <v>268</v>
      </c>
      <c r="Z7105" t="s">
        <v>268</v>
      </c>
      <c r="AA7105" t="s">
        <v>19</v>
      </c>
      <c r="AC7105" t="s">
        <v>12568</v>
      </c>
      <c r="AD7105">
        <v>1</v>
      </c>
      <c r="AE7105">
        <v>1</v>
      </c>
    </row>
    <row r="7106" spans="1:31">
      <c r="A7106" t="s">
        <v>12569</v>
      </c>
      <c r="B7106" s="93">
        <v>44875</v>
      </c>
      <c r="C7106" s="93">
        <v>44875</v>
      </c>
      <c r="D7106">
        <v>-5.9703872400722509E-3</v>
      </c>
      <c r="E7106">
        <v>-5.9703872400722509E-3</v>
      </c>
      <c r="F7106" t="s">
        <v>81</v>
      </c>
      <c r="G7106">
        <v>6.032258064516129</v>
      </c>
      <c r="H7106">
        <v>-3.6014916577210031E-2</v>
      </c>
      <c r="I7106">
        <v>-3.6014916577210031E-2</v>
      </c>
      <c r="J7106">
        <v>1</v>
      </c>
      <c r="L7106" t="s">
        <v>76</v>
      </c>
      <c r="M7106" t="s">
        <v>10908</v>
      </c>
      <c r="R7106" t="s">
        <v>12173</v>
      </c>
      <c r="T7106" t="s">
        <v>76</v>
      </c>
      <c r="V7106" t="s">
        <v>4153</v>
      </c>
      <c r="W7106" t="s">
        <v>4154</v>
      </c>
      <c r="X7106" t="s">
        <v>168</v>
      </c>
      <c r="Y7106" t="s">
        <v>268</v>
      </c>
      <c r="Z7106" t="s">
        <v>268</v>
      </c>
      <c r="AA7106" t="s">
        <v>19</v>
      </c>
      <c r="AC7106" t="s">
        <v>12570</v>
      </c>
      <c r="AD7106">
        <v>1</v>
      </c>
      <c r="AE7106">
        <v>1</v>
      </c>
    </row>
    <row r="7107" spans="1:31">
      <c r="A7107" t="s">
        <v>12571</v>
      </c>
      <c r="B7107" s="93">
        <v>44875</v>
      </c>
      <c r="C7107" s="93">
        <v>44875</v>
      </c>
      <c r="D7107">
        <v>-6.4061216073883686E-3</v>
      </c>
      <c r="E7107">
        <v>-6.4061216073883686E-3</v>
      </c>
      <c r="F7107" t="s">
        <v>81</v>
      </c>
      <c r="G7107">
        <v>6.032258064516129</v>
      </c>
      <c r="H7107">
        <v>-3.8643378728439523E-2</v>
      </c>
      <c r="I7107">
        <v>-3.8643378728439523E-2</v>
      </c>
      <c r="J7107">
        <v>1</v>
      </c>
      <c r="L7107" t="s">
        <v>76</v>
      </c>
      <c r="M7107" t="s">
        <v>10908</v>
      </c>
      <c r="R7107" t="s">
        <v>12173</v>
      </c>
      <c r="T7107" t="s">
        <v>76</v>
      </c>
      <c r="V7107" t="s">
        <v>4153</v>
      </c>
      <c r="W7107" t="s">
        <v>4154</v>
      </c>
      <c r="X7107" t="s">
        <v>168</v>
      </c>
      <c r="Y7107" t="s">
        <v>268</v>
      </c>
      <c r="Z7107" t="s">
        <v>268</v>
      </c>
      <c r="AA7107" t="s">
        <v>19</v>
      </c>
      <c r="AC7107" t="s">
        <v>12572</v>
      </c>
      <c r="AD7107">
        <v>1</v>
      </c>
      <c r="AE7107">
        <v>1</v>
      </c>
    </row>
    <row r="7108" spans="1:31">
      <c r="A7108" t="s">
        <v>12573</v>
      </c>
      <c r="B7108" s="93">
        <v>44875</v>
      </c>
      <c r="C7108" s="93">
        <v>44875</v>
      </c>
      <c r="D7108">
        <v>-1.03775467436086E-2</v>
      </c>
      <c r="E7108">
        <v>-1.03775467436086E-2</v>
      </c>
      <c r="F7108" t="s">
        <v>81</v>
      </c>
      <c r="G7108">
        <v>6.032258064516129</v>
      </c>
      <c r="H7108">
        <v>-6.2600040034026069E-2</v>
      </c>
      <c r="I7108">
        <v>-6.2600040034026069E-2</v>
      </c>
      <c r="J7108">
        <v>1</v>
      </c>
      <c r="L7108" t="s">
        <v>76</v>
      </c>
      <c r="M7108" t="s">
        <v>10908</v>
      </c>
      <c r="R7108" t="s">
        <v>12173</v>
      </c>
      <c r="T7108" t="s">
        <v>76</v>
      </c>
      <c r="V7108" t="s">
        <v>4153</v>
      </c>
      <c r="W7108" t="s">
        <v>4154</v>
      </c>
      <c r="X7108" t="s">
        <v>168</v>
      </c>
      <c r="Y7108" t="s">
        <v>268</v>
      </c>
      <c r="Z7108" t="s">
        <v>268</v>
      </c>
      <c r="AA7108" t="s">
        <v>19</v>
      </c>
      <c r="AC7108" t="s">
        <v>12574</v>
      </c>
      <c r="AD7108">
        <v>1</v>
      </c>
      <c r="AE7108">
        <v>1</v>
      </c>
    </row>
    <row r="7109" spans="1:31">
      <c r="A7109" t="s">
        <v>12575</v>
      </c>
      <c r="B7109" s="93">
        <v>44875</v>
      </c>
      <c r="C7109" s="93">
        <v>44875</v>
      </c>
      <c r="D7109">
        <v>-9.0918151767439351E-3</v>
      </c>
      <c r="E7109">
        <v>-9.0918151767439351E-3</v>
      </c>
      <c r="F7109" t="s">
        <v>81</v>
      </c>
      <c r="G7109">
        <v>6.032258064516129</v>
      </c>
      <c r="H7109">
        <v>-5.4844175421003727E-2</v>
      </c>
      <c r="I7109">
        <v>-5.4844175421003727E-2</v>
      </c>
      <c r="J7109">
        <v>1</v>
      </c>
      <c r="L7109" t="s">
        <v>76</v>
      </c>
      <c r="M7109" t="s">
        <v>10908</v>
      </c>
      <c r="R7109" t="s">
        <v>12173</v>
      </c>
      <c r="T7109" t="s">
        <v>76</v>
      </c>
      <c r="V7109" t="s">
        <v>4153</v>
      </c>
      <c r="W7109" t="s">
        <v>4154</v>
      </c>
      <c r="X7109" t="s">
        <v>168</v>
      </c>
      <c r="Y7109" t="s">
        <v>268</v>
      </c>
      <c r="Z7109" t="s">
        <v>268</v>
      </c>
      <c r="AA7109" t="s">
        <v>19</v>
      </c>
      <c r="AC7109" t="s">
        <v>12576</v>
      </c>
      <c r="AD7109">
        <v>1</v>
      </c>
      <c r="AE7109">
        <v>1</v>
      </c>
    </row>
    <row r="7110" spans="1:31">
      <c r="A7110" t="s">
        <v>12577</v>
      </c>
      <c r="B7110" s="93">
        <v>44875</v>
      </c>
      <c r="C7110" s="93">
        <v>44875</v>
      </c>
      <c r="D7110">
        <v>-1.4439628487320001E-3</v>
      </c>
      <c r="E7110">
        <v>-1.4439628487320001E-3</v>
      </c>
      <c r="F7110" t="s">
        <v>81</v>
      </c>
      <c r="G7110">
        <v>6.032258064516129</v>
      </c>
      <c r="H7110">
        <v>-8.7103565391252902E-3</v>
      </c>
      <c r="I7110">
        <v>-8.7103565391252902E-3</v>
      </c>
      <c r="J7110">
        <v>1</v>
      </c>
      <c r="L7110" t="s">
        <v>76</v>
      </c>
      <c r="M7110" t="s">
        <v>65</v>
      </c>
      <c r="R7110" t="s">
        <v>8397</v>
      </c>
      <c r="T7110" t="s">
        <v>76</v>
      </c>
      <c r="V7110" t="s">
        <v>1347</v>
      </c>
      <c r="W7110" t="s">
        <v>1347</v>
      </c>
      <c r="X7110" t="s">
        <v>277</v>
      </c>
      <c r="Y7110" t="s">
        <v>180</v>
      </c>
      <c r="Z7110" t="s">
        <v>180</v>
      </c>
      <c r="AA7110" t="s">
        <v>25</v>
      </c>
      <c r="AC7110" t="s">
        <v>12578</v>
      </c>
      <c r="AD7110">
        <v>1</v>
      </c>
      <c r="AE7110">
        <v>1</v>
      </c>
    </row>
    <row r="7111" spans="1:31">
      <c r="A7111" t="s">
        <v>12579</v>
      </c>
      <c r="B7111" s="93">
        <v>44875</v>
      </c>
      <c r="C7111" s="93">
        <v>44875</v>
      </c>
      <c r="D7111">
        <v>-1.29591233098075E-2</v>
      </c>
      <c r="E7111">
        <v>-1.29591233098075E-2</v>
      </c>
      <c r="F7111" t="s">
        <v>81</v>
      </c>
      <c r="G7111">
        <v>6.032258064516129</v>
      </c>
      <c r="H7111">
        <v>-7.8172776094645249E-2</v>
      </c>
      <c r="I7111">
        <v>-7.8172776094645249E-2</v>
      </c>
      <c r="J7111">
        <v>1</v>
      </c>
      <c r="L7111" t="s">
        <v>76</v>
      </c>
      <c r="R7111" t="s">
        <v>12173</v>
      </c>
      <c r="T7111" t="s">
        <v>76</v>
      </c>
      <c r="V7111" t="s">
        <v>4153</v>
      </c>
      <c r="W7111" t="s">
        <v>4154</v>
      </c>
      <c r="X7111" t="s">
        <v>168</v>
      </c>
      <c r="Y7111" t="s">
        <v>268</v>
      </c>
      <c r="Z7111" t="s">
        <v>268</v>
      </c>
      <c r="AA7111" t="s">
        <v>19</v>
      </c>
      <c r="AC7111" t="s">
        <v>12580</v>
      </c>
      <c r="AD7111">
        <v>1</v>
      </c>
      <c r="AE7111">
        <v>1</v>
      </c>
    </row>
    <row r="7112" spans="1:31">
      <c r="A7112" t="s">
        <v>12581</v>
      </c>
      <c r="B7112" s="93">
        <v>44875</v>
      </c>
      <c r="C7112" s="93">
        <v>44875</v>
      </c>
      <c r="D7112">
        <v>-4.2789397657867836E-3</v>
      </c>
      <c r="E7112">
        <v>-4.2789397657867836E-3</v>
      </c>
      <c r="F7112" t="s">
        <v>81</v>
      </c>
      <c r="G7112">
        <v>6.032258064516129</v>
      </c>
      <c r="H7112">
        <v>-2.581166890974608E-2</v>
      </c>
      <c r="I7112">
        <v>-2.581166890974608E-2</v>
      </c>
      <c r="J7112">
        <v>1</v>
      </c>
      <c r="L7112" t="s">
        <v>76</v>
      </c>
      <c r="R7112" t="s">
        <v>12173</v>
      </c>
      <c r="T7112" t="s">
        <v>76</v>
      </c>
      <c r="V7112" t="s">
        <v>4153</v>
      </c>
      <c r="W7112" t="s">
        <v>4154</v>
      </c>
      <c r="X7112" t="s">
        <v>168</v>
      </c>
      <c r="Y7112" t="s">
        <v>268</v>
      </c>
      <c r="Z7112" t="s">
        <v>268</v>
      </c>
      <c r="AA7112" t="s">
        <v>19</v>
      </c>
      <c r="AC7112" t="s">
        <v>12582</v>
      </c>
      <c r="AD7112">
        <v>1</v>
      </c>
      <c r="AE7112">
        <v>1</v>
      </c>
    </row>
    <row r="7113" spans="1:31">
      <c r="A7113" t="s">
        <v>12583</v>
      </c>
      <c r="B7113" s="93">
        <v>44875</v>
      </c>
      <c r="C7113" s="93">
        <v>44875</v>
      </c>
      <c r="D7113">
        <v>-7.5146520163810529E-3</v>
      </c>
      <c r="E7113">
        <v>-7.5146520163810529E-3</v>
      </c>
      <c r="F7113" t="s">
        <v>81</v>
      </c>
      <c r="G7113">
        <v>6.032258064516129</v>
      </c>
      <c r="H7113">
        <v>-4.5330320227846999E-2</v>
      </c>
      <c r="I7113">
        <v>-4.5330320227846999E-2</v>
      </c>
      <c r="J7113">
        <v>1</v>
      </c>
      <c r="L7113" t="s">
        <v>76</v>
      </c>
      <c r="R7113" t="s">
        <v>12173</v>
      </c>
      <c r="T7113" t="s">
        <v>76</v>
      </c>
      <c r="V7113" t="s">
        <v>4153</v>
      </c>
      <c r="W7113" t="s">
        <v>4154</v>
      </c>
      <c r="X7113" t="s">
        <v>168</v>
      </c>
      <c r="Y7113" t="s">
        <v>268</v>
      </c>
      <c r="Z7113" t="s">
        <v>268</v>
      </c>
      <c r="AA7113" t="s">
        <v>19</v>
      </c>
      <c r="AC7113" t="s">
        <v>12584</v>
      </c>
      <c r="AD7113">
        <v>1</v>
      </c>
      <c r="AE7113">
        <v>1</v>
      </c>
    </row>
    <row r="7114" spans="1:31">
      <c r="A7114" t="s">
        <v>12585</v>
      </c>
      <c r="B7114" s="93">
        <v>44875</v>
      </c>
      <c r="C7114" s="93">
        <v>44875</v>
      </c>
      <c r="D7114">
        <v>-4.4718122230209996E-3</v>
      </c>
      <c r="E7114">
        <v>-4.4718122230209996E-3</v>
      </c>
      <c r="F7114" t="s">
        <v>81</v>
      </c>
      <c r="G7114">
        <v>6.032258064516129</v>
      </c>
      <c r="H7114">
        <v>-2.6975125345320219E-2</v>
      </c>
      <c r="I7114">
        <v>-2.6975125345320219E-2</v>
      </c>
      <c r="J7114">
        <v>1</v>
      </c>
      <c r="L7114" t="s">
        <v>76</v>
      </c>
      <c r="R7114" t="s">
        <v>12173</v>
      </c>
      <c r="T7114" t="s">
        <v>76</v>
      </c>
      <c r="V7114" t="s">
        <v>4153</v>
      </c>
      <c r="W7114" t="s">
        <v>4154</v>
      </c>
      <c r="X7114" t="s">
        <v>168</v>
      </c>
      <c r="Y7114" t="s">
        <v>268</v>
      </c>
      <c r="Z7114" t="s">
        <v>268</v>
      </c>
      <c r="AA7114" t="s">
        <v>19</v>
      </c>
      <c r="AC7114" t="s">
        <v>12586</v>
      </c>
      <c r="AD7114">
        <v>1</v>
      </c>
      <c r="AE7114">
        <v>1</v>
      </c>
    </row>
    <row r="7115" spans="1:31">
      <c r="A7115" t="s">
        <v>12587</v>
      </c>
      <c r="B7115" s="93">
        <v>44875</v>
      </c>
      <c r="C7115" s="93">
        <v>44875</v>
      </c>
      <c r="D7115">
        <v>-9.4211919753748718E-3</v>
      </c>
      <c r="E7115">
        <v>-9.4211919753748718E-3</v>
      </c>
      <c r="F7115" t="s">
        <v>81</v>
      </c>
      <c r="G7115">
        <v>6.032258064516129</v>
      </c>
      <c r="H7115">
        <v>-5.683106127080971E-2</v>
      </c>
      <c r="I7115">
        <v>-5.683106127080971E-2</v>
      </c>
      <c r="J7115">
        <v>1</v>
      </c>
      <c r="L7115" t="s">
        <v>76</v>
      </c>
      <c r="R7115" t="s">
        <v>12173</v>
      </c>
      <c r="T7115" t="s">
        <v>76</v>
      </c>
      <c r="V7115" t="s">
        <v>4153</v>
      </c>
      <c r="W7115" t="s">
        <v>4154</v>
      </c>
      <c r="X7115" t="s">
        <v>168</v>
      </c>
      <c r="Y7115" t="s">
        <v>268</v>
      </c>
      <c r="Z7115" t="s">
        <v>268</v>
      </c>
      <c r="AA7115" t="s">
        <v>19</v>
      </c>
      <c r="AC7115" t="s">
        <v>12588</v>
      </c>
      <c r="AD7115">
        <v>1</v>
      </c>
      <c r="AE7115">
        <v>1</v>
      </c>
    </row>
    <row r="7116" spans="1:31">
      <c r="A7116" t="s">
        <v>12589</v>
      </c>
      <c r="B7116" s="93">
        <v>44875</v>
      </c>
      <c r="C7116" s="93">
        <v>44875</v>
      </c>
      <c r="D7116">
        <v>-4.4797390899880638E-3</v>
      </c>
      <c r="E7116">
        <v>-4.4797390899880638E-3</v>
      </c>
      <c r="F7116" t="s">
        <v>81</v>
      </c>
      <c r="G7116">
        <v>6.032258064516129</v>
      </c>
      <c r="H7116">
        <v>-2.702294225250864E-2</v>
      </c>
      <c r="I7116">
        <v>-2.702294225250864E-2</v>
      </c>
      <c r="J7116">
        <v>1</v>
      </c>
      <c r="L7116" t="s">
        <v>76</v>
      </c>
      <c r="R7116" t="s">
        <v>12173</v>
      </c>
      <c r="T7116" t="s">
        <v>76</v>
      </c>
      <c r="V7116" t="s">
        <v>4153</v>
      </c>
      <c r="W7116" t="s">
        <v>4154</v>
      </c>
      <c r="X7116" t="s">
        <v>168</v>
      </c>
      <c r="Y7116" t="s">
        <v>268</v>
      </c>
      <c r="Z7116" t="s">
        <v>268</v>
      </c>
      <c r="AA7116" t="s">
        <v>19</v>
      </c>
      <c r="AC7116" t="s">
        <v>12590</v>
      </c>
      <c r="AD7116">
        <v>1</v>
      </c>
      <c r="AE7116">
        <v>1</v>
      </c>
    </row>
    <row r="7117" spans="1:31">
      <c r="A7117" t="s">
        <v>12591</v>
      </c>
      <c r="B7117" s="93">
        <v>44875</v>
      </c>
      <c r="C7117" s="93">
        <v>44875</v>
      </c>
      <c r="D7117">
        <v>-5.5148182489400876E-3</v>
      </c>
      <c r="E7117">
        <v>-5.5148182489400876E-3</v>
      </c>
      <c r="F7117" t="s">
        <v>81</v>
      </c>
      <c r="G7117">
        <v>6.032258064516129</v>
      </c>
      <c r="H7117">
        <v>-3.3266806856509561E-2</v>
      </c>
      <c r="I7117">
        <v>-3.3266806856509561E-2</v>
      </c>
      <c r="J7117">
        <v>1</v>
      </c>
      <c r="L7117" t="s">
        <v>76</v>
      </c>
      <c r="R7117" t="s">
        <v>12173</v>
      </c>
      <c r="T7117" t="s">
        <v>76</v>
      </c>
      <c r="V7117" t="s">
        <v>4153</v>
      </c>
      <c r="W7117" t="s">
        <v>4154</v>
      </c>
      <c r="X7117" t="s">
        <v>168</v>
      </c>
      <c r="Y7117" t="s">
        <v>268</v>
      </c>
      <c r="Z7117" t="s">
        <v>268</v>
      </c>
      <c r="AA7117" t="s">
        <v>19</v>
      </c>
      <c r="AC7117" t="s">
        <v>12592</v>
      </c>
      <c r="AD7117">
        <v>1</v>
      </c>
      <c r="AE7117">
        <v>1</v>
      </c>
    </row>
    <row r="7118" spans="1:31">
      <c r="A7118" t="s">
        <v>12593</v>
      </c>
      <c r="B7118" s="93">
        <v>44875</v>
      </c>
      <c r="C7118" s="93">
        <v>44875</v>
      </c>
      <c r="D7118">
        <v>-9.6049855682170879E-3</v>
      </c>
      <c r="E7118">
        <v>-9.6049855682170879E-3</v>
      </c>
      <c r="F7118" t="s">
        <v>81</v>
      </c>
      <c r="G7118">
        <v>6.032258064516129</v>
      </c>
      <c r="H7118">
        <v>-5.7939751653438558E-2</v>
      </c>
      <c r="I7118">
        <v>-5.7939751653438558E-2</v>
      </c>
      <c r="J7118">
        <v>1</v>
      </c>
      <c r="L7118" t="s">
        <v>76</v>
      </c>
      <c r="R7118" t="s">
        <v>12173</v>
      </c>
      <c r="T7118" t="s">
        <v>76</v>
      </c>
      <c r="V7118" t="s">
        <v>4153</v>
      </c>
      <c r="W7118" t="s">
        <v>4154</v>
      </c>
      <c r="X7118" t="s">
        <v>168</v>
      </c>
      <c r="Y7118" t="s">
        <v>268</v>
      </c>
      <c r="Z7118" t="s">
        <v>268</v>
      </c>
      <c r="AA7118" t="s">
        <v>19</v>
      </c>
      <c r="AC7118" t="s">
        <v>12594</v>
      </c>
      <c r="AD7118">
        <v>1</v>
      </c>
      <c r="AE7118">
        <v>1</v>
      </c>
    </row>
    <row r="7119" spans="1:31">
      <c r="A7119" t="s">
        <v>12595</v>
      </c>
      <c r="B7119" s="93">
        <v>44875</v>
      </c>
      <c r="C7119" s="93">
        <v>44875</v>
      </c>
      <c r="D7119">
        <v>-4.38726371569584E-3</v>
      </c>
      <c r="E7119">
        <v>-4.38726371569584E-3</v>
      </c>
      <c r="F7119" t="s">
        <v>81</v>
      </c>
      <c r="G7119">
        <v>6.032258064516129</v>
      </c>
      <c r="H7119">
        <v>-2.6465106930165232E-2</v>
      </c>
      <c r="I7119">
        <v>-2.6465106930165232E-2</v>
      </c>
      <c r="J7119">
        <v>1</v>
      </c>
      <c r="L7119" t="s">
        <v>76</v>
      </c>
      <c r="R7119" t="s">
        <v>12173</v>
      </c>
      <c r="T7119" t="s">
        <v>76</v>
      </c>
      <c r="V7119" t="s">
        <v>4153</v>
      </c>
      <c r="W7119" t="s">
        <v>4154</v>
      </c>
      <c r="X7119" t="s">
        <v>168</v>
      </c>
      <c r="Y7119" t="s">
        <v>268</v>
      </c>
      <c r="Z7119" t="s">
        <v>268</v>
      </c>
      <c r="AA7119" t="s">
        <v>19</v>
      </c>
      <c r="AC7119" t="s">
        <v>12596</v>
      </c>
      <c r="AD7119">
        <v>1</v>
      </c>
      <c r="AE7119">
        <v>1</v>
      </c>
    </row>
    <row r="7120" spans="1:31">
      <c r="A7120" t="s">
        <v>12597</v>
      </c>
      <c r="B7120" s="93">
        <v>44875</v>
      </c>
      <c r="C7120" s="93">
        <v>44875</v>
      </c>
      <c r="D7120">
        <v>-6.3903599509840744E-2</v>
      </c>
      <c r="E7120">
        <v>-6.3903599509840744E-2</v>
      </c>
      <c r="F7120" t="s">
        <v>81</v>
      </c>
      <c r="G7120">
        <v>6.032258064516129</v>
      </c>
      <c r="H7120">
        <v>-0.38548300349484582</v>
      </c>
      <c r="I7120">
        <v>-0.38548300349484582</v>
      </c>
      <c r="J7120">
        <v>1</v>
      </c>
      <c r="L7120" t="s">
        <v>76</v>
      </c>
      <c r="R7120" t="s">
        <v>12173</v>
      </c>
      <c r="T7120" t="s">
        <v>76</v>
      </c>
      <c r="V7120" t="s">
        <v>4153</v>
      </c>
      <c r="W7120" t="s">
        <v>4154</v>
      </c>
      <c r="X7120" t="s">
        <v>168</v>
      </c>
      <c r="Y7120" t="s">
        <v>268</v>
      </c>
      <c r="Z7120" t="s">
        <v>268</v>
      </c>
      <c r="AA7120" t="s">
        <v>19</v>
      </c>
      <c r="AC7120" t="s">
        <v>12598</v>
      </c>
      <c r="AD7120">
        <v>1</v>
      </c>
      <c r="AE7120">
        <v>1</v>
      </c>
    </row>
    <row r="7121" spans="1:31">
      <c r="A7121" t="s">
        <v>12599</v>
      </c>
      <c r="B7121" s="93">
        <v>44875</v>
      </c>
      <c r="C7121" s="93">
        <v>44875</v>
      </c>
      <c r="D7121">
        <v>-6.5792186495511849E-3</v>
      </c>
      <c r="E7121">
        <v>-6.5792186495511849E-3</v>
      </c>
      <c r="F7121" t="s">
        <v>81</v>
      </c>
      <c r="G7121">
        <v>6.032258064516129</v>
      </c>
      <c r="H7121">
        <v>-3.9687544756970047E-2</v>
      </c>
      <c r="I7121">
        <v>-3.9687544756970047E-2</v>
      </c>
      <c r="J7121">
        <v>1</v>
      </c>
      <c r="L7121" t="s">
        <v>76</v>
      </c>
      <c r="R7121" t="s">
        <v>12173</v>
      </c>
      <c r="T7121" t="s">
        <v>76</v>
      </c>
      <c r="V7121" t="s">
        <v>4153</v>
      </c>
      <c r="W7121" t="s">
        <v>4154</v>
      </c>
      <c r="X7121" t="s">
        <v>168</v>
      </c>
      <c r="Y7121" t="s">
        <v>268</v>
      </c>
      <c r="Z7121" t="s">
        <v>268</v>
      </c>
      <c r="AA7121" t="s">
        <v>19</v>
      </c>
      <c r="AC7121" t="s">
        <v>12600</v>
      </c>
      <c r="AD7121">
        <v>1</v>
      </c>
      <c r="AE7121">
        <v>1</v>
      </c>
    </row>
    <row r="7122" spans="1:31">
      <c r="A7122" t="s">
        <v>12601</v>
      </c>
      <c r="B7122" s="93">
        <v>44875</v>
      </c>
      <c r="C7122" s="93">
        <v>44875</v>
      </c>
      <c r="D7122">
        <v>-5.246191098819456E-3</v>
      </c>
      <c r="E7122">
        <v>-5.246191098819456E-3</v>
      </c>
      <c r="F7122" t="s">
        <v>81</v>
      </c>
      <c r="G7122">
        <v>6.032258064516129</v>
      </c>
      <c r="H7122">
        <v>-3.1646378563846403E-2</v>
      </c>
      <c r="I7122">
        <v>-3.1646378563846403E-2</v>
      </c>
      <c r="J7122">
        <v>1</v>
      </c>
      <c r="L7122" t="s">
        <v>76</v>
      </c>
      <c r="R7122" t="s">
        <v>12173</v>
      </c>
      <c r="T7122" t="s">
        <v>76</v>
      </c>
      <c r="V7122" t="s">
        <v>4153</v>
      </c>
      <c r="W7122" t="s">
        <v>4154</v>
      </c>
      <c r="X7122" t="s">
        <v>168</v>
      </c>
      <c r="Y7122" t="s">
        <v>268</v>
      </c>
      <c r="Z7122" t="s">
        <v>268</v>
      </c>
      <c r="AA7122" t="s">
        <v>19</v>
      </c>
      <c r="AC7122" t="s">
        <v>12602</v>
      </c>
      <c r="AD7122">
        <v>1</v>
      </c>
      <c r="AE7122">
        <v>1</v>
      </c>
    </row>
    <row r="7123" spans="1:31">
      <c r="A7123" t="s">
        <v>12603</v>
      </c>
      <c r="B7123" s="93">
        <v>44875</v>
      </c>
      <c r="C7123" s="93">
        <v>44875</v>
      </c>
      <c r="D7123">
        <v>-9.5867728468266473E-3</v>
      </c>
      <c r="E7123">
        <v>-9.5867728468266473E-3</v>
      </c>
      <c r="F7123" t="s">
        <v>81</v>
      </c>
      <c r="G7123">
        <v>6.032258064516129</v>
      </c>
      <c r="H7123">
        <v>-5.7829887817954291E-2</v>
      </c>
      <c r="I7123">
        <v>-5.7829887817954291E-2</v>
      </c>
      <c r="J7123">
        <v>1</v>
      </c>
      <c r="L7123" t="s">
        <v>76</v>
      </c>
      <c r="R7123" t="s">
        <v>12173</v>
      </c>
      <c r="T7123" t="s">
        <v>76</v>
      </c>
      <c r="V7123" t="s">
        <v>4153</v>
      </c>
      <c r="W7123" t="s">
        <v>4154</v>
      </c>
      <c r="X7123" t="s">
        <v>168</v>
      </c>
      <c r="Y7123" t="s">
        <v>268</v>
      </c>
      <c r="Z7123" t="s">
        <v>268</v>
      </c>
      <c r="AA7123" t="s">
        <v>19</v>
      </c>
      <c r="AC7123" t="s">
        <v>12604</v>
      </c>
      <c r="AD7123">
        <v>1</v>
      </c>
      <c r="AE7123">
        <v>1</v>
      </c>
    </row>
    <row r="7124" spans="1:31">
      <c r="A7124" t="s">
        <v>12605</v>
      </c>
      <c r="B7124" s="93">
        <v>44875</v>
      </c>
      <c r="C7124" s="93">
        <v>44875</v>
      </c>
      <c r="D7124">
        <v>-4.9836404487533436E-3</v>
      </c>
      <c r="E7124">
        <v>-4.9836404487533436E-3</v>
      </c>
      <c r="F7124" t="s">
        <v>81</v>
      </c>
      <c r="G7124">
        <v>6.032258064516129</v>
      </c>
      <c r="H7124">
        <v>-3.0062605287641139E-2</v>
      </c>
      <c r="I7124">
        <v>-3.0062605287641139E-2</v>
      </c>
      <c r="J7124">
        <v>1</v>
      </c>
      <c r="L7124" t="s">
        <v>76</v>
      </c>
      <c r="R7124" t="s">
        <v>12173</v>
      </c>
      <c r="T7124" t="s">
        <v>76</v>
      </c>
      <c r="V7124" t="s">
        <v>4153</v>
      </c>
      <c r="W7124" t="s">
        <v>4154</v>
      </c>
      <c r="X7124" t="s">
        <v>168</v>
      </c>
      <c r="Y7124" t="s">
        <v>268</v>
      </c>
      <c r="Z7124" t="s">
        <v>268</v>
      </c>
      <c r="AA7124" t="s">
        <v>19</v>
      </c>
      <c r="AC7124" t="s">
        <v>12606</v>
      </c>
      <c r="AD7124">
        <v>1</v>
      </c>
      <c r="AE7124">
        <v>1</v>
      </c>
    </row>
    <row r="7125" spans="1:31">
      <c r="A7125" t="s">
        <v>12607</v>
      </c>
      <c r="B7125" s="93">
        <v>44875</v>
      </c>
      <c r="C7125" s="93">
        <v>44875</v>
      </c>
      <c r="D7125">
        <v>-6.1628226747771813E-3</v>
      </c>
      <c r="E7125">
        <v>-6.1628226747771813E-3</v>
      </c>
      <c r="F7125" t="s">
        <v>81</v>
      </c>
      <c r="G7125">
        <v>6.032258064516129</v>
      </c>
      <c r="H7125">
        <v>-3.7175736780107507E-2</v>
      </c>
      <c r="I7125">
        <v>-3.7175736780107507E-2</v>
      </c>
      <c r="J7125">
        <v>1</v>
      </c>
      <c r="L7125" t="s">
        <v>76</v>
      </c>
      <c r="R7125" t="s">
        <v>12173</v>
      </c>
      <c r="T7125" t="s">
        <v>76</v>
      </c>
      <c r="V7125" t="s">
        <v>4153</v>
      </c>
      <c r="W7125" t="s">
        <v>4154</v>
      </c>
      <c r="X7125" t="s">
        <v>168</v>
      </c>
      <c r="Y7125" t="s">
        <v>268</v>
      </c>
      <c r="Z7125" t="s">
        <v>268</v>
      </c>
      <c r="AA7125" t="s">
        <v>19</v>
      </c>
      <c r="AC7125" t="s">
        <v>12608</v>
      </c>
      <c r="AD7125">
        <v>1</v>
      </c>
      <c r="AE7125">
        <v>1</v>
      </c>
    </row>
    <row r="7126" spans="1:31">
      <c r="A7126" t="s">
        <v>12609</v>
      </c>
      <c r="B7126" s="93">
        <v>44875</v>
      </c>
      <c r="C7126" s="93">
        <v>44875</v>
      </c>
      <c r="D7126">
        <v>-5.674410951966166E-3</v>
      </c>
      <c r="E7126">
        <v>-5.674410951966166E-3</v>
      </c>
      <c r="F7126" t="s">
        <v>81</v>
      </c>
      <c r="G7126">
        <v>6.032258064516129</v>
      </c>
      <c r="H7126">
        <v>-3.4229511226376547E-2</v>
      </c>
      <c r="I7126">
        <v>-3.4229511226376547E-2</v>
      </c>
      <c r="J7126">
        <v>1</v>
      </c>
      <c r="L7126" t="s">
        <v>76</v>
      </c>
      <c r="R7126" t="s">
        <v>12173</v>
      </c>
      <c r="T7126" t="s">
        <v>76</v>
      </c>
      <c r="V7126" t="s">
        <v>4153</v>
      </c>
      <c r="W7126" t="s">
        <v>4154</v>
      </c>
      <c r="X7126" t="s">
        <v>168</v>
      </c>
      <c r="Y7126" t="s">
        <v>268</v>
      </c>
      <c r="Z7126" t="s">
        <v>268</v>
      </c>
      <c r="AA7126" t="s">
        <v>19</v>
      </c>
      <c r="AC7126" t="s">
        <v>12610</v>
      </c>
      <c r="AD7126">
        <v>1</v>
      </c>
      <c r="AE7126">
        <v>1</v>
      </c>
    </row>
    <row r="7127" spans="1:31">
      <c r="A7127" t="s">
        <v>12611</v>
      </c>
      <c r="B7127" s="93">
        <v>44875</v>
      </c>
      <c r="C7127" s="93">
        <v>44875</v>
      </c>
      <c r="D7127">
        <v>-5.5055497533908473E-3</v>
      </c>
      <c r="E7127">
        <v>-5.5055497533908473E-3</v>
      </c>
      <c r="F7127" t="s">
        <v>81</v>
      </c>
      <c r="G7127">
        <v>6.032258064516129</v>
      </c>
      <c r="H7127">
        <v>-3.3210896899486718E-2</v>
      </c>
      <c r="I7127">
        <v>-3.3210896899486718E-2</v>
      </c>
      <c r="J7127">
        <v>1</v>
      </c>
      <c r="L7127" t="s">
        <v>76</v>
      </c>
      <c r="R7127" t="s">
        <v>12173</v>
      </c>
      <c r="T7127" t="s">
        <v>76</v>
      </c>
      <c r="V7127" t="s">
        <v>4153</v>
      </c>
      <c r="W7127" t="s">
        <v>4154</v>
      </c>
      <c r="X7127" t="s">
        <v>168</v>
      </c>
      <c r="Y7127" t="s">
        <v>268</v>
      </c>
      <c r="Z7127" t="s">
        <v>268</v>
      </c>
      <c r="AA7127" t="s">
        <v>19</v>
      </c>
      <c r="AC7127" t="s">
        <v>12612</v>
      </c>
      <c r="AD7127">
        <v>1</v>
      </c>
      <c r="AE7127">
        <v>1</v>
      </c>
    </row>
    <row r="7128" spans="1:31">
      <c r="A7128" t="s">
        <v>12613</v>
      </c>
      <c r="B7128" s="93">
        <v>44875</v>
      </c>
      <c r="C7128" s="93">
        <v>44875</v>
      </c>
      <c r="D7128">
        <v>-5.3261616256288953E-3</v>
      </c>
      <c r="E7128">
        <v>-5.3261616256288953E-3</v>
      </c>
      <c r="F7128" t="s">
        <v>81</v>
      </c>
      <c r="G7128">
        <v>6.032258064516129</v>
      </c>
      <c r="H7128">
        <v>-3.2128781419116237E-2</v>
      </c>
      <c r="I7128">
        <v>-3.2128781419116237E-2</v>
      </c>
      <c r="J7128">
        <v>1</v>
      </c>
      <c r="L7128" t="s">
        <v>76</v>
      </c>
      <c r="R7128" t="s">
        <v>12173</v>
      </c>
      <c r="T7128" t="s">
        <v>76</v>
      </c>
      <c r="V7128" t="s">
        <v>4153</v>
      </c>
      <c r="W7128" t="s">
        <v>4154</v>
      </c>
      <c r="X7128" t="s">
        <v>168</v>
      </c>
      <c r="Y7128" t="s">
        <v>268</v>
      </c>
      <c r="Z7128" t="s">
        <v>268</v>
      </c>
      <c r="AA7128" t="s">
        <v>19</v>
      </c>
      <c r="AC7128" t="s">
        <v>12614</v>
      </c>
      <c r="AD7128">
        <v>1</v>
      </c>
      <c r="AE7128">
        <v>1</v>
      </c>
    </row>
    <row r="7129" spans="1:31">
      <c r="A7129" t="s">
        <v>12615</v>
      </c>
      <c r="B7129" s="93">
        <v>44875</v>
      </c>
      <c r="C7129" s="93">
        <v>44875</v>
      </c>
      <c r="D7129">
        <v>-5.1018604712936956E-3</v>
      </c>
      <c r="E7129">
        <v>-5.1018604712936956E-3</v>
      </c>
      <c r="F7129" t="s">
        <v>81</v>
      </c>
      <c r="G7129">
        <v>6.032258064516129</v>
      </c>
      <c r="H7129">
        <v>-3.0775738971997459E-2</v>
      </c>
      <c r="I7129">
        <v>-3.0775738971997459E-2</v>
      </c>
      <c r="J7129">
        <v>1</v>
      </c>
      <c r="L7129" t="s">
        <v>76</v>
      </c>
      <c r="R7129" t="s">
        <v>12173</v>
      </c>
      <c r="T7129" t="s">
        <v>76</v>
      </c>
      <c r="V7129" t="s">
        <v>4153</v>
      </c>
      <c r="W7129" t="s">
        <v>4154</v>
      </c>
      <c r="X7129" t="s">
        <v>168</v>
      </c>
      <c r="Y7129" t="s">
        <v>268</v>
      </c>
      <c r="Z7129" t="s">
        <v>268</v>
      </c>
      <c r="AA7129" t="s">
        <v>19</v>
      </c>
      <c r="AC7129" t="s">
        <v>12616</v>
      </c>
      <c r="AD7129">
        <v>1</v>
      </c>
      <c r="AE7129">
        <v>1</v>
      </c>
    </row>
    <row r="7130" spans="1:31">
      <c r="A7130" t="s">
        <v>12617</v>
      </c>
      <c r="B7130" s="93">
        <v>44875</v>
      </c>
      <c r="C7130" s="93">
        <v>44875</v>
      </c>
      <c r="D7130">
        <v>-5.684811746024216E-3</v>
      </c>
      <c r="E7130">
        <v>-5.684811746024216E-3</v>
      </c>
      <c r="F7130" t="s">
        <v>81</v>
      </c>
      <c r="G7130">
        <v>6.032258064516129</v>
      </c>
      <c r="H7130">
        <v>-3.4292251500210591E-2</v>
      </c>
      <c r="I7130">
        <v>-3.4292251500210591E-2</v>
      </c>
      <c r="J7130">
        <v>1</v>
      </c>
      <c r="L7130" t="s">
        <v>76</v>
      </c>
      <c r="R7130" t="s">
        <v>12173</v>
      </c>
      <c r="T7130" t="s">
        <v>76</v>
      </c>
      <c r="V7130" t="s">
        <v>4153</v>
      </c>
      <c r="W7130" t="s">
        <v>4154</v>
      </c>
      <c r="X7130" t="s">
        <v>168</v>
      </c>
      <c r="Y7130" t="s">
        <v>268</v>
      </c>
      <c r="Z7130" t="s">
        <v>268</v>
      </c>
      <c r="AA7130" t="s">
        <v>19</v>
      </c>
      <c r="AC7130" t="s">
        <v>12618</v>
      </c>
      <c r="AD7130">
        <v>1</v>
      </c>
      <c r="AE7130">
        <v>1</v>
      </c>
    </row>
    <row r="7131" spans="1:31">
      <c r="A7131" t="s">
        <v>12619</v>
      </c>
      <c r="B7131" s="93">
        <v>44875</v>
      </c>
      <c r="C7131" s="93">
        <v>44875</v>
      </c>
      <c r="D7131">
        <v>-1.6396133927783729E-2</v>
      </c>
      <c r="E7131">
        <v>-1.6396133927783729E-2</v>
      </c>
      <c r="F7131" t="s">
        <v>81</v>
      </c>
      <c r="G7131">
        <v>6.032258064516129</v>
      </c>
      <c r="H7131">
        <v>-9.8905711112759906E-2</v>
      </c>
      <c r="I7131">
        <v>-9.8905711112759906E-2</v>
      </c>
      <c r="J7131">
        <v>1</v>
      </c>
      <c r="L7131" t="s">
        <v>76</v>
      </c>
      <c r="R7131" t="s">
        <v>12173</v>
      </c>
      <c r="T7131" t="s">
        <v>76</v>
      </c>
      <c r="V7131" t="s">
        <v>4153</v>
      </c>
      <c r="W7131" t="s">
        <v>4154</v>
      </c>
      <c r="X7131" t="s">
        <v>168</v>
      </c>
      <c r="Y7131" t="s">
        <v>268</v>
      </c>
      <c r="Z7131" t="s">
        <v>268</v>
      </c>
      <c r="AA7131" t="s">
        <v>19</v>
      </c>
      <c r="AC7131" t="s">
        <v>12620</v>
      </c>
      <c r="AD7131">
        <v>1</v>
      </c>
      <c r="AE7131">
        <v>1</v>
      </c>
    </row>
    <row r="7132" spans="1:31">
      <c r="A7132" t="s">
        <v>12621</v>
      </c>
      <c r="B7132" s="93">
        <v>44875</v>
      </c>
      <c r="C7132" s="93">
        <v>44875</v>
      </c>
      <c r="D7132">
        <v>-1.086870739831909E-2</v>
      </c>
      <c r="E7132">
        <v>-1.086870739831909E-2</v>
      </c>
      <c r="F7132" t="s">
        <v>81</v>
      </c>
      <c r="G7132">
        <v>6.032258064516129</v>
      </c>
      <c r="H7132">
        <v>-6.5562847854376452E-2</v>
      </c>
      <c r="I7132">
        <v>-6.5562847854376452E-2</v>
      </c>
      <c r="J7132">
        <v>1</v>
      </c>
      <c r="L7132" t="s">
        <v>76</v>
      </c>
      <c r="R7132" t="s">
        <v>12173</v>
      </c>
      <c r="T7132" t="s">
        <v>76</v>
      </c>
      <c r="V7132" t="s">
        <v>4153</v>
      </c>
      <c r="W7132" t="s">
        <v>4154</v>
      </c>
      <c r="X7132" t="s">
        <v>168</v>
      </c>
      <c r="Y7132" t="s">
        <v>268</v>
      </c>
      <c r="Z7132" t="s">
        <v>268</v>
      </c>
      <c r="AA7132" t="s">
        <v>19</v>
      </c>
      <c r="AC7132" t="s">
        <v>12622</v>
      </c>
      <c r="AD7132">
        <v>1</v>
      </c>
      <c r="AE7132">
        <v>1</v>
      </c>
    </row>
    <row r="7133" spans="1:31">
      <c r="A7133" t="s">
        <v>12623</v>
      </c>
      <c r="B7133" s="93">
        <v>44875</v>
      </c>
      <c r="C7133" s="93">
        <v>44875</v>
      </c>
      <c r="D7133">
        <v>-6.23517294805454E-3</v>
      </c>
      <c r="E7133">
        <v>-6.23517294805454E-3</v>
      </c>
      <c r="F7133" t="s">
        <v>81</v>
      </c>
      <c r="G7133">
        <v>6.032258064516129</v>
      </c>
      <c r="H7133">
        <v>-3.7612172299554797E-2</v>
      </c>
      <c r="I7133">
        <v>-3.7612172299554797E-2</v>
      </c>
      <c r="J7133">
        <v>1</v>
      </c>
      <c r="L7133" t="s">
        <v>76</v>
      </c>
      <c r="R7133" t="s">
        <v>12173</v>
      </c>
      <c r="T7133" t="s">
        <v>76</v>
      </c>
      <c r="V7133" t="s">
        <v>4153</v>
      </c>
      <c r="W7133" t="s">
        <v>4154</v>
      </c>
      <c r="X7133" t="s">
        <v>168</v>
      </c>
      <c r="Y7133" t="s">
        <v>268</v>
      </c>
      <c r="Z7133" t="s">
        <v>268</v>
      </c>
      <c r="AA7133" t="s">
        <v>19</v>
      </c>
      <c r="AC7133" t="s">
        <v>12624</v>
      </c>
      <c r="AD7133">
        <v>1</v>
      </c>
      <c r="AE7133">
        <v>1</v>
      </c>
    </row>
    <row r="7134" spans="1:31">
      <c r="A7134" t="s">
        <v>12625</v>
      </c>
      <c r="B7134" s="93">
        <v>44875</v>
      </c>
      <c r="C7134" s="93">
        <v>44875</v>
      </c>
      <c r="D7134">
        <v>-4.307749960656272E-3</v>
      </c>
      <c r="E7134">
        <v>-4.307749960656272E-3</v>
      </c>
      <c r="F7134" t="s">
        <v>81</v>
      </c>
      <c r="G7134">
        <v>6.032258064516129</v>
      </c>
      <c r="H7134">
        <v>-2.598545944008783E-2</v>
      </c>
      <c r="I7134">
        <v>-2.598545944008783E-2</v>
      </c>
      <c r="J7134">
        <v>1</v>
      </c>
      <c r="L7134" t="s">
        <v>76</v>
      </c>
      <c r="R7134" t="s">
        <v>12173</v>
      </c>
      <c r="T7134" t="s">
        <v>76</v>
      </c>
      <c r="V7134" t="s">
        <v>4153</v>
      </c>
      <c r="W7134" t="s">
        <v>4154</v>
      </c>
      <c r="X7134" t="s">
        <v>168</v>
      </c>
      <c r="Y7134" t="s">
        <v>268</v>
      </c>
      <c r="Z7134" t="s">
        <v>268</v>
      </c>
      <c r="AA7134" t="s">
        <v>19</v>
      </c>
      <c r="AC7134" t="s">
        <v>12626</v>
      </c>
      <c r="AD7134">
        <v>1</v>
      </c>
      <c r="AE7134">
        <v>1</v>
      </c>
    </row>
    <row r="7135" spans="1:31">
      <c r="A7135" t="s">
        <v>12627</v>
      </c>
      <c r="B7135" s="93">
        <v>44875</v>
      </c>
      <c r="C7135" s="93">
        <v>44875</v>
      </c>
      <c r="D7135">
        <v>-1.0695723756901421E-2</v>
      </c>
      <c r="E7135">
        <v>-1.0695723756901421E-2</v>
      </c>
      <c r="F7135" t="s">
        <v>81</v>
      </c>
      <c r="G7135">
        <v>6.032258064516129</v>
      </c>
      <c r="H7135">
        <v>-6.4519365888405358E-2</v>
      </c>
      <c r="I7135">
        <v>-6.4519365888405358E-2</v>
      </c>
      <c r="J7135">
        <v>1</v>
      </c>
      <c r="L7135" t="s">
        <v>76</v>
      </c>
      <c r="R7135" t="s">
        <v>12173</v>
      </c>
      <c r="T7135" t="s">
        <v>76</v>
      </c>
      <c r="V7135" t="s">
        <v>4153</v>
      </c>
      <c r="W7135" t="s">
        <v>4154</v>
      </c>
      <c r="X7135" t="s">
        <v>168</v>
      </c>
      <c r="Y7135" t="s">
        <v>268</v>
      </c>
      <c r="Z7135" t="s">
        <v>268</v>
      </c>
      <c r="AA7135" t="s">
        <v>19</v>
      </c>
      <c r="AC7135" t="s">
        <v>12628</v>
      </c>
      <c r="AD7135">
        <v>1</v>
      </c>
      <c r="AE7135">
        <v>1</v>
      </c>
    </row>
    <row r="7136" spans="1:31">
      <c r="A7136" t="s">
        <v>12629</v>
      </c>
      <c r="B7136" s="93">
        <v>44875</v>
      </c>
      <c r="C7136" s="93">
        <v>44875</v>
      </c>
      <c r="D7136">
        <v>-9.3091402117227509E-3</v>
      </c>
      <c r="E7136">
        <v>-9.3091402117227509E-3</v>
      </c>
      <c r="F7136" t="s">
        <v>81</v>
      </c>
      <c r="G7136">
        <v>6.032258064516129</v>
      </c>
      <c r="H7136">
        <v>-5.6155136115875949E-2</v>
      </c>
      <c r="I7136">
        <v>-5.6155136115875949E-2</v>
      </c>
      <c r="J7136">
        <v>1</v>
      </c>
      <c r="L7136" t="s">
        <v>76</v>
      </c>
      <c r="R7136" t="s">
        <v>12173</v>
      </c>
      <c r="T7136" t="s">
        <v>76</v>
      </c>
      <c r="V7136" t="s">
        <v>4153</v>
      </c>
      <c r="W7136" t="s">
        <v>4154</v>
      </c>
      <c r="X7136" t="s">
        <v>168</v>
      </c>
      <c r="Y7136" t="s">
        <v>268</v>
      </c>
      <c r="Z7136" t="s">
        <v>268</v>
      </c>
      <c r="AA7136" t="s">
        <v>19</v>
      </c>
      <c r="AC7136" t="s">
        <v>12630</v>
      </c>
      <c r="AD7136">
        <v>1</v>
      </c>
      <c r="AE7136">
        <v>1</v>
      </c>
    </row>
    <row r="7137" spans="1:31">
      <c r="A7137" t="s">
        <v>12631</v>
      </c>
      <c r="B7137" s="93">
        <v>44875</v>
      </c>
      <c r="C7137" s="93">
        <v>44875</v>
      </c>
      <c r="D7137">
        <v>-1.8627607451686911E-2</v>
      </c>
      <c r="E7137">
        <v>-1.8627607451686911E-2</v>
      </c>
      <c r="F7137" t="s">
        <v>81</v>
      </c>
      <c r="G7137">
        <v>6.032258064516129</v>
      </c>
      <c r="H7137">
        <v>-0.1123665352730791</v>
      </c>
      <c r="I7137">
        <v>-0.1123665352730791</v>
      </c>
      <c r="J7137">
        <v>1</v>
      </c>
      <c r="L7137" t="s">
        <v>76</v>
      </c>
      <c r="R7137" t="s">
        <v>12173</v>
      </c>
      <c r="T7137" t="s">
        <v>76</v>
      </c>
      <c r="V7137" t="s">
        <v>4153</v>
      </c>
      <c r="W7137" t="s">
        <v>4154</v>
      </c>
      <c r="X7137" t="s">
        <v>168</v>
      </c>
      <c r="Y7137" t="s">
        <v>268</v>
      </c>
      <c r="Z7137" t="s">
        <v>268</v>
      </c>
      <c r="AA7137" t="s">
        <v>19</v>
      </c>
      <c r="AC7137" t="s">
        <v>12632</v>
      </c>
      <c r="AD7137">
        <v>1</v>
      </c>
      <c r="AE7137">
        <v>1</v>
      </c>
    </row>
    <row r="7138" spans="1:31">
      <c r="A7138" t="s">
        <v>12633</v>
      </c>
      <c r="B7138" s="93">
        <v>44875</v>
      </c>
      <c r="C7138" s="93">
        <v>44875</v>
      </c>
      <c r="D7138">
        <v>-1.0322116907252569E-2</v>
      </c>
      <c r="E7138">
        <v>-1.0322116907252569E-2</v>
      </c>
      <c r="F7138" t="s">
        <v>81</v>
      </c>
      <c r="G7138">
        <v>6.032258064516129</v>
      </c>
      <c r="H7138">
        <v>-6.2265672956652571E-2</v>
      </c>
      <c r="I7138">
        <v>-6.2265672956652571E-2</v>
      </c>
      <c r="J7138">
        <v>1</v>
      </c>
      <c r="L7138" t="s">
        <v>76</v>
      </c>
      <c r="R7138" t="s">
        <v>12173</v>
      </c>
      <c r="T7138" t="s">
        <v>76</v>
      </c>
      <c r="V7138" t="s">
        <v>4153</v>
      </c>
      <c r="W7138" t="s">
        <v>4154</v>
      </c>
      <c r="X7138" t="s">
        <v>168</v>
      </c>
      <c r="Y7138" t="s">
        <v>268</v>
      </c>
      <c r="Z7138" t="s">
        <v>268</v>
      </c>
      <c r="AA7138" t="s">
        <v>19</v>
      </c>
      <c r="AC7138" t="s">
        <v>12634</v>
      </c>
      <c r="AD7138">
        <v>1</v>
      </c>
      <c r="AE7138">
        <v>1</v>
      </c>
    </row>
    <row r="7139" spans="1:31">
      <c r="A7139" t="s">
        <v>12635</v>
      </c>
      <c r="B7139" s="93">
        <v>44875</v>
      </c>
      <c r="C7139" s="93">
        <v>44875</v>
      </c>
      <c r="D7139">
        <v>-6.7844452411538721E-3</v>
      </c>
      <c r="E7139">
        <v>-6.7844452411538721E-3</v>
      </c>
      <c r="F7139" t="s">
        <v>81</v>
      </c>
      <c r="G7139">
        <v>6.032258064516129</v>
      </c>
      <c r="H7139">
        <v>-4.092552451921852E-2</v>
      </c>
      <c r="I7139">
        <v>-4.092552451921852E-2</v>
      </c>
      <c r="J7139">
        <v>1</v>
      </c>
      <c r="L7139" t="s">
        <v>76</v>
      </c>
      <c r="M7139" t="s">
        <v>10908</v>
      </c>
      <c r="R7139" t="s">
        <v>12173</v>
      </c>
      <c r="T7139" t="s">
        <v>76</v>
      </c>
      <c r="V7139" t="s">
        <v>4153</v>
      </c>
      <c r="W7139" t="s">
        <v>4154</v>
      </c>
      <c r="X7139" t="s">
        <v>168</v>
      </c>
      <c r="Y7139" t="s">
        <v>268</v>
      </c>
      <c r="Z7139" t="s">
        <v>268</v>
      </c>
      <c r="AA7139" t="s">
        <v>19</v>
      </c>
      <c r="AC7139" t="s">
        <v>12636</v>
      </c>
      <c r="AD7139">
        <v>1</v>
      </c>
      <c r="AE7139">
        <v>1</v>
      </c>
    </row>
    <row r="7140" spans="1:31">
      <c r="A7140" t="s">
        <v>12637</v>
      </c>
      <c r="B7140" s="93">
        <v>44875</v>
      </c>
      <c r="C7140" s="93">
        <v>44875</v>
      </c>
      <c r="D7140">
        <v>1E-4</v>
      </c>
      <c r="E7140">
        <v>1E-4</v>
      </c>
      <c r="F7140" t="s">
        <v>81</v>
      </c>
      <c r="G7140">
        <v>6.032258064516129</v>
      </c>
      <c r="H7140">
        <v>6.0322580645161294E-4</v>
      </c>
      <c r="I7140">
        <v>6.0322580645161294E-4</v>
      </c>
      <c r="J7140">
        <v>1</v>
      </c>
      <c r="L7140" t="s">
        <v>76</v>
      </c>
      <c r="M7140" t="s">
        <v>65</v>
      </c>
      <c r="R7140" t="s">
        <v>8397</v>
      </c>
      <c r="T7140" t="s">
        <v>65</v>
      </c>
      <c r="V7140" t="s">
        <v>1347</v>
      </c>
      <c r="W7140" t="s">
        <v>1347</v>
      </c>
      <c r="X7140" t="s">
        <v>277</v>
      </c>
      <c r="Y7140" t="s">
        <v>180</v>
      </c>
      <c r="Z7140" t="s">
        <v>180</v>
      </c>
      <c r="AA7140" t="s">
        <v>25</v>
      </c>
      <c r="AC7140" t="s">
        <v>12578</v>
      </c>
      <c r="AD7140">
        <v>1</v>
      </c>
      <c r="AE7140">
        <v>1</v>
      </c>
    </row>
    <row r="7141" spans="1:31">
      <c r="A7141" t="s">
        <v>12638</v>
      </c>
      <c r="B7141" s="93">
        <v>44875</v>
      </c>
      <c r="C7141" s="93">
        <v>44875</v>
      </c>
      <c r="D7141">
        <v>-6.1980489550573356E-3</v>
      </c>
      <c r="E7141">
        <v>-6.1980489550573356E-3</v>
      </c>
      <c r="F7141" t="s">
        <v>81</v>
      </c>
      <c r="G7141">
        <v>6.032258064516129</v>
      </c>
      <c r="H7141">
        <v>-3.7388230793410387E-2</v>
      </c>
      <c r="I7141">
        <v>-3.7388230793410387E-2</v>
      </c>
      <c r="J7141">
        <v>1</v>
      </c>
      <c r="L7141" t="s">
        <v>65</v>
      </c>
      <c r="R7141" t="s">
        <v>12481</v>
      </c>
      <c r="T7141" t="s">
        <v>65</v>
      </c>
      <c r="V7141" t="s">
        <v>1461</v>
      </c>
      <c r="W7141" t="s">
        <v>1461</v>
      </c>
      <c r="X7141" t="s">
        <v>1377</v>
      </c>
      <c r="Y7141" t="s">
        <v>1377</v>
      </c>
      <c r="Z7141" t="s">
        <v>1377</v>
      </c>
      <c r="AA7141" t="s">
        <v>29</v>
      </c>
      <c r="AC7141" t="s">
        <v>12639</v>
      </c>
      <c r="AD7141">
        <v>1</v>
      </c>
      <c r="AE7141">
        <v>1</v>
      </c>
    </row>
    <row r="7142" spans="1:31">
      <c r="A7142" t="s">
        <v>12640</v>
      </c>
      <c r="B7142" s="93">
        <v>44875</v>
      </c>
      <c r="C7142" s="93">
        <v>44875</v>
      </c>
      <c r="D7142">
        <v>175.49732326943371</v>
      </c>
      <c r="E7142">
        <v>175.49732326943371</v>
      </c>
      <c r="F7142" t="s">
        <v>81</v>
      </c>
      <c r="G7142">
        <v>6.032258064516129</v>
      </c>
      <c r="H7142">
        <v>1058.6451435930351</v>
      </c>
      <c r="I7142">
        <v>1058.6451435930351</v>
      </c>
      <c r="J7142">
        <v>1</v>
      </c>
      <c r="L7142" t="s">
        <v>12641</v>
      </c>
      <c r="M7142" t="s">
        <v>65</v>
      </c>
      <c r="R7142" t="s">
        <v>12481</v>
      </c>
      <c r="T7142" t="s">
        <v>65</v>
      </c>
      <c r="V7142" t="s">
        <v>1461</v>
      </c>
      <c r="W7142" t="s">
        <v>1461</v>
      </c>
      <c r="X7142" t="s">
        <v>1377</v>
      </c>
      <c r="Y7142" t="s">
        <v>1377</v>
      </c>
      <c r="Z7142" t="s">
        <v>1377</v>
      </c>
      <c r="AA7142" t="s">
        <v>29</v>
      </c>
      <c r="AC7142" t="s">
        <v>12642</v>
      </c>
      <c r="AD7142">
        <v>1</v>
      </c>
      <c r="AE7142">
        <v>1</v>
      </c>
    </row>
    <row r="7143" spans="1:31">
      <c r="A7143" t="s">
        <v>12643</v>
      </c>
      <c r="B7143" s="93">
        <v>44875</v>
      </c>
      <c r="C7143" s="93">
        <v>44875</v>
      </c>
      <c r="D7143">
        <v>-1.040305357173185E-2</v>
      </c>
      <c r="E7143">
        <v>-1.040305357173185E-2</v>
      </c>
      <c r="F7143" t="s">
        <v>81</v>
      </c>
      <c r="G7143">
        <v>6.032258064516129</v>
      </c>
      <c r="H7143">
        <v>-6.2753903803672767E-2</v>
      </c>
      <c r="I7143">
        <v>-6.2753903803672767E-2</v>
      </c>
      <c r="J7143">
        <v>1</v>
      </c>
      <c r="L7143" t="s">
        <v>76</v>
      </c>
      <c r="M7143" t="s">
        <v>10908</v>
      </c>
      <c r="R7143" t="s">
        <v>12173</v>
      </c>
      <c r="T7143" t="s">
        <v>76</v>
      </c>
      <c r="V7143" t="s">
        <v>4153</v>
      </c>
      <c r="W7143" t="s">
        <v>4154</v>
      </c>
      <c r="X7143" t="s">
        <v>168</v>
      </c>
      <c r="Y7143" t="s">
        <v>268</v>
      </c>
      <c r="Z7143" t="s">
        <v>268</v>
      </c>
      <c r="AA7143" t="s">
        <v>19</v>
      </c>
      <c r="AC7143" t="s">
        <v>12644</v>
      </c>
      <c r="AD7143">
        <v>1</v>
      </c>
      <c r="AE7143">
        <v>1</v>
      </c>
    </row>
    <row r="7144" spans="1:31">
      <c r="A7144" t="s">
        <v>12645</v>
      </c>
      <c r="B7144" s="93">
        <v>44875</v>
      </c>
      <c r="C7144" s="93">
        <v>44875</v>
      </c>
      <c r="D7144">
        <v>-6.2414295098056124E-3</v>
      </c>
      <c r="E7144">
        <v>-6.2414295098056124E-3</v>
      </c>
      <c r="F7144" t="s">
        <v>81</v>
      </c>
      <c r="G7144">
        <v>6.032258064516129</v>
      </c>
      <c r="H7144">
        <v>-3.7649913494633848E-2</v>
      </c>
      <c r="I7144">
        <v>-3.7649913494633848E-2</v>
      </c>
      <c r="J7144">
        <v>1</v>
      </c>
      <c r="L7144" t="s">
        <v>76</v>
      </c>
      <c r="M7144" t="s">
        <v>10908</v>
      </c>
      <c r="R7144" t="s">
        <v>12173</v>
      </c>
      <c r="T7144" t="s">
        <v>76</v>
      </c>
      <c r="V7144" t="s">
        <v>4153</v>
      </c>
      <c r="W7144" t="s">
        <v>4154</v>
      </c>
      <c r="X7144" t="s">
        <v>168</v>
      </c>
      <c r="Y7144" t="s">
        <v>268</v>
      </c>
      <c r="Z7144" t="s">
        <v>268</v>
      </c>
      <c r="AA7144" t="s">
        <v>19</v>
      </c>
      <c r="AC7144" t="s">
        <v>12646</v>
      </c>
      <c r="AD7144">
        <v>1</v>
      </c>
      <c r="AE7144">
        <v>1</v>
      </c>
    </row>
    <row r="7145" spans="1:31">
      <c r="A7145" t="s">
        <v>12647</v>
      </c>
      <c r="B7145" s="93">
        <v>44875</v>
      </c>
      <c r="C7145" s="93">
        <v>44875</v>
      </c>
      <c r="D7145">
        <v>-1.5534715365231841E-2</v>
      </c>
      <c r="E7145">
        <v>-1.5534715365231841E-2</v>
      </c>
      <c r="F7145" t="s">
        <v>81</v>
      </c>
      <c r="G7145">
        <v>6.032258064516129</v>
      </c>
      <c r="H7145">
        <v>-9.3709412041882365E-2</v>
      </c>
      <c r="I7145">
        <v>-9.3709412041882365E-2</v>
      </c>
      <c r="J7145">
        <v>1</v>
      </c>
      <c r="L7145" t="s">
        <v>65</v>
      </c>
      <c r="M7145" t="s">
        <v>12641</v>
      </c>
      <c r="R7145" t="s">
        <v>12481</v>
      </c>
      <c r="T7145" t="s">
        <v>65</v>
      </c>
      <c r="V7145" t="s">
        <v>1461</v>
      </c>
      <c r="W7145" t="s">
        <v>1461</v>
      </c>
      <c r="X7145" t="s">
        <v>1377</v>
      </c>
      <c r="Y7145" t="s">
        <v>1377</v>
      </c>
      <c r="Z7145" t="s">
        <v>1377</v>
      </c>
      <c r="AA7145" t="s">
        <v>29</v>
      </c>
      <c r="AC7145" t="s">
        <v>12642</v>
      </c>
      <c r="AD7145">
        <v>1</v>
      </c>
      <c r="AE7145">
        <v>1</v>
      </c>
    </row>
    <row r="7146" spans="1:31">
      <c r="A7146" t="s">
        <v>12648</v>
      </c>
      <c r="B7146" s="93">
        <v>44875</v>
      </c>
      <c r="C7146" s="93">
        <v>44875</v>
      </c>
      <c r="D7146">
        <v>-0.1432846163008398</v>
      </c>
      <c r="E7146">
        <v>-0.1432846163008398</v>
      </c>
      <c r="F7146" t="s">
        <v>81</v>
      </c>
      <c r="G7146">
        <v>6.032258064516129</v>
      </c>
      <c r="H7146">
        <v>-0.86432978220183987</v>
      </c>
      <c r="I7146">
        <v>-0.86432978220183987</v>
      </c>
      <c r="J7146">
        <v>1</v>
      </c>
      <c r="L7146" t="s">
        <v>65</v>
      </c>
      <c r="R7146" t="s">
        <v>8556</v>
      </c>
      <c r="T7146" t="s">
        <v>65</v>
      </c>
      <c r="V7146" t="s">
        <v>8402</v>
      </c>
      <c r="W7146" t="s">
        <v>7116</v>
      </c>
      <c r="X7146" t="s">
        <v>168</v>
      </c>
      <c r="Y7146" t="s">
        <v>268</v>
      </c>
      <c r="Z7146" t="s">
        <v>268</v>
      </c>
      <c r="AA7146" t="s">
        <v>19</v>
      </c>
      <c r="AC7146" t="s">
        <v>12649</v>
      </c>
      <c r="AD7146">
        <v>1</v>
      </c>
      <c r="AE7146">
        <v>1</v>
      </c>
    </row>
    <row r="7147" spans="1:31">
      <c r="A7147" t="s">
        <v>12650</v>
      </c>
      <c r="B7147" s="93">
        <v>44875</v>
      </c>
      <c r="C7147" s="93">
        <v>44875</v>
      </c>
      <c r="D7147">
        <v>-0.37027565700789822</v>
      </c>
      <c r="E7147">
        <v>-0.37027565700789822</v>
      </c>
      <c r="F7147" t="s">
        <v>81</v>
      </c>
      <c r="G7147">
        <v>6.032258064516129</v>
      </c>
      <c r="H7147">
        <v>-2.2335983180799022</v>
      </c>
      <c r="I7147">
        <v>-2.2335983180799022</v>
      </c>
      <c r="J7147">
        <v>1</v>
      </c>
      <c r="L7147" t="s">
        <v>65</v>
      </c>
      <c r="R7147" t="s">
        <v>8556</v>
      </c>
      <c r="T7147" t="s">
        <v>65</v>
      </c>
      <c r="V7147" t="s">
        <v>8402</v>
      </c>
      <c r="W7147" t="s">
        <v>7116</v>
      </c>
      <c r="X7147" t="s">
        <v>168</v>
      </c>
      <c r="Y7147" t="s">
        <v>268</v>
      </c>
      <c r="Z7147" t="s">
        <v>268</v>
      </c>
      <c r="AA7147" t="s">
        <v>19</v>
      </c>
      <c r="AC7147" t="s">
        <v>12651</v>
      </c>
      <c r="AD7147">
        <v>1</v>
      </c>
      <c r="AE7147">
        <v>1</v>
      </c>
    </row>
    <row r="7148" spans="1:31">
      <c r="A7148" t="s">
        <v>12652</v>
      </c>
      <c r="B7148" s="93">
        <v>44875</v>
      </c>
      <c r="C7148" s="93">
        <v>44875</v>
      </c>
      <c r="D7148">
        <v>-55.001054830492031</v>
      </c>
      <c r="E7148">
        <v>-55.001054830492031</v>
      </c>
      <c r="F7148" t="s">
        <v>81</v>
      </c>
      <c r="G7148">
        <v>6.032258064516129</v>
      </c>
      <c r="H7148">
        <v>-331.78055655812932</v>
      </c>
      <c r="I7148">
        <v>-331.78055655812932</v>
      </c>
      <c r="J7148">
        <v>1</v>
      </c>
      <c r="L7148" t="s">
        <v>65</v>
      </c>
      <c r="M7148" t="s">
        <v>76</v>
      </c>
      <c r="R7148" t="s">
        <v>8397</v>
      </c>
      <c r="T7148" t="s">
        <v>65</v>
      </c>
      <c r="V7148" t="s">
        <v>1347</v>
      </c>
      <c r="W7148" t="s">
        <v>1347</v>
      </c>
      <c r="X7148" t="s">
        <v>277</v>
      </c>
      <c r="Y7148" t="s">
        <v>180</v>
      </c>
      <c r="Z7148" t="s">
        <v>180</v>
      </c>
      <c r="AA7148" t="s">
        <v>25</v>
      </c>
      <c r="AC7148" t="s">
        <v>12554</v>
      </c>
      <c r="AD7148">
        <v>1</v>
      </c>
      <c r="AE7148">
        <v>1</v>
      </c>
    </row>
    <row r="7149" spans="1:31">
      <c r="A7149" t="s">
        <v>12653</v>
      </c>
      <c r="B7149" s="93">
        <v>44875</v>
      </c>
      <c r="C7149" s="93">
        <v>44875</v>
      </c>
      <c r="D7149">
        <v>-1.455061354746705E-2</v>
      </c>
      <c r="E7149">
        <v>-1.455061354746705E-2</v>
      </c>
      <c r="F7149" t="s">
        <v>81</v>
      </c>
      <c r="G7149">
        <v>6.032258064516129</v>
      </c>
      <c r="H7149">
        <v>-8.7773055915365758E-2</v>
      </c>
      <c r="I7149">
        <v>-8.7773055915365758E-2</v>
      </c>
      <c r="J7149">
        <v>1</v>
      </c>
      <c r="L7149" t="s">
        <v>76</v>
      </c>
      <c r="M7149" t="s">
        <v>10908</v>
      </c>
      <c r="R7149" t="s">
        <v>12173</v>
      </c>
      <c r="T7149" t="s">
        <v>76</v>
      </c>
      <c r="V7149" t="s">
        <v>4153</v>
      </c>
      <c r="W7149" t="s">
        <v>4154</v>
      </c>
      <c r="X7149" t="s">
        <v>168</v>
      </c>
      <c r="Y7149" t="s">
        <v>268</v>
      </c>
      <c r="Z7149" t="s">
        <v>268</v>
      </c>
      <c r="AA7149" t="s">
        <v>19</v>
      </c>
      <c r="AC7149" t="s">
        <v>12654</v>
      </c>
      <c r="AD7149">
        <v>1</v>
      </c>
      <c r="AE7149">
        <v>1</v>
      </c>
    </row>
    <row r="7150" spans="1:31">
      <c r="A7150" t="s">
        <v>12655</v>
      </c>
      <c r="B7150" s="93">
        <v>44875</v>
      </c>
      <c r="C7150" s="93">
        <v>44875</v>
      </c>
      <c r="D7150">
        <v>-4.0625454677243522E-3</v>
      </c>
      <c r="E7150">
        <v>-4.0625454677243522E-3</v>
      </c>
      <c r="F7150" t="s">
        <v>81</v>
      </c>
      <c r="G7150">
        <v>6.032258064516129</v>
      </c>
      <c r="H7150">
        <v>-2.4506322660143669E-2</v>
      </c>
      <c r="I7150">
        <v>-2.4506322660143669E-2</v>
      </c>
      <c r="J7150">
        <v>1</v>
      </c>
      <c r="L7150" t="s">
        <v>76</v>
      </c>
      <c r="R7150" t="s">
        <v>12173</v>
      </c>
      <c r="T7150" t="s">
        <v>76</v>
      </c>
      <c r="V7150" t="s">
        <v>4153</v>
      </c>
      <c r="W7150" t="s">
        <v>4154</v>
      </c>
      <c r="X7150" t="s">
        <v>168</v>
      </c>
      <c r="Y7150" t="s">
        <v>268</v>
      </c>
      <c r="Z7150" t="s">
        <v>268</v>
      </c>
      <c r="AA7150" t="s">
        <v>19</v>
      </c>
      <c r="AC7150" t="s">
        <v>12656</v>
      </c>
      <c r="AD7150">
        <v>1</v>
      </c>
      <c r="AE7150">
        <v>1</v>
      </c>
    </row>
    <row r="7151" spans="1:31">
      <c r="A7151" t="s">
        <v>12657</v>
      </c>
      <c r="B7151" s="93">
        <v>44875</v>
      </c>
      <c r="C7151" s="93">
        <v>44875</v>
      </c>
      <c r="D7151">
        <v>0.15</v>
      </c>
      <c r="E7151">
        <v>0.15</v>
      </c>
      <c r="F7151" t="s">
        <v>80</v>
      </c>
      <c r="G7151">
        <v>6974.4623655913974</v>
      </c>
      <c r="H7151">
        <v>1046.16935483871</v>
      </c>
      <c r="I7151">
        <v>1046.16935483871</v>
      </c>
      <c r="J7151">
        <v>1</v>
      </c>
      <c r="M7151" t="s">
        <v>65</v>
      </c>
      <c r="R7151" t="s">
        <v>12658</v>
      </c>
      <c r="T7151" t="s">
        <v>65</v>
      </c>
      <c r="V7151" t="s">
        <v>2938</v>
      </c>
      <c r="W7151" t="s">
        <v>2938</v>
      </c>
      <c r="X7151" t="s">
        <v>277</v>
      </c>
      <c r="Y7151" t="s">
        <v>2939</v>
      </c>
      <c r="Z7151" t="s">
        <v>2939</v>
      </c>
      <c r="AA7151" t="s">
        <v>30</v>
      </c>
      <c r="AC7151" t="s">
        <v>12659</v>
      </c>
      <c r="AD7151">
        <v>1</v>
      </c>
      <c r="AE7151">
        <v>1</v>
      </c>
    </row>
    <row r="7152" spans="1:31">
      <c r="A7152" t="s">
        <v>12660</v>
      </c>
      <c r="B7152" s="93">
        <v>44875</v>
      </c>
      <c r="C7152" s="93">
        <v>44875</v>
      </c>
      <c r="D7152">
        <v>-0.15</v>
      </c>
      <c r="E7152">
        <v>-0.15</v>
      </c>
      <c r="F7152" t="s">
        <v>80</v>
      </c>
      <c r="G7152">
        <v>6974.4623655913974</v>
      </c>
      <c r="H7152">
        <v>-1046.16935483871</v>
      </c>
      <c r="I7152">
        <v>-1046.16935483871</v>
      </c>
      <c r="J7152">
        <v>1</v>
      </c>
      <c r="L7152" t="s">
        <v>65</v>
      </c>
      <c r="R7152" t="s">
        <v>12481</v>
      </c>
      <c r="T7152" t="s">
        <v>65</v>
      </c>
      <c r="V7152" t="s">
        <v>1461</v>
      </c>
      <c r="W7152" t="s">
        <v>1461</v>
      </c>
      <c r="X7152" t="s">
        <v>1377</v>
      </c>
      <c r="Y7152" t="s">
        <v>1377</v>
      </c>
      <c r="Z7152" t="s">
        <v>1377</v>
      </c>
      <c r="AA7152" t="s">
        <v>29</v>
      </c>
      <c r="AC7152" t="s">
        <v>12642</v>
      </c>
      <c r="AD7152">
        <v>1</v>
      </c>
      <c r="AE7152">
        <v>1</v>
      </c>
    </row>
    <row r="7153" spans="1:31">
      <c r="A7153" t="s">
        <v>12661</v>
      </c>
      <c r="B7153" s="93">
        <v>44873</v>
      </c>
      <c r="C7153" s="93">
        <v>44873</v>
      </c>
      <c r="D7153">
        <v>2.0024999999999999E-3</v>
      </c>
      <c r="E7153">
        <v>2.0024999999999999E-3</v>
      </c>
      <c r="F7153" t="s">
        <v>67</v>
      </c>
      <c r="G7153">
        <v>6967.2062663185388</v>
      </c>
      <c r="H7153">
        <v>13.951830548302871</v>
      </c>
      <c r="I7153">
        <v>13.951830548302871</v>
      </c>
      <c r="J7153">
        <v>1</v>
      </c>
      <c r="L7153" t="s">
        <v>9990</v>
      </c>
      <c r="M7153" t="s">
        <v>74</v>
      </c>
      <c r="R7153" t="s">
        <v>8556</v>
      </c>
      <c r="T7153" t="s">
        <v>74</v>
      </c>
      <c r="V7153" t="s">
        <v>9991</v>
      </c>
      <c r="W7153" t="s">
        <v>9991</v>
      </c>
      <c r="X7153" t="s">
        <v>1132</v>
      </c>
      <c r="Y7153" t="s">
        <v>1133</v>
      </c>
      <c r="Z7153" t="s">
        <v>1133</v>
      </c>
      <c r="AA7153" t="s">
        <v>30</v>
      </c>
      <c r="AC7153" t="s">
        <v>12662</v>
      </c>
      <c r="AD7153">
        <v>1</v>
      </c>
      <c r="AE7153">
        <v>1</v>
      </c>
    </row>
    <row r="7154" spans="1:31">
      <c r="A7154" t="s">
        <v>12663</v>
      </c>
      <c r="B7154" s="93">
        <v>44872</v>
      </c>
      <c r="C7154" s="93">
        <v>44872</v>
      </c>
      <c r="D7154">
        <v>-8.6838353326734799E-3</v>
      </c>
      <c r="E7154">
        <v>-8.6838353326734799E-3</v>
      </c>
      <c r="F7154" t="s">
        <v>81</v>
      </c>
      <c r="G7154">
        <v>6.5129533678756468</v>
      </c>
      <c r="H7154">
        <v>-5.6557414576013279E-2</v>
      </c>
      <c r="I7154">
        <v>-5.6557414576013279E-2</v>
      </c>
      <c r="J7154">
        <v>1</v>
      </c>
      <c r="L7154" t="s">
        <v>65</v>
      </c>
      <c r="R7154" t="s">
        <v>8556</v>
      </c>
      <c r="T7154" t="s">
        <v>65</v>
      </c>
      <c r="V7154" t="s">
        <v>4153</v>
      </c>
      <c r="W7154" t="s">
        <v>4154</v>
      </c>
      <c r="X7154" t="s">
        <v>168</v>
      </c>
      <c r="Y7154" t="s">
        <v>268</v>
      </c>
      <c r="Z7154" t="s">
        <v>268</v>
      </c>
      <c r="AA7154" t="s">
        <v>19</v>
      </c>
      <c r="AC7154" t="s">
        <v>12664</v>
      </c>
      <c r="AD7154">
        <v>1</v>
      </c>
      <c r="AE7154">
        <v>1</v>
      </c>
    </row>
    <row r="7155" spans="1:31">
      <c r="A7155" t="s">
        <v>12665</v>
      </c>
      <c r="B7155" s="93">
        <v>44872</v>
      </c>
      <c r="C7155" s="93">
        <v>44872</v>
      </c>
      <c r="D7155">
        <v>-1.0287437915959541E-2</v>
      </c>
      <c r="E7155">
        <v>-1.0287437915959541E-2</v>
      </c>
      <c r="F7155" t="s">
        <v>81</v>
      </c>
      <c r="G7155">
        <v>6.5129533678756468</v>
      </c>
      <c r="H7155">
        <v>-6.7001603421560293E-2</v>
      </c>
      <c r="I7155">
        <v>-6.7001603421560293E-2</v>
      </c>
      <c r="J7155">
        <v>1</v>
      </c>
      <c r="L7155" t="s">
        <v>65</v>
      </c>
      <c r="R7155" t="s">
        <v>8556</v>
      </c>
      <c r="T7155" t="s">
        <v>65</v>
      </c>
      <c r="V7155" t="s">
        <v>4153</v>
      </c>
      <c r="W7155" t="s">
        <v>4154</v>
      </c>
      <c r="X7155" t="s">
        <v>168</v>
      </c>
      <c r="Y7155" t="s">
        <v>268</v>
      </c>
      <c r="Z7155" t="s">
        <v>268</v>
      </c>
      <c r="AA7155" t="s">
        <v>19</v>
      </c>
      <c r="AC7155" t="s">
        <v>12666</v>
      </c>
      <c r="AD7155">
        <v>1</v>
      </c>
      <c r="AE7155">
        <v>1</v>
      </c>
    </row>
    <row r="7156" spans="1:31">
      <c r="A7156" t="s">
        <v>12667</v>
      </c>
      <c r="B7156" s="93">
        <v>44872</v>
      </c>
      <c r="C7156" s="93">
        <v>44872</v>
      </c>
      <c r="D7156">
        <v>-6.0959371880386594E-3</v>
      </c>
      <c r="E7156">
        <v>-6.0959371880386594E-3</v>
      </c>
      <c r="F7156" t="s">
        <v>81</v>
      </c>
      <c r="G7156">
        <v>6.5129533678756468</v>
      </c>
      <c r="H7156">
        <v>-3.9702554639194788E-2</v>
      </c>
      <c r="I7156">
        <v>-3.9702554639194788E-2</v>
      </c>
      <c r="J7156">
        <v>1</v>
      </c>
      <c r="L7156" t="s">
        <v>65</v>
      </c>
      <c r="R7156" t="s">
        <v>8556</v>
      </c>
      <c r="T7156" t="s">
        <v>65</v>
      </c>
      <c r="V7156" t="s">
        <v>4153</v>
      </c>
      <c r="W7156" t="s">
        <v>4154</v>
      </c>
      <c r="X7156" t="s">
        <v>168</v>
      </c>
      <c r="Y7156" t="s">
        <v>268</v>
      </c>
      <c r="Z7156" t="s">
        <v>268</v>
      </c>
      <c r="AA7156" t="s">
        <v>19</v>
      </c>
      <c r="AC7156" t="s">
        <v>12668</v>
      </c>
      <c r="AD7156">
        <v>1</v>
      </c>
      <c r="AE7156">
        <v>1</v>
      </c>
    </row>
    <row r="7157" spans="1:31">
      <c r="A7157" t="s">
        <v>12669</v>
      </c>
      <c r="B7157" s="93">
        <v>44872</v>
      </c>
      <c r="C7157" s="93">
        <v>44872</v>
      </c>
      <c r="D7157">
        <v>0.5</v>
      </c>
      <c r="E7157">
        <v>0.5</v>
      </c>
      <c r="F7157" t="s">
        <v>81</v>
      </c>
      <c r="G7157">
        <v>6.5129533678756468</v>
      </c>
      <c r="H7157">
        <v>3.256476683937823</v>
      </c>
      <c r="I7157">
        <v>3.256476683937823</v>
      </c>
      <c r="J7157">
        <v>1</v>
      </c>
      <c r="L7157" t="s">
        <v>76</v>
      </c>
      <c r="M7157" t="s">
        <v>65</v>
      </c>
      <c r="R7157" t="s">
        <v>8397</v>
      </c>
      <c r="T7157" t="s">
        <v>65</v>
      </c>
      <c r="V7157" t="s">
        <v>1347</v>
      </c>
      <c r="W7157" t="s">
        <v>1347</v>
      </c>
      <c r="X7157" t="s">
        <v>277</v>
      </c>
      <c r="Y7157" t="s">
        <v>180</v>
      </c>
      <c r="Z7157" t="s">
        <v>180</v>
      </c>
      <c r="AA7157" t="s">
        <v>25</v>
      </c>
      <c r="AC7157" t="s">
        <v>12670</v>
      </c>
      <c r="AD7157">
        <v>1</v>
      </c>
      <c r="AE7157">
        <v>1</v>
      </c>
    </row>
    <row r="7158" spans="1:31">
      <c r="A7158" t="s">
        <v>12671</v>
      </c>
      <c r="B7158" s="93">
        <v>44872</v>
      </c>
      <c r="C7158" s="93">
        <v>44872</v>
      </c>
      <c r="D7158">
        <v>-0.50224716755446397</v>
      </c>
      <c r="E7158">
        <v>-0.50224716755446397</v>
      </c>
      <c r="F7158" t="s">
        <v>81</v>
      </c>
      <c r="G7158">
        <v>6.5129533678756468</v>
      </c>
      <c r="H7158">
        <v>-3.2711123814298499</v>
      </c>
      <c r="I7158">
        <v>-3.2711123814298499</v>
      </c>
      <c r="J7158">
        <v>1</v>
      </c>
      <c r="L7158" t="s">
        <v>76</v>
      </c>
      <c r="M7158" t="s">
        <v>65</v>
      </c>
      <c r="R7158" t="s">
        <v>8397</v>
      </c>
      <c r="T7158" t="s">
        <v>76</v>
      </c>
      <c r="V7158" t="s">
        <v>1347</v>
      </c>
      <c r="W7158" t="s">
        <v>1347</v>
      </c>
      <c r="X7158" t="s">
        <v>277</v>
      </c>
      <c r="Y7158" t="s">
        <v>180</v>
      </c>
      <c r="Z7158" t="s">
        <v>180</v>
      </c>
      <c r="AA7158" t="s">
        <v>25</v>
      </c>
      <c r="AC7158" t="s">
        <v>12670</v>
      </c>
      <c r="AD7158">
        <v>1</v>
      </c>
      <c r="AE7158">
        <v>1</v>
      </c>
    </row>
    <row r="7159" spans="1:31">
      <c r="A7159" t="s">
        <v>12672</v>
      </c>
      <c r="B7159" s="93">
        <v>44872</v>
      </c>
      <c r="C7159" s="93">
        <v>44872</v>
      </c>
      <c r="D7159">
        <v>-2.8361497077092038E-3</v>
      </c>
      <c r="E7159">
        <v>-2.8361497077092038E-3</v>
      </c>
      <c r="F7159" t="s">
        <v>81</v>
      </c>
      <c r="G7159">
        <v>6.5129533678756468</v>
      </c>
      <c r="H7159">
        <v>-1.847171079062419E-2</v>
      </c>
      <c r="I7159">
        <v>-1.847171079062419E-2</v>
      </c>
      <c r="J7159">
        <v>1</v>
      </c>
      <c r="L7159" t="s">
        <v>65</v>
      </c>
      <c r="R7159" t="s">
        <v>8556</v>
      </c>
      <c r="T7159" t="s">
        <v>65</v>
      </c>
      <c r="V7159" t="s">
        <v>8402</v>
      </c>
      <c r="W7159" t="s">
        <v>7116</v>
      </c>
      <c r="X7159" t="s">
        <v>168</v>
      </c>
      <c r="Y7159" t="s">
        <v>268</v>
      </c>
      <c r="Z7159" t="s">
        <v>268</v>
      </c>
      <c r="AA7159" t="s">
        <v>19</v>
      </c>
      <c r="AC7159" t="s">
        <v>12673</v>
      </c>
      <c r="AD7159">
        <v>1</v>
      </c>
      <c r="AE7159">
        <v>1</v>
      </c>
    </row>
    <row r="7160" spans="1:31">
      <c r="A7160" t="s">
        <v>12674</v>
      </c>
      <c r="B7160" s="93">
        <v>44872</v>
      </c>
      <c r="C7160" s="93">
        <v>44872</v>
      </c>
      <c r="D7160">
        <v>-0.17653376350743721</v>
      </c>
      <c r="E7160">
        <v>-0.17653376350743721</v>
      </c>
      <c r="F7160" t="s">
        <v>81</v>
      </c>
      <c r="G7160">
        <v>6.5129533678756468</v>
      </c>
      <c r="H7160">
        <v>-1.149756169579526</v>
      </c>
      <c r="I7160">
        <v>-1.149756169579526</v>
      </c>
      <c r="J7160">
        <v>1</v>
      </c>
      <c r="L7160" t="s">
        <v>65</v>
      </c>
      <c r="R7160" t="s">
        <v>12675</v>
      </c>
      <c r="T7160" t="s">
        <v>65</v>
      </c>
      <c r="V7160" t="s">
        <v>8402</v>
      </c>
      <c r="W7160" t="s">
        <v>7116</v>
      </c>
      <c r="X7160" t="s">
        <v>168</v>
      </c>
      <c r="Y7160" t="s">
        <v>268</v>
      </c>
      <c r="Z7160" t="s">
        <v>268</v>
      </c>
      <c r="AA7160" t="s">
        <v>19</v>
      </c>
      <c r="AC7160" t="s">
        <v>12676</v>
      </c>
      <c r="AD7160">
        <v>1</v>
      </c>
      <c r="AE7160">
        <v>1</v>
      </c>
    </row>
    <row r="7161" spans="1:31">
      <c r="A7161" t="s">
        <v>12677</v>
      </c>
      <c r="B7161" s="93">
        <v>44871</v>
      </c>
      <c r="C7161" s="93">
        <v>44871</v>
      </c>
      <c r="D7161">
        <v>1.1624999999999999E-3</v>
      </c>
      <c r="E7161">
        <v>1.1624999999999999E-3</v>
      </c>
      <c r="F7161" t="s">
        <v>80</v>
      </c>
      <c r="G7161">
        <v>8005.9183673469388</v>
      </c>
      <c r="H7161">
        <v>9.3068801020408163</v>
      </c>
      <c r="I7161">
        <v>9.3068801020408163</v>
      </c>
      <c r="J7161">
        <v>1</v>
      </c>
      <c r="M7161" t="s">
        <v>74</v>
      </c>
      <c r="R7161" t="s">
        <v>8556</v>
      </c>
      <c r="T7161" t="s">
        <v>74</v>
      </c>
      <c r="V7161" t="s">
        <v>9404</v>
      </c>
      <c r="W7161" t="s">
        <v>79</v>
      </c>
      <c r="X7161" t="s">
        <v>168</v>
      </c>
      <c r="Y7161" t="s">
        <v>268</v>
      </c>
      <c r="Z7161" t="s">
        <v>268</v>
      </c>
      <c r="AA7161" t="s">
        <v>19</v>
      </c>
      <c r="AC7161" t="s">
        <v>12678</v>
      </c>
      <c r="AD7161">
        <v>1</v>
      </c>
      <c r="AE7161">
        <v>1</v>
      </c>
    </row>
    <row r="7162" spans="1:31">
      <c r="A7162" t="s">
        <v>12679</v>
      </c>
      <c r="B7162" s="93">
        <v>44870</v>
      </c>
      <c r="C7162" s="93">
        <v>44870</v>
      </c>
      <c r="D7162">
        <v>1.1325E-3</v>
      </c>
      <c r="E7162">
        <v>1.1325E-3</v>
      </c>
      <c r="F7162" t="s">
        <v>80</v>
      </c>
      <c r="G7162">
        <v>8274.5297407219114</v>
      </c>
      <c r="H7162">
        <v>9.3709049313675656</v>
      </c>
      <c r="I7162">
        <v>9.3709049313675656</v>
      </c>
      <c r="J7162">
        <v>1</v>
      </c>
      <c r="M7162" t="s">
        <v>74</v>
      </c>
      <c r="R7162" t="s">
        <v>8556</v>
      </c>
      <c r="T7162" t="s">
        <v>74</v>
      </c>
      <c r="V7162" t="s">
        <v>9404</v>
      </c>
      <c r="W7162" t="s">
        <v>79</v>
      </c>
      <c r="X7162" t="s">
        <v>168</v>
      </c>
      <c r="Y7162" t="s">
        <v>268</v>
      </c>
      <c r="Z7162" t="s">
        <v>268</v>
      </c>
      <c r="AA7162" t="s">
        <v>19</v>
      </c>
      <c r="AC7162" t="s">
        <v>12680</v>
      </c>
      <c r="AD7162">
        <v>1</v>
      </c>
      <c r="AE7162">
        <v>1</v>
      </c>
    </row>
    <row r="7163" spans="1:31">
      <c r="A7163" t="s">
        <v>12681</v>
      </c>
      <c r="B7163" s="93">
        <v>44869</v>
      </c>
      <c r="C7163" s="93">
        <v>44869</v>
      </c>
      <c r="D7163">
        <v>1.98E-3</v>
      </c>
      <c r="E7163">
        <v>1.98E-3</v>
      </c>
      <c r="F7163" t="s">
        <v>67</v>
      </c>
      <c r="G7163">
        <v>8363.2943568886622</v>
      </c>
      <c r="H7163">
        <v>16.559322826639551</v>
      </c>
      <c r="I7163">
        <v>16.559322826639551</v>
      </c>
      <c r="J7163">
        <v>1</v>
      </c>
      <c r="L7163" t="s">
        <v>9990</v>
      </c>
      <c r="M7163" t="s">
        <v>74</v>
      </c>
      <c r="R7163" t="s">
        <v>8556</v>
      </c>
      <c r="T7163" t="s">
        <v>74</v>
      </c>
      <c r="V7163" t="s">
        <v>9991</v>
      </c>
      <c r="W7163" t="s">
        <v>9991</v>
      </c>
      <c r="X7163" t="s">
        <v>1132</v>
      </c>
      <c r="Y7163" t="s">
        <v>1133</v>
      </c>
      <c r="Z7163" t="s">
        <v>1133</v>
      </c>
      <c r="AA7163" t="s">
        <v>30</v>
      </c>
      <c r="AC7163" t="s">
        <v>12682</v>
      </c>
      <c r="AD7163">
        <v>1</v>
      </c>
      <c r="AE7163">
        <v>1</v>
      </c>
    </row>
    <row r="7164" spans="1:31">
      <c r="A7164" t="s">
        <v>12683</v>
      </c>
      <c r="B7164" s="93">
        <v>44869</v>
      </c>
      <c r="C7164" s="93">
        <v>44869</v>
      </c>
      <c r="D7164">
        <v>1.1325E-3</v>
      </c>
      <c r="E7164">
        <v>1.1325E-3</v>
      </c>
      <c r="F7164" t="s">
        <v>80</v>
      </c>
      <c r="G7164">
        <v>8379.7661413319765</v>
      </c>
      <c r="H7164">
        <v>9.4900851550584644</v>
      </c>
      <c r="I7164">
        <v>9.4900851550584644</v>
      </c>
      <c r="J7164">
        <v>1</v>
      </c>
      <c r="M7164" t="s">
        <v>74</v>
      </c>
      <c r="R7164" t="s">
        <v>8556</v>
      </c>
      <c r="T7164" t="s">
        <v>74</v>
      </c>
      <c r="V7164" t="s">
        <v>9404</v>
      </c>
      <c r="W7164" t="s">
        <v>79</v>
      </c>
      <c r="X7164" t="s">
        <v>168</v>
      </c>
      <c r="Y7164" t="s">
        <v>268</v>
      </c>
      <c r="Z7164" t="s">
        <v>268</v>
      </c>
      <c r="AA7164" t="s">
        <v>19</v>
      </c>
      <c r="AC7164" t="s">
        <v>12684</v>
      </c>
      <c r="AD7164">
        <v>1</v>
      </c>
      <c r="AE7164">
        <v>1</v>
      </c>
    </row>
    <row r="7165" spans="1:31">
      <c r="A7165" t="s">
        <v>12685</v>
      </c>
      <c r="B7165" s="93">
        <v>44868</v>
      </c>
      <c r="C7165" s="93">
        <v>44868</v>
      </c>
      <c r="D7165">
        <v>1.8749999999999999E-3</v>
      </c>
      <c r="E7165">
        <v>1.8749999999999999E-3</v>
      </c>
      <c r="F7165" t="s">
        <v>67</v>
      </c>
      <c r="G7165">
        <v>7895.1521402784947</v>
      </c>
      <c r="H7165">
        <v>14.80341026302218</v>
      </c>
      <c r="I7165">
        <v>14.80341026302218</v>
      </c>
      <c r="J7165">
        <v>1</v>
      </c>
      <c r="L7165" t="s">
        <v>9990</v>
      </c>
      <c r="M7165" t="s">
        <v>74</v>
      </c>
      <c r="R7165" t="s">
        <v>8556</v>
      </c>
      <c r="T7165" t="s">
        <v>74</v>
      </c>
      <c r="V7165" t="s">
        <v>9991</v>
      </c>
      <c r="W7165" t="s">
        <v>9991</v>
      </c>
      <c r="X7165" t="s">
        <v>1132</v>
      </c>
      <c r="Y7165" t="s">
        <v>1133</v>
      </c>
      <c r="Z7165" t="s">
        <v>1133</v>
      </c>
      <c r="AA7165" t="s">
        <v>30</v>
      </c>
      <c r="AC7165" t="s">
        <v>12686</v>
      </c>
      <c r="AD7165">
        <v>1</v>
      </c>
      <c r="AE7165">
        <v>1</v>
      </c>
    </row>
    <row r="7166" spans="1:31">
      <c r="A7166" t="s">
        <v>12687</v>
      </c>
      <c r="B7166" s="93">
        <v>44867</v>
      </c>
      <c r="C7166" s="93">
        <v>44867</v>
      </c>
      <c r="D7166">
        <v>1.98E-3</v>
      </c>
      <c r="E7166">
        <v>1.98E-3</v>
      </c>
      <c r="F7166" t="s">
        <v>67</v>
      </c>
      <c r="G7166">
        <v>7879.2423456149436</v>
      </c>
      <c r="H7166">
        <v>15.60089984431759</v>
      </c>
      <c r="I7166">
        <v>15.60089984431759</v>
      </c>
      <c r="J7166">
        <v>1</v>
      </c>
      <c r="L7166" t="s">
        <v>9990</v>
      </c>
      <c r="M7166" t="s">
        <v>74</v>
      </c>
      <c r="R7166" t="s">
        <v>8556</v>
      </c>
      <c r="T7166" t="s">
        <v>74</v>
      </c>
      <c r="V7166" t="s">
        <v>9991</v>
      </c>
      <c r="W7166" t="s">
        <v>9991</v>
      </c>
      <c r="X7166" t="s">
        <v>1132</v>
      </c>
      <c r="Y7166" t="s">
        <v>1133</v>
      </c>
      <c r="Z7166" t="s">
        <v>1133</v>
      </c>
      <c r="AA7166" t="s">
        <v>30</v>
      </c>
      <c r="AC7166" t="s">
        <v>12688</v>
      </c>
      <c r="AD7166">
        <v>1</v>
      </c>
      <c r="AE7166">
        <v>1</v>
      </c>
    </row>
    <row r="7167" spans="1:31">
      <c r="A7167" t="s">
        <v>12689</v>
      </c>
      <c r="B7167" s="93">
        <v>44866</v>
      </c>
      <c r="C7167" s="93">
        <v>44866</v>
      </c>
      <c r="D7167">
        <v>9.7499999999999996E-4</v>
      </c>
      <c r="E7167">
        <v>9.7499999999999996E-4</v>
      </c>
      <c r="F7167" t="s">
        <v>67</v>
      </c>
      <c r="G7167">
        <v>8178.8082901554399</v>
      </c>
      <c r="H7167">
        <v>7.9743380829015544</v>
      </c>
      <c r="I7167">
        <v>7.9743380829015544</v>
      </c>
      <c r="J7167">
        <v>1</v>
      </c>
      <c r="L7167" t="s">
        <v>9990</v>
      </c>
      <c r="M7167" t="s">
        <v>74</v>
      </c>
      <c r="R7167" t="s">
        <v>8556</v>
      </c>
      <c r="T7167" t="s">
        <v>74</v>
      </c>
      <c r="V7167" t="s">
        <v>9991</v>
      </c>
      <c r="W7167" t="s">
        <v>9991</v>
      </c>
      <c r="X7167" t="s">
        <v>1132</v>
      </c>
      <c r="Y7167" t="s">
        <v>1133</v>
      </c>
      <c r="Z7167" t="s">
        <v>1133</v>
      </c>
      <c r="AA7167" t="s">
        <v>30</v>
      </c>
      <c r="AC7167" t="s">
        <v>12690</v>
      </c>
      <c r="AD7167">
        <v>1</v>
      </c>
      <c r="AE7167">
        <v>1</v>
      </c>
    </row>
    <row r="7168" spans="1:31">
      <c r="A7168" t="s">
        <v>12691</v>
      </c>
      <c r="B7168" s="93">
        <v>44866</v>
      </c>
      <c r="C7168" s="93">
        <v>44866</v>
      </c>
      <c r="D7168">
        <v>2.0100000000000001E-3</v>
      </c>
      <c r="E7168">
        <v>2.0100000000000001E-3</v>
      </c>
      <c r="F7168" t="s">
        <v>67</v>
      </c>
      <c r="G7168">
        <v>8178.8082901554399</v>
      </c>
      <c r="H7168">
        <v>16.439404663212439</v>
      </c>
      <c r="I7168">
        <v>16.439404663212439</v>
      </c>
      <c r="J7168">
        <v>1</v>
      </c>
      <c r="L7168" t="s">
        <v>9990</v>
      </c>
      <c r="M7168" t="s">
        <v>74</v>
      </c>
      <c r="R7168" t="s">
        <v>8556</v>
      </c>
      <c r="T7168" t="s">
        <v>74</v>
      </c>
      <c r="V7168" t="s">
        <v>9991</v>
      </c>
      <c r="W7168" t="s">
        <v>9991</v>
      </c>
      <c r="X7168" t="s">
        <v>1132</v>
      </c>
      <c r="Y7168" t="s">
        <v>1133</v>
      </c>
      <c r="Z7168" t="s">
        <v>1133</v>
      </c>
      <c r="AA7168" t="s">
        <v>30</v>
      </c>
      <c r="AC7168" t="s">
        <v>12692</v>
      </c>
      <c r="AD7168">
        <v>1</v>
      </c>
      <c r="AE7168">
        <v>1</v>
      </c>
    </row>
    <row r="7169" spans="1:31">
      <c r="A7169" t="s">
        <v>12693</v>
      </c>
      <c r="B7169" s="93">
        <v>44866</v>
      </c>
      <c r="C7169" s="93">
        <v>44866</v>
      </c>
      <c r="D7169">
        <v>1.0499999999999999E-3</v>
      </c>
      <c r="E7169">
        <v>1.0499999999999999E-3</v>
      </c>
      <c r="F7169" t="s">
        <v>80</v>
      </c>
      <c r="G7169">
        <v>8186.4766839378244</v>
      </c>
      <c r="H7169">
        <v>8.5958005181347144</v>
      </c>
      <c r="I7169">
        <v>8.5958005181347144</v>
      </c>
      <c r="J7169">
        <v>1</v>
      </c>
      <c r="M7169" t="s">
        <v>74</v>
      </c>
      <c r="R7169" t="s">
        <v>8556</v>
      </c>
      <c r="T7169" t="s">
        <v>74</v>
      </c>
      <c r="V7169" t="s">
        <v>9404</v>
      </c>
      <c r="W7169" t="s">
        <v>79</v>
      </c>
      <c r="X7169" t="s">
        <v>168</v>
      </c>
      <c r="Y7169" t="s">
        <v>268</v>
      </c>
      <c r="Z7169" t="s">
        <v>268</v>
      </c>
      <c r="AA7169" t="s">
        <v>19</v>
      </c>
      <c r="AC7169" t="s">
        <v>12694</v>
      </c>
      <c r="AD7169">
        <v>1</v>
      </c>
      <c r="AE7169">
        <v>1</v>
      </c>
    </row>
    <row r="7170" spans="1:31">
      <c r="A7170" t="s">
        <v>12695</v>
      </c>
      <c r="B7170" s="93">
        <v>44864</v>
      </c>
      <c r="C7170" s="93">
        <v>44864</v>
      </c>
      <c r="D7170">
        <v>2.0100000000000001E-3</v>
      </c>
      <c r="E7170">
        <v>2.0100000000000001E-3</v>
      </c>
      <c r="F7170" t="s">
        <v>67</v>
      </c>
      <c r="G7170">
        <v>8512.1990369181385</v>
      </c>
      <c r="H7170">
        <v>17.109520064205459</v>
      </c>
      <c r="I7170">
        <v>17.109520064205459</v>
      </c>
      <c r="J7170">
        <v>1</v>
      </c>
      <c r="L7170" t="s">
        <v>9990</v>
      </c>
      <c r="M7170" t="s">
        <v>74</v>
      </c>
      <c r="R7170" t="s">
        <v>8556</v>
      </c>
      <c r="T7170" t="s">
        <v>74</v>
      </c>
      <c r="V7170" t="s">
        <v>9991</v>
      </c>
      <c r="W7170" t="s">
        <v>9991</v>
      </c>
      <c r="X7170" t="s">
        <v>1132</v>
      </c>
      <c r="Y7170" t="s">
        <v>1133</v>
      </c>
      <c r="Z7170" t="s">
        <v>1133</v>
      </c>
      <c r="AA7170" t="s">
        <v>30</v>
      </c>
      <c r="AC7170" t="s">
        <v>12696</v>
      </c>
      <c r="AD7170">
        <v>1</v>
      </c>
      <c r="AE7170">
        <v>1</v>
      </c>
    </row>
    <row r="7171" spans="1:31">
      <c r="A7171" t="s">
        <v>12697</v>
      </c>
      <c r="B7171" s="93">
        <v>44862</v>
      </c>
      <c r="C7171" s="93">
        <v>44862</v>
      </c>
      <c r="D7171">
        <v>-4.8579785158093343E-3</v>
      </c>
      <c r="E7171">
        <v>-4.8579785158093343E-3</v>
      </c>
      <c r="F7171" t="s">
        <v>81</v>
      </c>
      <c r="G7171">
        <v>5.0175252257036638</v>
      </c>
      <c r="H7171">
        <v>-2.4375029748999778E-2</v>
      </c>
      <c r="I7171">
        <v>-2.4375029748999778E-2</v>
      </c>
      <c r="J7171">
        <v>1</v>
      </c>
      <c r="L7171" t="s">
        <v>76</v>
      </c>
      <c r="R7171" t="s">
        <v>12173</v>
      </c>
      <c r="T7171" t="s">
        <v>76</v>
      </c>
      <c r="V7171" t="s">
        <v>4153</v>
      </c>
      <c r="W7171" t="s">
        <v>4154</v>
      </c>
      <c r="X7171" t="s">
        <v>168</v>
      </c>
      <c r="Y7171" t="s">
        <v>268</v>
      </c>
      <c r="Z7171" t="s">
        <v>268</v>
      </c>
      <c r="AA7171" t="s">
        <v>19</v>
      </c>
      <c r="AC7171" t="s">
        <v>12698</v>
      </c>
      <c r="AD7171">
        <v>1</v>
      </c>
      <c r="AE7171">
        <v>1</v>
      </c>
    </row>
    <row r="7172" spans="1:31">
      <c r="A7172" t="s">
        <v>12699</v>
      </c>
      <c r="B7172" s="93">
        <v>44862</v>
      </c>
      <c r="C7172" s="93">
        <v>44862</v>
      </c>
      <c r="D7172">
        <v>1.5074999999999999E-3</v>
      </c>
      <c r="E7172">
        <v>1.5074999999999999E-3</v>
      </c>
      <c r="F7172" t="s">
        <v>80</v>
      </c>
      <c r="G7172">
        <v>8246.840148698886</v>
      </c>
      <c r="H7172">
        <v>12.43211152416357</v>
      </c>
      <c r="I7172">
        <v>12.43211152416357</v>
      </c>
      <c r="J7172">
        <v>1</v>
      </c>
      <c r="M7172" t="s">
        <v>74</v>
      </c>
      <c r="R7172" t="s">
        <v>8556</v>
      </c>
      <c r="T7172" t="s">
        <v>74</v>
      </c>
      <c r="V7172" t="s">
        <v>9404</v>
      </c>
      <c r="W7172" t="s">
        <v>79</v>
      </c>
      <c r="X7172" t="s">
        <v>168</v>
      </c>
      <c r="Y7172" t="s">
        <v>268</v>
      </c>
      <c r="Z7172" t="s">
        <v>268</v>
      </c>
      <c r="AA7172" t="s">
        <v>19</v>
      </c>
      <c r="AC7172" t="s">
        <v>12700</v>
      </c>
      <c r="AD7172">
        <v>1</v>
      </c>
      <c r="AE7172">
        <v>1</v>
      </c>
    </row>
    <row r="7173" spans="1:31">
      <c r="A7173" t="s">
        <v>12701</v>
      </c>
      <c r="B7173" s="93">
        <v>44861</v>
      </c>
      <c r="C7173" s="93">
        <v>44861</v>
      </c>
      <c r="D7173">
        <v>1.5074999999999999E-3</v>
      </c>
      <c r="E7173">
        <v>1.5074999999999999E-3</v>
      </c>
      <c r="F7173" t="s">
        <v>80</v>
      </c>
      <c r="G7173">
        <v>8015.1063829787226</v>
      </c>
      <c r="H7173">
        <v>12.082772872340421</v>
      </c>
      <c r="I7173">
        <v>12.082772872340421</v>
      </c>
      <c r="J7173">
        <v>1</v>
      </c>
      <c r="M7173" t="s">
        <v>74</v>
      </c>
      <c r="R7173" t="s">
        <v>8556</v>
      </c>
      <c r="T7173" t="s">
        <v>74</v>
      </c>
      <c r="V7173" t="s">
        <v>9404</v>
      </c>
      <c r="W7173" t="s">
        <v>79</v>
      </c>
      <c r="X7173" t="s">
        <v>168</v>
      </c>
      <c r="Y7173" t="s">
        <v>268</v>
      </c>
      <c r="Z7173" t="s">
        <v>268</v>
      </c>
      <c r="AA7173" t="s">
        <v>19</v>
      </c>
      <c r="AC7173" t="s">
        <v>12702</v>
      </c>
      <c r="AD7173">
        <v>1</v>
      </c>
      <c r="AE7173">
        <v>1</v>
      </c>
    </row>
    <row r="7174" spans="1:31">
      <c r="A7174" t="s">
        <v>12703</v>
      </c>
      <c r="B7174" s="93">
        <v>44860</v>
      </c>
      <c r="C7174" s="93">
        <v>44860</v>
      </c>
      <c r="D7174">
        <v>3.525E-4</v>
      </c>
      <c r="E7174">
        <v>3.525E-4</v>
      </c>
      <c r="F7174" t="s">
        <v>67</v>
      </c>
      <c r="G7174">
        <v>8365.4564869193819</v>
      </c>
      <c r="H7174">
        <v>2.9488234116390819</v>
      </c>
      <c r="I7174">
        <v>2.9488234116390819</v>
      </c>
      <c r="J7174">
        <v>1</v>
      </c>
      <c r="L7174" t="s">
        <v>9990</v>
      </c>
      <c r="M7174" t="s">
        <v>72</v>
      </c>
      <c r="R7174" t="s">
        <v>8556</v>
      </c>
      <c r="T7174" t="s">
        <v>72</v>
      </c>
      <c r="V7174" t="s">
        <v>9991</v>
      </c>
      <c r="W7174" t="s">
        <v>9991</v>
      </c>
      <c r="X7174" t="s">
        <v>1132</v>
      </c>
      <c r="Y7174" t="s">
        <v>1133</v>
      </c>
      <c r="Z7174" t="s">
        <v>1133</v>
      </c>
      <c r="AA7174" t="s">
        <v>30</v>
      </c>
      <c r="AC7174" t="s">
        <v>12704</v>
      </c>
      <c r="AD7174">
        <v>1</v>
      </c>
      <c r="AE7174">
        <v>1</v>
      </c>
    </row>
    <row r="7175" spans="1:31">
      <c r="A7175" t="s">
        <v>12705</v>
      </c>
      <c r="B7175" s="93">
        <v>44860</v>
      </c>
      <c r="C7175" s="93">
        <v>44860</v>
      </c>
      <c r="D7175">
        <v>3.4499999999999998E-4</v>
      </c>
      <c r="E7175">
        <v>3.4499999999999998E-4</v>
      </c>
      <c r="F7175" t="s">
        <v>67</v>
      </c>
      <c r="G7175">
        <v>8365.4564869193819</v>
      </c>
      <c r="H7175">
        <v>2.8860824879871871</v>
      </c>
      <c r="I7175">
        <v>2.8860824879871871</v>
      </c>
      <c r="J7175">
        <v>1</v>
      </c>
      <c r="L7175" t="s">
        <v>9990</v>
      </c>
      <c r="M7175" t="s">
        <v>72</v>
      </c>
      <c r="R7175" t="s">
        <v>8556</v>
      </c>
      <c r="T7175" t="s">
        <v>72</v>
      </c>
      <c r="V7175" t="s">
        <v>9991</v>
      </c>
      <c r="W7175" t="s">
        <v>9991</v>
      </c>
      <c r="X7175" t="s">
        <v>1132</v>
      </c>
      <c r="Y7175" t="s">
        <v>1133</v>
      </c>
      <c r="Z7175" t="s">
        <v>1133</v>
      </c>
      <c r="AA7175" t="s">
        <v>30</v>
      </c>
      <c r="AC7175" t="s">
        <v>12706</v>
      </c>
      <c r="AD7175">
        <v>1</v>
      </c>
      <c r="AE7175">
        <v>1</v>
      </c>
    </row>
    <row r="7176" spans="1:31">
      <c r="A7176" t="s">
        <v>12707</v>
      </c>
      <c r="B7176" s="93">
        <v>44860</v>
      </c>
      <c r="C7176" s="93">
        <v>44860</v>
      </c>
      <c r="D7176">
        <v>2.2499999999999998E-3</v>
      </c>
      <c r="E7176">
        <v>2.2499999999999998E-3</v>
      </c>
      <c r="F7176" t="s">
        <v>67</v>
      </c>
      <c r="G7176">
        <v>8365.4564869193819</v>
      </c>
      <c r="H7176">
        <v>18.822277095568609</v>
      </c>
      <c r="I7176">
        <v>18.822277095568609</v>
      </c>
      <c r="J7176">
        <v>1</v>
      </c>
      <c r="L7176" t="s">
        <v>9990</v>
      </c>
      <c r="M7176" t="s">
        <v>74</v>
      </c>
      <c r="R7176" t="s">
        <v>8556</v>
      </c>
      <c r="T7176" t="s">
        <v>74</v>
      </c>
      <c r="V7176" t="s">
        <v>9991</v>
      </c>
      <c r="W7176" t="s">
        <v>9991</v>
      </c>
      <c r="X7176" t="s">
        <v>1132</v>
      </c>
      <c r="Y7176" t="s">
        <v>1133</v>
      </c>
      <c r="Z7176" t="s">
        <v>1133</v>
      </c>
      <c r="AA7176" t="s">
        <v>30</v>
      </c>
      <c r="AC7176" t="s">
        <v>12708</v>
      </c>
      <c r="AD7176">
        <v>1</v>
      </c>
      <c r="AE7176">
        <v>1</v>
      </c>
    </row>
    <row r="7177" spans="1:31">
      <c r="A7177" t="s">
        <v>12709</v>
      </c>
      <c r="B7177" s="93">
        <v>44859</v>
      </c>
      <c r="C7177" s="93">
        <v>44859</v>
      </c>
      <c r="D7177">
        <v>-4.0460938731238953E-2</v>
      </c>
      <c r="E7177">
        <v>-4.0460938731238953E-2</v>
      </c>
      <c r="F7177" t="s">
        <v>81</v>
      </c>
      <c r="G7177">
        <v>4.8381655245123873</v>
      </c>
      <c r="H7177">
        <v>-0.19575671885888829</v>
      </c>
      <c r="I7177">
        <v>-0.19575671885888829</v>
      </c>
      <c r="J7177">
        <v>1</v>
      </c>
      <c r="L7177" t="s">
        <v>76</v>
      </c>
      <c r="R7177" t="s">
        <v>12173</v>
      </c>
      <c r="T7177" t="s">
        <v>76</v>
      </c>
      <c r="V7177" t="s">
        <v>4153</v>
      </c>
      <c r="W7177" t="s">
        <v>4154</v>
      </c>
      <c r="X7177" t="s">
        <v>168</v>
      </c>
      <c r="Y7177" t="s">
        <v>268</v>
      </c>
      <c r="Z7177" t="s">
        <v>268</v>
      </c>
      <c r="AA7177" t="s">
        <v>19</v>
      </c>
      <c r="AC7177" t="s">
        <v>12710</v>
      </c>
      <c r="AD7177">
        <v>1</v>
      </c>
      <c r="AE7177">
        <v>1</v>
      </c>
    </row>
    <row r="7178" spans="1:31">
      <c r="A7178" t="s">
        <v>12711</v>
      </c>
      <c r="B7178" s="93">
        <v>44858</v>
      </c>
      <c r="C7178" s="93">
        <v>44858</v>
      </c>
      <c r="D7178">
        <v>2.0249999999999999E-3</v>
      </c>
      <c r="E7178">
        <v>2.0249999999999999E-3</v>
      </c>
      <c r="F7178" t="s">
        <v>80</v>
      </c>
      <c r="G7178">
        <v>7090.9619450317114</v>
      </c>
      <c r="H7178">
        <v>14.359197938689221</v>
      </c>
      <c r="I7178">
        <v>14.359197938689221</v>
      </c>
      <c r="J7178">
        <v>1</v>
      </c>
      <c r="M7178" t="s">
        <v>74</v>
      </c>
      <c r="R7178" t="s">
        <v>8556</v>
      </c>
      <c r="T7178" t="s">
        <v>74</v>
      </c>
      <c r="V7178" t="s">
        <v>9404</v>
      </c>
      <c r="W7178" t="s">
        <v>79</v>
      </c>
      <c r="X7178" t="s">
        <v>168</v>
      </c>
      <c r="Y7178" t="s">
        <v>268</v>
      </c>
      <c r="Z7178" t="s">
        <v>268</v>
      </c>
      <c r="AA7178" t="s">
        <v>19</v>
      </c>
      <c r="AC7178" t="s">
        <v>12712</v>
      </c>
      <c r="AD7178">
        <v>1</v>
      </c>
      <c r="AE7178">
        <v>1</v>
      </c>
    </row>
    <row r="7179" spans="1:31">
      <c r="A7179" t="s">
        <v>12713</v>
      </c>
      <c r="B7179" s="93">
        <v>44857</v>
      </c>
      <c r="C7179" s="93">
        <v>44857</v>
      </c>
      <c r="D7179">
        <v>-9.851885092467599E-3</v>
      </c>
      <c r="E7179">
        <v>-9.851885092467599E-3</v>
      </c>
      <c r="F7179" t="s">
        <v>81</v>
      </c>
      <c r="G7179">
        <v>4.6701298701298706</v>
      </c>
      <c r="H7179">
        <v>-4.6009582847420107E-2</v>
      </c>
      <c r="I7179">
        <v>-4.6009582847420107E-2</v>
      </c>
      <c r="J7179">
        <v>1</v>
      </c>
      <c r="L7179" t="s">
        <v>76</v>
      </c>
      <c r="R7179" t="s">
        <v>12173</v>
      </c>
      <c r="T7179" t="s">
        <v>76</v>
      </c>
      <c r="V7179" t="s">
        <v>4153</v>
      </c>
      <c r="W7179" t="s">
        <v>4154</v>
      </c>
      <c r="X7179" t="s">
        <v>168</v>
      </c>
      <c r="Y7179" t="s">
        <v>268</v>
      </c>
      <c r="Z7179" t="s">
        <v>268</v>
      </c>
      <c r="AA7179" t="s">
        <v>19</v>
      </c>
      <c r="AC7179" t="s">
        <v>12714</v>
      </c>
      <c r="AD7179">
        <v>1</v>
      </c>
      <c r="AE7179">
        <v>1</v>
      </c>
    </row>
    <row r="7180" spans="1:31">
      <c r="A7180" t="s">
        <v>12715</v>
      </c>
      <c r="B7180" s="93">
        <v>44857</v>
      </c>
      <c r="C7180" s="93">
        <v>44857</v>
      </c>
      <c r="D7180">
        <v>-9.3940895686812301E-3</v>
      </c>
      <c r="E7180">
        <v>-9.3940895686812301E-3</v>
      </c>
      <c r="F7180" t="s">
        <v>81</v>
      </c>
      <c r="G7180">
        <v>4.6701298701298706</v>
      </c>
      <c r="H7180">
        <v>-4.3871618297373648E-2</v>
      </c>
      <c r="I7180">
        <v>-4.3871618297373648E-2</v>
      </c>
      <c r="J7180">
        <v>1</v>
      </c>
      <c r="L7180" t="s">
        <v>76</v>
      </c>
      <c r="R7180" t="s">
        <v>12173</v>
      </c>
      <c r="T7180" t="s">
        <v>76</v>
      </c>
      <c r="V7180" t="s">
        <v>4153</v>
      </c>
      <c r="W7180" t="s">
        <v>4154</v>
      </c>
      <c r="X7180" t="s">
        <v>168</v>
      </c>
      <c r="Y7180" t="s">
        <v>268</v>
      </c>
      <c r="Z7180" t="s">
        <v>268</v>
      </c>
      <c r="AA7180" t="s">
        <v>19</v>
      </c>
      <c r="AC7180" t="s">
        <v>12716</v>
      </c>
      <c r="AD7180">
        <v>1</v>
      </c>
      <c r="AE7180">
        <v>1</v>
      </c>
    </row>
    <row r="7181" spans="1:31">
      <c r="A7181" t="s">
        <v>12717</v>
      </c>
      <c r="B7181" s="93">
        <v>44856</v>
      </c>
      <c r="C7181" s="93">
        <v>44856</v>
      </c>
      <c r="D7181">
        <v>2.6250000000000002E-3</v>
      </c>
      <c r="E7181">
        <v>2.6250000000000002E-3</v>
      </c>
      <c r="F7181" t="s">
        <v>67</v>
      </c>
      <c r="G7181">
        <v>6846.84731631058</v>
      </c>
      <c r="H7181">
        <v>17.972974205315271</v>
      </c>
      <c r="I7181">
        <v>17.972974205315271</v>
      </c>
      <c r="J7181">
        <v>1</v>
      </c>
      <c r="L7181" t="s">
        <v>9990</v>
      </c>
      <c r="M7181" t="s">
        <v>74</v>
      </c>
      <c r="R7181" t="s">
        <v>8556</v>
      </c>
      <c r="T7181" t="s">
        <v>74</v>
      </c>
      <c r="V7181" t="s">
        <v>9991</v>
      </c>
      <c r="W7181" t="s">
        <v>9991</v>
      </c>
      <c r="X7181" t="s">
        <v>1132</v>
      </c>
      <c r="Y7181" t="s">
        <v>1133</v>
      </c>
      <c r="Z7181" t="s">
        <v>1133</v>
      </c>
      <c r="AA7181" t="s">
        <v>30</v>
      </c>
      <c r="AC7181" t="s">
        <v>12718</v>
      </c>
      <c r="AD7181">
        <v>1</v>
      </c>
      <c r="AE7181">
        <v>1</v>
      </c>
    </row>
    <row r="7182" spans="1:31">
      <c r="A7182" t="s">
        <v>12719</v>
      </c>
      <c r="B7182" s="93">
        <v>44855</v>
      </c>
      <c r="C7182" s="93">
        <v>44855</v>
      </c>
      <c r="D7182">
        <v>2.6250000000000002E-3</v>
      </c>
      <c r="E7182">
        <v>2.6250000000000002E-3</v>
      </c>
      <c r="F7182" t="s">
        <v>67</v>
      </c>
      <c r="G7182">
        <v>6763.1633714880336</v>
      </c>
      <c r="H7182">
        <v>17.75330385015609</v>
      </c>
      <c r="I7182">
        <v>17.75330385015609</v>
      </c>
      <c r="J7182">
        <v>1</v>
      </c>
      <c r="L7182" t="s">
        <v>9990</v>
      </c>
      <c r="M7182" t="s">
        <v>74</v>
      </c>
      <c r="R7182" t="s">
        <v>8556</v>
      </c>
      <c r="T7182" t="s">
        <v>74</v>
      </c>
      <c r="V7182" t="s">
        <v>9991</v>
      </c>
      <c r="W7182" t="s">
        <v>9991</v>
      </c>
      <c r="X7182" t="s">
        <v>1132</v>
      </c>
      <c r="Y7182" t="s">
        <v>1133</v>
      </c>
      <c r="Z7182" t="s">
        <v>1133</v>
      </c>
      <c r="AA7182" t="s">
        <v>30</v>
      </c>
      <c r="AC7182" t="s">
        <v>12720</v>
      </c>
      <c r="AD7182">
        <v>1</v>
      </c>
      <c r="AE7182">
        <v>1</v>
      </c>
    </row>
    <row r="7183" spans="1:31">
      <c r="A7183" t="s">
        <v>12721</v>
      </c>
      <c r="B7183" s="93">
        <v>44855</v>
      </c>
      <c r="C7183" s="93">
        <v>44855</v>
      </c>
      <c r="D7183">
        <v>1.9499999999999999E-3</v>
      </c>
      <c r="E7183">
        <v>1.9499999999999999E-3</v>
      </c>
      <c r="F7183" t="s">
        <v>80</v>
      </c>
      <c r="G7183">
        <v>6778.6160249739851</v>
      </c>
      <c r="H7183">
        <v>13.218301248699269</v>
      </c>
      <c r="I7183">
        <v>13.218301248699269</v>
      </c>
      <c r="J7183">
        <v>1</v>
      </c>
      <c r="M7183" t="s">
        <v>74</v>
      </c>
      <c r="R7183" t="s">
        <v>8556</v>
      </c>
      <c r="T7183" t="s">
        <v>74</v>
      </c>
      <c r="V7183" t="s">
        <v>9404</v>
      </c>
      <c r="W7183" t="s">
        <v>79</v>
      </c>
      <c r="X7183" t="s">
        <v>168</v>
      </c>
      <c r="Y7183" t="s">
        <v>268</v>
      </c>
      <c r="Z7183" t="s">
        <v>268</v>
      </c>
      <c r="AA7183" t="s">
        <v>19</v>
      </c>
      <c r="AC7183" t="s">
        <v>12722</v>
      </c>
      <c r="AD7183">
        <v>1</v>
      </c>
      <c r="AE7183">
        <v>1</v>
      </c>
    </row>
    <row r="7184" spans="1:31">
      <c r="A7184" t="s">
        <v>12723</v>
      </c>
      <c r="B7184" s="93">
        <v>44850</v>
      </c>
      <c r="C7184" s="93">
        <v>44850</v>
      </c>
      <c r="D7184">
        <v>4.4175000000000004E-3</v>
      </c>
      <c r="E7184">
        <v>4.4175000000000004E-3</v>
      </c>
      <c r="F7184" t="s">
        <v>67</v>
      </c>
      <c r="G7184">
        <v>6924.0190880169666</v>
      </c>
      <c r="H7184">
        <v>30.586854321314949</v>
      </c>
      <c r="I7184">
        <v>30.586854321314949</v>
      </c>
      <c r="J7184">
        <v>1</v>
      </c>
      <c r="L7184" t="s">
        <v>9990</v>
      </c>
      <c r="M7184" t="s">
        <v>74</v>
      </c>
      <c r="R7184" t="s">
        <v>8556</v>
      </c>
      <c r="T7184" t="s">
        <v>74</v>
      </c>
      <c r="V7184" t="s">
        <v>9991</v>
      </c>
      <c r="W7184" t="s">
        <v>9991</v>
      </c>
      <c r="X7184" t="s">
        <v>1132</v>
      </c>
      <c r="Y7184" t="s">
        <v>1133</v>
      </c>
      <c r="Z7184" t="s">
        <v>1133</v>
      </c>
      <c r="AA7184" t="s">
        <v>30</v>
      </c>
      <c r="AC7184" t="s">
        <v>12724</v>
      </c>
      <c r="AD7184">
        <v>1</v>
      </c>
      <c r="AE7184">
        <v>1</v>
      </c>
    </row>
    <row r="7185" spans="1:31">
      <c r="A7185" t="s">
        <v>12725</v>
      </c>
      <c r="B7185" s="93">
        <v>44850</v>
      </c>
      <c r="C7185" s="93">
        <v>44850</v>
      </c>
      <c r="D7185">
        <v>-7.4064154569803559E-3</v>
      </c>
      <c r="E7185">
        <v>-7.4064154569803559E-3</v>
      </c>
      <c r="F7185" t="s">
        <v>81</v>
      </c>
      <c r="G7185">
        <v>4.2348886532343588</v>
      </c>
      <c r="H7185">
        <v>-3.1365344779905678E-2</v>
      </c>
      <c r="I7185">
        <v>-3.1365344779905678E-2</v>
      </c>
      <c r="J7185">
        <v>1</v>
      </c>
      <c r="L7185" t="s">
        <v>76</v>
      </c>
      <c r="R7185" t="s">
        <v>12173</v>
      </c>
      <c r="T7185" t="s">
        <v>76</v>
      </c>
      <c r="V7185" t="s">
        <v>4153</v>
      </c>
      <c r="W7185" t="s">
        <v>4154</v>
      </c>
      <c r="X7185" t="s">
        <v>168</v>
      </c>
      <c r="Y7185" t="s">
        <v>268</v>
      </c>
      <c r="Z7185" t="s">
        <v>268</v>
      </c>
      <c r="AA7185" t="s">
        <v>19</v>
      </c>
      <c r="AC7185" t="s">
        <v>12726</v>
      </c>
      <c r="AD7185">
        <v>1</v>
      </c>
      <c r="AE7185">
        <v>1</v>
      </c>
    </row>
    <row r="7186" spans="1:31">
      <c r="A7186" t="s">
        <v>12727</v>
      </c>
      <c r="B7186" s="93">
        <v>44850</v>
      </c>
      <c r="C7186" s="93">
        <v>44850</v>
      </c>
      <c r="D7186">
        <v>-8.7362224569884246E-3</v>
      </c>
      <c r="E7186">
        <v>-8.7362224569884246E-3</v>
      </c>
      <c r="F7186" t="s">
        <v>81</v>
      </c>
      <c r="G7186">
        <v>4.2348886532343588</v>
      </c>
      <c r="H7186">
        <v>-3.6996929355231467E-2</v>
      </c>
      <c r="I7186">
        <v>-3.6996929355231467E-2</v>
      </c>
      <c r="J7186">
        <v>1</v>
      </c>
      <c r="L7186" t="s">
        <v>76</v>
      </c>
      <c r="R7186" t="s">
        <v>12173</v>
      </c>
      <c r="T7186" t="s">
        <v>76</v>
      </c>
      <c r="V7186" t="s">
        <v>4153</v>
      </c>
      <c r="W7186" t="s">
        <v>4154</v>
      </c>
      <c r="X7186" t="s">
        <v>168</v>
      </c>
      <c r="Y7186" t="s">
        <v>268</v>
      </c>
      <c r="Z7186" t="s">
        <v>268</v>
      </c>
      <c r="AA7186" t="s">
        <v>19</v>
      </c>
      <c r="AC7186" t="s">
        <v>12728</v>
      </c>
      <c r="AD7186">
        <v>1</v>
      </c>
      <c r="AE7186">
        <v>1</v>
      </c>
    </row>
    <row r="7187" spans="1:31">
      <c r="A7187" t="s">
        <v>12729</v>
      </c>
      <c r="B7187" s="93">
        <v>44849</v>
      </c>
      <c r="C7187" s="93">
        <v>44849</v>
      </c>
      <c r="D7187">
        <v>-7.6502538118836906E-3</v>
      </c>
      <c r="E7187">
        <v>-7.6502538118836906E-3</v>
      </c>
      <c r="F7187" t="s">
        <v>81</v>
      </c>
      <c r="G7187">
        <v>4.2085333333333326</v>
      </c>
      <c r="H7187">
        <v>-3.219634817577291E-2</v>
      </c>
      <c r="I7187">
        <v>-3.219634817577291E-2</v>
      </c>
      <c r="J7187">
        <v>1</v>
      </c>
      <c r="L7187" t="s">
        <v>76</v>
      </c>
      <c r="R7187" t="s">
        <v>12173</v>
      </c>
      <c r="T7187" t="s">
        <v>76</v>
      </c>
      <c r="V7187" t="s">
        <v>4153</v>
      </c>
      <c r="W7187" t="s">
        <v>4154</v>
      </c>
      <c r="X7187" t="s">
        <v>168</v>
      </c>
      <c r="Y7187" t="s">
        <v>268</v>
      </c>
      <c r="Z7187" t="s">
        <v>268</v>
      </c>
      <c r="AA7187" t="s">
        <v>19</v>
      </c>
      <c r="AC7187" t="s">
        <v>12730</v>
      </c>
      <c r="AD7187">
        <v>1</v>
      </c>
      <c r="AE7187">
        <v>1</v>
      </c>
    </row>
    <row r="7188" spans="1:31">
      <c r="A7188" t="s">
        <v>12731</v>
      </c>
      <c r="B7188" s="93">
        <v>44848</v>
      </c>
      <c r="C7188" s="93">
        <v>44848</v>
      </c>
      <c r="D7188">
        <v>-2.7002127744491629E-2</v>
      </c>
      <c r="E7188">
        <v>-2.7002127744491629E-2</v>
      </c>
      <c r="F7188" t="s">
        <v>81</v>
      </c>
      <c r="G7188">
        <v>4.2309333333333328</v>
      </c>
      <c r="H7188">
        <v>-0.1142442023450944</v>
      </c>
      <c r="I7188">
        <v>-0.1142442023450944</v>
      </c>
      <c r="J7188">
        <v>1</v>
      </c>
      <c r="L7188" t="s">
        <v>76</v>
      </c>
      <c r="R7188" t="s">
        <v>12173</v>
      </c>
      <c r="T7188" t="s">
        <v>76</v>
      </c>
      <c r="V7188" t="s">
        <v>4153</v>
      </c>
      <c r="W7188" t="s">
        <v>4154</v>
      </c>
      <c r="X7188" t="s">
        <v>168</v>
      </c>
      <c r="Y7188" t="s">
        <v>268</v>
      </c>
      <c r="Z7188" t="s">
        <v>268</v>
      </c>
      <c r="AA7188" t="s">
        <v>19</v>
      </c>
      <c r="AC7188" t="s">
        <v>12732</v>
      </c>
      <c r="AD7188">
        <v>1</v>
      </c>
      <c r="AE7188">
        <v>1</v>
      </c>
    </row>
    <row r="7189" spans="1:31">
      <c r="A7189" t="s">
        <v>12733</v>
      </c>
      <c r="B7189" s="93">
        <v>44847</v>
      </c>
      <c r="C7189" s="93">
        <v>44847</v>
      </c>
      <c r="D7189">
        <v>-8.8386525886590597E-3</v>
      </c>
      <c r="E7189">
        <v>-8.8386525886590597E-3</v>
      </c>
      <c r="F7189" t="s">
        <v>81</v>
      </c>
      <c r="G7189">
        <v>4.0864067439409908</v>
      </c>
      <c r="H7189">
        <v>-3.6118329545647879E-2</v>
      </c>
      <c r="I7189">
        <v>-3.6118329545647879E-2</v>
      </c>
      <c r="J7189">
        <v>1</v>
      </c>
      <c r="L7189" t="s">
        <v>76</v>
      </c>
      <c r="R7189" t="s">
        <v>12173</v>
      </c>
      <c r="T7189" t="s">
        <v>76</v>
      </c>
      <c r="V7189" t="s">
        <v>4153</v>
      </c>
      <c r="W7189" t="s">
        <v>4154</v>
      </c>
      <c r="X7189" t="s">
        <v>168</v>
      </c>
      <c r="Y7189" t="s">
        <v>268</v>
      </c>
      <c r="Z7189" t="s">
        <v>268</v>
      </c>
      <c r="AA7189" t="s">
        <v>19</v>
      </c>
      <c r="AC7189" t="s">
        <v>12734</v>
      </c>
      <c r="AD7189">
        <v>1</v>
      </c>
      <c r="AE7189">
        <v>1</v>
      </c>
    </row>
    <row r="7190" spans="1:31">
      <c r="A7190" t="s">
        <v>12735</v>
      </c>
      <c r="B7190" s="93">
        <v>44847</v>
      </c>
      <c r="C7190" s="93">
        <v>44847</v>
      </c>
      <c r="D7190">
        <v>2</v>
      </c>
      <c r="E7190">
        <v>2</v>
      </c>
      <c r="F7190" t="s">
        <v>81</v>
      </c>
      <c r="G7190">
        <v>4.0864067439409908</v>
      </c>
      <c r="H7190">
        <v>8.1728134878819816</v>
      </c>
      <c r="I7190">
        <v>8.1728134878819816</v>
      </c>
      <c r="J7190">
        <v>1</v>
      </c>
      <c r="M7190" t="s">
        <v>76</v>
      </c>
      <c r="R7190" t="s">
        <v>12736</v>
      </c>
      <c r="T7190" t="s">
        <v>76</v>
      </c>
      <c r="V7190" t="s">
        <v>8402</v>
      </c>
      <c r="W7190" t="s">
        <v>7116</v>
      </c>
      <c r="X7190" t="s">
        <v>168</v>
      </c>
      <c r="Y7190" t="s">
        <v>268</v>
      </c>
      <c r="Z7190" t="s">
        <v>268</v>
      </c>
      <c r="AA7190" t="s">
        <v>19</v>
      </c>
      <c r="AC7190" t="s">
        <v>12737</v>
      </c>
      <c r="AD7190">
        <v>1</v>
      </c>
      <c r="AE7190">
        <v>1</v>
      </c>
    </row>
    <row r="7191" spans="1:31">
      <c r="A7191" t="s">
        <v>12738</v>
      </c>
      <c r="B7191" s="93">
        <v>44847</v>
      </c>
      <c r="C7191" s="93">
        <v>44847</v>
      </c>
      <c r="D7191">
        <v>-4.1173196319785697E-3</v>
      </c>
      <c r="E7191">
        <v>-4.1173196319785697E-3</v>
      </c>
      <c r="F7191" t="s">
        <v>81</v>
      </c>
      <c r="G7191">
        <v>4.0864067439409908</v>
      </c>
      <c r="H7191">
        <v>-1.6825042711077869E-2</v>
      </c>
      <c r="I7191">
        <v>-1.6825042711077869E-2</v>
      </c>
      <c r="J7191">
        <v>1</v>
      </c>
      <c r="L7191" t="s">
        <v>65</v>
      </c>
      <c r="R7191" t="s">
        <v>12739</v>
      </c>
      <c r="T7191" t="s">
        <v>65</v>
      </c>
      <c r="V7191" t="s">
        <v>12740</v>
      </c>
      <c r="W7191" t="s">
        <v>9283</v>
      </c>
      <c r="X7191" t="s">
        <v>168</v>
      </c>
      <c r="Y7191" t="s">
        <v>268</v>
      </c>
      <c r="Z7191" t="s">
        <v>268</v>
      </c>
      <c r="AA7191" t="s">
        <v>19</v>
      </c>
      <c r="AC7191" t="s">
        <v>12741</v>
      </c>
      <c r="AD7191">
        <v>1</v>
      </c>
      <c r="AE7191">
        <v>1</v>
      </c>
    </row>
    <row r="7192" spans="1:31">
      <c r="A7192" t="s">
        <v>12742</v>
      </c>
      <c r="B7192" s="93">
        <v>44847</v>
      </c>
      <c r="C7192" s="93">
        <v>44847</v>
      </c>
      <c r="D7192">
        <v>-2.7405570512922989E-2</v>
      </c>
      <c r="E7192">
        <v>-2.7405570512922989E-2</v>
      </c>
      <c r="F7192" t="s">
        <v>81</v>
      </c>
      <c r="G7192">
        <v>4.0864067439409908</v>
      </c>
      <c r="H7192">
        <v>-0.1119903081655589</v>
      </c>
      <c r="I7192">
        <v>-0.1119903081655589</v>
      </c>
      <c r="J7192">
        <v>1</v>
      </c>
      <c r="L7192" t="s">
        <v>76</v>
      </c>
      <c r="R7192" t="s">
        <v>12173</v>
      </c>
      <c r="T7192" t="s">
        <v>76</v>
      </c>
      <c r="V7192" t="s">
        <v>4153</v>
      </c>
      <c r="W7192" t="s">
        <v>4154</v>
      </c>
      <c r="X7192" t="s">
        <v>168</v>
      </c>
      <c r="Y7192" t="s">
        <v>268</v>
      </c>
      <c r="Z7192" t="s">
        <v>268</v>
      </c>
      <c r="AA7192" t="s">
        <v>19</v>
      </c>
      <c r="AC7192" t="s">
        <v>12743</v>
      </c>
      <c r="AD7192">
        <v>1</v>
      </c>
      <c r="AE7192">
        <v>1</v>
      </c>
    </row>
    <row r="7193" spans="1:31">
      <c r="A7193" t="s">
        <v>12744</v>
      </c>
      <c r="B7193" s="93">
        <v>44846</v>
      </c>
      <c r="C7193" s="93">
        <v>44846</v>
      </c>
      <c r="D7193">
        <v>0.75</v>
      </c>
      <c r="E7193">
        <v>0.75</v>
      </c>
      <c r="F7193" t="s">
        <v>67</v>
      </c>
      <c r="G7193">
        <v>6844.4738233738763</v>
      </c>
      <c r="H7193">
        <v>5133.3553675304074</v>
      </c>
      <c r="I7193">
        <v>5133.3553675304074</v>
      </c>
      <c r="J7193">
        <v>1</v>
      </c>
      <c r="M7193" t="s">
        <v>78</v>
      </c>
      <c r="R7193" t="s">
        <v>12116</v>
      </c>
      <c r="T7193" t="s">
        <v>78</v>
      </c>
      <c r="V7193" t="s">
        <v>12118</v>
      </c>
      <c r="W7193" t="s">
        <v>12119</v>
      </c>
      <c r="X7193" t="s">
        <v>1908</v>
      </c>
      <c r="Y7193" t="s">
        <v>1133</v>
      </c>
      <c r="Z7193" t="s">
        <v>1133</v>
      </c>
      <c r="AA7193" t="s">
        <v>30</v>
      </c>
      <c r="AC7193" t="s">
        <v>12745</v>
      </c>
      <c r="AD7193">
        <v>1</v>
      </c>
      <c r="AE7193">
        <v>1</v>
      </c>
    </row>
    <row r="7194" spans="1:31">
      <c r="A7194" t="s">
        <v>12746</v>
      </c>
      <c r="B7194" s="93">
        <v>44846</v>
      </c>
      <c r="C7194" s="93">
        <v>44846</v>
      </c>
      <c r="D7194">
        <v>5.0924999999999998E-3</v>
      </c>
      <c r="E7194">
        <v>5.0924999999999998E-3</v>
      </c>
      <c r="F7194" t="s">
        <v>67</v>
      </c>
      <c r="G7194">
        <v>6844.4738233738763</v>
      </c>
      <c r="H7194">
        <v>34.855482945531463</v>
      </c>
      <c r="I7194">
        <v>34.855482945531463</v>
      </c>
      <c r="J7194">
        <v>1</v>
      </c>
      <c r="L7194" t="s">
        <v>9990</v>
      </c>
      <c r="M7194" t="s">
        <v>74</v>
      </c>
      <c r="R7194" t="s">
        <v>8556</v>
      </c>
      <c r="T7194" t="s">
        <v>74</v>
      </c>
      <c r="V7194" t="s">
        <v>9991</v>
      </c>
      <c r="W7194" t="s">
        <v>9991</v>
      </c>
      <c r="X7194" t="s">
        <v>1132</v>
      </c>
      <c r="Y7194" t="s">
        <v>1133</v>
      </c>
      <c r="Z7194" t="s">
        <v>1133</v>
      </c>
      <c r="AA7194" t="s">
        <v>30</v>
      </c>
      <c r="AC7194" t="s">
        <v>12747</v>
      </c>
      <c r="AD7194">
        <v>1</v>
      </c>
      <c r="AE7194">
        <v>1</v>
      </c>
    </row>
    <row r="7195" spans="1:31">
      <c r="A7195" t="s">
        <v>12748</v>
      </c>
      <c r="B7195" s="93">
        <v>44846</v>
      </c>
      <c r="C7195" s="93">
        <v>44846</v>
      </c>
      <c r="D7195">
        <v>1</v>
      </c>
      <c r="E7195">
        <v>1</v>
      </c>
      <c r="F7195" t="s">
        <v>81</v>
      </c>
      <c r="G7195">
        <v>4.1401374933897417</v>
      </c>
      <c r="H7195">
        <v>4.1401374933897417</v>
      </c>
      <c r="I7195">
        <v>4.1401374933897417</v>
      </c>
      <c r="J7195">
        <v>1</v>
      </c>
      <c r="L7195" t="s">
        <v>65</v>
      </c>
      <c r="M7195" t="s">
        <v>76</v>
      </c>
      <c r="R7195" t="s">
        <v>8397</v>
      </c>
      <c r="T7195" t="s">
        <v>76</v>
      </c>
      <c r="V7195" t="s">
        <v>1347</v>
      </c>
      <c r="W7195" t="s">
        <v>1347</v>
      </c>
      <c r="X7195" t="s">
        <v>277</v>
      </c>
      <c r="Y7195" t="s">
        <v>180</v>
      </c>
      <c r="Z7195" t="s">
        <v>180</v>
      </c>
      <c r="AA7195" t="s">
        <v>25</v>
      </c>
      <c r="AC7195" t="s">
        <v>12749</v>
      </c>
      <c r="AD7195">
        <v>1</v>
      </c>
      <c r="AE7195">
        <v>1</v>
      </c>
    </row>
    <row r="7196" spans="1:31">
      <c r="A7196" t="s">
        <v>12750</v>
      </c>
      <c r="B7196" s="93">
        <v>44846</v>
      </c>
      <c r="C7196" s="93">
        <v>44846</v>
      </c>
      <c r="D7196">
        <v>-1.0007202775050521</v>
      </c>
      <c r="E7196">
        <v>-1.0007202775050521</v>
      </c>
      <c r="F7196" t="s">
        <v>81</v>
      </c>
      <c r="G7196">
        <v>4.1401374933897417</v>
      </c>
      <c r="H7196">
        <v>-4.1431195412940527</v>
      </c>
      <c r="I7196">
        <v>-4.1431195412940527</v>
      </c>
      <c r="J7196">
        <v>1</v>
      </c>
      <c r="L7196" t="s">
        <v>65</v>
      </c>
      <c r="M7196" t="s">
        <v>76</v>
      </c>
      <c r="R7196" t="s">
        <v>8397</v>
      </c>
      <c r="T7196" t="s">
        <v>65</v>
      </c>
      <c r="V7196" t="s">
        <v>1347</v>
      </c>
      <c r="W7196" t="s">
        <v>1347</v>
      </c>
      <c r="X7196" t="s">
        <v>277</v>
      </c>
      <c r="Y7196" t="s">
        <v>180</v>
      </c>
      <c r="Z7196" t="s">
        <v>180</v>
      </c>
      <c r="AA7196" t="s">
        <v>25</v>
      </c>
      <c r="AC7196" t="s">
        <v>12749</v>
      </c>
      <c r="AD7196">
        <v>1</v>
      </c>
      <c r="AE7196">
        <v>1</v>
      </c>
    </row>
    <row r="7197" spans="1:31">
      <c r="A7197" t="s">
        <v>12751</v>
      </c>
      <c r="B7197" s="93">
        <v>44846</v>
      </c>
      <c r="C7197" s="93">
        <v>44846</v>
      </c>
      <c r="D7197">
        <v>1.9993699999978369</v>
      </c>
      <c r="E7197">
        <v>1.9993699999978369</v>
      </c>
      <c r="F7197" t="s">
        <v>81</v>
      </c>
      <c r="G7197">
        <v>4.1401374933897417</v>
      </c>
      <c r="H7197">
        <v>8.2776667001496929</v>
      </c>
      <c r="I7197">
        <v>8.2776667001496929</v>
      </c>
      <c r="J7197">
        <v>1</v>
      </c>
      <c r="M7197" t="s">
        <v>65</v>
      </c>
      <c r="R7197" t="s">
        <v>12736</v>
      </c>
      <c r="T7197" t="s">
        <v>65</v>
      </c>
      <c r="V7197" t="s">
        <v>8402</v>
      </c>
      <c r="W7197" t="s">
        <v>7116</v>
      </c>
      <c r="X7197" t="s">
        <v>168</v>
      </c>
      <c r="Y7197" t="s">
        <v>268</v>
      </c>
      <c r="Z7197" t="s">
        <v>268</v>
      </c>
      <c r="AA7197" t="s">
        <v>19</v>
      </c>
      <c r="AC7197" t="s">
        <v>12752</v>
      </c>
      <c r="AD7197">
        <v>1</v>
      </c>
      <c r="AE7197">
        <v>1</v>
      </c>
    </row>
    <row r="7198" spans="1:31">
      <c r="A7198" t="s">
        <v>12753</v>
      </c>
      <c r="B7198" s="93">
        <v>44846</v>
      </c>
      <c r="C7198" s="93">
        <v>44846</v>
      </c>
      <c r="D7198">
        <v>0.8</v>
      </c>
      <c r="E7198">
        <v>0.8</v>
      </c>
      <c r="F7198" t="s">
        <v>81</v>
      </c>
      <c r="G7198">
        <v>4.1401374933897417</v>
      </c>
      <c r="H7198">
        <v>3.3121099947117929</v>
      </c>
      <c r="I7198">
        <v>3.3121099947117929</v>
      </c>
      <c r="J7198">
        <v>1</v>
      </c>
      <c r="L7198" t="s">
        <v>65</v>
      </c>
      <c r="M7198" t="s">
        <v>76</v>
      </c>
      <c r="R7198" t="s">
        <v>8397</v>
      </c>
      <c r="T7198" t="s">
        <v>76</v>
      </c>
      <c r="V7198" t="s">
        <v>1347</v>
      </c>
      <c r="W7198" t="s">
        <v>1347</v>
      </c>
      <c r="X7198" t="s">
        <v>277</v>
      </c>
      <c r="Y7198" t="s">
        <v>180</v>
      </c>
      <c r="Z7198" t="s">
        <v>180</v>
      </c>
      <c r="AA7198" t="s">
        <v>25</v>
      </c>
      <c r="AC7198" t="s">
        <v>12754</v>
      </c>
      <c r="AD7198">
        <v>1</v>
      </c>
      <c r="AE7198">
        <v>1</v>
      </c>
    </row>
    <row r="7199" spans="1:31">
      <c r="A7199" t="s">
        <v>12755</v>
      </c>
      <c r="B7199" s="93">
        <v>44846</v>
      </c>
      <c r="C7199" s="93">
        <v>44846</v>
      </c>
      <c r="D7199">
        <v>-0.80064165500073503</v>
      </c>
      <c r="E7199">
        <v>-0.80064165500073503</v>
      </c>
      <c r="F7199" t="s">
        <v>81</v>
      </c>
      <c r="G7199">
        <v>4.1401374933897417</v>
      </c>
      <c r="H7199">
        <v>-3.314766534638157</v>
      </c>
      <c r="I7199">
        <v>-3.314766534638157</v>
      </c>
      <c r="J7199">
        <v>1</v>
      </c>
      <c r="L7199" t="s">
        <v>65</v>
      </c>
      <c r="M7199" t="s">
        <v>76</v>
      </c>
      <c r="R7199" t="s">
        <v>8397</v>
      </c>
      <c r="T7199" t="s">
        <v>65</v>
      </c>
      <c r="V7199" t="s">
        <v>1347</v>
      </c>
      <c r="W7199" t="s">
        <v>1347</v>
      </c>
      <c r="X7199" t="s">
        <v>277</v>
      </c>
      <c r="Y7199" t="s">
        <v>180</v>
      </c>
      <c r="Z7199" t="s">
        <v>180</v>
      </c>
      <c r="AA7199" t="s">
        <v>25</v>
      </c>
      <c r="AC7199" t="s">
        <v>12754</v>
      </c>
      <c r="AD7199">
        <v>1</v>
      </c>
      <c r="AE7199">
        <v>1</v>
      </c>
    </row>
    <row r="7200" spans="1:31">
      <c r="A7200" t="s">
        <v>12756</v>
      </c>
      <c r="B7200" s="93">
        <v>44846</v>
      </c>
      <c r="C7200" s="93">
        <v>44846</v>
      </c>
      <c r="D7200">
        <v>-8.8666170065021851E-2</v>
      </c>
      <c r="E7200">
        <v>-8.8666170065021851E-2</v>
      </c>
      <c r="F7200" t="s">
        <v>81</v>
      </c>
      <c r="G7200">
        <v>4.1401374933897417</v>
      </c>
      <c r="H7200">
        <v>-0.36709013508146809</v>
      </c>
      <c r="I7200">
        <v>-0.36709013508146809</v>
      </c>
      <c r="J7200">
        <v>1</v>
      </c>
      <c r="L7200" t="s">
        <v>65</v>
      </c>
      <c r="R7200" t="s">
        <v>12757</v>
      </c>
      <c r="T7200" t="s">
        <v>65</v>
      </c>
      <c r="V7200" t="s">
        <v>8402</v>
      </c>
      <c r="W7200" t="s">
        <v>7116</v>
      </c>
      <c r="X7200" t="s">
        <v>168</v>
      </c>
      <c r="Y7200" t="s">
        <v>268</v>
      </c>
      <c r="Z7200" t="s">
        <v>268</v>
      </c>
      <c r="AA7200" t="s">
        <v>19</v>
      </c>
      <c r="AC7200" t="s">
        <v>12758</v>
      </c>
      <c r="AD7200">
        <v>1</v>
      </c>
      <c r="AE7200">
        <v>1</v>
      </c>
    </row>
    <row r="7201" spans="1:31">
      <c r="A7201" t="s">
        <v>12759</v>
      </c>
      <c r="B7201" s="93">
        <v>44846</v>
      </c>
      <c r="C7201" s="93">
        <v>44846</v>
      </c>
      <c r="D7201">
        <v>4.2712499999999999E-3</v>
      </c>
      <c r="E7201">
        <v>4.2712499999999999E-3</v>
      </c>
      <c r="F7201" t="s">
        <v>80</v>
      </c>
      <c r="G7201">
        <v>6865.3622421998944</v>
      </c>
      <c r="H7201">
        <v>29.323678476996299</v>
      </c>
      <c r="I7201">
        <v>29.323678476996299</v>
      </c>
      <c r="J7201">
        <v>1</v>
      </c>
      <c r="M7201" t="s">
        <v>74</v>
      </c>
      <c r="R7201" t="s">
        <v>8556</v>
      </c>
      <c r="T7201" t="s">
        <v>74</v>
      </c>
      <c r="V7201" t="s">
        <v>9404</v>
      </c>
      <c r="W7201" t="s">
        <v>79</v>
      </c>
      <c r="X7201" t="s">
        <v>168</v>
      </c>
      <c r="Y7201" t="s">
        <v>268</v>
      </c>
      <c r="Z7201" t="s">
        <v>268</v>
      </c>
      <c r="AA7201" t="s">
        <v>19</v>
      </c>
      <c r="AC7201" t="s">
        <v>12760</v>
      </c>
      <c r="AD7201">
        <v>1</v>
      </c>
      <c r="AE7201">
        <v>1</v>
      </c>
    </row>
    <row r="7202" spans="1:31">
      <c r="A7202" t="s">
        <v>12761</v>
      </c>
      <c r="B7202" s="93">
        <v>44845</v>
      </c>
      <c r="C7202" s="93">
        <v>44845</v>
      </c>
      <c r="D7202">
        <v>5.2500000000000003E-3</v>
      </c>
      <c r="E7202">
        <v>5.2500000000000003E-3</v>
      </c>
      <c r="F7202" t="s">
        <v>67</v>
      </c>
      <c r="G7202">
        <v>6778.54872881356</v>
      </c>
      <c r="H7202">
        <v>35.587380826271193</v>
      </c>
      <c r="I7202">
        <v>35.587380826271193</v>
      </c>
      <c r="J7202">
        <v>1</v>
      </c>
      <c r="L7202" t="s">
        <v>9990</v>
      </c>
      <c r="M7202" t="s">
        <v>74</v>
      </c>
      <c r="R7202" t="s">
        <v>8556</v>
      </c>
      <c r="T7202" t="s">
        <v>74</v>
      </c>
      <c r="V7202" t="s">
        <v>9991</v>
      </c>
      <c r="W7202" t="s">
        <v>9991</v>
      </c>
      <c r="X7202" t="s">
        <v>1132</v>
      </c>
      <c r="Y7202" t="s">
        <v>1133</v>
      </c>
      <c r="Z7202" t="s">
        <v>1133</v>
      </c>
      <c r="AA7202" t="s">
        <v>30</v>
      </c>
      <c r="AC7202" t="s">
        <v>12762</v>
      </c>
      <c r="AD7202">
        <v>1</v>
      </c>
      <c r="AE7202">
        <v>1</v>
      </c>
    </row>
    <row r="7203" spans="1:31">
      <c r="A7203" t="s">
        <v>12763</v>
      </c>
      <c r="B7203" s="93">
        <v>44844</v>
      </c>
      <c r="C7203" s="93">
        <v>44844</v>
      </c>
      <c r="D7203">
        <v>-2.4421778035472802E-3</v>
      </c>
      <c r="E7203">
        <v>-2.4421778035472802E-3</v>
      </c>
      <c r="F7203" t="s">
        <v>67</v>
      </c>
      <c r="G7203">
        <v>6740.0208986415882</v>
      </c>
      <c r="H7203">
        <v>-16.46032943410728</v>
      </c>
      <c r="I7203">
        <v>-16.46032943410728</v>
      </c>
      <c r="J7203">
        <v>1</v>
      </c>
      <c r="L7203" t="s">
        <v>65</v>
      </c>
      <c r="M7203" t="s">
        <v>12764</v>
      </c>
      <c r="R7203" t="s">
        <v>8556</v>
      </c>
      <c r="T7203" t="s">
        <v>65</v>
      </c>
      <c r="V7203" t="s">
        <v>4153</v>
      </c>
      <c r="W7203" t="s">
        <v>4154</v>
      </c>
      <c r="X7203" t="s">
        <v>168</v>
      </c>
      <c r="Y7203" t="s">
        <v>268</v>
      </c>
      <c r="Z7203" t="s">
        <v>268</v>
      </c>
      <c r="AA7203" t="s">
        <v>19</v>
      </c>
      <c r="AC7203" t="s">
        <v>12765</v>
      </c>
      <c r="AD7203">
        <v>1</v>
      </c>
      <c r="AE7203">
        <v>1</v>
      </c>
    </row>
    <row r="7204" spans="1:31">
      <c r="A7204" t="s">
        <v>12766</v>
      </c>
      <c r="B7204" s="93">
        <v>44844</v>
      </c>
      <c r="C7204" s="93">
        <v>44844</v>
      </c>
      <c r="D7204">
        <v>3.7500000000000001E-4</v>
      </c>
      <c r="E7204">
        <v>3.7500000000000001E-4</v>
      </c>
      <c r="F7204" t="s">
        <v>67</v>
      </c>
      <c r="G7204">
        <v>6740.0208986415882</v>
      </c>
      <c r="H7204">
        <v>2.527507836990595</v>
      </c>
      <c r="I7204">
        <v>2.527507836990595</v>
      </c>
      <c r="J7204">
        <v>1</v>
      </c>
      <c r="L7204" t="s">
        <v>9990</v>
      </c>
      <c r="M7204" t="s">
        <v>72</v>
      </c>
      <c r="R7204" t="s">
        <v>8556</v>
      </c>
      <c r="T7204" t="s">
        <v>72</v>
      </c>
      <c r="V7204" t="s">
        <v>9991</v>
      </c>
      <c r="W7204" t="s">
        <v>9991</v>
      </c>
      <c r="X7204" t="s">
        <v>1132</v>
      </c>
      <c r="Y7204" t="s">
        <v>1133</v>
      </c>
      <c r="Z7204" t="s">
        <v>1133</v>
      </c>
      <c r="AA7204" t="s">
        <v>30</v>
      </c>
      <c r="AC7204" t="s">
        <v>12767</v>
      </c>
      <c r="AD7204">
        <v>1</v>
      </c>
      <c r="AE7204">
        <v>1</v>
      </c>
    </row>
    <row r="7205" spans="1:31">
      <c r="A7205" t="s">
        <v>12768</v>
      </c>
      <c r="B7205" s="93">
        <v>44843</v>
      </c>
      <c r="C7205" s="93">
        <v>44843</v>
      </c>
      <c r="D7205">
        <v>4.4999999999999997E-3</v>
      </c>
      <c r="E7205">
        <v>4.4999999999999997E-3</v>
      </c>
      <c r="F7205" t="s">
        <v>80</v>
      </c>
      <c r="G7205">
        <v>6943.6811746198218</v>
      </c>
      <c r="H7205">
        <v>31.246565285789199</v>
      </c>
      <c r="I7205">
        <v>31.246565285789199</v>
      </c>
      <c r="J7205">
        <v>1</v>
      </c>
      <c r="M7205" t="s">
        <v>74</v>
      </c>
      <c r="R7205" t="s">
        <v>8556</v>
      </c>
      <c r="T7205" t="s">
        <v>74</v>
      </c>
      <c r="V7205" t="s">
        <v>9404</v>
      </c>
      <c r="W7205" t="s">
        <v>79</v>
      </c>
      <c r="X7205" t="s">
        <v>168</v>
      </c>
      <c r="Y7205" t="s">
        <v>268</v>
      </c>
      <c r="Z7205" t="s">
        <v>268</v>
      </c>
      <c r="AA7205" t="s">
        <v>19</v>
      </c>
      <c r="AC7205" t="s">
        <v>12769</v>
      </c>
      <c r="AD7205">
        <v>1</v>
      </c>
      <c r="AE7205">
        <v>1</v>
      </c>
    </row>
    <row r="7206" spans="1:31">
      <c r="A7206" t="s">
        <v>12770</v>
      </c>
      <c r="B7206" s="93">
        <v>44843</v>
      </c>
      <c r="C7206" s="93">
        <v>44843</v>
      </c>
      <c r="D7206">
        <v>1.8749999999999999E-3</v>
      </c>
      <c r="E7206">
        <v>1.8749999999999999E-3</v>
      </c>
      <c r="F7206" t="s">
        <v>80</v>
      </c>
      <c r="G7206">
        <v>6943.6811746198218</v>
      </c>
      <c r="H7206">
        <v>13.019402202412159</v>
      </c>
      <c r="I7206">
        <v>13.019402202412159</v>
      </c>
      <c r="J7206">
        <v>1</v>
      </c>
      <c r="M7206" t="s">
        <v>74</v>
      </c>
      <c r="R7206" t="s">
        <v>8556</v>
      </c>
      <c r="T7206" t="s">
        <v>74</v>
      </c>
      <c r="V7206" t="s">
        <v>9404</v>
      </c>
      <c r="W7206" t="s">
        <v>79</v>
      </c>
      <c r="X7206" t="s">
        <v>168</v>
      </c>
      <c r="Y7206" t="s">
        <v>268</v>
      </c>
      <c r="Z7206" t="s">
        <v>268</v>
      </c>
      <c r="AA7206" t="s">
        <v>19</v>
      </c>
      <c r="AC7206" t="s">
        <v>12771</v>
      </c>
      <c r="AD7206">
        <v>1</v>
      </c>
      <c r="AE7206">
        <v>1</v>
      </c>
    </row>
    <row r="7207" spans="1:31">
      <c r="A7207" t="s">
        <v>12772</v>
      </c>
      <c r="B7207" s="93">
        <v>44840</v>
      </c>
      <c r="C7207" s="93">
        <v>44840</v>
      </c>
      <c r="D7207">
        <v>7.4999999999999997E-3</v>
      </c>
      <c r="E7207">
        <v>7.4999999999999997E-3</v>
      </c>
      <c r="F7207" t="s">
        <v>67</v>
      </c>
      <c r="G7207">
        <v>7102.9411764705883</v>
      </c>
      <c r="H7207">
        <v>53.272058823529413</v>
      </c>
      <c r="I7207">
        <v>53.272058823529413</v>
      </c>
      <c r="J7207">
        <v>1</v>
      </c>
      <c r="L7207" t="s">
        <v>9990</v>
      </c>
      <c r="M7207" t="s">
        <v>74</v>
      </c>
      <c r="R7207" t="s">
        <v>8556</v>
      </c>
      <c r="T7207" t="s">
        <v>74</v>
      </c>
      <c r="V7207" t="s">
        <v>9991</v>
      </c>
      <c r="W7207" t="s">
        <v>9991</v>
      </c>
      <c r="X7207" t="s">
        <v>1132</v>
      </c>
      <c r="Y7207" t="s">
        <v>1133</v>
      </c>
      <c r="Z7207" t="s">
        <v>1133</v>
      </c>
      <c r="AA7207" t="s">
        <v>30</v>
      </c>
      <c r="AC7207" t="s">
        <v>12773</v>
      </c>
      <c r="AD7207">
        <v>1</v>
      </c>
      <c r="AE7207">
        <v>1</v>
      </c>
    </row>
    <row r="7208" spans="1:31">
      <c r="A7208" t="s">
        <v>12774</v>
      </c>
      <c r="B7208" s="93">
        <v>44840</v>
      </c>
      <c r="C7208" s="93">
        <v>44840</v>
      </c>
      <c r="D7208">
        <v>2.48624925E-2</v>
      </c>
      <c r="E7208">
        <v>2.48624925E-2</v>
      </c>
      <c r="F7208" t="s">
        <v>67</v>
      </c>
      <c r="G7208">
        <v>7102.9411764705883</v>
      </c>
      <c r="H7208">
        <v>176.5968217279412</v>
      </c>
      <c r="I7208">
        <v>176.5968217279412</v>
      </c>
      <c r="J7208">
        <v>1</v>
      </c>
      <c r="L7208" t="s">
        <v>9990</v>
      </c>
      <c r="M7208" t="s">
        <v>74</v>
      </c>
      <c r="R7208" t="s">
        <v>8556</v>
      </c>
      <c r="T7208" t="s">
        <v>74</v>
      </c>
      <c r="V7208" t="s">
        <v>9991</v>
      </c>
      <c r="W7208" t="s">
        <v>9991</v>
      </c>
      <c r="X7208" t="s">
        <v>1132</v>
      </c>
      <c r="Y7208" t="s">
        <v>1133</v>
      </c>
      <c r="Z7208" t="s">
        <v>1133</v>
      </c>
      <c r="AA7208" t="s">
        <v>30</v>
      </c>
      <c r="AC7208" t="s">
        <v>12775</v>
      </c>
      <c r="AD7208">
        <v>1</v>
      </c>
      <c r="AE7208">
        <v>1</v>
      </c>
    </row>
    <row r="7209" spans="1:31">
      <c r="A7209" t="s">
        <v>12776</v>
      </c>
      <c r="B7209" s="93">
        <v>44839</v>
      </c>
      <c r="C7209" s="93">
        <v>44839</v>
      </c>
      <c r="D7209">
        <v>7.5000000000000002E-4</v>
      </c>
      <c r="E7209">
        <v>7.5000000000000002E-4</v>
      </c>
      <c r="F7209" t="s">
        <v>67</v>
      </c>
      <c r="G7209">
        <v>7058.6638830897709</v>
      </c>
      <c r="H7209">
        <v>5.2939979123173284</v>
      </c>
      <c r="I7209">
        <v>5.2939979123173284</v>
      </c>
      <c r="J7209">
        <v>1</v>
      </c>
      <c r="L7209" t="s">
        <v>9990</v>
      </c>
      <c r="M7209" t="s">
        <v>72</v>
      </c>
      <c r="R7209" t="s">
        <v>8556</v>
      </c>
      <c r="T7209" t="s">
        <v>72</v>
      </c>
      <c r="V7209" t="s">
        <v>9991</v>
      </c>
      <c r="W7209" t="s">
        <v>9991</v>
      </c>
      <c r="X7209" t="s">
        <v>1132</v>
      </c>
      <c r="Y7209" t="s">
        <v>1133</v>
      </c>
      <c r="Z7209" t="s">
        <v>1133</v>
      </c>
      <c r="AA7209" t="s">
        <v>30</v>
      </c>
      <c r="AC7209" t="s">
        <v>12777</v>
      </c>
      <c r="AD7209">
        <v>1</v>
      </c>
      <c r="AE7209">
        <v>1</v>
      </c>
    </row>
    <row r="7210" spans="1:31">
      <c r="A7210" t="s">
        <v>12778</v>
      </c>
      <c r="B7210" s="93">
        <v>44839</v>
      </c>
      <c r="C7210" s="93">
        <v>44839</v>
      </c>
      <c r="D7210">
        <v>3.8999999999999998E-3</v>
      </c>
      <c r="E7210">
        <v>3.8999999999999998E-3</v>
      </c>
      <c r="F7210" t="s">
        <v>67</v>
      </c>
      <c r="G7210">
        <v>7058.6638830897709</v>
      </c>
      <c r="H7210">
        <v>27.528789144050101</v>
      </c>
      <c r="I7210">
        <v>27.528789144050101</v>
      </c>
      <c r="J7210">
        <v>1</v>
      </c>
      <c r="L7210" t="s">
        <v>9990</v>
      </c>
      <c r="M7210" t="s">
        <v>74</v>
      </c>
      <c r="R7210" t="s">
        <v>8556</v>
      </c>
      <c r="T7210" t="s">
        <v>74</v>
      </c>
      <c r="V7210" t="s">
        <v>9991</v>
      </c>
      <c r="W7210" t="s">
        <v>9991</v>
      </c>
      <c r="X7210" t="s">
        <v>1132</v>
      </c>
      <c r="Y7210" t="s">
        <v>1133</v>
      </c>
      <c r="Z7210" t="s">
        <v>1133</v>
      </c>
      <c r="AA7210" t="s">
        <v>30</v>
      </c>
      <c r="AC7210" t="s">
        <v>12779</v>
      </c>
      <c r="AD7210">
        <v>1</v>
      </c>
      <c r="AE7210">
        <v>1</v>
      </c>
    </row>
    <row r="7211" spans="1:31">
      <c r="A7211" t="s">
        <v>12780</v>
      </c>
      <c r="B7211" s="93">
        <v>44839</v>
      </c>
      <c r="C7211" s="93">
        <v>44839</v>
      </c>
      <c r="D7211">
        <v>3.7499999999999999E-3</v>
      </c>
      <c r="E7211">
        <v>3.7499999999999999E-3</v>
      </c>
      <c r="F7211" t="s">
        <v>67</v>
      </c>
      <c r="G7211">
        <v>7058.6638830897709</v>
      </c>
      <c r="H7211">
        <v>26.46998956158664</v>
      </c>
      <c r="I7211">
        <v>26.46998956158664</v>
      </c>
      <c r="J7211">
        <v>1</v>
      </c>
      <c r="L7211" t="s">
        <v>9990</v>
      </c>
      <c r="M7211" t="s">
        <v>74</v>
      </c>
      <c r="R7211" t="s">
        <v>8556</v>
      </c>
      <c r="T7211" t="s">
        <v>74</v>
      </c>
      <c r="V7211" t="s">
        <v>9991</v>
      </c>
      <c r="W7211" t="s">
        <v>9991</v>
      </c>
      <c r="X7211" t="s">
        <v>1132</v>
      </c>
      <c r="Y7211" t="s">
        <v>1133</v>
      </c>
      <c r="Z7211" t="s">
        <v>1133</v>
      </c>
      <c r="AA7211" t="s">
        <v>30</v>
      </c>
      <c r="AC7211" t="s">
        <v>12781</v>
      </c>
      <c r="AD7211">
        <v>1</v>
      </c>
      <c r="AE7211">
        <v>1</v>
      </c>
    </row>
    <row r="7212" spans="1:31">
      <c r="A7212" t="s">
        <v>12782</v>
      </c>
      <c r="B7212" s="93">
        <v>44839</v>
      </c>
      <c r="C7212" s="93">
        <v>44839</v>
      </c>
      <c r="D7212">
        <v>3.375E-3</v>
      </c>
      <c r="E7212">
        <v>3.375E-3</v>
      </c>
      <c r="F7212" t="s">
        <v>80</v>
      </c>
      <c r="G7212">
        <v>7060.1774530271396</v>
      </c>
      <c r="H7212">
        <v>23.828098903966591</v>
      </c>
      <c r="I7212">
        <v>23.828098903966591</v>
      </c>
      <c r="J7212">
        <v>1</v>
      </c>
      <c r="M7212" t="s">
        <v>74</v>
      </c>
      <c r="R7212" t="s">
        <v>8556</v>
      </c>
      <c r="T7212" t="s">
        <v>74</v>
      </c>
      <c r="V7212" t="s">
        <v>9404</v>
      </c>
      <c r="W7212" t="s">
        <v>79</v>
      </c>
      <c r="X7212" t="s">
        <v>168</v>
      </c>
      <c r="Y7212" t="s">
        <v>268</v>
      </c>
      <c r="Z7212" t="s">
        <v>268</v>
      </c>
      <c r="AA7212" t="s">
        <v>19</v>
      </c>
      <c r="AC7212" t="s">
        <v>12783</v>
      </c>
      <c r="AD7212">
        <v>1</v>
      </c>
      <c r="AE7212">
        <v>1</v>
      </c>
    </row>
    <row r="7213" spans="1:31">
      <c r="A7213" t="s">
        <v>12784</v>
      </c>
      <c r="B7213" s="93">
        <v>44837</v>
      </c>
      <c r="C7213" s="93">
        <v>44837</v>
      </c>
      <c r="D7213">
        <v>3.375E-3</v>
      </c>
      <c r="E7213">
        <v>3.375E-3</v>
      </c>
      <c r="F7213" t="s">
        <v>67</v>
      </c>
      <c r="G7213">
        <v>6867.2548002075746</v>
      </c>
      <c r="H7213">
        <v>23.176984950700572</v>
      </c>
      <c r="I7213">
        <v>23.176984950700572</v>
      </c>
      <c r="J7213">
        <v>1</v>
      </c>
      <c r="L7213" t="s">
        <v>9990</v>
      </c>
      <c r="M7213" t="s">
        <v>74</v>
      </c>
      <c r="R7213" t="s">
        <v>8556</v>
      </c>
      <c r="T7213" t="s">
        <v>74</v>
      </c>
      <c r="V7213" t="s">
        <v>9991</v>
      </c>
      <c r="W7213" t="s">
        <v>9991</v>
      </c>
      <c r="X7213" t="s">
        <v>1132</v>
      </c>
      <c r="Y7213" t="s">
        <v>1133</v>
      </c>
      <c r="Z7213" t="s">
        <v>1133</v>
      </c>
      <c r="AA7213" t="s">
        <v>30</v>
      </c>
      <c r="AC7213" t="s">
        <v>12785</v>
      </c>
      <c r="AD7213">
        <v>1</v>
      </c>
      <c r="AE7213">
        <v>1</v>
      </c>
    </row>
    <row r="7214" spans="1:31">
      <c r="A7214" t="s">
        <v>12786</v>
      </c>
      <c r="B7214" s="93">
        <v>44834</v>
      </c>
      <c r="C7214" s="93">
        <v>44834</v>
      </c>
      <c r="D7214">
        <v>3.375E-3</v>
      </c>
      <c r="E7214">
        <v>3.375E-3</v>
      </c>
      <c r="F7214" t="s">
        <v>67</v>
      </c>
      <c r="G7214">
        <v>7158.9439655172418</v>
      </c>
      <c r="H7214">
        <v>24.16143588362069</v>
      </c>
      <c r="I7214">
        <v>24.16143588362069</v>
      </c>
      <c r="J7214">
        <v>1</v>
      </c>
      <c r="L7214" t="s">
        <v>9990</v>
      </c>
      <c r="M7214" t="s">
        <v>74</v>
      </c>
      <c r="R7214" t="s">
        <v>8556</v>
      </c>
      <c r="T7214" t="s">
        <v>74</v>
      </c>
      <c r="V7214" t="s">
        <v>9991</v>
      </c>
      <c r="W7214" t="s">
        <v>9991</v>
      </c>
      <c r="X7214" t="s">
        <v>1132</v>
      </c>
      <c r="Y7214" t="s">
        <v>1133</v>
      </c>
      <c r="Z7214" t="s">
        <v>1133</v>
      </c>
      <c r="AA7214" t="s">
        <v>30</v>
      </c>
      <c r="AC7214" t="s">
        <v>12787</v>
      </c>
      <c r="AD7214">
        <v>1</v>
      </c>
      <c r="AE7214">
        <v>1</v>
      </c>
    </row>
    <row r="7215" spans="1:31">
      <c r="A7215" t="s">
        <v>12788</v>
      </c>
      <c r="B7215" s="93">
        <v>44834</v>
      </c>
      <c r="C7215" s="93">
        <v>44834</v>
      </c>
      <c r="D7215">
        <v>2.7750000000000001E-3</v>
      </c>
      <c r="E7215">
        <v>2.7750000000000001E-3</v>
      </c>
      <c r="F7215" t="s">
        <v>80</v>
      </c>
      <c r="G7215">
        <v>7151.1314655172418</v>
      </c>
      <c r="H7215">
        <v>19.844389816810349</v>
      </c>
      <c r="I7215">
        <v>19.844389816810349</v>
      </c>
      <c r="J7215">
        <v>1</v>
      </c>
      <c r="M7215" t="s">
        <v>74</v>
      </c>
      <c r="R7215" t="s">
        <v>8556</v>
      </c>
      <c r="T7215" t="s">
        <v>74</v>
      </c>
      <c r="V7215" t="s">
        <v>9404</v>
      </c>
      <c r="W7215" t="s">
        <v>79</v>
      </c>
      <c r="X7215" t="s">
        <v>168</v>
      </c>
      <c r="Y7215" t="s">
        <v>268</v>
      </c>
      <c r="Z7215" t="s">
        <v>268</v>
      </c>
      <c r="AA7215" t="s">
        <v>19</v>
      </c>
      <c r="AC7215" t="s">
        <v>12789</v>
      </c>
      <c r="AD7215">
        <v>1</v>
      </c>
      <c r="AE7215">
        <v>1</v>
      </c>
    </row>
    <row r="7216" spans="1:31">
      <c r="A7216" t="s">
        <v>12790</v>
      </c>
      <c r="B7216" s="93">
        <v>44833</v>
      </c>
      <c r="C7216" s="93">
        <v>44833</v>
      </c>
      <c r="D7216">
        <v>3.4499999999999999E-3</v>
      </c>
      <c r="E7216">
        <v>3.4499999999999999E-3</v>
      </c>
      <c r="F7216" t="s">
        <v>67</v>
      </c>
      <c r="G7216">
        <v>7182.2580645161288</v>
      </c>
      <c r="H7216">
        <v>24.77879032258064</v>
      </c>
      <c r="I7216">
        <v>24.77879032258064</v>
      </c>
      <c r="J7216">
        <v>1</v>
      </c>
      <c r="L7216" t="s">
        <v>9990</v>
      </c>
      <c r="M7216" t="s">
        <v>74</v>
      </c>
      <c r="R7216" t="s">
        <v>8556</v>
      </c>
      <c r="T7216" t="s">
        <v>74</v>
      </c>
      <c r="V7216" t="s">
        <v>9991</v>
      </c>
      <c r="W7216" t="s">
        <v>9991</v>
      </c>
      <c r="X7216" t="s">
        <v>1132</v>
      </c>
      <c r="Y7216" t="s">
        <v>1133</v>
      </c>
      <c r="Z7216" t="s">
        <v>1133</v>
      </c>
      <c r="AA7216" t="s">
        <v>30</v>
      </c>
      <c r="AC7216" t="s">
        <v>12791</v>
      </c>
      <c r="AD7216">
        <v>1</v>
      </c>
      <c r="AE7216">
        <v>1</v>
      </c>
    </row>
    <row r="7217" spans="1:31">
      <c r="A7217" t="s">
        <v>12792</v>
      </c>
      <c r="B7217" s="93">
        <v>44833</v>
      </c>
      <c r="C7217" s="93">
        <v>44833</v>
      </c>
      <c r="D7217">
        <v>3.6000000000000002E-4</v>
      </c>
      <c r="E7217">
        <v>3.6000000000000002E-4</v>
      </c>
      <c r="F7217" t="s">
        <v>67</v>
      </c>
      <c r="G7217">
        <v>7182.2580645161288</v>
      </c>
      <c r="H7217">
        <v>2.5856129032258059</v>
      </c>
      <c r="I7217">
        <v>2.5856129032258059</v>
      </c>
      <c r="J7217">
        <v>1</v>
      </c>
      <c r="L7217" t="s">
        <v>9990</v>
      </c>
      <c r="M7217" t="s">
        <v>72</v>
      </c>
      <c r="R7217" t="s">
        <v>8556</v>
      </c>
      <c r="T7217" t="s">
        <v>72</v>
      </c>
      <c r="V7217" t="s">
        <v>9991</v>
      </c>
      <c r="W7217" t="s">
        <v>9991</v>
      </c>
      <c r="X7217" t="s">
        <v>1132</v>
      </c>
      <c r="Y7217" t="s">
        <v>1133</v>
      </c>
      <c r="Z7217" t="s">
        <v>1133</v>
      </c>
      <c r="AA7217" t="s">
        <v>30</v>
      </c>
      <c r="AC7217" t="s">
        <v>12793</v>
      </c>
      <c r="AD7217">
        <v>1</v>
      </c>
      <c r="AE7217">
        <v>1</v>
      </c>
    </row>
    <row r="7218" spans="1:31">
      <c r="A7218" t="s">
        <v>12794</v>
      </c>
      <c r="B7218" s="93">
        <v>44833</v>
      </c>
      <c r="C7218" s="93">
        <v>44833</v>
      </c>
      <c r="D7218">
        <v>3.225E-3</v>
      </c>
      <c r="E7218">
        <v>3.225E-3</v>
      </c>
      <c r="F7218" t="s">
        <v>67</v>
      </c>
      <c r="G7218">
        <v>7182.2580645161288</v>
      </c>
      <c r="H7218">
        <v>23.16278225806451</v>
      </c>
      <c r="I7218">
        <v>23.16278225806451</v>
      </c>
      <c r="J7218">
        <v>1</v>
      </c>
      <c r="L7218" t="s">
        <v>9990</v>
      </c>
      <c r="M7218" t="s">
        <v>74</v>
      </c>
      <c r="R7218" t="s">
        <v>8556</v>
      </c>
      <c r="T7218" t="s">
        <v>74</v>
      </c>
      <c r="V7218" t="s">
        <v>9991</v>
      </c>
      <c r="W7218" t="s">
        <v>9991</v>
      </c>
      <c r="X7218" t="s">
        <v>1132</v>
      </c>
      <c r="Y7218" t="s">
        <v>1133</v>
      </c>
      <c r="Z7218" t="s">
        <v>1133</v>
      </c>
      <c r="AA7218" t="s">
        <v>30</v>
      </c>
      <c r="AC7218" t="s">
        <v>12795</v>
      </c>
      <c r="AD7218">
        <v>1</v>
      </c>
      <c r="AE7218">
        <v>1</v>
      </c>
    </row>
    <row r="7219" spans="1:31">
      <c r="A7219" t="s">
        <v>12796</v>
      </c>
      <c r="B7219" s="93">
        <v>44832</v>
      </c>
      <c r="C7219" s="93">
        <v>44832</v>
      </c>
      <c r="D7219">
        <v>3.7425000000000002E-3</v>
      </c>
      <c r="E7219">
        <v>3.7425000000000002E-3</v>
      </c>
      <c r="F7219" t="s">
        <v>67</v>
      </c>
      <c r="G7219">
        <v>7158.1905781584592</v>
      </c>
      <c r="H7219">
        <v>26.789528238758031</v>
      </c>
      <c r="I7219">
        <v>26.789528238758031</v>
      </c>
      <c r="J7219">
        <v>1</v>
      </c>
      <c r="L7219" t="s">
        <v>9990</v>
      </c>
      <c r="M7219" t="s">
        <v>74</v>
      </c>
      <c r="R7219" t="s">
        <v>8556</v>
      </c>
      <c r="T7219" t="s">
        <v>74</v>
      </c>
      <c r="V7219" t="s">
        <v>9991</v>
      </c>
      <c r="W7219" t="s">
        <v>9991</v>
      </c>
      <c r="X7219" t="s">
        <v>1132</v>
      </c>
      <c r="Y7219" t="s">
        <v>1133</v>
      </c>
      <c r="Z7219" t="s">
        <v>1133</v>
      </c>
      <c r="AA7219" t="s">
        <v>30</v>
      </c>
      <c r="AC7219" t="s">
        <v>12797</v>
      </c>
      <c r="AD7219">
        <v>1</v>
      </c>
      <c r="AE7219">
        <v>1</v>
      </c>
    </row>
    <row r="7220" spans="1:31">
      <c r="A7220" t="s">
        <v>12798</v>
      </c>
      <c r="B7220" s="93">
        <v>44831</v>
      </c>
      <c r="C7220" s="93">
        <v>44831</v>
      </c>
      <c r="D7220">
        <v>3.7500000000000001E-4</v>
      </c>
      <c r="E7220">
        <v>3.7500000000000001E-4</v>
      </c>
      <c r="F7220" t="s">
        <v>67</v>
      </c>
      <c r="G7220">
        <v>7102.1925133689838</v>
      </c>
      <c r="H7220">
        <v>2.6633221925133692</v>
      </c>
      <c r="I7220">
        <v>2.6633221925133692</v>
      </c>
      <c r="J7220">
        <v>1</v>
      </c>
      <c r="L7220" t="s">
        <v>9990</v>
      </c>
      <c r="M7220" t="s">
        <v>72</v>
      </c>
      <c r="R7220" t="s">
        <v>8556</v>
      </c>
      <c r="T7220" t="s">
        <v>72</v>
      </c>
      <c r="V7220" t="s">
        <v>9991</v>
      </c>
      <c r="W7220" t="s">
        <v>9991</v>
      </c>
      <c r="X7220" t="s">
        <v>1132</v>
      </c>
      <c r="Y7220" t="s">
        <v>1133</v>
      </c>
      <c r="Z7220" t="s">
        <v>1133</v>
      </c>
      <c r="AA7220" t="s">
        <v>30</v>
      </c>
      <c r="AC7220" t="s">
        <v>12799</v>
      </c>
      <c r="AD7220">
        <v>1</v>
      </c>
      <c r="AE7220">
        <v>1</v>
      </c>
    </row>
    <row r="7221" spans="1:31">
      <c r="A7221" t="s">
        <v>12800</v>
      </c>
      <c r="B7221" s="93">
        <v>44831</v>
      </c>
      <c r="C7221" s="93">
        <v>44831</v>
      </c>
      <c r="D7221">
        <v>3.6749999999999999E-3</v>
      </c>
      <c r="E7221">
        <v>3.6749999999999999E-3</v>
      </c>
      <c r="F7221" t="s">
        <v>67</v>
      </c>
      <c r="G7221">
        <v>7102.1925133689838</v>
      </c>
      <c r="H7221">
        <v>26.100557486631011</v>
      </c>
      <c r="I7221">
        <v>26.100557486631011</v>
      </c>
      <c r="J7221">
        <v>1</v>
      </c>
      <c r="L7221" t="s">
        <v>9990</v>
      </c>
      <c r="M7221" t="s">
        <v>74</v>
      </c>
      <c r="R7221" t="s">
        <v>8556</v>
      </c>
      <c r="T7221" t="s">
        <v>74</v>
      </c>
      <c r="V7221" t="s">
        <v>9991</v>
      </c>
      <c r="W7221" t="s">
        <v>9991</v>
      </c>
      <c r="X7221" t="s">
        <v>1132</v>
      </c>
      <c r="Y7221" t="s">
        <v>1133</v>
      </c>
      <c r="Z7221" t="s">
        <v>1133</v>
      </c>
      <c r="AA7221" t="s">
        <v>30</v>
      </c>
      <c r="AC7221" t="s">
        <v>12801</v>
      </c>
      <c r="AD7221">
        <v>1</v>
      </c>
      <c r="AE7221">
        <v>1</v>
      </c>
    </row>
    <row r="7222" spans="1:31">
      <c r="A7222" t="s">
        <v>12802</v>
      </c>
      <c r="B7222" s="93">
        <v>44829</v>
      </c>
      <c r="C7222" s="93">
        <v>44829</v>
      </c>
      <c r="D7222">
        <v>3.6749999999999999E-3</v>
      </c>
      <c r="E7222">
        <v>3.6749999999999999E-3</v>
      </c>
      <c r="F7222" t="s">
        <v>67</v>
      </c>
      <c r="G7222">
        <v>6764.4723092998956</v>
      </c>
      <c r="H7222">
        <v>24.859435736677121</v>
      </c>
      <c r="I7222">
        <v>24.859435736677121</v>
      </c>
      <c r="J7222">
        <v>1</v>
      </c>
      <c r="L7222" t="s">
        <v>9990</v>
      </c>
      <c r="M7222" t="s">
        <v>74</v>
      </c>
      <c r="R7222" t="s">
        <v>8556</v>
      </c>
      <c r="T7222" t="s">
        <v>74</v>
      </c>
      <c r="V7222" t="s">
        <v>9991</v>
      </c>
      <c r="W7222" t="s">
        <v>9991</v>
      </c>
      <c r="X7222" t="s">
        <v>1132</v>
      </c>
      <c r="Y7222" t="s">
        <v>1133</v>
      </c>
      <c r="Z7222" t="s">
        <v>1133</v>
      </c>
      <c r="AA7222" t="s">
        <v>30</v>
      </c>
      <c r="AC7222" t="s">
        <v>12803</v>
      </c>
      <c r="AD7222">
        <v>1</v>
      </c>
      <c r="AE7222">
        <v>1</v>
      </c>
    </row>
    <row r="7223" spans="1:31">
      <c r="A7223" t="s">
        <v>12804</v>
      </c>
      <c r="B7223" s="93">
        <v>44829</v>
      </c>
      <c r="C7223" s="93">
        <v>44829</v>
      </c>
      <c r="D7223">
        <v>2.2499999999999998E-3</v>
      </c>
      <c r="E7223">
        <v>2.2499999999999998E-3</v>
      </c>
      <c r="F7223" t="s">
        <v>80</v>
      </c>
      <c r="G7223">
        <v>6779.1536050156747</v>
      </c>
      <c r="H7223">
        <v>15.25309561128527</v>
      </c>
      <c r="I7223">
        <v>15.25309561128527</v>
      </c>
      <c r="J7223">
        <v>1</v>
      </c>
      <c r="M7223" t="s">
        <v>74</v>
      </c>
      <c r="R7223" t="s">
        <v>8556</v>
      </c>
      <c r="T7223" t="s">
        <v>74</v>
      </c>
      <c r="V7223" t="s">
        <v>9404</v>
      </c>
      <c r="W7223" t="s">
        <v>79</v>
      </c>
      <c r="X7223" t="s">
        <v>168</v>
      </c>
      <c r="Y7223" t="s">
        <v>268</v>
      </c>
      <c r="Z7223" t="s">
        <v>268</v>
      </c>
      <c r="AA7223" t="s">
        <v>19</v>
      </c>
      <c r="AC7223" t="s">
        <v>12805</v>
      </c>
      <c r="AD7223">
        <v>1</v>
      </c>
      <c r="AE7223">
        <v>1</v>
      </c>
    </row>
    <row r="7224" spans="1:31">
      <c r="A7224" t="s">
        <v>12806</v>
      </c>
      <c r="B7224" s="93">
        <v>44825</v>
      </c>
      <c r="C7224" s="93">
        <v>44825</v>
      </c>
      <c r="D7224">
        <v>3.6749999999999999E-4</v>
      </c>
      <c r="E7224">
        <v>3.6749999999999999E-4</v>
      </c>
      <c r="F7224" t="s">
        <v>67</v>
      </c>
      <c r="G7224">
        <v>6497.8623566214801</v>
      </c>
      <c r="H7224">
        <v>2.3879644160583942</v>
      </c>
      <c r="I7224">
        <v>2.3879644160583942</v>
      </c>
      <c r="J7224">
        <v>1</v>
      </c>
      <c r="L7224" t="s">
        <v>9990</v>
      </c>
      <c r="M7224" t="s">
        <v>72</v>
      </c>
      <c r="R7224" t="s">
        <v>8556</v>
      </c>
      <c r="T7224" t="s">
        <v>72</v>
      </c>
      <c r="V7224" t="s">
        <v>9991</v>
      </c>
      <c r="W7224" t="s">
        <v>9991</v>
      </c>
      <c r="X7224" t="s">
        <v>1132</v>
      </c>
      <c r="Y7224" t="s">
        <v>1133</v>
      </c>
      <c r="Z7224" t="s">
        <v>1133</v>
      </c>
      <c r="AA7224" t="s">
        <v>30</v>
      </c>
      <c r="AC7224" t="s">
        <v>12807</v>
      </c>
      <c r="AD7224">
        <v>1</v>
      </c>
      <c r="AE7224">
        <v>1</v>
      </c>
    </row>
    <row r="7225" spans="1:31">
      <c r="A7225" t="s">
        <v>12808</v>
      </c>
      <c r="B7225" s="93">
        <v>44823</v>
      </c>
      <c r="C7225" s="93">
        <v>44823</v>
      </c>
      <c r="D7225">
        <v>-3</v>
      </c>
      <c r="E7225">
        <v>-3</v>
      </c>
      <c r="F7225" t="s">
        <v>67</v>
      </c>
      <c r="G7225">
        <v>7164.0291514836026</v>
      </c>
      <c r="H7225">
        <v>-21492.087454450811</v>
      </c>
      <c r="I7225">
        <v>-21492.087454450811</v>
      </c>
      <c r="J7225">
        <v>1</v>
      </c>
      <c r="L7225" t="s">
        <v>78</v>
      </c>
      <c r="M7225" t="s">
        <v>62</v>
      </c>
      <c r="R7225" t="s">
        <v>8397</v>
      </c>
      <c r="T7225" t="s">
        <v>78</v>
      </c>
      <c r="V7225" t="s">
        <v>1347</v>
      </c>
      <c r="W7225" t="s">
        <v>1347</v>
      </c>
      <c r="X7225" t="s">
        <v>277</v>
      </c>
      <c r="Y7225" t="s">
        <v>180</v>
      </c>
      <c r="Z7225" t="s">
        <v>180</v>
      </c>
      <c r="AA7225" t="s">
        <v>25</v>
      </c>
      <c r="AC7225" t="s">
        <v>12809</v>
      </c>
      <c r="AD7225">
        <v>1</v>
      </c>
      <c r="AE7225">
        <v>1</v>
      </c>
    </row>
    <row r="7226" spans="1:31">
      <c r="A7226" t="s">
        <v>12810</v>
      </c>
      <c r="B7226" s="93">
        <v>44823</v>
      </c>
      <c r="C7226" s="93">
        <v>44823</v>
      </c>
      <c r="D7226">
        <v>3.6000000000000002E-4</v>
      </c>
      <c r="E7226">
        <v>3.6000000000000002E-4</v>
      </c>
      <c r="F7226" t="s">
        <v>67</v>
      </c>
      <c r="G7226">
        <v>7164.0291514836026</v>
      </c>
      <c r="H7226">
        <v>2.5790504945340968</v>
      </c>
      <c r="I7226">
        <v>2.5790504945340968</v>
      </c>
      <c r="J7226">
        <v>1</v>
      </c>
      <c r="L7226" t="s">
        <v>9990</v>
      </c>
      <c r="M7226" t="s">
        <v>72</v>
      </c>
      <c r="R7226" t="s">
        <v>8556</v>
      </c>
      <c r="T7226" t="s">
        <v>72</v>
      </c>
      <c r="V7226" t="s">
        <v>9991</v>
      </c>
      <c r="W7226" t="s">
        <v>9991</v>
      </c>
      <c r="X7226" t="s">
        <v>1132</v>
      </c>
      <c r="Y7226" t="s">
        <v>1133</v>
      </c>
      <c r="Z7226" t="s">
        <v>1133</v>
      </c>
      <c r="AA7226" t="s">
        <v>30</v>
      </c>
      <c r="AC7226" t="s">
        <v>12811</v>
      </c>
      <c r="AD7226">
        <v>1</v>
      </c>
      <c r="AE7226">
        <v>1</v>
      </c>
    </row>
    <row r="7227" spans="1:31">
      <c r="A7227" t="s">
        <v>12812</v>
      </c>
      <c r="B7227" s="93">
        <v>44823</v>
      </c>
      <c r="C7227" s="93">
        <v>44823</v>
      </c>
      <c r="D7227">
        <v>0</v>
      </c>
      <c r="E7227">
        <v>0</v>
      </c>
      <c r="F7227" t="s">
        <v>67</v>
      </c>
      <c r="G7227">
        <v>7164.0291514836026</v>
      </c>
      <c r="H7227">
        <v>0</v>
      </c>
      <c r="I7227">
        <v>0</v>
      </c>
      <c r="J7227">
        <v>1</v>
      </c>
      <c r="L7227" t="s">
        <v>70</v>
      </c>
      <c r="M7227" t="s">
        <v>78</v>
      </c>
      <c r="R7227" t="s">
        <v>8556</v>
      </c>
      <c r="T7227" t="s">
        <v>78</v>
      </c>
      <c r="V7227" t="s">
        <v>9404</v>
      </c>
      <c r="W7227" t="s">
        <v>79</v>
      </c>
      <c r="X7227" t="s">
        <v>168</v>
      </c>
      <c r="Y7227" t="s">
        <v>268</v>
      </c>
      <c r="Z7227" t="s">
        <v>268</v>
      </c>
      <c r="AA7227" t="s">
        <v>19</v>
      </c>
      <c r="AC7227" t="s">
        <v>12813</v>
      </c>
      <c r="AD7227">
        <v>1</v>
      </c>
      <c r="AE7227">
        <v>1</v>
      </c>
    </row>
    <row r="7228" spans="1:31">
      <c r="A7228" t="s">
        <v>12814</v>
      </c>
      <c r="B7228" s="93">
        <v>44823</v>
      </c>
      <c r="C7228" s="93">
        <v>44823</v>
      </c>
      <c r="D7228">
        <v>3.4499999999999999E-3</v>
      </c>
      <c r="E7228">
        <v>3.4499999999999999E-3</v>
      </c>
      <c r="F7228" t="s">
        <v>67</v>
      </c>
      <c r="G7228">
        <v>7164.0291514836026</v>
      </c>
      <c r="H7228">
        <v>24.71590057261843</v>
      </c>
      <c r="I7228">
        <v>24.71590057261843</v>
      </c>
      <c r="J7228">
        <v>1</v>
      </c>
      <c r="L7228" t="s">
        <v>9990</v>
      </c>
      <c r="M7228" t="s">
        <v>74</v>
      </c>
      <c r="R7228" t="s">
        <v>8556</v>
      </c>
      <c r="T7228" t="s">
        <v>74</v>
      </c>
      <c r="V7228" t="s">
        <v>9991</v>
      </c>
      <c r="W7228" t="s">
        <v>9991</v>
      </c>
      <c r="X7228" t="s">
        <v>1132</v>
      </c>
      <c r="Y7228" t="s">
        <v>1133</v>
      </c>
      <c r="Z7228" t="s">
        <v>1133</v>
      </c>
      <c r="AA7228" t="s">
        <v>30</v>
      </c>
      <c r="AC7228" t="s">
        <v>12815</v>
      </c>
      <c r="AD7228">
        <v>1</v>
      </c>
      <c r="AE7228">
        <v>1</v>
      </c>
    </row>
    <row r="7229" spans="1:31">
      <c r="A7229" t="s">
        <v>12816</v>
      </c>
      <c r="B7229" s="93">
        <v>44823</v>
      </c>
      <c r="C7229" s="93">
        <v>44823</v>
      </c>
      <c r="D7229">
        <v>-7.3124639787745999E-4</v>
      </c>
      <c r="E7229">
        <v>-7.3124639787745999E-4</v>
      </c>
      <c r="F7229" t="s">
        <v>67</v>
      </c>
      <c r="G7229">
        <v>7164.0291514836026</v>
      </c>
      <c r="H7229">
        <v>-5.2386705113115006</v>
      </c>
      <c r="I7229">
        <v>-5.2386705113115006</v>
      </c>
      <c r="J7229">
        <v>1</v>
      </c>
      <c r="L7229" t="s">
        <v>70</v>
      </c>
      <c r="M7229" t="s">
        <v>78</v>
      </c>
      <c r="R7229" t="s">
        <v>8556</v>
      </c>
      <c r="T7229" t="s">
        <v>70</v>
      </c>
      <c r="V7229" t="s">
        <v>9404</v>
      </c>
      <c r="W7229" t="s">
        <v>79</v>
      </c>
      <c r="X7229" t="s">
        <v>168</v>
      </c>
      <c r="Y7229" t="s">
        <v>268</v>
      </c>
      <c r="Z7229" t="s">
        <v>268</v>
      </c>
      <c r="AA7229" t="s">
        <v>19</v>
      </c>
      <c r="AC7229" t="s">
        <v>12813</v>
      </c>
      <c r="AD7229">
        <v>1</v>
      </c>
      <c r="AE7229">
        <v>1</v>
      </c>
    </row>
    <row r="7230" spans="1:31">
      <c r="A7230" t="s">
        <v>12817</v>
      </c>
      <c r="B7230" s="93">
        <v>44823</v>
      </c>
      <c r="C7230" s="93">
        <v>44823</v>
      </c>
      <c r="D7230">
        <v>-3</v>
      </c>
      <c r="E7230">
        <v>-3</v>
      </c>
      <c r="F7230" t="s">
        <v>67</v>
      </c>
      <c r="G7230">
        <v>7164.0291514836026</v>
      </c>
      <c r="H7230">
        <v>-21492.087454450811</v>
      </c>
      <c r="I7230">
        <v>-21492.087454450811</v>
      </c>
      <c r="J7230">
        <v>1</v>
      </c>
      <c r="L7230" t="s">
        <v>62</v>
      </c>
      <c r="M7230" t="s">
        <v>8828</v>
      </c>
      <c r="R7230" t="s">
        <v>8556</v>
      </c>
      <c r="T7230" t="s">
        <v>62</v>
      </c>
      <c r="V7230" t="s">
        <v>1461</v>
      </c>
      <c r="W7230" t="s">
        <v>1461</v>
      </c>
      <c r="X7230" t="s">
        <v>1377</v>
      </c>
      <c r="Y7230" t="s">
        <v>1377</v>
      </c>
      <c r="Z7230" t="s">
        <v>1377</v>
      </c>
      <c r="AA7230" t="s">
        <v>29</v>
      </c>
      <c r="AC7230" t="s">
        <v>12818</v>
      </c>
      <c r="AD7230">
        <v>1</v>
      </c>
      <c r="AE7230">
        <v>1</v>
      </c>
    </row>
    <row r="7231" spans="1:31">
      <c r="A7231" t="s">
        <v>12819</v>
      </c>
      <c r="B7231" s="93">
        <v>44823</v>
      </c>
      <c r="C7231" s="93">
        <v>44823</v>
      </c>
      <c r="D7231">
        <v>3</v>
      </c>
      <c r="E7231">
        <v>3</v>
      </c>
      <c r="F7231" t="s">
        <v>67</v>
      </c>
      <c r="G7231">
        <v>7164.0291514836026</v>
      </c>
      <c r="H7231">
        <v>21492.087454450811</v>
      </c>
      <c r="I7231">
        <v>21492.087454450811</v>
      </c>
      <c r="J7231">
        <v>1</v>
      </c>
      <c r="L7231" t="s">
        <v>78</v>
      </c>
      <c r="M7231" t="s">
        <v>62</v>
      </c>
      <c r="R7231" t="s">
        <v>8397</v>
      </c>
      <c r="T7231" t="s">
        <v>62</v>
      </c>
      <c r="V7231" t="s">
        <v>1347</v>
      </c>
      <c r="W7231" t="s">
        <v>1347</v>
      </c>
      <c r="X7231" t="s">
        <v>277</v>
      </c>
      <c r="Y7231" t="s">
        <v>180</v>
      </c>
      <c r="Z7231" t="s">
        <v>180</v>
      </c>
      <c r="AA7231" t="s">
        <v>25</v>
      </c>
      <c r="AC7231" t="s">
        <v>12809</v>
      </c>
      <c r="AD7231">
        <v>1</v>
      </c>
      <c r="AE7231">
        <v>1</v>
      </c>
    </row>
    <row r="7232" spans="1:31">
      <c r="A7232" t="s">
        <v>12820</v>
      </c>
      <c r="B7232" s="93">
        <v>44823</v>
      </c>
      <c r="C7232" s="93">
        <v>44823</v>
      </c>
      <c r="D7232">
        <v>-8.4968708180602399E-4</v>
      </c>
      <c r="E7232">
        <v>-8.4968708180602399E-4</v>
      </c>
      <c r="F7232" t="s">
        <v>67</v>
      </c>
      <c r="G7232">
        <v>7164.0291514836026</v>
      </c>
      <c r="H7232">
        <v>-6.0871830236973894</v>
      </c>
      <c r="I7232">
        <v>-6.0871830236973894</v>
      </c>
      <c r="J7232">
        <v>1</v>
      </c>
      <c r="L7232" t="s">
        <v>68</v>
      </c>
      <c r="M7232" t="s">
        <v>78</v>
      </c>
      <c r="R7232" t="s">
        <v>8397</v>
      </c>
      <c r="T7232" t="s">
        <v>68</v>
      </c>
      <c r="V7232" t="s">
        <v>1347</v>
      </c>
      <c r="W7232" t="s">
        <v>1347</v>
      </c>
      <c r="X7232" t="s">
        <v>277</v>
      </c>
      <c r="Y7232" t="s">
        <v>180</v>
      </c>
      <c r="Z7232" t="s">
        <v>180</v>
      </c>
      <c r="AA7232" t="s">
        <v>25</v>
      </c>
      <c r="AC7232" t="s">
        <v>12809</v>
      </c>
      <c r="AD7232">
        <v>1</v>
      </c>
      <c r="AE7232">
        <v>1</v>
      </c>
    </row>
    <row r="7233" spans="1:31">
      <c r="A7233" t="s">
        <v>12821</v>
      </c>
      <c r="B7233" s="93">
        <v>44823</v>
      </c>
      <c r="C7233" s="93">
        <v>44823</v>
      </c>
      <c r="D7233">
        <v>0</v>
      </c>
      <c r="E7233">
        <v>0</v>
      </c>
      <c r="F7233" t="s">
        <v>67</v>
      </c>
      <c r="G7233">
        <v>7164.0291514836026</v>
      </c>
      <c r="H7233">
        <v>0</v>
      </c>
      <c r="I7233">
        <v>0</v>
      </c>
      <c r="J7233">
        <v>1</v>
      </c>
      <c r="L7233" t="s">
        <v>68</v>
      </c>
      <c r="M7233" t="s">
        <v>78</v>
      </c>
      <c r="R7233" t="s">
        <v>8397</v>
      </c>
      <c r="T7233" t="s">
        <v>78</v>
      </c>
      <c r="V7233" t="s">
        <v>1347</v>
      </c>
      <c r="W7233" t="s">
        <v>1347</v>
      </c>
      <c r="X7233" t="s">
        <v>277</v>
      </c>
      <c r="Y7233" t="s">
        <v>180</v>
      </c>
      <c r="Z7233" t="s">
        <v>180</v>
      </c>
      <c r="AA7233" t="s">
        <v>25</v>
      </c>
      <c r="AC7233" t="s">
        <v>12809</v>
      </c>
      <c r="AD7233">
        <v>1</v>
      </c>
      <c r="AE7233">
        <v>1</v>
      </c>
    </row>
    <row r="7234" spans="1:31">
      <c r="A7234" t="s">
        <v>12822</v>
      </c>
      <c r="B7234" s="93">
        <v>44822</v>
      </c>
      <c r="C7234" s="93">
        <v>44822</v>
      </c>
      <c r="D7234">
        <v>3.0000000000000001E-3</v>
      </c>
      <c r="E7234">
        <v>3.0000000000000001E-3</v>
      </c>
      <c r="F7234" t="s">
        <v>67</v>
      </c>
      <c r="G7234">
        <v>7052.3255813953483</v>
      </c>
      <c r="H7234">
        <v>21.15697674418605</v>
      </c>
      <c r="I7234">
        <v>21.15697674418605</v>
      </c>
      <c r="J7234">
        <v>1</v>
      </c>
      <c r="L7234" t="s">
        <v>9990</v>
      </c>
      <c r="M7234" t="s">
        <v>74</v>
      </c>
      <c r="R7234" t="s">
        <v>8556</v>
      </c>
      <c r="T7234" t="s">
        <v>74</v>
      </c>
      <c r="V7234" t="s">
        <v>9991</v>
      </c>
      <c r="W7234" t="s">
        <v>9991</v>
      </c>
      <c r="X7234" t="s">
        <v>1132</v>
      </c>
      <c r="Y7234" t="s">
        <v>1133</v>
      </c>
      <c r="Z7234" t="s">
        <v>1133</v>
      </c>
      <c r="AA7234" t="s">
        <v>30</v>
      </c>
      <c r="AC7234" t="s">
        <v>12823</v>
      </c>
      <c r="AD7234">
        <v>1</v>
      </c>
      <c r="AE7234">
        <v>1</v>
      </c>
    </row>
    <row r="7235" spans="1:31">
      <c r="A7235" t="s">
        <v>12824</v>
      </c>
      <c r="B7235" s="93">
        <v>44822</v>
      </c>
      <c r="C7235" s="93">
        <v>44822</v>
      </c>
      <c r="D7235">
        <v>3.2767500000000001E-3</v>
      </c>
      <c r="E7235">
        <v>3.2767500000000001E-3</v>
      </c>
      <c r="F7235" t="s">
        <v>67</v>
      </c>
      <c r="G7235">
        <v>7052.3255813953483</v>
      </c>
      <c r="H7235">
        <v>23.108707848837209</v>
      </c>
      <c r="I7235">
        <v>23.108707848837209</v>
      </c>
      <c r="J7235">
        <v>1</v>
      </c>
      <c r="L7235" t="s">
        <v>9990</v>
      </c>
      <c r="M7235" t="s">
        <v>74</v>
      </c>
      <c r="R7235" t="s">
        <v>8556</v>
      </c>
      <c r="T7235" t="s">
        <v>74</v>
      </c>
      <c r="V7235" t="s">
        <v>9991</v>
      </c>
      <c r="W7235" t="s">
        <v>9991</v>
      </c>
      <c r="X7235" t="s">
        <v>1132</v>
      </c>
      <c r="Y7235" t="s">
        <v>1133</v>
      </c>
      <c r="Z7235" t="s">
        <v>1133</v>
      </c>
      <c r="AA7235" t="s">
        <v>30</v>
      </c>
      <c r="AC7235" t="s">
        <v>12825</v>
      </c>
      <c r="AD7235">
        <v>1</v>
      </c>
      <c r="AE7235">
        <v>1</v>
      </c>
    </row>
    <row r="7236" spans="1:31">
      <c r="A7236" t="s">
        <v>12826</v>
      </c>
      <c r="B7236" s="93">
        <v>44821</v>
      </c>
      <c r="C7236" s="93">
        <v>44821</v>
      </c>
      <c r="D7236">
        <v>3.1874999999999998E-3</v>
      </c>
      <c r="E7236">
        <v>3.1874999999999998E-3</v>
      </c>
      <c r="F7236" t="s">
        <v>67</v>
      </c>
      <c r="G7236">
        <v>7735.9136387572398</v>
      </c>
      <c r="H7236">
        <v>24.658224723538702</v>
      </c>
      <c r="I7236">
        <v>24.658224723538702</v>
      </c>
      <c r="J7236">
        <v>1</v>
      </c>
      <c r="L7236" t="s">
        <v>9990</v>
      </c>
      <c r="M7236" t="s">
        <v>74</v>
      </c>
      <c r="R7236" t="s">
        <v>8556</v>
      </c>
      <c r="T7236" t="s">
        <v>74</v>
      </c>
      <c r="V7236" t="s">
        <v>9991</v>
      </c>
      <c r="W7236" t="s">
        <v>9991</v>
      </c>
      <c r="X7236" t="s">
        <v>1132</v>
      </c>
      <c r="Y7236" t="s">
        <v>1133</v>
      </c>
      <c r="Z7236" t="s">
        <v>1133</v>
      </c>
      <c r="AA7236" t="s">
        <v>30</v>
      </c>
      <c r="AC7236" t="s">
        <v>12827</v>
      </c>
      <c r="AD7236">
        <v>1</v>
      </c>
      <c r="AE7236">
        <v>1</v>
      </c>
    </row>
    <row r="7237" spans="1:31">
      <c r="A7237" t="s">
        <v>12828</v>
      </c>
      <c r="B7237" s="93">
        <v>44821</v>
      </c>
      <c r="C7237" s="93">
        <v>44821</v>
      </c>
      <c r="D7237">
        <v>3.1725E-3</v>
      </c>
      <c r="E7237">
        <v>3.1725E-3</v>
      </c>
      <c r="F7237" t="s">
        <v>67</v>
      </c>
      <c r="G7237">
        <v>7735.9136387572398</v>
      </c>
      <c r="H7237">
        <v>24.542186018957342</v>
      </c>
      <c r="I7237">
        <v>24.542186018957342</v>
      </c>
      <c r="J7237">
        <v>1</v>
      </c>
      <c r="L7237" t="s">
        <v>9990</v>
      </c>
      <c r="M7237" t="s">
        <v>74</v>
      </c>
      <c r="R7237" t="s">
        <v>8556</v>
      </c>
      <c r="T7237" t="s">
        <v>74</v>
      </c>
      <c r="V7237" t="s">
        <v>9991</v>
      </c>
      <c r="W7237" t="s">
        <v>9991</v>
      </c>
      <c r="X7237" t="s">
        <v>1132</v>
      </c>
      <c r="Y7237" t="s">
        <v>1133</v>
      </c>
      <c r="Z7237" t="s">
        <v>1133</v>
      </c>
      <c r="AA7237" t="s">
        <v>30</v>
      </c>
      <c r="AC7237" t="s">
        <v>12829</v>
      </c>
      <c r="AD7237">
        <v>1</v>
      </c>
      <c r="AE7237">
        <v>1</v>
      </c>
    </row>
    <row r="7238" spans="1:31">
      <c r="A7238" t="s">
        <v>12830</v>
      </c>
      <c r="B7238" s="93">
        <v>44821</v>
      </c>
      <c r="C7238" s="93">
        <v>44821</v>
      </c>
      <c r="D7238">
        <v>3.7500000000000001E-4</v>
      </c>
      <c r="E7238">
        <v>3.7500000000000001E-4</v>
      </c>
      <c r="F7238" t="s">
        <v>67</v>
      </c>
      <c r="G7238">
        <v>7735.9136387572398</v>
      </c>
      <c r="H7238">
        <v>2.9009676145339651</v>
      </c>
      <c r="I7238">
        <v>2.9009676145339651</v>
      </c>
      <c r="J7238">
        <v>1</v>
      </c>
      <c r="L7238" t="s">
        <v>9990</v>
      </c>
      <c r="M7238" t="s">
        <v>72</v>
      </c>
      <c r="R7238" t="s">
        <v>8556</v>
      </c>
      <c r="T7238" t="s">
        <v>72</v>
      </c>
      <c r="V7238" t="s">
        <v>9991</v>
      </c>
      <c r="W7238" t="s">
        <v>9991</v>
      </c>
      <c r="X7238" t="s">
        <v>1132</v>
      </c>
      <c r="Y7238" t="s">
        <v>1133</v>
      </c>
      <c r="Z7238" t="s">
        <v>1133</v>
      </c>
      <c r="AA7238" t="s">
        <v>30</v>
      </c>
      <c r="AC7238" t="s">
        <v>12831</v>
      </c>
      <c r="AD7238">
        <v>1</v>
      </c>
      <c r="AE7238">
        <v>1</v>
      </c>
    </row>
    <row r="7239" spans="1:31">
      <c r="A7239" t="s">
        <v>12832</v>
      </c>
      <c r="B7239" s="93">
        <v>44820</v>
      </c>
      <c r="C7239" s="93">
        <v>44820</v>
      </c>
      <c r="D7239">
        <v>7.5000000000000002E-4</v>
      </c>
      <c r="E7239">
        <v>7.5000000000000002E-4</v>
      </c>
      <c r="F7239" t="s">
        <v>67</v>
      </c>
      <c r="G7239">
        <v>7555.1633298208653</v>
      </c>
      <c r="H7239">
        <v>5.6663724973656491</v>
      </c>
      <c r="I7239">
        <v>5.6663724973656491</v>
      </c>
      <c r="J7239">
        <v>1</v>
      </c>
      <c r="L7239" t="s">
        <v>9990</v>
      </c>
      <c r="M7239" t="s">
        <v>78</v>
      </c>
      <c r="R7239" t="s">
        <v>12833</v>
      </c>
      <c r="T7239" t="s">
        <v>78</v>
      </c>
      <c r="V7239" t="s">
        <v>9991</v>
      </c>
      <c r="W7239" t="s">
        <v>9991</v>
      </c>
      <c r="X7239" t="s">
        <v>1132</v>
      </c>
      <c r="Y7239" t="s">
        <v>1133</v>
      </c>
      <c r="Z7239" t="s">
        <v>1133</v>
      </c>
      <c r="AA7239" t="s">
        <v>30</v>
      </c>
      <c r="AC7239" t="s">
        <v>12834</v>
      </c>
      <c r="AD7239">
        <v>1</v>
      </c>
      <c r="AE7239">
        <v>1</v>
      </c>
    </row>
    <row r="7240" spans="1:31">
      <c r="A7240" t="s">
        <v>12835</v>
      </c>
      <c r="B7240" s="93">
        <v>44820</v>
      </c>
      <c r="C7240" s="93">
        <v>44820</v>
      </c>
      <c r="D7240">
        <v>2.6250000000000002E-3</v>
      </c>
      <c r="E7240">
        <v>2.6250000000000002E-3</v>
      </c>
      <c r="F7240" t="s">
        <v>67</v>
      </c>
      <c r="G7240">
        <v>7555.1633298208653</v>
      </c>
      <c r="H7240">
        <v>19.832303740779771</v>
      </c>
      <c r="I7240">
        <v>19.832303740779771</v>
      </c>
      <c r="J7240">
        <v>1</v>
      </c>
      <c r="L7240" t="s">
        <v>9990</v>
      </c>
      <c r="M7240" t="s">
        <v>74</v>
      </c>
      <c r="R7240" t="s">
        <v>8556</v>
      </c>
      <c r="T7240" t="s">
        <v>74</v>
      </c>
      <c r="V7240" t="s">
        <v>9991</v>
      </c>
      <c r="W7240" t="s">
        <v>9991</v>
      </c>
      <c r="X7240" t="s">
        <v>1132</v>
      </c>
      <c r="Y7240" t="s">
        <v>1133</v>
      </c>
      <c r="Z7240" t="s">
        <v>1133</v>
      </c>
      <c r="AA7240" t="s">
        <v>30</v>
      </c>
      <c r="AC7240" t="s">
        <v>12836</v>
      </c>
      <c r="AD7240">
        <v>1</v>
      </c>
      <c r="AE7240">
        <v>1</v>
      </c>
    </row>
    <row r="7241" spans="1:31">
      <c r="A7241" t="s">
        <v>12837</v>
      </c>
      <c r="B7241" s="93">
        <v>44820</v>
      </c>
      <c r="C7241" s="93">
        <v>44820</v>
      </c>
      <c r="D7241">
        <v>6.7500000000000004E-4</v>
      </c>
      <c r="E7241">
        <v>6.7500000000000004E-4</v>
      </c>
      <c r="F7241" t="s">
        <v>67</v>
      </c>
      <c r="G7241">
        <v>7555.1633298208653</v>
      </c>
      <c r="H7241">
        <v>5.0997352476290843</v>
      </c>
      <c r="I7241">
        <v>5.0997352476290843</v>
      </c>
      <c r="J7241">
        <v>1</v>
      </c>
      <c r="L7241" t="s">
        <v>9990</v>
      </c>
      <c r="M7241" t="s">
        <v>72</v>
      </c>
      <c r="R7241" t="s">
        <v>8556</v>
      </c>
      <c r="T7241" t="s">
        <v>72</v>
      </c>
      <c r="V7241" t="s">
        <v>9991</v>
      </c>
      <c r="W7241" t="s">
        <v>9991</v>
      </c>
      <c r="X7241" t="s">
        <v>1132</v>
      </c>
      <c r="Y7241" t="s">
        <v>1133</v>
      </c>
      <c r="Z7241" t="s">
        <v>1133</v>
      </c>
      <c r="AA7241" t="s">
        <v>30</v>
      </c>
      <c r="AC7241" t="s">
        <v>12838</v>
      </c>
      <c r="AD7241">
        <v>1</v>
      </c>
      <c r="AE7241">
        <v>1</v>
      </c>
    </row>
    <row r="7242" spans="1:31">
      <c r="A7242" t="s">
        <v>12839</v>
      </c>
      <c r="B7242" s="93">
        <v>44819</v>
      </c>
      <c r="C7242" s="93">
        <v>44819</v>
      </c>
      <c r="D7242">
        <v>2.8500000000000001E-3</v>
      </c>
      <c r="E7242">
        <v>2.8500000000000001E-3</v>
      </c>
      <c r="F7242" t="s">
        <v>67</v>
      </c>
      <c r="G7242">
        <v>7754.1337546076866</v>
      </c>
      <c r="H7242">
        <v>22.099281200631911</v>
      </c>
      <c r="I7242">
        <v>22.099281200631911</v>
      </c>
      <c r="J7242">
        <v>1</v>
      </c>
      <c r="L7242" t="s">
        <v>9990</v>
      </c>
      <c r="M7242" t="s">
        <v>74</v>
      </c>
      <c r="R7242" t="s">
        <v>8556</v>
      </c>
      <c r="T7242" t="s">
        <v>74</v>
      </c>
      <c r="V7242" t="s">
        <v>9991</v>
      </c>
      <c r="W7242" t="s">
        <v>9991</v>
      </c>
      <c r="X7242" t="s">
        <v>1132</v>
      </c>
      <c r="Y7242" t="s">
        <v>1133</v>
      </c>
      <c r="Z7242" t="s">
        <v>1133</v>
      </c>
      <c r="AA7242" t="s">
        <v>30</v>
      </c>
      <c r="AC7242" t="s">
        <v>12840</v>
      </c>
      <c r="AD7242">
        <v>1</v>
      </c>
      <c r="AE7242">
        <v>1</v>
      </c>
    </row>
    <row r="7243" spans="1:31">
      <c r="A7243" t="s">
        <v>12841</v>
      </c>
      <c r="B7243" s="93">
        <v>44819</v>
      </c>
      <c r="C7243" s="93">
        <v>44819</v>
      </c>
      <c r="D7243">
        <v>3.1800000000000001E-3</v>
      </c>
      <c r="E7243">
        <v>3.1800000000000001E-3</v>
      </c>
      <c r="F7243" t="s">
        <v>67</v>
      </c>
      <c r="G7243">
        <v>7754.1337546076866</v>
      </c>
      <c r="H7243">
        <v>24.658145339652449</v>
      </c>
      <c r="I7243">
        <v>24.658145339652449</v>
      </c>
      <c r="J7243">
        <v>1</v>
      </c>
      <c r="L7243" t="s">
        <v>9990</v>
      </c>
      <c r="M7243" t="s">
        <v>74</v>
      </c>
      <c r="R7243" t="s">
        <v>8556</v>
      </c>
      <c r="T7243" t="s">
        <v>74</v>
      </c>
      <c r="V7243" t="s">
        <v>9991</v>
      </c>
      <c r="W7243" t="s">
        <v>9991</v>
      </c>
      <c r="X7243" t="s">
        <v>1132</v>
      </c>
      <c r="Y7243" t="s">
        <v>1133</v>
      </c>
      <c r="Z7243" t="s">
        <v>1133</v>
      </c>
      <c r="AA7243" t="s">
        <v>30</v>
      </c>
      <c r="AC7243" t="s">
        <v>12842</v>
      </c>
      <c r="AD7243">
        <v>1</v>
      </c>
      <c r="AE7243">
        <v>1</v>
      </c>
    </row>
    <row r="7244" spans="1:31">
      <c r="A7244" t="s">
        <v>12843</v>
      </c>
      <c r="B7244" s="93">
        <v>44819</v>
      </c>
      <c r="C7244" s="93">
        <v>44819</v>
      </c>
      <c r="D7244">
        <v>2.9250000000000001E-3</v>
      </c>
      <c r="E7244">
        <v>2.9250000000000001E-3</v>
      </c>
      <c r="F7244" t="s">
        <v>67</v>
      </c>
      <c r="G7244">
        <v>7754.1337546076866</v>
      </c>
      <c r="H7244">
        <v>22.68084123222749</v>
      </c>
      <c r="I7244">
        <v>22.68084123222749</v>
      </c>
      <c r="J7244">
        <v>1</v>
      </c>
      <c r="L7244" t="s">
        <v>9990</v>
      </c>
      <c r="M7244" t="s">
        <v>74</v>
      </c>
      <c r="R7244" t="s">
        <v>8556</v>
      </c>
      <c r="T7244" t="s">
        <v>74</v>
      </c>
      <c r="V7244" t="s">
        <v>9991</v>
      </c>
      <c r="W7244" t="s">
        <v>9991</v>
      </c>
      <c r="X7244" t="s">
        <v>1132</v>
      </c>
      <c r="Y7244" t="s">
        <v>1133</v>
      </c>
      <c r="Z7244" t="s">
        <v>1133</v>
      </c>
      <c r="AA7244" t="s">
        <v>30</v>
      </c>
      <c r="AC7244" t="s">
        <v>12844</v>
      </c>
      <c r="AD7244">
        <v>1</v>
      </c>
      <c r="AE7244">
        <v>1</v>
      </c>
    </row>
    <row r="7245" spans="1:31">
      <c r="A7245" t="s">
        <v>12845</v>
      </c>
      <c r="B7245" s="93">
        <v>44817</v>
      </c>
      <c r="C7245" s="93">
        <v>44817</v>
      </c>
      <c r="D7245">
        <v>3.9750000000000001E-4</v>
      </c>
      <c r="E7245">
        <v>3.9750000000000001E-4</v>
      </c>
      <c r="F7245" t="s">
        <v>67</v>
      </c>
      <c r="G7245">
        <v>8200.8333333333321</v>
      </c>
      <c r="H7245">
        <v>3.25983125</v>
      </c>
      <c r="I7245">
        <v>3.25983125</v>
      </c>
      <c r="J7245">
        <v>1</v>
      </c>
      <c r="L7245" t="s">
        <v>9990</v>
      </c>
      <c r="M7245" t="s">
        <v>72</v>
      </c>
      <c r="R7245" t="s">
        <v>8556</v>
      </c>
      <c r="T7245" t="s">
        <v>72</v>
      </c>
      <c r="V7245" t="s">
        <v>9991</v>
      </c>
      <c r="W7245" t="s">
        <v>9991</v>
      </c>
      <c r="X7245" t="s">
        <v>1132</v>
      </c>
      <c r="Y7245" t="s">
        <v>1133</v>
      </c>
      <c r="Z7245" t="s">
        <v>1133</v>
      </c>
      <c r="AA7245" t="s">
        <v>30</v>
      </c>
      <c r="AC7245" t="s">
        <v>12846</v>
      </c>
      <c r="AD7245">
        <v>1</v>
      </c>
      <c r="AE7245">
        <v>1</v>
      </c>
    </row>
    <row r="7246" spans="1:31">
      <c r="A7246" t="s">
        <v>12847</v>
      </c>
      <c r="B7246" s="93">
        <v>44817</v>
      </c>
      <c r="C7246" s="93">
        <v>44817</v>
      </c>
      <c r="D7246">
        <v>3.277425E-3</v>
      </c>
      <c r="E7246">
        <v>3.277425E-3</v>
      </c>
      <c r="F7246" t="s">
        <v>67</v>
      </c>
      <c r="G7246">
        <v>8200.8333333333321</v>
      </c>
      <c r="H7246">
        <v>26.877616187499999</v>
      </c>
      <c r="I7246">
        <v>26.877616187499999</v>
      </c>
      <c r="J7246">
        <v>1</v>
      </c>
      <c r="L7246" t="s">
        <v>9990</v>
      </c>
      <c r="M7246" t="s">
        <v>74</v>
      </c>
      <c r="R7246" t="s">
        <v>8556</v>
      </c>
      <c r="T7246" t="s">
        <v>74</v>
      </c>
      <c r="V7246" t="s">
        <v>9991</v>
      </c>
      <c r="W7246" t="s">
        <v>9991</v>
      </c>
      <c r="X7246" t="s">
        <v>1132</v>
      </c>
      <c r="Y7246" t="s">
        <v>1133</v>
      </c>
      <c r="Z7246" t="s">
        <v>1133</v>
      </c>
      <c r="AA7246" t="s">
        <v>30</v>
      </c>
      <c r="AC7246" t="s">
        <v>12848</v>
      </c>
      <c r="AD7246">
        <v>1</v>
      </c>
      <c r="AE7246">
        <v>1</v>
      </c>
    </row>
    <row r="7247" spans="1:31">
      <c r="A7247" t="s">
        <v>12849</v>
      </c>
      <c r="B7247" s="93">
        <v>44817</v>
      </c>
      <c r="C7247" s="93">
        <v>44817</v>
      </c>
      <c r="D7247">
        <v>3.7500000000000001E-4</v>
      </c>
      <c r="E7247">
        <v>3.7500000000000001E-4</v>
      </c>
      <c r="F7247" t="s">
        <v>67</v>
      </c>
      <c r="G7247">
        <v>8200.8333333333321</v>
      </c>
      <c r="H7247">
        <v>3.075312499999999</v>
      </c>
      <c r="I7247">
        <v>3.075312499999999</v>
      </c>
      <c r="J7247">
        <v>1</v>
      </c>
      <c r="L7247" t="s">
        <v>9990</v>
      </c>
      <c r="M7247" t="s">
        <v>72</v>
      </c>
      <c r="R7247" t="s">
        <v>8556</v>
      </c>
      <c r="T7247" t="s">
        <v>72</v>
      </c>
      <c r="V7247" t="s">
        <v>9991</v>
      </c>
      <c r="W7247" t="s">
        <v>9991</v>
      </c>
      <c r="X7247" t="s">
        <v>1132</v>
      </c>
      <c r="Y7247" t="s">
        <v>1133</v>
      </c>
      <c r="Z7247" t="s">
        <v>1133</v>
      </c>
      <c r="AA7247" t="s">
        <v>30</v>
      </c>
      <c r="AC7247" t="s">
        <v>12850</v>
      </c>
      <c r="AD7247">
        <v>1</v>
      </c>
      <c r="AE7247">
        <v>1</v>
      </c>
    </row>
    <row r="7248" spans="1:31">
      <c r="A7248" t="s">
        <v>12851</v>
      </c>
      <c r="B7248" s="93">
        <v>44816</v>
      </c>
      <c r="C7248" s="93">
        <v>44816</v>
      </c>
      <c r="D7248">
        <v>3.2625000000000002E-3</v>
      </c>
      <c r="E7248">
        <v>3.2625000000000002E-3</v>
      </c>
      <c r="F7248" t="s">
        <v>67</v>
      </c>
      <c r="G7248">
        <v>8757.8061224489793</v>
      </c>
      <c r="H7248">
        <v>28.572342474489801</v>
      </c>
      <c r="I7248">
        <v>28.572342474489801</v>
      </c>
      <c r="J7248">
        <v>1</v>
      </c>
      <c r="L7248" t="s">
        <v>9990</v>
      </c>
      <c r="M7248" t="s">
        <v>74</v>
      </c>
      <c r="R7248" t="s">
        <v>8556</v>
      </c>
      <c r="T7248" t="s">
        <v>74</v>
      </c>
      <c r="V7248" t="s">
        <v>9991</v>
      </c>
      <c r="W7248" t="s">
        <v>9991</v>
      </c>
      <c r="X7248" t="s">
        <v>1132</v>
      </c>
      <c r="Y7248" t="s">
        <v>1133</v>
      </c>
      <c r="Z7248" t="s">
        <v>1133</v>
      </c>
      <c r="AA7248" t="s">
        <v>30</v>
      </c>
      <c r="AC7248" t="s">
        <v>12852</v>
      </c>
      <c r="AD7248">
        <v>1</v>
      </c>
      <c r="AE7248">
        <v>1</v>
      </c>
    </row>
    <row r="7249" spans="1:31">
      <c r="A7249" t="s">
        <v>12853</v>
      </c>
      <c r="B7249" s="93">
        <v>44816</v>
      </c>
      <c r="C7249" s="93">
        <v>44816</v>
      </c>
      <c r="D7249">
        <v>3.0000000000000001E-3</v>
      </c>
      <c r="E7249">
        <v>3.0000000000000001E-3</v>
      </c>
      <c r="F7249" t="s">
        <v>67</v>
      </c>
      <c r="G7249">
        <v>8757.8061224489793</v>
      </c>
      <c r="H7249">
        <v>26.273418367346942</v>
      </c>
      <c r="I7249">
        <v>26.273418367346942</v>
      </c>
      <c r="J7249">
        <v>1</v>
      </c>
      <c r="L7249" t="s">
        <v>9990</v>
      </c>
      <c r="M7249" t="s">
        <v>74</v>
      </c>
      <c r="R7249" t="s">
        <v>8556</v>
      </c>
      <c r="T7249" t="s">
        <v>74</v>
      </c>
      <c r="V7249" t="s">
        <v>9991</v>
      </c>
      <c r="W7249" t="s">
        <v>9991</v>
      </c>
      <c r="X7249" t="s">
        <v>1132</v>
      </c>
      <c r="Y7249" t="s">
        <v>1133</v>
      </c>
      <c r="Z7249" t="s">
        <v>1133</v>
      </c>
      <c r="AA7249" t="s">
        <v>30</v>
      </c>
      <c r="AC7249" t="s">
        <v>12854</v>
      </c>
      <c r="AD7249">
        <v>1</v>
      </c>
      <c r="AE7249">
        <v>1</v>
      </c>
    </row>
    <row r="7250" spans="1:31">
      <c r="A7250" t="s">
        <v>12855</v>
      </c>
      <c r="B7250" s="93">
        <v>44816</v>
      </c>
      <c r="C7250" s="93">
        <v>44816</v>
      </c>
      <c r="D7250">
        <v>2.912E-2</v>
      </c>
      <c r="E7250">
        <v>2.912E-2</v>
      </c>
      <c r="F7250" t="s">
        <v>67</v>
      </c>
      <c r="G7250">
        <v>8757.8061224489793</v>
      </c>
      <c r="H7250">
        <v>255.02731428571431</v>
      </c>
      <c r="I7250">
        <v>255.02731428571431</v>
      </c>
      <c r="J7250">
        <v>1</v>
      </c>
      <c r="L7250" t="s">
        <v>9990</v>
      </c>
      <c r="M7250" t="s">
        <v>65</v>
      </c>
      <c r="R7250" t="s">
        <v>12856</v>
      </c>
      <c r="T7250" t="s">
        <v>65</v>
      </c>
      <c r="V7250" t="s">
        <v>2824</v>
      </c>
      <c r="W7250" t="s">
        <v>277</v>
      </c>
      <c r="X7250" t="s">
        <v>168</v>
      </c>
      <c r="Y7250" t="s">
        <v>268</v>
      </c>
      <c r="Z7250" t="s">
        <v>268</v>
      </c>
      <c r="AA7250" t="s">
        <v>19</v>
      </c>
      <c r="AC7250" t="s">
        <v>12857</v>
      </c>
      <c r="AD7250">
        <v>1</v>
      </c>
      <c r="AE7250">
        <v>1</v>
      </c>
    </row>
    <row r="7251" spans="1:31">
      <c r="A7251" t="s">
        <v>12858</v>
      </c>
      <c r="B7251" s="93">
        <v>44815</v>
      </c>
      <c r="C7251" s="93">
        <v>44815</v>
      </c>
      <c r="D7251">
        <v>-9.1334270605564801E-4</v>
      </c>
      <c r="E7251">
        <v>-9.1334270605564801E-4</v>
      </c>
      <c r="F7251" t="s">
        <v>67</v>
      </c>
      <c r="G7251">
        <v>9122.457408363447</v>
      </c>
      <c r="H7251">
        <v>-8.3319299352320648</v>
      </c>
      <c r="I7251">
        <v>-8.3319299352320648</v>
      </c>
      <c r="J7251">
        <v>1</v>
      </c>
      <c r="L7251" t="s">
        <v>65</v>
      </c>
      <c r="M7251" t="s">
        <v>9990</v>
      </c>
      <c r="R7251" t="s">
        <v>12859</v>
      </c>
      <c r="T7251" t="s">
        <v>65</v>
      </c>
      <c r="V7251" t="s">
        <v>2824</v>
      </c>
      <c r="W7251" t="s">
        <v>277</v>
      </c>
      <c r="X7251" t="s">
        <v>168</v>
      </c>
      <c r="Y7251" t="s">
        <v>268</v>
      </c>
      <c r="Z7251" t="s">
        <v>268</v>
      </c>
      <c r="AA7251" t="s">
        <v>19</v>
      </c>
      <c r="AC7251" t="s">
        <v>12860</v>
      </c>
      <c r="AD7251">
        <v>1</v>
      </c>
      <c r="AE7251">
        <v>1</v>
      </c>
    </row>
    <row r="7252" spans="1:31">
      <c r="A7252" t="s">
        <v>12861</v>
      </c>
      <c r="B7252" s="93">
        <v>44815</v>
      </c>
      <c r="C7252" s="93">
        <v>44815</v>
      </c>
      <c r="D7252">
        <v>0.75</v>
      </c>
      <c r="E7252">
        <v>0.75</v>
      </c>
      <c r="F7252" t="s">
        <v>67</v>
      </c>
      <c r="G7252">
        <v>9122.457408363447</v>
      </c>
      <c r="H7252">
        <v>6841.8430562725853</v>
      </c>
      <c r="I7252">
        <v>6841.8430562725853</v>
      </c>
      <c r="J7252">
        <v>1</v>
      </c>
      <c r="L7252" t="s">
        <v>12115</v>
      </c>
      <c r="M7252" t="s">
        <v>65</v>
      </c>
      <c r="R7252" t="s">
        <v>12116</v>
      </c>
      <c r="T7252" t="s">
        <v>65</v>
      </c>
      <c r="U7252" t="s">
        <v>12117</v>
      </c>
      <c r="V7252" t="s">
        <v>12118</v>
      </c>
      <c r="W7252" t="s">
        <v>12119</v>
      </c>
      <c r="X7252" t="s">
        <v>1908</v>
      </c>
      <c r="Y7252" t="s">
        <v>1133</v>
      </c>
      <c r="Z7252" t="s">
        <v>1133</v>
      </c>
      <c r="AA7252" t="s">
        <v>30</v>
      </c>
      <c r="AC7252" t="s">
        <v>12862</v>
      </c>
      <c r="AD7252">
        <v>1</v>
      </c>
      <c r="AE7252">
        <v>1</v>
      </c>
    </row>
    <row r="7253" spans="1:31">
      <c r="A7253" t="s">
        <v>12863</v>
      </c>
      <c r="B7253" s="93">
        <v>44815</v>
      </c>
      <c r="C7253" s="93">
        <v>44815</v>
      </c>
      <c r="D7253">
        <v>-9.1334270605564801E-4</v>
      </c>
      <c r="E7253">
        <v>-9.1334270605564801E-4</v>
      </c>
      <c r="F7253" t="s">
        <v>67</v>
      </c>
      <c r="G7253">
        <v>9122.457408363447</v>
      </c>
      <c r="H7253">
        <v>-8.3319299352320648</v>
      </c>
      <c r="I7253">
        <v>-8.3319299352320648</v>
      </c>
      <c r="J7253">
        <v>1</v>
      </c>
      <c r="L7253" t="s">
        <v>65</v>
      </c>
      <c r="M7253" t="s">
        <v>9990</v>
      </c>
      <c r="R7253" t="s">
        <v>12859</v>
      </c>
      <c r="T7253" t="s">
        <v>65</v>
      </c>
      <c r="V7253" t="s">
        <v>2824</v>
      </c>
      <c r="W7253" t="s">
        <v>277</v>
      </c>
      <c r="X7253" t="s">
        <v>168</v>
      </c>
      <c r="Y7253" t="s">
        <v>268</v>
      </c>
      <c r="Z7253" t="s">
        <v>268</v>
      </c>
      <c r="AA7253" t="s">
        <v>19</v>
      </c>
      <c r="AC7253" t="s">
        <v>12864</v>
      </c>
      <c r="AD7253">
        <v>1</v>
      </c>
      <c r="AE7253">
        <v>1</v>
      </c>
    </row>
    <row r="7254" spans="1:31">
      <c r="A7254" t="s">
        <v>12865</v>
      </c>
      <c r="B7254" s="93">
        <v>44815</v>
      </c>
      <c r="C7254" s="93">
        <v>44815</v>
      </c>
      <c r="D7254">
        <v>-3.0013878191331001E-4</v>
      </c>
      <c r="E7254">
        <v>-3.0013878191331001E-4</v>
      </c>
      <c r="F7254" t="s">
        <v>67</v>
      </c>
      <c r="G7254">
        <v>9122.457408363447</v>
      </c>
      <c r="H7254">
        <v>-2.7380032546022561</v>
      </c>
      <c r="I7254">
        <v>-2.7380032546022561</v>
      </c>
      <c r="J7254">
        <v>1</v>
      </c>
      <c r="L7254" t="s">
        <v>65</v>
      </c>
      <c r="R7254" t="s">
        <v>8556</v>
      </c>
      <c r="T7254" t="s">
        <v>65</v>
      </c>
      <c r="V7254" t="s">
        <v>8402</v>
      </c>
      <c r="W7254" t="s">
        <v>7116</v>
      </c>
      <c r="X7254" t="s">
        <v>168</v>
      </c>
      <c r="Y7254" t="s">
        <v>268</v>
      </c>
      <c r="Z7254" t="s">
        <v>268</v>
      </c>
      <c r="AA7254" t="s">
        <v>19</v>
      </c>
      <c r="AC7254" t="s">
        <v>12866</v>
      </c>
      <c r="AD7254">
        <v>1</v>
      </c>
      <c r="AE7254">
        <v>1</v>
      </c>
    </row>
    <row r="7255" spans="1:31">
      <c r="A7255" t="s">
        <v>12867</v>
      </c>
      <c r="B7255" s="93">
        <v>44815</v>
      </c>
      <c r="C7255" s="93">
        <v>44815</v>
      </c>
      <c r="D7255">
        <v>-7.0582841255588377E-2</v>
      </c>
      <c r="E7255">
        <v>-7.0582841255588377E-2</v>
      </c>
      <c r="F7255" t="s">
        <v>67</v>
      </c>
      <c r="G7255">
        <v>9122.457408363447</v>
      </c>
      <c r="H7255">
        <v>-643.88896311538338</v>
      </c>
      <c r="I7255">
        <v>-643.88896311538338</v>
      </c>
      <c r="J7255">
        <v>1</v>
      </c>
      <c r="L7255" t="s">
        <v>65</v>
      </c>
      <c r="M7255" t="s">
        <v>9990</v>
      </c>
      <c r="R7255" t="s">
        <v>12859</v>
      </c>
      <c r="T7255" t="s">
        <v>65</v>
      </c>
      <c r="V7255" t="s">
        <v>2824</v>
      </c>
      <c r="W7255" t="s">
        <v>277</v>
      </c>
      <c r="X7255" t="s">
        <v>168</v>
      </c>
      <c r="Y7255" t="s">
        <v>268</v>
      </c>
      <c r="Z7255" t="s">
        <v>268</v>
      </c>
      <c r="AA7255" t="s">
        <v>19</v>
      </c>
      <c r="AC7255" t="s">
        <v>12868</v>
      </c>
      <c r="AD7255">
        <v>1</v>
      </c>
      <c r="AE7255">
        <v>1</v>
      </c>
    </row>
    <row r="7256" spans="1:31">
      <c r="A7256" t="s">
        <v>12869</v>
      </c>
      <c r="B7256" s="93">
        <v>44814</v>
      </c>
      <c r="C7256" s="93">
        <v>44814</v>
      </c>
      <c r="D7256">
        <v>1.8749999999999999E-3</v>
      </c>
      <c r="E7256">
        <v>1.8749999999999999E-3</v>
      </c>
      <c r="F7256" t="s">
        <v>67</v>
      </c>
      <c r="G7256">
        <v>9185.7660455486548</v>
      </c>
      <c r="H7256">
        <v>17.223311335403729</v>
      </c>
      <c r="I7256">
        <v>17.223311335403729</v>
      </c>
      <c r="J7256">
        <v>1</v>
      </c>
      <c r="L7256" t="s">
        <v>9990</v>
      </c>
      <c r="M7256" t="s">
        <v>72</v>
      </c>
      <c r="R7256" t="s">
        <v>8556</v>
      </c>
      <c r="T7256" t="s">
        <v>72</v>
      </c>
      <c r="V7256" t="s">
        <v>9991</v>
      </c>
      <c r="W7256" t="s">
        <v>9991</v>
      </c>
      <c r="X7256" t="s">
        <v>1132</v>
      </c>
      <c r="Y7256" t="s">
        <v>1133</v>
      </c>
      <c r="Z7256" t="s">
        <v>1133</v>
      </c>
      <c r="AA7256" t="s">
        <v>30</v>
      </c>
      <c r="AC7256" t="s">
        <v>12870</v>
      </c>
      <c r="AD7256">
        <v>1</v>
      </c>
      <c r="AE7256">
        <v>1</v>
      </c>
    </row>
    <row r="7257" spans="1:31">
      <c r="A7257" t="s">
        <v>12871</v>
      </c>
      <c r="B7257" s="93">
        <v>44813</v>
      </c>
      <c r="C7257" s="93">
        <v>44813</v>
      </c>
      <c r="D7257">
        <v>3.7500000000000001E-4</v>
      </c>
      <c r="E7257">
        <v>3.7500000000000001E-4</v>
      </c>
      <c r="F7257" t="s">
        <v>67</v>
      </c>
      <c r="G7257">
        <v>8885.5297157622736</v>
      </c>
      <c r="H7257">
        <v>3.332073643410852</v>
      </c>
      <c r="I7257">
        <v>3.332073643410852</v>
      </c>
      <c r="J7257">
        <v>1</v>
      </c>
      <c r="L7257" t="s">
        <v>9990</v>
      </c>
      <c r="M7257" t="s">
        <v>72</v>
      </c>
      <c r="R7257" t="s">
        <v>8556</v>
      </c>
      <c r="T7257" t="s">
        <v>72</v>
      </c>
      <c r="V7257" t="s">
        <v>9991</v>
      </c>
      <c r="W7257" t="s">
        <v>9991</v>
      </c>
      <c r="X7257" t="s">
        <v>1132</v>
      </c>
      <c r="Y7257" t="s">
        <v>1133</v>
      </c>
      <c r="Z7257" t="s">
        <v>1133</v>
      </c>
      <c r="AA7257" t="s">
        <v>30</v>
      </c>
      <c r="AC7257" t="s">
        <v>12872</v>
      </c>
      <c r="AD7257">
        <v>1</v>
      </c>
      <c r="AE7257">
        <v>1</v>
      </c>
    </row>
    <row r="7258" spans="1:31">
      <c r="A7258" t="s">
        <v>12873</v>
      </c>
      <c r="B7258" s="93">
        <v>44813</v>
      </c>
      <c r="C7258" s="93">
        <v>44813</v>
      </c>
      <c r="D7258">
        <v>1.8749999999999999E-3</v>
      </c>
      <c r="E7258">
        <v>1.8749999999999999E-3</v>
      </c>
      <c r="F7258" t="s">
        <v>80</v>
      </c>
      <c r="G7258">
        <v>8851.5245478036177</v>
      </c>
      <c r="H7258">
        <v>16.596608527131782</v>
      </c>
      <c r="I7258">
        <v>16.596608527131782</v>
      </c>
      <c r="J7258">
        <v>1</v>
      </c>
      <c r="M7258" t="s">
        <v>74</v>
      </c>
      <c r="R7258" t="s">
        <v>8556</v>
      </c>
      <c r="T7258" t="s">
        <v>74</v>
      </c>
      <c r="V7258" t="s">
        <v>9404</v>
      </c>
      <c r="W7258" t="s">
        <v>79</v>
      </c>
      <c r="X7258" t="s">
        <v>168</v>
      </c>
      <c r="Y7258" t="s">
        <v>268</v>
      </c>
      <c r="Z7258" t="s">
        <v>268</v>
      </c>
      <c r="AA7258" t="s">
        <v>19</v>
      </c>
      <c r="AC7258" t="s">
        <v>12874</v>
      </c>
      <c r="AD7258">
        <v>1</v>
      </c>
      <c r="AE7258">
        <v>1</v>
      </c>
    </row>
    <row r="7259" spans="1:31">
      <c r="A7259" t="s">
        <v>12875</v>
      </c>
      <c r="B7259" s="93">
        <v>44813</v>
      </c>
      <c r="C7259" s="93">
        <v>44813</v>
      </c>
      <c r="D7259">
        <v>2.2499999999999998E-3</v>
      </c>
      <c r="E7259">
        <v>2.2499999999999998E-3</v>
      </c>
      <c r="F7259" t="s">
        <v>80</v>
      </c>
      <c r="G7259">
        <v>8851.5245478036177</v>
      </c>
      <c r="H7259">
        <v>19.915930232558139</v>
      </c>
      <c r="I7259">
        <v>19.915930232558139</v>
      </c>
      <c r="J7259">
        <v>1</v>
      </c>
      <c r="M7259" t="s">
        <v>74</v>
      </c>
      <c r="R7259" t="s">
        <v>8556</v>
      </c>
      <c r="T7259" t="s">
        <v>74</v>
      </c>
      <c r="V7259" t="s">
        <v>9404</v>
      </c>
      <c r="W7259" t="s">
        <v>79</v>
      </c>
      <c r="X7259" t="s">
        <v>168</v>
      </c>
      <c r="Y7259" t="s">
        <v>268</v>
      </c>
      <c r="Z7259" t="s">
        <v>268</v>
      </c>
      <c r="AA7259" t="s">
        <v>19</v>
      </c>
      <c r="AC7259" t="s">
        <v>12876</v>
      </c>
      <c r="AD7259">
        <v>1</v>
      </c>
      <c r="AE7259">
        <v>1</v>
      </c>
    </row>
    <row r="7260" spans="1:31">
      <c r="A7260" t="s">
        <v>12877</v>
      </c>
      <c r="B7260" s="93">
        <v>44812</v>
      </c>
      <c r="C7260" s="93">
        <v>44812</v>
      </c>
      <c r="D7260">
        <v>-1.390980155113565E-3</v>
      </c>
      <c r="E7260">
        <v>-1.390980155113565E-3</v>
      </c>
      <c r="F7260" t="s">
        <v>67</v>
      </c>
      <c r="G7260">
        <v>8540.9921671018274</v>
      </c>
      <c r="H7260">
        <v>-11.88035060941904</v>
      </c>
      <c r="I7260">
        <v>-11.88035060941904</v>
      </c>
      <c r="J7260">
        <v>1</v>
      </c>
      <c r="L7260" t="s">
        <v>72</v>
      </c>
      <c r="R7260" t="s">
        <v>8556</v>
      </c>
      <c r="T7260" t="s">
        <v>72</v>
      </c>
      <c r="V7260" t="s">
        <v>4153</v>
      </c>
      <c r="W7260" t="s">
        <v>4154</v>
      </c>
      <c r="X7260" t="s">
        <v>168</v>
      </c>
      <c r="Y7260" t="s">
        <v>268</v>
      </c>
      <c r="Z7260" t="s">
        <v>268</v>
      </c>
      <c r="AA7260" t="s">
        <v>19</v>
      </c>
      <c r="AC7260" t="s">
        <v>12878</v>
      </c>
      <c r="AD7260">
        <v>1</v>
      </c>
      <c r="AE7260">
        <v>1</v>
      </c>
    </row>
    <row r="7261" spans="1:31">
      <c r="A7261" t="s">
        <v>12879</v>
      </c>
      <c r="B7261" s="93">
        <v>44812</v>
      </c>
      <c r="C7261" s="93">
        <v>44812</v>
      </c>
      <c r="D7261">
        <v>-1.4659031902629399E-3</v>
      </c>
      <c r="E7261">
        <v>-1.4659031902629399E-3</v>
      </c>
      <c r="F7261" t="s">
        <v>67</v>
      </c>
      <c r="G7261">
        <v>8540.9921671018274</v>
      </c>
      <c r="H7261">
        <v>-12.520267665765351</v>
      </c>
      <c r="I7261">
        <v>-12.520267665765351</v>
      </c>
      <c r="J7261">
        <v>1</v>
      </c>
      <c r="L7261" t="s">
        <v>72</v>
      </c>
      <c r="R7261" t="s">
        <v>8556</v>
      </c>
      <c r="T7261" t="s">
        <v>72</v>
      </c>
      <c r="V7261" t="s">
        <v>4153</v>
      </c>
      <c r="W7261" t="s">
        <v>4154</v>
      </c>
      <c r="X7261" t="s">
        <v>168</v>
      </c>
      <c r="Y7261" t="s">
        <v>268</v>
      </c>
      <c r="Z7261" t="s">
        <v>268</v>
      </c>
      <c r="AA7261" t="s">
        <v>19</v>
      </c>
      <c r="AC7261" t="s">
        <v>12880</v>
      </c>
      <c r="AD7261">
        <v>1</v>
      </c>
      <c r="AE7261">
        <v>1</v>
      </c>
    </row>
    <row r="7262" spans="1:31">
      <c r="A7262" t="s">
        <v>12881</v>
      </c>
      <c r="B7262" s="93">
        <v>44812</v>
      </c>
      <c r="C7262" s="93">
        <v>44812</v>
      </c>
      <c r="D7262">
        <v>3.6749999999999999E-3</v>
      </c>
      <c r="E7262">
        <v>3.6749999999999999E-3</v>
      </c>
      <c r="F7262" t="s">
        <v>67</v>
      </c>
      <c r="G7262">
        <v>8540.9921671018274</v>
      </c>
      <c r="H7262">
        <v>31.388146214099219</v>
      </c>
      <c r="I7262">
        <v>31.388146214099219</v>
      </c>
      <c r="J7262">
        <v>1</v>
      </c>
      <c r="L7262" t="s">
        <v>9990</v>
      </c>
      <c r="M7262" t="s">
        <v>74</v>
      </c>
      <c r="R7262" t="s">
        <v>8556</v>
      </c>
      <c r="T7262" t="s">
        <v>74</v>
      </c>
      <c r="V7262" t="s">
        <v>9991</v>
      </c>
      <c r="W7262" t="s">
        <v>9991</v>
      </c>
      <c r="X7262" t="s">
        <v>1132</v>
      </c>
      <c r="Y7262" t="s">
        <v>1133</v>
      </c>
      <c r="Z7262" t="s">
        <v>1133</v>
      </c>
      <c r="AA7262" t="s">
        <v>30</v>
      </c>
      <c r="AC7262" t="s">
        <v>12882</v>
      </c>
      <c r="AD7262">
        <v>1</v>
      </c>
      <c r="AE7262">
        <v>1</v>
      </c>
    </row>
    <row r="7263" spans="1:31">
      <c r="A7263" t="s">
        <v>12883</v>
      </c>
      <c r="B7263" s="93">
        <v>44811</v>
      </c>
      <c r="C7263" s="93">
        <v>44811</v>
      </c>
      <c r="D7263">
        <v>3.7499925000000002E-4</v>
      </c>
      <c r="E7263">
        <v>3.7499925000000002E-4</v>
      </c>
      <c r="F7263" t="s">
        <v>67</v>
      </c>
      <c r="G7263">
        <v>8556.4304461942265</v>
      </c>
      <c r="H7263">
        <v>3.2086550000000011</v>
      </c>
      <c r="I7263">
        <v>3.2086550000000011</v>
      </c>
      <c r="J7263">
        <v>1</v>
      </c>
      <c r="L7263" t="s">
        <v>9990</v>
      </c>
      <c r="M7263" t="s">
        <v>72</v>
      </c>
      <c r="R7263" t="s">
        <v>8556</v>
      </c>
      <c r="T7263" t="s">
        <v>72</v>
      </c>
      <c r="V7263" t="s">
        <v>9991</v>
      </c>
      <c r="W7263" t="s">
        <v>9991</v>
      </c>
      <c r="X7263" t="s">
        <v>1132</v>
      </c>
      <c r="Y7263" t="s">
        <v>1133</v>
      </c>
      <c r="Z7263" t="s">
        <v>1133</v>
      </c>
      <c r="AA7263" t="s">
        <v>30</v>
      </c>
      <c r="AC7263" t="s">
        <v>12884</v>
      </c>
      <c r="AD7263">
        <v>1</v>
      </c>
      <c r="AE7263">
        <v>1</v>
      </c>
    </row>
    <row r="7264" spans="1:31">
      <c r="A7264" t="s">
        <v>12885</v>
      </c>
      <c r="B7264" s="93">
        <v>44811</v>
      </c>
      <c r="C7264" s="93">
        <v>44811</v>
      </c>
      <c r="D7264">
        <v>4.1250000000000002E-3</v>
      </c>
      <c r="E7264">
        <v>4.1250000000000002E-3</v>
      </c>
      <c r="F7264" t="s">
        <v>67</v>
      </c>
      <c r="G7264">
        <v>8556.4304461942265</v>
      </c>
      <c r="H7264">
        <v>35.295275590551192</v>
      </c>
      <c r="I7264">
        <v>35.295275590551192</v>
      </c>
      <c r="J7264">
        <v>1</v>
      </c>
      <c r="L7264" t="s">
        <v>9990</v>
      </c>
      <c r="M7264" t="s">
        <v>74</v>
      </c>
      <c r="R7264" t="s">
        <v>8556</v>
      </c>
      <c r="T7264" t="s">
        <v>74</v>
      </c>
      <c r="V7264" t="s">
        <v>9991</v>
      </c>
      <c r="W7264" t="s">
        <v>9991</v>
      </c>
      <c r="X7264" t="s">
        <v>1132</v>
      </c>
      <c r="Y7264" t="s">
        <v>1133</v>
      </c>
      <c r="Z7264" t="s">
        <v>1133</v>
      </c>
      <c r="AA7264" t="s">
        <v>30</v>
      </c>
      <c r="AC7264" t="s">
        <v>12886</v>
      </c>
      <c r="AD7264">
        <v>1</v>
      </c>
      <c r="AE7264">
        <v>1</v>
      </c>
    </row>
    <row r="7265" spans="1:31">
      <c r="A7265" t="s">
        <v>12887</v>
      </c>
      <c r="B7265" s="93">
        <v>44810</v>
      </c>
      <c r="C7265" s="93">
        <v>44810</v>
      </c>
      <c r="D7265">
        <v>2.8874999999999999E-3</v>
      </c>
      <c r="E7265">
        <v>2.8874999999999999E-3</v>
      </c>
      <c r="F7265" t="s">
        <v>67</v>
      </c>
      <c r="G7265">
        <v>8200.4208311415059</v>
      </c>
      <c r="H7265">
        <v>23.6787151499211</v>
      </c>
      <c r="I7265">
        <v>23.6787151499211</v>
      </c>
      <c r="J7265">
        <v>1</v>
      </c>
      <c r="L7265" t="s">
        <v>9990</v>
      </c>
      <c r="M7265" t="s">
        <v>74</v>
      </c>
      <c r="R7265" t="s">
        <v>8556</v>
      </c>
      <c r="T7265" t="s">
        <v>74</v>
      </c>
      <c r="V7265" t="s">
        <v>9991</v>
      </c>
      <c r="W7265" t="s">
        <v>9991</v>
      </c>
      <c r="X7265" t="s">
        <v>1132</v>
      </c>
      <c r="Y7265" t="s">
        <v>1133</v>
      </c>
      <c r="Z7265" t="s">
        <v>1133</v>
      </c>
      <c r="AA7265" t="s">
        <v>30</v>
      </c>
      <c r="AC7265" t="s">
        <v>12888</v>
      </c>
      <c r="AD7265">
        <v>1</v>
      </c>
      <c r="AE7265">
        <v>1</v>
      </c>
    </row>
    <row r="7266" spans="1:31">
      <c r="A7266" t="s">
        <v>12889</v>
      </c>
      <c r="B7266" s="93">
        <v>44810</v>
      </c>
      <c r="C7266" s="93">
        <v>44810</v>
      </c>
      <c r="D7266">
        <v>2.6250000000000002E-3</v>
      </c>
      <c r="E7266">
        <v>2.6250000000000002E-3</v>
      </c>
      <c r="F7266" t="s">
        <v>67</v>
      </c>
      <c r="G7266">
        <v>8200.4208311415059</v>
      </c>
      <c r="H7266">
        <v>21.52610468174645</v>
      </c>
      <c r="I7266">
        <v>21.52610468174645</v>
      </c>
      <c r="J7266">
        <v>1</v>
      </c>
      <c r="L7266" t="s">
        <v>9990</v>
      </c>
      <c r="M7266" t="s">
        <v>74</v>
      </c>
      <c r="R7266" t="s">
        <v>8556</v>
      </c>
      <c r="T7266" t="s">
        <v>74</v>
      </c>
      <c r="V7266" t="s">
        <v>9991</v>
      </c>
      <c r="W7266" t="s">
        <v>9991</v>
      </c>
      <c r="X7266" t="s">
        <v>1132</v>
      </c>
      <c r="Y7266" t="s">
        <v>1133</v>
      </c>
      <c r="Z7266" t="s">
        <v>1133</v>
      </c>
      <c r="AA7266" t="s">
        <v>30</v>
      </c>
      <c r="AC7266" t="s">
        <v>12890</v>
      </c>
      <c r="AD7266">
        <v>1</v>
      </c>
      <c r="AE7266">
        <v>1</v>
      </c>
    </row>
    <row r="7267" spans="1:31">
      <c r="A7267" t="s">
        <v>12891</v>
      </c>
      <c r="B7267" s="93">
        <v>44810</v>
      </c>
      <c r="C7267" s="93">
        <v>44810</v>
      </c>
      <c r="D7267">
        <v>2.7000000000000001E-3</v>
      </c>
      <c r="E7267">
        <v>2.7000000000000001E-3</v>
      </c>
      <c r="F7267" t="s">
        <v>67</v>
      </c>
      <c r="G7267">
        <v>8200.4208311415059</v>
      </c>
      <c r="H7267">
        <v>22.14113624408207</v>
      </c>
      <c r="I7267">
        <v>22.14113624408207</v>
      </c>
      <c r="J7267">
        <v>1</v>
      </c>
      <c r="L7267" t="s">
        <v>9990</v>
      </c>
      <c r="M7267" t="s">
        <v>74</v>
      </c>
      <c r="R7267" t="s">
        <v>8556</v>
      </c>
      <c r="T7267" t="s">
        <v>74</v>
      </c>
      <c r="V7267" t="s">
        <v>9991</v>
      </c>
      <c r="W7267" t="s">
        <v>9991</v>
      </c>
      <c r="X7267" t="s">
        <v>1132</v>
      </c>
      <c r="Y7267" t="s">
        <v>1133</v>
      </c>
      <c r="Z7267" t="s">
        <v>1133</v>
      </c>
      <c r="AA7267" t="s">
        <v>30</v>
      </c>
      <c r="AC7267" t="s">
        <v>12892</v>
      </c>
      <c r="AD7267">
        <v>1</v>
      </c>
      <c r="AE7267">
        <v>1</v>
      </c>
    </row>
    <row r="7268" spans="1:31">
      <c r="A7268" t="s">
        <v>12893</v>
      </c>
      <c r="B7268" s="93">
        <v>44810</v>
      </c>
      <c r="C7268" s="93">
        <v>44810</v>
      </c>
      <c r="D7268">
        <v>3.3E-3</v>
      </c>
      <c r="E7268">
        <v>3.3E-3</v>
      </c>
      <c r="F7268" t="s">
        <v>67</v>
      </c>
      <c r="G7268">
        <v>8200.4208311415059</v>
      </c>
      <c r="H7268">
        <v>27.061388742766969</v>
      </c>
      <c r="I7268">
        <v>27.061388742766969</v>
      </c>
      <c r="J7268">
        <v>1</v>
      </c>
      <c r="L7268" t="s">
        <v>9990</v>
      </c>
      <c r="M7268" t="s">
        <v>74</v>
      </c>
      <c r="R7268" t="s">
        <v>8556</v>
      </c>
      <c r="T7268" t="s">
        <v>74</v>
      </c>
      <c r="V7268" t="s">
        <v>9991</v>
      </c>
      <c r="W7268" t="s">
        <v>9991</v>
      </c>
      <c r="X7268" t="s">
        <v>1132</v>
      </c>
      <c r="Y7268" t="s">
        <v>1133</v>
      </c>
      <c r="Z7268" t="s">
        <v>1133</v>
      </c>
      <c r="AA7268" t="s">
        <v>30</v>
      </c>
      <c r="AC7268" t="s">
        <v>12894</v>
      </c>
      <c r="AD7268">
        <v>1</v>
      </c>
      <c r="AE7268">
        <v>1</v>
      </c>
    </row>
    <row r="7269" spans="1:31">
      <c r="A7269" t="s">
        <v>12895</v>
      </c>
      <c r="B7269" s="93">
        <v>44810</v>
      </c>
      <c r="C7269" s="93">
        <v>44810</v>
      </c>
      <c r="D7269">
        <v>3.7425000000000002E-3</v>
      </c>
      <c r="E7269">
        <v>3.7425000000000002E-3</v>
      </c>
      <c r="F7269" t="s">
        <v>67</v>
      </c>
      <c r="G7269">
        <v>8200.4208311415059</v>
      </c>
      <c r="H7269">
        <v>30.69007496054709</v>
      </c>
      <c r="I7269">
        <v>30.69007496054709</v>
      </c>
      <c r="J7269">
        <v>1</v>
      </c>
      <c r="L7269" t="s">
        <v>9990</v>
      </c>
      <c r="M7269" t="s">
        <v>74</v>
      </c>
      <c r="R7269" t="s">
        <v>8556</v>
      </c>
      <c r="T7269" t="s">
        <v>74</v>
      </c>
      <c r="V7269" t="s">
        <v>9991</v>
      </c>
      <c r="W7269" t="s">
        <v>9991</v>
      </c>
      <c r="X7269" t="s">
        <v>1132</v>
      </c>
      <c r="Y7269" t="s">
        <v>1133</v>
      </c>
      <c r="Z7269" t="s">
        <v>1133</v>
      </c>
      <c r="AA7269" t="s">
        <v>30</v>
      </c>
      <c r="AC7269" t="s">
        <v>12896</v>
      </c>
      <c r="AD7269">
        <v>1</v>
      </c>
      <c r="AE7269">
        <v>1</v>
      </c>
    </row>
    <row r="7270" spans="1:31">
      <c r="A7270" t="s">
        <v>12897</v>
      </c>
      <c r="B7270" s="93">
        <v>44810</v>
      </c>
      <c r="C7270" s="93">
        <v>44810</v>
      </c>
      <c r="D7270">
        <v>3.0000000000000001E-3</v>
      </c>
      <c r="E7270">
        <v>3.0000000000000001E-3</v>
      </c>
      <c r="F7270" t="s">
        <v>67</v>
      </c>
      <c r="G7270">
        <v>8200.4208311415059</v>
      </c>
      <c r="H7270">
        <v>24.601262493424521</v>
      </c>
      <c r="I7270">
        <v>24.601262493424521</v>
      </c>
      <c r="J7270">
        <v>1</v>
      </c>
      <c r="L7270" t="s">
        <v>9990</v>
      </c>
      <c r="M7270" t="s">
        <v>74</v>
      </c>
      <c r="R7270" t="s">
        <v>8556</v>
      </c>
      <c r="T7270" t="s">
        <v>74</v>
      </c>
      <c r="V7270" t="s">
        <v>9991</v>
      </c>
      <c r="W7270" t="s">
        <v>9991</v>
      </c>
      <c r="X7270" t="s">
        <v>1132</v>
      </c>
      <c r="Y7270" t="s">
        <v>1133</v>
      </c>
      <c r="Z7270" t="s">
        <v>1133</v>
      </c>
      <c r="AA7270" t="s">
        <v>30</v>
      </c>
      <c r="AC7270" t="s">
        <v>12898</v>
      </c>
      <c r="AD7270">
        <v>1</v>
      </c>
      <c r="AE7270">
        <v>1</v>
      </c>
    </row>
    <row r="7271" spans="1:31">
      <c r="A7271" t="s">
        <v>12899</v>
      </c>
      <c r="B7271" s="93">
        <v>44809</v>
      </c>
      <c r="C7271" s="93">
        <v>44809</v>
      </c>
      <c r="D7271">
        <v>2.6250000000000002E-3</v>
      </c>
      <c r="E7271">
        <v>2.6250000000000002E-3</v>
      </c>
      <c r="F7271" t="s">
        <v>67</v>
      </c>
      <c r="G7271">
        <v>8372.1532091097306</v>
      </c>
      <c r="H7271">
        <v>21.976902173913039</v>
      </c>
      <c r="I7271">
        <v>21.976902173913039</v>
      </c>
      <c r="J7271">
        <v>1</v>
      </c>
      <c r="L7271" t="s">
        <v>9990</v>
      </c>
      <c r="M7271" t="s">
        <v>74</v>
      </c>
      <c r="R7271" t="s">
        <v>8556</v>
      </c>
      <c r="T7271" t="s">
        <v>74</v>
      </c>
      <c r="V7271" t="s">
        <v>9991</v>
      </c>
      <c r="W7271" t="s">
        <v>9991</v>
      </c>
      <c r="X7271" t="s">
        <v>1132</v>
      </c>
      <c r="Y7271" t="s">
        <v>1133</v>
      </c>
      <c r="Z7271" t="s">
        <v>1133</v>
      </c>
      <c r="AA7271" t="s">
        <v>30</v>
      </c>
      <c r="AC7271" t="s">
        <v>12900</v>
      </c>
      <c r="AD7271">
        <v>1</v>
      </c>
      <c r="AE7271">
        <v>1</v>
      </c>
    </row>
    <row r="7272" spans="1:31">
      <c r="A7272" t="s">
        <v>12901</v>
      </c>
      <c r="B7272" s="93">
        <v>44809</v>
      </c>
      <c r="C7272" s="93">
        <v>44809</v>
      </c>
      <c r="D7272">
        <v>3.6749999999999999E-4</v>
      </c>
      <c r="E7272">
        <v>3.6749999999999999E-4</v>
      </c>
      <c r="F7272" t="s">
        <v>67</v>
      </c>
      <c r="G7272">
        <v>8372.1532091097306</v>
      </c>
      <c r="H7272">
        <v>3.0767663043478262</v>
      </c>
      <c r="I7272">
        <v>3.0767663043478262</v>
      </c>
      <c r="J7272">
        <v>1</v>
      </c>
      <c r="L7272" t="s">
        <v>9990</v>
      </c>
      <c r="M7272" t="s">
        <v>72</v>
      </c>
      <c r="R7272" t="s">
        <v>8556</v>
      </c>
      <c r="T7272" t="s">
        <v>72</v>
      </c>
      <c r="V7272" t="s">
        <v>9991</v>
      </c>
      <c r="W7272" t="s">
        <v>9991</v>
      </c>
      <c r="X7272" t="s">
        <v>1132</v>
      </c>
      <c r="Y7272" t="s">
        <v>1133</v>
      </c>
      <c r="Z7272" t="s">
        <v>1133</v>
      </c>
      <c r="AA7272" t="s">
        <v>30</v>
      </c>
      <c r="AC7272" t="s">
        <v>12902</v>
      </c>
      <c r="AD7272">
        <v>1</v>
      </c>
      <c r="AE7272">
        <v>1</v>
      </c>
    </row>
    <row r="7273" spans="1:31">
      <c r="A7273" t="s">
        <v>12903</v>
      </c>
      <c r="B7273" s="93">
        <v>44809</v>
      </c>
      <c r="C7273" s="93">
        <v>44809</v>
      </c>
      <c r="D7273">
        <v>3.6749999999999999E-4</v>
      </c>
      <c r="E7273">
        <v>3.6749999999999999E-4</v>
      </c>
      <c r="F7273" t="s">
        <v>67</v>
      </c>
      <c r="G7273">
        <v>8372.1532091097306</v>
      </c>
      <c r="H7273">
        <v>3.0767663043478262</v>
      </c>
      <c r="I7273">
        <v>3.0767663043478262</v>
      </c>
      <c r="J7273">
        <v>1</v>
      </c>
      <c r="L7273" t="s">
        <v>9990</v>
      </c>
      <c r="M7273" t="s">
        <v>72</v>
      </c>
      <c r="R7273" t="s">
        <v>8556</v>
      </c>
      <c r="T7273" t="s">
        <v>72</v>
      </c>
      <c r="V7273" t="s">
        <v>9991</v>
      </c>
      <c r="W7273" t="s">
        <v>9991</v>
      </c>
      <c r="X7273" t="s">
        <v>1132</v>
      </c>
      <c r="Y7273" t="s">
        <v>1133</v>
      </c>
      <c r="Z7273" t="s">
        <v>1133</v>
      </c>
      <c r="AA7273" t="s">
        <v>30</v>
      </c>
      <c r="AC7273" t="s">
        <v>12904</v>
      </c>
      <c r="AD7273">
        <v>1</v>
      </c>
      <c r="AE7273">
        <v>1</v>
      </c>
    </row>
    <row r="7274" spans="1:31">
      <c r="A7274" t="s">
        <v>12905</v>
      </c>
      <c r="B7274" s="93">
        <v>44808</v>
      </c>
      <c r="C7274" s="93">
        <v>44808</v>
      </c>
      <c r="D7274">
        <v>2.9250000000000001E-3</v>
      </c>
      <c r="E7274">
        <v>2.9250000000000001E-3</v>
      </c>
      <c r="F7274" t="s">
        <v>67</v>
      </c>
      <c r="G7274">
        <v>8202.9090909090901</v>
      </c>
      <c r="H7274">
        <v>23.99350909090909</v>
      </c>
      <c r="I7274">
        <v>23.99350909090909</v>
      </c>
      <c r="J7274">
        <v>1</v>
      </c>
      <c r="L7274" t="s">
        <v>9990</v>
      </c>
      <c r="M7274" t="s">
        <v>74</v>
      </c>
      <c r="R7274" t="s">
        <v>8556</v>
      </c>
      <c r="T7274" t="s">
        <v>74</v>
      </c>
      <c r="V7274" t="s">
        <v>9991</v>
      </c>
      <c r="W7274" t="s">
        <v>9991</v>
      </c>
      <c r="X7274" t="s">
        <v>1132</v>
      </c>
      <c r="Y7274" t="s">
        <v>1133</v>
      </c>
      <c r="Z7274" t="s">
        <v>1133</v>
      </c>
      <c r="AA7274" t="s">
        <v>30</v>
      </c>
      <c r="AC7274" t="s">
        <v>12906</v>
      </c>
      <c r="AD7274">
        <v>1</v>
      </c>
      <c r="AE7274">
        <v>1</v>
      </c>
    </row>
    <row r="7275" spans="1:31">
      <c r="A7275" t="s">
        <v>12907</v>
      </c>
      <c r="B7275" s="93">
        <v>44808</v>
      </c>
      <c r="C7275" s="93">
        <v>44808</v>
      </c>
      <c r="D7275">
        <v>2.6250000000000002E-3</v>
      </c>
      <c r="E7275">
        <v>2.6250000000000002E-3</v>
      </c>
      <c r="F7275" t="s">
        <v>80</v>
      </c>
      <c r="G7275">
        <v>8207.7922077922085</v>
      </c>
      <c r="H7275">
        <v>21.54545454545455</v>
      </c>
      <c r="I7275">
        <v>21.54545454545455</v>
      </c>
      <c r="J7275">
        <v>1</v>
      </c>
      <c r="M7275" t="s">
        <v>74</v>
      </c>
      <c r="R7275" t="s">
        <v>8556</v>
      </c>
      <c r="T7275" t="s">
        <v>74</v>
      </c>
      <c r="V7275" t="s">
        <v>9404</v>
      </c>
      <c r="W7275" t="s">
        <v>79</v>
      </c>
      <c r="X7275" t="s">
        <v>168</v>
      </c>
      <c r="Y7275" t="s">
        <v>268</v>
      </c>
      <c r="Z7275" t="s">
        <v>268</v>
      </c>
      <c r="AA7275" t="s">
        <v>19</v>
      </c>
      <c r="AC7275" t="s">
        <v>12908</v>
      </c>
      <c r="AD7275">
        <v>1</v>
      </c>
      <c r="AE7275">
        <v>1</v>
      </c>
    </row>
    <row r="7276" spans="1:31">
      <c r="A7276" t="s">
        <v>12909</v>
      </c>
      <c r="B7276" s="93">
        <v>44808</v>
      </c>
      <c r="C7276" s="93">
        <v>44808</v>
      </c>
      <c r="D7276">
        <v>2.415E-3</v>
      </c>
      <c r="E7276">
        <v>2.415E-3</v>
      </c>
      <c r="F7276" t="s">
        <v>80</v>
      </c>
      <c r="G7276">
        <v>8207.7922077922085</v>
      </c>
      <c r="H7276">
        <v>19.82181818181818</v>
      </c>
      <c r="I7276">
        <v>19.82181818181818</v>
      </c>
      <c r="J7276">
        <v>1</v>
      </c>
      <c r="M7276" t="s">
        <v>74</v>
      </c>
      <c r="R7276" t="s">
        <v>8556</v>
      </c>
      <c r="T7276" t="s">
        <v>74</v>
      </c>
      <c r="V7276" t="s">
        <v>9404</v>
      </c>
      <c r="W7276" t="s">
        <v>79</v>
      </c>
      <c r="X7276" t="s">
        <v>168</v>
      </c>
      <c r="Y7276" t="s">
        <v>268</v>
      </c>
      <c r="Z7276" t="s">
        <v>268</v>
      </c>
      <c r="AA7276" t="s">
        <v>19</v>
      </c>
      <c r="AC7276" t="s">
        <v>12910</v>
      </c>
      <c r="AD7276">
        <v>1</v>
      </c>
      <c r="AE7276">
        <v>1</v>
      </c>
    </row>
    <row r="7277" spans="1:31">
      <c r="A7277" t="s">
        <v>12911</v>
      </c>
      <c r="B7277" s="93">
        <v>44808</v>
      </c>
      <c r="C7277" s="93">
        <v>44808</v>
      </c>
      <c r="D7277">
        <v>2.3999999999999998E-3</v>
      </c>
      <c r="E7277">
        <v>2.3999999999999998E-3</v>
      </c>
      <c r="F7277" t="s">
        <v>80</v>
      </c>
      <c r="G7277">
        <v>8207.7922077922085</v>
      </c>
      <c r="H7277">
        <v>19.698701298701302</v>
      </c>
      <c r="I7277">
        <v>19.698701298701302</v>
      </c>
      <c r="J7277">
        <v>1</v>
      </c>
      <c r="M7277" t="s">
        <v>74</v>
      </c>
      <c r="R7277" t="s">
        <v>8556</v>
      </c>
      <c r="T7277" t="s">
        <v>74</v>
      </c>
      <c r="V7277" t="s">
        <v>9404</v>
      </c>
      <c r="W7277" t="s">
        <v>79</v>
      </c>
      <c r="X7277" t="s">
        <v>168</v>
      </c>
      <c r="Y7277" t="s">
        <v>268</v>
      </c>
      <c r="Z7277" t="s">
        <v>268</v>
      </c>
      <c r="AA7277" t="s">
        <v>19</v>
      </c>
      <c r="AC7277" t="s">
        <v>12912</v>
      </c>
      <c r="AD7277">
        <v>1</v>
      </c>
      <c r="AE7277">
        <v>1</v>
      </c>
    </row>
    <row r="7278" spans="1:31">
      <c r="A7278" t="s">
        <v>12913</v>
      </c>
      <c r="B7278" s="93">
        <v>44806</v>
      </c>
      <c r="C7278" s="93">
        <v>44806</v>
      </c>
      <c r="D7278">
        <v>-1.171969421131E-2</v>
      </c>
      <c r="E7278">
        <v>-1.171969421131E-2</v>
      </c>
      <c r="F7278" t="s">
        <v>67</v>
      </c>
      <c r="G7278">
        <v>8186.545454545455</v>
      </c>
      <c r="H7278">
        <v>-95.943809374262557</v>
      </c>
      <c r="I7278">
        <v>-95.943809374262557</v>
      </c>
      <c r="J7278">
        <v>1</v>
      </c>
      <c r="L7278" t="s">
        <v>65</v>
      </c>
      <c r="M7278" t="s">
        <v>8795</v>
      </c>
      <c r="R7278" t="s">
        <v>12914</v>
      </c>
      <c r="T7278" t="s">
        <v>65</v>
      </c>
      <c r="V7278" t="s">
        <v>8402</v>
      </c>
      <c r="W7278" t="s">
        <v>7116</v>
      </c>
      <c r="X7278" t="s">
        <v>168</v>
      </c>
      <c r="Y7278" t="s">
        <v>268</v>
      </c>
      <c r="Z7278" t="s">
        <v>268</v>
      </c>
      <c r="AA7278" t="s">
        <v>19</v>
      </c>
      <c r="AC7278" t="s">
        <v>12915</v>
      </c>
      <c r="AD7278">
        <v>1</v>
      </c>
      <c r="AE7278">
        <v>1</v>
      </c>
    </row>
    <row r="7279" spans="1:31">
      <c r="A7279" t="s">
        <v>12916</v>
      </c>
      <c r="B7279" s="93">
        <v>44806</v>
      </c>
      <c r="C7279" s="93">
        <v>44806</v>
      </c>
      <c r="D7279">
        <v>2.7750000000000001E-3</v>
      </c>
      <c r="E7279">
        <v>2.7750000000000001E-3</v>
      </c>
      <c r="F7279" t="s">
        <v>67</v>
      </c>
      <c r="G7279">
        <v>8186.545454545455</v>
      </c>
      <c r="H7279">
        <v>22.717663636363639</v>
      </c>
      <c r="I7279">
        <v>22.717663636363639</v>
      </c>
      <c r="J7279">
        <v>1</v>
      </c>
      <c r="L7279" t="s">
        <v>9990</v>
      </c>
      <c r="M7279" t="s">
        <v>74</v>
      </c>
      <c r="R7279" t="s">
        <v>8556</v>
      </c>
      <c r="T7279" t="s">
        <v>74</v>
      </c>
      <c r="V7279" t="s">
        <v>9991</v>
      </c>
      <c r="W7279" t="s">
        <v>9991</v>
      </c>
      <c r="X7279" t="s">
        <v>1132</v>
      </c>
      <c r="Y7279" t="s">
        <v>1133</v>
      </c>
      <c r="Z7279" t="s">
        <v>1133</v>
      </c>
      <c r="AA7279" t="s">
        <v>30</v>
      </c>
      <c r="AC7279" t="s">
        <v>12917</v>
      </c>
      <c r="AD7279">
        <v>1</v>
      </c>
      <c r="AE7279">
        <v>1</v>
      </c>
    </row>
    <row r="7280" spans="1:31">
      <c r="A7280" t="s">
        <v>12918</v>
      </c>
      <c r="B7280" s="93">
        <v>44806</v>
      </c>
      <c r="C7280" s="93">
        <v>44806</v>
      </c>
      <c r="D7280">
        <v>-1.4062574754831641E-3</v>
      </c>
      <c r="E7280">
        <v>-1.4062574754831641E-3</v>
      </c>
      <c r="F7280" t="s">
        <v>67</v>
      </c>
      <c r="G7280">
        <v>8186.545454545455</v>
      </c>
      <c r="H7280">
        <v>-11.51239074383726</v>
      </c>
      <c r="I7280">
        <v>-11.51239074383726</v>
      </c>
      <c r="J7280">
        <v>1</v>
      </c>
      <c r="L7280" t="s">
        <v>65</v>
      </c>
      <c r="M7280" t="s">
        <v>12764</v>
      </c>
      <c r="R7280" t="s">
        <v>8556</v>
      </c>
      <c r="T7280" t="s">
        <v>65</v>
      </c>
      <c r="V7280" t="s">
        <v>4153</v>
      </c>
      <c r="W7280" t="s">
        <v>4154</v>
      </c>
      <c r="X7280" t="s">
        <v>168</v>
      </c>
      <c r="Y7280" t="s">
        <v>268</v>
      </c>
      <c r="Z7280" t="s">
        <v>268</v>
      </c>
      <c r="AA7280" t="s">
        <v>19</v>
      </c>
      <c r="AC7280" t="s">
        <v>12919</v>
      </c>
      <c r="AD7280">
        <v>1</v>
      </c>
      <c r="AE7280">
        <v>1</v>
      </c>
    </row>
    <row r="7281" spans="1:31">
      <c r="A7281" t="s">
        <v>12920</v>
      </c>
      <c r="B7281" s="93">
        <v>44806</v>
      </c>
      <c r="C7281" s="93">
        <v>44806</v>
      </c>
      <c r="D7281">
        <v>2.8874999999999999E-3</v>
      </c>
      <c r="E7281">
        <v>2.8874999999999999E-3</v>
      </c>
      <c r="F7281" t="s">
        <v>67</v>
      </c>
      <c r="G7281">
        <v>8186.545454545455</v>
      </c>
      <c r="H7281">
        <v>23.638649999999998</v>
      </c>
      <c r="I7281">
        <v>23.638649999999998</v>
      </c>
      <c r="J7281">
        <v>1</v>
      </c>
      <c r="L7281" t="s">
        <v>9990</v>
      </c>
      <c r="M7281" t="s">
        <v>74</v>
      </c>
      <c r="R7281" t="s">
        <v>8556</v>
      </c>
      <c r="T7281" t="s">
        <v>74</v>
      </c>
      <c r="V7281" t="s">
        <v>9991</v>
      </c>
      <c r="W7281" t="s">
        <v>9991</v>
      </c>
      <c r="X7281" t="s">
        <v>1132</v>
      </c>
      <c r="Y7281" t="s">
        <v>1133</v>
      </c>
      <c r="Z7281" t="s">
        <v>1133</v>
      </c>
      <c r="AA7281" t="s">
        <v>30</v>
      </c>
      <c r="AC7281" t="s">
        <v>12921</v>
      </c>
      <c r="AD7281">
        <v>1</v>
      </c>
      <c r="AE7281">
        <v>1</v>
      </c>
    </row>
    <row r="7282" spans="1:31">
      <c r="A7282" t="s">
        <v>12922</v>
      </c>
      <c r="B7282" s="93">
        <v>44804</v>
      </c>
      <c r="C7282" s="93">
        <v>44804</v>
      </c>
      <c r="D7282">
        <v>2.6250000000000002E-3</v>
      </c>
      <c r="E7282">
        <v>2.6250000000000002E-3</v>
      </c>
      <c r="F7282" t="s">
        <v>80</v>
      </c>
      <c r="G7282">
        <v>8017.9420889348512</v>
      </c>
      <c r="H7282">
        <v>21.04709798345398</v>
      </c>
      <c r="I7282">
        <v>21.04709798345398</v>
      </c>
      <c r="J7282">
        <v>1</v>
      </c>
      <c r="M7282" t="s">
        <v>78</v>
      </c>
      <c r="R7282" t="s">
        <v>12923</v>
      </c>
      <c r="T7282" t="s">
        <v>78</v>
      </c>
      <c r="V7282" t="s">
        <v>9991</v>
      </c>
      <c r="W7282" t="s">
        <v>9991</v>
      </c>
      <c r="X7282" t="s">
        <v>1132</v>
      </c>
      <c r="Y7282" t="s">
        <v>1133</v>
      </c>
      <c r="Z7282" t="s">
        <v>1133</v>
      </c>
      <c r="AA7282" t="s">
        <v>30</v>
      </c>
      <c r="AC7282" t="s">
        <v>12924</v>
      </c>
      <c r="AD7282">
        <v>1</v>
      </c>
      <c r="AE7282">
        <v>1</v>
      </c>
    </row>
    <row r="7283" spans="1:31">
      <c r="A7283" t="s">
        <v>12925</v>
      </c>
      <c r="B7283" s="93">
        <v>44803</v>
      </c>
      <c r="C7283" s="93">
        <v>44803</v>
      </c>
      <c r="D7283">
        <v>3.6749999999999999E-4</v>
      </c>
      <c r="E7283">
        <v>3.6749999999999999E-4</v>
      </c>
      <c r="F7283" t="s">
        <v>67</v>
      </c>
      <c r="G7283">
        <v>7838.6632390745499</v>
      </c>
      <c r="H7283">
        <v>2.8807087403598972</v>
      </c>
      <c r="I7283">
        <v>2.8807087403598972</v>
      </c>
      <c r="J7283">
        <v>1</v>
      </c>
      <c r="L7283" t="s">
        <v>9990</v>
      </c>
      <c r="M7283" t="s">
        <v>78</v>
      </c>
      <c r="R7283" t="s">
        <v>12923</v>
      </c>
      <c r="T7283" t="s">
        <v>78</v>
      </c>
      <c r="V7283" t="s">
        <v>9991</v>
      </c>
      <c r="W7283" t="s">
        <v>9991</v>
      </c>
      <c r="X7283" t="s">
        <v>1132</v>
      </c>
      <c r="Y7283" t="s">
        <v>1133</v>
      </c>
      <c r="Z7283" t="s">
        <v>1133</v>
      </c>
      <c r="AA7283" t="s">
        <v>30</v>
      </c>
      <c r="AC7283" t="s">
        <v>12926</v>
      </c>
      <c r="AD7283">
        <v>1</v>
      </c>
      <c r="AE7283">
        <v>1</v>
      </c>
    </row>
    <row r="7284" spans="1:31">
      <c r="A7284" t="s">
        <v>12927</v>
      </c>
      <c r="B7284" s="93">
        <v>44803</v>
      </c>
      <c r="C7284" s="93">
        <v>44803</v>
      </c>
      <c r="D7284">
        <v>3.67425E-4</v>
      </c>
      <c r="E7284">
        <v>3.67425E-4</v>
      </c>
      <c r="F7284" t="s">
        <v>67</v>
      </c>
      <c r="G7284">
        <v>7838.6632390745499</v>
      </c>
      <c r="H7284">
        <v>2.880120840616966</v>
      </c>
      <c r="I7284">
        <v>2.880120840616966</v>
      </c>
      <c r="J7284">
        <v>1</v>
      </c>
      <c r="L7284" t="s">
        <v>9990</v>
      </c>
      <c r="M7284" t="s">
        <v>78</v>
      </c>
      <c r="R7284" t="s">
        <v>12923</v>
      </c>
      <c r="T7284" t="s">
        <v>78</v>
      </c>
      <c r="V7284" t="s">
        <v>9991</v>
      </c>
      <c r="W7284" t="s">
        <v>9991</v>
      </c>
      <c r="X7284" t="s">
        <v>1132</v>
      </c>
      <c r="Y7284" t="s">
        <v>1133</v>
      </c>
      <c r="Z7284" t="s">
        <v>1133</v>
      </c>
      <c r="AA7284" t="s">
        <v>30</v>
      </c>
      <c r="AC7284" t="s">
        <v>12928</v>
      </c>
      <c r="AD7284">
        <v>1</v>
      </c>
      <c r="AE7284">
        <v>1</v>
      </c>
    </row>
    <row r="7285" spans="1:31">
      <c r="A7285" t="s">
        <v>12929</v>
      </c>
      <c r="B7285" s="93">
        <v>44803</v>
      </c>
      <c r="C7285" s="93">
        <v>44803</v>
      </c>
      <c r="D7285">
        <v>3.6749999999999999E-4</v>
      </c>
      <c r="E7285">
        <v>3.6749999999999999E-4</v>
      </c>
      <c r="F7285" t="s">
        <v>67</v>
      </c>
      <c r="G7285">
        <v>7838.6632390745499</v>
      </c>
      <c r="H7285">
        <v>2.8807087403598972</v>
      </c>
      <c r="I7285">
        <v>2.8807087403598972</v>
      </c>
      <c r="J7285">
        <v>1</v>
      </c>
      <c r="L7285" t="s">
        <v>9990</v>
      </c>
      <c r="M7285" t="s">
        <v>78</v>
      </c>
      <c r="R7285" t="s">
        <v>12923</v>
      </c>
      <c r="T7285" t="s">
        <v>78</v>
      </c>
      <c r="V7285" t="s">
        <v>9991</v>
      </c>
      <c r="W7285" t="s">
        <v>9991</v>
      </c>
      <c r="X7285" t="s">
        <v>1132</v>
      </c>
      <c r="Y7285" t="s">
        <v>1133</v>
      </c>
      <c r="Z7285" t="s">
        <v>1133</v>
      </c>
      <c r="AA7285" t="s">
        <v>30</v>
      </c>
      <c r="AC7285" t="s">
        <v>12930</v>
      </c>
      <c r="AD7285">
        <v>1</v>
      </c>
      <c r="AE7285">
        <v>1</v>
      </c>
    </row>
    <row r="7286" spans="1:31">
      <c r="A7286" t="s">
        <v>12931</v>
      </c>
      <c r="B7286" s="93">
        <v>44802</v>
      </c>
      <c r="C7286" s="93">
        <v>44802</v>
      </c>
      <c r="D7286">
        <v>4.2599999999999999E-3</v>
      </c>
      <c r="E7286">
        <v>4.2599999999999999E-3</v>
      </c>
      <c r="F7286" t="s">
        <v>67</v>
      </c>
      <c r="G7286">
        <v>7848.3316481294241</v>
      </c>
      <c r="H7286">
        <v>33.433892821031343</v>
      </c>
      <c r="I7286">
        <v>33.433892821031343</v>
      </c>
      <c r="J7286">
        <v>1</v>
      </c>
      <c r="L7286" t="s">
        <v>9990</v>
      </c>
      <c r="M7286" t="s">
        <v>78</v>
      </c>
      <c r="R7286" t="s">
        <v>12932</v>
      </c>
      <c r="T7286" t="s">
        <v>78</v>
      </c>
      <c r="V7286" t="s">
        <v>9991</v>
      </c>
      <c r="W7286" t="s">
        <v>9991</v>
      </c>
      <c r="X7286" t="s">
        <v>1132</v>
      </c>
      <c r="Y7286" t="s">
        <v>1133</v>
      </c>
      <c r="Z7286" t="s">
        <v>1133</v>
      </c>
      <c r="AA7286" t="s">
        <v>30</v>
      </c>
      <c r="AC7286" t="s">
        <v>12933</v>
      </c>
      <c r="AD7286">
        <v>1</v>
      </c>
      <c r="AE7286">
        <v>1</v>
      </c>
    </row>
    <row r="7287" spans="1:31">
      <c r="A7287" t="s">
        <v>12934</v>
      </c>
      <c r="B7287" s="93">
        <v>44802</v>
      </c>
      <c r="C7287" s="93">
        <v>44802</v>
      </c>
      <c r="D7287">
        <v>-2.1560317789799041E-3</v>
      </c>
      <c r="E7287">
        <v>-2.1560317789799041E-3</v>
      </c>
      <c r="F7287" t="s">
        <v>67</v>
      </c>
      <c r="G7287">
        <v>7848.3316481294241</v>
      </c>
      <c r="H7287">
        <v>-16.92125244534077</v>
      </c>
      <c r="I7287">
        <v>-16.92125244534077</v>
      </c>
      <c r="J7287">
        <v>1</v>
      </c>
      <c r="L7287" t="s">
        <v>65</v>
      </c>
      <c r="M7287" t="s">
        <v>12935</v>
      </c>
      <c r="R7287" t="s">
        <v>8556</v>
      </c>
      <c r="T7287" t="s">
        <v>65</v>
      </c>
      <c r="V7287" t="s">
        <v>4153</v>
      </c>
      <c r="W7287" t="s">
        <v>4154</v>
      </c>
      <c r="X7287" t="s">
        <v>168</v>
      </c>
      <c r="Y7287" t="s">
        <v>268</v>
      </c>
      <c r="Z7287" t="s">
        <v>268</v>
      </c>
      <c r="AA7287" t="s">
        <v>19</v>
      </c>
      <c r="AC7287" t="s">
        <v>12936</v>
      </c>
      <c r="AD7287">
        <v>1</v>
      </c>
      <c r="AE7287">
        <v>1</v>
      </c>
    </row>
    <row r="7288" spans="1:31">
      <c r="A7288" t="s">
        <v>12937</v>
      </c>
      <c r="B7288" s="93">
        <v>44800</v>
      </c>
      <c r="C7288" s="93">
        <v>44800</v>
      </c>
      <c r="D7288">
        <v>4.4999999999999999E-4</v>
      </c>
      <c r="E7288">
        <v>4.4999999999999999E-4</v>
      </c>
      <c r="F7288" t="s">
        <v>67</v>
      </c>
      <c r="G7288">
        <v>7612.3532414497186</v>
      </c>
      <c r="H7288">
        <v>3.425558958652374</v>
      </c>
      <c r="I7288">
        <v>3.425558958652374</v>
      </c>
      <c r="J7288">
        <v>1</v>
      </c>
      <c r="L7288" t="s">
        <v>9990</v>
      </c>
      <c r="M7288" t="s">
        <v>78</v>
      </c>
      <c r="R7288" t="s">
        <v>12932</v>
      </c>
      <c r="T7288" t="s">
        <v>78</v>
      </c>
      <c r="V7288" t="s">
        <v>9991</v>
      </c>
      <c r="W7288" t="s">
        <v>9991</v>
      </c>
      <c r="X7288" t="s">
        <v>1132</v>
      </c>
      <c r="Y7288" t="s">
        <v>1133</v>
      </c>
      <c r="Z7288" t="s">
        <v>1133</v>
      </c>
      <c r="AA7288" t="s">
        <v>30</v>
      </c>
      <c r="AC7288" t="s">
        <v>12938</v>
      </c>
      <c r="AD7288">
        <v>1</v>
      </c>
      <c r="AE7288">
        <v>1</v>
      </c>
    </row>
    <row r="7289" spans="1:31">
      <c r="A7289" t="s">
        <v>12939</v>
      </c>
      <c r="B7289" s="93">
        <v>44800</v>
      </c>
      <c r="C7289" s="93">
        <v>44800</v>
      </c>
      <c r="D7289">
        <v>3.15E-3</v>
      </c>
      <c r="E7289">
        <v>3.15E-3</v>
      </c>
      <c r="F7289" t="s">
        <v>80</v>
      </c>
      <c r="G7289">
        <v>7618.9382337927509</v>
      </c>
      <c r="H7289">
        <v>23.999655436447171</v>
      </c>
      <c r="I7289">
        <v>23.999655436447171</v>
      </c>
      <c r="J7289">
        <v>1</v>
      </c>
      <c r="M7289" t="s">
        <v>78</v>
      </c>
      <c r="R7289" t="s">
        <v>12932</v>
      </c>
      <c r="T7289" t="s">
        <v>78</v>
      </c>
      <c r="V7289" t="s">
        <v>9991</v>
      </c>
      <c r="W7289" t="s">
        <v>9991</v>
      </c>
      <c r="X7289" t="s">
        <v>1132</v>
      </c>
      <c r="Y7289" t="s">
        <v>1133</v>
      </c>
      <c r="Z7289" t="s">
        <v>1133</v>
      </c>
      <c r="AA7289" t="s">
        <v>30</v>
      </c>
      <c r="AC7289" t="s">
        <v>12940</v>
      </c>
      <c r="AD7289">
        <v>1</v>
      </c>
      <c r="AE7289">
        <v>1</v>
      </c>
    </row>
    <row r="7290" spans="1:31">
      <c r="A7290" t="s">
        <v>12941</v>
      </c>
      <c r="B7290" s="93">
        <v>44799</v>
      </c>
      <c r="C7290" s="93">
        <v>44799</v>
      </c>
      <c r="D7290">
        <v>3.7500000000000001E-4</v>
      </c>
      <c r="E7290">
        <v>3.7500000000000001E-4</v>
      </c>
      <c r="F7290" t="s">
        <v>67</v>
      </c>
      <c r="G7290">
        <v>7690.4130545639973</v>
      </c>
      <c r="H7290">
        <v>2.883904895461499</v>
      </c>
      <c r="I7290">
        <v>2.883904895461499</v>
      </c>
      <c r="J7290">
        <v>1</v>
      </c>
      <c r="L7290" t="s">
        <v>9990</v>
      </c>
      <c r="M7290" t="s">
        <v>78</v>
      </c>
      <c r="R7290" t="s">
        <v>12932</v>
      </c>
      <c r="T7290" t="s">
        <v>78</v>
      </c>
      <c r="V7290" t="s">
        <v>9991</v>
      </c>
      <c r="W7290" t="s">
        <v>9991</v>
      </c>
      <c r="X7290" t="s">
        <v>1132</v>
      </c>
      <c r="Y7290" t="s">
        <v>1133</v>
      </c>
      <c r="Z7290" t="s">
        <v>1133</v>
      </c>
      <c r="AA7290" t="s">
        <v>30</v>
      </c>
      <c r="AC7290" t="s">
        <v>12942</v>
      </c>
      <c r="AD7290">
        <v>1</v>
      </c>
      <c r="AE7290">
        <v>1</v>
      </c>
    </row>
    <row r="7291" spans="1:31">
      <c r="A7291" t="s">
        <v>12943</v>
      </c>
      <c r="B7291" s="93">
        <v>44797</v>
      </c>
      <c r="C7291" s="93">
        <v>44797</v>
      </c>
      <c r="D7291">
        <v>7.5000000000000002E-7</v>
      </c>
      <c r="E7291">
        <v>7.5000000000000002E-7</v>
      </c>
      <c r="F7291" t="s">
        <v>67</v>
      </c>
      <c r="G7291">
        <v>8508.0636877247034</v>
      </c>
      <c r="H7291">
        <v>6.3810477657935266E-3</v>
      </c>
      <c r="I7291">
        <v>6.3810477657935266E-3</v>
      </c>
      <c r="J7291">
        <v>1</v>
      </c>
      <c r="L7291" t="s">
        <v>9990</v>
      </c>
      <c r="M7291" t="s">
        <v>65</v>
      </c>
      <c r="R7291" t="s">
        <v>12932</v>
      </c>
      <c r="T7291" t="s">
        <v>65</v>
      </c>
      <c r="V7291" t="s">
        <v>9991</v>
      </c>
      <c r="W7291" t="s">
        <v>9991</v>
      </c>
      <c r="X7291" t="s">
        <v>1132</v>
      </c>
      <c r="Y7291" t="s">
        <v>1133</v>
      </c>
      <c r="Z7291" t="s">
        <v>1133</v>
      </c>
      <c r="AA7291" t="s">
        <v>30</v>
      </c>
      <c r="AC7291" t="s">
        <v>12944</v>
      </c>
      <c r="AD7291">
        <v>1</v>
      </c>
      <c r="AE7291">
        <v>1</v>
      </c>
    </row>
    <row r="7292" spans="1:31">
      <c r="A7292" t="s">
        <v>12945</v>
      </c>
      <c r="B7292" s="93">
        <v>44797</v>
      </c>
      <c r="C7292" s="93">
        <v>44797</v>
      </c>
      <c r="D7292">
        <v>3.375E-3</v>
      </c>
      <c r="E7292">
        <v>3.375E-3</v>
      </c>
      <c r="F7292" t="s">
        <v>80</v>
      </c>
      <c r="G7292">
        <v>8547.7657935285042</v>
      </c>
      <c r="H7292">
        <v>28.848709553158699</v>
      </c>
      <c r="I7292">
        <v>28.848709553158699</v>
      </c>
      <c r="J7292">
        <v>1</v>
      </c>
      <c r="M7292" t="s">
        <v>78</v>
      </c>
      <c r="R7292" t="s">
        <v>12932</v>
      </c>
      <c r="T7292" t="s">
        <v>78</v>
      </c>
      <c r="V7292" t="s">
        <v>9991</v>
      </c>
      <c r="W7292" t="s">
        <v>9991</v>
      </c>
      <c r="X7292" t="s">
        <v>1132</v>
      </c>
      <c r="Y7292" t="s">
        <v>1133</v>
      </c>
      <c r="Z7292" t="s">
        <v>1133</v>
      </c>
      <c r="AA7292" t="s">
        <v>30</v>
      </c>
      <c r="AC7292" t="s">
        <v>12946</v>
      </c>
      <c r="AD7292">
        <v>1</v>
      </c>
      <c r="AE7292">
        <v>1</v>
      </c>
    </row>
    <row r="7293" spans="1:31">
      <c r="A7293" t="s">
        <v>12947</v>
      </c>
      <c r="B7293" s="93">
        <v>44797</v>
      </c>
      <c r="C7293" s="93">
        <v>44797</v>
      </c>
      <c r="D7293">
        <v>3.375E-3</v>
      </c>
      <c r="E7293">
        <v>3.375E-3</v>
      </c>
      <c r="F7293" t="s">
        <v>80</v>
      </c>
      <c r="G7293">
        <v>8547.7657935285042</v>
      </c>
      <c r="H7293">
        <v>28.848709553158699</v>
      </c>
      <c r="I7293">
        <v>28.848709553158699</v>
      </c>
      <c r="J7293">
        <v>1</v>
      </c>
      <c r="M7293" t="s">
        <v>78</v>
      </c>
      <c r="R7293" t="s">
        <v>12932</v>
      </c>
      <c r="T7293" t="s">
        <v>78</v>
      </c>
      <c r="V7293" t="s">
        <v>9991</v>
      </c>
      <c r="W7293" t="s">
        <v>9991</v>
      </c>
      <c r="X7293" t="s">
        <v>1132</v>
      </c>
      <c r="Y7293" t="s">
        <v>1133</v>
      </c>
      <c r="Z7293" t="s">
        <v>1133</v>
      </c>
      <c r="AA7293" t="s">
        <v>30</v>
      </c>
      <c r="AC7293" t="s">
        <v>12948</v>
      </c>
      <c r="AD7293">
        <v>1</v>
      </c>
      <c r="AE7293">
        <v>1</v>
      </c>
    </row>
    <row r="7294" spans="1:31">
      <c r="A7294" t="s">
        <v>12949</v>
      </c>
      <c r="B7294" s="93">
        <v>44796</v>
      </c>
      <c r="C7294" s="93">
        <v>44796</v>
      </c>
      <c r="D7294">
        <v>7.5000000000000002E-7</v>
      </c>
      <c r="E7294">
        <v>7.5000000000000002E-7</v>
      </c>
      <c r="F7294" t="s">
        <v>67</v>
      </c>
      <c r="G7294">
        <v>8545.9958932238205</v>
      </c>
      <c r="H7294">
        <v>6.4094969199178656E-3</v>
      </c>
      <c r="I7294">
        <v>6.4094969199178656E-3</v>
      </c>
      <c r="J7294">
        <v>1</v>
      </c>
      <c r="L7294" t="s">
        <v>9990</v>
      </c>
      <c r="M7294" t="s">
        <v>78</v>
      </c>
      <c r="R7294" t="s">
        <v>12932</v>
      </c>
      <c r="T7294" t="s">
        <v>78</v>
      </c>
      <c r="V7294" t="s">
        <v>9991</v>
      </c>
      <c r="W7294" t="s">
        <v>9991</v>
      </c>
      <c r="X7294" t="s">
        <v>1132</v>
      </c>
      <c r="Y7294" t="s">
        <v>1133</v>
      </c>
      <c r="Z7294" t="s">
        <v>1133</v>
      </c>
      <c r="AA7294" t="s">
        <v>30</v>
      </c>
      <c r="AC7294" t="s">
        <v>12950</v>
      </c>
      <c r="AD7294">
        <v>1</v>
      </c>
      <c r="AE7294">
        <v>1</v>
      </c>
    </row>
    <row r="7295" spans="1:31">
      <c r="A7295" t="s">
        <v>12951</v>
      </c>
      <c r="B7295" s="93">
        <v>44796</v>
      </c>
      <c r="C7295" s="93">
        <v>44796</v>
      </c>
      <c r="D7295">
        <v>7.5000000000000002E-7</v>
      </c>
      <c r="E7295">
        <v>7.5000000000000002E-7</v>
      </c>
      <c r="F7295" t="s">
        <v>67</v>
      </c>
      <c r="G7295">
        <v>8545.9958932238205</v>
      </c>
      <c r="H7295">
        <v>6.4094969199178656E-3</v>
      </c>
      <c r="I7295">
        <v>6.4094969199178656E-3</v>
      </c>
      <c r="J7295">
        <v>1</v>
      </c>
      <c r="L7295" t="s">
        <v>9990</v>
      </c>
      <c r="M7295" t="s">
        <v>78</v>
      </c>
      <c r="R7295" t="s">
        <v>12932</v>
      </c>
      <c r="T7295" t="s">
        <v>78</v>
      </c>
      <c r="V7295" t="s">
        <v>9991</v>
      </c>
      <c r="W7295" t="s">
        <v>9991</v>
      </c>
      <c r="X7295" t="s">
        <v>1132</v>
      </c>
      <c r="Y7295" t="s">
        <v>1133</v>
      </c>
      <c r="Z7295" t="s">
        <v>1133</v>
      </c>
      <c r="AA7295" t="s">
        <v>30</v>
      </c>
      <c r="AC7295" t="s">
        <v>12952</v>
      </c>
      <c r="AD7295">
        <v>1</v>
      </c>
      <c r="AE7295">
        <v>1</v>
      </c>
    </row>
    <row r="7296" spans="1:31">
      <c r="A7296" t="s">
        <v>12953</v>
      </c>
      <c r="B7296" s="93">
        <v>44796</v>
      </c>
      <c r="C7296" s="93">
        <v>44796</v>
      </c>
      <c r="D7296">
        <v>3.7499999999999999E-3</v>
      </c>
      <c r="E7296">
        <v>3.7499999999999999E-3</v>
      </c>
      <c r="F7296" t="s">
        <v>80</v>
      </c>
      <c r="G7296">
        <v>8545.4312114989752</v>
      </c>
      <c r="H7296">
        <v>32.045367043121153</v>
      </c>
      <c r="I7296">
        <v>32.045367043121153</v>
      </c>
      <c r="J7296">
        <v>1</v>
      </c>
      <c r="M7296" t="s">
        <v>78</v>
      </c>
      <c r="R7296" t="s">
        <v>12932</v>
      </c>
      <c r="T7296" t="s">
        <v>78</v>
      </c>
      <c r="V7296" t="s">
        <v>9991</v>
      </c>
      <c r="W7296" t="s">
        <v>9991</v>
      </c>
      <c r="X7296" t="s">
        <v>1132</v>
      </c>
      <c r="Y7296" t="s">
        <v>1133</v>
      </c>
      <c r="Z7296" t="s">
        <v>1133</v>
      </c>
      <c r="AA7296" t="s">
        <v>30</v>
      </c>
      <c r="AC7296" t="s">
        <v>12954</v>
      </c>
      <c r="AD7296">
        <v>1</v>
      </c>
      <c r="AE7296">
        <v>1</v>
      </c>
    </row>
    <row r="7297" spans="1:31">
      <c r="A7297" t="s">
        <v>12955</v>
      </c>
      <c r="B7297" s="93">
        <v>44795</v>
      </c>
      <c r="C7297" s="93">
        <v>44795</v>
      </c>
      <c r="D7297">
        <v>-2.5584687903223019E-3</v>
      </c>
      <c r="E7297">
        <v>-2.5584687903223019E-3</v>
      </c>
      <c r="F7297" t="s">
        <v>67</v>
      </c>
      <c r="G7297">
        <v>8422.2395023328154</v>
      </c>
      <c r="H7297">
        <v>-21.548036911338141</v>
      </c>
      <c r="I7297">
        <v>-21.548036911338141</v>
      </c>
      <c r="J7297">
        <v>1</v>
      </c>
      <c r="L7297" t="s">
        <v>65</v>
      </c>
      <c r="M7297" t="s">
        <v>12764</v>
      </c>
      <c r="R7297" t="s">
        <v>8556</v>
      </c>
      <c r="T7297" t="s">
        <v>65</v>
      </c>
      <c r="V7297" t="s">
        <v>4153</v>
      </c>
      <c r="W7297" t="s">
        <v>4154</v>
      </c>
      <c r="X7297" t="s">
        <v>168</v>
      </c>
      <c r="Y7297" t="s">
        <v>268</v>
      </c>
      <c r="Z7297" t="s">
        <v>268</v>
      </c>
      <c r="AA7297" t="s">
        <v>19</v>
      </c>
      <c r="AC7297" t="s">
        <v>12956</v>
      </c>
      <c r="AD7297">
        <v>1</v>
      </c>
      <c r="AE7297">
        <v>1</v>
      </c>
    </row>
    <row r="7298" spans="1:31">
      <c r="A7298" t="s">
        <v>12957</v>
      </c>
      <c r="B7298" s="93">
        <v>44795</v>
      </c>
      <c r="C7298" s="93">
        <v>44795</v>
      </c>
      <c r="D7298">
        <v>3.6000000000000002E-4</v>
      </c>
      <c r="E7298">
        <v>3.6000000000000002E-4</v>
      </c>
      <c r="F7298" t="s">
        <v>67</v>
      </c>
      <c r="G7298">
        <v>8422.2395023328154</v>
      </c>
      <c r="H7298">
        <v>3.032006220839814</v>
      </c>
      <c r="I7298">
        <v>3.032006220839814</v>
      </c>
      <c r="J7298">
        <v>1</v>
      </c>
      <c r="L7298" t="s">
        <v>9990</v>
      </c>
      <c r="M7298" t="s">
        <v>78</v>
      </c>
      <c r="R7298" t="s">
        <v>12932</v>
      </c>
      <c r="T7298" t="s">
        <v>78</v>
      </c>
      <c r="V7298" t="s">
        <v>9991</v>
      </c>
      <c r="W7298" t="s">
        <v>9991</v>
      </c>
      <c r="X7298" t="s">
        <v>1132</v>
      </c>
      <c r="Y7298" t="s">
        <v>1133</v>
      </c>
      <c r="Z7298" t="s">
        <v>1133</v>
      </c>
      <c r="AA7298" t="s">
        <v>30</v>
      </c>
      <c r="AC7298" t="s">
        <v>12958</v>
      </c>
      <c r="AD7298">
        <v>1</v>
      </c>
      <c r="AE7298">
        <v>1</v>
      </c>
    </row>
    <row r="7299" spans="1:31">
      <c r="A7299" t="s">
        <v>12959</v>
      </c>
      <c r="B7299" s="93">
        <v>44795</v>
      </c>
      <c r="C7299" s="93">
        <v>44795</v>
      </c>
      <c r="D7299">
        <v>5.2461749999999996E-3</v>
      </c>
      <c r="E7299">
        <v>5.2461749999999996E-3</v>
      </c>
      <c r="F7299" t="s">
        <v>67</v>
      </c>
      <c r="G7299">
        <v>8422.2395023328154</v>
      </c>
      <c r="H7299">
        <v>44.184542321150857</v>
      </c>
      <c r="I7299">
        <v>44.184542321150857</v>
      </c>
      <c r="J7299">
        <v>1</v>
      </c>
      <c r="L7299" t="s">
        <v>9990</v>
      </c>
      <c r="M7299" t="s">
        <v>78</v>
      </c>
      <c r="R7299" t="s">
        <v>12932</v>
      </c>
      <c r="T7299" t="s">
        <v>78</v>
      </c>
      <c r="V7299" t="s">
        <v>9991</v>
      </c>
      <c r="W7299" t="s">
        <v>9991</v>
      </c>
      <c r="X7299" t="s">
        <v>1132</v>
      </c>
      <c r="Y7299" t="s">
        <v>1133</v>
      </c>
      <c r="Z7299" t="s">
        <v>1133</v>
      </c>
      <c r="AA7299" t="s">
        <v>30</v>
      </c>
      <c r="AC7299" t="s">
        <v>12960</v>
      </c>
      <c r="AD7299">
        <v>1</v>
      </c>
      <c r="AE7299">
        <v>1</v>
      </c>
    </row>
    <row r="7300" spans="1:31">
      <c r="A7300" t="s">
        <v>12961</v>
      </c>
      <c r="B7300" s="93">
        <v>44795</v>
      </c>
      <c r="C7300" s="93">
        <v>44795</v>
      </c>
      <c r="D7300">
        <v>-1.4904228546334399E-3</v>
      </c>
      <c r="E7300">
        <v>-1.4904228546334399E-3</v>
      </c>
      <c r="F7300" t="s">
        <v>67</v>
      </c>
      <c r="G7300">
        <v>8422.2395023328154</v>
      </c>
      <c r="H7300">
        <v>-12.552698241473401</v>
      </c>
      <c r="I7300">
        <v>-12.552698241473401</v>
      </c>
      <c r="J7300">
        <v>1</v>
      </c>
      <c r="L7300" t="s">
        <v>65</v>
      </c>
      <c r="M7300" t="s">
        <v>12764</v>
      </c>
      <c r="R7300" t="s">
        <v>8556</v>
      </c>
      <c r="T7300" t="s">
        <v>65</v>
      </c>
      <c r="V7300" t="s">
        <v>4153</v>
      </c>
      <c r="W7300" t="s">
        <v>4154</v>
      </c>
      <c r="X7300" t="s">
        <v>168</v>
      </c>
      <c r="Y7300" t="s">
        <v>268</v>
      </c>
      <c r="Z7300" t="s">
        <v>268</v>
      </c>
      <c r="AA7300" t="s">
        <v>19</v>
      </c>
      <c r="AC7300" t="s">
        <v>12962</v>
      </c>
      <c r="AD7300">
        <v>1</v>
      </c>
      <c r="AE7300">
        <v>1</v>
      </c>
    </row>
    <row r="7301" spans="1:31">
      <c r="A7301" t="s">
        <v>12963</v>
      </c>
      <c r="B7301" s="93">
        <v>44794</v>
      </c>
      <c r="C7301" s="93">
        <v>44794</v>
      </c>
      <c r="D7301">
        <v>6.0000000000000001E-3</v>
      </c>
      <c r="E7301">
        <v>6.0000000000000001E-3</v>
      </c>
      <c r="F7301" t="s">
        <v>67</v>
      </c>
      <c r="G7301">
        <v>8439.5409494001033</v>
      </c>
      <c r="H7301">
        <v>50.637245696400619</v>
      </c>
      <c r="I7301">
        <v>50.637245696400619</v>
      </c>
      <c r="J7301">
        <v>1</v>
      </c>
      <c r="L7301" t="s">
        <v>9990</v>
      </c>
      <c r="M7301" t="s">
        <v>78</v>
      </c>
      <c r="R7301" t="s">
        <v>12932</v>
      </c>
      <c r="T7301" t="s">
        <v>78</v>
      </c>
      <c r="V7301" t="s">
        <v>9991</v>
      </c>
      <c r="W7301" t="s">
        <v>9991</v>
      </c>
      <c r="X7301" t="s">
        <v>1132</v>
      </c>
      <c r="Y7301" t="s">
        <v>1133</v>
      </c>
      <c r="Z7301" t="s">
        <v>1133</v>
      </c>
      <c r="AA7301" t="s">
        <v>30</v>
      </c>
      <c r="AC7301" t="s">
        <v>12964</v>
      </c>
      <c r="AD7301">
        <v>1</v>
      </c>
      <c r="AE7301">
        <v>1</v>
      </c>
    </row>
    <row r="7302" spans="1:31">
      <c r="A7302" t="s">
        <v>12965</v>
      </c>
      <c r="B7302" s="93">
        <v>44794</v>
      </c>
      <c r="C7302" s="93">
        <v>44794</v>
      </c>
      <c r="D7302">
        <v>5.2500000000000003E-3</v>
      </c>
      <c r="E7302">
        <v>5.2500000000000003E-3</v>
      </c>
      <c r="F7302" t="s">
        <v>67</v>
      </c>
      <c r="G7302">
        <v>8439.5409494001033</v>
      </c>
      <c r="H7302">
        <v>44.307589984350543</v>
      </c>
      <c r="I7302">
        <v>44.307589984350543</v>
      </c>
      <c r="J7302">
        <v>1</v>
      </c>
      <c r="L7302" t="s">
        <v>9990</v>
      </c>
      <c r="M7302" t="s">
        <v>78</v>
      </c>
      <c r="R7302" t="s">
        <v>12932</v>
      </c>
      <c r="T7302" t="s">
        <v>78</v>
      </c>
      <c r="V7302" t="s">
        <v>9991</v>
      </c>
      <c r="W7302" t="s">
        <v>9991</v>
      </c>
      <c r="X7302" t="s">
        <v>1132</v>
      </c>
      <c r="Y7302" t="s">
        <v>1133</v>
      </c>
      <c r="Z7302" t="s">
        <v>1133</v>
      </c>
      <c r="AA7302" t="s">
        <v>30</v>
      </c>
      <c r="AC7302" t="s">
        <v>12966</v>
      </c>
      <c r="AD7302">
        <v>1</v>
      </c>
      <c r="AE7302">
        <v>1</v>
      </c>
    </row>
    <row r="7303" spans="1:31">
      <c r="A7303" t="s">
        <v>12967</v>
      </c>
      <c r="B7303" s="93">
        <v>44794</v>
      </c>
      <c r="C7303" s="93">
        <v>44794</v>
      </c>
      <c r="D7303">
        <v>6.0000000000000001E-3</v>
      </c>
      <c r="E7303">
        <v>6.0000000000000001E-3</v>
      </c>
      <c r="F7303" t="s">
        <v>67</v>
      </c>
      <c r="G7303">
        <v>8439.5409494001033</v>
      </c>
      <c r="H7303">
        <v>50.637245696400619</v>
      </c>
      <c r="I7303">
        <v>50.637245696400619</v>
      </c>
      <c r="J7303">
        <v>1</v>
      </c>
      <c r="L7303" t="s">
        <v>9990</v>
      </c>
      <c r="M7303" t="s">
        <v>78</v>
      </c>
      <c r="R7303" t="s">
        <v>12932</v>
      </c>
      <c r="T7303" t="s">
        <v>78</v>
      </c>
      <c r="V7303" t="s">
        <v>9991</v>
      </c>
      <c r="W7303" t="s">
        <v>9991</v>
      </c>
      <c r="X7303" t="s">
        <v>1132</v>
      </c>
      <c r="Y7303" t="s">
        <v>1133</v>
      </c>
      <c r="Z7303" t="s">
        <v>1133</v>
      </c>
      <c r="AA7303" t="s">
        <v>30</v>
      </c>
      <c r="AC7303" t="s">
        <v>12968</v>
      </c>
      <c r="AD7303">
        <v>1</v>
      </c>
      <c r="AE7303">
        <v>1</v>
      </c>
    </row>
    <row r="7304" spans="1:31">
      <c r="A7304" t="s">
        <v>12969</v>
      </c>
      <c r="B7304" s="93">
        <v>44793</v>
      </c>
      <c r="C7304" s="93">
        <v>44793</v>
      </c>
      <c r="D7304">
        <v>4.0499999999999998E-3</v>
      </c>
      <c r="E7304">
        <v>4.0499999999999998E-3</v>
      </c>
      <c r="F7304" t="s">
        <v>67</v>
      </c>
      <c r="G7304">
        <v>8224.0605427974951</v>
      </c>
      <c r="H7304">
        <v>33.307445198329852</v>
      </c>
      <c r="I7304">
        <v>33.307445198329852</v>
      </c>
      <c r="J7304">
        <v>1</v>
      </c>
      <c r="L7304" t="s">
        <v>9990</v>
      </c>
      <c r="M7304" t="s">
        <v>78</v>
      </c>
      <c r="R7304" t="s">
        <v>12932</v>
      </c>
      <c r="T7304" t="s">
        <v>78</v>
      </c>
      <c r="V7304" t="s">
        <v>9991</v>
      </c>
      <c r="W7304" t="s">
        <v>9991</v>
      </c>
      <c r="X7304" t="s">
        <v>1132</v>
      </c>
      <c r="Y7304" t="s">
        <v>1133</v>
      </c>
      <c r="Z7304" t="s">
        <v>1133</v>
      </c>
      <c r="AA7304" t="s">
        <v>30</v>
      </c>
      <c r="AC7304" t="s">
        <v>12970</v>
      </c>
      <c r="AD7304">
        <v>1</v>
      </c>
      <c r="AE7304">
        <v>1</v>
      </c>
    </row>
    <row r="7305" spans="1:31">
      <c r="A7305" t="s">
        <v>12971</v>
      </c>
      <c r="B7305" s="93">
        <v>44793</v>
      </c>
      <c r="C7305" s="93">
        <v>44793</v>
      </c>
      <c r="D7305">
        <v>3.9750000000000002E-3</v>
      </c>
      <c r="E7305">
        <v>3.9750000000000002E-3</v>
      </c>
      <c r="F7305" t="s">
        <v>67</v>
      </c>
      <c r="G7305">
        <v>8224.0605427974951</v>
      </c>
      <c r="H7305">
        <v>32.690640657620037</v>
      </c>
      <c r="I7305">
        <v>32.690640657620037</v>
      </c>
      <c r="J7305">
        <v>1</v>
      </c>
      <c r="L7305" t="s">
        <v>9990</v>
      </c>
      <c r="M7305" t="s">
        <v>78</v>
      </c>
      <c r="R7305" t="s">
        <v>12932</v>
      </c>
      <c r="T7305" t="s">
        <v>78</v>
      </c>
      <c r="V7305" t="s">
        <v>9991</v>
      </c>
      <c r="W7305" t="s">
        <v>9991</v>
      </c>
      <c r="X7305" t="s">
        <v>1132</v>
      </c>
      <c r="Y7305" t="s">
        <v>1133</v>
      </c>
      <c r="Z7305" t="s">
        <v>1133</v>
      </c>
      <c r="AA7305" t="s">
        <v>30</v>
      </c>
      <c r="AC7305" t="s">
        <v>12972</v>
      </c>
      <c r="AD7305">
        <v>1</v>
      </c>
      <c r="AE7305">
        <v>1</v>
      </c>
    </row>
    <row r="7306" spans="1:31">
      <c r="A7306" t="s">
        <v>12973</v>
      </c>
      <c r="B7306" s="93">
        <v>44793</v>
      </c>
      <c r="C7306" s="93">
        <v>44793</v>
      </c>
      <c r="D7306">
        <v>4.0740000000000004E-3</v>
      </c>
      <c r="E7306">
        <v>4.0740000000000004E-3</v>
      </c>
      <c r="F7306" t="s">
        <v>67</v>
      </c>
      <c r="G7306">
        <v>8224.0605427974951</v>
      </c>
      <c r="H7306">
        <v>33.504822651357003</v>
      </c>
      <c r="I7306">
        <v>33.504822651357003</v>
      </c>
      <c r="J7306">
        <v>1</v>
      </c>
      <c r="L7306" t="s">
        <v>9990</v>
      </c>
      <c r="M7306" t="s">
        <v>78</v>
      </c>
      <c r="R7306" t="s">
        <v>12932</v>
      </c>
      <c r="T7306" t="s">
        <v>78</v>
      </c>
      <c r="V7306" t="s">
        <v>9991</v>
      </c>
      <c r="W7306" t="s">
        <v>9991</v>
      </c>
      <c r="X7306" t="s">
        <v>1132</v>
      </c>
      <c r="Y7306" t="s">
        <v>1133</v>
      </c>
      <c r="Z7306" t="s">
        <v>1133</v>
      </c>
      <c r="AA7306" t="s">
        <v>30</v>
      </c>
      <c r="AC7306" t="s">
        <v>12974</v>
      </c>
      <c r="AD7306">
        <v>1</v>
      </c>
      <c r="AE7306">
        <v>1</v>
      </c>
    </row>
    <row r="7307" spans="1:31">
      <c r="A7307" t="s">
        <v>12975</v>
      </c>
      <c r="B7307" s="93">
        <v>44793</v>
      </c>
      <c r="C7307" s="93">
        <v>44793</v>
      </c>
      <c r="D7307">
        <v>5.2424999999999998E-3</v>
      </c>
      <c r="E7307">
        <v>5.2424999999999998E-3</v>
      </c>
      <c r="F7307" t="s">
        <v>67</v>
      </c>
      <c r="G7307">
        <v>8224.0605427974951</v>
      </c>
      <c r="H7307">
        <v>43.114637395615873</v>
      </c>
      <c r="I7307">
        <v>43.114637395615873</v>
      </c>
      <c r="J7307">
        <v>1</v>
      </c>
      <c r="L7307" t="s">
        <v>9990</v>
      </c>
      <c r="M7307" t="s">
        <v>78</v>
      </c>
      <c r="R7307" t="s">
        <v>12932</v>
      </c>
      <c r="T7307" t="s">
        <v>78</v>
      </c>
      <c r="V7307" t="s">
        <v>9991</v>
      </c>
      <c r="W7307" t="s">
        <v>9991</v>
      </c>
      <c r="X7307" t="s">
        <v>1132</v>
      </c>
      <c r="Y7307" t="s">
        <v>1133</v>
      </c>
      <c r="Z7307" t="s">
        <v>1133</v>
      </c>
      <c r="AA7307" t="s">
        <v>30</v>
      </c>
      <c r="AC7307" t="s">
        <v>12976</v>
      </c>
      <c r="AD7307">
        <v>1</v>
      </c>
      <c r="AE7307">
        <v>1</v>
      </c>
    </row>
    <row r="7308" spans="1:31">
      <c r="A7308" t="s">
        <v>12977</v>
      </c>
      <c r="B7308" s="93">
        <v>44792</v>
      </c>
      <c r="C7308" s="93">
        <v>44792</v>
      </c>
      <c r="D7308">
        <v>3.7425000000000002E-3</v>
      </c>
      <c r="E7308">
        <v>3.7425000000000002E-3</v>
      </c>
      <c r="F7308" t="s">
        <v>67</v>
      </c>
      <c r="G7308">
        <v>8389.2075078206453</v>
      </c>
      <c r="H7308">
        <v>31.396609098018772</v>
      </c>
      <c r="I7308">
        <v>31.396609098018772</v>
      </c>
      <c r="J7308">
        <v>1</v>
      </c>
      <c r="L7308" t="s">
        <v>9990</v>
      </c>
      <c r="M7308" t="s">
        <v>78</v>
      </c>
      <c r="R7308" t="s">
        <v>12932</v>
      </c>
      <c r="T7308" t="s">
        <v>78</v>
      </c>
      <c r="V7308" t="s">
        <v>9991</v>
      </c>
      <c r="W7308" t="s">
        <v>9991</v>
      </c>
      <c r="X7308" t="s">
        <v>1132</v>
      </c>
      <c r="Y7308" t="s">
        <v>1133</v>
      </c>
      <c r="Z7308" t="s">
        <v>1133</v>
      </c>
      <c r="AA7308" t="s">
        <v>30</v>
      </c>
      <c r="AC7308" t="s">
        <v>12978</v>
      </c>
      <c r="AD7308">
        <v>1</v>
      </c>
      <c r="AE7308">
        <v>1</v>
      </c>
    </row>
    <row r="7309" spans="1:31">
      <c r="A7309" t="s">
        <v>12979</v>
      </c>
      <c r="B7309" s="93">
        <v>44792</v>
      </c>
      <c r="C7309" s="93">
        <v>44792</v>
      </c>
      <c r="D7309">
        <v>3.7500000000000001E-4</v>
      </c>
      <c r="E7309">
        <v>3.7500000000000001E-4</v>
      </c>
      <c r="F7309" t="s">
        <v>80</v>
      </c>
      <c r="G7309">
        <v>8400.3128258602719</v>
      </c>
      <c r="H7309">
        <v>3.1501173096976021</v>
      </c>
      <c r="I7309">
        <v>3.1501173096976021</v>
      </c>
      <c r="J7309">
        <v>1</v>
      </c>
      <c r="M7309" t="s">
        <v>78</v>
      </c>
      <c r="R7309" t="s">
        <v>12932</v>
      </c>
      <c r="T7309" t="s">
        <v>78</v>
      </c>
      <c r="V7309" t="s">
        <v>9991</v>
      </c>
      <c r="W7309" t="s">
        <v>9991</v>
      </c>
      <c r="X7309" t="s">
        <v>1132</v>
      </c>
      <c r="Y7309" t="s">
        <v>1133</v>
      </c>
      <c r="Z7309" t="s">
        <v>1133</v>
      </c>
      <c r="AA7309" t="s">
        <v>30</v>
      </c>
      <c r="AC7309" t="s">
        <v>12980</v>
      </c>
      <c r="AD7309">
        <v>1</v>
      </c>
      <c r="AE7309">
        <v>1</v>
      </c>
    </row>
    <row r="7310" spans="1:31">
      <c r="A7310" t="s">
        <v>12981</v>
      </c>
      <c r="B7310" s="93">
        <v>44791</v>
      </c>
      <c r="C7310" s="93">
        <v>44791</v>
      </c>
      <c r="D7310">
        <v>3.6749999999999999E-3</v>
      </c>
      <c r="E7310">
        <v>3.6749999999999999E-3</v>
      </c>
      <c r="F7310" t="s">
        <v>67</v>
      </c>
      <c r="G7310">
        <v>9606.4516129032254</v>
      </c>
      <c r="H7310">
        <v>35.303709677419363</v>
      </c>
      <c r="I7310">
        <v>35.303709677419363</v>
      </c>
      <c r="J7310">
        <v>1</v>
      </c>
      <c r="L7310" t="s">
        <v>9990</v>
      </c>
      <c r="M7310" t="s">
        <v>78</v>
      </c>
      <c r="R7310" t="s">
        <v>12932</v>
      </c>
      <c r="T7310" t="s">
        <v>78</v>
      </c>
      <c r="V7310" t="s">
        <v>9991</v>
      </c>
      <c r="W7310" t="s">
        <v>9991</v>
      </c>
      <c r="X7310" t="s">
        <v>1132</v>
      </c>
      <c r="Y7310" t="s">
        <v>1133</v>
      </c>
      <c r="Z7310" t="s">
        <v>1133</v>
      </c>
      <c r="AA7310" t="s">
        <v>30</v>
      </c>
      <c r="AC7310" t="s">
        <v>12982</v>
      </c>
      <c r="AD7310">
        <v>1</v>
      </c>
      <c r="AE7310">
        <v>1</v>
      </c>
    </row>
    <row r="7311" spans="1:31">
      <c r="A7311" t="s">
        <v>12983</v>
      </c>
      <c r="B7311" s="93">
        <v>44791</v>
      </c>
      <c r="C7311" s="93">
        <v>44791</v>
      </c>
      <c r="D7311">
        <v>3.6600000000000001E-3</v>
      </c>
      <c r="E7311">
        <v>3.6600000000000001E-3</v>
      </c>
      <c r="F7311" t="s">
        <v>67</v>
      </c>
      <c r="G7311">
        <v>9606.4516129032254</v>
      </c>
      <c r="H7311">
        <v>35.159612903225813</v>
      </c>
      <c r="I7311">
        <v>35.159612903225813</v>
      </c>
      <c r="J7311">
        <v>1</v>
      </c>
      <c r="L7311" t="s">
        <v>9990</v>
      </c>
      <c r="M7311" t="s">
        <v>78</v>
      </c>
      <c r="R7311" t="s">
        <v>12932</v>
      </c>
      <c r="T7311" t="s">
        <v>78</v>
      </c>
      <c r="V7311" t="s">
        <v>9991</v>
      </c>
      <c r="W7311" t="s">
        <v>9991</v>
      </c>
      <c r="X7311" t="s">
        <v>1132</v>
      </c>
      <c r="Y7311" t="s">
        <v>1133</v>
      </c>
      <c r="Z7311" t="s">
        <v>1133</v>
      </c>
      <c r="AA7311" t="s">
        <v>30</v>
      </c>
      <c r="AC7311" t="s">
        <v>12984</v>
      </c>
      <c r="AD7311">
        <v>1</v>
      </c>
      <c r="AE7311">
        <v>1</v>
      </c>
    </row>
    <row r="7312" spans="1:31">
      <c r="A7312" t="s">
        <v>12985</v>
      </c>
      <c r="B7312" s="93">
        <v>44791</v>
      </c>
      <c r="C7312" s="93">
        <v>44791</v>
      </c>
      <c r="D7312">
        <v>2.6250000000000002E-3</v>
      </c>
      <c r="E7312">
        <v>2.6250000000000002E-3</v>
      </c>
      <c r="F7312" t="s">
        <v>80</v>
      </c>
      <c r="G7312">
        <v>9644.9011446409986</v>
      </c>
      <c r="H7312">
        <v>25.317865504682619</v>
      </c>
      <c r="I7312">
        <v>25.317865504682619</v>
      </c>
      <c r="J7312">
        <v>1</v>
      </c>
      <c r="M7312" t="s">
        <v>78</v>
      </c>
      <c r="R7312" t="s">
        <v>12932</v>
      </c>
      <c r="T7312" t="s">
        <v>78</v>
      </c>
      <c r="V7312" t="s">
        <v>9991</v>
      </c>
      <c r="W7312" t="s">
        <v>9991</v>
      </c>
      <c r="X7312" t="s">
        <v>1132</v>
      </c>
      <c r="Y7312" t="s">
        <v>1133</v>
      </c>
      <c r="Z7312" t="s">
        <v>1133</v>
      </c>
      <c r="AA7312" t="s">
        <v>30</v>
      </c>
      <c r="AC7312" t="s">
        <v>12986</v>
      </c>
      <c r="AD7312">
        <v>1</v>
      </c>
      <c r="AE7312">
        <v>1</v>
      </c>
    </row>
    <row r="7313" spans="1:31">
      <c r="A7313" t="s">
        <v>12987</v>
      </c>
      <c r="B7313" s="93">
        <v>44791</v>
      </c>
      <c r="C7313" s="93">
        <v>44791</v>
      </c>
      <c r="D7313">
        <v>3.0000000000000001E-3</v>
      </c>
      <c r="E7313">
        <v>3.0000000000000001E-3</v>
      </c>
      <c r="F7313" t="s">
        <v>80</v>
      </c>
      <c r="G7313">
        <v>9644.9011446409986</v>
      </c>
      <c r="H7313">
        <v>28.934703433923001</v>
      </c>
      <c r="I7313">
        <v>28.934703433923001</v>
      </c>
      <c r="J7313">
        <v>1</v>
      </c>
      <c r="M7313" t="s">
        <v>78</v>
      </c>
      <c r="R7313" t="s">
        <v>12932</v>
      </c>
      <c r="T7313" t="s">
        <v>78</v>
      </c>
      <c r="V7313" t="s">
        <v>9991</v>
      </c>
      <c r="W7313" t="s">
        <v>9991</v>
      </c>
      <c r="X7313" t="s">
        <v>1132</v>
      </c>
      <c r="Y7313" t="s">
        <v>1133</v>
      </c>
      <c r="Z7313" t="s">
        <v>1133</v>
      </c>
      <c r="AA7313" t="s">
        <v>30</v>
      </c>
      <c r="AC7313" t="s">
        <v>12988</v>
      </c>
      <c r="AD7313">
        <v>1</v>
      </c>
      <c r="AE7313">
        <v>1</v>
      </c>
    </row>
    <row r="7314" spans="1:31">
      <c r="A7314" t="s">
        <v>12989</v>
      </c>
      <c r="B7314" s="93">
        <v>44790</v>
      </c>
      <c r="C7314" s="93">
        <v>44790</v>
      </c>
      <c r="D7314">
        <v>3.0000000000000001E-3</v>
      </c>
      <c r="E7314">
        <v>3.0000000000000001E-3</v>
      </c>
      <c r="F7314" t="s">
        <v>67</v>
      </c>
      <c r="G7314">
        <v>9512.6556016597515</v>
      </c>
      <c r="H7314">
        <v>28.537966804979259</v>
      </c>
      <c r="I7314">
        <v>28.537966804979259</v>
      </c>
      <c r="J7314">
        <v>1</v>
      </c>
      <c r="L7314" t="s">
        <v>9990</v>
      </c>
      <c r="M7314" t="s">
        <v>78</v>
      </c>
      <c r="R7314" t="s">
        <v>12932</v>
      </c>
      <c r="T7314" t="s">
        <v>78</v>
      </c>
      <c r="V7314" t="s">
        <v>9991</v>
      </c>
      <c r="W7314" t="s">
        <v>9991</v>
      </c>
      <c r="X7314" t="s">
        <v>1132</v>
      </c>
      <c r="Y7314" t="s">
        <v>1133</v>
      </c>
      <c r="Z7314" t="s">
        <v>1133</v>
      </c>
      <c r="AA7314" t="s">
        <v>30</v>
      </c>
      <c r="AC7314" t="s">
        <v>12990</v>
      </c>
      <c r="AD7314">
        <v>1</v>
      </c>
      <c r="AE7314">
        <v>1</v>
      </c>
    </row>
    <row r="7315" spans="1:31">
      <c r="A7315" t="s">
        <v>12991</v>
      </c>
      <c r="B7315" s="93">
        <v>44790</v>
      </c>
      <c r="C7315" s="93">
        <v>44790</v>
      </c>
      <c r="D7315">
        <v>3.8999999999999998E-3</v>
      </c>
      <c r="E7315">
        <v>3.8999999999999998E-3</v>
      </c>
      <c r="F7315" t="s">
        <v>67</v>
      </c>
      <c r="G7315">
        <v>9512.6556016597515</v>
      </c>
      <c r="H7315">
        <v>37.099356846473029</v>
      </c>
      <c r="I7315">
        <v>37.099356846473029</v>
      </c>
      <c r="J7315">
        <v>1</v>
      </c>
      <c r="L7315" t="s">
        <v>9990</v>
      </c>
      <c r="M7315" t="s">
        <v>78</v>
      </c>
      <c r="R7315" t="s">
        <v>12932</v>
      </c>
      <c r="T7315" t="s">
        <v>78</v>
      </c>
      <c r="V7315" t="s">
        <v>9991</v>
      </c>
      <c r="W7315" t="s">
        <v>9991</v>
      </c>
      <c r="X7315" t="s">
        <v>1132</v>
      </c>
      <c r="Y7315" t="s">
        <v>1133</v>
      </c>
      <c r="Z7315" t="s">
        <v>1133</v>
      </c>
      <c r="AA7315" t="s">
        <v>30</v>
      </c>
      <c r="AC7315" t="s">
        <v>12992</v>
      </c>
      <c r="AD7315">
        <v>1</v>
      </c>
      <c r="AE7315">
        <v>1</v>
      </c>
    </row>
    <row r="7316" spans="1:31">
      <c r="A7316" t="s">
        <v>12993</v>
      </c>
      <c r="B7316" s="93">
        <v>44789</v>
      </c>
      <c r="C7316" s="93">
        <v>44789</v>
      </c>
      <c r="D7316">
        <v>4.7999999999999996E-3</v>
      </c>
      <c r="E7316">
        <v>4.7999999999999996E-3</v>
      </c>
      <c r="F7316" t="s">
        <v>67</v>
      </c>
      <c r="G7316">
        <v>9686.0681114551098</v>
      </c>
      <c r="H7316">
        <v>46.493126934984517</v>
      </c>
      <c r="I7316">
        <v>46.493126934984517</v>
      </c>
      <c r="J7316">
        <v>1</v>
      </c>
      <c r="L7316" t="s">
        <v>9990</v>
      </c>
      <c r="M7316" t="s">
        <v>78</v>
      </c>
      <c r="R7316" t="s">
        <v>12932</v>
      </c>
      <c r="T7316" t="s">
        <v>78</v>
      </c>
      <c r="V7316" t="s">
        <v>9991</v>
      </c>
      <c r="W7316" t="s">
        <v>9991</v>
      </c>
      <c r="X7316" t="s">
        <v>1132</v>
      </c>
      <c r="Y7316" t="s">
        <v>1133</v>
      </c>
      <c r="Z7316" t="s">
        <v>1133</v>
      </c>
      <c r="AA7316" t="s">
        <v>30</v>
      </c>
      <c r="AC7316" t="s">
        <v>12994</v>
      </c>
      <c r="AD7316">
        <v>1</v>
      </c>
      <c r="AE7316">
        <v>1</v>
      </c>
    </row>
    <row r="7317" spans="1:31">
      <c r="A7317" t="s">
        <v>12995</v>
      </c>
      <c r="B7317" s="93">
        <v>44789</v>
      </c>
      <c r="C7317" s="93">
        <v>44789</v>
      </c>
      <c r="D7317">
        <v>5.1749999999999999E-3</v>
      </c>
      <c r="E7317">
        <v>5.1749999999999999E-3</v>
      </c>
      <c r="F7317" t="s">
        <v>67</v>
      </c>
      <c r="G7317">
        <v>9686.0681114551098</v>
      </c>
      <c r="H7317">
        <v>50.125402476780202</v>
      </c>
      <c r="I7317">
        <v>50.125402476780202</v>
      </c>
      <c r="J7317">
        <v>1</v>
      </c>
      <c r="L7317" t="s">
        <v>9990</v>
      </c>
      <c r="M7317" t="s">
        <v>78</v>
      </c>
      <c r="R7317" t="s">
        <v>12932</v>
      </c>
      <c r="T7317" t="s">
        <v>78</v>
      </c>
      <c r="V7317" t="s">
        <v>9991</v>
      </c>
      <c r="W7317" t="s">
        <v>9991</v>
      </c>
      <c r="X7317" t="s">
        <v>1132</v>
      </c>
      <c r="Y7317" t="s">
        <v>1133</v>
      </c>
      <c r="Z7317" t="s">
        <v>1133</v>
      </c>
      <c r="AA7317" t="s">
        <v>30</v>
      </c>
      <c r="AC7317" t="s">
        <v>12996</v>
      </c>
      <c r="AD7317">
        <v>1</v>
      </c>
      <c r="AE7317">
        <v>1</v>
      </c>
    </row>
    <row r="7318" spans="1:31">
      <c r="A7318" t="s">
        <v>12997</v>
      </c>
      <c r="B7318" s="93">
        <v>44789</v>
      </c>
      <c r="C7318" s="93">
        <v>44789</v>
      </c>
      <c r="D7318">
        <v>-0.34016344918130798</v>
      </c>
      <c r="E7318">
        <v>-0.34016344918130798</v>
      </c>
      <c r="F7318" t="s">
        <v>67</v>
      </c>
      <c r="G7318">
        <v>9686.0681114551098</v>
      </c>
      <c r="H7318">
        <v>-3294.8463377976491</v>
      </c>
      <c r="I7318">
        <v>-3294.8463377976491</v>
      </c>
      <c r="J7318">
        <v>1</v>
      </c>
      <c r="L7318" t="s">
        <v>65</v>
      </c>
      <c r="R7318" t="s">
        <v>12998</v>
      </c>
      <c r="T7318" t="s">
        <v>65</v>
      </c>
      <c r="V7318" t="s">
        <v>12999</v>
      </c>
      <c r="W7318" t="s">
        <v>25</v>
      </c>
      <c r="X7318" t="s">
        <v>199</v>
      </c>
      <c r="Y7318" t="s">
        <v>199</v>
      </c>
      <c r="Z7318" t="s">
        <v>199</v>
      </c>
      <c r="AA7318" t="s">
        <v>28</v>
      </c>
      <c r="AC7318" t="s">
        <v>13000</v>
      </c>
      <c r="AD7318">
        <v>1</v>
      </c>
      <c r="AE7318">
        <v>1</v>
      </c>
    </row>
    <row r="7319" spans="1:31">
      <c r="A7319" t="s">
        <v>13001</v>
      </c>
      <c r="B7319" s="93">
        <v>44788</v>
      </c>
      <c r="C7319" s="93">
        <v>44788</v>
      </c>
      <c r="D7319">
        <v>-8.2473983062675597E-4</v>
      </c>
      <c r="E7319">
        <v>-8.2473983062675597E-4</v>
      </c>
      <c r="F7319" t="s">
        <v>67</v>
      </c>
      <c r="G7319">
        <v>9716.82864450128</v>
      </c>
      <c r="H7319">
        <v>-8.013855610495197</v>
      </c>
      <c r="I7319">
        <v>-8.013855610495197</v>
      </c>
      <c r="J7319">
        <v>1</v>
      </c>
      <c r="L7319" t="s">
        <v>65</v>
      </c>
      <c r="M7319" t="s">
        <v>12764</v>
      </c>
      <c r="R7319" t="s">
        <v>13002</v>
      </c>
      <c r="T7319" t="s">
        <v>65</v>
      </c>
      <c r="V7319" t="s">
        <v>8402</v>
      </c>
      <c r="W7319" t="s">
        <v>7116</v>
      </c>
      <c r="X7319" t="s">
        <v>168</v>
      </c>
      <c r="Y7319" t="s">
        <v>268</v>
      </c>
      <c r="Z7319" t="s">
        <v>268</v>
      </c>
      <c r="AA7319" t="s">
        <v>19</v>
      </c>
      <c r="AC7319" t="s">
        <v>13003</v>
      </c>
      <c r="AD7319">
        <v>1</v>
      </c>
      <c r="AE7319">
        <v>1</v>
      </c>
    </row>
    <row r="7320" spans="1:31">
      <c r="A7320" t="s">
        <v>13004</v>
      </c>
      <c r="B7320" s="93">
        <v>44787</v>
      </c>
      <c r="C7320" s="93">
        <v>44787</v>
      </c>
      <c r="D7320">
        <v>-7.225564433155201E-4</v>
      </c>
      <c r="E7320">
        <v>-7.225564433155201E-4</v>
      </c>
      <c r="F7320" t="s">
        <v>67</v>
      </c>
      <c r="G7320">
        <v>9887.7425944841671</v>
      </c>
      <c r="H7320">
        <v>-7.1444521214898531</v>
      </c>
      <c r="I7320">
        <v>-7.1444521214898531</v>
      </c>
      <c r="J7320">
        <v>1</v>
      </c>
      <c r="L7320" t="s">
        <v>65</v>
      </c>
      <c r="M7320" t="s">
        <v>12764</v>
      </c>
      <c r="R7320" t="s">
        <v>13002</v>
      </c>
      <c r="T7320" t="s">
        <v>65</v>
      </c>
      <c r="V7320" t="s">
        <v>8402</v>
      </c>
      <c r="W7320" t="s">
        <v>7116</v>
      </c>
      <c r="X7320" t="s">
        <v>168</v>
      </c>
      <c r="Y7320" t="s">
        <v>268</v>
      </c>
      <c r="Z7320" t="s">
        <v>268</v>
      </c>
      <c r="AA7320" t="s">
        <v>19</v>
      </c>
      <c r="AC7320" t="s">
        <v>13005</v>
      </c>
      <c r="AD7320">
        <v>1</v>
      </c>
      <c r="AE7320">
        <v>1</v>
      </c>
    </row>
    <row r="7321" spans="1:31">
      <c r="A7321" t="s">
        <v>13006</v>
      </c>
      <c r="B7321" s="93">
        <v>44787</v>
      </c>
      <c r="C7321" s="93">
        <v>44787</v>
      </c>
      <c r="D7321">
        <v>-2.60037916344405E-4</v>
      </c>
      <c r="E7321">
        <v>-2.60037916344405E-4</v>
      </c>
      <c r="F7321" t="s">
        <v>67</v>
      </c>
      <c r="G7321">
        <v>9887.7425944841671</v>
      </c>
      <c r="H7321">
        <v>-2.571187981619484</v>
      </c>
      <c r="I7321">
        <v>-2.571187981619484</v>
      </c>
      <c r="J7321">
        <v>1</v>
      </c>
      <c r="L7321" t="s">
        <v>65</v>
      </c>
      <c r="M7321" t="s">
        <v>12764</v>
      </c>
      <c r="R7321" t="s">
        <v>13007</v>
      </c>
      <c r="T7321" t="s">
        <v>65</v>
      </c>
      <c r="V7321" t="s">
        <v>8402</v>
      </c>
      <c r="W7321" t="s">
        <v>7116</v>
      </c>
      <c r="X7321" t="s">
        <v>168</v>
      </c>
      <c r="Y7321" t="s">
        <v>268</v>
      </c>
      <c r="Z7321" t="s">
        <v>268</v>
      </c>
      <c r="AA7321" t="s">
        <v>19</v>
      </c>
      <c r="AC7321" t="s">
        <v>13008</v>
      </c>
      <c r="AD7321">
        <v>1</v>
      </c>
      <c r="AE7321">
        <v>1</v>
      </c>
    </row>
    <row r="7322" spans="1:31">
      <c r="A7322" t="s">
        <v>13009</v>
      </c>
      <c r="B7322" s="93">
        <v>44787</v>
      </c>
      <c r="C7322" s="93">
        <v>44787</v>
      </c>
      <c r="D7322">
        <v>5.2500000000000003E-3</v>
      </c>
      <c r="E7322">
        <v>5.2500000000000003E-3</v>
      </c>
      <c r="F7322" t="s">
        <v>67</v>
      </c>
      <c r="G7322">
        <v>9887.7425944841671</v>
      </c>
      <c r="H7322">
        <v>51.910648621041879</v>
      </c>
      <c r="I7322">
        <v>51.910648621041879</v>
      </c>
      <c r="J7322">
        <v>1</v>
      </c>
      <c r="L7322" t="s">
        <v>9990</v>
      </c>
      <c r="M7322" t="s">
        <v>78</v>
      </c>
      <c r="R7322" t="s">
        <v>12932</v>
      </c>
      <c r="T7322" t="s">
        <v>78</v>
      </c>
      <c r="V7322" t="s">
        <v>9991</v>
      </c>
      <c r="W7322" t="s">
        <v>9991</v>
      </c>
      <c r="X7322" t="s">
        <v>1132</v>
      </c>
      <c r="Y7322" t="s">
        <v>1133</v>
      </c>
      <c r="Z7322" t="s">
        <v>1133</v>
      </c>
      <c r="AA7322" t="s">
        <v>30</v>
      </c>
      <c r="AC7322" t="s">
        <v>13010</v>
      </c>
      <c r="AD7322">
        <v>1</v>
      </c>
      <c r="AE7322">
        <v>1</v>
      </c>
    </row>
    <row r="7323" spans="1:31">
      <c r="A7323" t="s">
        <v>13011</v>
      </c>
      <c r="B7323" s="93">
        <v>44787</v>
      </c>
      <c r="C7323" s="93">
        <v>44787</v>
      </c>
      <c r="D7323">
        <v>-7.7220627595164803E-4</v>
      </c>
      <c r="E7323">
        <v>-7.7220627595164803E-4</v>
      </c>
      <c r="F7323" t="s">
        <v>67</v>
      </c>
      <c r="G7323">
        <v>9887.7425944841671</v>
      </c>
      <c r="H7323">
        <v>-7.6353768864551048</v>
      </c>
      <c r="I7323">
        <v>-7.6353768864551048</v>
      </c>
      <c r="J7323">
        <v>1</v>
      </c>
      <c r="L7323" t="s">
        <v>65</v>
      </c>
      <c r="M7323" t="s">
        <v>12764</v>
      </c>
      <c r="R7323" t="s">
        <v>13002</v>
      </c>
      <c r="T7323" t="s">
        <v>65</v>
      </c>
      <c r="V7323" t="s">
        <v>8402</v>
      </c>
      <c r="W7323" t="s">
        <v>7116</v>
      </c>
      <c r="X7323" t="s">
        <v>168</v>
      </c>
      <c r="Y7323" t="s">
        <v>268</v>
      </c>
      <c r="Z7323" t="s">
        <v>268</v>
      </c>
      <c r="AA7323" t="s">
        <v>19</v>
      </c>
      <c r="AC7323" t="s">
        <v>13012</v>
      </c>
      <c r="AD7323">
        <v>1</v>
      </c>
      <c r="AE7323">
        <v>1</v>
      </c>
    </row>
    <row r="7324" spans="1:31">
      <c r="A7324" t="s">
        <v>13013</v>
      </c>
      <c r="B7324" s="93">
        <v>44787</v>
      </c>
      <c r="C7324" s="93">
        <v>44787</v>
      </c>
      <c r="D7324">
        <v>-1.9705368753567452E-3</v>
      </c>
      <c r="E7324">
        <v>-1.9705368753567452E-3</v>
      </c>
      <c r="F7324" t="s">
        <v>67</v>
      </c>
      <c r="G7324">
        <v>9887.7425944841671</v>
      </c>
      <c r="H7324">
        <v>-19.484161396466629</v>
      </c>
      <c r="I7324">
        <v>-19.484161396466629</v>
      </c>
      <c r="J7324">
        <v>1</v>
      </c>
      <c r="L7324" t="s">
        <v>65</v>
      </c>
      <c r="M7324" t="s">
        <v>12764</v>
      </c>
      <c r="R7324" t="s">
        <v>13002</v>
      </c>
      <c r="T7324" t="s">
        <v>65</v>
      </c>
      <c r="V7324" t="s">
        <v>8402</v>
      </c>
      <c r="W7324" t="s">
        <v>7116</v>
      </c>
      <c r="X7324" t="s">
        <v>168</v>
      </c>
      <c r="Y7324" t="s">
        <v>268</v>
      </c>
      <c r="Z7324" t="s">
        <v>268</v>
      </c>
      <c r="AA7324" t="s">
        <v>19</v>
      </c>
      <c r="AC7324" t="s">
        <v>13014</v>
      </c>
      <c r="AD7324">
        <v>1</v>
      </c>
      <c r="AE7324">
        <v>1</v>
      </c>
    </row>
    <row r="7325" spans="1:31">
      <c r="A7325" t="s">
        <v>13015</v>
      </c>
      <c r="B7325" s="93">
        <v>44787</v>
      </c>
      <c r="C7325" s="93">
        <v>44787</v>
      </c>
      <c r="D7325">
        <v>-9.0121444338874511E-4</v>
      </c>
      <c r="E7325">
        <v>-9.0121444338874511E-4</v>
      </c>
      <c r="F7325" t="s">
        <v>67</v>
      </c>
      <c r="G7325">
        <v>9887.7425944841671</v>
      </c>
      <c r="H7325">
        <v>-8.9109764386592349</v>
      </c>
      <c r="I7325">
        <v>-8.9109764386592349</v>
      </c>
      <c r="J7325">
        <v>1</v>
      </c>
      <c r="L7325" t="s">
        <v>65</v>
      </c>
      <c r="M7325" t="s">
        <v>12764</v>
      </c>
      <c r="R7325" t="s">
        <v>13002</v>
      </c>
      <c r="T7325" t="s">
        <v>65</v>
      </c>
      <c r="V7325" t="s">
        <v>8402</v>
      </c>
      <c r="W7325" t="s">
        <v>7116</v>
      </c>
      <c r="X7325" t="s">
        <v>168</v>
      </c>
      <c r="Y7325" t="s">
        <v>268</v>
      </c>
      <c r="Z7325" t="s">
        <v>268</v>
      </c>
      <c r="AA7325" t="s">
        <v>19</v>
      </c>
      <c r="AC7325" t="s">
        <v>13016</v>
      </c>
      <c r="AD7325">
        <v>1</v>
      </c>
      <c r="AE7325">
        <v>1</v>
      </c>
    </row>
    <row r="7326" spans="1:31">
      <c r="A7326" t="s">
        <v>13017</v>
      </c>
      <c r="B7326" s="93">
        <v>44787</v>
      </c>
      <c r="C7326" s="93">
        <v>44787</v>
      </c>
      <c r="D7326">
        <v>-1.810043035344405E-3</v>
      </c>
      <c r="E7326">
        <v>-1.810043035344405E-3</v>
      </c>
      <c r="F7326" t="s">
        <v>67</v>
      </c>
      <c r="G7326">
        <v>9887.7425944841671</v>
      </c>
      <c r="H7326">
        <v>-17.89723961842428</v>
      </c>
      <c r="I7326">
        <v>-17.89723961842428</v>
      </c>
      <c r="J7326">
        <v>1</v>
      </c>
      <c r="L7326" t="s">
        <v>65</v>
      </c>
      <c r="M7326" t="s">
        <v>12764</v>
      </c>
      <c r="R7326" t="s">
        <v>13002</v>
      </c>
      <c r="T7326" t="s">
        <v>65</v>
      </c>
      <c r="V7326" t="s">
        <v>8402</v>
      </c>
      <c r="W7326" t="s">
        <v>7116</v>
      </c>
      <c r="X7326" t="s">
        <v>168</v>
      </c>
      <c r="Y7326" t="s">
        <v>268</v>
      </c>
      <c r="Z7326" t="s">
        <v>268</v>
      </c>
      <c r="AA7326" t="s">
        <v>19</v>
      </c>
      <c r="AC7326" t="s">
        <v>13018</v>
      </c>
      <c r="AD7326">
        <v>1</v>
      </c>
      <c r="AE7326">
        <v>1</v>
      </c>
    </row>
    <row r="7327" spans="1:31">
      <c r="A7327" t="s">
        <v>13019</v>
      </c>
      <c r="B7327" s="93">
        <v>44787</v>
      </c>
      <c r="C7327" s="93">
        <v>44787</v>
      </c>
      <c r="D7327">
        <v>5.2500000000000003E-3</v>
      </c>
      <c r="E7327">
        <v>5.2500000000000003E-3</v>
      </c>
      <c r="F7327" t="s">
        <v>80</v>
      </c>
      <c r="G7327">
        <v>9860.0612870275781</v>
      </c>
      <c r="H7327">
        <v>51.765321756894792</v>
      </c>
      <c r="I7327">
        <v>51.765321756894792</v>
      </c>
      <c r="J7327">
        <v>1</v>
      </c>
      <c r="M7327" t="s">
        <v>78</v>
      </c>
      <c r="R7327" t="s">
        <v>12932</v>
      </c>
      <c r="T7327" t="s">
        <v>78</v>
      </c>
      <c r="V7327" t="s">
        <v>9991</v>
      </c>
      <c r="W7327" t="s">
        <v>9991</v>
      </c>
      <c r="X7327" t="s">
        <v>1132</v>
      </c>
      <c r="Y7327" t="s">
        <v>1133</v>
      </c>
      <c r="Z7327" t="s">
        <v>1133</v>
      </c>
      <c r="AA7327" t="s">
        <v>30</v>
      </c>
      <c r="AC7327" t="s">
        <v>13020</v>
      </c>
      <c r="AD7327">
        <v>1</v>
      </c>
      <c r="AE7327">
        <v>1</v>
      </c>
    </row>
    <row r="7328" spans="1:31">
      <c r="A7328" t="s">
        <v>13021</v>
      </c>
      <c r="B7328" s="93">
        <v>44787</v>
      </c>
      <c r="C7328" s="93">
        <v>44787</v>
      </c>
      <c r="D7328">
        <v>5.2500000000000003E-3</v>
      </c>
      <c r="E7328">
        <v>5.2500000000000003E-3</v>
      </c>
      <c r="F7328" t="s">
        <v>80</v>
      </c>
      <c r="G7328">
        <v>9860.0612870275781</v>
      </c>
      <c r="H7328">
        <v>51.765321756894792</v>
      </c>
      <c r="I7328">
        <v>51.765321756894792</v>
      </c>
      <c r="J7328">
        <v>1</v>
      </c>
      <c r="M7328" t="s">
        <v>78</v>
      </c>
      <c r="R7328" t="s">
        <v>12932</v>
      </c>
      <c r="T7328" t="s">
        <v>78</v>
      </c>
      <c r="V7328" t="s">
        <v>9991</v>
      </c>
      <c r="W7328" t="s">
        <v>9991</v>
      </c>
      <c r="X7328" t="s">
        <v>1132</v>
      </c>
      <c r="Y7328" t="s">
        <v>1133</v>
      </c>
      <c r="Z7328" t="s">
        <v>1133</v>
      </c>
      <c r="AA7328" t="s">
        <v>30</v>
      </c>
      <c r="AC7328" t="s">
        <v>13022</v>
      </c>
      <c r="AD7328">
        <v>1</v>
      </c>
      <c r="AE7328">
        <v>1</v>
      </c>
    </row>
    <row r="7329" spans="1:31">
      <c r="A7329" t="s">
        <v>13023</v>
      </c>
      <c r="B7329" s="93">
        <v>44786</v>
      </c>
      <c r="C7329" s="93">
        <v>44786</v>
      </c>
      <c r="D7329">
        <v>-3.1011909871000321E-3</v>
      </c>
      <c r="E7329">
        <v>-3.1011909871000321E-3</v>
      </c>
      <c r="F7329" t="s">
        <v>67</v>
      </c>
      <c r="G7329">
        <v>10129.09647779479</v>
      </c>
      <c r="H7329">
        <v>-31.41226270440389</v>
      </c>
      <c r="I7329">
        <v>-31.41226270440389</v>
      </c>
      <c r="J7329">
        <v>1</v>
      </c>
      <c r="L7329" t="s">
        <v>65</v>
      </c>
      <c r="M7329" t="s">
        <v>12764</v>
      </c>
      <c r="R7329" t="s">
        <v>13002</v>
      </c>
      <c r="T7329" t="s">
        <v>65</v>
      </c>
      <c r="V7329" t="s">
        <v>8402</v>
      </c>
      <c r="W7329" t="s">
        <v>7116</v>
      </c>
      <c r="X7329" t="s">
        <v>168</v>
      </c>
      <c r="Y7329" t="s">
        <v>268</v>
      </c>
      <c r="Z7329" t="s">
        <v>268</v>
      </c>
      <c r="AA7329" t="s">
        <v>19</v>
      </c>
      <c r="AC7329" t="s">
        <v>13024</v>
      </c>
      <c r="AD7329">
        <v>1</v>
      </c>
      <c r="AE7329">
        <v>1</v>
      </c>
    </row>
    <row r="7330" spans="1:31">
      <c r="A7330" t="s">
        <v>13025</v>
      </c>
      <c r="B7330" s="93">
        <v>44786</v>
      </c>
      <c r="C7330" s="93">
        <v>44786</v>
      </c>
      <c r="D7330">
        <v>-2.8682996540209281E-3</v>
      </c>
      <c r="E7330">
        <v>-2.8682996540209281E-3</v>
      </c>
      <c r="F7330" t="s">
        <v>67</v>
      </c>
      <c r="G7330">
        <v>10129.09647779479</v>
      </c>
      <c r="H7330">
        <v>-29.053283922803409</v>
      </c>
      <c r="I7330">
        <v>-29.053283922803409</v>
      </c>
      <c r="J7330">
        <v>1</v>
      </c>
      <c r="L7330" t="s">
        <v>65</v>
      </c>
      <c r="M7330" t="s">
        <v>12764</v>
      </c>
      <c r="R7330" t="s">
        <v>13002</v>
      </c>
      <c r="T7330" t="s">
        <v>65</v>
      </c>
      <c r="V7330" t="s">
        <v>8402</v>
      </c>
      <c r="W7330" t="s">
        <v>7116</v>
      </c>
      <c r="X7330" t="s">
        <v>168</v>
      </c>
      <c r="Y7330" t="s">
        <v>268</v>
      </c>
      <c r="Z7330" t="s">
        <v>268</v>
      </c>
      <c r="AA7330" t="s">
        <v>19</v>
      </c>
      <c r="AC7330" t="s">
        <v>13026</v>
      </c>
      <c r="AD7330">
        <v>1</v>
      </c>
      <c r="AE7330">
        <v>1</v>
      </c>
    </row>
    <row r="7331" spans="1:31">
      <c r="A7331" t="s">
        <v>13027</v>
      </c>
      <c r="B7331" s="93">
        <v>44786</v>
      </c>
      <c r="C7331" s="93">
        <v>44786</v>
      </c>
      <c r="D7331">
        <v>7.4250000000000002E-3</v>
      </c>
      <c r="E7331">
        <v>7.4250000000000002E-3</v>
      </c>
      <c r="F7331" t="s">
        <v>67</v>
      </c>
      <c r="G7331">
        <v>10129.09647779479</v>
      </c>
      <c r="H7331">
        <v>75.208541347626351</v>
      </c>
      <c r="I7331">
        <v>75.208541347626351</v>
      </c>
      <c r="J7331">
        <v>1</v>
      </c>
      <c r="L7331" t="s">
        <v>9990</v>
      </c>
      <c r="M7331" t="s">
        <v>78</v>
      </c>
      <c r="R7331" t="s">
        <v>12932</v>
      </c>
      <c r="T7331" t="s">
        <v>78</v>
      </c>
      <c r="V7331" t="s">
        <v>9991</v>
      </c>
      <c r="W7331" t="s">
        <v>9991</v>
      </c>
      <c r="X7331" t="s">
        <v>1132</v>
      </c>
      <c r="Y7331" t="s">
        <v>1133</v>
      </c>
      <c r="Z7331" t="s">
        <v>1133</v>
      </c>
      <c r="AA7331" t="s">
        <v>30</v>
      </c>
      <c r="AC7331" t="s">
        <v>13028</v>
      </c>
      <c r="AD7331">
        <v>1</v>
      </c>
      <c r="AE7331">
        <v>1</v>
      </c>
    </row>
    <row r="7332" spans="1:31">
      <c r="A7332" t="s">
        <v>13029</v>
      </c>
      <c r="B7332" s="93">
        <v>44786</v>
      </c>
      <c r="C7332" s="93">
        <v>44786</v>
      </c>
      <c r="D7332">
        <v>-2.7108476702973091E-3</v>
      </c>
      <c r="E7332">
        <v>-2.7108476702973091E-3</v>
      </c>
      <c r="F7332" t="s">
        <v>67</v>
      </c>
      <c r="G7332">
        <v>10129.09647779479</v>
      </c>
      <c r="H7332">
        <v>-27.458437589046689</v>
      </c>
      <c r="I7332">
        <v>-27.458437589046689</v>
      </c>
      <c r="J7332">
        <v>1</v>
      </c>
      <c r="L7332" t="s">
        <v>65</v>
      </c>
      <c r="M7332" t="s">
        <v>12764</v>
      </c>
      <c r="R7332" t="s">
        <v>13002</v>
      </c>
      <c r="T7332" t="s">
        <v>65</v>
      </c>
      <c r="V7332" t="s">
        <v>8402</v>
      </c>
      <c r="W7332" t="s">
        <v>7116</v>
      </c>
      <c r="X7332" t="s">
        <v>168</v>
      </c>
      <c r="Y7332" t="s">
        <v>268</v>
      </c>
      <c r="Z7332" t="s">
        <v>268</v>
      </c>
      <c r="AA7332" t="s">
        <v>19</v>
      </c>
      <c r="AC7332" t="s">
        <v>13030</v>
      </c>
      <c r="AD7332">
        <v>1</v>
      </c>
      <c r="AE7332">
        <v>1</v>
      </c>
    </row>
    <row r="7333" spans="1:31">
      <c r="A7333" t="s">
        <v>13031</v>
      </c>
      <c r="B7333" s="93">
        <v>44786</v>
      </c>
      <c r="C7333" s="93">
        <v>44786</v>
      </c>
      <c r="D7333">
        <v>6.0000000000000001E-3</v>
      </c>
      <c r="E7333">
        <v>6.0000000000000001E-3</v>
      </c>
      <c r="F7333" t="s">
        <v>67</v>
      </c>
      <c r="G7333">
        <v>10129.09647779479</v>
      </c>
      <c r="H7333">
        <v>60.774578866768763</v>
      </c>
      <c r="I7333">
        <v>60.774578866768763</v>
      </c>
      <c r="J7333">
        <v>1</v>
      </c>
      <c r="L7333" t="s">
        <v>9990</v>
      </c>
      <c r="M7333" t="s">
        <v>78</v>
      </c>
      <c r="R7333" t="s">
        <v>12932</v>
      </c>
      <c r="T7333" t="s">
        <v>78</v>
      </c>
      <c r="V7333" t="s">
        <v>9991</v>
      </c>
      <c r="W7333" t="s">
        <v>9991</v>
      </c>
      <c r="X7333" t="s">
        <v>1132</v>
      </c>
      <c r="Y7333" t="s">
        <v>1133</v>
      </c>
      <c r="Z7333" t="s">
        <v>1133</v>
      </c>
      <c r="AA7333" t="s">
        <v>30</v>
      </c>
      <c r="AC7333" t="s">
        <v>13032</v>
      </c>
      <c r="AD7333">
        <v>1</v>
      </c>
      <c r="AE7333">
        <v>1</v>
      </c>
    </row>
    <row r="7334" spans="1:31">
      <c r="A7334" t="s">
        <v>13033</v>
      </c>
      <c r="B7334" s="93">
        <v>44786</v>
      </c>
      <c r="C7334" s="93">
        <v>44786</v>
      </c>
      <c r="D7334">
        <v>-3.2757957683011399E-3</v>
      </c>
      <c r="E7334">
        <v>-3.2757957683011399E-3</v>
      </c>
      <c r="F7334" t="s">
        <v>67</v>
      </c>
      <c r="G7334">
        <v>10129.09647779479</v>
      </c>
      <c r="H7334">
        <v>-33.18085137867417</v>
      </c>
      <c r="I7334">
        <v>-33.18085137867417</v>
      </c>
      <c r="J7334">
        <v>1</v>
      </c>
      <c r="L7334" t="s">
        <v>65</v>
      </c>
      <c r="M7334" t="s">
        <v>12764</v>
      </c>
      <c r="R7334" t="s">
        <v>13002</v>
      </c>
      <c r="T7334" t="s">
        <v>65</v>
      </c>
      <c r="V7334" t="s">
        <v>8402</v>
      </c>
      <c r="W7334" t="s">
        <v>7116</v>
      </c>
      <c r="X7334" t="s">
        <v>168</v>
      </c>
      <c r="Y7334" t="s">
        <v>268</v>
      </c>
      <c r="Z7334" t="s">
        <v>268</v>
      </c>
      <c r="AA7334" t="s">
        <v>19</v>
      </c>
      <c r="AC7334" t="s">
        <v>13034</v>
      </c>
      <c r="AD7334">
        <v>1</v>
      </c>
      <c r="AE7334">
        <v>1</v>
      </c>
    </row>
    <row r="7335" spans="1:31">
      <c r="A7335" t="s">
        <v>13035</v>
      </c>
      <c r="B7335" s="93">
        <v>44785</v>
      </c>
      <c r="C7335" s="93">
        <v>44785</v>
      </c>
      <c r="D7335">
        <v>7.8750000000000001E-3</v>
      </c>
      <c r="E7335">
        <v>7.8750000000000001E-3</v>
      </c>
      <c r="F7335" t="s">
        <v>67</v>
      </c>
      <c r="G7335">
        <v>9975.8655804480659</v>
      </c>
      <c r="H7335">
        <v>78.559941446028517</v>
      </c>
      <c r="I7335">
        <v>78.559941446028517</v>
      </c>
      <c r="J7335">
        <v>1</v>
      </c>
      <c r="L7335" t="s">
        <v>9990</v>
      </c>
      <c r="M7335" t="s">
        <v>78</v>
      </c>
      <c r="R7335" t="s">
        <v>12932</v>
      </c>
      <c r="T7335" t="s">
        <v>78</v>
      </c>
      <c r="V7335" t="s">
        <v>9991</v>
      </c>
      <c r="W7335" t="s">
        <v>9991</v>
      </c>
      <c r="X7335" t="s">
        <v>1132</v>
      </c>
      <c r="Y7335" t="s">
        <v>1133</v>
      </c>
      <c r="Z7335" t="s">
        <v>1133</v>
      </c>
      <c r="AA7335" t="s">
        <v>30</v>
      </c>
      <c r="AC7335" t="s">
        <v>13036</v>
      </c>
      <c r="AD7335">
        <v>1</v>
      </c>
      <c r="AE7335">
        <v>1</v>
      </c>
    </row>
    <row r="7336" spans="1:31">
      <c r="A7336" t="s">
        <v>13037</v>
      </c>
      <c r="B7336" s="93">
        <v>44785</v>
      </c>
      <c r="C7336" s="93">
        <v>44785</v>
      </c>
      <c r="D7336">
        <v>7.4999999999999997E-3</v>
      </c>
      <c r="E7336">
        <v>7.4999999999999997E-3</v>
      </c>
      <c r="F7336" t="s">
        <v>67</v>
      </c>
      <c r="G7336">
        <v>9975.8655804480659</v>
      </c>
      <c r="H7336">
        <v>74.818991853360487</v>
      </c>
      <c r="I7336">
        <v>74.818991853360487</v>
      </c>
      <c r="J7336">
        <v>1</v>
      </c>
      <c r="L7336" t="s">
        <v>9990</v>
      </c>
      <c r="M7336" t="s">
        <v>78</v>
      </c>
      <c r="R7336" t="s">
        <v>12932</v>
      </c>
      <c r="T7336" t="s">
        <v>78</v>
      </c>
      <c r="V7336" t="s">
        <v>9991</v>
      </c>
      <c r="W7336" t="s">
        <v>9991</v>
      </c>
      <c r="X7336" t="s">
        <v>1132</v>
      </c>
      <c r="Y7336" t="s">
        <v>1133</v>
      </c>
      <c r="Z7336" t="s">
        <v>1133</v>
      </c>
      <c r="AA7336" t="s">
        <v>30</v>
      </c>
      <c r="AC7336" t="s">
        <v>13038</v>
      </c>
      <c r="AD7336">
        <v>1</v>
      </c>
      <c r="AE7336">
        <v>1</v>
      </c>
    </row>
    <row r="7337" spans="1:31">
      <c r="A7337" t="s">
        <v>13039</v>
      </c>
      <c r="B7337" s="93">
        <v>44785</v>
      </c>
      <c r="C7337" s="93">
        <v>44785</v>
      </c>
      <c r="D7337">
        <v>7.8750000000000001E-3</v>
      </c>
      <c r="E7337">
        <v>7.8750000000000001E-3</v>
      </c>
      <c r="F7337" t="s">
        <v>67</v>
      </c>
      <c r="G7337">
        <v>9975.8655804480659</v>
      </c>
      <c r="H7337">
        <v>78.559941446028517</v>
      </c>
      <c r="I7337">
        <v>78.559941446028517</v>
      </c>
      <c r="J7337">
        <v>1</v>
      </c>
      <c r="L7337" t="s">
        <v>9990</v>
      </c>
      <c r="M7337" t="s">
        <v>78</v>
      </c>
      <c r="R7337" t="s">
        <v>12932</v>
      </c>
      <c r="T7337" t="s">
        <v>78</v>
      </c>
      <c r="V7337" t="s">
        <v>9991</v>
      </c>
      <c r="W7337" t="s">
        <v>9991</v>
      </c>
      <c r="X7337" t="s">
        <v>1132</v>
      </c>
      <c r="Y7337" t="s">
        <v>1133</v>
      </c>
      <c r="Z7337" t="s">
        <v>1133</v>
      </c>
      <c r="AA7337" t="s">
        <v>30</v>
      </c>
      <c r="AC7337" t="s">
        <v>13040</v>
      </c>
      <c r="AD7337">
        <v>1</v>
      </c>
      <c r="AE7337">
        <v>1</v>
      </c>
    </row>
    <row r="7338" spans="1:31">
      <c r="A7338" t="s">
        <v>13041</v>
      </c>
      <c r="B7338" s="93">
        <v>44785</v>
      </c>
      <c r="C7338" s="93">
        <v>44785</v>
      </c>
      <c r="D7338">
        <v>-3.9212394800954894E-3</v>
      </c>
      <c r="E7338">
        <v>-3.9212394800954894E-3</v>
      </c>
      <c r="F7338" t="s">
        <v>67</v>
      </c>
      <c r="G7338">
        <v>9975.8655804480659</v>
      </c>
      <c r="H7338">
        <v>-39.117757962178651</v>
      </c>
      <c r="I7338">
        <v>-39.117757962178651</v>
      </c>
      <c r="J7338">
        <v>1</v>
      </c>
      <c r="L7338" t="s">
        <v>65</v>
      </c>
      <c r="M7338" t="s">
        <v>12764</v>
      </c>
      <c r="R7338" t="s">
        <v>13002</v>
      </c>
      <c r="T7338" t="s">
        <v>65</v>
      </c>
      <c r="V7338" t="s">
        <v>8402</v>
      </c>
      <c r="W7338" t="s">
        <v>7116</v>
      </c>
      <c r="X7338" t="s">
        <v>168</v>
      </c>
      <c r="Y7338" t="s">
        <v>268</v>
      </c>
      <c r="Z7338" t="s">
        <v>268</v>
      </c>
      <c r="AA7338" t="s">
        <v>19</v>
      </c>
      <c r="AC7338" t="s">
        <v>13042</v>
      </c>
      <c r="AD7338">
        <v>1</v>
      </c>
      <c r="AE7338">
        <v>1</v>
      </c>
    </row>
    <row r="7339" spans="1:31">
      <c r="A7339" t="s">
        <v>13043</v>
      </c>
      <c r="B7339" s="93">
        <v>44785</v>
      </c>
      <c r="C7339" s="93">
        <v>44785</v>
      </c>
      <c r="D7339">
        <v>-3.7329352076134691E-3</v>
      </c>
      <c r="E7339">
        <v>-3.7329352076134691E-3</v>
      </c>
      <c r="F7339" t="s">
        <v>67</v>
      </c>
      <c r="G7339">
        <v>9975.8655804480659</v>
      </c>
      <c r="H7339">
        <v>-37.239259851673957</v>
      </c>
      <c r="I7339">
        <v>-37.239259851673957</v>
      </c>
      <c r="J7339">
        <v>1</v>
      </c>
      <c r="L7339" t="s">
        <v>65</v>
      </c>
      <c r="M7339" t="s">
        <v>12764</v>
      </c>
      <c r="R7339" t="s">
        <v>13002</v>
      </c>
      <c r="T7339" t="s">
        <v>65</v>
      </c>
      <c r="V7339" t="s">
        <v>8402</v>
      </c>
      <c r="W7339" t="s">
        <v>7116</v>
      </c>
      <c r="X7339" t="s">
        <v>168</v>
      </c>
      <c r="Y7339" t="s">
        <v>268</v>
      </c>
      <c r="Z7339" t="s">
        <v>268</v>
      </c>
      <c r="AA7339" t="s">
        <v>19</v>
      </c>
      <c r="AC7339" t="s">
        <v>13044</v>
      </c>
      <c r="AD7339">
        <v>1</v>
      </c>
      <c r="AE7339">
        <v>1</v>
      </c>
    </row>
    <row r="7340" spans="1:31">
      <c r="A7340" t="s">
        <v>13045</v>
      </c>
      <c r="B7340" s="93">
        <v>44785</v>
      </c>
      <c r="C7340" s="93">
        <v>44785</v>
      </c>
      <c r="D7340">
        <v>7.8750000000000001E-3</v>
      </c>
      <c r="E7340">
        <v>7.8750000000000001E-3</v>
      </c>
      <c r="F7340" t="s">
        <v>67</v>
      </c>
      <c r="G7340">
        <v>9975.8655804480659</v>
      </c>
      <c r="H7340">
        <v>78.559941446028517</v>
      </c>
      <c r="I7340">
        <v>78.559941446028517</v>
      </c>
      <c r="J7340">
        <v>1</v>
      </c>
      <c r="L7340" t="s">
        <v>9990</v>
      </c>
      <c r="M7340" t="s">
        <v>78</v>
      </c>
      <c r="R7340" t="s">
        <v>12932</v>
      </c>
      <c r="T7340" t="s">
        <v>78</v>
      </c>
      <c r="V7340" t="s">
        <v>9991</v>
      </c>
      <c r="W7340" t="s">
        <v>9991</v>
      </c>
      <c r="X7340" t="s">
        <v>1132</v>
      </c>
      <c r="Y7340" t="s">
        <v>1133</v>
      </c>
      <c r="Z7340" t="s">
        <v>1133</v>
      </c>
      <c r="AA7340" t="s">
        <v>30</v>
      </c>
      <c r="AC7340" t="s">
        <v>13046</v>
      </c>
      <c r="AD7340">
        <v>1</v>
      </c>
      <c r="AE7340">
        <v>1</v>
      </c>
    </row>
    <row r="7341" spans="1:31">
      <c r="A7341" t="s">
        <v>13047</v>
      </c>
      <c r="B7341" s="93">
        <v>44785</v>
      </c>
      <c r="C7341" s="93">
        <v>44785</v>
      </c>
      <c r="D7341">
        <v>6.7499999999999999E-3</v>
      </c>
      <c r="E7341">
        <v>6.7499999999999999E-3</v>
      </c>
      <c r="F7341" t="s">
        <v>67</v>
      </c>
      <c r="G7341">
        <v>9975.8655804480659</v>
      </c>
      <c r="H7341">
        <v>67.337092668024439</v>
      </c>
      <c r="I7341">
        <v>67.337092668024439</v>
      </c>
      <c r="J7341">
        <v>1</v>
      </c>
      <c r="L7341" t="s">
        <v>9990</v>
      </c>
      <c r="M7341" t="s">
        <v>78</v>
      </c>
      <c r="R7341" t="s">
        <v>12932</v>
      </c>
      <c r="T7341" t="s">
        <v>78</v>
      </c>
      <c r="V7341" t="s">
        <v>9991</v>
      </c>
      <c r="W7341" t="s">
        <v>9991</v>
      </c>
      <c r="X7341" t="s">
        <v>1132</v>
      </c>
      <c r="Y7341" t="s">
        <v>1133</v>
      </c>
      <c r="Z7341" t="s">
        <v>1133</v>
      </c>
      <c r="AA7341" t="s">
        <v>30</v>
      </c>
      <c r="AC7341" t="s">
        <v>13048</v>
      </c>
      <c r="AD7341">
        <v>1</v>
      </c>
      <c r="AE7341">
        <v>1</v>
      </c>
    </row>
    <row r="7342" spans="1:31">
      <c r="A7342" t="s">
        <v>13049</v>
      </c>
      <c r="B7342" s="93">
        <v>44785</v>
      </c>
      <c r="C7342" s="93">
        <v>44785</v>
      </c>
      <c r="D7342">
        <v>7.8750000000000001E-3</v>
      </c>
      <c r="E7342">
        <v>7.8750000000000001E-3</v>
      </c>
      <c r="F7342" t="s">
        <v>67</v>
      </c>
      <c r="G7342">
        <v>9975.8655804480659</v>
      </c>
      <c r="H7342">
        <v>78.559941446028517</v>
      </c>
      <c r="I7342">
        <v>78.559941446028517</v>
      </c>
      <c r="J7342">
        <v>1</v>
      </c>
      <c r="L7342" t="s">
        <v>9990</v>
      </c>
      <c r="M7342" t="s">
        <v>78</v>
      </c>
      <c r="R7342" t="s">
        <v>12932</v>
      </c>
      <c r="T7342" t="s">
        <v>78</v>
      </c>
      <c r="V7342" t="s">
        <v>9991</v>
      </c>
      <c r="W7342" t="s">
        <v>9991</v>
      </c>
      <c r="X7342" t="s">
        <v>1132</v>
      </c>
      <c r="Y7342" t="s">
        <v>1133</v>
      </c>
      <c r="Z7342" t="s">
        <v>1133</v>
      </c>
      <c r="AA7342" t="s">
        <v>30</v>
      </c>
      <c r="AC7342" t="s">
        <v>13050</v>
      </c>
      <c r="AD7342">
        <v>1</v>
      </c>
      <c r="AE7342">
        <v>1</v>
      </c>
    </row>
    <row r="7343" spans="1:31">
      <c r="A7343" t="s">
        <v>13051</v>
      </c>
      <c r="B7343" s="93">
        <v>44785</v>
      </c>
      <c r="C7343" s="93">
        <v>44785</v>
      </c>
      <c r="D7343">
        <v>6.7499999999999999E-3</v>
      </c>
      <c r="E7343">
        <v>6.7499999999999999E-3</v>
      </c>
      <c r="F7343" t="s">
        <v>67</v>
      </c>
      <c r="G7343">
        <v>9975.8655804480659</v>
      </c>
      <c r="H7343">
        <v>67.337092668024439</v>
      </c>
      <c r="I7343">
        <v>67.337092668024439</v>
      </c>
      <c r="J7343">
        <v>1</v>
      </c>
      <c r="L7343" t="s">
        <v>9990</v>
      </c>
      <c r="M7343" t="s">
        <v>78</v>
      </c>
      <c r="R7343" t="s">
        <v>12932</v>
      </c>
      <c r="T7343" t="s">
        <v>78</v>
      </c>
      <c r="V7343" t="s">
        <v>9991</v>
      </c>
      <c r="W7343" t="s">
        <v>9991</v>
      </c>
      <c r="X7343" t="s">
        <v>1132</v>
      </c>
      <c r="Y7343" t="s">
        <v>1133</v>
      </c>
      <c r="Z7343" t="s">
        <v>1133</v>
      </c>
      <c r="AA7343" t="s">
        <v>30</v>
      </c>
      <c r="AC7343" t="s">
        <v>13052</v>
      </c>
      <c r="AD7343">
        <v>1</v>
      </c>
      <c r="AE7343">
        <v>1</v>
      </c>
    </row>
    <row r="7344" spans="1:31">
      <c r="A7344" t="s">
        <v>13053</v>
      </c>
      <c r="B7344" s="93">
        <v>44785</v>
      </c>
      <c r="C7344" s="93">
        <v>44785</v>
      </c>
      <c r="D7344">
        <v>7.9500000000000005E-3</v>
      </c>
      <c r="E7344">
        <v>7.9500000000000005E-3</v>
      </c>
      <c r="F7344" t="s">
        <v>67</v>
      </c>
      <c r="G7344">
        <v>9975.8655804480659</v>
      </c>
      <c r="H7344">
        <v>79.308131364562129</v>
      </c>
      <c r="I7344">
        <v>79.308131364562129</v>
      </c>
      <c r="J7344">
        <v>1</v>
      </c>
      <c r="L7344" t="s">
        <v>9990</v>
      </c>
      <c r="M7344" t="s">
        <v>78</v>
      </c>
      <c r="R7344" t="s">
        <v>12932</v>
      </c>
      <c r="T7344" t="s">
        <v>78</v>
      </c>
      <c r="V7344" t="s">
        <v>9991</v>
      </c>
      <c r="W7344" t="s">
        <v>9991</v>
      </c>
      <c r="X7344" t="s">
        <v>1132</v>
      </c>
      <c r="Y7344" t="s">
        <v>1133</v>
      </c>
      <c r="Z7344" t="s">
        <v>1133</v>
      </c>
      <c r="AA7344" t="s">
        <v>30</v>
      </c>
      <c r="AC7344" t="s">
        <v>13054</v>
      </c>
      <c r="AD7344">
        <v>1</v>
      </c>
      <c r="AE7344">
        <v>1</v>
      </c>
    </row>
    <row r="7345" spans="1:31">
      <c r="A7345" t="s">
        <v>13055</v>
      </c>
      <c r="B7345" s="93">
        <v>44785</v>
      </c>
      <c r="C7345" s="93">
        <v>44785</v>
      </c>
      <c r="D7345">
        <v>6.0074999999999998E-3</v>
      </c>
      <c r="E7345">
        <v>6.0074999999999998E-3</v>
      </c>
      <c r="F7345" t="s">
        <v>80</v>
      </c>
      <c r="G7345">
        <v>9972.7596741344205</v>
      </c>
      <c r="H7345">
        <v>59.911353742362529</v>
      </c>
      <c r="I7345">
        <v>59.911353742362529</v>
      </c>
      <c r="J7345">
        <v>1</v>
      </c>
      <c r="L7345" t="s">
        <v>234</v>
      </c>
      <c r="M7345" t="s">
        <v>78</v>
      </c>
      <c r="R7345" t="s">
        <v>12932</v>
      </c>
      <c r="T7345" t="s">
        <v>78</v>
      </c>
      <c r="V7345" t="s">
        <v>9991</v>
      </c>
      <c r="W7345" t="s">
        <v>9991</v>
      </c>
      <c r="X7345" t="s">
        <v>1132</v>
      </c>
      <c r="Y7345" t="s">
        <v>1133</v>
      </c>
      <c r="Z7345" t="s">
        <v>1133</v>
      </c>
      <c r="AA7345" t="s">
        <v>30</v>
      </c>
      <c r="AC7345" t="s">
        <v>13056</v>
      </c>
      <c r="AD7345">
        <v>1</v>
      </c>
      <c r="AE7345">
        <v>1</v>
      </c>
    </row>
    <row r="7346" spans="1:31">
      <c r="A7346" t="s">
        <v>13057</v>
      </c>
      <c r="B7346" s="93">
        <v>44784</v>
      </c>
      <c r="C7346" s="93">
        <v>44784</v>
      </c>
      <c r="D7346">
        <v>6.7499999999999999E-3</v>
      </c>
      <c r="E7346">
        <v>6.7499999999999999E-3</v>
      </c>
      <c r="F7346" t="s">
        <v>67</v>
      </c>
      <c r="G7346">
        <v>9711.2028910686622</v>
      </c>
      <c r="H7346">
        <v>65.550619514713475</v>
      </c>
      <c r="I7346">
        <v>65.550619514713475</v>
      </c>
      <c r="J7346">
        <v>1</v>
      </c>
      <c r="L7346" t="s">
        <v>9990</v>
      </c>
      <c r="M7346" t="s">
        <v>78</v>
      </c>
      <c r="R7346" t="s">
        <v>12932</v>
      </c>
      <c r="T7346" t="s">
        <v>78</v>
      </c>
      <c r="V7346" t="s">
        <v>9991</v>
      </c>
      <c r="W7346" t="s">
        <v>9991</v>
      </c>
      <c r="X7346" t="s">
        <v>1132</v>
      </c>
      <c r="Y7346" t="s">
        <v>1133</v>
      </c>
      <c r="Z7346" t="s">
        <v>1133</v>
      </c>
      <c r="AA7346" t="s">
        <v>30</v>
      </c>
      <c r="AC7346" t="s">
        <v>13058</v>
      </c>
      <c r="AD7346">
        <v>1</v>
      </c>
      <c r="AE7346">
        <v>1</v>
      </c>
    </row>
    <row r="7347" spans="1:31">
      <c r="A7347" t="s">
        <v>13059</v>
      </c>
      <c r="B7347" s="93">
        <v>44784</v>
      </c>
      <c r="C7347" s="93">
        <v>44784</v>
      </c>
      <c r="D7347">
        <v>5.2275000000000004E-3</v>
      </c>
      <c r="E7347">
        <v>5.2275000000000004E-3</v>
      </c>
      <c r="F7347" t="s">
        <v>67</v>
      </c>
      <c r="G7347">
        <v>9711.2028910686622</v>
      </c>
      <c r="H7347">
        <v>50.765313113061438</v>
      </c>
      <c r="I7347">
        <v>50.765313113061438</v>
      </c>
      <c r="J7347">
        <v>1</v>
      </c>
      <c r="L7347" t="s">
        <v>9990</v>
      </c>
      <c r="M7347" t="s">
        <v>78</v>
      </c>
      <c r="R7347" t="s">
        <v>12932</v>
      </c>
      <c r="T7347" t="s">
        <v>78</v>
      </c>
      <c r="V7347" t="s">
        <v>9991</v>
      </c>
      <c r="W7347" t="s">
        <v>9991</v>
      </c>
      <c r="X7347" t="s">
        <v>1132</v>
      </c>
      <c r="Y7347" t="s">
        <v>1133</v>
      </c>
      <c r="Z7347" t="s">
        <v>1133</v>
      </c>
      <c r="AA7347" t="s">
        <v>30</v>
      </c>
      <c r="AC7347" t="s">
        <v>13060</v>
      </c>
      <c r="AD7347">
        <v>1</v>
      </c>
      <c r="AE7347">
        <v>1</v>
      </c>
    </row>
    <row r="7348" spans="1:31">
      <c r="A7348" t="s">
        <v>13061</v>
      </c>
      <c r="B7348" s="93">
        <v>44784</v>
      </c>
      <c r="C7348" s="93">
        <v>44784</v>
      </c>
      <c r="D7348">
        <v>5.1749999999999999E-3</v>
      </c>
      <c r="E7348">
        <v>5.1749999999999999E-3</v>
      </c>
      <c r="F7348" t="s">
        <v>67</v>
      </c>
      <c r="G7348">
        <v>9711.2028910686622</v>
      </c>
      <c r="H7348">
        <v>50.255474961280328</v>
      </c>
      <c r="I7348">
        <v>50.255474961280328</v>
      </c>
      <c r="J7348">
        <v>1</v>
      </c>
      <c r="L7348" t="s">
        <v>9990</v>
      </c>
      <c r="M7348" t="s">
        <v>78</v>
      </c>
      <c r="R7348" t="s">
        <v>12932</v>
      </c>
      <c r="T7348" t="s">
        <v>78</v>
      </c>
      <c r="V7348" t="s">
        <v>9991</v>
      </c>
      <c r="W7348" t="s">
        <v>9991</v>
      </c>
      <c r="X7348" t="s">
        <v>1132</v>
      </c>
      <c r="Y7348" t="s">
        <v>1133</v>
      </c>
      <c r="Z7348" t="s">
        <v>1133</v>
      </c>
      <c r="AA7348" t="s">
        <v>30</v>
      </c>
      <c r="AC7348" t="s">
        <v>13062</v>
      </c>
      <c r="AD7348">
        <v>1</v>
      </c>
      <c r="AE7348">
        <v>1</v>
      </c>
    </row>
    <row r="7349" spans="1:31">
      <c r="A7349" t="s">
        <v>13063</v>
      </c>
      <c r="B7349" s="93">
        <v>44784</v>
      </c>
      <c r="C7349" s="93">
        <v>44784</v>
      </c>
      <c r="D7349">
        <v>1.0500000000000001E-2</v>
      </c>
      <c r="E7349">
        <v>1.0500000000000001E-2</v>
      </c>
      <c r="F7349" t="s">
        <v>67</v>
      </c>
      <c r="G7349">
        <v>9711.2028910686622</v>
      </c>
      <c r="H7349">
        <v>101.96763035622099</v>
      </c>
      <c r="I7349">
        <v>101.96763035622099</v>
      </c>
      <c r="J7349">
        <v>1</v>
      </c>
      <c r="L7349" t="s">
        <v>9990</v>
      </c>
      <c r="M7349" t="s">
        <v>78</v>
      </c>
      <c r="R7349" t="s">
        <v>12932</v>
      </c>
      <c r="T7349" t="s">
        <v>78</v>
      </c>
      <c r="V7349" t="s">
        <v>9991</v>
      </c>
      <c r="W7349" t="s">
        <v>9991</v>
      </c>
      <c r="X7349" t="s">
        <v>1132</v>
      </c>
      <c r="Y7349" t="s">
        <v>1133</v>
      </c>
      <c r="Z7349" t="s">
        <v>1133</v>
      </c>
      <c r="AA7349" t="s">
        <v>30</v>
      </c>
      <c r="AC7349" t="s">
        <v>13064</v>
      </c>
      <c r="AD7349">
        <v>1</v>
      </c>
      <c r="AE7349">
        <v>1</v>
      </c>
    </row>
    <row r="7350" spans="1:31">
      <c r="A7350" t="s">
        <v>13065</v>
      </c>
      <c r="B7350" s="93">
        <v>44784</v>
      </c>
      <c r="C7350" s="93">
        <v>44784</v>
      </c>
      <c r="D7350">
        <v>5.2500000000000003E-3</v>
      </c>
      <c r="E7350">
        <v>5.2500000000000003E-3</v>
      </c>
      <c r="F7350" t="s">
        <v>67</v>
      </c>
      <c r="G7350">
        <v>9711.2028910686622</v>
      </c>
      <c r="H7350">
        <v>50.983815178110483</v>
      </c>
      <c r="I7350">
        <v>50.983815178110483</v>
      </c>
      <c r="J7350">
        <v>1</v>
      </c>
      <c r="L7350" t="s">
        <v>9990</v>
      </c>
      <c r="M7350" t="s">
        <v>78</v>
      </c>
      <c r="R7350" t="s">
        <v>12932</v>
      </c>
      <c r="T7350" t="s">
        <v>78</v>
      </c>
      <c r="V7350" t="s">
        <v>9991</v>
      </c>
      <c r="W7350" t="s">
        <v>9991</v>
      </c>
      <c r="X7350" t="s">
        <v>1132</v>
      </c>
      <c r="Y7350" t="s">
        <v>1133</v>
      </c>
      <c r="Z7350" t="s">
        <v>1133</v>
      </c>
      <c r="AA7350" t="s">
        <v>30</v>
      </c>
      <c r="AC7350" t="s">
        <v>13066</v>
      </c>
      <c r="AD7350">
        <v>1</v>
      </c>
      <c r="AE7350">
        <v>1</v>
      </c>
    </row>
    <row r="7351" spans="1:31">
      <c r="A7351" t="s">
        <v>13067</v>
      </c>
      <c r="B7351" s="93">
        <v>44784</v>
      </c>
      <c r="C7351" s="93">
        <v>44784</v>
      </c>
      <c r="D7351">
        <v>5.7000000000000002E-3</v>
      </c>
      <c r="E7351">
        <v>5.7000000000000002E-3</v>
      </c>
      <c r="F7351" t="s">
        <v>67</v>
      </c>
      <c r="G7351">
        <v>9711.2028910686622</v>
      </c>
      <c r="H7351">
        <v>55.353856479091377</v>
      </c>
      <c r="I7351">
        <v>55.353856479091377</v>
      </c>
      <c r="J7351">
        <v>1</v>
      </c>
      <c r="L7351" t="s">
        <v>9990</v>
      </c>
      <c r="M7351" t="s">
        <v>78</v>
      </c>
      <c r="R7351" t="s">
        <v>12932</v>
      </c>
      <c r="T7351" t="s">
        <v>78</v>
      </c>
      <c r="V7351" t="s">
        <v>9991</v>
      </c>
      <c r="W7351" t="s">
        <v>9991</v>
      </c>
      <c r="X7351" t="s">
        <v>1132</v>
      </c>
      <c r="Y7351" t="s">
        <v>1133</v>
      </c>
      <c r="Z7351" t="s">
        <v>1133</v>
      </c>
      <c r="AA7351" t="s">
        <v>30</v>
      </c>
      <c r="AC7351" t="s">
        <v>13068</v>
      </c>
      <c r="AD7351">
        <v>1</v>
      </c>
      <c r="AE7351">
        <v>1</v>
      </c>
    </row>
    <row r="7352" spans="1:31">
      <c r="A7352" t="s">
        <v>13069</v>
      </c>
      <c r="B7352" s="93">
        <v>44784</v>
      </c>
      <c r="C7352" s="93">
        <v>44784</v>
      </c>
      <c r="D7352">
        <v>5.2500000000000003E-3</v>
      </c>
      <c r="E7352">
        <v>5.2500000000000003E-3</v>
      </c>
      <c r="F7352" t="s">
        <v>67</v>
      </c>
      <c r="G7352">
        <v>9711.2028910686622</v>
      </c>
      <c r="H7352">
        <v>50.983815178110483</v>
      </c>
      <c r="I7352">
        <v>50.983815178110483</v>
      </c>
      <c r="J7352">
        <v>1</v>
      </c>
      <c r="L7352" t="s">
        <v>9990</v>
      </c>
      <c r="M7352" t="s">
        <v>78</v>
      </c>
      <c r="R7352" t="s">
        <v>12932</v>
      </c>
      <c r="T7352" t="s">
        <v>78</v>
      </c>
      <c r="V7352" t="s">
        <v>9991</v>
      </c>
      <c r="W7352" t="s">
        <v>9991</v>
      </c>
      <c r="X7352" t="s">
        <v>1132</v>
      </c>
      <c r="Y7352" t="s">
        <v>1133</v>
      </c>
      <c r="Z7352" t="s">
        <v>1133</v>
      </c>
      <c r="AA7352" t="s">
        <v>30</v>
      </c>
      <c r="AC7352" t="s">
        <v>13070</v>
      </c>
      <c r="AD7352">
        <v>1</v>
      </c>
      <c r="AE7352">
        <v>1</v>
      </c>
    </row>
    <row r="7353" spans="1:31">
      <c r="A7353" t="s">
        <v>13071</v>
      </c>
      <c r="B7353" s="93">
        <v>44784</v>
      </c>
      <c r="C7353" s="93">
        <v>44784</v>
      </c>
      <c r="D7353">
        <v>-27.988800000000001</v>
      </c>
      <c r="E7353">
        <v>-27.988800000000001</v>
      </c>
      <c r="F7353" t="s">
        <v>67</v>
      </c>
      <c r="G7353">
        <v>9711.2028910686622</v>
      </c>
      <c r="H7353">
        <v>-271804.91547754261</v>
      </c>
      <c r="I7353">
        <v>-271804.91547754261</v>
      </c>
      <c r="J7353">
        <v>1</v>
      </c>
      <c r="L7353" t="s">
        <v>78</v>
      </c>
      <c r="M7353" t="s">
        <v>62</v>
      </c>
      <c r="R7353" t="s">
        <v>8397</v>
      </c>
      <c r="T7353" t="s">
        <v>78</v>
      </c>
      <c r="V7353" t="s">
        <v>1347</v>
      </c>
      <c r="W7353" t="s">
        <v>1347</v>
      </c>
      <c r="X7353" t="s">
        <v>277</v>
      </c>
      <c r="Y7353" t="s">
        <v>180</v>
      </c>
      <c r="Z7353" t="s">
        <v>180</v>
      </c>
      <c r="AA7353" t="s">
        <v>25</v>
      </c>
      <c r="AC7353" t="s">
        <v>13072</v>
      </c>
      <c r="AD7353">
        <v>1</v>
      </c>
      <c r="AE7353">
        <v>1</v>
      </c>
    </row>
    <row r="7354" spans="1:31">
      <c r="A7354" t="s">
        <v>13073</v>
      </c>
      <c r="B7354" s="93">
        <v>44784</v>
      </c>
      <c r="C7354" s="93">
        <v>44784</v>
      </c>
      <c r="D7354">
        <v>5.7749999999999998E-3</v>
      </c>
      <c r="E7354">
        <v>5.7749999999999998E-3</v>
      </c>
      <c r="F7354" t="s">
        <v>67</v>
      </c>
      <c r="G7354">
        <v>9711.2028910686622</v>
      </c>
      <c r="H7354">
        <v>56.082196695921517</v>
      </c>
      <c r="I7354">
        <v>56.082196695921517</v>
      </c>
      <c r="J7354">
        <v>1</v>
      </c>
      <c r="L7354" t="s">
        <v>9990</v>
      </c>
      <c r="M7354" t="s">
        <v>78</v>
      </c>
      <c r="R7354" t="s">
        <v>12932</v>
      </c>
      <c r="T7354" t="s">
        <v>78</v>
      </c>
      <c r="V7354" t="s">
        <v>9991</v>
      </c>
      <c r="W7354" t="s">
        <v>9991</v>
      </c>
      <c r="X7354" t="s">
        <v>1132</v>
      </c>
      <c r="Y7354" t="s">
        <v>1133</v>
      </c>
      <c r="Z7354" t="s">
        <v>1133</v>
      </c>
      <c r="AA7354" t="s">
        <v>30</v>
      </c>
      <c r="AC7354" t="s">
        <v>13074</v>
      </c>
      <c r="AD7354">
        <v>1</v>
      </c>
      <c r="AE7354">
        <v>1</v>
      </c>
    </row>
    <row r="7355" spans="1:31">
      <c r="A7355" t="s">
        <v>13075</v>
      </c>
      <c r="B7355" s="93">
        <v>44784</v>
      </c>
      <c r="C7355" s="93">
        <v>44784</v>
      </c>
      <c r="D7355">
        <v>5.8500000000000002E-3</v>
      </c>
      <c r="E7355">
        <v>5.8500000000000002E-3</v>
      </c>
      <c r="F7355" t="s">
        <v>67</v>
      </c>
      <c r="G7355">
        <v>9711.2028910686622</v>
      </c>
      <c r="H7355">
        <v>56.810536912751672</v>
      </c>
      <c r="I7355">
        <v>56.810536912751672</v>
      </c>
      <c r="J7355">
        <v>1</v>
      </c>
      <c r="L7355" t="s">
        <v>9990</v>
      </c>
      <c r="M7355" t="s">
        <v>78</v>
      </c>
      <c r="R7355" t="s">
        <v>12932</v>
      </c>
      <c r="T7355" t="s">
        <v>78</v>
      </c>
      <c r="V7355" t="s">
        <v>9991</v>
      </c>
      <c r="W7355" t="s">
        <v>9991</v>
      </c>
      <c r="X7355" t="s">
        <v>1132</v>
      </c>
      <c r="Y7355" t="s">
        <v>1133</v>
      </c>
      <c r="Z7355" t="s">
        <v>1133</v>
      </c>
      <c r="AA7355" t="s">
        <v>30</v>
      </c>
      <c r="AC7355" t="s">
        <v>13076</v>
      </c>
      <c r="AD7355">
        <v>1</v>
      </c>
      <c r="AE7355">
        <v>1</v>
      </c>
    </row>
    <row r="7356" spans="1:31">
      <c r="A7356" t="s">
        <v>13077</v>
      </c>
      <c r="B7356" s="93">
        <v>44784</v>
      </c>
      <c r="C7356" s="93">
        <v>44784</v>
      </c>
      <c r="D7356">
        <v>5.7749999999999998E-3</v>
      </c>
      <c r="E7356">
        <v>5.7749999999999998E-3</v>
      </c>
      <c r="F7356" t="s">
        <v>67</v>
      </c>
      <c r="G7356">
        <v>9711.2028910686622</v>
      </c>
      <c r="H7356">
        <v>56.082196695921517</v>
      </c>
      <c r="I7356">
        <v>56.082196695921517</v>
      </c>
      <c r="J7356">
        <v>1</v>
      </c>
      <c r="L7356" t="s">
        <v>9990</v>
      </c>
      <c r="M7356" t="s">
        <v>78</v>
      </c>
      <c r="R7356" t="s">
        <v>12932</v>
      </c>
      <c r="T7356" t="s">
        <v>78</v>
      </c>
      <c r="V7356" t="s">
        <v>9991</v>
      </c>
      <c r="W7356" t="s">
        <v>9991</v>
      </c>
      <c r="X7356" t="s">
        <v>1132</v>
      </c>
      <c r="Y7356" t="s">
        <v>1133</v>
      </c>
      <c r="Z7356" t="s">
        <v>1133</v>
      </c>
      <c r="AA7356" t="s">
        <v>30</v>
      </c>
      <c r="AC7356" t="s">
        <v>13078</v>
      </c>
      <c r="AD7356">
        <v>1</v>
      </c>
      <c r="AE7356">
        <v>1</v>
      </c>
    </row>
    <row r="7357" spans="1:31">
      <c r="A7357" t="s">
        <v>13079</v>
      </c>
      <c r="B7357" s="93">
        <v>44784</v>
      </c>
      <c r="C7357" s="93">
        <v>44784</v>
      </c>
      <c r="D7357">
        <v>5.7000000000000002E-3</v>
      </c>
      <c r="E7357">
        <v>5.7000000000000002E-3</v>
      </c>
      <c r="F7357" t="s">
        <v>67</v>
      </c>
      <c r="G7357">
        <v>9711.2028910686622</v>
      </c>
      <c r="H7357">
        <v>55.353856479091377</v>
      </c>
      <c r="I7357">
        <v>55.353856479091377</v>
      </c>
      <c r="J7357">
        <v>1</v>
      </c>
      <c r="L7357" t="s">
        <v>9990</v>
      </c>
      <c r="M7357" t="s">
        <v>78</v>
      </c>
      <c r="R7357" t="s">
        <v>12932</v>
      </c>
      <c r="T7357" t="s">
        <v>78</v>
      </c>
      <c r="V7357" t="s">
        <v>9991</v>
      </c>
      <c r="W7357" t="s">
        <v>9991</v>
      </c>
      <c r="X7357" t="s">
        <v>1132</v>
      </c>
      <c r="Y7357" t="s">
        <v>1133</v>
      </c>
      <c r="Z7357" t="s">
        <v>1133</v>
      </c>
      <c r="AA7357" t="s">
        <v>30</v>
      </c>
      <c r="AC7357" t="s">
        <v>13080</v>
      </c>
      <c r="AD7357">
        <v>1</v>
      </c>
      <c r="AE7357">
        <v>1</v>
      </c>
    </row>
    <row r="7358" spans="1:31">
      <c r="A7358" t="s">
        <v>13081</v>
      </c>
      <c r="B7358" s="93">
        <v>44784</v>
      </c>
      <c r="C7358" s="93">
        <v>44784</v>
      </c>
      <c r="D7358">
        <v>5.9249999999999997E-3</v>
      </c>
      <c r="E7358">
        <v>5.9249999999999997E-3</v>
      </c>
      <c r="F7358" t="s">
        <v>67</v>
      </c>
      <c r="G7358">
        <v>9711.2028910686622</v>
      </c>
      <c r="H7358">
        <v>57.53887712958182</v>
      </c>
      <c r="I7358">
        <v>57.53887712958182</v>
      </c>
      <c r="J7358">
        <v>1</v>
      </c>
      <c r="L7358" t="s">
        <v>9990</v>
      </c>
      <c r="M7358" t="s">
        <v>78</v>
      </c>
      <c r="R7358" t="s">
        <v>12932</v>
      </c>
      <c r="T7358" t="s">
        <v>78</v>
      </c>
      <c r="V7358" t="s">
        <v>9991</v>
      </c>
      <c r="W7358" t="s">
        <v>9991</v>
      </c>
      <c r="X7358" t="s">
        <v>1132</v>
      </c>
      <c r="Y7358" t="s">
        <v>1133</v>
      </c>
      <c r="Z7358" t="s">
        <v>1133</v>
      </c>
      <c r="AA7358" t="s">
        <v>30</v>
      </c>
      <c r="AC7358" t="s">
        <v>13082</v>
      </c>
      <c r="AD7358">
        <v>1</v>
      </c>
      <c r="AE7358">
        <v>1</v>
      </c>
    </row>
    <row r="7359" spans="1:31">
      <c r="A7359" t="s">
        <v>13083</v>
      </c>
      <c r="B7359" s="93">
        <v>44784</v>
      </c>
      <c r="C7359" s="93">
        <v>44784</v>
      </c>
      <c r="D7359">
        <v>6.0000000000000001E-3</v>
      </c>
      <c r="E7359">
        <v>6.0000000000000001E-3</v>
      </c>
      <c r="F7359" t="s">
        <v>67</v>
      </c>
      <c r="G7359">
        <v>9711.2028910686622</v>
      </c>
      <c r="H7359">
        <v>58.267217346411982</v>
      </c>
      <c r="I7359">
        <v>58.267217346411982</v>
      </c>
      <c r="J7359">
        <v>1</v>
      </c>
      <c r="L7359" t="s">
        <v>9990</v>
      </c>
      <c r="M7359" t="s">
        <v>78</v>
      </c>
      <c r="R7359" t="s">
        <v>12932</v>
      </c>
      <c r="T7359" t="s">
        <v>78</v>
      </c>
      <c r="V7359" t="s">
        <v>9991</v>
      </c>
      <c r="W7359" t="s">
        <v>9991</v>
      </c>
      <c r="X7359" t="s">
        <v>1132</v>
      </c>
      <c r="Y7359" t="s">
        <v>1133</v>
      </c>
      <c r="Z7359" t="s">
        <v>1133</v>
      </c>
      <c r="AA7359" t="s">
        <v>30</v>
      </c>
      <c r="AC7359" t="s">
        <v>13084</v>
      </c>
      <c r="AD7359">
        <v>1</v>
      </c>
      <c r="AE7359">
        <v>1</v>
      </c>
    </row>
    <row r="7360" spans="1:31">
      <c r="A7360" t="s">
        <v>13085</v>
      </c>
      <c r="B7360" s="93">
        <v>44784</v>
      </c>
      <c r="C7360" s="93">
        <v>44784</v>
      </c>
      <c r="D7360">
        <v>6.7499992500000003E-3</v>
      </c>
      <c r="E7360">
        <v>6.7499992500000003E-3</v>
      </c>
      <c r="F7360" t="s">
        <v>67</v>
      </c>
      <c r="G7360">
        <v>9711.2028910686622</v>
      </c>
      <c r="H7360">
        <v>65.550612231311305</v>
      </c>
      <c r="I7360">
        <v>65.550612231311305</v>
      </c>
      <c r="J7360">
        <v>1</v>
      </c>
      <c r="L7360" t="s">
        <v>9990</v>
      </c>
      <c r="M7360" t="s">
        <v>78</v>
      </c>
      <c r="R7360" t="s">
        <v>12932</v>
      </c>
      <c r="T7360" t="s">
        <v>78</v>
      </c>
      <c r="V7360" t="s">
        <v>9991</v>
      </c>
      <c r="W7360" t="s">
        <v>9991</v>
      </c>
      <c r="X7360" t="s">
        <v>1132</v>
      </c>
      <c r="Y7360" t="s">
        <v>1133</v>
      </c>
      <c r="Z7360" t="s">
        <v>1133</v>
      </c>
      <c r="AA7360" t="s">
        <v>30</v>
      </c>
      <c r="AC7360" t="s">
        <v>13086</v>
      </c>
      <c r="AD7360">
        <v>1</v>
      </c>
      <c r="AE7360">
        <v>1</v>
      </c>
    </row>
    <row r="7361" spans="1:31">
      <c r="A7361" t="s">
        <v>13087</v>
      </c>
      <c r="B7361" s="93">
        <v>44784</v>
      </c>
      <c r="C7361" s="93">
        <v>44784</v>
      </c>
      <c r="D7361">
        <v>8.3999999999999995E-3</v>
      </c>
      <c r="E7361">
        <v>8.3999999999999995E-3</v>
      </c>
      <c r="F7361" t="s">
        <v>67</v>
      </c>
      <c r="G7361">
        <v>9711.2028910686622</v>
      </c>
      <c r="H7361">
        <v>81.574104284976755</v>
      </c>
      <c r="I7361">
        <v>81.574104284976755</v>
      </c>
      <c r="J7361">
        <v>1</v>
      </c>
      <c r="L7361" t="s">
        <v>9990</v>
      </c>
      <c r="M7361" t="s">
        <v>78</v>
      </c>
      <c r="R7361" t="s">
        <v>12932</v>
      </c>
      <c r="T7361" t="s">
        <v>78</v>
      </c>
      <c r="V7361" t="s">
        <v>9991</v>
      </c>
      <c r="W7361" t="s">
        <v>9991</v>
      </c>
      <c r="X7361" t="s">
        <v>1132</v>
      </c>
      <c r="Y7361" t="s">
        <v>1133</v>
      </c>
      <c r="Z7361" t="s">
        <v>1133</v>
      </c>
      <c r="AA7361" t="s">
        <v>30</v>
      </c>
      <c r="AC7361" t="s">
        <v>13088</v>
      </c>
      <c r="AD7361">
        <v>1</v>
      </c>
      <c r="AE7361">
        <v>1</v>
      </c>
    </row>
    <row r="7362" spans="1:31">
      <c r="A7362" t="s">
        <v>13089</v>
      </c>
      <c r="B7362" s="93">
        <v>44784</v>
      </c>
      <c r="C7362" s="93">
        <v>44784</v>
      </c>
      <c r="D7362">
        <v>27.988800000000001</v>
      </c>
      <c r="E7362">
        <v>27.988800000000001</v>
      </c>
      <c r="F7362" t="s">
        <v>67</v>
      </c>
      <c r="G7362">
        <v>9711.2028910686622</v>
      </c>
      <c r="H7362">
        <v>271804.91547754261</v>
      </c>
      <c r="I7362">
        <v>271804.91547754261</v>
      </c>
      <c r="J7362">
        <v>1</v>
      </c>
      <c r="L7362" t="s">
        <v>12764</v>
      </c>
      <c r="M7362" t="s">
        <v>78</v>
      </c>
      <c r="R7362" t="s">
        <v>13090</v>
      </c>
      <c r="T7362" t="s">
        <v>78</v>
      </c>
      <c r="V7362" t="s">
        <v>13091</v>
      </c>
      <c r="W7362" t="s">
        <v>13091</v>
      </c>
      <c r="X7362" t="s">
        <v>1132</v>
      </c>
      <c r="Y7362" t="s">
        <v>1133</v>
      </c>
      <c r="Z7362" t="s">
        <v>1133</v>
      </c>
      <c r="AA7362" t="s">
        <v>30</v>
      </c>
      <c r="AC7362" t="s">
        <v>13092</v>
      </c>
      <c r="AD7362">
        <v>1</v>
      </c>
      <c r="AE7362">
        <v>1</v>
      </c>
    </row>
    <row r="7363" spans="1:31">
      <c r="A7363" t="s">
        <v>13093</v>
      </c>
      <c r="B7363" s="93">
        <v>44784</v>
      </c>
      <c r="C7363" s="93">
        <v>44784</v>
      </c>
      <c r="D7363">
        <v>-8.0483000000000009E-4</v>
      </c>
      <c r="E7363">
        <v>-8.0483000000000009E-4</v>
      </c>
      <c r="F7363" t="s">
        <v>67</v>
      </c>
      <c r="G7363">
        <v>9711.2028910686622</v>
      </c>
      <c r="H7363">
        <v>-7.8158674228187923</v>
      </c>
      <c r="I7363">
        <v>-7.8158674228187923</v>
      </c>
      <c r="J7363">
        <v>1</v>
      </c>
      <c r="L7363" t="s">
        <v>70</v>
      </c>
      <c r="M7363" t="s">
        <v>78</v>
      </c>
      <c r="R7363" t="s">
        <v>8397</v>
      </c>
      <c r="T7363" t="s">
        <v>70</v>
      </c>
      <c r="V7363" t="s">
        <v>1347</v>
      </c>
      <c r="W7363" t="s">
        <v>1347</v>
      </c>
      <c r="X7363" t="s">
        <v>277</v>
      </c>
      <c r="Y7363" t="s">
        <v>180</v>
      </c>
      <c r="Z7363" t="s">
        <v>180</v>
      </c>
      <c r="AA7363" t="s">
        <v>25</v>
      </c>
      <c r="AC7363" t="s">
        <v>13072</v>
      </c>
      <c r="AD7363">
        <v>1</v>
      </c>
      <c r="AE7363">
        <v>1</v>
      </c>
    </row>
    <row r="7364" spans="1:31">
      <c r="A7364" t="s">
        <v>13094</v>
      </c>
      <c r="B7364" s="93">
        <v>44784</v>
      </c>
      <c r="C7364" s="93">
        <v>44784</v>
      </c>
      <c r="D7364">
        <v>7</v>
      </c>
      <c r="E7364">
        <v>7</v>
      </c>
      <c r="F7364" t="s">
        <v>67</v>
      </c>
      <c r="G7364">
        <v>9711.2028910686622</v>
      </c>
      <c r="H7364">
        <v>67978.420237480634</v>
      </c>
      <c r="I7364">
        <v>67978.420237480634</v>
      </c>
      <c r="J7364">
        <v>1</v>
      </c>
      <c r="L7364" t="s">
        <v>65</v>
      </c>
      <c r="M7364" t="s">
        <v>62</v>
      </c>
      <c r="R7364" t="s">
        <v>8397</v>
      </c>
      <c r="T7364" t="s">
        <v>62</v>
      </c>
      <c r="V7364" t="s">
        <v>1347</v>
      </c>
      <c r="W7364" t="s">
        <v>1347</v>
      </c>
      <c r="X7364" t="s">
        <v>277</v>
      </c>
      <c r="Y7364" t="s">
        <v>180</v>
      </c>
      <c r="Z7364" t="s">
        <v>180</v>
      </c>
      <c r="AA7364" t="s">
        <v>25</v>
      </c>
      <c r="AC7364" t="s">
        <v>13095</v>
      </c>
      <c r="AD7364">
        <v>1</v>
      </c>
      <c r="AE7364">
        <v>1</v>
      </c>
    </row>
    <row r="7365" spans="1:31">
      <c r="A7365" t="s">
        <v>13096</v>
      </c>
      <c r="B7365" s="93">
        <v>44784</v>
      </c>
      <c r="C7365" s="93">
        <v>44784</v>
      </c>
      <c r="D7365">
        <v>-0.80127217506348802</v>
      </c>
      <c r="E7365">
        <v>-0.80127217506348802</v>
      </c>
      <c r="F7365" t="s">
        <v>67</v>
      </c>
      <c r="G7365">
        <v>9711.2028910686622</v>
      </c>
      <c r="H7365">
        <v>-7781.3166630094202</v>
      </c>
      <c r="I7365">
        <v>-7781.3166630094202</v>
      </c>
      <c r="J7365">
        <v>1</v>
      </c>
      <c r="L7365" t="s">
        <v>65</v>
      </c>
      <c r="R7365" t="s">
        <v>13097</v>
      </c>
      <c r="T7365" t="s">
        <v>65</v>
      </c>
      <c r="V7365" t="s">
        <v>3423</v>
      </c>
      <c r="W7365" t="s">
        <v>25</v>
      </c>
      <c r="X7365" t="s">
        <v>277</v>
      </c>
      <c r="Y7365" t="s">
        <v>180</v>
      </c>
      <c r="Z7365" t="s">
        <v>180</v>
      </c>
      <c r="AA7365" t="s">
        <v>25</v>
      </c>
      <c r="AC7365" t="s">
        <v>13098</v>
      </c>
      <c r="AD7365">
        <v>1</v>
      </c>
      <c r="AE7365">
        <v>1</v>
      </c>
    </row>
    <row r="7366" spans="1:31">
      <c r="A7366" t="s">
        <v>13099</v>
      </c>
      <c r="B7366" s="93">
        <v>44784</v>
      </c>
      <c r="C7366" s="93">
        <v>44784</v>
      </c>
      <c r="D7366">
        <v>-1.7297793151546241E-3</v>
      </c>
      <c r="E7366">
        <v>-1.7297793151546241E-3</v>
      </c>
      <c r="F7366" t="s">
        <v>67</v>
      </c>
      <c r="G7366">
        <v>9711.2028910686622</v>
      </c>
      <c r="H7366">
        <v>-16.798237886240351</v>
      </c>
      <c r="I7366">
        <v>-16.798237886240351</v>
      </c>
      <c r="J7366">
        <v>1</v>
      </c>
      <c r="L7366" t="s">
        <v>65</v>
      </c>
      <c r="M7366" t="s">
        <v>12764</v>
      </c>
      <c r="R7366" t="s">
        <v>13100</v>
      </c>
      <c r="T7366" t="s">
        <v>65</v>
      </c>
      <c r="V7366" t="s">
        <v>8402</v>
      </c>
      <c r="W7366" t="s">
        <v>7116</v>
      </c>
      <c r="X7366" t="s">
        <v>168</v>
      </c>
      <c r="Y7366" t="s">
        <v>268</v>
      </c>
      <c r="Z7366" t="s">
        <v>268</v>
      </c>
      <c r="AA7366" t="s">
        <v>19</v>
      </c>
      <c r="AC7366" t="s">
        <v>13101</v>
      </c>
      <c r="AD7366">
        <v>1</v>
      </c>
      <c r="AE7366">
        <v>1</v>
      </c>
    </row>
    <row r="7367" spans="1:31">
      <c r="A7367" t="s">
        <v>13102</v>
      </c>
      <c r="B7367" s="93">
        <v>44784</v>
      </c>
      <c r="C7367" s="93">
        <v>44784</v>
      </c>
      <c r="D7367">
        <v>-1.121855454015425E-2</v>
      </c>
      <c r="E7367">
        <v>-1.121855454015425E-2</v>
      </c>
      <c r="F7367" t="s">
        <v>67</v>
      </c>
      <c r="G7367">
        <v>9711.2028910686622</v>
      </c>
      <c r="H7367">
        <v>-108.9456592839574</v>
      </c>
      <c r="I7367">
        <v>-108.9456592839574</v>
      </c>
      <c r="J7367">
        <v>1</v>
      </c>
      <c r="L7367" t="s">
        <v>65</v>
      </c>
      <c r="M7367" t="s">
        <v>12764</v>
      </c>
      <c r="R7367" t="s">
        <v>13103</v>
      </c>
      <c r="T7367" t="s">
        <v>65</v>
      </c>
      <c r="V7367" t="s">
        <v>8402</v>
      </c>
      <c r="W7367" t="s">
        <v>7116</v>
      </c>
      <c r="X7367" t="s">
        <v>168</v>
      </c>
      <c r="Y7367" t="s">
        <v>268</v>
      </c>
      <c r="Z7367" t="s">
        <v>268</v>
      </c>
      <c r="AA7367" t="s">
        <v>19</v>
      </c>
      <c r="AC7367" t="s">
        <v>13104</v>
      </c>
      <c r="AD7367">
        <v>1</v>
      </c>
      <c r="AE7367">
        <v>1</v>
      </c>
    </row>
    <row r="7368" spans="1:31">
      <c r="A7368" t="s">
        <v>13105</v>
      </c>
      <c r="B7368" s="93">
        <v>44784</v>
      </c>
      <c r="C7368" s="93">
        <v>44784</v>
      </c>
      <c r="D7368">
        <v>-2.1614430044753002E-3</v>
      </c>
      <c r="E7368">
        <v>-2.1614430044753002E-3</v>
      </c>
      <c r="F7368" t="s">
        <v>67</v>
      </c>
      <c r="G7368">
        <v>9711.2028910686622</v>
      </c>
      <c r="H7368">
        <v>-20.990211553940672</v>
      </c>
      <c r="I7368">
        <v>-20.990211553940672</v>
      </c>
      <c r="J7368">
        <v>1</v>
      </c>
      <c r="L7368" t="s">
        <v>65</v>
      </c>
      <c r="M7368" t="s">
        <v>12764</v>
      </c>
      <c r="R7368" t="s">
        <v>13090</v>
      </c>
      <c r="T7368" t="s">
        <v>65</v>
      </c>
      <c r="V7368" t="s">
        <v>13091</v>
      </c>
      <c r="W7368" t="s">
        <v>13091</v>
      </c>
      <c r="X7368" t="s">
        <v>1132</v>
      </c>
      <c r="Y7368" t="s">
        <v>1133</v>
      </c>
      <c r="Z7368" t="s">
        <v>1133</v>
      </c>
      <c r="AA7368" t="s">
        <v>30</v>
      </c>
      <c r="AC7368" t="s">
        <v>13092</v>
      </c>
      <c r="AD7368">
        <v>1</v>
      </c>
      <c r="AE7368">
        <v>1</v>
      </c>
    </row>
    <row r="7369" spans="1:31">
      <c r="A7369" t="s">
        <v>13106</v>
      </c>
      <c r="B7369" s="93">
        <v>44784</v>
      </c>
      <c r="C7369" s="93">
        <v>44784</v>
      </c>
      <c r="D7369">
        <v>6.9972000000000003</v>
      </c>
      <c r="E7369">
        <v>6.9972000000000003</v>
      </c>
      <c r="F7369" t="s">
        <v>67</v>
      </c>
      <c r="G7369">
        <v>9711.2028910686622</v>
      </c>
      <c r="H7369">
        <v>67951.228869385639</v>
      </c>
      <c r="I7369">
        <v>67951.228869385639</v>
      </c>
      <c r="J7369">
        <v>1</v>
      </c>
      <c r="L7369" t="s">
        <v>12764</v>
      </c>
      <c r="M7369" t="s">
        <v>65</v>
      </c>
      <c r="R7369" t="s">
        <v>13090</v>
      </c>
      <c r="T7369" t="s">
        <v>65</v>
      </c>
      <c r="V7369" t="s">
        <v>13091</v>
      </c>
      <c r="W7369" t="s">
        <v>13091</v>
      </c>
      <c r="X7369" t="s">
        <v>1132</v>
      </c>
      <c r="Y7369" t="s">
        <v>1133</v>
      </c>
      <c r="Z7369" t="s">
        <v>1133</v>
      </c>
      <c r="AA7369" t="s">
        <v>30</v>
      </c>
      <c r="AC7369" t="s">
        <v>13092</v>
      </c>
      <c r="AD7369">
        <v>1</v>
      </c>
      <c r="AE7369">
        <v>1</v>
      </c>
    </row>
    <row r="7370" spans="1:31">
      <c r="A7370" t="s">
        <v>13107</v>
      </c>
      <c r="B7370" s="93">
        <v>44784</v>
      </c>
      <c r="C7370" s="93">
        <v>44784</v>
      </c>
      <c r="D7370">
        <v>-6.1912574888546199E-4</v>
      </c>
      <c r="E7370">
        <v>-6.1912574888546199E-4</v>
      </c>
      <c r="F7370" t="s">
        <v>67</v>
      </c>
      <c r="G7370">
        <v>9711.2028910686622</v>
      </c>
      <c r="H7370">
        <v>-6.0124557625115491</v>
      </c>
      <c r="I7370">
        <v>-6.0124557625115491</v>
      </c>
      <c r="J7370">
        <v>1</v>
      </c>
      <c r="L7370" t="s">
        <v>70</v>
      </c>
      <c r="M7370" t="s">
        <v>78</v>
      </c>
      <c r="R7370" t="s">
        <v>8556</v>
      </c>
      <c r="T7370" t="s">
        <v>70</v>
      </c>
      <c r="V7370" t="s">
        <v>9404</v>
      </c>
      <c r="W7370" t="s">
        <v>79</v>
      </c>
      <c r="X7370" t="s">
        <v>168</v>
      </c>
      <c r="Y7370" t="s">
        <v>268</v>
      </c>
      <c r="Z7370" t="s">
        <v>268</v>
      </c>
      <c r="AA7370" t="s">
        <v>19</v>
      </c>
      <c r="AC7370" t="s">
        <v>13108</v>
      </c>
      <c r="AD7370">
        <v>1</v>
      </c>
      <c r="AE7370">
        <v>1</v>
      </c>
    </row>
    <row r="7371" spans="1:31">
      <c r="A7371" t="s">
        <v>13109</v>
      </c>
      <c r="B7371" s="93">
        <v>44784</v>
      </c>
      <c r="C7371" s="93">
        <v>44784</v>
      </c>
      <c r="D7371">
        <v>-7.0003115425170339</v>
      </c>
      <c r="E7371">
        <v>-7.0003115425170339</v>
      </c>
      <c r="F7371" t="s">
        <v>67</v>
      </c>
      <c r="G7371">
        <v>9711.2028910686622</v>
      </c>
      <c r="H7371">
        <v>-67981.445690072753</v>
      </c>
      <c r="I7371">
        <v>-67981.445690072753</v>
      </c>
      <c r="J7371">
        <v>1</v>
      </c>
      <c r="L7371" t="s">
        <v>65</v>
      </c>
      <c r="M7371" t="s">
        <v>62</v>
      </c>
      <c r="R7371" t="s">
        <v>8397</v>
      </c>
      <c r="T7371" t="s">
        <v>65</v>
      </c>
      <c r="V7371" t="s">
        <v>1347</v>
      </c>
      <c r="W7371" t="s">
        <v>1347</v>
      </c>
      <c r="X7371" t="s">
        <v>277</v>
      </c>
      <c r="Y7371" t="s">
        <v>180</v>
      </c>
      <c r="Z7371" t="s">
        <v>180</v>
      </c>
      <c r="AA7371" t="s">
        <v>25</v>
      </c>
      <c r="AC7371" t="s">
        <v>13095</v>
      </c>
      <c r="AD7371">
        <v>1</v>
      </c>
      <c r="AE7371">
        <v>1</v>
      </c>
    </row>
    <row r="7372" spans="1:31">
      <c r="A7372" t="s">
        <v>13110</v>
      </c>
      <c r="B7372" s="93">
        <v>44784</v>
      </c>
      <c r="C7372" s="93">
        <v>44784</v>
      </c>
      <c r="D7372">
        <v>0</v>
      </c>
      <c r="E7372">
        <v>0</v>
      </c>
      <c r="F7372" t="s">
        <v>67</v>
      </c>
      <c r="G7372">
        <v>9711.2028910686622</v>
      </c>
      <c r="H7372">
        <v>0</v>
      </c>
      <c r="I7372">
        <v>0</v>
      </c>
      <c r="J7372">
        <v>1</v>
      </c>
      <c r="L7372" t="s">
        <v>70</v>
      </c>
      <c r="M7372" t="s">
        <v>78</v>
      </c>
      <c r="R7372" t="s">
        <v>8397</v>
      </c>
      <c r="T7372" t="s">
        <v>78</v>
      </c>
      <c r="V7372" t="s">
        <v>1347</v>
      </c>
      <c r="W7372" t="s">
        <v>1347</v>
      </c>
      <c r="X7372" t="s">
        <v>277</v>
      </c>
      <c r="Y7372" t="s">
        <v>180</v>
      </c>
      <c r="Z7372" t="s">
        <v>180</v>
      </c>
      <c r="AA7372" t="s">
        <v>25</v>
      </c>
      <c r="AC7372" t="s">
        <v>13072</v>
      </c>
      <c r="AD7372">
        <v>1</v>
      </c>
      <c r="AE7372">
        <v>1</v>
      </c>
    </row>
    <row r="7373" spans="1:31">
      <c r="A7373" t="s">
        <v>13111</v>
      </c>
      <c r="B7373" s="93">
        <v>44784</v>
      </c>
      <c r="C7373" s="93">
        <v>44784</v>
      </c>
      <c r="D7373">
        <v>0</v>
      </c>
      <c r="E7373">
        <v>0</v>
      </c>
      <c r="F7373" t="s">
        <v>67</v>
      </c>
      <c r="G7373">
        <v>9711.2028910686622</v>
      </c>
      <c r="H7373">
        <v>0</v>
      </c>
      <c r="I7373">
        <v>0</v>
      </c>
      <c r="J7373">
        <v>1</v>
      </c>
      <c r="L7373" t="s">
        <v>70</v>
      </c>
      <c r="M7373" t="s">
        <v>78</v>
      </c>
      <c r="R7373" t="s">
        <v>8556</v>
      </c>
      <c r="T7373" t="s">
        <v>78</v>
      </c>
      <c r="V7373" t="s">
        <v>9404</v>
      </c>
      <c r="W7373" t="s">
        <v>79</v>
      </c>
      <c r="X7373" t="s">
        <v>168</v>
      </c>
      <c r="Y7373" t="s">
        <v>268</v>
      </c>
      <c r="Z7373" t="s">
        <v>268</v>
      </c>
      <c r="AA7373" t="s">
        <v>19</v>
      </c>
      <c r="AC7373" t="s">
        <v>13108</v>
      </c>
      <c r="AD7373">
        <v>1</v>
      </c>
      <c r="AE7373">
        <v>1</v>
      </c>
    </row>
    <row r="7374" spans="1:31">
      <c r="A7374" t="s">
        <v>13112</v>
      </c>
      <c r="B7374" s="93">
        <v>44784</v>
      </c>
      <c r="C7374" s="93">
        <v>44784</v>
      </c>
      <c r="D7374">
        <v>5.7000000000000002E-3</v>
      </c>
      <c r="E7374">
        <v>5.7000000000000002E-3</v>
      </c>
      <c r="F7374" t="s">
        <v>67</v>
      </c>
      <c r="G7374">
        <v>9711.2028910686622</v>
      </c>
      <c r="H7374">
        <v>55.353856479091377</v>
      </c>
      <c r="I7374">
        <v>55.353856479091377</v>
      </c>
      <c r="J7374">
        <v>1</v>
      </c>
      <c r="L7374" t="s">
        <v>9990</v>
      </c>
      <c r="M7374" t="s">
        <v>78</v>
      </c>
      <c r="R7374" t="s">
        <v>12932</v>
      </c>
      <c r="T7374" t="s">
        <v>78</v>
      </c>
      <c r="V7374" t="s">
        <v>9991</v>
      </c>
      <c r="W7374" t="s">
        <v>9991</v>
      </c>
      <c r="X7374" t="s">
        <v>1132</v>
      </c>
      <c r="Y7374" t="s">
        <v>1133</v>
      </c>
      <c r="Z7374" t="s">
        <v>1133</v>
      </c>
      <c r="AA7374" t="s">
        <v>30</v>
      </c>
      <c r="AC7374" t="s">
        <v>13113</v>
      </c>
      <c r="AD7374">
        <v>1</v>
      </c>
      <c r="AE7374">
        <v>1</v>
      </c>
    </row>
    <row r="7375" spans="1:31">
      <c r="A7375" t="s">
        <v>13114</v>
      </c>
      <c r="B7375" s="93">
        <v>44784</v>
      </c>
      <c r="C7375" s="93">
        <v>44784</v>
      </c>
      <c r="D7375">
        <v>27.988800000000001</v>
      </c>
      <c r="E7375">
        <v>27.988800000000001</v>
      </c>
      <c r="F7375" t="s">
        <v>67</v>
      </c>
      <c r="G7375">
        <v>9711.2028910686622</v>
      </c>
      <c r="H7375">
        <v>271804.91547754261</v>
      </c>
      <c r="I7375">
        <v>271804.91547754261</v>
      </c>
      <c r="J7375">
        <v>1</v>
      </c>
      <c r="L7375" t="s">
        <v>78</v>
      </c>
      <c r="M7375" t="s">
        <v>62</v>
      </c>
      <c r="R7375" t="s">
        <v>8397</v>
      </c>
      <c r="T7375" t="s">
        <v>62</v>
      </c>
      <c r="V7375" t="s">
        <v>1347</v>
      </c>
      <c r="W7375" t="s">
        <v>1347</v>
      </c>
      <c r="X7375" t="s">
        <v>277</v>
      </c>
      <c r="Y7375" t="s">
        <v>180</v>
      </c>
      <c r="Z7375" t="s">
        <v>180</v>
      </c>
      <c r="AA7375" t="s">
        <v>25</v>
      </c>
      <c r="AC7375" t="s">
        <v>13072</v>
      </c>
      <c r="AD7375">
        <v>1</v>
      </c>
      <c r="AE7375">
        <v>1</v>
      </c>
    </row>
    <row r="7376" spans="1:31">
      <c r="A7376" t="s">
        <v>13115</v>
      </c>
      <c r="B7376" s="93">
        <v>44784</v>
      </c>
      <c r="C7376" s="93">
        <v>44784</v>
      </c>
      <c r="D7376">
        <v>-7</v>
      </c>
      <c r="E7376">
        <v>-7</v>
      </c>
      <c r="F7376" t="s">
        <v>67</v>
      </c>
      <c r="G7376">
        <v>9711.2028910686622</v>
      </c>
      <c r="H7376">
        <v>-67978.420237480634</v>
      </c>
      <c r="I7376">
        <v>-67978.420237480634</v>
      </c>
      <c r="J7376">
        <v>1</v>
      </c>
      <c r="L7376" t="s">
        <v>62</v>
      </c>
      <c r="M7376" t="s">
        <v>8828</v>
      </c>
      <c r="R7376" t="s">
        <v>8556</v>
      </c>
      <c r="T7376" t="s">
        <v>62</v>
      </c>
      <c r="V7376" t="s">
        <v>1461</v>
      </c>
      <c r="W7376" t="s">
        <v>1461</v>
      </c>
      <c r="X7376" t="s">
        <v>1377</v>
      </c>
      <c r="Y7376" t="s">
        <v>1377</v>
      </c>
      <c r="Z7376" t="s">
        <v>1377</v>
      </c>
      <c r="AA7376" t="s">
        <v>29</v>
      </c>
      <c r="AC7376" t="s">
        <v>13116</v>
      </c>
      <c r="AD7376">
        <v>1</v>
      </c>
      <c r="AE7376">
        <v>1</v>
      </c>
    </row>
    <row r="7377" spans="1:31">
      <c r="A7377" t="s">
        <v>13117</v>
      </c>
      <c r="B7377" s="93">
        <v>44784</v>
      </c>
      <c r="C7377" s="93">
        <v>44784</v>
      </c>
      <c r="D7377">
        <v>-27.988777341556791</v>
      </c>
      <c r="E7377">
        <v>-27.988777341556791</v>
      </c>
      <c r="F7377" t="s">
        <v>67</v>
      </c>
      <c r="G7377">
        <v>9711.2028910686622</v>
      </c>
      <c r="H7377">
        <v>-271804.69543680339</v>
      </c>
      <c r="I7377">
        <v>-271804.69543680339</v>
      </c>
      <c r="J7377">
        <v>1</v>
      </c>
      <c r="L7377" t="s">
        <v>62</v>
      </c>
      <c r="M7377" t="s">
        <v>8828</v>
      </c>
      <c r="R7377" t="s">
        <v>8556</v>
      </c>
      <c r="T7377" t="s">
        <v>62</v>
      </c>
      <c r="V7377" t="s">
        <v>1461</v>
      </c>
      <c r="W7377" t="s">
        <v>1461</v>
      </c>
      <c r="X7377" t="s">
        <v>1377</v>
      </c>
      <c r="Y7377" t="s">
        <v>1377</v>
      </c>
      <c r="Z7377" t="s">
        <v>1377</v>
      </c>
      <c r="AA7377" t="s">
        <v>29</v>
      </c>
      <c r="AC7377" t="s">
        <v>13118</v>
      </c>
      <c r="AD7377">
        <v>1</v>
      </c>
      <c r="AE7377">
        <v>1</v>
      </c>
    </row>
    <row r="7378" spans="1:31">
      <c r="A7378" t="s">
        <v>13119</v>
      </c>
      <c r="B7378" s="93">
        <v>44784</v>
      </c>
      <c r="C7378" s="93">
        <v>44784</v>
      </c>
      <c r="D7378">
        <v>7.4999999999999997E-3</v>
      </c>
      <c r="E7378">
        <v>7.4999999999999997E-3</v>
      </c>
      <c r="F7378" t="s">
        <v>67</v>
      </c>
      <c r="G7378">
        <v>9711.2028910686622</v>
      </c>
      <c r="H7378">
        <v>72.834021683014967</v>
      </c>
      <c r="I7378">
        <v>72.834021683014967</v>
      </c>
      <c r="J7378">
        <v>1</v>
      </c>
      <c r="L7378" t="s">
        <v>9990</v>
      </c>
      <c r="M7378" t="s">
        <v>78</v>
      </c>
      <c r="R7378" t="s">
        <v>12932</v>
      </c>
      <c r="T7378" t="s">
        <v>78</v>
      </c>
      <c r="V7378" t="s">
        <v>9991</v>
      </c>
      <c r="W7378" t="s">
        <v>9991</v>
      </c>
      <c r="X7378" t="s">
        <v>1132</v>
      </c>
      <c r="Y7378" t="s">
        <v>1133</v>
      </c>
      <c r="Z7378" t="s">
        <v>1133</v>
      </c>
      <c r="AA7378" t="s">
        <v>30</v>
      </c>
      <c r="AC7378" t="s">
        <v>13120</v>
      </c>
      <c r="AD7378">
        <v>1</v>
      </c>
      <c r="AE7378">
        <v>1</v>
      </c>
    </row>
    <row r="7379" spans="1:31">
      <c r="A7379" t="s">
        <v>13121</v>
      </c>
      <c r="B7379" s="93">
        <v>44784</v>
      </c>
      <c r="C7379" s="93">
        <v>44784</v>
      </c>
      <c r="D7379">
        <v>4.125E-4</v>
      </c>
      <c r="E7379">
        <v>4.125E-4</v>
      </c>
      <c r="F7379" t="s">
        <v>80</v>
      </c>
      <c r="G7379">
        <v>9660.7124419204938</v>
      </c>
      <c r="H7379">
        <v>3.9850438822922039</v>
      </c>
      <c r="I7379">
        <v>3.9850438822922039</v>
      </c>
      <c r="J7379">
        <v>1</v>
      </c>
      <c r="M7379" t="s">
        <v>78</v>
      </c>
      <c r="R7379" t="s">
        <v>12932</v>
      </c>
      <c r="T7379" t="s">
        <v>78</v>
      </c>
      <c r="V7379" t="s">
        <v>9991</v>
      </c>
      <c r="W7379" t="s">
        <v>9991</v>
      </c>
      <c r="X7379" t="s">
        <v>1132</v>
      </c>
      <c r="Y7379" t="s">
        <v>1133</v>
      </c>
      <c r="Z7379" t="s">
        <v>1133</v>
      </c>
      <c r="AA7379" t="s">
        <v>30</v>
      </c>
      <c r="AC7379" t="s">
        <v>13122</v>
      </c>
      <c r="AD7379">
        <v>1</v>
      </c>
      <c r="AE7379">
        <v>1</v>
      </c>
    </row>
    <row r="7380" spans="1:31">
      <c r="A7380" t="s">
        <v>13123</v>
      </c>
      <c r="B7380" s="93">
        <v>44783</v>
      </c>
      <c r="C7380" s="93">
        <v>44783</v>
      </c>
      <c r="D7380">
        <v>4.4250000000000001E-3</v>
      </c>
      <c r="E7380">
        <v>4.4250000000000001E-3</v>
      </c>
      <c r="F7380" t="s">
        <v>67</v>
      </c>
      <c r="G7380">
        <v>9473.9397036280006</v>
      </c>
      <c r="H7380">
        <v>41.922183188553902</v>
      </c>
      <c r="I7380">
        <v>41.922183188553902</v>
      </c>
      <c r="J7380">
        <v>1</v>
      </c>
      <c r="L7380" t="s">
        <v>9990</v>
      </c>
      <c r="M7380" t="s">
        <v>78</v>
      </c>
      <c r="R7380" t="s">
        <v>12932</v>
      </c>
      <c r="T7380" t="s">
        <v>78</v>
      </c>
      <c r="V7380" t="s">
        <v>9991</v>
      </c>
      <c r="W7380" t="s">
        <v>9991</v>
      </c>
      <c r="X7380" t="s">
        <v>1132</v>
      </c>
      <c r="Y7380" t="s">
        <v>1133</v>
      </c>
      <c r="Z7380" t="s">
        <v>1133</v>
      </c>
      <c r="AA7380" t="s">
        <v>30</v>
      </c>
      <c r="AC7380" t="s">
        <v>13124</v>
      </c>
      <c r="AD7380">
        <v>1</v>
      </c>
      <c r="AE7380">
        <v>1</v>
      </c>
    </row>
    <row r="7381" spans="1:31">
      <c r="A7381" t="s">
        <v>13125</v>
      </c>
      <c r="B7381" s="93">
        <v>44783</v>
      </c>
      <c r="C7381" s="93">
        <v>44783</v>
      </c>
      <c r="D7381">
        <v>6.8999999999999999E-3</v>
      </c>
      <c r="E7381">
        <v>6.8999999999999999E-3</v>
      </c>
      <c r="F7381" t="s">
        <v>67</v>
      </c>
      <c r="G7381">
        <v>9473.9397036280006</v>
      </c>
      <c r="H7381">
        <v>65.370183955033198</v>
      </c>
      <c r="I7381">
        <v>65.370183955033198</v>
      </c>
      <c r="J7381">
        <v>1</v>
      </c>
      <c r="L7381" t="s">
        <v>9990</v>
      </c>
      <c r="M7381" t="s">
        <v>78</v>
      </c>
      <c r="R7381" t="s">
        <v>12932</v>
      </c>
      <c r="T7381" t="s">
        <v>78</v>
      </c>
      <c r="V7381" t="s">
        <v>9991</v>
      </c>
      <c r="W7381" t="s">
        <v>9991</v>
      </c>
      <c r="X7381" t="s">
        <v>1132</v>
      </c>
      <c r="Y7381" t="s">
        <v>1133</v>
      </c>
      <c r="Z7381" t="s">
        <v>1133</v>
      </c>
      <c r="AA7381" t="s">
        <v>30</v>
      </c>
      <c r="AC7381" t="s">
        <v>13126</v>
      </c>
      <c r="AD7381">
        <v>1</v>
      </c>
      <c r="AE7381">
        <v>1</v>
      </c>
    </row>
    <row r="7382" spans="1:31">
      <c r="A7382" t="s">
        <v>13127</v>
      </c>
      <c r="B7382" s="93">
        <v>44783</v>
      </c>
      <c r="C7382" s="93">
        <v>44783</v>
      </c>
      <c r="D7382">
        <v>5.2500000000000003E-3</v>
      </c>
      <c r="E7382">
        <v>5.2500000000000003E-3</v>
      </c>
      <c r="F7382" t="s">
        <v>67</v>
      </c>
      <c r="G7382">
        <v>9473.9397036280006</v>
      </c>
      <c r="H7382">
        <v>49.738183444047003</v>
      </c>
      <c r="I7382">
        <v>49.738183444047003</v>
      </c>
      <c r="J7382">
        <v>1</v>
      </c>
      <c r="L7382" t="s">
        <v>9990</v>
      </c>
      <c r="M7382" t="s">
        <v>78</v>
      </c>
      <c r="R7382" t="s">
        <v>12932</v>
      </c>
      <c r="T7382" t="s">
        <v>78</v>
      </c>
      <c r="V7382" t="s">
        <v>9991</v>
      </c>
      <c r="W7382" t="s">
        <v>9991</v>
      </c>
      <c r="X7382" t="s">
        <v>1132</v>
      </c>
      <c r="Y7382" t="s">
        <v>1133</v>
      </c>
      <c r="Z7382" t="s">
        <v>1133</v>
      </c>
      <c r="AA7382" t="s">
        <v>30</v>
      </c>
      <c r="AC7382" t="s">
        <v>13128</v>
      </c>
      <c r="AD7382">
        <v>1</v>
      </c>
      <c r="AE7382">
        <v>1</v>
      </c>
    </row>
    <row r="7383" spans="1:31">
      <c r="A7383" t="s">
        <v>13129</v>
      </c>
      <c r="B7383" s="93">
        <v>44783</v>
      </c>
      <c r="C7383" s="93">
        <v>44783</v>
      </c>
      <c r="D7383">
        <v>-0.100455919861348</v>
      </c>
      <c r="E7383">
        <v>-0.100455919861348</v>
      </c>
      <c r="F7383" t="s">
        <v>67</v>
      </c>
      <c r="G7383">
        <v>9473.9397036280006</v>
      </c>
      <c r="H7383">
        <v>-951.71332763889757</v>
      </c>
      <c r="I7383">
        <v>-951.71332763889757</v>
      </c>
      <c r="J7383">
        <v>1</v>
      </c>
      <c r="L7383" t="s">
        <v>65</v>
      </c>
      <c r="R7383" t="s">
        <v>13130</v>
      </c>
      <c r="T7383" t="s">
        <v>65</v>
      </c>
      <c r="V7383" t="s">
        <v>8402</v>
      </c>
      <c r="W7383" t="s">
        <v>7116</v>
      </c>
      <c r="X7383" t="s">
        <v>168</v>
      </c>
      <c r="Y7383" t="s">
        <v>268</v>
      </c>
      <c r="Z7383" t="s">
        <v>268</v>
      </c>
      <c r="AA7383" t="s">
        <v>19</v>
      </c>
      <c r="AC7383" t="s">
        <v>13131</v>
      </c>
      <c r="AD7383">
        <v>1</v>
      </c>
      <c r="AE7383">
        <v>1</v>
      </c>
    </row>
    <row r="7384" spans="1:31">
      <c r="A7384" t="s">
        <v>13132</v>
      </c>
      <c r="B7384" s="93">
        <v>44783</v>
      </c>
      <c r="C7384" s="93">
        <v>44783</v>
      </c>
      <c r="D7384">
        <v>5.1749999999999999E-3</v>
      </c>
      <c r="E7384">
        <v>5.1749999999999999E-3</v>
      </c>
      <c r="F7384" t="s">
        <v>67</v>
      </c>
      <c r="G7384">
        <v>9473.9397036280006</v>
      </c>
      <c r="H7384">
        <v>49.027637966274902</v>
      </c>
      <c r="I7384">
        <v>49.027637966274902</v>
      </c>
      <c r="J7384">
        <v>1</v>
      </c>
      <c r="L7384" t="s">
        <v>9990</v>
      </c>
      <c r="M7384" t="s">
        <v>78</v>
      </c>
      <c r="R7384" t="s">
        <v>12932</v>
      </c>
      <c r="T7384" t="s">
        <v>78</v>
      </c>
      <c r="V7384" t="s">
        <v>9991</v>
      </c>
      <c r="W7384" t="s">
        <v>9991</v>
      </c>
      <c r="X7384" t="s">
        <v>1132</v>
      </c>
      <c r="Y7384" t="s">
        <v>1133</v>
      </c>
      <c r="Z7384" t="s">
        <v>1133</v>
      </c>
      <c r="AA7384" t="s">
        <v>30</v>
      </c>
      <c r="AC7384" t="s">
        <v>13133</v>
      </c>
      <c r="AD7384">
        <v>1</v>
      </c>
      <c r="AE7384">
        <v>1</v>
      </c>
    </row>
    <row r="7385" spans="1:31">
      <c r="A7385" t="s">
        <v>13134</v>
      </c>
      <c r="B7385" s="93">
        <v>44783</v>
      </c>
      <c r="C7385" s="93">
        <v>44783</v>
      </c>
      <c r="D7385">
        <v>6.1500000000000001E-3</v>
      </c>
      <c r="E7385">
        <v>6.1500000000000001E-3</v>
      </c>
      <c r="F7385" t="s">
        <v>67</v>
      </c>
      <c r="G7385">
        <v>9473.9397036280006</v>
      </c>
      <c r="H7385">
        <v>58.264729177312198</v>
      </c>
      <c r="I7385">
        <v>58.264729177312198</v>
      </c>
      <c r="J7385">
        <v>1</v>
      </c>
      <c r="L7385" t="s">
        <v>9990</v>
      </c>
      <c r="M7385" t="s">
        <v>78</v>
      </c>
      <c r="R7385" t="s">
        <v>12932</v>
      </c>
      <c r="T7385" t="s">
        <v>78</v>
      </c>
      <c r="V7385" t="s">
        <v>9991</v>
      </c>
      <c r="W7385" t="s">
        <v>9991</v>
      </c>
      <c r="X7385" t="s">
        <v>1132</v>
      </c>
      <c r="Y7385" t="s">
        <v>1133</v>
      </c>
      <c r="Z7385" t="s">
        <v>1133</v>
      </c>
      <c r="AA7385" t="s">
        <v>30</v>
      </c>
      <c r="AC7385" t="s">
        <v>13135</v>
      </c>
      <c r="AD7385">
        <v>1</v>
      </c>
      <c r="AE7385">
        <v>1</v>
      </c>
    </row>
    <row r="7386" spans="1:31">
      <c r="A7386" t="s">
        <v>13136</v>
      </c>
      <c r="B7386" s="93">
        <v>44783</v>
      </c>
      <c r="C7386" s="93">
        <v>44783</v>
      </c>
      <c r="D7386">
        <v>6.2249999999999996E-3</v>
      </c>
      <c r="E7386">
        <v>6.2249999999999996E-3</v>
      </c>
      <c r="F7386" t="s">
        <v>67</v>
      </c>
      <c r="G7386">
        <v>9473.9397036280006</v>
      </c>
      <c r="H7386">
        <v>58.975274655084299</v>
      </c>
      <c r="I7386">
        <v>58.975274655084299</v>
      </c>
      <c r="J7386">
        <v>1</v>
      </c>
      <c r="L7386" t="s">
        <v>9990</v>
      </c>
      <c r="M7386" t="s">
        <v>78</v>
      </c>
      <c r="R7386" t="s">
        <v>12932</v>
      </c>
      <c r="T7386" t="s">
        <v>78</v>
      </c>
      <c r="V7386" t="s">
        <v>9991</v>
      </c>
      <c r="W7386" t="s">
        <v>9991</v>
      </c>
      <c r="X7386" t="s">
        <v>1132</v>
      </c>
      <c r="Y7386" t="s">
        <v>1133</v>
      </c>
      <c r="Z7386" t="s">
        <v>1133</v>
      </c>
      <c r="AA7386" t="s">
        <v>30</v>
      </c>
      <c r="AC7386" t="s">
        <v>13137</v>
      </c>
      <c r="AD7386">
        <v>1</v>
      </c>
      <c r="AE7386">
        <v>1</v>
      </c>
    </row>
    <row r="7387" spans="1:31">
      <c r="A7387" t="s">
        <v>13138</v>
      </c>
      <c r="B7387" s="93">
        <v>44783</v>
      </c>
      <c r="C7387" s="93">
        <v>44783</v>
      </c>
      <c r="D7387">
        <v>6.6750000000000004E-3</v>
      </c>
      <c r="E7387">
        <v>6.6750000000000004E-3</v>
      </c>
      <c r="F7387" t="s">
        <v>67</v>
      </c>
      <c r="G7387">
        <v>9473.9397036280006</v>
      </c>
      <c r="H7387">
        <v>63.23854752171691</v>
      </c>
      <c r="I7387">
        <v>63.23854752171691</v>
      </c>
      <c r="J7387">
        <v>1</v>
      </c>
      <c r="L7387" t="s">
        <v>9990</v>
      </c>
      <c r="M7387" t="s">
        <v>78</v>
      </c>
      <c r="R7387" t="s">
        <v>12932</v>
      </c>
      <c r="T7387" t="s">
        <v>78</v>
      </c>
      <c r="V7387" t="s">
        <v>9991</v>
      </c>
      <c r="W7387" t="s">
        <v>9991</v>
      </c>
      <c r="X7387" t="s">
        <v>1132</v>
      </c>
      <c r="Y7387" t="s">
        <v>1133</v>
      </c>
      <c r="Z7387" t="s">
        <v>1133</v>
      </c>
      <c r="AA7387" t="s">
        <v>30</v>
      </c>
      <c r="AC7387" t="s">
        <v>13139</v>
      </c>
      <c r="AD7387">
        <v>1</v>
      </c>
      <c r="AE7387">
        <v>1</v>
      </c>
    </row>
    <row r="7388" spans="1:31">
      <c r="A7388" t="s">
        <v>13140</v>
      </c>
      <c r="B7388" s="93">
        <v>44783</v>
      </c>
      <c r="C7388" s="93">
        <v>44783</v>
      </c>
      <c r="D7388">
        <v>5.2125000000000001E-3</v>
      </c>
      <c r="E7388">
        <v>5.2125000000000001E-3</v>
      </c>
      <c r="F7388" t="s">
        <v>67</v>
      </c>
      <c r="G7388">
        <v>9473.9397036280006</v>
      </c>
      <c r="H7388">
        <v>49.382910705160953</v>
      </c>
      <c r="I7388">
        <v>49.382910705160953</v>
      </c>
      <c r="J7388">
        <v>1</v>
      </c>
      <c r="L7388" t="s">
        <v>9990</v>
      </c>
      <c r="M7388" t="s">
        <v>78</v>
      </c>
      <c r="R7388" t="s">
        <v>12932</v>
      </c>
      <c r="T7388" t="s">
        <v>78</v>
      </c>
      <c r="V7388" t="s">
        <v>9991</v>
      </c>
      <c r="W7388" t="s">
        <v>9991</v>
      </c>
      <c r="X7388" t="s">
        <v>1132</v>
      </c>
      <c r="Y7388" t="s">
        <v>1133</v>
      </c>
      <c r="Z7388" t="s">
        <v>1133</v>
      </c>
      <c r="AA7388" t="s">
        <v>30</v>
      </c>
      <c r="AC7388" t="s">
        <v>13141</v>
      </c>
      <c r="AD7388">
        <v>1</v>
      </c>
      <c r="AE7388">
        <v>1</v>
      </c>
    </row>
    <row r="7389" spans="1:31">
      <c r="A7389" t="s">
        <v>13142</v>
      </c>
      <c r="B7389" s="93">
        <v>44783</v>
      </c>
      <c r="C7389" s="93">
        <v>44783</v>
      </c>
      <c r="D7389">
        <v>-2.8007157527087E-2</v>
      </c>
      <c r="E7389">
        <v>-2.8007157527087E-2</v>
      </c>
      <c r="F7389" t="s">
        <v>67</v>
      </c>
      <c r="G7389">
        <v>9473.9397036280006</v>
      </c>
      <c r="H7389">
        <v>-265.33812168163331</v>
      </c>
      <c r="I7389">
        <v>-265.33812168163331</v>
      </c>
      <c r="J7389">
        <v>1</v>
      </c>
      <c r="L7389" t="s">
        <v>74</v>
      </c>
      <c r="R7389" t="s">
        <v>9046</v>
      </c>
      <c r="T7389" t="s">
        <v>74</v>
      </c>
      <c r="V7389" t="s">
        <v>8402</v>
      </c>
      <c r="W7389" t="s">
        <v>7116</v>
      </c>
      <c r="X7389" t="s">
        <v>168</v>
      </c>
      <c r="Y7389" t="s">
        <v>268</v>
      </c>
      <c r="Z7389" t="s">
        <v>268</v>
      </c>
      <c r="AA7389" t="s">
        <v>19</v>
      </c>
      <c r="AC7389" t="s">
        <v>13143</v>
      </c>
      <c r="AD7389">
        <v>1</v>
      </c>
      <c r="AE7389">
        <v>1</v>
      </c>
    </row>
    <row r="7390" spans="1:31">
      <c r="A7390" t="s">
        <v>13144</v>
      </c>
      <c r="B7390" s="93">
        <v>44783</v>
      </c>
      <c r="C7390" s="93">
        <v>44783</v>
      </c>
      <c r="D7390">
        <v>6.7499999999999999E-3</v>
      </c>
      <c r="E7390">
        <v>6.7499999999999999E-3</v>
      </c>
      <c r="F7390" t="s">
        <v>67</v>
      </c>
      <c r="G7390">
        <v>9473.9397036280006</v>
      </c>
      <c r="H7390">
        <v>63.949092999488997</v>
      </c>
      <c r="I7390">
        <v>63.949092999488997</v>
      </c>
      <c r="J7390">
        <v>1</v>
      </c>
      <c r="L7390" t="s">
        <v>9990</v>
      </c>
      <c r="M7390" t="s">
        <v>78</v>
      </c>
      <c r="R7390" t="s">
        <v>12932</v>
      </c>
      <c r="T7390" t="s">
        <v>78</v>
      </c>
      <c r="V7390" t="s">
        <v>9991</v>
      </c>
      <c r="W7390" t="s">
        <v>9991</v>
      </c>
      <c r="X7390" t="s">
        <v>1132</v>
      </c>
      <c r="Y7390" t="s">
        <v>1133</v>
      </c>
      <c r="Z7390" t="s">
        <v>1133</v>
      </c>
      <c r="AA7390" t="s">
        <v>30</v>
      </c>
      <c r="AC7390" t="s">
        <v>13145</v>
      </c>
      <c r="AD7390">
        <v>1</v>
      </c>
      <c r="AE7390">
        <v>1</v>
      </c>
    </row>
    <row r="7391" spans="1:31">
      <c r="A7391" t="s">
        <v>13146</v>
      </c>
      <c r="B7391" s="93">
        <v>44783</v>
      </c>
      <c r="C7391" s="93">
        <v>44783</v>
      </c>
      <c r="D7391">
        <v>6.6750000000000004E-3</v>
      </c>
      <c r="E7391">
        <v>6.6750000000000004E-3</v>
      </c>
      <c r="F7391" t="s">
        <v>67</v>
      </c>
      <c r="G7391">
        <v>9473.9397036280006</v>
      </c>
      <c r="H7391">
        <v>63.23854752171691</v>
      </c>
      <c r="I7391">
        <v>63.23854752171691</v>
      </c>
      <c r="J7391">
        <v>1</v>
      </c>
      <c r="L7391" t="s">
        <v>9990</v>
      </c>
      <c r="M7391" t="s">
        <v>78</v>
      </c>
      <c r="R7391" t="s">
        <v>12932</v>
      </c>
      <c r="T7391" t="s">
        <v>78</v>
      </c>
      <c r="V7391" t="s">
        <v>9991</v>
      </c>
      <c r="W7391" t="s">
        <v>9991</v>
      </c>
      <c r="X7391" t="s">
        <v>1132</v>
      </c>
      <c r="Y7391" t="s">
        <v>1133</v>
      </c>
      <c r="Z7391" t="s">
        <v>1133</v>
      </c>
      <c r="AA7391" t="s">
        <v>30</v>
      </c>
      <c r="AC7391" t="s">
        <v>13147</v>
      </c>
      <c r="AD7391">
        <v>1</v>
      </c>
      <c r="AE7391">
        <v>1</v>
      </c>
    </row>
    <row r="7392" spans="1:31">
      <c r="A7392" t="s">
        <v>13148</v>
      </c>
      <c r="B7392" s="93">
        <v>44783</v>
      </c>
      <c r="C7392" s="93">
        <v>44783</v>
      </c>
      <c r="D7392">
        <v>4.4999999999999999E-4</v>
      </c>
      <c r="E7392">
        <v>4.4999999999999999E-4</v>
      </c>
      <c r="F7392" t="s">
        <v>67</v>
      </c>
      <c r="G7392">
        <v>9473.9397036280006</v>
      </c>
      <c r="H7392">
        <v>4.2632728666326001</v>
      </c>
      <c r="I7392">
        <v>4.2632728666326001</v>
      </c>
      <c r="J7392">
        <v>1</v>
      </c>
      <c r="L7392" t="s">
        <v>9990</v>
      </c>
      <c r="M7392" t="s">
        <v>78</v>
      </c>
      <c r="R7392" t="s">
        <v>12932</v>
      </c>
      <c r="T7392" t="s">
        <v>78</v>
      </c>
      <c r="V7392" t="s">
        <v>9991</v>
      </c>
      <c r="W7392" t="s">
        <v>9991</v>
      </c>
      <c r="X7392" t="s">
        <v>1132</v>
      </c>
      <c r="Y7392" t="s">
        <v>1133</v>
      </c>
      <c r="Z7392" t="s">
        <v>1133</v>
      </c>
      <c r="AA7392" t="s">
        <v>30</v>
      </c>
      <c r="AC7392" t="s">
        <v>13149</v>
      </c>
      <c r="AD7392">
        <v>1</v>
      </c>
      <c r="AE7392">
        <v>1</v>
      </c>
    </row>
    <row r="7393" spans="1:31">
      <c r="A7393" t="s">
        <v>13150</v>
      </c>
      <c r="B7393" s="93">
        <v>44783</v>
      </c>
      <c r="C7393" s="93">
        <v>44783</v>
      </c>
      <c r="D7393">
        <v>6.9750000000000003E-3</v>
      </c>
      <c r="E7393">
        <v>6.9750000000000003E-3</v>
      </c>
      <c r="F7393" t="s">
        <v>67</v>
      </c>
      <c r="G7393">
        <v>9473.9397036280006</v>
      </c>
      <c r="H7393">
        <v>66.080729432805313</v>
      </c>
      <c r="I7393">
        <v>66.080729432805313</v>
      </c>
      <c r="J7393">
        <v>1</v>
      </c>
      <c r="L7393" t="s">
        <v>9990</v>
      </c>
      <c r="M7393" t="s">
        <v>78</v>
      </c>
      <c r="R7393" t="s">
        <v>12932</v>
      </c>
      <c r="T7393" t="s">
        <v>78</v>
      </c>
      <c r="V7393" t="s">
        <v>9991</v>
      </c>
      <c r="W7393" t="s">
        <v>9991</v>
      </c>
      <c r="X7393" t="s">
        <v>1132</v>
      </c>
      <c r="Y7393" t="s">
        <v>1133</v>
      </c>
      <c r="Z7393" t="s">
        <v>1133</v>
      </c>
      <c r="AA7393" t="s">
        <v>30</v>
      </c>
      <c r="AC7393" t="s">
        <v>13151</v>
      </c>
      <c r="AD7393">
        <v>1</v>
      </c>
      <c r="AE7393">
        <v>1</v>
      </c>
    </row>
    <row r="7394" spans="1:31">
      <c r="A7394" t="s">
        <v>13152</v>
      </c>
      <c r="B7394" s="93">
        <v>44783</v>
      </c>
      <c r="C7394" s="93">
        <v>44783</v>
      </c>
      <c r="D7394">
        <v>6.7499999999999999E-3</v>
      </c>
      <c r="E7394">
        <v>6.7499999999999999E-3</v>
      </c>
      <c r="F7394" t="s">
        <v>67</v>
      </c>
      <c r="G7394">
        <v>9473.9397036280006</v>
      </c>
      <c r="H7394">
        <v>63.949092999488997</v>
      </c>
      <c r="I7394">
        <v>63.949092999488997</v>
      </c>
      <c r="J7394">
        <v>1</v>
      </c>
      <c r="L7394" t="s">
        <v>9990</v>
      </c>
      <c r="M7394" t="s">
        <v>78</v>
      </c>
      <c r="R7394" t="s">
        <v>12932</v>
      </c>
      <c r="T7394" t="s">
        <v>78</v>
      </c>
      <c r="V7394" t="s">
        <v>9991</v>
      </c>
      <c r="W7394" t="s">
        <v>9991</v>
      </c>
      <c r="X7394" t="s">
        <v>1132</v>
      </c>
      <c r="Y7394" t="s">
        <v>1133</v>
      </c>
      <c r="Z7394" t="s">
        <v>1133</v>
      </c>
      <c r="AA7394" t="s">
        <v>30</v>
      </c>
      <c r="AC7394" t="s">
        <v>13153</v>
      </c>
      <c r="AD7394">
        <v>1</v>
      </c>
      <c r="AE7394">
        <v>1</v>
      </c>
    </row>
    <row r="7395" spans="1:31">
      <c r="A7395" t="s">
        <v>13154</v>
      </c>
      <c r="B7395" s="93">
        <v>44783</v>
      </c>
      <c r="C7395" s="93">
        <v>44783</v>
      </c>
      <c r="D7395">
        <v>6.6E-3</v>
      </c>
      <c r="E7395">
        <v>6.6E-3</v>
      </c>
      <c r="F7395" t="s">
        <v>67</v>
      </c>
      <c r="G7395">
        <v>9473.9397036280006</v>
      </c>
      <c r="H7395">
        <v>62.528002043944802</v>
      </c>
      <c r="I7395">
        <v>62.528002043944802</v>
      </c>
      <c r="J7395">
        <v>1</v>
      </c>
      <c r="L7395" t="s">
        <v>9990</v>
      </c>
      <c r="M7395" t="s">
        <v>78</v>
      </c>
      <c r="R7395" t="s">
        <v>12932</v>
      </c>
      <c r="T7395" t="s">
        <v>78</v>
      </c>
      <c r="V7395" t="s">
        <v>9991</v>
      </c>
      <c r="W7395" t="s">
        <v>9991</v>
      </c>
      <c r="X7395" t="s">
        <v>1132</v>
      </c>
      <c r="Y7395" t="s">
        <v>1133</v>
      </c>
      <c r="Z7395" t="s">
        <v>1133</v>
      </c>
      <c r="AA7395" t="s">
        <v>30</v>
      </c>
      <c r="AC7395" t="s">
        <v>13155</v>
      </c>
      <c r="AD7395">
        <v>1</v>
      </c>
      <c r="AE7395">
        <v>1</v>
      </c>
    </row>
    <row r="7396" spans="1:31">
      <c r="A7396" t="s">
        <v>13156</v>
      </c>
      <c r="B7396" s="93">
        <v>44783</v>
      </c>
      <c r="C7396" s="93">
        <v>44783</v>
      </c>
      <c r="D7396">
        <v>6.6750000000000004E-3</v>
      </c>
      <c r="E7396">
        <v>6.6750000000000004E-3</v>
      </c>
      <c r="F7396" t="s">
        <v>67</v>
      </c>
      <c r="G7396">
        <v>9473.9397036280006</v>
      </c>
      <c r="H7396">
        <v>63.23854752171691</v>
      </c>
      <c r="I7396">
        <v>63.23854752171691</v>
      </c>
      <c r="J7396">
        <v>1</v>
      </c>
      <c r="L7396" t="s">
        <v>9990</v>
      </c>
      <c r="M7396" t="s">
        <v>78</v>
      </c>
      <c r="R7396" t="s">
        <v>12932</v>
      </c>
      <c r="T7396" t="s">
        <v>78</v>
      </c>
      <c r="V7396" t="s">
        <v>9991</v>
      </c>
      <c r="W7396" t="s">
        <v>9991</v>
      </c>
      <c r="X7396" t="s">
        <v>1132</v>
      </c>
      <c r="Y7396" t="s">
        <v>1133</v>
      </c>
      <c r="Z7396" t="s">
        <v>1133</v>
      </c>
      <c r="AA7396" t="s">
        <v>30</v>
      </c>
      <c r="AC7396" t="s">
        <v>13157</v>
      </c>
      <c r="AD7396">
        <v>1</v>
      </c>
      <c r="AE7396">
        <v>1</v>
      </c>
    </row>
    <row r="7397" spans="1:31">
      <c r="A7397" t="s">
        <v>13158</v>
      </c>
      <c r="B7397" s="93">
        <v>44783</v>
      </c>
      <c r="C7397" s="93">
        <v>44783</v>
      </c>
      <c r="D7397">
        <v>6.9674999999999997E-3</v>
      </c>
      <c r="E7397">
        <v>6.9674999999999997E-3</v>
      </c>
      <c r="F7397" t="s">
        <v>67</v>
      </c>
      <c r="G7397">
        <v>9473.9397036280006</v>
      </c>
      <c r="H7397">
        <v>66.00967488502809</v>
      </c>
      <c r="I7397">
        <v>66.00967488502809</v>
      </c>
      <c r="J7397">
        <v>1</v>
      </c>
      <c r="L7397" t="s">
        <v>9990</v>
      </c>
      <c r="M7397" t="s">
        <v>78</v>
      </c>
      <c r="R7397" t="s">
        <v>12932</v>
      </c>
      <c r="T7397" t="s">
        <v>78</v>
      </c>
      <c r="V7397" t="s">
        <v>9991</v>
      </c>
      <c r="W7397" t="s">
        <v>9991</v>
      </c>
      <c r="X7397" t="s">
        <v>1132</v>
      </c>
      <c r="Y7397" t="s">
        <v>1133</v>
      </c>
      <c r="Z7397" t="s">
        <v>1133</v>
      </c>
      <c r="AA7397" t="s">
        <v>30</v>
      </c>
      <c r="AC7397" t="s">
        <v>13159</v>
      </c>
      <c r="AD7397">
        <v>1</v>
      </c>
      <c r="AE7397">
        <v>1</v>
      </c>
    </row>
    <row r="7398" spans="1:31">
      <c r="A7398" t="s">
        <v>13160</v>
      </c>
      <c r="B7398" s="93">
        <v>44783</v>
      </c>
      <c r="C7398" s="93">
        <v>44783</v>
      </c>
      <c r="D7398">
        <v>6.6E-3</v>
      </c>
      <c r="E7398">
        <v>6.6E-3</v>
      </c>
      <c r="F7398" t="s">
        <v>67</v>
      </c>
      <c r="G7398">
        <v>9473.9397036280006</v>
      </c>
      <c r="H7398">
        <v>62.528002043944802</v>
      </c>
      <c r="I7398">
        <v>62.528002043944802</v>
      </c>
      <c r="J7398">
        <v>1</v>
      </c>
      <c r="L7398" t="s">
        <v>9990</v>
      </c>
      <c r="M7398" t="s">
        <v>78</v>
      </c>
      <c r="R7398" t="s">
        <v>12932</v>
      </c>
      <c r="T7398" t="s">
        <v>78</v>
      </c>
      <c r="V7398" t="s">
        <v>9991</v>
      </c>
      <c r="W7398" t="s">
        <v>9991</v>
      </c>
      <c r="X7398" t="s">
        <v>1132</v>
      </c>
      <c r="Y7398" t="s">
        <v>1133</v>
      </c>
      <c r="Z7398" t="s">
        <v>1133</v>
      </c>
      <c r="AA7398" t="s">
        <v>30</v>
      </c>
      <c r="AC7398" t="s">
        <v>13161</v>
      </c>
      <c r="AD7398">
        <v>1</v>
      </c>
      <c r="AE7398">
        <v>1</v>
      </c>
    </row>
    <row r="7399" spans="1:31">
      <c r="A7399" t="s">
        <v>13162</v>
      </c>
      <c r="B7399" s="93">
        <v>44783</v>
      </c>
      <c r="C7399" s="93">
        <v>44783</v>
      </c>
      <c r="D7399">
        <v>6.5250000000000004E-3</v>
      </c>
      <c r="E7399">
        <v>6.5250000000000004E-3</v>
      </c>
      <c r="F7399" t="s">
        <v>67</v>
      </c>
      <c r="G7399">
        <v>9473.9397036280006</v>
      </c>
      <c r="H7399">
        <v>61.817456566172709</v>
      </c>
      <c r="I7399">
        <v>61.817456566172709</v>
      </c>
      <c r="J7399">
        <v>1</v>
      </c>
      <c r="L7399" t="s">
        <v>9990</v>
      </c>
      <c r="M7399" t="s">
        <v>78</v>
      </c>
      <c r="R7399" t="s">
        <v>12932</v>
      </c>
      <c r="T7399" t="s">
        <v>78</v>
      </c>
      <c r="V7399" t="s">
        <v>9991</v>
      </c>
      <c r="W7399" t="s">
        <v>9991</v>
      </c>
      <c r="X7399" t="s">
        <v>1132</v>
      </c>
      <c r="Y7399" t="s">
        <v>1133</v>
      </c>
      <c r="Z7399" t="s">
        <v>1133</v>
      </c>
      <c r="AA7399" t="s">
        <v>30</v>
      </c>
      <c r="AC7399" t="s">
        <v>13163</v>
      </c>
      <c r="AD7399">
        <v>1</v>
      </c>
      <c r="AE7399">
        <v>1</v>
      </c>
    </row>
    <row r="7400" spans="1:31">
      <c r="A7400" t="s">
        <v>13164</v>
      </c>
      <c r="B7400" s="93">
        <v>44783</v>
      </c>
      <c r="C7400" s="93">
        <v>44783</v>
      </c>
      <c r="D7400">
        <v>6.1500000000000001E-3</v>
      </c>
      <c r="E7400">
        <v>6.1500000000000001E-3</v>
      </c>
      <c r="F7400" t="s">
        <v>67</v>
      </c>
      <c r="G7400">
        <v>9473.9397036280006</v>
      </c>
      <c r="H7400">
        <v>58.264729177312198</v>
      </c>
      <c r="I7400">
        <v>58.264729177312198</v>
      </c>
      <c r="J7400">
        <v>1</v>
      </c>
      <c r="L7400" t="s">
        <v>9990</v>
      </c>
      <c r="M7400" t="s">
        <v>78</v>
      </c>
      <c r="R7400" t="s">
        <v>12932</v>
      </c>
      <c r="T7400" t="s">
        <v>78</v>
      </c>
      <c r="V7400" t="s">
        <v>9991</v>
      </c>
      <c r="W7400" t="s">
        <v>9991</v>
      </c>
      <c r="X7400" t="s">
        <v>1132</v>
      </c>
      <c r="Y7400" t="s">
        <v>1133</v>
      </c>
      <c r="Z7400" t="s">
        <v>1133</v>
      </c>
      <c r="AA7400" t="s">
        <v>30</v>
      </c>
      <c r="AC7400" t="s">
        <v>13165</v>
      </c>
      <c r="AD7400">
        <v>1</v>
      </c>
      <c r="AE7400">
        <v>1</v>
      </c>
    </row>
    <row r="7401" spans="1:31">
      <c r="A7401" t="s">
        <v>13166</v>
      </c>
      <c r="B7401" s="93">
        <v>44783</v>
      </c>
      <c r="C7401" s="93">
        <v>44783</v>
      </c>
      <c r="D7401">
        <v>6.0000000000000001E-3</v>
      </c>
      <c r="E7401">
        <v>6.0000000000000001E-3</v>
      </c>
      <c r="F7401" t="s">
        <v>80</v>
      </c>
      <c r="G7401">
        <v>9480.9402146142056</v>
      </c>
      <c r="H7401">
        <v>56.885641287685232</v>
      </c>
      <c r="I7401">
        <v>56.885641287685232</v>
      </c>
      <c r="J7401">
        <v>1</v>
      </c>
      <c r="M7401" t="s">
        <v>78</v>
      </c>
      <c r="R7401" t="s">
        <v>12932</v>
      </c>
      <c r="T7401" t="s">
        <v>78</v>
      </c>
      <c r="V7401" t="s">
        <v>9991</v>
      </c>
      <c r="W7401" t="s">
        <v>9991</v>
      </c>
      <c r="X7401" t="s">
        <v>1132</v>
      </c>
      <c r="Y7401" t="s">
        <v>1133</v>
      </c>
      <c r="Z7401" t="s">
        <v>1133</v>
      </c>
      <c r="AA7401" t="s">
        <v>30</v>
      </c>
      <c r="AC7401" t="s">
        <v>13167</v>
      </c>
      <c r="AD7401">
        <v>1</v>
      </c>
      <c r="AE7401">
        <v>1</v>
      </c>
    </row>
    <row r="7402" spans="1:31">
      <c r="A7402" t="s">
        <v>13168</v>
      </c>
      <c r="B7402" s="93">
        <v>44783</v>
      </c>
      <c r="C7402" s="93">
        <v>44783</v>
      </c>
      <c r="D7402">
        <v>4.4999999999999999E-4</v>
      </c>
      <c r="E7402">
        <v>4.4999999999999999E-4</v>
      </c>
      <c r="F7402" t="s">
        <v>80</v>
      </c>
      <c r="G7402">
        <v>9480.9402146142056</v>
      </c>
      <c r="H7402">
        <v>4.2664230965763927</v>
      </c>
      <c r="I7402">
        <v>4.2664230965763927</v>
      </c>
      <c r="J7402">
        <v>1</v>
      </c>
      <c r="M7402" t="s">
        <v>78</v>
      </c>
      <c r="R7402" t="s">
        <v>12932</v>
      </c>
      <c r="T7402" t="s">
        <v>78</v>
      </c>
      <c r="V7402" t="s">
        <v>9991</v>
      </c>
      <c r="W7402" t="s">
        <v>9991</v>
      </c>
      <c r="X7402" t="s">
        <v>1132</v>
      </c>
      <c r="Y7402" t="s">
        <v>1133</v>
      </c>
      <c r="Z7402" t="s">
        <v>1133</v>
      </c>
      <c r="AA7402" t="s">
        <v>30</v>
      </c>
      <c r="AC7402" t="s">
        <v>13169</v>
      </c>
      <c r="AD7402">
        <v>1</v>
      </c>
      <c r="AE7402">
        <v>1</v>
      </c>
    </row>
    <row r="7403" spans="1:31">
      <c r="A7403" t="s">
        <v>13170</v>
      </c>
      <c r="B7403" s="93">
        <v>44783</v>
      </c>
      <c r="C7403" s="93">
        <v>44783</v>
      </c>
      <c r="D7403">
        <v>4.1250000000000002E-3</v>
      </c>
      <c r="E7403">
        <v>4.1250000000000002E-3</v>
      </c>
      <c r="F7403" t="s">
        <v>80</v>
      </c>
      <c r="G7403">
        <v>9480.9402146142056</v>
      </c>
      <c r="H7403">
        <v>39.108878385283603</v>
      </c>
      <c r="I7403">
        <v>39.108878385283603</v>
      </c>
      <c r="J7403">
        <v>1</v>
      </c>
      <c r="M7403" t="s">
        <v>78</v>
      </c>
      <c r="R7403" t="s">
        <v>12932</v>
      </c>
      <c r="T7403" t="s">
        <v>78</v>
      </c>
      <c r="V7403" t="s">
        <v>9991</v>
      </c>
      <c r="W7403" t="s">
        <v>9991</v>
      </c>
      <c r="X7403" t="s">
        <v>1132</v>
      </c>
      <c r="Y7403" t="s">
        <v>1133</v>
      </c>
      <c r="Z7403" t="s">
        <v>1133</v>
      </c>
      <c r="AA7403" t="s">
        <v>30</v>
      </c>
      <c r="AC7403" t="s">
        <v>13171</v>
      </c>
      <c r="AD7403">
        <v>1</v>
      </c>
      <c r="AE7403">
        <v>1</v>
      </c>
    </row>
    <row r="7404" spans="1:31">
      <c r="A7404" t="s">
        <v>13172</v>
      </c>
      <c r="B7404" s="93">
        <v>44782</v>
      </c>
      <c r="C7404" s="93">
        <v>44782</v>
      </c>
      <c r="D7404">
        <v>-3.9545333407547099E-4</v>
      </c>
      <c r="E7404">
        <v>-3.9545333407547099E-4</v>
      </c>
      <c r="F7404" t="s">
        <v>67</v>
      </c>
      <c r="G7404">
        <v>8775.9402369912423</v>
      </c>
      <c r="H7404">
        <v>-3.4704748263652658</v>
      </c>
      <c r="I7404">
        <v>-3.4704748263652658</v>
      </c>
      <c r="J7404">
        <v>1</v>
      </c>
      <c r="L7404" t="s">
        <v>65</v>
      </c>
      <c r="M7404" t="s">
        <v>12764</v>
      </c>
      <c r="R7404" t="s">
        <v>13173</v>
      </c>
      <c r="T7404" t="s">
        <v>65</v>
      </c>
      <c r="V7404" t="s">
        <v>8402</v>
      </c>
      <c r="W7404" t="s">
        <v>7116</v>
      </c>
      <c r="X7404" t="s">
        <v>168</v>
      </c>
      <c r="Y7404" t="s">
        <v>268</v>
      </c>
      <c r="Z7404" t="s">
        <v>268</v>
      </c>
      <c r="AA7404" t="s">
        <v>19</v>
      </c>
      <c r="AC7404" t="s">
        <v>13174</v>
      </c>
      <c r="AD7404">
        <v>1</v>
      </c>
      <c r="AE7404">
        <v>1</v>
      </c>
    </row>
    <row r="7405" spans="1:31">
      <c r="A7405" t="s">
        <v>13175</v>
      </c>
      <c r="B7405" s="93">
        <v>44782</v>
      </c>
      <c r="C7405" s="93">
        <v>44782</v>
      </c>
      <c r="D7405">
        <v>-6.8744442678884E-4</v>
      </c>
      <c r="E7405">
        <v>-6.8744442678884E-4</v>
      </c>
      <c r="F7405" t="s">
        <v>67</v>
      </c>
      <c r="G7405">
        <v>8775.9402369912423</v>
      </c>
      <c r="H7405">
        <v>-6.0329712057515614</v>
      </c>
      <c r="I7405">
        <v>-6.0329712057515614</v>
      </c>
      <c r="J7405">
        <v>1</v>
      </c>
      <c r="L7405" t="s">
        <v>65</v>
      </c>
      <c r="M7405" t="s">
        <v>12764</v>
      </c>
      <c r="R7405" t="s">
        <v>13173</v>
      </c>
      <c r="T7405" t="s">
        <v>65</v>
      </c>
      <c r="V7405" t="s">
        <v>8402</v>
      </c>
      <c r="W7405" t="s">
        <v>7116</v>
      </c>
      <c r="X7405" t="s">
        <v>168</v>
      </c>
      <c r="Y7405" t="s">
        <v>268</v>
      </c>
      <c r="Z7405" t="s">
        <v>268</v>
      </c>
      <c r="AA7405" t="s">
        <v>19</v>
      </c>
      <c r="AC7405" t="s">
        <v>13176</v>
      </c>
      <c r="AD7405">
        <v>1</v>
      </c>
      <c r="AE7405">
        <v>1</v>
      </c>
    </row>
    <row r="7406" spans="1:31">
      <c r="A7406" t="s">
        <v>13177</v>
      </c>
      <c r="B7406" s="93">
        <v>44782</v>
      </c>
      <c r="C7406" s="93">
        <v>44782</v>
      </c>
      <c r="D7406">
        <v>7.8750000000000001E-3</v>
      </c>
      <c r="E7406">
        <v>7.8750000000000001E-3</v>
      </c>
      <c r="F7406" t="s">
        <v>67</v>
      </c>
      <c r="G7406">
        <v>8775.9402369912423</v>
      </c>
      <c r="H7406">
        <v>69.110529366306039</v>
      </c>
      <c r="I7406">
        <v>69.110529366306039</v>
      </c>
      <c r="J7406">
        <v>1</v>
      </c>
      <c r="L7406" t="s">
        <v>9990</v>
      </c>
      <c r="M7406" t="s">
        <v>78</v>
      </c>
      <c r="R7406" t="s">
        <v>12932</v>
      </c>
      <c r="T7406" t="s">
        <v>78</v>
      </c>
      <c r="V7406" t="s">
        <v>9991</v>
      </c>
      <c r="W7406" t="s">
        <v>9991</v>
      </c>
      <c r="X7406" t="s">
        <v>1132</v>
      </c>
      <c r="Y7406" t="s">
        <v>1133</v>
      </c>
      <c r="Z7406" t="s">
        <v>1133</v>
      </c>
      <c r="AA7406" t="s">
        <v>30</v>
      </c>
      <c r="AC7406" t="s">
        <v>13178</v>
      </c>
      <c r="AD7406">
        <v>1</v>
      </c>
      <c r="AE7406">
        <v>1</v>
      </c>
    </row>
    <row r="7407" spans="1:31">
      <c r="A7407" t="s">
        <v>13179</v>
      </c>
      <c r="B7407" s="93">
        <v>44782</v>
      </c>
      <c r="C7407" s="93">
        <v>44782</v>
      </c>
      <c r="D7407">
        <v>7.6499999999999997E-3</v>
      </c>
      <c r="E7407">
        <v>7.6499999999999997E-3</v>
      </c>
      <c r="F7407" t="s">
        <v>67</v>
      </c>
      <c r="G7407">
        <v>8775.9402369912423</v>
      </c>
      <c r="H7407">
        <v>67.135942812983004</v>
      </c>
      <c r="I7407">
        <v>67.135942812983004</v>
      </c>
      <c r="J7407">
        <v>1</v>
      </c>
      <c r="L7407" t="s">
        <v>9990</v>
      </c>
      <c r="M7407" t="s">
        <v>78</v>
      </c>
      <c r="R7407" t="s">
        <v>12932</v>
      </c>
      <c r="T7407" t="s">
        <v>78</v>
      </c>
      <c r="V7407" t="s">
        <v>9991</v>
      </c>
      <c r="W7407" t="s">
        <v>9991</v>
      </c>
      <c r="X7407" t="s">
        <v>1132</v>
      </c>
      <c r="Y7407" t="s">
        <v>1133</v>
      </c>
      <c r="Z7407" t="s">
        <v>1133</v>
      </c>
      <c r="AA7407" t="s">
        <v>30</v>
      </c>
      <c r="AC7407" t="s">
        <v>13180</v>
      </c>
      <c r="AD7407">
        <v>1</v>
      </c>
      <c r="AE7407">
        <v>1</v>
      </c>
    </row>
    <row r="7408" spans="1:31">
      <c r="A7408" t="s">
        <v>13181</v>
      </c>
      <c r="B7408" s="93">
        <v>44782</v>
      </c>
      <c r="C7408" s="93">
        <v>44782</v>
      </c>
      <c r="D7408">
        <v>-1.0754788957768079E-3</v>
      </c>
      <c r="E7408">
        <v>-1.0754788957768079E-3</v>
      </c>
      <c r="F7408" t="s">
        <v>67</v>
      </c>
      <c r="G7408">
        <v>8775.9402369912423</v>
      </c>
      <c r="H7408">
        <v>-9.4383385154826005</v>
      </c>
      <c r="I7408">
        <v>-9.4383385154826005</v>
      </c>
      <c r="J7408">
        <v>1</v>
      </c>
      <c r="L7408" t="s">
        <v>65</v>
      </c>
      <c r="M7408" t="s">
        <v>12764</v>
      </c>
      <c r="R7408" t="s">
        <v>13182</v>
      </c>
      <c r="T7408" t="s">
        <v>65</v>
      </c>
      <c r="V7408" t="s">
        <v>8402</v>
      </c>
      <c r="W7408" t="s">
        <v>7116</v>
      </c>
      <c r="X7408" t="s">
        <v>168</v>
      </c>
      <c r="Y7408" t="s">
        <v>268</v>
      </c>
      <c r="Z7408" t="s">
        <v>268</v>
      </c>
      <c r="AA7408" t="s">
        <v>19</v>
      </c>
      <c r="AC7408" t="s">
        <v>13183</v>
      </c>
      <c r="AD7408">
        <v>1</v>
      </c>
      <c r="AE7408">
        <v>1</v>
      </c>
    </row>
    <row r="7409" spans="1:31">
      <c r="A7409" t="s">
        <v>13184</v>
      </c>
      <c r="B7409" s="93">
        <v>44782</v>
      </c>
      <c r="C7409" s="93">
        <v>44782</v>
      </c>
      <c r="D7409">
        <v>-3.2663210464536002E-4</v>
      </c>
      <c r="E7409">
        <v>-3.2663210464536002E-4</v>
      </c>
      <c r="F7409" t="s">
        <v>67</v>
      </c>
      <c r="G7409">
        <v>8775.9402369912423</v>
      </c>
      <c r="H7409">
        <v>-2.8665038298503491</v>
      </c>
      <c r="I7409">
        <v>-2.8665038298503491</v>
      </c>
      <c r="J7409">
        <v>1</v>
      </c>
      <c r="L7409" t="s">
        <v>65</v>
      </c>
      <c r="M7409" t="s">
        <v>12764</v>
      </c>
      <c r="R7409" t="s">
        <v>13185</v>
      </c>
      <c r="T7409" t="s">
        <v>65</v>
      </c>
      <c r="V7409" t="s">
        <v>8402</v>
      </c>
      <c r="W7409" t="s">
        <v>7116</v>
      </c>
      <c r="X7409" t="s">
        <v>168</v>
      </c>
      <c r="Y7409" t="s">
        <v>268</v>
      </c>
      <c r="Z7409" t="s">
        <v>268</v>
      </c>
      <c r="AA7409" t="s">
        <v>19</v>
      </c>
      <c r="AC7409" t="s">
        <v>13186</v>
      </c>
      <c r="AD7409">
        <v>1</v>
      </c>
      <c r="AE7409">
        <v>1</v>
      </c>
    </row>
    <row r="7410" spans="1:31">
      <c r="A7410" t="s">
        <v>13187</v>
      </c>
      <c r="B7410" s="93">
        <v>44782</v>
      </c>
      <c r="C7410" s="93">
        <v>44782</v>
      </c>
      <c r="D7410">
        <v>7.2750000000000002E-3</v>
      </c>
      <c r="E7410">
        <v>7.2750000000000002E-3</v>
      </c>
      <c r="F7410" t="s">
        <v>67</v>
      </c>
      <c r="G7410">
        <v>8775.9402369912423</v>
      </c>
      <c r="H7410">
        <v>63.844965224111291</v>
      </c>
      <c r="I7410">
        <v>63.844965224111291</v>
      </c>
      <c r="J7410">
        <v>1</v>
      </c>
      <c r="L7410" t="s">
        <v>9990</v>
      </c>
      <c r="M7410" t="s">
        <v>78</v>
      </c>
      <c r="R7410" t="s">
        <v>12932</v>
      </c>
      <c r="T7410" t="s">
        <v>78</v>
      </c>
      <c r="V7410" t="s">
        <v>9991</v>
      </c>
      <c r="W7410" t="s">
        <v>9991</v>
      </c>
      <c r="X7410" t="s">
        <v>1132</v>
      </c>
      <c r="Y7410" t="s">
        <v>1133</v>
      </c>
      <c r="Z7410" t="s">
        <v>1133</v>
      </c>
      <c r="AA7410" t="s">
        <v>30</v>
      </c>
      <c r="AC7410" t="s">
        <v>13188</v>
      </c>
      <c r="AD7410">
        <v>1</v>
      </c>
      <c r="AE7410">
        <v>1</v>
      </c>
    </row>
    <row r="7411" spans="1:31">
      <c r="A7411" t="s">
        <v>13189</v>
      </c>
      <c r="B7411" s="93">
        <v>44782</v>
      </c>
      <c r="C7411" s="93">
        <v>44782</v>
      </c>
      <c r="D7411">
        <v>7.8674999999999995E-3</v>
      </c>
      <c r="E7411">
        <v>7.8674999999999995E-3</v>
      </c>
      <c r="F7411" t="s">
        <v>67</v>
      </c>
      <c r="G7411">
        <v>8775.9402369912423</v>
      </c>
      <c r="H7411">
        <v>69.044709814528588</v>
      </c>
      <c r="I7411">
        <v>69.044709814528588</v>
      </c>
      <c r="J7411">
        <v>1</v>
      </c>
      <c r="L7411" t="s">
        <v>9990</v>
      </c>
      <c r="M7411" t="s">
        <v>78</v>
      </c>
      <c r="R7411" t="s">
        <v>12932</v>
      </c>
      <c r="T7411" t="s">
        <v>78</v>
      </c>
      <c r="V7411" t="s">
        <v>9991</v>
      </c>
      <c r="W7411" t="s">
        <v>9991</v>
      </c>
      <c r="X7411" t="s">
        <v>1132</v>
      </c>
      <c r="Y7411" t="s">
        <v>1133</v>
      </c>
      <c r="Z7411" t="s">
        <v>1133</v>
      </c>
      <c r="AA7411" t="s">
        <v>30</v>
      </c>
      <c r="AC7411" t="s">
        <v>13190</v>
      </c>
      <c r="AD7411">
        <v>1</v>
      </c>
      <c r="AE7411">
        <v>1</v>
      </c>
    </row>
    <row r="7412" spans="1:31">
      <c r="A7412" t="s">
        <v>13191</v>
      </c>
      <c r="B7412" s="93">
        <v>44782</v>
      </c>
      <c r="C7412" s="93">
        <v>44782</v>
      </c>
      <c r="D7412">
        <v>-1.515441530911548E-3</v>
      </c>
      <c r="E7412">
        <v>-1.515441530911548E-3</v>
      </c>
      <c r="F7412" t="s">
        <v>67</v>
      </c>
      <c r="G7412">
        <v>8775.9402369912423</v>
      </c>
      <c r="H7412">
        <v>-13.29942430793426</v>
      </c>
      <c r="I7412">
        <v>-13.29942430793426</v>
      </c>
      <c r="J7412">
        <v>1</v>
      </c>
      <c r="L7412" t="s">
        <v>65</v>
      </c>
      <c r="R7412" t="s">
        <v>13192</v>
      </c>
      <c r="T7412" t="s">
        <v>65</v>
      </c>
      <c r="V7412" t="s">
        <v>8402</v>
      </c>
      <c r="W7412" t="s">
        <v>7116</v>
      </c>
      <c r="X7412" t="s">
        <v>168</v>
      </c>
      <c r="Y7412" t="s">
        <v>268</v>
      </c>
      <c r="Z7412" t="s">
        <v>268</v>
      </c>
      <c r="AA7412" t="s">
        <v>19</v>
      </c>
      <c r="AC7412" t="s">
        <v>13193</v>
      </c>
      <c r="AD7412">
        <v>1</v>
      </c>
      <c r="AE7412">
        <v>1</v>
      </c>
    </row>
    <row r="7413" spans="1:31">
      <c r="A7413" t="s">
        <v>13194</v>
      </c>
      <c r="B7413" s="93">
        <v>44782</v>
      </c>
      <c r="C7413" s="93">
        <v>44782</v>
      </c>
      <c r="D7413">
        <v>-4.2780595741295302E-4</v>
      </c>
      <c r="E7413">
        <v>-4.2780595741295302E-4</v>
      </c>
      <c r="F7413" t="s">
        <v>67</v>
      </c>
      <c r="G7413">
        <v>8775.9402369912423</v>
      </c>
      <c r="H7413">
        <v>-3.7543995152848959</v>
      </c>
      <c r="I7413">
        <v>-3.7543995152848959</v>
      </c>
      <c r="J7413">
        <v>1</v>
      </c>
      <c r="L7413" t="s">
        <v>65</v>
      </c>
      <c r="M7413" t="s">
        <v>12764</v>
      </c>
      <c r="R7413" t="s">
        <v>13173</v>
      </c>
      <c r="T7413" t="s">
        <v>65</v>
      </c>
      <c r="V7413" t="s">
        <v>8402</v>
      </c>
      <c r="W7413" t="s">
        <v>7116</v>
      </c>
      <c r="X7413" t="s">
        <v>168</v>
      </c>
      <c r="Y7413" t="s">
        <v>268</v>
      </c>
      <c r="Z7413" t="s">
        <v>268</v>
      </c>
      <c r="AA7413" t="s">
        <v>19</v>
      </c>
      <c r="AC7413" t="s">
        <v>13195</v>
      </c>
      <c r="AD7413">
        <v>1</v>
      </c>
      <c r="AE7413">
        <v>1</v>
      </c>
    </row>
    <row r="7414" spans="1:31">
      <c r="A7414" t="s">
        <v>13196</v>
      </c>
      <c r="B7414" s="93">
        <v>44782</v>
      </c>
      <c r="C7414" s="93">
        <v>44782</v>
      </c>
      <c r="D7414">
        <v>7.4999999999999997E-3</v>
      </c>
      <c r="E7414">
        <v>7.4999999999999997E-3</v>
      </c>
      <c r="F7414" t="s">
        <v>67</v>
      </c>
      <c r="G7414">
        <v>8775.9402369912423</v>
      </c>
      <c r="H7414">
        <v>65.819551777434313</v>
      </c>
      <c r="I7414">
        <v>65.819551777434313</v>
      </c>
      <c r="J7414">
        <v>1</v>
      </c>
      <c r="L7414" t="s">
        <v>9990</v>
      </c>
      <c r="M7414" t="s">
        <v>78</v>
      </c>
      <c r="R7414" t="s">
        <v>12932</v>
      </c>
      <c r="T7414" t="s">
        <v>78</v>
      </c>
      <c r="V7414" t="s">
        <v>9991</v>
      </c>
      <c r="W7414" t="s">
        <v>9991</v>
      </c>
      <c r="X7414" t="s">
        <v>1132</v>
      </c>
      <c r="Y7414" t="s">
        <v>1133</v>
      </c>
      <c r="Z7414" t="s">
        <v>1133</v>
      </c>
      <c r="AA7414" t="s">
        <v>30</v>
      </c>
      <c r="AC7414" t="s">
        <v>13197</v>
      </c>
      <c r="AD7414">
        <v>1</v>
      </c>
      <c r="AE7414">
        <v>1</v>
      </c>
    </row>
    <row r="7415" spans="1:31">
      <c r="A7415" t="s">
        <v>13198</v>
      </c>
      <c r="B7415" s="93">
        <v>44782</v>
      </c>
      <c r="C7415" s="93">
        <v>44782</v>
      </c>
      <c r="D7415">
        <v>7.7962424999999998E-3</v>
      </c>
      <c r="E7415">
        <v>7.7962424999999998E-3</v>
      </c>
      <c r="F7415" t="s">
        <v>67</v>
      </c>
      <c r="G7415">
        <v>8775.9402369912423</v>
      </c>
      <c r="H7415">
        <v>68.41935825309119</v>
      </c>
      <c r="I7415">
        <v>68.41935825309119</v>
      </c>
      <c r="J7415">
        <v>1</v>
      </c>
      <c r="L7415" t="s">
        <v>9990</v>
      </c>
      <c r="M7415" t="s">
        <v>78</v>
      </c>
      <c r="R7415" t="s">
        <v>12932</v>
      </c>
      <c r="T7415" t="s">
        <v>78</v>
      </c>
      <c r="V7415" t="s">
        <v>9991</v>
      </c>
      <c r="W7415" t="s">
        <v>9991</v>
      </c>
      <c r="X7415" t="s">
        <v>1132</v>
      </c>
      <c r="Y7415" t="s">
        <v>1133</v>
      </c>
      <c r="Z7415" t="s">
        <v>1133</v>
      </c>
      <c r="AA7415" t="s">
        <v>30</v>
      </c>
      <c r="AC7415" t="s">
        <v>13199</v>
      </c>
      <c r="AD7415">
        <v>1</v>
      </c>
      <c r="AE7415">
        <v>1</v>
      </c>
    </row>
    <row r="7416" spans="1:31">
      <c r="A7416" t="s">
        <v>13200</v>
      </c>
      <c r="B7416" s="93">
        <v>44782</v>
      </c>
      <c r="C7416" s="93">
        <v>44782</v>
      </c>
      <c r="D7416">
        <v>7.1999999999999998E-3</v>
      </c>
      <c r="E7416">
        <v>7.1999999999999998E-3</v>
      </c>
      <c r="F7416" t="s">
        <v>67</v>
      </c>
      <c r="G7416">
        <v>8775.9402369912423</v>
      </c>
      <c r="H7416">
        <v>63.186769706336939</v>
      </c>
      <c r="I7416">
        <v>63.186769706336939</v>
      </c>
      <c r="J7416">
        <v>1</v>
      </c>
      <c r="L7416" t="s">
        <v>9990</v>
      </c>
      <c r="M7416" t="s">
        <v>78</v>
      </c>
      <c r="R7416" t="s">
        <v>12932</v>
      </c>
      <c r="T7416" t="s">
        <v>78</v>
      </c>
      <c r="V7416" t="s">
        <v>9991</v>
      </c>
      <c r="W7416" t="s">
        <v>9991</v>
      </c>
      <c r="X7416" t="s">
        <v>1132</v>
      </c>
      <c r="Y7416" t="s">
        <v>1133</v>
      </c>
      <c r="Z7416" t="s">
        <v>1133</v>
      </c>
      <c r="AA7416" t="s">
        <v>30</v>
      </c>
      <c r="AC7416" t="s">
        <v>13201</v>
      </c>
      <c r="AD7416">
        <v>1</v>
      </c>
      <c r="AE7416">
        <v>1</v>
      </c>
    </row>
    <row r="7417" spans="1:31">
      <c r="A7417" t="s">
        <v>13202</v>
      </c>
      <c r="B7417" s="93">
        <v>44782</v>
      </c>
      <c r="C7417" s="93">
        <v>44782</v>
      </c>
      <c r="D7417">
        <v>6.6750000000000004E-3</v>
      </c>
      <c r="E7417">
        <v>6.6750000000000004E-3</v>
      </c>
      <c r="F7417" t="s">
        <v>67</v>
      </c>
      <c r="G7417">
        <v>8775.9402369912423</v>
      </c>
      <c r="H7417">
        <v>58.579401081916536</v>
      </c>
      <c r="I7417">
        <v>58.579401081916536</v>
      </c>
      <c r="J7417">
        <v>1</v>
      </c>
      <c r="L7417" t="s">
        <v>9990</v>
      </c>
      <c r="M7417" t="s">
        <v>78</v>
      </c>
      <c r="R7417" t="s">
        <v>12932</v>
      </c>
      <c r="T7417" t="s">
        <v>78</v>
      </c>
      <c r="V7417" t="s">
        <v>9991</v>
      </c>
      <c r="W7417" t="s">
        <v>9991</v>
      </c>
      <c r="X7417" t="s">
        <v>1132</v>
      </c>
      <c r="Y7417" t="s">
        <v>1133</v>
      </c>
      <c r="Z7417" t="s">
        <v>1133</v>
      </c>
      <c r="AA7417" t="s">
        <v>30</v>
      </c>
      <c r="AC7417" t="s">
        <v>13203</v>
      </c>
      <c r="AD7417">
        <v>1</v>
      </c>
      <c r="AE7417">
        <v>1</v>
      </c>
    </row>
    <row r="7418" spans="1:31">
      <c r="A7418" t="s">
        <v>13204</v>
      </c>
      <c r="B7418" s="93">
        <v>44782</v>
      </c>
      <c r="C7418" s="93">
        <v>44782</v>
      </c>
      <c r="D7418">
        <v>6.0000000000000001E-3</v>
      </c>
      <c r="E7418">
        <v>6.0000000000000001E-3</v>
      </c>
      <c r="F7418" t="s">
        <v>67</v>
      </c>
      <c r="G7418">
        <v>8775.9402369912423</v>
      </c>
      <c r="H7418">
        <v>52.655641421947458</v>
      </c>
      <c r="I7418">
        <v>52.655641421947458</v>
      </c>
      <c r="J7418">
        <v>1</v>
      </c>
      <c r="L7418" t="s">
        <v>9990</v>
      </c>
      <c r="M7418" t="s">
        <v>78</v>
      </c>
      <c r="R7418" t="s">
        <v>12932</v>
      </c>
      <c r="T7418" t="s">
        <v>78</v>
      </c>
      <c r="V7418" t="s">
        <v>9991</v>
      </c>
      <c r="W7418" t="s">
        <v>9991</v>
      </c>
      <c r="X7418" t="s">
        <v>1132</v>
      </c>
      <c r="Y7418" t="s">
        <v>1133</v>
      </c>
      <c r="Z7418" t="s">
        <v>1133</v>
      </c>
      <c r="AA7418" t="s">
        <v>30</v>
      </c>
      <c r="AC7418" t="s">
        <v>13205</v>
      </c>
      <c r="AD7418">
        <v>1</v>
      </c>
      <c r="AE7418">
        <v>1</v>
      </c>
    </row>
    <row r="7419" spans="1:31">
      <c r="A7419" t="s">
        <v>13206</v>
      </c>
      <c r="B7419" s="93">
        <v>44782</v>
      </c>
      <c r="C7419" s="93">
        <v>44782</v>
      </c>
      <c r="D7419">
        <v>6.3749999999999996E-3</v>
      </c>
      <c r="E7419">
        <v>6.3749999999999996E-3</v>
      </c>
      <c r="F7419" t="s">
        <v>67</v>
      </c>
      <c r="G7419">
        <v>8775.9402369912423</v>
      </c>
      <c r="H7419">
        <v>55.946619010819163</v>
      </c>
      <c r="I7419">
        <v>55.946619010819163</v>
      </c>
      <c r="J7419">
        <v>1</v>
      </c>
      <c r="L7419" t="s">
        <v>9990</v>
      </c>
      <c r="M7419" t="s">
        <v>78</v>
      </c>
      <c r="R7419" t="s">
        <v>12932</v>
      </c>
      <c r="T7419" t="s">
        <v>78</v>
      </c>
      <c r="V7419" t="s">
        <v>9991</v>
      </c>
      <c r="W7419" t="s">
        <v>9991</v>
      </c>
      <c r="X7419" t="s">
        <v>1132</v>
      </c>
      <c r="Y7419" t="s">
        <v>1133</v>
      </c>
      <c r="Z7419" t="s">
        <v>1133</v>
      </c>
      <c r="AA7419" t="s">
        <v>30</v>
      </c>
      <c r="AC7419" t="s">
        <v>13207</v>
      </c>
      <c r="AD7419">
        <v>1</v>
      </c>
      <c r="AE7419">
        <v>1</v>
      </c>
    </row>
    <row r="7420" spans="1:31">
      <c r="A7420" t="s">
        <v>13208</v>
      </c>
      <c r="B7420" s="93">
        <v>44782</v>
      </c>
      <c r="C7420" s="93">
        <v>44782</v>
      </c>
      <c r="D7420">
        <v>7.8600000000000007E-3</v>
      </c>
      <c r="E7420">
        <v>7.8600000000000007E-3</v>
      </c>
      <c r="F7420" t="s">
        <v>67</v>
      </c>
      <c r="G7420">
        <v>8775.9402369912423</v>
      </c>
      <c r="H7420">
        <v>68.978890262751165</v>
      </c>
      <c r="I7420">
        <v>68.978890262751165</v>
      </c>
      <c r="J7420">
        <v>1</v>
      </c>
      <c r="L7420" t="s">
        <v>9990</v>
      </c>
      <c r="M7420" t="s">
        <v>78</v>
      </c>
      <c r="R7420" t="s">
        <v>12932</v>
      </c>
      <c r="T7420" t="s">
        <v>78</v>
      </c>
      <c r="V7420" t="s">
        <v>9991</v>
      </c>
      <c r="W7420" t="s">
        <v>9991</v>
      </c>
      <c r="X7420" t="s">
        <v>1132</v>
      </c>
      <c r="Y7420" t="s">
        <v>1133</v>
      </c>
      <c r="Z7420" t="s">
        <v>1133</v>
      </c>
      <c r="AA7420" t="s">
        <v>30</v>
      </c>
      <c r="AC7420" t="s">
        <v>13209</v>
      </c>
      <c r="AD7420">
        <v>1</v>
      </c>
      <c r="AE7420">
        <v>1</v>
      </c>
    </row>
    <row r="7421" spans="1:31">
      <c r="A7421" t="s">
        <v>13210</v>
      </c>
      <c r="B7421" s="93">
        <v>44782</v>
      </c>
      <c r="C7421" s="93">
        <v>44782</v>
      </c>
      <c r="D7421">
        <v>7.7850000000000003E-3</v>
      </c>
      <c r="E7421">
        <v>7.7850000000000003E-3</v>
      </c>
      <c r="F7421" t="s">
        <v>67</v>
      </c>
      <c r="G7421">
        <v>8775.9402369912423</v>
      </c>
      <c r="H7421">
        <v>68.320694744976819</v>
      </c>
      <c r="I7421">
        <v>68.320694744976819</v>
      </c>
      <c r="J7421">
        <v>1</v>
      </c>
      <c r="L7421" t="s">
        <v>9990</v>
      </c>
      <c r="M7421" t="s">
        <v>78</v>
      </c>
      <c r="R7421" t="s">
        <v>12932</v>
      </c>
      <c r="T7421" t="s">
        <v>78</v>
      </c>
      <c r="V7421" t="s">
        <v>9991</v>
      </c>
      <c r="W7421" t="s">
        <v>9991</v>
      </c>
      <c r="X7421" t="s">
        <v>1132</v>
      </c>
      <c r="Y7421" t="s">
        <v>1133</v>
      </c>
      <c r="Z7421" t="s">
        <v>1133</v>
      </c>
      <c r="AA7421" t="s">
        <v>30</v>
      </c>
      <c r="AC7421" t="s">
        <v>13211</v>
      </c>
      <c r="AD7421">
        <v>1</v>
      </c>
      <c r="AE7421">
        <v>1</v>
      </c>
    </row>
    <row r="7422" spans="1:31">
      <c r="A7422" t="s">
        <v>13212</v>
      </c>
      <c r="B7422" s="93">
        <v>44782</v>
      </c>
      <c r="C7422" s="93">
        <v>44782</v>
      </c>
      <c r="D7422">
        <v>7.5750000000000001E-3</v>
      </c>
      <c r="E7422">
        <v>7.5750000000000001E-3</v>
      </c>
      <c r="F7422" t="s">
        <v>67</v>
      </c>
      <c r="G7422">
        <v>8775.9402369912423</v>
      </c>
      <c r="H7422">
        <v>66.477747295208658</v>
      </c>
      <c r="I7422">
        <v>66.477747295208658</v>
      </c>
      <c r="J7422">
        <v>1</v>
      </c>
      <c r="L7422" t="s">
        <v>9990</v>
      </c>
      <c r="M7422" t="s">
        <v>78</v>
      </c>
      <c r="R7422" t="s">
        <v>12932</v>
      </c>
      <c r="T7422" t="s">
        <v>78</v>
      </c>
      <c r="V7422" t="s">
        <v>9991</v>
      </c>
      <c r="W7422" t="s">
        <v>9991</v>
      </c>
      <c r="X7422" t="s">
        <v>1132</v>
      </c>
      <c r="Y7422" t="s">
        <v>1133</v>
      </c>
      <c r="Z7422" t="s">
        <v>1133</v>
      </c>
      <c r="AA7422" t="s">
        <v>30</v>
      </c>
      <c r="AC7422" t="s">
        <v>13213</v>
      </c>
      <c r="AD7422">
        <v>1</v>
      </c>
      <c r="AE7422">
        <v>1</v>
      </c>
    </row>
    <row r="7423" spans="1:31">
      <c r="A7423" t="s">
        <v>13214</v>
      </c>
      <c r="B7423" s="93">
        <v>44782</v>
      </c>
      <c r="C7423" s="93">
        <v>44782</v>
      </c>
      <c r="D7423">
        <v>9.3749999999999997E-3</v>
      </c>
      <c r="E7423">
        <v>9.3749999999999997E-3</v>
      </c>
      <c r="F7423" t="s">
        <v>67</v>
      </c>
      <c r="G7423">
        <v>8775.9402369912423</v>
      </c>
      <c r="H7423">
        <v>82.274439721792888</v>
      </c>
      <c r="I7423">
        <v>82.274439721792888</v>
      </c>
      <c r="J7423">
        <v>1</v>
      </c>
      <c r="L7423" t="s">
        <v>9990</v>
      </c>
      <c r="M7423" t="s">
        <v>78</v>
      </c>
      <c r="R7423" t="s">
        <v>12932</v>
      </c>
      <c r="T7423" t="s">
        <v>78</v>
      </c>
      <c r="V7423" t="s">
        <v>9991</v>
      </c>
      <c r="W7423" t="s">
        <v>9991</v>
      </c>
      <c r="X7423" t="s">
        <v>1132</v>
      </c>
      <c r="Y7423" t="s">
        <v>1133</v>
      </c>
      <c r="Z7423" t="s">
        <v>1133</v>
      </c>
      <c r="AA7423" t="s">
        <v>30</v>
      </c>
      <c r="AC7423" t="s">
        <v>13215</v>
      </c>
      <c r="AD7423">
        <v>1</v>
      </c>
      <c r="AE7423">
        <v>1</v>
      </c>
    </row>
    <row r="7424" spans="1:31">
      <c r="A7424" t="s">
        <v>13216</v>
      </c>
      <c r="B7424" s="93">
        <v>44782</v>
      </c>
      <c r="C7424" s="93">
        <v>44782</v>
      </c>
      <c r="D7424">
        <v>9.3740740740749992E-3</v>
      </c>
      <c r="E7424">
        <v>9.3740740740749992E-3</v>
      </c>
      <c r="F7424" t="s">
        <v>67</v>
      </c>
      <c r="G7424">
        <v>8775.9402369912423</v>
      </c>
      <c r="H7424">
        <v>82.266313851211208</v>
      </c>
      <c r="I7424">
        <v>82.266313851211208</v>
      </c>
      <c r="J7424">
        <v>1</v>
      </c>
      <c r="L7424" t="s">
        <v>9990</v>
      </c>
      <c r="M7424" t="s">
        <v>78</v>
      </c>
      <c r="R7424" t="s">
        <v>12932</v>
      </c>
      <c r="T7424" t="s">
        <v>78</v>
      </c>
      <c r="V7424" t="s">
        <v>9991</v>
      </c>
      <c r="W7424" t="s">
        <v>9991</v>
      </c>
      <c r="X7424" t="s">
        <v>1132</v>
      </c>
      <c r="Y7424" t="s">
        <v>1133</v>
      </c>
      <c r="Z7424" t="s">
        <v>1133</v>
      </c>
      <c r="AA7424" t="s">
        <v>30</v>
      </c>
      <c r="AC7424" t="s">
        <v>13217</v>
      </c>
      <c r="AD7424">
        <v>1</v>
      </c>
      <c r="AE7424">
        <v>1</v>
      </c>
    </row>
    <row r="7425" spans="1:31">
      <c r="A7425" t="s">
        <v>13218</v>
      </c>
      <c r="B7425" s="93">
        <v>44782</v>
      </c>
      <c r="C7425" s="93">
        <v>44782</v>
      </c>
      <c r="D7425">
        <v>9.75E-3</v>
      </c>
      <c r="E7425">
        <v>9.75E-3</v>
      </c>
      <c r="F7425" t="s">
        <v>67</v>
      </c>
      <c r="G7425">
        <v>8775.9402369912423</v>
      </c>
      <c r="H7425">
        <v>85.565417310664614</v>
      </c>
      <c r="I7425">
        <v>85.565417310664614</v>
      </c>
      <c r="J7425">
        <v>1</v>
      </c>
      <c r="L7425" t="s">
        <v>9990</v>
      </c>
      <c r="M7425" t="s">
        <v>78</v>
      </c>
      <c r="R7425" t="s">
        <v>12932</v>
      </c>
      <c r="T7425" t="s">
        <v>78</v>
      </c>
      <c r="V7425" t="s">
        <v>9991</v>
      </c>
      <c r="W7425" t="s">
        <v>9991</v>
      </c>
      <c r="X7425" t="s">
        <v>1132</v>
      </c>
      <c r="Y7425" t="s">
        <v>1133</v>
      </c>
      <c r="Z7425" t="s">
        <v>1133</v>
      </c>
      <c r="AA7425" t="s">
        <v>30</v>
      </c>
      <c r="AC7425" t="s">
        <v>13219</v>
      </c>
      <c r="AD7425">
        <v>1</v>
      </c>
      <c r="AE7425">
        <v>1</v>
      </c>
    </row>
    <row r="7426" spans="1:31">
      <c r="A7426" t="s">
        <v>13220</v>
      </c>
      <c r="B7426" s="93">
        <v>44782</v>
      </c>
      <c r="C7426" s="93">
        <v>44782</v>
      </c>
      <c r="D7426">
        <v>8.2500000000000004E-3</v>
      </c>
      <c r="E7426">
        <v>8.2500000000000004E-3</v>
      </c>
      <c r="F7426" t="s">
        <v>67</v>
      </c>
      <c r="G7426">
        <v>8775.9402369912423</v>
      </c>
      <c r="H7426">
        <v>72.401506955177751</v>
      </c>
      <c r="I7426">
        <v>72.401506955177751</v>
      </c>
      <c r="J7426">
        <v>1</v>
      </c>
      <c r="L7426" t="s">
        <v>9990</v>
      </c>
      <c r="M7426" t="s">
        <v>78</v>
      </c>
      <c r="R7426" t="s">
        <v>12932</v>
      </c>
      <c r="T7426" t="s">
        <v>78</v>
      </c>
      <c r="V7426" t="s">
        <v>9991</v>
      </c>
      <c r="W7426" t="s">
        <v>9991</v>
      </c>
      <c r="X7426" t="s">
        <v>1132</v>
      </c>
      <c r="Y7426" t="s">
        <v>1133</v>
      </c>
      <c r="Z7426" t="s">
        <v>1133</v>
      </c>
      <c r="AA7426" t="s">
        <v>30</v>
      </c>
      <c r="AC7426" t="s">
        <v>13221</v>
      </c>
      <c r="AD7426">
        <v>1</v>
      </c>
      <c r="AE7426">
        <v>1</v>
      </c>
    </row>
    <row r="7427" spans="1:31">
      <c r="A7427" t="s">
        <v>13222</v>
      </c>
      <c r="B7427" s="93">
        <v>44782</v>
      </c>
      <c r="C7427" s="93">
        <v>44782</v>
      </c>
      <c r="D7427">
        <v>-2.0037613747617691E-3</v>
      </c>
      <c r="E7427">
        <v>-2.0037613747617691E-3</v>
      </c>
      <c r="F7427" t="s">
        <v>67</v>
      </c>
      <c r="G7427">
        <v>8775.9402369912423</v>
      </c>
      <c r="H7427">
        <v>-17.584890074100699</v>
      </c>
      <c r="I7427">
        <v>-17.584890074100699</v>
      </c>
      <c r="J7427">
        <v>1</v>
      </c>
      <c r="L7427" t="s">
        <v>65</v>
      </c>
      <c r="M7427" t="s">
        <v>12764</v>
      </c>
      <c r="R7427" t="s">
        <v>13173</v>
      </c>
      <c r="T7427" t="s">
        <v>65</v>
      </c>
      <c r="V7427" t="s">
        <v>8402</v>
      </c>
      <c r="W7427" t="s">
        <v>7116</v>
      </c>
      <c r="X7427" t="s">
        <v>168</v>
      </c>
      <c r="Y7427" t="s">
        <v>268</v>
      </c>
      <c r="Z7427" t="s">
        <v>268</v>
      </c>
      <c r="AA7427" t="s">
        <v>19</v>
      </c>
      <c r="AC7427" t="s">
        <v>13223</v>
      </c>
      <c r="AD7427">
        <v>1</v>
      </c>
      <c r="AE7427">
        <v>1</v>
      </c>
    </row>
    <row r="7428" spans="1:31">
      <c r="A7428" t="s">
        <v>13224</v>
      </c>
      <c r="B7428" s="93">
        <v>44782</v>
      </c>
      <c r="C7428" s="93">
        <v>44782</v>
      </c>
      <c r="D7428">
        <v>7.4999999999999997E-3</v>
      </c>
      <c r="E7428">
        <v>7.4999999999999997E-3</v>
      </c>
      <c r="F7428" t="s">
        <v>67</v>
      </c>
      <c r="G7428">
        <v>8775.9402369912423</v>
      </c>
      <c r="H7428">
        <v>65.819551777434313</v>
      </c>
      <c r="I7428">
        <v>65.819551777434313</v>
      </c>
      <c r="J7428">
        <v>1</v>
      </c>
      <c r="L7428" t="s">
        <v>9990</v>
      </c>
      <c r="M7428" t="s">
        <v>78</v>
      </c>
      <c r="R7428" t="s">
        <v>12932</v>
      </c>
      <c r="T7428" t="s">
        <v>78</v>
      </c>
      <c r="V7428" t="s">
        <v>9991</v>
      </c>
      <c r="W7428" t="s">
        <v>9991</v>
      </c>
      <c r="X7428" t="s">
        <v>1132</v>
      </c>
      <c r="Y7428" t="s">
        <v>1133</v>
      </c>
      <c r="Z7428" t="s">
        <v>1133</v>
      </c>
      <c r="AA7428" t="s">
        <v>30</v>
      </c>
      <c r="AC7428" t="s">
        <v>13225</v>
      </c>
      <c r="AD7428">
        <v>1</v>
      </c>
      <c r="AE7428">
        <v>1</v>
      </c>
    </row>
    <row r="7429" spans="1:31">
      <c r="A7429" t="s">
        <v>13226</v>
      </c>
      <c r="B7429" s="93">
        <v>44782</v>
      </c>
      <c r="C7429" s="93">
        <v>44782</v>
      </c>
      <c r="D7429">
        <v>7.7924999999999999E-3</v>
      </c>
      <c r="E7429">
        <v>7.7924999999999999E-3</v>
      </c>
      <c r="F7429" t="s">
        <v>67</v>
      </c>
      <c r="G7429">
        <v>8775.9402369912423</v>
      </c>
      <c r="H7429">
        <v>68.386514296754257</v>
      </c>
      <c r="I7429">
        <v>68.386514296754257</v>
      </c>
      <c r="J7429">
        <v>1</v>
      </c>
      <c r="L7429" t="s">
        <v>9990</v>
      </c>
      <c r="M7429" t="s">
        <v>78</v>
      </c>
      <c r="R7429" t="s">
        <v>12932</v>
      </c>
      <c r="T7429" t="s">
        <v>78</v>
      </c>
      <c r="V7429" t="s">
        <v>9991</v>
      </c>
      <c r="W7429" t="s">
        <v>9991</v>
      </c>
      <c r="X7429" t="s">
        <v>1132</v>
      </c>
      <c r="Y7429" t="s">
        <v>1133</v>
      </c>
      <c r="Z7429" t="s">
        <v>1133</v>
      </c>
      <c r="AA7429" t="s">
        <v>30</v>
      </c>
      <c r="AC7429" t="s">
        <v>13227</v>
      </c>
      <c r="AD7429">
        <v>1</v>
      </c>
      <c r="AE7429">
        <v>1</v>
      </c>
    </row>
    <row r="7430" spans="1:31">
      <c r="A7430" t="s">
        <v>13228</v>
      </c>
      <c r="B7430" s="93">
        <v>44782</v>
      </c>
      <c r="C7430" s="93">
        <v>44782</v>
      </c>
      <c r="D7430">
        <v>1.0500000000000001E-2</v>
      </c>
      <c r="E7430">
        <v>1.0500000000000001E-2</v>
      </c>
      <c r="F7430" t="s">
        <v>67</v>
      </c>
      <c r="G7430">
        <v>8775.9402369912423</v>
      </c>
      <c r="H7430">
        <v>92.147372488408053</v>
      </c>
      <c r="I7430">
        <v>92.147372488408053</v>
      </c>
      <c r="J7430">
        <v>1</v>
      </c>
      <c r="L7430" t="s">
        <v>9990</v>
      </c>
      <c r="M7430" t="s">
        <v>78</v>
      </c>
      <c r="R7430" t="s">
        <v>12932</v>
      </c>
      <c r="T7430" t="s">
        <v>78</v>
      </c>
      <c r="V7430" t="s">
        <v>9991</v>
      </c>
      <c r="W7430" t="s">
        <v>9991</v>
      </c>
      <c r="X7430" t="s">
        <v>1132</v>
      </c>
      <c r="Y7430" t="s">
        <v>1133</v>
      </c>
      <c r="Z7430" t="s">
        <v>1133</v>
      </c>
      <c r="AA7430" t="s">
        <v>30</v>
      </c>
      <c r="AC7430" t="s">
        <v>13229</v>
      </c>
      <c r="AD7430">
        <v>1</v>
      </c>
      <c r="AE7430">
        <v>1</v>
      </c>
    </row>
    <row r="7431" spans="1:31">
      <c r="A7431" t="s">
        <v>13230</v>
      </c>
      <c r="B7431" s="93">
        <v>44782</v>
      </c>
      <c r="C7431" s="93">
        <v>44782</v>
      </c>
      <c r="D7431">
        <v>-3.5021434221917097E-4</v>
      </c>
      <c r="E7431">
        <v>-3.5021434221917097E-4</v>
      </c>
      <c r="F7431" t="s">
        <v>67</v>
      </c>
      <c r="G7431">
        <v>8775.9402369912423</v>
      </c>
      <c r="H7431">
        <v>-3.0734601374526429</v>
      </c>
      <c r="I7431">
        <v>-3.0734601374526429</v>
      </c>
      <c r="J7431">
        <v>1</v>
      </c>
      <c r="L7431" t="s">
        <v>65</v>
      </c>
      <c r="M7431" t="s">
        <v>12764</v>
      </c>
      <c r="R7431" t="s">
        <v>8556</v>
      </c>
      <c r="T7431" t="s">
        <v>65</v>
      </c>
      <c r="V7431" t="s">
        <v>8402</v>
      </c>
      <c r="W7431" t="s">
        <v>7116</v>
      </c>
      <c r="X7431" t="s">
        <v>168</v>
      </c>
      <c r="Y7431" t="s">
        <v>268</v>
      </c>
      <c r="Z7431" t="s">
        <v>268</v>
      </c>
      <c r="AA7431" t="s">
        <v>19</v>
      </c>
      <c r="AC7431" t="s">
        <v>13231</v>
      </c>
      <c r="AD7431">
        <v>1</v>
      </c>
      <c r="AE7431">
        <v>1</v>
      </c>
    </row>
    <row r="7432" spans="1:31">
      <c r="A7432" t="s">
        <v>13232</v>
      </c>
      <c r="B7432" s="93">
        <v>44782</v>
      </c>
      <c r="C7432" s="93">
        <v>44782</v>
      </c>
      <c r="D7432">
        <v>1.125E-2</v>
      </c>
      <c r="E7432">
        <v>1.125E-2</v>
      </c>
      <c r="F7432" t="s">
        <v>67</v>
      </c>
      <c r="G7432">
        <v>8775.9402369912423</v>
      </c>
      <c r="H7432">
        <v>98.729327666151477</v>
      </c>
      <c r="I7432">
        <v>98.729327666151477</v>
      </c>
      <c r="J7432">
        <v>1</v>
      </c>
      <c r="L7432" t="s">
        <v>9990</v>
      </c>
      <c r="M7432" t="s">
        <v>78</v>
      </c>
      <c r="R7432" t="s">
        <v>12932</v>
      </c>
      <c r="T7432" t="s">
        <v>78</v>
      </c>
      <c r="V7432" t="s">
        <v>9991</v>
      </c>
      <c r="W7432" t="s">
        <v>9991</v>
      </c>
      <c r="X7432" t="s">
        <v>1132</v>
      </c>
      <c r="Y7432" t="s">
        <v>1133</v>
      </c>
      <c r="Z7432" t="s">
        <v>1133</v>
      </c>
      <c r="AA7432" t="s">
        <v>30</v>
      </c>
      <c r="AC7432" t="s">
        <v>13233</v>
      </c>
      <c r="AD7432">
        <v>1</v>
      </c>
      <c r="AE7432">
        <v>1</v>
      </c>
    </row>
    <row r="7433" spans="1:31">
      <c r="A7433" t="s">
        <v>13234</v>
      </c>
      <c r="B7433" s="93">
        <v>44782</v>
      </c>
      <c r="C7433" s="93">
        <v>44782</v>
      </c>
      <c r="D7433">
        <v>7.4250000000000002E-3</v>
      </c>
      <c r="E7433">
        <v>7.4250000000000002E-3</v>
      </c>
      <c r="F7433" t="s">
        <v>67</v>
      </c>
      <c r="G7433">
        <v>8775.9402369912423</v>
      </c>
      <c r="H7433">
        <v>65.161356259659982</v>
      </c>
      <c r="I7433">
        <v>65.161356259659982</v>
      </c>
      <c r="J7433">
        <v>1</v>
      </c>
      <c r="L7433" t="s">
        <v>9990</v>
      </c>
      <c r="M7433" t="s">
        <v>78</v>
      </c>
      <c r="R7433" t="s">
        <v>12932</v>
      </c>
      <c r="T7433" t="s">
        <v>78</v>
      </c>
      <c r="V7433" t="s">
        <v>9991</v>
      </c>
      <c r="W7433" t="s">
        <v>9991</v>
      </c>
      <c r="X7433" t="s">
        <v>1132</v>
      </c>
      <c r="Y7433" t="s">
        <v>1133</v>
      </c>
      <c r="Z7433" t="s">
        <v>1133</v>
      </c>
      <c r="AA7433" t="s">
        <v>30</v>
      </c>
      <c r="AC7433" t="s">
        <v>13235</v>
      </c>
      <c r="AD7433">
        <v>1</v>
      </c>
      <c r="AE7433">
        <v>1</v>
      </c>
    </row>
    <row r="7434" spans="1:31">
      <c r="A7434" t="s">
        <v>13236</v>
      </c>
      <c r="B7434" s="93">
        <v>44782</v>
      </c>
      <c r="C7434" s="93">
        <v>44782</v>
      </c>
      <c r="D7434">
        <v>7.6125000000000003E-3</v>
      </c>
      <c r="E7434">
        <v>7.6125000000000003E-3</v>
      </c>
      <c r="F7434" t="s">
        <v>67</v>
      </c>
      <c r="G7434">
        <v>8775.9402369912423</v>
      </c>
      <c r="H7434">
        <v>66.806845054095831</v>
      </c>
      <c r="I7434">
        <v>66.806845054095831</v>
      </c>
      <c r="J7434">
        <v>1</v>
      </c>
      <c r="L7434" t="s">
        <v>9990</v>
      </c>
      <c r="M7434" t="s">
        <v>78</v>
      </c>
      <c r="R7434" t="s">
        <v>12932</v>
      </c>
      <c r="T7434" t="s">
        <v>78</v>
      </c>
      <c r="V7434" t="s">
        <v>9991</v>
      </c>
      <c r="W7434" t="s">
        <v>9991</v>
      </c>
      <c r="X7434" t="s">
        <v>1132</v>
      </c>
      <c r="Y7434" t="s">
        <v>1133</v>
      </c>
      <c r="Z7434" t="s">
        <v>1133</v>
      </c>
      <c r="AA7434" t="s">
        <v>30</v>
      </c>
      <c r="AC7434" t="s">
        <v>13237</v>
      </c>
      <c r="AD7434">
        <v>1</v>
      </c>
      <c r="AE7434">
        <v>1</v>
      </c>
    </row>
    <row r="7435" spans="1:31">
      <c r="A7435" t="s">
        <v>13238</v>
      </c>
      <c r="B7435" s="93">
        <v>44782</v>
      </c>
      <c r="C7435" s="93">
        <v>44782</v>
      </c>
      <c r="D7435">
        <v>9.5999999999999992E-3</v>
      </c>
      <c r="E7435">
        <v>9.5999999999999992E-3</v>
      </c>
      <c r="F7435" t="s">
        <v>80</v>
      </c>
      <c r="G7435">
        <v>8812.1586810922199</v>
      </c>
      <c r="H7435">
        <v>84.596723338485305</v>
      </c>
      <c r="I7435">
        <v>84.596723338485305</v>
      </c>
      <c r="J7435">
        <v>1</v>
      </c>
      <c r="M7435" t="s">
        <v>78</v>
      </c>
      <c r="R7435" t="s">
        <v>12932</v>
      </c>
      <c r="T7435" t="s">
        <v>78</v>
      </c>
      <c r="V7435" t="s">
        <v>9991</v>
      </c>
      <c r="W7435" t="s">
        <v>9991</v>
      </c>
      <c r="X7435" t="s">
        <v>1132</v>
      </c>
      <c r="Y7435" t="s">
        <v>1133</v>
      </c>
      <c r="Z7435" t="s">
        <v>1133</v>
      </c>
      <c r="AA7435" t="s">
        <v>30</v>
      </c>
      <c r="AC7435" t="s">
        <v>13239</v>
      </c>
      <c r="AD7435">
        <v>1</v>
      </c>
      <c r="AE7435">
        <v>1</v>
      </c>
    </row>
    <row r="7436" spans="1:31">
      <c r="A7436" t="s">
        <v>13240</v>
      </c>
      <c r="B7436" s="93">
        <v>44781</v>
      </c>
      <c r="C7436" s="93">
        <v>44781</v>
      </c>
      <c r="D7436">
        <v>8.9999999999999993E-3</v>
      </c>
      <c r="E7436">
        <v>8.9999999999999993E-3</v>
      </c>
      <c r="F7436" t="s">
        <v>67</v>
      </c>
      <c r="G7436">
        <v>9131.9465844889564</v>
      </c>
      <c r="H7436">
        <v>82.187519260400606</v>
      </c>
      <c r="I7436">
        <v>82.187519260400606</v>
      </c>
      <c r="J7436">
        <v>1</v>
      </c>
      <c r="L7436" t="s">
        <v>9990</v>
      </c>
      <c r="M7436" t="s">
        <v>78</v>
      </c>
      <c r="R7436" t="s">
        <v>12932</v>
      </c>
      <c r="T7436" t="s">
        <v>78</v>
      </c>
      <c r="V7436" t="s">
        <v>9991</v>
      </c>
      <c r="W7436" t="s">
        <v>9991</v>
      </c>
      <c r="X7436" t="s">
        <v>1132</v>
      </c>
      <c r="Y7436" t="s">
        <v>1133</v>
      </c>
      <c r="Z7436" t="s">
        <v>1133</v>
      </c>
      <c r="AA7436" t="s">
        <v>30</v>
      </c>
      <c r="AC7436" t="s">
        <v>13241</v>
      </c>
      <c r="AD7436">
        <v>1</v>
      </c>
      <c r="AE7436">
        <v>1</v>
      </c>
    </row>
    <row r="7437" spans="1:31">
      <c r="A7437" t="s">
        <v>13242</v>
      </c>
      <c r="B7437" s="93">
        <v>44781</v>
      </c>
      <c r="C7437" s="93">
        <v>44781</v>
      </c>
      <c r="D7437">
        <v>8.9774999999999994E-3</v>
      </c>
      <c r="E7437">
        <v>8.9774999999999994E-3</v>
      </c>
      <c r="F7437" t="s">
        <v>67</v>
      </c>
      <c r="G7437">
        <v>9131.9465844889564</v>
      </c>
      <c r="H7437">
        <v>81.982050462249603</v>
      </c>
      <c r="I7437">
        <v>81.982050462249603</v>
      </c>
      <c r="J7437">
        <v>1</v>
      </c>
      <c r="L7437" t="s">
        <v>9990</v>
      </c>
      <c r="M7437" t="s">
        <v>78</v>
      </c>
      <c r="R7437" t="s">
        <v>12932</v>
      </c>
      <c r="T7437" t="s">
        <v>78</v>
      </c>
      <c r="V7437" t="s">
        <v>9991</v>
      </c>
      <c r="W7437" t="s">
        <v>9991</v>
      </c>
      <c r="X7437" t="s">
        <v>1132</v>
      </c>
      <c r="Y7437" t="s">
        <v>1133</v>
      </c>
      <c r="Z7437" t="s">
        <v>1133</v>
      </c>
      <c r="AA7437" t="s">
        <v>30</v>
      </c>
      <c r="AC7437" t="s">
        <v>13243</v>
      </c>
      <c r="AD7437">
        <v>1</v>
      </c>
      <c r="AE7437">
        <v>1</v>
      </c>
    </row>
    <row r="7438" spans="1:31">
      <c r="A7438" t="s">
        <v>13244</v>
      </c>
      <c r="B7438" s="93">
        <v>44780</v>
      </c>
      <c r="C7438" s="93">
        <v>44780</v>
      </c>
      <c r="D7438">
        <v>4.4999999999999999E-4</v>
      </c>
      <c r="E7438">
        <v>4.4999999999999999E-4</v>
      </c>
      <c r="F7438" t="s">
        <v>67</v>
      </c>
      <c r="G7438">
        <v>8829.3873312564901</v>
      </c>
      <c r="H7438">
        <v>3.973224299065421</v>
      </c>
      <c r="I7438">
        <v>3.973224299065421</v>
      </c>
      <c r="J7438">
        <v>1</v>
      </c>
      <c r="L7438" t="s">
        <v>9990</v>
      </c>
      <c r="M7438" t="s">
        <v>78</v>
      </c>
      <c r="R7438" t="s">
        <v>12932</v>
      </c>
      <c r="T7438" t="s">
        <v>78</v>
      </c>
      <c r="V7438" t="s">
        <v>9991</v>
      </c>
      <c r="W7438" t="s">
        <v>9991</v>
      </c>
      <c r="X7438" t="s">
        <v>1132</v>
      </c>
      <c r="Y7438" t="s">
        <v>1133</v>
      </c>
      <c r="Z7438" t="s">
        <v>1133</v>
      </c>
      <c r="AA7438" t="s">
        <v>30</v>
      </c>
      <c r="AC7438" t="s">
        <v>13245</v>
      </c>
      <c r="AD7438">
        <v>1</v>
      </c>
      <c r="AE7438">
        <v>1</v>
      </c>
    </row>
    <row r="7439" spans="1:31">
      <c r="A7439" t="s">
        <v>13246</v>
      </c>
      <c r="B7439" s="93">
        <v>44779</v>
      </c>
      <c r="C7439" s="93">
        <v>44779</v>
      </c>
      <c r="D7439">
        <v>7.4999999999999997E-3</v>
      </c>
      <c r="E7439">
        <v>7.4999999999999997E-3</v>
      </c>
      <c r="F7439" t="s">
        <v>80</v>
      </c>
      <c r="G7439">
        <v>8794.9117341640722</v>
      </c>
      <c r="H7439">
        <v>65.961838006230536</v>
      </c>
      <c r="I7439">
        <v>65.961838006230536</v>
      </c>
      <c r="J7439">
        <v>1</v>
      </c>
      <c r="M7439" t="s">
        <v>78</v>
      </c>
      <c r="R7439" t="s">
        <v>12932</v>
      </c>
      <c r="T7439" t="s">
        <v>78</v>
      </c>
      <c r="V7439" t="s">
        <v>9991</v>
      </c>
      <c r="W7439" t="s">
        <v>9991</v>
      </c>
      <c r="X7439" t="s">
        <v>1132</v>
      </c>
      <c r="Y7439" t="s">
        <v>1133</v>
      </c>
      <c r="Z7439" t="s">
        <v>1133</v>
      </c>
      <c r="AA7439" t="s">
        <v>30</v>
      </c>
      <c r="AC7439" t="s">
        <v>13247</v>
      </c>
      <c r="AD7439">
        <v>1</v>
      </c>
      <c r="AE7439">
        <v>1</v>
      </c>
    </row>
    <row r="7440" spans="1:31">
      <c r="A7440" t="s">
        <v>13248</v>
      </c>
      <c r="B7440" s="93">
        <v>44778</v>
      </c>
      <c r="C7440" s="93">
        <v>44778</v>
      </c>
      <c r="D7440">
        <v>4.8749999999999998E-4</v>
      </c>
      <c r="E7440">
        <v>4.8749999999999998E-4</v>
      </c>
      <c r="F7440" t="s">
        <v>67</v>
      </c>
      <c r="G7440">
        <v>9003.5251425609131</v>
      </c>
      <c r="H7440">
        <v>4.3892185069984446</v>
      </c>
      <c r="I7440">
        <v>4.3892185069984446</v>
      </c>
      <c r="J7440">
        <v>1</v>
      </c>
      <c r="L7440" t="s">
        <v>9990</v>
      </c>
      <c r="M7440" t="s">
        <v>78</v>
      </c>
      <c r="R7440" t="s">
        <v>12932</v>
      </c>
      <c r="T7440" t="s">
        <v>78</v>
      </c>
      <c r="V7440" t="s">
        <v>9991</v>
      </c>
      <c r="W7440" t="s">
        <v>9991</v>
      </c>
      <c r="X7440" t="s">
        <v>1132</v>
      </c>
      <c r="Y7440" t="s">
        <v>1133</v>
      </c>
      <c r="Z7440" t="s">
        <v>1133</v>
      </c>
      <c r="AA7440" t="s">
        <v>30</v>
      </c>
      <c r="AC7440" t="s">
        <v>13249</v>
      </c>
      <c r="AD7440">
        <v>1</v>
      </c>
      <c r="AE7440">
        <v>1</v>
      </c>
    </row>
    <row r="7441" spans="1:31">
      <c r="A7441" t="s">
        <v>13250</v>
      </c>
      <c r="B7441" s="93">
        <v>44778</v>
      </c>
      <c r="C7441" s="93">
        <v>44778</v>
      </c>
      <c r="D7441">
        <v>1.0274999999999999E-2</v>
      </c>
      <c r="E7441">
        <v>1.0274999999999999E-2</v>
      </c>
      <c r="F7441" t="s">
        <v>67</v>
      </c>
      <c r="G7441">
        <v>9003.5251425609131</v>
      </c>
      <c r="H7441">
        <v>92.511220839813376</v>
      </c>
      <c r="I7441">
        <v>92.511220839813376</v>
      </c>
      <c r="J7441">
        <v>1</v>
      </c>
      <c r="L7441" t="s">
        <v>13251</v>
      </c>
      <c r="M7441" t="s">
        <v>65</v>
      </c>
      <c r="R7441" t="s">
        <v>12932</v>
      </c>
      <c r="T7441" t="s">
        <v>65</v>
      </c>
      <c r="V7441" t="s">
        <v>9991</v>
      </c>
      <c r="W7441" t="s">
        <v>9991</v>
      </c>
      <c r="X7441" t="s">
        <v>1132</v>
      </c>
      <c r="Y7441" t="s">
        <v>1133</v>
      </c>
      <c r="Z7441" t="s">
        <v>1133</v>
      </c>
      <c r="AA7441" t="s">
        <v>30</v>
      </c>
      <c r="AC7441" t="s">
        <v>13252</v>
      </c>
      <c r="AD7441">
        <v>1</v>
      </c>
      <c r="AE7441">
        <v>1</v>
      </c>
    </row>
    <row r="7442" spans="1:31">
      <c r="A7442" t="s">
        <v>13253</v>
      </c>
      <c r="B7442" s="93">
        <v>44777</v>
      </c>
      <c r="C7442" s="93">
        <v>44777</v>
      </c>
      <c r="D7442">
        <v>1.8E-3</v>
      </c>
      <c r="E7442">
        <v>1.8E-3</v>
      </c>
      <c r="F7442" t="s">
        <v>67</v>
      </c>
      <c r="G7442">
        <v>8431.8825380178278</v>
      </c>
      <c r="H7442">
        <v>15.177388568432089</v>
      </c>
      <c r="I7442">
        <v>15.177388568432089</v>
      </c>
      <c r="J7442">
        <v>1</v>
      </c>
      <c r="L7442" t="s">
        <v>13251</v>
      </c>
      <c r="M7442" t="s">
        <v>78</v>
      </c>
      <c r="R7442" t="s">
        <v>12932</v>
      </c>
      <c r="T7442" t="s">
        <v>78</v>
      </c>
      <c r="V7442" t="s">
        <v>9991</v>
      </c>
      <c r="W7442" t="s">
        <v>9991</v>
      </c>
      <c r="X7442" t="s">
        <v>1132</v>
      </c>
      <c r="Y7442" t="s">
        <v>1133</v>
      </c>
      <c r="Z7442" t="s">
        <v>1133</v>
      </c>
      <c r="AA7442" t="s">
        <v>30</v>
      </c>
      <c r="AC7442" t="s">
        <v>13254</v>
      </c>
      <c r="AD7442">
        <v>1</v>
      </c>
      <c r="AE7442">
        <v>1</v>
      </c>
    </row>
    <row r="7443" spans="1:31">
      <c r="A7443" t="s">
        <v>13255</v>
      </c>
      <c r="B7443" s="93">
        <v>44777</v>
      </c>
      <c r="C7443" s="93">
        <v>44777</v>
      </c>
      <c r="D7443">
        <v>7.8750000000000001E-3</v>
      </c>
      <c r="E7443">
        <v>7.8750000000000001E-3</v>
      </c>
      <c r="F7443" t="s">
        <v>67</v>
      </c>
      <c r="G7443">
        <v>8431.8825380178278</v>
      </c>
      <c r="H7443">
        <v>66.401074986890393</v>
      </c>
      <c r="I7443">
        <v>66.401074986890393</v>
      </c>
      <c r="J7443">
        <v>1</v>
      </c>
      <c r="L7443" t="s">
        <v>9990</v>
      </c>
      <c r="M7443" t="s">
        <v>78</v>
      </c>
      <c r="R7443" t="s">
        <v>12932</v>
      </c>
      <c r="T7443" t="s">
        <v>78</v>
      </c>
      <c r="V7443" t="s">
        <v>9991</v>
      </c>
      <c r="W7443" t="s">
        <v>9991</v>
      </c>
      <c r="X7443" t="s">
        <v>1132</v>
      </c>
      <c r="Y7443" t="s">
        <v>1133</v>
      </c>
      <c r="Z7443" t="s">
        <v>1133</v>
      </c>
      <c r="AA7443" t="s">
        <v>30</v>
      </c>
      <c r="AC7443" t="s">
        <v>13256</v>
      </c>
      <c r="AD7443">
        <v>1</v>
      </c>
      <c r="AE7443">
        <v>1</v>
      </c>
    </row>
    <row r="7444" spans="1:31">
      <c r="A7444" t="s">
        <v>13257</v>
      </c>
      <c r="B7444" s="93">
        <v>44776</v>
      </c>
      <c r="C7444" s="93">
        <v>44776</v>
      </c>
      <c r="D7444">
        <v>7.4999924999999998E-4</v>
      </c>
      <c r="E7444">
        <v>7.4999924999999998E-4</v>
      </c>
      <c r="F7444" t="s">
        <v>67</v>
      </c>
      <c r="G7444">
        <v>8591.7197452229302</v>
      </c>
      <c r="H7444">
        <v>6.4437833651273886</v>
      </c>
      <c r="I7444">
        <v>6.4437833651273886</v>
      </c>
      <c r="J7444">
        <v>1</v>
      </c>
      <c r="L7444" t="s">
        <v>9990</v>
      </c>
      <c r="M7444" t="s">
        <v>78</v>
      </c>
      <c r="R7444" t="s">
        <v>12932</v>
      </c>
      <c r="T7444" t="s">
        <v>78</v>
      </c>
      <c r="V7444" t="s">
        <v>9991</v>
      </c>
      <c r="W7444" t="s">
        <v>9991</v>
      </c>
      <c r="X7444" t="s">
        <v>1132</v>
      </c>
      <c r="Y7444" t="s">
        <v>1133</v>
      </c>
      <c r="Z7444" t="s">
        <v>1133</v>
      </c>
      <c r="AA7444" t="s">
        <v>30</v>
      </c>
      <c r="AC7444" t="s">
        <v>13258</v>
      </c>
      <c r="AD7444">
        <v>1</v>
      </c>
      <c r="AE7444">
        <v>1</v>
      </c>
    </row>
    <row r="7445" spans="1:31">
      <c r="A7445" t="s">
        <v>13259</v>
      </c>
      <c r="B7445" s="93">
        <v>44776</v>
      </c>
      <c r="C7445" s="93">
        <v>44776</v>
      </c>
      <c r="D7445">
        <v>7.4999999999999997E-3</v>
      </c>
      <c r="E7445">
        <v>7.4999999999999997E-3</v>
      </c>
      <c r="F7445" t="s">
        <v>80</v>
      </c>
      <c r="G7445">
        <v>8607.2717622080672</v>
      </c>
      <c r="H7445">
        <v>64.554538216560502</v>
      </c>
      <c r="I7445">
        <v>64.554538216560502</v>
      </c>
      <c r="J7445">
        <v>1</v>
      </c>
      <c r="M7445" t="s">
        <v>78</v>
      </c>
      <c r="R7445" t="s">
        <v>12932</v>
      </c>
      <c r="T7445" t="s">
        <v>78</v>
      </c>
      <c r="V7445" t="s">
        <v>9991</v>
      </c>
      <c r="W7445" t="s">
        <v>9991</v>
      </c>
      <c r="X7445" t="s">
        <v>1132</v>
      </c>
      <c r="Y7445" t="s">
        <v>1133</v>
      </c>
      <c r="Z7445" t="s">
        <v>1133</v>
      </c>
      <c r="AA7445" t="s">
        <v>30</v>
      </c>
      <c r="AC7445" t="s">
        <v>13260</v>
      </c>
      <c r="AD7445">
        <v>1</v>
      </c>
      <c r="AE7445">
        <v>1</v>
      </c>
    </row>
    <row r="7446" spans="1:31">
      <c r="A7446" t="s">
        <v>13261</v>
      </c>
      <c r="B7446" s="93">
        <v>44775</v>
      </c>
      <c r="C7446" s="93">
        <v>44775</v>
      </c>
      <c r="D7446">
        <v>8.9999999999999998E-4</v>
      </c>
      <c r="E7446">
        <v>8.9999999999999998E-4</v>
      </c>
      <c r="F7446" t="s">
        <v>67</v>
      </c>
      <c r="G7446">
        <v>8625.6478053939718</v>
      </c>
      <c r="H7446">
        <v>7.7630830248545744</v>
      </c>
      <c r="I7446">
        <v>7.7630830248545744</v>
      </c>
      <c r="J7446">
        <v>1</v>
      </c>
      <c r="L7446" t="s">
        <v>9990</v>
      </c>
      <c r="M7446" t="s">
        <v>78</v>
      </c>
      <c r="R7446" t="s">
        <v>12932</v>
      </c>
      <c r="T7446" t="s">
        <v>78</v>
      </c>
      <c r="V7446" t="s">
        <v>9991</v>
      </c>
      <c r="W7446" t="s">
        <v>9991</v>
      </c>
      <c r="X7446" t="s">
        <v>1132</v>
      </c>
      <c r="Y7446" t="s">
        <v>1133</v>
      </c>
      <c r="Z7446" t="s">
        <v>1133</v>
      </c>
      <c r="AA7446" t="s">
        <v>30</v>
      </c>
      <c r="AC7446" t="s">
        <v>13262</v>
      </c>
      <c r="AD7446">
        <v>1</v>
      </c>
      <c r="AE7446">
        <v>1</v>
      </c>
    </row>
    <row r="7447" spans="1:31">
      <c r="A7447" t="s">
        <v>13263</v>
      </c>
      <c r="B7447" s="93">
        <v>44774</v>
      </c>
      <c r="C7447" s="93">
        <v>44774</v>
      </c>
      <c r="D7447">
        <v>7.4999999999999997E-3</v>
      </c>
      <c r="E7447">
        <v>7.4999999999999997E-3</v>
      </c>
      <c r="F7447" t="s">
        <v>67</v>
      </c>
      <c r="G7447">
        <v>8479.5631825273013</v>
      </c>
      <c r="H7447">
        <v>63.596723868954747</v>
      </c>
      <c r="I7447">
        <v>63.596723868954747</v>
      </c>
      <c r="J7447">
        <v>1</v>
      </c>
      <c r="L7447" t="s">
        <v>9990</v>
      </c>
      <c r="M7447" t="s">
        <v>78</v>
      </c>
      <c r="R7447" t="s">
        <v>12932</v>
      </c>
      <c r="T7447" t="s">
        <v>78</v>
      </c>
      <c r="V7447" t="s">
        <v>9991</v>
      </c>
      <c r="W7447" t="s">
        <v>9991</v>
      </c>
      <c r="X7447" t="s">
        <v>1132</v>
      </c>
      <c r="Y7447" t="s">
        <v>1133</v>
      </c>
      <c r="Z7447" t="s">
        <v>1133</v>
      </c>
      <c r="AA7447" t="s">
        <v>30</v>
      </c>
      <c r="AC7447" t="s">
        <v>13264</v>
      </c>
      <c r="AD7447">
        <v>1</v>
      </c>
      <c r="AE7447">
        <v>1</v>
      </c>
    </row>
    <row r="7448" spans="1:31">
      <c r="A7448" t="s">
        <v>13265</v>
      </c>
      <c r="B7448" s="93">
        <v>44774</v>
      </c>
      <c r="C7448" s="93">
        <v>44774</v>
      </c>
      <c r="D7448">
        <v>1.3500000000000001E-3</v>
      </c>
      <c r="E7448">
        <v>1.3500000000000001E-3</v>
      </c>
      <c r="F7448" t="s">
        <v>67</v>
      </c>
      <c r="G7448">
        <v>8479.5631825273013</v>
      </c>
      <c r="H7448">
        <v>11.44741029641186</v>
      </c>
      <c r="I7448">
        <v>11.44741029641186</v>
      </c>
      <c r="J7448">
        <v>1</v>
      </c>
      <c r="L7448" t="s">
        <v>9990</v>
      </c>
      <c r="M7448" t="s">
        <v>78</v>
      </c>
      <c r="R7448" t="s">
        <v>12932</v>
      </c>
      <c r="T7448" t="s">
        <v>78</v>
      </c>
      <c r="V7448" t="s">
        <v>9991</v>
      </c>
      <c r="W7448" t="s">
        <v>9991</v>
      </c>
      <c r="X7448" t="s">
        <v>1132</v>
      </c>
      <c r="Y7448" t="s">
        <v>1133</v>
      </c>
      <c r="Z7448" t="s">
        <v>1133</v>
      </c>
      <c r="AA7448" t="s">
        <v>30</v>
      </c>
      <c r="AC7448" t="s">
        <v>13266</v>
      </c>
      <c r="AD7448">
        <v>1</v>
      </c>
      <c r="AE7448">
        <v>1</v>
      </c>
    </row>
    <row r="7449" spans="1:31">
      <c r="A7449" t="s">
        <v>13267</v>
      </c>
      <c r="B7449" s="93">
        <v>44773</v>
      </c>
      <c r="C7449" s="93">
        <v>44773</v>
      </c>
      <c r="D7449">
        <v>7.4999249999999995E-4</v>
      </c>
      <c r="E7449">
        <v>7.4999249999999995E-4</v>
      </c>
      <c r="F7449" t="s">
        <v>67</v>
      </c>
      <c r="G7449">
        <v>8784.2573221757302</v>
      </c>
      <c r="H7449">
        <v>6.5881271097018814</v>
      </c>
      <c r="I7449">
        <v>6.5881271097018814</v>
      </c>
      <c r="J7449">
        <v>1</v>
      </c>
      <c r="L7449" t="s">
        <v>9990</v>
      </c>
      <c r="M7449" t="s">
        <v>78</v>
      </c>
      <c r="R7449" t="s">
        <v>12833</v>
      </c>
      <c r="T7449" t="s">
        <v>78</v>
      </c>
      <c r="V7449" t="s">
        <v>9991</v>
      </c>
      <c r="W7449" t="s">
        <v>9991</v>
      </c>
      <c r="X7449" t="s">
        <v>1132</v>
      </c>
      <c r="Y7449" t="s">
        <v>1133</v>
      </c>
      <c r="Z7449" t="s">
        <v>1133</v>
      </c>
      <c r="AA7449" t="s">
        <v>30</v>
      </c>
      <c r="AC7449" t="s">
        <v>13268</v>
      </c>
      <c r="AD7449">
        <v>1</v>
      </c>
      <c r="AE7449">
        <v>1</v>
      </c>
    </row>
    <row r="7450" spans="1:31">
      <c r="A7450" t="s">
        <v>13269</v>
      </c>
      <c r="B7450" s="93">
        <v>44772</v>
      </c>
      <c r="C7450" s="93">
        <v>44772</v>
      </c>
      <c r="D7450">
        <v>8.6999999999999994E-3</v>
      </c>
      <c r="E7450">
        <v>8.6999999999999994E-3</v>
      </c>
      <c r="F7450" t="s">
        <v>67</v>
      </c>
      <c r="G7450">
        <v>8845.8572173006778</v>
      </c>
      <c r="H7450">
        <v>76.958957790515896</v>
      </c>
      <c r="I7450">
        <v>76.958957790515896</v>
      </c>
      <c r="J7450">
        <v>1</v>
      </c>
      <c r="L7450" t="s">
        <v>9990</v>
      </c>
      <c r="M7450" t="s">
        <v>78</v>
      </c>
      <c r="R7450" t="s">
        <v>12833</v>
      </c>
      <c r="T7450" t="s">
        <v>78</v>
      </c>
      <c r="V7450" t="s">
        <v>9991</v>
      </c>
      <c r="W7450" t="s">
        <v>9991</v>
      </c>
      <c r="X7450" t="s">
        <v>1132</v>
      </c>
      <c r="Y7450" t="s">
        <v>1133</v>
      </c>
      <c r="Z7450" t="s">
        <v>1133</v>
      </c>
      <c r="AA7450" t="s">
        <v>30</v>
      </c>
      <c r="AC7450" t="s">
        <v>13270</v>
      </c>
      <c r="AD7450">
        <v>1</v>
      </c>
      <c r="AE7450">
        <v>1</v>
      </c>
    </row>
    <row r="7451" spans="1:31">
      <c r="A7451" t="s">
        <v>13271</v>
      </c>
      <c r="B7451" s="93">
        <v>44772</v>
      </c>
      <c r="C7451" s="93">
        <v>44772</v>
      </c>
      <c r="D7451">
        <v>7.5000000000000002E-7</v>
      </c>
      <c r="E7451">
        <v>7.5000000000000002E-7</v>
      </c>
      <c r="F7451" t="s">
        <v>67</v>
      </c>
      <c r="G7451">
        <v>8845.8572173006778</v>
      </c>
      <c r="H7451">
        <v>6.6343929129755088E-3</v>
      </c>
      <c r="I7451">
        <v>6.6343929129755088E-3</v>
      </c>
      <c r="J7451">
        <v>1</v>
      </c>
      <c r="L7451" t="s">
        <v>9990</v>
      </c>
      <c r="M7451" t="s">
        <v>65</v>
      </c>
      <c r="R7451" t="s">
        <v>12833</v>
      </c>
      <c r="T7451" t="s">
        <v>65</v>
      </c>
      <c r="V7451" t="s">
        <v>9991</v>
      </c>
      <c r="W7451" t="s">
        <v>9991</v>
      </c>
      <c r="X7451" t="s">
        <v>1132</v>
      </c>
      <c r="Y7451" t="s">
        <v>1133</v>
      </c>
      <c r="Z7451" t="s">
        <v>1133</v>
      </c>
      <c r="AA7451" t="s">
        <v>30</v>
      </c>
      <c r="AC7451" t="s">
        <v>13272</v>
      </c>
      <c r="AD7451">
        <v>1</v>
      </c>
      <c r="AE7451">
        <v>1</v>
      </c>
    </row>
    <row r="7452" spans="1:31">
      <c r="A7452" t="s">
        <v>13273</v>
      </c>
      <c r="B7452" s="93">
        <v>44772</v>
      </c>
      <c r="C7452" s="93">
        <v>44772</v>
      </c>
      <c r="D7452">
        <v>8.2500000000000004E-3</v>
      </c>
      <c r="E7452">
        <v>8.2500000000000004E-3</v>
      </c>
      <c r="F7452" t="s">
        <v>80</v>
      </c>
      <c r="G7452">
        <v>8821.7821782178235</v>
      </c>
      <c r="H7452">
        <v>72.779702970297052</v>
      </c>
      <c r="I7452">
        <v>72.779702970297052</v>
      </c>
      <c r="J7452">
        <v>1</v>
      </c>
      <c r="M7452" t="s">
        <v>78</v>
      </c>
      <c r="R7452" t="s">
        <v>13274</v>
      </c>
      <c r="T7452" t="s">
        <v>78</v>
      </c>
      <c r="V7452" t="s">
        <v>9991</v>
      </c>
      <c r="W7452" t="s">
        <v>9991</v>
      </c>
      <c r="X7452" t="s">
        <v>1132</v>
      </c>
      <c r="Y7452" t="s">
        <v>1133</v>
      </c>
      <c r="Z7452" t="s">
        <v>1133</v>
      </c>
      <c r="AA7452" t="s">
        <v>30</v>
      </c>
      <c r="AC7452" t="s">
        <v>13275</v>
      </c>
      <c r="AD7452">
        <v>1</v>
      </c>
      <c r="AE7452">
        <v>1</v>
      </c>
    </row>
    <row r="7453" spans="1:31">
      <c r="A7453" t="s">
        <v>13276</v>
      </c>
      <c r="B7453" s="93">
        <v>44771</v>
      </c>
      <c r="C7453" s="93">
        <v>44771</v>
      </c>
      <c r="D7453">
        <v>7.4999249999999995E-4</v>
      </c>
      <c r="E7453">
        <v>7.4999249999999995E-4</v>
      </c>
      <c r="F7453" t="s">
        <v>67</v>
      </c>
      <c r="G7453">
        <v>8970.2083333333321</v>
      </c>
      <c r="H7453">
        <v>6.7275889734374994</v>
      </c>
      <c r="I7453">
        <v>6.7275889734374994</v>
      </c>
      <c r="J7453">
        <v>1</v>
      </c>
      <c r="L7453" t="s">
        <v>9990</v>
      </c>
      <c r="M7453" t="s">
        <v>78</v>
      </c>
      <c r="R7453" t="s">
        <v>12833</v>
      </c>
      <c r="T7453" t="s">
        <v>78</v>
      </c>
      <c r="V7453" t="s">
        <v>9991</v>
      </c>
      <c r="W7453" t="s">
        <v>9991</v>
      </c>
      <c r="X7453" t="s">
        <v>1132</v>
      </c>
      <c r="Y7453" t="s">
        <v>1133</v>
      </c>
      <c r="Z7453" t="s">
        <v>1133</v>
      </c>
      <c r="AA7453" t="s">
        <v>30</v>
      </c>
      <c r="AC7453" t="s">
        <v>13277</v>
      </c>
      <c r="AD7453">
        <v>1</v>
      </c>
      <c r="AE7453">
        <v>1</v>
      </c>
    </row>
    <row r="7454" spans="1:31">
      <c r="A7454" t="s">
        <v>13278</v>
      </c>
      <c r="B7454" s="93">
        <v>44770</v>
      </c>
      <c r="C7454" s="93">
        <v>44770</v>
      </c>
      <c r="D7454">
        <v>-1.051043330218308E-3</v>
      </c>
      <c r="E7454">
        <v>-1.051043330218308E-3</v>
      </c>
      <c r="F7454" t="s">
        <v>67</v>
      </c>
      <c r="G7454">
        <v>8983.9666840187401</v>
      </c>
      <c r="H7454">
        <v>-9.4425382621413867</v>
      </c>
      <c r="I7454">
        <v>-9.4425382621413867</v>
      </c>
      <c r="J7454">
        <v>1</v>
      </c>
      <c r="L7454" t="s">
        <v>74</v>
      </c>
      <c r="R7454" t="s">
        <v>13279</v>
      </c>
      <c r="T7454" t="s">
        <v>74</v>
      </c>
      <c r="V7454" t="s">
        <v>4153</v>
      </c>
      <c r="W7454" t="s">
        <v>4154</v>
      </c>
      <c r="X7454" t="s">
        <v>168</v>
      </c>
      <c r="Y7454" t="s">
        <v>268</v>
      </c>
      <c r="Z7454" t="s">
        <v>268</v>
      </c>
      <c r="AA7454" t="s">
        <v>19</v>
      </c>
      <c r="AC7454" t="s">
        <v>13280</v>
      </c>
      <c r="AD7454">
        <v>1</v>
      </c>
      <c r="AE7454">
        <v>1</v>
      </c>
    </row>
    <row r="7455" spans="1:31">
      <c r="A7455" t="s">
        <v>13281</v>
      </c>
      <c r="B7455" s="93">
        <v>44770</v>
      </c>
      <c r="C7455" s="93">
        <v>44770</v>
      </c>
      <c r="D7455">
        <v>-8.4306569886324E-4</v>
      </c>
      <c r="E7455">
        <v>-8.4306569886324E-4</v>
      </c>
      <c r="F7455" t="s">
        <v>67</v>
      </c>
      <c r="G7455">
        <v>8983.9666840187401</v>
      </c>
      <c r="H7455">
        <v>-7.5740741510263243</v>
      </c>
      <c r="I7455">
        <v>-7.5740741510263243</v>
      </c>
      <c r="J7455">
        <v>1</v>
      </c>
      <c r="L7455" t="s">
        <v>74</v>
      </c>
      <c r="R7455" t="s">
        <v>9046</v>
      </c>
      <c r="T7455" t="s">
        <v>74</v>
      </c>
      <c r="V7455" t="s">
        <v>8402</v>
      </c>
      <c r="W7455" t="s">
        <v>7116</v>
      </c>
      <c r="X7455" t="s">
        <v>168</v>
      </c>
      <c r="Y7455" t="s">
        <v>268</v>
      </c>
      <c r="Z7455" t="s">
        <v>268</v>
      </c>
      <c r="AA7455" t="s">
        <v>19</v>
      </c>
      <c r="AC7455" t="s">
        <v>13282</v>
      </c>
      <c r="AD7455">
        <v>1</v>
      </c>
      <c r="AE7455">
        <v>1</v>
      </c>
    </row>
    <row r="7456" spans="1:31">
      <c r="A7456" t="s">
        <v>13283</v>
      </c>
      <c r="B7456" s="93">
        <v>44769</v>
      </c>
      <c r="C7456" s="93">
        <v>44769</v>
      </c>
      <c r="D7456">
        <v>-5.8268733097445002E-4</v>
      </c>
      <c r="E7456">
        <v>-5.8268733097445002E-4</v>
      </c>
      <c r="F7456" t="s">
        <v>67</v>
      </c>
      <c r="G7456">
        <v>8624.2360379346701</v>
      </c>
      <c r="H7456">
        <v>-5.025233078637819</v>
      </c>
      <c r="I7456">
        <v>-5.025233078637819</v>
      </c>
      <c r="J7456">
        <v>1</v>
      </c>
      <c r="L7456" t="s">
        <v>65</v>
      </c>
      <c r="M7456" t="s">
        <v>12764</v>
      </c>
      <c r="R7456" t="s">
        <v>13284</v>
      </c>
      <c r="T7456" t="s">
        <v>65</v>
      </c>
      <c r="V7456" t="s">
        <v>12999</v>
      </c>
      <c r="W7456" t="s">
        <v>25</v>
      </c>
      <c r="X7456" t="s">
        <v>199</v>
      </c>
      <c r="Y7456" t="s">
        <v>199</v>
      </c>
      <c r="Z7456" t="s">
        <v>199</v>
      </c>
      <c r="AA7456" t="s">
        <v>28</v>
      </c>
      <c r="AC7456" t="s">
        <v>13285</v>
      </c>
      <c r="AD7456">
        <v>1</v>
      </c>
      <c r="AE7456">
        <v>1</v>
      </c>
    </row>
    <row r="7457" spans="1:31">
      <c r="A7457" t="s">
        <v>13286</v>
      </c>
      <c r="B7457" s="93">
        <v>44769</v>
      </c>
      <c r="C7457" s="93">
        <v>44769</v>
      </c>
      <c r="D7457">
        <v>-6.8270114118686989E-4</v>
      </c>
      <c r="E7457">
        <v>-6.8270114118686989E-4</v>
      </c>
      <c r="F7457" t="s">
        <v>67</v>
      </c>
      <c r="G7457">
        <v>8624.2360379346701</v>
      </c>
      <c r="H7457">
        <v>-5.8877757849629289</v>
      </c>
      <c r="I7457">
        <v>-5.8877757849629289</v>
      </c>
      <c r="J7457">
        <v>1</v>
      </c>
      <c r="L7457" t="s">
        <v>65</v>
      </c>
      <c r="M7457" t="s">
        <v>12764</v>
      </c>
      <c r="R7457" t="s">
        <v>13284</v>
      </c>
      <c r="T7457" t="s">
        <v>65</v>
      </c>
      <c r="V7457" t="s">
        <v>12999</v>
      </c>
      <c r="W7457" t="s">
        <v>25</v>
      </c>
      <c r="X7457" t="s">
        <v>199</v>
      </c>
      <c r="Y7457" t="s">
        <v>199</v>
      </c>
      <c r="Z7457" t="s">
        <v>199</v>
      </c>
      <c r="AA7457" t="s">
        <v>28</v>
      </c>
      <c r="AC7457" t="s">
        <v>13287</v>
      </c>
      <c r="AD7457">
        <v>1</v>
      </c>
      <c r="AE7457">
        <v>1</v>
      </c>
    </row>
    <row r="7458" spans="1:31">
      <c r="A7458" t="s">
        <v>13288</v>
      </c>
      <c r="B7458" s="93">
        <v>44769</v>
      </c>
      <c r="C7458" s="93">
        <v>44769</v>
      </c>
      <c r="D7458">
        <v>-5.0470872488506601E-4</v>
      </c>
      <c r="E7458">
        <v>-5.0470872488506601E-4</v>
      </c>
      <c r="F7458" t="s">
        <v>67</v>
      </c>
      <c r="G7458">
        <v>8624.2360379346701</v>
      </c>
      <c r="H7458">
        <v>-4.3527271738138413</v>
      </c>
      <c r="I7458">
        <v>-4.3527271738138413</v>
      </c>
      <c r="J7458">
        <v>1</v>
      </c>
      <c r="L7458" t="s">
        <v>65</v>
      </c>
      <c r="M7458" t="s">
        <v>12764</v>
      </c>
      <c r="R7458" t="s">
        <v>13284</v>
      </c>
      <c r="T7458" t="s">
        <v>65</v>
      </c>
      <c r="V7458" t="s">
        <v>12999</v>
      </c>
      <c r="W7458" t="s">
        <v>25</v>
      </c>
      <c r="X7458" t="s">
        <v>199</v>
      </c>
      <c r="Y7458" t="s">
        <v>199</v>
      </c>
      <c r="Z7458" t="s">
        <v>199</v>
      </c>
      <c r="AA7458" t="s">
        <v>28</v>
      </c>
      <c r="AC7458" t="s">
        <v>13289</v>
      </c>
      <c r="AD7458">
        <v>1</v>
      </c>
      <c r="AE7458">
        <v>1</v>
      </c>
    </row>
    <row r="7459" spans="1:31">
      <c r="A7459" t="s">
        <v>13290</v>
      </c>
      <c r="B7459" s="93">
        <v>44769</v>
      </c>
      <c r="C7459" s="93">
        <v>44769</v>
      </c>
      <c r="D7459">
        <v>-7.7906728912435807E-4</v>
      </c>
      <c r="E7459">
        <v>-7.7906728912435807E-4</v>
      </c>
      <c r="F7459" t="s">
        <v>67</v>
      </c>
      <c r="G7459">
        <v>8624.2360379346701</v>
      </c>
      <c r="H7459">
        <v>-6.7188601908423582</v>
      </c>
      <c r="I7459">
        <v>-6.7188601908423582</v>
      </c>
      <c r="J7459">
        <v>1</v>
      </c>
      <c r="L7459" t="s">
        <v>65</v>
      </c>
      <c r="M7459" t="s">
        <v>12764</v>
      </c>
      <c r="R7459" t="s">
        <v>13284</v>
      </c>
      <c r="T7459" t="s">
        <v>65</v>
      </c>
      <c r="V7459" t="s">
        <v>12999</v>
      </c>
      <c r="W7459" t="s">
        <v>25</v>
      </c>
      <c r="X7459" t="s">
        <v>199</v>
      </c>
      <c r="Y7459" t="s">
        <v>199</v>
      </c>
      <c r="Z7459" t="s">
        <v>199</v>
      </c>
      <c r="AA7459" t="s">
        <v>28</v>
      </c>
      <c r="AC7459" t="s">
        <v>13291</v>
      </c>
      <c r="AD7459">
        <v>1</v>
      </c>
      <c r="AE7459">
        <v>1</v>
      </c>
    </row>
    <row r="7460" spans="1:31">
      <c r="A7460" t="s">
        <v>13292</v>
      </c>
      <c r="B7460" s="93">
        <v>44769</v>
      </c>
      <c r="C7460" s="93">
        <v>44769</v>
      </c>
      <c r="D7460">
        <v>-6.20485943253683E-4</v>
      </c>
      <c r="E7460">
        <v>-6.20485943253683E-4</v>
      </c>
      <c r="F7460" t="s">
        <v>67</v>
      </c>
      <c r="G7460">
        <v>8624.2360379346701</v>
      </c>
      <c r="H7460">
        <v>-5.3512172328403</v>
      </c>
      <c r="I7460">
        <v>-5.3512172328403</v>
      </c>
      <c r="J7460">
        <v>1</v>
      </c>
      <c r="L7460" t="s">
        <v>65</v>
      </c>
      <c r="M7460" t="s">
        <v>12764</v>
      </c>
      <c r="R7460" t="s">
        <v>13284</v>
      </c>
      <c r="T7460" t="s">
        <v>65</v>
      </c>
      <c r="V7460" t="s">
        <v>12999</v>
      </c>
      <c r="W7460" t="s">
        <v>25</v>
      </c>
      <c r="X7460" t="s">
        <v>199</v>
      </c>
      <c r="Y7460" t="s">
        <v>199</v>
      </c>
      <c r="Z7460" t="s">
        <v>199</v>
      </c>
      <c r="AA7460" t="s">
        <v>28</v>
      </c>
      <c r="AC7460" t="s">
        <v>13293</v>
      </c>
      <c r="AD7460">
        <v>1</v>
      </c>
      <c r="AE7460">
        <v>1</v>
      </c>
    </row>
    <row r="7461" spans="1:31">
      <c r="A7461" t="s">
        <v>13294</v>
      </c>
      <c r="B7461" s="93">
        <v>44768</v>
      </c>
      <c r="C7461" s="93">
        <v>44768</v>
      </c>
      <c r="D7461">
        <v>0</v>
      </c>
      <c r="E7461">
        <v>0</v>
      </c>
      <c r="F7461" t="s">
        <v>67</v>
      </c>
      <c r="G7461">
        <v>7810.3987068965516</v>
      </c>
      <c r="H7461">
        <v>0</v>
      </c>
      <c r="I7461">
        <v>0</v>
      </c>
      <c r="J7461">
        <v>1</v>
      </c>
      <c r="L7461" t="s">
        <v>217</v>
      </c>
      <c r="M7461" t="s">
        <v>78</v>
      </c>
      <c r="R7461" t="s">
        <v>8556</v>
      </c>
      <c r="T7461" t="s">
        <v>78</v>
      </c>
      <c r="V7461" t="s">
        <v>9404</v>
      </c>
      <c r="W7461" t="s">
        <v>79</v>
      </c>
      <c r="X7461" t="s">
        <v>168</v>
      </c>
      <c r="Y7461" t="s">
        <v>268</v>
      </c>
      <c r="Z7461" t="s">
        <v>268</v>
      </c>
      <c r="AA7461" t="s">
        <v>19</v>
      </c>
      <c r="AC7461" t="s">
        <v>13295</v>
      </c>
      <c r="AD7461">
        <v>1</v>
      </c>
      <c r="AE7461">
        <v>1</v>
      </c>
    </row>
    <row r="7462" spans="1:31">
      <c r="A7462" t="s">
        <v>13296</v>
      </c>
      <c r="B7462" s="93">
        <v>44768</v>
      </c>
      <c r="C7462" s="93">
        <v>44768</v>
      </c>
      <c r="D7462">
        <v>-5.3399015435800807E-4</v>
      </c>
      <c r="E7462">
        <v>-5.3399015435800807E-4</v>
      </c>
      <c r="F7462" t="s">
        <v>67</v>
      </c>
      <c r="G7462">
        <v>7810.3987068965516</v>
      </c>
      <c r="H7462">
        <v>-4.1706760110932759</v>
      </c>
      <c r="I7462">
        <v>-4.1706760110932759</v>
      </c>
      <c r="J7462">
        <v>1</v>
      </c>
      <c r="L7462" t="s">
        <v>65</v>
      </c>
      <c r="M7462" t="s">
        <v>12764</v>
      </c>
      <c r="R7462" t="s">
        <v>13297</v>
      </c>
      <c r="T7462" t="s">
        <v>65</v>
      </c>
      <c r="V7462" t="s">
        <v>8402</v>
      </c>
      <c r="W7462" t="s">
        <v>7116</v>
      </c>
      <c r="X7462" t="s">
        <v>168</v>
      </c>
      <c r="Y7462" t="s">
        <v>268</v>
      </c>
      <c r="Z7462" t="s">
        <v>268</v>
      </c>
      <c r="AA7462" t="s">
        <v>19</v>
      </c>
      <c r="AC7462" t="s">
        <v>13298</v>
      </c>
      <c r="AD7462">
        <v>1</v>
      </c>
      <c r="AE7462">
        <v>1</v>
      </c>
    </row>
    <row r="7463" spans="1:31">
      <c r="A7463" t="s">
        <v>13299</v>
      </c>
      <c r="B7463" s="93">
        <v>44768</v>
      </c>
      <c r="C7463" s="93">
        <v>44768</v>
      </c>
      <c r="D7463">
        <v>-8.1355971122346808E-4</v>
      </c>
      <c r="E7463">
        <v>-8.1355971122346808E-4</v>
      </c>
      <c r="F7463" t="s">
        <v>67</v>
      </c>
      <c r="G7463">
        <v>7810.3987068965516</v>
      </c>
      <c r="H7463">
        <v>-6.3542257165229072</v>
      </c>
      <c r="I7463">
        <v>-6.3542257165229072</v>
      </c>
      <c r="J7463">
        <v>1</v>
      </c>
      <c r="L7463" t="s">
        <v>65</v>
      </c>
      <c r="M7463" t="s">
        <v>12764</v>
      </c>
      <c r="R7463" t="s">
        <v>13297</v>
      </c>
      <c r="T7463" t="s">
        <v>65</v>
      </c>
      <c r="V7463" t="s">
        <v>8402</v>
      </c>
      <c r="W7463" t="s">
        <v>7116</v>
      </c>
      <c r="X7463" t="s">
        <v>168</v>
      </c>
      <c r="Y7463" t="s">
        <v>268</v>
      </c>
      <c r="Z7463" t="s">
        <v>268</v>
      </c>
      <c r="AA7463" t="s">
        <v>19</v>
      </c>
      <c r="AC7463" t="s">
        <v>13300</v>
      </c>
      <c r="AD7463">
        <v>1</v>
      </c>
      <c r="AE7463">
        <v>1</v>
      </c>
    </row>
    <row r="7464" spans="1:31">
      <c r="A7464" t="s">
        <v>13301</v>
      </c>
      <c r="B7464" s="93">
        <v>44768</v>
      </c>
      <c r="C7464" s="93">
        <v>44768</v>
      </c>
      <c r="D7464">
        <v>7.8399999999999997E-2</v>
      </c>
      <c r="E7464">
        <v>7.8399999999999997E-2</v>
      </c>
      <c r="F7464" t="s">
        <v>67</v>
      </c>
      <c r="G7464">
        <v>7810.3987068965516</v>
      </c>
      <c r="H7464">
        <v>612.33525862068961</v>
      </c>
      <c r="I7464">
        <v>612.33525862068961</v>
      </c>
      <c r="J7464">
        <v>1</v>
      </c>
      <c r="L7464" t="s">
        <v>12764</v>
      </c>
      <c r="M7464" t="s">
        <v>78</v>
      </c>
      <c r="R7464" t="s">
        <v>13302</v>
      </c>
      <c r="T7464" t="s">
        <v>78</v>
      </c>
      <c r="V7464" t="s">
        <v>8402</v>
      </c>
      <c r="W7464" t="s">
        <v>7116</v>
      </c>
      <c r="X7464" t="s">
        <v>168</v>
      </c>
      <c r="Y7464" t="s">
        <v>268</v>
      </c>
      <c r="Z7464" t="s">
        <v>268</v>
      </c>
      <c r="AA7464" t="s">
        <v>19</v>
      </c>
      <c r="AC7464" t="s">
        <v>13303</v>
      </c>
      <c r="AD7464">
        <v>1</v>
      </c>
      <c r="AE7464">
        <v>1</v>
      </c>
    </row>
    <row r="7465" spans="1:31">
      <c r="A7465" t="s">
        <v>13304</v>
      </c>
      <c r="B7465" s="93">
        <v>44768</v>
      </c>
      <c r="C7465" s="93">
        <v>44768</v>
      </c>
      <c r="D7465">
        <v>-9.0260846109767673E-2</v>
      </c>
      <c r="E7465">
        <v>-9.0260846109767673E-2</v>
      </c>
      <c r="F7465" t="s">
        <v>67</v>
      </c>
      <c r="G7465">
        <v>7810.3987068965516</v>
      </c>
      <c r="H7465">
        <v>-704.97319573911807</v>
      </c>
      <c r="I7465">
        <v>-704.97319573911807</v>
      </c>
      <c r="J7465">
        <v>1</v>
      </c>
      <c r="L7465" t="s">
        <v>65</v>
      </c>
      <c r="R7465" t="s">
        <v>13305</v>
      </c>
      <c r="T7465" t="s">
        <v>65</v>
      </c>
      <c r="V7465" t="s">
        <v>8402</v>
      </c>
      <c r="W7465" t="s">
        <v>7116</v>
      </c>
      <c r="X7465" t="s">
        <v>168</v>
      </c>
      <c r="Y7465" t="s">
        <v>268</v>
      </c>
      <c r="Z7465" t="s">
        <v>268</v>
      </c>
      <c r="AA7465" t="s">
        <v>19</v>
      </c>
      <c r="AC7465" t="s">
        <v>13306</v>
      </c>
      <c r="AD7465">
        <v>1</v>
      </c>
      <c r="AE7465">
        <v>1</v>
      </c>
    </row>
    <row r="7466" spans="1:31">
      <c r="A7466" t="s">
        <v>13307</v>
      </c>
      <c r="B7466" s="93">
        <v>44768</v>
      </c>
      <c r="C7466" s="93">
        <v>44768</v>
      </c>
      <c r="D7466">
        <v>1.9599999999999999E-2</v>
      </c>
      <c r="E7466">
        <v>1.9599999999999999E-2</v>
      </c>
      <c r="F7466" t="s">
        <v>67</v>
      </c>
      <c r="G7466">
        <v>7810.3987068965516</v>
      </c>
      <c r="H7466">
        <v>153.0838146551724</v>
      </c>
      <c r="I7466">
        <v>153.0838146551724</v>
      </c>
      <c r="J7466">
        <v>1</v>
      </c>
      <c r="L7466" t="s">
        <v>12764</v>
      </c>
      <c r="M7466" t="s">
        <v>65</v>
      </c>
      <c r="R7466" t="s">
        <v>13302</v>
      </c>
      <c r="T7466" t="s">
        <v>65</v>
      </c>
      <c r="V7466" t="s">
        <v>8402</v>
      </c>
      <c r="W7466" t="s">
        <v>7116</v>
      </c>
      <c r="X7466" t="s">
        <v>168</v>
      </c>
      <c r="Y7466" t="s">
        <v>268</v>
      </c>
      <c r="Z7466" t="s">
        <v>268</v>
      </c>
      <c r="AA7466" t="s">
        <v>19</v>
      </c>
      <c r="AC7466" t="s">
        <v>13303</v>
      </c>
      <c r="AD7466">
        <v>1</v>
      </c>
      <c r="AE7466">
        <v>1</v>
      </c>
    </row>
    <row r="7467" spans="1:31">
      <c r="A7467" t="s">
        <v>13308</v>
      </c>
      <c r="B7467" s="93">
        <v>44768</v>
      </c>
      <c r="C7467" s="93">
        <v>44768</v>
      </c>
      <c r="D7467">
        <v>-5.4742467432540999E-4</v>
      </c>
      <c r="E7467">
        <v>-5.4742467432540999E-4</v>
      </c>
      <c r="F7467" t="s">
        <v>67</v>
      </c>
      <c r="G7467">
        <v>7810.3987068965516</v>
      </c>
      <c r="H7467">
        <v>-4.2756049684744477</v>
      </c>
      <c r="I7467">
        <v>-4.2756049684744477</v>
      </c>
      <c r="J7467">
        <v>1</v>
      </c>
      <c r="L7467" t="s">
        <v>65</v>
      </c>
      <c r="M7467" t="s">
        <v>12764</v>
      </c>
      <c r="R7467" t="s">
        <v>13309</v>
      </c>
      <c r="T7467" t="s">
        <v>65</v>
      </c>
      <c r="V7467" t="s">
        <v>8402</v>
      </c>
      <c r="W7467" t="s">
        <v>7116</v>
      </c>
      <c r="X7467" t="s">
        <v>168</v>
      </c>
      <c r="Y7467" t="s">
        <v>268</v>
      </c>
      <c r="Z7467" t="s">
        <v>268</v>
      </c>
      <c r="AA7467" t="s">
        <v>19</v>
      </c>
      <c r="AC7467" t="s">
        <v>13310</v>
      </c>
      <c r="AD7467">
        <v>1</v>
      </c>
      <c r="AE7467">
        <v>1</v>
      </c>
    </row>
    <row r="7468" spans="1:31">
      <c r="A7468" t="s">
        <v>13311</v>
      </c>
      <c r="B7468" s="93">
        <v>44768</v>
      </c>
      <c r="C7468" s="93">
        <v>44768</v>
      </c>
      <c r="D7468">
        <v>-3.7353712476578398E-4</v>
      </c>
      <c r="E7468">
        <v>-3.7353712476578398E-4</v>
      </c>
      <c r="F7468" t="s">
        <v>67</v>
      </c>
      <c r="G7468">
        <v>7810.3987068965516</v>
      </c>
      <c r="H7468">
        <v>-2.9174738762485348</v>
      </c>
      <c r="I7468">
        <v>-2.9174738762485348</v>
      </c>
      <c r="J7468">
        <v>1</v>
      </c>
      <c r="L7468" t="s">
        <v>65</v>
      </c>
      <c r="M7468" t="s">
        <v>12764</v>
      </c>
      <c r="R7468" t="s">
        <v>13297</v>
      </c>
      <c r="T7468" t="s">
        <v>65</v>
      </c>
      <c r="V7468" t="s">
        <v>8402</v>
      </c>
      <c r="W7468" t="s">
        <v>7116</v>
      </c>
      <c r="X7468" t="s">
        <v>168</v>
      </c>
      <c r="Y7468" t="s">
        <v>268</v>
      </c>
      <c r="Z7468" t="s">
        <v>268</v>
      </c>
      <c r="AA7468" t="s">
        <v>19</v>
      </c>
      <c r="AC7468" t="s">
        <v>13312</v>
      </c>
      <c r="AD7468">
        <v>1</v>
      </c>
      <c r="AE7468">
        <v>1</v>
      </c>
    </row>
    <row r="7469" spans="1:31">
      <c r="A7469" t="s">
        <v>13313</v>
      </c>
      <c r="B7469" s="93">
        <v>44768</v>
      </c>
      <c r="C7469" s="93">
        <v>44768</v>
      </c>
      <c r="D7469">
        <v>-2.16642667065097E-3</v>
      </c>
      <c r="E7469">
        <v>-2.16642667065097E-3</v>
      </c>
      <c r="F7469" t="s">
        <v>67</v>
      </c>
      <c r="G7469">
        <v>7810.3987068965516</v>
      </c>
      <c r="H7469">
        <v>-16.920656067038539</v>
      </c>
      <c r="I7469">
        <v>-16.920656067038539</v>
      </c>
      <c r="J7469">
        <v>1</v>
      </c>
      <c r="L7469" t="s">
        <v>65</v>
      </c>
      <c r="M7469" t="s">
        <v>12764</v>
      </c>
      <c r="R7469" t="s">
        <v>13302</v>
      </c>
      <c r="T7469" t="s">
        <v>65</v>
      </c>
      <c r="V7469" t="s">
        <v>8402</v>
      </c>
      <c r="W7469" t="s">
        <v>7116</v>
      </c>
      <c r="X7469" t="s">
        <v>168</v>
      </c>
      <c r="Y7469" t="s">
        <v>268</v>
      </c>
      <c r="Z7469" t="s">
        <v>268</v>
      </c>
      <c r="AA7469" t="s">
        <v>19</v>
      </c>
      <c r="AC7469" t="s">
        <v>13303</v>
      </c>
      <c r="AD7469">
        <v>1</v>
      </c>
      <c r="AE7469">
        <v>1</v>
      </c>
    </row>
    <row r="7470" spans="1:31">
      <c r="A7470" t="s">
        <v>13314</v>
      </c>
      <c r="B7470" s="93">
        <v>44768</v>
      </c>
      <c r="C7470" s="93">
        <v>44768</v>
      </c>
      <c r="D7470">
        <v>-0.1030143903638877</v>
      </c>
      <c r="E7470">
        <v>-0.1030143903638877</v>
      </c>
      <c r="F7470" t="s">
        <v>67</v>
      </c>
      <c r="G7470">
        <v>7810.3987068965516</v>
      </c>
      <c r="H7470">
        <v>-804.5834612898451</v>
      </c>
      <c r="I7470">
        <v>-804.5834612898451</v>
      </c>
      <c r="J7470">
        <v>1</v>
      </c>
      <c r="L7470" t="s">
        <v>65</v>
      </c>
      <c r="M7470" t="s">
        <v>12764</v>
      </c>
      <c r="R7470" t="s">
        <v>13315</v>
      </c>
      <c r="T7470" t="s">
        <v>65</v>
      </c>
      <c r="V7470" t="s">
        <v>8402</v>
      </c>
      <c r="W7470" t="s">
        <v>7116</v>
      </c>
      <c r="X7470" t="s">
        <v>168</v>
      </c>
      <c r="Y7470" t="s">
        <v>268</v>
      </c>
      <c r="Z7470" t="s">
        <v>268</v>
      </c>
      <c r="AA7470" t="s">
        <v>19</v>
      </c>
      <c r="AC7470" t="s">
        <v>13316</v>
      </c>
      <c r="AD7470">
        <v>1</v>
      </c>
      <c r="AE7470">
        <v>1</v>
      </c>
    </row>
    <row r="7471" spans="1:31">
      <c r="A7471" t="s">
        <v>13317</v>
      </c>
      <c r="B7471" s="93">
        <v>44767</v>
      </c>
      <c r="C7471" s="93">
        <v>44767</v>
      </c>
      <c r="D7471">
        <v>-9.0767987415803997E-2</v>
      </c>
      <c r="E7471">
        <v>-9.0767987415803997E-2</v>
      </c>
      <c r="F7471" t="s">
        <v>67</v>
      </c>
      <c r="G7471">
        <v>7760.4425256341056</v>
      </c>
      <c r="H7471">
        <v>-704.39974950782675</v>
      </c>
      <c r="I7471">
        <v>-704.39974950782675</v>
      </c>
      <c r="J7471">
        <v>1</v>
      </c>
      <c r="L7471" t="s">
        <v>65</v>
      </c>
      <c r="R7471" t="s">
        <v>9046</v>
      </c>
      <c r="T7471" t="s">
        <v>65</v>
      </c>
      <c r="V7471" t="s">
        <v>8402</v>
      </c>
      <c r="W7471" t="s">
        <v>7116</v>
      </c>
      <c r="X7471" t="s">
        <v>168</v>
      </c>
      <c r="Y7471" t="s">
        <v>268</v>
      </c>
      <c r="Z7471" t="s">
        <v>268</v>
      </c>
      <c r="AA7471" t="s">
        <v>19</v>
      </c>
      <c r="AC7471" t="s">
        <v>13318</v>
      </c>
      <c r="AD7471">
        <v>1</v>
      </c>
      <c r="AE7471">
        <v>1</v>
      </c>
    </row>
    <row r="7472" spans="1:31">
      <c r="A7472" t="s">
        <v>13319</v>
      </c>
      <c r="B7472" s="93">
        <v>44766</v>
      </c>
      <c r="C7472" s="93">
        <v>44766</v>
      </c>
      <c r="D7472">
        <v>7.425E-4</v>
      </c>
      <c r="E7472">
        <v>7.425E-4</v>
      </c>
      <c r="F7472" t="s">
        <v>67</v>
      </c>
      <c r="G7472">
        <v>8802.865013774106</v>
      </c>
      <c r="H7472">
        <v>6.5361272727272741</v>
      </c>
      <c r="I7472">
        <v>6.5361272727272741</v>
      </c>
      <c r="J7472">
        <v>1</v>
      </c>
      <c r="L7472" t="s">
        <v>9990</v>
      </c>
      <c r="M7472" t="s">
        <v>78</v>
      </c>
      <c r="R7472" t="s">
        <v>12833</v>
      </c>
      <c r="T7472" t="s">
        <v>78</v>
      </c>
      <c r="V7472" t="s">
        <v>9991</v>
      </c>
      <c r="W7472" t="s">
        <v>9991</v>
      </c>
      <c r="X7472" t="s">
        <v>1132</v>
      </c>
      <c r="Y7472" t="s">
        <v>1133</v>
      </c>
      <c r="Z7472" t="s">
        <v>1133</v>
      </c>
      <c r="AA7472" t="s">
        <v>30</v>
      </c>
      <c r="AC7472" t="s">
        <v>13320</v>
      </c>
      <c r="AD7472">
        <v>1</v>
      </c>
      <c r="AE7472">
        <v>1</v>
      </c>
    </row>
    <row r="7473" spans="1:31">
      <c r="A7473" t="s">
        <v>13321</v>
      </c>
      <c r="B7473" s="93">
        <v>44764</v>
      </c>
      <c r="C7473" s="93">
        <v>44764</v>
      </c>
      <c r="D7473">
        <v>-1.53661126399128E-3</v>
      </c>
      <c r="E7473">
        <v>-1.53661126399128E-3</v>
      </c>
      <c r="F7473" t="s">
        <v>67</v>
      </c>
      <c r="G7473">
        <v>8484.5856353591171</v>
      </c>
      <c r="H7473">
        <v>-13.037509857591431</v>
      </c>
      <c r="I7473">
        <v>-13.037509857591431</v>
      </c>
      <c r="J7473">
        <v>1</v>
      </c>
      <c r="L7473" t="s">
        <v>72</v>
      </c>
      <c r="R7473" t="s">
        <v>13322</v>
      </c>
      <c r="T7473" t="s">
        <v>72</v>
      </c>
      <c r="U7473" t="s">
        <v>72</v>
      </c>
      <c r="V7473" t="s">
        <v>13323</v>
      </c>
      <c r="W7473" t="s">
        <v>7116</v>
      </c>
      <c r="X7473" t="s">
        <v>168</v>
      </c>
      <c r="Y7473" t="s">
        <v>268</v>
      </c>
      <c r="Z7473" t="s">
        <v>268</v>
      </c>
      <c r="AA7473" t="s">
        <v>19</v>
      </c>
      <c r="AC7473" t="s">
        <v>13324</v>
      </c>
      <c r="AD7473">
        <v>1</v>
      </c>
      <c r="AE7473">
        <v>1</v>
      </c>
    </row>
    <row r="7474" spans="1:31">
      <c r="A7474" t="s">
        <v>13325</v>
      </c>
      <c r="B7474" s="93">
        <v>44764</v>
      </c>
      <c r="C7474" s="93">
        <v>44764</v>
      </c>
      <c r="D7474">
        <v>2.2499999999999998E-3</v>
      </c>
      <c r="E7474">
        <v>2.2499999999999998E-3</v>
      </c>
      <c r="F7474" t="s">
        <v>67</v>
      </c>
      <c r="G7474">
        <v>8484.5856353591171</v>
      </c>
      <c r="H7474">
        <v>19.090317679558009</v>
      </c>
      <c r="I7474">
        <v>19.090317679558009</v>
      </c>
      <c r="J7474">
        <v>1</v>
      </c>
      <c r="L7474" t="s">
        <v>9990</v>
      </c>
      <c r="M7474" t="s">
        <v>78</v>
      </c>
      <c r="R7474" t="s">
        <v>12833</v>
      </c>
      <c r="T7474" t="s">
        <v>78</v>
      </c>
      <c r="V7474" t="s">
        <v>9991</v>
      </c>
      <c r="W7474" t="s">
        <v>9991</v>
      </c>
      <c r="X7474" t="s">
        <v>1132</v>
      </c>
      <c r="Y7474" t="s">
        <v>1133</v>
      </c>
      <c r="Z7474" t="s">
        <v>1133</v>
      </c>
      <c r="AA7474" t="s">
        <v>30</v>
      </c>
      <c r="AC7474" t="s">
        <v>13326</v>
      </c>
      <c r="AD7474">
        <v>1</v>
      </c>
      <c r="AE7474">
        <v>1</v>
      </c>
    </row>
    <row r="7475" spans="1:31">
      <c r="A7475" t="s">
        <v>13327</v>
      </c>
      <c r="B7475" s="93">
        <v>44764</v>
      </c>
      <c r="C7475" s="93">
        <v>44764</v>
      </c>
      <c r="D7475">
        <v>-1.343516742004662E-3</v>
      </c>
      <c r="E7475">
        <v>-1.343516742004662E-3</v>
      </c>
      <c r="F7475" t="s">
        <v>67</v>
      </c>
      <c r="G7475">
        <v>8484.5856353591171</v>
      </c>
      <c r="H7475">
        <v>-11.39918285007724</v>
      </c>
      <c r="I7475">
        <v>-11.39918285007724</v>
      </c>
      <c r="J7475">
        <v>1</v>
      </c>
      <c r="L7475" t="s">
        <v>65</v>
      </c>
      <c r="R7475" t="s">
        <v>13322</v>
      </c>
      <c r="T7475" t="s">
        <v>65</v>
      </c>
      <c r="V7475" t="s">
        <v>13323</v>
      </c>
      <c r="W7475" t="s">
        <v>7116</v>
      </c>
      <c r="X7475" t="s">
        <v>168</v>
      </c>
      <c r="Y7475" t="s">
        <v>268</v>
      </c>
      <c r="Z7475" t="s">
        <v>268</v>
      </c>
      <c r="AA7475" t="s">
        <v>19</v>
      </c>
      <c r="AC7475" t="s">
        <v>13328</v>
      </c>
      <c r="AD7475">
        <v>1</v>
      </c>
      <c r="AE7475">
        <v>1</v>
      </c>
    </row>
    <row r="7476" spans="1:31">
      <c r="A7476" t="s">
        <v>13329</v>
      </c>
      <c r="B7476" s="93">
        <v>44762</v>
      </c>
      <c r="C7476" s="93">
        <v>44762</v>
      </c>
      <c r="D7476">
        <v>2.2499999999999998E-3</v>
      </c>
      <c r="E7476">
        <v>2.2499999999999998E-3</v>
      </c>
      <c r="F7476" t="s">
        <v>67</v>
      </c>
      <c r="G7476">
        <v>8342.7631578947367</v>
      </c>
      <c r="H7476">
        <v>18.771217105263151</v>
      </c>
      <c r="I7476">
        <v>18.771217105263151</v>
      </c>
      <c r="J7476">
        <v>1</v>
      </c>
      <c r="L7476" t="s">
        <v>9990</v>
      </c>
      <c r="M7476" t="s">
        <v>78</v>
      </c>
      <c r="R7476" t="s">
        <v>12833</v>
      </c>
      <c r="T7476" t="s">
        <v>78</v>
      </c>
      <c r="V7476" t="s">
        <v>9991</v>
      </c>
      <c r="W7476" t="s">
        <v>9991</v>
      </c>
      <c r="X7476" t="s">
        <v>1132</v>
      </c>
      <c r="Y7476" t="s">
        <v>1133</v>
      </c>
      <c r="Z7476" t="s">
        <v>1133</v>
      </c>
      <c r="AA7476" t="s">
        <v>30</v>
      </c>
      <c r="AC7476" t="s">
        <v>13330</v>
      </c>
      <c r="AD7476">
        <v>1</v>
      </c>
      <c r="AE7476">
        <v>1</v>
      </c>
    </row>
    <row r="7477" spans="1:31">
      <c r="A7477" t="s">
        <v>13331</v>
      </c>
      <c r="B7477" s="93">
        <v>44755</v>
      </c>
      <c r="C7477" s="93">
        <v>44755</v>
      </c>
      <c r="D7477">
        <v>-1.29745361487599E-3</v>
      </c>
      <c r="E7477">
        <v>-1.29745361487599E-3</v>
      </c>
      <c r="F7477" t="s">
        <v>67</v>
      </c>
      <c r="G7477">
        <v>6041.0298102981033</v>
      </c>
      <c r="H7477">
        <v>-7.8379559649448902</v>
      </c>
      <c r="I7477">
        <v>-7.8379559649448902</v>
      </c>
      <c r="J7477">
        <v>1</v>
      </c>
      <c r="L7477" t="s">
        <v>65</v>
      </c>
      <c r="M7477" t="s">
        <v>12935</v>
      </c>
      <c r="R7477" t="s">
        <v>13332</v>
      </c>
      <c r="T7477" t="s">
        <v>65</v>
      </c>
      <c r="V7477" t="s">
        <v>8402</v>
      </c>
      <c r="W7477" t="s">
        <v>7116</v>
      </c>
      <c r="X7477" t="s">
        <v>168</v>
      </c>
      <c r="Y7477" t="s">
        <v>268</v>
      </c>
      <c r="Z7477" t="s">
        <v>268</v>
      </c>
      <c r="AA7477" t="s">
        <v>19</v>
      </c>
      <c r="AC7477" t="s">
        <v>13333</v>
      </c>
      <c r="AD7477">
        <v>1</v>
      </c>
      <c r="AE7477">
        <v>1</v>
      </c>
    </row>
    <row r="7478" spans="1:31">
      <c r="A7478" t="s">
        <v>13334</v>
      </c>
      <c r="B7478" s="93">
        <v>44755</v>
      </c>
      <c r="C7478" s="93">
        <v>44755</v>
      </c>
      <c r="D7478">
        <v>5.2500000000000003E-3</v>
      </c>
      <c r="E7478">
        <v>5.2500000000000003E-3</v>
      </c>
      <c r="F7478" t="s">
        <v>67</v>
      </c>
      <c r="G7478">
        <v>6041.0298102981033</v>
      </c>
      <c r="H7478">
        <v>31.71540650406504</v>
      </c>
      <c r="I7478">
        <v>31.71540650406504</v>
      </c>
      <c r="J7478">
        <v>1</v>
      </c>
      <c r="L7478" t="s">
        <v>9990</v>
      </c>
      <c r="M7478" t="s">
        <v>78</v>
      </c>
      <c r="R7478" t="s">
        <v>12833</v>
      </c>
      <c r="T7478" t="s">
        <v>78</v>
      </c>
      <c r="V7478" t="s">
        <v>9991</v>
      </c>
      <c r="W7478" t="s">
        <v>9991</v>
      </c>
      <c r="X7478" t="s">
        <v>1132</v>
      </c>
      <c r="Y7478" t="s">
        <v>1133</v>
      </c>
      <c r="Z7478" t="s">
        <v>1133</v>
      </c>
      <c r="AA7478" t="s">
        <v>30</v>
      </c>
      <c r="AC7478" t="s">
        <v>13335</v>
      </c>
      <c r="AD7478">
        <v>1</v>
      </c>
      <c r="AE7478">
        <v>1</v>
      </c>
    </row>
    <row r="7479" spans="1:31">
      <c r="A7479" t="s">
        <v>13336</v>
      </c>
      <c r="B7479" s="93">
        <v>44755</v>
      </c>
      <c r="C7479" s="93">
        <v>44755</v>
      </c>
      <c r="D7479">
        <v>-7.1076722169798583E-3</v>
      </c>
      <c r="E7479">
        <v>-7.1076722169798583E-3</v>
      </c>
      <c r="F7479" t="s">
        <v>67</v>
      </c>
      <c r="G7479">
        <v>6041.0298102981033</v>
      </c>
      <c r="H7479">
        <v>-42.937659744602932</v>
      </c>
      <c r="I7479">
        <v>-42.937659744602932</v>
      </c>
      <c r="J7479">
        <v>1</v>
      </c>
      <c r="L7479" t="s">
        <v>65</v>
      </c>
      <c r="R7479" t="s">
        <v>8556</v>
      </c>
      <c r="T7479" t="s">
        <v>65</v>
      </c>
      <c r="V7479" t="s">
        <v>13337</v>
      </c>
      <c r="W7479" t="s">
        <v>4154</v>
      </c>
      <c r="X7479" t="s">
        <v>168</v>
      </c>
      <c r="Y7479" t="s">
        <v>268</v>
      </c>
      <c r="Z7479" t="s">
        <v>268</v>
      </c>
      <c r="AA7479" t="s">
        <v>19</v>
      </c>
      <c r="AC7479" t="s">
        <v>13338</v>
      </c>
      <c r="AD7479">
        <v>1</v>
      </c>
      <c r="AE7479">
        <v>1</v>
      </c>
    </row>
    <row r="7480" spans="1:31">
      <c r="A7480" t="s">
        <v>13339</v>
      </c>
      <c r="B7480" s="93">
        <v>44754</v>
      </c>
      <c r="C7480" s="93">
        <v>44754</v>
      </c>
      <c r="D7480">
        <v>-1.116482937607836E-3</v>
      </c>
      <c r="E7480">
        <v>-1.116482937607836E-3</v>
      </c>
      <c r="F7480" t="s">
        <v>67</v>
      </c>
      <c r="G7480">
        <v>5674.8905908096276</v>
      </c>
      <c r="H7480">
        <v>-6.3359185174302013</v>
      </c>
      <c r="I7480">
        <v>-6.3359185174302013</v>
      </c>
      <c r="J7480">
        <v>1</v>
      </c>
      <c r="L7480" t="s">
        <v>65</v>
      </c>
      <c r="R7480" t="s">
        <v>8556</v>
      </c>
      <c r="T7480" t="s">
        <v>65</v>
      </c>
      <c r="V7480" t="s">
        <v>4153</v>
      </c>
      <c r="W7480" t="s">
        <v>4154</v>
      </c>
      <c r="X7480" t="s">
        <v>168</v>
      </c>
      <c r="Y7480" t="s">
        <v>268</v>
      </c>
      <c r="Z7480" t="s">
        <v>268</v>
      </c>
      <c r="AA7480" t="s">
        <v>19</v>
      </c>
      <c r="AC7480" t="s">
        <v>13340</v>
      </c>
      <c r="AD7480">
        <v>1</v>
      </c>
      <c r="AE7480">
        <v>1</v>
      </c>
    </row>
    <row r="7481" spans="1:31">
      <c r="A7481" t="s">
        <v>13341</v>
      </c>
      <c r="B7481" s="93">
        <v>44754</v>
      </c>
      <c r="C7481" s="93">
        <v>44754</v>
      </c>
      <c r="D7481">
        <v>-1.985563189652022E-3</v>
      </c>
      <c r="E7481">
        <v>-1.985563189652022E-3</v>
      </c>
      <c r="F7481" t="s">
        <v>67</v>
      </c>
      <c r="G7481">
        <v>5674.8905908096276</v>
      </c>
      <c r="H7481">
        <v>-11.26785386241421</v>
      </c>
      <c r="I7481">
        <v>-11.26785386241421</v>
      </c>
      <c r="J7481">
        <v>1</v>
      </c>
      <c r="L7481" t="s">
        <v>65</v>
      </c>
      <c r="R7481" t="s">
        <v>13342</v>
      </c>
      <c r="T7481" t="s">
        <v>65</v>
      </c>
      <c r="V7481" t="s">
        <v>4153</v>
      </c>
      <c r="W7481" t="s">
        <v>4154</v>
      </c>
      <c r="X7481" t="s">
        <v>168</v>
      </c>
      <c r="Y7481" t="s">
        <v>268</v>
      </c>
      <c r="Z7481" t="s">
        <v>268</v>
      </c>
      <c r="AA7481" t="s">
        <v>19</v>
      </c>
      <c r="AC7481" t="s">
        <v>13343</v>
      </c>
      <c r="AD7481">
        <v>1</v>
      </c>
      <c r="AE7481">
        <v>1</v>
      </c>
    </row>
    <row r="7482" spans="1:31">
      <c r="A7482" t="s">
        <v>13344</v>
      </c>
      <c r="B7482" s="93">
        <v>44752</v>
      </c>
      <c r="C7482" s="93">
        <v>44752</v>
      </c>
      <c r="D7482">
        <v>2.6250000000000002E-3</v>
      </c>
      <c r="E7482">
        <v>2.6250000000000002E-3</v>
      </c>
      <c r="F7482" t="s">
        <v>67</v>
      </c>
      <c r="G7482">
        <v>6186.062533121356</v>
      </c>
      <c r="H7482">
        <v>16.23841414944356</v>
      </c>
      <c r="I7482">
        <v>16.23841414944356</v>
      </c>
      <c r="J7482">
        <v>1</v>
      </c>
      <c r="L7482" t="s">
        <v>9990</v>
      </c>
      <c r="M7482" t="s">
        <v>78</v>
      </c>
      <c r="R7482" t="s">
        <v>12833</v>
      </c>
      <c r="T7482" t="s">
        <v>78</v>
      </c>
      <c r="V7482" t="s">
        <v>9991</v>
      </c>
      <c r="W7482" t="s">
        <v>9991</v>
      </c>
      <c r="X7482" t="s">
        <v>1132</v>
      </c>
      <c r="Y7482" t="s">
        <v>1133</v>
      </c>
      <c r="Z7482" t="s">
        <v>1133</v>
      </c>
      <c r="AA7482" t="s">
        <v>30</v>
      </c>
      <c r="AC7482" t="s">
        <v>13345</v>
      </c>
      <c r="AD7482">
        <v>1</v>
      </c>
      <c r="AE7482">
        <v>1</v>
      </c>
    </row>
    <row r="7483" spans="1:31">
      <c r="A7483" t="s">
        <v>13346</v>
      </c>
      <c r="B7483" s="93">
        <v>44752</v>
      </c>
      <c r="C7483" s="93">
        <v>44752</v>
      </c>
      <c r="D7483">
        <v>9.2250000000000003E-4</v>
      </c>
      <c r="E7483">
        <v>9.2250000000000003E-4</v>
      </c>
      <c r="F7483" t="s">
        <v>67</v>
      </c>
      <c r="G7483">
        <v>6186.062533121356</v>
      </c>
      <c r="H7483">
        <v>5.7066426868044511</v>
      </c>
      <c r="I7483">
        <v>5.7066426868044511</v>
      </c>
      <c r="J7483">
        <v>1</v>
      </c>
      <c r="L7483" t="s">
        <v>9990</v>
      </c>
      <c r="M7483" t="s">
        <v>78</v>
      </c>
      <c r="R7483" t="s">
        <v>12833</v>
      </c>
      <c r="T7483" t="s">
        <v>78</v>
      </c>
      <c r="V7483" t="s">
        <v>9991</v>
      </c>
      <c r="W7483" t="s">
        <v>9991</v>
      </c>
      <c r="X7483" t="s">
        <v>1132</v>
      </c>
      <c r="Y7483" t="s">
        <v>1133</v>
      </c>
      <c r="Z7483" t="s">
        <v>1133</v>
      </c>
      <c r="AA7483" t="s">
        <v>30</v>
      </c>
      <c r="AC7483" t="s">
        <v>13347</v>
      </c>
      <c r="AD7483">
        <v>1</v>
      </c>
      <c r="AE7483">
        <v>1</v>
      </c>
    </row>
    <row r="7484" spans="1:31">
      <c r="A7484" t="s">
        <v>13348</v>
      </c>
      <c r="B7484" s="93">
        <v>44752</v>
      </c>
      <c r="C7484" s="93">
        <v>44752</v>
      </c>
      <c r="D7484">
        <v>5.249174999997E-2</v>
      </c>
      <c r="E7484">
        <v>5.249174999997E-2</v>
      </c>
      <c r="F7484" t="s">
        <v>67</v>
      </c>
      <c r="G7484">
        <v>6186.062533121356</v>
      </c>
      <c r="H7484">
        <v>324.71724797278728</v>
      </c>
      <c r="I7484">
        <v>324.71724797278728</v>
      </c>
      <c r="J7484">
        <v>1</v>
      </c>
      <c r="L7484" t="s">
        <v>13251</v>
      </c>
      <c r="M7484" t="s">
        <v>78</v>
      </c>
      <c r="R7484" t="s">
        <v>12833</v>
      </c>
      <c r="T7484" t="s">
        <v>78</v>
      </c>
      <c r="V7484" t="s">
        <v>9991</v>
      </c>
      <c r="W7484" t="s">
        <v>9991</v>
      </c>
      <c r="X7484" t="s">
        <v>1132</v>
      </c>
      <c r="Y7484" t="s">
        <v>1133</v>
      </c>
      <c r="Z7484" t="s">
        <v>1133</v>
      </c>
      <c r="AA7484" t="s">
        <v>30</v>
      </c>
      <c r="AC7484" t="s">
        <v>13349</v>
      </c>
      <c r="AD7484">
        <v>1</v>
      </c>
      <c r="AE7484">
        <v>1</v>
      </c>
    </row>
    <row r="7485" spans="1:31">
      <c r="A7485" t="s">
        <v>13350</v>
      </c>
      <c r="B7485" s="93">
        <v>44751</v>
      </c>
      <c r="C7485" s="93">
        <v>44751</v>
      </c>
      <c r="D7485">
        <v>8.9999999999999998E-4</v>
      </c>
      <c r="E7485">
        <v>8.9999999999999998E-4</v>
      </c>
      <c r="F7485" t="s">
        <v>67</v>
      </c>
      <c r="G7485">
        <v>6450.3181336161188</v>
      </c>
      <c r="H7485">
        <v>5.8052863202545071</v>
      </c>
      <c r="I7485">
        <v>5.8052863202545071</v>
      </c>
      <c r="J7485">
        <v>1</v>
      </c>
      <c r="L7485" t="s">
        <v>9990</v>
      </c>
      <c r="M7485" t="s">
        <v>78</v>
      </c>
      <c r="R7485" t="s">
        <v>12833</v>
      </c>
      <c r="T7485" t="s">
        <v>78</v>
      </c>
      <c r="V7485" t="s">
        <v>9991</v>
      </c>
      <c r="W7485" t="s">
        <v>9991</v>
      </c>
      <c r="X7485" t="s">
        <v>1132</v>
      </c>
      <c r="Y7485" t="s">
        <v>1133</v>
      </c>
      <c r="Z7485" t="s">
        <v>1133</v>
      </c>
      <c r="AA7485" t="s">
        <v>30</v>
      </c>
      <c r="AC7485" t="s">
        <v>13351</v>
      </c>
      <c r="AD7485">
        <v>1</v>
      </c>
      <c r="AE7485">
        <v>1</v>
      </c>
    </row>
    <row r="7486" spans="1:31">
      <c r="A7486" t="s">
        <v>13352</v>
      </c>
      <c r="B7486" s="93">
        <v>44751</v>
      </c>
      <c r="C7486" s="93">
        <v>44751</v>
      </c>
      <c r="D7486">
        <v>6.0000000000000001E-3</v>
      </c>
      <c r="E7486">
        <v>6.0000000000000001E-3</v>
      </c>
      <c r="F7486" t="s">
        <v>67</v>
      </c>
      <c r="G7486">
        <v>6450.3181336161188</v>
      </c>
      <c r="H7486">
        <v>38.70190880169671</v>
      </c>
      <c r="I7486">
        <v>38.70190880169671</v>
      </c>
      <c r="J7486">
        <v>1</v>
      </c>
      <c r="L7486" t="s">
        <v>9990</v>
      </c>
      <c r="M7486" t="s">
        <v>78</v>
      </c>
      <c r="R7486" t="s">
        <v>12833</v>
      </c>
      <c r="T7486" t="s">
        <v>78</v>
      </c>
      <c r="V7486" t="s">
        <v>9991</v>
      </c>
      <c r="W7486" t="s">
        <v>9991</v>
      </c>
      <c r="X7486" t="s">
        <v>1132</v>
      </c>
      <c r="Y7486" t="s">
        <v>1133</v>
      </c>
      <c r="Z7486" t="s">
        <v>1133</v>
      </c>
      <c r="AA7486" t="s">
        <v>30</v>
      </c>
      <c r="AC7486" t="s">
        <v>13353</v>
      </c>
      <c r="AD7486">
        <v>1</v>
      </c>
      <c r="AE7486">
        <v>1</v>
      </c>
    </row>
    <row r="7487" spans="1:31">
      <c r="A7487" t="s">
        <v>13354</v>
      </c>
      <c r="B7487" s="93">
        <v>44749</v>
      </c>
      <c r="C7487" s="93">
        <v>44749</v>
      </c>
      <c r="D7487">
        <v>8.4749999999999995E-4</v>
      </c>
      <c r="E7487">
        <v>8.4749999999999995E-4</v>
      </c>
      <c r="F7487" t="s">
        <v>67</v>
      </c>
      <c r="G7487">
        <v>6637.8958668813748</v>
      </c>
      <c r="H7487">
        <v>5.6256167471819651</v>
      </c>
      <c r="I7487">
        <v>5.6256167471819651</v>
      </c>
      <c r="J7487">
        <v>1</v>
      </c>
      <c r="L7487" t="s">
        <v>9990</v>
      </c>
      <c r="M7487" t="s">
        <v>78</v>
      </c>
      <c r="R7487" t="s">
        <v>12833</v>
      </c>
      <c r="T7487" t="s">
        <v>78</v>
      </c>
      <c r="V7487" t="s">
        <v>9991</v>
      </c>
      <c r="W7487" t="s">
        <v>9991</v>
      </c>
      <c r="X7487" t="s">
        <v>1132</v>
      </c>
      <c r="Y7487" t="s">
        <v>1133</v>
      </c>
      <c r="Z7487" t="s">
        <v>1133</v>
      </c>
      <c r="AA7487" t="s">
        <v>30</v>
      </c>
      <c r="AC7487" t="s">
        <v>13355</v>
      </c>
      <c r="AD7487">
        <v>1</v>
      </c>
      <c r="AE7487">
        <v>1</v>
      </c>
    </row>
    <row r="7488" spans="1:31">
      <c r="A7488" t="s">
        <v>13356</v>
      </c>
      <c r="B7488" s="93">
        <v>44746</v>
      </c>
      <c r="C7488" s="93">
        <v>44746</v>
      </c>
      <c r="D7488">
        <v>7.5000000000000002E-4</v>
      </c>
      <c r="E7488">
        <v>7.5000000000000002E-4</v>
      </c>
      <c r="F7488" t="s">
        <v>67</v>
      </c>
      <c r="G7488">
        <v>6135.5923159018139</v>
      </c>
      <c r="H7488">
        <v>4.6016942369263596</v>
      </c>
      <c r="I7488">
        <v>4.6016942369263596</v>
      </c>
      <c r="J7488">
        <v>1</v>
      </c>
      <c r="L7488" t="s">
        <v>9990</v>
      </c>
      <c r="M7488" t="s">
        <v>78</v>
      </c>
      <c r="R7488" t="s">
        <v>12833</v>
      </c>
      <c r="T7488" t="s">
        <v>78</v>
      </c>
      <c r="V7488" t="s">
        <v>9991</v>
      </c>
      <c r="W7488" t="s">
        <v>9991</v>
      </c>
      <c r="X7488" t="s">
        <v>1132</v>
      </c>
      <c r="Y7488" t="s">
        <v>1133</v>
      </c>
      <c r="Z7488" t="s">
        <v>1133</v>
      </c>
      <c r="AA7488" t="s">
        <v>30</v>
      </c>
      <c r="AC7488" t="s">
        <v>13357</v>
      </c>
      <c r="AD7488">
        <v>1</v>
      </c>
      <c r="AE7488">
        <v>1</v>
      </c>
    </row>
    <row r="7489" spans="1:31">
      <c r="A7489" t="s">
        <v>13358</v>
      </c>
      <c r="B7489" s="93">
        <v>44744</v>
      </c>
      <c r="C7489" s="93">
        <v>44744</v>
      </c>
      <c r="D7489">
        <v>8.25E-4</v>
      </c>
      <c r="E7489">
        <v>8.25E-4</v>
      </c>
      <c r="F7489" t="s">
        <v>67</v>
      </c>
      <c r="G7489">
        <v>5686.7129135538953</v>
      </c>
      <c r="H7489">
        <v>4.6915381536819636</v>
      </c>
      <c r="I7489">
        <v>4.6915381536819636</v>
      </c>
      <c r="J7489">
        <v>1</v>
      </c>
      <c r="L7489" t="s">
        <v>9990</v>
      </c>
      <c r="M7489" t="s">
        <v>78</v>
      </c>
      <c r="R7489" t="s">
        <v>12833</v>
      </c>
      <c r="T7489" t="s">
        <v>78</v>
      </c>
      <c r="V7489" t="s">
        <v>9991</v>
      </c>
      <c r="W7489" t="s">
        <v>9991</v>
      </c>
      <c r="X7489" t="s">
        <v>1132</v>
      </c>
      <c r="Y7489" t="s">
        <v>1133</v>
      </c>
      <c r="Z7489" t="s">
        <v>1133</v>
      </c>
      <c r="AA7489" t="s">
        <v>30</v>
      </c>
      <c r="AC7489" t="s">
        <v>13359</v>
      </c>
      <c r="AD7489">
        <v>1</v>
      </c>
      <c r="AE7489">
        <v>1</v>
      </c>
    </row>
    <row r="7490" spans="1:31">
      <c r="A7490" t="s">
        <v>13360</v>
      </c>
      <c r="B7490" s="93">
        <v>44744</v>
      </c>
      <c r="C7490" s="93">
        <v>44744</v>
      </c>
      <c r="D7490">
        <v>6.7500000000000004E-4</v>
      </c>
      <c r="E7490">
        <v>6.7500000000000004E-4</v>
      </c>
      <c r="F7490" t="s">
        <v>67</v>
      </c>
      <c r="G7490">
        <v>5686.7129135538953</v>
      </c>
      <c r="H7490">
        <v>3.838531216648879</v>
      </c>
      <c r="I7490">
        <v>3.838531216648879</v>
      </c>
      <c r="J7490">
        <v>1</v>
      </c>
      <c r="L7490" t="s">
        <v>9990</v>
      </c>
      <c r="M7490" t="s">
        <v>78</v>
      </c>
      <c r="R7490" t="s">
        <v>12833</v>
      </c>
      <c r="T7490" t="s">
        <v>78</v>
      </c>
      <c r="V7490" t="s">
        <v>9991</v>
      </c>
      <c r="W7490" t="s">
        <v>9991</v>
      </c>
      <c r="X7490" t="s">
        <v>1132</v>
      </c>
      <c r="Y7490" t="s">
        <v>1133</v>
      </c>
      <c r="Z7490" t="s">
        <v>1133</v>
      </c>
      <c r="AA7490" t="s">
        <v>30</v>
      </c>
      <c r="AC7490" t="s">
        <v>13361</v>
      </c>
      <c r="AD7490">
        <v>1</v>
      </c>
      <c r="AE7490">
        <v>1</v>
      </c>
    </row>
    <row r="7491" spans="1:31">
      <c r="A7491" t="s">
        <v>13362</v>
      </c>
      <c r="B7491" s="93">
        <v>44744</v>
      </c>
      <c r="C7491" s="93">
        <v>44744</v>
      </c>
      <c r="D7491">
        <v>6.7500000000000004E-4</v>
      </c>
      <c r="E7491">
        <v>6.7500000000000004E-4</v>
      </c>
      <c r="F7491" t="s">
        <v>67</v>
      </c>
      <c r="G7491">
        <v>5686.7129135538953</v>
      </c>
      <c r="H7491">
        <v>3.838531216648879</v>
      </c>
      <c r="I7491">
        <v>3.838531216648879</v>
      </c>
      <c r="J7491">
        <v>1</v>
      </c>
      <c r="L7491" t="s">
        <v>9990</v>
      </c>
      <c r="M7491" t="s">
        <v>78</v>
      </c>
      <c r="R7491" t="s">
        <v>12833</v>
      </c>
      <c r="T7491" t="s">
        <v>78</v>
      </c>
      <c r="V7491" t="s">
        <v>9991</v>
      </c>
      <c r="W7491" t="s">
        <v>9991</v>
      </c>
      <c r="X7491" t="s">
        <v>1132</v>
      </c>
      <c r="Y7491" t="s">
        <v>1133</v>
      </c>
      <c r="Z7491" t="s">
        <v>1133</v>
      </c>
      <c r="AA7491" t="s">
        <v>30</v>
      </c>
      <c r="AC7491" t="s">
        <v>13363</v>
      </c>
      <c r="AD7491">
        <v>1</v>
      </c>
      <c r="AE7491">
        <v>1</v>
      </c>
    </row>
    <row r="7492" spans="1:31">
      <c r="A7492" t="s">
        <v>13364</v>
      </c>
      <c r="B7492" s="93">
        <v>44744</v>
      </c>
      <c r="C7492" s="93">
        <v>44744</v>
      </c>
      <c r="D7492">
        <v>7.5000000000000002E-4</v>
      </c>
      <c r="E7492">
        <v>7.5000000000000002E-4</v>
      </c>
      <c r="F7492" t="s">
        <v>67</v>
      </c>
      <c r="G7492">
        <v>5686.7129135538953</v>
      </c>
      <c r="H7492">
        <v>4.2650346851654213</v>
      </c>
      <c r="I7492">
        <v>4.2650346851654213</v>
      </c>
      <c r="J7492">
        <v>1</v>
      </c>
      <c r="L7492" t="s">
        <v>9990</v>
      </c>
      <c r="M7492" t="s">
        <v>78</v>
      </c>
      <c r="R7492" t="s">
        <v>12833</v>
      </c>
      <c r="T7492" t="s">
        <v>78</v>
      </c>
      <c r="V7492" t="s">
        <v>9991</v>
      </c>
      <c r="W7492" t="s">
        <v>9991</v>
      </c>
      <c r="X7492" t="s">
        <v>1132</v>
      </c>
      <c r="Y7492" t="s">
        <v>1133</v>
      </c>
      <c r="Z7492" t="s">
        <v>1133</v>
      </c>
      <c r="AA7492" t="s">
        <v>30</v>
      </c>
      <c r="AC7492" t="s">
        <v>13365</v>
      </c>
      <c r="AD7492">
        <v>1</v>
      </c>
      <c r="AE7492">
        <v>1</v>
      </c>
    </row>
    <row r="7493" spans="1:31">
      <c r="A7493" t="s">
        <v>13366</v>
      </c>
      <c r="B7493" s="93">
        <v>44744</v>
      </c>
      <c r="C7493" s="93">
        <v>44744</v>
      </c>
      <c r="D7493">
        <v>7.5000000000000002E-4</v>
      </c>
      <c r="E7493">
        <v>7.5000000000000002E-4</v>
      </c>
      <c r="F7493" t="s">
        <v>67</v>
      </c>
      <c r="G7493">
        <v>5686.7129135538953</v>
      </c>
      <c r="H7493">
        <v>4.2650346851654213</v>
      </c>
      <c r="I7493">
        <v>4.2650346851654213</v>
      </c>
      <c r="J7493">
        <v>1</v>
      </c>
      <c r="L7493" t="s">
        <v>9990</v>
      </c>
      <c r="M7493" t="s">
        <v>78</v>
      </c>
      <c r="R7493" t="s">
        <v>12833</v>
      </c>
      <c r="T7493" t="s">
        <v>78</v>
      </c>
      <c r="V7493" t="s">
        <v>9991</v>
      </c>
      <c r="W7493" t="s">
        <v>9991</v>
      </c>
      <c r="X7493" t="s">
        <v>1132</v>
      </c>
      <c r="Y7493" t="s">
        <v>1133</v>
      </c>
      <c r="Z7493" t="s">
        <v>1133</v>
      </c>
      <c r="AA7493" t="s">
        <v>30</v>
      </c>
      <c r="AC7493" t="s">
        <v>13367</v>
      </c>
      <c r="AD7493">
        <v>1</v>
      </c>
      <c r="AE7493">
        <v>1</v>
      </c>
    </row>
    <row r="7494" spans="1:31">
      <c r="A7494" t="s">
        <v>13368</v>
      </c>
      <c r="B7494" s="93">
        <v>44744</v>
      </c>
      <c r="C7494" s="93">
        <v>44744</v>
      </c>
      <c r="D7494">
        <v>1.575E-3</v>
      </c>
      <c r="E7494">
        <v>1.575E-3</v>
      </c>
      <c r="F7494" t="s">
        <v>67</v>
      </c>
      <c r="G7494">
        <v>5686.7129135538953</v>
      </c>
      <c r="H7494">
        <v>8.9565728388473858</v>
      </c>
      <c r="I7494">
        <v>8.9565728388473858</v>
      </c>
      <c r="J7494">
        <v>1</v>
      </c>
      <c r="L7494" t="s">
        <v>9990</v>
      </c>
      <c r="M7494" t="s">
        <v>78</v>
      </c>
      <c r="R7494" t="s">
        <v>12833</v>
      </c>
      <c r="T7494" t="s">
        <v>78</v>
      </c>
      <c r="V7494" t="s">
        <v>9991</v>
      </c>
      <c r="W7494" t="s">
        <v>9991</v>
      </c>
      <c r="X7494" t="s">
        <v>1132</v>
      </c>
      <c r="Y7494" t="s">
        <v>1133</v>
      </c>
      <c r="Z7494" t="s">
        <v>1133</v>
      </c>
      <c r="AA7494" t="s">
        <v>30</v>
      </c>
      <c r="AC7494" t="s">
        <v>13369</v>
      </c>
      <c r="AD7494">
        <v>1</v>
      </c>
      <c r="AE7494">
        <v>1</v>
      </c>
    </row>
    <row r="7495" spans="1:31">
      <c r="A7495" t="s">
        <v>13370</v>
      </c>
      <c r="B7495" s="93">
        <v>44744</v>
      </c>
      <c r="C7495" s="93">
        <v>44744</v>
      </c>
      <c r="D7495">
        <v>8.25E-4</v>
      </c>
      <c r="E7495">
        <v>8.25E-4</v>
      </c>
      <c r="F7495" t="s">
        <v>67</v>
      </c>
      <c r="G7495">
        <v>5686.7129135538953</v>
      </c>
      <c r="H7495">
        <v>4.6915381536819636</v>
      </c>
      <c r="I7495">
        <v>4.6915381536819636</v>
      </c>
      <c r="J7495">
        <v>1</v>
      </c>
      <c r="L7495" t="s">
        <v>9990</v>
      </c>
      <c r="M7495" t="s">
        <v>78</v>
      </c>
      <c r="R7495" t="s">
        <v>12833</v>
      </c>
      <c r="T7495" t="s">
        <v>78</v>
      </c>
      <c r="V7495" t="s">
        <v>9991</v>
      </c>
      <c r="W7495" t="s">
        <v>9991</v>
      </c>
      <c r="X7495" t="s">
        <v>1132</v>
      </c>
      <c r="Y7495" t="s">
        <v>1133</v>
      </c>
      <c r="Z7495" t="s">
        <v>1133</v>
      </c>
      <c r="AA7495" t="s">
        <v>30</v>
      </c>
      <c r="AC7495" t="s">
        <v>13371</v>
      </c>
      <c r="AD7495">
        <v>1</v>
      </c>
      <c r="AE7495">
        <v>1</v>
      </c>
    </row>
    <row r="7496" spans="1:31">
      <c r="A7496" t="s">
        <v>13372</v>
      </c>
      <c r="B7496" s="93">
        <v>44744</v>
      </c>
      <c r="C7496" s="93">
        <v>44744</v>
      </c>
      <c r="D7496">
        <v>6.7500000000000004E-4</v>
      </c>
      <c r="E7496">
        <v>6.7500000000000004E-4</v>
      </c>
      <c r="F7496" t="s">
        <v>80</v>
      </c>
      <c r="G7496">
        <v>5697.7054429028813</v>
      </c>
      <c r="H7496">
        <v>3.845951173959445</v>
      </c>
      <c r="I7496">
        <v>3.845951173959445</v>
      </c>
      <c r="J7496">
        <v>1</v>
      </c>
      <c r="M7496" t="s">
        <v>65</v>
      </c>
      <c r="R7496" t="s">
        <v>12833</v>
      </c>
      <c r="T7496" t="s">
        <v>65</v>
      </c>
      <c r="V7496" t="s">
        <v>9991</v>
      </c>
      <c r="W7496" t="s">
        <v>9991</v>
      </c>
      <c r="X7496" t="s">
        <v>1132</v>
      </c>
      <c r="Y7496" t="s">
        <v>1133</v>
      </c>
      <c r="Z7496" t="s">
        <v>1133</v>
      </c>
      <c r="AA7496" t="s">
        <v>30</v>
      </c>
      <c r="AC7496" t="s">
        <v>13361</v>
      </c>
      <c r="AD7496">
        <v>1</v>
      </c>
      <c r="AE7496">
        <v>1</v>
      </c>
    </row>
    <row r="7497" spans="1:31">
      <c r="A7497" t="s">
        <v>13373</v>
      </c>
      <c r="B7497" s="93">
        <v>44743</v>
      </c>
      <c r="C7497" s="93">
        <v>44743</v>
      </c>
      <c r="D7497">
        <v>8.8199999999999997E-4</v>
      </c>
      <c r="E7497">
        <v>8.8199999999999997E-4</v>
      </c>
      <c r="F7497" t="s">
        <v>67</v>
      </c>
      <c r="G7497">
        <v>5657.8074866310162</v>
      </c>
      <c r="H7497">
        <v>4.9901862032085562</v>
      </c>
      <c r="I7497">
        <v>4.9901862032085562</v>
      </c>
      <c r="J7497">
        <v>1</v>
      </c>
      <c r="L7497" t="s">
        <v>8828</v>
      </c>
      <c r="M7497" t="s">
        <v>62</v>
      </c>
      <c r="R7497" t="s">
        <v>8556</v>
      </c>
      <c r="T7497" t="s">
        <v>62</v>
      </c>
      <c r="V7497" t="s">
        <v>1461</v>
      </c>
      <c r="W7497" t="s">
        <v>1461</v>
      </c>
      <c r="X7497" t="s">
        <v>1377</v>
      </c>
      <c r="Y7497" t="s">
        <v>1377</v>
      </c>
      <c r="Z7497" t="s">
        <v>1377</v>
      </c>
      <c r="AA7497" t="s">
        <v>29</v>
      </c>
      <c r="AC7497" t="s">
        <v>13374</v>
      </c>
      <c r="AD7497">
        <v>1</v>
      </c>
      <c r="AE7497">
        <v>1</v>
      </c>
    </row>
    <row r="7498" spans="1:31">
      <c r="A7498" t="s">
        <v>13375</v>
      </c>
      <c r="B7498" s="93">
        <v>44743</v>
      </c>
      <c r="C7498" s="93">
        <v>44743</v>
      </c>
      <c r="D7498">
        <v>6.7500000000000004E-4</v>
      </c>
      <c r="E7498">
        <v>6.7500000000000004E-4</v>
      </c>
      <c r="F7498" t="s">
        <v>67</v>
      </c>
      <c r="G7498">
        <v>5657.8074866310162</v>
      </c>
      <c r="H7498">
        <v>3.8190200534759362</v>
      </c>
      <c r="I7498">
        <v>3.8190200534759362</v>
      </c>
      <c r="J7498">
        <v>1</v>
      </c>
      <c r="L7498" t="s">
        <v>9990</v>
      </c>
      <c r="M7498" t="s">
        <v>78</v>
      </c>
      <c r="R7498" t="s">
        <v>12833</v>
      </c>
      <c r="T7498" t="s">
        <v>78</v>
      </c>
      <c r="V7498" t="s">
        <v>9991</v>
      </c>
      <c r="W7498" t="s">
        <v>9991</v>
      </c>
      <c r="X7498" t="s">
        <v>1132</v>
      </c>
      <c r="Y7498" t="s">
        <v>1133</v>
      </c>
      <c r="Z7498" t="s">
        <v>1133</v>
      </c>
      <c r="AA7498" t="s">
        <v>30</v>
      </c>
      <c r="AC7498" t="s">
        <v>13376</v>
      </c>
      <c r="AD7498">
        <v>1</v>
      </c>
      <c r="AE7498">
        <v>1</v>
      </c>
    </row>
    <row r="7499" spans="1:31">
      <c r="A7499" t="s">
        <v>13377</v>
      </c>
      <c r="B7499" s="93">
        <v>44743</v>
      </c>
      <c r="C7499" s="93">
        <v>44743</v>
      </c>
      <c r="D7499">
        <v>0</v>
      </c>
      <c r="E7499">
        <v>0</v>
      </c>
      <c r="F7499" t="s">
        <v>67</v>
      </c>
      <c r="G7499">
        <v>5657.8074866310162</v>
      </c>
      <c r="H7499">
        <v>0</v>
      </c>
      <c r="I7499">
        <v>0</v>
      </c>
      <c r="J7499">
        <v>1</v>
      </c>
      <c r="L7499" t="s">
        <v>9526</v>
      </c>
      <c r="M7499" t="s">
        <v>78</v>
      </c>
      <c r="R7499" t="s">
        <v>8397</v>
      </c>
      <c r="T7499" t="s">
        <v>78</v>
      </c>
      <c r="V7499" t="s">
        <v>1347</v>
      </c>
      <c r="W7499" t="s">
        <v>1347</v>
      </c>
      <c r="X7499" t="s">
        <v>277</v>
      </c>
      <c r="Y7499" t="s">
        <v>180</v>
      </c>
      <c r="Z7499" t="s">
        <v>180</v>
      </c>
      <c r="AA7499" t="s">
        <v>25</v>
      </c>
      <c r="AC7499" t="s">
        <v>13378</v>
      </c>
      <c r="AD7499">
        <v>1</v>
      </c>
      <c r="AE7499">
        <v>1</v>
      </c>
    </row>
    <row r="7500" spans="1:31">
      <c r="A7500" t="s">
        <v>13379</v>
      </c>
      <c r="B7500" s="93">
        <v>44743</v>
      </c>
      <c r="C7500" s="93">
        <v>44743</v>
      </c>
      <c r="D7500">
        <v>-7.8577882509099899E-4</v>
      </c>
      <c r="E7500">
        <v>-7.8577882509099899E-4</v>
      </c>
      <c r="F7500" t="s">
        <v>67</v>
      </c>
      <c r="G7500">
        <v>5657.8074866310162</v>
      </c>
      <c r="H7500">
        <v>-4.445785319435978</v>
      </c>
      <c r="I7500">
        <v>-4.445785319435978</v>
      </c>
      <c r="J7500">
        <v>1</v>
      </c>
      <c r="L7500" t="s">
        <v>62</v>
      </c>
      <c r="M7500" t="s">
        <v>8828</v>
      </c>
      <c r="R7500" t="s">
        <v>11958</v>
      </c>
      <c r="T7500" t="s">
        <v>62</v>
      </c>
      <c r="V7500" t="s">
        <v>1461</v>
      </c>
      <c r="W7500" t="s">
        <v>1461</v>
      </c>
      <c r="X7500" t="s">
        <v>1377</v>
      </c>
      <c r="Y7500" t="s">
        <v>1377</v>
      </c>
      <c r="Z7500" t="s">
        <v>1377</v>
      </c>
      <c r="AA7500" t="s">
        <v>29</v>
      </c>
      <c r="AC7500" t="s">
        <v>13380</v>
      </c>
      <c r="AD7500">
        <v>1</v>
      </c>
      <c r="AE7500">
        <v>1</v>
      </c>
    </row>
    <row r="7501" spans="1:31">
      <c r="A7501" t="s">
        <v>13381</v>
      </c>
      <c r="B7501" s="93">
        <v>44743</v>
      </c>
      <c r="C7501" s="93">
        <v>44743</v>
      </c>
      <c r="D7501">
        <v>-109142.89863</v>
      </c>
      <c r="E7501">
        <v>-109142.89863</v>
      </c>
      <c r="F7501" t="s">
        <v>82</v>
      </c>
      <c r="G7501">
        <v>5.3465240641711231</v>
      </c>
      <c r="H7501">
        <v>-583535.13395868451</v>
      </c>
      <c r="I7501">
        <v>-583535.13395868451</v>
      </c>
      <c r="J7501">
        <v>1</v>
      </c>
      <c r="L7501" t="s">
        <v>62</v>
      </c>
      <c r="M7501" t="s">
        <v>8828</v>
      </c>
      <c r="R7501" t="s">
        <v>11958</v>
      </c>
      <c r="T7501" t="s">
        <v>62</v>
      </c>
      <c r="V7501" t="s">
        <v>1461</v>
      </c>
      <c r="W7501" t="s">
        <v>1461</v>
      </c>
      <c r="X7501" t="s">
        <v>1377</v>
      </c>
      <c r="Y7501" t="s">
        <v>1377</v>
      </c>
      <c r="Z7501" t="s">
        <v>1377</v>
      </c>
      <c r="AA7501" t="s">
        <v>29</v>
      </c>
      <c r="AC7501" t="s">
        <v>13380</v>
      </c>
      <c r="AD7501">
        <v>1</v>
      </c>
      <c r="AE7501">
        <v>1</v>
      </c>
    </row>
    <row r="7502" spans="1:31">
      <c r="A7502" t="s">
        <v>13382</v>
      </c>
      <c r="B7502" s="93">
        <v>44743</v>
      </c>
      <c r="C7502" s="93">
        <v>44743</v>
      </c>
      <c r="D7502">
        <v>-109142.89863</v>
      </c>
      <c r="E7502">
        <v>-109142.89863</v>
      </c>
      <c r="F7502" t="s">
        <v>82</v>
      </c>
      <c r="G7502">
        <v>5.3465240641711231</v>
      </c>
      <c r="H7502">
        <v>-583535.13395868451</v>
      </c>
      <c r="I7502">
        <v>-583535.13395868451</v>
      </c>
      <c r="J7502">
        <v>1</v>
      </c>
      <c r="L7502" t="s">
        <v>78</v>
      </c>
      <c r="M7502" t="s">
        <v>62</v>
      </c>
      <c r="R7502" t="s">
        <v>8397</v>
      </c>
      <c r="T7502" t="s">
        <v>78</v>
      </c>
      <c r="V7502" t="s">
        <v>1347</v>
      </c>
      <c r="W7502" t="s">
        <v>1347</v>
      </c>
      <c r="X7502" t="s">
        <v>277</v>
      </c>
      <c r="Y7502" t="s">
        <v>180</v>
      </c>
      <c r="Z7502" t="s">
        <v>180</v>
      </c>
      <c r="AA7502" t="s">
        <v>25</v>
      </c>
      <c r="AC7502" t="s">
        <v>13378</v>
      </c>
      <c r="AD7502">
        <v>1</v>
      </c>
      <c r="AE7502">
        <v>1</v>
      </c>
    </row>
    <row r="7503" spans="1:31">
      <c r="A7503" t="s">
        <v>13383</v>
      </c>
      <c r="B7503" s="93">
        <v>44743</v>
      </c>
      <c r="C7503" s="93">
        <v>44743</v>
      </c>
      <c r="D7503">
        <v>109142.89863</v>
      </c>
      <c r="E7503">
        <v>109142.89863</v>
      </c>
      <c r="F7503" t="s">
        <v>82</v>
      </c>
      <c r="G7503">
        <v>5.3465240641711231</v>
      </c>
      <c r="H7503">
        <v>583535.13395868451</v>
      </c>
      <c r="I7503">
        <v>583535.13395868451</v>
      </c>
      <c r="J7503">
        <v>1</v>
      </c>
      <c r="L7503" t="s">
        <v>78</v>
      </c>
      <c r="M7503" t="s">
        <v>62</v>
      </c>
      <c r="R7503" t="s">
        <v>8397</v>
      </c>
      <c r="T7503" t="s">
        <v>62</v>
      </c>
      <c r="V7503" t="s">
        <v>1347</v>
      </c>
      <c r="W7503" t="s">
        <v>1347</v>
      </c>
      <c r="X7503" t="s">
        <v>277</v>
      </c>
      <c r="Y7503" t="s">
        <v>180</v>
      </c>
      <c r="Z7503" t="s">
        <v>180</v>
      </c>
      <c r="AA7503" t="s">
        <v>25</v>
      </c>
      <c r="AC7503" t="s">
        <v>13378</v>
      </c>
      <c r="AD7503">
        <v>1</v>
      </c>
      <c r="AE7503">
        <v>1</v>
      </c>
    </row>
    <row r="7504" spans="1:31">
      <c r="A7504" t="s">
        <v>13384</v>
      </c>
      <c r="B7504" s="93">
        <v>44742</v>
      </c>
      <c r="C7504" s="93">
        <v>44742</v>
      </c>
      <c r="D7504">
        <v>8.25E-4</v>
      </c>
      <c r="E7504">
        <v>8.25E-4</v>
      </c>
      <c r="F7504" t="s">
        <v>67</v>
      </c>
      <c r="G7504">
        <v>5652.9069767441852</v>
      </c>
      <c r="H7504">
        <v>4.6636482558139516</v>
      </c>
      <c r="I7504">
        <v>4.6636482558139516</v>
      </c>
      <c r="J7504">
        <v>1</v>
      </c>
      <c r="L7504" t="s">
        <v>9990</v>
      </c>
      <c r="M7504" t="s">
        <v>78</v>
      </c>
      <c r="R7504" t="s">
        <v>12833</v>
      </c>
      <c r="T7504" t="s">
        <v>78</v>
      </c>
      <c r="V7504" t="s">
        <v>9991</v>
      </c>
      <c r="W7504" t="s">
        <v>9991</v>
      </c>
      <c r="X7504" t="s">
        <v>1132</v>
      </c>
      <c r="Y7504" t="s">
        <v>1133</v>
      </c>
      <c r="Z7504" t="s">
        <v>1133</v>
      </c>
      <c r="AA7504" t="s">
        <v>30</v>
      </c>
      <c r="AC7504" t="s">
        <v>13385</v>
      </c>
      <c r="AD7504">
        <v>1</v>
      </c>
      <c r="AE7504">
        <v>1</v>
      </c>
    </row>
    <row r="7505" spans="1:31">
      <c r="A7505" t="s">
        <v>13386</v>
      </c>
      <c r="B7505" s="93">
        <v>44742</v>
      </c>
      <c r="C7505" s="93">
        <v>44742</v>
      </c>
      <c r="D7505">
        <v>6.7500000000000004E-4</v>
      </c>
      <c r="E7505">
        <v>6.7500000000000004E-4</v>
      </c>
      <c r="F7505" t="s">
        <v>67</v>
      </c>
      <c r="G7505">
        <v>5652.9069767441852</v>
      </c>
      <c r="H7505">
        <v>3.8157122093023248</v>
      </c>
      <c r="I7505">
        <v>3.8157122093023248</v>
      </c>
      <c r="J7505">
        <v>1</v>
      </c>
      <c r="L7505" t="s">
        <v>9990</v>
      </c>
      <c r="M7505" t="s">
        <v>78</v>
      </c>
      <c r="R7505" t="s">
        <v>12833</v>
      </c>
      <c r="T7505" t="s">
        <v>78</v>
      </c>
      <c r="V7505" t="s">
        <v>9991</v>
      </c>
      <c r="W7505" t="s">
        <v>9991</v>
      </c>
      <c r="X7505" t="s">
        <v>1132</v>
      </c>
      <c r="Y7505" t="s">
        <v>1133</v>
      </c>
      <c r="Z7505" t="s">
        <v>1133</v>
      </c>
      <c r="AA7505" t="s">
        <v>30</v>
      </c>
      <c r="AC7505" t="s">
        <v>13387</v>
      </c>
      <c r="AD7505">
        <v>1</v>
      </c>
      <c r="AE7505">
        <v>1</v>
      </c>
    </row>
    <row r="7506" spans="1:31">
      <c r="A7506" t="s">
        <v>13388</v>
      </c>
      <c r="B7506" s="93">
        <v>44742</v>
      </c>
      <c r="C7506" s="93">
        <v>44742</v>
      </c>
      <c r="D7506">
        <v>6.7500000000000004E-4</v>
      </c>
      <c r="E7506">
        <v>6.7500000000000004E-4</v>
      </c>
      <c r="F7506" t="s">
        <v>67</v>
      </c>
      <c r="G7506">
        <v>5652.9069767441852</v>
      </c>
      <c r="H7506">
        <v>3.8157122093023248</v>
      </c>
      <c r="I7506">
        <v>3.8157122093023248</v>
      </c>
      <c r="J7506">
        <v>1</v>
      </c>
      <c r="L7506" t="s">
        <v>9990</v>
      </c>
      <c r="M7506" t="s">
        <v>78</v>
      </c>
      <c r="R7506" t="s">
        <v>12833</v>
      </c>
      <c r="T7506" t="s">
        <v>78</v>
      </c>
      <c r="V7506" t="s">
        <v>9991</v>
      </c>
      <c r="W7506" t="s">
        <v>9991</v>
      </c>
      <c r="X7506" t="s">
        <v>1132</v>
      </c>
      <c r="Y7506" t="s">
        <v>1133</v>
      </c>
      <c r="Z7506" t="s">
        <v>1133</v>
      </c>
      <c r="AA7506" t="s">
        <v>30</v>
      </c>
      <c r="AC7506" t="s">
        <v>13389</v>
      </c>
      <c r="AD7506">
        <v>1</v>
      </c>
      <c r="AE7506">
        <v>1</v>
      </c>
    </row>
    <row r="7507" spans="1:31">
      <c r="A7507" t="s">
        <v>13390</v>
      </c>
      <c r="B7507" s="93">
        <v>44742</v>
      </c>
      <c r="C7507" s="93">
        <v>44742</v>
      </c>
      <c r="D7507">
        <v>0.02</v>
      </c>
      <c r="E7507">
        <v>0.02</v>
      </c>
      <c r="F7507" t="s">
        <v>67</v>
      </c>
      <c r="G7507">
        <v>5652.9069767441852</v>
      </c>
      <c r="H7507">
        <v>113.05813953488369</v>
      </c>
      <c r="I7507">
        <v>113.05813953488369</v>
      </c>
      <c r="J7507">
        <v>1</v>
      </c>
      <c r="L7507" t="s">
        <v>65</v>
      </c>
      <c r="M7507" t="s">
        <v>72</v>
      </c>
      <c r="R7507" t="s">
        <v>8397</v>
      </c>
      <c r="T7507" t="s">
        <v>72</v>
      </c>
      <c r="V7507" t="s">
        <v>1347</v>
      </c>
      <c r="W7507" t="s">
        <v>1347</v>
      </c>
      <c r="X7507" t="s">
        <v>277</v>
      </c>
      <c r="Y7507" t="s">
        <v>180</v>
      </c>
      <c r="Z7507" t="s">
        <v>180</v>
      </c>
      <c r="AA7507" t="s">
        <v>25</v>
      </c>
      <c r="AC7507" t="s">
        <v>13391</v>
      </c>
      <c r="AD7507">
        <v>1</v>
      </c>
      <c r="AE7507">
        <v>1</v>
      </c>
    </row>
    <row r="7508" spans="1:31">
      <c r="A7508" t="s">
        <v>13392</v>
      </c>
      <c r="B7508" s="93">
        <v>44742</v>
      </c>
      <c r="C7508" s="93">
        <v>44742</v>
      </c>
      <c r="D7508">
        <v>-3.39910383982518E-3</v>
      </c>
      <c r="E7508">
        <v>-3.39910383982518E-3</v>
      </c>
      <c r="F7508" t="s">
        <v>67</v>
      </c>
      <c r="G7508">
        <v>5652.9069767441852</v>
      </c>
      <c r="H7508">
        <v>-19.214817810825711</v>
      </c>
      <c r="I7508">
        <v>-19.214817810825711</v>
      </c>
      <c r="J7508">
        <v>1</v>
      </c>
      <c r="L7508" t="s">
        <v>72</v>
      </c>
      <c r="R7508" t="s">
        <v>13393</v>
      </c>
      <c r="T7508" t="s">
        <v>72</v>
      </c>
      <c r="V7508" t="s">
        <v>25</v>
      </c>
      <c r="W7508" t="s">
        <v>267</v>
      </c>
      <c r="X7508" t="s">
        <v>24</v>
      </c>
      <c r="Y7508" t="s">
        <v>268</v>
      </c>
      <c r="Z7508" t="s">
        <v>268</v>
      </c>
      <c r="AA7508" t="s">
        <v>24</v>
      </c>
      <c r="AC7508" t="s">
        <v>13394</v>
      </c>
      <c r="AD7508">
        <v>1</v>
      </c>
      <c r="AE7508">
        <v>1</v>
      </c>
    </row>
    <row r="7509" spans="1:31">
      <c r="A7509" t="s">
        <v>13395</v>
      </c>
      <c r="B7509" s="93">
        <v>44742</v>
      </c>
      <c r="C7509" s="93">
        <v>44742</v>
      </c>
      <c r="D7509">
        <v>-6.2864774664121324E-3</v>
      </c>
      <c r="E7509">
        <v>-6.2864774664121324E-3</v>
      </c>
      <c r="F7509" t="s">
        <v>67</v>
      </c>
      <c r="G7509">
        <v>5652.9069767441852</v>
      </c>
      <c r="H7509">
        <v>-35.536872329026252</v>
      </c>
      <c r="I7509">
        <v>-35.536872329026252</v>
      </c>
      <c r="J7509">
        <v>1</v>
      </c>
      <c r="L7509" t="s">
        <v>72</v>
      </c>
      <c r="R7509" t="s">
        <v>13396</v>
      </c>
      <c r="T7509" t="s">
        <v>72</v>
      </c>
      <c r="V7509" t="s">
        <v>25</v>
      </c>
      <c r="W7509" t="s">
        <v>267</v>
      </c>
      <c r="X7509" t="s">
        <v>24</v>
      </c>
      <c r="Y7509" t="s">
        <v>268</v>
      </c>
      <c r="Z7509" t="s">
        <v>268</v>
      </c>
      <c r="AA7509" t="s">
        <v>24</v>
      </c>
      <c r="AC7509" t="s">
        <v>13397</v>
      </c>
      <c r="AD7509">
        <v>1</v>
      </c>
      <c r="AE7509">
        <v>1</v>
      </c>
    </row>
    <row r="7510" spans="1:31">
      <c r="A7510" t="s">
        <v>13398</v>
      </c>
      <c r="B7510" s="93">
        <v>44742</v>
      </c>
      <c r="C7510" s="93">
        <v>44742</v>
      </c>
      <c r="D7510">
        <v>-2.2093654800356001E-2</v>
      </c>
      <c r="E7510">
        <v>-2.2093654800356001E-2</v>
      </c>
      <c r="F7510" t="s">
        <v>67</v>
      </c>
      <c r="G7510">
        <v>5652.9069767441852</v>
      </c>
      <c r="H7510">
        <v>-124.8933753627101</v>
      </c>
      <c r="I7510">
        <v>-124.8933753627101</v>
      </c>
      <c r="J7510">
        <v>1</v>
      </c>
      <c r="L7510" t="s">
        <v>65</v>
      </c>
      <c r="M7510" t="s">
        <v>72</v>
      </c>
      <c r="R7510" t="s">
        <v>8397</v>
      </c>
      <c r="T7510" t="s">
        <v>65</v>
      </c>
      <c r="V7510" t="s">
        <v>1347</v>
      </c>
      <c r="W7510" t="s">
        <v>1347</v>
      </c>
      <c r="X7510" t="s">
        <v>277</v>
      </c>
      <c r="Y7510" t="s">
        <v>180</v>
      </c>
      <c r="Z7510" t="s">
        <v>180</v>
      </c>
      <c r="AA7510" t="s">
        <v>25</v>
      </c>
      <c r="AC7510" t="s">
        <v>13391</v>
      </c>
      <c r="AD7510">
        <v>1</v>
      </c>
      <c r="AE7510">
        <v>1</v>
      </c>
    </row>
    <row r="7511" spans="1:31">
      <c r="A7511" t="s">
        <v>13399</v>
      </c>
      <c r="B7511" s="93">
        <v>44742</v>
      </c>
      <c r="C7511" s="93">
        <v>44742</v>
      </c>
      <c r="D7511">
        <v>4.4999999999999997E-3</v>
      </c>
      <c r="E7511">
        <v>4.4999999999999997E-3</v>
      </c>
      <c r="F7511" t="s">
        <v>67</v>
      </c>
      <c r="G7511">
        <v>5652.9069767441852</v>
      </c>
      <c r="H7511">
        <v>25.438081395348831</v>
      </c>
      <c r="I7511">
        <v>25.438081395348831</v>
      </c>
      <c r="J7511">
        <v>1</v>
      </c>
      <c r="L7511" t="s">
        <v>9990</v>
      </c>
      <c r="M7511" t="s">
        <v>78</v>
      </c>
      <c r="R7511" t="s">
        <v>12833</v>
      </c>
      <c r="T7511" t="s">
        <v>78</v>
      </c>
      <c r="V7511" t="s">
        <v>9991</v>
      </c>
      <c r="W7511" t="s">
        <v>9991</v>
      </c>
      <c r="X7511" t="s">
        <v>1132</v>
      </c>
      <c r="Y7511" t="s">
        <v>1133</v>
      </c>
      <c r="Z7511" t="s">
        <v>1133</v>
      </c>
      <c r="AA7511" t="s">
        <v>30</v>
      </c>
      <c r="AC7511" t="s">
        <v>13400</v>
      </c>
      <c r="AD7511">
        <v>1</v>
      </c>
      <c r="AE7511">
        <v>1</v>
      </c>
    </row>
    <row r="7512" spans="1:31">
      <c r="A7512" t="s">
        <v>13401</v>
      </c>
      <c r="B7512" s="93">
        <v>44741</v>
      </c>
      <c r="C7512" s="93">
        <v>44741</v>
      </c>
      <c r="D7512">
        <v>6.7500000000000004E-4</v>
      </c>
      <c r="E7512">
        <v>6.7500000000000004E-4</v>
      </c>
      <c r="F7512" t="s">
        <v>67</v>
      </c>
      <c r="G7512">
        <v>5725.429911412195</v>
      </c>
      <c r="H7512">
        <v>3.8646651902032318</v>
      </c>
      <c r="I7512">
        <v>3.8646651902032318</v>
      </c>
      <c r="J7512">
        <v>1</v>
      </c>
      <c r="L7512" t="s">
        <v>9990</v>
      </c>
      <c r="M7512" t="s">
        <v>78</v>
      </c>
      <c r="R7512" t="s">
        <v>12833</v>
      </c>
      <c r="T7512" t="s">
        <v>78</v>
      </c>
      <c r="V7512" t="s">
        <v>9991</v>
      </c>
      <c r="W7512" t="s">
        <v>9991</v>
      </c>
      <c r="X7512" t="s">
        <v>1132</v>
      </c>
      <c r="Y7512" t="s">
        <v>1133</v>
      </c>
      <c r="Z7512" t="s">
        <v>1133</v>
      </c>
      <c r="AA7512" t="s">
        <v>30</v>
      </c>
      <c r="AC7512" t="s">
        <v>13402</v>
      </c>
      <c r="AD7512">
        <v>1</v>
      </c>
      <c r="AE7512">
        <v>1</v>
      </c>
    </row>
    <row r="7513" spans="1:31">
      <c r="A7513" t="s">
        <v>13403</v>
      </c>
      <c r="B7513" s="93">
        <v>44740</v>
      </c>
      <c r="C7513" s="93">
        <v>44740</v>
      </c>
      <c r="D7513">
        <v>-5.0886604159574002E-2</v>
      </c>
      <c r="E7513">
        <v>-5.0886604159574002E-2</v>
      </c>
      <c r="F7513" t="s">
        <v>67</v>
      </c>
      <c r="G7513">
        <v>6034.9181193872164</v>
      </c>
      <c r="H7513">
        <v>-307.09648947669803</v>
      </c>
      <c r="I7513">
        <v>-307.09648947669803</v>
      </c>
      <c r="J7513">
        <v>1</v>
      </c>
      <c r="L7513" t="s">
        <v>65</v>
      </c>
      <c r="M7513" t="s">
        <v>13404</v>
      </c>
      <c r="R7513" t="s">
        <v>13405</v>
      </c>
      <c r="T7513" t="s">
        <v>65</v>
      </c>
      <c r="V7513" t="s">
        <v>8402</v>
      </c>
      <c r="W7513" t="s">
        <v>7116</v>
      </c>
      <c r="X7513" t="s">
        <v>168</v>
      </c>
      <c r="Y7513" t="s">
        <v>268</v>
      </c>
      <c r="Z7513" t="s">
        <v>268</v>
      </c>
      <c r="AA7513" t="s">
        <v>19</v>
      </c>
      <c r="AC7513" t="s">
        <v>13406</v>
      </c>
      <c r="AD7513">
        <v>1</v>
      </c>
      <c r="AE7513">
        <v>1</v>
      </c>
    </row>
    <row r="7514" spans="1:31">
      <c r="A7514" t="s">
        <v>13407</v>
      </c>
      <c r="B7514" s="93">
        <v>44739</v>
      </c>
      <c r="C7514" s="93">
        <v>44739</v>
      </c>
      <c r="D7514">
        <v>6.7500000000000004E-4</v>
      </c>
      <c r="E7514">
        <v>6.7500000000000004E-4</v>
      </c>
      <c r="F7514" t="s">
        <v>67</v>
      </c>
      <c r="G7514">
        <v>6234.1884816753927</v>
      </c>
      <c r="H7514">
        <v>4.2080772251308902</v>
      </c>
      <c r="I7514">
        <v>4.2080772251308902</v>
      </c>
      <c r="J7514">
        <v>1</v>
      </c>
      <c r="L7514" t="s">
        <v>9990</v>
      </c>
      <c r="M7514" t="s">
        <v>78</v>
      </c>
      <c r="R7514" t="s">
        <v>12833</v>
      </c>
      <c r="T7514" t="s">
        <v>78</v>
      </c>
      <c r="V7514" t="s">
        <v>9991</v>
      </c>
      <c r="W7514" t="s">
        <v>9991</v>
      </c>
      <c r="X7514" t="s">
        <v>1132</v>
      </c>
      <c r="Y7514" t="s">
        <v>1133</v>
      </c>
      <c r="Z7514" t="s">
        <v>1133</v>
      </c>
      <c r="AA7514" t="s">
        <v>30</v>
      </c>
      <c r="AC7514" t="s">
        <v>13408</v>
      </c>
      <c r="AD7514">
        <v>1</v>
      </c>
      <c r="AE7514">
        <v>1</v>
      </c>
    </row>
    <row r="7515" spans="1:31">
      <c r="A7515" t="s">
        <v>13409</v>
      </c>
      <c r="B7515" s="93">
        <v>44739</v>
      </c>
      <c r="C7515" s="93">
        <v>44739</v>
      </c>
      <c r="D7515">
        <v>6.7500000000000004E-4</v>
      </c>
      <c r="E7515">
        <v>6.7500000000000004E-4</v>
      </c>
      <c r="F7515" t="s">
        <v>67</v>
      </c>
      <c r="G7515">
        <v>6234.1884816753927</v>
      </c>
      <c r="H7515">
        <v>4.2080772251308902</v>
      </c>
      <c r="I7515">
        <v>4.2080772251308902</v>
      </c>
      <c r="J7515">
        <v>1</v>
      </c>
      <c r="L7515" t="s">
        <v>9990</v>
      </c>
      <c r="M7515" t="s">
        <v>78</v>
      </c>
      <c r="R7515" t="s">
        <v>12833</v>
      </c>
      <c r="T7515" t="s">
        <v>78</v>
      </c>
      <c r="V7515" t="s">
        <v>9991</v>
      </c>
      <c r="W7515" t="s">
        <v>9991</v>
      </c>
      <c r="X7515" t="s">
        <v>1132</v>
      </c>
      <c r="Y7515" t="s">
        <v>1133</v>
      </c>
      <c r="Z7515" t="s">
        <v>1133</v>
      </c>
      <c r="AA7515" t="s">
        <v>30</v>
      </c>
      <c r="AC7515" t="s">
        <v>13410</v>
      </c>
      <c r="AD7515">
        <v>1</v>
      </c>
      <c r="AE7515">
        <v>1</v>
      </c>
    </row>
    <row r="7516" spans="1:31">
      <c r="A7516" t="s">
        <v>13411</v>
      </c>
      <c r="B7516" s="93">
        <v>44736</v>
      </c>
      <c r="C7516" s="93">
        <v>44736</v>
      </c>
      <c r="D7516">
        <v>7.5000000000000002E-4</v>
      </c>
      <c r="E7516">
        <v>7.5000000000000002E-4</v>
      </c>
      <c r="F7516" t="s">
        <v>67</v>
      </c>
      <c r="G7516">
        <v>6422.4554039874083</v>
      </c>
      <c r="H7516">
        <v>4.8168415529905566</v>
      </c>
      <c r="I7516">
        <v>4.8168415529905566</v>
      </c>
      <c r="J7516">
        <v>1</v>
      </c>
      <c r="L7516" t="s">
        <v>9990</v>
      </c>
      <c r="M7516" t="s">
        <v>78</v>
      </c>
      <c r="R7516" t="s">
        <v>12833</v>
      </c>
      <c r="T7516" t="s">
        <v>78</v>
      </c>
      <c r="V7516" t="s">
        <v>9991</v>
      </c>
      <c r="W7516" t="s">
        <v>9991</v>
      </c>
      <c r="X7516" t="s">
        <v>1132</v>
      </c>
      <c r="Y7516" t="s">
        <v>1133</v>
      </c>
      <c r="Z7516" t="s">
        <v>1133</v>
      </c>
      <c r="AA7516" t="s">
        <v>30</v>
      </c>
      <c r="AC7516" t="s">
        <v>13412</v>
      </c>
      <c r="AD7516">
        <v>1</v>
      </c>
      <c r="AE7516">
        <v>1</v>
      </c>
    </row>
    <row r="7517" spans="1:31">
      <c r="A7517" t="s">
        <v>13413</v>
      </c>
      <c r="B7517" s="93">
        <v>44736</v>
      </c>
      <c r="C7517" s="93">
        <v>44736</v>
      </c>
      <c r="D7517">
        <v>8.25E-4</v>
      </c>
      <c r="E7517">
        <v>8.25E-4</v>
      </c>
      <c r="F7517" t="s">
        <v>67</v>
      </c>
      <c r="G7517">
        <v>6422.4554039874083</v>
      </c>
      <c r="H7517">
        <v>5.2985257082896116</v>
      </c>
      <c r="I7517">
        <v>5.2985257082896116</v>
      </c>
      <c r="J7517">
        <v>1</v>
      </c>
      <c r="L7517" t="s">
        <v>9990</v>
      </c>
      <c r="M7517" t="s">
        <v>78</v>
      </c>
      <c r="R7517" t="s">
        <v>12833</v>
      </c>
      <c r="T7517" t="s">
        <v>78</v>
      </c>
      <c r="V7517" t="s">
        <v>9991</v>
      </c>
      <c r="W7517" t="s">
        <v>9991</v>
      </c>
      <c r="X7517" t="s">
        <v>1132</v>
      </c>
      <c r="Y7517" t="s">
        <v>1133</v>
      </c>
      <c r="Z7517" t="s">
        <v>1133</v>
      </c>
      <c r="AA7517" t="s">
        <v>30</v>
      </c>
      <c r="AC7517" t="s">
        <v>13414</v>
      </c>
      <c r="AD7517">
        <v>1</v>
      </c>
      <c r="AE7517">
        <v>1</v>
      </c>
    </row>
    <row r="7518" spans="1:31">
      <c r="A7518" t="s">
        <v>13415</v>
      </c>
      <c r="B7518" s="93">
        <v>44732</v>
      </c>
      <c r="C7518" s="93">
        <v>44732</v>
      </c>
      <c r="D7518">
        <v>7.5000000000000002E-4</v>
      </c>
      <c r="E7518">
        <v>7.5000000000000002E-4</v>
      </c>
      <c r="F7518" t="s">
        <v>67</v>
      </c>
      <c r="G7518">
        <v>5848.417228853139</v>
      </c>
      <c r="H7518">
        <v>4.3863129216398544</v>
      </c>
      <c r="I7518">
        <v>4.3863129216398544</v>
      </c>
      <c r="J7518">
        <v>1</v>
      </c>
      <c r="L7518" t="s">
        <v>9990</v>
      </c>
      <c r="M7518" t="s">
        <v>78</v>
      </c>
      <c r="R7518" t="s">
        <v>12833</v>
      </c>
      <c r="T7518" t="s">
        <v>78</v>
      </c>
      <c r="V7518" t="s">
        <v>9991</v>
      </c>
      <c r="W7518" t="s">
        <v>9991</v>
      </c>
      <c r="X7518" t="s">
        <v>1132</v>
      </c>
      <c r="Y7518" t="s">
        <v>1133</v>
      </c>
      <c r="Z7518" t="s">
        <v>1133</v>
      </c>
      <c r="AA7518" t="s">
        <v>30</v>
      </c>
      <c r="AC7518" t="s">
        <v>13416</v>
      </c>
      <c r="AD7518">
        <v>1</v>
      </c>
      <c r="AE7518">
        <v>1</v>
      </c>
    </row>
    <row r="7519" spans="1:31">
      <c r="A7519" t="s">
        <v>13417</v>
      </c>
      <c r="B7519" s="93">
        <v>44732</v>
      </c>
      <c r="C7519" s="93">
        <v>44732</v>
      </c>
      <c r="D7519">
        <v>7.5000000000000002E-4</v>
      </c>
      <c r="E7519">
        <v>7.5000000000000002E-4</v>
      </c>
      <c r="F7519" t="s">
        <v>67</v>
      </c>
      <c r="G7519">
        <v>5848.417228853139</v>
      </c>
      <c r="H7519">
        <v>4.3863129216398544</v>
      </c>
      <c r="I7519">
        <v>4.3863129216398544</v>
      </c>
      <c r="J7519">
        <v>1</v>
      </c>
      <c r="L7519" t="s">
        <v>9990</v>
      </c>
      <c r="M7519" t="s">
        <v>78</v>
      </c>
      <c r="R7519" t="s">
        <v>12833</v>
      </c>
      <c r="T7519" t="s">
        <v>78</v>
      </c>
      <c r="V7519" t="s">
        <v>9991</v>
      </c>
      <c r="W7519" t="s">
        <v>9991</v>
      </c>
      <c r="X7519" t="s">
        <v>1132</v>
      </c>
      <c r="Y7519" t="s">
        <v>1133</v>
      </c>
      <c r="Z7519" t="s">
        <v>1133</v>
      </c>
      <c r="AA7519" t="s">
        <v>30</v>
      </c>
      <c r="AC7519" t="s">
        <v>13418</v>
      </c>
      <c r="AD7519">
        <v>1</v>
      </c>
      <c r="AE7519">
        <v>1</v>
      </c>
    </row>
    <row r="7520" spans="1:31">
      <c r="A7520" t="s">
        <v>13419</v>
      </c>
      <c r="B7520" s="93">
        <v>44732</v>
      </c>
      <c r="C7520" s="93">
        <v>44732</v>
      </c>
      <c r="D7520">
        <v>7.3125000000000002E-4</v>
      </c>
      <c r="E7520">
        <v>7.3125000000000002E-4</v>
      </c>
      <c r="F7520" t="s">
        <v>80</v>
      </c>
      <c r="G7520">
        <v>5872.703684483653</v>
      </c>
      <c r="H7520">
        <v>4.294414569278671</v>
      </c>
      <c r="I7520">
        <v>4.294414569278671</v>
      </c>
      <c r="J7520">
        <v>1</v>
      </c>
      <c r="M7520" t="s">
        <v>78</v>
      </c>
      <c r="R7520" t="s">
        <v>12833</v>
      </c>
      <c r="T7520" t="s">
        <v>78</v>
      </c>
      <c r="V7520" t="s">
        <v>9991</v>
      </c>
      <c r="W7520" t="s">
        <v>9991</v>
      </c>
      <c r="X7520" t="s">
        <v>1132</v>
      </c>
      <c r="Y7520" t="s">
        <v>1133</v>
      </c>
      <c r="Z7520" t="s">
        <v>1133</v>
      </c>
      <c r="AA7520" t="s">
        <v>30</v>
      </c>
      <c r="AC7520" t="s">
        <v>13420</v>
      </c>
      <c r="AD7520">
        <v>1</v>
      </c>
      <c r="AE7520">
        <v>1</v>
      </c>
    </row>
    <row r="7521" spans="1:31">
      <c r="A7521" t="s">
        <v>13421</v>
      </c>
      <c r="B7521" s="93">
        <v>44729</v>
      </c>
      <c r="C7521" s="93">
        <v>44729</v>
      </c>
      <c r="D7521">
        <v>7.5000000000000002E-4</v>
      </c>
      <c r="E7521">
        <v>7.5000000000000002E-4</v>
      </c>
      <c r="F7521" t="s">
        <v>67</v>
      </c>
      <c r="G7521">
        <v>5628.6825726141087</v>
      </c>
      <c r="H7521">
        <v>4.2215119294605818</v>
      </c>
      <c r="I7521">
        <v>4.2215119294605818</v>
      </c>
      <c r="J7521">
        <v>1</v>
      </c>
      <c r="L7521" t="s">
        <v>9990</v>
      </c>
      <c r="M7521" t="s">
        <v>78</v>
      </c>
      <c r="R7521" t="s">
        <v>12833</v>
      </c>
      <c r="T7521" t="s">
        <v>78</v>
      </c>
      <c r="V7521" t="s">
        <v>9991</v>
      </c>
      <c r="W7521" t="s">
        <v>9991</v>
      </c>
      <c r="X7521" t="s">
        <v>1132</v>
      </c>
      <c r="Y7521" t="s">
        <v>1133</v>
      </c>
      <c r="Z7521" t="s">
        <v>1133</v>
      </c>
      <c r="AA7521" t="s">
        <v>30</v>
      </c>
      <c r="AC7521" t="s">
        <v>13422</v>
      </c>
      <c r="AD7521">
        <v>1</v>
      </c>
      <c r="AE7521">
        <v>1</v>
      </c>
    </row>
    <row r="7522" spans="1:31">
      <c r="A7522" t="s">
        <v>13423</v>
      </c>
      <c r="B7522" s="93">
        <v>44729</v>
      </c>
      <c r="C7522" s="93">
        <v>44729</v>
      </c>
      <c r="D7522">
        <v>7.5000000000000002E-4</v>
      </c>
      <c r="E7522">
        <v>7.5000000000000002E-4</v>
      </c>
      <c r="F7522" t="s">
        <v>67</v>
      </c>
      <c r="G7522">
        <v>5628.6825726141087</v>
      </c>
      <c r="H7522">
        <v>4.2215119294605818</v>
      </c>
      <c r="I7522">
        <v>4.2215119294605818</v>
      </c>
      <c r="J7522">
        <v>1</v>
      </c>
      <c r="L7522" t="s">
        <v>9990</v>
      </c>
      <c r="M7522" t="s">
        <v>78</v>
      </c>
      <c r="R7522" t="s">
        <v>12833</v>
      </c>
      <c r="T7522" t="s">
        <v>78</v>
      </c>
      <c r="V7522" t="s">
        <v>9991</v>
      </c>
      <c r="W7522" t="s">
        <v>9991</v>
      </c>
      <c r="X7522" t="s">
        <v>1132</v>
      </c>
      <c r="Y7522" t="s">
        <v>1133</v>
      </c>
      <c r="Z7522" t="s">
        <v>1133</v>
      </c>
      <c r="AA7522" t="s">
        <v>30</v>
      </c>
      <c r="AC7522" t="s">
        <v>13424</v>
      </c>
      <c r="AD7522">
        <v>1</v>
      </c>
      <c r="AE7522">
        <v>1</v>
      </c>
    </row>
    <row r="7523" spans="1:31">
      <c r="A7523" t="s">
        <v>13425</v>
      </c>
      <c r="B7523" s="93">
        <v>44728</v>
      </c>
      <c r="C7523" s="93">
        <v>44728</v>
      </c>
      <c r="D7523">
        <v>6.7500000000000004E-4</v>
      </c>
      <c r="E7523">
        <v>6.7500000000000004E-4</v>
      </c>
      <c r="F7523" t="s">
        <v>67</v>
      </c>
      <c r="G7523">
        <v>5486.3753213367609</v>
      </c>
      <c r="H7523">
        <v>3.703303341902314</v>
      </c>
      <c r="I7523">
        <v>3.703303341902314</v>
      </c>
      <c r="J7523">
        <v>1</v>
      </c>
      <c r="L7523" t="s">
        <v>9990</v>
      </c>
      <c r="M7523" t="s">
        <v>78</v>
      </c>
      <c r="R7523" t="s">
        <v>12833</v>
      </c>
      <c r="T7523" t="s">
        <v>78</v>
      </c>
      <c r="V7523" t="s">
        <v>9991</v>
      </c>
      <c r="W7523" t="s">
        <v>9991</v>
      </c>
      <c r="X7523" t="s">
        <v>1132</v>
      </c>
      <c r="Y7523" t="s">
        <v>1133</v>
      </c>
      <c r="Z7523" t="s">
        <v>1133</v>
      </c>
      <c r="AA7523" t="s">
        <v>30</v>
      </c>
      <c r="AC7523" t="s">
        <v>13426</v>
      </c>
      <c r="AD7523">
        <v>1</v>
      </c>
      <c r="AE7523">
        <v>1</v>
      </c>
    </row>
    <row r="7524" spans="1:31">
      <c r="A7524" t="s">
        <v>13427</v>
      </c>
      <c r="B7524" s="93">
        <v>44728</v>
      </c>
      <c r="C7524" s="93">
        <v>44728</v>
      </c>
      <c r="D7524">
        <v>6.7500000000000004E-4</v>
      </c>
      <c r="E7524">
        <v>6.7500000000000004E-4</v>
      </c>
      <c r="F7524" t="s">
        <v>67</v>
      </c>
      <c r="G7524">
        <v>5486.3753213367609</v>
      </c>
      <c r="H7524">
        <v>3.703303341902314</v>
      </c>
      <c r="I7524">
        <v>3.703303341902314</v>
      </c>
      <c r="J7524">
        <v>1</v>
      </c>
      <c r="L7524" t="s">
        <v>9990</v>
      </c>
      <c r="M7524" t="s">
        <v>78</v>
      </c>
      <c r="R7524" t="s">
        <v>12833</v>
      </c>
      <c r="T7524" t="s">
        <v>78</v>
      </c>
      <c r="V7524" t="s">
        <v>9991</v>
      </c>
      <c r="W7524" t="s">
        <v>9991</v>
      </c>
      <c r="X7524" t="s">
        <v>1132</v>
      </c>
      <c r="Y7524" t="s">
        <v>1133</v>
      </c>
      <c r="Z7524" t="s">
        <v>1133</v>
      </c>
      <c r="AA7524" t="s">
        <v>30</v>
      </c>
      <c r="AC7524" t="s">
        <v>13428</v>
      </c>
      <c r="AD7524">
        <v>1</v>
      </c>
      <c r="AE7524">
        <v>1</v>
      </c>
    </row>
    <row r="7525" spans="1:31">
      <c r="A7525" t="s">
        <v>13429</v>
      </c>
      <c r="B7525" s="93">
        <v>44726</v>
      </c>
      <c r="C7525" s="93">
        <v>44726</v>
      </c>
      <c r="D7525">
        <v>-4.8119305469617197E-3</v>
      </c>
      <c r="E7525">
        <v>-4.8119305469617197E-3</v>
      </c>
      <c r="F7525" t="s">
        <v>67</v>
      </c>
      <c r="G7525">
        <v>6243.8696326952922</v>
      </c>
      <c r="H7525">
        <v>-30.045067016813132</v>
      </c>
      <c r="I7525">
        <v>-30.045067016813132</v>
      </c>
      <c r="J7525">
        <v>1</v>
      </c>
      <c r="L7525" t="s">
        <v>65</v>
      </c>
      <c r="R7525" t="s">
        <v>13430</v>
      </c>
      <c r="T7525" t="s">
        <v>65</v>
      </c>
      <c r="V7525" t="s">
        <v>8436</v>
      </c>
      <c r="W7525" t="s">
        <v>4154</v>
      </c>
      <c r="X7525" t="s">
        <v>168</v>
      </c>
      <c r="Y7525" t="s">
        <v>268</v>
      </c>
      <c r="Z7525" t="s">
        <v>268</v>
      </c>
      <c r="AA7525" t="s">
        <v>19</v>
      </c>
      <c r="AC7525" t="s">
        <v>13431</v>
      </c>
      <c r="AD7525">
        <v>1</v>
      </c>
      <c r="AE7525">
        <v>1</v>
      </c>
    </row>
    <row r="7526" spans="1:31">
      <c r="A7526" t="s">
        <v>13432</v>
      </c>
      <c r="B7526" s="93">
        <v>44726</v>
      </c>
      <c r="C7526" s="93">
        <v>44726</v>
      </c>
      <c r="D7526">
        <v>-0.64414600008059208</v>
      </c>
      <c r="E7526">
        <v>-0.64414600008059208</v>
      </c>
      <c r="F7526" t="s">
        <v>67</v>
      </c>
      <c r="G7526">
        <v>6243.8696326952922</v>
      </c>
      <c r="H7526">
        <v>-4021.963648925348</v>
      </c>
      <c r="I7526">
        <v>-4021.963648925348</v>
      </c>
      <c r="J7526">
        <v>1</v>
      </c>
      <c r="L7526" t="s">
        <v>65</v>
      </c>
      <c r="M7526" t="s">
        <v>13433</v>
      </c>
      <c r="R7526" t="s">
        <v>12998</v>
      </c>
      <c r="T7526" t="s">
        <v>65</v>
      </c>
      <c r="V7526" t="s">
        <v>12999</v>
      </c>
      <c r="W7526" t="s">
        <v>25</v>
      </c>
      <c r="X7526" t="s">
        <v>199</v>
      </c>
      <c r="Y7526" t="s">
        <v>199</v>
      </c>
      <c r="Z7526" t="s">
        <v>199</v>
      </c>
      <c r="AA7526" t="s">
        <v>28</v>
      </c>
      <c r="AC7526" t="s">
        <v>13434</v>
      </c>
      <c r="AD7526">
        <v>1</v>
      </c>
      <c r="AE7526">
        <v>1</v>
      </c>
    </row>
    <row r="7527" spans="1:31">
      <c r="A7527" t="s">
        <v>13435</v>
      </c>
      <c r="B7527" s="93">
        <v>44723</v>
      </c>
      <c r="C7527" s="93">
        <v>44723</v>
      </c>
      <c r="D7527">
        <v>-5.2714126604779922E-3</v>
      </c>
      <c r="E7527">
        <v>-5.2714126604779922E-3</v>
      </c>
      <c r="F7527" t="s">
        <v>67</v>
      </c>
      <c r="G7527">
        <v>7693.7154348919048</v>
      </c>
      <c r="H7527">
        <v>-40.556748949604128</v>
      </c>
      <c r="I7527">
        <v>-40.556748949604128</v>
      </c>
      <c r="J7527">
        <v>1</v>
      </c>
      <c r="L7527" t="s">
        <v>72</v>
      </c>
      <c r="R7527" t="s">
        <v>9046</v>
      </c>
      <c r="T7527" t="s">
        <v>72</v>
      </c>
      <c r="V7527" t="s">
        <v>8402</v>
      </c>
      <c r="W7527" t="s">
        <v>7116</v>
      </c>
      <c r="X7527" t="s">
        <v>168</v>
      </c>
      <c r="Y7527" t="s">
        <v>268</v>
      </c>
      <c r="Z7527" t="s">
        <v>268</v>
      </c>
      <c r="AA7527" t="s">
        <v>19</v>
      </c>
      <c r="AC7527" t="s">
        <v>13436</v>
      </c>
      <c r="AD7527">
        <v>1</v>
      </c>
      <c r="AE7527">
        <v>1</v>
      </c>
    </row>
    <row r="7528" spans="1:31">
      <c r="A7528" t="s">
        <v>13437</v>
      </c>
      <c r="B7528" s="93">
        <v>44722</v>
      </c>
      <c r="C7528" s="93">
        <v>44722</v>
      </c>
      <c r="D7528">
        <v>1.53</v>
      </c>
      <c r="E7528">
        <v>1.53</v>
      </c>
      <c r="F7528" t="s">
        <v>67</v>
      </c>
      <c r="G7528">
        <v>8330.4914744232683</v>
      </c>
      <c r="H7528">
        <v>12745.651955867599</v>
      </c>
      <c r="I7528">
        <v>12745.651955867599</v>
      </c>
      <c r="J7528">
        <v>1</v>
      </c>
      <c r="M7528" t="s">
        <v>65</v>
      </c>
      <c r="R7528" t="s">
        <v>13438</v>
      </c>
      <c r="T7528" t="s">
        <v>65</v>
      </c>
      <c r="V7528" t="s">
        <v>3423</v>
      </c>
      <c r="W7528" t="s">
        <v>25</v>
      </c>
      <c r="X7528" t="s">
        <v>277</v>
      </c>
      <c r="Y7528" t="s">
        <v>180</v>
      </c>
      <c r="Z7528" t="s">
        <v>180</v>
      </c>
      <c r="AA7528" t="s">
        <v>25</v>
      </c>
      <c r="AC7528" t="s">
        <v>13439</v>
      </c>
      <c r="AD7528">
        <v>1</v>
      </c>
      <c r="AE7528">
        <v>1</v>
      </c>
    </row>
    <row r="7529" spans="1:31">
      <c r="A7529" t="s">
        <v>13440</v>
      </c>
      <c r="B7529" s="93">
        <v>44722</v>
      </c>
      <c r="C7529" s="93">
        <v>44722</v>
      </c>
      <c r="D7529">
        <v>-2.0893242307558998E-2</v>
      </c>
      <c r="E7529">
        <v>-2.0893242307558998E-2</v>
      </c>
      <c r="F7529" t="s">
        <v>67</v>
      </c>
      <c r="G7529">
        <v>8330.4914744232683</v>
      </c>
      <c r="H7529">
        <v>-174.05097691617979</v>
      </c>
      <c r="I7529">
        <v>-174.05097691617979</v>
      </c>
      <c r="J7529">
        <v>1</v>
      </c>
      <c r="L7529" t="s">
        <v>65</v>
      </c>
      <c r="R7529" t="s">
        <v>9046</v>
      </c>
      <c r="T7529" t="s">
        <v>65</v>
      </c>
      <c r="V7529" t="s">
        <v>8402</v>
      </c>
      <c r="W7529" t="s">
        <v>7116</v>
      </c>
      <c r="X7529" t="s">
        <v>168</v>
      </c>
      <c r="Y7529" t="s">
        <v>268</v>
      </c>
      <c r="Z7529" t="s">
        <v>268</v>
      </c>
      <c r="AA7529" t="s">
        <v>19</v>
      </c>
      <c r="AC7529" t="s">
        <v>13441</v>
      </c>
      <c r="AD7529">
        <v>1</v>
      </c>
      <c r="AE7529">
        <v>1</v>
      </c>
    </row>
    <row r="7530" spans="1:31">
      <c r="A7530" t="s">
        <v>13442</v>
      </c>
      <c r="B7530" s="93">
        <v>44718</v>
      </c>
      <c r="C7530" s="93">
        <v>44718</v>
      </c>
      <c r="D7530">
        <v>-3.743812318254791E-3</v>
      </c>
      <c r="E7530">
        <v>-3.743812318254791E-3</v>
      </c>
      <c r="F7530" t="s">
        <v>67</v>
      </c>
      <c r="G7530">
        <v>8952.6011560693623</v>
      </c>
      <c r="H7530">
        <v>-33.516858488514558</v>
      </c>
      <c r="I7530">
        <v>-33.516858488514558</v>
      </c>
      <c r="J7530">
        <v>1</v>
      </c>
      <c r="L7530" t="s">
        <v>70</v>
      </c>
      <c r="M7530" t="s">
        <v>78</v>
      </c>
      <c r="R7530" t="s">
        <v>8397</v>
      </c>
      <c r="T7530" t="s">
        <v>70</v>
      </c>
      <c r="V7530" t="s">
        <v>1347</v>
      </c>
      <c r="W7530" t="s">
        <v>1347</v>
      </c>
      <c r="X7530" t="s">
        <v>277</v>
      </c>
      <c r="Y7530" t="s">
        <v>180</v>
      </c>
      <c r="Z7530" t="s">
        <v>180</v>
      </c>
      <c r="AA7530" t="s">
        <v>25</v>
      </c>
      <c r="AC7530" t="s">
        <v>13443</v>
      </c>
      <c r="AD7530">
        <v>1</v>
      </c>
      <c r="AE7530">
        <v>1</v>
      </c>
    </row>
    <row r="7531" spans="1:31">
      <c r="A7531" t="s">
        <v>13444</v>
      </c>
      <c r="B7531" s="93">
        <v>44718</v>
      </c>
      <c r="C7531" s="93">
        <v>44718</v>
      </c>
      <c r="D7531">
        <v>-3.4055311403561762E-3</v>
      </c>
      <c r="E7531">
        <v>-3.4055311403561762E-3</v>
      </c>
      <c r="F7531" t="s">
        <v>67</v>
      </c>
      <c r="G7531">
        <v>8952.6011560693623</v>
      </c>
      <c r="H7531">
        <v>-30.488362024182909</v>
      </c>
      <c r="I7531">
        <v>-30.488362024182909</v>
      </c>
      <c r="J7531">
        <v>1</v>
      </c>
      <c r="L7531" t="s">
        <v>65</v>
      </c>
      <c r="M7531" t="s">
        <v>9061</v>
      </c>
      <c r="R7531" t="s">
        <v>8556</v>
      </c>
      <c r="T7531" t="s">
        <v>65</v>
      </c>
      <c r="V7531" t="s">
        <v>8402</v>
      </c>
      <c r="W7531" t="s">
        <v>7116</v>
      </c>
      <c r="X7531" t="s">
        <v>168</v>
      </c>
      <c r="Y7531" t="s">
        <v>268</v>
      </c>
      <c r="Z7531" t="s">
        <v>268</v>
      </c>
      <c r="AA7531" t="s">
        <v>19</v>
      </c>
      <c r="AC7531" t="s">
        <v>13445</v>
      </c>
      <c r="AD7531">
        <v>1</v>
      </c>
      <c r="AE7531">
        <v>1</v>
      </c>
    </row>
    <row r="7532" spans="1:31">
      <c r="A7532" t="s">
        <v>13446</v>
      </c>
      <c r="B7532" s="93">
        <v>44718</v>
      </c>
      <c r="C7532" s="93">
        <v>44718</v>
      </c>
      <c r="D7532">
        <v>-1.8334245414338559E-2</v>
      </c>
      <c r="E7532">
        <v>-1.8334245414338559E-2</v>
      </c>
      <c r="F7532" t="s">
        <v>67</v>
      </c>
      <c r="G7532">
        <v>8952.6011560693623</v>
      </c>
      <c r="H7532">
        <v>-164.1391866920668</v>
      </c>
      <c r="I7532">
        <v>-164.1391866920668</v>
      </c>
      <c r="J7532">
        <v>1</v>
      </c>
      <c r="L7532" t="s">
        <v>65</v>
      </c>
      <c r="R7532" t="s">
        <v>13447</v>
      </c>
      <c r="T7532" t="s">
        <v>65</v>
      </c>
      <c r="V7532" t="s">
        <v>8402</v>
      </c>
      <c r="W7532" t="s">
        <v>7116</v>
      </c>
      <c r="X7532" t="s">
        <v>168</v>
      </c>
      <c r="Y7532" t="s">
        <v>268</v>
      </c>
      <c r="Z7532" t="s">
        <v>268</v>
      </c>
      <c r="AA7532" t="s">
        <v>19</v>
      </c>
      <c r="AC7532" t="s">
        <v>13448</v>
      </c>
      <c r="AD7532">
        <v>1</v>
      </c>
      <c r="AE7532">
        <v>1</v>
      </c>
    </row>
    <row r="7533" spans="1:31">
      <c r="A7533" t="s">
        <v>13449</v>
      </c>
      <c r="B7533" s="93">
        <v>44718</v>
      </c>
      <c r="C7533" s="93">
        <v>44718</v>
      </c>
      <c r="D7533">
        <v>-7.1951903255432197E-3</v>
      </c>
      <c r="E7533">
        <v>-7.1951903255432197E-3</v>
      </c>
      <c r="F7533" t="s">
        <v>67</v>
      </c>
      <c r="G7533">
        <v>8952.6011560693623</v>
      </c>
      <c r="H7533">
        <v>-64.415669226597316</v>
      </c>
      <c r="I7533">
        <v>-64.415669226597316</v>
      </c>
      <c r="J7533">
        <v>1</v>
      </c>
      <c r="L7533" t="s">
        <v>65</v>
      </c>
      <c r="M7533" t="s">
        <v>78</v>
      </c>
      <c r="R7533" t="s">
        <v>12998</v>
      </c>
      <c r="T7533" t="s">
        <v>65</v>
      </c>
      <c r="V7533" t="s">
        <v>12999</v>
      </c>
      <c r="W7533" t="s">
        <v>25</v>
      </c>
      <c r="X7533" t="s">
        <v>199</v>
      </c>
      <c r="Y7533" t="s">
        <v>199</v>
      </c>
      <c r="Z7533" t="s">
        <v>199</v>
      </c>
      <c r="AA7533" t="s">
        <v>28</v>
      </c>
      <c r="AC7533" t="s">
        <v>13450</v>
      </c>
      <c r="AD7533">
        <v>1</v>
      </c>
      <c r="AE7533">
        <v>1</v>
      </c>
    </row>
    <row r="7534" spans="1:31">
      <c r="A7534" t="s">
        <v>13451</v>
      </c>
      <c r="B7534" s="93">
        <v>44718</v>
      </c>
      <c r="C7534" s="93">
        <v>44718</v>
      </c>
      <c r="D7534">
        <v>1</v>
      </c>
      <c r="E7534">
        <v>1</v>
      </c>
      <c r="F7534" t="s">
        <v>67</v>
      </c>
      <c r="G7534">
        <v>8952.6011560693623</v>
      </c>
      <c r="H7534">
        <v>8952.6011560693623</v>
      </c>
      <c r="I7534">
        <v>8952.6011560693623</v>
      </c>
      <c r="J7534">
        <v>1</v>
      </c>
      <c r="L7534" t="s">
        <v>78</v>
      </c>
      <c r="M7534" t="s">
        <v>65</v>
      </c>
      <c r="R7534" t="s">
        <v>8397</v>
      </c>
      <c r="T7534" t="s">
        <v>65</v>
      </c>
      <c r="V7534" t="s">
        <v>1347</v>
      </c>
      <c r="W7534" t="s">
        <v>1347</v>
      </c>
      <c r="X7534" t="s">
        <v>277</v>
      </c>
      <c r="Y7534" t="s">
        <v>180</v>
      </c>
      <c r="Z7534" t="s">
        <v>180</v>
      </c>
      <c r="AA7534" t="s">
        <v>25</v>
      </c>
      <c r="AC7534" t="s">
        <v>13443</v>
      </c>
      <c r="AD7534">
        <v>1</v>
      </c>
      <c r="AE7534">
        <v>1</v>
      </c>
    </row>
    <row r="7535" spans="1:31">
      <c r="A7535" t="s">
        <v>13452</v>
      </c>
      <c r="B7535" s="93">
        <v>44718</v>
      </c>
      <c r="C7535" s="93">
        <v>44718</v>
      </c>
      <c r="D7535">
        <v>0</v>
      </c>
      <c r="E7535">
        <v>0</v>
      </c>
      <c r="F7535" t="s">
        <v>67</v>
      </c>
      <c r="G7535">
        <v>8952.6011560693623</v>
      </c>
      <c r="H7535">
        <v>0</v>
      </c>
      <c r="I7535">
        <v>0</v>
      </c>
      <c r="J7535">
        <v>1</v>
      </c>
      <c r="L7535" t="s">
        <v>65</v>
      </c>
      <c r="M7535" t="s">
        <v>78</v>
      </c>
      <c r="R7535" t="s">
        <v>12998</v>
      </c>
      <c r="T7535" t="s">
        <v>78</v>
      </c>
      <c r="V7535" t="s">
        <v>12999</v>
      </c>
      <c r="W7535" t="s">
        <v>25</v>
      </c>
      <c r="X7535" t="s">
        <v>199</v>
      </c>
      <c r="Y7535" t="s">
        <v>199</v>
      </c>
      <c r="Z7535" t="s">
        <v>199</v>
      </c>
      <c r="AA7535" t="s">
        <v>28</v>
      </c>
      <c r="AC7535" t="s">
        <v>13450</v>
      </c>
      <c r="AD7535">
        <v>1</v>
      </c>
      <c r="AE7535">
        <v>1</v>
      </c>
    </row>
    <row r="7536" spans="1:31">
      <c r="A7536" t="s">
        <v>13453</v>
      </c>
      <c r="B7536" s="93">
        <v>44718</v>
      </c>
      <c r="C7536" s="93">
        <v>44718</v>
      </c>
      <c r="D7536">
        <v>0</v>
      </c>
      <c r="E7536">
        <v>0</v>
      </c>
      <c r="F7536" t="s">
        <v>67</v>
      </c>
      <c r="G7536">
        <v>8952.6011560693623</v>
      </c>
      <c r="H7536">
        <v>0</v>
      </c>
      <c r="I7536">
        <v>0</v>
      </c>
      <c r="J7536">
        <v>1</v>
      </c>
      <c r="L7536" t="s">
        <v>68</v>
      </c>
      <c r="M7536" t="s">
        <v>78</v>
      </c>
      <c r="R7536" t="s">
        <v>13454</v>
      </c>
      <c r="T7536" t="s">
        <v>78</v>
      </c>
      <c r="V7536" t="s">
        <v>197</v>
      </c>
      <c r="W7536" t="s">
        <v>198</v>
      </c>
      <c r="X7536" t="s">
        <v>199</v>
      </c>
      <c r="Y7536" t="s">
        <v>199</v>
      </c>
      <c r="Z7536" t="s">
        <v>199</v>
      </c>
      <c r="AA7536" t="s">
        <v>28</v>
      </c>
      <c r="AC7536" t="s">
        <v>13455</v>
      </c>
      <c r="AD7536">
        <v>1</v>
      </c>
      <c r="AE7536">
        <v>1</v>
      </c>
    </row>
    <row r="7537" spans="1:31">
      <c r="A7537" t="s">
        <v>13456</v>
      </c>
      <c r="B7537" s="93">
        <v>44718</v>
      </c>
      <c r="C7537" s="93">
        <v>44718</v>
      </c>
      <c r="D7537">
        <v>-4.07563539262104E-3</v>
      </c>
      <c r="E7537">
        <v>-4.07563539262104E-3</v>
      </c>
      <c r="F7537" t="s">
        <v>67</v>
      </c>
      <c r="G7537">
        <v>8952.6011560693623</v>
      </c>
      <c r="H7537">
        <v>-36.487538127696332</v>
      </c>
      <c r="I7537">
        <v>-36.487538127696332</v>
      </c>
      <c r="J7537">
        <v>1</v>
      </c>
      <c r="L7537" t="s">
        <v>68</v>
      </c>
      <c r="M7537" t="s">
        <v>78</v>
      </c>
      <c r="R7537" t="s">
        <v>13454</v>
      </c>
      <c r="T7537" t="s">
        <v>68</v>
      </c>
      <c r="V7537" t="s">
        <v>197</v>
      </c>
      <c r="W7537" t="s">
        <v>198</v>
      </c>
      <c r="X7537" t="s">
        <v>199</v>
      </c>
      <c r="Y7537" t="s">
        <v>199</v>
      </c>
      <c r="Z7537" t="s">
        <v>199</v>
      </c>
      <c r="AA7537" t="s">
        <v>28</v>
      </c>
      <c r="AC7537" t="s">
        <v>13455</v>
      </c>
      <c r="AD7537">
        <v>1</v>
      </c>
      <c r="AE7537">
        <v>1</v>
      </c>
    </row>
    <row r="7538" spans="1:31">
      <c r="A7538" t="s">
        <v>13457</v>
      </c>
      <c r="B7538" s="93">
        <v>44718</v>
      </c>
      <c r="C7538" s="93">
        <v>44718</v>
      </c>
      <c r="D7538">
        <v>-0.81</v>
      </c>
      <c r="E7538">
        <v>-0.81</v>
      </c>
      <c r="F7538" t="s">
        <v>67</v>
      </c>
      <c r="G7538">
        <v>8952.6011560693623</v>
      </c>
      <c r="H7538">
        <v>-7251.606936416184</v>
      </c>
      <c r="I7538">
        <v>-7251.606936416184</v>
      </c>
      <c r="J7538">
        <v>1</v>
      </c>
      <c r="L7538" t="s">
        <v>78</v>
      </c>
      <c r="M7538" t="s">
        <v>11003</v>
      </c>
      <c r="R7538" t="s">
        <v>13454</v>
      </c>
      <c r="T7538" t="s">
        <v>78</v>
      </c>
      <c r="V7538" t="s">
        <v>197</v>
      </c>
      <c r="W7538" t="s">
        <v>198</v>
      </c>
      <c r="X7538" t="s">
        <v>199</v>
      </c>
      <c r="Y7538" t="s">
        <v>199</v>
      </c>
      <c r="Z7538" t="s">
        <v>199</v>
      </c>
      <c r="AA7538" t="s">
        <v>28</v>
      </c>
      <c r="AC7538" t="s">
        <v>13455</v>
      </c>
      <c r="AD7538">
        <v>1</v>
      </c>
      <c r="AE7538">
        <v>1</v>
      </c>
    </row>
    <row r="7539" spans="1:31">
      <c r="A7539" t="s">
        <v>13458</v>
      </c>
      <c r="B7539" s="93">
        <v>44718</v>
      </c>
      <c r="C7539" s="93">
        <v>44718</v>
      </c>
      <c r="D7539">
        <v>-1</v>
      </c>
      <c r="E7539">
        <v>-1</v>
      </c>
      <c r="F7539" t="s">
        <v>67</v>
      </c>
      <c r="G7539">
        <v>8952.6011560693623</v>
      </c>
      <c r="H7539">
        <v>-8952.6011560693623</v>
      </c>
      <c r="I7539">
        <v>-8952.6011560693623</v>
      </c>
      <c r="J7539">
        <v>1</v>
      </c>
      <c r="L7539" t="s">
        <v>78</v>
      </c>
      <c r="M7539" t="s">
        <v>65</v>
      </c>
      <c r="R7539" t="s">
        <v>8397</v>
      </c>
      <c r="T7539" t="s">
        <v>78</v>
      </c>
      <c r="V7539" t="s">
        <v>1347</v>
      </c>
      <c r="W7539" t="s">
        <v>1347</v>
      </c>
      <c r="X7539" t="s">
        <v>277</v>
      </c>
      <c r="Y7539" t="s">
        <v>180</v>
      </c>
      <c r="Z7539" t="s">
        <v>180</v>
      </c>
      <c r="AA7539" t="s">
        <v>25</v>
      </c>
      <c r="AC7539" t="s">
        <v>13443</v>
      </c>
      <c r="AD7539">
        <v>1</v>
      </c>
      <c r="AE7539">
        <v>1</v>
      </c>
    </row>
    <row r="7540" spans="1:31">
      <c r="A7540" t="s">
        <v>13459</v>
      </c>
      <c r="B7540" s="93">
        <v>44718</v>
      </c>
      <c r="C7540" s="93">
        <v>44718</v>
      </c>
      <c r="D7540">
        <v>0</v>
      </c>
      <c r="E7540">
        <v>0</v>
      </c>
      <c r="F7540" t="s">
        <v>67</v>
      </c>
      <c r="G7540">
        <v>8952.6011560693623</v>
      </c>
      <c r="H7540">
        <v>0</v>
      </c>
      <c r="I7540">
        <v>0</v>
      </c>
      <c r="J7540">
        <v>1</v>
      </c>
      <c r="L7540" t="s">
        <v>70</v>
      </c>
      <c r="M7540" t="s">
        <v>78</v>
      </c>
      <c r="R7540" t="s">
        <v>8397</v>
      </c>
      <c r="T7540" t="s">
        <v>78</v>
      </c>
      <c r="V7540" t="s">
        <v>1347</v>
      </c>
      <c r="W7540" t="s">
        <v>1347</v>
      </c>
      <c r="X7540" t="s">
        <v>277</v>
      </c>
      <c r="Y7540" t="s">
        <v>180</v>
      </c>
      <c r="Z7540" t="s">
        <v>180</v>
      </c>
      <c r="AA7540" t="s">
        <v>25</v>
      </c>
      <c r="AC7540" t="s">
        <v>13443</v>
      </c>
      <c r="AD7540">
        <v>1</v>
      </c>
      <c r="AE7540">
        <v>1</v>
      </c>
    </row>
    <row r="7541" spans="1:31">
      <c r="A7541" t="s">
        <v>13460</v>
      </c>
      <c r="B7541" s="93">
        <v>44718</v>
      </c>
      <c r="C7541" s="93">
        <v>44718</v>
      </c>
      <c r="D7541">
        <v>-174.49</v>
      </c>
      <c r="E7541">
        <v>-174.49</v>
      </c>
      <c r="F7541" t="s">
        <v>82</v>
      </c>
      <c r="G7541">
        <v>4.8169556840077066</v>
      </c>
      <c r="H7541">
        <v>-840.51059730250472</v>
      </c>
      <c r="I7541">
        <v>-840.51059730250472</v>
      </c>
      <c r="J7541">
        <v>1</v>
      </c>
      <c r="L7541" t="s">
        <v>78</v>
      </c>
      <c r="M7541" t="s">
        <v>13461</v>
      </c>
      <c r="R7541" t="s">
        <v>12998</v>
      </c>
      <c r="T7541" t="s">
        <v>78</v>
      </c>
      <c r="V7541" t="s">
        <v>12999</v>
      </c>
      <c r="W7541" t="s">
        <v>25</v>
      </c>
      <c r="X7541" t="s">
        <v>199</v>
      </c>
      <c r="Y7541" t="s">
        <v>199</v>
      </c>
      <c r="Z7541" t="s">
        <v>199</v>
      </c>
      <c r="AA7541" t="s">
        <v>28</v>
      </c>
      <c r="AC7541" t="s">
        <v>13450</v>
      </c>
      <c r="AD7541">
        <v>1</v>
      </c>
      <c r="AE7541">
        <v>1</v>
      </c>
    </row>
    <row r="7542" spans="1:31">
      <c r="A7542" t="s">
        <v>13462</v>
      </c>
      <c r="B7542" s="93">
        <v>44715</v>
      </c>
      <c r="C7542" s="93">
        <v>44715</v>
      </c>
      <c r="D7542">
        <v>-4.2361938721176502E-2</v>
      </c>
      <c r="E7542">
        <v>-4.2361938721176502E-2</v>
      </c>
      <c r="F7542" t="s">
        <v>67</v>
      </c>
      <c r="G7542">
        <v>8526.875</v>
      </c>
      <c r="H7542">
        <v>-361.21495623313189</v>
      </c>
      <c r="I7542">
        <v>-361.21495623313189</v>
      </c>
      <c r="J7542">
        <v>1</v>
      </c>
      <c r="L7542" t="s">
        <v>72</v>
      </c>
      <c r="R7542" t="s">
        <v>8556</v>
      </c>
      <c r="T7542" t="s">
        <v>72</v>
      </c>
      <c r="V7542" t="s">
        <v>13337</v>
      </c>
      <c r="W7542" t="s">
        <v>4154</v>
      </c>
      <c r="X7542" t="s">
        <v>168</v>
      </c>
      <c r="Y7542" t="s">
        <v>268</v>
      </c>
      <c r="Z7542" t="s">
        <v>268</v>
      </c>
      <c r="AA7542" t="s">
        <v>19</v>
      </c>
      <c r="AC7542" t="s">
        <v>13463</v>
      </c>
      <c r="AD7542">
        <v>1</v>
      </c>
      <c r="AE7542">
        <v>1</v>
      </c>
    </row>
    <row r="7543" spans="1:31">
      <c r="A7543" t="s">
        <v>13464</v>
      </c>
      <c r="B7543" s="93">
        <v>44715</v>
      </c>
      <c r="C7543" s="93">
        <v>44715</v>
      </c>
      <c r="D7543">
        <v>-7.597703816483981E-3</v>
      </c>
      <c r="E7543">
        <v>-7.597703816483981E-3</v>
      </c>
      <c r="F7543" t="s">
        <v>67</v>
      </c>
      <c r="G7543">
        <v>8526.875</v>
      </c>
      <c r="H7543">
        <v>-64.784670730181844</v>
      </c>
      <c r="I7543">
        <v>-64.784670730181844</v>
      </c>
      <c r="J7543">
        <v>1</v>
      </c>
      <c r="L7543" t="s">
        <v>72</v>
      </c>
      <c r="R7543" t="s">
        <v>8556</v>
      </c>
      <c r="T7543" t="s">
        <v>72</v>
      </c>
      <c r="V7543" t="s">
        <v>13337</v>
      </c>
      <c r="W7543" t="s">
        <v>4154</v>
      </c>
      <c r="X7543" t="s">
        <v>168</v>
      </c>
      <c r="Y7543" t="s">
        <v>268</v>
      </c>
      <c r="Z7543" t="s">
        <v>268</v>
      </c>
      <c r="AA7543" t="s">
        <v>19</v>
      </c>
      <c r="AC7543" t="s">
        <v>13465</v>
      </c>
      <c r="AD7543">
        <v>1</v>
      </c>
      <c r="AE7543">
        <v>1</v>
      </c>
    </row>
    <row r="7544" spans="1:31">
      <c r="A7544" t="s">
        <v>13466</v>
      </c>
      <c r="B7544" s="93">
        <v>44715</v>
      </c>
      <c r="C7544" s="93">
        <v>44715</v>
      </c>
      <c r="D7544">
        <v>-2.0665945596671901E-2</v>
      </c>
      <c r="E7544">
        <v>-2.0665945596671901E-2</v>
      </c>
      <c r="F7544" t="s">
        <v>67</v>
      </c>
      <c r="G7544">
        <v>8526.875</v>
      </c>
      <c r="H7544">
        <v>-176.21593485962171</v>
      </c>
      <c r="I7544">
        <v>-176.21593485962171</v>
      </c>
      <c r="J7544">
        <v>1</v>
      </c>
      <c r="L7544" t="s">
        <v>72</v>
      </c>
      <c r="R7544" t="s">
        <v>8556</v>
      </c>
      <c r="T7544" t="s">
        <v>72</v>
      </c>
      <c r="V7544" t="s">
        <v>13337</v>
      </c>
      <c r="W7544" t="s">
        <v>4154</v>
      </c>
      <c r="X7544" t="s">
        <v>168</v>
      </c>
      <c r="Y7544" t="s">
        <v>268</v>
      </c>
      <c r="Z7544" t="s">
        <v>268</v>
      </c>
      <c r="AA7544" t="s">
        <v>19</v>
      </c>
      <c r="AC7544" t="s">
        <v>13467</v>
      </c>
      <c r="AD7544">
        <v>1</v>
      </c>
      <c r="AE7544">
        <v>1</v>
      </c>
    </row>
    <row r="7545" spans="1:31">
      <c r="A7545" t="s">
        <v>13468</v>
      </c>
      <c r="B7545" s="93">
        <v>44714</v>
      </c>
      <c r="C7545" s="93">
        <v>44714</v>
      </c>
      <c r="D7545">
        <v>0.04</v>
      </c>
      <c r="E7545">
        <v>0.04</v>
      </c>
      <c r="F7545" t="s">
        <v>67</v>
      </c>
      <c r="G7545">
        <v>8826.4805007221967</v>
      </c>
      <c r="H7545">
        <v>353.05922002888792</v>
      </c>
      <c r="I7545">
        <v>353.05922002888792</v>
      </c>
      <c r="J7545">
        <v>1</v>
      </c>
      <c r="M7545" t="s">
        <v>72</v>
      </c>
      <c r="R7545" t="s">
        <v>12923</v>
      </c>
      <c r="T7545" t="s">
        <v>72</v>
      </c>
      <c r="V7545" t="s">
        <v>9991</v>
      </c>
      <c r="W7545" t="s">
        <v>9991</v>
      </c>
      <c r="X7545" t="s">
        <v>1132</v>
      </c>
      <c r="Y7545" t="s">
        <v>1133</v>
      </c>
      <c r="Z7545" t="s">
        <v>1133</v>
      </c>
      <c r="AA7545" t="s">
        <v>30</v>
      </c>
      <c r="AC7545" t="s">
        <v>13469</v>
      </c>
      <c r="AD7545">
        <v>1</v>
      </c>
      <c r="AE7545">
        <v>1</v>
      </c>
    </row>
    <row r="7546" spans="1:31">
      <c r="A7546" t="s">
        <v>13470</v>
      </c>
      <c r="B7546" s="93">
        <v>44714</v>
      </c>
      <c r="C7546" s="93">
        <v>44714</v>
      </c>
      <c r="D7546">
        <v>4.8000000000000001E-2</v>
      </c>
      <c r="E7546">
        <v>4.8000000000000001E-2</v>
      </c>
      <c r="F7546" t="s">
        <v>67</v>
      </c>
      <c r="G7546">
        <v>8826.4805007221967</v>
      </c>
      <c r="H7546">
        <v>423.67106403466539</v>
      </c>
      <c r="I7546">
        <v>423.67106403466539</v>
      </c>
      <c r="J7546">
        <v>1</v>
      </c>
      <c r="L7546" t="s">
        <v>65</v>
      </c>
      <c r="M7546" t="s">
        <v>72</v>
      </c>
      <c r="R7546" t="s">
        <v>8397</v>
      </c>
      <c r="T7546" t="s">
        <v>72</v>
      </c>
      <c r="V7546" t="s">
        <v>1347</v>
      </c>
      <c r="W7546" t="s">
        <v>1347</v>
      </c>
      <c r="X7546" t="s">
        <v>277</v>
      </c>
      <c r="Y7546" t="s">
        <v>180</v>
      </c>
      <c r="Z7546" t="s">
        <v>180</v>
      </c>
      <c r="AA7546" t="s">
        <v>25</v>
      </c>
      <c r="AC7546" t="s">
        <v>13471</v>
      </c>
      <c r="AD7546">
        <v>1</v>
      </c>
      <c r="AE7546">
        <v>1</v>
      </c>
    </row>
    <row r="7547" spans="1:31">
      <c r="A7547" t="s">
        <v>13472</v>
      </c>
      <c r="B7547" s="93">
        <v>44714</v>
      </c>
      <c r="C7547" s="93">
        <v>44714</v>
      </c>
      <c r="D7547">
        <v>-2.476755031430368E-3</v>
      </c>
      <c r="E7547">
        <v>-2.476755031430368E-3</v>
      </c>
      <c r="F7547" t="s">
        <v>67</v>
      </c>
      <c r="G7547">
        <v>8826.4805007221967</v>
      </c>
      <c r="H7547">
        <v>-21.861029989985731</v>
      </c>
      <c r="I7547">
        <v>-21.861029989985731</v>
      </c>
      <c r="J7547">
        <v>1</v>
      </c>
      <c r="L7547" t="s">
        <v>72</v>
      </c>
      <c r="M7547" t="s">
        <v>9061</v>
      </c>
      <c r="R7547" t="s">
        <v>8556</v>
      </c>
      <c r="T7547" t="s">
        <v>72</v>
      </c>
      <c r="V7547" t="s">
        <v>8402</v>
      </c>
      <c r="W7547" t="s">
        <v>7116</v>
      </c>
      <c r="X7547" t="s">
        <v>168</v>
      </c>
      <c r="Y7547" t="s">
        <v>268</v>
      </c>
      <c r="Z7547" t="s">
        <v>268</v>
      </c>
      <c r="AA7547" t="s">
        <v>19</v>
      </c>
      <c r="AC7547" t="s">
        <v>13473</v>
      </c>
      <c r="AD7547">
        <v>1</v>
      </c>
      <c r="AE7547">
        <v>1</v>
      </c>
    </row>
    <row r="7548" spans="1:31">
      <c r="A7548" t="s">
        <v>13474</v>
      </c>
      <c r="B7548" s="93">
        <v>44714</v>
      </c>
      <c r="C7548" s="93">
        <v>44714</v>
      </c>
      <c r="D7548">
        <v>-2.1458453407333999E-2</v>
      </c>
      <c r="E7548">
        <v>-2.1458453407333999E-2</v>
      </c>
      <c r="F7548" t="s">
        <v>67</v>
      </c>
      <c r="G7548">
        <v>8826.4805007221967</v>
      </c>
      <c r="H7548">
        <v>-189.40262057548941</v>
      </c>
      <c r="I7548">
        <v>-189.40262057548941</v>
      </c>
      <c r="J7548">
        <v>1</v>
      </c>
      <c r="L7548" t="s">
        <v>65</v>
      </c>
      <c r="R7548" t="s">
        <v>9046</v>
      </c>
      <c r="T7548" t="s">
        <v>65</v>
      </c>
      <c r="V7548" t="s">
        <v>8402</v>
      </c>
      <c r="W7548" t="s">
        <v>7116</v>
      </c>
      <c r="X7548" t="s">
        <v>168</v>
      </c>
      <c r="Y7548" t="s">
        <v>268</v>
      </c>
      <c r="Z7548" t="s">
        <v>268</v>
      </c>
      <c r="AA7548" t="s">
        <v>19</v>
      </c>
      <c r="AC7548" t="s">
        <v>13475</v>
      </c>
      <c r="AD7548">
        <v>1</v>
      </c>
      <c r="AE7548">
        <v>1</v>
      </c>
    </row>
    <row r="7549" spans="1:31">
      <c r="A7549" t="s">
        <v>13476</v>
      </c>
      <c r="B7549" s="93">
        <v>44714</v>
      </c>
      <c r="C7549" s="93">
        <v>44714</v>
      </c>
      <c r="D7549">
        <v>-2.0220848288448171E-2</v>
      </c>
      <c r="E7549">
        <v>-2.0220848288448171E-2</v>
      </c>
      <c r="F7549" t="s">
        <v>67</v>
      </c>
      <c r="G7549">
        <v>8826.4805007221967</v>
      </c>
      <c r="H7549">
        <v>-178.47892312604961</v>
      </c>
      <c r="I7549">
        <v>-178.47892312604961</v>
      </c>
      <c r="J7549">
        <v>1</v>
      </c>
      <c r="L7549" t="s">
        <v>72</v>
      </c>
      <c r="R7549" t="s">
        <v>8556</v>
      </c>
      <c r="T7549" t="s">
        <v>72</v>
      </c>
      <c r="V7549" t="s">
        <v>13337</v>
      </c>
      <c r="W7549" t="s">
        <v>4154</v>
      </c>
      <c r="X7549" t="s">
        <v>168</v>
      </c>
      <c r="Y7549" t="s">
        <v>268</v>
      </c>
      <c r="Z7549" t="s">
        <v>268</v>
      </c>
      <c r="AA7549" t="s">
        <v>19</v>
      </c>
      <c r="AC7549" t="s">
        <v>13477</v>
      </c>
      <c r="AD7549">
        <v>1</v>
      </c>
      <c r="AE7549">
        <v>1</v>
      </c>
    </row>
    <row r="7550" spans="1:31">
      <c r="A7550" t="s">
        <v>13478</v>
      </c>
      <c r="B7550" s="93">
        <v>44714</v>
      </c>
      <c r="C7550" s="93">
        <v>44714</v>
      </c>
      <c r="D7550">
        <v>-4.9472458831242003E-2</v>
      </c>
      <c r="E7550">
        <v>-4.9472458831242003E-2</v>
      </c>
      <c r="F7550" t="s">
        <v>67</v>
      </c>
      <c r="G7550">
        <v>8826.4805007221967</v>
      </c>
      <c r="H7550">
        <v>-436.66769319673921</v>
      </c>
      <c r="I7550">
        <v>-436.66769319673921</v>
      </c>
      <c r="J7550">
        <v>1</v>
      </c>
      <c r="L7550" t="s">
        <v>65</v>
      </c>
      <c r="M7550" t="s">
        <v>72</v>
      </c>
      <c r="R7550" t="s">
        <v>8397</v>
      </c>
      <c r="T7550" t="s">
        <v>65</v>
      </c>
      <c r="V7550" t="s">
        <v>1347</v>
      </c>
      <c r="W7550" t="s">
        <v>1347</v>
      </c>
      <c r="X7550" t="s">
        <v>277</v>
      </c>
      <c r="Y7550" t="s">
        <v>180</v>
      </c>
      <c r="Z7550" t="s">
        <v>180</v>
      </c>
      <c r="AA7550" t="s">
        <v>25</v>
      </c>
      <c r="AC7550" t="s">
        <v>13471</v>
      </c>
      <c r="AD7550">
        <v>1</v>
      </c>
      <c r="AE7550">
        <v>1</v>
      </c>
    </row>
    <row r="7551" spans="1:31">
      <c r="A7551" t="s">
        <v>13479</v>
      </c>
      <c r="B7551" s="93">
        <v>44714</v>
      </c>
      <c r="C7551" s="93">
        <v>44714</v>
      </c>
      <c r="D7551">
        <v>-4.6864505477327723E-3</v>
      </c>
      <c r="E7551">
        <v>-4.6864505477327723E-3</v>
      </c>
      <c r="F7551" t="s">
        <v>67</v>
      </c>
      <c r="G7551">
        <v>8826.4805007221967</v>
      </c>
      <c r="H7551">
        <v>-41.364864377162171</v>
      </c>
      <c r="I7551">
        <v>-41.364864377162171</v>
      </c>
      <c r="J7551">
        <v>1</v>
      </c>
      <c r="L7551" t="s">
        <v>72</v>
      </c>
      <c r="M7551" t="s">
        <v>9061</v>
      </c>
      <c r="R7551" t="s">
        <v>8556</v>
      </c>
      <c r="T7551" t="s">
        <v>72</v>
      </c>
      <c r="V7551" t="s">
        <v>8402</v>
      </c>
      <c r="W7551" t="s">
        <v>7116</v>
      </c>
      <c r="X7551" t="s">
        <v>168</v>
      </c>
      <c r="Y7551" t="s">
        <v>268</v>
      </c>
      <c r="Z7551" t="s">
        <v>268</v>
      </c>
      <c r="AA7551" t="s">
        <v>19</v>
      </c>
      <c r="AC7551" t="s">
        <v>13480</v>
      </c>
      <c r="AD7551">
        <v>1</v>
      </c>
      <c r="AE7551">
        <v>1</v>
      </c>
    </row>
    <row r="7552" spans="1:31">
      <c r="A7552" t="s">
        <v>13481</v>
      </c>
      <c r="B7552" s="93">
        <v>44711</v>
      </c>
      <c r="C7552" s="93">
        <v>44711</v>
      </c>
      <c r="D7552">
        <v>-1.3930244602688151E-2</v>
      </c>
      <c r="E7552">
        <v>-1.3930244602688151E-2</v>
      </c>
      <c r="F7552" t="s">
        <v>67</v>
      </c>
      <c r="G7552">
        <v>9562.6615605552888</v>
      </c>
      <c r="H7552">
        <v>-133.21021459125879</v>
      </c>
      <c r="I7552">
        <v>-133.21021459125879</v>
      </c>
      <c r="J7552">
        <v>1</v>
      </c>
      <c r="L7552" t="s">
        <v>76</v>
      </c>
      <c r="R7552" t="s">
        <v>13482</v>
      </c>
      <c r="T7552" t="s">
        <v>76</v>
      </c>
      <c r="V7552" t="s">
        <v>8402</v>
      </c>
      <c r="W7552" t="s">
        <v>7116</v>
      </c>
      <c r="X7552" t="s">
        <v>168</v>
      </c>
      <c r="Y7552" t="s">
        <v>268</v>
      </c>
      <c r="Z7552" t="s">
        <v>268</v>
      </c>
      <c r="AA7552" t="s">
        <v>19</v>
      </c>
      <c r="AC7552" t="s">
        <v>13483</v>
      </c>
      <c r="AD7552">
        <v>1</v>
      </c>
      <c r="AE7552">
        <v>1</v>
      </c>
    </row>
    <row r="7553" spans="1:31">
      <c r="A7553" t="s">
        <v>13484</v>
      </c>
      <c r="B7553" s="93">
        <v>44707</v>
      </c>
      <c r="C7553" s="93">
        <v>44707</v>
      </c>
      <c r="D7553">
        <v>-1.5921391448357801E-3</v>
      </c>
      <c r="E7553">
        <v>-1.5921391448357801E-3</v>
      </c>
      <c r="F7553" t="s">
        <v>67</v>
      </c>
      <c r="G7553">
        <v>8618.864292589029</v>
      </c>
      <c r="H7553">
        <v>-13.72243122425834</v>
      </c>
      <c r="I7553">
        <v>-13.72243122425834</v>
      </c>
      <c r="J7553">
        <v>1</v>
      </c>
      <c r="L7553" t="s">
        <v>65</v>
      </c>
      <c r="M7553" t="s">
        <v>12935</v>
      </c>
      <c r="R7553" t="s">
        <v>8556</v>
      </c>
      <c r="T7553" t="s">
        <v>65</v>
      </c>
      <c r="V7553" t="s">
        <v>4153</v>
      </c>
      <c r="W7553" t="s">
        <v>4154</v>
      </c>
      <c r="X7553" t="s">
        <v>168</v>
      </c>
      <c r="Y7553" t="s">
        <v>268</v>
      </c>
      <c r="Z7553" t="s">
        <v>268</v>
      </c>
      <c r="AA7553" t="s">
        <v>19</v>
      </c>
      <c r="AC7553" t="s">
        <v>13485</v>
      </c>
      <c r="AD7553">
        <v>1</v>
      </c>
      <c r="AE7553">
        <v>1</v>
      </c>
    </row>
    <row r="7554" spans="1:31">
      <c r="A7554" t="s">
        <v>13486</v>
      </c>
      <c r="B7554" s="93">
        <v>44707</v>
      </c>
      <c r="C7554" s="93">
        <v>44707</v>
      </c>
      <c r="D7554">
        <v>-0.19562778418865401</v>
      </c>
      <c r="E7554">
        <v>-0.19562778418865401</v>
      </c>
      <c r="F7554" t="s">
        <v>67</v>
      </c>
      <c r="G7554">
        <v>8618.864292589029</v>
      </c>
      <c r="H7554">
        <v>-1686.089323781903</v>
      </c>
      <c r="I7554">
        <v>-1686.089323781903</v>
      </c>
      <c r="J7554">
        <v>1</v>
      </c>
      <c r="L7554" t="s">
        <v>65</v>
      </c>
      <c r="R7554" t="s">
        <v>13487</v>
      </c>
      <c r="T7554" t="s">
        <v>65</v>
      </c>
      <c r="V7554" t="s">
        <v>3423</v>
      </c>
      <c r="W7554" t="s">
        <v>25</v>
      </c>
      <c r="X7554" t="s">
        <v>277</v>
      </c>
      <c r="Y7554" t="s">
        <v>180</v>
      </c>
      <c r="Z7554" t="s">
        <v>180</v>
      </c>
      <c r="AA7554" t="s">
        <v>25</v>
      </c>
      <c r="AC7554" t="s">
        <v>13488</v>
      </c>
      <c r="AD7554">
        <v>1</v>
      </c>
      <c r="AE7554">
        <v>1</v>
      </c>
    </row>
    <row r="7555" spans="1:31">
      <c r="A7555" t="s">
        <v>13489</v>
      </c>
      <c r="B7555" s="93">
        <v>44704</v>
      </c>
      <c r="C7555" s="93">
        <v>44704</v>
      </c>
      <c r="D7555">
        <v>-0.29507312179801271</v>
      </c>
      <c r="E7555">
        <v>-0.29507312179801271</v>
      </c>
      <c r="F7555" t="s">
        <v>67</v>
      </c>
      <c r="G7555">
        <v>9571.1510441962109</v>
      </c>
      <c r="H7555">
        <v>-2824.1894178112848</v>
      </c>
      <c r="I7555">
        <v>-2824.1894178112848</v>
      </c>
      <c r="J7555">
        <v>1</v>
      </c>
      <c r="L7555" t="s">
        <v>65</v>
      </c>
      <c r="R7555" t="s">
        <v>13490</v>
      </c>
      <c r="T7555" t="s">
        <v>65</v>
      </c>
      <c r="V7555" t="s">
        <v>8436</v>
      </c>
      <c r="W7555" t="s">
        <v>4154</v>
      </c>
      <c r="X7555" t="s">
        <v>168</v>
      </c>
      <c r="Y7555" t="s">
        <v>268</v>
      </c>
      <c r="Z7555" t="s">
        <v>268</v>
      </c>
      <c r="AA7555" t="s">
        <v>19</v>
      </c>
      <c r="AC7555" t="s">
        <v>13491</v>
      </c>
      <c r="AD7555">
        <v>1</v>
      </c>
      <c r="AE7555">
        <v>1</v>
      </c>
    </row>
    <row r="7556" spans="1:31">
      <c r="A7556" t="s">
        <v>13492</v>
      </c>
      <c r="B7556" s="93">
        <v>44698</v>
      </c>
      <c r="C7556" s="93">
        <v>44698</v>
      </c>
      <c r="D7556">
        <v>4.0244925000000001E-2</v>
      </c>
      <c r="E7556">
        <v>4.0244925000000001E-2</v>
      </c>
      <c r="F7556" t="s">
        <v>67</v>
      </c>
      <c r="G7556">
        <v>10378.98658718331</v>
      </c>
      <c r="H7556">
        <v>417.70153677719821</v>
      </c>
      <c r="I7556">
        <v>417.70153677719821</v>
      </c>
      <c r="J7556">
        <v>1</v>
      </c>
      <c r="L7556" t="s">
        <v>13251</v>
      </c>
      <c r="M7556" t="s">
        <v>78</v>
      </c>
      <c r="R7556" t="s">
        <v>12833</v>
      </c>
      <c r="T7556" t="s">
        <v>78</v>
      </c>
      <c r="V7556" t="s">
        <v>9991</v>
      </c>
      <c r="W7556" t="s">
        <v>9991</v>
      </c>
      <c r="X7556" t="s">
        <v>1132</v>
      </c>
      <c r="Y7556" t="s">
        <v>1133</v>
      </c>
      <c r="Z7556" t="s">
        <v>1133</v>
      </c>
      <c r="AA7556" t="s">
        <v>30</v>
      </c>
      <c r="AC7556" t="s">
        <v>13493</v>
      </c>
      <c r="AD7556">
        <v>1</v>
      </c>
      <c r="AE7556">
        <v>1</v>
      </c>
    </row>
    <row r="7557" spans="1:31">
      <c r="A7557" t="s">
        <v>13494</v>
      </c>
      <c r="B7557" s="93">
        <v>44694</v>
      </c>
      <c r="C7557" s="93">
        <v>44694</v>
      </c>
      <c r="D7557">
        <v>-1.803782763961057E-3</v>
      </c>
      <c r="E7557">
        <v>-1.803782763961057E-3</v>
      </c>
      <c r="F7557" t="s">
        <v>67</v>
      </c>
      <c r="G7557">
        <v>10247.75280898876</v>
      </c>
      <c r="H7557">
        <v>-18.484719886187442</v>
      </c>
      <c r="I7557">
        <v>-18.484719886187442</v>
      </c>
      <c r="J7557">
        <v>1</v>
      </c>
      <c r="L7557" t="s">
        <v>76</v>
      </c>
      <c r="M7557" t="s">
        <v>9061</v>
      </c>
      <c r="R7557" t="s">
        <v>8556</v>
      </c>
      <c r="T7557" t="s">
        <v>76</v>
      </c>
      <c r="V7557" t="s">
        <v>4153</v>
      </c>
      <c r="W7557" t="s">
        <v>4154</v>
      </c>
      <c r="X7557" t="s">
        <v>168</v>
      </c>
      <c r="Y7557" t="s">
        <v>268</v>
      </c>
      <c r="Z7557" t="s">
        <v>268</v>
      </c>
      <c r="AA7557" t="s">
        <v>19</v>
      </c>
      <c r="AC7557" t="s">
        <v>13495</v>
      </c>
      <c r="AD7557">
        <v>1</v>
      </c>
      <c r="AE7557">
        <v>1</v>
      </c>
    </row>
    <row r="7558" spans="1:31">
      <c r="A7558" t="s">
        <v>13496</v>
      </c>
      <c r="B7558" s="93">
        <v>44694</v>
      </c>
      <c r="C7558" s="93">
        <v>44694</v>
      </c>
      <c r="D7558">
        <v>0.01</v>
      </c>
      <c r="E7558">
        <v>0.01</v>
      </c>
      <c r="F7558" t="s">
        <v>67</v>
      </c>
      <c r="G7558">
        <v>10247.75280898876</v>
      </c>
      <c r="H7558">
        <v>102.4775280898876</v>
      </c>
      <c r="I7558">
        <v>102.4775280898876</v>
      </c>
      <c r="J7558">
        <v>1</v>
      </c>
      <c r="L7558" t="s">
        <v>8795</v>
      </c>
      <c r="M7558" t="s">
        <v>76</v>
      </c>
      <c r="R7558" t="s">
        <v>13497</v>
      </c>
      <c r="T7558" t="s">
        <v>76</v>
      </c>
      <c r="V7558" t="s">
        <v>8402</v>
      </c>
      <c r="W7558" t="s">
        <v>7116</v>
      </c>
      <c r="X7558" t="s">
        <v>168</v>
      </c>
      <c r="Y7558" t="s">
        <v>268</v>
      </c>
      <c r="Z7558" t="s">
        <v>268</v>
      </c>
      <c r="AA7558" t="s">
        <v>19</v>
      </c>
      <c r="AC7558" t="s">
        <v>13498</v>
      </c>
      <c r="AD7558">
        <v>1</v>
      </c>
      <c r="AE7558">
        <v>1</v>
      </c>
    </row>
    <row r="7559" spans="1:31">
      <c r="A7559" t="s">
        <v>13499</v>
      </c>
      <c r="B7559" s="93">
        <v>44694</v>
      </c>
      <c r="C7559" s="93">
        <v>44694</v>
      </c>
      <c r="D7559">
        <v>-1.828083815133745E-2</v>
      </c>
      <c r="E7559">
        <v>-1.828083815133745E-2</v>
      </c>
      <c r="F7559" t="s">
        <v>67</v>
      </c>
      <c r="G7559">
        <v>10247.75280898876</v>
      </c>
      <c r="H7559">
        <v>-187.3375105160373</v>
      </c>
      <c r="I7559">
        <v>-187.3375105160373</v>
      </c>
      <c r="J7559">
        <v>1</v>
      </c>
      <c r="L7559" t="s">
        <v>76</v>
      </c>
      <c r="R7559" t="s">
        <v>13500</v>
      </c>
      <c r="T7559" t="s">
        <v>76</v>
      </c>
      <c r="V7559" t="s">
        <v>4153</v>
      </c>
      <c r="W7559" t="s">
        <v>4154</v>
      </c>
      <c r="X7559" t="s">
        <v>168</v>
      </c>
      <c r="Y7559" t="s">
        <v>268</v>
      </c>
      <c r="Z7559" t="s">
        <v>268</v>
      </c>
      <c r="AA7559" t="s">
        <v>19</v>
      </c>
      <c r="AC7559" t="s">
        <v>13501</v>
      </c>
      <c r="AD7559">
        <v>1</v>
      </c>
      <c r="AE7559">
        <v>1</v>
      </c>
    </row>
    <row r="7560" spans="1:31">
      <c r="A7560" t="s">
        <v>13502</v>
      </c>
      <c r="B7560" s="93">
        <v>44693</v>
      </c>
      <c r="C7560" s="93">
        <v>44693</v>
      </c>
      <c r="D7560">
        <v>-3.8282454466910081E-3</v>
      </c>
      <c r="E7560">
        <v>-3.8282454466910081E-3</v>
      </c>
      <c r="F7560" t="s">
        <v>67</v>
      </c>
      <c r="G7560">
        <v>10149.740124740119</v>
      </c>
      <c r="H7560">
        <v>-38.855696417633411</v>
      </c>
      <c r="I7560">
        <v>-38.855696417633411</v>
      </c>
      <c r="J7560">
        <v>1</v>
      </c>
      <c r="L7560" t="s">
        <v>65</v>
      </c>
      <c r="M7560" t="s">
        <v>12935</v>
      </c>
      <c r="R7560" t="s">
        <v>8556</v>
      </c>
      <c r="T7560" t="s">
        <v>65</v>
      </c>
      <c r="V7560" t="s">
        <v>4153</v>
      </c>
      <c r="W7560" t="s">
        <v>4154</v>
      </c>
      <c r="X7560" t="s">
        <v>168</v>
      </c>
      <c r="Y7560" t="s">
        <v>268</v>
      </c>
      <c r="Z7560" t="s">
        <v>268</v>
      </c>
      <c r="AA7560" t="s">
        <v>19</v>
      </c>
      <c r="AC7560" t="s">
        <v>13503</v>
      </c>
      <c r="AD7560">
        <v>1</v>
      </c>
      <c r="AE7560">
        <v>1</v>
      </c>
    </row>
    <row r="7561" spans="1:31">
      <c r="A7561" t="s">
        <v>13504</v>
      </c>
      <c r="B7561" s="93">
        <v>44693</v>
      </c>
      <c r="C7561" s="93">
        <v>44693</v>
      </c>
      <c r="D7561">
        <v>0</v>
      </c>
      <c r="E7561">
        <v>0</v>
      </c>
      <c r="F7561" t="s">
        <v>67</v>
      </c>
      <c r="G7561">
        <v>10149.740124740119</v>
      </c>
      <c r="H7561">
        <v>0</v>
      </c>
      <c r="I7561">
        <v>0</v>
      </c>
      <c r="J7561">
        <v>1</v>
      </c>
      <c r="L7561" t="s">
        <v>68</v>
      </c>
      <c r="M7561" t="s">
        <v>78</v>
      </c>
      <c r="R7561" t="s">
        <v>13505</v>
      </c>
      <c r="T7561" t="s">
        <v>78</v>
      </c>
      <c r="V7561" t="s">
        <v>197</v>
      </c>
      <c r="W7561" t="s">
        <v>198</v>
      </c>
      <c r="X7561" t="s">
        <v>199</v>
      </c>
      <c r="Y7561" t="s">
        <v>199</v>
      </c>
      <c r="Z7561" t="s">
        <v>199</v>
      </c>
      <c r="AA7561" t="s">
        <v>28</v>
      </c>
      <c r="AC7561" t="s">
        <v>13506</v>
      </c>
      <c r="AD7561">
        <v>1</v>
      </c>
      <c r="AE7561">
        <v>1</v>
      </c>
    </row>
    <row r="7562" spans="1:31">
      <c r="A7562" t="s">
        <v>13507</v>
      </c>
      <c r="B7562" s="93">
        <v>44693</v>
      </c>
      <c r="C7562" s="93">
        <v>44693</v>
      </c>
      <c r="D7562">
        <v>-7.0366216467743457E-3</v>
      </c>
      <c r="E7562">
        <v>-7.0366216467743457E-3</v>
      </c>
      <c r="F7562" t="s">
        <v>67</v>
      </c>
      <c r="G7562">
        <v>10149.740124740119</v>
      </c>
      <c r="H7562">
        <v>-71.419881070880507</v>
      </c>
      <c r="I7562">
        <v>-71.419881070880507</v>
      </c>
      <c r="J7562">
        <v>1</v>
      </c>
      <c r="L7562" t="s">
        <v>68</v>
      </c>
      <c r="M7562" t="s">
        <v>78</v>
      </c>
      <c r="R7562" t="s">
        <v>13505</v>
      </c>
      <c r="T7562" t="s">
        <v>68</v>
      </c>
      <c r="V7562" t="s">
        <v>197</v>
      </c>
      <c r="W7562" t="s">
        <v>198</v>
      </c>
      <c r="X7562" t="s">
        <v>199</v>
      </c>
      <c r="Y7562" t="s">
        <v>199</v>
      </c>
      <c r="Z7562" t="s">
        <v>199</v>
      </c>
      <c r="AA7562" t="s">
        <v>28</v>
      </c>
      <c r="AC7562" t="s">
        <v>13506</v>
      </c>
      <c r="AD7562">
        <v>1</v>
      </c>
      <c r="AE7562">
        <v>1</v>
      </c>
    </row>
    <row r="7563" spans="1:31">
      <c r="A7563" t="s">
        <v>13508</v>
      </c>
      <c r="B7563" s="93">
        <v>44693</v>
      </c>
      <c r="C7563" s="93">
        <v>44693</v>
      </c>
      <c r="D7563">
        <v>-5.1346877558874314E-3</v>
      </c>
      <c r="E7563">
        <v>-5.1346877558874314E-3</v>
      </c>
      <c r="F7563" t="s">
        <v>67</v>
      </c>
      <c r="G7563">
        <v>10149.740124740119</v>
      </c>
      <c r="H7563">
        <v>-52.115746343942483</v>
      </c>
      <c r="I7563">
        <v>-52.115746343942483</v>
      </c>
      <c r="J7563">
        <v>1</v>
      </c>
      <c r="L7563" t="s">
        <v>65</v>
      </c>
      <c r="R7563" t="s">
        <v>13509</v>
      </c>
      <c r="T7563" t="s">
        <v>65</v>
      </c>
      <c r="V7563" t="s">
        <v>4153</v>
      </c>
      <c r="W7563" t="s">
        <v>4154</v>
      </c>
      <c r="X7563" t="s">
        <v>168</v>
      </c>
      <c r="Y7563" t="s">
        <v>268</v>
      </c>
      <c r="Z7563" t="s">
        <v>268</v>
      </c>
      <c r="AA7563" t="s">
        <v>19</v>
      </c>
      <c r="AC7563" t="s">
        <v>13510</v>
      </c>
      <c r="AD7563">
        <v>1</v>
      </c>
      <c r="AE7563">
        <v>1</v>
      </c>
    </row>
    <row r="7564" spans="1:31">
      <c r="A7564" t="s">
        <v>13511</v>
      </c>
      <c r="B7564" s="93">
        <v>44693</v>
      </c>
      <c r="C7564" s="93">
        <v>44693</v>
      </c>
      <c r="D7564">
        <v>-5.5488506158687502E-3</v>
      </c>
      <c r="E7564">
        <v>-5.5488506158687502E-3</v>
      </c>
      <c r="F7564" t="s">
        <v>67</v>
      </c>
      <c r="G7564">
        <v>10149.740124740119</v>
      </c>
      <c r="H7564">
        <v>-56.319391742072007</v>
      </c>
      <c r="I7564">
        <v>-56.319391742072007</v>
      </c>
      <c r="J7564">
        <v>1</v>
      </c>
      <c r="L7564" t="s">
        <v>65</v>
      </c>
      <c r="R7564" t="s">
        <v>13512</v>
      </c>
      <c r="T7564" t="s">
        <v>65</v>
      </c>
      <c r="V7564" t="s">
        <v>4153</v>
      </c>
      <c r="W7564" t="s">
        <v>4154</v>
      </c>
      <c r="X7564" t="s">
        <v>168</v>
      </c>
      <c r="Y7564" t="s">
        <v>268</v>
      </c>
      <c r="Z7564" t="s">
        <v>268</v>
      </c>
      <c r="AA7564" t="s">
        <v>19</v>
      </c>
      <c r="AC7564" t="s">
        <v>13513</v>
      </c>
      <c r="AD7564">
        <v>1</v>
      </c>
      <c r="AE7564">
        <v>1</v>
      </c>
    </row>
    <row r="7565" spans="1:31">
      <c r="A7565" t="s">
        <v>13514</v>
      </c>
      <c r="B7565" s="93">
        <v>44693</v>
      </c>
      <c r="C7565" s="93">
        <v>44693</v>
      </c>
      <c r="D7565">
        <v>-0.28571429999999998</v>
      </c>
      <c r="E7565">
        <v>-0.28571429999999998</v>
      </c>
      <c r="F7565" t="s">
        <v>67</v>
      </c>
      <c r="G7565">
        <v>10149.740124740119</v>
      </c>
      <c r="H7565">
        <v>-2899.9258949220371</v>
      </c>
      <c r="I7565">
        <v>-2899.9258949220371</v>
      </c>
      <c r="J7565">
        <v>1</v>
      </c>
      <c r="L7565" t="s">
        <v>78</v>
      </c>
      <c r="M7565" t="s">
        <v>11003</v>
      </c>
      <c r="R7565" t="s">
        <v>13505</v>
      </c>
      <c r="T7565" t="s">
        <v>78</v>
      </c>
      <c r="V7565" t="s">
        <v>197</v>
      </c>
      <c r="W7565" t="s">
        <v>198</v>
      </c>
      <c r="X7565" t="s">
        <v>199</v>
      </c>
      <c r="Y7565" t="s">
        <v>199</v>
      </c>
      <c r="Z7565" t="s">
        <v>199</v>
      </c>
      <c r="AA7565" t="s">
        <v>28</v>
      </c>
      <c r="AC7565" t="s">
        <v>13506</v>
      </c>
      <c r="AD7565">
        <v>1</v>
      </c>
      <c r="AE7565">
        <v>1</v>
      </c>
    </row>
    <row r="7566" spans="1:31">
      <c r="A7566" t="s">
        <v>13515</v>
      </c>
      <c r="B7566" s="93">
        <v>44692</v>
      </c>
      <c r="C7566" s="93">
        <v>44692</v>
      </c>
      <c r="D7566">
        <v>-7.5638605765913193E-3</v>
      </c>
      <c r="E7566">
        <v>-7.5638605765913193E-3</v>
      </c>
      <c r="F7566" t="s">
        <v>67</v>
      </c>
      <c r="G7566">
        <v>10793.92207792208</v>
      </c>
      <c r="H7566">
        <v>-81.643721671993461</v>
      </c>
      <c r="I7566">
        <v>-81.643721671993461</v>
      </c>
      <c r="J7566">
        <v>1</v>
      </c>
      <c r="L7566" t="s">
        <v>65</v>
      </c>
      <c r="R7566" t="s">
        <v>13516</v>
      </c>
      <c r="T7566" t="s">
        <v>65</v>
      </c>
      <c r="V7566" t="s">
        <v>4153</v>
      </c>
      <c r="W7566" t="s">
        <v>4154</v>
      </c>
      <c r="X7566" t="s">
        <v>168</v>
      </c>
      <c r="Y7566" t="s">
        <v>268</v>
      </c>
      <c r="Z7566" t="s">
        <v>268</v>
      </c>
      <c r="AA7566" t="s">
        <v>19</v>
      </c>
      <c r="AC7566" t="s">
        <v>13517</v>
      </c>
      <c r="AD7566">
        <v>1</v>
      </c>
      <c r="AE7566">
        <v>1</v>
      </c>
    </row>
    <row r="7567" spans="1:31">
      <c r="A7567" t="s">
        <v>13518</v>
      </c>
      <c r="B7567" s="93">
        <v>44691</v>
      </c>
      <c r="C7567" s="93">
        <v>44691</v>
      </c>
      <c r="D7567">
        <v>-1.9692756695879848E-3</v>
      </c>
      <c r="E7567">
        <v>-1.9692756695879848E-3</v>
      </c>
      <c r="F7567" t="s">
        <v>67</v>
      </c>
      <c r="G7567">
        <v>12132.53886010363</v>
      </c>
      <c r="H7567">
        <v>-23.892313587532819</v>
      </c>
      <c r="I7567">
        <v>-23.892313587532819</v>
      </c>
      <c r="J7567">
        <v>1</v>
      </c>
      <c r="L7567" t="s">
        <v>65</v>
      </c>
      <c r="R7567" t="s">
        <v>13516</v>
      </c>
      <c r="T7567" t="s">
        <v>65</v>
      </c>
      <c r="V7567" t="s">
        <v>4153</v>
      </c>
      <c r="W7567" t="s">
        <v>4154</v>
      </c>
      <c r="X7567" t="s">
        <v>168</v>
      </c>
      <c r="Y7567" t="s">
        <v>268</v>
      </c>
      <c r="Z7567" t="s">
        <v>268</v>
      </c>
      <c r="AA7567" t="s">
        <v>19</v>
      </c>
      <c r="AC7567" t="s">
        <v>13519</v>
      </c>
      <c r="AD7567">
        <v>1</v>
      </c>
      <c r="AE7567">
        <v>1</v>
      </c>
    </row>
    <row r="7568" spans="1:31">
      <c r="A7568" t="s">
        <v>13520</v>
      </c>
      <c r="B7568" s="93">
        <v>44691</v>
      </c>
      <c r="C7568" s="93">
        <v>44691</v>
      </c>
      <c r="D7568">
        <v>0</v>
      </c>
      <c r="E7568">
        <v>0</v>
      </c>
      <c r="F7568" t="s">
        <v>67</v>
      </c>
      <c r="G7568">
        <v>12132.53886010363</v>
      </c>
      <c r="H7568">
        <v>0</v>
      </c>
      <c r="I7568">
        <v>0</v>
      </c>
      <c r="J7568">
        <v>1</v>
      </c>
      <c r="L7568" t="s">
        <v>65</v>
      </c>
      <c r="M7568" t="s">
        <v>78</v>
      </c>
      <c r="R7568" t="s">
        <v>8397</v>
      </c>
      <c r="T7568" t="s">
        <v>78</v>
      </c>
      <c r="V7568" t="s">
        <v>1347</v>
      </c>
      <c r="W7568" t="s">
        <v>1347</v>
      </c>
      <c r="X7568" t="s">
        <v>277</v>
      </c>
      <c r="Y7568" t="s">
        <v>180</v>
      </c>
      <c r="Z7568" t="s">
        <v>180</v>
      </c>
      <c r="AA7568" t="s">
        <v>25</v>
      </c>
      <c r="AC7568" t="s">
        <v>13521</v>
      </c>
      <c r="AD7568">
        <v>1</v>
      </c>
      <c r="AE7568">
        <v>1</v>
      </c>
    </row>
    <row r="7569" spans="1:31">
      <c r="A7569" t="s">
        <v>13522</v>
      </c>
      <c r="B7569" s="93">
        <v>44691</v>
      </c>
      <c r="C7569" s="93">
        <v>44691</v>
      </c>
      <c r="D7569">
        <v>-5.178643927177257E-3</v>
      </c>
      <c r="E7569">
        <v>-5.178643927177257E-3</v>
      </c>
      <c r="F7569" t="s">
        <v>67</v>
      </c>
      <c r="G7569">
        <v>12132.53886010363</v>
      </c>
      <c r="H7569">
        <v>-62.830098689117733</v>
      </c>
      <c r="I7569">
        <v>-62.830098689117733</v>
      </c>
      <c r="J7569">
        <v>1</v>
      </c>
      <c r="L7569" t="s">
        <v>65</v>
      </c>
      <c r="M7569" t="s">
        <v>12935</v>
      </c>
      <c r="R7569" t="s">
        <v>8556</v>
      </c>
      <c r="T7569" t="s">
        <v>65</v>
      </c>
      <c r="V7569" t="s">
        <v>8436</v>
      </c>
      <c r="W7569" t="s">
        <v>4154</v>
      </c>
      <c r="X7569" t="s">
        <v>168</v>
      </c>
      <c r="Y7569" t="s">
        <v>268</v>
      </c>
      <c r="Z7569" t="s">
        <v>268</v>
      </c>
      <c r="AA7569" t="s">
        <v>19</v>
      </c>
      <c r="AC7569" t="s">
        <v>13523</v>
      </c>
      <c r="AD7569">
        <v>1</v>
      </c>
      <c r="AE7569">
        <v>1</v>
      </c>
    </row>
    <row r="7570" spans="1:31">
      <c r="A7570" t="s">
        <v>13524</v>
      </c>
      <c r="B7570" s="93">
        <v>44691</v>
      </c>
      <c r="C7570" s="93">
        <v>44691</v>
      </c>
      <c r="D7570">
        <v>-6.5213861197810493E-3</v>
      </c>
      <c r="E7570">
        <v>-6.5213861197810493E-3</v>
      </c>
      <c r="F7570" t="s">
        <v>67</v>
      </c>
      <c r="G7570">
        <v>12132.53886010363</v>
      </c>
      <c r="H7570">
        <v>-79.120970519983985</v>
      </c>
      <c r="I7570">
        <v>-79.120970519983985</v>
      </c>
      <c r="J7570">
        <v>1</v>
      </c>
      <c r="L7570" t="s">
        <v>65</v>
      </c>
      <c r="M7570" t="s">
        <v>12935</v>
      </c>
      <c r="R7570" t="s">
        <v>8556</v>
      </c>
      <c r="T7570" t="s">
        <v>65</v>
      </c>
      <c r="V7570" t="s">
        <v>8436</v>
      </c>
      <c r="W7570" t="s">
        <v>4154</v>
      </c>
      <c r="X7570" t="s">
        <v>168</v>
      </c>
      <c r="Y7570" t="s">
        <v>268</v>
      </c>
      <c r="Z7570" t="s">
        <v>268</v>
      </c>
      <c r="AA7570" t="s">
        <v>19</v>
      </c>
      <c r="AC7570" t="s">
        <v>13525</v>
      </c>
      <c r="AD7570">
        <v>1</v>
      </c>
      <c r="AE7570">
        <v>1</v>
      </c>
    </row>
    <row r="7571" spans="1:31">
      <c r="A7571" t="s">
        <v>13526</v>
      </c>
      <c r="B7571" s="93">
        <v>44691</v>
      </c>
      <c r="C7571" s="93">
        <v>44691</v>
      </c>
      <c r="D7571">
        <v>-6.2034909463140392E-3</v>
      </c>
      <c r="E7571">
        <v>-6.2034909463140392E-3</v>
      </c>
      <c r="F7571" t="s">
        <v>67</v>
      </c>
      <c r="G7571">
        <v>12132.53886010363</v>
      </c>
      <c r="H7571">
        <v>-75.2640949744561</v>
      </c>
      <c r="I7571">
        <v>-75.2640949744561</v>
      </c>
      <c r="J7571">
        <v>1</v>
      </c>
      <c r="L7571" t="s">
        <v>65</v>
      </c>
      <c r="M7571" t="s">
        <v>12935</v>
      </c>
      <c r="R7571" t="s">
        <v>8556</v>
      </c>
      <c r="T7571" t="s">
        <v>65</v>
      </c>
      <c r="V7571" t="s">
        <v>8436</v>
      </c>
      <c r="W7571" t="s">
        <v>4154</v>
      </c>
      <c r="X7571" t="s">
        <v>168</v>
      </c>
      <c r="Y7571" t="s">
        <v>268</v>
      </c>
      <c r="Z7571" t="s">
        <v>268</v>
      </c>
      <c r="AA7571" t="s">
        <v>19</v>
      </c>
      <c r="AC7571" t="s">
        <v>13527</v>
      </c>
      <c r="AD7571">
        <v>1</v>
      </c>
      <c r="AE7571">
        <v>1</v>
      </c>
    </row>
    <row r="7572" spans="1:31">
      <c r="A7572" t="s">
        <v>13528</v>
      </c>
      <c r="B7572" s="93">
        <v>44691</v>
      </c>
      <c r="C7572" s="93">
        <v>44691</v>
      </c>
      <c r="D7572">
        <v>-6.2034909463140392E-3</v>
      </c>
      <c r="E7572">
        <v>-6.2034909463140392E-3</v>
      </c>
      <c r="F7572" t="s">
        <v>67</v>
      </c>
      <c r="G7572">
        <v>12132.53886010363</v>
      </c>
      <c r="H7572">
        <v>-75.2640949744561</v>
      </c>
      <c r="I7572">
        <v>-75.2640949744561</v>
      </c>
      <c r="J7572">
        <v>1</v>
      </c>
      <c r="L7572" t="s">
        <v>65</v>
      </c>
      <c r="M7572" t="s">
        <v>12935</v>
      </c>
      <c r="R7572" t="s">
        <v>8556</v>
      </c>
      <c r="T7572" t="s">
        <v>65</v>
      </c>
      <c r="V7572" t="s">
        <v>8436</v>
      </c>
      <c r="W7572" t="s">
        <v>4154</v>
      </c>
      <c r="X7572" t="s">
        <v>168</v>
      </c>
      <c r="Y7572" t="s">
        <v>268</v>
      </c>
      <c r="Z7572" t="s">
        <v>268</v>
      </c>
      <c r="AA7572" t="s">
        <v>19</v>
      </c>
      <c r="AC7572" t="s">
        <v>13529</v>
      </c>
      <c r="AD7572">
        <v>1</v>
      </c>
      <c r="AE7572">
        <v>1</v>
      </c>
    </row>
    <row r="7573" spans="1:31">
      <c r="A7573" t="s">
        <v>13530</v>
      </c>
      <c r="B7573" s="93">
        <v>44691</v>
      </c>
      <c r="C7573" s="93">
        <v>44691</v>
      </c>
      <c r="D7573">
        <v>-0.19779912375630279</v>
      </c>
      <c r="E7573">
        <v>-0.19779912375630279</v>
      </c>
      <c r="F7573" t="s">
        <v>67</v>
      </c>
      <c r="G7573">
        <v>12132.53886010363</v>
      </c>
      <c r="H7573">
        <v>-2399.8055554677899</v>
      </c>
      <c r="I7573">
        <v>-2399.8055554677899</v>
      </c>
      <c r="J7573">
        <v>1</v>
      </c>
      <c r="L7573" t="s">
        <v>65</v>
      </c>
      <c r="R7573" t="s">
        <v>13531</v>
      </c>
      <c r="T7573" t="s">
        <v>65</v>
      </c>
      <c r="V7573" t="s">
        <v>8436</v>
      </c>
      <c r="W7573" t="s">
        <v>4154</v>
      </c>
      <c r="X7573" t="s">
        <v>168</v>
      </c>
      <c r="Y7573" t="s">
        <v>268</v>
      </c>
      <c r="Z7573" t="s">
        <v>268</v>
      </c>
      <c r="AA7573" t="s">
        <v>19</v>
      </c>
      <c r="AC7573" t="s">
        <v>13532</v>
      </c>
      <c r="AD7573">
        <v>1</v>
      </c>
      <c r="AE7573">
        <v>1</v>
      </c>
    </row>
    <row r="7574" spans="1:31">
      <c r="A7574" t="s">
        <v>13533</v>
      </c>
      <c r="B7574" s="93">
        <v>44691</v>
      </c>
      <c r="C7574" s="93">
        <v>44691</v>
      </c>
      <c r="D7574">
        <v>-3.3783883837164201E-3</v>
      </c>
      <c r="E7574">
        <v>-3.3783883837164201E-3</v>
      </c>
      <c r="F7574" t="s">
        <v>67</v>
      </c>
      <c r="G7574">
        <v>12132.53886010363</v>
      </c>
      <c r="H7574">
        <v>-40.988428349962149</v>
      </c>
      <c r="I7574">
        <v>-40.988428349962149</v>
      </c>
      <c r="J7574">
        <v>1</v>
      </c>
      <c r="L7574" t="s">
        <v>65</v>
      </c>
      <c r="M7574" t="s">
        <v>12935</v>
      </c>
      <c r="R7574" t="s">
        <v>8556</v>
      </c>
      <c r="T7574" t="s">
        <v>65</v>
      </c>
      <c r="V7574" t="s">
        <v>4153</v>
      </c>
      <c r="W7574" t="s">
        <v>4154</v>
      </c>
      <c r="X7574" t="s">
        <v>168</v>
      </c>
      <c r="Y7574" t="s">
        <v>268</v>
      </c>
      <c r="Z7574" t="s">
        <v>268</v>
      </c>
      <c r="AA7574" t="s">
        <v>19</v>
      </c>
      <c r="AC7574" t="s">
        <v>13534</v>
      </c>
      <c r="AD7574">
        <v>1</v>
      </c>
      <c r="AE7574">
        <v>1</v>
      </c>
    </row>
    <row r="7575" spans="1:31">
      <c r="A7575" t="s">
        <v>13535</v>
      </c>
      <c r="B7575" s="93">
        <v>44691</v>
      </c>
      <c r="C7575" s="93">
        <v>44691</v>
      </c>
      <c r="D7575">
        <v>-4.4700235503336398E-3</v>
      </c>
      <c r="E7575">
        <v>-4.4700235503336398E-3</v>
      </c>
      <c r="F7575" t="s">
        <v>67</v>
      </c>
      <c r="G7575">
        <v>12132.53886010363</v>
      </c>
      <c r="H7575">
        <v>-54.232734430001273</v>
      </c>
      <c r="I7575">
        <v>-54.232734430001273</v>
      </c>
      <c r="J7575">
        <v>1</v>
      </c>
      <c r="L7575" t="s">
        <v>65</v>
      </c>
      <c r="M7575" t="s">
        <v>12935</v>
      </c>
      <c r="R7575" t="s">
        <v>8556</v>
      </c>
      <c r="T7575" t="s">
        <v>65</v>
      </c>
      <c r="V7575" t="s">
        <v>4153</v>
      </c>
      <c r="W7575" t="s">
        <v>4154</v>
      </c>
      <c r="X7575" t="s">
        <v>168</v>
      </c>
      <c r="Y7575" t="s">
        <v>268</v>
      </c>
      <c r="Z7575" t="s">
        <v>268</v>
      </c>
      <c r="AA7575" t="s">
        <v>19</v>
      </c>
      <c r="AC7575" t="s">
        <v>13536</v>
      </c>
      <c r="AD7575">
        <v>1</v>
      </c>
      <c r="AE7575">
        <v>1</v>
      </c>
    </row>
    <row r="7576" spans="1:31">
      <c r="A7576" t="s">
        <v>13537</v>
      </c>
      <c r="B7576" s="93">
        <v>44691</v>
      </c>
      <c r="C7576" s="93">
        <v>44691</v>
      </c>
      <c r="D7576">
        <v>-2.7248176006463799E-3</v>
      </c>
      <c r="E7576">
        <v>-2.7248176006463799E-3</v>
      </c>
      <c r="F7576" t="s">
        <v>67</v>
      </c>
      <c r="G7576">
        <v>12132.53886010363</v>
      </c>
      <c r="H7576">
        <v>-33.058955426536528</v>
      </c>
      <c r="I7576">
        <v>-33.058955426536528</v>
      </c>
      <c r="J7576">
        <v>1</v>
      </c>
      <c r="L7576" t="s">
        <v>65</v>
      </c>
      <c r="M7576" t="s">
        <v>12935</v>
      </c>
      <c r="R7576" t="s">
        <v>8556</v>
      </c>
      <c r="T7576" t="s">
        <v>65</v>
      </c>
      <c r="V7576" t="s">
        <v>4153</v>
      </c>
      <c r="W7576" t="s">
        <v>4154</v>
      </c>
      <c r="X7576" t="s">
        <v>168</v>
      </c>
      <c r="Y7576" t="s">
        <v>268</v>
      </c>
      <c r="Z7576" t="s">
        <v>268</v>
      </c>
      <c r="AA7576" t="s">
        <v>19</v>
      </c>
      <c r="AC7576" t="s">
        <v>13538</v>
      </c>
      <c r="AD7576">
        <v>1</v>
      </c>
      <c r="AE7576">
        <v>1</v>
      </c>
    </row>
    <row r="7577" spans="1:31">
      <c r="A7577" t="s">
        <v>13539</v>
      </c>
      <c r="B7577" s="93">
        <v>44691</v>
      </c>
      <c r="C7577" s="93">
        <v>44691</v>
      </c>
      <c r="D7577">
        <v>-3.4025407140875199E-3</v>
      </c>
      <c r="E7577">
        <v>-3.4025407140875199E-3</v>
      </c>
      <c r="F7577" t="s">
        <v>67</v>
      </c>
      <c r="G7577">
        <v>12132.53886010363</v>
      </c>
      <c r="H7577">
        <v>-41.28145743675158</v>
      </c>
      <c r="I7577">
        <v>-41.28145743675158</v>
      </c>
      <c r="J7577">
        <v>1</v>
      </c>
      <c r="L7577" t="s">
        <v>65</v>
      </c>
      <c r="M7577" t="s">
        <v>12935</v>
      </c>
      <c r="R7577" t="s">
        <v>8556</v>
      </c>
      <c r="T7577" t="s">
        <v>65</v>
      </c>
      <c r="V7577" t="s">
        <v>4153</v>
      </c>
      <c r="W7577" t="s">
        <v>4154</v>
      </c>
      <c r="X7577" t="s">
        <v>168</v>
      </c>
      <c r="Y7577" t="s">
        <v>268</v>
      </c>
      <c r="Z7577" t="s">
        <v>268</v>
      </c>
      <c r="AA7577" t="s">
        <v>19</v>
      </c>
      <c r="AC7577" t="s">
        <v>13540</v>
      </c>
      <c r="AD7577">
        <v>1</v>
      </c>
      <c r="AE7577">
        <v>1</v>
      </c>
    </row>
    <row r="7578" spans="1:31">
      <c r="A7578" t="s">
        <v>13541</v>
      </c>
      <c r="B7578" s="93">
        <v>44691</v>
      </c>
      <c r="C7578" s="93">
        <v>44691</v>
      </c>
      <c r="D7578">
        <v>-3.0900495557594082E-3</v>
      </c>
      <c r="E7578">
        <v>-3.0900495557594082E-3</v>
      </c>
      <c r="F7578" t="s">
        <v>67</v>
      </c>
      <c r="G7578">
        <v>12132.53886010363</v>
      </c>
      <c r="H7578">
        <v>-37.490146314896961</v>
      </c>
      <c r="I7578">
        <v>-37.490146314896961</v>
      </c>
      <c r="J7578">
        <v>1</v>
      </c>
      <c r="L7578" t="s">
        <v>65</v>
      </c>
      <c r="M7578" t="s">
        <v>12935</v>
      </c>
      <c r="R7578" t="s">
        <v>8556</v>
      </c>
      <c r="T7578" t="s">
        <v>65</v>
      </c>
      <c r="V7578" t="s">
        <v>4153</v>
      </c>
      <c r="W7578" t="s">
        <v>4154</v>
      </c>
      <c r="X7578" t="s">
        <v>168</v>
      </c>
      <c r="Y7578" t="s">
        <v>268</v>
      </c>
      <c r="Z7578" t="s">
        <v>268</v>
      </c>
      <c r="AA7578" t="s">
        <v>19</v>
      </c>
      <c r="AC7578" t="s">
        <v>13542</v>
      </c>
      <c r="AD7578">
        <v>1</v>
      </c>
      <c r="AE7578">
        <v>1</v>
      </c>
    </row>
    <row r="7579" spans="1:31">
      <c r="A7579" t="s">
        <v>13543</v>
      </c>
      <c r="B7579" s="93">
        <v>44691</v>
      </c>
      <c r="C7579" s="93">
        <v>44691</v>
      </c>
      <c r="D7579">
        <v>-2.5888089905258798E-3</v>
      </c>
      <c r="E7579">
        <v>-2.5888089905258798E-3</v>
      </c>
      <c r="F7579" t="s">
        <v>67</v>
      </c>
      <c r="G7579">
        <v>12132.53886010363</v>
      </c>
      <c r="H7579">
        <v>-31.408825678940879</v>
      </c>
      <c r="I7579">
        <v>-31.408825678940879</v>
      </c>
      <c r="J7579">
        <v>1</v>
      </c>
      <c r="L7579" t="s">
        <v>65</v>
      </c>
      <c r="M7579" t="s">
        <v>12935</v>
      </c>
      <c r="R7579" t="s">
        <v>8556</v>
      </c>
      <c r="T7579" t="s">
        <v>65</v>
      </c>
      <c r="V7579" t="s">
        <v>4153</v>
      </c>
      <c r="W7579" t="s">
        <v>4154</v>
      </c>
      <c r="X7579" t="s">
        <v>168</v>
      </c>
      <c r="Y7579" t="s">
        <v>268</v>
      </c>
      <c r="Z7579" t="s">
        <v>268</v>
      </c>
      <c r="AA7579" t="s">
        <v>19</v>
      </c>
      <c r="AC7579" t="s">
        <v>13544</v>
      </c>
      <c r="AD7579">
        <v>1</v>
      </c>
      <c r="AE7579">
        <v>1</v>
      </c>
    </row>
    <row r="7580" spans="1:31">
      <c r="A7580" t="s">
        <v>13545</v>
      </c>
      <c r="B7580" s="93">
        <v>44691</v>
      </c>
      <c r="C7580" s="93">
        <v>44691</v>
      </c>
      <c r="D7580">
        <v>-2.8418321262475401E-3</v>
      </c>
      <c r="E7580">
        <v>-2.8418321262475401E-3</v>
      </c>
      <c r="F7580" t="s">
        <v>67</v>
      </c>
      <c r="G7580">
        <v>12132.53886010363</v>
      </c>
      <c r="H7580">
        <v>-34.478638705589198</v>
      </c>
      <c r="I7580">
        <v>-34.478638705589198</v>
      </c>
      <c r="J7580">
        <v>1</v>
      </c>
      <c r="L7580" t="s">
        <v>65</v>
      </c>
      <c r="M7580" t="s">
        <v>12935</v>
      </c>
      <c r="R7580" t="s">
        <v>8556</v>
      </c>
      <c r="T7580" t="s">
        <v>65</v>
      </c>
      <c r="V7580" t="s">
        <v>4153</v>
      </c>
      <c r="W7580" t="s">
        <v>4154</v>
      </c>
      <c r="X7580" t="s">
        <v>168</v>
      </c>
      <c r="Y7580" t="s">
        <v>268</v>
      </c>
      <c r="Z7580" t="s">
        <v>268</v>
      </c>
      <c r="AA7580" t="s">
        <v>19</v>
      </c>
      <c r="AC7580" t="s">
        <v>13546</v>
      </c>
      <c r="AD7580">
        <v>1</v>
      </c>
      <c r="AE7580">
        <v>1</v>
      </c>
    </row>
    <row r="7581" spans="1:31">
      <c r="A7581" t="s">
        <v>13547</v>
      </c>
      <c r="B7581" s="93">
        <v>44691</v>
      </c>
      <c r="C7581" s="93">
        <v>44691</v>
      </c>
      <c r="D7581">
        <v>-2.3316565664878199E-3</v>
      </c>
      <c r="E7581">
        <v>-2.3316565664878199E-3</v>
      </c>
      <c r="F7581" t="s">
        <v>67</v>
      </c>
      <c r="G7581">
        <v>12132.53886010363</v>
      </c>
      <c r="H7581">
        <v>-28.28891390132927</v>
      </c>
      <c r="I7581">
        <v>-28.28891390132927</v>
      </c>
      <c r="J7581">
        <v>1</v>
      </c>
      <c r="L7581" t="s">
        <v>65</v>
      </c>
      <c r="M7581" t="s">
        <v>12935</v>
      </c>
      <c r="R7581" t="s">
        <v>8556</v>
      </c>
      <c r="T7581" t="s">
        <v>65</v>
      </c>
      <c r="V7581" t="s">
        <v>4153</v>
      </c>
      <c r="W7581" t="s">
        <v>4154</v>
      </c>
      <c r="X7581" t="s">
        <v>168</v>
      </c>
      <c r="Y7581" t="s">
        <v>268</v>
      </c>
      <c r="Z7581" t="s">
        <v>268</v>
      </c>
      <c r="AA7581" t="s">
        <v>19</v>
      </c>
      <c r="AC7581" t="s">
        <v>13548</v>
      </c>
      <c r="AD7581">
        <v>1</v>
      </c>
      <c r="AE7581">
        <v>1</v>
      </c>
    </row>
    <row r="7582" spans="1:31">
      <c r="A7582" t="s">
        <v>13549</v>
      </c>
      <c r="B7582" s="93">
        <v>44691</v>
      </c>
      <c r="C7582" s="93">
        <v>44691</v>
      </c>
      <c r="D7582">
        <v>-5.170065811739448E-3</v>
      </c>
      <c r="E7582">
        <v>-5.170065811739448E-3</v>
      </c>
      <c r="F7582" t="s">
        <v>67</v>
      </c>
      <c r="G7582">
        <v>12132.53886010363</v>
      </c>
      <c r="H7582">
        <v>-62.726024370222049</v>
      </c>
      <c r="I7582">
        <v>-62.726024370222049</v>
      </c>
      <c r="J7582">
        <v>1</v>
      </c>
      <c r="L7582" t="s">
        <v>65</v>
      </c>
      <c r="R7582" t="s">
        <v>8556</v>
      </c>
      <c r="T7582" t="s">
        <v>65</v>
      </c>
      <c r="V7582" t="s">
        <v>13337</v>
      </c>
      <c r="W7582" t="s">
        <v>4154</v>
      </c>
      <c r="X7582" t="s">
        <v>168</v>
      </c>
      <c r="Y7582" t="s">
        <v>268</v>
      </c>
      <c r="Z7582" t="s">
        <v>268</v>
      </c>
      <c r="AA7582" t="s">
        <v>19</v>
      </c>
      <c r="AC7582" t="s">
        <v>13550</v>
      </c>
      <c r="AD7582">
        <v>1</v>
      </c>
      <c r="AE7582">
        <v>1</v>
      </c>
    </row>
    <row r="7583" spans="1:31">
      <c r="A7583" t="s">
        <v>13551</v>
      </c>
      <c r="B7583" s="93">
        <v>44691</v>
      </c>
      <c r="C7583" s="93">
        <v>44691</v>
      </c>
      <c r="D7583">
        <v>-3.0346229629524598E-3</v>
      </c>
      <c r="E7583">
        <v>-3.0346229629524598E-3</v>
      </c>
      <c r="F7583" t="s">
        <v>67</v>
      </c>
      <c r="G7583">
        <v>12132.53886010363</v>
      </c>
      <c r="H7583">
        <v>-36.817681023783528</v>
      </c>
      <c r="I7583">
        <v>-36.817681023783528</v>
      </c>
      <c r="J7583">
        <v>1</v>
      </c>
      <c r="L7583" t="s">
        <v>65</v>
      </c>
      <c r="R7583" t="s">
        <v>8556</v>
      </c>
      <c r="T7583" t="s">
        <v>65</v>
      </c>
      <c r="V7583" t="s">
        <v>4153</v>
      </c>
      <c r="W7583" t="s">
        <v>4154</v>
      </c>
      <c r="X7583" t="s">
        <v>168</v>
      </c>
      <c r="Y7583" t="s">
        <v>268</v>
      </c>
      <c r="Z7583" t="s">
        <v>268</v>
      </c>
      <c r="AA7583" t="s">
        <v>19</v>
      </c>
      <c r="AC7583" t="s">
        <v>13552</v>
      </c>
      <c r="AD7583">
        <v>1</v>
      </c>
      <c r="AE7583">
        <v>1</v>
      </c>
    </row>
    <row r="7584" spans="1:31">
      <c r="A7584" t="s">
        <v>13553</v>
      </c>
      <c r="B7584" s="93">
        <v>44691</v>
      </c>
      <c r="C7584" s="93">
        <v>44691</v>
      </c>
      <c r="D7584">
        <v>-1.7447753044489E-3</v>
      </c>
      <c r="E7584">
        <v>-1.7447753044489E-3</v>
      </c>
      <c r="F7584" t="s">
        <v>67</v>
      </c>
      <c r="G7584">
        <v>12132.53886010363</v>
      </c>
      <c r="H7584">
        <v>-21.16855418337542</v>
      </c>
      <c r="I7584">
        <v>-21.16855418337542</v>
      </c>
      <c r="J7584">
        <v>1</v>
      </c>
      <c r="L7584" t="s">
        <v>65</v>
      </c>
      <c r="R7584" t="s">
        <v>8556</v>
      </c>
      <c r="T7584" t="s">
        <v>65</v>
      </c>
      <c r="V7584" t="s">
        <v>4153</v>
      </c>
      <c r="W7584" t="s">
        <v>4154</v>
      </c>
      <c r="X7584" t="s">
        <v>168</v>
      </c>
      <c r="Y7584" t="s">
        <v>268</v>
      </c>
      <c r="Z7584" t="s">
        <v>268</v>
      </c>
      <c r="AA7584" t="s">
        <v>19</v>
      </c>
      <c r="AC7584" t="s">
        <v>13554</v>
      </c>
      <c r="AD7584">
        <v>1</v>
      </c>
      <c r="AE7584">
        <v>1</v>
      </c>
    </row>
    <row r="7585" spans="1:31">
      <c r="A7585" t="s">
        <v>13555</v>
      </c>
      <c r="B7585" s="93">
        <v>44691</v>
      </c>
      <c r="C7585" s="93">
        <v>44691</v>
      </c>
      <c r="D7585">
        <v>-3.4356683329212099E-3</v>
      </c>
      <c r="E7585">
        <v>-3.4356683329212099E-3</v>
      </c>
      <c r="F7585" t="s">
        <v>67</v>
      </c>
      <c r="G7585">
        <v>12132.53886010363</v>
      </c>
      <c r="H7585">
        <v>-41.683379559594023</v>
      </c>
      <c r="I7585">
        <v>-41.683379559594023</v>
      </c>
      <c r="J7585">
        <v>1</v>
      </c>
      <c r="L7585" t="s">
        <v>65</v>
      </c>
      <c r="R7585" t="s">
        <v>13516</v>
      </c>
      <c r="T7585" t="s">
        <v>65</v>
      </c>
      <c r="V7585" t="s">
        <v>4153</v>
      </c>
      <c r="W7585" t="s">
        <v>4154</v>
      </c>
      <c r="X7585" t="s">
        <v>168</v>
      </c>
      <c r="Y7585" t="s">
        <v>268</v>
      </c>
      <c r="Z7585" t="s">
        <v>268</v>
      </c>
      <c r="AA7585" t="s">
        <v>19</v>
      </c>
      <c r="AC7585" t="s">
        <v>13556</v>
      </c>
      <c r="AD7585">
        <v>1</v>
      </c>
      <c r="AE7585">
        <v>1</v>
      </c>
    </row>
    <row r="7586" spans="1:31">
      <c r="A7586" t="s">
        <v>13557</v>
      </c>
      <c r="B7586" s="93">
        <v>44691</v>
      </c>
      <c r="C7586" s="93">
        <v>44691</v>
      </c>
      <c r="D7586">
        <v>-0.24447550069300089</v>
      </c>
      <c r="E7586">
        <v>-0.24447550069300089</v>
      </c>
      <c r="F7586" t="s">
        <v>67</v>
      </c>
      <c r="G7586">
        <v>12132.53886010363</v>
      </c>
      <c r="H7586">
        <v>-2966.108512501125</v>
      </c>
      <c r="I7586">
        <v>-2966.108512501125</v>
      </c>
      <c r="J7586">
        <v>1</v>
      </c>
      <c r="L7586" t="s">
        <v>65</v>
      </c>
      <c r="R7586" t="s">
        <v>13558</v>
      </c>
      <c r="T7586" t="s">
        <v>65</v>
      </c>
      <c r="V7586" t="s">
        <v>8436</v>
      </c>
      <c r="W7586" t="s">
        <v>4154</v>
      </c>
      <c r="X7586" t="s">
        <v>168</v>
      </c>
      <c r="Y7586" t="s">
        <v>268</v>
      </c>
      <c r="Z7586" t="s">
        <v>268</v>
      </c>
      <c r="AA7586" t="s">
        <v>19</v>
      </c>
      <c r="AC7586" t="s">
        <v>13559</v>
      </c>
      <c r="AD7586">
        <v>1</v>
      </c>
      <c r="AE7586">
        <v>1</v>
      </c>
    </row>
    <row r="7587" spans="1:31">
      <c r="A7587" t="s">
        <v>13560</v>
      </c>
      <c r="B7587" s="93">
        <v>44691</v>
      </c>
      <c r="C7587" s="93">
        <v>44691</v>
      </c>
      <c r="D7587">
        <v>-0.74883810600740641</v>
      </c>
      <c r="E7587">
        <v>-0.74883810600740641</v>
      </c>
      <c r="F7587" t="s">
        <v>67</v>
      </c>
      <c r="G7587">
        <v>12132.53886010363</v>
      </c>
      <c r="H7587">
        <v>-9085.3074210612576</v>
      </c>
      <c r="I7587">
        <v>-9085.3074210612576</v>
      </c>
      <c r="J7587">
        <v>1</v>
      </c>
      <c r="L7587" t="s">
        <v>65</v>
      </c>
      <c r="R7587" t="s">
        <v>13561</v>
      </c>
      <c r="T7587" t="s">
        <v>65</v>
      </c>
      <c r="V7587" t="s">
        <v>8436</v>
      </c>
      <c r="W7587" t="s">
        <v>4154</v>
      </c>
      <c r="X7587" t="s">
        <v>168</v>
      </c>
      <c r="Y7587" t="s">
        <v>268</v>
      </c>
      <c r="Z7587" t="s">
        <v>268</v>
      </c>
      <c r="AA7587" t="s">
        <v>19</v>
      </c>
      <c r="AC7587" t="s">
        <v>13562</v>
      </c>
      <c r="AD7587">
        <v>1</v>
      </c>
      <c r="AE7587">
        <v>1</v>
      </c>
    </row>
    <row r="7588" spans="1:31">
      <c r="A7588" t="s">
        <v>13563</v>
      </c>
      <c r="B7588" s="93">
        <v>44691</v>
      </c>
      <c r="C7588" s="93">
        <v>44691</v>
      </c>
      <c r="D7588">
        <v>-1.5</v>
      </c>
      <c r="E7588">
        <v>-1.5</v>
      </c>
      <c r="F7588" t="s">
        <v>67</v>
      </c>
      <c r="G7588">
        <v>12132.53886010363</v>
      </c>
      <c r="H7588">
        <v>-18198.808290155441</v>
      </c>
      <c r="I7588">
        <v>-18198.808290155441</v>
      </c>
      <c r="J7588">
        <v>1</v>
      </c>
      <c r="L7588" t="s">
        <v>78</v>
      </c>
      <c r="M7588" t="s">
        <v>65</v>
      </c>
      <c r="R7588" t="s">
        <v>8397</v>
      </c>
      <c r="T7588" t="s">
        <v>78</v>
      </c>
      <c r="V7588" t="s">
        <v>1347</v>
      </c>
      <c r="W7588" t="s">
        <v>1347</v>
      </c>
      <c r="X7588" t="s">
        <v>277</v>
      </c>
      <c r="Y7588" t="s">
        <v>180</v>
      </c>
      <c r="Z7588" t="s">
        <v>180</v>
      </c>
      <c r="AA7588" t="s">
        <v>25</v>
      </c>
      <c r="AC7588" t="s">
        <v>13521</v>
      </c>
      <c r="AD7588">
        <v>1</v>
      </c>
      <c r="AE7588">
        <v>1</v>
      </c>
    </row>
    <row r="7589" spans="1:31">
      <c r="A7589" t="s">
        <v>13564</v>
      </c>
      <c r="B7589" s="93">
        <v>44691</v>
      </c>
      <c r="C7589" s="93">
        <v>44691</v>
      </c>
      <c r="D7589">
        <v>1.5</v>
      </c>
      <c r="E7589">
        <v>1.5</v>
      </c>
      <c r="F7589" t="s">
        <v>67</v>
      </c>
      <c r="G7589">
        <v>12132.53886010363</v>
      </c>
      <c r="H7589">
        <v>18198.808290155441</v>
      </c>
      <c r="I7589">
        <v>18198.808290155441</v>
      </c>
      <c r="J7589">
        <v>1</v>
      </c>
      <c r="L7589" t="s">
        <v>78</v>
      </c>
      <c r="M7589" t="s">
        <v>65</v>
      </c>
      <c r="R7589" t="s">
        <v>8397</v>
      </c>
      <c r="T7589" t="s">
        <v>65</v>
      </c>
      <c r="V7589" t="s">
        <v>1347</v>
      </c>
      <c r="W7589" t="s">
        <v>1347</v>
      </c>
      <c r="X7589" t="s">
        <v>277</v>
      </c>
      <c r="Y7589" t="s">
        <v>180</v>
      </c>
      <c r="Z7589" t="s">
        <v>180</v>
      </c>
      <c r="AA7589" t="s">
        <v>25</v>
      </c>
      <c r="AC7589" t="s">
        <v>13521</v>
      </c>
      <c r="AD7589">
        <v>1</v>
      </c>
      <c r="AE7589">
        <v>1</v>
      </c>
    </row>
    <row r="7590" spans="1:31">
      <c r="A7590" t="s">
        <v>13565</v>
      </c>
      <c r="B7590" s="93">
        <v>44691</v>
      </c>
      <c r="C7590" s="93">
        <v>44691</v>
      </c>
      <c r="D7590">
        <v>-1.063626563380745E-2</v>
      </c>
      <c r="E7590">
        <v>-1.063626563380745E-2</v>
      </c>
      <c r="F7590" t="s">
        <v>67</v>
      </c>
      <c r="G7590">
        <v>12132.53886010363</v>
      </c>
      <c r="H7590">
        <v>-129.04490612855361</v>
      </c>
      <c r="I7590">
        <v>-129.04490612855361</v>
      </c>
      <c r="J7590">
        <v>1</v>
      </c>
      <c r="L7590" t="s">
        <v>65</v>
      </c>
      <c r="R7590" t="s">
        <v>8556</v>
      </c>
      <c r="T7590" t="s">
        <v>65</v>
      </c>
      <c r="V7590" t="s">
        <v>13337</v>
      </c>
      <c r="W7590" t="s">
        <v>4154</v>
      </c>
      <c r="X7590" t="s">
        <v>168</v>
      </c>
      <c r="Y7590" t="s">
        <v>268</v>
      </c>
      <c r="Z7590" t="s">
        <v>268</v>
      </c>
      <c r="AA7590" t="s">
        <v>19</v>
      </c>
      <c r="AC7590" t="s">
        <v>13566</v>
      </c>
      <c r="AD7590">
        <v>1</v>
      </c>
      <c r="AE7590">
        <v>1</v>
      </c>
    </row>
    <row r="7591" spans="1:31">
      <c r="A7591" t="s">
        <v>13567</v>
      </c>
      <c r="B7591" s="93">
        <v>44691</v>
      </c>
      <c r="C7591" s="93">
        <v>44691</v>
      </c>
      <c r="D7591">
        <v>-3.17232521226894E-3</v>
      </c>
      <c r="E7591">
        <v>-3.17232521226894E-3</v>
      </c>
      <c r="F7591" t="s">
        <v>67</v>
      </c>
      <c r="G7591">
        <v>12132.53886010363</v>
      </c>
      <c r="H7591">
        <v>-38.488358914739401</v>
      </c>
      <c r="I7591">
        <v>-38.488358914739401</v>
      </c>
      <c r="J7591">
        <v>1</v>
      </c>
      <c r="L7591" t="s">
        <v>65</v>
      </c>
      <c r="M7591" t="s">
        <v>78</v>
      </c>
      <c r="R7591" t="s">
        <v>8397</v>
      </c>
      <c r="T7591" t="s">
        <v>65</v>
      </c>
      <c r="V7591" t="s">
        <v>1347</v>
      </c>
      <c r="W7591" t="s">
        <v>1347</v>
      </c>
      <c r="X7591" t="s">
        <v>277</v>
      </c>
      <c r="Y7591" t="s">
        <v>180</v>
      </c>
      <c r="Z7591" t="s">
        <v>180</v>
      </c>
      <c r="AA7591" t="s">
        <v>25</v>
      </c>
      <c r="AC7591" t="s">
        <v>13521</v>
      </c>
      <c r="AD7591">
        <v>1</v>
      </c>
      <c r="AE7591">
        <v>1</v>
      </c>
    </row>
    <row r="7592" spans="1:31">
      <c r="A7592" t="s">
        <v>13568</v>
      </c>
      <c r="B7592" s="93">
        <v>44691</v>
      </c>
      <c r="C7592" s="93">
        <v>44691</v>
      </c>
      <c r="D7592">
        <v>-1.3122907950136851</v>
      </c>
      <c r="E7592">
        <v>-1.3122907950136851</v>
      </c>
      <c r="F7592" t="s">
        <v>67</v>
      </c>
      <c r="G7592">
        <v>12132.53886010363</v>
      </c>
      <c r="H7592">
        <v>-15921.419066259819</v>
      </c>
      <c r="I7592">
        <v>-15921.419066259819</v>
      </c>
      <c r="J7592">
        <v>1</v>
      </c>
      <c r="L7592" t="s">
        <v>65</v>
      </c>
      <c r="R7592" t="s">
        <v>13569</v>
      </c>
      <c r="T7592" t="s">
        <v>65</v>
      </c>
      <c r="V7592" t="s">
        <v>8436</v>
      </c>
      <c r="W7592" t="s">
        <v>4154</v>
      </c>
      <c r="X7592" t="s">
        <v>168</v>
      </c>
      <c r="Y7592" t="s">
        <v>268</v>
      </c>
      <c r="Z7592" t="s">
        <v>268</v>
      </c>
      <c r="AA7592" t="s">
        <v>19</v>
      </c>
      <c r="AC7592" t="s">
        <v>13570</v>
      </c>
      <c r="AD7592">
        <v>1</v>
      </c>
      <c r="AE7592">
        <v>1</v>
      </c>
    </row>
    <row r="7593" spans="1:31">
      <c r="A7593" t="s">
        <v>13571</v>
      </c>
      <c r="B7593" s="93">
        <v>44691</v>
      </c>
      <c r="C7593" s="93">
        <v>44691</v>
      </c>
      <c r="D7593">
        <v>-0.24954904828446889</v>
      </c>
      <c r="E7593">
        <v>-0.24954904828446889</v>
      </c>
      <c r="F7593" t="s">
        <v>67</v>
      </c>
      <c r="G7593">
        <v>12132.53886010363</v>
      </c>
      <c r="H7593">
        <v>-3027.6635258131951</v>
      </c>
      <c r="I7593">
        <v>-3027.6635258131951</v>
      </c>
      <c r="J7593">
        <v>1</v>
      </c>
      <c r="L7593" t="s">
        <v>65</v>
      </c>
      <c r="R7593" t="s">
        <v>13561</v>
      </c>
      <c r="T7593" t="s">
        <v>65</v>
      </c>
      <c r="V7593" t="s">
        <v>8436</v>
      </c>
      <c r="W7593" t="s">
        <v>4154</v>
      </c>
      <c r="X7593" t="s">
        <v>168</v>
      </c>
      <c r="Y7593" t="s">
        <v>268</v>
      </c>
      <c r="Z7593" t="s">
        <v>268</v>
      </c>
      <c r="AA7593" t="s">
        <v>19</v>
      </c>
      <c r="AC7593" t="s">
        <v>13572</v>
      </c>
      <c r="AD7593">
        <v>1</v>
      </c>
      <c r="AE7593">
        <v>1</v>
      </c>
    </row>
    <row r="7594" spans="1:31">
      <c r="A7594" t="s">
        <v>13573</v>
      </c>
      <c r="B7594" s="93">
        <v>44691</v>
      </c>
      <c r="C7594" s="93">
        <v>44691</v>
      </c>
      <c r="D7594">
        <v>-0.19952799482402681</v>
      </c>
      <c r="E7594">
        <v>-0.19952799482402681</v>
      </c>
      <c r="F7594" t="s">
        <v>67</v>
      </c>
      <c r="G7594">
        <v>12132.53886010363</v>
      </c>
      <c r="H7594">
        <v>-2420.7811508810601</v>
      </c>
      <c r="I7594">
        <v>-2420.7811508810601</v>
      </c>
      <c r="J7594">
        <v>1</v>
      </c>
      <c r="L7594" t="s">
        <v>65</v>
      </c>
      <c r="R7594" t="s">
        <v>13531</v>
      </c>
      <c r="T7594" t="s">
        <v>65</v>
      </c>
      <c r="V7594" t="s">
        <v>8436</v>
      </c>
      <c r="W7594" t="s">
        <v>4154</v>
      </c>
      <c r="X7594" t="s">
        <v>168</v>
      </c>
      <c r="Y7594" t="s">
        <v>268</v>
      </c>
      <c r="Z7594" t="s">
        <v>268</v>
      </c>
      <c r="AA7594" t="s">
        <v>19</v>
      </c>
      <c r="AC7594" t="s">
        <v>13574</v>
      </c>
      <c r="AD7594">
        <v>1</v>
      </c>
      <c r="AE7594">
        <v>1</v>
      </c>
    </row>
    <row r="7595" spans="1:31">
      <c r="A7595" t="s">
        <v>13575</v>
      </c>
      <c r="B7595" s="93">
        <v>44691</v>
      </c>
      <c r="C7595" s="93">
        <v>44691</v>
      </c>
      <c r="D7595">
        <v>-6.436399706499357E-3</v>
      </c>
      <c r="E7595">
        <v>-6.436399706499357E-3</v>
      </c>
      <c r="F7595" t="s">
        <v>67</v>
      </c>
      <c r="G7595">
        <v>12132.53886010363</v>
      </c>
      <c r="H7595">
        <v>-78.089869558263032</v>
      </c>
      <c r="I7595">
        <v>-78.089869558263032</v>
      </c>
      <c r="J7595">
        <v>1</v>
      </c>
      <c r="L7595" t="s">
        <v>65</v>
      </c>
      <c r="M7595" t="s">
        <v>12935</v>
      </c>
      <c r="R7595" t="s">
        <v>8556</v>
      </c>
      <c r="T7595" t="s">
        <v>65</v>
      </c>
      <c r="V7595" t="s">
        <v>8436</v>
      </c>
      <c r="W7595" t="s">
        <v>4154</v>
      </c>
      <c r="X7595" t="s">
        <v>168</v>
      </c>
      <c r="Y7595" t="s">
        <v>268</v>
      </c>
      <c r="Z7595" t="s">
        <v>268</v>
      </c>
      <c r="AA7595" t="s">
        <v>19</v>
      </c>
      <c r="AC7595" t="s">
        <v>13576</v>
      </c>
      <c r="AD7595">
        <v>1</v>
      </c>
      <c r="AE7595">
        <v>1</v>
      </c>
    </row>
    <row r="7596" spans="1:31">
      <c r="A7596" t="s">
        <v>13577</v>
      </c>
      <c r="B7596" s="93">
        <v>44691</v>
      </c>
      <c r="C7596" s="93">
        <v>44691</v>
      </c>
      <c r="D7596">
        <v>-4.555346860097495E-3</v>
      </c>
      <c r="E7596">
        <v>-4.555346860097495E-3</v>
      </c>
      <c r="F7596" t="s">
        <v>67</v>
      </c>
      <c r="G7596">
        <v>12132.53886010363</v>
      </c>
      <c r="H7596">
        <v>-55.267922801383897</v>
      </c>
      <c r="I7596">
        <v>-55.267922801383897</v>
      </c>
      <c r="J7596">
        <v>1</v>
      </c>
      <c r="L7596" t="s">
        <v>65</v>
      </c>
      <c r="M7596" t="s">
        <v>12935</v>
      </c>
      <c r="R7596" t="s">
        <v>8556</v>
      </c>
      <c r="T7596" t="s">
        <v>65</v>
      </c>
      <c r="V7596" t="s">
        <v>8436</v>
      </c>
      <c r="W7596" t="s">
        <v>4154</v>
      </c>
      <c r="X7596" t="s">
        <v>168</v>
      </c>
      <c r="Y7596" t="s">
        <v>268</v>
      </c>
      <c r="Z7596" t="s">
        <v>268</v>
      </c>
      <c r="AA7596" t="s">
        <v>19</v>
      </c>
      <c r="AC7596" t="s">
        <v>13578</v>
      </c>
      <c r="AD7596">
        <v>1</v>
      </c>
      <c r="AE7596">
        <v>1</v>
      </c>
    </row>
    <row r="7597" spans="1:31">
      <c r="A7597" t="s">
        <v>13579</v>
      </c>
      <c r="B7597" s="93">
        <v>44691</v>
      </c>
      <c r="C7597" s="93">
        <v>44691</v>
      </c>
      <c r="D7597">
        <v>-1.9379481735641739E-2</v>
      </c>
      <c r="E7597">
        <v>-1.9379481735641739E-2</v>
      </c>
      <c r="F7597" t="s">
        <v>67</v>
      </c>
      <c r="G7597">
        <v>12132.53886010363</v>
      </c>
      <c r="H7597">
        <v>-235.12231524634191</v>
      </c>
      <c r="I7597">
        <v>-235.12231524634191</v>
      </c>
      <c r="J7597">
        <v>1</v>
      </c>
      <c r="L7597" t="s">
        <v>65</v>
      </c>
      <c r="R7597" t="s">
        <v>8556</v>
      </c>
      <c r="T7597" t="s">
        <v>65</v>
      </c>
      <c r="V7597" t="s">
        <v>13337</v>
      </c>
      <c r="W7597" t="s">
        <v>4154</v>
      </c>
      <c r="X7597" t="s">
        <v>168</v>
      </c>
      <c r="Y7597" t="s">
        <v>268</v>
      </c>
      <c r="Z7597" t="s">
        <v>268</v>
      </c>
      <c r="AA7597" t="s">
        <v>19</v>
      </c>
      <c r="AC7597" t="s">
        <v>13580</v>
      </c>
      <c r="AD7597">
        <v>1</v>
      </c>
      <c r="AE7597">
        <v>1</v>
      </c>
    </row>
    <row r="7598" spans="1:31">
      <c r="A7598" t="s">
        <v>13581</v>
      </c>
      <c r="B7598" s="93">
        <v>44687</v>
      </c>
      <c r="C7598" s="93">
        <v>44687</v>
      </c>
      <c r="D7598">
        <v>-3.9346858305461807E-2</v>
      </c>
      <c r="E7598">
        <v>-3.9346858305461807E-2</v>
      </c>
      <c r="F7598" t="s">
        <v>67</v>
      </c>
      <c r="G7598">
        <v>13756.15738375064</v>
      </c>
      <c r="H7598">
        <v>-541.26157540606846</v>
      </c>
      <c r="I7598">
        <v>-541.26157540606846</v>
      </c>
      <c r="J7598">
        <v>1</v>
      </c>
      <c r="L7598" t="s">
        <v>65</v>
      </c>
      <c r="R7598" t="s">
        <v>8556</v>
      </c>
      <c r="T7598" t="s">
        <v>65</v>
      </c>
      <c r="V7598" t="s">
        <v>8402</v>
      </c>
      <c r="W7598" t="s">
        <v>7116</v>
      </c>
      <c r="X7598" t="s">
        <v>168</v>
      </c>
      <c r="Y7598" t="s">
        <v>268</v>
      </c>
      <c r="Z7598" t="s">
        <v>268</v>
      </c>
      <c r="AA7598" t="s">
        <v>19</v>
      </c>
      <c r="AC7598" t="s">
        <v>13582</v>
      </c>
      <c r="AD7598">
        <v>1</v>
      </c>
      <c r="AE7598">
        <v>1</v>
      </c>
    </row>
    <row r="7599" spans="1:31">
      <c r="A7599" t="s">
        <v>13583</v>
      </c>
      <c r="B7599" s="93">
        <v>44687</v>
      </c>
      <c r="C7599" s="93">
        <v>44687</v>
      </c>
      <c r="D7599">
        <v>0</v>
      </c>
      <c r="E7599">
        <v>0</v>
      </c>
      <c r="F7599" t="s">
        <v>67</v>
      </c>
      <c r="G7599">
        <v>13756.15738375064</v>
      </c>
      <c r="H7599">
        <v>0</v>
      </c>
      <c r="I7599">
        <v>0</v>
      </c>
      <c r="J7599">
        <v>1</v>
      </c>
      <c r="L7599" t="s">
        <v>65</v>
      </c>
      <c r="M7599" t="s">
        <v>78</v>
      </c>
      <c r="R7599" t="s">
        <v>12998</v>
      </c>
      <c r="T7599" t="s">
        <v>78</v>
      </c>
      <c r="V7599" t="s">
        <v>12999</v>
      </c>
      <c r="W7599" t="s">
        <v>25</v>
      </c>
      <c r="X7599" t="s">
        <v>199</v>
      </c>
      <c r="Y7599" t="s">
        <v>199</v>
      </c>
      <c r="Z7599" t="s">
        <v>199</v>
      </c>
      <c r="AA7599" t="s">
        <v>28</v>
      </c>
      <c r="AC7599" t="s">
        <v>13584</v>
      </c>
      <c r="AD7599">
        <v>1</v>
      </c>
      <c r="AE7599">
        <v>1</v>
      </c>
    </row>
    <row r="7600" spans="1:31">
      <c r="A7600" t="s">
        <v>13585</v>
      </c>
      <c r="B7600" s="93">
        <v>44687</v>
      </c>
      <c r="C7600" s="93">
        <v>44687</v>
      </c>
      <c r="D7600">
        <v>-1.8156219119212929E-3</v>
      </c>
      <c r="E7600">
        <v>-1.8156219119212929E-3</v>
      </c>
      <c r="F7600" t="s">
        <v>67</v>
      </c>
      <c r="G7600">
        <v>13756.15738375064</v>
      </c>
      <c r="H7600">
        <v>-24.975980769775539</v>
      </c>
      <c r="I7600">
        <v>-24.975980769775539</v>
      </c>
      <c r="J7600">
        <v>1</v>
      </c>
      <c r="L7600" t="s">
        <v>65</v>
      </c>
      <c r="M7600" t="s">
        <v>78</v>
      </c>
      <c r="R7600" t="s">
        <v>8556</v>
      </c>
      <c r="T7600" t="s">
        <v>65</v>
      </c>
      <c r="V7600" t="s">
        <v>9404</v>
      </c>
      <c r="W7600" t="s">
        <v>79</v>
      </c>
      <c r="X7600" t="s">
        <v>168</v>
      </c>
      <c r="Y7600" t="s">
        <v>268</v>
      </c>
      <c r="Z7600" t="s">
        <v>268</v>
      </c>
      <c r="AA7600" t="s">
        <v>19</v>
      </c>
      <c r="AC7600" t="s">
        <v>13586</v>
      </c>
      <c r="AD7600">
        <v>1</v>
      </c>
      <c r="AE7600">
        <v>1</v>
      </c>
    </row>
    <row r="7601" spans="1:31">
      <c r="A7601" t="s">
        <v>13587</v>
      </c>
      <c r="B7601" s="93">
        <v>44687</v>
      </c>
      <c r="C7601" s="93">
        <v>44687</v>
      </c>
      <c r="D7601">
        <v>-2.376341696544779E-3</v>
      </c>
      <c r="E7601">
        <v>-2.376341696544779E-3</v>
      </c>
      <c r="F7601" t="s">
        <v>67</v>
      </c>
      <c r="G7601">
        <v>13756.15738375064</v>
      </c>
      <c r="H7601">
        <v>-32.689330375238967</v>
      </c>
      <c r="I7601">
        <v>-32.689330375238967</v>
      </c>
      <c r="J7601">
        <v>1</v>
      </c>
      <c r="L7601" t="s">
        <v>65</v>
      </c>
      <c r="M7601" t="s">
        <v>78</v>
      </c>
      <c r="R7601" t="s">
        <v>8556</v>
      </c>
      <c r="T7601" t="s">
        <v>65</v>
      </c>
      <c r="V7601" t="s">
        <v>9404</v>
      </c>
      <c r="W7601" t="s">
        <v>79</v>
      </c>
      <c r="X7601" t="s">
        <v>168</v>
      </c>
      <c r="Y7601" t="s">
        <v>268</v>
      </c>
      <c r="Z7601" t="s">
        <v>268</v>
      </c>
      <c r="AA7601" t="s">
        <v>19</v>
      </c>
      <c r="AC7601" t="s">
        <v>13588</v>
      </c>
      <c r="AD7601">
        <v>1</v>
      </c>
      <c r="AE7601">
        <v>1</v>
      </c>
    </row>
    <row r="7602" spans="1:31">
      <c r="A7602" t="s">
        <v>13589</v>
      </c>
      <c r="B7602" s="93">
        <v>44687</v>
      </c>
      <c r="C7602" s="93">
        <v>44687</v>
      </c>
      <c r="D7602">
        <v>0</v>
      </c>
      <c r="E7602">
        <v>0</v>
      </c>
      <c r="F7602" t="s">
        <v>67</v>
      </c>
      <c r="G7602">
        <v>13756.15738375064</v>
      </c>
      <c r="H7602">
        <v>0</v>
      </c>
      <c r="I7602">
        <v>0</v>
      </c>
      <c r="J7602">
        <v>1</v>
      </c>
      <c r="L7602" t="s">
        <v>65</v>
      </c>
      <c r="M7602" t="s">
        <v>78</v>
      </c>
      <c r="R7602" t="s">
        <v>12998</v>
      </c>
      <c r="T7602" t="s">
        <v>78</v>
      </c>
      <c r="V7602" t="s">
        <v>12999</v>
      </c>
      <c r="W7602" t="s">
        <v>25</v>
      </c>
      <c r="X7602" t="s">
        <v>199</v>
      </c>
      <c r="Y7602" t="s">
        <v>199</v>
      </c>
      <c r="Z7602" t="s">
        <v>199</v>
      </c>
      <c r="AA7602" t="s">
        <v>28</v>
      </c>
      <c r="AC7602" t="s">
        <v>13590</v>
      </c>
      <c r="AD7602">
        <v>1</v>
      </c>
      <c r="AE7602">
        <v>1</v>
      </c>
    </row>
    <row r="7603" spans="1:31">
      <c r="A7603" t="s">
        <v>13591</v>
      </c>
      <c r="B7603" s="93">
        <v>44687</v>
      </c>
      <c r="C7603" s="93">
        <v>44687</v>
      </c>
      <c r="D7603">
        <v>0</v>
      </c>
      <c r="E7603">
        <v>0</v>
      </c>
      <c r="F7603" t="s">
        <v>67</v>
      </c>
      <c r="G7603">
        <v>13756.15738375064</v>
      </c>
      <c r="H7603">
        <v>0</v>
      </c>
      <c r="I7603">
        <v>0</v>
      </c>
      <c r="J7603">
        <v>1</v>
      </c>
      <c r="L7603" t="s">
        <v>65</v>
      </c>
      <c r="M7603" t="s">
        <v>78</v>
      </c>
      <c r="R7603" t="s">
        <v>12998</v>
      </c>
      <c r="T7603" t="s">
        <v>78</v>
      </c>
      <c r="V7603" t="s">
        <v>12999</v>
      </c>
      <c r="W7603" t="s">
        <v>25</v>
      </c>
      <c r="X7603" t="s">
        <v>199</v>
      </c>
      <c r="Y7603" t="s">
        <v>199</v>
      </c>
      <c r="Z7603" t="s">
        <v>199</v>
      </c>
      <c r="AA7603" t="s">
        <v>28</v>
      </c>
      <c r="AC7603" t="s">
        <v>13592</v>
      </c>
      <c r="AD7603">
        <v>1</v>
      </c>
      <c r="AE7603">
        <v>1</v>
      </c>
    </row>
    <row r="7604" spans="1:31">
      <c r="A7604" t="s">
        <v>13593</v>
      </c>
      <c r="B7604" s="93">
        <v>44687</v>
      </c>
      <c r="C7604" s="93">
        <v>44687</v>
      </c>
      <c r="D7604">
        <v>-3.0713664817278688E-3</v>
      </c>
      <c r="E7604">
        <v>-3.0713664817278688E-3</v>
      </c>
      <c r="F7604" t="s">
        <v>67</v>
      </c>
      <c r="G7604">
        <v>13756.15738375064</v>
      </c>
      <c r="H7604">
        <v>-42.250200705825037</v>
      </c>
      <c r="I7604">
        <v>-42.250200705825037</v>
      </c>
      <c r="J7604">
        <v>1</v>
      </c>
      <c r="L7604" t="s">
        <v>70</v>
      </c>
      <c r="M7604" t="s">
        <v>78</v>
      </c>
      <c r="R7604" t="s">
        <v>12998</v>
      </c>
      <c r="T7604" t="s">
        <v>70</v>
      </c>
      <c r="V7604" t="s">
        <v>12999</v>
      </c>
      <c r="W7604" t="s">
        <v>25</v>
      </c>
      <c r="X7604" t="s">
        <v>199</v>
      </c>
      <c r="Y7604" t="s">
        <v>199</v>
      </c>
      <c r="Z7604" t="s">
        <v>199</v>
      </c>
      <c r="AA7604" t="s">
        <v>28</v>
      </c>
      <c r="AC7604" t="s">
        <v>13594</v>
      </c>
      <c r="AD7604">
        <v>1</v>
      </c>
      <c r="AE7604">
        <v>1</v>
      </c>
    </row>
    <row r="7605" spans="1:31">
      <c r="A7605" t="s">
        <v>13595</v>
      </c>
      <c r="B7605" s="93">
        <v>44687</v>
      </c>
      <c r="C7605" s="93">
        <v>44687</v>
      </c>
      <c r="D7605">
        <v>-2.9116482017445761E-3</v>
      </c>
      <c r="E7605">
        <v>-2.9116482017445761E-3</v>
      </c>
      <c r="F7605" t="s">
        <v>67</v>
      </c>
      <c r="G7605">
        <v>13756.15738375064</v>
      </c>
      <c r="H7605">
        <v>-40.053090909312907</v>
      </c>
      <c r="I7605">
        <v>-40.053090909312907</v>
      </c>
      <c r="J7605">
        <v>1</v>
      </c>
      <c r="L7605" t="s">
        <v>65</v>
      </c>
      <c r="M7605" t="s">
        <v>78</v>
      </c>
      <c r="R7605" t="s">
        <v>8556</v>
      </c>
      <c r="T7605" t="s">
        <v>65</v>
      </c>
      <c r="V7605" t="s">
        <v>9404</v>
      </c>
      <c r="W7605" t="s">
        <v>79</v>
      </c>
      <c r="X7605" t="s">
        <v>168</v>
      </c>
      <c r="Y7605" t="s">
        <v>268</v>
      </c>
      <c r="Z7605" t="s">
        <v>268</v>
      </c>
      <c r="AA7605" t="s">
        <v>19</v>
      </c>
      <c r="AC7605" t="s">
        <v>13596</v>
      </c>
      <c r="AD7605">
        <v>1</v>
      </c>
      <c r="AE7605">
        <v>1</v>
      </c>
    </row>
    <row r="7606" spans="1:31">
      <c r="A7606" t="s">
        <v>13597</v>
      </c>
      <c r="B7606" s="93">
        <v>44687</v>
      </c>
      <c r="C7606" s="93">
        <v>44687</v>
      </c>
      <c r="D7606">
        <v>0</v>
      </c>
      <c r="E7606">
        <v>0</v>
      </c>
      <c r="F7606" t="s">
        <v>67</v>
      </c>
      <c r="G7606">
        <v>13756.15738375064</v>
      </c>
      <c r="H7606">
        <v>0</v>
      </c>
      <c r="I7606">
        <v>0</v>
      </c>
      <c r="J7606">
        <v>1</v>
      </c>
      <c r="L7606" t="s">
        <v>70</v>
      </c>
      <c r="M7606" t="s">
        <v>78</v>
      </c>
      <c r="R7606" t="s">
        <v>12998</v>
      </c>
      <c r="T7606" t="s">
        <v>78</v>
      </c>
      <c r="V7606" t="s">
        <v>12999</v>
      </c>
      <c r="W7606" t="s">
        <v>25</v>
      </c>
      <c r="X7606" t="s">
        <v>199</v>
      </c>
      <c r="Y7606" t="s">
        <v>199</v>
      </c>
      <c r="Z7606" t="s">
        <v>199</v>
      </c>
      <c r="AA7606" t="s">
        <v>28</v>
      </c>
      <c r="AC7606" t="s">
        <v>13598</v>
      </c>
      <c r="AD7606">
        <v>1</v>
      </c>
      <c r="AE7606">
        <v>1</v>
      </c>
    </row>
    <row r="7607" spans="1:31">
      <c r="A7607" t="s">
        <v>13599</v>
      </c>
      <c r="B7607" s="93">
        <v>44687</v>
      </c>
      <c r="C7607" s="93">
        <v>44687</v>
      </c>
      <c r="D7607">
        <v>0</v>
      </c>
      <c r="E7607">
        <v>0</v>
      </c>
      <c r="F7607" t="s">
        <v>67</v>
      </c>
      <c r="G7607">
        <v>13756.15738375064</v>
      </c>
      <c r="H7607">
        <v>0</v>
      </c>
      <c r="I7607">
        <v>0</v>
      </c>
      <c r="J7607">
        <v>1</v>
      </c>
      <c r="L7607" t="s">
        <v>70</v>
      </c>
      <c r="M7607" t="s">
        <v>78</v>
      </c>
      <c r="R7607" t="s">
        <v>12998</v>
      </c>
      <c r="T7607" t="s">
        <v>78</v>
      </c>
      <c r="V7607" t="s">
        <v>12999</v>
      </c>
      <c r="W7607" t="s">
        <v>25</v>
      </c>
      <c r="X7607" t="s">
        <v>199</v>
      </c>
      <c r="Y7607" t="s">
        <v>199</v>
      </c>
      <c r="Z7607" t="s">
        <v>199</v>
      </c>
      <c r="AA7607" t="s">
        <v>28</v>
      </c>
      <c r="AC7607" t="s">
        <v>13600</v>
      </c>
      <c r="AD7607">
        <v>1</v>
      </c>
      <c r="AE7607">
        <v>1</v>
      </c>
    </row>
    <row r="7608" spans="1:31">
      <c r="A7608" t="s">
        <v>13601</v>
      </c>
      <c r="B7608" s="93">
        <v>44687</v>
      </c>
      <c r="C7608" s="93">
        <v>44687</v>
      </c>
      <c r="D7608">
        <v>0</v>
      </c>
      <c r="E7608">
        <v>0</v>
      </c>
      <c r="F7608" t="s">
        <v>67</v>
      </c>
      <c r="G7608">
        <v>13756.15738375064</v>
      </c>
      <c r="H7608">
        <v>0</v>
      </c>
      <c r="I7608">
        <v>0</v>
      </c>
      <c r="J7608">
        <v>1</v>
      </c>
      <c r="L7608" t="s">
        <v>70</v>
      </c>
      <c r="M7608" t="s">
        <v>78</v>
      </c>
      <c r="R7608" t="s">
        <v>12998</v>
      </c>
      <c r="T7608" t="s">
        <v>78</v>
      </c>
      <c r="V7608" t="s">
        <v>12999</v>
      </c>
      <c r="W7608" t="s">
        <v>25</v>
      </c>
      <c r="X7608" t="s">
        <v>199</v>
      </c>
      <c r="Y7608" t="s">
        <v>199</v>
      </c>
      <c r="Z7608" t="s">
        <v>199</v>
      </c>
      <c r="AA7608" t="s">
        <v>28</v>
      </c>
      <c r="AC7608" t="s">
        <v>13594</v>
      </c>
      <c r="AD7608">
        <v>1</v>
      </c>
      <c r="AE7608">
        <v>1</v>
      </c>
    </row>
    <row r="7609" spans="1:31">
      <c r="A7609" t="s">
        <v>13602</v>
      </c>
      <c r="B7609" s="93">
        <v>44687</v>
      </c>
      <c r="C7609" s="93">
        <v>44687</v>
      </c>
      <c r="D7609">
        <v>0</v>
      </c>
      <c r="E7609">
        <v>0</v>
      </c>
      <c r="F7609" t="s">
        <v>67</v>
      </c>
      <c r="G7609">
        <v>13756.15738375064</v>
      </c>
      <c r="H7609">
        <v>0</v>
      </c>
      <c r="I7609">
        <v>0</v>
      </c>
      <c r="J7609">
        <v>1</v>
      </c>
      <c r="L7609" t="s">
        <v>65</v>
      </c>
      <c r="M7609" t="s">
        <v>78</v>
      </c>
      <c r="R7609" t="s">
        <v>8556</v>
      </c>
      <c r="T7609" t="s">
        <v>78</v>
      </c>
      <c r="V7609" t="s">
        <v>9404</v>
      </c>
      <c r="W7609" t="s">
        <v>79</v>
      </c>
      <c r="X7609" t="s">
        <v>168</v>
      </c>
      <c r="Y7609" t="s">
        <v>268</v>
      </c>
      <c r="Z7609" t="s">
        <v>268</v>
      </c>
      <c r="AA7609" t="s">
        <v>19</v>
      </c>
      <c r="AC7609" t="s">
        <v>13603</v>
      </c>
      <c r="AD7609">
        <v>1</v>
      </c>
      <c r="AE7609">
        <v>1</v>
      </c>
    </row>
    <row r="7610" spans="1:31">
      <c r="A7610" t="s">
        <v>13604</v>
      </c>
      <c r="B7610" s="93">
        <v>44687</v>
      </c>
      <c r="C7610" s="93">
        <v>44687</v>
      </c>
      <c r="D7610">
        <v>-1.7431101511288501E-3</v>
      </c>
      <c r="E7610">
        <v>-1.7431101511288501E-3</v>
      </c>
      <c r="F7610" t="s">
        <v>67</v>
      </c>
      <c r="G7610">
        <v>13756.15738375064</v>
      </c>
      <c r="H7610">
        <v>-23.97849757614182</v>
      </c>
      <c r="I7610">
        <v>-23.97849757614182</v>
      </c>
      <c r="J7610">
        <v>1</v>
      </c>
      <c r="L7610" t="s">
        <v>65</v>
      </c>
      <c r="M7610" t="s">
        <v>78</v>
      </c>
      <c r="R7610" t="s">
        <v>8556</v>
      </c>
      <c r="T7610" t="s">
        <v>65</v>
      </c>
      <c r="V7610" t="s">
        <v>9404</v>
      </c>
      <c r="W7610" t="s">
        <v>79</v>
      </c>
      <c r="X7610" t="s">
        <v>168</v>
      </c>
      <c r="Y7610" t="s">
        <v>268</v>
      </c>
      <c r="Z7610" t="s">
        <v>268</v>
      </c>
      <c r="AA7610" t="s">
        <v>19</v>
      </c>
      <c r="AC7610" t="s">
        <v>13603</v>
      </c>
      <c r="AD7610">
        <v>1</v>
      </c>
      <c r="AE7610">
        <v>1</v>
      </c>
    </row>
    <row r="7611" spans="1:31">
      <c r="A7611" t="s">
        <v>13605</v>
      </c>
      <c r="B7611" s="93">
        <v>44687</v>
      </c>
      <c r="C7611" s="93">
        <v>44687</v>
      </c>
      <c r="D7611">
        <v>-0.1</v>
      </c>
      <c r="E7611">
        <v>-0.1</v>
      </c>
      <c r="F7611" t="s">
        <v>67</v>
      </c>
      <c r="G7611">
        <v>13756.15738375064</v>
      </c>
      <c r="H7611">
        <v>-1375.615738375064</v>
      </c>
      <c r="I7611">
        <v>-1375.615738375064</v>
      </c>
      <c r="J7611">
        <v>1</v>
      </c>
      <c r="L7611" t="s">
        <v>78</v>
      </c>
      <c r="M7611" t="s">
        <v>70</v>
      </c>
      <c r="R7611" t="s">
        <v>8397</v>
      </c>
      <c r="T7611" t="s">
        <v>78</v>
      </c>
      <c r="V7611" t="s">
        <v>1347</v>
      </c>
      <c r="W7611" t="s">
        <v>1347</v>
      </c>
      <c r="X7611" t="s">
        <v>277</v>
      </c>
      <c r="Y7611" t="s">
        <v>180</v>
      </c>
      <c r="Z7611" t="s">
        <v>180</v>
      </c>
      <c r="AA7611" t="s">
        <v>25</v>
      </c>
      <c r="AC7611" t="s">
        <v>13606</v>
      </c>
      <c r="AD7611">
        <v>1</v>
      </c>
      <c r="AE7611">
        <v>1</v>
      </c>
    </row>
    <row r="7612" spans="1:31">
      <c r="A7612" t="s">
        <v>13607</v>
      </c>
      <c r="B7612" s="93">
        <v>44687</v>
      </c>
      <c r="C7612" s="93">
        <v>44687</v>
      </c>
      <c r="D7612">
        <v>-1.4188015651446419E-3</v>
      </c>
      <c r="E7612">
        <v>-1.4188015651446419E-3</v>
      </c>
      <c r="F7612" t="s">
        <v>67</v>
      </c>
      <c r="G7612">
        <v>13756.15738375064</v>
      </c>
      <c r="H7612">
        <v>-19.517257626441431</v>
      </c>
      <c r="I7612">
        <v>-19.517257626441431</v>
      </c>
      <c r="J7612">
        <v>1</v>
      </c>
      <c r="L7612" t="s">
        <v>70</v>
      </c>
      <c r="M7612" t="s">
        <v>78</v>
      </c>
      <c r="R7612" t="s">
        <v>8556</v>
      </c>
      <c r="T7612" t="s">
        <v>70</v>
      </c>
      <c r="V7612" t="s">
        <v>9404</v>
      </c>
      <c r="W7612" t="s">
        <v>79</v>
      </c>
      <c r="X7612" t="s">
        <v>168</v>
      </c>
      <c r="Y7612" t="s">
        <v>268</v>
      </c>
      <c r="Z7612" t="s">
        <v>268</v>
      </c>
      <c r="AA7612" t="s">
        <v>19</v>
      </c>
      <c r="AC7612" t="s">
        <v>13608</v>
      </c>
      <c r="AD7612">
        <v>1</v>
      </c>
      <c r="AE7612">
        <v>1</v>
      </c>
    </row>
    <row r="7613" spans="1:31">
      <c r="A7613" t="s">
        <v>13609</v>
      </c>
      <c r="B7613" s="93">
        <v>44687</v>
      </c>
      <c r="C7613" s="93">
        <v>44687</v>
      </c>
      <c r="D7613">
        <v>-3.1125900000000001E-3</v>
      </c>
      <c r="E7613">
        <v>-3.1125900000000001E-3</v>
      </c>
      <c r="F7613" t="s">
        <v>67</v>
      </c>
      <c r="G7613">
        <v>13756.15738375064</v>
      </c>
      <c r="H7613">
        <v>-42.817277911088389</v>
      </c>
      <c r="I7613">
        <v>-42.817277911088389</v>
      </c>
      <c r="J7613">
        <v>1</v>
      </c>
      <c r="L7613" t="s">
        <v>70</v>
      </c>
      <c r="M7613" t="s">
        <v>78</v>
      </c>
      <c r="R7613" t="s">
        <v>12998</v>
      </c>
      <c r="T7613" t="s">
        <v>70</v>
      </c>
      <c r="V7613" t="s">
        <v>12999</v>
      </c>
      <c r="W7613" t="s">
        <v>25</v>
      </c>
      <c r="X7613" t="s">
        <v>199</v>
      </c>
      <c r="Y7613" t="s">
        <v>199</v>
      </c>
      <c r="Z7613" t="s">
        <v>199</v>
      </c>
      <c r="AA7613" t="s">
        <v>28</v>
      </c>
      <c r="AC7613" t="s">
        <v>13600</v>
      </c>
      <c r="AD7613">
        <v>1</v>
      </c>
      <c r="AE7613">
        <v>1</v>
      </c>
    </row>
    <row r="7614" spans="1:31">
      <c r="A7614" t="s">
        <v>13610</v>
      </c>
      <c r="B7614" s="93">
        <v>44687</v>
      </c>
      <c r="C7614" s="93">
        <v>44687</v>
      </c>
      <c r="D7614">
        <v>-2.512589E-3</v>
      </c>
      <c r="E7614">
        <v>-2.512589E-3</v>
      </c>
      <c r="F7614" t="s">
        <v>67</v>
      </c>
      <c r="G7614">
        <v>13756.15738375064</v>
      </c>
      <c r="H7614">
        <v>-34.563569724680633</v>
      </c>
      <c r="I7614">
        <v>-34.563569724680633</v>
      </c>
      <c r="J7614">
        <v>1</v>
      </c>
      <c r="L7614" t="s">
        <v>70</v>
      </c>
      <c r="M7614" t="s">
        <v>78</v>
      </c>
      <c r="R7614" t="s">
        <v>12998</v>
      </c>
      <c r="T7614" t="s">
        <v>70</v>
      </c>
      <c r="V7614" t="s">
        <v>12999</v>
      </c>
      <c r="W7614" t="s">
        <v>25</v>
      </c>
      <c r="X7614" t="s">
        <v>199</v>
      </c>
      <c r="Y7614" t="s">
        <v>199</v>
      </c>
      <c r="Z7614" t="s">
        <v>199</v>
      </c>
      <c r="AA7614" t="s">
        <v>28</v>
      </c>
      <c r="AC7614" t="s">
        <v>13598</v>
      </c>
      <c r="AD7614">
        <v>1</v>
      </c>
      <c r="AE7614">
        <v>1</v>
      </c>
    </row>
    <row r="7615" spans="1:31">
      <c r="A7615" t="s">
        <v>13611</v>
      </c>
      <c r="B7615" s="93">
        <v>44687</v>
      </c>
      <c r="C7615" s="93">
        <v>44687</v>
      </c>
      <c r="D7615">
        <v>0</v>
      </c>
      <c r="E7615">
        <v>0</v>
      </c>
      <c r="F7615" t="s">
        <v>67</v>
      </c>
      <c r="G7615">
        <v>13756.15738375064</v>
      </c>
      <c r="H7615">
        <v>0</v>
      </c>
      <c r="I7615">
        <v>0</v>
      </c>
      <c r="J7615">
        <v>1</v>
      </c>
      <c r="L7615" t="s">
        <v>70</v>
      </c>
      <c r="M7615" t="s">
        <v>78</v>
      </c>
      <c r="R7615" t="s">
        <v>8556</v>
      </c>
      <c r="T7615" t="s">
        <v>78</v>
      </c>
      <c r="V7615" t="s">
        <v>9404</v>
      </c>
      <c r="W7615" t="s">
        <v>79</v>
      </c>
      <c r="X7615" t="s">
        <v>168</v>
      </c>
      <c r="Y7615" t="s">
        <v>268</v>
      </c>
      <c r="Z7615" t="s">
        <v>268</v>
      </c>
      <c r="AA7615" t="s">
        <v>19</v>
      </c>
      <c r="AC7615" t="s">
        <v>13608</v>
      </c>
      <c r="AD7615">
        <v>1</v>
      </c>
      <c r="AE7615">
        <v>1</v>
      </c>
    </row>
    <row r="7616" spans="1:31">
      <c r="A7616" t="s">
        <v>13612</v>
      </c>
      <c r="B7616" s="93">
        <v>44687</v>
      </c>
      <c r="C7616" s="93">
        <v>44687</v>
      </c>
      <c r="D7616">
        <v>-1.83877640110396E-3</v>
      </c>
      <c r="E7616">
        <v>-1.83877640110396E-3</v>
      </c>
      <c r="F7616" t="s">
        <v>67</v>
      </c>
      <c r="G7616">
        <v>13756.15738375064</v>
      </c>
      <c r="H7616">
        <v>-25.294497567112661</v>
      </c>
      <c r="I7616">
        <v>-25.294497567112661</v>
      </c>
      <c r="J7616">
        <v>1</v>
      </c>
      <c r="L7616" t="s">
        <v>68</v>
      </c>
      <c r="M7616" t="s">
        <v>78</v>
      </c>
      <c r="R7616" t="s">
        <v>8556</v>
      </c>
      <c r="T7616" t="s">
        <v>68</v>
      </c>
      <c r="V7616" t="s">
        <v>9404</v>
      </c>
      <c r="W7616" t="s">
        <v>79</v>
      </c>
      <c r="X7616" t="s">
        <v>168</v>
      </c>
      <c r="Y7616" t="s">
        <v>268</v>
      </c>
      <c r="Z7616" t="s">
        <v>268</v>
      </c>
      <c r="AA7616" t="s">
        <v>19</v>
      </c>
      <c r="AC7616" t="s">
        <v>13613</v>
      </c>
      <c r="AD7616">
        <v>1</v>
      </c>
      <c r="AE7616">
        <v>1</v>
      </c>
    </row>
    <row r="7617" spans="1:31">
      <c r="A7617" t="s">
        <v>13614</v>
      </c>
      <c r="B7617" s="93">
        <v>44687</v>
      </c>
      <c r="C7617" s="93">
        <v>44687</v>
      </c>
      <c r="D7617">
        <v>0</v>
      </c>
      <c r="E7617">
        <v>0</v>
      </c>
      <c r="F7617" t="s">
        <v>67</v>
      </c>
      <c r="G7617">
        <v>13756.15738375064</v>
      </c>
      <c r="H7617">
        <v>0</v>
      </c>
      <c r="I7617">
        <v>0</v>
      </c>
      <c r="J7617">
        <v>1</v>
      </c>
      <c r="L7617" t="s">
        <v>65</v>
      </c>
      <c r="M7617" t="s">
        <v>78</v>
      </c>
      <c r="R7617" t="s">
        <v>8556</v>
      </c>
      <c r="T7617" t="s">
        <v>78</v>
      </c>
      <c r="V7617" t="s">
        <v>9404</v>
      </c>
      <c r="W7617" t="s">
        <v>79</v>
      </c>
      <c r="X7617" t="s">
        <v>168</v>
      </c>
      <c r="Y7617" t="s">
        <v>268</v>
      </c>
      <c r="Z7617" t="s">
        <v>268</v>
      </c>
      <c r="AA7617" t="s">
        <v>19</v>
      </c>
      <c r="AC7617" t="s">
        <v>13615</v>
      </c>
      <c r="AD7617">
        <v>1</v>
      </c>
      <c r="AE7617">
        <v>1</v>
      </c>
    </row>
    <row r="7618" spans="1:31">
      <c r="A7618" t="s">
        <v>13616</v>
      </c>
      <c r="B7618" s="93">
        <v>44687</v>
      </c>
      <c r="C7618" s="93">
        <v>44687</v>
      </c>
      <c r="D7618">
        <v>-2.2134619999999998E-3</v>
      </c>
      <c r="E7618">
        <v>-2.2134619999999998E-3</v>
      </c>
      <c r="F7618" t="s">
        <v>67</v>
      </c>
      <c r="G7618">
        <v>13756.15738375064</v>
      </c>
      <c r="H7618">
        <v>-30.44873163495145</v>
      </c>
      <c r="I7618">
        <v>-30.44873163495145</v>
      </c>
      <c r="J7618">
        <v>1</v>
      </c>
      <c r="L7618" t="s">
        <v>65</v>
      </c>
      <c r="M7618" t="s">
        <v>78</v>
      </c>
      <c r="R7618" t="s">
        <v>8556</v>
      </c>
      <c r="T7618" t="s">
        <v>65</v>
      </c>
      <c r="V7618" t="s">
        <v>9404</v>
      </c>
      <c r="W7618" t="s">
        <v>79</v>
      </c>
      <c r="X7618" t="s">
        <v>168</v>
      </c>
      <c r="Y7618" t="s">
        <v>268</v>
      </c>
      <c r="Z7618" t="s">
        <v>268</v>
      </c>
      <c r="AA7618" t="s">
        <v>19</v>
      </c>
      <c r="AC7618" t="s">
        <v>13615</v>
      </c>
      <c r="AD7618">
        <v>1</v>
      </c>
      <c r="AE7618">
        <v>1</v>
      </c>
    </row>
    <row r="7619" spans="1:31">
      <c r="A7619" t="s">
        <v>13617</v>
      </c>
      <c r="B7619" s="93">
        <v>44687</v>
      </c>
      <c r="C7619" s="93">
        <v>44687</v>
      </c>
      <c r="D7619">
        <v>-3.0146172337087431E-3</v>
      </c>
      <c r="E7619">
        <v>-3.0146172337087431E-3</v>
      </c>
      <c r="F7619" t="s">
        <v>67</v>
      </c>
      <c r="G7619">
        <v>13756.15738375064</v>
      </c>
      <c r="H7619">
        <v>-41.469549118664439</v>
      </c>
      <c r="I7619">
        <v>-41.469549118664439</v>
      </c>
      <c r="J7619">
        <v>1</v>
      </c>
      <c r="L7619" t="s">
        <v>65</v>
      </c>
      <c r="M7619" t="s">
        <v>78</v>
      </c>
      <c r="R7619" t="s">
        <v>12998</v>
      </c>
      <c r="T7619" t="s">
        <v>65</v>
      </c>
      <c r="V7619" t="s">
        <v>12999</v>
      </c>
      <c r="W7619" t="s">
        <v>25</v>
      </c>
      <c r="X7619" t="s">
        <v>199</v>
      </c>
      <c r="Y7619" t="s">
        <v>199</v>
      </c>
      <c r="Z7619" t="s">
        <v>199</v>
      </c>
      <c r="AA7619" t="s">
        <v>28</v>
      </c>
      <c r="AC7619" t="s">
        <v>13592</v>
      </c>
      <c r="AD7619">
        <v>1</v>
      </c>
      <c r="AE7619">
        <v>1</v>
      </c>
    </row>
    <row r="7620" spans="1:31">
      <c r="A7620" t="s">
        <v>13618</v>
      </c>
      <c r="B7620" s="93">
        <v>44687</v>
      </c>
      <c r="C7620" s="93">
        <v>44687</v>
      </c>
      <c r="D7620">
        <v>0</v>
      </c>
      <c r="E7620">
        <v>0</v>
      </c>
      <c r="F7620" t="s">
        <v>67</v>
      </c>
      <c r="G7620">
        <v>13756.15738375064</v>
      </c>
      <c r="H7620">
        <v>0</v>
      </c>
      <c r="I7620">
        <v>0</v>
      </c>
      <c r="J7620">
        <v>1</v>
      </c>
      <c r="L7620" t="s">
        <v>68</v>
      </c>
      <c r="M7620" t="s">
        <v>78</v>
      </c>
      <c r="R7620" t="s">
        <v>12998</v>
      </c>
      <c r="T7620" t="s">
        <v>78</v>
      </c>
      <c r="V7620" t="s">
        <v>12999</v>
      </c>
      <c r="W7620" t="s">
        <v>25</v>
      </c>
      <c r="X7620" t="s">
        <v>199</v>
      </c>
      <c r="Y7620" t="s">
        <v>199</v>
      </c>
      <c r="Z7620" t="s">
        <v>199</v>
      </c>
      <c r="AA7620" t="s">
        <v>28</v>
      </c>
      <c r="AC7620" t="s">
        <v>13619</v>
      </c>
      <c r="AD7620">
        <v>1</v>
      </c>
      <c r="AE7620">
        <v>1</v>
      </c>
    </row>
    <row r="7621" spans="1:31">
      <c r="A7621" t="s">
        <v>13620</v>
      </c>
      <c r="B7621" s="93">
        <v>44687</v>
      </c>
      <c r="C7621" s="93">
        <v>44687</v>
      </c>
      <c r="D7621">
        <v>0</v>
      </c>
      <c r="E7621">
        <v>0</v>
      </c>
      <c r="F7621" t="s">
        <v>67</v>
      </c>
      <c r="G7621">
        <v>13756.15738375064</v>
      </c>
      <c r="H7621">
        <v>0</v>
      </c>
      <c r="I7621">
        <v>0</v>
      </c>
      <c r="J7621">
        <v>1</v>
      </c>
      <c r="L7621" t="s">
        <v>68</v>
      </c>
      <c r="M7621" t="s">
        <v>78</v>
      </c>
      <c r="R7621" t="s">
        <v>8556</v>
      </c>
      <c r="T7621" t="s">
        <v>78</v>
      </c>
      <c r="V7621" t="s">
        <v>9404</v>
      </c>
      <c r="W7621" t="s">
        <v>79</v>
      </c>
      <c r="X7621" t="s">
        <v>168</v>
      </c>
      <c r="Y7621" t="s">
        <v>268</v>
      </c>
      <c r="Z7621" t="s">
        <v>268</v>
      </c>
      <c r="AA7621" t="s">
        <v>19</v>
      </c>
      <c r="AC7621" t="s">
        <v>13613</v>
      </c>
      <c r="AD7621">
        <v>1</v>
      </c>
      <c r="AE7621">
        <v>1</v>
      </c>
    </row>
    <row r="7622" spans="1:31">
      <c r="A7622" t="s">
        <v>13621</v>
      </c>
      <c r="B7622" s="93">
        <v>44687</v>
      </c>
      <c r="C7622" s="93">
        <v>44687</v>
      </c>
      <c r="D7622">
        <v>0</v>
      </c>
      <c r="E7622">
        <v>0</v>
      </c>
      <c r="F7622" t="s">
        <v>67</v>
      </c>
      <c r="G7622">
        <v>13756.15738375064</v>
      </c>
      <c r="H7622">
        <v>0</v>
      </c>
      <c r="I7622">
        <v>0</v>
      </c>
      <c r="J7622">
        <v>1</v>
      </c>
      <c r="L7622" t="s">
        <v>65</v>
      </c>
      <c r="M7622" t="s">
        <v>78</v>
      </c>
      <c r="R7622" t="s">
        <v>8556</v>
      </c>
      <c r="T7622" t="s">
        <v>78</v>
      </c>
      <c r="V7622" t="s">
        <v>9404</v>
      </c>
      <c r="W7622" t="s">
        <v>79</v>
      </c>
      <c r="X7622" t="s">
        <v>168</v>
      </c>
      <c r="Y7622" t="s">
        <v>268</v>
      </c>
      <c r="Z7622" t="s">
        <v>268</v>
      </c>
      <c r="AA7622" t="s">
        <v>19</v>
      </c>
      <c r="AC7622" t="s">
        <v>13622</v>
      </c>
      <c r="AD7622">
        <v>1</v>
      </c>
      <c r="AE7622">
        <v>1</v>
      </c>
    </row>
    <row r="7623" spans="1:31">
      <c r="A7623" t="s">
        <v>13623</v>
      </c>
      <c r="B7623" s="93">
        <v>44687</v>
      </c>
      <c r="C7623" s="93">
        <v>44687</v>
      </c>
      <c r="D7623">
        <v>0</v>
      </c>
      <c r="E7623">
        <v>0</v>
      </c>
      <c r="F7623" t="s">
        <v>67</v>
      </c>
      <c r="G7623">
        <v>13756.15738375064</v>
      </c>
      <c r="H7623">
        <v>0</v>
      </c>
      <c r="I7623">
        <v>0</v>
      </c>
      <c r="J7623">
        <v>1</v>
      </c>
      <c r="L7623" t="s">
        <v>65</v>
      </c>
      <c r="M7623" t="s">
        <v>78</v>
      </c>
      <c r="R7623" t="s">
        <v>8556</v>
      </c>
      <c r="T7623" t="s">
        <v>78</v>
      </c>
      <c r="V7623" t="s">
        <v>9404</v>
      </c>
      <c r="W7623" t="s">
        <v>79</v>
      </c>
      <c r="X7623" t="s">
        <v>168</v>
      </c>
      <c r="Y7623" t="s">
        <v>268</v>
      </c>
      <c r="Z7623" t="s">
        <v>268</v>
      </c>
      <c r="AA7623" t="s">
        <v>19</v>
      </c>
      <c r="AC7623" t="s">
        <v>13596</v>
      </c>
      <c r="AD7623">
        <v>1</v>
      </c>
      <c r="AE7623">
        <v>1</v>
      </c>
    </row>
    <row r="7624" spans="1:31">
      <c r="A7624" t="s">
        <v>13624</v>
      </c>
      <c r="B7624" s="93">
        <v>44687</v>
      </c>
      <c r="C7624" s="93">
        <v>44687</v>
      </c>
      <c r="D7624">
        <v>-3.1914791136991401E-3</v>
      </c>
      <c r="E7624">
        <v>-3.1914791136991401E-3</v>
      </c>
      <c r="F7624" t="s">
        <v>67</v>
      </c>
      <c r="G7624">
        <v>13756.15738375064</v>
      </c>
      <c r="H7624">
        <v>-43.902488974998363</v>
      </c>
      <c r="I7624">
        <v>-43.902488974998363</v>
      </c>
      <c r="J7624">
        <v>1</v>
      </c>
      <c r="L7624" t="s">
        <v>65</v>
      </c>
      <c r="M7624" t="s">
        <v>78</v>
      </c>
      <c r="R7624" t="s">
        <v>12998</v>
      </c>
      <c r="T7624" t="s">
        <v>65</v>
      </c>
      <c r="V7624" t="s">
        <v>12999</v>
      </c>
      <c r="W7624" t="s">
        <v>25</v>
      </c>
      <c r="X7624" t="s">
        <v>199</v>
      </c>
      <c r="Y7624" t="s">
        <v>199</v>
      </c>
      <c r="Z7624" t="s">
        <v>199</v>
      </c>
      <c r="AA7624" t="s">
        <v>28</v>
      </c>
      <c r="AC7624" t="s">
        <v>13584</v>
      </c>
      <c r="AD7624">
        <v>1</v>
      </c>
      <c r="AE7624">
        <v>1</v>
      </c>
    </row>
    <row r="7625" spans="1:31">
      <c r="A7625" t="s">
        <v>13625</v>
      </c>
      <c r="B7625" s="93">
        <v>44687</v>
      </c>
      <c r="C7625" s="93">
        <v>44687</v>
      </c>
      <c r="D7625">
        <v>-5.149912087376596E-3</v>
      </c>
      <c r="E7625">
        <v>-5.149912087376596E-3</v>
      </c>
      <c r="F7625" t="s">
        <v>67</v>
      </c>
      <c r="G7625">
        <v>13756.15738375064</v>
      </c>
      <c r="H7625">
        <v>-70.843001186432218</v>
      </c>
      <c r="I7625">
        <v>-70.843001186432218</v>
      </c>
      <c r="J7625">
        <v>1</v>
      </c>
      <c r="L7625" t="s">
        <v>65</v>
      </c>
      <c r="M7625" t="s">
        <v>78</v>
      </c>
      <c r="R7625" t="s">
        <v>8556</v>
      </c>
      <c r="T7625" t="s">
        <v>65</v>
      </c>
      <c r="V7625" t="s">
        <v>9404</v>
      </c>
      <c r="W7625" t="s">
        <v>79</v>
      </c>
      <c r="X7625" t="s">
        <v>168</v>
      </c>
      <c r="Y7625" t="s">
        <v>268</v>
      </c>
      <c r="Z7625" t="s">
        <v>268</v>
      </c>
      <c r="AA7625" t="s">
        <v>19</v>
      </c>
      <c r="AC7625" t="s">
        <v>13622</v>
      </c>
      <c r="AD7625">
        <v>1</v>
      </c>
      <c r="AE7625">
        <v>1</v>
      </c>
    </row>
    <row r="7626" spans="1:31">
      <c r="A7626" t="s">
        <v>13626</v>
      </c>
      <c r="B7626" s="93">
        <v>44687</v>
      </c>
      <c r="C7626" s="93">
        <v>44687</v>
      </c>
      <c r="D7626">
        <v>0</v>
      </c>
      <c r="E7626">
        <v>0</v>
      </c>
      <c r="F7626" t="s">
        <v>67</v>
      </c>
      <c r="G7626">
        <v>13756.15738375064</v>
      </c>
      <c r="H7626">
        <v>0</v>
      </c>
      <c r="I7626">
        <v>0</v>
      </c>
      <c r="J7626">
        <v>1</v>
      </c>
      <c r="L7626" t="s">
        <v>65</v>
      </c>
      <c r="M7626" t="s">
        <v>78</v>
      </c>
      <c r="R7626" t="s">
        <v>8556</v>
      </c>
      <c r="T7626" t="s">
        <v>78</v>
      </c>
      <c r="V7626" t="s">
        <v>9404</v>
      </c>
      <c r="W7626" t="s">
        <v>79</v>
      </c>
      <c r="X7626" t="s">
        <v>168</v>
      </c>
      <c r="Y7626" t="s">
        <v>268</v>
      </c>
      <c r="Z7626" t="s">
        <v>268</v>
      </c>
      <c r="AA7626" t="s">
        <v>19</v>
      </c>
      <c r="AC7626" t="s">
        <v>13588</v>
      </c>
      <c r="AD7626">
        <v>1</v>
      </c>
      <c r="AE7626">
        <v>1</v>
      </c>
    </row>
    <row r="7627" spans="1:31">
      <c r="A7627" t="s">
        <v>13627</v>
      </c>
      <c r="B7627" s="93">
        <v>44687</v>
      </c>
      <c r="C7627" s="93">
        <v>44687</v>
      </c>
      <c r="D7627">
        <v>-2.0150716399538831E-3</v>
      </c>
      <c r="E7627">
        <v>-2.0150716399538831E-3</v>
      </c>
      <c r="F7627" t="s">
        <v>67</v>
      </c>
      <c r="G7627">
        <v>13756.15738375064</v>
      </c>
      <c r="H7627">
        <v>-27.71964261873811</v>
      </c>
      <c r="I7627">
        <v>-27.71964261873811</v>
      </c>
      <c r="J7627">
        <v>1</v>
      </c>
      <c r="L7627" t="s">
        <v>65</v>
      </c>
      <c r="M7627" t="s">
        <v>78</v>
      </c>
      <c r="R7627" t="s">
        <v>8556</v>
      </c>
      <c r="T7627" t="s">
        <v>65</v>
      </c>
      <c r="V7627" t="s">
        <v>9404</v>
      </c>
      <c r="W7627" t="s">
        <v>79</v>
      </c>
      <c r="X7627" t="s">
        <v>168</v>
      </c>
      <c r="Y7627" t="s">
        <v>268</v>
      </c>
      <c r="Z7627" t="s">
        <v>268</v>
      </c>
      <c r="AA7627" t="s">
        <v>19</v>
      </c>
      <c r="AC7627" t="s">
        <v>13628</v>
      </c>
      <c r="AD7627">
        <v>1</v>
      </c>
      <c r="AE7627">
        <v>1</v>
      </c>
    </row>
    <row r="7628" spans="1:31">
      <c r="A7628" t="s">
        <v>13629</v>
      </c>
      <c r="B7628" s="93">
        <v>44687</v>
      </c>
      <c r="C7628" s="93">
        <v>44687</v>
      </c>
      <c r="D7628">
        <v>-2.8104096739101228E-3</v>
      </c>
      <c r="E7628">
        <v>-2.8104096739101228E-3</v>
      </c>
      <c r="F7628" t="s">
        <v>67</v>
      </c>
      <c r="G7628">
        <v>13756.15738375064</v>
      </c>
      <c r="H7628">
        <v>-38.660437787122959</v>
      </c>
      <c r="I7628">
        <v>-38.660437787122959</v>
      </c>
      <c r="J7628">
        <v>1</v>
      </c>
      <c r="L7628" t="s">
        <v>65</v>
      </c>
      <c r="M7628" t="s">
        <v>78</v>
      </c>
      <c r="R7628" t="s">
        <v>12998</v>
      </c>
      <c r="T7628" t="s">
        <v>65</v>
      </c>
      <c r="V7628" t="s">
        <v>12999</v>
      </c>
      <c r="W7628" t="s">
        <v>25</v>
      </c>
      <c r="X7628" t="s">
        <v>199</v>
      </c>
      <c r="Y7628" t="s">
        <v>199</v>
      </c>
      <c r="Z7628" t="s">
        <v>199</v>
      </c>
      <c r="AA7628" t="s">
        <v>28</v>
      </c>
      <c r="AC7628" t="s">
        <v>13590</v>
      </c>
      <c r="AD7628">
        <v>1</v>
      </c>
      <c r="AE7628">
        <v>1</v>
      </c>
    </row>
    <row r="7629" spans="1:31">
      <c r="A7629" t="s">
        <v>13630</v>
      </c>
      <c r="B7629" s="93">
        <v>44687</v>
      </c>
      <c r="C7629" s="93">
        <v>44687</v>
      </c>
      <c r="D7629">
        <v>0.1</v>
      </c>
      <c r="E7629">
        <v>0.1</v>
      </c>
      <c r="F7629" t="s">
        <v>67</v>
      </c>
      <c r="G7629">
        <v>13756.15738375064</v>
      </c>
      <c r="H7629">
        <v>1375.615738375064</v>
      </c>
      <c r="I7629">
        <v>1375.615738375064</v>
      </c>
      <c r="J7629">
        <v>1</v>
      </c>
      <c r="L7629" t="s">
        <v>65</v>
      </c>
      <c r="M7629" t="s">
        <v>68</v>
      </c>
      <c r="R7629" t="s">
        <v>8397</v>
      </c>
      <c r="T7629" t="s">
        <v>68</v>
      </c>
      <c r="V7629" t="s">
        <v>1347</v>
      </c>
      <c r="W7629" t="s">
        <v>1347</v>
      </c>
      <c r="X7629" t="s">
        <v>277</v>
      </c>
      <c r="Y7629" t="s">
        <v>180</v>
      </c>
      <c r="Z7629" t="s">
        <v>180</v>
      </c>
      <c r="AA7629" t="s">
        <v>25</v>
      </c>
      <c r="AC7629" t="s">
        <v>13631</v>
      </c>
      <c r="AD7629">
        <v>1</v>
      </c>
      <c r="AE7629">
        <v>1</v>
      </c>
    </row>
    <row r="7630" spans="1:31">
      <c r="A7630" t="s">
        <v>13632</v>
      </c>
      <c r="B7630" s="93">
        <v>44687</v>
      </c>
      <c r="C7630" s="93">
        <v>44687</v>
      </c>
      <c r="D7630">
        <v>-0.10112089759163199</v>
      </c>
      <c r="E7630">
        <v>-0.10112089759163199</v>
      </c>
      <c r="F7630" t="s">
        <v>67</v>
      </c>
      <c r="G7630">
        <v>13756.15738375064</v>
      </c>
      <c r="H7630">
        <v>-1391.0349820566209</v>
      </c>
      <c r="I7630">
        <v>-1391.0349820566209</v>
      </c>
      <c r="J7630">
        <v>1</v>
      </c>
      <c r="L7630" t="s">
        <v>65</v>
      </c>
      <c r="M7630" t="s">
        <v>68</v>
      </c>
      <c r="R7630" t="s">
        <v>8397</v>
      </c>
      <c r="T7630" t="s">
        <v>65</v>
      </c>
      <c r="V7630" t="s">
        <v>1347</v>
      </c>
      <c r="W7630" t="s">
        <v>1347</v>
      </c>
      <c r="X7630" t="s">
        <v>277</v>
      </c>
      <c r="Y7630" t="s">
        <v>180</v>
      </c>
      <c r="Z7630" t="s">
        <v>180</v>
      </c>
      <c r="AA7630" t="s">
        <v>25</v>
      </c>
      <c r="AC7630" t="s">
        <v>13631</v>
      </c>
      <c r="AD7630">
        <v>1</v>
      </c>
      <c r="AE7630">
        <v>1</v>
      </c>
    </row>
    <row r="7631" spans="1:31">
      <c r="A7631" t="s">
        <v>13633</v>
      </c>
      <c r="B7631" s="93">
        <v>44687</v>
      </c>
      <c r="C7631" s="93">
        <v>44687</v>
      </c>
      <c r="D7631">
        <v>0.1</v>
      </c>
      <c r="E7631">
        <v>0.1</v>
      </c>
      <c r="F7631" t="s">
        <v>67</v>
      </c>
      <c r="G7631">
        <v>13756.15738375064</v>
      </c>
      <c r="H7631">
        <v>1375.615738375064</v>
      </c>
      <c r="I7631">
        <v>1375.615738375064</v>
      </c>
      <c r="J7631">
        <v>1</v>
      </c>
      <c r="L7631" t="s">
        <v>78</v>
      </c>
      <c r="M7631" t="s">
        <v>70</v>
      </c>
      <c r="R7631" t="s">
        <v>8397</v>
      </c>
      <c r="T7631" t="s">
        <v>70</v>
      </c>
      <c r="V7631" t="s">
        <v>1347</v>
      </c>
      <c r="W7631" t="s">
        <v>1347</v>
      </c>
      <c r="X7631" t="s">
        <v>277</v>
      </c>
      <c r="Y7631" t="s">
        <v>180</v>
      </c>
      <c r="Z7631" t="s">
        <v>180</v>
      </c>
      <c r="AA7631" t="s">
        <v>25</v>
      </c>
      <c r="AC7631" t="s">
        <v>13606</v>
      </c>
      <c r="AD7631">
        <v>1</v>
      </c>
      <c r="AE7631">
        <v>1</v>
      </c>
    </row>
    <row r="7632" spans="1:31">
      <c r="A7632" t="s">
        <v>13634</v>
      </c>
      <c r="B7632" s="93">
        <v>44687</v>
      </c>
      <c r="C7632" s="93">
        <v>44687</v>
      </c>
      <c r="D7632">
        <v>-3.0209297557131001E-3</v>
      </c>
      <c r="E7632">
        <v>-3.0209297557131001E-3</v>
      </c>
      <c r="F7632" t="s">
        <v>67</v>
      </c>
      <c r="G7632">
        <v>13756.15738375064</v>
      </c>
      <c r="H7632">
        <v>-41.556385164844762</v>
      </c>
      <c r="I7632">
        <v>-41.556385164844762</v>
      </c>
      <c r="J7632">
        <v>1</v>
      </c>
      <c r="L7632" t="s">
        <v>65</v>
      </c>
      <c r="M7632" t="s">
        <v>78</v>
      </c>
      <c r="R7632" t="s">
        <v>8397</v>
      </c>
      <c r="T7632" t="s">
        <v>65</v>
      </c>
      <c r="V7632" t="s">
        <v>1347</v>
      </c>
      <c r="W7632" t="s">
        <v>1347</v>
      </c>
      <c r="X7632" t="s">
        <v>277</v>
      </c>
      <c r="Y7632" t="s">
        <v>180</v>
      </c>
      <c r="Z7632" t="s">
        <v>180</v>
      </c>
      <c r="AA7632" t="s">
        <v>25</v>
      </c>
      <c r="AC7632" t="s">
        <v>13606</v>
      </c>
      <c r="AD7632">
        <v>1</v>
      </c>
      <c r="AE7632">
        <v>1</v>
      </c>
    </row>
    <row r="7633" spans="1:31">
      <c r="A7633" t="s">
        <v>13635</v>
      </c>
      <c r="B7633" s="93">
        <v>44687</v>
      </c>
      <c r="C7633" s="93">
        <v>44687</v>
      </c>
      <c r="D7633">
        <v>-3.8459125336981802E-3</v>
      </c>
      <c r="E7633">
        <v>-3.8459125336981802E-3</v>
      </c>
      <c r="F7633" t="s">
        <v>67</v>
      </c>
      <c r="G7633">
        <v>13756.15738375064</v>
      </c>
      <c r="H7633">
        <v>-52.904978097691327</v>
      </c>
      <c r="I7633">
        <v>-52.904978097691327</v>
      </c>
      <c r="J7633">
        <v>1</v>
      </c>
      <c r="L7633" t="s">
        <v>68</v>
      </c>
      <c r="M7633" t="s">
        <v>78</v>
      </c>
      <c r="R7633" t="s">
        <v>12998</v>
      </c>
      <c r="T7633" t="s">
        <v>68</v>
      </c>
      <c r="V7633" t="s">
        <v>12999</v>
      </c>
      <c r="W7633" t="s">
        <v>25</v>
      </c>
      <c r="X7633" t="s">
        <v>199</v>
      </c>
      <c r="Y7633" t="s">
        <v>199</v>
      </c>
      <c r="Z7633" t="s">
        <v>199</v>
      </c>
      <c r="AA7633" t="s">
        <v>28</v>
      </c>
      <c r="AC7633" t="s">
        <v>13619</v>
      </c>
      <c r="AD7633">
        <v>1</v>
      </c>
      <c r="AE7633">
        <v>1</v>
      </c>
    </row>
    <row r="7634" spans="1:31">
      <c r="A7634" t="s">
        <v>13636</v>
      </c>
      <c r="B7634" s="93">
        <v>44687</v>
      </c>
      <c r="C7634" s="93">
        <v>44687</v>
      </c>
      <c r="D7634">
        <v>-2.33044E-3</v>
      </c>
      <c r="E7634">
        <v>-2.33044E-3</v>
      </c>
      <c r="F7634" t="s">
        <v>67</v>
      </c>
      <c r="G7634">
        <v>13756.15738375064</v>
      </c>
      <c r="H7634">
        <v>-32.057899413387837</v>
      </c>
      <c r="I7634">
        <v>-32.057899413387837</v>
      </c>
      <c r="J7634">
        <v>1</v>
      </c>
      <c r="L7634" t="s">
        <v>65</v>
      </c>
      <c r="M7634" t="s">
        <v>78</v>
      </c>
      <c r="R7634" t="s">
        <v>8556</v>
      </c>
      <c r="T7634" t="s">
        <v>65</v>
      </c>
      <c r="V7634" t="s">
        <v>9404</v>
      </c>
      <c r="W7634" t="s">
        <v>79</v>
      </c>
      <c r="X7634" t="s">
        <v>168</v>
      </c>
      <c r="Y7634" t="s">
        <v>268</v>
      </c>
      <c r="Z7634" t="s">
        <v>268</v>
      </c>
      <c r="AA7634" t="s">
        <v>19</v>
      </c>
      <c r="AC7634" t="s">
        <v>13637</v>
      </c>
      <c r="AD7634">
        <v>1</v>
      </c>
      <c r="AE7634">
        <v>1</v>
      </c>
    </row>
    <row r="7635" spans="1:31">
      <c r="A7635" t="s">
        <v>13638</v>
      </c>
      <c r="B7635" s="93">
        <v>44687</v>
      </c>
      <c r="C7635" s="93">
        <v>44687</v>
      </c>
      <c r="D7635">
        <v>-2.3256462055185789E-3</v>
      </c>
      <c r="E7635">
        <v>-2.3256462055185789E-3</v>
      </c>
      <c r="F7635" t="s">
        <v>67</v>
      </c>
      <c r="G7635">
        <v>13756.15738375064</v>
      </c>
      <c r="H7635">
        <v>-31.991955222036051</v>
      </c>
      <c r="I7635">
        <v>-31.991955222036051</v>
      </c>
      <c r="J7635">
        <v>1</v>
      </c>
      <c r="L7635" t="s">
        <v>65</v>
      </c>
      <c r="M7635" t="s">
        <v>78</v>
      </c>
      <c r="R7635" t="s">
        <v>8556</v>
      </c>
      <c r="T7635" t="s">
        <v>65</v>
      </c>
      <c r="V7635" t="s">
        <v>9404</v>
      </c>
      <c r="W7635" t="s">
        <v>79</v>
      </c>
      <c r="X7635" t="s">
        <v>168</v>
      </c>
      <c r="Y7635" t="s">
        <v>268</v>
      </c>
      <c r="Z7635" t="s">
        <v>268</v>
      </c>
      <c r="AA7635" t="s">
        <v>19</v>
      </c>
      <c r="AC7635" t="s">
        <v>13639</v>
      </c>
      <c r="AD7635">
        <v>1</v>
      </c>
      <c r="AE7635">
        <v>1</v>
      </c>
    </row>
    <row r="7636" spans="1:31">
      <c r="A7636" t="s">
        <v>13640</v>
      </c>
      <c r="B7636" s="93">
        <v>44687</v>
      </c>
      <c r="C7636" s="93">
        <v>44687</v>
      </c>
      <c r="D7636">
        <v>0</v>
      </c>
      <c r="E7636">
        <v>0</v>
      </c>
      <c r="F7636" t="s">
        <v>67</v>
      </c>
      <c r="G7636">
        <v>13756.15738375064</v>
      </c>
      <c r="H7636">
        <v>0</v>
      </c>
      <c r="I7636">
        <v>0</v>
      </c>
      <c r="J7636">
        <v>1</v>
      </c>
      <c r="L7636" t="s">
        <v>9526</v>
      </c>
      <c r="M7636" t="s">
        <v>78</v>
      </c>
      <c r="R7636" t="s">
        <v>8556</v>
      </c>
      <c r="T7636" t="s">
        <v>78</v>
      </c>
      <c r="V7636" t="s">
        <v>9404</v>
      </c>
      <c r="W7636" t="s">
        <v>79</v>
      </c>
      <c r="X7636" t="s">
        <v>168</v>
      </c>
      <c r="Y7636" t="s">
        <v>268</v>
      </c>
      <c r="Z7636" t="s">
        <v>268</v>
      </c>
      <c r="AA7636" t="s">
        <v>19</v>
      </c>
      <c r="AC7636" t="s">
        <v>13641</v>
      </c>
      <c r="AD7636">
        <v>1</v>
      </c>
      <c r="AE7636">
        <v>1</v>
      </c>
    </row>
    <row r="7637" spans="1:31">
      <c r="A7637" t="s">
        <v>13642</v>
      </c>
      <c r="B7637" s="93">
        <v>44687</v>
      </c>
      <c r="C7637" s="93">
        <v>44687</v>
      </c>
      <c r="D7637">
        <v>0</v>
      </c>
      <c r="E7637">
        <v>0</v>
      </c>
      <c r="F7637" t="s">
        <v>67</v>
      </c>
      <c r="G7637">
        <v>13756.15738375064</v>
      </c>
      <c r="H7637">
        <v>0</v>
      </c>
      <c r="I7637">
        <v>0</v>
      </c>
      <c r="J7637">
        <v>1</v>
      </c>
      <c r="L7637" t="s">
        <v>65</v>
      </c>
      <c r="M7637" t="s">
        <v>78</v>
      </c>
      <c r="R7637" t="s">
        <v>8556</v>
      </c>
      <c r="T7637" t="s">
        <v>78</v>
      </c>
      <c r="V7637" t="s">
        <v>9404</v>
      </c>
      <c r="W7637" t="s">
        <v>79</v>
      </c>
      <c r="X7637" t="s">
        <v>168</v>
      </c>
      <c r="Y7637" t="s">
        <v>268</v>
      </c>
      <c r="Z7637" t="s">
        <v>268</v>
      </c>
      <c r="AA7637" t="s">
        <v>19</v>
      </c>
      <c r="AC7637" t="s">
        <v>13586</v>
      </c>
      <c r="AD7637">
        <v>1</v>
      </c>
      <c r="AE7637">
        <v>1</v>
      </c>
    </row>
    <row r="7638" spans="1:31">
      <c r="A7638" t="s">
        <v>13643</v>
      </c>
      <c r="B7638" s="93">
        <v>44687</v>
      </c>
      <c r="C7638" s="93">
        <v>44687</v>
      </c>
      <c r="D7638">
        <v>0</v>
      </c>
      <c r="E7638">
        <v>0</v>
      </c>
      <c r="F7638" t="s">
        <v>67</v>
      </c>
      <c r="G7638">
        <v>13756.15738375064</v>
      </c>
      <c r="H7638">
        <v>0</v>
      </c>
      <c r="I7638">
        <v>0</v>
      </c>
      <c r="J7638">
        <v>1</v>
      </c>
      <c r="L7638" t="s">
        <v>65</v>
      </c>
      <c r="M7638" t="s">
        <v>78</v>
      </c>
      <c r="R7638" t="s">
        <v>8556</v>
      </c>
      <c r="T7638" t="s">
        <v>78</v>
      </c>
      <c r="V7638" t="s">
        <v>9404</v>
      </c>
      <c r="W7638" t="s">
        <v>79</v>
      </c>
      <c r="X7638" t="s">
        <v>168</v>
      </c>
      <c r="Y7638" t="s">
        <v>268</v>
      </c>
      <c r="Z7638" t="s">
        <v>268</v>
      </c>
      <c r="AA7638" t="s">
        <v>19</v>
      </c>
      <c r="AC7638" t="s">
        <v>13639</v>
      </c>
      <c r="AD7638">
        <v>1</v>
      </c>
      <c r="AE7638">
        <v>1</v>
      </c>
    </row>
    <row r="7639" spans="1:31">
      <c r="A7639" t="s">
        <v>13644</v>
      </c>
      <c r="B7639" s="93">
        <v>44687</v>
      </c>
      <c r="C7639" s="93">
        <v>44687</v>
      </c>
      <c r="D7639">
        <v>0</v>
      </c>
      <c r="E7639">
        <v>0</v>
      </c>
      <c r="F7639" t="s">
        <v>67</v>
      </c>
      <c r="G7639">
        <v>13756.15738375064</v>
      </c>
      <c r="H7639">
        <v>0</v>
      </c>
      <c r="I7639">
        <v>0</v>
      </c>
      <c r="J7639">
        <v>1</v>
      </c>
      <c r="L7639" t="s">
        <v>65</v>
      </c>
      <c r="M7639" t="s">
        <v>78</v>
      </c>
      <c r="R7639" t="s">
        <v>8397</v>
      </c>
      <c r="T7639" t="s">
        <v>78</v>
      </c>
      <c r="V7639" t="s">
        <v>1347</v>
      </c>
      <c r="W7639" t="s">
        <v>1347</v>
      </c>
      <c r="X7639" t="s">
        <v>277</v>
      </c>
      <c r="Y7639" t="s">
        <v>180</v>
      </c>
      <c r="Z7639" t="s">
        <v>180</v>
      </c>
      <c r="AA7639" t="s">
        <v>25</v>
      </c>
      <c r="AC7639" t="s">
        <v>13606</v>
      </c>
      <c r="AD7639">
        <v>1</v>
      </c>
      <c r="AE7639">
        <v>1</v>
      </c>
    </row>
    <row r="7640" spans="1:31">
      <c r="A7640" t="s">
        <v>13645</v>
      </c>
      <c r="B7640" s="93">
        <v>44687</v>
      </c>
      <c r="C7640" s="93">
        <v>44687</v>
      </c>
      <c r="D7640">
        <v>-1.279062319953802E-3</v>
      </c>
      <c r="E7640">
        <v>-1.279062319953802E-3</v>
      </c>
      <c r="F7640" t="s">
        <v>67</v>
      </c>
      <c r="G7640">
        <v>13756.15738375064</v>
      </c>
      <c r="H7640">
        <v>-17.594982576909711</v>
      </c>
      <c r="I7640">
        <v>-17.594982576909711</v>
      </c>
      <c r="J7640">
        <v>1</v>
      </c>
      <c r="L7640" t="s">
        <v>65</v>
      </c>
      <c r="R7640" t="s">
        <v>8556</v>
      </c>
      <c r="T7640" t="s">
        <v>65</v>
      </c>
      <c r="V7640" t="s">
        <v>8402</v>
      </c>
      <c r="W7640" t="s">
        <v>7116</v>
      </c>
      <c r="X7640" t="s">
        <v>168</v>
      </c>
      <c r="Y7640" t="s">
        <v>268</v>
      </c>
      <c r="Z7640" t="s">
        <v>268</v>
      </c>
      <c r="AA7640" t="s">
        <v>19</v>
      </c>
      <c r="AC7640" t="s">
        <v>13646</v>
      </c>
      <c r="AD7640">
        <v>1</v>
      </c>
      <c r="AE7640">
        <v>1</v>
      </c>
    </row>
    <row r="7641" spans="1:31">
      <c r="A7641" t="s">
        <v>13647</v>
      </c>
      <c r="B7641" s="93">
        <v>44687</v>
      </c>
      <c r="C7641" s="93">
        <v>44687</v>
      </c>
      <c r="D7641">
        <v>0</v>
      </c>
      <c r="E7641">
        <v>0</v>
      </c>
      <c r="F7641" t="s">
        <v>67</v>
      </c>
      <c r="G7641">
        <v>13756.15738375064</v>
      </c>
      <c r="H7641">
        <v>0</v>
      </c>
      <c r="I7641">
        <v>0</v>
      </c>
      <c r="J7641">
        <v>1</v>
      </c>
      <c r="L7641" t="s">
        <v>65</v>
      </c>
      <c r="M7641" t="s">
        <v>78</v>
      </c>
      <c r="R7641" t="s">
        <v>8556</v>
      </c>
      <c r="T7641" t="s">
        <v>78</v>
      </c>
      <c r="V7641" t="s">
        <v>9404</v>
      </c>
      <c r="W7641" t="s">
        <v>79</v>
      </c>
      <c r="X7641" t="s">
        <v>168</v>
      </c>
      <c r="Y7641" t="s">
        <v>268</v>
      </c>
      <c r="Z7641" t="s">
        <v>268</v>
      </c>
      <c r="AA7641" t="s">
        <v>19</v>
      </c>
      <c r="AC7641" t="s">
        <v>13637</v>
      </c>
      <c r="AD7641">
        <v>1</v>
      </c>
      <c r="AE7641">
        <v>1</v>
      </c>
    </row>
    <row r="7642" spans="1:31">
      <c r="A7642" t="s">
        <v>13648</v>
      </c>
      <c r="B7642" s="93">
        <v>44687</v>
      </c>
      <c r="C7642" s="93">
        <v>44687</v>
      </c>
      <c r="D7642">
        <v>0</v>
      </c>
      <c r="E7642">
        <v>0</v>
      </c>
      <c r="F7642" t="s">
        <v>67</v>
      </c>
      <c r="G7642">
        <v>13756.15738375064</v>
      </c>
      <c r="H7642">
        <v>0</v>
      </c>
      <c r="I7642">
        <v>0</v>
      </c>
      <c r="J7642">
        <v>1</v>
      </c>
      <c r="L7642" t="s">
        <v>65</v>
      </c>
      <c r="M7642" t="s">
        <v>78</v>
      </c>
      <c r="R7642" t="s">
        <v>8556</v>
      </c>
      <c r="T7642" t="s">
        <v>78</v>
      </c>
      <c r="V7642" t="s">
        <v>9404</v>
      </c>
      <c r="W7642" t="s">
        <v>79</v>
      </c>
      <c r="X7642" t="s">
        <v>168</v>
      </c>
      <c r="Y7642" t="s">
        <v>268</v>
      </c>
      <c r="Z7642" t="s">
        <v>268</v>
      </c>
      <c r="AA7642" t="s">
        <v>19</v>
      </c>
      <c r="AC7642" t="s">
        <v>13628</v>
      </c>
      <c r="AD7642">
        <v>1</v>
      </c>
      <c r="AE7642">
        <v>1</v>
      </c>
    </row>
    <row r="7643" spans="1:31">
      <c r="A7643" t="s">
        <v>13649</v>
      </c>
      <c r="B7643" s="93">
        <v>44687</v>
      </c>
      <c r="C7643" s="93">
        <v>44687</v>
      </c>
      <c r="D7643">
        <v>-197.8</v>
      </c>
      <c r="E7643">
        <v>-197.8</v>
      </c>
      <c r="F7643" t="s">
        <v>82</v>
      </c>
      <c r="G7643">
        <v>5.1098620337250891</v>
      </c>
      <c r="H7643">
        <v>-1010.730710270823</v>
      </c>
      <c r="I7643">
        <v>-1010.730710270823</v>
      </c>
      <c r="J7643">
        <v>1</v>
      </c>
      <c r="L7643" t="s">
        <v>78</v>
      </c>
      <c r="M7643" t="s">
        <v>13650</v>
      </c>
      <c r="R7643" t="s">
        <v>12998</v>
      </c>
      <c r="T7643" t="s">
        <v>78</v>
      </c>
      <c r="V7643" t="s">
        <v>12999</v>
      </c>
      <c r="W7643" t="s">
        <v>25</v>
      </c>
      <c r="X7643" t="s">
        <v>199</v>
      </c>
      <c r="Y7643" t="s">
        <v>199</v>
      </c>
      <c r="Z7643" t="s">
        <v>199</v>
      </c>
      <c r="AA7643" t="s">
        <v>28</v>
      </c>
      <c r="AC7643" t="s">
        <v>13598</v>
      </c>
      <c r="AD7643">
        <v>1</v>
      </c>
      <c r="AE7643">
        <v>1</v>
      </c>
    </row>
    <row r="7644" spans="1:31">
      <c r="A7644" t="s">
        <v>13651</v>
      </c>
      <c r="B7644" s="93">
        <v>44687</v>
      </c>
      <c r="C7644" s="93">
        <v>44687</v>
      </c>
      <c r="D7644">
        <v>-197.8</v>
      </c>
      <c r="E7644">
        <v>-197.8</v>
      </c>
      <c r="F7644" t="s">
        <v>82</v>
      </c>
      <c r="G7644">
        <v>5.1098620337250891</v>
      </c>
      <c r="H7644">
        <v>-1010.730710270823</v>
      </c>
      <c r="I7644">
        <v>-1010.730710270823</v>
      </c>
      <c r="J7644">
        <v>1</v>
      </c>
      <c r="L7644" t="s">
        <v>78</v>
      </c>
      <c r="M7644" t="s">
        <v>3716</v>
      </c>
      <c r="R7644" t="s">
        <v>12998</v>
      </c>
      <c r="T7644" t="s">
        <v>78</v>
      </c>
      <c r="V7644" t="s">
        <v>12999</v>
      </c>
      <c r="W7644" t="s">
        <v>25</v>
      </c>
      <c r="X7644" t="s">
        <v>199</v>
      </c>
      <c r="Y7644" t="s">
        <v>199</v>
      </c>
      <c r="Z7644" t="s">
        <v>199</v>
      </c>
      <c r="AA7644" t="s">
        <v>28</v>
      </c>
      <c r="AC7644" t="s">
        <v>13592</v>
      </c>
      <c r="AD7644">
        <v>1</v>
      </c>
      <c r="AE7644">
        <v>1</v>
      </c>
    </row>
    <row r="7645" spans="1:31">
      <c r="A7645" t="s">
        <v>13652</v>
      </c>
      <c r="B7645" s="93">
        <v>44687</v>
      </c>
      <c r="C7645" s="93">
        <v>44687</v>
      </c>
      <c r="D7645">
        <v>-98.54</v>
      </c>
      <c r="E7645">
        <v>-98.54</v>
      </c>
      <c r="F7645" t="s">
        <v>82</v>
      </c>
      <c r="G7645">
        <v>5.1098620337250891</v>
      </c>
      <c r="H7645">
        <v>-503.52580480327032</v>
      </c>
      <c r="I7645">
        <v>-503.52580480327032</v>
      </c>
      <c r="J7645">
        <v>1</v>
      </c>
      <c r="L7645" t="s">
        <v>78</v>
      </c>
      <c r="M7645" t="s">
        <v>13653</v>
      </c>
      <c r="R7645" t="s">
        <v>12998</v>
      </c>
      <c r="T7645" t="s">
        <v>78</v>
      </c>
      <c r="V7645" t="s">
        <v>12999</v>
      </c>
      <c r="W7645" t="s">
        <v>25</v>
      </c>
      <c r="X7645" t="s">
        <v>199</v>
      </c>
      <c r="Y7645" t="s">
        <v>199</v>
      </c>
      <c r="Z7645" t="s">
        <v>199</v>
      </c>
      <c r="AA7645" t="s">
        <v>28</v>
      </c>
      <c r="AC7645" t="s">
        <v>13584</v>
      </c>
      <c r="AD7645">
        <v>1</v>
      </c>
      <c r="AE7645">
        <v>1</v>
      </c>
    </row>
    <row r="7646" spans="1:31">
      <c r="A7646" t="s">
        <v>13654</v>
      </c>
      <c r="B7646" s="93">
        <v>44687</v>
      </c>
      <c r="C7646" s="93">
        <v>44687</v>
      </c>
      <c r="D7646">
        <v>-98.54</v>
      </c>
      <c r="E7646">
        <v>-98.54</v>
      </c>
      <c r="F7646" t="s">
        <v>82</v>
      </c>
      <c r="G7646">
        <v>5.1098620337250891</v>
      </c>
      <c r="H7646">
        <v>-503.52580480327032</v>
      </c>
      <c r="I7646">
        <v>-503.52580480327032</v>
      </c>
      <c r="J7646">
        <v>1</v>
      </c>
      <c r="L7646" t="s">
        <v>78</v>
      </c>
      <c r="M7646" t="s">
        <v>13461</v>
      </c>
      <c r="R7646" t="s">
        <v>12998</v>
      </c>
      <c r="T7646" t="s">
        <v>78</v>
      </c>
      <c r="V7646" t="s">
        <v>12999</v>
      </c>
      <c r="W7646" t="s">
        <v>25</v>
      </c>
      <c r="X7646" t="s">
        <v>199</v>
      </c>
      <c r="Y7646" t="s">
        <v>199</v>
      </c>
      <c r="Z7646" t="s">
        <v>199</v>
      </c>
      <c r="AA7646" t="s">
        <v>28</v>
      </c>
      <c r="AC7646" t="s">
        <v>13590</v>
      </c>
      <c r="AD7646">
        <v>1</v>
      </c>
      <c r="AE7646">
        <v>1</v>
      </c>
    </row>
    <row r="7647" spans="1:31">
      <c r="A7647" t="s">
        <v>13655</v>
      </c>
      <c r="B7647" s="93">
        <v>44687</v>
      </c>
      <c r="C7647" s="93">
        <v>44687</v>
      </c>
      <c r="D7647">
        <v>-197.8</v>
      </c>
      <c r="E7647">
        <v>-197.8</v>
      </c>
      <c r="F7647" t="s">
        <v>82</v>
      </c>
      <c r="G7647">
        <v>5.1098620337250891</v>
      </c>
      <c r="H7647">
        <v>-1010.730710270823</v>
      </c>
      <c r="I7647">
        <v>-1010.730710270823</v>
      </c>
      <c r="J7647">
        <v>1</v>
      </c>
      <c r="L7647" t="s">
        <v>78</v>
      </c>
      <c r="M7647" t="s">
        <v>3479</v>
      </c>
      <c r="R7647" t="s">
        <v>12998</v>
      </c>
      <c r="T7647" t="s">
        <v>78</v>
      </c>
      <c r="V7647" t="s">
        <v>12999</v>
      </c>
      <c r="W7647" t="s">
        <v>25</v>
      </c>
      <c r="X7647" t="s">
        <v>199</v>
      </c>
      <c r="Y7647" t="s">
        <v>199</v>
      </c>
      <c r="Z7647" t="s">
        <v>199</v>
      </c>
      <c r="AA7647" t="s">
        <v>28</v>
      </c>
      <c r="AC7647" t="s">
        <v>13619</v>
      </c>
      <c r="AD7647">
        <v>1</v>
      </c>
      <c r="AE7647">
        <v>1</v>
      </c>
    </row>
    <row r="7648" spans="1:31">
      <c r="A7648" t="s">
        <v>13656</v>
      </c>
      <c r="B7648" s="93">
        <v>44687</v>
      </c>
      <c r="C7648" s="93">
        <v>44687</v>
      </c>
      <c r="D7648">
        <v>-197.8</v>
      </c>
      <c r="E7648">
        <v>-197.8</v>
      </c>
      <c r="F7648" t="s">
        <v>82</v>
      </c>
      <c r="G7648">
        <v>5.1098620337250891</v>
      </c>
      <c r="H7648">
        <v>-1010.730710270823</v>
      </c>
      <c r="I7648">
        <v>-1010.730710270823</v>
      </c>
      <c r="J7648">
        <v>1</v>
      </c>
      <c r="L7648" t="s">
        <v>78</v>
      </c>
      <c r="M7648" t="s">
        <v>3719</v>
      </c>
      <c r="R7648" t="s">
        <v>12998</v>
      </c>
      <c r="T7648" t="s">
        <v>78</v>
      </c>
      <c r="V7648" t="s">
        <v>12999</v>
      </c>
      <c r="W7648" t="s">
        <v>25</v>
      </c>
      <c r="X7648" t="s">
        <v>199</v>
      </c>
      <c r="Y7648" t="s">
        <v>199</v>
      </c>
      <c r="Z7648" t="s">
        <v>199</v>
      </c>
      <c r="AA7648" t="s">
        <v>28</v>
      </c>
      <c r="AC7648" t="s">
        <v>13594</v>
      </c>
      <c r="AD7648">
        <v>1</v>
      </c>
      <c r="AE7648">
        <v>1</v>
      </c>
    </row>
    <row r="7649" spans="1:31">
      <c r="A7649" t="s">
        <v>13657</v>
      </c>
      <c r="B7649" s="93">
        <v>44687</v>
      </c>
      <c r="C7649" s="93">
        <v>44687</v>
      </c>
      <c r="D7649">
        <v>-197.8</v>
      </c>
      <c r="E7649">
        <v>-197.8</v>
      </c>
      <c r="F7649" t="s">
        <v>82</v>
      </c>
      <c r="G7649">
        <v>5.1098620337250891</v>
      </c>
      <c r="H7649">
        <v>-1010.730710270823</v>
      </c>
      <c r="I7649">
        <v>-1010.730710270823</v>
      </c>
      <c r="J7649">
        <v>1</v>
      </c>
      <c r="L7649" t="s">
        <v>78</v>
      </c>
      <c r="M7649" t="s">
        <v>234</v>
      </c>
      <c r="R7649" t="s">
        <v>12998</v>
      </c>
      <c r="T7649" t="s">
        <v>78</v>
      </c>
      <c r="V7649" t="s">
        <v>12999</v>
      </c>
      <c r="W7649" t="s">
        <v>25</v>
      </c>
      <c r="X7649" t="s">
        <v>199</v>
      </c>
      <c r="Y7649" t="s">
        <v>199</v>
      </c>
      <c r="Z7649" t="s">
        <v>199</v>
      </c>
      <c r="AA7649" t="s">
        <v>28</v>
      </c>
      <c r="AC7649" t="s">
        <v>13600</v>
      </c>
      <c r="AD7649">
        <v>1</v>
      </c>
      <c r="AE7649">
        <v>1</v>
      </c>
    </row>
    <row r="7650" spans="1:31">
      <c r="A7650" t="s">
        <v>13658</v>
      </c>
      <c r="B7650" s="93">
        <v>44686</v>
      </c>
      <c r="C7650" s="93">
        <v>44686</v>
      </c>
      <c r="D7650">
        <v>-6.2349474193027447E-3</v>
      </c>
      <c r="E7650">
        <v>-6.2349474193027447E-3</v>
      </c>
      <c r="F7650" t="s">
        <v>67</v>
      </c>
      <c r="G7650">
        <v>13910.27848101266</v>
      </c>
      <c r="H7650">
        <v>-86.729854916972371</v>
      </c>
      <c r="I7650">
        <v>-86.729854916972371</v>
      </c>
      <c r="J7650">
        <v>1</v>
      </c>
      <c r="L7650" t="s">
        <v>72</v>
      </c>
      <c r="M7650" t="s">
        <v>9061</v>
      </c>
      <c r="R7650" t="s">
        <v>13659</v>
      </c>
      <c r="T7650" t="s">
        <v>72</v>
      </c>
      <c r="V7650" t="s">
        <v>4153</v>
      </c>
      <c r="W7650" t="s">
        <v>4154</v>
      </c>
      <c r="X7650" t="s">
        <v>168</v>
      </c>
      <c r="Y7650" t="s">
        <v>268</v>
      </c>
      <c r="Z7650" t="s">
        <v>268</v>
      </c>
      <c r="AA7650" t="s">
        <v>19</v>
      </c>
      <c r="AC7650" t="s">
        <v>13660</v>
      </c>
      <c r="AD7650">
        <v>1</v>
      </c>
      <c r="AE7650">
        <v>1</v>
      </c>
    </row>
    <row r="7651" spans="1:31">
      <c r="A7651" t="s">
        <v>13661</v>
      </c>
      <c r="B7651" s="93">
        <v>44686</v>
      </c>
      <c r="C7651" s="93">
        <v>44686</v>
      </c>
      <c r="D7651">
        <v>-1.6714012930888001E-3</v>
      </c>
      <c r="E7651">
        <v>-1.6714012930888001E-3</v>
      </c>
      <c r="F7651" t="s">
        <v>67</v>
      </c>
      <c r="G7651">
        <v>13910.27848101266</v>
      </c>
      <c r="H7651">
        <v>-23.249657440389861</v>
      </c>
      <c r="I7651">
        <v>-23.249657440389861</v>
      </c>
      <c r="J7651">
        <v>1</v>
      </c>
      <c r="L7651" t="s">
        <v>76</v>
      </c>
      <c r="R7651" t="s">
        <v>13662</v>
      </c>
      <c r="T7651" t="s">
        <v>76</v>
      </c>
      <c r="V7651" t="s">
        <v>8402</v>
      </c>
      <c r="W7651" t="s">
        <v>7116</v>
      </c>
      <c r="X7651" t="s">
        <v>168</v>
      </c>
      <c r="Y7651" t="s">
        <v>268</v>
      </c>
      <c r="Z7651" t="s">
        <v>268</v>
      </c>
      <c r="AA7651" t="s">
        <v>19</v>
      </c>
      <c r="AC7651" t="s">
        <v>13663</v>
      </c>
      <c r="AD7651">
        <v>1</v>
      </c>
      <c r="AE7651">
        <v>1</v>
      </c>
    </row>
    <row r="7652" spans="1:31">
      <c r="A7652" t="s">
        <v>13664</v>
      </c>
      <c r="B7652" s="93">
        <v>44684</v>
      </c>
      <c r="C7652" s="93">
        <v>44684</v>
      </c>
      <c r="D7652">
        <v>-8.825465107314967E-3</v>
      </c>
      <c r="E7652">
        <v>-8.825465107314967E-3</v>
      </c>
      <c r="F7652" t="s">
        <v>67</v>
      </c>
      <c r="G7652">
        <v>13889.260739260741</v>
      </c>
      <c r="H7652">
        <v>-122.5791860207454</v>
      </c>
      <c r="I7652">
        <v>-122.5791860207454</v>
      </c>
      <c r="J7652">
        <v>1</v>
      </c>
      <c r="L7652" t="s">
        <v>72</v>
      </c>
      <c r="M7652" t="s">
        <v>9061</v>
      </c>
      <c r="R7652" t="s">
        <v>13665</v>
      </c>
      <c r="T7652" t="s">
        <v>72</v>
      </c>
      <c r="V7652" t="s">
        <v>4153</v>
      </c>
      <c r="W7652" t="s">
        <v>4154</v>
      </c>
      <c r="X7652" t="s">
        <v>168</v>
      </c>
      <c r="Y7652" t="s">
        <v>268</v>
      </c>
      <c r="Z7652" t="s">
        <v>268</v>
      </c>
      <c r="AA7652" t="s">
        <v>19</v>
      </c>
      <c r="AC7652" t="s">
        <v>13666</v>
      </c>
      <c r="AD7652">
        <v>1</v>
      </c>
      <c r="AE7652">
        <v>1</v>
      </c>
    </row>
    <row r="7653" spans="1:31">
      <c r="A7653" t="s">
        <v>13667</v>
      </c>
      <c r="B7653" s="93">
        <v>44683</v>
      </c>
      <c r="C7653" s="93">
        <v>44683</v>
      </c>
      <c r="D7653">
        <v>2.5142999999999999E-2</v>
      </c>
      <c r="E7653">
        <v>2.5142999999999999E-2</v>
      </c>
      <c r="F7653" t="s">
        <v>67</v>
      </c>
      <c r="G7653">
        <v>14498.07106598985</v>
      </c>
      <c r="H7653">
        <v>364.52500081218272</v>
      </c>
      <c r="I7653">
        <v>364.52500081218272</v>
      </c>
      <c r="J7653">
        <v>1</v>
      </c>
      <c r="L7653" t="s">
        <v>13251</v>
      </c>
      <c r="M7653" t="s">
        <v>65</v>
      </c>
      <c r="R7653" t="s">
        <v>12833</v>
      </c>
      <c r="T7653" t="s">
        <v>65</v>
      </c>
      <c r="V7653" t="s">
        <v>9991</v>
      </c>
      <c r="W7653" t="s">
        <v>9991</v>
      </c>
      <c r="X7653" t="s">
        <v>1132</v>
      </c>
      <c r="Y7653" t="s">
        <v>1133</v>
      </c>
      <c r="Z7653" t="s">
        <v>1133</v>
      </c>
      <c r="AA7653" t="s">
        <v>30</v>
      </c>
      <c r="AC7653" t="s">
        <v>13668</v>
      </c>
      <c r="AD7653">
        <v>1</v>
      </c>
      <c r="AE7653">
        <v>1</v>
      </c>
    </row>
    <row r="7654" spans="1:31">
      <c r="A7654" t="s">
        <v>13669</v>
      </c>
      <c r="B7654" s="93">
        <v>44683</v>
      </c>
      <c r="C7654" s="93">
        <v>44683</v>
      </c>
      <c r="D7654">
        <v>0.52307041099999996</v>
      </c>
      <c r="E7654">
        <v>0.52307041099999996</v>
      </c>
      <c r="F7654" t="s">
        <v>67</v>
      </c>
      <c r="G7654">
        <v>14498.07106598985</v>
      </c>
      <c r="H7654">
        <v>7583.5119911945167</v>
      </c>
      <c r="I7654">
        <v>7583.5119911945167</v>
      </c>
      <c r="J7654">
        <v>1</v>
      </c>
      <c r="M7654" t="s">
        <v>65</v>
      </c>
      <c r="R7654" t="s">
        <v>13670</v>
      </c>
      <c r="T7654" t="s">
        <v>65</v>
      </c>
      <c r="V7654" t="s">
        <v>3423</v>
      </c>
      <c r="W7654" t="s">
        <v>25</v>
      </c>
      <c r="X7654" t="s">
        <v>277</v>
      </c>
      <c r="Y7654" t="s">
        <v>180</v>
      </c>
      <c r="Z7654" t="s">
        <v>180</v>
      </c>
      <c r="AA7654" t="s">
        <v>25</v>
      </c>
      <c r="AC7654" t="s">
        <v>13671</v>
      </c>
      <c r="AD7654">
        <v>1</v>
      </c>
      <c r="AE7654">
        <v>1</v>
      </c>
    </row>
    <row r="7655" spans="1:31">
      <c r="A7655" t="s">
        <v>13672</v>
      </c>
      <c r="B7655" s="93">
        <v>44683</v>
      </c>
      <c r="C7655" s="93">
        <v>44683</v>
      </c>
      <c r="D7655">
        <v>-9.8156045418554862E-3</v>
      </c>
      <c r="E7655">
        <v>-9.8156045418554862E-3</v>
      </c>
      <c r="F7655" t="s">
        <v>67</v>
      </c>
      <c r="G7655">
        <v>14498.07106598985</v>
      </c>
      <c r="H7655">
        <v>-142.30733220347349</v>
      </c>
      <c r="I7655">
        <v>-142.30733220347349</v>
      </c>
      <c r="J7655">
        <v>1</v>
      </c>
      <c r="L7655" t="s">
        <v>65</v>
      </c>
      <c r="M7655" t="s">
        <v>9061</v>
      </c>
      <c r="R7655" t="s">
        <v>13673</v>
      </c>
      <c r="T7655" t="s">
        <v>65</v>
      </c>
      <c r="V7655" t="s">
        <v>4153</v>
      </c>
      <c r="W7655" t="s">
        <v>4154</v>
      </c>
      <c r="X7655" t="s">
        <v>168</v>
      </c>
      <c r="Y7655" t="s">
        <v>268</v>
      </c>
      <c r="Z7655" t="s">
        <v>268</v>
      </c>
      <c r="AA7655" t="s">
        <v>19</v>
      </c>
      <c r="AC7655" t="s">
        <v>13674</v>
      </c>
      <c r="AD7655">
        <v>1</v>
      </c>
      <c r="AE7655">
        <v>1</v>
      </c>
    </row>
    <row r="7656" spans="1:31">
      <c r="A7656" t="s">
        <v>13675</v>
      </c>
      <c r="B7656" s="93">
        <v>44680</v>
      </c>
      <c r="C7656" s="93">
        <v>44680</v>
      </c>
      <c r="D7656">
        <v>2</v>
      </c>
      <c r="E7656">
        <v>2</v>
      </c>
      <c r="F7656" t="s">
        <v>67</v>
      </c>
      <c r="G7656">
        <v>14079.110444777611</v>
      </c>
      <c r="H7656">
        <v>28158.220889555221</v>
      </c>
      <c r="I7656">
        <v>28158.220889555221</v>
      </c>
      <c r="J7656">
        <v>1</v>
      </c>
      <c r="L7656" t="s">
        <v>78</v>
      </c>
      <c r="M7656" t="s">
        <v>65</v>
      </c>
      <c r="R7656" t="s">
        <v>8397</v>
      </c>
      <c r="T7656" t="s">
        <v>65</v>
      </c>
      <c r="V7656" t="s">
        <v>1347</v>
      </c>
      <c r="W7656" t="s">
        <v>1347</v>
      </c>
      <c r="X7656" t="s">
        <v>277</v>
      </c>
      <c r="Y7656" t="s">
        <v>180</v>
      </c>
      <c r="Z7656" t="s">
        <v>180</v>
      </c>
      <c r="AA7656" t="s">
        <v>25</v>
      </c>
      <c r="AC7656" t="s">
        <v>13676</v>
      </c>
      <c r="AD7656">
        <v>1</v>
      </c>
      <c r="AE7656">
        <v>1</v>
      </c>
    </row>
    <row r="7657" spans="1:31">
      <c r="A7657" t="s">
        <v>13677</v>
      </c>
      <c r="B7657" s="93">
        <v>44680</v>
      </c>
      <c r="C7657" s="93">
        <v>44680</v>
      </c>
      <c r="D7657">
        <v>-2</v>
      </c>
      <c r="E7657">
        <v>-2</v>
      </c>
      <c r="F7657" t="s">
        <v>67</v>
      </c>
      <c r="G7657">
        <v>14079.110444777611</v>
      </c>
      <c r="H7657">
        <v>-28158.220889555221</v>
      </c>
      <c r="I7657">
        <v>-28158.220889555221</v>
      </c>
      <c r="J7657">
        <v>1</v>
      </c>
      <c r="L7657" t="s">
        <v>78</v>
      </c>
      <c r="M7657" t="s">
        <v>65</v>
      </c>
      <c r="R7657" t="s">
        <v>8397</v>
      </c>
      <c r="T7657" t="s">
        <v>78</v>
      </c>
      <c r="V7657" t="s">
        <v>1347</v>
      </c>
      <c r="W7657" t="s">
        <v>1347</v>
      </c>
      <c r="X7657" t="s">
        <v>277</v>
      </c>
      <c r="Y7657" t="s">
        <v>180</v>
      </c>
      <c r="Z7657" t="s">
        <v>180</v>
      </c>
      <c r="AA7657" t="s">
        <v>25</v>
      </c>
      <c r="AC7657" t="s">
        <v>13676</v>
      </c>
      <c r="AD7657">
        <v>1</v>
      </c>
      <c r="AE7657">
        <v>1</v>
      </c>
    </row>
    <row r="7658" spans="1:31">
      <c r="A7658" t="s">
        <v>13678</v>
      </c>
      <c r="B7658" s="93">
        <v>44680</v>
      </c>
      <c r="C7658" s="93">
        <v>44680</v>
      </c>
      <c r="D7658">
        <v>-3.9989526569895999E-3</v>
      </c>
      <c r="E7658">
        <v>-3.9989526569895999E-3</v>
      </c>
      <c r="F7658" t="s">
        <v>67</v>
      </c>
      <c r="G7658">
        <v>14079.110444777611</v>
      </c>
      <c r="H7658">
        <v>-56.301696121193451</v>
      </c>
      <c r="I7658">
        <v>-56.301696121193451</v>
      </c>
      <c r="J7658">
        <v>1</v>
      </c>
      <c r="L7658" t="s">
        <v>65</v>
      </c>
      <c r="M7658" t="s">
        <v>78</v>
      </c>
      <c r="R7658" t="s">
        <v>8556</v>
      </c>
      <c r="T7658" t="s">
        <v>65</v>
      </c>
      <c r="V7658" t="s">
        <v>9404</v>
      </c>
      <c r="W7658" t="s">
        <v>79</v>
      </c>
      <c r="X7658" t="s">
        <v>168</v>
      </c>
      <c r="Y7658" t="s">
        <v>268</v>
      </c>
      <c r="Z7658" t="s">
        <v>268</v>
      </c>
      <c r="AA7658" t="s">
        <v>19</v>
      </c>
      <c r="AC7658" t="s">
        <v>13679</v>
      </c>
      <c r="AD7658">
        <v>1</v>
      </c>
      <c r="AE7658">
        <v>1</v>
      </c>
    </row>
    <row r="7659" spans="1:31">
      <c r="A7659" t="s">
        <v>13680</v>
      </c>
      <c r="B7659" s="93">
        <v>44680</v>
      </c>
      <c r="C7659" s="93">
        <v>44680</v>
      </c>
      <c r="D7659">
        <v>0</v>
      </c>
      <c r="E7659">
        <v>0</v>
      </c>
      <c r="F7659" t="s">
        <v>67</v>
      </c>
      <c r="G7659">
        <v>14079.110444777611</v>
      </c>
      <c r="H7659">
        <v>0</v>
      </c>
      <c r="I7659">
        <v>0</v>
      </c>
      <c r="J7659">
        <v>1</v>
      </c>
      <c r="L7659" t="s">
        <v>65</v>
      </c>
      <c r="M7659" t="s">
        <v>78</v>
      </c>
      <c r="R7659" t="s">
        <v>8556</v>
      </c>
      <c r="T7659" t="s">
        <v>78</v>
      </c>
      <c r="V7659" t="s">
        <v>9404</v>
      </c>
      <c r="W7659" t="s">
        <v>79</v>
      </c>
      <c r="X7659" t="s">
        <v>168</v>
      </c>
      <c r="Y7659" t="s">
        <v>268</v>
      </c>
      <c r="Z7659" t="s">
        <v>268</v>
      </c>
      <c r="AA7659" t="s">
        <v>19</v>
      </c>
      <c r="AC7659" t="s">
        <v>13679</v>
      </c>
      <c r="AD7659">
        <v>1</v>
      </c>
      <c r="AE7659">
        <v>1</v>
      </c>
    </row>
    <row r="7660" spans="1:31">
      <c r="A7660" t="s">
        <v>13681</v>
      </c>
      <c r="B7660" s="93">
        <v>44680</v>
      </c>
      <c r="C7660" s="93">
        <v>44680</v>
      </c>
      <c r="D7660">
        <v>-0.32847233514593371</v>
      </c>
      <c r="E7660">
        <v>-0.32847233514593371</v>
      </c>
      <c r="F7660" t="s">
        <v>67</v>
      </c>
      <c r="G7660">
        <v>14079.110444777611</v>
      </c>
      <c r="H7660">
        <v>-4624.5982845736071</v>
      </c>
      <c r="I7660">
        <v>-4624.5982845736071</v>
      </c>
      <c r="J7660">
        <v>1</v>
      </c>
      <c r="L7660" t="s">
        <v>65</v>
      </c>
      <c r="R7660" t="s">
        <v>13682</v>
      </c>
      <c r="T7660" t="s">
        <v>65</v>
      </c>
      <c r="V7660" t="s">
        <v>13683</v>
      </c>
      <c r="W7660" t="s">
        <v>1413</v>
      </c>
      <c r="X7660" t="s">
        <v>16</v>
      </c>
      <c r="Y7660" t="s">
        <v>268</v>
      </c>
      <c r="Z7660" t="s">
        <v>268</v>
      </c>
      <c r="AA7660" t="s">
        <v>16</v>
      </c>
      <c r="AC7660" t="s">
        <v>13684</v>
      </c>
      <c r="AD7660">
        <v>1</v>
      </c>
      <c r="AE7660">
        <v>1</v>
      </c>
    </row>
    <row r="7661" spans="1:31">
      <c r="A7661" t="s">
        <v>13685</v>
      </c>
      <c r="B7661" s="93">
        <v>44680</v>
      </c>
      <c r="C7661" s="93">
        <v>44680</v>
      </c>
      <c r="D7661">
        <v>0</v>
      </c>
      <c r="E7661">
        <v>0</v>
      </c>
      <c r="F7661" t="s">
        <v>67</v>
      </c>
      <c r="G7661">
        <v>14079.110444777611</v>
      </c>
      <c r="H7661">
        <v>0</v>
      </c>
      <c r="I7661">
        <v>0</v>
      </c>
      <c r="J7661">
        <v>1</v>
      </c>
      <c r="L7661" t="s">
        <v>65</v>
      </c>
      <c r="M7661" t="s">
        <v>78</v>
      </c>
      <c r="R7661" t="s">
        <v>8397</v>
      </c>
      <c r="T7661" t="s">
        <v>78</v>
      </c>
      <c r="V7661" t="s">
        <v>1347</v>
      </c>
      <c r="W7661" t="s">
        <v>1347</v>
      </c>
      <c r="X7661" t="s">
        <v>277</v>
      </c>
      <c r="Y7661" t="s">
        <v>180</v>
      </c>
      <c r="Z7661" t="s">
        <v>180</v>
      </c>
      <c r="AA7661" t="s">
        <v>25</v>
      </c>
      <c r="AC7661" t="s">
        <v>13676</v>
      </c>
      <c r="AD7661">
        <v>1</v>
      </c>
      <c r="AE7661">
        <v>1</v>
      </c>
    </row>
    <row r="7662" spans="1:31">
      <c r="A7662" t="s">
        <v>13686</v>
      </c>
      <c r="B7662" s="93">
        <v>44680</v>
      </c>
      <c r="C7662" s="93">
        <v>44680</v>
      </c>
      <c r="D7662">
        <v>-2.55269599315668E-3</v>
      </c>
      <c r="E7662">
        <v>-2.55269599315668E-3</v>
      </c>
      <c r="F7662" t="s">
        <v>67</v>
      </c>
      <c r="G7662">
        <v>14079.110444777611</v>
      </c>
      <c r="H7662">
        <v>-35.939688819594167</v>
      </c>
      <c r="I7662">
        <v>-35.939688819594167</v>
      </c>
      <c r="J7662">
        <v>1</v>
      </c>
      <c r="L7662" t="s">
        <v>65</v>
      </c>
      <c r="M7662" t="s">
        <v>78</v>
      </c>
      <c r="R7662" t="s">
        <v>8397</v>
      </c>
      <c r="T7662" t="s">
        <v>65</v>
      </c>
      <c r="V7662" t="s">
        <v>1347</v>
      </c>
      <c r="W7662" t="s">
        <v>1347</v>
      </c>
      <c r="X7662" t="s">
        <v>277</v>
      </c>
      <c r="Y7662" t="s">
        <v>180</v>
      </c>
      <c r="Z7662" t="s">
        <v>180</v>
      </c>
      <c r="AA7662" t="s">
        <v>25</v>
      </c>
      <c r="AC7662" t="s">
        <v>13676</v>
      </c>
      <c r="AD7662">
        <v>1</v>
      </c>
      <c r="AE7662">
        <v>1</v>
      </c>
    </row>
    <row r="7663" spans="1:31">
      <c r="A7663" t="s">
        <v>13687</v>
      </c>
      <c r="B7663" s="93">
        <v>44678</v>
      </c>
      <c r="C7663" s="93">
        <v>44678</v>
      </c>
      <c r="D7663">
        <v>8.7412500000000009</v>
      </c>
      <c r="E7663">
        <v>8.7412500000000009</v>
      </c>
      <c r="F7663" t="s">
        <v>67</v>
      </c>
      <c r="G7663">
        <v>14419.760479041919</v>
      </c>
      <c r="H7663">
        <v>126046.73128742519</v>
      </c>
      <c r="I7663">
        <v>126046.73128742519</v>
      </c>
      <c r="J7663">
        <v>1</v>
      </c>
      <c r="L7663" t="s">
        <v>12935</v>
      </c>
      <c r="M7663" t="s">
        <v>78</v>
      </c>
      <c r="R7663" t="s">
        <v>13688</v>
      </c>
      <c r="T7663" t="s">
        <v>78</v>
      </c>
      <c r="V7663" t="s">
        <v>13091</v>
      </c>
      <c r="W7663" t="s">
        <v>13091</v>
      </c>
      <c r="X7663" t="s">
        <v>1132</v>
      </c>
      <c r="Y7663" t="s">
        <v>1133</v>
      </c>
      <c r="Z7663" t="s">
        <v>1133</v>
      </c>
      <c r="AA7663" t="s">
        <v>30</v>
      </c>
      <c r="AC7663" t="s">
        <v>13689</v>
      </c>
      <c r="AD7663">
        <v>1</v>
      </c>
      <c r="AE7663">
        <v>1</v>
      </c>
    </row>
    <row r="7664" spans="1:31">
      <c r="A7664" t="s">
        <v>13690</v>
      </c>
      <c r="B7664" s="93">
        <v>44675</v>
      </c>
      <c r="C7664" s="93">
        <v>44675</v>
      </c>
      <c r="D7664">
        <v>2.1704250000000001E-2</v>
      </c>
      <c r="E7664">
        <v>2.1704250000000001E-2</v>
      </c>
      <c r="F7664" t="s">
        <v>67</v>
      </c>
      <c r="G7664">
        <v>14117.729468599029</v>
      </c>
      <c r="H7664">
        <v>306.41472981884061</v>
      </c>
      <c r="I7664">
        <v>306.41472981884061</v>
      </c>
      <c r="J7664">
        <v>1</v>
      </c>
      <c r="L7664" t="s">
        <v>13251</v>
      </c>
      <c r="M7664" t="s">
        <v>65</v>
      </c>
      <c r="R7664" t="s">
        <v>12833</v>
      </c>
      <c r="T7664" t="s">
        <v>65</v>
      </c>
      <c r="V7664" t="s">
        <v>9991</v>
      </c>
      <c r="W7664" t="s">
        <v>9991</v>
      </c>
      <c r="X7664" t="s">
        <v>1132</v>
      </c>
      <c r="Y7664" t="s">
        <v>1133</v>
      </c>
      <c r="Z7664" t="s">
        <v>1133</v>
      </c>
      <c r="AA7664" t="s">
        <v>30</v>
      </c>
      <c r="AC7664" t="s">
        <v>13691</v>
      </c>
      <c r="AD7664">
        <v>1</v>
      </c>
      <c r="AE7664">
        <v>1</v>
      </c>
    </row>
    <row r="7665" spans="1:31">
      <c r="A7665" t="s">
        <v>13692</v>
      </c>
      <c r="B7665" s="93">
        <v>44671</v>
      </c>
      <c r="C7665" s="93">
        <v>44671</v>
      </c>
      <c r="D7665">
        <v>-0.4031917124667011</v>
      </c>
      <c r="E7665">
        <v>-0.4031917124667011</v>
      </c>
      <c r="F7665" t="s">
        <v>67</v>
      </c>
      <c r="G7665">
        <v>14328.398510242079</v>
      </c>
      <c r="H7665">
        <v>-5777.0915322498349</v>
      </c>
      <c r="I7665">
        <v>-5777.0915322498349</v>
      </c>
      <c r="J7665">
        <v>1</v>
      </c>
      <c r="L7665" t="s">
        <v>65</v>
      </c>
      <c r="R7665" t="s">
        <v>13682</v>
      </c>
      <c r="T7665" t="s">
        <v>65</v>
      </c>
      <c r="V7665" t="s">
        <v>13683</v>
      </c>
      <c r="W7665" t="s">
        <v>1413</v>
      </c>
      <c r="X7665" t="s">
        <v>16</v>
      </c>
      <c r="Y7665" t="s">
        <v>268</v>
      </c>
      <c r="Z7665" t="s">
        <v>268</v>
      </c>
      <c r="AA7665" t="s">
        <v>16</v>
      </c>
      <c r="AC7665" t="s">
        <v>13693</v>
      </c>
      <c r="AD7665">
        <v>1</v>
      </c>
      <c r="AE7665">
        <v>1</v>
      </c>
    </row>
    <row r="7666" spans="1:31">
      <c r="A7666" t="s">
        <v>13694</v>
      </c>
      <c r="B7666" s="93">
        <v>44666</v>
      </c>
      <c r="C7666" s="93">
        <v>44666</v>
      </c>
      <c r="D7666">
        <v>-1.8943161134717559E-3</v>
      </c>
      <c r="E7666">
        <v>-1.8943161134717559E-3</v>
      </c>
      <c r="F7666" t="s">
        <v>67</v>
      </c>
      <c r="G7666">
        <v>14413.31753554502</v>
      </c>
      <c r="H7666">
        <v>-27.303379656167959</v>
      </c>
      <c r="I7666">
        <v>-27.303379656167959</v>
      </c>
      <c r="J7666">
        <v>1</v>
      </c>
      <c r="L7666" t="s">
        <v>74</v>
      </c>
      <c r="R7666" t="s">
        <v>8556</v>
      </c>
      <c r="T7666" t="s">
        <v>74</v>
      </c>
      <c r="V7666" t="s">
        <v>8402</v>
      </c>
      <c r="W7666" t="s">
        <v>7116</v>
      </c>
      <c r="X7666" t="s">
        <v>168</v>
      </c>
      <c r="Y7666" t="s">
        <v>268</v>
      </c>
      <c r="Z7666" t="s">
        <v>268</v>
      </c>
      <c r="AA7666" t="s">
        <v>19</v>
      </c>
      <c r="AC7666" t="s">
        <v>13695</v>
      </c>
      <c r="AD7666">
        <v>1</v>
      </c>
      <c r="AE7666">
        <v>1</v>
      </c>
    </row>
    <row r="7667" spans="1:31">
      <c r="A7667" t="s">
        <v>13696</v>
      </c>
      <c r="B7667" s="93">
        <v>44666</v>
      </c>
      <c r="C7667" s="93">
        <v>44666</v>
      </c>
      <c r="D7667">
        <v>-1.44778355136822E-3</v>
      </c>
      <c r="E7667">
        <v>-1.44778355136822E-3</v>
      </c>
      <c r="F7667" t="s">
        <v>67</v>
      </c>
      <c r="G7667">
        <v>14413.31753554502</v>
      </c>
      <c r="H7667">
        <v>-20.867364048609211</v>
      </c>
      <c r="I7667">
        <v>-20.867364048609211</v>
      </c>
      <c r="J7667">
        <v>1</v>
      </c>
      <c r="L7667" t="s">
        <v>72</v>
      </c>
      <c r="R7667" t="s">
        <v>9046</v>
      </c>
      <c r="T7667" t="s">
        <v>72</v>
      </c>
      <c r="V7667" t="s">
        <v>8402</v>
      </c>
      <c r="W7667" t="s">
        <v>7116</v>
      </c>
      <c r="X7667" t="s">
        <v>168</v>
      </c>
      <c r="Y7667" t="s">
        <v>268</v>
      </c>
      <c r="Z7667" t="s">
        <v>268</v>
      </c>
      <c r="AA7667" t="s">
        <v>19</v>
      </c>
      <c r="AC7667" t="s">
        <v>13697</v>
      </c>
      <c r="AD7667">
        <v>1</v>
      </c>
      <c r="AE7667">
        <v>1</v>
      </c>
    </row>
    <row r="7668" spans="1:31">
      <c r="A7668" t="s">
        <v>13698</v>
      </c>
      <c r="B7668" s="93">
        <v>44666</v>
      </c>
      <c r="C7668" s="93">
        <v>44666</v>
      </c>
      <c r="D7668">
        <v>-4.3069072543222417E-3</v>
      </c>
      <c r="E7668">
        <v>-4.3069072543222417E-3</v>
      </c>
      <c r="F7668" t="s">
        <v>67</v>
      </c>
      <c r="G7668">
        <v>14413.31753554502</v>
      </c>
      <c r="H7668">
        <v>-62.076821852688838</v>
      </c>
      <c r="I7668">
        <v>-62.076821852688838</v>
      </c>
      <c r="J7668">
        <v>1</v>
      </c>
      <c r="L7668" t="s">
        <v>65</v>
      </c>
      <c r="R7668" t="s">
        <v>8556</v>
      </c>
      <c r="T7668" t="s">
        <v>65</v>
      </c>
      <c r="V7668" t="s">
        <v>13699</v>
      </c>
      <c r="W7668" t="s">
        <v>9283</v>
      </c>
      <c r="X7668" t="s">
        <v>168</v>
      </c>
      <c r="Y7668" t="s">
        <v>268</v>
      </c>
      <c r="Z7668" t="s">
        <v>268</v>
      </c>
      <c r="AA7668" t="s">
        <v>19</v>
      </c>
      <c r="AC7668" t="s">
        <v>13700</v>
      </c>
      <c r="AD7668">
        <v>1</v>
      </c>
      <c r="AE7668">
        <v>1</v>
      </c>
    </row>
    <row r="7669" spans="1:31">
      <c r="A7669" t="s">
        <v>13701</v>
      </c>
      <c r="B7669" s="93">
        <v>44666</v>
      </c>
      <c r="C7669" s="93">
        <v>44666</v>
      </c>
      <c r="D7669">
        <v>-4.9128159213840056E-3</v>
      </c>
      <c r="E7669">
        <v>-4.9128159213840056E-3</v>
      </c>
      <c r="F7669" t="s">
        <v>67</v>
      </c>
      <c r="G7669">
        <v>14413.31753554502</v>
      </c>
      <c r="H7669">
        <v>-70.809975868588879</v>
      </c>
      <c r="I7669">
        <v>-70.809975868588879</v>
      </c>
      <c r="J7669">
        <v>1</v>
      </c>
      <c r="L7669" t="s">
        <v>74</v>
      </c>
      <c r="R7669" t="s">
        <v>8556</v>
      </c>
      <c r="T7669" t="s">
        <v>74</v>
      </c>
      <c r="V7669" t="s">
        <v>13699</v>
      </c>
      <c r="W7669" t="s">
        <v>9283</v>
      </c>
      <c r="X7669" t="s">
        <v>168</v>
      </c>
      <c r="Y7669" t="s">
        <v>268</v>
      </c>
      <c r="Z7669" t="s">
        <v>268</v>
      </c>
      <c r="AA7669" t="s">
        <v>19</v>
      </c>
      <c r="AC7669" t="s">
        <v>13702</v>
      </c>
      <c r="AD7669">
        <v>1</v>
      </c>
      <c r="AE7669">
        <v>1</v>
      </c>
    </row>
    <row r="7670" spans="1:31">
      <c r="A7670" t="s">
        <v>13703</v>
      </c>
      <c r="B7670" s="93">
        <v>44666</v>
      </c>
      <c r="C7670" s="93">
        <v>44666</v>
      </c>
      <c r="D7670">
        <v>-4.9130180206495662E-3</v>
      </c>
      <c r="E7670">
        <v>-4.9130180206495662E-3</v>
      </c>
      <c r="F7670" t="s">
        <v>67</v>
      </c>
      <c r="G7670">
        <v>14413.31753554502</v>
      </c>
      <c r="H7670">
        <v>-70.8128887894771</v>
      </c>
      <c r="I7670">
        <v>-70.8128887894771</v>
      </c>
      <c r="J7670">
        <v>1</v>
      </c>
      <c r="L7670" t="s">
        <v>72</v>
      </c>
      <c r="R7670" t="s">
        <v>8556</v>
      </c>
      <c r="T7670" t="s">
        <v>72</v>
      </c>
      <c r="V7670" t="s">
        <v>13699</v>
      </c>
      <c r="W7670" t="s">
        <v>9283</v>
      </c>
      <c r="X7670" t="s">
        <v>168</v>
      </c>
      <c r="Y7670" t="s">
        <v>268</v>
      </c>
      <c r="Z7670" t="s">
        <v>268</v>
      </c>
      <c r="AA7670" t="s">
        <v>19</v>
      </c>
      <c r="AC7670" t="s">
        <v>13704</v>
      </c>
      <c r="AD7670">
        <v>1</v>
      </c>
      <c r="AE7670">
        <v>1</v>
      </c>
    </row>
    <row r="7671" spans="1:31">
      <c r="A7671" t="s">
        <v>13705</v>
      </c>
      <c r="B7671" s="93">
        <v>44666</v>
      </c>
      <c r="C7671" s="93">
        <v>44666</v>
      </c>
      <c r="D7671">
        <v>-1.7070601449597411E-3</v>
      </c>
      <c r="E7671">
        <v>-1.7070601449597411E-3</v>
      </c>
      <c r="F7671" t="s">
        <v>67</v>
      </c>
      <c r="G7671">
        <v>14413.31753554502</v>
      </c>
      <c r="H7671">
        <v>-24.60439992157827</v>
      </c>
      <c r="I7671">
        <v>-24.60439992157827</v>
      </c>
      <c r="J7671">
        <v>1</v>
      </c>
      <c r="L7671" t="s">
        <v>65</v>
      </c>
      <c r="R7671" t="s">
        <v>8556</v>
      </c>
      <c r="T7671" t="s">
        <v>65</v>
      </c>
      <c r="V7671" t="s">
        <v>8402</v>
      </c>
      <c r="W7671" t="s">
        <v>7116</v>
      </c>
      <c r="X7671" t="s">
        <v>168</v>
      </c>
      <c r="Y7671" t="s">
        <v>268</v>
      </c>
      <c r="Z7671" t="s">
        <v>268</v>
      </c>
      <c r="AA7671" t="s">
        <v>19</v>
      </c>
      <c r="AC7671" t="s">
        <v>13706</v>
      </c>
      <c r="AD7671">
        <v>1</v>
      </c>
      <c r="AE7671">
        <v>1</v>
      </c>
    </row>
    <row r="7672" spans="1:31">
      <c r="A7672" t="s">
        <v>13707</v>
      </c>
      <c r="B7672" s="93">
        <v>44666</v>
      </c>
      <c r="C7672" s="93">
        <v>44666</v>
      </c>
      <c r="D7672">
        <v>1.65668522615752E-4</v>
      </c>
      <c r="E7672">
        <v>1.65668522615752E-4</v>
      </c>
      <c r="F7672" t="s">
        <v>67</v>
      </c>
      <c r="G7672">
        <v>14413.31753554502</v>
      </c>
      <c r="H7672">
        <v>2.3878330221054558</v>
      </c>
      <c r="I7672">
        <v>2.3878330221054558</v>
      </c>
      <c r="J7672">
        <v>1</v>
      </c>
      <c r="M7672" t="s">
        <v>74</v>
      </c>
      <c r="R7672" t="s">
        <v>13708</v>
      </c>
      <c r="T7672" t="s">
        <v>74</v>
      </c>
      <c r="V7672" t="s">
        <v>3423</v>
      </c>
      <c r="W7672" t="s">
        <v>25</v>
      </c>
      <c r="X7672" t="s">
        <v>277</v>
      </c>
      <c r="Y7672" t="s">
        <v>180</v>
      </c>
      <c r="Z7672" t="s">
        <v>180</v>
      </c>
      <c r="AA7672" t="s">
        <v>25</v>
      </c>
      <c r="AC7672" t="s">
        <v>13709</v>
      </c>
      <c r="AD7672">
        <v>1</v>
      </c>
      <c r="AE7672">
        <v>1</v>
      </c>
    </row>
    <row r="7673" spans="1:31">
      <c r="A7673" t="s">
        <v>13710</v>
      </c>
      <c r="B7673" s="93">
        <v>44666</v>
      </c>
      <c r="C7673" s="93">
        <v>44666</v>
      </c>
      <c r="D7673">
        <v>0.05</v>
      </c>
      <c r="E7673">
        <v>0.05</v>
      </c>
      <c r="F7673" t="s">
        <v>67</v>
      </c>
      <c r="G7673">
        <v>14413.31753554502</v>
      </c>
      <c r="H7673">
        <v>720.66587677725124</v>
      </c>
      <c r="I7673">
        <v>720.66587677725124</v>
      </c>
      <c r="J7673">
        <v>1</v>
      </c>
      <c r="L7673" t="s">
        <v>65</v>
      </c>
      <c r="M7673" t="s">
        <v>74</v>
      </c>
      <c r="R7673" t="s">
        <v>8397</v>
      </c>
      <c r="T7673" t="s">
        <v>74</v>
      </c>
      <c r="V7673" t="s">
        <v>1347</v>
      </c>
      <c r="W7673" t="s">
        <v>1347</v>
      </c>
      <c r="X7673" t="s">
        <v>277</v>
      </c>
      <c r="Y7673" t="s">
        <v>180</v>
      </c>
      <c r="Z7673" t="s">
        <v>180</v>
      </c>
      <c r="AA7673" t="s">
        <v>25</v>
      </c>
      <c r="AC7673" t="s">
        <v>13711</v>
      </c>
      <c r="AD7673">
        <v>1</v>
      </c>
      <c r="AE7673">
        <v>1</v>
      </c>
    </row>
    <row r="7674" spans="1:31">
      <c r="A7674" t="s">
        <v>13712</v>
      </c>
      <c r="B7674" s="93">
        <v>44666</v>
      </c>
      <c r="C7674" s="93">
        <v>44666</v>
      </c>
      <c r="D7674">
        <v>-6.8574428561266429E-2</v>
      </c>
      <c r="E7674">
        <v>-6.8574428561266429E-2</v>
      </c>
      <c r="F7674" t="s">
        <v>67</v>
      </c>
      <c r="G7674">
        <v>14413.31753554502</v>
      </c>
      <c r="H7674">
        <v>-988.38501367208096</v>
      </c>
      <c r="I7674">
        <v>-988.38501367208096</v>
      </c>
      <c r="J7674">
        <v>1</v>
      </c>
      <c r="L7674" t="s">
        <v>65</v>
      </c>
      <c r="R7674" t="s">
        <v>13708</v>
      </c>
      <c r="T7674" t="s">
        <v>65</v>
      </c>
      <c r="V7674" t="s">
        <v>3423</v>
      </c>
      <c r="W7674" t="s">
        <v>25</v>
      </c>
      <c r="X7674" t="s">
        <v>277</v>
      </c>
      <c r="Y7674" t="s">
        <v>180</v>
      </c>
      <c r="Z7674" t="s">
        <v>180</v>
      </c>
      <c r="AA7674" t="s">
        <v>25</v>
      </c>
      <c r="AC7674" t="s">
        <v>13713</v>
      </c>
      <c r="AD7674">
        <v>1</v>
      </c>
      <c r="AE7674">
        <v>1</v>
      </c>
    </row>
    <row r="7675" spans="1:31">
      <c r="A7675" t="s">
        <v>13714</v>
      </c>
      <c r="B7675" s="93">
        <v>44666</v>
      </c>
      <c r="C7675" s="93">
        <v>44666</v>
      </c>
      <c r="D7675">
        <v>-5.0754714160655003E-2</v>
      </c>
      <c r="E7675">
        <v>-5.0754714160655003E-2</v>
      </c>
      <c r="F7675" t="s">
        <v>67</v>
      </c>
      <c r="G7675">
        <v>14413.31753554502</v>
      </c>
      <c r="H7675">
        <v>-731.54381162334414</v>
      </c>
      <c r="I7675">
        <v>-731.54381162334414</v>
      </c>
      <c r="J7675">
        <v>1</v>
      </c>
      <c r="L7675" t="s">
        <v>65</v>
      </c>
      <c r="M7675" t="s">
        <v>74</v>
      </c>
      <c r="R7675" t="s">
        <v>8397</v>
      </c>
      <c r="T7675" t="s">
        <v>65</v>
      </c>
      <c r="V7675" t="s">
        <v>1347</v>
      </c>
      <c r="W7675" t="s">
        <v>1347</v>
      </c>
      <c r="X7675" t="s">
        <v>277</v>
      </c>
      <c r="Y7675" t="s">
        <v>180</v>
      </c>
      <c r="Z7675" t="s">
        <v>180</v>
      </c>
      <c r="AA7675" t="s">
        <v>25</v>
      </c>
      <c r="AC7675" t="s">
        <v>13711</v>
      </c>
      <c r="AD7675">
        <v>1</v>
      </c>
      <c r="AE7675">
        <v>1</v>
      </c>
    </row>
    <row r="7676" spans="1:31">
      <c r="A7676" t="s">
        <v>13715</v>
      </c>
      <c r="B7676" s="93">
        <v>44666</v>
      </c>
      <c r="C7676" s="93">
        <v>44666</v>
      </c>
      <c r="D7676">
        <v>5.3013927236977981E-3</v>
      </c>
      <c r="E7676">
        <v>5.3013927236977981E-3</v>
      </c>
      <c r="F7676" t="s">
        <v>67</v>
      </c>
      <c r="G7676">
        <v>14413.31753554502</v>
      </c>
      <c r="H7676">
        <v>76.410656707284275</v>
      </c>
      <c r="I7676">
        <v>76.410656707284275</v>
      </c>
      <c r="J7676">
        <v>1</v>
      </c>
      <c r="M7676" t="s">
        <v>65</v>
      </c>
      <c r="R7676" t="s">
        <v>13708</v>
      </c>
      <c r="T7676" t="s">
        <v>65</v>
      </c>
      <c r="V7676" t="s">
        <v>3423</v>
      </c>
      <c r="W7676" t="s">
        <v>25</v>
      </c>
      <c r="X7676" t="s">
        <v>277</v>
      </c>
      <c r="Y7676" t="s">
        <v>180</v>
      </c>
      <c r="Z7676" t="s">
        <v>180</v>
      </c>
      <c r="AA7676" t="s">
        <v>25</v>
      </c>
      <c r="AC7676" t="s">
        <v>13713</v>
      </c>
      <c r="AD7676">
        <v>1</v>
      </c>
      <c r="AE7676">
        <v>1</v>
      </c>
    </row>
    <row r="7677" spans="1:31">
      <c r="A7677" t="s">
        <v>13716</v>
      </c>
      <c r="B7677" s="93">
        <v>44666</v>
      </c>
      <c r="C7677" s="93">
        <v>44666</v>
      </c>
      <c r="D7677">
        <v>-8.0916607194734008E-2</v>
      </c>
      <c r="E7677">
        <v>-8.0916607194734008E-2</v>
      </c>
      <c r="F7677" t="s">
        <v>67</v>
      </c>
      <c r="G7677">
        <v>14413.31753554502</v>
      </c>
      <c r="H7677">
        <v>-1166.276753396668</v>
      </c>
      <c r="I7677">
        <v>-1166.276753396668</v>
      </c>
      <c r="J7677">
        <v>1</v>
      </c>
      <c r="L7677" t="s">
        <v>65</v>
      </c>
      <c r="R7677" t="s">
        <v>13717</v>
      </c>
      <c r="T7677" t="s">
        <v>65</v>
      </c>
      <c r="V7677" t="s">
        <v>8402</v>
      </c>
      <c r="W7677" t="s">
        <v>7116</v>
      </c>
      <c r="X7677" t="s">
        <v>168</v>
      </c>
      <c r="Y7677" t="s">
        <v>268</v>
      </c>
      <c r="Z7677" t="s">
        <v>268</v>
      </c>
      <c r="AA7677" t="s">
        <v>19</v>
      </c>
      <c r="AC7677" t="s">
        <v>13718</v>
      </c>
      <c r="AD7677">
        <v>1</v>
      </c>
      <c r="AE7677">
        <v>1</v>
      </c>
    </row>
    <row r="7678" spans="1:31">
      <c r="A7678" t="s">
        <v>13719</v>
      </c>
      <c r="B7678" s="93">
        <v>44666</v>
      </c>
      <c r="C7678" s="93">
        <v>44666</v>
      </c>
      <c r="D7678">
        <v>-1.9597176717483641E-3</v>
      </c>
      <c r="E7678">
        <v>-1.9597176717483641E-3</v>
      </c>
      <c r="F7678" t="s">
        <v>67</v>
      </c>
      <c r="G7678">
        <v>14413.31753554502</v>
      </c>
      <c r="H7678">
        <v>-28.246033082928161</v>
      </c>
      <c r="I7678">
        <v>-28.246033082928161</v>
      </c>
      <c r="J7678">
        <v>1</v>
      </c>
      <c r="L7678" t="s">
        <v>72</v>
      </c>
      <c r="R7678" t="s">
        <v>9046</v>
      </c>
      <c r="T7678" t="s">
        <v>72</v>
      </c>
      <c r="V7678" t="s">
        <v>8402</v>
      </c>
      <c r="W7678" t="s">
        <v>7116</v>
      </c>
      <c r="X7678" t="s">
        <v>168</v>
      </c>
      <c r="Y7678" t="s">
        <v>268</v>
      </c>
      <c r="Z7678" t="s">
        <v>268</v>
      </c>
      <c r="AA7678" t="s">
        <v>19</v>
      </c>
      <c r="AC7678" t="s">
        <v>13720</v>
      </c>
      <c r="AD7678">
        <v>1</v>
      </c>
      <c r="AE7678">
        <v>1</v>
      </c>
    </row>
    <row r="7679" spans="1:31">
      <c r="A7679" t="s">
        <v>13721</v>
      </c>
      <c r="B7679" s="93">
        <v>44666</v>
      </c>
      <c r="C7679" s="93">
        <v>44666</v>
      </c>
      <c r="D7679">
        <v>-1.250797409048655E-2</v>
      </c>
      <c r="E7679">
        <v>-1.250797409048655E-2</v>
      </c>
      <c r="F7679" t="s">
        <v>67</v>
      </c>
      <c r="G7679">
        <v>14413.31753554502</v>
      </c>
      <c r="H7679">
        <v>-180.2814022925526</v>
      </c>
      <c r="I7679">
        <v>-180.2814022925526</v>
      </c>
      <c r="J7679">
        <v>1</v>
      </c>
      <c r="L7679" t="s">
        <v>74</v>
      </c>
      <c r="R7679" t="s">
        <v>13708</v>
      </c>
      <c r="T7679" t="s">
        <v>74</v>
      </c>
      <c r="V7679" t="s">
        <v>3423</v>
      </c>
      <c r="W7679" t="s">
        <v>25</v>
      </c>
      <c r="X7679" t="s">
        <v>277</v>
      </c>
      <c r="Y7679" t="s">
        <v>180</v>
      </c>
      <c r="Z7679" t="s">
        <v>180</v>
      </c>
      <c r="AA7679" t="s">
        <v>25</v>
      </c>
      <c r="AC7679" t="s">
        <v>13709</v>
      </c>
      <c r="AD7679">
        <v>1</v>
      </c>
      <c r="AE7679">
        <v>1</v>
      </c>
    </row>
    <row r="7680" spans="1:31">
      <c r="A7680" t="s">
        <v>13722</v>
      </c>
      <c r="B7680" s="93">
        <v>44665</v>
      </c>
      <c r="C7680" s="93">
        <v>44665</v>
      </c>
      <c r="D7680">
        <v>-2.9885452011246239E-3</v>
      </c>
      <c r="E7680">
        <v>-2.9885452011246239E-3</v>
      </c>
      <c r="F7680" t="s">
        <v>67</v>
      </c>
      <c r="G7680">
        <v>14314.35338702037</v>
      </c>
      <c r="H7680">
        <v>-42.779092121981733</v>
      </c>
      <c r="I7680">
        <v>-42.779092121981733</v>
      </c>
      <c r="J7680">
        <v>1</v>
      </c>
      <c r="L7680" t="s">
        <v>65</v>
      </c>
      <c r="R7680" t="s">
        <v>13723</v>
      </c>
      <c r="T7680" t="s">
        <v>65</v>
      </c>
      <c r="V7680" t="s">
        <v>4153</v>
      </c>
      <c r="W7680" t="s">
        <v>4154</v>
      </c>
      <c r="X7680" t="s">
        <v>168</v>
      </c>
      <c r="Y7680" t="s">
        <v>268</v>
      </c>
      <c r="Z7680" t="s">
        <v>268</v>
      </c>
      <c r="AA7680" t="s">
        <v>19</v>
      </c>
      <c r="AC7680" t="s">
        <v>13724</v>
      </c>
      <c r="AD7680">
        <v>1</v>
      </c>
      <c r="AE7680">
        <v>1</v>
      </c>
    </row>
    <row r="7681" spans="1:31">
      <c r="A7681" t="s">
        <v>13725</v>
      </c>
      <c r="B7681" s="93">
        <v>44665</v>
      </c>
      <c r="C7681" s="93">
        <v>44665</v>
      </c>
      <c r="D7681">
        <v>2.7892500000000001E-2</v>
      </c>
      <c r="E7681">
        <v>2.7892500000000001E-2</v>
      </c>
      <c r="F7681" t="s">
        <v>67</v>
      </c>
      <c r="G7681">
        <v>14314.35338702037</v>
      </c>
      <c r="H7681">
        <v>399.26310184746569</v>
      </c>
      <c r="I7681">
        <v>399.26310184746569</v>
      </c>
      <c r="J7681">
        <v>1</v>
      </c>
      <c r="L7681" t="s">
        <v>13251</v>
      </c>
      <c r="M7681" t="s">
        <v>65</v>
      </c>
      <c r="R7681" t="s">
        <v>12833</v>
      </c>
      <c r="T7681" t="s">
        <v>65</v>
      </c>
      <c r="V7681" t="s">
        <v>9991</v>
      </c>
      <c r="W7681" t="s">
        <v>9991</v>
      </c>
      <c r="X7681" t="s">
        <v>1132</v>
      </c>
      <c r="Y7681" t="s">
        <v>1133</v>
      </c>
      <c r="Z7681" t="s">
        <v>1133</v>
      </c>
      <c r="AA7681" t="s">
        <v>30</v>
      </c>
      <c r="AC7681" t="s">
        <v>13726</v>
      </c>
      <c r="AD7681">
        <v>1</v>
      </c>
      <c r="AE7681">
        <v>1</v>
      </c>
    </row>
    <row r="7682" spans="1:31">
      <c r="A7682" t="s">
        <v>13727</v>
      </c>
      <c r="B7682" s="93">
        <v>44664</v>
      </c>
      <c r="C7682" s="93">
        <v>44664</v>
      </c>
      <c r="D7682">
        <v>-0.121289991547992</v>
      </c>
      <c r="E7682">
        <v>-0.121289991547992</v>
      </c>
      <c r="F7682" t="s">
        <v>67</v>
      </c>
      <c r="G7682">
        <v>14737.71266540643</v>
      </c>
      <c r="H7682">
        <v>-1787.5370446238801</v>
      </c>
      <c r="I7682">
        <v>-1787.5370446238801</v>
      </c>
      <c r="J7682">
        <v>1</v>
      </c>
      <c r="L7682" t="s">
        <v>65</v>
      </c>
      <c r="R7682" t="s">
        <v>13717</v>
      </c>
      <c r="T7682" t="s">
        <v>65</v>
      </c>
      <c r="V7682" t="s">
        <v>8402</v>
      </c>
      <c r="W7682" t="s">
        <v>7116</v>
      </c>
      <c r="X7682" t="s">
        <v>168</v>
      </c>
      <c r="Y7682" t="s">
        <v>268</v>
      </c>
      <c r="Z7682" t="s">
        <v>268</v>
      </c>
      <c r="AA7682" t="s">
        <v>19</v>
      </c>
      <c r="AC7682" t="s">
        <v>13728</v>
      </c>
      <c r="AD7682">
        <v>1</v>
      </c>
      <c r="AE7682">
        <v>1</v>
      </c>
    </row>
    <row r="7683" spans="1:31">
      <c r="A7683" t="s">
        <v>13729</v>
      </c>
      <c r="B7683" s="93">
        <v>44663</v>
      </c>
      <c r="C7683" s="93">
        <v>44663</v>
      </c>
      <c r="D7683">
        <v>2.0250000000000001E-2</v>
      </c>
      <c r="E7683">
        <v>2.0250000000000001E-2</v>
      </c>
      <c r="F7683" t="s">
        <v>67</v>
      </c>
      <c r="G7683">
        <v>14279.91513437058</v>
      </c>
      <c r="H7683">
        <v>289.16828147100432</v>
      </c>
      <c r="I7683">
        <v>289.16828147100432</v>
      </c>
      <c r="J7683">
        <v>1</v>
      </c>
      <c r="L7683" t="s">
        <v>13251</v>
      </c>
      <c r="M7683" t="s">
        <v>65</v>
      </c>
      <c r="R7683" t="s">
        <v>12833</v>
      </c>
      <c r="T7683" t="s">
        <v>65</v>
      </c>
      <c r="V7683" t="s">
        <v>9991</v>
      </c>
      <c r="W7683" t="s">
        <v>9991</v>
      </c>
      <c r="X7683" t="s">
        <v>1132</v>
      </c>
      <c r="Y7683" t="s">
        <v>1133</v>
      </c>
      <c r="Z7683" t="s">
        <v>1133</v>
      </c>
      <c r="AA7683" t="s">
        <v>30</v>
      </c>
      <c r="AC7683" t="s">
        <v>13730</v>
      </c>
      <c r="AD7683">
        <v>1</v>
      </c>
      <c r="AE7683">
        <v>1</v>
      </c>
    </row>
    <row r="7684" spans="1:31">
      <c r="A7684" t="s">
        <v>13731</v>
      </c>
      <c r="B7684" s="93">
        <v>44662</v>
      </c>
      <c r="C7684" s="93">
        <v>44662</v>
      </c>
      <c r="D7684">
        <v>-1.50033060027768E-3</v>
      </c>
      <c r="E7684">
        <v>-1.50033060027768E-3</v>
      </c>
      <c r="F7684" t="s">
        <v>67</v>
      </c>
      <c r="G7684">
        <v>14120.947867298581</v>
      </c>
      <c r="H7684">
        <v>-21.186090190233902</v>
      </c>
      <c r="I7684">
        <v>-21.186090190233902</v>
      </c>
      <c r="J7684">
        <v>1</v>
      </c>
      <c r="L7684" t="s">
        <v>65</v>
      </c>
      <c r="R7684" t="s">
        <v>8556</v>
      </c>
      <c r="T7684" t="s">
        <v>65</v>
      </c>
      <c r="V7684" t="s">
        <v>8402</v>
      </c>
      <c r="W7684" t="s">
        <v>7116</v>
      </c>
      <c r="X7684" t="s">
        <v>168</v>
      </c>
      <c r="Y7684" t="s">
        <v>268</v>
      </c>
      <c r="Z7684" t="s">
        <v>268</v>
      </c>
      <c r="AA7684" t="s">
        <v>19</v>
      </c>
      <c r="AC7684" t="s">
        <v>13732</v>
      </c>
      <c r="AD7684">
        <v>1</v>
      </c>
      <c r="AE7684">
        <v>1</v>
      </c>
    </row>
    <row r="7685" spans="1:31">
      <c r="A7685" t="s">
        <v>13733</v>
      </c>
      <c r="B7685" s="93">
        <v>44662</v>
      </c>
      <c r="C7685" s="93">
        <v>44662</v>
      </c>
      <c r="D7685">
        <v>-5.3472455425972801E-3</v>
      </c>
      <c r="E7685">
        <v>-5.3472455425972801E-3</v>
      </c>
      <c r="F7685" t="s">
        <v>67</v>
      </c>
      <c r="G7685">
        <v>14120.947867298581</v>
      </c>
      <c r="H7685">
        <v>-75.508175540660901</v>
      </c>
      <c r="I7685">
        <v>-75.508175540660901</v>
      </c>
      <c r="J7685">
        <v>1</v>
      </c>
      <c r="L7685" t="s">
        <v>65</v>
      </c>
      <c r="R7685" t="s">
        <v>8556</v>
      </c>
      <c r="T7685" t="s">
        <v>65</v>
      </c>
      <c r="V7685" t="s">
        <v>8436</v>
      </c>
      <c r="W7685" t="s">
        <v>4154</v>
      </c>
      <c r="X7685" t="s">
        <v>168</v>
      </c>
      <c r="Y7685" t="s">
        <v>268</v>
      </c>
      <c r="Z7685" t="s">
        <v>268</v>
      </c>
      <c r="AA7685" t="s">
        <v>19</v>
      </c>
      <c r="AC7685" t="s">
        <v>13734</v>
      </c>
      <c r="AD7685">
        <v>1</v>
      </c>
      <c r="AE7685">
        <v>1</v>
      </c>
    </row>
    <row r="7686" spans="1:31">
      <c r="A7686" t="s">
        <v>13735</v>
      </c>
      <c r="B7686" s="93">
        <v>44662</v>
      </c>
      <c r="C7686" s="93">
        <v>44662</v>
      </c>
      <c r="D7686">
        <v>-2.3102233291849121E-3</v>
      </c>
      <c r="E7686">
        <v>-2.3102233291849121E-3</v>
      </c>
      <c r="F7686" t="s">
        <v>67</v>
      </c>
      <c r="G7686">
        <v>14120.947867298581</v>
      </c>
      <c r="H7686">
        <v>-32.622543193237107</v>
      </c>
      <c r="I7686">
        <v>-32.622543193237107</v>
      </c>
      <c r="J7686">
        <v>1</v>
      </c>
      <c r="L7686" t="s">
        <v>65</v>
      </c>
      <c r="R7686" t="s">
        <v>8556</v>
      </c>
      <c r="T7686" t="s">
        <v>65</v>
      </c>
      <c r="V7686" t="s">
        <v>8402</v>
      </c>
      <c r="W7686" t="s">
        <v>7116</v>
      </c>
      <c r="X7686" t="s">
        <v>168</v>
      </c>
      <c r="Y7686" t="s">
        <v>268</v>
      </c>
      <c r="Z7686" t="s">
        <v>268</v>
      </c>
      <c r="AA7686" t="s">
        <v>19</v>
      </c>
      <c r="AC7686" t="s">
        <v>13736</v>
      </c>
      <c r="AD7686">
        <v>1</v>
      </c>
      <c r="AE7686">
        <v>1</v>
      </c>
    </row>
    <row r="7687" spans="1:31">
      <c r="A7687" t="s">
        <v>13737</v>
      </c>
      <c r="B7687" s="93">
        <v>44662</v>
      </c>
      <c r="C7687" s="93">
        <v>44662</v>
      </c>
      <c r="D7687">
        <v>-5.0414051488622711E-3</v>
      </c>
      <c r="E7687">
        <v>-5.0414051488622711E-3</v>
      </c>
      <c r="F7687" t="s">
        <v>67</v>
      </c>
      <c r="G7687">
        <v>14120.947867298581</v>
      </c>
      <c r="H7687">
        <v>-71.189419285014765</v>
      </c>
      <c r="I7687">
        <v>-71.189419285014765</v>
      </c>
      <c r="J7687">
        <v>1</v>
      </c>
      <c r="L7687" t="s">
        <v>65</v>
      </c>
      <c r="R7687" t="s">
        <v>8556</v>
      </c>
      <c r="T7687" t="s">
        <v>65</v>
      </c>
      <c r="V7687" t="s">
        <v>8436</v>
      </c>
      <c r="W7687" t="s">
        <v>4154</v>
      </c>
      <c r="X7687" t="s">
        <v>168</v>
      </c>
      <c r="Y7687" t="s">
        <v>268</v>
      </c>
      <c r="Z7687" t="s">
        <v>268</v>
      </c>
      <c r="AA7687" t="s">
        <v>19</v>
      </c>
      <c r="AC7687" t="s">
        <v>13738</v>
      </c>
      <c r="AD7687">
        <v>1</v>
      </c>
      <c r="AE7687">
        <v>1</v>
      </c>
    </row>
    <row r="7688" spans="1:31">
      <c r="A7688" t="s">
        <v>13739</v>
      </c>
      <c r="B7688" s="93">
        <v>44662</v>
      </c>
      <c r="C7688" s="93">
        <v>44662</v>
      </c>
      <c r="D7688">
        <v>-1.697257273219344E-3</v>
      </c>
      <c r="E7688">
        <v>-1.697257273219344E-3</v>
      </c>
      <c r="F7688" t="s">
        <v>67</v>
      </c>
      <c r="G7688">
        <v>14120.947867298581</v>
      </c>
      <c r="H7688">
        <v>-23.966881472523699</v>
      </c>
      <c r="I7688">
        <v>-23.966881472523699</v>
      </c>
      <c r="J7688">
        <v>1</v>
      </c>
      <c r="L7688" t="s">
        <v>65</v>
      </c>
      <c r="R7688" t="s">
        <v>8556</v>
      </c>
      <c r="T7688" t="s">
        <v>65</v>
      </c>
      <c r="V7688" t="s">
        <v>8402</v>
      </c>
      <c r="W7688" t="s">
        <v>7116</v>
      </c>
      <c r="X7688" t="s">
        <v>168</v>
      </c>
      <c r="Y7688" t="s">
        <v>268</v>
      </c>
      <c r="Z7688" t="s">
        <v>268</v>
      </c>
      <c r="AA7688" t="s">
        <v>19</v>
      </c>
      <c r="AC7688" t="s">
        <v>13740</v>
      </c>
      <c r="AD7688">
        <v>1</v>
      </c>
      <c r="AE7688">
        <v>1</v>
      </c>
    </row>
    <row r="7689" spans="1:31">
      <c r="A7689" t="s">
        <v>13741</v>
      </c>
      <c r="B7689" s="93">
        <v>44662</v>
      </c>
      <c r="C7689" s="93">
        <v>44662</v>
      </c>
      <c r="D7689">
        <v>-2.62325635468182E-3</v>
      </c>
      <c r="E7689">
        <v>-2.62325635468182E-3</v>
      </c>
      <c r="F7689" t="s">
        <v>67</v>
      </c>
      <c r="G7689">
        <v>14120.947867298581</v>
      </c>
      <c r="H7689">
        <v>-37.04286622702169</v>
      </c>
      <c r="I7689">
        <v>-37.04286622702169</v>
      </c>
      <c r="J7689">
        <v>1</v>
      </c>
      <c r="L7689" t="s">
        <v>65</v>
      </c>
      <c r="R7689" t="s">
        <v>8556</v>
      </c>
      <c r="T7689" t="s">
        <v>65</v>
      </c>
      <c r="V7689" t="s">
        <v>8402</v>
      </c>
      <c r="W7689" t="s">
        <v>7116</v>
      </c>
      <c r="X7689" t="s">
        <v>168</v>
      </c>
      <c r="Y7689" t="s">
        <v>268</v>
      </c>
      <c r="Z7689" t="s">
        <v>268</v>
      </c>
      <c r="AA7689" t="s">
        <v>19</v>
      </c>
      <c r="AC7689" t="s">
        <v>13742</v>
      </c>
      <c r="AD7689">
        <v>1</v>
      </c>
      <c r="AE7689">
        <v>1</v>
      </c>
    </row>
    <row r="7690" spans="1:31">
      <c r="A7690" t="s">
        <v>13743</v>
      </c>
      <c r="B7690" s="93">
        <v>44661</v>
      </c>
      <c r="C7690" s="93">
        <v>44661</v>
      </c>
      <c r="D7690">
        <v>3.1469249999999997E-2</v>
      </c>
      <c r="E7690">
        <v>3.1469249999999997E-2</v>
      </c>
      <c r="F7690" t="s">
        <v>67</v>
      </c>
      <c r="G7690">
        <v>15186.77098150782</v>
      </c>
      <c r="H7690">
        <v>477.91629270981502</v>
      </c>
      <c r="I7690">
        <v>477.91629270981502</v>
      </c>
      <c r="J7690">
        <v>1</v>
      </c>
      <c r="L7690" t="s">
        <v>13251</v>
      </c>
      <c r="M7690" t="s">
        <v>65</v>
      </c>
      <c r="R7690" t="s">
        <v>12833</v>
      </c>
      <c r="T7690" t="s">
        <v>65</v>
      </c>
      <c r="V7690" t="s">
        <v>9991</v>
      </c>
      <c r="W7690" t="s">
        <v>9991</v>
      </c>
      <c r="X7690" t="s">
        <v>1132</v>
      </c>
      <c r="Y7690" t="s">
        <v>1133</v>
      </c>
      <c r="Z7690" t="s">
        <v>1133</v>
      </c>
      <c r="AA7690" t="s">
        <v>30</v>
      </c>
      <c r="AC7690" t="s">
        <v>13744</v>
      </c>
      <c r="AD7690">
        <v>1</v>
      </c>
      <c r="AE7690">
        <v>1</v>
      </c>
    </row>
    <row r="7691" spans="1:31">
      <c r="A7691" t="s">
        <v>13745</v>
      </c>
      <c r="B7691" s="93">
        <v>44660</v>
      </c>
      <c r="C7691" s="93">
        <v>44660</v>
      </c>
      <c r="D7691">
        <v>-3.4355743044663951E-3</v>
      </c>
      <c r="E7691">
        <v>-3.4355743044663951E-3</v>
      </c>
      <c r="F7691" t="s">
        <v>67</v>
      </c>
      <c r="G7691">
        <v>15463.092979127139</v>
      </c>
      <c r="H7691">
        <v>-53.124604906663897</v>
      </c>
      <c r="I7691">
        <v>-53.124604906663897</v>
      </c>
      <c r="J7691">
        <v>1</v>
      </c>
      <c r="L7691" t="s">
        <v>65</v>
      </c>
      <c r="M7691" t="s">
        <v>78</v>
      </c>
      <c r="R7691" t="s">
        <v>12998</v>
      </c>
      <c r="T7691" t="s">
        <v>65</v>
      </c>
      <c r="V7691" t="s">
        <v>12999</v>
      </c>
      <c r="W7691" t="s">
        <v>25</v>
      </c>
      <c r="X7691" t="s">
        <v>199</v>
      </c>
      <c r="Y7691" t="s">
        <v>199</v>
      </c>
      <c r="Z7691" t="s">
        <v>199</v>
      </c>
      <c r="AA7691" t="s">
        <v>28</v>
      </c>
      <c r="AC7691" t="s">
        <v>13746</v>
      </c>
      <c r="AD7691">
        <v>1</v>
      </c>
      <c r="AE7691">
        <v>1</v>
      </c>
    </row>
    <row r="7692" spans="1:31">
      <c r="A7692" t="s">
        <v>13747</v>
      </c>
      <c r="B7692" s="93">
        <v>44660</v>
      </c>
      <c r="C7692" s="93">
        <v>44660</v>
      </c>
      <c r="D7692">
        <v>0</v>
      </c>
      <c r="E7692">
        <v>0</v>
      </c>
      <c r="F7692" t="s">
        <v>67</v>
      </c>
      <c r="G7692">
        <v>15463.092979127139</v>
      </c>
      <c r="H7692">
        <v>0</v>
      </c>
      <c r="I7692">
        <v>0</v>
      </c>
      <c r="J7692">
        <v>1</v>
      </c>
      <c r="L7692" t="s">
        <v>65</v>
      </c>
      <c r="M7692" t="s">
        <v>78</v>
      </c>
      <c r="R7692" t="s">
        <v>12998</v>
      </c>
      <c r="T7692" t="s">
        <v>78</v>
      </c>
      <c r="V7692" t="s">
        <v>12999</v>
      </c>
      <c r="W7692" t="s">
        <v>25</v>
      </c>
      <c r="X7692" t="s">
        <v>199</v>
      </c>
      <c r="Y7692" t="s">
        <v>199</v>
      </c>
      <c r="Z7692" t="s">
        <v>199</v>
      </c>
      <c r="AA7692" t="s">
        <v>28</v>
      </c>
      <c r="AC7692" t="s">
        <v>13746</v>
      </c>
      <c r="AD7692">
        <v>1</v>
      </c>
      <c r="AE7692">
        <v>1</v>
      </c>
    </row>
    <row r="7693" spans="1:31">
      <c r="A7693" t="s">
        <v>13748</v>
      </c>
      <c r="B7693" s="93">
        <v>44660</v>
      </c>
      <c r="C7693" s="93">
        <v>44660</v>
      </c>
      <c r="D7693">
        <v>-3.3216603657383638E-3</v>
      </c>
      <c r="E7693">
        <v>-3.3216603657383638E-3</v>
      </c>
      <c r="F7693" t="s">
        <v>67</v>
      </c>
      <c r="G7693">
        <v>15463.092979127139</v>
      </c>
      <c r="H7693">
        <v>-51.363143080493757</v>
      </c>
      <c r="I7693">
        <v>-51.363143080493757</v>
      </c>
      <c r="J7693">
        <v>1</v>
      </c>
      <c r="L7693" t="s">
        <v>65</v>
      </c>
      <c r="M7693" t="s">
        <v>78</v>
      </c>
      <c r="R7693" t="s">
        <v>12998</v>
      </c>
      <c r="T7693" t="s">
        <v>65</v>
      </c>
      <c r="V7693" t="s">
        <v>12999</v>
      </c>
      <c r="W7693" t="s">
        <v>25</v>
      </c>
      <c r="X7693" t="s">
        <v>199</v>
      </c>
      <c r="Y7693" t="s">
        <v>199</v>
      </c>
      <c r="Z7693" t="s">
        <v>199</v>
      </c>
      <c r="AA7693" t="s">
        <v>28</v>
      </c>
      <c r="AC7693" t="s">
        <v>13749</v>
      </c>
      <c r="AD7693">
        <v>1</v>
      </c>
      <c r="AE7693">
        <v>1</v>
      </c>
    </row>
    <row r="7694" spans="1:31">
      <c r="A7694" t="s">
        <v>13750</v>
      </c>
      <c r="B7694" s="93">
        <v>44660</v>
      </c>
      <c r="C7694" s="93">
        <v>44660</v>
      </c>
      <c r="D7694">
        <v>-3.021157930503551E-3</v>
      </c>
      <c r="E7694">
        <v>-3.021157930503551E-3</v>
      </c>
      <c r="F7694" t="s">
        <v>67</v>
      </c>
      <c r="G7694">
        <v>15463.092979127139</v>
      </c>
      <c r="H7694">
        <v>-46.716445984003727</v>
      </c>
      <c r="I7694">
        <v>-46.716445984003727</v>
      </c>
      <c r="J7694">
        <v>1</v>
      </c>
      <c r="L7694" t="s">
        <v>65</v>
      </c>
      <c r="M7694" t="s">
        <v>78</v>
      </c>
      <c r="R7694" t="s">
        <v>12998</v>
      </c>
      <c r="T7694" t="s">
        <v>65</v>
      </c>
      <c r="V7694" t="s">
        <v>12999</v>
      </c>
      <c r="W7694" t="s">
        <v>25</v>
      </c>
      <c r="X7694" t="s">
        <v>199</v>
      </c>
      <c r="Y7694" t="s">
        <v>199</v>
      </c>
      <c r="Z7694" t="s">
        <v>199</v>
      </c>
      <c r="AA7694" t="s">
        <v>28</v>
      </c>
      <c r="AC7694" t="s">
        <v>13751</v>
      </c>
      <c r="AD7694">
        <v>1</v>
      </c>
      <c r="AE7694">
        <v>1</v>
      </c>
    </row>
    <row r="7695" spans="1:31">
      <c r="A7695" t="s">
        <v>13752</v>
      </c>
      <c r="B7695" s="93">
        <v>44660</v>
      </c>
      <c r="C7695" s="93">
        <v>44660</v>
      </c>
      <c r="D7695">
        <v>0</v>
      </c>
      <c r="E7695">
        <v>0</v>
      </c>
      <c r="F7695" t="s">
        <v>67</v>
      </c>
      <c r="G7695">
        <v>15463.092979127139</v>
      </c>
      <c r="H7695">
        <v>0</v>
      </c>
      <c r="I7695">
        <v>0</v>
      </c>
      <c r="J7695">
        <v>1</v>
      </c>
      <c r="L7695" t="s">
        <v>9526</v>
      </c>
      <c r="M7695" t="s">
        <v>78</v>
      </c>
      <c r="R7695" t="s">
        <v>8556</v>
      </c>
      <c r="T7695" t="s">
        <v>78</v>
      </c>
      <c r="V7695" t="s">
        <v>9404</v>
      </c>
      <c r="W7695" t="s">
        <v>79</v>
      </c>
      <c r="X7695" t="s">
        <v>168</v>
      </c>
      <c r="Y7695" t="s">
        <v>268</v>
      </c>
      <c r="Z7695" t="s">
        <v>268</v>
      </c>
      <c r="AA7695" t="s">
        <v>19</v>
      </c>
      <c r="AC7695" t="s">
        <v>13753</v>
      </c>
      <c r="AD7695">
        <v>1</v>
      </c>
      <c r="AE7695">
        <v>1</v>
      </c>
    </row>
    <row r="7696" spans="1:31">
      <c r="A7696" t="s">
        <v>13754</v>
      </c>
      <c r="B7696" s="93">
        <v>44660</v>
      </c>
      <c r="C7696" s="93">
        <v>44660</v>
      </c>
      <c r="D7696">
        <v>0</v>
      </c>
      <c r="E7696">
        <v>0</v>
      </c>
      <c r="F7696" t="s">
        <v>67</v>
      </c>
      <c r="G7696">
        <v>15463.092979127139</v>
      </c>
      <c r="H7696">
        <v>0</v>
      </c>
      <c r="I7696">
        <v>0</v>
      </c>
      <c r="J7696">
        <v>1</v>
      </c>
      <c r="L7696" t="s">
        <v>65</v>
      </c>
      <c r="M7696" t="s">
        <v>78</v>
      </c>
      <c r="R7696" t="s">
        <v>12998</v>
      </c>
      <c r="T7696" t="s">
        <v>78</v>
      </c>
      <c r="V7696" t="s">
        <v>12999</v>
      </c>
      <c r="W7696" t="s">
        <v>25</v>
      </c>
      <c r="X7696" t="s">
        <v>199</v>
      </c>
      <c r="Y7696" t="s">
        <v>199</v>
      </c>
      <c r="Z7696" t="s">
        <v>199</v>
      </c>
      <c r="AA7696" t="s">
        <v>28</v>
      </c>
      <c r="AC7696" t="s">
        <v>13751</v>
      </c>
      <c r="AD7696">
        <v>1</v>
      </c>
      <c r="AE7696">
        <v>1</v>
      </c>
    </row>
    <row r="7697" spans="1:31">
      <c r="A7697" t="s">
        <v>13755</v>
      </c>
      <c r="B7697" s="93">
        <v>44660</v>
      </c>
      <c r="C7697" s="93">
        <v>44660</v>
      </c>
      <c r="D7697">
        <v>0</v>
      </c>
      <c r="E7697">
        <v>0</v>
      </c>
      <c r="F7697" t="s">
        <v>67</v>
      </c>
      <c r="G7697">
        <v>15463.092979127139</v>
      </c>
      <c r="H7697">
        <v>0</v>
      </c>
      <c r="I7697">
        <v>0</v>
      </c>
      <c r="J7697">
        <v>1</v>
      </c>
      <c r="L7697" t="s">
        <v>9526</v>
      </c>
      <c r="M7697" t="s">
        <v>78</v>
      </c>
      <c r="R7697" t="s">
        <v>12998</v>
      </c>
      <c r="T7697" t="s">
        <v>78</v>
      </c>
      <c r="V7697" t="s">
        <v>12999</v>
      </c>
      <c r="W7697" t="s">
        <v>25</v>
      </c>
      <c r="X7697" t="s">
        <v>199</v>
      </c>
      <c r="Y7697" t="s">
        <v>199</v>
      </c>
      <c r="Z7697" t="s">
        <v>199</v>
      </c>
      <c r="AA7697" t="s">
        <v>28</v>
      </c>
      <c r="AC7697" t="s">
        <v>13756</v>
      </c>
      <c r="AD7697">
        <v>1</v>
      </c>
      <c r="AE7697">
        <v>1</v>
      </c>
    </row>
    <row r="7698" spans="1:31">
      <c r="A7698" t="s">
        <v>13757</v>
      </c>
      <c r="B7698" s="93">
        <v>44660</v>
      </c>
      <c r="C7698" s="93">
        <v>44660</v>
      </c>
      <c r="D7698">
        <v>0</v>
      </c>
      <c r="E7698">
        <v>0</v>
      </c>
      <c r="F7698" t="s">
        <v>67</v>
      </c>
      <c r="G7698">
        <v>15463.092979127139</v>
      </c>
      <c r="H7698">
        <v>0</v>
      </c>
      <c r="I7698">
        <v>0</v>
      </c>
      <c r="J7698">
        <v>1</v>
      </c>
      <c r="L7698" t="s">
        <v>65</v>
      </c>
      <c r="M7698" t="s">
        <v>78</v>
      </c>
      <c r="R7698" t="s">
        <v>12998</v>
      </c>
      <c r="T7698" t="s">
        <v>78</v>
      </c>
      <c r="V7698" t="s">
        <v>12999</v>
      </c>
      <c r="W7698" t="s">
        <v>25</v>
      </c>
      <c r="X7698" t="s">
        <v>199</v>
      </c>
      <c r="Y7698" t="s">
        <v>199</v>
      </c>
      <c r="Z7698" t="s">
        <v>199</v>
      </c>
      <c r="AA7698" t="s">
        <v>28</v>
      </c>
      <c r="AC7698" t="s">
        <v>13749</v>
      </c>
      <c r="AD7698">
        <v>1</v>
      </c>
      <c r="AE7698">
        <v>1</v>
      </c>
    </row>
    <row r="7699" spans="1:31">
      <c r="A7699" t="s">
        <v>13758</v>
      </c>
      <c r="B7699" s="93">
        <v>44660</v>
      </c>
      <c r="C7699" s="93">
        <v>44660</v>
      </c>
      <c r="D7699">
        <v>-1.4919040000000001E-3</v>
      </c>
      <c r="E7699">
        <v>-1.4919040000000001E-3</v>
      </c>
      <c r="F7699" t="s">
        <v>67</v>
      </c>
      <c r="G7699">
        <v>15463.092979127139</v>
      </c>
      <c r="H7699">
        <v>-23.069450267931689</v>
      </c>
      <c r="I7699">
        <v>-23.069450267931689</v>
      </c>
      <c r="J7699">
        <v>1</v>
      </c>
      <c r="L7699" t="s">
        <v>65</v>
      </c>
      <c r="M7699" t="s">
        <v>78</v>
      </c>
      <c r="R7699" t="s">
        <v>8556</v>
      </c>
      <c r="T7699" t="s">
        <v>65</v>
      </c>
      <c r="V7699" t="s">
        <v>9404</v>
      </c>
      <c r="W7699" t="s">
        <v>79</v>
      </c>
      <c r="X7699" t="s">
        <v>168</v>
      </c>
      <c r="Y7699" t="s">
        <v>268</v>
      </c>
      <c r="Z7699" t="s">
        <v>268</v>
      </c>
      <c r="AA7699" t="s">
        <v>19</v>
      </c>
      <c r="AC7699" t="s">
        <v>13759</v>
      </c>
      <c r="AD7699">
        <v>1</v>
      </c>
      <c r="AE7699">
        <v>1</v>
      </c>
    </row>
    <row r="7700" spans="1:31">
      <c r="A7700" t="s">
        <v>13760</v>
      </c>
      <c r="B7700" s="93">
        <v>44660</v>
      </c>
      <c r="C7700" s="93">
        <v>44660</v>
      </c>
      <c r="D7700">
        <v>0</v>
      </c>
      <c r="E7700">
        <v>0</v>
      </c>
      <c r="F7700" t="s">
        <v>67</v>
      </c>
      <c r="G7700">
        <v>15463.092979127139</v>
      </c>
      <c r="H7700">
        <v>0</v>
      </c>
      <c r="I7700">
        <v>0</v>
      </c>
      <c r="J7700">
        <v>1</v>
      </c>
      <c r="L7700" t="s">
        <v>65</v>
      </c>
      <c r="M7700" t="s">
        <v>78</v>
      </c>
      <c r="R7700" t="s">
        <v>8556</v>
      </c>
      <c r="T7700" t="s">
        <v>78</v>
      </c>
      <c r="V7700" t="s">
        <v>9404</v>
      </c>
      <c r="W7700" t="s">
        <v>79</v>
      </c>
      <c r="X7700" t="s">
        <v>168</v>
      </c>
      <c r="Y7700" t="s">
        <v>268</v>
      </c>
      <c r="Z7700" t="s">
        <v>268</v>
      </c>
      <c r="AA7700" t="s">
        <v>19</v>
      </c>
      <c r="AC7700" t="s">
        <v>13759</v>
      </c>
      <c r="AD7700">
        <v>1</v>
      </c>
      <c r="AE7700">
        <v>1</v>
      </c>
    </row>
    <row r="7701" spans="1:31">
      <c r="A7701" t="s">
        <v>13761</v>
      </c>
      <c r="B7701" s="93">
        <v>44660</v>
      </c>
      <c r="C7701" s="93">
        <v>44660</v>
      </c>
      <c r="D7701">
        <v>-213</v>
      </c>
      <c r="E7701">
        <v>-213</v>
      </c>
      <c r="F7701" t="s">
        <v>82</v>
      </c>
      <c r="G7701">
        <v>4.7438330170777991</v>
      </c>
      <c r="H7701">
        <v>-1010.436432637571</v>
      </c>
      <c r="I7701">
        <v>-1010.436432637571</v>
      </c>
      <c r="J7701">
        <v>1</v>
      </c>
      <c r="L7701" t="s">
        <v>78</v>
      </c>
      <c r="M7701" t="s">
        <v>3716</v>
      </c>
      <c r="R7701" t="s">
        <v>12998</v>
      </c>
      <c r="T7701" t="s">
        <v>78</v>
      </c>
      <c r="V7701" t="s">
        <v>12999</v>
      </c>
      <c r="W7701" t="s">
        <v>25</v>
      </c>
      <c r="X7701" t="s">
        <v>199</v>
      </c>
      <c r="Y7701" t="s">
        <v>199</v>
      </c>
      <c r="Z7701" t="s">
        <v>199</v>
      </c>
      <c r="AA7701" t="s">
        <v>28</v>
      </c>
      <c r="AC7701" t="s">
        <v>13756</v>
      </c>
      <c r="AD7701">
        <v>1</v>
      </c>
      <c r="AE7701">
        <v>1</v>
      </c>
    </row>
    <row r="7702" spans="1:31">
      <c r="A7702" t="s">
        <v>13762</v>
      </c>
      <c r="B7702" s="93">
        <v>44660</v>
      </c>
      <c r="C7702" s="93">
        <v>44660</v>
      </c>
      <c r="D7702">
        <v>-213</v>
      </c>
      <c r="E7702">
        <v>-213</v>
      </c>
      <c r="F7702" t="s">
        <v>82</v>
      </c>
      <c r="G7702">
        <v>4.7438330170777991</v>
      </c>
      <c r="H7702">
        <v>-1010.436432637571</v>
      </c>
      <c r="I7702">
        <v>-1010.436432637571</v>
      </c>
      <c r="J7702">
        <v>1</v>
      </c>
      <c r="L7702" t="s">
        <v>78</v>
      </c>
      <c r="M7702" t="s">
        <v>234</v>
      </c>
      <c r="R7702" t="s">
        <v>12998</v>
      </c>
      <c r="T7702" t="s">
        <v>78</v>
      </c>
      <c r="V7702" t="s">
        <v>12999</v>
      </c>
      <c r="W7702" t="s">
        <v>25</v>
      </c>
      <c r="X7702" t="s">
        <v>199</v>
      </c>
      <c r="Y7702" t="s">
        <v>199</v>
      </c>
      <c r="Z7702" t="s">
        <v>199</v>
      </c>
      <c r="AA7702" t="s">
        <v>28</v>
      </c>
      <c r="AC7702" t="s">
        <v>13751</v>
      </c>
      <c r="AD7702">
        <v>1</v>
      </c>
      <c r="AE7702">
        <v>1</v>
      </c>
    </row>
    <row r="7703" spans="1:31">
      <c r="A7703" t="s">
        <v>13763</v>
      </c>
      <c r="B7703" s="93">
        <v>44660</v>
      </c>
      <c r="C7703" s="93">
        <v>44660</v>
      </c>
      <c r="D7703">
        <v>-213</v>
      </c>
      <c r="E7703">
        <v>-213</v>
      </c>
      <c r="F7703" t="s">
        <v>82</v>
      </c>
      <c r="G7703">
        <v>4.7438330170777991</v>
      </c>
      <c r="H7703">
        <v>-1010.436432637571</v>
      </c>
      <c r="I7703">
        <v>-1010.436432637571</v>
      </c>
      <c r="J7703">
        <v>1</v>
      </c>
      <c r="L7703" t="s">
        <v>78</v>
      </c>
      <c r="M7703" t="s">
        <v>3479</v>
      </c>
      <c r="R7703" t="s">
        <v>12998</v>
      </c>
      <c r="T7703" t="s">
        <v>78</v>
      </c>
      <c r="V7703" t="s">
        <v>12999</v>
      </c>
      <c r="W7703" t="s">
        <v>25</v>
      </c>
      <c r="X7703" t="s">
        <v>199</v>
      </c>
      <c r="Y7703" t="s">
        <v>199</v>
      </c>
      <c r="Z7703" t="s">
        <v>199</v>
      </c>
      <c r="AA7703" t="s">
        <v>28</v>
      </c>
      <c r="AC7703" t="s">
        <v>13746</v>
      </c>
      <c r="AD7703">
        <v>1</v>
      </c>
      <c r="AE7703">
        <v>1</v>
      </c>
    </row>
    <row r="7704" spans="1:31">
      <c r="A7704" t="s">
        <v>13764</v>
      </c>
      <c r="B7704" s="93">
        <v>44660</v>
      </c>
      <c r="C7704" s="93">
        <v>44660</v>
      </c>
      <c r="D7704">
        <v>-213</v>
      </c>
      <c r="E7704">
        <v>-213</v>
      </c>
      <c r="F7704" t="s">
        <v>82</v>
      </c>
      <c r="G7704">
        <v>4.7438330170777991</v>
      </c>
      <c r="H7704">
        <v>-1010.436432637571</v>
      </c>
      <c r="I7704">
        <v>-1010.436432637571</v>
      </c>
      <c r="J7704">
        <v>1</v>
      </c>
      <c r="L7704" t="s">
        <v>78</v>
      </c>
      <c r="R7704" t="s">
        <v>12998</v>
      </c>
      <c r="T7704" t="s">
        <v>78</v>
      </c>
      <c r="V7704" t="s">
        <v>12999</v>
      </c>
      <c r="W7704" t="s">
        <v>25</v>
      </c>
      <c r="X7704" t="s">
        <v>199</v>
      </c>
      <c r="Y7704" t="s">
        <v>199</v>
      </c>
      <c r="Z7704" t="s">
        <v>199</v>
      </c>
      <c r="AA7704" t="s">
        <v>28</v>
      </c>
      <c r="AC7704" t="s">
        <v>13749</v>
      </c>
      <c r="AD7704">
        <v>1</v>
      </c>
      <c r="AE7704">
        <v>1</v>
      </c>
    </row>
    <row r="7705" spans="1:31">
      <c r="A7705" t="s">
        <v>13765</v>
      </c>
      <c r="B7705" s="93">
        <v>44659</v>
      </c>
      <c r="C7705" s="93">
        <v>44659</v>
      </c>
      <c r="D7705">
        <v>0</v>
      </c>
      <c r="E7705">
        <v>0</v>
      </c>
      <c r="F7705" t="s">
        <v>67</v>
      </c>
      <c r="G7705">
        <v>15146.67931688805</v>
      </c>
      <c r="H7705">
        <v>0</v>
      </c>
      <c r="I7705">
        <v>0</v>
      </c>
      <c r="J7705">
        <v>1</v>
      </c>
      <c r="L7705" t="s">
        <v>9526</v>
      </c>
      <c r="M7705" t="s">
        <v>78</v>
      </c>
      <c r="R7705" t="s">
        <v>12998</v>
      </c>
      <c r="T7705" t="s">
        <v>78</v>
      </c>
      <c r="V7705" t="s">
        <v>12999</v>
      </c>
      <c r="W7705" t="s">
        <v>25</v>
      </c>
      <c r="X7705" t="s">
        <v>199</v>
      </c>
      <c r="Y7705" t="s">
        <v>199</v>
      </c>
      <c r="Z7705" t="s">
        <v>199</v>
      </c>
      <c r="AA7705" t="s">
        <v>28</v>
      </c>
      <c r="AC7705" t="s">
        <v>13766</v>
      </c>
      <c r="AD7705">
        <v>1</v>
      </c>
      <c r="AE7705">
        <v>1</v>
      </c>
    </row>
    <row r="7706" spans="1:31">
      <c r="A7706" t="s">
        <v>13767</v>
      </c>
      <c r="B7706" s="93">
        <v>44659</v>
      </c>
      <c r="C7706" s="93">
        <v>44659</v>
      </c>
      <c r="D7706">
        <v>0.13500000000000001</v>
      </c>
      <c r="E7706">
        <v>0.13500000000000001</v>
      </c>
      <c r="F7706" t="s">
        <v>67</v>
      </c>
      <c r="G7706">
        <v>15146.67931688805</v>
      </c>
      <c r="H7706">
        <v>2044.801707779887</v>
      </c>
      <c r="I7706">
        <v>2044.801707779887</v>
      </c>
      <c r="J7706">
        <v>1</v>
      </c>
      <c r="M7706" t="s">
        <v>65</v>
      </c>
      <c r="R7706" t="s">
        <v>13768</v>
      </c>
      <c r="T7706" t="s">
        <v>65</v>
      </c>
      <c r="V7706" t="s">
        <v>3423</v>
      </c>
      <c r="W7706" t="s">
        <v>25</v>
      </c>
      <c r="X7706" t="s">
        <v>277</v>
      </c>
      <c r="Y7706" t="s">
        <v>180</v>
      </c>
      <c r="Z7706" t="s">
        <v>180</v>
      </c>
      <c r="AA7706" t="s">
        <v>25</v>
      </c>
      <c r="AC7706" t="s">
        <v>13769</v>
      </c>
      <c r="AD7706">
        <v>1</v>
      </c>
      <c r="AE7706">
        <v>1</v>
      </c>
    </row>
    <row r="7707" spans="1:31">
      <c r="A7707" t="s">
        <v>13770</v>
      </c>
      <c r="B7707" s="93">
        <v>44659</v>
      </c>
      <c r="C7707" s="93">
        <v>44659</v>
      </c>
      <c r="D7707">
        <v>-3.7638702344350802E-3</v>
      </c>
      <c r="E7707">
        <v>-3.7638702344350802E-3</v>
      </c>
      <c r="F7707" t="s">
        <v>67</v>
      </c>
      <c r="G7707">
        <v>15146.67931688805</v>
      </c>
      <c r="H7707">
        <v>-57.010135431368383</v>
      </c>
      <c r="I7707">
        <v>-57.010135431368383</v>
      </c>
      <c r="J7707">
        <v>1</v>
      </c>
      <c r="L7707" t="s">
        <v>65</v>
      </c>
      <c r="M7707" t="s">
        <v>12935</v>
      </c>
      <c r="R7707" t="s">
        <v>8556</v>
      </c>
      <c r="T7707" t="s">
        <v>65</v>
      </c>
      <c r="V7707" t="s">
        <v>4153</v>
      </c>
      <c r="W7707" t="s">
        <v>4154</v>
      </c>
      <c r="X7707" t="s">
        <v>168</v>
      </c>
      <c r="Y7707" t="s">
        <v>268</v>
      </c>
      <c r="Z7707" t="s">
        <v>268</v>
      </c>
      <c r="AA7707" t="s">
        <v>19</v>
      </c>
      <c r="AC7707" t="s">
        <v>13771</v>
      </c>
      <c r="AD7707">
        <v>1</v>
      </c>
      <c r="AE7707">
        <v>1</v>
      </c>
    </row>
    <row r="7708" spans="1:31">
      <c r="A7708" t="s">
        <v>13772</v>
      </c>
      <c r="B7708" s="93">
        <v>44659</v>
      </c>
      <c r="C7708" s="93">
        <v>44659</v>
      </c>
      <c r="D7708">
        <v>-213</v>
      </c>
      <c r="E7708">
        <v>-213</v>
      </c>
      <c r="F7708" t="s">
        <v>82</v>
      </c>
      <c r="G7708">
        <v>4.7433586337760918</v>
      </c>
      <c r="H7708">
        <v>-1010.335388994308</v>
      </c>
      <c r="I7708">
        <v>-1010.335388994308</v>
      </c>
      <c r="J7708">
        <v>1</v>
      </c>
      <c r="L7708" t="s">
        <v>78</v>
      </c>
      <c r="R7708" t="s">
        <v>12998</v>
      </c>
      <c r="T7708" t="s">
        <v>78</v>
      </c>
      <c r="V7708" t="s">
        <v>12999</v>
      </c>
      <c r="W7708" t="s">
        <v>25</v>
      </c>
      <c r="X7708" t="s">
        <v>199</v>
      </c>
      <c r="Y7708" t="s">
        <v>199</v>
      </c>
      <c r="Z7708" t="s">
        <v>199</v>
      </c>
      <c r="AA7708" t="s">
        <v>28</v>
      </c>
      <c r="AC7708" t="s">
        <v>13766</v>
      </c>
      <c r="AD7708">
        <v>1</v>
      </c>
      <c r="AE7708">
        <v>1</v>
      </c>
    </row>
    <row r="7709" spans="1:31">
      <c r="A7709" t="s">
        <v>13773</v>
      </c>
      <c r="B7709" s="93">
        <v>44658</v>
      </c>
      <c r="C7709" s="93">
        <v>44658</v>
      </c>
      <c r="D7709">
        <v>-0.13769155389776741</v>
      </c>
      <c r="E7709">
        <v>-0.13769155389776741</v>
      </c>
      <c r="F7709" t="s">
        <v>67</v>
      </c>
      <c r="G7709">
        <v>15473.31097268807</v>
      </c>
      <c r="H7709">
        <v>-2130.5442317727948</v>
      </c>
      <c r="I7709">
        <v>-2130.5442317727948</v>
      </c>
      <c r="J7709">
        <v>1</v>
      </c>
      <c r="L7709" t="s">
        <v>65</v>
      </c>
      <c r="M7709" t="s">
        <v>12935</v>
      </c>
      <c r="R7709" t="s">
        <v>8556</v>
      </c>
      <c r="T7709" t="s">
        <v>65</v>
      </c>
      <c r="V7709" t="s">
        <v>8436</v>
      </c>
      <c r="W7709" t="s">
        <v>4154</v>
      </c>
      <c r="X7709" t="s">
        <v>168</v>
      </c>
      <c r="Y7709" t="s">
        <v>268</v>
      </c>
      <c r="Z7709" t="s">
        <v>268</v>
      </c>
      <c r="AA7709" t="s">
        <v>19</v>
      </c>
      <c r="AC7709" t="s">
        <v>13774</v>
      </c>
      <c r="AD7709">
        <v>1</v>
      </c>
      <c r="AE7709">
        <v>1</v>
      </c>
    </row>
    <row r="7710" spans="1:31">
      <c r="A7710" t="s">
        <v>13775</v>
      </c>
      <c r="B7710" s="93">
        <v>44658</v>
      </c>
      <c r="C7710" s="93">
        <v>44658</v>
      </c>
      <c r="D7710">
        <v>-2.8060990409527601E-3</v>
      </c>
      <c r="E7710">
        <v>-2.8060990409527601E-3</v>
      </c>
      <c r="F7710" t="s">
        <v>67</v>
      </c>
      <c r="G7710">
        <v>15473.31097268807</v>
      </c>
      <c r="H7710">
        <v>-43.419643080823811</v>
      </c>
      <c r="I7710">
        <v>-43.419643080823811</v>
      </c>
      <c r="J7710">
        <v>1</v>
      </c>
      <c r="L7710" t="s">
        <v>65</v>
      </c>
      <c r="M7710" t="s">
        <v>12935</v>
      </c>
      <c r="R7710" t="s">
        <v>8556</v>
      </c>
      <c r="T7710" t="s">
        <v>65</v>
      </c>
      <c r="V7710" t="s">
        <v>4153</v>
      </c>
      <c r="W7710" t="s">
        <v>4154</v>
      </c>
      <c r="X7710" t="s">
        <v>168</v>
      </c>
      <c r="Y7710" t="s">
        <v>268</v>
      </c>
      <c r="Z7710" t="s">
        <v>268</v>
      </c>
      <c r="AA7710" t="s">
        <v>19</v>
      </c>
      <c r="AC7710" t="s">
        <v>13776</v>
      </c>
      <c r="AD7710">
        <v>1</v>
      </c>
      <c r="AE7710">
        <v>1</v>
      </c>
    </row>
    <row r="7711" spans="1:31">
      <c r="A7711" t="s">
        <v>13777</v>
      </c>
      <c r="B7711" s="93">
        <v>44658</v>
      </c>
      <c r="C7711" s="93">
        <v>44658</v>
      </c>
      <c r="D7711">
        <v>0.125</v>
      </c>
      <c r="E7711">
        <v>0.125</v>
      </c>
      <c r="F7711" t="s">
        <v>67</v>
      </c>
      <c r="G7711">
        <v>15473.31097268807</v>
      </c>
      <c r="H7711">
        <v>1934.163871586009</v>
      </c>
      <c r="I7711">
        <v>1934.163871586009</v>
      </c>
      <c r="J7711">
        <v>1</v>
      </c>
      <c r="M7711" t="s">
        <v>65</v>
      </c>
      <c r="R7711" t="s">
        <v>13768</v>
      </c>
      <c r="T7711" t="s">
        <v>65</v>
      </c>
      <c r="V7711" t="s">
        <v>3423</v>
      </c>
      <c r="W7711" t="s">
        <v>25</v>
      </c>
      <c r="X7711" t="s">
        <v>277</v>
      </c>
      <c r="Y7711" t="s">
        <v>180</v>
      </c>
      <c r="Z7711" t="s">
        <v>180</v>
      </c>
      <c r="AA7711" t="s">
        <v>25</v>
      </c>
      <c r="AC7711" t="s">
        <v>13778</v>
      </c>
      <c r="AD7711">
        <v>1</v>
      </c>
      <c r="AE7711">
        <v>1</v>
      </c>
    </row>
    <row r="7712" spans="1:31">
      <c r="A7712" t="s">
        <v>13779</v>
      </c>
      <c r="B7712" s="93">
        <v>44658</v>
      </c>
      <c r="C7712" s="93">
        <v>44658</v>
      </c>
      <c r="D7712">
        <v>-0.1299136606824722</v>
      </c>
      <c r="E7712">
        <v>-0.1299136606824722</v>
      </c>
      <c r="F7712" t="s">
        <v>67</v>
      </c>
      <c r="G7712">
        <v>15473.31097268807</v>
      </c>
      <c r="H7712">
        <v>-2010.194471340172</v>
      </c>
      <c r="I7712">
        <v>-2010.194471340172</v>
      </c>
      <c r="J7712">
        <v>1</v>
      </c>
      <c r="L7712" t="s">
        <v>65</v>
      </c>
      <c r="M7712" t="s">
        <v>12935</v>
      </c>
      <c r="R7712" t="s">
        <v>8556</v>
      </c>
      <c r="T7712" t="s">
        <v>65</v>
      </c>
      <c r="V7712" t="s">
        <v>8436</v>
      </c>
      <c r="W7712" t="s">
        <v>4154</v>
      </c>
      <c r="X7712" t="s">
        <v>168</v>
      </c>
      <c r="Y7712" t="s">
        <v>268</v>
      </c>
      <c r="Z7712" t="s">
        <v>268</v>
      </c>
      <c r="AA7712" t="s">
        <v>19</v>
      </c>
      <c r="AC7712" t="s">
        <v>13780</v>
      </c>
      <c r="AD7712">
        <v>1</v>
      </c>
      <c r="AE7712">
        <v>1</v>
      </c>
    </row>
    <row r="7713" spans="1:31">
      <c r="A7713" t="s">
        <v>13781</v>
      </c>
      <c r="B7713" s="93">
        <v>44658</v>
      </c>
      <c r="C7713" s="93">
        <v>44658</v>
      </c>
      <c r="D7713">
        <v>-0.12835041350692711</v>
      </c>
      <c r="E7713">
        <v>-0.12835041350692711</v>
      </c>
      <c r="F7713" t="s">
        <v>67</v>
      </c>
      <c r="G7713">
        <v>15473.31097268807</v>
      </c>
      <c r="H7713">
        <v>-1986.0058616657871</v>
      </c>
      <c r="I7713">
        <v>-1986.0058616657871</v>
      </c>
      <c r="J7713">
        <v>1</v>
      </c>
      <c r="L7713" t="s">
        <v>65</v>
      </c>
      <c r="M7713" t="s">
        <v>12935</v>
      </c>
      <c r="R7713" t="s">
        <v>8556</v>
      </c>
      <c r="T7713" t="s">
        <v>65</v>
      </c>
      <c r="V7713" t="s">
        <v>8436</v>
      </c>
      <c r="W7713" t="s">
        <v>4154</v>
      </c>
      <c r="X7713" t="s">
        <v>168</v>
      </c>
      <c r="Y7713" t="s">
        <v>268</v>
      </c>
      <c r="Z7713" t="s">
        <v>268</v>
      </c>
      <c r="AA7713" t="s">
        <v>19</v>
      </c>
      <c r="AC7713" t="s">
        <v>13782</v>
      </c>
      <c r="AD7713">
        <v>1</v>
      </c>
      <c r="AE7713">
        <v>1</v>
      </c>
    </row>
    <row r="7714" spans="1:31">
      <c r="A7714" t="s">
        <v>13783</v>
      </c>
      <c r="B7714" s="93">
        <v>44658</v>
      </c>
      <c r="C7714" s="93">
        <v>44658</v>
      </c>
      <c r="D7714">
        <v>-2.3965582538649399E-3</v>
      </c>
      <c r="E7714">
        <v>-2.3965582538649399E-3</v>
      </c>
      <c r="F7714" t="s">
        <v>67</v>
      </c>
      <c r="G7714">
        <v>15473.31097268807</v>
      </c>
      <c r="H7714">
        <v>-37.082691126214527</v>
      </c>
      <c r="I7714">
        <v>-37.082691126214527</v>
      </c>
      <c r="J7714">
        <v>1</v>
      </c>
      <c r="L7714" t="s">
        <v>65</v>
      </c>
      <c r="M7714" t="s">
        <v>12935</v>
      </c>
      <c r="R7714" t="s">
        <v>8556</v>
      </c>
      <c r="T7714" t="s">
        <v>65</v>
      </c>
      <c r="V7714" t="s">
        <v>4153</v>
      </c>
      <c r="W7714" t="s">
        <v>4154</v>
      </c>
      <c r="X7714" t="s">
        <v>168</v>
      </c>
      <c r="Y7714" t="s">
        <v>268</v>
      </c>
      <c r="Z7714" t="s">
        <v>268</v>
      </c>
      <c r="AA7714" t="s">
        <v>19</v>
      </c>
      <c r="AC7714" t="s">
        <v>13784</v>
      </c>
      <c r="AD7714">
        <v>1</v>
      </c>
      <c r="AE7714">
        <v>1</v>
      </c>
    </row>
    <row r="7715" spans="1:31">
      <c r="A7715" t="s">
        <v>13785</v>
      </c>
      <c r="B7715" s="93">
        <v>44658</v>
      </c>
      <c r="C7715" s="93">
        <v>44658</v>
      </c>
      <c r="D7715">
        <v>-0.12786219438076049</v>
      </c>
      <c r="E7715">
        <v>-0.12786219438076049</v>
      </c>
      <c r="F7715" t="s">
        <v>67</v>
      </c>
      <c r="G7715">
        <v>15473.31097268807</v>
      </c>
      <c r="H7715">
        <v>-1978.451495303796</v>
      </c>
      <c r="I7715">
        <v>-1978.451495303796</v>
      </c>
      <c r="J7715">
        <v>1</v>
      </c>
      <c r="L7715" t="s">
        <v>65</v>
      </c>
      <c r="M7715" t="s">
        <v>12935</v>
      </c>
      <c r="R7715" t="s">
        <v>8556</v>
      </c>
      <c r="T7715" t="s">
        <v>65</v>
      </c>
      <c r="V7715" t="s">
        <v>8436</v>
      </c>
      <c r="W7715" t="s">
        <v>4154</v>
      </c>
      <c r="X7715" t="s">
        <v>168</v>
      </c>
      <c r="Y7715" t="s">
        <v>268</v>
      </c>
      <c r="Z7715" t="s">
        <v>268</v>
      </c>
      <c r="AA7715" t="s">
        <v>19</v>
      </c>
      <c r="AC7715" t="s">
        <v>13786</v>
      </c>
      <c r="AD7715">
        <v>1</v>
      </c>
      <c r="AE7715">
        <v>1</v>
      </c>
    </row>
    <row r="7716" spans="1:31">
      <c r="A7716" t="s">
        <v>13787</v>
      </c>
      <c r="B7716" s="93">
        <v>44658</v>
      </c>
      <c r="C7716" s="93">
        <v>44658</v>
      </c>
      <c r="D7716">
        <v>-4.086896296469536E-3</v>
      </c>
      <c r="E7716">
        <v>-4.086896296469536E-3</v>
      </c>
      <c r="F7716" t="s">
        <v>67</v>
      </c>
      <c r="G7716">
        <v>15473.31097268807</v>
      </c>
      <c r="H7716">
        <v>-63.237817308400309</v>
      </c>
      <c r="I7716">
        <v>-63.237817308400309</v>
      </c>
      <c r="J7716">
        <v>1</v>
      </c>
      <c r="L7716" t="s">
        <v>65</v>
      </c>
      <c r="M7716" t="s">
        <v>12935</v>
      </c>
      <c r="R7716" t="s">
        <v>8556</v>
      </c>
      <c r="T7716" t="s">
        <v>65</v>
      </c>
      <c r="V7716" t="s">
        <v>4153</v>
      </c>
      <c r="W7716" t="s">
        <v>4154</v>
      </c>
      <c r="X7716" t="s">
        <v>168</v>
      </c>
      <c r="Y7716" t="s">
        <v>268</v>
      </c>
      <c r="Z7716" t="s">
        <v>268</v>
      </c>
      <c r="AA7716" t="s">
        <v>19</v>
      </c>
      <c r="AC7716" t="s">
        <v>13788</v>
      </c>
      <c r="AD7716">
        <v>1</v>
      </c>
      <c r="AE7716">
        <v>1</v>
      </c>
    </row>
    <row r="7717" spans="1:31">
      <c r="A7717" t="s">
        <v>13789</v>
      </c>
      <c r="B7717" s="93">
        <v>44657</v>
      </c>
      <c r="C7717" s="93">
        <v>44657</v>
      </c>
      <c r="D7717">
        <v>-5.1496514204381503E-3</v>
      </c>
      <c r="E7717">
        <v>-5.1496514204381503E-3</v>
      </c>
      <c r="F7717" t="s">
        <v>67</v>
      </c>
      <c r="G7717">
        <v>15075.68981921979</v>
      </c>
      <c r="H7717">
        <v>-77.634547491630144</v>
      </c>
      <c r="I7717">
        <v>-77.634547491630144</v>
      </c>
      <c r="J7717">
        <v>1</v>
      </c>
      <c r="L7717" t="s">
        <v>65</v>
      </c>
      <c r="M7717" t="s">
        <v>12935</v>
      </c>
      <c r="R7717" t="s">
        <v>8556</v>
      </c>
      <c r="T7717" t="s">
        <v>65</v>
      </c>
      <c r="V7717" t="s">
        <v>8436</v>
      </c>
      <c r="W7717" t="s">
        <v>4154</v>
      </c>
      <c r="X7717" t="s">
        <v>168</v>
      </c>
      <c r="Y7717" t="s">
        <v>268</v>
      </c>
      <c r="Z7717" t="s">
        <v>268</v>
      </c>
      <c r="AA7717" t="s">
        <v>19</v>
      </c>
      <c r="AC7717" t="s">
        <v>13790</v>
      </c>
      <c r="AD7717">
        <v>1</v>
      </c>
      <c r="AE7717">
        <v>1</v>
      </c>
    </row>
    <row r="7718" spans="1:31">
      <c r="A7718" t="s">
        <v>13791</v>
      </c>
      <c r="B7718" s="93">
        <v>44657</v>
      </c>
      <c r="C7718" s="93">
        <v>44657</v>
      </c>
      <c r="D7718">
        <v>-6.163849031841335E-3</v>
      </c>
      <c r="E7718">
        <v>-6.163849031841335E-3</v>
      </c>
      <c r="F7718" t="s">
        <v>67</v>
      </c>
      <c r="G7718">
        <v>15075.68981921979</v>
      </c>
      <c r="H7718">
        <v>-92.924276096538165</v>
      </c>
      <c r="I7718">
        <v>-92.924276096538165</v>
      </c>
      <c r="J7718">
        <v>1</v>
      </c>
      <c r="L7718" t="s">
        <v>65</v>
      </c>
      <c r="M7718" t="s">
        <v>12935</v>
      </c>
      <c r="R7718" t="s">
        <v>8556</v>
      </c>
      <c r="T7718" t="s">
        <v>65</v>
      </c>
      <c r="V7718" t="s">
        <v>8436</v>
      </c>
      <c r="W7718" t="s">
        <v>4154</v>
      </c>
      <c r="X7718" t="s">
        <v>168</v>
      </c>
      <c r="Y7718" t="s">
        <v>268</v>
      </c>
      <c r="Z7718" t="s">
        <v>268</v>
      </c>
      <c r="AA7718" t="s">
        <v>19</v>
      </c>
      <c r="AC7718" t="s">
        <v>13792</v>
      </c>
      <c r="AD7718">
        <v>1</v>
      </c>
      <c r="AE7718">
        <v>1</v>
      </c>
    </row>
    <row r="7719" spans="1:31">
      <c r="A7719" t="s">
        <v>13793</v>
      </c>
      <c r="B7719" s="93">
        <v>44656</v>
      </c>
      <c r="C7719" s="93">
        <v>44656</v>
      </c>
      <c r="D7719">
        <v>-0.14637496275385001</v>
      </c>
      <c r="E7719">
        <v>-0.14637496275385001</v>
      </c>
      <c r="F7719" t="s">
        <v>67</v>
      </c>
      <c r="G7719">
        <v>15970.37037037037</v>
      </c>
      <c r="H7719">
        <v>-2337.662368128153</v>
      </c>
      <c r="I7719">
        <v>-2337.662368128153</v>
      </c>
      <c r="J7719">
        <v>1</v>
      </c>
      <c r="L7719" t="s">
        <v>65</v>
      </c>
      <c r="R7719" t="s">
        <v>13794</v>
      </c>
      <c r="T7719" t="s">
        <v>65</v>
      </c>
      <c r="V7719" t="s">
        <v>8402</v>
      </c>
      <c r="W7719" t="s">
        <v>7116</v>
      </c>
      <c r="X7719" t="s">
        <v>168</v>
      </c>
      <c r="Y7719" t="s">
        <v>268</v>
      </c>
      <c r="Z7719" t="s">
        <v>268</v>
      </c>
      <c r="AA7719" t="s">
        <v>19</v>
      </c>
      <c r="AC7719" t="s">
        <v>13795</v>
      </c>
      <c r="AD7719">
        <v>1</v>
      </c>
      <c r="AE7719">
        <v>1</v>
      </c>
    </row>
    <row r="7720" spans="1:31">
      <c r="A7720" t="s">
        <v>13796</v>
      </c>
      <c r="B7720" s="93">
        <v>44655</v>
      </c>
      <c r="C7720" s="93">
        <v>44655</v>
      </c>
      <c r="D7720">
        <v>-1.0167514848057631</v>
      </c>
      <c r="E7720">
        <v>-1.0167514848057631</v>
      </c>
      <c r="F7720" t="s">
        <v>67</v>
      </c>
      <c r="G7720">
        <v>16327.226345083491</v>
      </c>
      <c r="H7720">
        <v>-16600.731629123409</v>
      </c>
      <c r="I7720">
        <v>-16600.731629123409</v>
      </c>
      <c r="J7720">
        <v>1</v>
      </c>
      <c r="L7720" t="s">
        <v>65</v>
      </c>
      <c r="R7720" t="s">
        <v>13797</v>
      </c>
      <c r="T7720" t="s">
        <v>65</v>
      </c>
      <c r="V7720" t="s">
        <v>8402</v>
      </c>
      <c r="W7720" t="s">
        <v>7116</v>
      </c>
      <c r="X7720" t="s">
        <v>168</v>
      </c>
      <c r="Y7720" t="s">
        <v>268</v>
      </c>
      <c r="Z7720" t="s">
        <v>268</v>
      </c>
      <c r="AA7720" t="s">
        <v>19</v>
      </c>
      <c r="AC7720" t="s">
        <v>13798</v>
      </c>
      <c r="AD7720">
        <v>1</v>
      </c>
      <c r="AE7720">
        <v>1</v>
      </c>
    </row>
    <row r="7721" spans="1:31">
      <c r="A7721" t="s">
        <v>13799</v>
      </c>
      <c r="B7721" s="93">
        <v>44655</v>
      </c>
      <c r="C7721" s="93">
        <v>44655</v>
      </c>
      <c r="D7721">
        <v>-8.4861769928373538E-3</v>
      </c>
      <c r="E7721">
        <v>-8.4861769928373538E-3</v>
      </c>
      <c r="F7721" t="s">
        <v>67</v>
      </c>
      <c r="G7721">
        <v>16327.226345083491</v>
      </c>
      <c r="H7721">
        <v>-138.55573256649541</v>
      </c>
      <c r="I7721">
        <v>-138.55573256649541</v>
      </c>
      <c r="J7721">
        <v>1</v>
      </c>
      <c r="L7721" t="s">
        <v>65</v>
      </c>
      <c r="M7721" t="s">
        <v>9061</v>
      </c>
      <c r="R7721" t="s">
        <v>13665</v>
      </c>
      <c r="T7721" t="s">
        <v>65</v>
      </c>
      <c r="V7721" t="s">
        <v>4153</v>
      </c>
      <c r="W7721" t="s">
        <v>4154</v>
      </c>
      <c r="X7721" t="s">
        <v>168</v>
      </c>
      <c r="Y7721" t="s">
        <v>268</v>
      </c>
      <c r="Z7721" t="s">
        <v>268</v>
      </c>
      <c r="AA7721" t="s">
        <v>19</v>
      </c>
      <c r="AC7721" t="s">
        <v>13800</v>
      </c>
      <c r="AD7721">
        <v>1</v>
      </c>
      <c r="AE7721">
        <v>1</v>
      </c>
    </row>
    <row r="7722" spans="1:31">
      <c r="A7722" t="s">
        <v>13801</v>
      </c>
      <c r="B7722" s="93">
        <v>44654</v>
      </c>
      <c r="C7722" s="93">
        <v>44654</v>
      </c>
      <c r="D7722">
        <v>1.9394999999249249E-2</v>
      </c>
      <c r="E7722">
        <v>1.9394999999249249E-2</v>
      </c>
      <c r="F7722" t="s">
        <v>67</v>
      </c>
      <c r="G7722">
        <v>16560.836859426421</v>
      </c>
      <c r="H7722">
        <v>321.19743087614239</v>
      </c>
      <c r="I7722">
        <v>321.19743087614239</v>
      </c>
      <c r="J7722">
        <v>1</v>
      </c>
      <c r="L7722" t="s">
        <v>13251</v>
      </c>
      <c r="M7722" t="s">
        <v>65</v>
      </c>
      <c r="R7722" t="s">
        <v>12833</v>
      </c>
      <c r="T7722" t="s">
        <v>65</v>
      </c>
      <c r="V7722" t="s">
        <v>9991</v>
      </c>
      <c r="W7722" t="s">
        <v>9991</v>
      </c>
      <c r="X7722" t="s">
        <v>1132</v>
      </c>
      <c r="Y7722" t="s">
        <v>1133</v>
      </c>
      <c r="Z7722" t="s">
        <v>1133</v>
      </c>
      <c r="AA7722" t="s">
        <v>30</v>
      </c>
      <c r="AC7722" t="s">
        <v>13802</v>
      </c>
      <c r="AD7722">
        <v>1</v>
      </c>
      <c r="AE7722">
        <v>1</v>
      </c>
    </row>
    <row r="7723" spans="1:31">
      <c r="A7723" t="s">
        <v>13803</v>
      </c>
      <c r="B7723" s="93">
        <v>44653</v>
      </c>
      <c r="C7723" s="93">
        <v>44653</v>
      </c>
      <c r="D7723">
        <v>-2.540875409166545E-3</v>
      </c>
      <c r="E7723">
        <v>-2.540875409166545E-3</v>
      </c>
      <c r="F7723" t="s">
        <v>67</v>
      </c>
      <c r="G7723">
        <v>16202.634054562561</v>
      </c>
      <c r="H7723">
        <v>-41.168874432962433</v>
      </c>
      <c r="I7723">
        <v>-41.168874432962433</v>
      </c>
      <c r="J7723">
        <v>1</v>
      </c>
      <c r="L7723" t="s">
        <v>65</v>
      </c>
      <c r="R7723" t="s">
        <v>8556</v>
      </c>
      <c r="T7723" t="s">
        <v>65</v>
      </c>
      <c r="V7723" t="s">
        <v>13804</v>
      </c>
      <c r="W7723" t="s">
        <v>9283</v>
      </c>
      <c r="X7723" t="s">
        <v>168</v>
      </c>
      <c r="Y7723" t="s">
        <v>268</v>
      </c>
      <c r="Z7723" t="s">
        <v>268</v>
      </c>
      <c r="AA7723" t="s">
        <v>19</v>
      </c>
      <c r="AC7723" t="s">
        <v>13805</v>
      </c>
      <c r="AD7723">
        <v>1</v>
      </c>
      <c r="AE7723">
        <v>1</v>
      </c>
    </row>
    <row r="7724" spans="1:31">
      <c r="A7724" t="s">
        <v>13806</v>
      </c>
      <c r="B7724" s="93">
        <v>44652</v>
      </c>
      <c r="C7724" s="93">
        <v>44652</v>
      </c>
      <c r="D7724">
        <v>-0.26227177808864782</v>
      </c>
      <c r="E7724">
        <v>-0.26227177808864782</v>
      </c>
      <c r="F7724" t="s">
        <v>67</v>
      </c>
      <c r="G7724">
        <v>16262.21176470588</v>
      </c>
      <c r="H7724">
        <v>-4265.119195183539</v>
      </c>
      <c r="I7724">
        <v>-4265.119195183539</v>
      </c>
      <c r="J7724">
        <v>1</v>
      </c>
      <c r="L7724" t="s">
        <v>65</v>
      </c>
      <c r="R7724" t="s">
        <v>8556</v>
      </c>
      <c r="T7724" t="s">
        <v>65</v>
      </c>
      <c r="V7724" t="s">
        <v>8436</v>
      </c>
      <c r="W7724" t="s">
        <v>4154</v>
      </c>
      <c r="X7724" t="s">
        <v>168</v>
      </c>
      <c r="Y7724" t="s">
        <v>268</v>
      </c>
      <c r="Z7724" t="s">
        <v>268</v>
      </c>
      <c r="AA7724" t="s">
        <v>19</v>
      </c>
      <c r="AC7724" t="s">
        <v>13807</v>
      </c>
      <c r="AD7724">
        <v>1</v>
      </c>
      <c r="AE7724">
        <v>1</v>
      </c>
    </row>
    <row r="7725" spans="1:31">
      <c r="A7725" t="s">
        <v>13808</v>
      </c>
      <c r="B7725" s="93">
        <v>44651</v>
      </c>
      <c r="C7725" s="93">
        <v>44651</v>
      </c>
      <c r="D7725">
        <v>1.4999999999999999E-2</v>
      </c>
      <c r="E7725">
        <v>1.4999999999999999E-2</v>
      </c>
      <c r="F7725" t="s">
        <v>67</v>
      </c>
      <c r="G7725">
        <v>15699.56958393113</v>
      </c>
      <c r="H7725">
        <v>235.49354375896701</v>
      </c>
      <c r="I7725">
        <v>235.49354375896701</v>
      </c>
      <c r="J7725">
        <v>1</v>
      </c>
      <c r="M7725" t="s">
        <v>78</v>
      </c>
      <c r="R7725" t="s">
        <v>13708</v>
      </c>
      <c r="T7725" t="s">
        <v>78</v>
      </c>
      <c r="V7725" t="s">
        <v>3423</v>
      </c>
      <c r="W7725" t="s">
        <v>25</v>
      </c>
      <c r="X7725" t="s">
        <v>277</v>
      </c>
      <c r="Y7725" t="s">
        <v>180</v>
      </c>
      <c r="Z7725" t="s">
        <v>180</v>
      </c>
      <c r="AA7725" t="s">
        <v>25</v>
      </c>
      <c r="AC7725" t="s">
        <v>13809</v>
      </c>
      <c r="AD7725">
        <v>1</v>
      </c>
      <c r="AE7725">
        <v>1</v>
      </c>
    </row>
    <row r="7726" spans="1:31">
      <c r="A7726" t="s">
        <v>13810</v>
      </c>
      <c r="B7726" s="93">
        <v>44651</v>
      </c>
      <c r="C7726" s="93">
        <v>44651</v>
      </c>
      <c r="D7726">
        <v>-2.6994401671072E-3</v>
      </c>
      <c r="E7726">
        <v>-2.6994401671072E-3</v>
      </c>
      <c r="F7726" t="s">
        <v>67</v>
      </c>
      <c r="G7726">
        <v>15699.56958393113</v>
      </c>
      <c r="H7726">
        <v>-42.380048741158177</v>
      </c>
      <c r="I7726">
        <v>-42.380048741158177</v>
      </c>
      <c r="J7726">
        <v>1</v>
      </c>
      <c r="L7726" t="s">
        <v>65</v>
      </c>
      <c r="R7726" t="s">
        <v>8556</v>
      </c>
      <c r="T7726" t="s">
        <v>65</v>
      </c>
      <c r="V7726" t="s">
        <v>4153</v>
      </c>
      <c r="W7726" t="s">
        <v>4154</v>
      </c>
      <c r="X7726" t="s">
        <v>168</v>
      </c>
      <c r="Y7726" t="s">
        <v>268</v>
      </c>
      <c r="Z7726" t="s">
        <v>268</v>
      </c>
      <c r="AA7726" t="s">
        <v>19</v>
      </c>
      <c r="AC7726" t="s">
        <v>13811</v>
      </c>
      <c r="AD7726">
        <v>1</v>
      </c>
      <c r="AE7726">
        <v>1</v>
      </c>
    </row>
    <row r="7727" spans="1:31">
      <c r="A7727" t="s">
        <v>13812</v>
      </c>
      <c r="B7727" s="93">
        <v>44651</v>
      </c>
      <c r="C7727" s="93">
        <v>44651</v>
      </c>
      <c r="D7727">
        <v>-4.2401478646339934E-3</v>
      </c>
      <c r="E7727">
        <v>-4.2401478646339934E-3</v>
      </c>
      <c r="F7727" t="s">
        <v>67</v>
      </c>
      <c r="G7727">
        <v>15699.56958393113</v>
      </c>
      <c r="H7727">
        <v>-66.568496446978372</v>
      </c>
      <c r="I7727">
        <v>-66.568496446978372</v>
      </c>
      <c r="J7727">
        <v>1</v>
      </c>
      <c r="L7727" t="s">
        <v>65</v>
      </c>
      <c r="R7727" t="s">
        <v>13708</v>
      </c>
      <c r="T7727" t="s">
        <v>65</v>
      </c>
      <c r="V7727" t="s">
        <v>3423</v>
      </c>
      <c r="W7727" t="s">
        <v>25</v>
      </c>
      <c r="X7727" t="s">
        <v>277</v>
      </c>
      <c r="Y7727" t="s">
        <v>180</v>
      </c>
      <c r="Z7727" t="s">
        <v>180</v>
      </c>
      <c r="AA7727" t="s">
        <v>25</v>
      </c>
      <c r="AC7727" t="s">
        <v>13809</v>
      </c>
      <c r="AD7727">
        <v>1</v>
      </c>
      <c r="AE7727">
        <v>1</v>
      </c>
    </row>
    <row r="7728" spans="1:31">
      <c r="A7728" t="s">
        <v>13813</v>
      </c>
      <c r="B7728" s="93">
        <v>44651</v>
      </c>
      <c r="C7728" s="93">
        <v>44651</v>
      </c>
      <c r="D7728">
        <v>-0.1567489505817112</v>
      </c>
      <c r="E7728">
        <v>-0.1567489505817112</v>
      </c>
      <c r="F7728" t="s">
        <v>67</v>
      </c>
      <c r="G7728">
        <v>15699.56958393113</v>
      </c>
      <c r="H7728">
        <v>-2460.891056865757</v>
      </c>
      <c r="I7728">
        <v>-2460.891056865757</v>
      </c>
      <c r="J7728">
        <v>1</v>
      </c>
      <c r="L7728" t="s">
        <v>65</v>
      </c>
      <c r="R7728" t="s">
        <v>8556</v>
      </c>
      <c r="T7728" t="s">
        <v>65</v>
      </c>
      <c r="V7728" t="s">
        <v>8436</v>
      </c>
      <c r="W7728" t="s">
        <v>4154</v>
      </c>
      <c r="X7728" t="s">
        <v>168</v>
      </c>
      <c r="Y7728" t="s">
        <v>268</v>
      </c>
      <c r="Z7728" t="s">
        <v>268</v>
      </c>
      <c r="AA7728" t="s">
        <v>19</v>
      </c>
      <c r="AC7728" t="s">
        <v>13814</v>
      </c>
      <c r="AD7728">
        <v>1</v>
      </c>
      <c r="AE7728">
        <v>1</v>
      </c>
    </row>
    <row r="7729" spans="1:31">
      <c r="A7729" t="s">
        <v>13815</v>
      </c>
      <c r="B7729" s="93">
        <v>44650</v>
      </c>
      <c r="C7729" s="93">
        <v>44650</v>
      </c>
      <c r="D7729">
        <v>-2.156272111163776E-3</v>
      </c>
      <c r="E7729">
        <v>-2.156272111163776E-3</v>
      </c>
      <c r="F7729" t="s">
        <v>67</v>
      </c>
      <c r="G7729">
        <v>16282.39538239538</v>
      </c>
      <c r="H7729">
        <v>-35.109275066001011</v>
      </c>
      <c r="I7729">
        <v>-35.109275066001011</v>
      </c>
      <c r="J7729">
        <v>1</v>
      </c>
      <c r="L7729" t="s">
        <v>72</v>
      </c>
      <c r="R7729" t="s">
        <v>8556</v>
      </c>
      <c r="T7729" t="s">
        <v>72</v>
      </c>
      <c r="V7729" t="s">
        <v>4153</v>
      </c>
      <c r="W7729" t="s">
        <v>4154</v>
      </c>
      <c r="X7729" t="s">
        <v>168</v>
      </c>
      <c r="Y7729" t="s">
        <v>268</v>
      </c>
      <c r="Z7729" t="s">
        <v>268</v>
      </c>
      <c r="AA7729" t="s">
        <v>19</v>
      </c>
      <c r="AC7729" t="s">
        <v>13816</v>
      </c>
      <c r="AD7729">
        <v>1</v>
      </c>
      <c r="AE7729">
        <v>1</v>
      </c>
    </row>
    <row r="7730" spans="1:31">
      <c r="A7730" t="s">
        <v>13817</v>
      </c>
      <c r="B7730" s="93">
        <v>44650</v>
      </c>
      <c r="C7730" s="93">
        <v>44650</v>
      </c>
      <c r="D7730">
        <v>-1.47001761318136E-3</v>
      </c>
      <c r="E7730">
        <v>-1.47001761318136E-3</v>
      </c>
      <c r="F7730" t="s">
        <v>67</v>
      </c>
      <c r="G7730">
        <v>16282.39538239538</v>
      </c>
      <c r="H7730">
        <v>-23.935407996904061</v>
      </c>
      <c r="I7730">
        <v>-23.935407996904061</v>
      </c>
      <c r="J7730">
        <v>1</v>
      </c>
      <c r="L7730" t="s">
        <v>65</v>
      </c>
      <c r="R7730" t="s">
        <v>8556</v>
      </c>
      <c r="T7730" t="s">
        <v>65</v>
      </c>
      <c r="V7730" t="s">
        <v>8402</v>
      </c>
      <c r="W7730" t="s">
        <v>7116</v>
      </c>
      <c r="X7730" t="s">
        <v>168</v>
      </c>
      <c r="Y7730" t="s">
        <v>268</v>
      </c>
      <c r="Z7730" t="s">
        <v>268</v>
      </c>
      <c r="AA7730" t="s">
        <v>19</v>
      </c>
      <c r="AC7730" t="s">
        <v>13818</v>
      </c>
      <c r="AD7730">
        <v>1</v>
      </c>
      <c r="AE7730">
        <v>1</v>
      </c>
    </row>
    <row r="7731" spans="1:31">
      <c r="A7731" t="s">
        <v>13819</v>
      </c>
      <c r="B7731" s="93">
        <v>44650</v>
      </c>
      <c r="C7731" s="93">
        <v>44650</v>
      </c>
      <c r="D7731">
        <v>-0.1617977408261991</v>
      </c>
      <c r="E7731">
        <v>-0.1617977408261991</v>
      </c>
      <c r="F7731" t="s">
        <v>67</v>
      </c>
      <c r="G7731">
        <v>16282.39538239538</v>
      </c>
      <c r="H7731">
        <v>-2634.4547881105091</v>
      </c>
      <c r="I7731">
        <v>-2634.4547881105091</v>
      </c>
      <c r="J7731">
        <v>1</v>
      </c>
      <c r="L7731" t="s">
        <v>65</v>
      </c>
      <c r="R7731" t="s">
        <v>13820</v>
      </c>
      <c r="T7731" t="s">
        <v>65</v>
      </c>
      <c r="V7731" t="s">
        <v>8402</v>
      </c>
      <c r="W7731" t="s">
        <v>7116</v>
      </c>
      <c r="X7731" t="s">
        <v>168</v>
      </c>
      <c r="Y7731" t="s">
        <v>268</v>
      </c>
      <c r="Z7731" t="s">
        <v>268</v>
      </c>
      <c r="AA7731" t="s">
        <v>19</v>
      </c>
      <c r="AC7731" t="s">
        <v>13821</v>
      </c>
      <c r="AD7731">
        <v>1</v>
      </c>
      <c r="AE7731">
        <v>1</v>
      </c>
    </row>
    <row r="7732" spans="1:31">
      <c r="A7732" t="s">
        <v>13822</v>
      </c>
      <c r="B7732" s="93">
        <v>44650</v>
      </c>
      <c r="C7732" s="93">
        <v>44650</v>
      </c>
      <c r="D7732">
        <v>-6.8836084085399816E-3</v>
      </c>
      <c r="E7732">
        <v>-6.8836084085399816E-3</v>
      </c>
      <c r="F7732" t="s">
        <v>67</v>
      </c>
      <c r="G7732">
        <v>16282.39538239538</v>
      </c>
      <c r="H7732">
        <v>-112.0816337654294</v>
      </c>
      <c r="I7732">
        <v>-112.0816337654294</v>
      </c>
      <c r="J7732">
        <v>1</v>
      </c>
      <c r="L7732" t="s">
        <v>72</v>
      </c>
      <c r="R7732" t="s">
        <v>8556</v>
      </c>
      <c r="T7732" t="s">
        <v>72</v>
      </c>
      <c r="V7732" t="s">
        <v>8436</v>
      </c>
      <c r="W7732" t="s">
        <v>4154</v>
      </c>
      <c r="X7732" t="s">
        <v>168</v>
      </c>
      <c r="Y7732" t="s">
        <v>268</v>
      </c>
      <c r="Z7732" t="s">
        <v>268</v>
      </c>
      <c r="AA7732" t="s">
        <v>19</v>
      </c>
      <c r="AC7732" t="s">
        <v>13823</v>
      </c>
      <c r="AD7732">
        <v>1</v>
      </c>
      <c r="AE7732">
        <v>1</v>
      </c>
    </row>
    <row r="7733" spans="1:31">
      <c r="A7733" t="s">
        <v>13824</v>
      </c>
      <c r="B7733" s="93">
        <v>44649</v>
      </c>
      <c r="C7733" s="93">
        <v>44649</v>
      </c>
      <c r="D7733">
        <v>0.33662431778088892</v>
      </c>
      <c r="E7733">
        <v>0.33662431778088892</v>
      </c>
      <c r="F7733" t="s">
        <v>67</v>
      </c>
      <c r="G7733">
        <v>16311.69702780441</v>
      </c>
      <c r="H7733">
        <v>5490.9138838332119</v>
      </c>
      <c r="I7733">
        <v>5490.9138838332119</v>
      </c>
      <c r="J7733">
        <v>1</v>
      </c>
      <c r="L7733" t="s">
        <v>13251</v>
      </c>
      <c r="M7733" t="s">
        <v>65</v>
      </c>
      <c r="R7733" t="s">
        <v>12833</v>
      </c>
      <c r="T7733" t="s">
        <v>65</v>
      </c>
      <c r="V7733" t="s">
        <v>9991</v>
      </c>
      <c r="W7733" t="s">
        <v>9991</v>
      </c>
      <c r="X7733" t="s">
        <v>1132</v>
      </c>
      <c r="Y7733" t="s">
        <v>1133</v>
      </c>
      <c r="Z7733" t="s">
        <v>1133</v>
      </c>
      <c r="AA7733" t="s">
        <v>30</v>
      </c>
      <c r="AC7733" t="s">
        <v>13825</v>
      </c>
      <c r="AD7733">
        <v>1</v>
      </c>
      <c r="AE7733">
        <v>1</v>
      </c>
    </row>
    <row r="7734" spans="1:31">
      <c r="A7734" t="s">
        <v>13826</v>
      </c>
      <c r="B7734" s="93">
        <v>44646</v>
      </c>
      <c r="C7734" s="93">
        <v>44646</v>
      </c>
      <c r="D7734">
        <v>-6.1476461202836404E-3</v>
      </c>
      <c r="E7734">
        <v>-6.1476461202836404E-3</v>
      </c>
      <c r="F7734" t="s">
        <v>67</v>
      </c>
      <c r="G7734">
        <v>15047.15447154472</v>
      </c>
      <c r="H7734">
        <v>-92.504580808300503</v>
      </c>
      <c r="I7734">
        <v>-92.504580808300503</v>
      </c>
      <c r="J7734">
        <v>1</v>
      </c>
      <c r="L7734" t="s">
        <v>65</v>
      </c>
      <c r="M7734" t="s">
        <v>9061</v>
      </c>
      <c r="R7734" t="s">
        <v>13827</v>
      </c>
      <c r="T7734" t="s">
        <v>65</v>
      </c>
      <c r="V7734" t="s">
        <v>4153</v>
      </c>
      <c r="W7734" t="s">
        <v>4154</v>
      </c>
      <c r="X7734" t="s">
        <v>168</v>
      </c>
      <c r="Y7734" t="s">
        <v>268</v>
      </c>
      <c r="Z7734" t="s">
        <v>268</v>
      </c>
      <c r="AA7734" t="s">
        <v>19</v>
      </c>
      <c r="AC7734" t="s">
        <v>13828</v>
      </c>
      <c r="AD7734">
        <v>1</v>
      </c>
      <c r="AE7734">
        <v>1</v>
      </c>
    </row>
    <row r="7735" spans="1:31">
      <c r="A7735" t="s">
        <v>13829</v>
      </c>
      <c r="B7735" s="93">
        <v>44646</v>
      </c>
      <c r="C7735" s="93">
        <v>44646</v>
      </c>
      <c r="D7735">
        <v>-3.5705660250121471E-3</v>
      </c>
      <c r="E7735">
        <v>-3.5705660250121471E-3</v>
      </c>
      <c r="F7735" t="s">
        <v>67</v>
      </c>
      <c r="G7735">
        <v>15047.15447154472</v>
      </c>
      <c r="H7735">
        <v>-53.726858529207171</v>
      </c>
      <c r="I7735">
        <v>-53.726858529207171</v>
      </c>
      <c r="J7735">
        <v>1</v>
      </c>
      <c r="L7735" t="s">
        <v>65</v>
      </c>
      <c r="M7735" t="s">
        <v>9061</v>
      </c>
      <c r="R7735" t="s">
        <v>13827</v>
      </c>
      <c r="T7735" t="s">
        <v>65</v>
      </c>
      <c r="V7735" t="s">
        <v>4153</v>
      </c>
      <c r="W7735" t="s">
        <v>4154</v>
      </c>
      <c r="X7735" t="s">
        <v>168</v>
      </c>
      <c r="Y7735" t="s">
        <v>268</v>
      </c>
      <c r="Z7735" t="s">
        <v>268</v>
      </c>
      <c r="AA7735" t="s">
        <v>19</v>
      </c>
      <c r="AC7735" t="s">
        <v>13830</v>
      </c>
      <c r="AD7735">
        <v>1</v>
      </c>
      <c r="AE7735">
        <v>1</v>
      </c>
    </row>
    <row r="7736" spans="1:31">
      <c r="A7736" t="s">
        <v>13831</v>
      </c>
      <c r="B7736" s="93">
        <v>44646</v>
      </c>
      <c r="C7736" s="93">
        <v>44646</v>
      </c>
      <c r="D7736">
        <v>-7.228736193222945E-3</v>
      </c>
      <c r="E7736">
        <v>-7.228736193222945E-3</v>
      </c>
      <c r="F7736" t="s">
        <v>67</v>
      </c>
      <c r="G7736">
        <v>15047.15447154472</v>
      </c>
      <c r="H7736">
        <v>-108.77191013347181</v>
      </c>
      <c r="I7736">
        <v>-108.77191013347181</v>
      </c>
      <c r="J7736">
        <v>1</v>
      </c>
      <c r="L7736" t="s">
        <v>65</v>
      </c>
      <c r="M7736" t="s">
        <v>9061</v>
      </c>
      <c r="R7736" t="s">
        <v>13827</v>
      </c>
      <c r="T7736" t="s">
        <v>65</v>
      </c>
      <c r="V7736" t="s">
        <v>4153</v>
      </c>
      <c r="W7736" t="s">
        <v>4154</v>
      </c>
      <c r="X7736" t="s">
        <v>168</v>
      </c>
      <c r="Y7736" t="s">
        <v>268</v>
      </c>
      <c r="Z7736" t="s">
        <v>268</v>
      </c>
      <c r="AA7736" t="s">
        <v>19</v>
      </c>
      <c r="AC7736" t="s">
        <v>13832</v>
      </c>
      <c r="AD7736">
        <v>1</v>
      </c>
      <c r="AE7736">
        <v>1</v>
      </c>
    </row>
    <row r="7737" spans="1:31">
      <c r="A7737" t="s">
        <v>13833</v>
      </c>
      <c r="B7737" s="93">
        <v>44646</v>
      </c>
      <c r="C7737" s="93">
        <v>44646</v>
      </c>
      <c r="D7737">
        <v>-7.0392612168959914E-3</v>
      </c>
      <c r="E7737">
        <v>-7.0392612168959914E-3</v>
      </c>
      <c r="F7737" t="s">
        <v>67</v>
      </c>
      <c r="G7737">
        <v>15047.15447154472</v>
      </c>
      <c r="H7737">
        <v>-105.9208508961878</v>
      </c>
      <c r="I7737">
        <v>-105.9208508961878</v>
      </c>
      <c r="J7737">
        <v>1</v>
      </c>
      <c r="L7737" t="s">
        <v>65</v>
      </c>
      <c r="M7737" t="s">
        <v>9061</v>
      </c>
      <c r="R7737" t="s">
        <v>13827</v>
      </c>
      <c r="T7737" t="s">
        <v>65</v>
      </c>
      <c r="V7737" t="s">
        <v>4153</v>
      </c>
      <c r="W7737" t="s">
        <v>4154</v>
      </c>
      <c r="X7737" t="s">
        <v>168</v>
      </c>
      <c r="Y7737" t="s">
        <v>268</v>
      </c>
      <c r="Z7737" t="s">
        <v>268</v>
      </c>
      <c r="AA7737" t="s">
        <v>19</v>
      </c>
      <c r="AC7737" t="s">
        <v>13834</v>
      </c>
      <c r="AD7737">
        <v>1</v>
      </c>
      <c r="AE7737">
        <v>1</v>
      </c>
    </row>
    <row r="7738" spans="1:31">
      <c r="A7738" t="s">
        <v>13835</v>
      </c>
      <c r="B7738" s="93">
        <v>44645</v>
      </c>
      <c r="C7738" s="93">
        <v>44645</v>
      </c>
      <c r="D7738">
        <v>-0.80100838836156807</v>
      </c>
      <c r="E7738">
        <v>-0.80100838836156807</v>
      </c>
      <c r="F7738" t="s">
        <v>67</v>
      </c>
      <c r="G7738">
        <v>14837.6673040153</v>
      </c>
      <c r="H7738">
        <v>-11885.095974234429</v>
      </c>
      <c r="I7738">
        <v>-11885.095974234429</v>
      </c>
      <c r="J7738">
        <v>1</v>
      </c>
      <c r="L7738" t="s">
        <v>65</v>
      </c>
      <c r="M7738" t="s">
        <v>72</v>
      </c>
      <c r="R7738" t="s">
        <v>8397</v>
      </c>
      <c r="T7738" t="s">
        <v>65</v>
      </c>
      <c r="V7738" t="s">
        <v>1347</v>
      </c>
      <c r="W7738" t="s">
        <v>1347</v>
      </c>
      <c r="X7738" t="s">
        <v>277</v>
      </c>
      <c r="Y7738" t="s">
        <v>180</v>
      </c>
      <c r="Z7738" t="s">
        <v>180</v>
      </c>
      <c r="AA7738" t="s">
        <v>25</v>
      </c>
      <c r="AC7738" t="s">
        <v>13836</v>
      </c>
      <c r="AD7738">
        <v>1</v>
      </c>
      <c r="AE7738">
        <v>1</v>
      </c>
    </row>
    <row r="7739" spans="1:31">
      <c r="A7739" t="s">
        <v>13837</v>
      </c>
      <c r="B7739" s="93">
        <v>44645</v>
      </c>
      <c r="C7739" s="93">
        <v>44645</v>
      </c>
      <c r="D7739">
        <v>-0.84644705484562055</v>
      </c>
      <c r="E7739">
        <v>-0.84644705484562055</v>
      </c>
      <c r="F7739" t="s">
        <v>67</v>
      </c>
      <c r="G7739">
        <v>14837.6673040153</v>
      </c>
      <c r="H7739">
        <v>-12559.29979026291</v>
      </c>
      <c r="I7739">
        <v>-12559.29979026291</v>
      </c>
      <c r="J7739">
        <v>1</v>
      </c>
      <c r="L7739" t="s">
        <v>72</v>
      </c>
      <c r="R7739" t="s">
        <v>13838</v>
      </c>
      <c r="T7739" t="s">
        <v>72</v>
      </c>
      <c r="U7739" t="s">
        <v>72</v>
      </c>
      <c r="V7739" t="s">
        <v>13323</v>
      </c>
      <c r="W7739" t="s">
        <v>7116</v>
      </c>
      <c r="X7739" t="s">
        <v>168</v>
      </c>
      <c r="Y7739" t="s">
        <v>268</v>
      </c>
      <c r="Z7739" t="s">
        <v>268</v>
      </c>
      <c r="AA7739" t="s">
        <v>19</v>
      </c>
      <c r="AC7739" t="s">
        <v>13839</v>
      </c>
      <c r="AD7739">
        <v>1</v>
      </c>
      <c r="AE7739">
        <v>1</v>
      </c>
    </row>
    <row r="7740" spans="1:31">
      <c r="A7740" t="s">
        <v>13840</v>
      </c>
      <c r="B7740" s="93">
        <v>44645</v>
      </c>
      <c r="C7740" s="93">
        <v>44645</v>
      </c>
      <c r="D7740">
        <v>-0.100953116721844</v>
      </c>
      <c r="E7740">
        <v>-0.100953116721844</v>
      </c>
      <c r="F7740" t="s">
        <v>67</v>
      </c>
      <c r="G7740">
        <v>14837.6673040153</v>
      </c>
      <c r="H7740">
        <v>-1497.9087592221449</v>
      </c>
      <c r="I7740">
        <v>-1497.9087592221449</v>
      </c>
      <c r="J7740">
        <v>1</v>
      </c>
      <c r="L7740" t="s">
        <v>65</v>
      </c>
      <c r="M7740" t="s">
        <v>72</v>
      </c>
      <c r="R7740" t="s">
        <v>8397</v>
      </c>
      <c r="T7740" t="s">
        <v>65</v>
      </c>
      <c r="V7740" t="s">
        <v>1347</v>
      </c>
      <c r="W7740" t="s">
        <v>1347</v>
      </c>
      <c r="X7740" t="s">
        <v>277</v>
      </c>
      <c r="Y7740" t="s">
        <v>180</v>
      </c>
      <c r="Z7740" t="s">
        <v>180</v>
      </c>
      <c r="AA7740" t="s">
        <v>25</v>
      </c>
      <c r="AC7740" t="s">
        <v>13841</v>
      </c>
      <c r="AD7740">
        <v>1</v>
      </c>
      <c r="AE7740">
        <v>1</v>
      </c>
    </row>
    <row r="7741" spans="1:31">
      <c r="A7741" t="s">
        <v>13842</v>
      </c>
      <c r="B7741" s="93">
        <v>44645</v>
      </c>
      <c r="C7741" s="93">
        <v>44645</v>
      </c>
      <c r="D7741">
        <v>-3.5065521940058218E-3</v>
      </c>
      <c r="E7741">
        <v>-3.5065521940058218E-3</v>
      </c>
      <c r="F7741" t="s">
        <v>67</v>
      </c>
      <c r="G7741">
        <v>14837.6673040153</v>
      </c>
      <c r="H7741">
        <v>-52.029054838823278</v>
      </c>
      <c r="I7741">
        <v>-52.029054838823278</v>
      </c>
      <c r="J7741">
        <v>1</v>
      </c>
      <c r="L7741" t="s">
        <v>65</v>
      </c>
      <c r="R7741" t="s">
        <v>8556</v>
      </c>
      <c r="T7741" t="s">
        <v>65</v>
      </c>
      <c r="V7741" t="s">
        <v>8402</v>
      </c>
      <c r="W7741" t="s">
        <v>7116</v>
      </c>
      <c r="X7741" t="s">
        <v>168</v>
      </c>
      <c r="Y7741" t="s">
        <v>268</v>
      </c>
      <c r="Z7741" t="s">
        <v>268</v>
      </c>
      <c r="AA7741" t="s">
        <v>19</v>
      </c>
      <c r="AC7741" t="s">
        <v>13843</v>
      </c>
      <c r="AD7741">
        <v>1</v>
      </c>
      <c r="AE7741">
        <v>1</v>
      </c>
    </row>
    <row r="7742" spans="1:31">
      <c r="A7742" t="s">
        <v>13844</v>
      </c>
      <c r="B7742" s="93">
        <v>44645</v>
      </c>
      <c r="C7742" s="93">
        <v>44645</v>
      </c>
      <c r="D7742">
        <v>0.8</v>
      </c>
      <c r="E7742">
        <v>0.8</v>
      </c>
      <c r="F7742" t="s">
        <v>67</v>
      </c>
      <c r="G7742">
        <v>14837.6673040153</v>
      </c>
      <c r="H7742">
        <v>11870.133843212239</v>
      </c>
      <c r="I7742">
        <v>11870.133843212239</v>
      </c>
      <c r="J7742">
        <v>1</v>
      </c>
      <c r="L7742" t="s">
        <v>65</v>
      </c>
      <c r="M7742" t="s">
        <v>72</v>
      </c>
      <c r="R7742" t="s">
        <v>8397</v>
      </c>
      <c r="T7742" t="s">
        <v>72</v>
      </c>
      <c r="V7742" t="s">
        <v>1347</v>
      </c>
      <c r="W7742" t="s">
        <v>1347</v>
      </c>
      <c r="X7742" t="s">
        <v>277</v>
      </c>
      <c r="Y7742" t="s">
        <v>180</v>
      </c>
      <c r="Z7742" t="s">
        <v>180</v>
      </c>
      <c r="AA7742" t="s">
        <v>25</v>
      </c>
      <c r="AC7742" t="s">
        <v>13836</v>
      </c>
      <c r="AD7742">
        <v>1</v>
      </c>
      <c r="AE7742">
        <v>1</v>
      </c>
    </row>
    <row r="7743" spans="1:31">
      <c r="A7743" t="s">
        <v>13845</v>
      </c>
      <c r="B7743" s="93">
        <v>44645</v>
      </c>
      <c r="C7743" s="93">
        <v>44645</v>
      </c>
      <c r="D7743">
        <v>-4.8688124895926834E-3</v>
      </c>
      <c r="E7743">
        <v>-4.8688124895926834E-3</v>
      </c>
      <c r="F7743" t="s">
        <v>67</v>
      </c>
      <c r="G7743">
        <v>14837.6673040153</v>
      </c>
      <c r="H7743">
        <v>-72.241819886210678</v>
      </c>
      <c r="I7743">
        <v>-72.241819886210678</v>
      </c>
      <c r="J7743">
        <v>1</v>
      </c>
      <c r="L7743" t="s">
        <v>65</v>
      </c>
      <c r="R7743" t="s">
        <v>8556</v>
      </c>
      <c r="T7743" t="s">
        <v>65</v>
      </c>
      <c r="V7743" t="s">
        <v>8436</v>
      </c>
      <c r="W7743" t="s">
        <v>4154</v>
      </c>
      <c r="X7743" t="s">
        <v>168</v>
      </c>
      <c r="Y7743" t="s">
        <v>268</v>
      </c>
      <c r="Z7743" t="s">
        <v>268</v>
      </c>
      <c r="AA7743" t="s">
        <v>19</v>
      </c>
      <c r="AC7743" t="s">
        <v>13846</v>
      </c>
      <c r="AD7743">
        <v>1</v>
      </c>
      <c r="AE7743">
        <v>1</v>
      </c>
    </row>
    <row r="7744" spans="1:31">
      <c r="A7744" t="s">
        <v>13847</v>
      </c>
      <c r="B7744" s="93">
        <v>44645</v>
      </c>
      <c r="C7744" s="93">
        <v>44645</v>
      </c>
      <c r="D7744">
        <v>-7.0734230315161004E-2</v>
      </c>
      <c r="E7744">
        <v>-7.0734230315161004E-2</v>
      </c>
      <c r="F7744" t="s">
        <v>67</v>
      </c>
      <c r="G7744">
        <v>14837.6673040153</v>
      </c>
      <c r="H7744">
        <v>-1049.5309764219519</v>
      </c>
      <c r="I7744">
        <v>-1049.5309764219519</v>
      </c>
      <c r="J7744">
        <v>1</v>
      </c>
      <c r="L7744" t="s">
        <v>76</v>
      </c>
      <c r="R7744" t="s">
        <v>13848</v>
      </c>
      <c r="T7744" t="s">
        <v>76</v>
      </c>
      <c r="V7744" t="s">
        <v>4153</v>
      </c>
      <c r="W7744" t="s">
        <v>4154</v>
      </c>
      <c r="X7744" t="s">
        <v>168</v>
      </c>
      <c r="Y7744" t="s">
        <v>268</v>
      </c>
      <c r="Z7744" t="s">
        <v>268</v>
      </c>
      <c r="AA7744" t="s">
        <v>19</v>
      </c>
      <c r="AC7744" t="s">
        <v>13849</v>
      </c>
      <c r="AD7744">
        <v>1</v>
      </c>
      <c r="AE7744">
        <v>1</v>
      </c>
    </row>
    <row r="7745" spans="1:31">
      <c r="A7745" t="s">
        <v>13850</v>
      </c>
      <c r="B7745" s="93">
        <v>44645</v>
      </c>
      <c r="C7745" s="93">
        <v>44645</v>
      </c>
      <c r="D7745">
        <v>-0.24026855075480269</v>
      </c>
      <c r="E7745">
        <v>-0.24026855075480269</v>
      </c>
      <c r="F7745" t="s">
        <v>67</v>
      </c>
      <c r="G7745">
        <v>14837.6673040153</v>
      </c>
      <c r="H7745">
        <v>-3565.024819717677</v>
      </c>
      <c r="I7745">
        <v>-3565.024819717677</v>
      </c>
      <c r="J7745">
        <v>1</v>
      </c>
      <c r="L7745" t="s">
        <v>65</v>
      </c>
      <c r="R7745" t="s">
        <v>13851</v>
      </c>
      <c r="T7745" t="s">
        <v>65</v>
      </c>
      <c r="V7745" t="s">
        <v>8402</v>
      </c>
      <c r="W7745" t="s">
        <v>7116</v>
      </c>
      <c r="X7745" t="s">
        <v>168</v>
      </c>
      <c r="Y7745" t="s">
        <v>268</v>
      </c>
      <c r="Z7745" t="s">
        <v>268</v>
      </c>
      <c r="AA7745" t="s">
        <v>19</v>
      </c>
      <c r="AC7745" t="s">
        <v>13852</v>
      </c>
      <c r="AD7745">
        <v>1</v>
      </c>
      <c r="AE7745">
        <v>1</v>
      </c>
    </row>
    <row r="7746" spans="1:31">
      <c r="A7746" t="s">
        <v>13853</v>
      </c>
      <c r="B7746" s="93">
        <v>44645</v>
      </c>
      <c r="C7746" s="93">
        <v>44645</v>
      </c>
      <c r="D7746">
        <v>0.1</v>
      </c>
      <c r="E7746">
        <v>0.1</v>
      </c>
      <c r="F7746" t="s">
        <v>67</v>
      </c>
      <c r="G7746">
        <v>14837.6673040153</v>
      </c>
      <c r="H7746">
        <v>1483.7667304015299</v>
      </c>
      <c r="I7746">
        <v>1483.7667304015299</v>
      </c>
      <c r="J7746">
        <v>1</v>
      </c>
      <c r="L7746" t="s">
        <v>65</v>
      </c>
      <c r="M7746" t="s">
        <v>72</v>
      </c>
      <c r="R7746" t="s">
        <v>8397</v>
      </c>
      <c r="T7746" t="s">
        <v>72</v>
      </c>
      <c r="V7746" t="s">
        <v>1347</v>
      </c>
      <c r="W7746" t="s">
        <v>1347</v>
      </c>
      <c r="X7746" t="s">
        <v>277</v>
      </c>
      <c r="Y7746" t="s">
        <v>180</v>
      </c>
      <c r="Z7746" t="s">
        <v>180</v>
      </c>
      <c r="AA7746" t="s">
        <v>25</v>
      </c>
      <c r="AC7746" t="s">
        <v>13841</v>
      </c>
      <c r="AD7746">
        <v>1</v>
      </c>
      <c r="AE7746">
        <v>1</v>
      </c>
    </row>
    <row r="7747" spans="1:31">
      <c r="A7747" t="s">
        <v>13854</v>
      </c>
      <c r="B7747" s="93">
        <v>44645</v>
      </c>
      <c r="C7747" s="93">
        <v>44645</v>
      </c>
      <c r="D7747">
        <v>-2.2123016526947839E-3</v>
      </c>
      <c r="E7747">
        <v>-2.2123016526947839E-3</v>
      </c>
      <c r="F7747" t="s">
        <v>67</v>
      </c>
      <c r="G7747">
        <v>14837.6673040153</v>
      </c>
      <c r="H7747">
        <v>-32.825395898808402</v>
      </c>
      <c r="I7747">
        <v>-32.825395898808402</v>
      </c>
      <c r="J7747">
        <v>1</v>
      </c>
      <c r="L7747" t="s">
        <v>65</v>
      </c>
      <c r="R7747" t="s">
        <v>8556</v>
      </c>
      <c r="T7747" t="s">
        <v>65</v>
      </c>
      <c r="V7747" t="s">
        <v>4153</v>
      </c>
      <c r="W7747" t="s">
        <v>4154</v>
      </c>
      <c r="X7747" t="s">
        <v>168</v>
      </c>
      <c r="Y7747" t="s">
        <v>268</v>
      </c>
      <c r="Z7747" t="s">
        <v>268</v>
      </c>
      <c r="AA7747" t="s">
        <v>19</v>
      </c>
      <c r="AC7747" t="s">
        <v>13855</v>
      </c>
      <c r="AD7747">
        <v>1</v>
      </c>
      <c r="AE7747">
        <v>1</v>
      </c>
    </row>
    <row r="7748" spans="1:31">
      <c r="A7748" t="s">
        <v>13856</v>
      </c>
      <c r="B7748" s="93">
        <v>44644</v>
      </c>
      <c r="C7748" s="93">
        <v>44644</v>
      </c>
      <c r="D7748">
        <v>-3.4786190768299999E-3</v>
      </c>
      <c r="E7748">
        <v>-3.4786190768299999E-3</v>
      </c>
      <c r="F7748" t="s">
        <v>67</v>
      </c>
      <c r="G7748">
        <v>15067.03775411423</v>
      </c>
      <c r="H7748">
        <v>-52.412484962779587</v>
      </c>
      <c r="I7748">
        <v>-52.412484962779587</v>
      </c>
      <c r="J7748">
        <v>1</v>
      </c>
      <c r="L7748" t="s">
        <v>76</v>
      </c>
      <c r="R7748" t="s">
        <v>13848</v>
      </c>
      <c r="T7748" t="s">
        <v>76</v>
      </c>
      <c r="V7748" t="s">
        <v>4153</v>
      </c>
      <c r="W7748" t="s">
        <v>4154</v>
      </c>
      <c r="X7748" t="s">
        <v>168</v>
      </c>
      <c r="Y7748" t="s">
        <v>268</v>
      </c>
      <c r="Z7748" t="s">
        <v>268</v>
      </c>
      <c r="AA7748" t="s">
        <v>19</v>
      </c>
      <c r="AC7748" t="s">
        <v>13857</v>
      </c>
      <c r="AD7748">
        <v>1</v>
      </c>
      <c r="AE7748">
        <v>1</v>
      </c>
    </row>
    <row r="7749" spans="1:31">
      <c r="A7749" t="s">
        <v>13858</v>
      </c>
      <c r="B7749" s="93">
        <v>44644</v>
      </c>
      <c r="C7749" s="93">
        <v>44644</v>
      </c>
      <c r="D7749">
        <v>-7.885636031290999E-3</v>
      </c>
      <c r="E7749">
        <v>-7.885636031290999E-3</v>
      </c>
      <c r="F7749" t="s">
        <v>67</v>
      </c>
      <c r="G7749">
        <v>15067.03775411423</v>
      </c>
      <c r="H7749">
        <v>-118.813175798665</v>
      </c>
      <c r="I7749">
        <v>-118.813175798665</v>
      </c>
      <c r="J7749">
        <v>1</v>
      </c>
      <c r="L7749" t="s">
        <v>76</v>
      </c>
      <c r="M7749" t="s">
        <v>13859</v>
      </c>
      <c r="R7749" t="s">
        <v>13848</v>
      </c>
      <c r="T7749" t="s">
        <v>76</v>
      </c>
      <c r="V7749" t="s">
        <v>4153</v>
      </c>
      <c r="W7749" t="s">
        <v>4154</v>
      </c>
      <c r="X7749" t="s">
        <v>168</v>
      </c>
      <c r="Y7749" t="s">
        <v>268</v>
      </c>
      <c r="Z7749" t="s">
        <v>268</v>
      </c>
      <c r="AA7749" t="s">
        <v>19</v>
      </c>
      <c r="AC7749" t="s">
        <v>13860</v>
      </c>
      <c r="AD7749">
        <v>1</v>
      </c>
      <c r="AE7749">
        <v>1</v>
      </c>
    </row>
    <row r="7750" spans="1:31">
      <c r="A7750" t="s">
        <v>13861</v>
      </c>
      <c r="B7750" s="93">
        <v>44640</v>
      </c>
      <c r="C7750" s="93">
        <v>44640</v>
      </c>
      <c r="D7750">
        <v>-9.0448540636109062E-2</v>
      </c>
      <c r="E7750">
        <v>-9.0448540636109062E-2</v>
      </c>
      <c r="F7750" t="s">
        <v>67</v>
      </c>
      <c r="G7750">
        <v>14465.41961577351</v>
      </c>
      <c r="H7750">
        <v>-1308.3760939356589</v>
      </c>
      <c r="I7750">
        <v>-1308.3760939356589</v>
      </c>
      <c r="J7750">
        <v>1</v>
      </c>
      <c r="L7750" t="s">
        <v>65</v>
      </c>
      <c r="R7750" t="s">
        <v>13862</v>
      </c>
      <c r="T7750" t="s">
        <v>65</v>
      </c>
      <c r="V7750" t="s">
        <v>8402</v>
      </c>
      <c r="W7750" t="s">
        <v>7116</v>
      </c>
      <c r="X7750" t="s">
        <v>168</v>
      </c>
      <c r="Y7750" t="s">
        <v>268</v>
      </c>
      <c r="Z7750" t="s">
        <v>268</v>
      </c>
      <c r="AA7750" t="s">
        <v>19</v>
      </c>
      <c r="AC7750" t="s">
        <v>13863</v>
      </c>
      <c r="AD7750">
        <v>1</v>
      </c>
      <c r="AE7750">
        <v>1</v>
      </c>
    </row>
    <row r="7751" spans="1:31">
      <c r="A7751" t="s">
        <v>13864</v>
      </c>
      <c r="B7751" s="93">
        <v>44640</v>
      </c>
      <c r="C7751" s="93">
        <v>44640</v>
      </c>
      <c r="D7751">
        <v>2.6250000000000002E-3</v>
      </c>
      <c r="E7751">
        <v>2.6250000000000002E-3</v>
      </c>
      <c r="F7751" t="s">
        <v>80</v>
      </c>
      <c r="G7751">
        <v>14519.160768452981</v>
      </c>
      <c r="H7751">
        <v>38.112797017189067</v>
      </c>
      <c r="I7751">
        <v>38.112797017189067</v>
      </c>
      <c r="J7751">
        <v>1</v>
      </c>
      <c r="M7751" t="s">
        <v>65</v>
      </c>
      <c r="R7751" t="s">
        <v>8556</v>
      </c>
      <c r="T7751" t="s">
        <v>65</v>
      </c>
      <c r="V7751" t="s">
        <v>13804</v>
      </c>
      <c r="W7751" t="s">
        <v>9283</v>
      </c>
      <c r="X7751" t="s">
        <v>168</v>
      </c>
      <c r="Y7751" t="s">
        <v>268</v>
      </c>
      <c r="Z7751" t="s">
        <v>268</v>
      </c>
      <c r="AA7751" t="s">
        <v>19</v>
      </c>
      <c r="AC7751" t="s">
        <v>13865</v>
      </c>
      <c r="AD7751">
        <v>1</v>
      </c>
      <c r="AE7751">
        <v>1</v>
      </c>
    </row>
    <row r="7752" spans="1:31">
      <c r="A7752" t="s">
        <v>13866</v>
      </c>
      <c r="B7752" s="93">
        <v>44638</v>
      </c>
      <c r="C7752" s="93">
        <v>44638</v>
      </c>
      <c r="D7752">
        <v>5.0692499992500001E-2</v>
      </c>
      <c r="E7752">
        <v>5.0692499992500001E-2</v>
      </c>
      <c r="F7752" t="s">
        <v>67</v>
      </c>
      <c r="G7752">
        <v>14832.67776096823</v>
      </c>
      <c r="H7752">
        <v>751.90551728663684</v>
      </c>
      <c r="I7752">
        <v>751.90551728663684</v>
      </c>
      <c r="J7752">
        <v>1</v>
      </c>
      <c r="L7752" t="s">
        <v>13251</v>
      </c>
      <c r="M7752" t="s">
        <v>65</v>
      </c>
      <c r="R7752" t="s">
        <v>12833</v>
      </c>
      <c r="T7752" t="s">
        <v>65</v>
      </c>
      <c r="V7752" t="s">
        <v>9991</v>
      </c>
      <c r="W7752" t="s">
        <v>9991</v>
      </c>
      <c r="X7752" t="s">
        <v>1132</v>
      </c>
      <c r="Y7752" t="s">
        <v>1133</v>
      </c>
      <c r="Z7752" t="s">
        <v>1133</v>
      </c>
      <c r="AA7752" t="s">
        <v>30</v>
      </c>
      <c r="AC7752" t="s">
        <v>13867</v>
      </c>
      <c r="AD7752">
        <v>1</v>
      </c>
      <c r="AE7752">
        <v>1</v>
      </c>
    </row>
    <row r="7753" spans="1:31">
      <c r="A7753" t="s">
        <v>13868</v>
      </c>
      <c r="B7753" s="93">
        <v>44634</v>
      </c>
      <c r="C7753" s="93">
        <v>44634</v>
      </c>
      <c r="D7753">
        <v>-0.60055784625117903</v>
      </c>
      <c r="E7753">
        <v>-0.60055784625117903</v>
      </c>
      <c r="F7753" t="s">
        <v>67</v>
      </c>
      <c r="G7753">
        <v>13241.95196729688</v>
      </c>
      <c r="H7753">
        <v>-7952.5581536413783</v>
      </c>
      <c r="I7753">
        <v>-7952.5581536413783</v>
      </c>
      <c r="J7753">
        <v>1</v>
      </c>
      <c r="L7753" t="s">
        <v>76</v>
      </c>
      <c r="R7753" t="s">
        <v>13848</v>
      </c>
      <c r="T7753" t="s">
        <v>76</v>
      </c>
      <c r="V7753" t="s">
        <v>4153</v>
      </c>
      <c r="W7753" t="s">
        <v>4154</v>
      </c>
      <c r="X7753" t="s">
        <v>168</v>
      </c>
      <c r="Y7753" t="s">
        <v>268</v>
      </c>
      <c r="Z7753" t="s">
        <v>268</v>
      </c>
      <c r="AA7753" t="s">
        <v>19</v>
      </c>
      <c r="AC7753" t="s">
        <v>13869</v>
      </c>
      <c r="AD7753">
        <v>1</v>
      </c>
      <c r="AE7753">
        <v>1</v>
      </c>
    </row>
    <row r="7754" spans="1:31">
      <c r="A7754" t="s">
        <v>13870</v>
      </c>
      <c r="B7754" s="93">
        <v>44633</v>
      </c>
      <c r="C7754" s="93">
        <v>44633</v>
      </c>
      <c r="D7754">
        <v>5.0450250000000002E-2</v>
      </c>
      <c r="E7754">
        <v>5.0450250000000002E-2</v>
      </c>
      <c r="F7754" t="s">
        <v>67</v>
      </c>
      <c r="G7754">
        <v>12840.9693877551</v>
      </c>
      <c r="H7754">
        <v>647.8301158545919</v>
      </c>
      <c r="I7754">
        <v>647.8301158545919</v>
      </c>
      <c r="J7754">
        <v>1</v>
      </c>
      <c r="L7754" t="s">
        <v>13251</v>
      </c>
      <c r="M7754" t="s">
        <v>65</v>
      </c>
      <c r="R7754" t="s">
        <v>12833</v>
      </c>
      <c r="T7754" t="s">
        <v>65</v>
      </c>
      <c r="V7754" t="s">
        <v>9991</v>
      </c>
      <c r="W7754" t="s">
        <v>9991</v>
      </c>
      <c r="X7754" t="s">
        <v>1132</v>
      </c>
      <c r="Y7754" t="s">
        <v>1133</v>
      </c>
      <c r="Z7754" t="s">
        <v>1133</v>
      </c>
      <c r="AA7754" t="s">
        <v>30</v>
      </c>
      <c r="AC7754" t="s">
        <v>13871</v>
      </c>
      <c r="AD7754">
        <v>1</v>
      </c>
      <c r="AE7754">
        <v>1</v>
      </c>
    </row>
    <row r="7755" spans="1:31">
      <c r="A7755" t="s">
        <v>13872</v>
      </c>
      <c r="B7755" s="93">
        <v>44630</v>
      </c>
      <c r="C7755" s="93">
        <v>44630</v>
      </c>
      <c r="D7755">
        <v>-1.4434943165628569E-3</v>
      </c>
      <c r="E7755">
        <v>-1.4434943165628569E-3</v>
      </c>
      <c r="F7755" t="s">
        <v>67</v>
      </c>
      <c r="G7755">
        <v>13174.949494949489</v>
      </c>
      <c r="H7755">
        <v>-19.017964716962279</v>
      </c>
      <c r="I7755">
        <v>-19.017964716962279</v>
      </c>
      <c r="J7755">
        <v>1</v>
      </c>
      <c r="L7755" t="s">
        <v>65</v>
      </c>
      <c r="M7755" t="s">
        <v>9061</v>
      </c>
      <c r="R7755" t="s">
        <v>8556</v>
      </c>
      <c r="T7755" t="s">
        <v>65</v>
      </c>
      <c r="V7755" t="s">
        <v>8402</v>
      </c>
      <c r="W7755" t="s">
        <v>7116</v>
      </c>
      <c r="X7755" t="s">
        <v>168</v>
      </c>
      <c r="Y7755" t="s">
        <v>268</v>
      </c>
      <c r="Z7755" t="s">
        <v>268</v>
      </c>
      <c r="AA7755" t="s">
        <v>19</v>
      </c>
      <c r="AC7755" t="s">
        <v>13873</v>
      </c>
      <c r="AD7755">
        <v>1</v>
      </c>
      <c r="AE7755">
        <v>1</v>
      </c>
    </row>
    <row r="7756" spans="1:31">
      <c r="A7756" t="s">
        <v>13874</v>
      </c>
      <c r="B7756" s="93">
        <v>44630</v>
      </c>
      <c r="C7756" s="93">
        <v>44630</v>
      </c>
      <c r="D7756">
        <v>-1.00629613796634E-3</v>
      </c>
      <c r="E7756">
        <v>-1.00629613796634E-3</v>
      </c>
      <c r="F7756" t="s">
        <v>67</v>
      </c>
      <c r="G7756">
        <v>13174.949494949489</v>
      </c>
      <c r="H7756">
        <v>-13.25790079466926</v>
      </c>
      <c r="I7756">
        <v>-13.25790079466926</v>
      </c>
      <c r="J7756">
        <v>1</v>
      </c>
      <c r="L7756" t="s">
        <v>65</v>
      </c>
      <c r="M7756" t="s">
        <v>9061</v>
      </c>
      <c r="R7756" t="s">
        <v>8556</v>
      </c>
      <c r="T7756" t="s">
        <v>65</v>
      </c>
      <c r="V7756" t="s">
        <v>8402</v>
      </c>
      <c r="W7756" t="s">
        <v>7116</v>
      </c>
      <c r="X7756" t="s">
        <v>168</v>
      </c>
      <c r="Y7756" t="s">
        <v>268</v>
      </c>
      <c r="Z7756" t="s">
        <v>268</v>
      </c>
      <c r="AA7756" t="s">
        <v>19</v>
      </c>
      <c r="AC7756" t="s">
        <v>13875</v>
      </c>
      <c r="AD7756">
        <v>1</v>
      </c>
      <c r="AE7756">
        <v>1</v>
      </c>
    </row>
    <row r="7757" spans="1:31">
      <c r="A7757" t="s">
        <v>13876</v>
      </c>
      <c r="B7757" s="93">
        <v>44630</v>
      </c>
      <c r="C7757" s="93">
        <v>44630</v>
      </c>
      <c r="D7757">
        <v>-2.0185596879962668E-3</v>
      </c>
      <c r="E7757">
        <v>-2.0185596879962668E-3</v>
      </c>
      <c r="F7757" t="s">
        <v>67</v>
      </c>
      <c r="G7757">
        <v>13174.949494949489</v>
      </c>
      <c r="H7757">
        <v>-26.59442194189182</v>
      </c>
      <c r="I7757">
        <v>-26.59442194189182</v>
      </c>
      <c r="J7757">
        <v>1</v>
      </c>
      <c r="L7757" t="s">
        <v>65</v>
      </c>
      <c r="M7757" t="s">
        <v>9061</v>
      </c>
      <c r="R7757" t="s">
        <v>8556</v>
      </c>
      <c r="T7757" t="s">
        <v>65</v>
      </c>
      <c r="V7757" t="s">
        <v>8402</v>
      </c>
      <c r="W7757" t="s">
        <v>7116</v>
      </c>
      <c r="X7757" t="s">
        <v>168</v>
      </c>
      <c r="Y7757" t="s">
        <v>268</v>
      </c>
      <c r="Z7757" t="s">
        <v>268</v>
      </c>
      <c r="AA7757" t="s">
        <v>19</v>
      </c>
      <c r="AC7757" t="s">
        <v>13877</v>
      </c>
      <c r="AD7757">
        <v>1</v>
      </c>
      <c r="AE7757">
        <v>1</v>
      </c>
    </row>
    <row r="7758" spans="1:31">
      <c r="A7758" t="s">
        <v>13878</v>
      </c>
      <c r="B7758" s="93">
        <v>44628</v>
      </c>
      <c r="C7758" s="93">
        <v>44628</v>
      </c>
      <c r="D7758">
        <v>-5.3971959061404453E-3</v>
      </c>
      <c r="E7758">
        <v>-5.3971959061404453E-3</v>
      </c>
      <c r="F7758" t="s">
        <v>67</v>
      </c>
      <c r="G7758">
        <v>13165.79887697805</v>
      </c>
      <c r="H7758">
        <v>-71.058395799894399</v>
      </c>
      <c r="I7758">
        <v>-71.058395799894399</v>
      </c>
      <c r="J7758">
        <v>1</v>
      </c>
      <c r="L7758" t="s">
        <v>65</v>
      </c>
      <c r="M7758" t="s">
        <v>9061</v>
      </c>
      <c r="R7758" t="s">
        <v>13827</v>
      </c>
      <c r="T7758" t="s">
        <v>65</v>
      </c>
      <c r="V7758" t="s">
        <v>4153</v>
      </c>
      <c r="W7758" t="s">
        <v>4154</v>
      </c>
      <c r="X7758" t="s">
        <v>168</v>
      </c>
      <c r="Y7758" t="s">
        <v>268</v>
      </c>
      <c r="Z7758" t="s">
        <v>268</v>
      </c>
      <c r="AA7758" t="s">
        <v>19</v>
      </c>
      <c r="AC7758" t="s">
        <v>13879</v>
      </c>
      <c r="AD7758">
        <v>1</v>
      </c>
      <c r="AE7758">
        <v>1</v>
      </c>
    </row>
    <row r="7759" spans="1:31">
      <c r="A7759" t="s">
        <v>13880</v>
      </c>
      <c r="B7759" s="93">
        <v>44628</v>
      </c>
      <c r="C7759" s="93">
        <v>44628</v>
      </c>
      <c r="D7759">
        <v>-0.150591321948357</v>
      </c>
      <c r="E7759">
        <v>-0.150591321948357</v>
      </c>
      <c r="F7759" t="s">
        <v>67</v>
      </c>
      <c r="G7759">
        <v>13165.79887697805</v>
      </c>
      <c r="H7759">
        <v>-1982.655057390318</v>
      </c>
      <c r="I7759">
        <v>-1982.655057390318</v>
      </c>
      <c r="J7759">
        <v>1</v>
      </c>
      <c r="L7759" t="s">
        <v>76</v>
      </c>
      <c r="R7759" t="s">
        <v>13848</v>
      </c>
      <c r="T7759" t="s">
        <v>76</v>
      </c>
      <c r="V7759" t="s">
        <v>4153</v>
      </c>
      <c r="W7759" t="s">
        <v>4154</v>
      </c>
      <c r="X7759" t="s">
        <v>168</v>
      </c>
      <c r="Y7759" t="s">
        <v>268</v>
      </c>
      <c r="Z7759" t="s">
        <v>268</v>
      </c>
      <c r="AA7759" t="s">
        <v>19</v>
      </c>
      <c r="AC7759" t="s">
        <v>13881</v>
      </c>
      <c r="AD7759">
        <v>1</v>
      </c>
      <c r="AE7759">
        <v>1</v>
      </c>
    </row>
    <row r="7760" spans="1:31">
      <c r="A7760" t="s">
        <v>13882</v>
      </c>
      <c r="B7760" s="93">
        <v>44628</v>
      </c>
      <c r="C7760" s="93">
        <v>44628</v>
      </c>
      <c r="D7760">
        <v>-2.8192963830475991E-3</v>
      </c>
      <c r="E7760">
        <v>-2.8192963830475991E-3</v>
      </c>
      <c r="F7760" t="s">
        <v>67</v>
      </c>
      <c r="G7760">
        <v>13165.79887697805</v>
      </c>
      <c r="H7760">
        <v>-37.118289153796361</v>
      </c>
      <c r="I7760">
        <v>-37.118289153796361</v>
      </c>
      <c r="J7760">
        <v>1</v>
      </c>
      <c r="L7760" t="s">
        <v>65</v>
      </c>
      <c r="M7760" t="s">
        <v>9061</v>
      </c>
      <c r="R7760" t="s">
        <v>13827</v>
      </c>
      <c r="T7760" t="s">
        <v>65</v>
      </c>
      <c r="V7760" t="s">
        <v>4153</v>
      </c>
      <c r="W7760" t="s">
        <v>4154</v>
      </c>
      <c r="X7760" t="s">
        <v>168</v>
      </c>
      <c r="Y7760" t="s">
        <v>268</v>
      </c>
      <c r="Z7760" t="s">
        <v>268</v>
      </c>
      <c r="AA7760" t="s">
        <v>19</v>
      </c>
      <c r="AC7760" t="s">
        <v>13883</v>
      </c>
      <c r="AD7760">
        <v>1</v>
      </c>
      <c r="AE7760">
        <v>1</v>
      </c>
    </row>
    <row r="7761" spans="1:31">
      <c r="A7761" t="s">
        <v>13884</v>
      </c>
      <c r="B7761" s="93">
        <v>44628</v>
      </c>
      <c r="C7761" s="93">
        <v>44628</v>
      </c>
      <c r="D7761">
        <v>-3.2041986607787699E-3</v>
      </c>
      <c r="E7761">
        <v>-3.2041986607787699E-3</v>
      </c>
      <c r="F7761" t="s">
        <v>67</v>
      </c>
      <c r="G7761">
        <v>13165.79887697805</v>
      </c>
      <c r="H7761">
        <v>-42.185835129695697</v>
      </c>
      <c r="I7761">
        <v>-42.185835129695697</v>
      </c>
      <c r="J7761">
        <v>1</v>
      </c>
      <c r="L7761" t="s">
        <v>65</v>
      </c>
      <c r="M7761" t="s">
        <v>9061</v>
      </c>
      <c r="R7761" t="s">
        <v>13827</v>
      </c>
      <c r="T7761" t="s">
        <v>65</v>
      </c>
      <c r="V7761" t="s">
        <v>4153</v>
      </c>
      <c r="W7761" t="s">
        <v>4154</v>
      </c>
      <c r="X7761" t="s">
        <v>168</v>
      </c>
      <c r="Y7761" t="s">
        <v>268</v>
      </c>
      <c r="Z7761" t="s">
        <v>268</v>
      </c>
      <c r="AA7761" t="s">
        <v>19</v>
      </c>
      <c r="AC7761" t="s">
        <v>13885</v>
      </c>
      <c r="AD7761">
        <v>1</v>
      </c>
      <c r="AE7761">
        <v>1</v>
      </c>
    </row>
    <row r="7762" spans="1:31">
      <c r="A7762" t="s">
        <v>13886</v>
      </c>
      <c r="B7762" s="93">
        <v>44627</v>
      </c>
      <c r="C7762" s="93">
        <v>44627</v>
      </c>
      <c r="D7762">
        <v>0.30735750000000001</v>
      </c>
      <c r="E7762">
        <v>0.30735750000000001</v>
      </c>
      <c r="F7762" t="s">
        <v>67</v>
      </c>
      <c r="G7762">
        <v>12829.753340185</v>
      </c>
      <c r="H7762">
        <v>3943.3209122559101</v>
      </c>
      <c r="I7762">
        <v>3943.3209122559101</v>
      </c>
      <c r="J7762">
        <v>1</v>
      </c>
      <c r="L7762" t="s">
        <v>13251</v>
      </c>
      <c r="M7762" t="s">
        <v>65</v>
      </c>
      <c r="R7762" t="s">
        <v>12833</v>
      </c>
      <c r="T7762" t="s">
        <v>65</v>
      </c>
      <c r="V7762" t="s">
        <v>9991</v>
      </c>
      <c r="W7762" t="s">
        <v>9991</v>
      </c>
      <c r="X7762" t="s">
        <v>1132</v>
      </c>
      <c r="Y7762" t="s">
        <v>1133</v>
      </c>
      <c r="Z7762" t="s">
        <v>1133</v>
      </c>
      <c r="AA7762" t="s">
        <v>30</v>
      </c>
      <c r="AC7762" t="s">
        <v>13887</v>
      </c>
      <c r="AD7762">
        <v>1</v>
      </c>
      <c r="AE7762">
        <v>1</v>
      </c>
    </row>
    <row r="7763" spans="1:31">
      <c r="A7763" t="s">
        <v>13888</v>
      </c>
      <c r="B7763" s="93">
        <v>44627</v>
      </c>
      <c r="C7763" s="93">
        <v>44627</v>
      </c>
      <c r="D7763">
        <v>-6.7410224181299995E-4</v>
      </c>
      <c r="E7763">
        <v>-6.7410224181299995E-4</v>
      </c>
      <c r="F7763" t="s">
        <v>67</v>
      </c>
      <c r="G7763">
        <v>12829.753340185</v>
      </c>
      <c r="H7763">
        <v>-8.6485654885265308</v>
      </c>
      <c r="I7763">
        <v>-8.6485654885265308</v>
      </c>
      <c r="J7763">
        <v>1</v>
      </c>
      <c r="L7763" t="s">
        <v>76</v>
      </c>
      <c r="M7763" t="s">
        <v>76</v>
      </c>
      <c r="R7763" t="s">
        <v>13662</v>
      </c>
      <c r="T7763" t="s">
        <v>76</v>
      </c>
      <c r="V7763" t="s">
        <v>8402</v>
      </c>
      <c r="W7763" t="s">
        <v>7116</v>
      </c>
      <c r="X7763" t="s">
        <v>168</v>
      </c>
      <c r="Y7763" t="s">
        <v>268</v>
      </c>
      <c r="Z7763" t="s">
        <v>268</v>
      </c>
      <c r="AA7763" t="s">
        <v>19</v>
      </c>
      <c r="AC7763" t="s">
        <v>13889</v>
      </c>
      <c r="AD7763">
        <v>1</v>
      </c>
      <c r="AE7763">
        <v>1</v>
      </c>
    </row>
    <row r="7764" spans="1:31">
      <c r="A7764" t="s">
        <v>13890</v>
      </c>
      <c r="B7764" s="93">
        <v>44627</v>
      </c>
      <c r="C7764" s="93">
        <v>44627</v>
      </c>
      <c r="D7764">
        <v>-7.3388665596579479E-3</v>
      </c>
      <c r="E7764">
        <v>-7.3388665596579479E-3</v>
      </c>
      <c r="F7764" t="s">
        <v>67</v>
      </c>
      <c r="G7764">
        <v>12829.753340185</v>
      </c>
      <c r="H7764">
        <v>-94.15584775694353</v>
      </c>
      <c r="I7764">
        <v>-94.15584775694353</v>
      </c>
      <c r="J7764">
        <v>1</v>
      </c>
      <c r="L7764" t="s">
        <v>65</v>
      </c>
      <c r="R7764" t="s">
        <v>8556</v>
      </c>
      <c r="T7764" t="s">
        <v>65</v>
      </c>
      <c r="V7764" t="s">
        <v>8402</v>
      </c>
      <c r="W7764" t="s">
        <v>7116</v>
      </c>
      <c r="X7764" t="s">
        <v>168</v>
      </c>
      <c r="Y7764" t="s">
        <v>268</v>
      </c>
      <c r="Z7764" t="s">
        <v>268</v>
      </c>
      <c r="AA7764" t="s">
        <v>19</v>
      </c>
      <c r="AC7764" t="s">
        <v>13891</v>
      </c>
      <c r="AD7764">
        <v>1</v>
      </c>
      <c r="AE7764">
        <v>1</v>
      </c>
    </row>
    <row r="7765" spans="1:31">
      <c r="A7765" t="s">
        <v>13892</v>
      </c>
      <c r="B7765" s="93">
        <v>44627</v>
      </c>
      <c r="C7765" s="93">
        <v>44627</v>
      </c>
      <c r="D7765">
        <v>-3.9044981991804839E-3</v>
      </c>
      <c r="E7765">
        <v>-3.9044981991804839E-3</v>
      </c>
      <c r="F7765" t="s">
        <v>67</v>
      </c>
      <c r="G7765">
        <v>12829.753340185</v>
      </c>
      <c r="H7765">
        <v>-50.093748812682122</v>
      </c>
      <c r="I7765">
        <v>-50.093748812682122</v>
      </c>
      <c r="J7765">
        <v>1</v>
      </c>
      <c r="L7765" t="s">
        <v>65</v>
      </c>
      <c r="R7765" t="s">
        <v>8556</v>
      </c>
      <c r="T7765" t="s">
        <v>65</v>
      </c>
      <c r="V7765" t="s">
        <v>13804</v>
      </c>
      <c r="W7765" t="s">
        <v>9283</v>
      </c>
      <c r="X7765" t="s">
        <v>168</v>
      </c>
      <c r="Y7765" t="s">
        <v>268</v>
      </c>
      <c r="Z7765" t="s">
        <v>268</v>
      </c>
      <c r="AA7765" t="s">
        <v>19</v>
      </c>
      <c r="AC7765" t="s">
        <v>13893</v>
      </c>
      <c r="AD7765">
        <v>1</v>
      </c>
      <c r="AE7765">
        <v>1</v>
      </c>
    </row>
    <row r="7766" spans="1:31">
      <c r="A7766" t="s">
        <v>13894</v>
      </c>
      <c r="B7766" s="93">
        <v>44627</v>
      </c>
      <c r="C7766" s="93">
        <v>44627</v>
      </c>
      <c r="D7766">
        <v>-2.2862486584255661</v>
      </c>
      <c r="E7766">
        <v>-2.2862486584255661</v>
      </c>
      <c r="F7766" t="s">
        <v>67</v>
      </c>
      <c r="G7766">
        <v>12829.753340185</v>
      </c>
      <c r="H7766">
        <v>-29332.00636192887</v>
      </c>
      <c r="I7766">
        <v>-29332.00636192887</v>
      </c>
      <c r="J7766">
        <v>1</v>
      </c>
      <c r="L7766" t="s">
        <v>65</v>
      </c>
      <c r="M7766" t="s">
        <v>13895</v>
      </c>
      <c r="R7766" t="s">
        <v>13896</v>
      </c>
      <c r="T7766" t="s">
        <v>65</v>
      </c>
      <c r="V7766" t="s">
        <v>13897</v>
      </c>
      <c r="W7766" t="s">
        <v>288</v>
      </c>
      <c r="X7766" t="s">
        <v>289</v>
      </c>
      <c r="Y7766" t="s">
        <v>290</v>
      </c>
      <c r="Z7766" t="s">
        <v>290</v>
      </c>
      <c r="AA7766" t="s">
        <v>26</v>
      </c>
      <c r="AC7766" t="s">
        <v>13898</v>
      </c>
      <c r="AD7766">
        <v>1</v>
      </c>
      <c r="AE7766">
        <v>1</v>
      </c>
    </row>
    <row r="7767" spans="1:31">
      <c r="A7767" t="s">
        <v>13899</v>
      </c>
      <c r="B7767" s="93">
        <v>44627</v>
      </c>
      <c r="C7767" s="93">
        <v>44627</v>
      </c>
      <c r="D7767">
        <v>-1.28636421338438</v>
      </c>
      <c r="E7767">
        <v>-1.28636421338438</v>
      </c>
      <c r="F7767" t="s">
        <v>67</v>
      </c>
      <c r="G7767">
        <v>12829.753340185</v>
      </c>
      <c r="H7767">
        <v>-16503.73556336269</v>
      </c>
      <c r="I7767">
        <v>-16503.73556336269</v>
      </c>
      <c r="J7767">
        <v>1</v>
      </c>
      <c r="L7767" t="s">
        <v>65</v>
      </c>
      <c r="R7767" t="s">
        <v>12998</v>
      </c>
      <c r="T7767" t="s">
        <v>65</v>
      </c>
      <c r="V7767" t="s">
        <v>12999</v>
      </c>
      <c r="W7767" t="s">
        <v>25</v>
      </c>
      <c r="X7767" t="s">
        <v>199</v>
      </c>
      <c r="Y7767" t="s">
        <v>199</v>
      </c>
      <c r="Z7767" t="s">
        <v>199</v>
      </c>
      <c r="AA7767" t="s">
        <v>28</v>
      </c>
      <c r="AC7767" t="s">
        <v>13900</v>
      </c>
      <c r="AD7767">
        <v>1</v>
      </c>
      <c r="AE7767">
        <v>1</v>
      </c>
    </row>
    <row r="7768" spans="1:31">
      <c r="A7768" t="s">
        <v>13901</v>
      </c>
      <c r="B7768" s="93">
        <v>44627</v>
      </c>
      <c r="C7768" s="93">
        <v>44627</v>
      </c>
      <c r="D7768">
        <v>-0.30067095224181301</v>
      </c>
      <c r="E7768">
        <v>-0.30067095224181301</v>
      </c>
      <c r="F7768" t="s">
        <v>67</v>
      </c>
      <c r="G7768">
        <v>12829.753340185</v>
      </c>
      <c r="H7768">
        <v>-3857.5341538210041</v>
      </c>
      <c r="I7768">
        <v>-3857.5341538210041</v>
      </c>
      <c r="J7768">
        <v>1</v>
      </c>
      <c r="L7768" t="s">
        <v>76</v>
      </c>
      <c r="R7768" t="s">
        <v>13848</v>
      </c>
      <c r="T7768" t="s">
        <v>76</v>
      </c>
      <c r="V7768" t="s">
        <v>8402</v>
      </c>
      <c r="W7768" t="s">
        <v>7116</v>
      </c>
      <c r="X7768" t="s">
        <v>168</v>
      </c>
      <c r="Y7768" t="s">
        <v>268</v>
      </c>
      <c r="Z7768" t="s">
        <v>268</v>
      </c>
      <c r="AA7768" t="s">
        <v>19</v>
      </c>
      <c r="AC7768" t="s">
        <v>13902</v>
      </c>
      <c r="AD7768">
        <v>1</v>
      </c>
      <c r="AE7768">
        <v>1</v>
      </c>
    </row>
    <row r="7769" spans="1:31">
      <c r="A7769" t="s">
        <v>13903</v>
      </c>
      <c r="B7769" s="93">
        <v>44627</v>
      </c>
      <c r="C7769" s="93">
        <v>44627</v>
      </c>
      <c r="D7769">
        <v>-6.8565224181299999E-4</v>
      </c>
      <c r="E7769">
        <v>-6.8565224181299999E-4</v>
      </c>
      <c r="F7769" t="s">
        <v>67</v>
      </c>
      <c r="G7769">
        <v>12829.753340185</v>
      </c>
      <c r="H7769">
        <v>-8.7967491396056676</v>
      </c>
      <c r="I7769">
        <v>-8.7967491396056676</v>
      </c>
      <c r="J7769">
        <v>1</v>
      </c>
      <c r="L7769" t="s">
        <v>76</v>
      </c>
      <c r="M7769" t="s">
        <v>76</v>
      </c>
      <c r="R7769" t="s">
        <v>13662</v>
      </c>
      <c r="T7769" t="s">
        <v>76</v>
      </c>
      <c r="V7769" t="s">
        <v>8402</v>
      </c>
      <c r="W7769" t="s">
        <v>7116</v>
      </c>
      <c r="X7769" t="s">
        <v>168</v>
      </c>
      <c r="Y7769" t="s">
        <v>268</v>
      </c>
      <c r="Z7769" t="s">
        <v>268</v>
      </c>
      <c r="AA7769" t="s">
        <v>19</v>
      </c>
      <c r="AC7769" t="s">
        <v>13904</v>
      </c>
      <c r="AD7769">
        <v>1</v>
      </c>
      <c r="AE7769">
        <v>1</v>
      </c>
    </row>
    <row r="7770" spans="1:31">
      <c r="A7770" t="s">
        <v>13905</v>
      </c>
      <c r="B7770" s="93">
        <v>44627</v>
      </c>
      <c r="C7770" s="93">
        <v>44627</v>
      </c>
      <c r="D7770">
        <v>-2.5722855728692511</v>
      </c>
      <c r="E7770">
        <v>-2.5722855728692511</v>
      </c>
      <c r="F7770" t="s">
        <v>67</v>
      </c>
      <c r="G7770">
        <v>12829.753340185</v>
      </c>
      <c r="H7770">
        <v>-33001.789420428948</v>
      </c>
      <c r="I7770">
        <v>-33001.789420428948</v>
      </c>
      <c r="J7770">
        <v>1</v>
      </c>
      <c r="L7770" t="s">
        <v>65</v>
      </c>
      <c r="R7770" t="s">
        <v>12998</v>
      </c>
      <c r="T7770" t="s">
        <v>65</v>
      </c>
      <c r="V7770" t="s">
        <v>12999</v>
      </c>
      <c r="W7770" t="s">
        <v>25</v>
      </c>
      <c r="X7770" t="s">
        <v>199</v>
      </c>
      <c r="Y7770" t="s">
        <v>199</v>
      </c>
      <c r="Z7770" t="s">
        <v>199</v>
      </c>
      <c r="AA7770" t="s">
        <v>28</v>
      </c>
      <c r="AC7770" t="s">
        <v>13906</v>
      </c>
      <c r="AD7770">
        <v>1</v>
      </c>
      <c r="AE7770">
        <v>1</v>
      </c>
    </row>
    <row r="7771" spans="1:31">
      <c r="A7771" t="s">
        <v>13907</v>
      </c>
      <c r="B7771" s="93">
        <v>44627</v>
      </c>
      <c r="C7771" s="93">
        <v>44627</v>
      </c>
      <c r="D7771">
        <v>-6.7410224181299995E-4</v>
      </c>
      <c r="E7771">
        <v>-6.7410224181299995E-4</v>
      </c>
      <c r="F7771" t="s">
        <v>67</v>
      </c>
      <c r="G7771">
        <v>12829.753340185</v>
      </c>
      <c r="H7771">
        <v>-8.6485654885265308</v>
      </c>
      <c r="I7771">
        <v>-8.6485654885265308</v>
      </c>
      <c r="J7771">
        <v>1</v>
      </c>
      <c r="L7771" t="s">
        <v>76</v>
      </c>
      <c r="M7771" t="s">
        <v>76</v>
      </c>
      <c r="R7771" t="s">
        <v>13662</v>
      </c>
      <c r="T7771" t="s">
        <v>76</v>
      </c>
      <c r="V7771" t="s">
        <v>8402</v>
      </c>
      <c r="W7771" t="s">
        <v>7116</v>
      </c>
      <c r="X7771" t="s">
        <v>168</v>
      </c>
      <c r="Y7771" t="s">
        <v>268</v>
      </c>
      <c r="Z7771" t="s">
        <v>268</v>
      </c>
      <c r="AA7771" t="s">
        <v>19</v>
      </c>
      <c r="AC7771" t="s">
        <v>13908</v>
      </c>
      <c r="AD7771">
        <v>1</v>
      </c>
      <c r="AE7771">
        <v>1</v>
      </c>
    </row>
    <row r="7772" spans="1:31">
      <c r="A7772" t="s">
        <v>13909</v>
      </c>
      <c r="B7772" s="93">
        <v>44627</v>
      </c>
      <c r="C7772" s="93">
        <v>44627</v>
      </c>
      <c r="D7772">
        <v>-2.5720531247037699</v>
      </c>
      <c r="E7772">
        <v>-2.5720531247037699</v>
      </c>
      <c r="F7772" t="s">
        <v>67</v>
      </c>
      <c r="G7772">
        <v>12829.753340185</v>
      </c>
      <c r="H7772">
        <v>-32998.807167801453</v>
      </c>
      <c r="I7772">
        <v>-32998.807167801453</v>
      </c>
      <c r="J7772">
        <v>1</v>
      </c>
      <c r="L7772" t="s">
        <v>65</v>
      </c>
      <c r="R7772" t="s">
        <v>12998</v>
      </c>
      <c r="T7772" t="s">
        <v>65</v>
      </c>
      <c r="V7772" t="s">
        <v>12999</v>
      </c>
      <c r="W7772" t="s">
        <v>25</v>
      </c>
      <c r="X7772" t="s">
        <v>199</v>
      </c>
      <c r="Y7772" t="s">
        <v>199</v>
      </c>
      <c r="Z7772" t="s">
        <v>199</v>
      </c>
      <c r="AA7772" t="s">
        <v>28</v>
      </c>
      <c r="AC7772" t="s">
        <v>13910</v>
      </c>
      <c r="AD7772">
        <v>1</v>
      </c>
      <c r="AE7772">
        <v>1</v>
      </c>
    </row>
    <row r="7773" spans="1:31">
      <c r="A7773" t="s">
        <v>13911</v>
      </c>
      <c r="B7773" s="93">
        <v>44627</v>
      </c>
      <c r="C7773" s="93">
        <v>44627</v>
      </c>
      <c r="D7773">
        <v>-0.643631737056793</v>
      </c>
      <c r="E7773">
        <v>-0.643631737056793</v>
      </c>
      <c r="F7773" t="s">
        <v>67</v>
      </c>
      <c r="G7773">
        <v>12829.753340185</v>
      </c>
      <c r="H7773">
        <v>-8257.6364283534604</v>
      </c>
      <c r="I7773">
        <v>-8257.6364283534604</v>
      </c>
      <c r="J7773">
        <v>1</v>
      </c>
      <c r="L7773" t="s">
        <v>65</v>
      </c>
      <c r="R7773" t="s">
        <v>12998</v>
      </c>
      <c r="T7773" t="s">
        <v>65</v>
      </c>
      <c r="V7773" t="s">
        <v>12999</v>
      </c>
      <c r="W7773" t="s">
        <v>25</v>
      </c>
      <c r="X7773" t="s">
        <v>199</v>
      </c>
      <c r="Y7773" t="s">
        <v>199</v>
      </c>
      <c r="Z7773" t="s">
        <v>199</v>
      </c>
      <c r="AA7773" t="s">
        <v>28</v>
      </c>
      <c r="AC7773" t="s">
        <v>13912</v>
      </c>
      <c r="AD7773">
        <v>1</v>
      </c>
      <c r="AE7773">
        <v>1</v>
      </c>
    </row>
    <row r="7774" spans="1:31">
      <c r="A7774" t="s">
        <v>13913</v>
      </c>
      <c r="B7774" s="93">
        <v>44627</v>
      </c>
      <c r="C7774" s="93">
        <v>44627</v>
      </c>
      <c r="D7774">
        <v>-0.64352322179352406</v>
      </c>
      <c r="E7774">
        <v>-0.64352322179352406</v>
      </c>
      <c r="F7774" t="s">
        <v>67</v>
      </c>
      <c r="G7774">
        <v>12829.753340185</v>
      </c>
      <c r="H7774">
        <v>-8256.2442042920757</v>
      </c>
      <c r="I7774">
        <v>-8256.2442042920757</v>
      </c>
      <c r="J7774">
        <v>1</v>
      </c>
      <c r="L7774" t="s">
        <v>65</v>
      </c>
      <c r="M7774" t="s">
        <v>13859</v>
      </c>
      <c r="R7774" t="s">
        <v>13914</v>
      </c>
      <c r="T7774" t="s">
        <v>65</v>
      </c>
      <c r="V7774" t="s">
        <v>12999</v>
      </c>
      <c r="W7774" t="s">
        <v>25</v>
      </c>
      <c r="X7774" t="s">
        <v>199</v>
      </c>
      <c r="Y7774" t="s">
        <v>199</v>
      </c>
      <c r="Z7774" t="s">
        <v>199</v>
      </c>
      <c r="AA7774" t="s">
        <v>28</v>
      </c>
      <c r="AC7774" t="s">
        <v>13915</v>
      </c>
      <c r="AD7774">
        <v>1</v>
      </c>
      <c r="AE7774">
        <v>1</v>
      </c>
    </row>
    <row r="7775" spans="1:31">
      <c r="A7775" t="s">
        <v>13916</v>
      </c>
      <c r="B7775" s="93">
        <v>44625</v>
      </c>
      <c r="C7775" s="93">
        <v>44625</v>
      </c>
      <c r="D7775">
        <v>-3.4324216502505801E-3</v>
      </c>
      <c r="E7775">
        <v>-3.4324216502505801E-3</v>
      </c>
      <c r="F7775" t="s">
        <v>67</v>
      </c>
      <c r="G7775">
        <v>13630.77709611452</v>
      </c>
      <c r="H7775">
        <v>-46.786574414443209</v>
      </c>
      <c r="I7775">
        <v>-46.786574414443209</v>
      </c>
      <c r="J7775">
        <v>1</v>
      </c>
      <c r="L7775" t="s">
        <v>72</v>
      </c>
      <c r="M7775" t="s">
        <v>9061</v>
      </c>
      <c r="R7775" t="s">
        <v>13827</v>
      </c>
      <c r="T7775" t="s">
        <v>72</v>
      </c>
      <c r="V7775" t="s">
        <v>4153</v>
      </c>
      <c r="W7775" t="s">
        <v>4154</v>
      </c>
      <c r="X7775" t="s">
        <v>168</v>
      </c>
      <c r="Y7775" t="s">
        <v>268</v>
      </c>
      <c r="Z7775" t="s">
        <v>268</v>
      </c>
      <c r="AA7775" t="s">
        <v>19</v>
      </c>
      <c r="AC7775" t="s">
        <v>13917</v>
      </c>
      <c r="AD7775">
        <v>1</v>
      </c>
      <c r="AE7775">
        <v>1</v>
      </c>
    </row>
    <row r="7776" spans="1:31">
      <c r="A7776" t="s">
        <v>13918</v>
      </c>
      <c r="B7776" s="93">
        <v>44625</v>
      </c>
      <c r="C7776" s="93">
        <v>44625</v>
      </c>
      <c r="D7776">
        <v>-5.5370227060515661E-3</v>
      </c>
      <c r="E7776">
        <v>-5.5370227060515661E-3</v>
      </c>
      <c r="F7776" t="s">
        <v>67</v>
      </c>
      <c r="G7776">
        <v>13630.77709611452</v>
      </c>
      <c r="H7776">
        <v>-75.473922282313723</v>
      </c>
      <c r="I7776">
        <v>-75.473922282313723</v>
      </c>
      <c r="J7776">
        <v>1</v>
      </c>
      <c r="L7776" t="s">
        <v>76</v>
      </c>
      <c r="M7776" t="s">
        <v>9061</v>
      </c>
      <c r="R7776" t="s">
        <v>8556</v>
      </c>
      <c r="T7776" t="s">
        <v>76</v>
      </c>
      <c r="V7776" t="s">
        <v>4153</v>
      </c>
      <c r="W7776" t="s">
        <v>4154</v>
      </c>
      <c r="X7776" t="s">
        <v>168</v>
      </c>
      <c r="Y7776" t="s">
        <v>268</v>
      </c>
      <c r="Z7776" t="s">
        <v>268</v>
      </c>
      <c r="AA7776" t="s">
        <v>19</v>
      </c>
      <c r="AC7776" t="s">
        <v>13919</v>
      </c>
      <c r="AD7776">
        <v>1</v>
      </c>
      <c r="AE7776">
        <v>1</v>
      </c>
    </row>
    <row r="7777" spans="1:31">
      <c r="A7777" t="s">
        <v>13920</v>
      </c>
      <c r="B7777" s="93">
        <v>44625</v>
      </c>
      <c r="C7777" s="93">
        <v>44625</v>
      </c>
      <c r="D7777">
        <v>-1.381411006304064E-3</v>
      </c>
      <c r="E7777">
        <v>-1.381411006304064E-3</v>
      </c>
      <c r="F7777" t="s">
        <v>67</v>
      </c>
      <c r="G7777">
        <v>13630.77709611452</v>
      </c>
      <c r="H7777">
        <v>-18.82970550504994</v>
      </c>
      <c r="I7777">
        <v>-18.82970550504994</v>
      </c>
      <c r="J7777">
        <v>1</v>
      </c>
      <c r="L7777" t="s">
        <v>65</v>
      </c>
      <c r="M7777" t="s">
        <v>9061</v>
      </c>
      <c r="R7777" t="s">
        <v>8556</v>
      </c>
      <c r="T7777" t="s">
        <v>65</v>
      </c>
      <c r="V7777" t="s">
        <v>8402</v>
      </c>
      <c r="W7777" t="s">
        <v>7116</v>
      </c>
      <c r="X7777" t="s">
        <v>168</v>
      </c>
      <c r="Y7777" t="s">
        <v>268</v>
      </c>
      <c r="Z7777" t="s">
        <v>268</v>
      </c>
      <c r="AA7777" t="s">
        <v>19</v>
      </c>
      <c r="AC7777" t="s">
        <v>13921</v>
      </c>
      <c r="AD7777">
        <v>1</v>
      </c>
      <c r="AE7777">
        <v>1</v>
      </c>
    </row>
    <row r="7778" spans="1:31">
      <c r="A7778" t="s">
        <v>13922</v>
      </c>
      <c r="B7778" s="93">
        <v>44625</v>
      </c>
      <c r="C7778" s="93">
        <v>44625</v>
      </c>
      <c r="D7778">
        <v>-6.74421056059744E-4</v>
      </c>
      <c r="E7778">
        <v>-6.74421056059744E-4</v>
      </c>
      <c r="F7778" t="s">
        <v>67</v>
      </c>
      <c r="G7778">
        <v>13630.77709611452</v>
      </c>
      <c r="H7778">
        <v>-9.1928830840765254</v>
      </c>
      <c r="I7778">
        <v>-9.1928830840765254</v>
      </c>
      <c r="J7778">
        <v>1</v>
      </c>
      <c r="L7778" t="s">
        <v>65</v>
      </c>
      <c r="M7778" t="s">
        <v>9061</v>
      </c>
      <c r="R7778" t="s">
        <v>8556</v>
      </c>
      <c r="T7778" t="s">
        <v>65</v>
      </c>
      <c r="V7778" t="s">
        <v>8402</v>
      </c>
      <c r="W7778" t="s">
        <v>7116</v>
      </c>
      <c r="X7778" t="s">
        <v>168</v>
      </c>
      <c r="Y7778" t="s">
        <v>268</v>
      </c>
      <c r="Z7778" t="s">
        <v>268</v>
      </c>
      <c r="AA7778" t="s">
        <v>19</v>
      </c>
      <c r="AC7778" t="s">
        <v>13923</v>
      </c>
      <c r="AD7778">
        <v>1</v>
      </c>
      <c r="AE7778">
        <v>1</v>
      </c>
    </row>
    <row r="7779" spans="1:31">
      <c r="A7779" t="s">
        <v>13924</v>
      </c>
      <c r="B7779" s="93">
        <v>44625</v>
      </c>
      <c r="C7779" s="93">
        <v>44625</v>
      </c>
      <c r="D7779">
        <v>-6.2389006736008397E-4</v>
      </c>
      <c r="E7779">
        <v>-6.2389006736008397E-4</v>
      </c>
      <c r="F7779" t="s">
        <v>67</v>
      </c>
      <c r="G7779">
        <v>13630.77709611452</v>
      </c>
      <c r="H7779">
        <v>-8.5041064406651774</v>
      </c>
      <c r="I7779">
        <v>-8.5041064406651774</v>
      </c>
      <c r="J7779">
        <v>1</v>
      </c>
      <c r="L7779" t="s">
        <v>65</v>
      </c>
      <c r="M7779" t="s">
        <v>9061</v>
      </c>
      <c r="R7779" t="s">
        <v>8556</v>
      </c>
      <c r="T7779" t="s">
        <v>65</v>
      </c>
      <c r="V7779" t="s">
        <v>8402</v>
      </c>
      <c r="W7779" t="s">
        <v>7116</v>
      </c>
      <c r="X7779" t="s">
        <v>168</v>
      </c>
      <c r="Y7779" t="s">
        <v>268</v>
      </c>
      <c r="Z7779" t="s">
        <v>268</v>
      </c>
      <c r="AA7779" t="s">
        <v>19</v>
      </c>
      <c r="AC7779" t="s">
        <v>13925</v>
      </c>
      <c r="AD7779">
        <v>1</v>
      </c>
      <c r="AE7779">
        <v>1</v>
      </c>
    </row>
    <row r="7780" spans="1:31">
      <c r="A7780" t="s">
        <v>13926</v>
      </c>
      <c r="B7780" s="93">
        <v>44625</v>
      </c>
      <c r="C7780" s="93">
        <v>44625</v>
      </c>
      <c r="D7780">
        <v>-6.2389006736008397E-4</v>
      </c>
      <c r="E7780">
        <v>-6.2389006736008397E-4</v>
      </c>
      <c r="F7780" t="s">
        <v>67</v>
      </c>
      <c r="G7780">
        <v>13630.77709611452</v>
      </c>
      <c r="H7780">
        <v>-8.5041064406651774</v>
      </c>
      <c r="I7780">
        <v>-8.5041064406651774</v>
      </c>
      <c r="J7780">
        <v>1</v>
      </c>
      <c r="L7780" t="s">
        <v>65</v>
      </c>
      <c r="M7780" t="s">
        <v>9061</v>
      </c>
      <c r="R7780" t="s">
        <v>8556</v>
      </c>
      <c r="T7780" t="s">
        <v>65</v>
      </c>
      <c r="V7780" t="s">
        <v>8402</v>
      </c>
      <c r="W7780" t="s">
        <v>7116</v>
      </c>
      <c r="X7780" t="s">
        <v>168</v>
      </c>
      <c r="Y7780" t="s">
        <v>268</v>
      </c>
      <c r="Z7780" t="s">
        <v>268</v>
      </c>
      <c r="AA7780" t="s">
        <v>19</v>
      </c>
      <c r="AC7780" t="s">
        <v>13927</v>
      </c>
      <c r="AD7780">
        <v>1</v>
      </c>
      <c r="AE7780">
        <v>1</v>
      </c>
    </row>
    <row r="7781" spans="1:31">
      <c r="A7781" t="s">
        <v>13928</v>
      </c>
      <c r="B7781" s="93">
        <v>44625</v>
      </c>
      <c r="C7781" s="93">
        <v>44625</v>
      </c>
      <c r="D7781">
        <v>-7.0223480434161603E-4</v>
      </c>
      <c r="E7781">
        <v>-7.0223480434161603E-4</v>
      </c>
      <c r="F7781" t="s">
        <v>67</v>
      </c>
      <c r="G7781">
        <v>13630.77709611452</v>
      </c>
      <c r="H7781">
        <v>-9.5720060871141612</v>
      </c>
      <c r="I7781">
        <v>-9.5720060871141612</v>
      </c>
      <c r="J7781">
        <v>1</v>
      </c>
      <c r="L7781" t="s">
        <v>65</v>
      </c>
      <c r="M7781" t="s">
        <v>9061</v>
      </c>
      <c r="R7781" t="s">
        <v>8556</v>
      </c>
      <c r="T7781" t="s">
        <v>65</v>
      </c>
      <c r="V7781" t="s">
        <v>8402</v>
      </c>
      <c r="W7781" t="s">
        <v>7116</v>
      </c>
      <c r="X7781" t="s">
        <v>168</v>
      </c>
      <c r="Y7781" t="s">
        <v>268</v>
      </c>
      <c r="Z7781" t="s">
        <v>268</v>
      </c>
      <c r="AA7781" t="s">
        <v>19</v>
      </c>
      <c r="AC7781" t="s">
        <v>13929</v>
      </c>
      <c r="AD7781">
        <v>1</v>
      </c>
      <c r="AE7781">
        <v>1</v>
      </c>
    </row>
    <row r="7782" spans="1:31">
      <c r="A7782" t="s">
        <v>13930</v>
      </c>
      <c r="B7782" s="93">
        <v>44625</v>
      </c>
      <c r="C7782" s="93">
        <v>44625</v>
      </c>
      <c r="D7782">
        <v>-4.835758285519875E-3</v>
      </c>
      <c r="E7782">
        <v>-4.835758285519875E-3</v>
      </c>
      <c r="F7782" t="s">
        <v>67</v>
      </c>
      <c r="G7782">
        <v>13630.77709611452</v>
      </c>
      <c r="H7782">
        <v>-65.915143280610337</v>
      </c>
      <c r="I7782">
        <v>-65.915143280610337</v>
      </c>
      <c r="J7782">
        <v>1</v>
      </c>
      <c r="L7782" t="s">
        <v>76</v>
      </c>
      <c r="M7782" t="s">
        <v>9061</v>
      </c>
      <c r="R7782" t="s">
        <v>8556</v>
      </c>
      <c r="T7782" t="s">
        <v>76</v>
      </c>
      <c r="V7782" t="s">
        <v>4153</v>
      </c>
      <c r="W7782" t="s">
        <v>4154</v>
      </c>
      <c r="X7782" t="s">
        <v>168</v>
      </c>
      <c r="Y7782" t="s">
        <v>268</v>
      </c>
      <c r="Z7782" t="s">
        <v>268</v>
      </c>
      <c r="AA7782" t="s">
        <v>19</v>
      </c>
      <c r="AC7782" t="s">
        <v>13931</v>
      </c>
      <c r="AD7782">
        <v>1</v>
      </c>
      <c r="AE7782">
        <v>1</v>
      </c>
    </row>
    <row r="7783" spans="1:31">
      <c r="A7783" t="s">
        <v>13932</v>
      </c>
      <c r="B7783" s="93">
        <v>44625</v>
      </c>
      <c r="C7783" s="93">
        <v>44625</v>
      </c>
      <c r="D7783">
        <v>-3.271369634672376E-3</v>
      </c>
      <c r="E7783">
        <v>-3.271369634672376E-3</v>
      </c>
      <c r="F7783" t="s">
        <v>67</v>
      </c>
      <c r="G7783">
        <v>13630.77709611452</v>
      </c>
      <c r="H7783">
        <v>-44.591310289216743</v>
      </c>
      <c r="I7783">
        <v>-44.591310289216743</v>
      </c>
      <c r="J7783">
        <v>1</v>
      </c>
      <c r="L7783" t="s">
        <v>65</v>
      </c>
      <c r="M7783" t="s">
        <v>9061</v>
      </c>
      <c r="R7783" t="s">
        <v>13827</v>
      </c>
      <c r="T7783" t="s">
        <v>65</v>
      </c>
      <c r="V7783" t="s">
        <v>4153</v>
      </c>
      <c r="W7783" t="s">
        <v>4154</v>
      </c>
      <c r="X7783" t="s">
        <v>168</v>
      </c>
      <c r="Y7783" t="s">
        <v>268</v>
      </c>
      <c r="Z7783" t="s">
        <v>268</v>
      </c>
      <c r="AA7783" t="s">
        <v>19</v>
      </c>
      <c r="AC7783" t="s">
        <v>13933</v>
      </c>
      <c r="AD7783">
        <v>1</v>
      </c>
      <c r="AE7783">
        <v>1</v>
      </c>
    </row>
    <row r="7784" spans="1:31">
      <c r="A7784" t="s">
        <v>13934</v>
      </c>
      <c r="B7784" s="93">
        <v>44625</v>
      </c>
      <c r="C7784" s="93">
        <v>44625</v>
      </c>
      <c r="D7784">
        <v>-2.4524041862730018E-3</v>
      </c>
      <c r="E7784">
        <v>-2.4524041862730018E-3</v>
      </c>
      <c r="F7784" t="s">
        <v>67</v>
      </c>
      <c r="G7784">
        <v>13630.77709611452</v>
      </c>
      <c r="H7784">
        <v>-33.428174812665397</v>
      </c>
      <c r="I7784">
        <v>-33.428174812665397</v>
      </c>
      <c r="J7784">
        <v>1</v>
      </c>
      <c r="L7784" t="s">
        <v>76</v>
      </c>
      <c r="M7784" t="s">
        <v>9061</v>
      </c>
      <c r="R7784" t="s">
        <v>8556</v>
      </c>
      <c r="T7784" t="s">
        <v>76</v>
      </c>
      <c r="V7784" t="s">
        <v>4153</v>
      </c>
      <c r="W7784" t="s">
        <v>4154</v>
      </c>
      <c r="X7784" t="s">
        <v>168</v>
      </c>
      <c r="Y7784" t="s">
        <v>268</v>
      </c>
      <c r="Z7784" t="s">
        <v>268</v>
      </c>
      <c r="AA7784" t="s">
        <v>19</v>
      </c>
      <c r="AC7784" t="s">
        <v>13935</v>
      </c>
      <c r="AD7784">
        <v>1</v>
      </c>
      <c r="AE7784">
        <v>1</v>
      </c>
    </row>
    <row r="7785" spans="1:31">
      <c r="A7785" t="s">
        <v>13936</v>
      </c>
      <c r="B7785" s="93">
        <v>44625</v>
      </c>
      <c r="C7785" s="93">
        <v>44625</v>
      </c>
      <c r="D7785">
        <v>-2.2868981688627102E-3</v>
      </c>
      <c r="E7785">
        <v>-2.2868981688627102E-3</v>
      </c>
      <c r="F7785" t="s">
        <v>67</v>
      </c>
      <c r="G7785">
        <v>13630.77709611452</v>
      </c>
      <c r="H7785">
        <v>-31.17219918128006</v>
      </c>
      <c r="I7785">
        <v>-31.17219918128006</v>
      </c>
      <c r="J7785">
        <v>1</v>
      </c>
      <c r="L7785" t="s">
        <v>65</v>
      </c>
      <c r="M7785" t="s">
        <v>9061</v>
      </c>
      <c r="R7785" t="s">
        <v>13827</v>
      </c>
      <c r="T7785" t="s">
        <v>65</v>
      </c>
      <c r="V7785" t="s">
        <v>4153</v>
      </c>
      <c r="W7785" t="s">
        <v>4154</v>
      </c>
      <c r="X7785" t="s">
        <v>168</v>
      </c>
      <c r="Y7785" t="s">
        <v>268</v>
      </c>
      <c r="Z7785" t="s">
        <v>268</v>
      </c>
      <c r="AA7785" t="s">
        <v>19</v>
      </c>
      <c r="AC7785" t="s">
        <v>13937</v>
      </c>
      <c r="AD7785">
        <v>1</v>
      </c>
      <c r="AE7785">
        <v>1</v>
      </c>
    </row>
    <row r="7786" spans="1:31">
      <c r="A7786" t="s">
        <v>13938</v>
      </c>
      <c r="B7786" s="93">
        <v>44625</v>
      </c>
      <c r="C7786" s="93">
        <v>44625</v>
      </c>
      <c r="D7786">
        <v>-2.3324915432081398E-3</v>
      </c>
      <c r="E7786">
        <v>-2.3324915432081398E-3</v>
      </c>
      <c r="F7786" t="s">
        <v>67</v>
      </c>
      <c r="G7786">
        <v>13630.77709611452</v>
      </c>
      <c r="H7786">
        <v>-31.793672304042321</v>
      </c>
      <c r="I7786">
        <v>-31.793672304042321</v>
      </c>
      <c r="J7786">
        <v>1</v>
      </c>
      <c r="L7786" t="s">
        <v>65</v>
      </c>
      <c r="M7786" t="s">
        <v>9061</v>
      </c>
      <c r="R7786" t="s">
        <v>13827</v>
      </c>
      <c r="T7786" t="s">
        <v>65</v>
      </c>
      <c r="V7786" t="s">
        <v>4153</v>
      </c>
      <c r="W7786" t="s">
        <v>4154</v>
      </c>
      <c r="X7786" t="s">
        <v>168</v>
      </c>
      <c r="Y7786" t="s">
        <v>268</v>
      </c>
      <c r="Z7786" t="s">
        <v>268</v>
      </c>
      <c r="AA7786" t="s">
        <v>19</v>
      </c>
      <c r="AC7786" t="s">
        <v>13939</v>
      </c>
      <c r="AD7786">
        <v>1</v>
      </c>
      <c r="AE7786">
        <v>1</v>
      </c>
    </row>
    <row r="7787" spans="1:31">
      <c r="A7787" t="s">
        <v>13940</v>
      </c>
      <c r="B7787" s="93">
        <v>44625</v>
      </c>
      <c r="C7787" s="93">
        <v>44625</v>
      </c>
      <c r="D7787">
        <v>7.6146965136773118E-2</v>
      </c>
      <c r="E7787">
        <v>7.6146965136773118E-2</v>
      </c>
      <c r="F7787" t="s">
        <v>67</v>
      </c>
      <c r="G7787">
        <v>13630.77709611452</v>
      </c>
      <c r="H7787">
        <v>1037.942308324958</v>
      </c>
      <c r="I7787">
        <v>1037.942308324958</v>
      </c>
      <c r="J7787">
        <v>1</v>
      </c>
      <c r="M7787" t="s">
        <v>65</v>
      </c>
      <c r="R7787" t="s">
        <v>12833</v>
      </c>
      <c r="T7787" t="s">
        <v>65</v>
      </c>
      <c r="V7787" t="s">
        <v>9991</v>
      </c>
      <c r="W7787" t="s">
        <v>9991</v>
      </c>
      <c r="X7787" t="s">
        <v>1132</v>
      </c>
      <c r="Y7787" t="s">
        <v>1133</v>
      </c>
      <c r="Z7787" t="s">
        <v>1133</v>
      </c>
      <c r="AA7787" t="s">
        <v>30</v>
      </c>
      <c r="AC7787" t="s">
        <v>13941</v>
      </c>
      <c r="AD7787">
        <v>1</v>
      </c>
      <c r="AE7787">
        <v>1</v>
      </c>
    </row>
    <row r="7788" spans="1:31">
      <c r="A7788" t="s">
        <v>13942</v>
      </c>
      <c r="B7788" s="93">
        <v>44625</v>
      </c>
      <c r="C7788" s="93">
        <v>44625</v>
      </c>
      <c r="D7788">
        <v>-1.5180954156392441E-3</v>
      </c>
      <c r="E7788">
        <v>-1.5180954156392441E-3</v>
      </c>
      <c r="F7788" t="s">
        <v>67</v>
      </c>
      <c r="G7788">
        <v>13630.77709611452</v>
      </c>
      <c r="H7788">
        <v>-20.692820221211861</v>
      </c>
      <c r="I7788">
        <v>-20.692820221211861</v>
      </c>
      <c r="J7788">
        <v>1</v>
      </c>
      <c r="L7788" t="s">
        <v>76</v>
      </c>
      <c r="M7788" t="s">
        <v>9061</v>
      </c>
      <c r="R7788" t="s">
        <v>8556</v>
      </c>
      <c r="T7788" t="s">
        <v>76</v>
      </c>
      <c r="V7788" t="s">
        <v>4153</v>
      </c>
      <c r="W7788" t="s">
        <v>4154</v>
      </c>
      <c r="X7788" t="s">
        <v>168</v>
      </c>
      <c r="Y7788" t="s">
        <v>268</v>
      </c>
      <c r="Z7788" t="s">
        <v>268</v>
      </c>
      <c r="AA7788" t="s">
        <v>19</v>
      </c>
      <c r="AC7788" t="s">
        <v>13943</v>
      </c>
      <c r="AD7788">
        <v>1</v>
      </c>
      <c r="AE7788">
        <v>1</v>
      </c>
    </row>
    <row r="7789" spans="1:31">
      <c r="A7789" t="s">
        <v>13944</v>
      </c>
      <c r="B7789" s="93">
        <v>44625</v>
      </c>
      <c r="C7789" s="93">
        <v>44625</v>
      </c>
      <c r="D7789">
        <v>0.3</v>
      </c>
      <c r="E7789">
        <v>0.3</v>
      </c>
      <c r="F7789" t="s">
        <v>67</v>
      </c>
      <c r="G7789">
        <v>13630.77709611452</v>
      </c>
      <c r="H7789">
        <v>4089.2331288343562</v>
      </c>
      <c r="I7789">
        <v>4089.2331288343562</v>
      </c>
      <c r="J7789">
        <v>1</v>
      </c>
      <c r="M7789" t="s">
        <v>65</v>
      </c>
      <c r="R7789" t="s">
        <v>12833</v>
      </c>
      <c r="T7789" t="s">
        <v>65</v>
      </c>
      <c r="V7789" t="s">
        <v>9991</v>
      </c>
      <c r="W7789" t="s">
        <v>9991</v>
      </c>
      <c r="X7789" t="s">
        <v>1132</v>
      </c>
      <c r="Y7789" t="s">
        <v>1133</v>
      </c>
      <c r="Z7789" t="s">
        <v>1133</v>
      </c>
      <c r="AA7789" t="s">
        <v>30</v>
      </c>
      <c r="AC7789" t="s">
        <v>13945</v>
      </c>
      <c r="AD7789">
        <v>1</v>
      </c>
      <c r="AE7789">
        <v>1</v>
      </c>
    </row>
    <row r="7790" spans="1:31">
      <c r="A7790" t="s">
        <v>13946</v>
      </c>
      <c r="B7790" s="93">
        <v>44625</v>
      </c>
      <c r="C7790" s="93">
        <v>44625</v>
      </c>
      <c r="D7790">
        <v>-0.24079026956815799</v>
      </c>
      <c r="E7790">
        <v>-0.24079026956815799</v>
      </c>
      <c r="F7790" t="s">
        <v>67</v>
      </c>
      <c r="G7790">
        <v>13630.77709611452</v>
      </c>
      <c r="H7790">
        <v>-3282.1584913968891</v>
      </c>
      <c r="I7790">
        <v>-3282.1584913968891</v>
      </c>
      <c r="J7790">
        <v>1</v>
      </c>
      <c r="L7790" t="s">
        <v>65</v>
      </c>
      <c r="R7790" t="s">
        <v>12998</v>
      </c>
      <c r="T7790" t="s">
        <v>65</v>
      </c>
      <c r="V7790" t="s">
        <v>12999</v>
      </c>
      <c r="W7790" t="s">
        <v>25</v>
      </c>
      <c r="X7790" t="s">
        <v>199</v>
      </c>
      <c r="Y7790" t="s">
        <v>199</v>
      </c>
      <c r="Z7790" t="s">
        <v>199</v>
      </c>
      <c r="AA7790" t="s">
        <v>28</v>
      </c>
      <c r="AC7790" t="s">
        <v>13947</v>
      </c>
      <c r="AD7790">
        <v>1</v>
      </c>
      <c r="AE7790">
        <v>1</v>
      </c>
    </row>
    <row r="7791" spans="1:31">
      <c r="A7791" t="s">
        <v>13948</v>
      </c>
      <c r="B7791" s="93">
        <v>44625</v>
      </c>
      <c r="C7791" s="93">
        <v>44625</v>
      </c>
      <c r="D7791">
        <v>-2.6021163840101559E-3</v>
      </c>
      <c r="E7791">
        <v>-2.6021163840101559E-3</v>
      </c>
      <c r="F7791" t="s">
        <v>67</v>
      </c>
      <c r="G7791">
        <v>13630.77709611452</v>
      </c>
      <c r="H7791">
        <v>-35.468868408589969</v>
      </c>
      <c r="I7791">
        <v>-35.468868408589969</v>
      </c>
      <c r="J7791">
        <v>1</v>
      </c>
      <c r="L7791" t="s">
        <v>65</v>
      </c>
      <c r="M7791" t="s">
        <v>9061</v>
      </c>
      <c r="R7791" t="s">
        <v>8556</v>
      </c>
      <c r="T7791" t="s">
        <v>65</v>
      </c>
      <c r="V7791" t="s">
        <v>8402</v>
      </c>
      <c r="W7791" t="s">
        <v>7116</v>
      </c>
      <c r="X7791" t="s">
        <v>168</v>
      </c>
      <c r="Y7791" t="s">
        <v>268</v>
      </c>
      <c r="Z7791" t="s">
        <v>268</v>
      </c>
      <c r="AA7791" t="s">
        <v>19</v>
      </c>
      <c r="AC7791" t="s">
        <v>13949</v>
      </c>
      <c r="AD7791">
        <v>1</v>
      </c>
      <c r="AE7791">
        <v>1</v>
      </c>
    </row>
    <row r="7792" spans="1:31">
      <c r="A7792" t="s">
        <v>13950</v>
      </c>
      <c r="B7792" s="93">
        <v>44625</v>
      </c>
      <c r="C7792" s="93">
        <v>44625</v>
      </c>
      <c r="D7792">
        <v>-2.6742338426320399E-3</v>
      </c>
      <c r="E7792">
        <v>-2.6742338426320399E-3</v>
      </c>
      <c r="F7792" t="s">
        <v>67</v>
      </c>
      <c r="G7792">
        <v>13630.77709611452</v>
      </c>
      <c r="H7792">
        <v>-36.451885411803133</v>
      </c>
      <c r="I7792">
        <v>-36.451885411803133</v>
      </c>
      <c r="J7792">
        <v>1</v>
      </c>
      <c r="L7792" t="s">
        <v>65</v>
      </c>
      <c r="M7792" t="s">
        <v>9061</v>
      </c>
      <c r="R7792" t="s">
        <v>8556</v>
      </c>
      <c r="T7792" t="s">
        <v>65</v>
      </c>
      <c r="V7792" t="s">
        <v>8402</v>
      </c>
      <c r="W7792" t="s">
        <v>7116</v>
      </c>
      <c r="X7792" t="s">
        <v>168</v>
      </c>
      <c r="Y7792" t="s">
        <v>268</v>
      </c>
      <c r="Z7792" t="s">
        <v>268</v>
      </c>
      <c r="AA7792" t="s">
        <v>19</v>
      </c>
      <c r="AC7792" t="s">
        <v>13951</v>
      </c>
      <c r="AD7792">
        <v>1</v>
      </c>
      <c r="AE7792">
        <v>1</v>
      </c>
    </row>
    <row r="7793" spans="1:31">
      <c r="A7793" t="s">
        <v>13952</v>
      </c>
      <c r="B7793" s="93">
        <v>44625</v>
      </c>
      <c r="C7793" s="93">
        <v>44625</v>
      </c>
      <c r="D7793">
        <v>-1.304019481020676E-3</v>
      </c>
      <c r="E7793">
        <v>-1.304019481020676E-3</v>
      </c>
      <c r="F7793" t="s">
        <v>67</v>
      </c>
      <c r="G7793">
        <v>13630.77709611452</v>
      </c>
      <c r="H7793">
        <v>-17.77479887478377</v>
      </c>
      <c r="I7793">
        <v>-17.77479887478377</v>
      </c>
      <c r="J7793">
        <v>1</v>
      </c>
      <c r="L7793" t="s">
        <v>65</v>
      </c>
      <c r="M7793" t="s">
        <v>9061</v>
      </c>
      <c r="R7793" t="s">
        <v>8556</v>
      </c>
      <c r="T7793" t="s">
        <v>65</v>
      </c>
      <c r="V7793" t="s">
        <v>8402</v>
      </c>
      <c r="W7793" t="s">
        <v>7116</v>
      </c>
      <c r="X7793" t="s">
        <v>168</v>
      </c>
      <c r="Y7793" t="s">
        <v>268</v>
      </c>
      <c r="Z7793" t="s">
        <v>268</v>
      </c>
      <c r="AA7793" t="s">
        <v>19</v>
      </c>
      <c r="AC7793" t="s">
        <v>13953</v>
      </c>
      <c r="AD7793">
        <v>1</v>
      </c>
      <c r="AE7793">
        <v>1</v>
      </c>
    </row>
    <row r="7794" spans="1:31">
      <c r="A7794" t="s">
        <v>13954</v>
      </c>
      <c r="B7794" s="93">
        <v>44625</v>
      </c>
      <c r="C7794" s="93">
        <v>44625</v>
      </c>
      <c r="D7794">
        <v>0.49</v>
      </c>
      <c r="E7794">
        <v>0.49</v>
      </c>
      <c r="F7794" t="s">
        <v>67</v>
      </c>
      <c r="G7794">
        <v>13630.77709611452</v>
      </c>
      <c r="H7794">
        <v>6679.0807770961146</v>
      </c>
      <c r="I7794">
        <v>6679.0807770961146</v>
      </c>
      <c r="J7794">
        <v>1</v>
      </c>
      <c r="L7794" t="s">
        <v>9526</v>
      </c>
      <c r="M7794" t="s">
        <v>72</v>
      </c>
      <c r="R7794" t="s">
        <v>13717</v>
      </c>
      <c r="T7794" t="s">
        <v>72</v>
      </c>
      <c r="V7794" t="s">
        <v>8402</v>
      </c>
      <c r="W7794" t="s">
        <v>7116</v>
      </c>
      <c r="X7794" t="s">
        <v>168</v>
      </c>
      <c r="Y7794" t="s">
        <v>268</v>
      </c>
      <c r="Z7794" t="s">
        <v>268</v>
      </c>
      <c r="AA7794" t="s">
        <v>19</v>
      </c>
      <c r="AC7794" t="s">
        <v>13955</v>
      </c>
      <c r="AD7794">
        <v>1</v>
      </c>
      <c r="AE7794">
        <v>1</v>
      </c>
    </row>
    <row r="7795" spans="1:31">
      <c r="A7795" t="s">
        <v>13956</v>
      </c>
      <c r="B7795" s="93">
        <v>44625</v>
      </c>
      <c r="C7795" s="93">
        <v>44625</v>
      </c>
      <c r="D7795">
        <v>-3.91501495077E-4</v>
      </c>
      <c r="E7795">
        <v>-3.91501495077E-4</v>
      </c>
      <c r="F7795" t="s">
        <v>67</v>
      </c>
      <c r="G7795">
        <v>13630.77709611452</v>
      </c>
      <c r="H7795">
        <v>-5.3364696121901627</v>
      </c>
      <c r="I7795">
        <v>-5.3364696121901627</v>
      </c>
      <c r="J7795">
        <v>1</v>
      </c>
      <c r="L7795" t="s">
        <v>76</v>
      </c>
      <c r="M7795" t="s">
        <v>76</v>
      </c>
      <c r="R7795" t="s">
        <v>13957</v>
      </c>
      <c r="T7795" t="s">
        <v>76</v>
      </c>
      <c r="V7795" t="s">
        <v>8402</v>
      </c>
      <c r="W7795" t="s">
        <v>7116</v>
      </c>
      <c r="X7795" t="s">
        <v>168</v>
      </c>
      <c r="Y7795" t="s">
        <v>268</v>
      </c>
      <c r="Z7795" t="s">
        <v>268</v>
      </c>
      <c r="AA7795" t="s">
        <v>19</v>
      </c>
      <c r="AC7795" t="s">
        <v>13958</v>
      </c>
      <c r="AD7795">
        <v>1</v>
      </c>
      <c r="AE7795">
        <v>1</v>
      </c>
    </row>
    <row r="7796" spans="1:31">
      <c r="A7796" t="s">
        <v>13959</v>
      </c>
      <c r="B7796" s="93">
        <v>44625</v>
      </c>
      <c r="C7796" s="93">
        <v>44625</v>
      </c>
      <c r="D7796">
        <v>-4.1985149507700001E-4</v>
      </c>
      <c r="E7796">
        <v>-4.1985149507700001E-4</v>
      </c>
      <c r="F7796" t="s">
        <v>67</v>
      </c>
      <c r="G7796">
        <v>13630.77709611452</v>
      </c>
      <c r="H7796">
        <v>-5.72290214286501</v>
      </c>
      <c r="I7796">
        <v>-5.72290214286501</v>
      </c>
      <c r="J7796">
        <v>1</v>
      </c>
      <c r="L7796" t="s">
        <v>76</v>
      </c>
      <c r="M7796" t="s">
        <v>76</v>
      </c>
      <c r="R7796" t="s">
        <v>13662</v>
      </c>
      <c r="T7796" t="s">
        <v>76</v>
      </c>
      <c r="V7796" t="s">
        <v>8402</v>
      </c>
      <c r="W7796" t="s">
        <v>7116</v>
      </c>
      <c r="X7796" t="s">
        <v>168</v>
      </c>
      <c r="Y7796" t="s">
        <v>268</v>
      </c>
      <c r="Z7796" t="s">
        <v>268</v>
      </c>
      <c r="AA7796" t="s">
        <v>19</v>
      </c>
      <c r="AC7796" t="s">
        <v>13960</v>
      </c>
      <c r="AD7796">
        <v>1</v>
      </c>
      <c r="AE7796">
        <v>1</v>
      </c>
    </row>
    <row r="7797" spans="1:31">
      <c r="A7797" t="s">
        <v>13961</v>
      </c>
      <c r="B7797" s="93">
        <v>44625</v>
      </c>
      <c r="C7797" s="93">
        <v>44625</v>
      </c>
      <c r="D7797">
        <v>-4.5625343137179562E-3</v>
      </c>
      <c r="E7797">
        <v>-4.5625343137179562E-3</v>
      </c>
      <c r="F7797" t="s">
        <v>67</v>
      </c>
      <c r="G7797">
        <v>13630.77709611452</v>
      </c>
      <c r="H7797">
        <v>-62.190888223663293</v>
      </c>
      <c r="I7797">
        <v>-62.190888223663293</v>
      </c>
      <c r="J7797">
        <v>1</v>
      </c>
      <c r="L7797" t="s">
        <v>65</v>
      </c>
      <c r="M7797" t="s">
        <v>9061</v>
      </c>
      <c r="R7797" t="s">
        <v>8556</v>
      </c>
      <c r="T7797" t="s">
        <v>65</v>
      </c>
      <c r="V7797" t="s">
        <v>8402</v>
      </c>
      <c r="W7797" t="s">
        <v>7116</v>
      </c>
      <c r="X7797" t="s">
        <v>168</v>
      </c>
      <c r="Y7797" t="s">
        <v>268</v>
      </c>
      <c r="Z7797" t="s">
        <v>268</v>
      </c>
      <c r="AA7797" t="s">
        <v>19</v>
      </c>
      <c r="AC7797" t="s">
        <v>13962</v>
      </c>
      <c r="AD7797">
        <v>1</v>
      </c>
      <c r="AE7797">
        <v>1</v>
      </c>
    </row>
    <row r="7798" spans="1:31">
      <c r="A7798" t="s">
        <v>13963</v>
      </c>
      <c r="B7798" s="93">
        <v>44625</v>
      </c>
      <c r="C7798" s="93">
        <v>44625</v>
      </c>
      <c r="D7798">
        <v>-1.1751022874456321E-3</v>
      </c>
      <c r="E7798">
        <v>-1.1751022874456321E-3</v>
      </c>
      <c r="F7798" t="s">
        <v>67</v>
      </c>
      <c r="G7798">
        <v>13630.77709611452</v>
      </c>
      <c r="H7798">
        <v>-16.017557345305701</v>
      </c>
      <c r="I7798">
        <v>-16.017557345305701</v>
      </c>
      <c r="J7798">
        <v>1</v>
      </c>
      <c r="L7798" t="s">
        <v>65</v>
      </c>
      <c r="M7798" t="s">
        <v>9061</v>
      </c>
      <c r="R7798" t="s">
        <v>8556</v>
      </c>
      <c r="T7798" t="s">
        <v>65</v>
      </c>
      <c r="V7798" t="s">
        <v>8402</v>
      </c>
      <c r="W7798" t="s">
        <v>7116</v>
      </c>
      <c r="X7798" t="s">
        <v>168</v>
      </c>
      <c r="Y7798" t="s">
        <v>268</v>
      </c>
      <c r="Z7798" t="s">
        <v>268</v>
      </c>
      <c r="AA7798" t="s">
        <v>19</v>
      </c>
      <c r="AC7798" t="s">
        <v>13964</v>
      </c>
      <c r="AD7798">
        <v>1</v>
      </c>
      <c r="AE7798">
        <v>1</v>
      </c>
    </row>
    <row r="7799" spans="1:31">
      <c r="A7799" t="s">
        <v>13965</v>
      </c>
      <c r="B7799" s="93">
        <v>44625</v>
      </c>
      <c r="C7799" s="93">
        <v>44625</v>
      </c>
      <c r="D7799">
        <v>-1.605002893733308E-3</v>
      </c>
      <c r="E7799">
        <v>-1.605002893733308E-3</v>
      </c>
      <c r="F7799" t="s">
        <v>67</v>
      </c>
      <c r="G7799">
        <v>13630.77709611452</v>
      </c>
      <c r="H7799">
        <v>-21.8774366830975</v>
      </c>
      <c r="I7799">
        <v>-21.8774366830975</v>
      </c>
      <c r="J7799">
        <v>1</v>
      </c>
      <c r="L7799" t="s">
        <v>76</v>
      </c>
      <c r="M7799" t="s">
        <v>9061</v>
      </c>
      <c r="R7799" t="s">
        <v>8556</v>
      </c>
      <c r="T7799" t="s">
        <v>76</v>
      </c>
      <c r="V7799" t="s">
        <v>4153</v>
      </c>
      <c r="W7799" t="s">
        <v>4154</v>
      </c>
      <c r="X7799" t="s">
        <v>168</v>
      </c>
      <c r="Y7799" t="s">
        <v>268</v>
      </c>
      <c r="Z7799" t="s">
        <v>268</v>
      </c>
      <c r="AA7799" t="s">
        <v>19</v>
      </c>
      <c r="AC7799" t="s">
        <v>13966</v>
      </c>
      <c r="AD7799">
        <v>1</v>
      </c>
      <c r="AE7799">
        <v>1</v>
      </c>
    </row>
    <row r="7800" spans="1:31">
      <c r="A7800" t="s">
        <v>13967</v>
      </c>
      <c r="B7800" s="93">
        <v>44625</v>
      </c>
      <c r="C7800" s="93">
        <v>44625</v>
      </c>
      <c r="D7800">
        <v>-0.501430579020815</v>
      </c>
      <c r="E7800">
        <v>-0.501430579020815</v>
      </c>
      <c r="F7800" t="s">
        <v>67</v>
      </c>
      <c r="G7800">
        <v>13630.77709611452</v>
      </c>
      <c r="H7800">
        <v>-6834.8884518083669</v>
      </c>
      <c r="I7800">
        <v>-6834.8884518083669</v>
      </c>
      <c r="J7800">
        <v>1</v>
      </c>
      <c r="L7800" t="s">
        <v>65</v>
      </c>
      <c r="R7800" t="s">
        <v>12998</v>
      </c>
      <c r="T7800" t="s">
        <v>65</v>
      </c>
      <c r="V7800" t="s">
        <v>12999</v>
      </c>
      <c r="W7800" t="s">
        <v>25</v>
      </c>
      <c r="X7800" t="s">
        <v>199</v>
      </c>
      <c r="Y7800" t="s">
        <v>199</v>
      </c>
      <c r="Z7800" t="s">
        <v>199</v>
      </c>
      <c r="AA7800" t="s">
        <v>28</v>
      </c>
      <c r="AC7800" t="s">
        <v>13968</v>
      </c>
      <c r="AD7800">
        <v>1</v>
      </c>
      <c r="AE7800">
        <v>1</v>
      </c>
    </row>
    <row r="7801" spans="1:31">
      <c r="A7801" t="s">
        <v>13969</v>
      </c>
      <c r="B7801" s="93">
        <v>44625</v>
      </c>
      <c r="C7801" s="93">
        <v>44625</v>
      </c>
      <c r="D7801">
        <v>-6.42348302003704E-4</v>
      </c>
      <c r="E7801">
        <v>-6.42348302003704E-4</v>
      </c>
      <c r="F7801" t="s">
        <v>67</v>
      </c>
      <c r="G7801">
        <v>13630.77709611452</v>
      </c>
      <c r="H7801">
        <v>-8.7557065226801409</v>
      </c>
      <c r="I7801">
        <v>-8.7557065226801409</v>
      </c>
      <c r="J7801">
        <v>1</v>
      </c>
      <c r="L7801" t="s">
        <v>76</v>
      </c>
      <c r="M7801" t="s">
        <v>9061</v>
      </c>
      <c r="R7801" t="s">
        <v>8556</v>
      </c>
      <c r="T7801" t="s">
        <v>76</v>
      </c>
      <c r="V7801" t="s">
        <v>4153</v>
      </c>
      <c r="W7801" t="s">
        <v>4154</v>
      </c>
      <c r="X7801" t="s">
        <v>168</v>
      </c>
      <c r="Y7801" t="s">
        <v>268</v>
      </c>
      <c r="Z7801" t="s">
        <v>268</v>
      </c>
      <c r="AA7801" t="s">
        <v>19</v>
      </c>
      <c r="AC7801" t="s">
        <v>13970</v>
      </c>
      <c r="AD7801">
        <v>1</v>
      </c>
      <c r="AE7801">
        <v>1</v>
      </c>
    </row>
    <row r="7802" spans="1:31">
      <c r="A7802" t="s">
        <v>13971</v>
      </c>
      <c r="B7802" s="93">
        <v>44625</v>
      </c>
      <c r="C7802" s="93">
        <v>44625</v>
      </c>
      <c r="D7802">
        <v>-6.9298946341308002E-4</v>
      </c>
      <c r="E7802">
        <v>-6.9298946341308002E-4</v>
      </c>
      <c r="F7802" t="s">
        <v>67</v>
      </c>
      <c r="G7802">
        <v>13630.77709611452</v>
      </c>
      <c r="H7802">
        <v>-9.445984905739703</v>
      </c>
      <c r="I7802">
        <v>-9.445984905739703</v>
      </c>
      <c r="J7802">
        <v>1</v>
      </c>
      <c r="L7802" t="s">
        <v>76</v>
      </c>
      <c r="M7802" t="s">
        <v>9061</v>
      </c>
      <c r="R7802" t="s">
        <v>8556</v>
      </c>
      <c r="T7802" t="s">
        <v>76</v>
      </c>
      <c r="V7802" t="s">
        <v>4153</v>
      </c>
      <c r="W7802" t="s">
        <v>4154</v>
      </c>
      <c r="X7802" t="s">
        <v>168</v>
      </c>
      <c r="Y7802" t="s">
        <v>268</v>
      </c>
      <c r="Z7802" t="s">
        <v>268</v>
      </c>
      <c r="AA7802" t="s">
        <v>19</v>
      </c>
      <c r="AC7802" t="s">
        <v>13972</v>
      </c>
      <c r="AD7802">
        <v>1</v>
      </c>
      <c r="AE7802">
        <v>1</v>
      </c>
    </row>
    <row r="7803" spans="1:31">
      <c r="A7803" t="s">
        <v>13973</v>
      </c>
      <c r="B7803" s="93">
        <v>44625</v>
      </c>
      <c r="C7803" s="93">
        <v>44625</v>
      </c>
      <c r="D7803">
        <v>-8.5992780635363504E-4</v>
      </c>
      <c r="E7803">
        <v>-8.5992780635363504E-4</v>
      </c>
      <c r="F7803" t="s">
        <v>67</v>
      </c>
      <c r="G7803">
        <v>13630.77709611452</v>
      </c>
      <c r="H7803">
        <v>-11.721484247157131</v>
      </c>
      <c r="I7803">
        <v>-11.721484247157131</v>
      </c>
      <c r="J7803">
        <v>1</v>
      </c>
      <c r="L7803" t="s">
        <v>76</v>
      </c>
      <c r="M7803" t="s">
        <v>9061</v>
      </c>
      <c r="R7803" t="s">
        <v>8556</v>
      </c>
      <c r="T7803" t="s">
        <v>76</v>
      </c>
      <c r="V7803" t="s">
        <v>4153</v>
      </c>
      <c r="W7803" t="s">
        <v>4154</v>
      </c>
      <c r="X7803" t="s">
        <v>168</v>
      </c>
      <c r="Y7803" t="s">
        <v>268</v>
      </c>
      <c r="Z7803" t="s">
        <v>268</v>
      </c>
      <c r="AA7803" t="s">
        <v>19</v>
      </c>
      <c r="AC7803" t="s">
        <v>13974</v>
      </c>
      <c r="AD7803">
        <v>1</v>
      </c>
      <c r="AE7803">
        <v>1</v>
      </c>
    </row>
    <row r="7804" spans="1:31">
      <c r="A7804" t="s">
        <v>13975</v>
      </c>
      <c r="B7804" s="93">
        <v>44625</v>
      </c>
      <c r="C7804" s="93">
        <v>44625</v>
      </c>
      <c r="D7804">
        <v>-0.50116120154803101</v>
      </c>
      <c r="E7804">
        <v>-0.50116120154803101</v>
      </c>
      <c r="F7804" t="s">
        <v>67</v>
      </c>
      <c r="G7804">
        <v>13630.77709611452</v>
      </c>
      <c r="H7804">
        <v>-6831.2166275221334</v>
      </c>
      <c r="I7804">
        <v>-6831.2166275221334</v>
      </c>
      <c r="J7804">
        <v>1</v>
      </c>
      <c r="L7804" t="s">
        <v>65</v>
      </c>
      <c r="M7804" t="s">
        <v>13976</v>
      </c>
      <c r="R7804" t="s">
        <v>12998</v>
      </c>
      <c r="T7804" t="s">
        <v>65</v>
      </c>
      <c r="V7804" t="s">
        <v>12999</v>
      </c>
      <c r="W7804" t="s">
        <v>25</v>
      </c>
      <c r="X7804" t="s">
        <v>199</v>
      </c>
      <c r="Y7804" t="s">
        <v>199</v>
      </c>
      <c r="Z7804" t="s">
        <v>199</v>
      </c>
      <c r="AA7804" t="s">
        <v>28</v>
      </c>
      <c r="AC7804" t="s">
        <v>13977</v>
      </c>
      <c r="AD7804">
        <v>1</v>
      </c>
      <c r="AE7804">
        <v>1</v>
      </c>
    </row>
    <row r="7805" spans="1:31">
      <c r="A7805" t="s">
        <v>13978</v>
      </c>
      <c r="B7805" s="93">
        <v>44625</v>
      </c>
      <c r="C7805" s="93">
        <v>44625</v>
      </c>
      <c r="D7805">
        <v>-2.3421804242543722E-3</v>
      </c>
      <c r="E7805">
        <v>-2.3421804242543722E-3</v>
      </c>
      <c r="F7805" t="s">
        <v>67</v>
      </c>
      <c r="G7805">
        <v>13630.77709611452</v>
      </c>
      <c r="H7805">
        <v>-31.92573928189428</v>
      </c>
      <c r="I7805">
        <v>-31.92573928189428</v>
      </c>
      <c r="J7805">
        <v>1</v>
      </c>
      <c r="L7805" t="s">
        <v>65</v>
      </c>
      <c r="M7805" t="s">
        <v>9061</v>
      </c>
      <c r="R7805" t="s">
        <v>8556</v>
      </c>
      <c r="T7805" t="s">
        <v>65</v>
      </c>
      <c r="V7805" t="s">
        <v>8402</v>
      </c>
      <c r="W7805" t="s">
        <v>7116</v>
      </c>
      <c r="X7805" t="s">
        <v>168</v>
      </c>
      <c r="Y7805" t="s">
        <v>268</v>
      </c>
      <c r="Z7805" t="s">
        <v>268</v>
      </c>
      <c r="AA7805" t="s">
        <v>19</v>
      </c>
      <c r="AC7805" t="s">
        <v>13979</v>
      </c>
      <c r="AD7805">
        <v>1</v>
      </c>
      <c r="AE7805">
        <v>1</v>
      </c>
    </row>
    <row r="7806" spans="1:31">
      <c r="A7806" t="s">
        <v>13980</v>
      </c>
      <c r="B7806" s="93">
        <v>44625</v>
      </c>
      <c r="C7806" s="93">
        <v>44625</v>
      </c>
      <c r="D7806">
        <v>-2.7627104263333638E-3</v>
      </c>
      <c r="E7806">
        <v>-2.7627104263333638E-3</v>
      </c>
      <c r="F7806" t="s">
        <v>67</v>
      </c>
      <c r="G7806">
        <v>13630.77709611452</v>
      </c>
      <c r="H7806">
        <v>-37.657890002461599</v>
      </c>
      <c r="I7806">
        <v>-37.657890002461599</v>
      </c>
      <c r="J7806">
        <v>1</v>
      </c>
      <c r="L7806" t="s">
        <v>65</v>
      </c>
      <c r="M7806" t="s">
        <v>9061</v>
      </c>
      <c r="R7806" t="s">
        <v>8556</v>
      </c>
      <c r="T7806" t="s">
        <v>65</v>
      </c>
      <c r="V7806" t="s">
        <v>8402</v>
      </c>
      <c r="W7806" t="s">
        <v>7116</v>
      </c>
      <c r="X7806" t="s">
        <v>168</v>
      </c>
      <c r="Y7806" t="s">
        <v>268</v>
      </c>
      <c r="Z7806" t="s">
        <v>268</v>
      </c>
      <c r="AA7806" t="s">
        <v>19</v>
      </c>
      <c r="AC7806" t="s">
        <v>13981</v>
      </c>
      <c r="AD7806">
        <v>1</v>
      </c>
      <c r="AE7806">
        <v>1</v>
      </c>
    </row>
    <row r="7807" spans="1:31">
      <c r="A7807" t="s">
        <v>13982</v>
      </c>
      <c r="B7807" s="93">
        <v>44625</v>
      </c>
      <c r="C7807" s="93">
        <v>44625</v>
      </c>
      <c r="D7807">
        <v>-0.50115757234418001</v>
      </c>
      <c r="E7807">
        <v>-0.50115757234418001</v>
      </c>
      <c r="F7807" t="s">
        <v>67</v>
      </c>
      <c r="G7807">
        <v>13630.77709611452</v>
      </c>
      <c r="H7807">
        <v>-6831.1671586534048</v>
      </c>
      <c r="I7807">
        <v>-6831.1671586534048</v>
      </c>
      <c r="J7807">
        <v>1</v>
      </c>
      <c r="L7807" t="s">
        <v>65</v>
      </c>
      <c r="R7807" t="s">
        <v>12998</v>
      </c>
      <c r="T7807" t="s">
        <v>65</v>
      </c>
      <c r="V7807" t="s">
        <v>12999</v>
      </c>
      <c r="W7807" t="s">
        <v>25</v>
      </c>
      <c r="X7807" t="s">
        <v>199</v>
      </c>
      <c r="Y7807" t="s">
        <v>199</v>
      </c>
      <c r="Z7807" t="s">
        <v>199</v>
      </c>
      <c r="AA7807" t="s">
        <v>28</v>
      </c>
      <c r="AC7807" t="s">
        <v>13983</v>
      </c>
      <c r="AD7807">
        <v>1</v>
      </c>
      <c r="AE7807">
        <v>1</v>
      </c>
    </row>
    <row r="7808" spans="1:31">
      <c r="A7808" t="s">
        <v>13984</v>
      </c>
      <c r="B7808" s="93">
        <v>44625</v>
      </c>
      <c r="C7808" s="93">
        <v>44625</v>
      </c>
      <c r="D7808">
        <v>-0.50122048016961496</v>
      </c>
      <c r="E7808">
        <v>-0.50122048016961496</v>
      </c>
      <c r="F7808" t="s">
        <v>67</v>
      </c>
      <c r="G7808">
        <v>13630.77709611452</v>
      </c>
      <c r="H7808">
        <v>-6832.0246411995086</v>
      </c>
      <c r="I7808">
        <v>-6832.0246411995086</v>
      </c>
      <c r="J7808">
        <v>1</v>
      </c>
      <c r="L7808" t="s">
        <v>65</v>
      </c>
      <c r="M7808" t="s">
        <v>9526</v>
      </c>
      <c r="R7808" t="s">
        <v>12998</v>
      </c>
      <c r="T7808" t="s">
        <v>65</v>
      </c>
      <c r="V7808" t="s">
        <v>12999</v>
      </c>
      <c r="W7808" t="s">
        <v>25</v>
      </c>
      <c r="X7808" t="s">
        <v>199</v>
      </c>
      <c r="Y7808" t="s">
        <v>199</v>
      </c>
      <c r="Z7808" t="s">
        <v>199</v>
      </c>
      <c r="AA7808" t="s">
        <v>28</v>
      </c>
      <c r="AC7808" t="s">
        <v>13985</v>
      </c>
      <c r="AD7808">
        <v>1</v>
      </c>
      <c r="AE7808">
        <v>1</v>
      </c>
    </row>
    <row r="7809" spans="1:31">
      <c r="A7809" t="s">
        <v>13986</v>
      </c>
      <c r="B7809" s="93">
        <v>44625</v>
      </c>
      <c r="C7809" s="93">
        <v>44625</v>
      </c>
      <c r="D7809">
        <v>-2.3250023051153601E-3</v>
      </c>
      <c r="E7809">
        <v>-2.3250023051153601E-3</v>
      </c>
      <c r="F7809" t="s">
        <v>67</v>
      </c>
      <c r="G7809">
        <v>13630.77709611452</v>
      </c>
      <c r="H7809">
        <v>-31.691588168979909</v>
      </c>
      <c r="I7809">
        <v>-31.691588168979909</v>
      </c>
      <c r="J7809">
        <v>1</v>
      </c>
      <c r="L7809" t="s">
        <v>65</v>
      </c>
      <c r="M7809" t="s">
        <v>9061</v>
      </c>
      <c r="R7809" t="s">
        <v>8556</v>
      </c>
      <c r="T7809" t="s">
        <v>65</v>
      </c>
      <c r="V7809" t="s">
        <v>8402</v>
      </c>
      <c r="W7809" t="s">
        <v>7116</v>
      </c>
      <c r="X7809" t="s">
        <v>168</v>
      </c>
      <c r="Y7809" t="s">
        <v>268</v>
      </c>
      <c r="Z7809" t="s">
        <v>268</v>
      </c>
      <c r="AA7809" t="s">
        <v>19</v>
      </c>
      <c r="AC7809" t="s">
        <v>13987</v>
      </c>
      <c r="AD7809">
        <v>1</v>
      </c>
      <c r="AE7809">
        <v>1</v>
      </c>
    </row>
    <row r="7810" spans="1:31">
      <c r="A7810" t="s">
        <v>13988</v>
      </c>
      <c r="B7810" s="93">
        <v>44625</v>
      </c>
      <c r="C7810" s="93">
        <v>44625</v>
      </c>
      <c r="D7810">
        <v>-2.2419112217056101E-3</v>
      </c>
      <c r="E7810">
        <v>-2.2419112217056101E-3</v>
      </c>
      <c r="F7810" t="s">
        <v>67</v>
      </c>
      <c r="G7810">
        <v>13630.77709611452</v>
      </c>
      <c r="H7810">
        <v>-30.558992132346951</v>
      </c>
      <c r="I7810">
        <v>-30.558992132346951</v>
      </c>
      <c r="J7810">
        <v>1</v>
      </c>
      <c r="L7810" t="s">
        <v>72</v>
      </c>
      <c r="M7810" t="s">
        <v>9061</v>
      </c>
      <c r="R7810" t="s">
        <v>13827</v>
      </c>
      <c r="T7810" t="s">
        <v>72</v>
      </c>
      <c r="V7810" t="s">
        <v>4153</v>
      </c>
      <c r="W7810" t="s">
        <v>4154</v>
      </c>
      <c r="X7810" t="s">
        <v>168</v>
      </c>
      <c r="Y7810" t="s">
        <v>268</v>
      </c>
      <c r="Z7810" t="s">
        <v>268</v>
      </c>
      <c r="AA7810" t="s">
        <v>19</v>
      </c>
      <c r="AC7810" t="s">
        <v>13989</v>
      </c>
      <c r="AD7810">
        <v>1</v>
      </c>
      <c r="AE7810">
        <v>1</v>
      </c>
    </row>
    <row r="7811" spans="1:31">
      <c r="A7811" t="s">
        <v>13990</v>
      </c>
      <c r="B7811" s="93">
        <v>44625</v>
      </c>
      <c r="C7811" s="93">
        <v>44625</v>
      </c>
      <c r="D7811">
        <v>-1.5974206752701601E-3</v>
      </c>
      <c r="E7811">
        <v>-1.5974206752701601E-3</v>
      </c>
      <c r="F7811" t="s">
        <v>67</v>
      </c>
      <c r="G7811">
        <v>13630.77709611452</v>
      </c>
      <c r="H7811">
        <v>-21.77408515333229</v>
      </c>
      <c r="I7811">
        <v>-21.77408515333229</v>
      </c>
      <c r="J7811">
        <v>1</v>
      </c>
      <c r="L7811" t="s">
        <v>72</v>
      </c>
      <c r="M7811" t="s">
        <v>9061</v>
      </c>
      <c r="R7811" t="s">
        <v>13827</v>
      </c>
      <c r="T7811" t="s">
        <v>72</v>
      </c>
      <c r="V7811" t="s">
        <v>4153</v>
      </c>
      <c r="W7811" t="s">
        <v>4154</v>
      </c>
      <c r="X7811" t="s">
        <v>168</v>
      </c>
      <c r="Y7811" t="s">
        <v>268</v>
      </c>
      <c r="Z7811" t="s">
        <v>268</v>
      </c>
      <c r="AA7811" t="s">
        <v>19</v>
      </c>
      <c r="AC7811" t="s">
        <v>13991</v>
      </c>
      <c r="AD7811">
        <v>1</v>
      </c>
      <c r="AE7811">
        <v>1</v>
      </c>
    </row>
    <row r="7812" spans="1:31">
      <c r="A7812" t="s">
        <v>13992</v>
      </c>
      <c r="B7812" s="93">
        <v>44625</v>
      </c>
      <c r="C7812" s="93">
        <v>44625</v>
      </c>
      <c r="D7812">
        <v>-1.399745083995384</v>
      </c>
      <c r="E7812">
        <v>-1.399745083995384</v>
      </c>
      <c r="F7812" t="s">
        <v>67</v>
      </c>
      <c r="G7812">
        <v>13630.77709611452</v>
      </c>
      <c r="H7812">
        <v>-19079.613231323179</v>
      </c>
      <c r="I7812">
        <v>-19079.613231323179</v>
      </c>
      <c r="J7812">
        <v>1</v>
      </c>
      <c r="L7812" t="s">
        <v>72</v>
      </c>
      <c r="R7812" t="s">
        <v>13717</v>
      </c>
      <c r="T7812" t="s">
        <v>72</v>
      </c>
      <c r="V7812" t="s">
        <v>8402</v>
      </c>
      <c r="W7812" t="s">
        <v>7116</v>
      </c>
      <c r="X7812" t="s">
        <v>168</v>
      </c>
      <c r="Y7812" t="s">
        <v>268</v>
      </c>
      <c r="Z7812" t="s">
        <v>268</v>
      </c>
      <c r="AA7812" t="s">
        <v>19</v>
      </c>
      <c r="AC7812" t="s">
        <v>13993</v>
      </c>
      <c r="AD7812">
        <v>1</v>
      </c>
      <c r="AE7812">
        <v>1</v>
      </c>
    </row>
    <row r="7813" spans="1:31">
      <c r="A7813" t="s">
        <v>13994</v>
      </c>
      <c r="B7813" s="93">
        <v>44625</v>
      </c>
      <c r="C7813" s="93">
        <v>44625</v>
      </c>
      <c r="D7813">
        <v>-1.086704689165108E-3</v>
      </c>
      <c r="E7813">
        <v>-1.086704689165108E-3</v>
      </c>
      <c r="F7813" t="s">
        <v>67</v>
      </c>
      <c r="G7813">
        <v>13630.77709611452</v>
      </c>
      <c r="H7813">
        <v>-14.812629387312001</v>
      </c>
      <c r="I7813">
        <v>-14.812629387312001</v>
      </c>
      <c r="J7813">
        <v>1</v>
      </c>
      <c r="L7813" t="s">
        <v>72</v>
      </c>
      <c r="M7813" t="s">
        <v>9061</v>
      </c>
      <c r="R7813" t="s">
        <v>8556</v>
      </c>
      <c r="T7813" t="s">
        <v>72</v>
      </c>
      <c r="V7813" t="s">
        <v>8402</v>
      </c>
      <c r="W7813" t="s">
        <v>7116</v>
      </c>
      <c r="X7813" t="s">
        <v>168</v>
      </c>
      <c r="Y7813" t="s">
        <v>268</v>
      </c>
      <c r="Z7813" t="s">
        <v>268</v>
      </c>
      <c r="AA7813" t="s">
        <v>19</v>
      </c>
      <c r="AC7813" t="s">
        <v>13995</v>
      </c>
      <c r="AD7813">
        <v>1</v>
      </c>
      <c r="AE7813">
        <v>1</v>
      </c>
    </row>
    <row r="7814" spans="1:31">
      <c r="A7814" t="s">
        <v>13996</v>
      </c>
      <c r="B7814" s="93">
        <v>44625</v>
      </c>
      <c r="C7814" s="93">
        <v>44625</v>
      </c>
      <c r="D7814">
        <v>-1.0584652891251201E-3</v>
      </c>
      <c r="E7814">
        <v>-1.0584652891251201E-3</v>
      </c>
      <c r="F7814" t="s">
        <v>67</v>
      </c>
      <c r="G7814">
        <v>13630.77709611452</v>
      </c>
      <c r="H7814">
        <v>-14.42770442003892</v>
      </c>
      <c r="I7814">
        <v>-14.42770442003892</v>
      </c>
      <c r="J7814">
        <v>1</v>
      </c>
      <c r="L7814" t="s">
        <v>76</v>
      </c>
      <c r="M7814" t="s">
        <v>9061</v>
      </c>
      <c r="R7814" t="s">
        <v>8556</v>
      </c>
      <c r="T7814" t="s">
        <v>76</v>
      </c>
      <c r="V7814" t="s">
        <v>4153</v>
      </c>
      <c r="W7814" t="s">
        <v>4154</v>
      </c>
      <c r="X7814" t="s">
        <v>168</v>
      </c>
      <c r="Y7814" t="s">
        <v>268</v>
      </c>
      <c r="Z7814" t="s">
        <v>268</v>
      </c>
      <c r="AA7814" t="s">
        <v>19</v>
      </c>
      <c r="AC7814" t="s">
        <v>13997</v>
      </c>
      <c r="AD7814">
        <v>1</v>
      </c>
      <c r="AE7814">
        <v>1</v>
      </c>
    </row>
    <row r="7815" spans="1:31">
      <c r="A7815" t="s">
        <v>13998</v>
      </c>
      <c r="B7815" s="93">
        <v>44625</v>
      </c>
      <c r="C7815" s="93">
        <v>44625</v>
      </c>
      <c r="D7815">
        <v>-2.0858432892606402E-3</v>
      </c>
      <c r="E7815">
        <v>-2.0858432892606402E-3</v>
      </c>
      <c r="F7815" t="s">
        <v>67</v>
      </c>
      <c r="G7815">
        <v>13630.77709611452</v>
      </c>
      <c r="H7815">
        <v>-28.431664933338109</v>
      </c>
      <c r="I7815">
        <v>-28.431664933338109</v>
      </c>
      <c r="J7815">
        <v>1</v>
      </c>
      <c r="L7815" t="s">
        <v>72</v>
      </c>
      <c r="M7815" t="s">
        <v>9061</v>
      </c>
      <c r="R7815" t="s">
        <v>13827</v>
      </c>
      <c r="T7815" t="s">
        <v>72</v>
      </c>
      <c r="V7815" t="s">
        <v>4153</v>
      </c>
      <c r="W7815" t="s">
        <v>4154</v>
      </c>
      <c r="X7815" t="s">
        <v>168</v>
      </c>
      <c r="Y7815" t="s">
        <v>268</v>
      </c>
      <c r="Z7815" t="s">
        <v>268</v>
      </c>
      <c r="AA7815" t="s">
        <v>19</v>
      </c>
      <c r="AC7815" t="s">
        <v>13999</v>
      </c>
      <c r="AD7815">
        <v>1</v>
      </c>
      <c r="AE7815">
        <v>1</v>
      </c>
    </row>
    <row r="7816" spans="1:31">
      <c r="A7816" t="s">
        <v>14000</v>
      </c>
      <c r="B7816" s="93">
        <v>44625</v>
      </c>
      <c r="C7816" s="93">
        <v>44625</v>
      </c>
      <c r="D7816">
        <v>-2.4132590610060978E-3</v>
      </c>
      <c r="E7816">
        <v>-2.4132590610060978E-3</v>
      </c>
      <c r="F7816" t="s">
        <v>67</v>
      </c>
      <c r="G7816">
        <v>13630.77709611452</v>
      </c>
      <c r="H7816">
        <v>-32.894596335752752</v>
      </c>
      <c r="I7816">
        <v>-32.894596335752752</v>
      </c>
      <c r="J7816">
        <v>1</v>
      </c>
      <c r="L7816" t="s">
        <v>72</v>
      </c>
      <c r="M7816" t="s">
        <v>9061</v>
      </c>
      <c r="R7816" t="s">
        <v>13827</v>
      </c>
      <c r="T7816" t="s">
        <v>72</v>
      </c>
      <c r="V7816" t="s">
        <v>4153</v>
      </c>
      <c r="W7816" t="s">
        <v>4154</v>
      </c>
      <c r="X7816" t="s">
        <v>168</v>
      </c>
      <c r="Y7816" t="s">
        <v>268</v>
      </c>
      <c r="Z7816" t="s">
        <v>268</v>
      </c>
      <c r="AA7816" t="s">
        <v>19</v>
      </c>
      <c r="AC7816" t="s">
        <v>14001</v>
      </c>
      <c r="AD7816">
        <v>1</v>
      </c>
      <c r="AE7816">
        <v>1</v>
      </c>
    </row>
    <row r="7817" spans="1:31">
      <c r="A7817" t="s">
        <v>14002</v>
      </c>
      <c r="B7817" s="93">
        <v>44625</v>
      </c>
      <c r="C7817" s="93">
        <v>44625</v>
      </c>
      <c r="D7817">
        <v>-2.1160519007342839E-3</v>
      </c>
      <c r="E7817">
        <v>-2.1160519007342839E-3</v>
      </c>
      <c r="F7817" t="s">
        <v>67</v>
      </c>
      <c r="G7817">
        <v>13630.77709611452</v>
      </c>
      <c r="H7817">
        <v>-28.843431782718469</v>
      </c>
      <c r="I7817">
        <v>-28.843431782718469</v>
      </c>
      <c r="J7817">
        <v>1</v>
      </c>
      <c r="L7817" t="s">
        <v>72</v>
      </c>
      <c r="M7817" t="s">
        <v>9061</v>
      </c>
      <c r="R7817" t="s">
        <v>13827</v>
      </c>
      <c r="T7817" t="s">
        <v>72</v>
      </c>
      <c r="V7817" t="s">
        <v>4153</v>
      </c>
      <c r="W7817" t="s">
        <v>4154</v>
      </c>
      <c r="X7817" t="s">
        <v>168</v>
      </c>
      <c r="Y7817" t="s">
        <v>268</v>
      </c>
      <c r="Z7817" t="s">
        <v>268</v>
      </c>
      <c r="AA7817" t="s">
        <v>19</v>
      </c>
      <c r="AC7817" t="s">
        <v>14003</v>
      </c>
      <c r="AD7817">
        <v>1</v>
      </c>
      <c r="AE7817">
        <v>1</v>
      </c>
    </row>
    <row r="7818" spans="1:31">
      <c r="A7818" t="s">
        <v>14004</v>
      </c>
      <c r="B7818" s="93">
        <v>44625</v>
      </c>
      <c r="C7818" s="93">
        <v>44625</v>
      </c>
      <c r="D7818">
        <v>-1.714756082686384E-3</v>
      </c>
      <c r="E7818">
        <v>-1.714756082686384E-3</v>
      </c>
      <c r="F7818" t="s">
        <v>67</v>
      </c>
      <c r="G7818">
        <v>13630.77709611452</v>
      </c>
      <c r="H7818">
        <v>-23.373457937304622</v>
      </c>
      <c r="I7818">
        <v>-23.373457937304622</v>
      </c>
      <c r="J7818">
        <v>1</v>
      </c>
      <c r="L7818" t="s">
        <v>72</v>
      </c>
      <c r="M7818" t="s">
        <v>9061</v>
      </c>
      <c r="R7818" t="s">
        <v>13827</v>
      </c>
      <c r="T7818" t="s">
        <v>72</v>
      </c>
      <c r="V7818" t="s">
        <v>4153</v>
      </c>
      <c r="W7818" t="s">
        <v>4154</v>
      </c>
      <c r="X7818" t="s">
        <v>168</v>
      </c>
      <c r="Y7818" t="s">
        <v>268</v>
      </c>
      <c r="Z7818" t="s">
        <v>268</v>
      </c>
      <c r="AA7818" t="s">
        <v>19</v>
      </c>
      <c r="AC7818" t="s">
        <v>14005</v>
      </c>
      <c r="AD7818">
        <v>1</v>
      </c>
      <c r="AE7818">
        <v>1</v>
      </c>
    </row>
    <row r="7819" spans="1:31">
      <c r="A7819" t="s">
        <v>14006</v>
      </c>
      <c r="B7819" s="93">
        <v>44625</v>
      </c>
      <c r="C7819" s="93">
        <v>44625</v>
      </c>
      <c r="D7819">
        <v>-1.9750461278912001E-3</v>
      </c>
      <c r="E7819">
        <v>-1.9750461278912001E-3</v>
      </c>
      <c r="F7819" t="s">
        <v>67</v>
      </c>
      <c r="G7819">
        <v>13630.77709611452</v>
      </c>
      <c r="H7819">
        <v>-26.921413523829042</v>
      </c>
      <c r="I7819">
        <v>-26.921413523829042</v>
      </c>
      <c r="J7819">
        <v>1</v>
      </c>
      <c r="L7819" t="s">
        <v>72</v>
      </c>
      <c r="M7819" t="s">
        <v>9061</v>
      </c>
      <c r="R7819" t="s">
        <v>13827</v>
      </c>
      <c r="T7819" t="s">
        <v>72</v>
      </c>
      <c r="V7819" t="s">
        <v>4153</v>
      </c>
      <c r="W7819" t="s">
        <v>4154</v>
      </c>
      <c r="X7819" t="s">
        <v>168</v>
      </c>
      <c r="Y7819" t="s">
        <v>268</v>
      </c>
      <c r="Z7819" t="s">
        <v>268</v>
      </c>
      <c r="AA7819" t="s">
        <v>19</v>
      </c>
      <c r="AC7819" t="s">
        <v>14007</v>
      </c>
      <c r="AD7819">
        <v>1</v>
      </c>
      <c r="AE7819">
        <v>1</v>
      </c>
    </row>
    <row r="7820" spans="1:31">
      <c r="A7820" t="s">
        <v>14008</v>
      </c>
      <c r="B7820" s="93">
        <v>44625</v>
      </c>
      <c r="C7820" s="93">
        <v>44625</v>
      </c>
      <c r="D7820">
        <v>-2.2789904831830498E-3</v>
      </c>
      <c r="E7820">
        <v>-2.2789904831830498E-3</v>
      </c>
      <c r="F7820" t="s">
        <v>67</v>
      </c>
      <c r="G7820">
        <v>13630.77709611452</v>
      </c>
      <c r="H7820">
        <v>-31.064411280434481</v>
      </c>
      <c r="I7820">
        <v>-31.064411280434481</v>
      </c>
      <c r="J7820">
        <v>1</v>
      </c>
      <c r="L7820" t="s">
        <v>72</v>
      </c>
      <c r="M7820" t="s">
        <v>9061</v>
      </c>
      <c r="R7820" t="s">
        <v>13827</v>
      </c>
      <c r="T7820" t="s">
        <v>72</v>
      </c>
      <c r="V7820" t="s">
        <v>4153</v>
      </c>
      <c r="W7820" t="s">
        <v>4154</v>
      </c>
      <c r="X7820" t="s">
        <v>168</v>
      </c>
      <c r="Y7820" t="s">
        <v>268</v>
      </c>
      <c r="Z7820" t="s">
        <v>268</v>
      </c>
      <c r="AA7820" t="s">
        <v>19</v>
      </c>
      <c r="AC7820" t="s">
        <v>14009</v>
      </c>
      <c r="AD7820">
        <v>1</v>
      </c>
      <c r="AE7820">
        <v>1</v>
      </c>
    </row>
    <row r="7821" spans="1:31">
      <c r="A7821" t="s">
        <v>14010</v>
      </c>
      <c r="B7821" s="93">
        <v>44625</v>
      </c>
      <c r="C7821" s="93">
        <v>44625</v>
      </c>
      <c r="D7821">
        <v>-2.9721535129038999E-3</v>
      </c>
      <c r="E7821">
        <v>-2.9721535129038999E-3</v>
      </c>
      <c r="F7821" t="s">
        <v>67</v>
      </c>
      <c r="G7821">
        <v>13630.77709611452</v>
      </c>
      <c r="H7821">
        <v>-40.512762029826789</v>
      </c>
      <c r="I7821">
        <v>-40.512762029826789</v>
      </c>
      <c r="J7821">
        <v>1</v>
      </c>
      <c r="L7821" t="s">
        <v>72</v>
      </c>
      <c r="M7821" t="s">
        <v>9061</v>
      </c>
      <c r="R7821" t="s">
        <v>13827</v>
      </c>
      <c r="T7821" t="s">
        <v>72</v>
      </c>
      <c r="V7821" t="s">
        <v>4153</v>
      </c>
      <c r="W7821" t="s">
        <v>4154</v>
      </c>
      <c r="X7821" t="s">
        <v>168</v>
      </c>
      <c r="Y7821" t="s">
        <v>268</v>
      </c>
      <c r="Z7821" t="s">
        <v>268</v>
      </c>
      <c r="AA7821" t="s">
        <v>19</v>
      </c>
      <c r="AC7821" t="s">
        <v>14011</v>
      </c>
      <c r="AD7821">
        <v>1</v>
      </c>
      <c r="AE7821">
        <v>1</v>
      </c>
    </row>
    <row r="7822" spans="1:31">
      <c r="A7822" t="s">
        <v>14012</v>
      </c>
      <c r="B7822" s="93">
        <v>44625</v>
      </c>
      <c r="C7822" s="93">
        <v>44625</v>
      </c>
      <c r="D7822">
        <v>-2.63331570879273E-3</v>
      </c>
      <c r="E7822">
        <v>-2.63331570879273E-3</v>
      </c>
      <c r="F7822" t="s">
        <v>67</v>
      </c>
      <c r="G7822">
        <v>13630.77709611452</v>
      </c>
      <c r="H7822">
        <v>-35.894139450250513</v>
      </c>
      <c r="I7822">
        <v>-35.894139450250513</v>
      </c>
      <c r="J7822">
        <v>1</v>
      </c>
      <c r="L7822" t="s">
        <v>72</v>
      </c>
      <c r="M7822" t="s">
        <v>9061</v>
      </c>
      <c r="R7822" t="s">
        <v>13827</v>
      </c>
      <c r="T7822" t="s">
        <v>72</v>
      </c>
      <c r="V7822" t="s">
        <v>4153</v>
      </c>
      <c r="W7822" t="s">
        <v>4154</v>
      </c>
      <c r="X7822" t="s">
        <v>168</v>
      </c>
      <c r="Y7822" t="s">
        <v>268</v>
      </c>
      <c r="Z7822" t="s">
        <v>268</v>
      </c>
      <c r="AA7822" t="s">
        <v>19</v>
      </c>
      <c r="AC7822" t="s">
        <v>14013</v>
      </c>
      <c r="AD7822">
        <v>1</v>
      </c>
      <c r="AE7822">
        <v>1</v>
      </c>
    </row>
    <row r="7823" spans="1:31">
      <c r="A7823" t="s">
        <v>14014</v>
      </c>
      <c r="B7823" s="93">
        <v>44625</v>
      </c>
      <c r="C7823" s="93">
        <v>44625</v>
      </c>
      <c r="D7823">
        <v>-2.4704968163903299E-3</v>
      </c>
      <c r="E7823">
        <v>-2.4704968163903299E-3</v>
      </c>
      <c r="F7823" t="s">
        <v>67</v>
      </c>
      <c r="G7823">
        <v>13630.77709611452</v>
      </c>
      <c r="H7823">
        <v>-33.674791420877149</v>
      </c>
      <c r="I7823">
        <v>-33.674791420877149</v>
      </c>
      <c r="J7823">
        <v>1</v>
      </c>
      <c r="L7823" t="s">
        <v>72</v>
      </c>
      <c r="M7823" t="s">
        <v>9061</v>
      </c>
      <c r="R7823" t="s">
        <v>13827</v>
      </c>
      <c r="T7823" t="s">
        <v>72</v>
      </c>
      <c r="V7823" t="s">
        <v>4153</v>
      </c>
      <c r="W7823" t="s">
        <v>4154</v>
      </c>
      <c r="X7823" t="s">
        <v>168</v>
      </c>
      <c r="Y7823" t="s">
        <v>268</v>
      </c>
      <c r="Z7823" t="s">
        <v>268</v>
      </c>
      <c r="AA7823" t="s">
        <v>19</v>
      </c>
      <c r="AC7823" t="s">
        <v>14015</v>
      </c>
      <c r="AD7823">
        <v>1</v>
      </c>
      <c r="AE7823">
        <v>1</v>
      </c>
    </row>
    <row r="7824" spans="1:31">
      <c r="A7824" t="s">
        <v>14016</v>
      </c>
      <c r="B7824" s="93">
        <v>44625</v>
      </c>
      <c r="C7824" s="93">
        <v>44625</v>
      </c>
      <c r="D7824">
        <v>-2.5115779370185401E-3</v>
      </c>
      <c r="E7824">
        <v>-2.5115779370185401E-3</v>
      </c>
      <c r="F7824" t="s">
        <v>67</v>
      </c>
      <c r="G7824">
        <v>13630.77709611452</v>
      </c>
      <c r="H7824">
        <v>-34.234759019018867</v>
      </c>
      <c r="I7824">
        <v>-34.234759019018867</v>
      </c>
      <c r="J7824">
        <v>1</v>
      </c>
      <c r="L7824" t="s">
        <v>72</v>
      </c>
      <c r="M7824" t="s">
        <v>9061</v>
      </c>
      <c r="R7824" t="s">
        <v>13827</v>
      </c>
      <c r="T7824" t="s">
        <v>72</v>
      </c>
      <c r="V7824" t="s">
        <v>4153</v>
      </c>
      <c r="W7824" t="s">
        <v>4154</v>
      </c>
      <c r="X7824" t="s">
        <v>168</v>
      </c>
      <c r="Y7824" t="s">
        <v>268</v>
      </c>
      <c r="Z7824" t="s">
        <v>268</v>
      </c>
      <c r="AA7824" t="s">
        <v>19</v>
      </c>
      <c r="AC7824" t="s">
        <v>14017</v>
      </c>
      <c r="AD7824">
        <v>1</v>
      </c>
      <c r="AE7824">
        <v>1</v>
      </c>
    </row>
    <row r="7825" spans="1:31">
      <c r="A7825" t="s">
        <v>14018</v>
      </c>
      <c r="B7825" s="93">
        <v>44625</v>
      </c>
      <c r="C7825" s="93">
        <v>44625</v>
      </c>
      <c r="D7825">
        <v>-1.004673544591025E-3</v>
      </c>
      <c r="E7825">
        <v>-1.004673544591025E-3</v>
      </c>
      <c r="F7825" t="s">
        <v>67</v>
      </c>
      <c r="G7825">
        <v>13630.77709611452</v>
      </c>
      <c r="H7825">
        <v>-13.69448114068353</v>
      </c>
      <c r="I7825">
        <v>-13.69448114068353</v>
      </c>
      <c r="J7825">
        <v>1</v>
      </c>
      <c r="L7825" t="s">
        <v>76</v>
      </c>
      <c r="M7825" t="s">
        <v>9061</v>
      </c>
      <c r="R7825" t="s">
        <v>8556</v>
      </c>
      <c r="T7825" t="s">
        <v>76</v>
      </c>
      <c r="V7825" t="s">
        <v>4153</v>
      </c>
      <c r="W7825" t="s">
        <v>4154</v>
      </c>
      <c r="X7825" t="s">
        <v>168</v>
      </c>
      <c r="Y7825" t="s">
        <v>268</v>
      </c>
      <c r="Z7825" t="s">
        <v>268</v>
      </c>
      <c r="AA7825" t="s">
        <v>19</v>
      </c>
      <c r="AC7825" t="s">
        <v>14019</v>
      </c>
      <c r="AD7825">
        <v>1</v>
      </c>
      <c r="AE7825">
        <v>1</v>
      </c>
    </row>
    <row r="7826" spans="1:31">
      <c r="A7826" t="s">
        <v>14020</v>
      </c>
      <c r="B7826" s="93">
        <v>44625</v>
      </c>
      <c r="C7826" s="93">
        <v>44625</v>
      </c>
      <c r="D7826">
        <v>-1.69429334277437E-3</v>
      </c>
      <c r="E7826">
        <v>-1.69429334277437E-3</v>
      </c>
      <c r="F7826" t="s">
        <v>67</v>
      </c>
      <c r="G7826">
        <v>13630.77709611452</v>
      </c>
      <c r="H7826">
        <v>-23.094534890788189</v>
      </c>
      <c r="I7826">
        <v>-23.094534890788189</v>
      </c>
      <c r="J7826">
        <v>1</v>
      </c>
      <c r="L7826" t="s">
        <v>72</v>
      </c>
      <c r="M7826" t="s">
        <v>9061</v>
      </c>
      <c r="R7826" t="s">
        <v>13827</v>
      </c>
      <c r="T7826" t="s">
        <v>72</v>
      </c>
      <c r="V7826" t="s">
        <v>4153</v>
      </c>
      <c r="W7826" t="s">
        <v>4154</v>
      </c>
      <c r="X7826" t="s">
        <v>168</v>
      </c>
      <c r="Y7826" t="s">
        <v>268</v>
      </c>
      <c r="Z7826" t="s">
        <v>268</v>
      </c>
      <c r="AA7826" t="s">
        <v>19</v>
      </c>
      <c r="AC7826" t="s">
        <v>14021</v>
      </c>
      <c r="AD7826">
        <v>1</v>
      </c>
      <c r="AE7826">
        <v>1</v>
      </c>
    </row>
    <row r="7827" spans="1:31">
      <c r="A7827" t="s">
        <v>14022</v>
      </c>
      <c r="B7827" s="93">
        <v>44625</v>
      </c>
      <c r="C7827" s="93">
        <v>44625</v>
      </c>
      <c r="D7827">
        <v>-2.0753477457723401E-3</v>
      </c>
      <c r="E7827">
        <v>-2.0753477457723401E-3</v>
      </c>
      <c r="F7827" t="s">
        <v>67</v>
      </c>
      <c r="G7827">
        <v>13630.77709611452</v>
      </c>
      <c r="H7827">
        <v>-28.288602519546512</v>
      </c>
      <c r="I7827">
        <v>-28.288602519546512</v>
      </c>
      <c r="J7827">
        <v>1</v>
      </c>
      <c r="L7827" t="s">
        <v>72</v>
      </c>
      <c r="M7827" t="s">
        <v>9061</v>
      </c>
      <c r="R7827" t="s">
        <v>13827</v>
      </c>
      <c r="T7827" t="s">
        <v>72</v>
      </c>
      <c r="V7827" t="s">
        <v>4153</v>
      </c>
      <c r="W7827" t="s">
        <v>4154</v>
      </c>
      <c r="X7827" t="s">
        <v>168</v>
      </c>
      <c r="Y7827" t="s">
        <v>268</v>
      </c>
      <c r="Z7827" t="s">
        <v>268</v>
      </c>
      <c r="AA7827" t="s">
        <v>19</v>
      </c>
      <c r="AC7827" t="s">
        <v>14023</v>
      </c>
      <c r="AD7827">
        <v>1</v>
      </c>
      <c r="AE7827">
        <v>1</v>
      </c>
    </row>
    <row r="7828" spans="1:31">
      <c r="A7828" t="s">
        <v>14024</v>
      </c>
      <c r="B7828" s="93">
        <v>44625</v>
      </c>
      <c r="C7828" s="93">
        <v>44625</v>
      </c>
      <c r="D7828">
        <v>-1.82617313562138E-3</v>
      </c>
      <c r="E7828">
        <v>-1.82617313562138E-3</v>
      </c>
      <c r="F7828" t="s">
        <v>67</v>
      </c>
      <c r="G7828">
        <v>13630.77709611452</v>
      </c>
      <c r="H7828">
        <v>-24.892158950567541</v>
      </c>
      <c r="I7828">
        <v>-24.892158950567541</v>
      </c>
      <c r="J7828">
        <v>1</v>
      </c>
      <c r="L7828" t="s">
        <v>72</v>
      </c>
      <c r="M7828" t="s">
        <v>9061</v>
      </c>
      <c r="R7828" t="s">
        <v>13827</v>
      </c>
      <c r="T7828" t="s">
        <v>72</v>
      </c>
      <c r="V7828" t="s">
        <v>4153</v>
      </c>
      <c r="W7828" t="s">
        <v>4154</v>
      </c>
      <c r="X7828" t="s">
        <v>168</v>
      </c>
      <c r="Y7828" t="s">
        <v>268</v>
      </c>
      <c r="Z7828" t="s">
        <v>268</v>
      </c>
      <c r="AA7828" t="s">
        <v>19</v>
      </c>
      <c r="AC7828" t="s">
        <v>14025</v>
      </c>
      <c r="AD7828">
        <v>1</v>
      </c>
      <c r="AE7828">
        <v>1</v>
      </c>
    </row>
    <row r="7829" spans="1:31">
      <c r="A7829" t="s">
        <v>14026</v>
      </c>
      <c r="B7829" s="93">
        <v>44625</v>
      </c>
      <c r="C7829" s="93">
        <v>44625</v>
      </c>
      <c r="D7829">
        <v>-2.5818889974968998E-3</v>
      </c>
      <c r="E7829">
        <v>-2.5818889974968998E-3</v>
      </c>
      <c r="F7829" t="s">
        <v>67</v>
      </c>
      <c r="G7829">
        <v>13630.77709611452</v>
      </c>
      <c r="H7829">
        <v>-35.193153411790817</v>
      </c>
      <c r="I7829">
        <v>-35.193153411790817</v>
      </c>
      <c r="J7829">
        <v>1</v>
      </c>
      <c r="L7829" t="s">
        <v>72</v>
      </c>
      <c r="M7829" t="s">
        <v>9061</v>
      </c>
      <c r="R7829" t="s">
        <v>13827</v>
      </c>
      <c r="T7829" t="s">
        <v>72</v>
      </c>
      <c r="V7829" t="s">
        <v>4153</v>
      </c>
      <c r="W7829" t="s">
        <v>4154</v>
      </c>
      <c r="X7829" t="s">
        <v>168</v>
      </c>
      <c r="Y7829" t="s">
        <v>268</v>
      </c>
      <c r="Z7829" t="s">
        <v>268</v>
      </c>
      <c r="AA7829" t="s">
        <v>19</v>
      </c>
      <c r="AC7829" t="s">
        <v>14027</v>
      </c>
      <c r="AD7829">
        <v>1</v>
      </c>
      <c r="AE7829">
        <v>1</v>
      </c>
    </row>
    <row r="7830" spans="1:31">
      <c r="A7830" t="s">
        <v>14028</v>
      </c>
      <c r="B7830" s="93">
        <v>44625</v>
      </c>
      <c r="C7830" s="93">
        <v>44625</v>
      </c>
      <c r="D7830">
        <v>-2.7665092467686701E-3</v>
      </c>
      <c r="E7830">
        <v>-2.7665092467686701E-3</v>
      </c>
      <c r="F7830" t="s">
        <v>67</v>
      </c>
      <c r="G7830">
        <v>13630.77709611452</v>
      </c>
      <c r="H7830">
        <v>-37.709670877043422</v>
      </c>
      <c r="I7830">
        <v>-37.709670877043422</v>
      </c>
      <c r="J7830">
        <v>1</v>
      </c>
      <c r="L7830" t="s">
        <v>72</v>
      </c>
      <c r="M7830" t="s">
        <v>9061</v>
      </c>
      <c r="R7830" t="s">
        <v>13827</v>
      </c>
      <c r="T7830" t="s">
        <v>72</v>
      </c>
      <c r="V7830" t="s">
        <v>4153</v>
      </c>
      <c r="W7830" t="s">
        <v>4154</v>
      </c>
      <c r="X7830" t="s">
        <v>168</v>
      </c>
      <c r="Y7830" t="s">
        <v>268</v>
      </c>
      <c r="Z7830" t="s">
        <v>268</v>
      </c>
      <c r="AA7830" t="s">
        <v>19</v>
      </c>
      <c r="AC7830" t="s">
        <v>14029</v>
      </c>
      <c r="AD7830">
        <v>1</v>
      </c>
      <c r="AE7830">
        <v>1</v>
      </c>
    </row>
    <row r="7831" spans="1:31">
      <c r="A7831" t="s">
        <v>14030</v>
      </c>
      <c r="B7831" s="93">
        <v>44625</v>
      </c>
      <c r="C7831" s="93">
        <v>44625</v>
      </c>
      <c r="D7831">
        <v>-3.2037116985796001E-3</v>
      </c>
      <c r="E7831">
        <v>-3.2037116985796001E-3</v>
      </c>
      <c r="F7831" t="s">
        <v>67</v>
      </c>
      <c r="G7831">
        <v>13630.77709611452</v>
      </c>
      <c r="H7831">
        <v>-43.669080043552952</v>
      </c>
      <c r="I7831">
        <v>-43.669080043552952</v>
      </c>
      <c r="J7831">
        <v>1</v>
      </c>
      <c r="L7831" t="s">
        <v>72</v>
      </c>
      <c r="M7831" t="s">
        <v>9061</v>
      </c>
      <c r="R7831" t="s">
        <v>13827</v>
      </c>
      <c r="T7831" t="s">
        <v>72</v>
      </c>
      <c r="V7831" t="s">
        <v>4153</v>
      </c>
      <c r="W7831" t="s">
        <v>4154</v>
      </c>
      <c r="X7831" t="s">
        <v>168</v>
      </c>
      <c r="Y7831" t="s">
        <v>268</v>
      </c>
      <c r="Z7831" t="s">
        <v>268</v>
      </c>
      <c r="AA7831" t="s">
        <v>19</v>
      </c>
      <c r="AC7831" t="s">
        <v>14031</v>
      </c>
      <c r="AD7831">
        <v>1</v>
      </c>
      <c r="AE7831">
        <v>1</v>
      </c>
    </row>
    <row r="7832" spans="1:31">
      <c r="A7832" t="s">
        <v>14032</v>
      </c>
      <c r="B7832" s="93">
        <v>44625</v>
      </c>
      <c r="C7832" s="93">
        <v>44625</v>
      </c>
      <c r="D7832">
        <v>-3.2057562119657099E-3</v>
      </c>
      <c r="E7832">
        <v>-3.2057562119657099E-3</v>
      </c>
      <c r="F7832" t="s">
        <v>67</v>
      </c>
      <c r="G7832">
        <v>13630.77709611452</v>
      </c>
      <c r="H7832">
        <v>-43.696948349789039</v>
      </c>
      <c r="I7832">
        <v>-43.696948349789039</v>
      </c>
      <c r="J7832">
        <v>1</v>
      </c>
      <c r="L7832" t="s">
        <v>72</v>
      </c>
      <c r="M7832" t="s">
        <v>9061</v>
      </c>
      <c r="R7832" t="s">
        <v>13827</v>
      </c>
      <c r="T7832" t="s">
        <v>72</v>
      </c>
      <c r="V7832" t="s">
        <v>4153</v>
      </c>
      <c r="W7832" t="s">
        <v>4154</v>
      </c>
      <c r="X7832" t="s">
        <v>168</v>
      </c>
      <c r="Y7832" t="s">
        <v>268</v>
      </c>
      <c r="Z7832" t="s">
        <v>268</v>
      </c>
      <c r="AA7832" t="s">
        <v>19</v>
      </c>
      <c r="AC7832" t="s">
        <v>14033</v>
      </c>
      <c r="AD7832">
        <v>1</v>
      </c>
      <c r="AE7832">
        <v>1</v>
      </c>
    </row>
    <row r="7833" spans="1:31">
      <c r="A7833" t="s">
        <v>14034</v>
      </c>
      <c r="B7833" s="93">
        <v>44625</v>
      </c>
      <c r="C7833" s="93">
        <v>44625</v>
      </c>
      <c r="D7833">
        <v>-3.1259549158522098E-3</v>
      </c>
      <c r="E7833">
        <v>-3.1259549158522098E-3</v>
      </c>
      <c r="F7833" t="s">
        <v>67</v>
      </c>
      <c r="G7833">
        <v>13630.77709611452</v>
      </c>
      <c r="H7833">
        <v>-42.609194670484897</v>
      </c>
      <c r="I7833">
        <v>-42.609194670484897</v>
      </c>
      <c r="J7833">
        <v>1</v>
      </c>
      <c r="L7833" t="s">
        <v>72</v>
      </c>
      <c r="M7833" t="s">
        <v>9061</v>
      </c>
      <c r="R7833" t="s">
        <v>13827</v>
      </c>
      <c r="T7833" t="s">
        <v>72</v>
      </c>
      <c r="V7833" t="s">
        <v>4153</v>
      </c>
      <c r="W7833" t="s">
        <v>4154</v>
      </c>
      <c r="X7833" t="s">
        <v>168</v>
      </c>
      <c r="Y7833" t="s">
        <v>268</v>
      </c>
      <c r="Z7833" t="s">
        <v>268</v>
      </c>
      <c r="AA7833" t="s">
        <v>19</v>
      </c>
      <c r="AC7833" t="s">
        <v>14035</v>
      </c>
      <c r="AD7833">
        <v>1</v>
      </c>
      <c r="AE7833">
        <v>1</v>
      </c>
    </row>
    <row r="7834" spans="1:31">
      <c r="A7834" t="s">
        <v>14036</v>
      </c>
      <c r="B7834" s="93">
        <v>44625</v>
      </c>
      <c r="C7834" s="93">
        <v>44625</v>
      </c>
      <c r="D7834">
        <v>-3.3053375478635199E-3</v>
      </c>
      <c r="E7834">
        <v>-3.3053375478635199E-3</v>
      </c>
      <c r="F7834" t="s">
        <v>67</v>
      </c>
      <c r="G7834">
        <v>13630.77709611452</v>
      </c>
      <c r="H7834">
        <v>-45.054319342345401</v>
      </c>
      <c r="I7834">
        <v>-45.054319342345401</v>
      </c>
      <c r="J7834">
        <v>1</v>
      </c>
      <c r="L7834" t="s">
        <v>72</v>
      </c>
      <c r="M7834" t="s">
        <v>9061</v>
      </c>
      <c r="R7834" t="s">
        <v>13827</v>
      </c>
      <c r="T7834" t="s">
        <v>72</v>
      </c>
      <c r="V7834" t="s">
        <v>4153</v>
      </c>
      <c r="W7834" t="s">
        <v>4154</v>
      </c>
      <c r="X7834" t="s">
        <v>168</v>
      </c>
      <c r="Y7834" t="s">
        <v>268</v>
      </c>
      <c r="Z7834" t="s">
        <v>268</v>
      </c>
      <c r="AA7834" t="s">
        <v>19</v>
      </c>
      <c r="AC7834" t="s">
        <v>14037</v>
      </c>
      <c r="AD7834">
        <v>1</v>
      </c>
      <c r="AE7834">
        <v>1</v>
      </c>
    </row>
    <row r="7835" spans="1:31">
      <c r="A7835" t="s">
        <v>14038</v>
      </c>
      <c r="B7835" s="93">
        <v>44625</v>
      </c>
      <c r="C7835" s="93">
        <v>44625</v>
      </c>
      <c r="D7835">
        <v>-3.1055603539171901E-3</v>
      </c>
      <c r="E7835">
        <v>-3.1055603539171901E-3</v>
      </c>
      <c r="F7835" t="s">
        <v>67</v>
      </c>
      <c r="G7835">
        <v>13630.77709611452</v>
      </c>
      <c r="H7835">
        <v>-42.331200942775737</v>
      </c>
      <c r="I7835">
        <v>-42.331200942775737</v>
      </c>
      <c r="J7835">
        <v>1</v>
      </c>
      <c r="L7835" t="s">
        <v>72</v>
      </c>
      <c r="M7835" t="s">
        <v>9061</v>
      </c>
      <c r="R7835" t="s">
        <v>13827</v>
      </c>
      <c r="T7835" t="s">
        <v>72</v>
      </c>
      <c r="V7835" t="s">
        <v>4153</v>
      </c>
      <c r="W7835" t="s">
        <v>4154</v>
      </c>
      <c r="X7835" t="s">
        <v>168</v>
      </c>
      <c r="Y7835" t="s">
        <v>268</v>
      </c>
      <c r="Z7835" t="s">
        <v>268</v>
      </c>
      <c r="AA7835" t="s">
        <v>19</v>
      </c>
      <c r="AC7835" t="s">
        <v>14039</v>
      </c>
      <c r="AD7835">
        <v>1</v>
      </c>
      <c r="AE7835">
        <v>1</v>
      </c>
    </row>
    <row r="7836" spans="1:31">
      <c r="A7836" t="s">
        <v>14040</v>
      </c>
      <c r="B7836" s="93">
        <v>44625</v>
      </c>
      <c r="C7836" s="93">
        <v>44625</v>
      </c>
      <c r="D7836">
        <v>-2.3033212073817399E-3</v>
      </c>
      <c r="E7836">
        <v>-2.3033212073817399E-3</v>
      </c>
      <c r="F7836" t="s">
        <v>67</v>
      </c>
      <c r="G7836">
        <v>13630.77709611452</v>
      </c>
      <c r="H7836">
        <v>-31.39605795857387</v>
      </c>
      <c r="I7836">
        <v>-31.39605795857387</v>
      </c>
      <c r="J7836">
        <v>1</v>
      </c>
      <c r="L7836" t="s">
        <v>72</v>
      </c>
      <c r="M7836" t="s">
        <v>9061</v>
      </c>
      <c r="R7836" t="s">
        <v>13827</v>
      </c>
      <c r="T7836" t="s">
        <v>72</v>
      </c>
      <c r="V7836" t="s">
        <v>4153</v>
      </c>
      <c r="W7836" t="s">
        <v>4154</v>
      </c>
      <c r="X7836" t="s">
        <v>168</v>
      </c>
      <c r="Y7836" t="s">
        <v>268</v>
      </c>
      <c r="Z7836" t="s">
        <v>268</v>
      </c>
      <c r="AA7836" t="s">
        <v>19</v>
      </c>
      <c r="AC7836" t="s">
        <v>14041</v>
      </c>
      <c r="AD7836">
        <v>1</v>
      </c>
      <c r="AE7836">
        <v>1</v>
      </c>
    </row>
    <row r="7837" spans="1:31">
      <c r="A7837" t="s">
        <v>14042</v>
      </c>
      <c r="B7837" s="93">
        <v>44625</v>
      </c>
      <c r="C7837" s="93">
        <v>44625</v>
      </c>
      <c r="D7837">
        <v>-2.45663633266896E-3</v>
      </c>
      <c r="E7837">
        <v>-2.45663633266896E-3</v>
      </c>
      <c r="F7837" t="s">
        <v>67</v>
      </c>
      <c r="G7837">
        <v>13630.77709611452</v>
      </c>
      <c r="H7837">
        <v>-33.485862256826827</v>
      </c>
      <c r="I7837">
        <v>-33.485862256826827</v>
      </c>
      <c r="J7837">
        <v>1</v>
      </c>
      <c r="L7837" t="s">
        <v>72</v>
      </c>
      <c r="M7837" t="s">
        <v>9061</v>
      </c>
      <c r="R7837" t="s">
        <v>13827</v>
      </c>
      <c r="T7837" t="s">
        <v>72</v>
      </c>
      <c r="V7837" t="s">
        <v>4153</v>
      </c>
      <c r="W7837" t="s">
        <v>4154</v>
      </c>
      <c r="X7837" t="s">
        <v>168</v>
      </c>
      <c r="Y7837" t="s">
        <v>268</v>
      </c>
      <c r="Z7837" t="s">
        <v>268</v>
      </c>
      <c r="AA7837" t="s">
        <v>19</v>
      </c>
      <c r="AC7837" t="s">
        <v>14043</v>
      </c>
      <c r="AD7837">
        <v>1</v>
      </c>
      <c r="AE7837">
        <v>1</v>
      </c>
    </row>
    <row r="7838" spans="1:31">
      <c r="A7838" t="s">
        <v>14044</v>
      </c>
      <c r="B7838" s="93">
        <v>44625</v>
      </c>
      <c r="C7838" s="93">
        <v>44625</v>
      </c>
      <c r="D7838">
        <v>-2.01880806767042E-3</v>
      </c>
      <c r="E7838">
        <v>-2.01880806767042E-3</v>
      </c>
      <c r="F7838" t="s">
        <v>67</v>
      </c>
      <c r="G7838">
        <v>13630.77709611452</v>
      </c>
      <c r="H7838">
        <v>-27.517922770253168</v>
      </c>
      <c r="I7838">
        <v>-27.517922770253168</v>
      </c>
      <c r="J7838">
        <v>1</v>
      </c>
      <c r="L7838" t="s">
        <v>72</v>
      </c>
      <c r="M7838" t="s">
        <v>9061</v>
      </c>
      <c r="R7838" t="s">
        <v>13827</v>
      </c>
      <c r="T7838" t="s">
        <v>72</v>
      </c>
      <c r="V7838" t="s">
        <v>4153</v>
      </c>
      <c r="W7838" t="s">
        <v>4154</v>
      </c>
      <c r="X7838" t="s">
        <v>168</v>
      </c>
      <c r="Y7838" t="s">
        <v>268</v>
      </c>
      <c r="Z7838" t="s">
        <v>268</v>
      </c>
      <c r="AA7838" t="s">
        <v>19</v>
      </c>
      <c r="AC7838" t="s">
        <v>14045</v>
      </c>
      <c r="AD7838">
        <v>1</v>
      </c>
      <c r="AE7838">
        <v>1</v>
      </c>
    </row>
    <row r="7839" spans="1:31">
      <c r="A7839" t="s">
        <v>14046</v>
      </c>
      <c r="B7839" s="93">
        <v>44625</v>
      </c>
      <c r="C7839" s="93">
        <v>44625</v>
      </c>
      <c r="D7839">
        <v>-1.9189451734394499E-3</v>
      </c>
      <c r="E7839">
        <v>-1.9189451734394499E-3</v>
      </c>
      <c r="F7839" t="s">
        <v>67</v>
      </c>
      <c r="G7839">
        <v>13630.77709611452</v>
      </c>
      <c r="H7839">
        <v>-26.15671391881796</v>
      </c>
      <c r="I7839">
        <v>-26.15671391881796</v>
      </c>
      <c r="J7839">
        <v>1</v>
      </c>
      <c r="L7839" t="s">
        <v>72</v>
      </c>
      <c r="M7839" t="s">
        <v>9061</v>
      </c>
      <c r="R7839" t="s">
        <v>13827</v>
      </c>
      <c r="T7839" t="s">
        <v>72</v>
      </c>
      <c r="V7839" t="s">
        <v>4153</v>
      </c>
      <c r="W7839" t="s">
        <v>4154</v>
      </c>
      <c r="X7839" t="s">
        <v>168</v>
      </c>
      <c r="Y7839" t="s">
        <v>268</v>
      </c>
      <c r="Z7839" t="s">
        <v>268</v>
      </c>
      <c r="AA7839" t="s">
        <v>19</v>
      </c>
      <c r="AC7839" t="s">
        <v>14047</v>
      </c>
      <c r="AD7839">
        <v>1</v>
      </c>
      <c r="AE7839">
        <v>1</v>
      </c>
    </row>
    <row r="7840" spans="1:31">
      <c r="A7840" t="s">
        <v>14048</v>
      </c>
      <c r="B7840" s="93">
        <v>44625</v>
      </c>
      <c r="C7840" s="93">
        <v>44625</v>
      </c>
      <c r="D7840">
        <v>-1.842785965942394E-3</v>
      </c>
      <c r="E7840">
        <v>-1.842785965942394E-3</v>
      </c>
      <c r="F7840" t="s">
        <v>67</v>
      </c>
      <c r="G7840">
        <v>13630.77709611452</v>
      </c>
      <c r="H7840">
        <v>-25.118604737608859</v>
      </c>
      <c r="I7840">
        <v>-25.118604737608859</v>
      </c>
      <c r="J7840">
        <v>1</v>
      </c>
      <c r="L7840" t="s">
        <v>72</v>
      </c>
      <c r="M7840" t="s">
        <v>9061</v>
      </c>
      <c r="R7840" t="s">
        <v>13827</v>
      </c>
      <c r="T7840" t="s">
        <v>72</v>
      </c>
      <c r="V7840" t="s">
        <v>4153</v>
      </c>
      <c r="W7840" t="s">
        <v>4154</v>
      </c>
      <c r="X7840" t="s">
        <v>168</v>
      </c>
      <c r="Y7840" t="s">
        <v>268</v>
      </c>
      <c r="Z7840" t="s">
        <v>268</v>
      </c>
      <c r="AA7840" t="s">
        <v>19</v>
      </c>
      <c r="AC7840" t="s">
        <v>14049</v>
      </c>
      <c r="AD7840">
        <v>1</v>
      </c>
      <c r="AE7840">
        <v>1</v>
      </c>
    </row>
    <row r="7841" spans="1:31">
      <c r="A7841" t="s">
        <v>14050</v>
      </c>
      <c r="B7841" s="93">
        <v>44625</v>
      </c>
      <c r="C7841" s="93">
        <v>44625</v>
      </c>
      <c r="D7841">
        <v>-1.6874953893824E-3</v>
      </c>
      <c r="E7841">
        <v>-1.6874953893824E-3</v>
      </c>
      <c r="F7841" t="s">
        <v>67</v>
      </c>
      <c r="G7841">
        <v>13630.77709611452</v>
      </c>
      <c r="H7841">
        <v>-23.001873503392471</v>
      </c>
      <c r="I7841">
        <v>-23.001873503392471</v>
      </c>
      <c r="J7841">
        <v>1</v>
      </c>
      <c r="L7841" t="s">
        <v>72</v>
      </c>
      <c r="M7841" t="s">
        <v>9061</v>
      </c>
      <c r="R7841" t="s">
        <v>13827</v>
      </c>
      <c r="T7841" t="s">
        <v>72</v>
      </c>
      <c r="V7841" t="s">
        <v>4153</v>
      </c>
      <c r="W7841" t="s">
        <v>4154</v>
      </c>
      <c r="X7841" t="s">
        <v>168</v>
      </c>
      <c r="Y7841" t="s">
        <v>268</v>
      </c>
      <c r="Z7841" t="s">
        <v>268</v>
      </c>
      <c r="AA7841" t="s">
        <v>19</v>
      </c>
      <c r="AC7841" t="s">
        <v>14051</v>
      </c>
      <c r="AD7841">
        <v>1</v>
      </c>
      <c r="AE7841">
        <v>1</v>
      </c>
    </row>
    <row r="7842" spans="1:31">
      <c r="A7842" t="s">
        <v>14052</v>
      </c>
      <c r="B7842" s="93">
        <v>44625</v>
      </c>
      <c r="C7842" s="93">
        <v>44625</v>
      </c>
      <c r="D7842">
        <v>-1.9584544602466998E-3</v>
      </c>
      <c r="E7842">
        <v>-1.9584544602466998E-3</v>
      </c>
      <c r="F7842" t="s">
        <v>67</v>
      </c>
      <c r="G7842">
        <v>13630.77709611452</v>
      </c>
      <c r="H7842">
        <v>-26.695256200514049</v>
      </c>
      <c r="I7842">
        <v>-26.695256200514049</v>
      </c>
      <c r="J7842">
        <v>1</v>
      </c>
      <c r="L7842" t="s">
        <v>72</v>
      </c>
      <c r="M7842" t="s">
        <v>9061</v>
      </c>
      <c r="R7842" t="s">
        <v>13827</v>
      </c>
      <c r="T7842" t="s">
        <v>72</v>
      </c>
      <c r="V7842" t="s">
        <v>4153</v>
      </c>
      <c r="W7842" t="s">
        <v>4154</v>
      </c>
      <c r="X7842" t="s">
        <v>168</v>
      </c>
      <c r="Y7842" t="s">
        <v>268</v>
      </c>
      <c r="Z7842" t="s">
        <v>268</v>
      </c>
      <c r="AA7842" t="s">
        <v>19</v>
      </c>
      <c r="AC7842" t="s">
        <v>14053</v>
      </c>
      <c r="AD7842">
        <v>1</v>
      </c>
      <c r="AE7842">
        <v>1</v>
      </c>
    </row>
    <row r="7843" spans="1:31">
      <c r="A7843" t="s">
        <v>14054</v>
      </c>
      <c r="B7843" s="93">
        <v>44625</v>
      </c>
      <c r="C7843" s="93">
        <v>44625</v>
      </c>
      <c r="D7843">
        <v>-1.96814958425657E-3</v>
      </c>
      <c r="E7843">
        <v>-1.96814958425657E-3</v>
      </c>
      <c r="F7843" t="s">
        <v>67</v>
      </c>
      <c r="G7843">
        <v>13630.77709611452</v>
      </c>
      <c r="H7843">
        <v>-26.82740827481177</v>
      </c>
      <c r="I7843">
        <v>-26.82740827481177</v>
      </c>
      <c r="J7843">
        <v>1</v>
      </c>
      <c r="L7843" t="s">
        <v>72</v>
      </c>
      <c r="M7843" t="s">
        <v>9061</v>
      </c>
      <c r="R7843" t="s">
        <v>13827</v>
      </c>
      <c r="T7843" t="s">
        <v>72</v>
      </c>
      <c r="V7843" t="s">
        <v>4153</v>
      </c>
      <c r="W7843" t="s">
        <v>4154</v>
      </c>
      <c r="X7843" t="s">
        <v>168</v>
      </c>
      <c r="Y7843" t="s">
        <v>268</v>
      </c>
      <c r="Z7843" t="s">
        <v>268</v>
      </c>
      <c r="AA7843" t="s">
        <v>19</v>
      </c>
      <c r="AC7843" t="s">
        <v>14055</v>
      </c>
      <c r="AD7843">
        <v>1</v>
      </c>
      <c r="AE7843">
        <v>1</v>
      </c>
    </row>
    <row r="7844" spans="1:31">
      <c r="A7844" t="s">
        <v>14056</v>
      </c>
      <c r="B7844" s="93">
        <v>44625</v>
      </c>
      <c r="C7844" s="93">
        <v>44625</v>
      </c>
      <c r="D7844">
        <v>-2.039758319604284E-3</v>
      </c>
      <c r="E7844">
        <v>-2.039758319604284E-3</v>
      </c>
      <c r="F7844" t="s">
        <v>67</v>
      </c>
      <c r="G7844">
        <v>13630.77709611452</v>
      </c>
      <c r="H7844">
        <v>-27.803490984471111</v>
      </c>
      <c r="I7844">
        <v>-27.803490984471111</v>
      </c>
      <c r="J7844">
        <v>1</v>
      </c>
      <c r="L7844" t="s">
        <v>72</v>
      </c>
      <c r="M7844" t="s">
        <v>9061</v>
      </c>
      <c r="R7844" t="s">
        <v>13827</v>
      </c>
      <c r="T7844" t="s">
        <v>72</v>
      </c>
      <c r="V7844" t="s">
        <v>4153</v>
      </c>
      <c r="W7844" t="s">
        <v>4154</v>
      </c>
      <c r="X7844" t="s">
        <v>168</v>
      </c>
      <c r="Y7844" t="s">
        <v>268</v>
      </c>
      <c r="Z7844" t="s">
        <v>268</v>
      </c>
      <c r="AA7844" t="s">
        <v>19</v>
      </c>
      <c r="AC7844" t="s">
        <v>14057</v>
      </c>
      <c r="AD7844">
        <v>1</v>
      </c>
      <c r="AE7844">
        <v>1</v>
      </c>
    </row>
    <row r="7845" spans="1:31">
      <c r="A7845" t="s">
        <v>14058</v>
      </c>
      <c r="B7845" s="93">
        <v>44625</v>
      </c>
      <c r="C7845" s="93">
        <v>44625</v>
      </c>
      <c r="D7845">
        <v>-2.0855567464935442E-3</v>
      </c>
      <c r="E7845">
        <v>-2.0855567464935442E-3</v>
      </c>
      <c r="F7845" t="s">
        <v>67</v>
      </c>
      <c r="G7845">
        <v>13630.77709611452</v>
      </c>
      <c r="H7845">
        <v>-28.427759132751319</v>
      </c>
      <c r="I7845">
        <v>-28.427759132751319</v>
      </c>
      <c r="J7845">
        <v>1</v>
      </c>
      <c r="L7845" t="s">
        <v>72</v>
      </c>
      <c r="M7845" t="s">
        <v>9061</v>
      </c>
      <c r="R7845" t="s">
        <v>13827</v>
      </c>
      <c r="T7845" t="s">
        <v>72</v>
      </c>
      <c r="V7845" t="s">
        <v>4153</v>
      </c>
      <c r="W7845" t="s">
        <v>4154</v>
      </c>
      <c r="X7845" t="s">
        <v>168</v>
      </c>
      <c r="Y7845" t="s">
        <v>268</v>
      </c>
      <c r="Z7845" t="s">
        <v>268</v>
      </c>
      <c r="AA7845" t="s">
        <v>19</v>
      </c>
      <c r="AC7845" t="s">
        <v>14059</v>
      </c>
      <c r="AD7845">
        <v>1</v>
      </c>
      <c r="AE7845">
        <v>1</v>
      </c>
    </row>
    <row r="7846" spans="1:31">
      <c r="A7846" t="s">
        <v>14060</v>
      </c>
      <c r="B7846" s="93">
        <v>44625</v>
      </c>
      <c r="C7846" s="93">
        <v>44625</v>
      </c>
      <c r="D7846">
        <v>0.5</v>
      </c>
      <c r="E7846">
        <v>0.5</v>
      </c>
      <c r="F7846" t="s">
        <v>67</v>
      </c>
      <c r="G7846">
        <v>13630.77709611452</v>
      </c>
      <c r="H7846">
        <v>6815.3885480572599</v>
      </c>
      <c r="I7846">
        <v>6815.3885480572599</v>
      </c>
      <c r="J7846">
        <v>1</v>
      </c>
      <c r="L7846" t="s">
        <v>13976</v>
      </c>
      <c r="M7846" t="s">
        <v>72</v>
      </c>
      <c r="R7846" t="s">
        <v>13717</v>
      </c>
      <c r="T7846" t="s">
        <v>72</v>
      </c>
      <c r="V7846" t="s">
        <v>8402</v>
      </c>
      <c r="W7846" t="s">
        <v>7116</v>
      </c>
      <c r="X7846" t="s">
        <v>168</v>
      </c>
      <c r="Y7846" t="s">
        <v>268</v>
      </c>
      <c r="Z7846" t="s">
        <v>268</v>
      </c>
      <c r="AA7846" t="s">
        <v>19</v>
      </c>
      <c r="AC7846" t="s">
        <v>14061</v>
      </c>
      <c r="AD7846">
        <v>1</v>
      </c>
      <c r="AE7846">
        <v>1</v>
      </c>
    </row>
    <row r="7847" spans="1:31">
      <c r="A7847" t="s">
        <v>14062</v>
      </c>
      <c r="B7847" s="93">
        <v>44625</v>
      </c>
      <c r="C7847" s="93">
        <v>44625</v>
      </c>
      <c r="D7847">
        <v>0.49929541924984311</v>
      </c>
      <c r="E7847">
        <v>0.49929541924984311</v>
      </c>
      <c r="F7847" t="s">
        <v>67</v>
      </c>
      <c r="G7847">
        <v>13630.77709611452</v>
      </c>
      <c r="H7847">
        <v>6805.784564905658</v>
      </c>
      <c r="I7847">
        <v>6805.784564905658</v>
      </c>
      <c r="J7847">
        <v>1</v>
      </c>
      <c r="M7847" t="s">
        <v>72</v>
      </c>
      <c r="R7847" t="s">
        <v>13717</v>
      </c>
      <c r="T7847" t="s">
        <v>72</v>
      </c>
      <c r="V7847" t="s">
        <v>8402</v>
      </c>
      <c r="W7847" t="s">
        <v>7116</v>
      </c>
      <c r="X7847" t="s">
        <v>168</v>
      </c>
      <c r="Y7847" t="s">
        <v>268</v>
      </c>
      <c r="Z7847" t="s">
        <v>268</v>
      </c>
      <c r="AA7847" t="s">
        <v>19</v>
      </c>
      <c r="AC7847" t="s">
        <v>14063</v>
      </c>
      <c r="AD7847">
        <v>1</v>
      </c>
      <c r="AE7847">
        <v>1</v>
      </c>
    </row>
    <row r="7848" spans="1:31">
      <c r="A7848" t="s">
        <v>14064</v>
      </c>
      <c r="B7848" s="93">
        <v>44625</v>
      </c>
      <c r="C7848" s="93">
        <v>44625</v>
      </c>
      <c r="D7848">
        <v>-2.1567306490100002E-3</v>
      </c>
      <c r="E7848">
        <v>-2.1567306490100002E-3</v>
      </c>
      <c r="F7848" t="s">
        <v>67</v>
      </c>
      <c r="G7848">
        <v>13630.77709611452</v>
      </c>
      <c r="H7848">
        <v>-29.39791473301371</v>
      </c>
      <c r="I7848">
        <v>-29.39791473301371</v>
      </c>
      <c r="J7848">
        <v>1</v>
      </c>
      <c r="L7848" t="s">
        <v>65</v>
      </c>
      <c r="M7848" t="s">
        <v>9061</v>
      </c>
      <c r="R7848" t="s">
        <v>13827</v>
      </c>
      <c r="T7848" t="s">
        <v>65</v>
      </c>
      <c r="V7848" t="s">
        <v>4153</v>
      </c>
      <c r="W7848" t="s">
        <v>4154</v>
      </c>
      <c r="X7848" t="s">
        <v>168</v>
      </c>
      <c r="Y7848" t="s">
        <v>268</v>
      </c>
      <c r="Z7848" t="s">
        <v>268</v>
      </c>
      <c r="AA7848" t="s">
        <v>19</v>
      </c>
      <c r="AC7848" t="s">
        <v>14065</v>
      </c>
      <c r="AD7848">
        <v>1</v>
      </c>
      <c r="AE7848">
        <v>1</v>
      </c>
    </row>
    <row r="7849" spans="1:31">
      <c r="A7849" t="s">
        <v>14066</v>
      </c>
      <c r="B7849" s="93">
        <v>44625</v>
      </c>
      <c r="C7849" s="93">
        <v>44625</v>
      </c>
      <c r="D7849">
        <v>-2.2514844036047349E-3</v>
      </c>
      <c r="E7849">
        <v>-2.2514844036047349E-3</v>
      </c>
      <c r="F7849" t="s">
        <v>67</v>
      </c>
      <c r="G7849">
        <v>13630.77709611452</v>
      </c>
      <c r="H7849">
        <v>-30.689482040914481</v>
      </c>
      <c r="I7849">
        <v>-30.689482040914481</v>
      </c>
      <c r="J7849">
        <v>1</v>
      </c>
      <c r="L7849" t="s">
        <v>72</v>
      </c>
      <c r="M7849" t="s">
        <v>9061</v>
      </c>
      <c r="R7849" t="s">
        <v>13827</v>
      </c>
      <c r="T7849" t="s">
        <v>72</v>
      </c>
      <c r="V7849" t="s">
        <v>4153</v>
      </c>
      <c r="W7849" t="s">
        <v>4154</v>
      </c>
      <c r="X7849" t="s">
        <v>168</v>
      </c>
      <c r="Y7849" t="s">
        <v>268</v>
      </c>
      <c r="Z7849" t="s">
        <v>268</v>
      </c>
      <c r="AA7849" t="s">
        <v>19</v>
      </c>
      <c r="AC7849" t="s">
        <v>14067</v>
      </c>
      <c r="AD7849">
        <v>1</v>
      </c>
      <c r="AE7849">
        <v>1</v>
      </c>
    </row>
    <row r="7850" spans="1:31">
      <c r="A7850" t="s">
        <v>14068</v>
      </c>
      <c r="B7850" s="93">
        <v>44625</v>
      </c>
      <c r="C7850" s="93">
        <v>44625</v>
      </c>
      <c r="D7850">
        <v>-2.69444175121485E-3</v>
      </c>
      <c r="E7850">
        <v>-2.69444175121485E-3</v>
      </c>
      <c r="F7850" t="s">
        <v>67</v>
      </c>
      <c r="G7850">
        <v>13630.77709611452</v>
      </c>
      <c r="H7850">
        <v>-36.727334909274077</v>
      </c>
      <c r="I7850">
        <v>-36.727334909274077</v>
      </c>
      <c r="J7850">
        <v>1</v>
      </c>
      <c r="L7850" t="s">
        <v>72</v>
      </c>
      <c r="M7850" t="s">
        <v>9061</v>
      </c>
      <c r="R7850" t="s">
        <v>13827</v>
      </c>
      <c r="T7850" t="s">
        <v>72</v>
      </c>
      <c r="V7850" t="s">
        <v>4153</v>
      </c>
      <c r="W7850" t="s">
        <v>4154</v>
      </c>
      <c r="X7850" t="s">
        <v>168</v>
      </c>
      <c r="Y7850" t="s">
        <v>268</v>
      </c>
      <c r="Z7850" t="s">
        <v>268</v>
      </c>
      <c r="AA7850" t="s">
        <v>19</v>
      </c>
      <c r="AC7850" t="s">
        <v>14069</v>
      </c>
      <c r="AD7850">
        <v>1</v>
      </c>
      <c r="AE7850">
        <v>1</v>
      </c>
    </row>
    <row r="7851" spans="1:31">
      <c r="A7851" t="s">
        <v>14070</v>
      </c>
      <c r="B7851" s="93">
        <v>44625</v>
      </c>
      <c r="C7851" s="93">
        <v>44625</v>
      </c>
      <c r="D7851">
        <v>-2.275878914044216E-3</v>
      </c>
      <c r="E7851">
        <v>-2.275878914044216E-3</v>
      </c>
      <c r="F7851" t="s">
        <v>67</v>
      </c>
      <c r="G7851">
        <v>13630.77709611452</v>
      </c>
      <c r="H7851">
        <v>-31.02199817508389</v>
      </c>
      <c r="I7851">
        <v>-31.02199817508389</v>
      </c>
      <c r="J7851">
        <v>1</v>
      </c>
      <c r="L7851" t="s">
        <v>65</v>
      </c>
      <c r="M7851" t="s">
        <v>9061</v>
      </c>
      <c r="R7851" t="s">
        <v>8556</v>
      </c>
      <c r="T7851" t="s">
        <v>65</v>
      </c>
      <c r="V7851" t="s">
        <v>8402</v>
      </c>
      <c r="W7851" t="s">
        <v>7116</v>
      </c>
      <c r="X7851" t="s">
        <v>168</v>
      </c>
      <c r="Y7851" t="s">
        <v>268</v>
      </c>
      <c r="Z7851" t="s">
        <v>268</v>
      </c>
      <c r="AA7851" t="s">
        <v>19</v>
      </c>
      <c r="AC7851" t="s">
        <v>14071</v>
      </c>
      <c r="AD7851">
        <v>1</v>
      </c>
      <c r="AE7851">
        <v>1</v>
      </c>
    </row>
    <row r="7852" spans="1:31">
      <c r="A7852" t="s">
        <v>14072</v>
      </c>
      <c r="B7852" s="93">
        <v>44625</v>
      </c>
      <c r="C7852" s="93">
        <v>44625</v>
      </c>
      <c r="D7852">
        <v>-1.83551203547543E-3</v>
      </c>
      <c r="E7852">
        <v>-1.83551203547543E-3</v>
      </c>
      <c r="F7852" t="s">
        <v>67</v>
      </c>
      <c r="G7852">
        <v>13630.77709611452</v>
      </c>
      <c r="H7852">
        <v>-25.01945541280103</v>
      </c>
      <c r="I7852">
        <v>-25.01945541280103</v>
      </c>
      <c r="J7852">
        <v>1</v>
      </c>
      <c r="L7852" t="s">
        <v>72</v>
      </c>
      <c r="M7852" t="s">
        <v>9061</v>
      </c>
      <c r="R7852" t="s">
        <v>13827</v>
      </c>
      <c r="T7852" t="s">
        <v>72</v>
      </c>
      <c r="V7852" t="s">
        <v>4153</v>
      </c>
      <c r="W7852" t="s">
        <v>4154</v>
      </c>
      <c r="X7852" t="s">
        <v>168</v>
      </c>
      <c r="Y7852" t="s">
        <v>268</v>
      </c>
      <c r="Z7852" t="s">
        <v>268</v>
      </c>
      <c r="AA7852" t="s">
        <v>19</v>
      </c>
      <c r="AC7852" t="s">
        <v>14073</v>
      </c>
      <c r="AD7852">
        <v>1</v>
      </c>
      <c r="AE7852">
        <v>1</v>
      </c>
    </row>
    <row r="7853" spans="1:31">
      <c r="A7853" t="s">
        <v>14074</v>
      </c>
      <c r="B7853" s="93">
        <v>44625</v>
      </c>
      <c r="C7853" s="93">
        <v>44625</v>
      </c>
      <c r="D7853">
        <v>-1.8347932976200099E-3</v>
      </c>
      <c r="E7853">
        <v>-1.8347932976200099E-3</v>
      </c>
      <c r="F7853" t="s">
        <v>67</v>
      </c>
      <c r="G7853">
        <v>13630.77709611452</v>
      </c>
      <c r="H7853">
        <v>-25.00965845730326</v>
      </c>
      <c r="I7853">
        <v>-25.00965845730326</v>
      </c>
      <c r="J7853">
        <v>1</v>
      </c>
      <c r="L7853" t="s">
        <v>72</v>
      </c>
      <c r="M7853" t="s">
        <v>9061</v>
      </c>
      <c r="R7853" t="s">
        <v>13827</v>
      </c>
      <c r="T7853" t="s">
        <v>72</v>
      </c>
      <c r="V7853" t="s">
        <v>4153</v>
      </c>
      <c r="W7853" t="s">
        <v>4154</v>
      </c>
      <c r="X7853" t="s">
        <v>168</v>
      </c>
      <c r="Y7853" t="s">
        <v>268</v>
      </c>
      <c r="Z7853" t="s">
        <v>268</v>
      </c>
      <c r="AA7853" t="s">
        <v>19</v>
      </c>
      <c r="AC7853" t="s">
        <v>14075</v>
      </c>
      <c r="AD7853">
        <v>1</v>
      </c>
      <c r="AE7853">
        <v>1</v>
      </c>
    </row>
    <row r="7854" spans="1:31">
      <c r="A7854" t="s">
        <v>14076</v>
      </c>
      <c r="B7854" s="93">
        <v>44625</v>
      </c>
      <c r="C7854" s="93">
        <v>44625</v>
      </c>
      <c r="D7854">
        <v>-2.1849603341127198E-3</v>
      </c>
      <c r="E7854">
        <v>-2.1849603341127198E-3</v>
      </c>
      <c r="F7854" t="s">
        <v>67</v>
      </c>
      <c r="G7854">
        <v>13630.77709611452</v>
      </c>
      <c r="H7854">
        <v>-29.7827072781424</v>
      </c>
      <c r="I7854">
        <v>-29.7827072781424</v>
      </c>
      <c r="J7854">
        <v>1</v>
      </c>
      <c r="L7854" t="s">
        <v>72</v>
      </c>
      <c r="M7854" t="s">
        <v>9061</v>
      </c>
      <c r="R7854" t="s">
        <v>13827</v>
      </c>
      <c r="T7854" t="s">
        <v>72</v>
      </c>
      <c r="V7854" t="s">
        <v>4153</v>
      </c>
      <c r="W7854" t="s">
        <v>4154</v>
      </c>
      <c r="X7854" t="s">
        <v>168</v>
      </c>
      <c r="Y7854" t="s">
        <v>268</v>
      </c>
      <c r="Z7854" t="s">
        <v>268</v>
      </c>
      <c r="AA7854" t="s">
        <v>19</v>
      </c>
      <c r="AC7854" t="s">
        <v>14077</v>
      </c>
      <c r="AD7854">
        <v>1</v>
      </c>
      <c r="AE7854">
        <v>1</v>
      </c>
    </row>
    <row r="7855" spans="1:31">
      <c r="A7855" t="s">
        <v>14078</v>
      </c>
      <c r="B7855" s="93">
        <v>44624</v>
      </c>
      <c r="C7855" s="93">
        <v>44624</v>
      </c>
      <c r="D7855">
        <v>-2.1239849513032699E-3</v>
      </c>
      <c r="E7855">
        <v>-2.1239849513032699E-3</v>
      </c>
      <c r="F7855" t="s">
        <v>67</v>
      </c>
      <c r="G7855">
        <v>13400.664282064379</v>
      </c>
      <c r="H7855">
        <v>-28.462809272571992</v>
      </c>
      <c r="I7855">
        <v>-28.462809272571992</v>
      </c>
      <c r="J7855">
        <v>1</v>
      </c>
      <c r="L7855" t="s">
        <v>76</v>
      </c>
      <c r="M7855" t="s">
        <v>9061</v>
      </c>
      <c r="R7855" t="s">
        <v>8556</v>
      </c>
      <c r="T7855" t="s">
        <v>76</v>
      </c>
      <c r="V7855" t="s">
        <v>4153</v>
      </c>
      <c r="W7855" t="s">
        <v>4154</v>
      </c>
      <c r="X7855" t="s">
        <v>168</v>
      </c>
      <c r="Y7855" t="s">
        <v>268</v>
      </c>
      <c r="Z7855" t="s">
        <v>268</v>
      </c>
      <c r="AA7855" t="s">
        <v>19</v>
      </c>
      <c r="AC7855" t="s">
        <v>14079</v>
      </c>
      <c r="AD7855">
        <v>1</v>
      </c>
      <c r="AE7855">
        <v>1</v>
      </c>
    </row>
    <row r="7856" spans="1:31">
      <c r="A7856" t="s">
        <v>14080</v>
      </c>
      <c r="B7856" s="93">
        <v>44624</v>
      </c>
      <c r="C7856" s="93">
        <v>44624</v>
      </c>
      <c r="D7856">
        <v>-1.84136828770113E-3</v>
      </c>
      <c r="E7856">
        <v>-1.84136828770113E-3</v>
      </c>
      <c r="F7856" t="s">
        <v>67</v>
      </c>
      <c r="G7856">
        <v>13400.664282064379</v>
      </c>
      <c r="H7856">
        <v>-24.675558243122591</v>
      </c>
      <c r="I7856">
        <v>-24.675558243122591</v>
      </c>
      <c r="J7856">
        <v>1</v>
      </c>
      <c r="L7856" t="s">
        <v>76</v>
      </c>
      <c r="M7856" t="s">
        <v>9061</v>
      </c>
      <c r="R7856" t="s">
        <v>8556</v>
      </c>
      <c r="T7856" t="s">
        <v>76</v>
      </c>
      <c r="V7856" t="s">
        <v>4153</v>
      </c>
      <c r="W7856" t="s">
        <v>4154</v>
      </c>
      <c r="X7856" t="s">
        <v>168</v>
      </c>
      <c r="Y7856" t="s">
        <v>268</v>
      </c>
      <c r="Z7856" t="s">
        <v>268</v>
      </c>
      <c r="AA7856" t="s">
        <v>19</v>
      </c>
      <c r="AC7856" t="s">
        <v>14081</v>
      </c>
      <c r="AD7856">
        <v>1</v>
      </c>
      <c r="AE7856">
        <v>1</v>
      </c>
    </row>
    <row r="7857" spans="1:31">
      <c r="A7857" t="s">
        <v>14082</v>
      </c>
      <c r="B7857" s="93">
        <v>44624</v>
      </c>
      <c r="C7857" s="93">
        <v>44624</v>
      </c>
      <c r="D7857">
        <v>-1.84136828770113E-3</v>
      </c>
      <c r="E7857">
        <v>-1.84136828770113E-3</v>
      </c>
      <c r="F7857" t="s">
        <v>67</v>
      </c>
      <c r="G7857">
        <v>13400.664282064379</v>
      </c>
      <c r="H7857">
        <v>-24.675558243122591</v>
      </c>
      <c r="I7857">
        <v>-24.675558243122591</v>
      </c>
      <c r="J7857">
        <v>1</v>
      </c>
      <c r="L7857" t="s">
        <v>76</v>
      </c>
      <c r="M7857" t="s">
        <v>9061</v>
      </c>
      <c r="R7857" t="s">
        <v>8556</v>
      </c>
      <c r="T7857" t="s">
        <v>76</v>
      </c>
      <c r="V7857" t="s">
        <v>4153</v>
      </c>
      <c r="W7857" t="s">
        <v>4154</v>
      </c>
      <c r="X7857" t="s">
        <v>168</v>
      </c>
      <c r="Y7857" t="s">
        <v>268</v>
      </c>
      <c r="Z7857" t="s">
        <v>268</v>
      </c>
      <c r="AA7857" t="s">
        <v>19</v>
      </c>
      <c r="AC7857" t="s">
        <v>14083</v>
      </c>
      <c r="AD7857">
        <v>1</v>
      </c>
      <c r="AE7857">
        <v>1</v>
      </c>
    </row>
    <row r="7858" spans="1:31">
      <c r="A7858" t="s">
        <v>14084</v>
      </c>
      <c r="B7858" s="93">
        <v>44624</v>
      </c>
      <c r="C7858" s="93">
        <v>44624</v>
      </c>
      <c r="D7858">
        <v>-1.84136828770113E-3</v>
      </c>
      <c r="E7858">
        <v>-1.84136828770113E-3</v>
      </c>
      <c r="F7858" t="s">
        <v>67</v>
      </c>
      <c r="G7858">
        <v>13400.664282064379</v>
      </c>
      <c r="H7858">
        <v>-24.675558243122591</v>
      </c>
      <c r="I7858">
        <v>-24.675558243122591</v>
      </c>
      <c r="J7858">
        <v>1</v>
      </c>
      <c r="L7858" t="s">
        <v>76</v>
      </c>
      <c r="M7858" t="s">
        <v>9061</v>
      </c>
      <c r="R7858" t="s">
        <v>8556</v>
      </c>
      <c r="T7858" t="s">
        <v>76</v>
      </c>
      <c r="V7858" t="s">
        <v>4153</v>
      </c>
      <c r="W7858" t="s">
        <v>4154</v>
      </c>
      <c r="X7858" t="s">
        <v>168</v>
      </c>
      <c r="Y7858" t="s">
        <v>268</v>
      </c>
      <c r="Z7858" t="s">
        <v>268</v>
      </c>
      <c r="AA7858" t="s">
        <v>19</v>
      </c>
      <c r="AC7858" t="s">
        <v>14085</v>
      </c>
      <c r="AD7858">
        <v>1</v>
      </c>
      <c r="AE7858">
        <v>1</v>
      </c>
    </row>
    <row r="7859" spans="1:31">
      <c r="A7859" t="s">
        <v>14086</v>
      </c>
      <c r="B7859" s="93">
        <v>44624</v>
      </c>
      <c r="C7859" s="93">
        <v>44624</v>
      </c>
      <c r="D7859">
        <v>-1.84136828770113E-3</v>
      </c>
      <c r="E7859">
        <v>-1.84136828770113E-3</v>
      </c>
      <c r="F7859" t="s">
        <v>67</v>
      </c>
      <c r="G7859">
        <v>13400.664282064379</v>
      </c>
      <c r="H7859">
        <v>-24.675558243122591</v>
      </c>
      <c r="I7859">
        <v>-24.675558243122591</v>
      </c>
      <c r="J7859">
        <v>1</v>
      </c>
      <c r="L7859" t="s">
        <v>76</v>
      </c>
      <c r="M7859" t="s">
        <v>9061</v>
      </c>
      <c r="R7859" t="s">
        <v>8556</v>
      </c>
      <c r="T7859" t="s">
        <v>76</v>
      </c>
      <c r="V7859" t="s">
        <v>4153</v>
      </c>
      <c r="W7859" t="s">
        <v>4154</v>
      </c>
      <c r="X7859" t="s">
        <v>168</v>
      </c>
      <c r="Y7859" t="s">
        <v>268</v>
      </c>
      <c r="Z7859" t="s">
        <v>268</v>
      </c>
      <c r="AA7859" t="s">
        <v>19</v>
      </c>
      <c r="AC7859" t="s">
        <v>14087</v>
      </c>
      <c r="AD7859">
        <v>1</v>
      </c>
      <c r="AE7859">
        <v>1</v>
      </c>
    </row>
    <row r="7860" spans="1:31">
      <c r="A7860" t="s">
        <v>14088</v>
      </c>
      <c r="B7860" s="93">
        <v>44624</v>
      </c>
      <c r="C7860" s="93">
        <v>44624</v>
      </c>
      <c r="D7860">
        <v>-1.7260765888542421E-3</v>
      </c>
      <c r="E7860">
        <v>-1.7260765888542421E-3</v>
      </c>
      <c r="F7860" t="s">
        <v>67</v>
      </c>
      <c r="G7860">
        <v>13400.664282064379</v>
      </c>
      <c r="H7860">
        <v>-23.130572892366569</v>
      </c>
      <c r="I7860">
        <v>-23.130572892366569</v>
      </c>
      <c r="J7860">
        <v>1</v>
      </c>
      <c r="L7860" t="s">
        <v>76</v>
      </c>
      <c r="M7860" t="s">
        <v>9061</v>
      </c>
      <c r="R7860" t="s">
        <v>8556</v>
      </c>
      <c r="T7860" t="s">
        <v>76</v>
      </c>
      <c r="V7860" t="s">
        <v>4153</v>
      </c>
      <c r="W7860" t="s">
        <v>4154</v>
      </c>
      <c r="X7860" t="s">
        <v>168</v>
      </c>
      <c r="Y7860" t="s">
        <v>268</v>
      </c>
      <c r="Z7860" t="s">
        <v>268</v>
      </c>
      <c r="AA7860" t="s">
        <v>19</v>
      </c>
      <c r="AC7860" t="s">
        <v>14089</v>
      </c>
      <c r="AD7860">
        <v>1</v>
      </c>
      <c r="AE7860">
        <v>1</v>
      </c>
    </row>
    <row r="7861" spans="1:31">
      <c r="A7861" t="s">
        <v>14090</v>
      </c>
      <c r="B7861" s="93">
        <v>44624</v>
      </c>
      <c r="C7861" s="93">
        <v>44624</v>
      </c>
      <c r="D7861">
        <v>-2.5442323433582958E-3</v>
      </c>
      <c r="E7861">
        <v>-2.5442323433582958E-3</v>
      </c>
      <c r="F7861" t="s">
        <v>67</v>
      </c>
      <c r="G7861">
        <v>13400.664282064379</v>
      </c>
      <c r="H7861">
        <v>-34.094403488914487</v>
      </c>
      <c r="I7861">
        <v>-34.094403488914487</v>
      </c>
      <c r="J7861">
        <v>1</v>
      </c>
      <c r="L7861" t="s">
        <v>76</v>
      </c>
      <c r="M7861" t="s">
        <v>9061</v>
      </c>
      <c r="R7861" t="s">
        <v>8556</v>
      </c>
      <c r="T7861" t="s">
        <v>76</v>
      </c>
      <c r="V7861" t="s">
        <v>4153</v>
      </c>
      <c r="W7861" t="s">
        <v>4154</v>
      </c>
      <c r="X7861" t="s">
        <v>168</v>
      </c>
      <c r="Y7861" t="s">
        <v>268</v>
      </c>
      <c r="Z7861" t="s">
        <v>268</v>
      </c>
      <c r="AA7861" t="s">
        <v>19</v>
      </c>
      <c r="AC7861" t="s">
        <v>14091</v>
      </c>
      <c r="AD7861">
        <v>1</v>
      </c>
      <c r="AE7861">
        <v>1</v>
      </c>
    </row>
    <row r="7862" spans="1:31">
      <c r="A7862" t="s">
        <v>14092</v>
      </c>
      <c r="B7862" s="93">
        <v>44624</v>
      </c>
      <c r="C7862" s="93">
        <v>44624</v>
      </c>
      <c r="D7862">
        <v>-2.269871389631722E-3</v>
      </c>
      <c r="E7862">
        <v>-2.269871389631722E-3</v>
      </c>
      <c r="F7862" t="s">
        <v>67</v>
      </c>
      <c r="G7862">
        <v>13400.664282064379</v>
      </c>
      <c r="H7862">
        <v>-30.417784455917669</v>
      </c>
      <c r="I7862">
        <v>-30.417784455917669</v>
      </c>
      <c r="J7862">
        <v>1</v>
      </c>
      <c r="L7862" t="s">
        <v>76</v>
      </c>
      <c r="M7862" t="s">
        <v>9061</v>
      </c>
      <c r="R7862" t="s">
        <v>8556</v>
      </c>
      <c r="T7862" t="s">
        <v>76</v>
      </c>
      <c r="V7862" t="s">
        <v>4153</v>
      </c>
      <c r="W7862" t="s">
        <v>4154</v>
      </c>
      <c r="X7862" t="s">
        <v>168</v>
      </c>
      <c r="Y7862" t="s">
        <v>268</v>
      </c>
      <c r="Z7862" t="s">
        <v>268</v>
      </c>
      <c r="AA7862" t="s">
        <v>19</v>
      </c>
      <c r="AC7862" t="s">
        <v>14093</v>
      </c>
      <c r="AD7862">
        <v>1</v>
      </c>
      <c r="AE7862">
        <v>1</v>
      </c>
    </row>
    <row r="7863" spans="1:31">
      <c r="A7863" t="s">
        <v>14094</v>
      </c>
      <c r="B7863" s="93">
        <v>44624</v>
      </c>
      <c r="C7863" s="93">
        <v>44624</v>
      </c>
      <c r="D7863">
        <v>-2.269871389631722E-3</v>
      </c>
      <c r="E7863">
        <v>-2.269871389631722E-3</v>
      </c>
      <c r="F7863" t="s">
        <v>67</v>
      </c>
      <c r="G7863">
        <v>13400.664282064379</v>
      </c>
      <c r="H7863">
        <v>-30.417784455917669</v>
      </c>
      <c r="I7863">
        <v>-30.417784455917669</v>
      </c>
      <c r="J7863">
        <v>1</v>
      </c>
      <c r="L7863" t="s">
        <v>76</v>
      </c>
      <c r="M7863" t="s">
        <v>9061</v>
      </c>
      <c r="R7863" t="s">
        <v>8556</v>
      </c>
      <c r="T7863" t="s">
        <v>76</v>
      </c>
      <c r="V7863" t="s">
        <v>4153</v>
      </c>
      <c r="W7863" t="s">
        <v>4154</v>
      </c>
      <c r="X7863" t="s">
        <v>168</v>
      </c>
      <c r="Y7863" t="s">
        <v>268</v>
      </c>
      <c r="Z7863" t="s">
        <v>268</v>
      </c>
      <c r="AA7863" t="s">
        <v>19</v>
      </c>
      <c r="AC7863" t="s">
        <v>14095</v>
      </c>
      <c r="AD7863">
        <v>1</v>
      </c>
      <c r="AE7863">
        <v>1</v>
      </c>
    </row>
    <row r="7864" spans="1:31">
      <c r="A7864" t="s">
        <v>14096</v>
      </c>
      <c r="B7864" s="93">
        <v>44624</v>
      </c>
      <c r="C7864" s="93">
        <v>44624</v>
      </c>
      <c r="D7864">
        <v>-2.269871389631722E-3</v>
      </c>
      <c r="E7864">
        <v>-2.269871389631722E-3</v>
      </c>
      <c r="F7864" t="s">
        <v>67</v>
      </c>
      <c r="G7864">
        <v>13400.664282064379</v>
      </c>
      <c r="H7864">
        <v>-30.417784455917669</v>
      </c>
      <c r="I7864">
        <v>-30.417784455917669</v>
      </c>
      <c r="J7864">
        <v>1</v>
      </c>
      <c r="L7864" t="s">
        <v>76</v>
      </c>
      <c r="M7864" t="s">
        <v>9061</v>
      </c>
      <c r="R7864" t="s">
        <v>8556</v>
      </c>
      <c r="T7864" t="s">
        <v>76</v>
      </c>
      <c r="V7864" t="s">
        <v>4153</v>
      </c>
      <c r="W7864" t="s">
        <v>4154</v>
      </c>
      <c r="X7864" t="s">
        <v>168</v>
      </c>
      <c r="Y7864" t="s">
        <v>268</v>
      </c>
      <c r="Z7864" t="s">
        <v>268</v>
      </c>
      <c r="AA7864" t="s">
        <v>19</v>
      </c>
      <c r="AC7864" t="s">
        <v>14097</v>
      </c>
      <c r="AD7864">
        <v>1</v>
      </c>
      <c r="AE7864">
        <v>1</v>
      </c>
    </row>
    <row r="7865" spans="1:31">
      <c r="A7865" t="s">
        <v>14098</v>
      </c>
      <c r="B7865" s="93">
        <v>44624</v>
      </c>
      <c r="C7865" s="93">
        <v>44624</v>
      </c>
      <c r="D7865">
        <v>-2.269871389631722E-3</v>
      </c>
      <c r="E7865">
        <v>-2.269871389631722E-3</v>
      </c>
      <c r="F7865" t="s">
        <v>67</v>
      </c>
      <c r="G7865">
        <v>13400.664282064379</v>
      </c>
      <c r="H7865">
        <v>-30.417784455917669</v>
      </c>
      <c r="I7865">
        <v>-30.417784455917669</v>
      </c>
      <c r="J7865">
        <v>1</v>
      </c>
      <c r="L7865" t="s">
        <v>76</v>
      </c>
      <c r="M7865" t="s">
        <v>9061</v>
      </c>
      <c r="R7865" t="s">
        <v>8556</v>
      </c>
      <c r="T7865" t="s">
        <v>76</v>
      </c>
      <c r="V7865" t="s">
        <v>4153</v>
      </c>
      <c r="W7865" t="s">
        <v>4154</v>
      </c>
      <c r="X7865" t="s">
        <v>168</v>
      </c>
      <c r="Y7865" t="s">
        <v>268</v>
      </c>
      <c r="Z7865" t="s">
        <v>268</v>
      </c>
      <c r="AA7865" t="s">
        <v>19</v>
      </c>
      <c r="AC7865" t="s">
        <v>14099</v>
      </c>
      <c r="AD7865">
        <v>1</v>
      </c>
      <c r="AE7865">
        <v>1</v>
      </c>
    </row>
    <row r="7866" spans="1:31">
      <c r="A7866" t="s">
        <v>14100</v>
      </c>
      <c r="B7866" s="93">
        <v>44624</v>
      </c>
      <c r="C7866" s="93">
        <v>44624</v>
      </c>
      <c r="D7866">
        <v>-2.269871389631722E-3</v>
      </c>
      <c r="E7866">
        <v>-2.269871389631722E-3</v>
      </c>
      <c r="F7866" t="s">
        <v>67</v>
      </c>
      <c r="G7866">
        <v>13400.664282064379</v>
      </c>
      <c r="H7866">
        <v>-30.417784455917669</v>
      </c>
      <c r="I7866">
        <v>-30.417784455917669</v>
      </c>
      <c r="J7866">
        <v>1</v>
      </c>
      <c r="L7866" t="s">
        <v>76</v>
      </c>
      <c r="M7866" t="s">
        <v>9061</v>
      </c>
      <c r="R7866" t="s">
        <v>8556</v>
      </c>
      <c r="T7866" t="s">
        <v>76</v>
      </c>
      <c r="V7866" t="s">
        <v>4153</v>
      </c>
      <c r="W7866" t="s">
        <v>4154</v>
      </c>
      <c r="X7866" t="s">
        <v>168</v>
      </c>
      <c r="Y7866" t="s">
        <v>268</v>
      </c>
      <c r="Z7866" t="s">
        <v>268</v>
      </c>
      <c r="AA7866" t="s">
        <v>19</v>
      </c>
      <c r="AC7866" t="s">
        <v>14101</v>
      </c>
      <c r="AD7866">
        <v>1</v>
      </c>
      <c r="AE7866">
        <v>1</v>
      </c>
    </row>
    <row r="7867" spans="1:31">
      <c r="A7867" t="s">
        <v>14102</v>
      </c>
      <c r="B7867" s="93">
        <v>44624</v>
      </c>
      <c r="C7867" s="93">
        <v>44624</v>
      </c>
      <c r="D7867">
        <v>-2.269871389631722E-3</v>
      </c>
      <c r="E7867">
        <v>-2.269871389631722E-3</v>
      </c>
      <c r="F7867" t="s">
        <v>67</v>
      </c>
      <c r="G7867">
        <v>13400.664282064379</v>
      </c>
      <c r="H7867">
        <v>-30.417784455917669</v>
      </c>
      <c r="I7867">
        <v>-30.417784455917669</v>
      </c>
      <c r="J7867">
        <v>1</v>
      </c>
      <c r="L7867" t="s">
        <v>76</v>
      </c>
      <c r="M7867" t="s">
        <v>9061</v>
      </c>
      <c r="R7867" t="s">
        <v>8556</v>
      </c>
      <c r="T7867" t="s">
        <v>76</v>
      </c>
      <c r="V7867" t="s">
        <v>4153</v>
      </c>
      <c r="W7867" t="s">
        <v>4154</v>
      </c>
      <c r="X7867" t="s">
        <v>168</v>
      </c>
      <c r="Y7867" t="s">
        <v>268</v>
      </c>
      <c r="Z7867" t="s">
        <v>268</v>
      </c>
      <c r="AA7867" t="s">
        <v>19</v>
      </c>
      <c r="AC7867" t="s">
        <v>14103</v>
      </c>
      <c r="AD7867">
        <v>1</v>
      </c>
      <c r="AE7867">
        <v>1</v>
      </c>
    </row>
    <row r="7868" spans="1:31">
      <c r="A7868" t="s">
        <v>14104</v>
      </c>
      <c r="B7868" s="93">
        <v>44624</v>
      </c>
      <c r="C7868" s="93">
        <v>44624</v>
      </c>
      <c r="D7868">
        <v>-2.269871389631722E-3</v>
      </c>
      <c r="E7868">
        <v>-2.269871389631722E-3</v>
      </c>
      <c r="F7868" t="s">
        <v>67</v>
      </c>
      <c r="G7868">
        <v>13400.664282064379</v>
      </c>
      <c r="H7868">
        <v>-30.417784455917669</v>
      </c>
      <c r="I7868">
        <v>-30.417784455917669</v>
      </c>
      <c r="J7868">
        <v>1</v>
      </c>
      <c r="L7868" t="s">
        <v>76</v>
      </c>
      <c r="M7868" t="s">
        <v>9061</v>
      </c>
      <c r="R7868" t="s">
        <v>8556</v>
      </c>
      <c r="T7868" t="s">
        <v>76</v>
      </c>
      <c r="V7868" t="s">
        <v>4153</v>
      </c>
      <c r="W7868" t="s">
        <v>4154</v>
      </c>
      <c r="X7868" t="s">
        <v>168</v>
      </c>
      <c r="Y7868" t="s">
        <v>268</v>
      </c>
      <c r="Z7868" t="s">
        <v>268</v>
      </c>
      <c r="AA7868" t="s">
        <v>19</v>
      </c>
      <c r="AC7868" t="s">
        <v>14105</v>
      </c>
      <c r="AD7868">
        <v>1</v>
      </c>
      <c r="AE7868">
        <v>1</v>
      </c>
    </row>
    <row r="7869" spans="1:31">
      <c r="A7869" t="s">
        <v>14106</v>
      </c>
      <c r="B7869" s="93">
        <v>44624</v>
      </c>
      <c r="C7869" s="93">
        <v>44624</v>
      </c>
      <c r="D7869">
        <v>-2.269871389631722E-3</v>
      </c>
      <c r="E7869">
        <v>-2.269871389631722E-3</v>
      </c>
      <c r="F7869" t="s">
        <v>67</v>
      </c>
      <c r="G7869">
        <v>13400.664282064379</v>
      </c>
      <c r="H7869">
        <v>-30.417784455917669</v>
      </c>
      <c r="I7869">
        <v>-30.417784455917669</v>
      </c>
      <c r="J7869">
        <v>1</v>
      </c>
      <c r="L7869" t="s">
        <v>76</v>
      </c>
      <c r="M7869" t="s">
        <v>9061</v>
      </c>
      <c r="R7869" t="s">
        <v>8556</v>
      </c>
      <c r="T7869" t="s">
        <v>76</v>
      </c>
      <c r="V7869" t="s">
        <v>4153</v>
      </c>
      <c r="W7869" t="s">
        <v>4154</v>
      </c>
      <c r="X7869" t="s">
        <v>168</v>
      </c>
      <c r="Y7869" t="s">
        <v>268</v>
      </c>
      <c r="Z7869" t="s">
        <v>268</v>
      </c>
      <c r="AA7869" t="s">
        <v>19</v>
      </c>
      <c r="AC7869" t="s">
        <v>14107</v>
      </c>
      <c r="AD7869">
        <v>1</v>
      </c>
      <c r="AE7869">
        <v>1</v>
      </c>
    </row>
    <row r="7870" spans="1:31">
      <c r="A7870" t="s">
        <v>14108</v>
      </c>
      <c r="B7870" s="93">
        <v>44624</v>
      </c>
      <c r="C7870" s="93">
        <v>44624</v>
      </c>
      <c r="D7870">
        <v>-2.269871389631722E-3</v>
      </c>
      <c r="E7870">
        <v>-2.269871389631722E-3</v>
      </c>
      <c r="F7870" t="s">
        <v>67</v>
      </c>
      <c r="G7870">
        <v>13400.664282064379</v>
      </c>
      <c r="H7870">
        <v>-30.417784455917669</v>
      </c>
      <c r="I7870">
        <v>-30.417784455917669</v>
      </c>
      <c r="J7870">
        <v>1</v>
      </c>
      <c r="L7870" t="s">
        <v>76</v>
      </c>
      <c r="M7870" t="s">
        <v>9061</v>
      </c>
      <c r="R7870" t="s">
        <v>8556</v>
      </c>
      <c r="T7870" t="s">
        <v>76</v>
      </c>
      <c r="V7870" t="s">
        <v>4153</v>
      </c>
      <c r="W7870" t="s">
        <v>4154</v>
      </c>
      <c r="X7870" t="s">
        <v>168</v>
      </c>
      <c r="Y7870" t="s">
        <v>268</v>
      </c>
      <c r="Z7870" t="s">
        <v>268</v>
      </c>
      <c r="AA7870" t="s">
        <v>19</v>
      </c>
      <c r="AC7870" t="s">
        <v>14109</v>
      </c>
      <c r="AD7870">
        <v>1</v>
      </c>
      <c r="AE7870">
        <v>1</v>
      </c>
    </row>
    <row r="7871" spans="1:31">
      <c r="A7871" t="s">
        <v>14110</v>
      </c>
      <c r="B7871" s="93">
        <v>44624</v>
      </c>
      <c r="C7871" s="93">
        <v>44624</v>
      </c>
      <c r="D7871">
        <v>-2.269871389631722E-3</v>
      </c>
      <c r="E7871">
        <v>-2.269871389631722E-3</v>
      </c>
      <c r="F7871" t="s">
        <v>67</v>
      </c>
      <c r="G7871">
        <v>13400.664282064379</v>
      </c>
      <c r="H7871">
        <v>-30.417784455917669</v>
      </c>
      <c r="I7871">
        <v>-30.417784455917669</v>
      </c>
      <c r="J7871">
        <v>1</v>
      </c>
      <c r="L7871" t="s">
        <v>76</v>
      </c>
      <c r="M7871" t="s">
        <v>9061</v>
      </c>
      <c r="R7871" t="s">
        <v>8556</v>
      </c>
      <c r="T7871" t="s">
        <v>76</v>
      </c>
      <c r="V7871" t="s">
        <v>4153</v>
      </c>
      <c r="W7871" t="s">
        <v>4154</v>
      </c>
      <c r="X7871" t="s">
        <v>168</v>
      </c>
      <c r="Y7871" t="s">
        <v>268</v>
      </c>
      <c r="Z7871" t="s">
        <v>268</v>
      </c>
      <c r="AA7871" t="s">
        <v>19</v>
      </c>
      <c r="AC7871" t="s">
        <v>14111</v>
      </c>
      <c r="AD7871">
        <v>1</v>
      </c>
      <c r="AE7871">
        <v>1</v>
      </c>
    </row>
    <row r="7872" spans="1:31">
      <c r="A7872" t="s">
        <v>14112</v>
      </c>
      <c r="B7872" s="93">
        <v>44624</v>
      </c>
      <c r="C7872" s="93">
        <v>44624</v>
      </c>
      <c r="D7872">
        <v>-2.269871389631722E-3</v>
      </c>
      <c r="E7872">
        <v>-2.269871389631722E-3</v>
      </c>
      <c r="F7872" t="s">
        <v>67</v>
      </c>
      <c r="G7872">
        <v>13400.664282064379</v>
      </c>
      <c r="H7872">
        <v>-30.417784455917669</v>
      </c>
      <c r="I7872">
        <v>-30.417784455917669</v>
      </c>
      <c r="J7872">
        <v>1</v>
      </c>
      <c r="L7872" t="s">
        <v>76</v>
      </c>
      <c r="M7872" t="s">
        <v>9061</v>
      </c>
      <c r="R7872" t="s">
        <v>8556</v>
      </c>
      <c r="T7872" t="s">
        <v>76</v>
      </c>
      <c r="V7872" t="s">
        <v>4153</v>
      </c>
      <c r="W7872" t="s">
        <v>4154</v>
      </c>
      <c r="X7872" t="s">
        <v>168</v>
      </c>
      <c r="Y7872" t="s">
        <v>268</v>
      </c>
      <c r="Z7872" t="s">
        <v>268</v>
      </c>
      <c r="AA7872" t="s">
        <v>19</v>
      </c>
      <c r="AC7872" t="s">
        <v>14113</v>
      </c>
      <c r="AD7872">
        <v>1</v>
      </c>
      <c r="AE7872">
        <v>1</v>
      </c>
    </row>
    <row r="7873" spans="1:31">
      <c r="A7873" t="s">
        <v>14114</v>
      </c>
      <c r="B7873" s="93">
        <v>44624</v>
      </c>
      <c r="C7873" s="93">
        <v>44624</v>
      </c>
      <c r="D7873">
        <v>-2.551230896709012E-3</v>
      </c>
      <c r="E7873">
        <v>-2.551230896709012E-3</v>
      </c>
      <c r="F7873" t="s">
        <v>67</v>
      </c>
      <c r="G7873">
        <v>13400.664282064379</v>
      </c>
      <c r="H7873">
        <v>-34.18818875282755</v>
      </c>
      <c r="I7873">
        <v>-34.18818875282755</v>
      </c>
      <c r="J7873">
        <v>1</v>
      </c>
      <c r="L7873" t="s">
        <v>76</v>
      </c>
      <c r="M7873" t="s">
        <v>9061</v>
      </c>
      <c r="R7873" t="s">
        <v>8556</v>
      </c>
      <c r="T7873" t="s">
        <v>76</v>
      </c>
      <c r="V7873" t="s">
        <v>4153</v>
      </c>
      <c r="W7873" t="s">
        <v>4154</v>
      </c>
      <c r="X7873" t="s">
        <v>168</v>
      </c>
      <c r="Y7873" t="s">
        <v>268</v>
      </c>
      <c r="Z7873" t="s">
        <v>268</v>
      </c>
      <c r="AA7873" t="s">
        <v>19</v>
      </c>
      <c r="AC7873" t="s">
        <v>14115</v>
      </c>
      <c r="AD7873">
        <v>1</v>
      </c>
      <c r="AE7873">
        <v>1</v>
      </c>
    </row>
    <row r="7874" spans="1:31">
      <c r="A7874" t="s">
        <v>14116</v>
      </c>
      <c r="B7874" s="93">
        <v>44624</v>
      </c>
      <c r="C7874" s="93">
        <v>44624</v>
      </c>
      <c r="D7874">
        <v>-2.551230896709012E-3</v>
      </c>
      <c r="E7874">
        <v>-2.551230896709012E-3</v>
      </c>
      <c r="F7874" t="s">
        <v>67</v>
      </c>
      <c r="G7874">
        <v>13400.664282064379</v>
      </c>
      <c r="H7874">
        <v>-34.18818875282755</v>
      </c>
      <c r="I7874">
        <v>-34.18818875282755</v>
      </c>
      <c r="J7874">
        <v>1</v>
      </c>
      <c r="L7874" t="s">
        <v>76</v>
      </c>
      <c r="M7874" t="s">
        <v>9061</v>
      </c>
      <c r="R7874" t="s">
        <v>8556</v>
      </c>
      <c r="T7874" t="s">
        <v>76</v>
      </c>
      <c r="V7874" t="s">
        <v>4153</v>
      </c>
      <c r="W7874" t="s">
        <v>4154</v>
      </c>
      <c r="X7874" t="s">
        <v>168</v>
      </c>
      <c r="Y7874" t="s">
        <v>268</v>
      </c>
      <c r="Z7874" t="s">
        <v>268</v>
      </c>
      <c r="AA7874" t="s">
        <v>19</v>
      </c>
      <c r="AC7874" t="s">
        <v>14117</v>
      </c>
      <c r="AD7874">
        <v>1</v>
      </c>
      <c r="AE7874">
        <v>1</v>
      </c>
    </row>
    <row r="7875" spans="1:31">
      <c r="A7875" t="s">
        <v>14118</v>
      </c>
      <c r="B7875" s="93">
        <v>44624</v>
      </c>
      <c r="C7875" s="93">
        <v>44624</v>
      </c>
      <c r="D7875">
        <v>-2.551230896709012E-3</v>
      </c>
      <c r="E7875">
        <v>-2.551230896709012E-3</v>
      </c>
      <c r="F7875" t="s">
        <v>67</v>
      </c>
      <c r="G7875">
        <v>13400.664282064379</v>
      </c>
      <c r="H7875">
        <v>-34.18818875282755</v>
      </c>
      <c r="I7875">
        <v>-34.18818875282755</v>
      </c>
      <c r="J7875">
        <v>1</v>
      </c>
      <c r="L7875" t="s">
        <v>76</v>
      </c>
      <c r="M7875" t="s">
        <v>9061</v>
      </c>
      <c r="R7875" t="s">
        <v>8556</v>
      </c>
      <c r="T7875" t="s">
        <v>76</v>
      </c>
      <c r="V7875" t="s">
        <v>4153</v>
      </c>
      <c r="W7875" t="s">
        <v>4154</v>
      </c>
      <c r="X7875" t="s">
        <v>168</v>
      </c>
      <c r="Y7875" t="s">
        <v>268</v>
      </c>
      <c r="Z7875" t="s">
        <v>268</v>
      </c>
      <c r="AA7875" t="s">
        <v>19</v>
      </c>
      <c r="AC7875" t="s">
        <v>14119</v>
      </c>
      <c r="AD7875">
        <v>1</v>
      </c>
      <c r="AE7875">
        <v>1</v>
      </c>
    </row>
    <row r="7876" spans="1:31">
      <c r="A7876" t="s">
        <v>14120</v>
      </c>
      <c r="B7876" s="93">
        <v>44624</v>
      </c>
      <c r="C7876" s="93">
        <v>44624</v>
      </c>
      <c r="D7876">
        <v>-2.551230896709012E-3</v>
      </c>
      <c r="E7876">
        <v>-2.551230896709012E-3</v>
      </c>
      <c r="F7876" t="s">
        <v>67</v>
      </c>
      <c r="G7876">
        <v>13400.664282064379</v>
      </c>
      <c r="H7876">
        <v>-34.18818875282755</v>
      </c>
      <c r="I7876">
        <v>-34.18818875282755</v>
      </c>
      <c r="J7876">
        <v>1</v>
      </c>
      <c r="L7876" t="s">
        <v>76</v>
      </c>
      <c r="M7876" t="s">
        <v>9061</v>
      </c>
      <c r="R7876" t="s">
        <v>8556</v>
      </c>
      <c r="T7876" t="s">
        <v>76</v>
      </c>
      <c r="V7876" t="s">
        <v>4153</v>
      </c>
      <c r="W7876" t="s">
        <v>4154</v>
      </c>
      <c r="X7876" t="s">
        <v>168</v>
      </c>
      <c r="Y7876" t="s">
        <v>268</v>
      </c>
      <c r="Z7876" t="s">
        <v>268</v>
      </c>
      <c r="AA7876" t="s">
        <v>19</v>
      </c>
      <c r="AC7876" t="s">
        <v>14121</v>
      </c>
      <c r="AD7876">
        <v>1</v>
      </c>
      <c r="AE7876">
        <v>1</v>
      </c>
    </row>
    <row r="7877" spans="1:31">
      <c r="A7877" t="s">
        <v>14122</v>
      </c>
      <c r="B7877" s="93">
        <v>44624</v>
      </c>
      <c r="C7877" s="93">
        <v>44624</v>
      </c>
      <c r="D7877">
        <v>-2.551230896709012E-3</v>
      </c>
      <c r="E7877">
        <v>-2.551230896709012E-3</v>
      </c>
      <c r="F7877" t="s">
        <v>67</v>
      </c>
      <c r="G7877">
        <v>13400.664282064379</v>
      </c>
      <c r="H7877">
        <v>-34.18818875282755</v>
      </c>
      <c r="I7877">
        <v>-34.18818875282755</v>
      </c>
      <c r="J7877">
        <v>1</v>
      </c>
      <c r="L7877" t="s">
        <v>76</v>
      </c>
      <c r="M7877" t="s">
        <v>9061</v>
      </c>
      <c r="R7877" t="s">
        <v>8556</v>
      </c>
      <c r="T7877" t="s">
        <v>76</v>
      </c>
      <c r="V7877" t="s">
        <v>4153</v>
      </c>
      <c r="W7877" t="s">
        <v>4154</v>
      </c>
      <c r="X7877" t="s">
        <v>168</v>
      </c>
      <c r="Y7877" t="s">
        <v>268</v>
      </c>
      <c r="Z7877" t="s">
        <v>268</v>
      </c>
      <c r="AA7877" t="s">
        <v>19</v>
      </c>
      <c r="AC7877" t="s">
        <v>14123</v>
      </c>
      <c r="AD7877">
        <v>1</v>
      </c>
      <c r="AE7877">
        <v>1</v>
      </c>
    </row>
    <row r="7878" spans="1:31">
      <c r="A7878" t="s">
        <v>14124</v>
      </c>
      <c r="B7878" s="93">
        <v>44624</v>
      </c>
      <c r="C7878" s="93">
        <v>44624</v>
      </c>
      <c r="D7878">
        <v>-2.551230896709012E-3</v>
      </c>
      <c r="E7878">
        <v>-2.551230896709012E-3</v>
      </c>
      <c r="F7878" t="s">
        <v>67</v>
      </c>
      <c r="G7878">
        <v>13400.664282064379</v>
      </c>
      <c r="H7878">
        <v>-34.18818875282755</v>
      </c>
      <c r="I7878">
        <v>-34.18818875282755</v>
      </c>
      <c r="J7878">
        <v>1</v>
      </c>
      <c r="L7878" t="s">
        <v>76</v>
      </c>
      <c r="M7878" t="s">
        <v>9061</v>
      </c>
      <c r="R7878" t="s">
        <v>8556</v>
      </c>
      <c r="T7878" t="s">
        <v>76</v>
      </c>
      <c r="V7878" t="s">
        <v>4153</v>
      </c>
      <c r="W7878" t="s">
        <v>4154</v>
      </c>
      <c r="X7878" t="s">
        <v>168</v>
      </c>
      <c r="Y7878" t="s">
        <v>268</v>
      </c>
      <c r="Z7878" t="s">
        <v>268</v>
      </c>
      <c r="AA7878" t="s">
        <v>19</v>
      </c>
      <c r="AC7878" t="s">
        <v>14125</v>
      </c>
      <c r="AD7878">
        <v>1</v>
      </c>
      <c r="AE7878">
        <v>1</v>
      </c>
    </row>
    <row r="7879" spans="1:31">
      <c r="A7879" t="s">
        <v>14126</v>
      </c>
      <c r="B7879" s="93">
        <v>44624</v>
      </c>
      <c r="C7879" s="93">
        <v>44624</v>
      </c>
      <c r="D7879">
        <v>-2.7597656313873239E-3</v>
      </c>
      <c r="E7879">
        <v>-2.7597656313873239E-3</v>
      </c>
      <c r="F7879" t="s">
        <v>67</v>
      </c>
      <c r="G7879">
        <v>13400.664282064379</v>
      </c>
      <c r="H7879">
        <v>-36.982692723400973</v>
      </c>
      <c r="I7879">
        <v>-36.982692723400973</v>
      </c>
      <c r="J7879">
        <v>1</v>
      </c>
      <c r="L7879" t="s">
        <v>76</v>
      </c>
      <c r="M7879" t="s">
        <v>9061</v>
      </c>
      <c r="R7879" t="s">
        <v>8556</v>
      </c>
      <c r="T7879" t="s">
        <v>76</v>
      </c>
      <c r="V7879" t="s">
        <v>4153</v>
      </c>
      <c r="W7879" t="s">
        <v>4154</v>
      </c>
      <c r="X7879" t="s">
        <v>168</v>
      </c>
      <c r="Y7879" t="s">
        <v>268</v>
      </c>
      <c r="Z7879" t="s">
        <v>268</v>
      </c>
      <c r="AA7879" t="s">
        <v>19</v>
      </c>
      <c r="AC7879" t="s">
        <v>14127</v>
      </c>
      <c r="AD7879">
        <v>1</v>
      </c>
      <c r="AE7879">
        <v>1</v>
      </c>
    </row>
    <row r="7880" spans="1:31">
      <c r="A7880" t="s">
        <v>14128</v>
      </c>
      <c r="B7880" s="93">
        <v>44624</v>
      </c>
      <c r="C7880" s="93">
        <v>44624</v>
      </c>
      <c r="D7880">
        <v>-2.8136793427117881E-3</v>
      </c>
      <c r="E7880">
        <v>-2.8136793427117881E-3</v>
      </c>
      <c r="F7880" t="s">
        <v>67</v>
      </c>
      <c r="G7880">
        <v>13400.664282064379</v>
      </c>
      <c r="H7880">
        <v>-37.705172269060263</v>
      </c>
      <c r="I7880">
        <v>-37.705172269060263</v>
      </c>
      <c r="J7880">
        <v>1</v>
      </c>
      <c r="L7880" t="s">
        <v>76</v>
      </c>
      <c r="M7880" t="s">
        <v>9061</v>
      </c>
      <c r="R7880" t="s">
        <v>8556</v>
      </c>
      <c r="T7880" t="s">
        <v>76</v>
      </c>
      <c r="V7880" t="s">
        <v>4153</v>
      </c>
      <c r="W7880" t="s">
        <v>4154</v>
      </c>
      <c r="X7880" t="s">
        <v>168</v>
      </c>
      <c r="Y7880" t="s">
        <v>268</v>
      </c>
      <c r="Z7880" t="s">
        <v>268</v>
      </c>
      <c r="AA7880" t="s">
        <v>19</v>
      </c>
      <c r="AC7880" t="s">
        <v>14129</v>
      </c>
      <c r="AD7880">
        <v>1</v>
      </c>
      <c r="AE7880">
        <v>1</v>
      </c>
    </row>
    <row r="7881" spans="1:31">
      <c r="A7881" t="s">
        <v>14130</v>
      </c>
      <c r="B7881" s="93">
        <v>44624</v>
      </c>
      <c r="C7881" s="93">
        <v>44624</v>
      </c>
      <c r="D7881">
        <v>-2.8136793427117881E-3</v>
      </c>
      <c r="E7881">
        <v>-2.8136793427117881E-3</v>
      </c>
      <c r="F7881" t="s">
        <v>67</v>
      </c>
      <c r="G7881">
        <v>13400.664282064379</v>
      </c>
      <c r="H7881">
        <v>-37.705172269060263</v>
      </c>
      <c r="I7881">
        <v>-37.705172269060263</v>
      </c>
      <c r="J7881">
        <v>1</v>
      </c>
      <c r="L7881" t="s">
        <v>76</v>
      </c>
      <c r="M7881" t="s">
        <v>9061</v>
      </c>
      <c r="R7881" t="s">
        <v>8556</v>
      </c>
      <c r="T7881" t="s">
        <v>76</v>
      </c>
      <c r="V7881" t="s">
        <v>4153</v>
      </c>
      <c r="W7881" t="s">
        <v>4154</v>
      </c>
      <c r="X7881" t="s">
        <v>168</v>
      </c>
      <c r="Y7881" t="s">
        <v>268</v>
      </c>
      <c r="Z7881" t="s">
        <v>268</v>
      </c>
      <c r="AA7881" t="s">
        <v>19</v>
      </c>
      <c r="AC7881" t="s">
        <v>14131</v>
      </c>
      <c r="AD7881">
        <v>1</v>
      </c>
      <c r="AE7881">
        <v>1</v>
      </c>
    </row>
    <row r="7882" spans="1:31">
      <c r="A7882" t="s">
        <v>14132</v>
      </c>
      <c r="B7882" s="93">
        <v>44624</v>
      </c>
      <c r="C7882" s="93">
        <v>44624</v>
      </c>
      <c r="D7882">
        <v>-3.1901097921644781E-3</v>
      </c>
      <c r="E7882">
        <v>-3.1901097921644781E-3</v>
      </c>
      <c r="F7882" t="s">
        <v>67</v>
      </c>
      <c r="G7882">
        <v>13400.664282064379</v>
      </c>
      <c r="H7882">
        <v>-42.749590347722361</v>
      </c>
      <c r="I7882">
        <v>-42.749590347722361</v>
      </c>
      <c r="J7882">
        <v>1</v>
      </c>
      <c r="L7882" t="s">
        <v>76</v>
      </c>
      <c r="M7882" t="s">
        <v>9061</v>
      </c>
      <c r="R7882" t="s">
        <v>8556</v>
      </c>
      <c r="T7882" t="s">
        <v>76</v>
      </c>
      <c r="V7882" t="s">
        <v>4153</v>
      </c>
      <c r="W7882" t="s">
        <v>4154</v>
      </c>
      <c r="X7882" t="s">
        <v>168</v>
      </c>
      <c r="Y7882" t="s">
        <v>268</v>
      </c>
      <c r="Z7882" t="s">
        <v>268</v>
      </c>
      <c r="AA7882" t="s">
        <v>19</v>
      </c>
      <c r="AC7882" t="s">
        <v>14133</v>
      </c>
      <c r="AD7882">
        <v>1</v>
      </c>
      <c r="AE7882">
        <v>1</v>
      </c>
    </row>
    <row r="7883" spans="1:31">
      <c r="A7883" t="s">
        <v>14134</v>
      </c>
      <c r="B7883" s="93">
        <v>44624</v>
      </c>
      <c r="C7883" s="93">
        <v>44624</v>
      </c>
      <c r="D7883">
        <v>-3.3439797207351022E-3</v>
      </c>
      <c r="E7883">
        <v>-3.3439797207351022E-3</v>
      </c>
      <c r="F7883" t="s">
        <v>67</v>
      </c>
      <c r="G7883">
        <v>13400.664282064379</v>
      </c>
      <c r="H7883">
        <v>-44.811549603602508</v>
      </c>
      <c r="I7883">
        <v>-44.811549603602508</v>
      </c>
      <c r="J7883">
        <v>1</v>
      </c>
      <c r="L7883" t="s">
        <v>76</v>
      </c>
      <c r="M7883" t="s">
        <v>9061</v>
      </c>
      <c r="R7883" t="s">
        <v>8556</v>
      </c>
      <c r="T7883" t="s">
        <v>76</v>
      </c>
      <c r="V7883" t="s">
        <v>4153</v>
      </c>
      <c r="W7883" t="s">
        <v>4154</v>
      </c>
      <c r="X7883" t="s">
        <v>168</v>
      </c>
      <c r="Y7883" t="s">
        <v>268</v>
      </c>
      <c r="Z7883" t="s">
        <v>268</v>
      </c>
      <c r="AA7883" t="s">
        <v>19</v>
      </c>
      <c r="AC7883" t="s">
        <v>14135</v>
      </c>
      <c r="AD7883">
        <v>1</v>
      </c>
      <c r="AE7883">
        <v>1</v>
      </c>
    </row>
    <row r="7884" spans="1:31">
      <c r="A7884" t="s">
        <v>14136</v>
      </c>
      <c r="B7884" s="93">
        <v>44624</v>
      </c>
      <c r="C7884" s="93">
        <v>44624</v>
      </c>
      <c r="D7884">
        <v>-3.717481895050554E-3</v>
      </c>
      <c r="E7884">
        <v>-3.717481895050554E-3</v>
      </c>
      <c r="F7884" t="s">
        <v>67</v>
      </c>
      <c r="G7884">
        <v>13400.664282064379</v>
      </c>
      <c r="H7884">
        <v>-49.816726850224981</v>
      </c>
      <c r="I7884">
        <v>-49.816726850224981</v>
      </c>
      <c r="J7884">
        <v>1</v>
      </c>
      <c r="L7884" t="s">
        <v>76</v>
      </c>
      <c r="M7884" t="s">
        <v>9061</v>
      </c>
      <c r="R7884" t="s">
        <v>8556</v>
      </c>
      <c r="T7884" t="s">
        <v>76</v>
      </c>
      <c r="V7884" t="s">
        <v>4153</v>
      </c>
      <c r="W7884" t="s">
        <v>4154</v>
      </c>
      <c r="X7884" t="s">
        <v>168</v>
      </c>
      <c r="Y7884" t="s">
        <v>268</v>
      </c>
      <c r="Z7884" t="s">
        <v>268</v>
      </c>
      <c r="AA7884" t="s">
        <v>19</v>
      </c>
      <c r="AC7884" t="s">
        <v>14137</v>
      </c>
      <c r="AD7884">
        <v>1</v>
      </c>
      <c r="AE7884">
        <v>1</v>
      </c>
    </row>
    <row r="7885" spans="1:31">
      <c r="A7885" t="s">
        <v>14138</v>
      </c>
      <c r="B7885" s="93">
        <v>44624</v>
      </c>
      <c r="C7885" s="93">
        <v>44624</v>
      </c>
      <c r="D7885">
        <v>-3.717481895050554E-3</v>
      </c>
      <c r="E7885">
        <v>-3.717481895050554E-3</v>
      </c>
      <c r="F7885" t="s">
        <v>67</v>
      </c>
      <c r="G7885">
        <v>13400.664282064379</v>
      </c>
      <c r="H7885">
        <v>-49.816726850224981</v>
      </c>
      <c r="I7885">
        <v>-49.816726850224981</v>
      </c>
      <c r="J7885">
        <v>1</v>
      </c>
      <c r="L7885" t="s">
        <v>76</v>
      </c>
      <c r="M7885" t="s">
        <v>9061</v>
      </c>
      <c r="R7885" t="s">
        <v>8556</v>
      </c>
      <c r="T7885" t="s">
        <v>76</v>
      </c>
      <c r="V7885" t="s">
        <v>4153</v>
      </c>
      <c r="W7885" t="s">
        <v>4154</v>
      </c>
      <c r="X7885" t="s">
        <v>168</v>
      </c>
      <c r="Y7885" t="s">
        <v>268</v>
      </c>
      <c r="Z7885" t="s">
        <v>268</v>
      </c>
      <c r="AA7885" t="s">
        <v>19</v>
      </c>
      <c r="AC7885" t="s">
        <v>14139</v>
      </c>
      <c r="AD7885">
        <v>1</v>
      </c>
      <c r="AE7885">
        <v>1</v>
      </c>
    </row>
    <row r="7886" spans="1:31">
      <c r="A7886" t="s">
        <v>14140</v>
      </c>
      <c r="B7886" s="93">
        <v>44624</v>
      </c>
      <c r="C7886" s="93">
        <v>44624</v>
      </c>
      <c r="D7886">
        <v>-3.717481895050554E-3</v>
      </c>
      <c r="E7886">
        <v>-3.717481895050554E-3</v>
      </c>
      <c r="F7886" t="s">
        <v>67</v>
      </c>
      <c r="G7886">
        <v>13400.664282064379</v>
      </c>
      <c r="H7886">
        <v>-49.816726850224981</v>
      </c>
      <c r="I7886">
        <v>-49.816726850224981</v>
      </c>
      <c r="J7886">
        <v>1</v>
      </c>
      <c r="L7886" t="s">
        <v>76</v>
      </c>
      <c r="M7886" t="s">
        <v>9061</v>
      </c>
      <c r="R7886" t="s">
        <v>8556</v>
      </c>
      <c r="T7886" t="s">
        <v>76</v>
      </c>
      <c r="V7886" t="s">
        <v>4153</v>
      </c>
      <c r="W7886" t="s">
        <v>4154</v>
      </c>
      <c r="X7886" t="s">
        <v>168</v>
      </c>
      <c r="Y7886" t="s">
        <v>268</v>
      </c>
      <c r="Z7886" t="s">
        <v>268</v>
      </c>
      <c r="AA7886" t="s">
        <v>19</v>
      </c>
      <c r="AC7886" t="s">
        <v>14141</v>
      </c>
      <c r="AD7886">
        <v>1</v>
      </c>
      <c r="AE7886">
        <v>1</v>
      </c>
    </row>
    <row r="7887" spans="1:31">
      <c r="A7887" t="s">
        <v>14142</v>
      </c>
      <c r="B7887" s="93">
        <v>44624</v>
      </c>
      <c r="C7887" s="93">
        <v>44624</v>
      </c>
      <c r="D7887">
        <v>-3.7168794021041102E-3</v>
      </c>
      <c r="E7887">
        <v>-3.7168794021041102E-3</v>
      </c>
      <c r="F7887" t="s">
        <v>67</v>
      </c>
      <c r="G7887">
        <v>13400.664282064379</v>
      </c>
      <c r="H7887">
        <v>-49.808653044517371</v>
      </c>
      <c r="I7887">
        <v>-49.808653044517371</v>
      </c>
      <c r="J7887">
        <v>1</v>
      </c>
      <c r="L7887" t="s">
        <v>76</v>
      </c>
      <c r="M7887" t="s">
        <v>9061</v>
      </c>
      <c r="R7887" t="s">
        <v>8556</v>
      </c>
      <c r="T7887" t="s">
        <v>76</v>
      </c>
      <c r="V7887" t="s">
        <v>4153</v>
      </c>
      <c r="W7887" t="s">
        <v>4154</v>
      </c>
      <c r="X7887" t="s">
        <v>168</v>
      </c>
      <c r="Y7887" t="s">
        <v>268</v>
      </c>
      <c r="Z7887" t="s">
        <v>268</v>
      </c>
      <c r="AA7887" t="s">
        <v>19</v>
      </c>
      <c r="AC7887" t="s">
        <v>14143</v>
      </c>
      <c r="AD7887">
        <v>1</v>
      </c>
      <c r="AE7887">
        <v>1</v>
      </c>
    </row>
    <row r="7888" spans="1:31">
      <c r="A7888" t="s">
        <v>14144</v>
      </c>
      <c r="B7888" s="93">
        <v>44624</v>
      </c>
      <c r="C7888" s="93">
        <v>44624</v>
      </c>
      <c r="D7888">
        <v>-3.7168794021041102E-3</v>
      </c>
      <c r="E7888">
        <v>-3.7168794021041102E-3</v>
      </c>
      <c r="F7888" t="s">
        <v>67</v>
      </c>
      <c r="G7888">
        <v>13400.664282064379</v>
      </c>
      <c r="H7888">
        <v>-49.808653044517371</v>
      </c>
      <c r="I7888">
        <v>-49.808653044517371</v>
      </c>
      <c r="J7888">
        <v>1</v>
      </c>
      <c r="L7888" t="s">
        <v>76</v>
      </c>
      <c r="M7888" t="s">
        <v>9061</v>
      </c>
      <c r="R7888" t="s">
        <v>8556</v>
      </c>
      <c r="T7888" t="s">
        <v>76</v>
      </c>
      <c r="V7888" t="s">
        <v>4153</v>
      </c>
      <c r="W7888" t="s">
        <v>4154</v>
      </c>
      <c r="X7888" t="s">
        <v>168</v>
      </c>
      <c r="Y7888" t="s">
        <v>268</v>
      </c>
      <c r="Z7888" t="s">
        <v>268</v>
      </c>
      <c r="AA7888" t="s">
        <v>19</v>
      </c>
      <c r="AC7888" t="s">
        <v>14145</v>
      </c>
      <c r="AD7888">
        <v>1</v>
      </c>
      <c r="AE7888">
        <v>1</v>
      </c>
    </row>
    <row r="7889" spans="1:31">
      <c r="A7889" t="s">
        <v>14146</v>
      </c>
      <c r="B7889" s="93">
        <v>44624</v>
      </c>
      <c r="C7889" s="93">
        <v>44624</v>
      </c>
      <c r="D7889">
        <v>-3.717481895050554E-3</v>
      </c>
      <c r="E7889">
        <v>-3.717481895050554E-3</v>
      </c>
      <c r="F7889" t="s">
        <v>67</v>
      </c>
      <c r="G7889">
        <v>13400.664282064379</v>
      </c>
      <c r="H7889">
        <v>-49.816726850224981</v>
      </c>
      <c r="I7889">
        <v>-49.816726850224981</v>
      </c>
      <c r="J7889">
        <v>1</v>
      </c>
      <c r="L7889" t="s">
        <v>76</v>
      </c>
      <c r="M7889" t="s">
        <v>9061</v>
      </c>
      <c r="R7889" t="s">
        <v>8556</v>
      </c>
      <c r="T7889" t="s">
        <v>76</v>
      </c>
      <c r="V7889" t="s">
        <v>4153</v>
      </c>
      <c r="W7889" t="s">
        <v>4154</v>
      </c>
      <c r="X7889" t="s">
        <v>168</v>
      </c>
      <c r="Y7889" t="s">
        <v>268</v>
      </c>
      <c r="Z7889" t="s">
        <v>268</v>
      </c>
      <c r="AA7889" t="s">
        <v>19</v>
      </c>
      <c r="AC7889" t="s">
        <v>14147</v>
      </c>
      <c r="AD7889">
        <v>1</v>
      </c>
      <c r="AE7889">
        <v>1</v>
      </c>
    </row>
    <row r="7890" spans="1:31">
      <c r="A7890" t="s">
        <v>14148</v>
      </c>
      <c r="B7890" s="93">
        <v>44624</v>
      </c>
      <c r="C7890" s="93">
        <v>44624</v>
      </c>
      <c r="D7890">
        <v>-3.717481895050554E-3</v>
      </c>
      <c r="E7890">
        <v>-3.717481895050554E-3</v>
      </c>
      <c r="F7890" t="s">
        <v>67</v>
      </c>
      <c r="G7890">
        <v>13400.664282064379</v>
      </c>
      <c r="H7890">
        <v>-49.816726850224981</v>
      </c>
      <c r="I7890">
        <v>-49.816726850224981</v>
      </c>
      <c r="J7890">
        <v>1</v>
      </c>
      <c r="L7890" t="s">
        <v>76</v>
      </c>
      <c r="M7890" t="s">
        <v>9061</v>
      </c>
      <c r="R7890" t="s">
        <v>8556</v>
      </c>
      <c r="T7890" t="s">
        <v>76</v>
      </c>
      <c r="V7890" t="s">
        <v>4153</v>
      </c>
      <c r="W7890" t="s">
        <v>4154</v>
      </c>
      <c r="X7890" t="s">
        <v>168</v>
      </c>
      <c r="Y7890" t="s">
        <v>268</v>
      </c>
      <c r="Z7890" t="s">
        <v>268</v>
      </c>
      <c r="AA7890" t="s">
        <v>19</v>
      </c>
      <c r="AC7890" t="s">
        <v>14149</v>
      </c>
      <c r="AD7890">
        <v>1</v>
      </c>
      <c r="AE7890">
        <v>1</v>
      </c>
    </row>
    <row r="7891" spans="1:31">
      <c r="A7891" t="s">
        <v>14150</v>
      </c>
      <c r="B7891" s="93">
        <v>44624</v>
      </c>
      <c r="C7891" s="93">
        <v>44624</v>
      </c>
      <c r="D7891">
        <v>-1.648169662743099E-3</v>
      </c>
      <c r="E7891">
        <v>-1.648169662743099E-3</v>
      </c>
      <c r="F7891" t="s">
        <v>67</v>
      </c>
      <c r="G7891">
        <v>13400.664282064379</v>
      </c>
      <c r="H7891">
        <v>-22.08656833030355</v>
      </c>
      <c r="I7891">
        <v>-22.08656833030355</v>
      </c>
      <c r="J7891">
        <v>1</v>
      </c>
      <c r="L7891" t="s">
        <v>76</v>
      </c>
      <c r="M7891" t="s">
        <v>9061</v>
      </c>
      <c r="R7891" t="s">
        <v>8556</v>
      </c>
      <c r="T7891" t="s">
        <v>76</v>
      </c>
      <c r="V7891" t="s">
        <v>4153</v>
      </c>
      <c r="W7891" t="s">
        <v>4154</v>
      </c>
      <c r="X7891" t="s">
        <v>168</v>
      </c>
      <c r="Y7891" t="s">
        <v>268</v>
      </c>
      <c r="Z7891" t="s">
        <v>268</v>
      </c>
      <c r="AA7891" t="s">
        <v>19</v>
      </c>
      <c r="AC7891" t="s">
        <v>14151</v>
      </c>
      <c r="AD7891">
        <v>1</v>
      </c>
      <c r="AE7891">
        <v>1</v>
      </c>
    </row>
    <row r="7892" spans="1:31">
      <c r="A7892" t="s">
        <v>14152</v>
      </c>
      <c r="B7892" s="93">
        <v>44624</v>
      </c>
      <c r="C7892" s="93">
        <v>44624</v>
      </c>
      <c r="D7892">
        <v>-3.2794486818160922E-3</v>
      </c>
      <c r="E7892">
        <v>-3.2794486818160922E-3</v>
      </c>
      <c r="F7892" t="s">
        <v>67</v>
      </c>
      <c r="G7892">
        <v>13400.664282064379</v>
      </c>
      <c r="H7892">
        <v>-43.946790815276032</v>
      </c>
      <c r="I7892">
        <v>-43.946790815276032</v>
      </c>
      <c r="J7892">
        <v>1</v>
      </c>
      <c r="L7892" t="s">
        <v>76</v>
      </c>
      <c r="M7892" t="s">
        <v>9061</v>
      </c>
      <c r="R7892" t="s">
        <v>8556</v>
      </c>
      <c r="T7892" t="s">
        <v>76</v>
      </c>
      <c r="V7892" t="s">
        <v>4153</v>
      </c>
      <c r="W7892" t="s">
        <v>4154</v>
      </c>
      <c r="X7892" t="s">
        <v>168</v>
      </c>
      <c r="Y7892" t="s">
        <v>268</v>
      </c>
      <c r="Z7892" t="s">
        <v>268</v>
      </c>
      <c r="AA7892" t="s">
        <v>19</v>
      </c>
      <c r="AC7892" t="s">
        <v>14153</v>
      </c>
      <c r="AD7892">
        <v>1</v>
      </c>
      <c r="AE7892">
        <v>1</v>
      </c>
    </row>
    <row r="7893" spans="1:31">
      <c r="A7893" t="s">
        <v>14154</v>
      </c>
      <c r="B7893" s="93">
        <v>44624</v>
      </c>
      <c r="C7893" s="93">
        <v>44624</v>
      </c>
      <c r="D7893">
        <v>-2.7325870856103459E-3</v>
      </c>
      <c r="E7893">
        <v>-2.7325870856103459E-3</v>
      </c>
      <c r="F7893" t="s">
        <v>67</v>
      </c>
      <c r="G7893">
        <v>13400.664282064379</v>
      </c>
      <c r="H7893">
        <v>-36.618482155768973</v>
      </c>
      <c r="I7893">
        <v>-36.618482155768973</v>
      </c>
      <c r="J7893">
        <v>1</v>
      </c>
      <c r="L7893" t="s">
        <v>76</v>
      </c>
      <c r="M7893" t="s">
        <v>9061</v>
      </c>
      <c r="R7893" t="s">
        <v>8556</v>
      </c>
      <c r="T7893" t="s">
        <v>76</v>
      </c>
      <c r="V7893" t="s">
        <v>4153</v>
      </c>
      <c r="W7893" t="s">
        <v>4154</v>
      </c>
      <c r="X7893" t="s">
        <v>168</v>
      </c>
      <c r="Y7893" t="s">
        <v>268</v>
      </c>
      <c r="Z7893" t="s">
        <v>268</v>
      </c>
      <c r="AA7893" t="s">
        <v>19</v>
      </c>
      <c r="AC7893" t="s">
        <v>14155</v>
      </c>
      <c r="AD7893">
        <v>1</v>
      </c>
      <c r="AE7893">
        <v>1</v>
      </c>
    </row>
    <row r="7894" spans="1:31">
      <c r="A7894" t="s">
        <v>14156</v>
      </c>
      <c r="B7894" s="93">
        <v>44624</v>
      </c>
      <c r="C7894" s="93">
        <v>44624</v>
      </c>
      <c r="D7894">
        <v>-3.3082779688087898E-3</v>
      </c>
      <c r="E7894">
        <v>-3.3082779688087898E-3</v>
      </c>
      <c r="F7894" t="s">
        <v>67</v>
      </c>
      <c r="G7894">
        <v>13400.664282064379</v>
      </c>
      <c r="H7894">
        <v>-44.33312241175647</v>
      </c>
      <c r="I7894">
        <v>-44.33312241175647</v>
      </c>
      <c r="J7894">
        <v>1</v>
      </c>
      <c r="L7894" t="s">
        <v>76</v>
      </c>
      <c r="M7894" t="s">
        <v>9061</v>
      </c>
      <c r="R7894" t="s">
        <v>8556</v>
      </c>
      <c r="T7894" t="s">
        <v>76</v>
      </c>
      <c r="V7894" t="s">
        <v>4153</v>
      </c>
      <c r="W7894" t="s">
        <v>4154</v>
      </c>
      <c r="X7894" t="s">
        <v>168</v>
      </c>
      <c r="Y7894" t="s">
        <v>268</v>
      </c>
      <c r="Z7894" t="s">
        <v>268</v>
      </c>
      <c r="AA7894" t="s">
        <v>19</v>
      </c>
      <c r="AC7894" t="s">
        <v>14157</v>
      </c>
      <c r="AD7894">
        <v>1</v>
      </c>
      <c r="AE7894">
        <v>1</v>
      </c>
    </row>
    <row r="7895" spans="1:31">
      <c r="A7895" t="s">
        <v>14158</v>
      </c>
      <c r="B7895" s="93">
        <v>44624</v>
      </c>
      <c r="C7895" s="93">
        <v>44624</v>
      </c>
      <c r="D7895">
        <v>-2.9593820214557421E-3</v>
      </c>
      <c r="E7895">
        <v>-2.9593820214557421E-3</v>
      </c>
      <c r="F7895" t="s">
        <v>67</v>
      </c>
      <c r="G7895">
        <v>13400.664282064379</v>
      </c>
      <c r="H7895">
        <v>-39.657684951905459</v>
      </c>
      <c r="I7895">
        <v>-39.657684951905459</v>
      </c>
      <c r="J7895">
        <v>1</v>
      </c>
      <c r="L7895" t="s">
        <v>76</v>
      </c>
      <c r="M7895" t="s">
        <v>9061</v>
      </c>
      <c r="R7895" t="s">
        <v>8556</v>
      </c>
      <c r="T7895" t="s">
        <v>76</v>
      </c>
      <c r="V7895" t="s">
        <v>4153</v>
      </c>
      <c r="W7895" t="s">
        <v>4154</v>
      </c>
      <c r="X7895" t="s">
        <v>168</v>
      </c>
      <c r="Y7895" t="s">
        <v>268</v>
      </c>
      <c r="Z7895" t="s">
        <v>268</v>
      </c>
      <c r="AA7895" t="s">
        <v>19</v>
      </c>
      <c r="AC7895" t="s">
        <v>14159</v>
      </c>
      <c r="AD7895">
        <v>1</v>
      </c>
      <c r="AE7895">
        <v>1</v>
      </c>
    </row>
    <row r="7896" spans="1:31">
      <c r="A7896" t="s">
        <v>14160</v>
      </c>
      <c r="B7896" s="93">
        <v>44624</v>
      </c>
      <c r="C7896" s="93">
        <v>44624</v>
      </c>
      <c r="D7896">
        <v>-4.1476723523360759E-3</v>
      </c>
      <c r="E7896">
        <v>-4.1476723523360759E-3</v>
      </c>
      <c r="F7896" t="s">
        <v>67</v>
      </c>
      <c r="G7896">
        <v>13400.664282064379</v>
      </c>
      <c r="H7896">
        <v>-55.581564745656017</v>
      </c>
      <c r="I7896">
        <v>-55.581564745656017</v>
      </c>
      <c r="J7896">
        <v>1</v>
      </c>
      <c r="L7896" t="s">
        <v>76</v>
      </c>
      <c r="M7896" t="s">
        <v>9061</v>
      </c>
      <c r="R7896" t="s">
        <v>8556</v>
      </c>
      <c r="T7896" t="s">
        <v>76</v>
      </c>
      <c r="V7896" t="s">
        <v>4153</v>
      </c>
      <c r="W7896" t="s">
        <v>4154</v>
      </c>
      <c r="X7896" t="s">
        <v>168</v>
      </c>
      <c r="Y7896" t="s">
        <v>268</v>
      </c>
      <c r="Z7896" t="s">
        <v>268</v>
      </c>
      <c r="AA7896" t="s">
        <v>19</v>
      </c>
      <c r="AC7896" t="s">
        <v>14161</v>
      </c>
      <c r="AD7896">
        <v>1</v>
      </c>
      <c r="AE7896">
        <v>1</v>
      </c>
    </row>
    <row r="7897" spans="1:31">
      <c r="A7897" t="s">
        <v>14162</v>
      </c>
      <c r="B7897" s="93">
        <v>44624</v>
      </c>
      <c r="C7897" s="93">
        <v>44624</v>
      </c>
      <c r="D7897">
        <v>-2.5710981329136779E-3</v>
      </c>
      <c r="E7897">
        <v>-2.5710981329136779E-3</v>
      </c>
      <c r="F7897" t="s">
        <v>67</v>
      </c>
      <c r="G7897">
        <v>13400.664282064379</v>
      </c>
      <c r="H7897">
        <v>-34.454422915418753</v>
      </c>
      <c r="I7897">
        <v>-34.454422915418753</v>
      </c>
      <c r="J7897">
        <v>1</v>
      </c>
      <c r="L7897" t="s">
        <v>76</v>
      </c>
      <c r="M7897" t="s">
        <v>9061</v>
      </c>
      <c r="R7897" t="s">
        <v>8556</v>
      </c>
      <c r="T7897" t="s">
        <v>76</v>
      </c>
      <c r="V7897" t="s">
        <v>4153</v>
      </c>
      <c r="W7897" t="s">
        <v>4154</v>
      </c>
      <c r="X7897" t="s">
        <v>168</v>
      </c>
      <c r="Y7897" t="s">
        <v>268</v>
      </c>
      <c r="Z7897" t="s">
        <v>268</v>
      </c>
      <c r="AA7897" t="s">
        <v>19</v>
      </c>
      <c r="AC7897" t="s">
        <v>14163</v>
      </c>
      <c r="AD7897">
        <v>1</v>
      </c>
      <c r="AE7897">
        <v>1</v>
      </c>
    </row>
    <row r="7898" spans="1:31">
      <c r="A7898" t="s">
        <v>14164</v>
      </c>
      <c r="B7898" s="93">
        <v>44624</v>
      </c>
      <c r="C7898" s="93">
        <v>44624</v>
      </c>
      <c r="D7898">
        <v>-2.9085600190636202E-3</v>
      </c>
      <c r="E7898">
        <v>-2.9085600190636202E-3</v>
      </c>
      <c r="F7898" t="s">
        <v>67</v>
      </c>
      <c r="G7898">
        <v>13400.664282064379</v>
      </c>
      <c r="H7898">
        <v>-38.976636359706362</v>
      </c>
      <c r="I7898">
        <v>-38.976636359706362</v>
      </c>
      <c r="J7898">
        <v>1</v>
      </c>
      <c r="L7898" t="s">
        <v>76</v>
      </c>
      <c r="M7898" t="s">
        <v>9061</v>
      </c>
      <c r="R7898" t="s">
        <v>8556</v>
      </c>
      <c r="T7898" t="s">
        <v>76</v>
      </c>
      <c r="V7898" t="s">
        <v>4153</v>
      </c>
      <c r="W7898" t="s">
        <v>4154</v>
      </c>
      <c r="X7898" t="s">
        <v>168</v>
      </c>
      <c r="Y7898" t="s">
        <v>268</v>
      </c>
      <c r="Z7898" t="s">
        <v>268</v>
      </c>
      <c r="AA7898" t="s">
        <v>19</v>
      </c>
      <c r="AC7898" t="s">
        <v>14165</v>
      </c>
      <c r="AD7898">
        <v>1</v>
      </c>
      <c r="AE7898">
        <v>1</v>
      </c>
    </row>
    <row r="7899" spans="1:31">
      <c r="A7899" t="s">
        <v>14166</v>
      </c>
      <c r="B7899" s="93">
        <v>44624</v>
      </c>
      <c r="C7899" s="93">
        <v>44624</v>
      </c>
      <c r="D7899">
        <v>-3.2815832193091301E-3</v>
      </c>
      <c r="E7899">
        <v>-3.2815832193091301E-3</v>
      </c>
      <c r="F7899" t="s">
        <v>67</v>
      </c>
      <c r="G7899">
        <v>13400.664282064379</v>
      </c>
      <c r="H7899">
        <v>-43.975395035617709</v>
      </c>
      <c r="I7899">
        <v>-43.975395035617709</v>
      </c>
      <c r="J7899">
        <v>1</v>
      </c>
      <c r="L7899" t="s">
        <v>76</v>
      </c>
      <c r="M7899" t="s">
        <v>9061</v>
      </c>
      <c r="R7899" t="s">
        <v>8556</v>
      </c>
      <c r="T7899" t="s">
        <v>76</v>
      </c>
      <c r="V7899" t="s">
        <v>4153</v>
      </c>
      <c r="W7899" t="s">
        <v>4154</v>
      </c>
      <c r="X7899" t="s">
        <v>168</v>
      </c>
      <c r="Y7899" t="s">
        <v>268</v>
      </c>
      <c r="Z7899" t="s">
        <v>268</v>
      </c>
      <c r="AA7899" t="s">
        <v>19</v>
      </c>
      <c r="AC7899" t="s">
        <v>14167</v>
      </c>
      <c r="AD7899">
        <v>1</v>
      </c>
      <c r="AE7899">
        <v>1</v>
      </c>
    </row>
    <row r="7900" spans="1:31">
      <c r="A7900" t="s">
        <v>14168</v>
      </c>
      <c r="B7900" s="93">
        <v>44624</v>
      </c>
      <c r="C7900" s="93">
        <v>44624</v>
      </c>
      <c r="D7900">
        <v>-3.3016366675897801E-3</v>
      </c>
      <c r="E7900">
        <v>-3.3016366675897801E-3</v>
      </c>
      <c r="F7900" t="s">
        <v>67</v>
      </c>
      <c r="G7900">
        <v>13400.664282064379</v>
      </c>
      <c r="H7900">
        <v>-44.244124563724448</v>
      </c>
      <c r="I7900">
        <v>-44.244124563724448</v>
      </c>
      <c r="J7900">
        <v>1</v>
      </c>
      <c r="L7900" t="s">
        <v>76</v>
      </c>
      <c r="M7900" t="s">
        <v>9061</v>
      </c>
      <c r="R7900" t="s">
        <v>8556</v>
      </c>
      <c r="T7900" t="s">
        <v>76</v>
      </c>
      <c r="V7900" t="s">
        <v>4153</v>
      </c>
      <c r="W7900" t="s">
        <v>4154</v>
      </c>
      <c r="X7900" t="s">
        <v>168</v>
      </c>
      <c r="Y7900" t="s">
        <v>268</v>
      </c>
      <c r="Z7900" t="s">
        <v>268</v>
      </c>
      <c r="AA7900" t="s">
        <v>19</v>
      </c>
      <c r="AC7900" t="s">
        <v>14169</v>
      </c>
      <c r="AD7900">
        <v>1</v>
      </c>
      <c r="AE7900">
        <v>1</v>
      </c>
    </row>
    <row r="7901" spans="1:31">
      <c r="A7901" t="s">
        <v>14170</v>
      </c>
      <c r="B7901" s="93">
        <v>44624</v>
      </c>
      <c r="C7901" s="93">
        <v>44624</v>
      </c>
      <c r="D7901">
        <v>-2.5914699999999998E-3</v>
      </c>
      <c r="E7901">
        <v>-2.5914699999999998E-3</v>
      </c>
      <c r="F7901" t="s">
        <v>67</v>
      </c>
      <c r="G7901">
        <v>13400.664282064379</v>
      </c>
      <c r="H7901">
        <v>-34.727419467041393</v>
      </c>
      <c r="I7901">
        <v>-34.727419467041393</v>
      </c>
      <c r="J7901">
        <v>1</v>
      </c>
      <c r="L7901" t="s">
        <v>76</v>
      </c>
      <c r="M7901" t="s">
        <v>9061</v>
      </c>
      <c r="R7901" t="s">
        <v>8556</v>
      </c>
      <c r="T7901" t="s">
        <v>76</v>
      </c>
      <c r="V7901" t="s">
        <v>4153</v>
      </c>
      <c r="W7901" t="s">
        <v>4154</v>
      </c>
      <c r="X7901" t="s">
        <v>168</v>
      </c>
      <c r="Y7901" t="s">
        <v>268</v>
      </c>
      <c r="Z7901" t="s">
        <v>268</v>
      </c>
      <c r="AA7901" t="s">
        <v>19</v>
      </c>
      <c r="AC7901" t="s">
        <v>14171</v>
      </c>
      <c r="AD7901">
        <v>1</v>
      </c>
      <c r="AE7901">
        <v>1</v>
      </c>
    </row>
    <row r="7902" spans="1:31">
      <c r="A7902" t="s">
        <v>14172</v>
      </c>
      <c r="B7902" s="93">
        <v>44624</v>
      </c>
      <c r="C7902" s="93">
        <v>44624</v>
      </c>
      <c r="D7902">
        <v>-3.0943853853062139E-3</v>
      </c>
      <c r="E7902">
        <v>-3.0943853853062139E-3</v>
      </c>
      <c r="F7902" t="s">
        <v>67</v>
      </c>
      <c r="G7902">
        <v>13400.664282064379</v>
      </c>
      <c r="H7902">
        <v>-41.46681970781502</v>
      </c>
      <c r="I7902">
        <v>-41.46681970781502</v>
      </c>
      <c r="J7902">
        <v>1</v>
      </c>
      <c r="L7902" t="s">
        <v>76</v>
      </c>
      <c r="M7902" t="s">
        <v>9061</v>
      </c>
      <c r="R7902" t="s">
        <v>8556</v>
      </c>
      <c r="T7902" t="s">
        <v>76</v>
      </c>
      <c r="V7902" t="s">
        <v>4153</v>
      </c>
      <c r="W7902" t="s">
        <v>4154</v>
      </c>
      <c r="X7902" t="s">
        <v>168</v>
      </c>
      <c r="Y7902" t="s">
        <v>268</v>
      </c>
      <c r="Z7902" t="s">
        <v>268</v>
      </c>
      <c r="AA7902" t="s">
        <v>19</v>
      </c>
      <c r="AC7902" t="s">
        <v>14173</v>
      </c>
      <c r="AD7902">
        <v>1</v>
      </c>
      <c r="AE7902">
        <v>1</v>
      </c>
    </row>
    <row r="7903" spans="1:31">
      <c r="A7903" t="s">
        <v>14174</v>
      </c>
      <c r="B7903" s="93">
        <v>44624</v>
      </c>
      <c r="C7903" s="93">
        <v>44624</v>
      </c>
      <c r="D7903">
        <v>-2.787412073366372E-3</v>
      </c>
      <c r="E7903">
        <v>-2.787412073366372E-3</v>
      </c>
      <c r="F7903" t="s">
        <v>67</v>
      </c>
      <c r="G7903">
        <v>13400.664282064379</v>
      </c>
      <c r="H7903">
        <v>-37.353173410955769</v>
      </c>
      <c r="I7903">
        <v>-37.353173410955769</v>
      </c>
      <c r="J7903">
        <v>1</v>
      </c>
      <c r="L7903" t="s">
        <v>76</v>
      </c>
      <c r="M7903" t="s">
        <v>9061</v>
      </c>
      <c r="R7903" t="s">
        <v>8556</v>
      </c>
      <c r="T7903" t="s">
        <v>76</v>
      </c>
      <c r="V7903" t="s">
        <v>4153</v>
      </c>
      <c r="W7903" t="s">
        <v>4154</v>
      </c>
      <c r="X7903" t="s">
        <v>168</v>
      </c>
      <c r="Y7903" t="s">
        <v>268</v>
      </c>
      <c r="Z7903" t="s">
        <v>268</v>
      </c>
      <c r="AA7903" t="s">
        <v>19</v>
      </c>
      <c r="AC7903" t="s">
        <v>14175</v>
      </c>
      <c r="AD7903">
        <v>1</v>
      </c>
      <c r="AE7903">
        <v>1</v>
      </c>
    </row>
    <row r="7904" spans="1:31">
      <c r="A7904" t="s">
        <v>14176</v>
      </c>
      <c r="B7904" s="93">
        <v>44624</v>
      </c>
      <c r="C7904" s="93">
        <v>44624</v>
      </c>
      <c r="D7904">
        <v>-2.80927086905905E-3</v>
      </c>
      <c r="E7904">
        <v>-2.80927086905905E-3</v>
      </c>
      <c r="F7904" t="s">
        <v>67</v>
      </c>
      <c r="G7904">
        <v>13400.664282064379</v>
      </c>
      <c r="H7904">
        <v>-37.646095793643582</v>
      </c>
      <c r="I7904">
        <v>-37.646095793643582</v>
      </c>
      <c r="J7904">
        <v>1</v>
      </c>
      <c r="L7904" t="s">
        <v>76</v>
      </c>
      <c r="M7904" t="s">
        <v>9061</v>
      </c>
      <c r="R7904" t="s">
        <v>8556</v>
      </c>
      <c r="T7904" t="s">
        <v>76</v>
      </c>
      <c r="V7904" t="s">
        <v>4153</v>
      </c>
      <c r="W7904" t="s">
        <v>4154</v>
      </c>
      <c r="X7904" t="s">
        <v>168</v>
      </c>
      <c r="Y7904" t="s">
        <v>268</v>
      </c>
      <c r="Z7904" t="s">
        <v>268</v>
      </c>
      <c r="AA7904" t="s">
        <v>19</v>
      </c>
      <c r="AC7904" t="s">
        <v>14177</v>
      </c>
      <c r="AD7904">
        <v>1</v>
      </c>
      <c r="AE7904">
        <v>1</v>
      </c>
    </row>
    <row r="7905" spans="1:31">
      <c r="A7905" t="s">
        <v>14178</v>
      </c>
      <c r="B7905" s="93">
        <v>44624</v>
      </c>
      <c r="C7905" s="93">
        <v>44624</v>
      </c>
      <c r="D7905">
        <v>-2.9922495424689901E-3</v>
      </c>
      <c r="E7905">
        <v>-2.9922495424689901E-3</v>
      </c>
      <c r="F7905" t="s">
        <v>67</v>
      </c>
      <c r="G7905">
        <v>13400.664282064379</v>
      </c>
      <c r="H7905">
        <v>-40.098131566787693</v>
      </c>
      <c r="I7905">
        <v>-40.098131566787693</v>
      </c>
      <c r="J7905">
        <v>1</v>
      </c>
      <c r="L7905" t="s">
        <v>76</v>
      </c>
      <c r="M7905" t="s">
        <v>9061</v>
      </c>
      <c r="R7905" t="s">
        <v>8556</v>
      </c>
      <c r="T7905" t="s">
        <v>76</v>
      </c>
      <c r="V7905" t="s">
        <v>4153</v>
      </c>
      <c r="W7905" t="s">
        <v>4154</v>
      </c>
      <c r="X7905" t="s">
        <v>168</v>
      </c>
      <c r="Y7905" t="s">
        <v>268</v>
      </c>
      <c r="Z7905" t="s">
        <v>268</v>
      </c>
      <c r="AA7905" t="s">
        <v>19</v>
      </c>
      <c r="AC7905" t="s">
        <v>14179</v>
      </c>
      <c r="AD7905">
        <v>1</v>
      </c>
      <c r="AE7905">
        <v>1</v>
      </c>
    </row>
    <row r="7906" spans="1:31">
      <c r="A7906" t="s">
        <v>14180</v>
      </c>
      <c r="B7906" s="93">
        <v>44624</v>
      </c>
      <c r="C7906" s="93">
        <v>44624</v>
      </c>
      <c r="D7906">
        <v>-2.2210323276560988E-3</v>
      </c>
      <c r="E7906">
        <v>-2.2210323276560988E-3</v>
      </c>
      <c r="F7906" t="s">
        <v>67</v>
      </c>
      <c r="G7906">
        <v>13400.664282064379</v>
      </c>
      <c r="H7906">
        <v>-29.763308582531401</v>
      </c>
      <c r="I7906">
        <v>-29.763308582531401</v>
      </c>
      <c r="J7906">
        <v>1</v>
      </c>
      <c r="L7906" t="s">
        <v>76</v>
      </c>
      <c r="M7906" t="s">
        <v>9061</v>
      </c>
      <c r="R7906" t="s">
        <v>8556</v>
      </c>
      <c r="T7906" t="s">
        <v>76</v>
      </c>
      <c r="V7906" t="s">
        <v>4153</v>
      </c>
      <c r="W7906" t="s">
        <v>4154</v>
      </c>
      <c r="X7906" t="s">
        <v>168</v>
      </c>
      <c r="Y7906" t="s">
        <v>268</v>
      </c>
      <c r="Z7906" t="s">
        <v>268</v>
      </c>
      <c r="AA7906" t="s">
        <v>19</v>
      </c>
      <c r="AC7906" t="s">
        <v>14181</v>
      </c>
      <c r="AD7906">
        <v>1</v>
      </c>
      <c r="AE7906">
        <v>1</v>
      </c>
    </row>
    <row r="7907" spans="1:31">
      <c r="A7907" t="s">
        <v>14182</v>
      </c>
      <c r="B7907" s="93">
        <v>44624</v>
      </c>
      <c r="C7907" s="93">
        <v>44624</v>
      </c>
      <c r="D7907">
        <v>-2.5047838165299968E-3</v>
      </c>
      <c r="E7907">
        <v>-2.5047838165299968E-3</v>
      </c>
      <c r="F7907" t="s">
        <v>67</v>
      </c>
      <c r="G7907">
        <v>13400.664282064379</v>
      </c>
      <c r="H7907">
        <v>-33.565767024466439</v>
      </c>
      <c r="I7907">
        <v>-33.565767024466439</v>
      </c>
      <c r="J7907">
        <v>1</v>
      </c>
      <c r="L7907" t="s">
        <v>76</v>
      </c>
      <c r="M7907" t="s">
        <v>9061</v>
      </c>
      <c r="R7907" t="s">
        <v>8556</v>
      </c>
      <c r="T7907" t="s">
        <v>76</v>
      </c>
      <c r="V7907" t="s">
        <v>4153</v>
      </c>
      <c r="W7907" t="s">
        <v>4154</v>
      </c>
      <c r="X7907" t="s">
        <v>168</v>
      </c>
      <c r="Y7907" t="s">
        <v>268</v>
      </c>
      <c r="Z7907" t="s">
        <v>268</v>
      </c>
      <c r="AA7907" t="s">
        <v>19</v>
      </c>
      <c r="AC7907" t="s">
        <v>14183</v>
      </c>
      <c r="AD7907">
        <v>1</v>
      </c>
      <c r="AE7907">
        <v>1</v>
      </c>
    </row>
    <row r="7908" spans="1:31">
      <c r="A7908" t="s">
        <v>14184</v>
      </c>
      <c r="B7908" s="93">
        <v>44624</v>
      </c>
      <c r="C7908" s="93">
        <v>44624</v>
      </c>
      <c r="D7908">
        <v>-2.5526378864094159E-3</v>
      </c>
      <c r="E7908">
        <v>-2.5526378864094159E-3</v>
      </c>
      <c r="F7908" t="s">
        <v>67</v>
      </c>
      <c r="G7908">
        <v>13400.664282064379</v>
      </c>
      <c r="H7908">
        <v>-34.207043349450977</v>
      </c>
      <c r="I7908">
        <v>-34.207043349450977</v>
      </c>
      <c r="J7908">
        <v>1</v>
      </c>
      <c r="L7908" t="s">
        <v>76</v>
      </c>
      <c r="M7908" t="s">
        <v>9061</v>
      </c>
      <c r="R7908" t="s">
        <v>8556</v>
      </c>
      <c r="T7908" t="s">
        <v>76</v>
      </c>
      <c r="V7908" t="s">
        <v>4153</v>
      </c>
      <c r="W7908" t="s">
        <v>4154</v>
      </c>
      <c r="X7908" t="s">
        <v>168</v>
      </c>
      <c r="Y7908" t="s">
        <v>268</v>
      </c>
      <c r="Z7908" t="s">
        <v>268</v>
      </c>
      <c r="AA7908" t="s">
        <v>19</v>
      </c>
      <c r="AC7908" t="s">
        <v>14185</v>
      </c>
      <c r="AD7908">
        <v>1</v>
      </c>
      <c r="AE7908">
        <v>1</v>
      </c>
    </row>
    <row r="7909" spans="1:31">
      <c r="A7909" t="s">
        <v>14186</v>
      </c>
      <c r="B7909" s="93">
        <v>44624</v>
      </c>
      <c r="C7909" s="93">
        <v>44624</v>
      </c>
      <c r="D7909">
        <v>-2.676641804383166E-3</v>
      </c>
      <c r="E7909">
        <v>-2.676641804383166E-3</v>
      </c>
      <c r="F7909" t="s">
        <v>67</v>
      </c>
      <c r="G7909">
        <v>13400.664282064379</v>
      </c>
      <c r="H7909">
        <v>-35.868778223877861</v>
      </c>
      <c r="I7909">
        <v>-35.868778223877861</v>
      </c>
      <c r="J7909">
        <v>1</v>
      </c>
      <c r="L7909" t="s">
        <v>76</v>
      </c>
      <c r="M7909" t="s">
        <v>9061</v>
      </c>
      <c r="R7909" t="s">
        <v>8556</v>
      </c>
      <c r="T7909" t="s">
        <v>76</v>
      </c>
      <c r="V7909" t="s">
        <v>4153</v>
      </c>
      <c r="W7909" t="s">
        <v>4154</v>
      </c>
      <c r="X7909" t="s">
        <v>168</v>
      </c>
      <c r="Y7909" t="s">
        <v>268</v>
      </c>
      <c r="Z7909" t="s">
        <v>268</v>
      </c>
      <c r="AA7909" t="s">
        <v>19</v>
      </c>
      <c r="AC7909" t="s">
        <v>14187</v>
      </c>
      <c r="AD7909">
        <v>1</v>
      </c>
      <c r="AE7909">
        <v>1</v>
      </c>
    </row>
    <row r="7910" spans="1:31">
      <c r="A7910" t="s">
        <v>14188</v>
      </c>
      <c r="B7910" s="93">
        <v>44624</v>
      </c>
      <c r="C7910" s="93">
        <v>44624</v>
      </c>
      <c r="D7910">
        <v>-2.7444296141397118E-3</v>
      </c>
      <c r="E7910">
        <v>-2.7444296141397118E-3</v>
      </c>
      <c r="F7910" t="s">
        <v>67</v>
      </c>
      <c r="G7910">
        <v>13400.664282064379</v>
      </c>
      <c r="H7910">
        <v>-36.77717990484178</v>
      </c>
      <c r="I7910">
        <v>-36.77717990484178</v>
      </c>
      <c r="J7910">
        <v>1</v>
      </c>
      <c r="L7910" t="s">
        <v>76</v>
      </c>
      <c r="M7910" t="s">
        <v>9061</v>
      </c>
      <c r="R7910" t="s">
        <v>8556</v>
      </c>
      <c r="T7910" t="s">
        <v>76</v>
      </c>
      <c r="V7910" t="s">
        <v>4153</v>
      </c>
      <c r="W7910" t="s">
        <v>4154</v>
      </c>
      <c r="X7910" t="s">
        <v>168</v>
      </c>
      <c r="Y7910" t="s">
        <v>268</v>
      </c>
      <c r="Z7910" t="s">
        <v>268</v>
      </c>
      <c r="AA7910" t="s">
        <v>19</v>
      </c>
      <c r="AC7910" t="s">
        <v>14189</v>
      </c>
      <c r="AD7910">
        <v>1</v>
      </c>
      <c r="AE7910">
        <v>1</v>
      </c>
    </row>
    <row r="7911" spans="1:31">
      <c r="A7911" t="s">
        <v>14190</v>
      </c>
      <c r="B7911" s="93">
        <v>44624</v>
      </c>
      <c r="C7911" s="93">
        <v>44624</v>
      </c>
      <c r="D7911">
        <v>-2.8219989668250732E-3</v>
      </c>
      <c r="E7911">
        <v>-2.8219989668250732E-3</v>
      </c>
      <c r="F7911" t="s">
        <v>67</v>
      </c>
      <c r="G7911">
        <v>13400.664282064379</v>
      </c>
      <c r="H7911">
        <v>-37.816660758755347</v>
      </c>
      <c r="I7911">
        <v>-37.816660758755347</v>
      </c>
      <c r="J7911">
        <v>1</v>
      </c>
      <c r="L7911" t="s">
        <v>76</v>
      </c>
      <c r="M7911" t="s">
        <v>9061</v>
      </c>
      <c r="R7911" t="s">
        <v>8556</v>
      </c>
      <c r="T7911" t="s">
        <v>76</v>
      </c>
      <c r="V7911" t="s">
        <v>4153</v>
      </c>
      <c r="W7911" t="s">
        <v>4154</v>
      </c>
      <c r="X7911" t="s">
        <v>168</v>
      </c>
      <c r="Y7911" t="s">
        <v>268</v>
      </c>
      <c r="Z7911" t="s">
        <v>268</v>
      </c>
      <c r="AA7911" t="s">
        <v>19</v>
      </c>
      <c r="AC7911" t="s">
        <v>14191</v>
      </c>
      <c r="AD7911">
        <v>1</v>
      </c>
      <c r="AE7911">
        <v>1</v>
      </c>
    </row>
    <row r="7912" spans="1:31">
      <c r="A7912" t="s">
        <v>14192</v>
      </c>
      <c r="B7912" s="93">
        <v>44624</v>
      </c>
      <c r="C7912" s="93">
        <v>44624</v>
      </c>
      <c r="D7912">
        <v>-2.8296955983282508E-3</v>
      </c>
      <c r="E7912">
        <v>-2.8296955983282508E-3</v>
      </c>
      <c r="F7912" t="s">
        <v>67</v>
      </c>
      <c r="G7912">
        <v>13400.664282064379</v>
      </c>
      <c r="H7912">
        <v>-37.919800733632201</v>
      </c>
      <c r="I7912">
        <v>-37.919800733632201</v>
      </c>
      <c r="J7912">
        <v>1</v>
      </c>
      <c r="L7912" t="s">
        <v>76</v>
      </c>
      <c r="M7912" t="s">
        <v>9061</v>
      </c>
      <c r="R7912" t="s">
        <v>8556</v>
      </c>
      <c r="T7912" t="s">
        <v>76</v>
      </c>
      <c r="V7912" t="s">
        <v>4153</v>
      </c>
      <c r="W7912" t="s">
        <v>4154</v>
      </c>
      <c r="X7912" t="s">
        <v>168</v>
      </c>
      <c r="Y7912" t="s">
        <v>268</v>
      </c>
      <c r="Z7912" t="s">
        <v>268</v>
      </c>
      <c r="AA7912" t="s">
        <v>19</v>
      </c>
      <c r="AC7912" t="s">
        <v>14193</v>
      </c>
      <c r="AD7912">
        <v>1</v>
      </c>
      <c r="AE7912">
        <v>1</v>
      </c>
    </row>
    <row r="7913" spans="1:31">
      <c r="A7913" t="s">
        <v>14194</v>
      </c>
      <c r="B7913" s="93">
        <v>44624</v>
      </c>
      <c r="C7913" s="93">
        <v>44624</v>
      </c>
      <c r="D7913">
        <v>-3.2410139263878588E-3</v>
      </c>
      <c r="E7913">
        <v>-3.2410139263878588E-3</v>
      </c>
      <c r="F7913" t="s">
        <v>67</v>
      </c>
      <c r="G7913">
        <v>13400.664282064379</v>
      </c>
      <c r="H7913">
        <v>-43.431739561019029</v>
      </c>
      <c r="I7913">
        <v>-43.431739561019029</v>
      </c>
      <c r="J7913">
        <v>1</v>
      </c>
      <c r="L7913" t="s">
        <v>76</v>
      </c>
      <c r="M7913" t="s">
        <v>9061</v>
      </c>
      <c r="R7913" t="s">
        <v>8556</v>
      </c>
      <c r="T7913" t="s">
        <v>76</v>
      </c>
      <c r="V7913" t="s">
        <v>4153</v>
      </c>
      <c r="W7913" t="s">
        <v>4154</v>
      </c>
      <c r="X7913" t="s">
        <v>168</v>
      </c>
      <c r="Y7913" t="s">
        <v>268</v>
      </c>
      <c r="Z7913" t="s">
        <v>268</v>
      </c>
      <c r="AA7913" t="s">
        <v>19</v>
      </c>
      <c r="AC7913" t="s">
        <v>14195</v>
      </c>
      <c r="AD7913">
        <v>1</v>
      </c>
      <c r="AE7913">
        <v>1</v>
      </c>
    </row>
    <row r="7914" spans="1:31">
      <c r="A7914" t="s">
        <v>14196</v>
      </c>
      <c r="B7914" s="93">
        <v>44624</v>
      </c>
      <c r="C7914" s="93">
        <v>44624</v>
      </c>
      <c r="D7914">
        <v>-3.4706112954962349E-3</v>
      </c>
      <c r="E7914">
        <v>-3.4706112954962349E-3</v>
      </c>
      <c r="F7914" t="s">
        <v>67</v>
      </c>
      <c r="G7914">
        <v>13400.664282064379</v>
      </c>
      <c r="H7914">
        <v>-46.508496824485597</v>
      </c>
      <c r="I7914">
        <v>-46.508496824485597</v>
      </c>
      <c r="J7914">
        <v>1</v>
      </c>
      <c r="L7914" t="s">
        <v>76</v>
      </c>
      <c r="M7914" t="s">
        <v>9061</v>
      </c>
      <c r="R7914" t="s">
        <v>8556</v>
      </c>
      <c r="T7914" t="s">
        <v>76</v>
      </c>
      <c r="V7914" t="s">
        <v>4153</v>
      </c>
      <c r="W7914" t="s">
        <v>4154</v>
      </c>
      <c r="X7914" t="s">
        <v>168</v>
      </c>
      <c r="Y7914" t="s">
        <v>268</v>
      </c>
      <c r="Z7914" t="s">
        <v>268</v>
      </c>
      <c r="AA7914" t="s">
        <v>19</v>
      </c>
      <c r="AC7914" t="s">
        <v>14197</v>
      </c>
      <c r="AD7914">
        <v>1</v>
      </c>
      <c r="AE7914">
        <v>1</v>
      </c>
    </row>
    <row r="7915" spans="1:31">
      <c r="A7915" t="s">
        <v>14198</v>
      </c>
      <c r="B7915" s="93">
        <v>44624</v>
      </c>
      <c r="C7915" s="93">
        <v>44624</v>
      </c>
      <c r="D7915">
        <v>-2.1228985193411801E-3</v>
      </c>
      <c r="E7915">
        <v>-2.1228985193411801E-3</v>
      </c>
      <c r="F7915" t="s">
        <v>67</v>
      </c>
      <c r="G7915">
        <v>13400.664282064379</v>
      </c>
      <c r="H7915">
        <v>-28.448250362582719</v>
      </c>
      <c r="I7915">
        <v>-28.448250362582719</v>
      </c>
      <c r="J7915">
        <v>1</v>
      </c>
      <c r="L7915" t="s">
        <v>76</v>
      </c>
      <c r="M7915" t="s">
        <v>9061</v>
      </c>
      <c r="R7915" t="s">
        <v>8556</v>
      </c>
      <c r="T7915" t="s">
        <v>76</v>
      </c>
      <c r="V7915" t="s">
        <v>4153</v>
      </c>
      <c r="W7915" t="s">
        <v>4154</v>
      </c>
      <c r="X7915" t="s">
        <v>168</v>
      </c>
      <c r="Y7915" t="s">
        <v>268</v>
      </c>
      <c r="Z7915" t="s">
        <v>268</v>
      </c>
      <c r="AA7915" t="s">
        <v>19</v>
      </c>
      <c r="AC7915" t="s">
        <v>14199</v>
      </c>
      <c r="AD7915">
        <v>1</v>
      </c>
      <c r="AE7915">
        <v>1</v>
      </c>
    </row>
    <row r="7916" spans="1:31">
      <c r="A7916" t="s">
        <v>14200</v>
      </c>
      <c r="B7916" s="93">
        <v>44624</v>
      </c>
      <c r="C7916" s="93">
        <v>44624</v>
      </c>
      <c r="D7916">
        <v>-3.7596521164992959E-3</v>
      </c>
      <c r="E7916">
        <v>-3.7596521164992959E-3</v>
      </c>
      <c r="F7916" t="s">
        <v>67</v>
      </c>
      <c r="G7916">
        <v>13400.664282064379</v>
      </c>
      <c r="H7916">
        <v>-50.381835830559879</v>
      </c>
      <c r="I7916">
        <v>-50.381835830559879</v>
      </c>
      <c r="J7916">
        <v>1</v>
      </c>
      <c r="L7916" t="s">
        <v>76</v>
      </c>
      <c r="M7916" t="s">
        <v>9061</v>
      </c>
      <c r="R7916" t="s">
        <v>8556</v>
      </c>
      <c r="T7916" t="s">
        <v>76</v>
      </c>
      <c r="V7916" t="s">
        <v>4153</v>
      </c>
      <c r="W7916" t="s">
        <v>4154</v>
      </c>
      <c r="X7916" t="s">
        <v>168</v>
      </c>
      <c r="Y7916" t="s">
        <v>268</v>
      </c>
      <c r="Z7916" t="s">
        <v>268</v>
      </c>
      <c r="AA7916" t="s">
        <v>19</v>
      </c>
      <c r="AC7916" t="s">
        <v>14201</v>
      </c>
      <c r="AD7916">
        <v>1</v>
      </c>
      <c r="AE7916">
        <v>1</v>
      </c>
    </row>
    <row r="7917" spans="1:31">
      <c r="A7917" t="s">
        <v>14202</v>
      </c>
      <c r="B7917" s="93">
        <v>44624</v>
      </c>
      <c r="C7917" s="93">
        <v>44624</v>
      </c>
      <c r="D7917">
        <v>-3.763356328598793E-3</v>
      </c>
      <c r="E7917">
        <v>-3.763356328598793E-3</v>
      </c>
      <c r="F7917" t="s">
        <v>67</v>
      </c>
      <c r="G7917">
        <v>13400.664282064379</v>
      </c>
      <c r="H7917">
        <v>-50.431474733334802</v>
      </c>
      <c r="I7917">
        <v>-50.431474733334802</v>
      </c>
      <c r="J7917">
        <v>1</v>
      </c>
      <c r="L7917" t="s">
        <v>76</v>
      </c>
      <c r="M7917" t="s">
        <v>9061</v>
      </c>
      <c r="R7917" t="s">
        <v>8556</v>
      </c>
      <c r="T7917" t="s">
        <v>76</v>
      </c>
      <c r="V7917" t="s">
        <v>4153</v>
      </c>
      <c r="W7917" t="s">
        <v>4154</v>
      </c>
      <c r="X7917" t="s">
        <v>168</v>
      </c>
      <c r="Y7917" t="s">
        <v>268</v>
      </c>
      <c r="Z7917" t="s">
        <v>268</v>
      </c>
      <c r="AA7917" t="s">
        <v>19</v>
      </c>
      <c r="AC7917" t="s">
        <v>14203</v>
      </c>
      <c r="AD7917">
        <v>1</v>
      </c>
      <c r="AE7917">
        <v>1</v>
      </c>
    </row>
    <row r="7918" spans="1:31">
      <c r="A7918" t="s">
        <v>14204</v>
      </c>
      <c r="B7918" s="93">
        <v>44624</v>
      </c>
      <c r="C7918" s="93">
        <v>44624</v>
      </c>
      <c r="D7918">
        <v>-3.737109387921557E-3</v>
      </c>
      <c r="E7918">
        <v>-3.737109387921557E-3</v>
      </c>
      <c r="F7918" t="s">
        <v>67</v>
      </c>
      <c r="G7918">
        <v>13400.664282064379</v>
      </c>
      <c r="H7918">
        <v>-50.079748292887913</v>
      </c>
      <c r="I7918">
        <v>-50.079748292887913</v>
      </c>
      <c r="J7918">
        <v>1</v>
      </c>
      <c r="L7918" t="s">
        <v>76</v>
      </c>
      <c r="M7918" t="s">
        <v>9061</v>
      </c>
      <c r="R7918" t="s">
        <v>8556</v>
      </c>
      <c r="T7918" t="s">
        <v>76</v>
      </c>
      <c r="V7918" t="s">
        <v>4153</v>
      </c>
      <c r="W7918" t="s">
        <v>4154</v>
      </c>
      <c r="X7918" t="s">
        <v>168</v>
      </c>
      <c r="Y7918" t="s">
        <v>268</v>
      </c>
      <c r="Z7918" t="s">
        <v>268</v>
      </c>
      <c r="AA7918" t="s">
        <v>19</v>
      </c>
      <c r="AC7918" t="s">
        <v>14205</v>
      </c>
      <c r="AD7918">
        <v>1</v>
      </c>
      <c r="AE7918">
        <v>1</v>
      </c>
    </row>
    <row r="7919" spans="1:31">
      <c r="A7919" t="s">
        <v>14206</v>
      </c>
      <c r="B7919" s="93">
        <v>44624</v>
      </c>
      <c r="C7919" s="93">
        <v>44624</v>
      </c>
      <c r="D7919">
        <v>-3.4270294269473601E-3</v>
      </c>
      <c r="E7919">
        <v>-3.4270294269473601E-3</v>
      </c>
      <c r="F7919" t="s">
        <v>67</v>
      </c>
      <c r="G7919">
        <v>13400.664282064379</v>
      </c>
      <c r="H7919">
        <v>-45.924470835277063</v>
      </c>
      <c r="I7919">
        <v>-45.924470835277063</v>
      </c>
      <c r="J7919">
        <v>1</v>
      </c>
      <c r="L7919" t="s">
        <v>76</v>
      </c>
      <c r="M7919" t="s">
        <v>9061</v>
      </c>
      <c r="R7919" t="s">
        <v>8556</v>
      </c>
      <c r="T7919" t="s">
        <v>76</v>
      </c>
      <c r="V7919" t="s">
        <v>4153</v>
      </c>
      <c r="W7919" t="s">
        <v>4154</v>
      </c>
      <c r="X7919" t="s">
        <v>168</v>
      </c>
      <c r="Y7919" t="s">
        <v>268</v>
      </c>
      <c r="Z7919" t="s">
        <v>268</v>
      </c>
      <c r="AA7919" t="s">
        <v>19</v>
      </c>
      <c r="AC7919" t="s">
        <v>14207</v>
      </c>
      <c r="AD7919">
        <v>1</v>
      </c>
      <c r="AE7919">
        <v>1</v>
      </c>
    </row>
    <row r="7920" spans="1:31">
      <c r="A7920" t="s">
        <v>14208</v>
      </c>
      <c r="B7920" s="93">
        <v>44624</v>
      </c>
      <c r="C7920" s="93">
        <v>44624</v>
      </c>
      <c r="D7920">
        <v>-3.4365929303801761E-3</v>
      </c>
      <c r="E7920">
        <v>-3.4365929303801761E-3</v>
      </c>
      <c r="F7920" t="s">
        <v>67</v>
      </c>
      <c r="G7920">
        <v>13400.664282064379</v>
      </c>
      <c r="H7920">
        <v>-46.052628134140598</v>
      </c>
      <c r="I7920">
        <v>-46.052628134140598</v>
      </c>
      <c r="J7920">
        <v>1</v>
      </c>
      <c r="L7920" t="s">
        <v>76</v>
      </c>
      <c r="M7920" t="s">
        <v>9061</v>
      </c>
      <c r="R7920" t="s">
        <v>8556</v>
      </c>
      <c r="T7920" t="s">
        <v>76</v>
      </c>
      <c r="V7920" t="s">
        <v>4153</v>
      </c>
      <c r="W7920" t="s">
        <v>4154</v>
      </c>
      <c r="X7920" t="s">
        <v>168</v>
      </c>
      <c r="Y7920" t="s">
        <v>268</v>
      </c>
      <c r="Z7920" t="s">
        <v>268</v>
      </c>
      <c r="AA7920" t="s">
        <v>19</v>
      </c>
      <c r="AC7920" t="s">
        <v>14209</v>
      </c>
      <c r="AD7920">
        <v>1</v>
      </c>
      <c r="AE7920">
        <v>1</v>
      </c>
    </row>
    <row r="7921" spans="1:31">
      <c r="A7921" t="s">
        <v>14210</v>
      </c>
      <c r="B7921" s="93">
        <v>44624</v>
      </c>
      <c r="C7921" s="93">
        <v>44624</v>
      </c>
      <c r="D7921">
        <v>-2.1128332335383451E-3</v>
      </c>
      <c r="E7921">
        <v>-2.1128332335383451E-3</v>
      </c>
      <c r="F7921" t="s">
        <v>67</v>
      </c>
      <c r="G7921">
        <v>13400.664282064379</v>
      </c>
      <c r="H7921">
        <v>-28.3133688466359</v>
      </c>
      <c r="I7921">
        <v>-28.3133688466359</v>
      </c>
      <c r="J7921">
        <v>1</v>
      </c>
      <c r="L7921" t="s">
        <v>76</v>
      </c>
      <c r="M7921" t="s">
        <v>9061</v>
      </c>
      <c r="R7921" t="s">
        <v>8556</v>
      </c>
      <c r="T7921" t="s">
        <v>76</v>
      </c>
      <c r="V7921" t="s">
        <v>4153</v>
      </c>
      <c r="W7921" t="s">
        <v>4154</v>
      </c>
      <c r="X7921" t="s">
        <v>168</v>
      </c>
      <c r="Y7921" t="s">
        <v>268</v>
      </c>
      <c r="Z7921" t="s">
        <v>268</v>
      </c>
      <c r="AA7921" t="s">
        <v>19</v>
      </c>
      <c r="AC7921" t="s">
        <v>14211</v>
      </c>
      <c r="AD7921">
        <v>1</v>
      </c>
      <c r="AE7921">
        <v>1</v>
      </c>
    </row>
    <row r="7922" spans="1:31">
      <c r="A7922" t="s">
        <v>14212</v>
      </c>
      <c r="B7922" s="93">
        <v>44624</v>
      </c>
      <c r="C7922" s="93">
        <v>44624</v>
      </c>
      <c r="D7922">
        <v>-2.202440287158471E-3</v>
      </c>
      <c r="E7922">
        <v>-2.202440287158471E-3</v>
      </c>
      <c r="F7922" t="s">
        <v>67</v>
      </c>
      <c r="G7922">
        <v>13400.664282064379</v>
      </c>
      <c r="H7922">
        <v>-29.514162889504149</v>
      </c>
      <c r="I7922">
        <v>-29.514162889504149</v>
      </c>
      <c r="J7922">
        <v>1</v>
      </c>
      <c r="L7922" t="s">
        <v>76</v>
      </c>
      <c r="M7922" t="s">
        <v>9061</v>
      </c>
      <c r="R7922" t="s">
        <v>8556</v>
      </c>
      <c r="T7922" t="s">
        <v>76</v>
      </c>
      <c r="V7922" t="s">
        <v>4153</v>
      </c>
      <c r="W7922" t="s">
        <v>4154</v>
      </c>
      <c r="X7922" t="s">
        <v>168</v>
      </c>
      <c r="Y7922" t="s">
        <v>268</v>
      </c>
      <c r="Z7922" t="s">
        <v>268</v>
      </c>
      <c r="AA7922" t="s">
        <v>19</v>
      </c>
      <c r="AC7922" t="s">
        <v>14213</v>
      </c>
      <c r="AD7922">
        <v>1</v>
      </c>
      <c r="AE7922">
        <v>1</v>
      </c>
    </row>
    <row r="7923" spans="1:31">
      <c r="A7923" t="s">
        <v>14214</v>
      </c>
      <c r="B7923" s="93">
        <v>44624</v>
      </c>
      <c r="C7923" s="93">
        <v>44624</v>
      </c>
      <c r="D7923">
        <v>-2.3085730588529229E-3</v>
      </c>
      <c r="E7923">
        <v>-2.3085730588529229E-3</v>
      </c>
      <c r="F7923" t="s">
        <v>67</v>
      </c>
      <c r="G7923">
        <v>13400.664282064379</v>
      </c>
      <c r="H7923">
        <v>-30.936412532306491</v>
      </c>
      <c r="I7923">
        <v>-30.936412532306491</v>
      </c>
      <c r="J7923">
        <v>1</v>
      </c>
      <c r="L7923" t="s">
        <v>76</v>
      </c>
      <c r="M7923" t="s">
        <v>9061</v>
      </c>
      <c r="R7923" t="s">
        <v>8556</v>
      </c>
      <c r="T7923" t="s">
        <v>76</v>
      </c>
      <c r="V7923" t="s">
        <v>4153</v>
      </c>
      <c r="W7923" t="s">
        <v>4154</v>
      </c>
      <c r="X7923" t="s">
        <v>168</v>
      </c>
      <c r="Y7923" t="s">
        <v>268</v>
      </c>
      <c r="Z7923" t="s">
        <v>268</v>
      </c>
      <c r="AA7923" t="s">
        <v>19</v>
      </c>
      <c r="AC7923" t="s">
        <v>14215</v>
      </c>
      <c r="AD7923">
        <v>1</v>
      </c>
      <c r="AE7923">
        <v>1</v>
      </c>
    </row>
    <row r="7924" spans="1:31">
      <c r="A7924" t="s">
        <v>14216</v>
      </c>
      <c r="B7924" s="93">
        <v>44624</v>
      </c>
      <c r="C7924" s="93">
        <v>44624</v>
      </c>
      <c r="D7924">
        <v>-2.359352095184297E-3</v>
      </c>
      <c r="E7924">
        <v>-2.359352095184297E-3</v>
      </c>
      <c r="F7924" t="s">
        <v>67</v>
      </c>
      <c r="G7924">
        <v>13400.664282064379</v>
      </c>
      <c r="H7924">
        <v>-31.616885350749978</v>
      </c>
      <c r="I7924">
        <v>-31.616885350749978</v>
      </c>
      <c r="J7924">
        <v>1</v>
      </c>
      <c r="L7924" t="s">
        <v>76</v>
      </c>
      <c r="M7924" t="s">
        <v>9061</v>
      </c>
      <c r="R7924" t="s">
        <v>8556</v>
      </c>
      <c r="T7924" t="s">
        <v>76</v>
      </c>
      <c r="V7924" t="s">
        <v>4153</v>
      </c>
      <c r="W7924" t="s">
        <v>4154</v>
      </c>
      <c r="X7924" t="s">
        <v>168</v>
      </c>
      <c r="Y7924" t="s">
        <v>268</v>
      </c>
      <c r="Z7924" t="s">
        <v>268</v>
      </c>
      <c r="AA7924" t="s">
        <v>19</v>
      </c>
      <c r="AC7924" t="s">
        <v>14217</v>
      </c>
      <c r="AD7924">
        <v>1</v>
      </c>
      <c r="AE7924">
        <v>1</v>
      </c>
    </row>
    <row r="7925" spans="1:31">
      <c r="A7925" t="s">
        <v>14218</v>
      </c>
      <c r="B7925" s="93">
        <v>44624</v>
      </c>
      <c r="C7925" s="93">
        <v>44624</v>
      </c>
      <c r="D7925">
        <v>-3.0836706712631451E-3</v>
      </c>
      <c r="E7925">
        <v>-3.0836706712631451E-3</v>
      </c>
      <c r="F7925" t="s">
        <v>67</v>
      </c>
      <c r="G7925">
        <v>13400.664282064379</v>
      </c>
      <c r="H7925">
        <v>-41.323235422045528</v>
      </c>
      <c r="I7925">
        <v>-41.323235422045528</v>
      </c>
      <c r="J7925">
        <v>1</v>
      </c>
      <c r="L7925" t="s">
        <v>76</v>
      </c>
      <c r="M7925" t="s">
        <v>9061</v>
      </c>
      <c r="R7925" t="s">
        <v>8556</v>
      </c>
      <c r="T7925" t="s">
        <v>76</v>
      </c>
      <c r="V7925" t="s">
        <v>4153</v>
      </c>
      <c r="W7925" t="s">
        <v>4154</v>
      </c>
      <c r="X7925" t="s">
        <v>168</v>
      </c>
      <c r="Y7925" t="s">
        <v>268</v>
      </c>
      <c r="Z7925" t="s">
        <v>268</v>
      </c>
      <c r="AA7925" t="s">
        <v>19</v>
      </c>
      <c r="AC7925" t="s">
        <v>14219</v>
      </c>
      <c r="AD7925">
        <v>1</v>
      </c>
      <c r="AE7925">
        <v>1</v>
      </c>
    </row>
    <row r="7926" spans="1:31">
      <c r="A7926" t="s">
        <v>14220</v>
      </c>
      <c r="B7926" s="93">
        <v>44624</v>
      </c>
      <c r="C7926" s="93">
        <v>44624</v>
      </c>
      <c r="D7926">
        <v>-2.1228985193411801E-3</v>
      </c>
      <c r="E7926">
        <v>-2.1228985193411801E-3</v>
      </c>
      <c r="F7926" t="s">
        <v>67</v>
      </c>
      <c r="G7926">
        <v>13400.664282064379</v>
      </c>
      <c r="H7926">
        <v>-28.448250362582719</v>
      </c>
      <c r="I7926">
        <v>-28.448250362582719</v>
      </c>
      <c r="J7926">
        <v>1</v>
      </c>
      <c r="L7926" t="s">
        <v>76</v>
      </c>
      <c r="M7926" t="s">
        <v>9061</v>
      </c>
      <c r="R7926" t="s">
        <v>8556</v>
      </c>
      <c r="T7926" t="s">
        <v>76</v>
      </c>
      <c r="V7926" t="s">
        <v>4153</v>
      </c>
      <c r="W7926" t="s">
        <v>4154</v>
      </c>
      <c r="X7926" t="s">
        <v>168</v>
      </c>
      <c r="Y7926" t="s">
        <v>268</v>
      </c>
      <c r="Z7926" t="s">
        <v>268</v>
      </c>
      <c r="AA7926" t="s">
        <v>19</v>
      </c>
      <c r="AC7926" t="s">
        <v>14221</v>
      </c>
      <c r="AD7926">
        <v>1</v>
      </c>
      <c r="AE7926">
        <v>1</v>
      </c>
    </row>
    <row r="7927" spans="1:31">
      <c r="A7927" t="s">
        <v>14222</v>
      </c>
      <c r="B7927" s="93">
        <v>44624</v>
      </c>
      <c r="C7927" s="93">
        <v>44624</v>
      </c>
      <c r="D7927">
        <v>-2.1228985193411801E-3</v>
      </c>
      <c r="E7927">
        <v>-2.1228985193411801E-3</v>
      </c>
      <c r="F7927" t="s">
        <v>67</v>
      </c>
      <c r="G7927">
        <v>13400.664282064379</v>
      </c>
      <c r="H7927">
        <v>-28.448250362582719</v>
      </c>
      <c r="I7927">
        <v>-28.448250362582719</v>
      </c>
      <c r="J7927">
        <v>1</v>
      </c>
      <c r="L7927" t="s">
        <v>76</v>
      </c>
      <c r="M7927" t="s">
        <v>9061</v>
      </c>
      <c r="R7927" t="s">
        <v>8556</v>
      </c>
      <c r="T7927" t="s">
        <v>76</v>
      </c>
      <c r="V7927" t="s">
        <v>4153</v>
      </c>
      <c r="W7927" t="s">
        <v>4154</v>
      </c>
      <c r="X7927" t="s">
        <v>168</v>
      </c>
      <c r="Y7927" t="s">
        <v>268</v>
      </c>
      <c r="Z7927" t="s">
        <v>268</v>
      </c>
      <c r="AA7927" t="s">
        <v>19</v>
      </c>
      <c r="AC7927" t="s">
        <v>14223</v>
      </c>
      <c r="AD7927">
        <v>1</v>
      </c>
      <c r="AE7927">
        <v>1</v>
      </c>
    </row>
    <row r="7928" spans="1:31">
      <c r="A7928" t="s">
        <v>14224</v>
      </c>
      <c r="B7928" s="93">
        <v>44624</v>
      </c>
      <c r="C7928" s="93">
        <v>44624</v>
      </c>
      <c r="D7928">
        <v>-4.0392266215623094E-3</v>
      </c>
      <c r="E7928">
        <v>-4.0392266215623094E-3</v>
      </c>
      <c r="F7928" t="s">
        <v>67</v>
      </c>
      <c r="G7928">
        <v>13400.664282064379</v>
      </c>
      <c r="H7928">
        <v>-54.128319914733638</v>
      </c>
      <c r="I7928">
        <v>-54.128319914733638</v>
      </c>
      <c r="J7928">
        <v>1</v>
      </c>
      <c r="L7928" t="s">
        <v>76</v>
      </c>
      <c r="M7928" t="s">
        <v>9061</v>
      </c>
      <c r="R7928" t="s">
        <v>8556</v>
      </c>
      <c r="T7928" t="s">
        <v>76</v>
      </c>
      <c r="V7928" t="s">
        <v>4153</v>
      </c>
      <c r="W7928" t="s">
        <v>4154</v>
      </c>
      <c r="X7928" t="s">
        <v>168</v>
      </c>
      <c r="Y7928" t="s">
        <v>268</v>
      </c>
      <c r="Z7928" t="s">
        <v>268</v>
      </c>
      <c r="AA7928" t="s">
        <v>19</v>
      </c>
      <c r="AC7928" t="s">
        <v>14225</v>
      </c>
      <c r="AD7928">
        <v>1</v>
      </c>
      <c r="AE7928">
        <v>1</v>
      </c>
    </row>
    <row r="7929" spans="1:31">
      <c r="A7929" t="s">
        <v>14226</v>
      </c>
      <c r="B7929" s="93">
        <v>44624</v>
      </c>
      <c r="C7929" s="93">
        <v>44624</v>
      </c>
      <c r="D7929">
        <v>-2.312908376282838E-3</v>
      </c>
      <c r="E7929">
        <v>-2.312908376282838E-3</v>
      </c>
      <c r="F7929" t="s">
        <v>67</v>
      </c>
      <c r="G7929">
        <v>13400.664282064379</v>
      </c>
      <c r="H7929">
        <v>-30.994508665740959</v>
      </c>
      <c r="I7929">
        <v>-30.994508665740959</v>
      </c>
      <c r="J7929">
        <v>1</v>
      </c>
      <c r="L7929" t="s">
        <v>76</v>
      </c>
      <c r="M7929" t="s">
        <v>9061</v>
      </c>
      <c r="R7929" t="s">
        <v>8556</v>
      </c>
      <c r="T7929" t="s">
        <v>76</v>
      </c>
      <c r="V7929" t="s">
        <v>4153</v>
      </c>
      <c r="W7929" t="s">
        <v>4154</v>
      </c>
      <c r="X7929" t="s">
        <v>168</v>
      </c>
      <c r="Y7929" t="s">
        <v>268</v>
      </c>
      <c r="Z7929" t="s">
        <v>268</v>
      </c>
      <c r="AA7929" t="s">
        <v>19</v>
      </c>
      <c r="AC7929" t="s">
        <v>14227</v>
      </c>
      <c r="AD7929">
        <v>1</v>
      </c>
      <c r="AE7929">
        <v>1</v>
      </c>
    </row>
    <row r="7930" spans="1:31">
      <c r="A7930" t="s">
        <v>14228</v>
      </c>
      <c r="B7930" s="93">
        <v>44624</v>
      </c>
      <c r="C7930" s="93">
        <v>44624</v>
      </c>
      <c r="D7930">
        <v>-2.3652158815590939E-3</v>
      </c>
      <c r="E7930">
        <v>-2.3652158815590939E-3</v>
      </c>
      <c r="F7930" t="s">
        <v>67</v>
      </c>
      <c r="G7930">
        <v>13400.664282064379</v>
      </c>
      <c r="H7930">
        <v>-31.695463983380382</v>
      </c>
      <c r="I7930">
        <v>-31.695463983380382</v>
      </c>
      <c r="J7930">
        <v>1</v>
      </c>
      <c r="L7930" t="s">
        <v>76</v>
      </c>
      <c r="M7930" t="s">
        <v>9061</v>
      </c>
      <c r="R7930" t="s">
        <v>8556</v>
      </c>
      <c r="T7930" t="s">
        <v>76</v>
      </c>
      <c r="V7930" t="s">
        <v>4153</v>
      </c>
      <c r="W7930" t="s">
        <v>4154</v>
      </c>
      <c r="X7930" t="s">
        <v>168</v>
      </c>
      <c r="Y7930" t="s">
        <v>268</v>
      </c>
      <c r="Z7930" t="s">
        <v>268</v>
      </c>
      <c r="AA7930" t="s">
        <v>19</v>
      </c>
      <c r="AC7930" t="s">
        <v>14229</v>
      </c>
      <c r="AD7930">
        <v>1</v>
      </c>
      <c r="AE7930">
        <v>1</v>
      </c>
    </row>
    <row r="7931" spans="1:31">
      <c r="A7931" t="s">
        <v>14230</v>
      </c>
      <c r="B7931" s="93">
        <v>44624</v>
      </c>
      <c r="C7931" s="93">
        <v>44624</v>
      </c>
      <c r="D7931">
        <v>-2.1725732751369381E-3</v>
      </c>
      <c r="E7931">
        <v>-2.1725732751369381E-3</v>
      </c>
      <c r="F7931" t="s">
        <v>67</v>
      </c>
      <c r="G7931">
        <v>13400.664282064379</v>
      </c>
      <c r="H7931">
        <v>-29.113925088295201</v>
      </c>
      <c r="I7931">
        <v>-29.113925088295201</v>
      </c>
      <c r="J7931">
        <v>1</v>
      </c>
      <c r="L7931" t="s">
        <v>76</v>
      </c>
      <c r="M7931" t="s">
        <v>9061</v>
      </c>
      <c r="R7931" t="s">
        <v>8556</v>
      </c>
      <c r="T7931" t="s">
        <v>76</v>
      </c>
      <c r="V7931" t="s">
        <v>4153</v>
      </c>
      <c r="W7931" t="s">
        <v>4154</v>
      </c>
      <c r="X7931" t="s">
        <v>168</v>
      </c>
      <c r="Y7931" t="s">
        <v>268</v>
      </c>
      <c r="Z7931" t="s">
        <v>268</v>
      </c>
      <c r="AA7931" t="s">
        <v>19</v>
      </c>
      <c r="AC7931" t="s">
        <v>14231</v>
      </c>
      <c r="AD7931">
        <v>1</v>
      </c>
      <c r="AE7931">
        <v>1</v>
      </c>
    </row>
    <row r="7932" spans="1:31">
      <c r="A7932" t="s">
        <v>14232</v>
      </c>
      <c r="B7932" s="93">
        <v>44624</v>
      </c>
      <c r="C7932" s="93">
        <v>44624</v>
      </c>
      <c r="D7932">
        <v>-2.5165225966682671E-3</v>
      </c>
      <c r="E7932">
        <v>-2.5165225966682671E-3</v>
      </c>
      <c r="F7932" t="s">
        <v>67</v>
      </c>
      <c r="G7932">
        <v>13400.664282064379</v>
      </c>
      <c r="H7932">
        <v>-33.723074476180358</v>
      </c>
      <c r="I7932">
        <v>-33.723074476180358</v>
      </c>
      <c r="J7932">
        <v>1</v>
      </c>
      <c r="L7932" t="s">
        <v>76</v>
      </c>
      <c r="M7932" t="s">
        <v>9061</v>
      </c>
      <c r="R7932" t="s">
        <v>8556</v>
      </c>
      <c r="T7932" t="s">
        <v>76</v>
      </c>
      <c r="V7932" t="s">
        <v>4153</v>
      </c>
      <c r="W7932" t="s">
        <v>4154</v>
      </c>
      <c r="X7932" t="s">
        <v>168</v>
      </c>
      <c r="Y7932" t="s">
        <v>268</v>
      </c>
      <c r="Z7932" t="s">
        <v>268</v>
      </c>
      <c r="AA7932" t="s">
        <v>19</v>
      </c>
      <c r="AC7932" t="s">
        <v>14233</v>
      </c>
      <c r="AD7932">
        <v>1</v>
      </c>
      <c r="AE7932">
        <v>1</v>
      </c>
    </row>
    <row r="7933" spans="1:31">
      <c r="A7933" t="s">
        <v>14234</v>
      </c>
      <c r="B7933" s="93">
        <v>44624</v>
      </c>
      <c r="C7933" s="93">
        <v>44624</v>
      </c>
      <c r="D7933">
        <v>-2.7800091249364032E-3</v>
      </c>
      <c r="E7933">
        <v>-2.7800091249364032E-3</v>
      </c>
      <c r="F7933" t="s">
        <v>67</v>
      </c>
      <c r="G7933">
        <v>13400.664282064379</v>
      </c>
      <c r="H7933">
        <v>-37.253968984348319</v>
      </c>
      <c r="I7933">
        <v>-37.253968984348319</v>
      </c>
      <c r="J7933">
        <v>1</v>
      </c>
      <c r="L7933" t="s">
        <v>76</v>
      </c>
      <c r="M7933" t="s">
        <v>9061</v>
      </c>
      <c r="R7933" t="s">
        <v>8556</v>
      </c>
      <c r="T7933" t="s">
        <v>76</v>
      </c>
      <c r="V7933" t="s">
        <v>4153</v>
      </c>
      <c r="W7933" t="s">
        <v>4154</v>
      </c>
      <c r="X7933" t="s">
        <v>168</v>
      </c>
      <c r="Y7933" t="s">
        <v>268</v>
      </c>
      <c r="Z7933" t="s">
        <v>268</v>
      </c>
      <c r="AA7933" t="s">
        <v>19</v>
      </c>
      <c r="AC7933" t="s">
        <v>14235</v>
      </c>
      <c r="AD7933">
        <v>1</v>
      </c>
      <c r="AE7933">
        <v>1</v>
      </c>
    </row>
    <row r="7934" spans="1:31">
      <c r="A7934" t="s">
        <v>14236</v>
      </c>
      <c r="B7934" s="93">
        <v>44624</v>
      </c>
      <c r="C7934" s="93">
        <v>44624</v>
      </c>
      <c r="D7934">
        <v>-2.7696877759315632E-3</v>
      </c>
      <c r="E7934">
        <v>-2.7696877759315632E-3</v>
      </c>
      <c r="F7934" t="s">
        <v>67</v>
      </c>
      <c r="G7934">
        <v>13400.664282064379</v>
      </c>
      <c r="H7934">
        <v>-37.115656051396442</v>
      </c>
      <c r="I7934">
        <v>-37.115656051396442</v>
      </c>
      <c r="J7934">
        <v>1</v>
      </c>
      <c r="L7934" t="s">
        <v>76</v>
      </c>
      <c r="M7934" t="s">
        <v>9061</v>
      </c>
      <c r="R7934" t="s">
        <v>8556</v>
      </c>
      <c r="T7934" t="s">
        <v>76</v>
      </c>
      <c r="V7934" t="s">
        <v>4153</v>
      </c>
      <c r="W7934" t="s">
        <v>4154</v>
      </c>
      <c r="X7934" t="s">
        <v>168</v>
      </c>
      <c r="Y7934" t="s">
        <v>268</v>
      </c>
      <c r="Z7934" t="s">
        <v>268</v>
      </c>
      <c r="AA7934" t="s">
        <v>19</v>
      </c>
      <c r="AC7934" t="s">
        <v>14237</v>
      </c>
      <c r="AD7934">
        <v>1</v>
      </c>
      <c r="AE7934">
        <v>1</v>
      </c>
    </row>
    <row r="7935" spans="1:31">
      <c r="A7935" t="s">
        <v>14238</v>
      </c>
      <c r="B7935" s="93">
        <v>44624</v>
      </c>
      <c r="C7935" s="93">
        <v>44624</v>
      </c>
      <c r="D7935">
        <v>-2.7611775503011142E-3</v>
      </c>
      <c r="E7935">
        <v>-2.7611775503011142E-3</v>
      </c>
      <c r="F7935" t="s">
        <v>67</v>
      </c>
      <c r="G7935">
        <v>13400.664282064379</v>
      </c>
      <c r="H7935">
        <v>-37.001613374758172</v>
      </c>
      <c r="I7935">
        <v>-37.001613374758172</v>
      </c>
      <c r="J7935">
        <v>1</v>
      </c>
      <c r="L7935" t="s">
        <v>76</v>
      </c>
      <c r="M7935" t="s">
        <v>9061</v>
      </c>
      <c r="R7935" t="s">
        <v>8556</v>
      </c>
      <c r="T7935" t="s">
        <v>76</v>
      </c>
      <c r="V7935" t="s">
        <v>4153</v>
      </c>
      <c r="W7935" t="s">
        <v>4154</v>
      </c>
      <c r="X7935" t="s">
        <v>168</v>
      </c>
      <c r="Y7935" t="s">
        <v>268</v>
      </c>
      <c r="Z7935" t="s">
        <v>268</v>
      </c>
      <c r="AA7935" t="s">
        <v>19</v>
      </c>
      <c r="AC7935" t="s">
        <v>14239</v>
      </c>
      <c r="AD7935">
        <v>1</v>
      </c>
      <c r="AE7935">
        <v>1</v>
      </c>
    </row>
    <row r="7936" spans="1:31">
      <c r="A7936" t="s">
        <v>14240</v>
      </c>
      <c r="B7936" s="93">
        <v>44624</v>
      </c>
      <c r="C7936" s="93">
        <v>44624</v>
      </c>
      <c r="D7936">
        <v>-2.789979342591422E-3</v>
      </c>
      <c r="E7936">
        <v>-2.789979342591422E-3</v>
      </c>
      <c r="F7936" t="s">
        <v>67</v>
      </c>
      <c r="G7936">
        <v>13400.664282064379</v>
      </c>
      <c r="H7936">
        <v>-37.387576523962338</v>
      </c>
      <c r="I7936">
        <v>-37.387576523962338</v>
      </c>
      <c r="J7936">
        <v>1</v>
      </c>
      <c r="L7936" t="s">
        <v>76</v>
      </c>
      <c r="M7936" t="s">
        <v>9061</v>
      </c>
      <c r="R7936" t="s">
        <v>8556</v>
      </c>
      <c r="T7936" t="s">
        <v>76</v>
      </c>
      <c r="V7936" t="s">
        <v>4153</v>
      </c>
      <c r="W7936" t="s">
        <v>4154</v>
      </c>
      <c r="X7936" t="s">
        <v>168</v>
      </c>
      <c r="Y7936" t="s">
        <v>268</v>
      </c>
      <c r="Z7936" t="s">
        <v>268</v>
      </c>
      <c r="AA7936" t="s">
        <v>19</v>
      </c>
      <c r="AC7936" t="s">
        <v>14241</v>
      </c>
      <c r="AD7936">
        <v>1</v>
      </c>
      <c r="AE7936">
        <v>1</v>
      </c>
    </row>
    <row r="7937" spans="1:31">
      <c r="A7937" t="s">
        <v>14242</v>
      </c>
      <c r="B7937" s="93">
        <v>44624</v>
      </c>
      <c r="C7937" s="93">
        <v>44624</v>
      </c>
      <c r="D7937">
        <v>-3.0733797931439288E-3</v>
      </c>
      <c r="E7937">
        <v>-3.0733797931439288E-3</v>
      </c>
      <c r="F7937" t="s">
        <v>67</v>
      </c>
      <c r="G7937">
        <v>13400.664282064379</v>
      </c>
      <c r="H7937">
        <v>-41.185330819202271</v>
      </c>
      <c r="I7937">
        <v>-41.185330819202271</v>
      </c>
      <c r="J7937">
        <v>1</v>
      </c>
      <c r="L7937" t="s">
        <v>76</v>
      </c>
      <c r="M7937" t="s">
        <v>9061</v>
      </c>
      <c r="R7937" t="s">
        <v>8556</v>
      </c>
      <c r="T7937" t="s">
        <v>76</v>
      </c>
      <c r="V7937" t="s">
        <v>4153</v>
      </c>
      <c r="W7937" t="s">
        <v>4154</v>
      </c>
      <c r="X7937" t="s">
        <v>168</v>
      </c>
      <c r="Y7937" t="s">
        <v>268</v>
      </c>
      <c r="Z7937" t="s">
        <v>268</v>
      </c>
      <c r="AA7937" t="s">
        <v>19</v>
      </c>
      <c r="AC7937" t="s">
        <v>14243</v>
      </c>
      <c r="AD7937">
        <v>1</v>
      </c>
      <c r="AE7937">
        <v>1</v>
      </c>
    </row>
    <row r="7938" spans="1:31">
      <c r="A7938" t="s">
        <v>14244</v>
      </c>
      <c r="B7938" s="93">
        <v>44624</v>
      </c>
      <c r="C7938" s="93">
        <v>44624</v>
      </c>
      <c r="D7938">
        <v>-2.1228985193411801E-3</v>
      </c>
      <c r="E7938">
        <v>-2.1228985193411801E-3</v>
      </c>
      <c r="F7938" t="s">
        <v>67</v>
      </c>
      <c r="G7938">
        <v>13400.664282064379</v>
      </c>
      <c r="H7938">
        <v>-28.448250362582719</v>
      </c>
      <c r="I7938">
        <v>-28.448250362582719</v>
      </c>
      <c r="J7938">
        <v>1</v>
      </c>
      <c r="L7938" t="s">
        <v>76</v>
      </c>
      <c r="M7938" t="s">
        <v>9061</v>
      </c>
      <c r="R7938" t="s">
        <v>8556</v>
      </c>
      <c r="T7938" t="s">
        <v>76</v>
      </c>
      <c r="V7938" t="s">
        <v>4153</v>
      </c>
      <c r="W7938" t="s">
        <v>4154</v>
      </c>
      <c r="X7938" t="s">
        <v>168</v>
      </c>
      <c r="Y7938" t="s">
        <v>268</v>
      </c>
      <c r="Z7938" t="s">
        <v>268</v>
      </c>
      <c r="AA7938" t="s">
        <v>19</v>
      </c>
      <c r="AC7938" t="s">
        <v>14245</v>
      </c>
      <c r="AD7938">
        <v>1</v>
      </c>
      <c r="AE7938">
        <v>1</v>
      </c>
    </row>
    <row r="7939" spans="1:31">
      <c r="A7939" t="s">
        <v>14246</v>
      </c>
      <c r="B7939" s="93">
        <v>44624</v>
      </c>
      <c r="C7939" s="93">
        <v>44624</v>
      </c>
      <c r="D7939">
        <v>-2.1228985193411801E-3</v>
      </c>
      <c r="E7939">
        <v>-2.1228985193411801E-3</v>
      </c>
      <c r="F7939" t="s">
        <v>67</v>
      </c>
      <c r="G7939">
        <v>13400.664282064379</v>
      </c>
      <c r="H7939">
        <v>-28.448250362582719</v>
      </c>
      <c r="I7939">
        <v>-28.448250362582719</v>
      </c>
      <c r="J7939">
        <v>1</v>
      </c>
      <c r="L7939" t="s">
        <v>76</v>
      </c>
      <c r="M7939" t="s">
        <v>9061</v>
      </c>
      <c r="R7939" t="s">
        <v>8556</v>
      </c>
      <c r="T7939" t="s">
        <v>76</v>
      </c>
      <c r="V7939" t="s">
        <v>4153</v>
      </c>
      <c r="W7939" t="s">
        <v>4154</v>
      </c>
      <c r="X7939" t="s">
        <v>168</v>
      </c>
      <c r="Y7939" t="s">
        <v>268</v>
      </c>
      <c r="Z7939" t="s">
        <v>268</v>
      </c>
      <c r="AA7939" t="s">
        <v>19</v>
      </c>
      <c r="AC7939" t="s">
        <v>14247</v>
      </c>
      <c r="AD7939">
        <v>1</v>
      </c>
      <c r="AE7939">
        <v>1</v>
      </c>
    </row>
    <row r="7940" spans="1:31">
      <c r="A7940" t="s">
        <v>14248</v>
      </c>
      <c r="B7940" s="93">
        <v>44624</v>
      </c>
      <c r="C7940" s="93">
        <v>44624</v>
      </c>
      <c r="D7940">
        <v>-3.3044171448610611E-3</v>
      </c>
      <c r="E7940">
        <v>-3.3044171448610611E-3</v>
      </c>
      <c r="F7940" t="s">
        <v>67</v>
      </c>
      <c r="G7940">
        <v>13400.664282064379</v>
      </c>
      <c r="H7940">
        <v>-44.281384806180803</v>
      </c>
      <c r="I7940">
        <v>-44.281384806180803</v>
      </c>
      <c r="J7940">
        <v>1</v>
      </c>
      <c r="L7940" t="s">
        <v>76</v>
      </c>
      <c r="M7940" t="s">
        <v>9061</v>
      </c>
      <c r="R7940" t="s">
        <v>8556</v>
      </c>
      <c r="T7940" t="s">
        <v>76</v>
      </c>
      <c r="V7940" t="s">
        <v>4153</v>
      </c>
      <c r="W7940" t="s">
        <v>4154</v>
      </c>
      <c r="X7940" t="s">
        <v>168</v>
      </c>
      <c r="Y7940" t="s">
        <v>268</v>
      </c>
      <c r="Z7940" t="s">
        <v>268</v>
      </c>
      <c r="AA7940" t="s">
        <v>19</v>
      </c>
      <c r="AC7940" t="s">
        <v>14249</v>
      </c>
      <c r="AD7940">
        <v>1</v>
      </c>
      <c r="AE7940">
        <v>1</v>
      </c>
    </row>
    <row r="7941" spans="1:31">
      <c r="A7941" t="s">
        <v>14250</v>
      </c>
      <c r="B7941" s="93">
        <v>44624</v>
      </c>
      <c r="C7941" s="93">
        <v>44624</v>
      </c>
      <c r="D7941">
        <v>-3.1003980286901452E-3</v>
      </c>
      <c r="E7941">
        <v>-3.1003980286901452E-3</v>
      </c>
      <c r="F7941" t="s">
        <v>67</v>
      </c>
      <c r="G7941">
        <v>13400.664282064379</v>
      </c>
      <c r="H7941">
        <v>-41.547393123250849</v>
      </c>
      <c r="I7941">
        <v>-41.547393123250849</v>
      </c>
      <c r="J7941">
        <v>1</v>
      </c>
      <c r="L7941" t="s">
        <v>76</v>
      </c>
      <c r="M7941" t="s">
        <v>9061</v>
      </c>
      <c r="R7941" t="s">
        <v>8556</v>
      </c>
      <c r="T7941" t="s">
        <v>76</v>
      </c>
      <c r="V7941" t="s">
        <v>4153</v>
      </c>
      <c r="W7941" t="s">
        <v>4154</v>
      </c>
      <c r="X7941" t="s">
        <v>168</v>
      </c>
      <c r="Y7941" t="s">
        <v>268</v>
      </c>
      <c r="Z7941" t="s">
        <v>268</v>
      </c>
      <c r="AA7941" t="s">
        <v>19</v>
      </c>
      <c r="AC7941" t="s">
        <v>14251</v>
      </c>
      <c r="AD7941">
        <v>1</v>
      </c>
      <c r="AE7941">
        <v>1</v>
      </c>
    </row>
    <row r="7942" spans="1:31">
      <c r="A7942" t="s">
        <v>14252</v>
      </c>
      <c r="B7942" s="93">
        <v>44624</v>
      </c>
      <c r="C7942" s="93">
        <v>44624</v>
      </c>
      <c r="D7942">
        <v>-2.3339626470590229E-3</v>
      </c>
      <c r="E7942">
        <v>-2.3339626470590229E-3</v>
      </c>
      <c r="F7942" t="s">
        <v>67</v>
      </c>
      <c r="G7942">
        <v>13400.664282064379</v>
      </c>
      <c r="H7942">
        <v>-31.276649880116292</v>
      </c>
      <c r="I7942">
        <v>-31.276649880116292</v>
      </c>
      <c r="J7942">
        <v>1</v>
      </c>
      <c r="L7942" t="s">
        <v>76</v>
      </c>
      <c r="M7942" t="s">
        <v>9061</v>
      </c>
      <c r="R7942" t="s">
        <v>8556</v>
      </c>
      <c r="T7942" t="s">
        <v>76</v>
      </c>
      <c r="V7942" t="s">
        <v>4153</v>
      </c>
      <c r="W7942" t="s">
        <v>4154</v>
      </c>
      <c r="X7942" t="s">
        <v>168</v>
      </c>
      <c r="Y7942" t="s">
        <v>268</v>
      </c>
      <c r="Z7942" t="s">
        <v>268</v>
      </c>
      <c r="AA7942" t="s">
        <v>19</v>
      </c>
      <c r="AC7942" t="s">
        <v>14253</v>
      </c>
      <c r="AD7942">
        <v>1</v>
      </c>
      <c r="AE7942">
        <v>1</v>
      </c>
    </row>
    <row r="7943" spans="1:31">
      <c r="A7943" t="s">
        <v>14254</v>
      </c>
      <c r="B7943" s="93">
        <v>44624</v>
      </c>
      <c r="C7943" s="93">
        <v>44624</v>
      </c>
      <c r="D7943">
        <v>-2.3934052953725922E-3</v>
      </c>
      <c r="E7943">
        <v>-2.3934052953725922E-3</v>
      </c>
      <c r="F7943" t="s">
        <v>67</v>
      </c>
      <c r="G7943">
        <v>13400.664282064379</v>
      </c>
      <c r="H7943">
        <v>-32.07322085420325</v>
      </c>
      <c r="I7943">
        <v>-32.07322085420325</v>
      </c>
      <c r="J7943">
        <v>1</v>
      </c>
      <c r="L7943" t="s">
        <v>76</v>
      </c>
      <c r="M7943" t="s">
        <v>9061</v>
      </c>
      <c r="R7943" t="s">
        <v>8556</v>
      </c>
      <c r="T7943" t="s">
        <v>76</v>
      </c>
      <c r="V7943" t="s">
        <v>4153</v>
      </c>
      <c r="W7943" t="s">
        <v>4154</v>
      </c>
      <c r="X7943" t="s">
        <v>168</v>
      </c>
      <c r="Y7943" t="s">
        <v>268</v>
      </c>
      <c r="Z7943" t="s">
        <v>268</v>
      </c>
      <c r="AA7943" t="s">
        <v>19</v>
      </c>
      <c r="AC7943" t="s">
        <v>14255</v>
      </c>
      <c r="AD7943">
        <v>1</v>
      </c>
      <c r="AE7943">
        <v>1</v>
      </c>
    </row>
    <row r="7944" spans="1:31">
      <c r="A7944" t="s">
        <v>14256</v>
      </c>
      <c r="B7944" s="93">
        <v>44624</v>
      </c>
      <c r="C7944" s="93">
        <v>44624</v>
      </c>
      <c r="D7944">
        <v>-2.830739639868296E-3</v>
      </c>
      <c r="E7944">
        <v>-2.830739639868296E-3</v>
      </c>
      <c r="F7944" t="s">
        <v>67</v>
      </c>
      <c r="G7944">
        <v>13400.664282064379</v>
      </c>
      <c r="H7944">
        <v>-37.933791583806872</v>
      </c>
      <c r="I7944">
        <v>-37.933791583806872</v>
      </c>
      <c r="J7944">
        <v>1</v>
      </c>
      <c r="L7944" t="s">
        <v>76</v>
      </c>
      <c r="M7944" t="s">
        <v>9061</v>
      </c>
      <c r="R7944" t="s">
        <v>8556</v>
      </c>
      <c r="T7944" t="s">
        <v>76</v>
      </c>
      <c r="V7944" t="s">
        <v>4153</v>
      </c>
      <c r="W7944" t="s">
        <v>4154</v>
      </c>
      <c r="X7944" t="s">
        <v>168</v>
      </c>
      <c r="Y7944" t="s">
        <v>268</v>
      </c>
      <c r="Z7944" t="s">
        <v>268</v>
      </c>
      <c r="AA7944" t="s">
        <v>19</v>
      </c>
      <c r="AC7944" t="s">
        <v>14257</v>
      </c>
      <c r="AD7944">
        <v>1</v>
      </c>
      <c r="AE7944">
        <v>1</v>
      </c>
    </row>
    <row r="7945" spans="1:31">
      <c r="A7945" t="s">
        <v>14258</v>
      </c>
      <c r="B7945" s="93">
        <v>44624</v>
      </c>
      <c r="C7945" s="93">
        <v>44624</v>
      </c>
      <c r="D7945">
        <v>-2.695009631987373E-3</v>
      </c>
      <c r="E7945">
        <v>-2.695009631987373E-3</v>
      </c>
      <c r="F7945" t="s">
        <v>67</v>
      </c>
      <c r="G7945">
        <v>13400.664282064379</v>
      </c>
      <c r="H7945">
        <v>-36.114919315192672</v>
      </c>
      <c r="I7945">
        <v>-36.114919315192672</v>
      </c>
      <c r="J7945">
        <v>1</v>
      </c>
      <c r="L7945" t="s">
        <v>76</v>
      </c>
      <c r="M7945" t="s">
        <v>9061</v>
      </c>
      <c r="R7945" t="s">
        <v>8556</v>
      </c>
      <c r="T7945" t="s">
        <v>76</v>
      </c>
      <c r="V7945" t="s">
        <v>4153</v>
      </c>
      <c r="W7945" t="s">
        <v>4154</v>
      </c>
      <c r="X7945" t="s">
        <v>168</v>
      </c>
      <c r="Y7945" t="s">
        <v>268</v>
      </c>
      <c r="Z7945" t="s">
        <v>268</v>
      </c>
      <c r="AA7945" t="s">
        <v>19</v>
      </c>
      <c r="AC7945" t="s">
        <v>14259</v>
      </c>
      <c r="AD7945">
        <v>1</v>
      </c>
      <c r="AE7945">
        <v>1</v>
      </c>
    </row>
    <row r="7946" spans="1:31">
      <c r="A7946" t="s">
        <v>14260</v>
      </c>
      <c r="B7946" s="93">
        <v>44624</v>
      </c>
      <c r="C7946" s="93">
        <v>44624</v>
      </c>
      <c r="D7946">
        <v>-2.9596211539052119E-3</v>
      </c>
      <c r="E7946">
        <v>-2.9596211539052119E-3</v>
      </c>
      <c r="F7946" t="s">
        <v>67</v>
      </c>
      <c r="G7946">
        <v>13400.664282064379</v>
      </c>
      <c r="H7946">
        <v>-39.660889485579759</v>
      </c>
      <c r="I7946">
        <v>-39.660889485579759</v>
      </c>
      <c r="J7946">
        <v>1</v>
      </c>
      <c r="L7946" t="s">
        <v>76</v>
      </c>
      <c r="M7946" t="s">
        <v>9061</v>
      </c>
      <c r="R7946" t="s">
        <v>8556</v>
      </c>
      <c r="T7946" t="s">
        <v>76</v>
      </c>
      <c r="V7946" t="s">
        <v>4153</v>
      </c>
      <c r="W7946" t="s">
        <v>4154</v>
      </c>
      <c r="X7946" t="s">
        <v>168</v>
      </c>
      <c r="Y7946" t="s">
        <v>268</v>
      </c>
      <c r="Z7946" t="s">
        <v>268</v>
      </c>
      <c r="AA7946" t="s">
        <v>19</v>
      </c>
      <c r="AC7946" t="s">
        <v>14261</v>
      </c>
      <c r="AD7946">
        <v>1</v>
      </c>
      <c r="AE7946">
        <v>1</v>
      </c>
    </row>
    <row r="7947" spans="1:31">
      <c r="A7947" t="s">
        <v>14262</v>
      </c>
      <c r="B7947" s="93">
        <v>44624</v>
      </c>
      <c r="C7947" s="93">
        <v>44624</v>
      </c>
      <c r="D7947">
        <v>-3.122722546322741E-3</v>
      </c>
      <c r="E7947">
        <v>-3.122722546322741E-3</v>
      </c>
      <c r="F7947" t="s">
        <v>67</v>
      </c>
      <c r="G7947">
        <v>13400.664282064379</v>
      </c>
      <c r="H7947">
        <v>-41.846556489304312</v>
      </c>
      <c r="I7947">
        <v>-41.846556489304312</v>
      </c>
      <c r="J7947">
        <v>1</v>
      </c>
      <c r="L7947" t="s">
        <v>76</v>
      </c>
      <c r="M7947" t="s">
        <v>9061</v>
      </c>
      <c r="R7947" t="s">
        <v>8556</v>
      </c>
      <c r="T7947" t="s">
        <v>76</v>
      </c>
      <c r="V7947" t="s">
        <v>4153</v>
      </c>
      <c r="W7947" t="s">
        <v>4154</v>
      </c>
      <c r="X7947" t="s">
        <v>168</v>
      </c>
      <c r="Y7947" t="s">
        <v>268</v>
      </c>
      <c r="Z7947" t="s">
        <v>268</v>
      </c>
      <c r="AA7947" t="s">
        <v>19</v>
      </c>
      <c r="AC7947" t="s">
        <v>14263</v>
      </c>
      <c r="AD7947">
        <v>1</v>
      </c>
      <c r="AE7947">
        <v>1</v>
      </c>
    </row>
    <row r="7948" spans="1:31">
      <c r="A7948" t="s">
        <v>14264</v>
      </c>
      <c r="B7948" s="93">
        <v>44624</v>
      </c>
      <c r="C7948" s="93">
        <v>44624</v>
      </c>
      <c r="D7948">
        <v>-1.941348881688576E-3</v>
      </c>
      <c r="E7948">
        <v>-1.941348881688576E-3</v>
      </c>
      <c r="F7948" t="s">
        <v>67</v>
      </c>
      <c r="G7948">
        <v>13400.664282064379</v>
      </c>
      <c r="H7948">
        <v>-26.015364617869739</v>
      </c>
      <c r="I7948">
        <v>-26.015364617869739</v>
      </c>
      <c r="J7948">
        <v>1</v>
      </c>
      <c r="L7948" t="s">
        <v>76</v>
      </c>
      <c r="M7948" t="s">
        <v>9061</v>
      </c>
      <c r="R7948" t="s">
        <v>8556</v>
      </c>
      <c r="T7948" t="s">
        <v>76</v>
      </c>
      <c r="V7948" t="s">
        <v>4153</v>
      </c>
      <c r="W7948" t="s">
        <v>4154</v>
      </c>
      <c r="X7948" t="s">
        <v>168</v>
      </c>
      <c r="Y7948" t="s">
        <v>268</v>
      </c>
      <c r="Z7948" t="s">
        <v>268</v>
      </c>
      <c r="AA7948" t="s">
        <v>19</v>
      </c>
      <c r="AC7948" t="s">
        <v>14265</v>
      </c>
      <c r="AD7948">
        <v>1</v>
      </c>
      <c r="AE7948">
        <v>1</v>
      </c>
    </row>
    <row r="7949" spans="1:31">
      <c r="A7949" t="s">
        <v>14266</v>
      </c>
      <c r="B7949" s="93">
        <v>44624</v>
      </c>
      <c r="C7949" s="93">
        <v>44624</v>
      </c>
      <c r="D7949">
        <v>-2.1445847300009219E-3</v>
      </c>
      <c r="E7949">
        <v>-2.1445847300009219E-3</v>
      </c>
      <c r="F7949" t="s">
        <v>67</v>
      </c>
      <c r="G7949">
        <v>13400.664282064379</v>
      </c>
      <c r="H7949">
        <v>-28.73885999118405</v>
      </c>
      <c r="I7949">
        <v>-28.73885999118405</v>
      </c>
      <c r="J7949">
        <v>1</v>
      </c>
      <c r="L7949" t="s">
        <v>76</v>
      </c>
      <c r="M7949" t="s">
        <v>9061</v>
      </c>
      <c r="R7949" t="s">
        <v>8556</v>
      </c>
      <c r="T7949" t="s">
        <v>76</v>
      </c>
      <c r="V7949" t="s">
        <v>4153</v>
      </c>
      <c r="W7949" t="s">
        <v>4154</v>
      </c>
      <c r="X7949" t="s">
        <v>168</v>
      </c>
      <c r="Y7949" t="s">
        <v>268</v>
      </c>
      <c r="Z7949" t="s">
        <v>268</v>
      </c>
      <c r="AA7949" t="s">
        <v>19</v>
      </c>
      <c r="AC7949" t="s">
        <v>14267</v>
      </c>
      <c r="AD7949">
        <v>1</v>
      </c>
      <c r="AE7949">
        <v>1</v>
      </c>
    </row>
    <row r="7950" spans="1:31">
      <c r="A7950" t="s">
        <v>14268</v>
      </c>
      <c r="B7950" s="93">
        <v>44624</v>
      </c>
      <c r="C7950" s="93">
        <v>44624</v>
      </c>
      <c r="D7950">
        <v>-2.1228985193411801E-3</v>
      </c>
      <c r="E7950">
        <v>-2.1228985193411801E-3</v>
      </c>
      <c r="F7950" t="s">
        <v>67</v>
      </c>
      <c r="G7950">
        <v>13400.664282064379</v>
      </c>
      <c r="H7950">
        <v>-28.448250362582719</v>
      </c>
      <c r="I7950">
        <v>-28.448250362582719</v>
      </c>
      <c r="J7950">
        <v>1</v>
      </c>
      <c r="L7950" t="s">
        <v>76</v>
      </c>
      <c r="M7950" t="s">
        <v>9061</v>
      </c>
      <c r="R7950" t="s">
        <v>8556</v>
      </c>
      <c r="T7950" t="s">
        <v>76</v>
      </c>
      <c r="V7950" t="s">
        <v>4153</v>
      </c>
      <c r="W7950" t="s">
        <v>4154</v>
      </c>
      <c r="X7950" t="s">
        <v>168</v>
      </c>
      <c r="Y7950" t="s">
        <v>268</v>
      </c>
      <c r="Z7950" t="s">
        <v>268</v>
      </c>
      <c r="AA7950" t="s">
        <v>19</v>
      </c>
      <c r="AC7950" t="s">
        <v>14269</v>
      </c>
      <c r="AD7950">
        <v>1</v>
      </c>
      <c r="AE7950">
        <v>1</v>
      </c>
    </row>
    <row r="7951" spans="1:31">
      <c r="A7951" t="s">
        <v>14270</v>
      </c>
      <c r="B7951" s="93">
        <v>44624</v>
      </c>
      <c r="C7951" s="93">
        <v>44624</v>
      </c>
      <c r="D7951">
        <v>-2.9059445571435949E-3</v>
      </c>
      <c r="E7951">
        <v>-2.9059445571435949E-3</v>
      </c>
      <c r="F7951" t="s">
        <v>67</v>
      </c>
      <c r="G7951">
        <v>13400.664282064379</v>
      </c>
      <c r="H7951">
        <v>-38.941587432573577</v>
      </c>
      <c r="I7951">
        <v>-38.941587432573577</v>
      </c>
      <c r="J7951">
        <v>1</v>
      </c>
      <c r="L7951" t="s">
        <v>76</v>
      </c>
      <c r="M7951" t="s">
        <v>9061</v>
      </c>
      <c r="R7951" t="s">
        <v>8556</v>
      </c>
      <c r="T7951" t="s">
        <v>76</v>
      </c>
      <c r="V7951" t="s">
        <v>4153</v>
      </c>
      <c r="W7951" t="s">
        <v>4154</v>
      </c>
      <c r="X7951" t="s">
        <v>168</v>
      </c>
      <c r="Y7951" t="s">
        <v>268</v>
      </c>
      <c r="Z7951" t="s">
        <v>268</v>
      </c>
      <c r="AA7951" t="s">
        <v>19</v>
      </c>
      <c r="AC7951" t="s">
        <v>14271</v>
      </c>
      <c r="AD7951">
        <v>1</v>
      </c>
      <c r="AE7951">
        <v>1</v>
      </c>
    </row>
    <row r="7952" spans="1:31">
      <c r="A7952" t="s">
        <v>14272</v>
      </c>
      <c r="B7952" s="93">
        <v>44624</v>
      </c>
      <c r="C7952" s="93">
        <v>44624</v>
      </c>
      <c r="D7952">
        <v>-3.158154071029633E-3</v>
      </c>
      <c r="E7952">
        <v>-3.158154071029633E-3</v>
      </c>
      <c r="F7952" t="s">
        <v>67</v>
      </c>
      <c r="G7952">
        <v>13400.664282064379</v>
      </c>
      <c r="H7952">
        <v>-42.321362456903032</v>
      </c>
      <c r="I7952">
        <v>-42.321362456903032</v>
      </c>
      <c r="J7952">
        <v>1</v>
      </c>
      <c r="L7952" t="s">
        <v>76</v>
      </c>
      <c r="M7952" t="s">
        <v>9061</v>
      </c>
      <c r="R7952" t="s">
        <v>8556</v>
      </c>
      <c r="T7952" t="s">
        <v>76</v>
      </c>
      <c r="V7952" t="s">
        <v>4153</v>
      </c>
      <c r="W7952" t="s">
        <v>4154</v>
      </c>
      <c r="X7952" t="s">
        <v>168</v>
      </c>
      <c r="Y7952" t="s">
        <v>268</v>
      </c>
      <c r="Z7952" t="s">
        <v>268</v>
      </c>
      <c r="AA7952" t="s">
        <v>19</v>
      </c>
      <c r="AC7952" t="s">
        <v>14273</v>
      </c>
      <c r="AD7952">
        <v>1</v>
      </c>
      <c r="AE7952">
        <v>1</v>
      </c>
    </row>
    <row r="7953" spans="1:31">
      <c r="A7953" t="s">
        <v>14274</v>
      </c>
      <c r="B7953" s="93">
        <v>44624</v>
      </c>
      <c r="C7953" s="93">
        <v>44624</v>
      </c>
      <c r="D7953">
        <v>-3.4331282111321692E-3</v>
      </c>
      <c r="E7953">
        <v>-3.4331282111321692E-3</v>
      </c>
      <c r="F7953" t="s">
        <v>67</v>
      </c>
      <c r="G7953">
        <v>13400.664282064379</v>
      </c>
      <c r="H7953">
        <v>-46.006198594666451</v>
      </c>
      <c r="I7953">
        <v>-46.006198594666451</v>
      </c>
      <c r="J7953">
        <v>1</v>
      </c>
      <c r="L7953" t="s">
        <v>76</v>
      </c>
      <c r="M7953" t="s">
        <v>9061</v>
      </c>
      <c r="R7953" t="s">
        <v>8556</v>
      </c>
      <c r="T7953" t="s">
        <v>76</v>
      </c>
      <c r="V7953" t="s">
        <v>4153</v>
      </c>
      <c r="W7953" t="s">
        <v>4154</v>
      </c>
      <c r="X7953" t="s">
        <v>168</v>
      </c>
      <c r="Y7953" t="s">
        <v>268</v>
      </c>
      <c r="Z7953" t="s">
        <v>268</v>
      </c>
      <c r="AA7953" t="s">
        <v>19</v>
      </c>
      <c r="AC7953" t="s">
        <v>14275</v>
      </c>
      <c r="AD7953">
        <v>1</v>
      </c>
      <c r="AE7953">
        <v>1</v>
      </c>
    </row>
    <row r="7954" spans="1:31">
      <c r="A7954" t="s">
        <v>14276</v>
      </c>
      <c r="B7954" s="93">
        <v>44624</v>
      </c>
      <c r="C7954" s="93">
        <v>44624</v>
      </c>
      <c r="D7954">
        <v>-3.2597195880426219E-3</v>
      </c>
      <c r="E7954">
        <v>-3.2597195880426219E-3</v>
      </c>
      <c r="F7954" t="s">
        <v>67</v>
      </c>
      <c r="G7954">
        <v>13400.664282064379</v>
      </c>
      <c r="H7954">
        <v>-43.682407853028401</v>
      </c>
      <c r="I7954">
        <v>-43.682407853028401</v>
      </c>
      <c r="J7954">
        <v>1</v>
      </c>
      <c r="L7954" t="s">
        <v>76</v>
      </c>
      <c r="M7954" t="s">
        <v>9061</v>
      </c>
      <c r="R7954" t="s">
        <v>8556</v>
      </c>
      <c r="T7954" t="s">
        <v>76</v>
      </c>
      <c r="V7954" t="s">
        <v>4153</v>
      </c>
      <c r="W7954" t="s">
        <v>4154</v>
      </c>
      <c r="X7954" t="s">
        <v>168</v>
      </c>
      <c r="Y7954" t="s">
        <v>268</v>
      </c>
      <c r="Z7954" t="s">
        <v>268</v>
      </c>
      <c r="AA7954" t="s">
        <v>19</v>
      </c>
      <c r="AC7954" t="s">
        <v>14277</v>
      </c>
      <c r="AD7954">
        <v>1</v>
      </c>
      <c r="AE7954">
        <v>1</v>
      </c>
    </row>
    <row r="7955" spans="1:31">
      <c r="A7955" t="s">
        <v>14278</v>
      </c>
      <c r="B7955" s="93">
        <v>44624</v>
      </c>
      <c r="C7955" s="93">
        <v>44624</v>
      </c>
      <c r="D7955">
        <v>-3.6450877549530289E-3</v>
      </c>
      <c r="E7955">
        <v>-3.6450877549530289E-3</v>
      </c>
      <c r="F7955" t="s">
        <v>67</v>
      </c>
      <c r="G7955">
        <v>13400.664282064379</v>
      </c>
      <c r="H7955">
        <v>-48.846597282789311</v>
      </c>
      <c r="I7955">
        <v>-48.846597282789311</v>
      </c>
      <c r="J7955">
        <v>1</v>
      </c>
      <c r="L7955" t="s">
        <v>76</v>
      </c>
      <c r="M7955" t="s">
        <v>9061</v>
      </c>
      <c r="R7955" t="s">
        <v>8556</v>
      </c>
      <c r="T7955" t="s">
        <v>76</v>
      </c>
      <c r="V7955" t="s">
        <v>4153</v>
      </c>
      <c r="W7955" t="s">
        <v>4154</v>
      </c>
      <c r="X7955" t="s">
        <v>168</v>
      </c>
      <c r="Y7955" t="s">
        <v>268</v>
      </c>
      <c r="Z7955" t="s">
        <v>268</v>
      </c>
      <c r="AA7955" t="s">
        <v>19</v>
      </c>
      <c r="AC7955" t="s">
        <v>14279</v>
      </c>
      <c r="AD7955">
        <v>1</v>
      </c>
      <c r="AE7955">
        <v>1</v>
      </c>
    </row>
    <row r="7956" spans="1:31">
      <c r="A7956" t="s">
        <v>14280</v>
      </c>
      <c r="B7956" s="93">
        <v>44624</v>
      </c>
      <c r="C7956" s="93">
        <v>44624</v>
      </c>
      <c r="D7956">
        <v>-3.5147936040527969E-3</v>
      </c>
      <c r="E7956">
        <v>-3.5147936040527969E-3</v>
      </c>
      <c r="F7956" t="s">
        <v>67</v>
      </c>
      <c r="G7956">
        <v>13400.664282064379</v>
      </c>
      <c r="H7956">
        <v>-47.100569108658668</v>
      </c>
      <c r="I7956">
        <v>-47.100569108658668</v>
      </c>
      <c r="J7956">
        <v>1</v>
      </c>
      <c r="L7956" t="s">
        <v>76</v>
      </c>
      <c r="M7956" t="s">
        <v>9061</v>
      </c>
      <c r="R7956" t="s">
        <v>8556</v>
      </c>
      <c r="T7956" t="s">
        <v>76</v>
      </c>
      <c r="V7956" t="s">
        <v>4153</v>
      </c>
      <c r="W7956" t="s">
        <v>4154</v>
      </c>
      <c r="X7956" t="s">
        <v>168</v>
      </c>
      <c r="Y7956" t="s">
        <v>268</v>
      </c>
      <c r="Z7956" t="s">
        <v>268</v>
      </c>
      <c r="AA7956" t="s">
        <v>19</v>
      </c>
      <c r="AC7956" t="s">
        <v>14281</v>
      </c>
      <c r="AD7956">
        <v>1</v>
      </c>
      <c r="AE7956">
        <v>1</v>
      </c>
    </row>
    <row r="7957" spans="1:31">
      <c r="A7957" t="s">
        <v>14282</v>
      </c>
      <c r="B7957" s="93">
        <v>44624</v>
      </c>
      <c r="C7957" s="93">
        <v>44624</v>
      </c>
      <c r="D7957">
        <v>-3.508731875936328E-3</v>
      </c>
      <c r="E7957">
        <v>-3.508731875936328E-3</v>
      </c>
      <c r="F7957" t="s">
        <v>67</v>
      </c>
      <c r="G7957">
        <v>13400.664282064379</v>
      </c>
      <c r="H7957">
        <v>-47.019337925200723</v>
      </c>
      <c r="I7957">
        <v>-47.019337925200723</v>
      </c>
      <c r="J7957">
        <v>1</v>
      </c>
      <c r="L7957" t="s">
        <v>76</v>
      </c>
      <c r="M7957" t="s">
        <v>9061</v>
      </c>
      <c r="R7957" t="s">
        <v>8556</v>
      </c>
      <c r="T7957" t="s">
        <v>76</v>
      </c>
      <c r="V7957" t="s">
        <v>4153</v>
      </c>
      <c r="W7957" t="s">
        <v>4154</v>
      </c>
      <c r="X7957" t="s">
        <v>168</v>
      </c>
      <c r="Y7957" t="s">
        <v>268</v>
      </c>
      <c r="Z7957" t="s">
        <v>268</v>
      </c>
      <c r="AA7957" t="s">
        <v>19</v>
      </c>
      <c r="AC7957" t="s">
        <v>14283</v>
      </c>
      <c r="AD7957">
        <v>1</v>
      </c>
      <c r="AE7957">
        <v>1</v>
      </c>
    </row>
    <row r="7958" spans="1:31">
      <c r="A7958" t="s">
        <v>14284</v>
      </c>
      <c r="B7958" s="93">
        <v>44624</v>
      </c>
      <c r="C7958" s="93">
        <v>44624</v>
      </c>
      <c r="D7958">
        <v>-2.6496751173507899E-3</v>
      </c>
      <c r="E7958">
        <v>-2.6496751173507899E-3</v>
      </c>
      <c r="F7958" t="s">
        <v>67</v>
      </c>
      <c r="G7958">
        <v>13400.664282064379</v>
      </c>
      <c r="H7958">
        <v>-35.507406704157489</v>
      </c>
      <c r="I7958">
        <v>-35.507406704157489</v>
      </c>
      <c r="J7958">
        <v>1</v>
      </c>
      <c r="L7958" t="s">
        <v>76</v>
      </c>
      <c r="M7958" t="s">
        <v>9061</v>
      </c>
      <c r="R7958" t="s">
        <v>8556</v>
      </c>
      <c r="T7958" t="s">
        <v>76</v>
      </c>
      <c r="V7958" t="s">
        <v>4153</v>
      </c>
      <c r="W7958" t="s">
        <v>4154</v>
      </c>
      <c r="X7958" t="s">
        <v>168</v>
      </c>
      <c r="Y7958" t="s">
        <v>268</v>
      </c>
      <c r="Z7958" t="s">
        <v>268</v>
      </c>
      <c r="AA7958" t="s">
        <v>19</v>
      </c>
      <c r="AC7958" t="s">
        <v>14285</v>
      </c>
      <c r="AD7958">
        <v>1</v>
      </c>
      <c r="AE7958">
        <v>1</v>
      </c>
    </row>
    <row r="7959" spans="1:31">
      <c r="A7959" t="s">
        <v>14286</v>
      </c>
      <c r="B7959" s="93">
        <v>44624</v>
      </c>
      <c r="C7959" s="93">
        <v>44624</v>
      </c>
      <c r="D7959">
        <v>-2.8045844688925842E-3</v>
      </c>
      <c r="E7959">
        <v>-2.8045844688925842E-3</v>
      </c>
      <c r="F7959" t="s">
        <v>67</v>
      </c>
      <c r="G7959">
        <v>13400.664282064379</v>
      </c>
      <c r="H7959">
        <v>-37.583294918321357</v>
      </c>
      <c r="I7959">
        <v>-37.583294918321357</v>
      </c>
      <c r="J7959">
        <v>1</v>
      </c>
      <c r="L7959" t="s">
        <v>76</v>
      </c>
      <c r="M7959" t="s">
        <v>9061</v>
      </c>
      <c r="R7959" t="s">
        <v>8556</v>
      </c>
      <c r="T7959" t="s">
        <v>76</v>
      </c>
      <c r="V7959" t="s">
        <v>4153</v>
      </c>
      <c r="W7959" t="s">
        <v>4154</v>
      </c>
      <c r="X7959" t="s">
        <v>168</v>
      </c>
      <c r="Y7959" t="s">
        <v>268</v>
      </c>
      <c r="Z7959" t="s">
        <v>268</v>
      </c>
      <c r="AA7959" t="s">
        <v>19</v>
      </c>
      <c r="AC7959" t="s">
        <v>14287</v>
      </c>
      <c r="AD7959">
        <v>1</v>
      </c>
      <c r="AE7959">
        <v>1</v>
      </c>
    </row>
    <row r="7960" spans="1:31">
      <c r="A7960" t="s">
        <v>14288</v>
      </c>
      <c r="B7960" s="93">
        <v>44624</v>
      </c>
      <c r="C7960" s="93">
        <v>44624</v>
      </c>
      <c r="D7960">
        <v>-3.4702903759363281E-3</v>
      </c>
      <c r="E7960">
        <v>-3.4702903759363281E-3</v>
      </c>
      <c r="F7960" t="s">
        <v>67</v>
      </c>
      <c r="G7960">
        <v>13400.664282064379</v>
      </c>
      <c r="H7960">
        <v>-46.504196289201737</v>
      </c>
      <c r="I7960">
        <v>-46.504196289201737</v>
      </c>
      <c r="J7960">
        <v>1</v>
      </c>
      <c r="L7960" t="s">
        <v>76</v>
      </c>
      <c r="M7960" t="s">
        <v>9061</v>
      </c>
      <c r="R7960" t="s">
        <v>8556</v>
      </c>
      <c r="T7960" t="s">
        <v>76</v>
      </c>
      <c r="V7960" t="s">
        <v>4153</v>
      </c>
      <c r="W7960" t="s">
        <v>4154</v>
      </c>
      <c r="X7960" t="s">
        <v>168</v>
      </c>
      <c r="Y7960" t="s">
        <v>268</v>
      </c>
      <c r="Z7960" t="s">
        <v>268</v>
      </c>
      <c r="AA7960" t="s">
        <v>19</v>
      </c>
      <c r="AC7960" t="s">
        <v>14289</v>
      </c>
      <c r="AD7960">
        <v>1</v>
      </c>
      <c r="AE7960">
        <v>1</v>
      </c>
    </row>
    <row r="7961" spans="1:31">
      <c r="A7961" t="s">
        <v>14290</v>
      </c>
      <c r="B7961" s="93">
        <v>44624</v>
      </c>
      <c r="C7961" s="93">
        <v>44624</v>
      </c>
      <c r="D7961">
        <v>-2.1228985193411801E-3</v>
      </c>
      <c r="E7961">
        <v>-2.1228985193411801E-3</v>
      </c>
      <c r="F7961" t="s">
        <v>67</v>
      </c>
      <c r="G7961">
        <v>13400.664282064379</v>
      </c>
      <c r="H7961">
        <v>-28.448250362582719</v>
      </c>
      <c r="I7961">
        <v>-28.448250362582719</v>
      </c>
      <c r="J7961">
        <v>1</v>
      </c>
      <c r="L7961" t="s">
        <v>76</v>
      </c>
      <c r="M7961" t="s">
        <v>9061</v>
      </c>
      <c r="R7961" t="s">
        <v>8556</v>
      </c>
      <c r="T7961" t="s">
        <v>76</v>
      </c>
      <c r="V7961" t="s">
        <v>4153</v>
      </c>
      <c r="W7961" t="s">
        <v>4154</v>
      </c>
      <c r="X7961" t="s">
        <v>168</v>
      </c>
      <c r="Y7961" t="s">
        <v>268</v>
      </c>
      <c r="Z7961" t="s">
        <v>268</v>
      </c>
      <c r="AA7961" t="s">
        <v>19</v>
      </c>
      <c r="AC7961" t="s">
        <v>14291</v>
      </c>
      <c r="AD7961">
        <v>1</v>
      </c>
      <c r="AE7961">
        <v>1</v>
      </c>
    </row>
    <row r="7962" spans="1:31">
      <c r="A7962" t="s">
        <v>14292</v>
      </c>
      <c r="B7962" s="93">
        <v>44624</v>
      </c>
      <c r="C7962" s="93">
        <v>44624</v>
      </c>
      <c r="D7962">
        <v>-3.3344055978096589E-3</v>
      </c>
      <c r="E7962">
        <v>-3.3344055978096589E-3</v>
      </c>
      <c r="F7962" t="s">
        <v>67</v>
      </c>
      <c r="G7962">
        <v>13400.664282064379</v>
      </c>
      <c r="H7962">
        <v>-44.68324999648344</v>
      </c>
      <c r="I7962">
        <v>-44.68324999648344</v>
      </c>
      <c r="J7962">
        <v>1</v>
      </c>
      <c r="L7962" t="s">
        <v>76</v>
      </c>
      <c r="M7962" t="s">
        <v>9061</v>
      </c>
      <c r="R7962" t="s">
        <v>8556</v>
      </c>
      <c r="T7962" t="s">
        <v>76</v>
      </c>
      <c r="V7962" t="s">
        <v>4153</v>
      </c>
      <c r="W7962" t="s">
        <v>4154</v>
      </c>
      <c r="X7962" t="s">
        <v>168</v>
      </c>
      <c r="Y7962" t="s">
        <v>268</v>
      </c>
      <c r="Z7962" t="s">
        <v>268</v>
      </c>
      <c r="AA7962" t="s">
        <v>19</v>
      </c>
      <c r="AC7962" t="s">
        <v>14293</v>
      </c>
      <c r="AD7962">
        <v>1</v>
      </c>
      <c r="AE7962">
        <v>1</v>
      </c>
    </row>
    <row r="7963" spans="1:31">
      <c r="A7963" t="s">
        <v>14294</v>
      </c>
      <c r="B7963" s="93">
        <v>44624</v>
      </c>
      <c r="C7963" s="93">
        <v>44624</v>
      </c>
      <c r="D7963">
        <v>-3.517621192034612E-3</v>
      </c>
      <c r="E7963">
        <v>-3.517621192034612E-3</v>
      </c>
      <c r="F7963" t="s">
        <v>67</v>
      </c>
      <c r="G7963">
        <v>13400.664282064379</v>
      </c>
      <c r="H7963">
        <v>-47.138460665930971</v>
      </c>
      <c r="I7963">
        <v>-47.138460665930971</v>
      </c>
      <c r="J7963">
        <v>1</v>
      </c>
      <c r="L7963" t="s">
        <v>76</v>
      </c>
      <c r="M7963" t="s">
        <v>9061</v>
      </c>
      <c r="R7963" t="s">
        <v>8556</v>
      </c>
      <c r="T7963" t="s">
        <v>76</v>
      </c>
      <c r="V7963" t="s">
        <v>4153</v>
      </c>
      <c r="W7963" t="s">
        <v>4154</v>
      </c>
      <c r="X7963" t="s">
        <v>168</v>
      </c>
      <c r="Y7963" t="s">
        <v>268</v>
      </c>
      <c r="Z7963" t="s">
        <v>268</v>
      </c>
      <c r="AA7963" t="s">
        <v>19</v>
      </c>
      <c r="AC7963" t="s">
        <v>14295</v>
      </c>
      <c r="AD7963">
        <v>1</v>
      </c>
      <c r="AE7963">
        <v>1</v>
      </c>
    </row>
    <row r="7964" spans="1:31">
      <c r="A7964" t="s">
        <v>14296</v>
      </c>
      <c r="B7964" s="93">
        <v>44624</v>
      </c>
      <c r="C7964" s="93">
        <v>44624</v>
      </c>
      <c r="D7964">
        <v>-3.7946047309254309E-3</v>
      </c>
      <c r="E7964">
        <v>-3.7946047309254309E-3</v>
      </c>
      <c r="F7964" t="s">
        <v>67</v>
      </c>
      <c r="G7964">
        <v>13400.664282064379</v>
      </c>
      <c r="H7964">
        <v>-50.850224082264958</v>
      </c>
      <c r="I7964">
        <v>-50.850224082264958</v>
      </c>
      <c r="J7964">
        <v>1</v>
      </c>
      <c r="L7964" t="s">
        <v>76</v>
      </c>
      <c r="M7964" t="s">
        <v>9061</v>
      </c>
      <c r="R7964" t="s">
        <v>8556</v>
      </c>
      <c r="T7964" t="s">
        <v>76</v>
      </c>
      <c r="V7964" t="s">
        <v>4153</v>
      </c>
      <c r="W7964" t="s">
        <v>4154</v>
      </c>
      <c r="X7964" t="s">
        <v>168</v>
      </c>
      <c r="Y7964" t="s">
        <v>268</v>
      </c>
      <c r="Z7964" t="s">
        <v>268</v>
      </c>
      <c r="AA7964" t="s">
        <v>19</v>
      </c>
      <c r="AC7964" t="s">
        <v>14297</v>
      </c>
      <c r="AD7964">
        <v>1</v>
      </c>
      <c r="AE7964">
        <v>1</v>
      </c>
    </row>
    <row r="7965" spans="1:31">
      <c r="A7965" t="s">
        <v>14298</v>
      </c>
      <c r="B7965" s="93">
        <v>44624</v>
      </c>
      <c r="C7965" s="93">
        <v>44624</v>
      </c>
      <c r="D7965">
        <v>-3.9056007583121231E-3</v>
      </c>
      <c r="E7965">
        <v>-3.9056007583121231E-3</v>
      </c>
      <c r="F7965" t="s">
        <v>67</v>
      </c>
      <c r="G7965">
        <v>13400.664282064379</v>
      </c>
      <c r="H7965">
        <v>-52.337644581916841</v>
      </c>
      <c r="I7965">
        <v>-52.337644581916841</v>
      </c>
      <c r="J7965">
        <v>1</v>
      </c>
      <c r="L7965" t="s">
        <v>76</v>
      </c>
      <c r="M7965" t="s">
        <v>9061</v>
      </c>
      <c r="R7965" t="s">
        <v>8556</v>
      </c>
      <c r="T7965" t="s">
        <v>76</v>
      </c>
      <c r="V7965" t="s">
        <v>4153</v>
      </c>
      <c r="W7965" t="s">
        <v>4154</v>
      </c>
      <c r="X7965" t="s">
        <v>168</v>
      </c>
      <c r="Y7965" t="s">
        <v>268</v>
      </c>
      <c r="Z7965" t="s">
        <v>268</v>
      </c>
      <c r="AA7965" t="s">
        <v>19</v>
      </c>
      <c r="AC7965" t="s">
        <v>14299</v>
      </c>
      <c r="AD7965">
        <v>1</v>
      </c>
      <c r="AE7965">
        <v>1</v>
      </c>
    </row>
    <row r="7966" spans="1:31">
      <c r="A7966" t="s">
        <v>14300</v>
      </c>
      <c r="B7966" s="93">
        <v>44624</v>
      </c>
      <c r="C7966" s="93">
        <v>44624</v>
      </c>
      <c r="D7966">
        <v>-2.1228985193411801E-3</v>
      </c>
      <c r="E7966">
        <v>-2.1228985193411801E-3</v>
      </c>
      <c r="F7966" t="s">
        <v>67</v>
      </c>
      <c r="G7966">
        <v>13400.664282064379</v>
      </c>
      <c r="H7966">
        <v>-28.448250362582719</v>
      </c>
      <c r="I7966">
        <v>-28.448250362582719</v>
      </c>
      <c r="J7966">
        <v>1</v>
      </c>
      <c r="L7966" t="s">
        <v>76</v>
      </c>
      <c r="M7966" t="s">
        <v>9061</v>
      </c>
      <c r="R7966" t="s">
        <v>8556</v>
      </c>
      <c r="T7966" t="s">
        <v>76</v>
      </c>
      <c r="V7966" t="s">
        <v>4153</v>
      </c>
      <c r="W7966" t="s">
        <v>4154</v>
      </c>
      <c r="X7966" t="s">
        <v>168</v>
      </c>
      <c r="Y7966" t="s">
        <v>268</v>
      </c>
      <c r="Z7966" t="s">
        <v>268</v>
      </c>
      <c r="AA7966" t="s">
        <v>19</v>
      </c>
      <c r="AC7966" t="s">
        <v>14301</v>
      </c>
      <c r="AD7966">
        <v>1</v>
      </c>
      <c r="AE7966">
        <v>1</v>
      </c>
    </row>
    <row r="7967" spans="1:31">
      <c r="A7967" t="s">
        <v>14302</v>
      </c>
      <c r="B7967" s="93">
        <v>44624</v>
      </c>
      <c r="C7967" s="93">
        <v>44624</v>
      </c>
      <c r="D7967">
        <v>-2.1243292417181779E-3</v>
      </c>
      <c r="E7967">
        <v>-2.1243292417181779E-3</v>
      </c>
      <c r="F7967" t="s">
        <v>67</v>
      </c>
      <c r="G7967">
        <v>13400.664282064379</v>
      </c>
      <c r="H7967">
        <v>-28.467422992837701</v>
      </c>
      <c r="I7967">
        <v>-28.467422992837701</v>
      </c>
      <c r="J7967">
        <v>1</v>
      </c>
      <c r="L7967" t="s">
        <v>76</v>
      </c>
      <c r="M7967" t="s">
        <v>9061</v>
      </c>
      <c r="R7967" t="s">
        <v>8556</v>
      </c>
      <c r="T7967" t="s">
        <v>76</v>
      </c>
      <c r="V7967" t="s">
        <v>4153</v>
      </c>
      <c r="W7967" t="s">
        <v>4154</v>
      </c>
      <c r="X7967" t="s">
        <v>168</v>
      </c>
      <c r="Y7967" t="s">
        <v>268</v>
      </c>
      <c r="Z7967" t="s">
        <v>268</v>
      </c>
      <c r="AA7967" t="s">
        <v>19</v>
      </c>
      <c r="AC7967" t="s">
        <v>14303</v>
      </c>
      <c r="AD7967">
        <v>1</v>
      </c>
      <c r="AE7967">
        <v>1</v>
      </c>
    </row>
    <row r="7968" spans="1:31">
      <c r="A7968" t="s">
        <v>14304</v>
      </c>
      <c r="B7968" s="93">
        <v>44624</v>
      </c>
      <c r="C7968" s="93">
        <v>44624</v>
      </c>
      <c r="D7968">
        <v>-2.1243292417181779E-3</v>
      </c>
      <c r="E7968">
        <v>-2.1243292417181779E-3</v>
      </c>
      <c r="F7968" t="s">
        <v>67</v>
      </c>
      <c r="G7968">
        <v>13400.664282064379</v>
      </c>
      <c r="H7968">
        <v>-28.467422992837701</v>
      </c>
      <c r="I7968">
        <v>-28.467422992837701</v>
      </c>
      <c r="J7968">
        <v>1</v>
      </c>
      <c r="L7968" t="s">
        <v>76</v>
      </c>
      <c r="M7968" t="s">
        <v>9061</v>
      </c>
      <c r="R7968" t="s">
        <v>8556</v>
      </c>
      <c r="T7968" t="s">
        <v>76</v>
      </c>
      <c r="V7968" t="s">
        <v>4153</v>
      </c>
      <c r="W7968" t="s">
        <v>4154</v>
      </c>
      <c r="X7968" t="s">
        <v>168</v>
      </c>
      <c r="Y7968" t="s">
        <v>268</v>
      </c>
      <c r="Z7968" t="s">
        <v>268</v>
      </c>
      <c r="AA7968" t="s">
        <v>19</v>
      </c>
      <c r="AC7968" t="s">
        <v>14305</v>
      </c>
      <c r="AD7968">
        <v>1</v>
      </c>
      <c r="AE7968">
        <v>1</v>
      </c>
    </row>
    <row r="7969" spans="1:31">
      <c r="A7969" t="s">
        <v>14306</v>
      </c>
      <c r="B7969" s="93">
        <v>44624</v>
      </c>
      <c r="C7969" s="93">
        <v>44624</v>
      </c>
      <c r="D7969">
        <v>-2.1243292417181779E-3</v>
      </c>
      <c r="E7969">
        <v>-2.1243292417181779E-3</v>
      </c>
      <c r="F7969" t="s">
        <v>67</v>
      </c>
      <c r="G7969">
        <v>13400.664282064379</v>
      </c>
      <c r="H7969">
        <v>-28.467422992837701</v>
      </c>
      <c r="I7969">
        <v>-28.467422992837701</v>
      </c>
      <c r="J7969">
        <v>1</v>
      </c>
      <c r="L7969" t="s">
        <v>76</v>
      </c>
      <c r="M7969" t="s">
        <v>9061</v>
      </c>
      <c r="R7969" t="s">
        <v>8556</v>
      </c>
      <c r="T7969" t="s">
        <v>76</v>
      </c>
      <c r="V7969" t="s">
        <v>4153</v>
      </c>
      <c r="W7969" t="s">
        <v>4154</v>
      </c>
      <c r="X7969" t="s">
        <v>168</v>
      </c>
      <c r="Y7969" t="s">
        <v>268</v>
      </c>
      <c r="Z7969" t="s">
        <v>268</v>
      </c>
      <c r="AA7969" t="s">
        <v>19</v>
      </c>
      <c r="AC7969" t="s">
        <v>14307</v>
      </c>
      <c r="AD7969">
        <v>1</v>
      </c>
      <c r="AE7969">
        <v>1</v>
      </c>
    </row>
    <row r="7970" spans="1:31">
      <c r="A7970" t="s">
        <v>14308</v>
      </c>
      <c r="B7970" s="93">
        <v>44624</v>
      </c>
      <c r="C7970" s="93">
        <v>44624</v>
      </c>
      <c r="D7970">
        <v>-2.1243292417181779E-3</v>
      </c>
      <c r="E7970">
        <v>-2.1243292417181779E-3</v>
      </c>
      <c r="F7970" t="s">
        <v>67</v>
      </c>
      <c r="G7970">
        <v>13400.664282064379</v>
      </c>
      <c r="H7970">
        <v>-28.467422992837701</v>
      </c>
      <c r="I7970">
        <v>-28.467422992837701</v>
      </c>
      <c r="J7970">
        <v>1</v>
      </c>
      <c r="L7970" t="s">
        <v>76</v>
      </c>
      <c r="M7970" t="s">
        <v>9061</v>
      </c>
      <c r="R7970" t="s">
        <v>8556</v>
      </c>
      <c r="T7970" t="s">
        <v>76</v>
      </c>
      <c r="V7970" t="s">
        <v>4153</v>
      </c>
      <c r="W7970" t="s">
        <v>4154</v>
      </c>
      <c r="X7970" t="s">
        <v>168</v>
      </c>
      <c r="Y7970" t="s">
        <v>268</v>
      </c>
      <c r="Z7970" t="s">
        <v>268</v>
      </c>
      <c r="AA7970" t="s">
        <v>19</v>
      </c>
      <c r="AC7970" t="s">
        <v>14309</v>
      </c>
      <c r="AD7970">
        <v>1</v>
      </c>
      <c r="AE7970">
        <v>1</v>
      </c>
    </row>
    <row r="7971" spans="1:31">
      <c r="A7971" t="s">
        <v>14310</v>
      </c>
      <c r="B7971" s="93">
        <v>44624</v>
      </c>
      <c r="C7971" s="93">
        <v>44624</v>
      </c>
      <c r="D7971">
        <v>-2.1243292417181779E-3</v>
      </c>
      <c r="E7971">
        <v>-2.1243292417181779E-3</v>
      </c>
      <c r="F7971" t="s">
        <v>67</v>
      </c>
      <c r="G7971">
        <v>13400.664282064379</v>
      </c>
      <c r="H7971">
        <v>-28.467422992837701</v>
      </c>
      <c r="I7971">
        <v>-28.467422992837701</v>
      </c>
      <c r="J7971">
        <v>1</v>
      </c>
      <c r="L7971" t="s">
        <v>76</v>
      </c>
      <c r="M7971" t="s">
        <v>9061</v>
      </c>
      <c r="R7971" t="s">
        <v>8556</v>
      </c>
      <c r="T7971" t="s">
        <v>76</v>
      </c>
      <c r="V7971" t="s">
        <v>4153</v>
      </c>
      <c r="W7971" t="s">
        <v>4154</v>
      </c>
      <c r="X7971" t="s">
        <v>168</v>
      </c>
      <c r="Y7971" t="s">
        <v>268</v>
      </c>
      <c r="Z7971" t="s">
        <v>268</v>
      </c>
      <c r="AA7971" t="s">
        <v>19</v>
      </c>
      <c r="AC7971" t="s">
        <v>14311</v>
      </c>
      <c r="AD7971">
        <v>1</v>
      </c>
      <c r="AE7971">
        <v>1</v>
      </c>
    </row>
    <row r="7972" spans="1:31">
      <c r="A7972" t="s">
        <v>14312</v>
      </c>
      <c r="B7972" s="93">
        <v>44624</v>
      </c>
      <c r="C7972" s="93">
        <v>44624</v>
      </c>
      <c r="D7972">
        <v>-2.1243292417181779E-3</v>
      </c>
      <c r="E7972">
        <v>-2.1243292417181779E-3</v>
      </c>
      <c r="F7972" t="s">
        <v>67</v>
      </c>
      <c r="G7972">
        <v>13400.664282064379</v>
      </c>
      <c r="H7972">
        <v>-28.467422992837701</v>
      </c>
      <c r="I7972">
        <v>-28.467422992837701</v>
      </c>
      <c r="J7972">
        <v>1</v>
      </c>
      <c r="L7972" t="s">
        <v>76</v>
      </c>
      <c r="M7972" t="s">
        <v>9061</v>
      </c>
      <c r="R7972" t="s">
        <v>8556</v>
      </c>
      <c r="T7972" t="s">
        <v>76</v>
      </c>
      <c r="V7972" t="s">
        <v>4153</v>
      </c>
      <c r="W7972" t="s">
        <v>4154</v>
      </c>
      <c r="X7972" t="s">
        <v>168</v>
      </c>
      <c r="Y7972" t="s">
        <v>268</v>
      </c>
      <c r="Z7972" t="s">
        <v>268</v>
      </c>
      <c r="AA7972" t="s">
        <v>19</v>
      </c>
      <c r="AC7972" t="s">
        <v>14313</v>
      </c>
      <c r="AD7972">
        <v>1</v>
      </c>
      <c r="AE7972">
        <v>1</v>
      </c>
    </row>
    <row r="7973" spans="1:31">
      <c r="A7973" t="s">
        <v>14314</v>
      </c>
      <c r="B7973" s="93">
        <v>44624</v>
      </c>
      <c r="C7973" s="93">
        <v>44624</v>
      </c>
      <c r="D7973">
        <v>-2.1243292417181779E-3</v>
      </c>
      <c r="E7973">
        <v>-2.1243292417181779E-3</v>
      </c>
      <c r="F7973" t="s">
        <v>67</v>
      </c>
      <c r="G7973">
        <v>13400.664282064379</v>
      </c>
      <c r="H7973">
        <v>-28.467422992837701</v>
      </c>
      <c r="I7973">
        <v>-28.467422992837701</v>
      </c>
      <c r="J7973">
        <v>1</v>
      </c>
      <c r="L7973" t="s">
        <v>76</v>
      </c>
      <c r="M7973" t="s">
        <v>9061</v>
      </c>
      <c r="R7973" t="s">
        <v>8556</v>
      </c>
      <c r="T7973" t="s">
        <v>76</v>
      </c>
      <c r="V7973" t="s">
        <v>4153</v>
      </c>
      <c r="W7973" t="s">
        <v>4154</v>
      </c>
      <c r="X7973" t="s">
        <v>168</v>
      </c>
      <c r="Y7973" t="s">
        <v>268</v>
      </c>
      <c r="Z7973" t="s">
        <v>268</v>
      </c>
      <c r="AA7973" t="s">
        <v>19</v>
      </c>
      <c r="AC7973" t="s">
        <v>14315</v>
      </c>
      <c r="AD7973">
        <v>1</v>
      </c>
      <c r="AE7973">
        <v>1</v>
      </c>
    </row>
    <row r="7974" spans="1:31">
      <c r="A7974" t="s">
        <v>14316</v>
      </c>
      <c r="B7974" s="93">
        <v>44624</v>
      </c>
      <c r="C7974" s="93">
        <v>44624</v>
      </c>
      <c r="D7974">
        <v>-2.1243292417181779E-3</v>
      </c>
      <c r="E7974">
        <v>-2.1243292417181779E-3</v>
      </c>
      <c r="F7974" t="s">
        <v>67</v>
      </c>
      <c r="G7974">
        <v>13400.664282064379</v>
      </c>
      <c r="H7974">
        <v>-28.467422992837701</v>
      </c>
      <c r="I7974">
        <v>-28.467422992837701</v>
      </c>
      <c r="J7974">
        <v>1</v>
      </c>
      <c r="L7974" t="s">
        <v>76</v>
      </c>
      <c r="M7974" t="s">
        <v>9061</v>
      </c>
      <c r="R7974" t="s">
        <v>8556</v>
      </c>
      <c r="T7974" t="s">
        <v>76</v>
      </c>
      <c r="V7974" t="s">
        <v>4153</v>
      </c>
      <c r="W7974" t="s">
        <v>4154</v>
      </c>
      <c r="X7974" t="s">
        <v>168</v>
      </c>
      <c r="Y7974" t="s">
        <v>268</v>
      </c>
      <c r="Z7974" t="s">
        <v>268</v>
      </c>
      <c r="AA7974" t="s">
        <v>19</v>
      </c>
      <c r="AC7974" t="s">
        <v>14317</v>
      </c>
      <c r="AD7974">
        <v>1</v>
      </c>
      <c r="AE7974">
        <v>1</v>
      </c>
    </row>
    <row r="7975" spans="1:31">
      <c r="A7975" t="s">
        <v>14318</v>
      </c>
      <c r="B7975" s="93">
        <v>44624</v>
      </c>
      <c r="C7975" s="93">
        <v>44624</v>
      </c>
      <c r="D7975">
        <v>-2.1243292417181779E-3</v>
      </c>
      <c r="E7975">
        <v>-2.1243292417181779E-3</v>
      </c>
      <c r="F7975" t="s">
        <v>67</v>
      </c>
      <c r="G7975">
        <v>13400.664282064379</v>
      </c>
      <c r="H7975">
        <v>-28.467422992837701</v>
      </c>
      <c r="I7975">
        <v>-28.467422992837701</v>
      </c>
      <c r="J7975">
        <v>1</v>
      </c>
      <c r="L7975" t="s">
        <v>76</v>
      </c>
      <c r="M7975" t="s">
        <v>9061</v>
      </c>
      <c r="R7975" t="s">
        <v>8556</v>
      </c>
      <c r="T7975" t="s">
        <v>76</v>
      </c>
      <c r="V7975" t="s">
        <v>4153</v>
      </c>
      <c r="W7975" t="s">
        <v>4154</v>
      </c>
      <c r="X7975" t="s">
        <v>168</v>
      </c>
      <c r="Y7975" t="s">
        <v>268</v>
      </c>
      <c r="Z7975" t="s">
        <v>268</v>
      </c>
      <c r="AA7975" t="s">
        <v>19</v>
      </c>
      <c r="AC7975" t="s">
        <v>14319</v>
      </c>
      <c r="AD7975">
        <v>1</v>
      </c>
      <c r="AE7975">
        <v>1</v>
      </c>
    </row>
    <row r="7976" spans="1:31">
      <c r="A7976" t="s">
        <v>14320</v>
      </c>
      <c r="B7976" s="93">
        <v>44624</v>
      </c>
      <c r="C7976" s="93">
        <v>44624</v>
      </c>
      <c r="D7976">
        <v>-2.1243292417181779E-3</v>
      </c>
      <c r="E7976">
        <v>-2.1243292417181779E-3</v>
      </c>
      <c r="F7976" t="s">
        <v>67</v>
      </c>
      <c r="G7976">
        <v>13400.664282064379</v>
      </c>
      <c r="H7976">
        <v>-28.467422992837701</v>
      </c>
      <c r="I7976">
        <v>-28.467422992837701</v>
      </c>
      <c r="J7976">
        <v>1</v>
      </c>
      <c r="L7976" t="s">
        <v>76</v>
      </c>
      <c r="M7976" t="s">
        <v>9061</v>
      </c>
      <c r="R7976" t="s">
        <v>8556</v>
      </c>
      <c r="T7976" t="s">
        <v>76</v>
      </c>
      <c r="V7976" t="s">
        <v>4153</v>
      </c>
      <c r="W7976" t="s">
        <v>4154</v>
      </c>
      <c r="X7976" t="s">
        <v>168</v>
      </c>
      <c r="Y7976" t="s">
        <v>268</v>
      </c>
      <c r="Z7976" t="s">
        <v>268</v>
      </c>
      <c r="AA7976" t="s">
        <v>19</v>
      </c>
      <c r="AC7976" t="s">
        <v>14321</v>
      </c>
      <c r="AD7976">
        <v>1</v>
      </c>
      <c r="AE7976">
        <v>1</v>
      </c>
    </row>
    <row r="7977" spans="1:31">
      <c r="A7977" t="s">
        <v>14322</v>
      </c>
      <c r="B7977" s="93">
        <v>44624</v>
      </c>
      <c r="C7977" s="93">
        <v>44624</v>
      </c>
      <c r="D7977">
        <v>-2.1243292417181779E-3</v>
      </c>
      <c r="E7977">
        <v>-2.1243292417181779E-3</v>
      </c>
      <c r="F7977" t="s">
        <v>67</v>
      </c>
      <c r="G7977">
        <v>13400.664282064379</v>
      </c>
      <c r="H7977">
        <v>-28.467422992837701</v>
      </c>
      <c r="I7977">
        <v>-28.467422992837701</v>
      </c>
      <c r="J7977">
        <v>1</v>
      </c>
      <c r="L7977" t="s">
        <v>76</v>
      </c>
      <c r="M7977" t="s">
        <v>9061</v>
      </c>
      <c r="R7977" t="s">
        <v>8556</v>
      </c>
      <c r="T7977" t="s">
        <v>76</v>
      </c>
      <c r="V7977" t="s">
        <v>4153</v>
      </c>
      <c r="W7977" t="s">
        <v>4154</v>
      </c>
      <c r="X7977" t="s">
        <v>168</v>
      </c>
      <c r="Y7977" t="s">
        <v>268</v>
      </c>
      <c r="Z7977" t="s">
        <v>268</v>
      </c>
      <c r="AA7977" t="s">
        <v>19</v>
      </c>
      <c r="AC7977" t="s">
        <v>14323</v>
      </c>
      <c r="AD7977">
        <v>1</v>
      </c>
      <c r="AE7977">
        <v>1</v>
      </c>
    </row>
    <row r="7978" spans="1:31">
      <c r="A7978" t="s">
        <v>14324</v>
      </c>
      <c r="B7978" s="93">
        <v>44624</v>
      </c>
      <c r="C7978" s="93">
        <v>44624</v>
      </c>
      <c r="D7978">
        <v>-2.1243292417181779E-3</v>
      </c>
      <c r="E7978">
        <v>-2.1243292417181779E-3</v>
      </c>
      <c r="F7978" t="s">
        <v>67</v>
      </c>
      <c r="G7978">
        <v>13400.664282064379</v>
      </c>
      <c r="H7978">
        <v>-28.467422992837701</v>
      </c>
      <c r="I7978">
        <v>-28.467422992837701</v>
      </c>
      <c r="J7978">
        <v>1</v>
      </c>
      <c r="L7978" t="s">
        <v>76</v>
      </c>
      <c r="M7978" t="s">
        <v>9061</v>
      </c>
      <c r="R7978" t="s">
        <v>8556</v>
      </c>
      <c r="T7978" t="s">
        <v>76</v>
      </c>
      <c r="V7978" t="s">
        <v>4153</v>
      </c>
      <c r="W7978" t="s">
        <v>4154</v>
      </c>
      <c r="X7978" t="s">
        <v>168</v>
      </c>
      <c r="Y7978" t="s">
        <v>268</v>
      </c>
      <c r="Z7978" t="s">
        <v>268</v>
      </c>
      <c r="AA7978" t="s">
        <v>19</v>
      </c>
      <c r="AC7978" t="s">
        <v>14325</v>
      </c>
      <c r="AD7978">
        <v>1</v>
      </c>
      <c r="AE7978">
        <v>1</v>
      </c>
    </row>
    <row r="7979" spans="1:31">
      <c r="A7979" t="s">
        <v>14326</v>
      </c>
      <c r="B7979" s="93">
        <v>44624</v>
      </c>
      <c r="C7979" s="93">
        <v>44624</v>
      </c>
      <c r="D7979">
        <v>-1.6204525017477439E-3</v>
      </c>
      <c r="E7979">
        <v>-1.6204525017477439E-3</v>
      </c>
      <c r="F7979" t="s">
        <v>67</v>
      </c>
      <c r="G7979">
        <v>13400.664282064379</v>
      </c>
      <c r="H7979">
        <v>-21.715139960952872</v>
      </c>
      <c r="I7979">
        <v>-21.715139960952872</v>
      </c>
      <c r="J7979">
        <v>1</v>
      </c>
      <c r="L7979" t="s">
        <v>76</v>
      </c>
      <c r="M7979" t="s">
        <v>9061</v>
      </c>
      <c r="R7979" t="s">
        <v>8556</v>
      </c>
      <c r="T7979" t="s">
        <v>76</v>
      </c>
      <c r="V7979" t="s">
        <v>4153</v>
      </c>
      <c r="W7979" t="s">
        <v>4154</v>
      </c>
      <c r="X7979" t="s">
        <v>168</v>
      </c>
      <c r="Y7979" t="s">
        <v>268</v>
      </c>
      <c r="Z7979" t="s">
        <v>268</v>
      </c>
      <c r="AA7979" t="s">
        <v>19</v>
      </c>
      <c r="AC7979" t="s">
        <v>14327</v>
      </c>
      <c r="AD7979">
        <v>1</v>
      </c>
      <c r="AE7979">
        <v>1</v>
      </c>
    </row>
    <row r="7980" spans="1:31">
      <c r="A7980" t="s">
        <v>14328</v>
      </c>
      <c r="B7980" s="93">
        <v>44624</v>
      </c>
      <c r="C7980" s="93">
        <v>44624</v>
      </c>
      <c r="D7980">
        <v>-2.1239849513032699E-3</v>
      </c>
      <c r="E7980">
        <v>-2.1239849513032699E-3</v>
      </c>
      <c r="F7980" t="s">
        <v>67</v>
      </c>
      <c r="G7980">
        <v>13400.664282064379</v>
      </c>
      <c r="H7980">
        <v>-28.462809272571992</v>
      </c>
      <c r="I7980">
        <v>-28.462809272571992</v>
      </c>
      <c r="J7980">
        <v>1</v>
      </c>
      <c r="L7980" t="s">
        <v>76</v>
      </c>
      <c r="M7980" t="s">
        <v>9061</v>
      </c>
      <c r="R7980" t="s">
        <v>8556</v>
      </c>
      <c r="T7980" t="s">
        <v>76</v>
      </c>
      <c r="V7980" t="s">
        <v>4153</v>
      </c>
      <c r="W7980" t="s">
        <v>4154</v>
      </c>
      <c r="X7980" t="s">
        <v>168</v>
      </c>
      <c r="Y7980" t="s">
        <v>268</v>
      </c>
      <c r="Z7980" t="s">
        <v>268</v>
      </c>
      <c r="AA7980" t="s">
        <v>19</v>
      </c>
      <c r="AC7980" t="s">
        <v>14329</v>
      </c>
      <c r="AD7980">
        <v>1</v>
      </c>
      <c r="AE7980">
        <v>1</v>
      </c>
    </row>
    <row r="7981" spans="1:31">
      <c r="A7981" t="s">
        <v>14330</v>
      </c>
      <c r="B7981" s="93">
        <v>44624</v>
      </c>
      <c r="C7981" s="93">
        <v>44624</v>
      </c>
      <c r="D7981">
        <v>-1.9870445031679061E-3</v>
      </c>
      <c r="E7981">
        <v>-1.9870445031679061E-3</v>
      </c>
      <c r="F7981" t="s">
        <v>67</v>
      </c>
      <c r="G7981">
        <v>13400.664282064379</v>
      </c>
      <c r="H7981">
        <v>-26.627716300474528</v>
      </c>
      <c r="I7981">
        <v>-26.627716300474528</v>
      </c>
      <c r="J7981">
        <v>1</v>
      </c>
      <c r="L7981" t="s">
        <v>76</v>
      </c>
      <c r="M7981" t="s">
        <v>9061</v>
      </c>
      <c r="R7981" t="s">
        <v>8556</v>
      </c>
      <c r="T7981" t="s">
        <v>76</v>
      </c>
      <c r="V7981" t="s">
        <v>4153</v>
      </c>
      <c r="W7981" t="s">
        <v>4154</v>
      </c>
      <c r="X7981" t="s">
        <v>168</v>
      </c>
      <c r="Y7981" t="s">
        <v>268</v>
      </c>
      <c r="Z7981" t="s">
        <v>268</v>
      </c>
      <c r="AA7981" t="s">
        <v>19</v>
      </c>
      <c r="AC7981" t="s">
        <v>14331</v>
      </c>
      <c r="AD7981">
        <v>1</v>
      </c>
      <c r="AE7981">
        <v>1</v>
      </c>
    </row>
    <row r="7982" spans="1:31">
      <c r="A7982" t="s">
        <v>14332</v>
      </c>
      <c r="B7982" s="93">
        <v>44624</v>
      </c>
      <c r="C7982" s="93">
        <v>44624</v>
      </c>
      <c r="D7982">
        <v>-1.8447226011727459E-3</v>
      </c>
      <c r="E7982">
        <v>-1.8447226011727459E-3</v>
      </c>
      <c r="F7982" t="s">
        <v>67</v>
      </c>
      <c r="G7982">
        <v>13400.664282064379</v>
      </c>
      <c r="H7982">
        <v>-24.72050827185252</v>
      </c>
      <c r="I7982">
        <v>-24.72050827185252</v>
      </c>
      <c r="J7982">
        <v>1</v>
      </c>
      <c r="L7982" t="s">
        <v>76</v>
      </c>
      <c r="M7982" t="s">
        <v>9061</v>
      </c>
      <c r="R7982" t="s">
        <v>8556</v>
      </c>
      <c r="T7982" t="s">
        <v>76</v>
      </c>
      <c r="V7982" t="s">
        <v>4153</v>
      </c>
      <c r="W7982" t="s">
        <v>4154</v>
      </c>
      <c r="X7982" t="s">
        <v>168</v>
      </c>
      <c r="Y7982" t="s">
        <v>268</v>
      </c>
      <c r="Z7982" t="s">
        <v>268</v>
      </c>
      <c r="AA7982" t="s">
        <v>19</v>
      </c>
      <c r="AC7982" t="s">
        <v>14333</v>
      </c>
      <c r="AD7982">
        <v>1</v>
      </c>
      <c r="AE7982">
        <v>1</v>
      </c>
    </row>
    <row r="7983" spans="1:31">
      <c r="A7983" t="s">
        <v>14334</v>
      </c>
      <c r="B7983" s="93">
        <v>44624</v>
      </c>
      <c r="C7983" s="93">
        <v>44624</v>
      </c>
      <c r="D7983">
        <v>-1.8447226011727459E-3</v>
      </c>
      <c r="E7983">
        <v>-1.8447226011727459E-3</v>
      </c>
      <c r="F7983" t="s">
        <v>67</v>
      </c>
      <c r="G7983">
        <v>13400.664282064379</v>
      </c>
      <c r="H7983">
        <v>-24.72050827185252</v>
      </c>
      <c r="I7983">
        <v>-24.72050827185252</v>
      </c>
      <c r="J7983">
        <v>1</v>
      </c>
      <c r="L7983" t="s">
        <v>76</v>
      </c>
      <c r="M7983" t="s">
        <v>9061</v>
      </c>
      <c r="R7983" t="s">
        <v>8556</v>
      </c>
      <c r="T7983" t="s">
        <v>76</v>
      </c>
      <c r="V7983" t="s">
        <v>4153</v>
      </c>
      <c r="W7983" t="s">
        <v>4154</v>
      </c>
      <c r="X7983" t="s">
        <v>168</v>
      </c>
      <c r="Y7983" t="s">
        <v>268</v>
      </c>
      <c r="Z7983" t="s">
        <v>268</v>
      </c>
      <c r="AA7983" t="s">
        <v>19</v>
      </c>
      <c r="AC7983" t="s">
        <v>14335</v>
      </c>
      <c r="AD7983">
        <v>1</v>
      </c>
      <c r="AE7983">
        <v>1</v>
      </c>
    </row>
    <row r="7984" spans="1:31">
      <c r="A7984" t="s">
        <v>14336</v>
      </c>
      <c r="B7984" s="93">
        <v>44624</v>
      </c>
      <c r="C7984" s="93">
        <v>44624</v>
      </c>
      <c r="D7984">
        <v>-1.9779490635696562E-3</v>
      </c>
      <c r="E7984">
        <v>-1.9779490635696562E-3</v>
      </c>
      <c r="F7984" t="s">
        <v>67</v>
      </c>
      <c r="G7984">
        <v>13400.664282064379</v>
      </c>
      <c r="H7984">
        <v>-26.505831367920582</v>
      </c>
      <c r="I7984">
        <v>-26.505831367920582</v>
      </c>
      <c r="J7984">
        <v>1</v>
      </c>
      <c r="L7984" t="s">
        <v>76</v>
      </c>
      <c r="M7984" t="s">
        <v>9061</v>
      </c>
      <c r="R7984" t="s">
        <v>8556</v>
      </c>
      <c r="T7984" t="s">
        <v>76</v>
      </c>
      <c r="V7984" t="s">
        <v>4153</v>
      </c>
      <c r="W7984" t="s">
        <v>4154</v>
      </c>
      <c r="X7984" t="s">
        <v>168</v>
      </c>
      <c r="Y7984" t="s">
        <v>268</v>
      </c>
      <c r="Z7984" t="s">
        <v>268</v>
      </c>
      <c r="AA7984" t="s">
        <v>19</v>
      </c>
      <c r="AC7984" t="s">
        <v>14337</v>
      </c>
      <c r="AD7984">
        <v>1</v>
      </c>
      <c r="AE7984">
        <v>1</v>
      </c>
    </row>
    <row r="7985" spans="1:31">
      <c r="A7985" t="s">
        <v>14338</v>
      </c>
      <c r="B7985" s="93">
        <v>44624</v>
      </c>
      <c r="C7985" s="93">
        <v>44624</v>
      </c>
      <c r="D7985">
        <v>-1.9779490635696562E-3</v>
      </c>
      <c r="E7985">
        <v>-1.9779490635696562E-3</v>
      </c>
      <c r="F7985" t="s">
        <v>67</v>
      </c>
      <c r="G7985">
        <v>13400.664282064379</v>
      </c>
      <c r="H7985">
        <v>-26.505831367920582</v>
      </c>
      <c r="I7985">
        <v>-26.505831367920582</v>
      </c>
      <c r="J7985">
        <v>1</v>
      </c>
      <c r="L7985" t="s">
        <v>76</v>
      </c>
      <c r="M7985" t="s">
        <v>9061</v>
      </c>
      <c r="R7985" t="s">
        <v>8556</v>
      </c>
      <c r="T7985" t="s">
        <v>76</v>
      </c>
      <c r="V7985" t="s">
        <v>4153</v>
      </c>
      <c r="W7985" t="s">
        <v>4154</v>
      </c>
      <c r="X7985" t="s">
        <v>168</v>
      </c>
      <c r="Y7985" t="s">
        <v>268</v>
      </c>
      <c r="Z7985" t="s">
        <v>268</v>
      </c>
      <c r="AA7985" t="s">
        <v>19</v>
      </c>
      <c r="AC7985" t="s">
        <v>14339</v>
      </c>
      <c r="AD7985">
        <v>1</v>
      </c>
      <c r="AE7985">
        <v>1</v>
      </c>
    </row>
    <row r="7986" spans="1:31">
      <c r="A7986" t="s">
        <v>14340</v>
      </c>
      <c r="B7986" s="93">
        <v>44624</v>
      </c>
      <c r="C7986" s="93">
        <v>44624</v>
      </c>
      <c r="D7986">
        <v>-1.9779490635696562E-3</v>
      </c>
      <c r="E7986">
        <v>-1.9779490635696562E-3</v>
      </c>
      <c r="F7986" t="s">
        <v>67</v>
      </c>
      <c r="G7986">
        <v>13400.664282064379</v>
      </c>
      <c r="H7986">
        <v>-26.505831367920582</v>
      </c>
      <c r="I7986">
        <v>-26.505831367920582</v>
      </c>
      <c r="J7986">
        <v>1</v>
      </c>
      <c r="L7986" t="s">
        <v>76</v>
      </c>
      <c r="M7986" t="s">
        <v>9061</v>
      </c>
      <c r="R7986" t="s">
        <v>8556</v>
      </c>
      <c r="T7986" t="s">
        <v>76</v>
      </c>
      <c r="V7986" t="s">
        <v>4153</v>
      </c>
      <c r="W7986" t="s">
        <v>4154</v>
      </c>
      <c r="X7986" t="s">
        <v>168</v>
      </c>
      <c r="Y7986" t="s">
        <v>268</v>
      </c>
      <c r="Z7986" t="s">
        <v>268</v>
      </c>
      <c r="AA7986" t="s">
        <v>19</v>
      </c>
      <c r="AC7986" t="s">
        <v>14341</v>
      </c>
      <c r="AD7986">
        <v>1</v>
      </c>
      <c r="AE7986">
        <v>1</v>
      </c>
    </row>
    <row r="7987" spans="1:31">
      <c r="A7987" t="s">
        <v>14342</v>
      </c>
      <c r="B7987" s="93">
        <v>44624</v>
      </c>
      <c r="C7987" s="93">
        <v>44624</v>
      </c>
      <c r="D7987">
        <v>-1.7568379511181699E-3</v>
      </c>
      <c r="E7987">
        <v>-1.7568379511181699E-3</v>
      </c>
      <c r="F7987" t="s">
        <v>67</v>
      </c>
      <c r="G7987">
        <v>13400.664282064379</v>
      </c>
      <c r="H7987">
        <v>-23.54279558092443</v>
      </c>
      <c r="I7987">
        <v>-23.54279558092443</v>
      </c>
      <c r="J7987">
        <v>1</v>
      </c>
      <c r="L7987" t="s">
        <v>76</v>
      </c>
      <c r="M7987" t="s">
        <v>9061</v>
      </c>
      <c r="R7987" t="s">
        <v>8556</v>
      </c>
      <c r="T7987" t="s">
        <v>76</v>
      </c>
      <c r="V7987" t="s">
        <v>4153</v>
      </c>
      <c r="W7987" t="s">
        <v>4154</v>
      </c>
      <c r="X7987" t="s">
        <v>168</v>
      </c>
      <c r="Y7987" t="s">
        <v>268</v>
      </c>
      <c r="Z7987" t="s">
        <v>268</v>
      </c>
      <c r="AA7987" t="s">
        <v>19</v>
      </c>
      <c r="AC7987" t="s">
        <v>14343</v>
      </c>
      <c r="AD7987">
        <v>1</v>
      </c>
      <c r="AE7987">
        <v>1</v>
      </c>
    </row>
    <row r="7988" spans="1:31">
      <c r="A7988" t="s">
        <v>14344</v>
      </c>
      <c r="B7988" s="93">
        <v>44624</v>
      </c>
      <c r="C7988" s="93">
        <v>44624</v>
      </c>
      <c r="D7988">
        <v>-1.846642631883752E-3</v>
      </c>
      <c r="E7988">
        <v>-1.846642631883752E-3</v>
      </c>
      <c r="F7988" t="s">
        <v>67</v>
      </c>
      <c r="G7988">
        <v>13400.664282064379</v>
      </c>
      <c r="H7988">
        <v>-24.746237958821961</v>
      </c>
      <c r="I7988">
        <v>-24.746237958821961</v>
      </c>
      <c r="J7988">
        <v>1</v>
      </c>
      <c r="L7988" t="s">
        <v>76</v>
      </c>
      <c r="M7988" t="s">
        <v>9061</v>
      </c>
      <c r="R7988" t="s">
        <v>8556</v>
      </c>
      <c r="T7988" t="s">
        <v>76</v>
      </c>
      <c r="V7988" t="s">
        <v>4153</v>
      </c>
      <c r="W7988" t="s">
        <v>4154</v>
      </c>
      <c r="X7988" t="s">
        <v>168</v>
      </c>
      <c r="Y7988" t="s">
        <v>268</v>
      </c>
      <c r="Z7988" t="s">
        <v>268</v>
      </c>
      <c r="AA7988" t="s">
        <v>19</v>
      </c>
      <c r="AC7988" t="s">
        <v>14345</v>
      </c>
      <c r="AD7988">
        <v>1</v>
      </c>
      <c r="AE7988">
        <v>1</v>
      </c>
    </row>
    <row r="7989" spans="1:31">
      <c r="A7989" t="s">
        <v>14346</v>
      </c>
      <c r="B7989" s="93">
        <v>44624</v>
      </c>
      <c r="C7989" s="93">
        <v>44624</v>
      </c>
      <c r="D7989">
        <v>0.17484077114916449</v>
      </c>
      <c r="E7989">
        <v>0.17484077114916449</v>
      </c>
      <c r="F7989" t="s">
        <v>67</v>
      </c>
      <c r="G7989">
        <v>13400.664282064379</v>
      </c>
      <c r="H7989">
        <v>2342.9824769872021</v>
      </c>
      <c r="I7989">
        <v>2342.9824769872021</v>
      </c>
      <c r="J7989">
        <v>1</v>
      </c>
      <c r="M7989" t="s">
        <v>62</v>
      </c>
      <c r="R7989" t="s">
        <v>13717</v>
      </c>
      <c r="T7989" t="s">
        <v>62</v>
      </c>
      <c r="V7989" t="s">
        <v>8402</v>
      </c>
      <c r="W7989" t="s">
        <v>7116</v>
      </c>
      <c r="X7989" t="s">
        <v>168</v>
      </c>
      <c r="Y7989" t="s">
        <v>268</v>
      </c>
      <c r="Z7989" t="s">
        <v>268</v>
      </c>
      <c r="AA7989" t="s">
        <v>19</v>
      </c>
      <c r="AC7989" t="s">
        <v>14347</v>
      </c>
      <c r="AD7989">
        <v>1</v>
      </c>
      <c r="AE7989">
        <v>1</v>
      </c>
    </row>
    <row r="7990" spans="1:31">
      <c r="A7990" t="s">
        <v>14348</v>
      </c>
      <c r="B7990" s="93">
        <v>44624</v>
      </c>
      <c r="C7990" s="93">
        <v>44624</v>
      </c>
      <c r="D7990">
        <v>-1.69513753267622E-3</v>
      </c>
      <c r="E7990">
        <v>-1.69513753267622E-3</v>
      </c>
      <c r="F7990" t="s">
        <v>67</v>
      </c>
      <c r="G7990">
        <v>13400.664282064379</v>
      </c>
      <c r="H7990">
        <v>-22.71596898732097</v>
      </c>
      <c r="I7990">
        <v>-22.71596898732097</v>
      </c>
      <c r="J7990">
        <v>1</v>
      </c>
      <c r="L7990" t="s">
        <v>76</v>
      </c>
      <c r="M7990" t="s">
        <v>9061</v>
      </c>
      <c r="R7990" t="s">
        <v>8556</v>
      </c>
      <c r="T7990" t="s">
        <v>76</v>
      </c>
      <c r="V7990" t="s">
        <v>4153</v>
      </c>
      <c r="W7990" t="s">
        <v>4154</v>
      </c>
      <c r="X7990" t="s">
        <v>168</v>
      </c>
      <c r="Y7990" t="s">
        <v>268</v>
      </c>
      <c r="Z7990" t="s">
        <v>268</v>
      </c>
      <c r="AA7990" t="s">
        <v>19</v>
      </c>
      <c r="AC7990" t="s">
        <v>14349</v>
      </c>
      <c r="AD7990">
        <v>1</v>
      </c>
      <c r="AE7990">
        <v>1</v>
      </c>
    </row>
    <row r="7991" spans="1:31">
      <c r="A7991" t="s">
        <v>14350</v>
      </c>
      <c r="B7991" s="93">
        <v>44624</v>
      </c>
      <c r="C7991" s="93">
        <v>44624</v>
      </c>
      <c r="D7991">
        <v>-1.69513753267622E-3</v>
      </c>
      <c r="E7991">
        <v>-1.69513753267622E-3</v>
      </c>
      <c r="F7991" t="s">
        <v>67</v>
      </c>
      <c r="G7991">
        <v>13400.664282064379</v>
      </c>
      <c r="H7991">
        <v>-22.71596898732097</v>
      </c>
      <c r="I7991">
        <v>-22.71596898732097</v>
      </c>
      <c r="J7991">
        <v>1</v>
      </c>
      <c r="L7991" t="s">
        <v>76</v>
      </c>
      <c r="M7991" t="s">
        <v>9061</v>
      </c>
      <c r="R7991" t="s">
        <v>8556</v>
      </c>
      <c r="T7991" t="s">
        <v>76</v>
      </c>
      <c r="V7991" t="s">
        <v>4153</v>
      </c>
      <c r="W7991" t="s">
        <v>4154</v>
      </c>
      <c r="X7991" t="s">
        <v>168</v>
      </c>
      <c r="Y7991" t="s">
        <v>268</v>
      </c>
      <c r="Z7991" t="s">
        <v>268</v>
      </c>
      <c r="AA7991" t="s">
        <v>19</v>
      </c>
      <c r="AC7991" t="s">
        <v>14351</v>
      </c>
      <c r="AD7991">
        <v>1</v>
      </c>
      <c r="AE7991">
        <v>1</v>
      </c>
    </row>
    <row r="7992" spans="1:31">
      <c r="A7992" t="s">
        <v>14352</v>
      </c>
      <c r="B7992" s="93">
        <v>44624</v>
      </c>
      <c r="C7992" s="93">
        <v>44624</v>
      </c>
      <c r="D7992">
        <v>-1.5026035005443019E-3</v>
      </c>
      <c r="E7992">
        <v>-1.5026035005443019E-3</v>
      </c>
      <c r="F7992" t="s">
        <v>67</v>
      </c>
      <c r="G7992">
        <v>13400.664282064379</v>
      </c>
      <c r="H7992">
        <v>-20.135885059848938</v>
      </c>
      <c r="I7992">
        <v>-20.135885059848938</v>
      </c>
      <c r="J7992">
        <v>1</v>
      </c>
      <c r="L7992" t="s">
        <v>76</v>
      </c>
      <c r="M7992" t="s">
        <v>9061</v>
      </c>
      <c r="R7992" t="s">
        <v>8556</v>
      </c>
      <c r="T7992" t="s">
        <v>76</v>
      </c>
      <c r="V7992" t="s">
        <v>4153</v>
      </c>
      <c r="W7992" t="s">
        <v>4154</v>
      </c>
      <c r="X7992" t="s">
        <v>168</v>
      </c>
      <c r="Y7992" t="s">
        <v>268</v>
      </c>
      <c r="Z7992" t="s">
        <v>268</v>
      </c>
      <c r="AA7992" t="s">
        <v>19</v>
      </c>
      <c r="AC7992" t="s">
        <v>14353</v>
      </c>
      <c r="AD7992">
        <v>1</v>
      </c>
      <c r="AE7992">
        <v>1</v>
      </c>
    </row>
    <row r="7993" spans="1:31">
      <c r="A7993" t="s">
        <v>14354</v>
      </c>
      <c r="B7993" s="93">
        <v>44624</v>
      </c>
      <c r="C7993" s="93">
        <v>44624</v>
      </c>
      <c r="D7993">
        <v>-1.502603500618344E-3</v>
      </c>
      <c r="E7993">
        <v>-1.502603500618344E-3</v>
      </c>
      <c r="F7993" t="s">
        <v>67</v>
      </c>
      <c r="G7993">
        <v>13400.664282064379</v>
      </c>
      <c r="H7993">
        <v>-20.135885060841151</v>
      </c>
      <c r="I7993">
        <v>-20.135885060841151</v>
      </c>
      <c r="J7993">
        <v>1</v>
      </c>
      <c r="L7993" t="s">
        <v>76</v>
      </c>
      <c r="M7993" t="s">
        <v>9061</v>
      </c>
      <c r="R7993" t="s">
        <v>8556</v>
      </c>
      <c r="T7993" t="s">
        <v>76</v>
      </c>
      <c r="V7993" t="s">
        <v>4153</v>
      </c>
      <c r="W7993" t="s">
        <v>4154</v>
      </c>
      <c r="X7993" t="s">
        <v>168</v>
      </c>
      <c r="Y7993" t="s">
        <v>268</v>
      </c>
      <c r="Z7993" t="s">
        <v>268</v>
      </c>
      <c r="AA7993" t="s">
        <v>19</v>
      </c>
      <c r="AC7993" t="s">
        <v>14355</v>
      </c>
      <c r="AD7993">
        <v>1</v>
      </c>
      <c r="AE7993">
        <v>1</v>
      </c>
    </row>
    <row r="7994" spans="1:31">
      <c r="A7994" t="s">
        <v>14356</v>
      </c>
      <c r="B7994" s="93">
        <v>44624</v>
      </c>
      <c r="C7994" s="93">
        <v>44624</v>
      </c>
      <c r="D7994">
        <v>1.6575180588657611E-2</v>
      </c>
      <c r="E7994">
        <v>1.6575180588657611E-2</v>
      </c>
      <c r="F7994" t="s">
        <v>67</v>
      </c>
      <c r="G7994">
        <v>13400.664282064379</v>
      </c>
      <c r="H7994">
        <v>222.11843048319099</v>
      </c>
      <c r="I7994">
        <v>222.11843048319099</v>
      </c>
      <c r="J7994">
        <v>1</v>
      </c>
      <c r="M7994" t="s">
        <v>62</v>
      </c>
      <c r="R7994" t="s">
        <v>13717</v>
      </c>
      <c r="T7994" t="s">
        <v>62</v>
      </c>
      <c r="V7994" t="s">
        <v>8402</v>
      </c>
      <c r="W7994" t="s">
        <v>7116</v>
      </c>
      <c r="X7994" t="s">
        <v>168</v>
      </c>
      <c r="Y7994" t="s">
        <v>268</v>
      </c>
      <c r="Z7994" t="s">
        <v>268</v>
      </c>
      <c r="AA7994" t="s">
        <v>19</v>
      </c>
      <c r="AC7994" t="s">
        <v>14357</v>
      </c>
      <c r="AD7994">
        <v>1</v>
      </c>
      <c r="AE7994">
        <v>1</v>
      </c>
    </row>
    <row r="7995" spans="1:31">
      <c r="A7995" t="s">
        <v>14358</v>
      </c>
      <c r="B7995" s="93">
        <v>44624</v>
      </c>
      <c r="C7995" s="93">
        <v>44624</v>
      </c>
      <c r="D7995">
        <v>-5.5410851142097643E-3</v>
      </c>
      <c r="E7995">
        <v>-5.5410851142097643E-3</v>
      </c>
      <c r="F7995" t="s">
        <v>67</v>
      </c>
      <c r="G7995">
        <v>13400.664282064379</v>
      </c>
      <c r="H7995">
        <v>-74.254221373869441</v>
      </c>
      <c r="I7995">
        <v>-74.254221373869441</v>
      </c>
      <c r="J7995">
        <v>1</v>
      </c>
      <c r="L7995" t="s">
        <v>65</v>
      </c>
      <c r="M7995" t="s">
        <v>9061</v>
      </c>
      <c r="R7995" t="s">
        <v>13827</v>
      </c>
      <c r="T7995" t="s">
        <v>65</v>
      </c>
      <c r="V7995" t="s">
        <v>4153</v>
      </c>
      <c r="W7995" t="s">
        <v>4154</v>
      </c>
      <c r="X7995" t="s">
        <v>168</v>
      </c>
      <c r="Y7995" t="s">
        <v>268</v>
      </c>
      <c r="Z7995" t="s">
        <v>268</v>
      </c>
      <c r="AA7995" t="s">
        <v>19</v>
      </c>
      <c r="AC7995" t="s">
        <v>14359</v>
      </c>
      <c r="AD7995">
        <v>1</v>
      </c>
      <c r="AE7995">
        <v>1</v>
      </c>
    </row>
    <row r="7996" spans="1:31">
      <c r="A7996" t="s">
        <v>14360</v>
      </c>
      <c r="B7996" s="93">
        <v>44624</v>
      </c>
      <c r="C7996" s="93">
        <v>44624</v>
      </c>
      <c r="D7996">
        <v>-2.4047208267331918E-3</v>
      </c>
      <c r="E7996">
        <v>-2.4047208267331918E-3</v>
      </c>
      <c r="F7996" t="s">
        <v>67</v>
      </c>
      <c r="G7996">
        <v>13400.664282064379</v>
      </c>
      <c r="H7996">
        <v>-32.224856491139818</v>
      </c>
      <c r="I7996">
        <v>-32.224856491139818</v>
      </c>
      <c r="J7996">
        <v>1</v>
      </c>
      <c r="L7996" t="s">
        <v>76</v>
      </c>
      <c r="M7996" t="s">
        <v>9061</v>
      </c>
      <c r="R7996" t="s">
        <v>8556</v>
      </c>
      <c r="T7996" t="s">
        <v>76</v>
      </c>
      <c r="V7996" t="s">
        <v>4153</v>
      </c>
      <c r="W7996" t="s">
        <v>4154</v>
      </c>
      <c r="X7996" t="s">
        <v>168</v>
      </c>
      <c r="Y7996" t="s">
        <v>268</v>
      </c>
      <c r="Z7996" t="s">
        <v>268</v>
      </c>
      <c r="AA7996" t="s">
        <v>19</v>
      </c>
      <c r="AC7996" t="s">
        <v>14361</v>
      </c>
      <c r="AD7996">
        <v>1</v>
      </c>
      <c r="AE7996">
        <v>1</v>
      </c>
    </row>
    <row r="7997" spans="1:31">
      <c r="A7997" t="s">
        <v>14362</v>
      </c>
      <c r="B7997" s="93">
        <v>44624</v>
      </c>
      <c r="C7997" s="93">
        <v>44624</v>
      </c>
      <c r="D7997">
        <v>-3.3577199641545582E-3</v>
      </c>
      <c r="E7997">
        <v>-3.3577199641545582E-3</v>
      </c>
      <c r="F7997" t="s">
        <v>67</v>
      </c>
      <c r="G7997">
        <v>13400.664282064379</v>
      </c>
      <c r="H7997">
        <v>-44.995677992820497</v>
      </c>
      <c r="I7997">
        <v>-44.995677992820497</v>
      </c>
      <c r="J7997">
        <v>1</v>
      </c>
      <c r="L7997" t="s">
        <v>76</v>
      </c>
      <c r="M7997" t="s">
        <v>9061</v>
      </c>
      <c r="R7997" t="s">
        <v>8556</v>
      </c>
      <c r="T7997" t="s">
        <v>76</v>
      </c>
      <c r="V7997" t="s">
        <v>4153</v>
      </c>
      <c r="W7997" t="s">
        <v>4154</v>
      </c>
      <c r="X7997" t="s">
        <v>168</v>
      </c>
      <c r="Y7997" t="s">
        <v>268</v>
      </c>
      <c r="Z7997" t="s">
        <v>268</v>
      </c>
      <c r="AA7997" t="s">
        <v>19</v>
      </c>
      <c r="AC7997" t="s">
        <v>14363</v>
      </c>
      <c r="AD7997">
        <v>1</v>
      </c>
      <c r="AE7997">
        <v>1</v>
      </c>
    </row>
    <row r="7998" spans="1:31">
      <c r="A7998" t="s">
        <v>14364</v>
      </c>
      <c r="B7998" s="93">
        <v>44624</v>
      </c>
      <c r="C7998" s="93">
        <v>44624</v>
      </c>
      <c r="D7998">
        <v>-2.5580001773533759E-3</v>
      </c>
      <c r="E7998">
        <v>-2.5580001773533759E-3</v>
      </c>
      <c r="F7998" t="s">
        <v>67</v>
      </c>
      <c r="G7998">
        <v>13400.664282064379</v>
      </c>
      <c r="H7998">
        <v>-34.278901610173747</v>
      </c>
      <c r="I7998">
        <v>-34.278901610173747</v>
      </c>
      <c r="J7998">
        <v>1</v>
      </c>
      <c r="L7998" t="s">
        <v>76</v>
      </c>
      <c r="M7998" t="s">
        <v>9061</v>
      </c>
      <c r="R7998" t="s">
        <v>8556</v>
      </c>
      <c r="T7998" t="s">
        <v>76</v>
      </c>
      <c r="V7998" t="s">
        <v>4153</v>
      </c>
      <c r="W7998" t="s">
        <v>4154</v>
      </c>
      <c r="X7998" t="s">
        <v>168</v>
      </c>
      <c r="Y7998" t="s">
        <v>268</v>
      </c>
      <c r="Z7998" t="s">
        <v>268</v>
      </c>
      <c r="AA7998" t="s">
        <v>19</v>
      </c>
      <c r="AC7998" t="s">
        <v>14365</v>
      </c>
      <c r="AD7998">
        <v>1</v>
      </c>
      <c r="AE7998">
        <v>1</v>
      </c>
    </row>
    <row r="7999" spans="1:31">
      <c r="A7999" t="s">
        <v>14366</v>
      </c>
      <c r="B7999" s="93">
        <v>44624</v>
      </c>
      <c r="C7999" s="93">
        <v>44624</v>
      </c>
      <c r="D7999">
        <v>-2.111604367495907E-3</v>
      </c>
      <c r="E7999">
        <v>-2.111604367495907E-3</v>
      </c>
      <c r="F7999" t="s">
        <v>67</v>
      </c>
      <c r="G7999">
        <v>13400.664282064379</v>
      </c>
      <c r="H7999">
        <v>-28.296901225353562</v>
      </c>
      <c r="I7999">
        <v>-28.296901225353562</v>
      </c>
      <c r="J7999">
        <v>1</v>
      </c>
      <c r="L7999" t="s">
        <v>76</v>
      </c>
      <c r="M7999" t="s">
        <v>9061</v>
      </c>
      <c r="R7999" t="s">
        <v>8556</v>
      </c>
      <c r="T7999" t="s">
        <v>76</v>
      </c>
      <c r="V7999" t="s">
        <v>4153</v>
      </c>
      <c r="W7999" t="s">
        <v>4154</v>
      </c>
      <c r="X7999" t="s">
        <v>168</v>
      </c>
      <c r="Y7999" t="s">
        <v>268</v>
      </c>
      <c r="Z7999" t="s">
        <v>268</v>
      </c>
      <c r="AA7999" t="s">
        <v>19</v>
      </c>
      <c r="AC7999" t="s">
        <v>14367</v>
      </c>
      <c r="AD7999">
        <v>1</v>
      </c>
      <c r="AE7999">
        <v>1</v>
      </c>
    </row>
    <row r="8000" spans="1:31">
      <c r="A8000" t="s">
        <v>14368</v>
      </c>
      <c r="B8000" s="93">
        <v>44624</v>
      </c>
      <c r="C8000" s="93">
        <v>44624</v>
      </c>
      <c r="D8000">
        <v>-3.342701314872713E-3</v>
      </c>
      <c r="E8000">
        <v>-3.342701314872713E-3</v>
      </c>
      <c r="F8000" t="s">
        <v>67</v>
      </c>
      <c r="G8000">
        <v>13400.664282064379</v>
      </c>
      <c r="H8000">
        <v>-44.794418115824428</v>
      </c>
      <c r="I8000">
        <v>-44.794418115824428</v>
      </c>
      <c r="J8000">
        <v>1</v>
      </c>
      <c r="L8000" t="s">
        <v>76</v>
      </c>
      <c r="M8000" t="s">
        <v>9061</v>
      </c>
      <c r="R8000" t="s">
        <v>8556</v>
      </c>
      <c r="T8000" t="s">
        <v>76</v>
      </c>
      <c r="V8000" t="s">
        <v>4153</v>
      </c>
      <c r="W8000" t="s">
        <v>4154</v>
      </c>
      <c r="X8000" t="s">
        <v>168</v>
      </c>
      <c r="Y8000" t="s">
        <v>268</v>
      </c>
      <c r="Z8000" t="s">
        <v>268</v>
      </c>
      <c r="AA8000" t="s">
        <v>19</v>
      </c>
      <c r="AC8000" t="s">
        <v>14369</v>
      </c>
      <c r="AD8000">
        <v>1</v>
      </c>
      <c r="AE8000">
        <v>1</v>
      </c>
    </row>
    <row r="8001" spans="1:31">
      <c r="A8001" t="s">
        <v>14370</v>
      </c>
      <c r="B8001" s="93">
        <v>44624</v>
      </c>
      <c r="C8001" s="93">
        <v>44624</v>
      </c>
      <c r="D8001">
        <v>-3.097502750839289E-3</v>
      </c>
      <c r="E8001">
        <v>-3.097502750839289E-3</v>
      </c>
      <c r="F8001" t="s">
        <v>67</v>
      </c>
      <c r="G8001">
        <v>13400.664282064379</v>
      </c>
      <c r="H8001">
        <v>-41.508594476768238</v>
      </c>
      <c r="I8001">
        <v>-41.508594476768238</v>
      </c>
      <c r="J8001">
        <v>1</v>
      </c>
      <c r="L8001" t="s">
        <v>76</v>
      </c>
      <c r="M8001" t="s">
        <v>9061</v>
      </c>
      <c r="R8001" t="s">
        <v>8556</v>
      </c>
      <c r="T8001" t="s">
        <v>76</v>
      </c>
      <c r="V8001" t="s">
        <v>4153</v>
      </c>
      <c r="W8001" t="s">
        <v>4154</v>
      </c>
      <c r="X8001" t="s">
        <v>168</v>
      </c>
      <c r="Y8001" t="s">
        <v>268</v>
      </c>
      <c r="Z8001" t="s">
        <v>268</v>
      </c>
      <c r="AA8001" t="s">
        <v>19</v>
      </c>
      <c r="AC8001" t="s">
        <v>14371</v>
      </c>
      <c r="AD8001">
        <v>1</v>
      </c>
      <c r="AE8001">
        <v>1</v>
      </c>
    </row>
    <row r="8002" spans="1:31">
      <c r="A8002" t="s">
        <v>14372</v>
      </c>
      <c r="B8002" s="93">
        <v>44624</v>
      </c>
      <c r="C8002" s="93">
        <v>44624</v>
      </c>
      <c r="D8002">
        <v>-4.2031596230241372E-3</v>
      </c>
      <c r="E8002">
        <v>-4.2031596230241372E-3</v>
      </c>
      <c r="F8002" t="s">
        <v>67</v>
      </c>
      <c r="G8002">
        <v>13400.664282064379</v>
      </c>
      <c r="H8002">
        <v>-56.325131032074758</v>
      </c>
      <c r="I8002">
        <v>-56.325131032074758</v>
      </c>
      <c r="J8002">
        <v>1</v>
      </c>
      <c r="L8002" t="s">
        <v>76</v>
      </c>
      <c r="M8002" t="s">
        <v>9061</v>
      </c>
      <c r="R8002" t="s">
        <v>8556</v>
      </c>
      <c r="T8002" t="s">
        <v>76</v>
      </c>
      <c r="V8002" t="s">
        <v>4153</v>
      </c>
      <c r="W8002" t="s">
        <v>4154</v>
      </c>
      <c r="X8002" t="s">
        <v>168</v>
      </c>
      <c r="Y8002" t="s">
        <v>268</v>
      </c>
      <c r="Z8002" t="s">
        <v>268</v>
      </c>
      <c r="AA8002" t="s">
        <v>19</v>
      </c>
      <c r="AC8002" t="s">
        <v>14373</v>
      </c>
      <c r="AD8002">
        <v>1</v>
      </c>
      <c r="AE8002">
        <v>1</v>
      </c>
    </row>
    <row r="8003" spans="1:31">
      <c r="A8003" t="s">
        <v>14374</v>
      </c>
      <c r="B8003" s="93">
        <v>44624</v>
      </c>
      <c r="C8003" s="93">
        <v>44624</v>
      </c>
      <c r="D8003">
        <v>-3.036867844323732E-3</v>
      </c>
      <c r="E8003">
        <v>-3.036867844323732E-3</v>
      </c>
      <c r="F8003" t="s">
        <v>67</v>
      </c>
      <c r="G8003">
        <v>13400.664282064379</v>
      </c>
      <c r="H8003">
        <v>-40.696046450778901</v>
      </c>
      <c r="I8003">
        <v>-40.696046450778901</v>
      </c>
      <c r="J8003">
        <v>1</v>
      </c>
      <c r="L8003" t="s">
        <v>76</v>
      </c>
      <c r="M8003" t="s">
        <v>9061</v>
      </c>
      <c r="R8003" t="s">
        <v>8556</v>
      </c>
      <c r="T8003" t="s">
        <v>76</v>
      </c>
      <c r="V8003" t="s">
        <v>4153</v>
      </c>
      <c r="W8003" t="s">
        <v>4154</v>
      </c>
      <c r="X8003" t="s">
        <v>168</v>
      </c>
      <c r="Y8003" t="s">
        <v>268</v>
      </c>
      <c r="Z8003" t="s">
        <v>268</v>
      </c>
      <c r="AA8003" t="s">
        <v>19</v>
      </c>
      <c r="AC8003" t="s">
        <v>14375</v>
      </c>
      <c r="AD8003">
        <v>1</v>
      </c>
      <c r="AE8003">
        <v>1</v>
      </c>
    </row>
    <row r="8004" spans="1:31">
      <c r="A8004" t="s">
        <v>14376</v>
      </c>
      <c r="B8004" s="93">
        <v>44624</v>
      </c>
      <c r="C8004" s="93">
        <v>44624</v>
      </c>
      <c r="D8004">
        <v>-3.5400495988973202E-3</v>
      </c>
      <c r="E8004">
        <v>-3.5400495988973202E-3</v>
      </c>
      <c r="F8004" t="s">
        <v>67</v>
      </c>
      <c r="G8004">
        <v>13400.664282064379</v>
      </c>
      <c r="H8004">
        <v>-47.439016216679669</v>
      </c>
      <c r="I8004">
        <v>-47.439016216679669</v>
      </c>
      <c r="J8004">
        <v>1</v>
      </c>
      <c r="L8004" t="s">
        <v>76</v>
      </c>
      <c r="M8004" t="s">
        <v>9061</v>
      </c>
      <c r="R8004" t="s">
        <v>8556</v>
      </c>
      <c r="T8004" t="s">
        <v>76</v>
      </c>
      <c r="V8004" t="s">
        <v>4153</v>
      </c>
      <c r="W8004" t="s">
        <v>4154</v>
      </c>
      <c r="X8004" t="s">
        <v>168</v>
      </c>
      <c r="Y8004" t="s">
        <v>268</v>
      </c>
      <c r="Z8004" t="s">
        <v>268</v>
      </c>
      <c r="AA8004" t="s">
        <v>19</v>
      </c>
      <c r="AC8004" t="s">
        <v>14377</v>
      </c>
      <c r="AD8004">
        <v>1</v>
      </c>
      <c r="AE8004">
        <v>1</v>
      </c>
    </row>
    <row r="8005" spans="1:31">
      <c r="A8005" t="s">
        <v>14378</v>
      </c>
      <c r="B8005" s="93">
        <v>44624</v>
      </c>
      <c r="C8005" s="93">
        <v>44624</v>
      </c>
      <c r="D8005">
        <v>-3.1817200470637048E-3</v>
      </c>
      <c r="E8005">
        <v>-3.1817200470637048E-3</v>
      </c>
      <c r="F8005" t="s">
        <v>67</v>
      </c>
      <c r="G8005">
        <v>13400.664282064379</v>
      </c>
      <c r="H8005">
        <v>-42.637162190214809</v>
      </c>
      <c r="I8005">
        <v>-42.637162190214809</v>
      </c>
      <c r="J8005">
        <v>1</v>
      </c>
      <c r="L8005" t="s">
        <v>76</v>
      </c>
      <c r="M8005" t="s">
        <v>9061</v>
      </c>
      <c r="R8005" t="s">
        <v>8556</v>
      </c>
      <c r="T8005" t="s">
        <v>76</v>
      </c>
      <c r="V8005" t="s">
        <v>4153</v>
      </c>
      <c r="W8005" t="s">
        <v>4154</v>
      </c>
      <c r="X8005" t="s">
        <v>168</v>
      </c>
      <c r="Y8005" t="s">
        <v>268</v>
      </c>
      <c r="Z8005" t="s">
        <v>268</v>
      </c>
      <c r="AA8005" t="s">
        <v>19</v>
      </c>
      <c r="AC8005" t="s">
        <v>14379</v>
      </c>
      <c r="AD8005">
        <v>1</v>
      </c>
      <c r="AE8005">
        <v>1</v>
      </c>
    </row>
    <row r="8006" spans="1:31">
      <c r="A8006" t="s">
        <v>14380</v>
      </c>
      <c r="B8006" s="93">
        <v>44624</v>
      </c>
      <c r="C8006" s="93">
        <v>44624</v>
      </c>
      <c r="D8006">
        <v>-3.0070456281737598E-3</v>
      </c>
      <c r="E8006">
        <v>-3.0070456281737598E-3</v>
      </c>
      <c r="F8006" t="s">
        <v>67</v>
      </c>
      <c r="G8006">
        <v>13400.664282064379</v>
      </c>
      <c r="H8006">
        <v>-40.296408944005961</v>
      </c>
      <c r="I8006">
        <v>-40.296408944005961</v>
      </c>
      <c r="J8006">
        <v>1</v>
      </c>
      <c r="L8006" t="s">
        <v>76</v>
      </c>
      <c r="M8006" t="s">
        <v>9061</v>
      </c>
      <c r="R8006" t="s">
        <v>8556</v>
      </c>
      <c r="T8006" t="s">
        <v>76</v>
      </c>
      <c r="V8006" t="s">
        <v>4153</v>
      </c>
      <c r="W8006" t="s">
        <v>4154</v>
      </c>
      <c r="X8006" t="s">
        <v>168</v>
      </c>
      <c r="Y8006" t="s">
        <v>268</v>
      </c>
      <c r="Z8006" t="s">
        <v>268</v>
      </c>
      <c r="AA8006" t="s">
        <v>19</v>
      </c>
      <c r="AC8006" t="s">
        <v>14381</v>
      </c>
      <c r="AD8006">
        <v>1</v>
      </c>
      <c r="AE8006">
        <v>1</v>
      </c>
    </row>
    <row r="8007" spans="1:31">
      <c r="A8007" t="s">
        <v>14382</v>
      </c>
      <c r="B8007" s="93">
        <v>44624</v>
      </c>
      <c r="C8007" s="93">
        <v>44624</v>
      </c>
      <c r="D8007">
        <v>-2.6987005055963461E-3</v>
      </c>
      <c r="E8007">
        <v>-2.6987005055963461E-3</v>
      </c>
      <c r="F8007" t="s">
        <v>67</v>
      </c>
      <c r="G8007">
        <v>13400.664282064379</v>
      </c>
      <c r="H8007">
        <v>-36.164379473334051</v>
      </c>
      <c r="I8007">
        <v>-36.164379473334051</v>
      </c>
      <c r="J8007">
        <v>1</v>
      </c>
      <c r="L8007" t="s">
        <v>76</v>
      </c>
      <c r="M8007" t="s">
        <v>9061</v>
      </c>
      <c r="R8007" t="s">
        <v>8556</v>
      </c>
      <c r="T8007" t="s">
        <v>76</v>
      </c>
      <c r="V8007" t="s">
        <v>4153</v>
      </c>
      <c r="W8007" t="s">
        <v>4154</v>
      </c>
      <c r="X8007" t="s">
        <v>168</v>
      </c>
      <c r="Y8007" t="s">
        <v>268</v>
      </c>
      <c r="Z8007" t="s">
        <v>268</v>
      </c>
      <c r="AA8007" t="s">
        <v>19</v>
      </c>
      <c r="AC8007" t="s">
        <v>14383</v>
      </c>
      <c r="AD8007">
        <v>1</v>
      </c>
      <c r="AE8007">
        <v>1</v>
      </c>
    </row>
    <row r="8008" spans="1:31">
      <c r="A8008" t="s">
        <v>14384</v>
      </c>
      <c r="B8008" s="93">
        <v>44624</v>
      </c>
      <c r="C8008" s="93">
        <v>44624</v>
      </c>
      <c r="D8008">
        <v>-5.6142848877924903E-3</v>
      </c>
      <c r="E8008">
        <v>-5.6142848877924903E-3</v>
      </c>
      <c r="F8008" t="s">
        <v>67</v>
      </c>
      <c r="G8008">
        <v>13400.664282064379</v>
      </c>
      <c r="H8008">
        <v>-75.235146965174678</v>
      </c>
      <c r="I8008">
        <v>-75.235146965174678</v>
      </c>
      <c r="J8008">
        <v>1</v>
      </c>
      <c r="L8008" t="s">
        <v>76</v>
      </c>
      <c r="M8008" t="s">
        <v>9061</v>
      </c>
      <c r="R8008" t="s">
        <v>8556</v>
      </c>
      <c r="T8008" t="s">
        <v>76</v>
      </c>
      <c r="V8008" t="s">
        <v>4153</v>
      </c>
      <c r="W8008" t="s">
        <v>4154</v>
      </c>
      <c r="X8008" t="s">
        <v>168</v>
      </c>
      <c r="Y8008" t="s">
        <v>268</v>
      </c>
      <c r="Z8008" t="s">
        <v>268</v>
      </c>
      <c r="AA8008" t="s">
        <v>19</v>
      </c>
      <c r="AC8008" t="s">
        <v>14385</v>
      </c>
      <c r="AD8008">
        <v>1</v>
      </c>
      <c r="AE8008">
        <v>1</v>
      </c>
    </row>
    <row r="8009" spans="1:31">
      <c r="A8009" t="s">
        <v>14386</v>
      </c>
      <c r="B8009" s="93">
        <v>44624</v>
      </c>
      <c r="C8009" s="93">
        <v>44624</v>
      </c>
      <c r="D8009">
        <v>-4.0451833449297982E-3</v>
      </c>
      <c r="E8009">
        <v>-4.0451833449297982E-3</v>
      </c>
      <c r="F8009" t="s">
        <v>67</v>
      </c>
      <c r="G8009">
        <v>13400.664282064379</v>
      </c>
      <c r="H8009">
        <v>-54.208143964802481</v>
      </c>
      <c r="I8009">
        <v>-54.208143964802481</v>
      </c>
      <c r="J8009">
        <v>1</v>
      </c>
      <c r="L8009" t="s">
        <v>76</v>
      </c>
      <c r="M8009" t="s">
        <v>9061</v>
      </c>
      <c r="R8009" t="s">
        <v>8556</v>
      </c>
      <c r="T8009" t="s">
        <v>76</v>
      </c>
      <c r="V8009" t="s">
        <v>4153</v>
      </c>
      <c r="W8009" t="s">
        <v>4154</v>
      </c>
      <c r="X8009" t="s">
        <v>168</v>
      </c>
      <c r="Y8009" t="s">
        <v>268</v>
      </c>
      <c r="Z8009" t="s">
        <v>268</v>
      </c>
      <c r="AA8009" t="s">
        <v>19</v>
      </c>
      <c r="AC8009" t="s">
        <v>14387</v>
      </c>
      <c r="AD8009">
        <v>1</v>
      </c>
      <c r="AE8009">
        <v>1</v>
      </c>
    </row>
    <row r="8010" spans="1:31">
      <c r="A8010" t="s">
        <v>14388</v>
      </c>
      <c r="B8010" s="93">
        <v>44624</v>
      </c>
      <c r="C8010" s="93">
        <v>44624</v>
      </c>
      <c r="D8010">
        <v>-3.1901097921644781E-3</v>
      </c>
      <c r="E8010">
        <v>-3.1901097921644781E-3</v>
      </c>
      <c r="F8010" t="s">
        <v>67</v>
      </c>
      <c r="G8010">
        <v>13400.664282064379</v>
      </c>
      <c r="H8010">
        <v>-42.749590347722361</v>
      </c>
      <c r="I8010">
        <v>-42.749590347722361</v>
      </c>
      <c r="J8010">
        <v>1</v>
      </c>
      <c r="L8010" t="s">
        <v>76</v>
      </c>
      <c r="M8010" t="s">
        <v>9061</v>
      </c>
      <c r="R8010" t="s">
        <v>8556</v>
      </c>
      <c r="T8010" t="s">
        <v>76</v>
      </c>
      <c r="V8010" t="s">
        <v>4153</v>
      </c>
      <c r="W8010" t="s">
        <v>4154</v>
      </c>
      <c r="X8010" t="s">
        <v>168</v>
      </c>
      <c r="Y8010" t="s">
        <v>268</v>
      </c>
      <c r="Z8010" t="s">
        <v>268</v>
      </c>
      <c r="AA8010" t="s">
        <v>19</v>
      </c>
      <c r="AC8010" t="s">
        <v>14389</v>
      </c>
      <c r="AD8010">
        <v>1</v>
      </c>
      <c r="AE8010">
        <v>1</v>
      </c>
    </row>
    <row r="8011" spans="1:31">
      <c r="A8011" t="s">
        <v>14390</v>
      </c>
      <c r="B8011" s="93">
        <v>44624</v>
      </c>
      <c r="C8011" s="93">
        <v>44624</v>
      </c>
      <c r="D8011">
        <v>-3.1901097921644781E-3</v>
      </c>
      <c r="E8011">
        <v>-3.1901097921644781E-3</v>
      </c>
      <c r="F8011" t="s">
        <v>67</v>
      </c>
      <c r="G8011">
        <v>13400.664282064379</v>
      </c>
      <c r="H8011">
        <v>-42.749590347722361</v>
      </c>
      <c r="I8011">
        <v>-42.749590347722361</v>
      </c>
      <c r="J8011">
        <v>1</v>
      </c>
      <c r="L8011" t="s">
        <v>76</v>
      </c>
      <c r="M8011" t="s">
        <v>9061</v>
      </c>
      <c r="R8011" t="s">
        <v>8556</v>
      </c>
      <c r="T8011" t="s">
        <v>76</v>
      </c>
      <c r="V8011" t="s">
        <v>4153</v>
      </c>
      <c r="W8011" t="s">
        <v>4154</v>
      </c>
      <c r="X8011" t="s">
        <v>168</v>
      </c>
      <c r="Y8011" t="s">
        <v>268</v>
      </c>
      <c r="Z8011" t="s">
        <v>268</v>
      </c>
      <c r="AA8011" t="s">
        <v>19</v>
      </c>
      <c r="AC8011" t="s">
        <v>14391</v>
      </c>
      <c r="AD8011">
        <v>1</v>
      </c>
      <c r="AE8011">
        <v>1</v>
      </c>
    </row>
    <row r="8012" spans="1:31">
      <c r="A8012" t="s">
        <v>14392</v>
      </c>
      <c r="B8012" s="93">
        <v>44624</v>
      </c>
      <c r="C8012" s="93">
        <v>44624</v>
      </c>
      <c r="D8012">
        <v>-2.269871389631722E-3</v>
      </c>
      <c r="E8012">
        <v>-2.269871389631722E-3</v>
      </c>
      <c r="F8012" t="s">
        <v>67</v>
      </c>
      <c r="G8012">
        <v>13400.664282064379</v>
      </c>
      <c r="H8012">
        <v>-30.417784455917669</v>
      </c>
      <c r="I8012">
        <v>-30.417784455917669</v>
      </c>
      <c r="J8012">
        <v>1</v>
      </c>
      <c r="L8012" t="s">
        <v>76</v>
      </c>
      <c r="M8012" t="s">
        <v>9061</v>
      </c>
      <c r="R8012" t="s">
        <v>8556</v>
      </c>
      <c r="T8012" t="s">
        <v>76</v>
      </c>
      <c r="V8012" t="s">
        <v>4153</v>
      </c>
      <c r="W8012" t="s">
        <v>4154</v>
      </c>
      <c r="X8012" t="s">
        <v>168</v>
      </c>
      <c r="Y8012" t="s">
        <v>268</v>
      </c>
      <c r="Z8012" t="s">
        <v>268</v>
      </c>
      <c r="AA8012" t="s">
        <v>19</v>
      </c>
      <c r="AC8012" t="s">
        <v>14393</v>
      </c>
      <c r="AD8012">
        <v>1</v>
      </c>
      <c r="AE8012">
        <v>1</v>
      </c>
    </row>
    <row r="8013" spans="1:31">
      <c r="A8013" t="s">
        <v>14394</v>
      </c>
      <c r="B8013" s="93">
        <v>44624</v>
      </c>
      <c r="C8013" s="93">
        <v>44624</v>
      </c>
      <c r="D8013">
        <v>-2.269871389631722E-3</v>
      </c>
      <c r="E8013">
        <v>-2.269871389631722E-3</v>
      </c>
      <c r="F8013" t="s">
        <v>67</v>
      </c>
      <c r="G8013">
        <v>13400.664282064379</v>
      </c>
      <c r="H8013">
        <v>-30.417784455917669</v>
      </c>
      <c r="I8013">
        <v>-30.417784455917669</v>
      </c>
      <c r="J8013">
        <v>1</v>
      </c>
      <c r="L8013" t="s">
        <v>76</v>
      </c>
      <c r="M8013" t="s">
        <v>9061</v>
      </c>
      <c r="R8013" t="s">
        <v>8556</v>
      </c>
      <c r="T8013" t="s">
        <v>76</v>
      </c>
      <c r="V8013" t="s">
        <v>4153</v>
      </c>
      <c r="W8013" t="s">
        <v>4154</v>
      </c>
      <c r="X8013" t="s">
        <v>168</v>
      </c>
      <c r="Y8013" t="s">
        <v>268</v>
      </c>
      <c r="Z8013" t="s">
        <v>268</v>
      </c>
      <c r="AA8013" t="s">
        <v>19</v>
      </c>
      <c r="AC8013" t="s">
        <v>14395</v>
      </c>
      <c r="AD8013">
        <v>1</v>
      </c>
      <c r="AE8013">
        <v>1</v>
      </c>
    </row>
    <row r="8014" spans="1:31">
      <c r="A8014" t="s">
        <v>14396</v>
      </c>
      <c r="B8014" s="93">
        <v>44624</v>
      </c>
      <c r="C8014" s="93">
        <v>44624</v>
      </c>
      <c r="D8014">
        <v>-5.4099238409800986E-3</v>
      </c>
      <c r="E8014">
        <v>-5.4099238409800986E-3</v>
      </c>
      <c r="F8014" t="s">
        <v>67</v>
      </c>
      <c r="G8014">
        <v>13400.664282064379</v>
      </c>
      <c r="H8014">
        <v>-72.496573184510567</v>
      </c>
      <c r="I8014">
        <v>-72.496573184510567</v>
      </c>
      <c r="J8014">
        <v>1</v>
      </c>
      <c r="L8014" t="s">
        <v>76</v>
      </c>
      <c r="M8014" t="s">
        <v>9061</v>
      </c>
      <c r="R8014" t="s">
        <v>8556</v>
      </c>
      <c r="T8014" t="s">
        <v>76</v>
      </c>
      <c r="V8014" t="s">
        <v>4153</v>
      </c>
      <c r="W8014" t="s">
        <v>4154</v>
      </c>
      <c r="X8014" t="s">
        <v>168</v>
      </c>
      <c r="Y8014" t="s">
        <v>268</v>
      </c>
      <c r="Z8014" t="s">
        <v>268</v>
      </c>
      <c r="AA8014" t="s">
        <v>19</v>
      </c>
      <c r="AC8014" t="s">
        <v>14397</v>
      </c>
      <c r="AD8014">
        <v>1</v>
      </c>
      <c r="AE8014">
        <v>1</v>
      </c>
    </row>
    <row r="8015" spans="1:31">
      <c r="A8015" t="s">
        <v>14398</v>
      </c>
      <c r="B8015" s="93">
        <v>44624</v>
      </c>
      <c r="C8015" s="93">
        <v>44624</v>
      </c>
      <c r="D8015">
        <v>-1.9561255953729662E-3</v>
      </c>
      <c r="E8015">
        <v>-1.9561255953729662E-3</v>
      </c>
      <c r="F8015" t="s">
        <v>67</v>
      </c>
      <c r="G8015">
        <v>13400.664282064379</v>
      </c>
      <c r="H8015">
        <v>-26.213382397146429</v>
      </c>
      <c r="I8015">
        <v>-26.213382397146429</v>
      </c>
      <c r="J8015">
        <v>1</v>
      </c>
      <c r="L8015" t="s">
        <v>76</v>
      </c>
      <c r="M8015" t="s">
        <v>9061</v>
      </c>
      <c r="R8015" t="s">
        <v>8556</v>
      </c>
      <c r="T8015" t="s">
        <v>76</v>
      </c>
      <c r="V8015" t="s">
        <v>4153</v>
      </c>
      <c r="W8015" t="s">
        <v>4154</v>
      </c>
      <c r="X8015" t="s">
        <v>168</v>
      </c>
      <c r="Y8015" t="s">
        <v>268</v>
      </c>
      <c r="Z8015" t="s">
        <v>268</v>
      </c>
      <c r="AA8015" t="s">
        <v>19</v>
      </c>
      <c r="AC8015" t="s">
        <v>14399</v>
      </c>
      <c r="AD8015">
        <v>1</v>
      </c>
      <c r="AE8015">
        <v>1</v>
      </c>
    </row>
    <row r="8016" spans="1:31">
      <c r="A8016" t="s">
        <v>14400</v>
      </c>
      <c r="B8016" s="93">
        <v>44624</v>
      </c>
      <c r="C8016" s="93">
        <v>44624</v>
      </c>
      <c r="D8016">
        <v>-1.6204525017477439E-3</v>
      </c>
      <c r="E8016">
        <v>-1.6204525017477439E-3</v>
      </c>
      <c r="F8016" t="s">
        <v>67</v>
      </c>
      <c r="G8016">
        <v>13400.664282064379</v>
      </c>
      <c r="H8016">
        <v>-21.715139960952872</v>
      </c>
      <c r="I8016">
        <v>-21.715139960952872</v>
      </c>
      <c r="J8016">
        <v>1</v>
      </c>
      <c r="L8016" t="s">
        <v>76</v>
      </c>
      <c r="M8016" t="s">
        <v>9061</v>
      </c>
      <c r="R8016" t="s">
        <v>8556</v>
      </c>
      <c r="T8016" t="s">
        <v>76</v>
      </c>
      <c r="V8016" t="s">
        <v>4153</v>
      </c>
      <c r="W8016" t="s">
        <v>4154</v>
      </c>
      <c r="X8016" t="s">
        <v>168</v>
      </c>
      <c r="Y8016" t="s">
        <v>268</v>
      </c>
      <c r="Z8016" t="s">
        <v>268</v>
      </c>
      <c r="AA8016" t="s">
        <v>19</v>
      </c>
      <c r="AC8016" t="s">
        <v>14401</v>
      </c>
      <c r="AD8016">
        <v>1</v>
      </c>
      <c r="AE8016">
        <v>1</v>
      </c>
    </row>
    <row r="8017" spans="1:31">
      <c r="A8017" t="s">
        <v>14402</v>
      </c>
      <c r="B8017" s="93">
        <v>44624</v>
      </c>
      <c r="C8017" s="93">
        <v>44624</v>
      </c>
      <c r="D8017">
        <v>-1.6204525017477439E-3</v>
      </c>
      <c r="E8017">
        <v>-1.6204525017477439E-3</v>
      </c>
      <c r="F8017" t="s">
        <v>67</v>
      </c>
      <c r="G8017">
        <v>13400.664282064379</v>
      </c>
      <c r="H8017">
        <v>-21.715139960952872</v>
      </c>
      <c r="I8017">
        <v>-21.715139960952872</v>
      </c>
      <c r="J8017">
        <v>1</v>
      </c>
      <c r="L8017" t="s">
        <v>76</v>
      </c>
      <c r="M8017" t="s">
        <v>9061</v>
      </c>
      <c r="R8017" t="s">
        <v>8556</v>
      </c>
      <c r="T8017" t="s">
        <v>76</v>
      </c>
      <c r="V8017" t="s">
        <v>4153</v>
      </c>
      <c r="W8017" t="s">
        <v>4154</v>
      </c>
      <c r="X8017" t="s">
        <v>168</v>
      </c>
      <c r="Y8017" t="s">
        <v>268</v>
      </c>
      <c r="Z8017" t="s">
        <v>268</v>
      </c>
      <c r="AA8017" t="s">
        <v>19</v>
      </c>
      <c r="AC8017" t="s">
        <v>14403</v>
      </c>
      <c r="AD8017">
        <v>1</v>
      </c>
      <c r="AE8017">
        <v>1</v>
      </c>
    </row>
    <row r="8018" spans="1:31">
      <c r="A8018" t="s">
        <v>14404</v>
      </c>
      <c r="B8018" s="93">
        <v>44624</v>
      </c>
      <c r="C8018" s="93">
        <v>44624</v>
      </c>
      <c r="D8018">
        <v>-2.0692597507667859E-3</v>
      </c>
      <c r="E8018">
        <v>-2.0692597507667859E-3</v>
      </c>
      <c r="F8018" t="s">
        <v>67</v>
      </c>
      <c r="G8018">
        <v>13400.664282064379</v>
      </c>
      <c r="H8018">
        <v>-27.729455232413919</v>
      </c>
      <c r="I8018">
        <v>-27.729455232413919</v>
      </c>
      <c r="J8018">
        <v>1</v>
      </c>
      <c r="L8018" t="s">
        <v>76</v>
      </c>
      <c r="M8018" t="s">
        <v>9061</v>
      </c>
      <c r="R8018" t="s">
        <v>8556</v>
      </c>
      <c r="T8018" t="s">
        <v>76</v>
      </c>
      <c r="V8018" t="s">
        <v>4153</v>
      </c>
      <c r="W8018" t="s">
        <v>4154</v>
      </c>
      <c r="X8018" t="s">
        <v>168</v>
      </c>
      <c r="Y8018" t="s">
        <v>268</v>
      </c>
      <c r="Z8018" t="s">
        <v>268</v>
      </c>
      <c r="AA8018" t="s">
        <v>19</v>
      </c>
      <c r="AC8018" t="s">
        <v>14405</v>
      </c>
      <c r="AD8018">
        <v>1</v>
      </c>
      <c r="AE8018">
        <v>1</v>
      </c>
    </row>
    <row r="8019" spans="1:31">
      <c r="A8019" t="s">
        <v>14406</v>
      </c>
      <c r="B8019" s="93">
        <v>44624</v>
      </c>
      <c r="C8019" s="93">
        <v>44624</v>
      </c>
      <c r="D8019">
        <v>-2.0692597507667859E-3</v>
      </c>
      <c r="E8019">
        <v>-2.0692597507667859E-3</v>
      </c>
      <c r="F8019" t="s">
        <v>67</v>
      </c>
      <c r="G8019">
        <v>13400.664282064379</v>
      </c>
      <c r="H8019">
        <v>-27.729455232413919</v>
      </c>
      <c r="I8019">
        <v>-27.729455232413919</v>
      </c>
      <c r="J8019">
        <v>1</v>
      </c>
      <c r="L8019" t="s">
        <v>76</v>
      </c>
      <c r="M8019" t="s">
        <v>9061</v>
      </c>
      <c r="R8019" t="s">
        <v>8556</v>
      </c>
      <c r="T8019" t="s">
        <v>76</v>
      </c>
      <c r="V8019" t="s">
        <v>4153</v>
      </c>
      <c r="W8019" t="s">
        <v>4154</v>
      </c>
      <c r="X8019" t="s">
        <v>168</v>
      </c>
      <c r="Y8019" t="s">
        <v>268</v>
      </c>
      <c r="Z8019" t="s">
        <v>268</v>
      </c>
      <c r="AA8019" t="s">
        <v>19</v>
      </c>
      <c r="AC8019" t="s">
        <v>14407</v>
      </c>
      <c r="AD8019">
        <v>1</v>
      </c>
      <c r="AE8019">
        <v>1</v>
      </c>
    </row>
    <row r="8020" spans="1:31">
      <c r="A8020" t="s">
        <v>14408</v>
      </c>
      <c r="B8020" s="93">
        <v>44624</v>
      </c>
      <c r="C8020" s="93">
        <v>44624</v>
      </c>
      <c r="D8020">
        <v>-2.199445775132548E-3</v>
      </c>
      <c r="E8020">
        <v>-2.199445775132548E-3</v>
      </c>
      <c r="F8020" t="s">
        <v>67</v>
      </c>
      <c r="G8020">
        <v>13400.664282064379</v>
      </c>
      <c r="H8020">
        <v>-29.474034439156149</v>
      </c>
      <c r="I8020">
        <v>-29.474034439156149</v>
      </c>
      <c r="J8020">
        <v>1</v>
      </c>
      <c r="L8020" t="s">
        <v>76</v>
      </c>
      <c r="M8020" t="s">
        <v>9061</v>
      </c>
      <c r="R8020" t="s">
        <v>8556</v>
      </c>
      <c r="T8020" t="s">
        <v>76</v>
      </c>
      <c r="V8020" t="s">
        <v>4153</v>
      </c>
      <c r="W8020" t="s">
        <v>4154</v>
      </c>
      <c r="X8020" t="s">
        <v>168</v>
      </c>
      <c r="Y8020" t="s">
        <v>268</v>
      </c>
      <c r="Z8020" t="s">
        <v>268</v>
      </c>
      <c r="AA8020" t="s">
        <v>19</v>
      </c>
      <c r="AC8020" t="s">
        <v>14409</v>
      </c>
      <c r="AD8020">
        <v>1</v>
      </c>
      <c r="AE8020">
        <v>1</v>
      </c>
    </row>
    <row r="8021" spans="1:31">
      <c r="A8021" t="s">
        <v>14410</v>
      </c>
      <c r="B8021" s="93">
        <v>44624</v>
      </c>
      <c r="C8021" s="93">
        <v>44624</v>
      </c>
      <c r="D8021">
        <v>-2.199445775132548E-3</v>
      </c>
      <c r="E8021">
        <v>-2.199445775132548E-3</v>
      </c>
      <c r="F8021" t="s">
        <v>67</v>
      </c>
      <c r="G8021">
        <v>13400.664282064379</v>
      </c>
      <c r="H8021">
        <v>-29.474034439156149</v>
      </c>
      <c r="I8021">
        <v>-29.474034439156149</v>
      </c>
      <c r="J8021">
        <v>1</v>
      </c>
      <c r="L8021" t="s">
        <v>76</v>
      </c>
      <c r="M8021" t="s">
        <v>9061</v>
      </c>
      <c r="R8021" t="s">
        <v>8556</v>
      </c>
      <c r="T8021" t="s">
        <v>76</v>
      </c>
      <c r="V8021" t="s">
        <v>4153</v>
      </c>
      <c r="W8021" t="s">
        <v>4154</v>
      </c>
      <c r="X8021" t="s">
        <v>168</v>
      </c>
      <c r="Y8021" t="s">
        <v>268</v>
      </c>
      <c r="Z8021" t="s">
        <v>268</v>
      </c>
      <c r="AA8021" t="s">
        <v>19</v>
      </c>
      <c r="AC8021" t="s">
        <v>14411</v>
      </c>
      <c r="AD8021">
        <v>1</v>
      </c>
      <c r="AE8021">
        <v>1</v>
      </c>
    </row>
    <row r="8022" spans="1:31">
      <c r="A8022" t="s">
        <v>14412</v>
      </c>
      <c r="B8022" s="93">
        <v>44624</v>
      </c>
      <c r="C8022" s="93">
        <v>44624</v>
      </c>
      <c r="D8022">
        <v>-2.199445775132548E-3</v>
      </c>
      <c r="E8022">
        <v>-2.199445775132548E-3</v>
      </c>
      <c r="F8022" t="s">
        <v>67</v>
      </c>
      <c r="G8022">
        <v>13400.664282064379</v>
      </c>
      <c r="H8022">
        <v>-29.474034439156149</v>
      </c>
      <c r="I8022">
        <v>-29.474034439156149</v>
      </c>
      <c r="J8022">
        <v>1</v>
      </c>
      <c r="L8022" t="s">
        <v>76</v>
      </c>
      <c r="M8022" t="s">
        <v>9061</v>
      </c>
      <c r="R8022" t="s">
        <v>8556</v>
      </c>
      <c r="T8022" t="s">
        <v>76</v>
      </c>
      <c r="V8022" t="s">
        <v>4153</v>
      </c>
      <c r="W8022" t="s">
        <v>4154</v>
      </c>
      <c r="X8022" t="s">
        <v>168</v>
      </c>
      <c r="Y8022" t="s">
        <v>268</v>
      </c>
      <c r="Z8022" t="s">
        <v>268</v>
      </c>
      <c r="AA8022" t="s">
        <v>19</v>
      </c>
      <c r="AC8022" t="s">
        <v>14413</v>
      </c>
      <c r="AD8022">
        <v>1</v>
      </c>
      <c r="AE8022">
        <v>1</v>
      </c>
    </row>
    <row r="8023" spans="1:31">
      <c r="A8023" t="s">
        <v>14414</v>
      </c>
      <c r="B8023" s="93">
        <v>44624</v>
      </c>
      <c r="C8023" s="93">
        <v>44624</v>
      </c>
      <c r="D8023">
        <v>-2.199445775132548E-3</v>
      </c>
      <c r="E8023">
        <v>-2.199445775132548E-3</v>
      </c>
      <c r="F8023" t="s">
        <v>67</v>
      </c>
      <c r="G8023">
        <v>13400.664282064379</v>
      </c>
      <c r="H8023">
        <v>-29.474034439156149</v>
      </c>
      <c r="I8023">
        <v>-29.474034439156149</v>
      </c>
      <c r="J8023">
        <v>1</v>
      </c>
      <c r="L8023" t="s">
        <v>76</v>
      </c>
      <c r="M8023" t="s">
        <v>9061</v>
      </c>
      <c r="R8023" t="s">
        <v>8556</v>
      </c>
      <c r="T8023" t="s">
        <v>76</v>
      </c>
      <c r="V8023" t="s">
        <v>4153</v>
      </c>
      <c r="W8023" t="s">
        <v>4154</v>
      </c>
      <c r="X8023" t="s">
        <v>168</v>
      </c>
      <c r="Y8023" t="s">
        <v>268</v>
      </c>
      <c r="Z8023" t="s">
        <v>268</v>
      </c>
      <c r="AA8023" t="s">
        <v>19</v>
      </c>
      <c r="AC8023" t="s">
        <v>14415</v>
      </c>
      <c r="AD8023">
        <v>1</v>
      </c>
      <c r="AE8023">
        <v>1</v>
      </c>
    </row>
    <row r="8024" spans="1:31">
      <c r="A8024" t="s">
        <v>14416</v>
      </c>
      <c r="B8024" s="93">
        <v>44624</v>
      </c>
      <c r="C8024" s="93">
        <v>44624</v>
      </c>
      <c r="D8024">
        <v>-2.7635344850630542E-3</v>
      </c>
      <c r="E8024">
        <v>-2.7635344850630542E-3</v>
      </c>
      <c r="F8024" t="s">
        <v>67</v>
      </c>
      <c r="G8024">
        <v>13400.664282064379</v>
      </c>
      <c r="H8024">
        <v>-37.033197866237657</v>
      </c>
      <c r="I8024">
        <v>-37.033197866237657</v>
      </c>
      <c r="J8024">
        <v>1</v>
      </c>
      <c r="L8024" t="s">
        <v>76</v>
      </c>
      <c r="M8024" t="s">
        <v>9061</v>
      </c>
      <c r="R8024" t="s">
        <v>8556</v>
      </c>
      <c r="T8024" t="s">
        <v>76</v>
      </c>
      <c r="V8024" t="s">
        <v>4153</v>
      </c>
      <c r="W8024" t="s">
        <v>4154</v>
      </c>
      <c r="X8024" t="s">
        <v>168</v>
      </c>
      <c r="Y8024" t="s">
        <v>268</v>
      </c>
      <c r="Z8024" t="s">
        <v>268</v>
      </c>
      <c r="AA8024" t="s">
        <v>19</v>
      </c>
      <c r="AC8024" t="s">
        <v>14417</v>
      </c>
      <c r="AD8024">
        <v>1</v>
      </c>
      <c r="AE8024">
        <v>1</v>
      </c>
    </row>
    <row r="8025" spans="1:31">
      <c r="A8025" t="s">
        <v>14418</v>
      </c>
      <c r="B8025" s="93">
        <v>44624</v>
      </c>
      <c r="C8025" s="93">
        <v>44624</v>
      </c>
      <c r="D8025">
        <v>-1.5026035005443019E-3</v>
      </c>
      <c r="E8025">
        <v>-1.5026035005443019E-3</v>
      </c>
      <c r="F8025" t="s">
        <v>67</v>
      </c>
      <c r="G8025">
        <v>13400.664282064379</v>
      </c>
      <c r="H8025">
        <v>-20.135885059848938</v>
      </c>
      <c r="I8025">
        <v>-20.135885059848938</v>
      </c>
      <c r="J8025">
        <v>1</v>
      </c>
      <c r="L8025" t="s">
        <v>76</v>
      </c>
      <c r="M8025" t="s">
        <v>9061</v>
      </c>
      <c r="R8025" t="s">
        <v>8556</v>
      </c>
      <c r="T8025" t="s">
        <v>76</v>
      </c>
      <c r="V8025" t="s">
        <v>4153</v>
      </c>
      <c r="W8025" t="s">
        <v>4154</v>
      </c>
      <c r="X8025" t="s">
        <v>168</v>
      </c>
      <c r="Y8025" t="s">
        <v>268</v>
      </c>
      <c r="Z8025" t="s">
        <v>268</v>
      </c>
      <c r="AA8025" t="s">
        <v>19</v>
      </c>
      <c r="AC8025" t="s">
        <v>14419</v>
      </c>
      <c r="AD8025">
        <v>1</v>
      </c>
      <c r="AE8025">
        <v>1</v>
      </c>
    </row>
    <row r="8026" spans="1:31">
      <c r="A8026" t="s">
        <v>14420</v>
      </c>
      <c r="B8026" s="93">
        <v>44624</v>
      </c>
      <c r="C8026" s="93">
        <v>44624</v>
      </c>
      <c r="D8026">
        <v>-2.4069580819032102E-3</v>
      </c>
      <c r="E8026">
        <v>-2.4069580819032102E-3</v>
      </c>
      <c r="F8026" t="s">
        <v>67</v>
      </c>
      <c r="G8026">
        <v>13400.664282064379</v>
      </c>
      <c r="H8026">
        <v>-32.25483719658655</v>
      </c>
      <c r="I8026">
        <v>-32.25483719658655</v>
      </c>
      <c r="J8026">
        <v>1</v>
      </c>
      <c r="L8026" t="s">
        <v>76</v>
      </c>
      <c r="M8026" t="s">
        <v>9061</v>
      </c>
      <c r="R8026" t="s">
        <v>8556</v>
      </c>
      <c r="T8026" t="s">
        <v>76</v>
      </c>
      <c r="V8026" t="s">
        <v>4153</v>
      </c>
      <c r="W8026" t="s">
        <v>4154</v>
      </c>
      <c r="X8026" t="s">
        <v>168</v>
      </c>
      <c r="Y8026" t="s">
        <v>268</v>
      </c>
      <c r="Z8026" t="s">
        <v>268</v>
      </c>
      <c r="AA8026" t="s">
        <v>19</v>
      </c>
      <c r="AC8026" t="s">
        <v>14421</v>
      </c>
      <c r="AD8026">
        <v>1</v>
      </c>
      <c r="AE8026">
        <v>1</v>
      </c>
    </row>
    <row r="8027" spans="1:31">
      <c r="A8027" t="s">
        <v>14422</v>
      </c>
      <c r="B8027" s="93">
        <v>44624</v>
      </c>
      <c r="C8027" s="93">
        <v>44624</v>
      </c>
      <c r="D8027">
        <v>-1.5026035005443019E-3</v>
      </c>
      <c r="E8027">
        <v>-1.5026035005443019E-3</v>
      </c>
      <c r="F8027" t="s">
        <v>67</v>
      </c>
      <c r="G8027">
        <v>13400.664282064379</v>
      </c>
      <c r="H8027">
        <v>-20.135885059848938</v>
      </c>
      <c r="I8027">
        <v>-20.135885059848938</v>
      </c>
      <c r="J8027">
        <v>1</v>
      </c>
      <c r="L8027" t="s">
        <v>76</v>
      </c>
      <c r="M8027" t="s">
        <v>9061</v>
      </c>
      <c r="R8027" t="s">
        <v>8556</v>
      </c>
      <c r="T8027" t="s">
        <v>76</v>
      </c>
      <c r="V8027" t="s">
        <v>4153</v>
      </c>
      <c r="W8027" t="s">
        <v>4154</v>
      </c>
      <c r="X8027" t="s">
        <v>168</v>
      </c>
      <c r="Y8027" t="s">
        <v>268</v>
      </c>
      <c r="Z8027" t="s">
        <v>268</v>
      </c>
      <c r="AA8027" t="s">
        <v>19</v>
      </c>
      <c r="AC8027" t="s">
        <v>14423</v>
      </c>
      <c r="AD8027">
        <v>1</v>
      </c>
      <c r="AE8027">
        <v>1</v>
      </c>
    </row>
    <row r="8028" spans="1:31">
      <c r="A8028" t="s">
        <v>14424</v>
      </c>
      <c r="B8028" s="93">
        <v>44624</v>
      </c>
      <c r="C8028" s="93">
        <v>44624</v>
      </c>
      <c r="D8028">
        <v>-1.7815816849587481E-3</v>
      </c>
      <c r="E8028">
        <v>-1.7815816849587481E-3</v>
      </c>
      <c r="F8028" t="s">
        <v>67</v>
      </c>
      <c r="G8028">
        <v>13400.664282064379</v>
      </c>
      <c r="H8028">
        <v>-23.874378051206779</v>
      </c>
      <c r="I8028">
        <v>-23.874378051206779</v>
      </c>
      <c r="J8028">
        <v>1</v>
      </c>
      <c r="L8028" t="s">
        <v>76</v>
      </c>
      <c r="M8028" t="s">
        <v>9061</v>
      </c>
      <c r="R8028" t="s">
        <v>8556</v>
      </c>
      <c r="T8028" t="s">
        <v>76</v>
      </c>
      <c r="V8028" t="s">
        <v>4153</v>
      </c>
      <c r="W8028" t="s">
        <v>4154</v>
      </c>
      <c r="X8028" t="s">
        <v>168</v>
      </c>
      <c r="Y8028" t="s">
        <v>268</v>
      </c>
      <c r="Z8028" t="s">
        <v>268</v>
      </c>
      <c r="AA8028" t="s">
        <v>19</v>
      </c>
      <c r="AC8028" t="s">
        <v>14425</v>
      </c>
      <c r="AD8028">
        <v>1</v>
      </c>
      <c r="AE8028">
        <v>1</v>
      </c>
    </row>
    <row r="8029" spans="1:31">
      <c r="A8029" t="s">
        <v>14426</v>
      </c>
      <c r="B8029" s="93">
        <v>44624</v>
      </c>
      <c r="C8029" s="93">
        <v>44624</v>
      </c>
      <c r="D8029">
        <v>-1.7815816849587481E-3</v>
      </c>
      <c r="E8029">
        <v>-1.7815816849587481E-3</v>
      </c>
      <c r="F8029" t="s">
        <v>67</v>
      </c>
      <c r="G8029">
        <v>13400.664282064379</v>
      </c>
      <c r="H8029">
        <v>-23.874378051206779</v>
      </c>
      <c r="I8029">
        <v>-23.874378051206779</v>
      </c>
      <c r="J8029">
        <v>1</v>
      </c>
      <c r="L8029" t="s">
        <v>76</v>
      </c>
      <c r="M8029" t="s">
        <v>9061</v>
      </c>
      <c r="R8029" t="s">
        <v>8556</v>
      </c>
      <c r="T8029" t="s">
        <v>76</v>
      </c>
      <c r="V8029" t="s">
        <v>4153</v>
      </c>
      <c r="W8029" t="s">
        <v>4154</v>
      </c>
      <c r="X8029" t="s">
        <v>168</v>
      </c>
      <c r="Y8029" t="s">
        <v>268</v>
      </c>
      <c r="Z8029" t="s">
        <v>268</v>
      </c>
      <c r="AA8029" t="s">
        <v>19</v>
      </c>
      <c r="AC8029" t="s">
        <v>14427</v>
      </c>
      <c r="AD8029">
        <v>1</v>
      </c>
      <c r="AE8029">
        <v>1</v>
      </c>
    </row>
    <row r="8030" spans="1:31">
      <c r="A8030" t="s">
        <v>14428</v>
      </c>
      <c r="B8030" s="93">
        <v>44624</v>
      </c>
      <c r="C8030" s="93">
        <v>44624</v>
      </c>
      <c r="D8030">
        <v>-1.5026035005443019E-3</v>
      </c>
      <c r="E8030">
        <v>-1.5026035005443019E-3</v>
      </c>
      <c r="F8030" t="s">
        <v>67</v>
      </c>
      <c r="G8030">
        <v>13400.664282064379</v>
      </c>
      <c r="H8030">
        <v>-20.135885059848938</v>
      </c>
      <c r="I8030">
        <v>-20.135885059848938</v>
      </c>
      <c r="J8030">
        <v>1</v>
      </c>
      <c r="L8030" t="s">
        <v>76</v>
      </c>
      <c r="M8030" t="s">
        <v>9061</v>
      </c>
      <c r="R8030" t="s">
        <v>8556</v>
      </c>
      <c r="T8030" t="s">
        <v>76</v>
      </c>
      <c r="V8030" t="s">
        <v>4153</v>
      </c>
      <c r="W8030" t="s">
        <v>4154</v>
      </c>
      <c r="X8030" t="s">
        <v>168</v>
      </c>
      <c r="Y8030" t="s">
        <v>268</v>
      </c>
      <c r="Z8030" t="s">
        <v>268</v>
      </c>
      <c r="AA8030" t="s">
        <v>19</v>
      </c>
      <c r="AC8030" t="s">
        <v>14429</v>
      </c>
      <c r="AD8030">
        <v>1</v>
      </c>
      <c r="AE8030">
        <v>1</v>
      </c>
    </row>
    <row r="8031" spans="1:31">
      <c r="A8031" t="s">
        <v>14430</v>
      </c>
      <c r="B8031" s="93">
        <v>44624</v>
      </c>
      <c r="C8031" s="93">
        <v>44624</v>
      </c>
      <c r="D8031">
        <v>-2.3949426397281959E-3</v>
      </c>
      <c r="E8031">
        <v>-2.3949426397281959E-3</v>
      </c>
      <c r="F8031" t="s">
        <v>67</v>
      </c>
      <c r="G8031">
        <v>13400.664282064379</v>
      </c>
      <c r="H8031">
        <v>-32.093822289798617</v>
      </c>
      <c r="I8031">
        <v>-32.093822289798617</v>
      </c>
      <c r="J8031">
        <v>1</v>
      </c>
      <c r="L8031" t="s">
        <v>76</v>
      </c>
      <c r="M8031" t="s">
        <v>9061</v>
      </c>
      <c r="R8031" t="s">
        <v>8556</v>
      </c>
      <c r="T8031" t="s">
        <v>76</v>
      </c>
      <c r="V8031" t="s">
        <v>4153</v>
      </c>
      <c r="W8031" t="s">
        <v>4154</v>
      </c>
      <c r="X8031" t="s">
        <v>168</v>
      </c>
      <c r="Y8031" t="s">
        <v>268</v>
      </c>
      <c r="Z8031" t="s">
        <v>268</v>
      </c>
      <c r="AA8031" t="s">
        <v>19</v>
      </c>
      <c r="AC8031" t="s">
        <v>14431</v>
      </c>
      <c r="AD8031">
        <v>1</v>
      </c>
      <c r="AE8031">
        <v>1</v>
      </c>
    </row>
    <row r="8032" spans="1:31">
      <c r="A8032" t="s">
        <v>14432</v>
      </c>
      <c r="B8032" s="93">
        <v>44624</v>
      </c>
      <c r="C8032" s="93">
        <v>44624</v>
      </c>
      <c r="D8032">
        <v>-1.5026035005443019E-3</v>
      </c>
      <c r="E8032">
        <v>-1.5026035005443019E-3</v>
      </c>
      <c r="F8032" t="s">
        <v>67</v>
      </c>
      <c r="G8032">
        <v>13400.664282064379</v>
      </c>
      <c r="H8032">
        <v>-20.135885059848938</v>
      </c>
      <c r="I8032">
        <v>-20.135885059848938</v>
      </c>
      <c r="J8032">
        <v>1</v>
      </c>
      <c r="L8032" t="s">
        <v>76</v>
      </c>
      <c r="M8032" t="s">
        <v>9061</v>
      </c>
      <c r="R8032" t="s">
        <v>8556</v>
      </c>
      <c r="T8032" t="s">
        <v>76</v>
      </c>
      <c r="V8032" t="s">
        <v>4153</v>
      </c>
      <c r="W8032" t="s">
        <v>4154</v>
      </c>
      <c r="X8032" t="s">
        <v>168</v>
      </c>
      <c r="Y8032" t="s">
        <v>268</v>
      </c>
      <c r="Z8032" t="s">
        <v>268</v>
      </c>
      <c r="AA8032" t="s">
        <v>19</v>
      </c>
      <c r="AC8032" t="s">
        <v>14433</v>
      </c>
      <c r="AD8032">
        <v>1</v>
      </c>
      <c r="AE8032">
        <v>1</v>
      </c>
    </row>
    <row r="8033" spans="1:31">
      <c r="A8033" t="s">
        <v>14434</v>
      </c>
      <c r="B8033" s="93">
        <v>44624</v>
      </c>
      <c r="C8033" s="93">
        <v>44624</v>
      </c>
      <c r="D8033">
        <v>-2.426700483099605E-3</v>
      </c>
      <c r="E8033">
        <v>-2.426700483099605E-3</v>
      </c>
      <c r="F8033" t="s">
        <v>67</v>
      </c>
      <c r="G8033">
        <v>13400.664282064379</v>
      </c>
      <c r="H8033">
        <v>-32.519398487141267</v>
      </c>
      <c r="I8033">
        <v>-32.519398487141267</v>
      </c>
      <c r="J8033">
        <v>1</v>
      </c>
      <c r="L8033" t="s">
        <v>76</v>
      </c>
      <c r="M8033" t="s">
        <v>9061</v>
      </c>
      <c r="R8033" t="s">
        <v>8556</v>
      </c>
      <c r="T8033" t="s">
        <v>76</v>
      </c>
      <c r="V8033" t="s">
        <v>4153</v>
      </c>
      <c r="W8033" t="s">
        <v>4154</v>
      </c>
      <c r="X8033" t="s">
        <v>168</v>
      </c>
      <c r="Y8033" t="s">
        <v>268</v>
      </c>
      <c r="Z8033" t="s">
        <v>268</v>
      </c>
      <c r="AA8033" t="s">
        <v>19</v>
      </c>
      <c r="AC8033" t="s">
        <v>14435</v>
      </c>
      <c r="AD8033">
        <v>1</v>
      </c>
      <c r="AE8033">
        <v>1</v>
      </c>
    </row>
    <row r="8034" spans="1:31">
      <c r="A8034" t="s">
        <v>14436</v>
      </c>
      <c r="B8034" s="93">
        <v>44624</v>
      </c>
      <c r="C8034" s="93">
        <v>44624</v>
      </c>
      <c r="D8034">
        <v>-1.7975797625335E-3</v>
      </c>
      <c r="E8034">
        <v>-1.7975797625335E-3</v>
      </c>
      <c r="F8034" t="s">
        <v>67</v>
      </c>
      <c r="G8034">
        <v>13400.664282064379</v>
      </c>
      <c r="H8034">
        <v>-24.08876291794445</v>
      </c>
      <c r="I8034">
        <v>-24.08876291794445</v>
      </c>
      <c r="J8034">
        <v>1</v>
      </c>
      <c r="L8034" t="s">
        <v>76</v>
      </c>
      <c r="M8034" t="s">
        <v>9061</v>
      </c>
      <c r="R8034" t="s">
        <v>8556</v>
      </c>
      <c r="T8034" t="s">
        <v>76</v>
      </c>
      <c r="V8034" t="s">
        <v>4153</v>
      </c>
      <c r="W8034" t="s">
        <v>4154</v>
      </c>
      <c r="X8034" t="s">
        <v>168</v>
      </c>
      <c r="Y8034" t="s">
        <v>268</v>
      </c>
      <c r="Z8034" t="s">
        <v>268</v>
      </c>
      <c r="AA8034" t="s">
        <v>19</v>
      </c>
      <c r="AC8034" t="s">
        <v>14437</v>
      </c>
      <c r="AD8034">
        <v>1</v>
      </c>
      <c r="AE8034">
        <v>1</v>
      </c>
    </row>
    <row r="8035" spans="1:31">
      <c r="A8035" t="s">
        <v>14438</v>
      </c>
      <c r="B8035" s="93">
        <v>44624</v>
      </c>
      <c r="C8035" s="93">
        <v>44624</v>
      </c>
      <c r="D8035">
        <v>-1.5026035005443019E-3</v>
      </c>
      <c r="E8035">
        <v>-1.5026035005443019E-3</v>
      </c>
      <c r="F8035" t="s">
        <v>67</v>
      </c>
      <c r="G8035">
        <v>13400.664282064379</v>
      </c>
      <c r="H8035">
        <v>-20.135885059848938</v>
      </c>
      <c r="I8035">
        <v>-20.135885059848938</v>
      </c>
      <c r="J8035">
        <v>1</v>
      </c>
      <c r="L8035" t="s">
        <v>76</v>
      </c>
      <c r="M8035" t="s">
        <v>9061</v>
      </c>
      <c r="R8035" t="s">
        <v>8556</v>
      </c>
      <c r="T8035" t="s">
        <v>76</v>
      </c>
      <c r="V8035" t="s">
        <v>4153</v>
      </c>
      <c r="W8035" t="s">
        <v>4154</v>
      </c>
      <c r="X8035" t="s">
        <v>168</v>
      </c>
      <c r="Y8035" t="s">
        <v>268</v>
      </c>
      <c r="Z8035" t="s">
        <v>268</v>
      </c>
      <c r="AA8035" t="s">
        <v>19</v>
      </c>
      <c r="AC8035" t="s">
        <v>14439</v>
      </c>
      <c r="AD8035">
        <v>1</v>
      </c>
      <c r="AE8035">
        <v>1</v>
      </c>
    </row>
    <row r="8036" spans="1:31">
      <c r="A8036" t="s">
        <v>14440</v>
      </c>
      <c r="B8036" s="93">
        <v>44624</v>
      </c>
      <c r="C8036" s="93">
        <v>44624</v>
      </c>
      <c r="D8036">
        <v>-1.8614423381682801E-3</v>
      </c>
      <c r="E8036">
        <v>-1.8614423381682801E-3</v>
      </c>
      <c r="F8036" t="s">
        <v>67</v>
      </c>
      <c r="G8036">
        <v>13400.664282064379</v>
      </c>
      <c r="H8036">
        <v>-24.944563854214081</v>
      </c>
      <c r="I8036">
        <v>-24.944563854214081</v>
      </c>
      <c r="J8036">
        <v>1</v>
      </c>
      <c r="L8036" t="s">
        <v>76</v>
      </c>
      <c r="M8036" t="s">
        <v>9061</v>
      </c>
      <c r="R8036" t="s">
        <v>8556</v>
      </c>
      <c r="T8036" t="s">
        <v>76</v>
      </c>
      <c r="V8036" t="s">
        <v>4153</v>
      </c>
      <c r="W8036" t="s">
        <v>4154</v>
      </c>
      <c r="X8036" t="s">
        <v>168</v>
      </c>
      <c r="Y8036" t="s">
        <v>268</v>
      </c>
      <c r="Z8036" t="s">
        <v>268</v>
      </c>
      <c r="AA8036" t="s">
        <v>19</v>
      </c>
      <c r="AC8036" t="s">
        <v>14441</v>
      </c>
      <c r="AD8036">
        <v>1</v>
      </c>
      <c r="AE8036">
        <v>1</v>
      </c>
    </row>
    <row r="8037" spans="1:31">
      <c r="A8037" t="s">
        <v>14442</v>
      </c>
      <c r="B8037" s="93">
        <v>44624</v>
      </c>
      <c r="C8037" s="93">
        <v>44624</v>
      </c>
      <c r="D8037">
        <v>-1.8967823820412841E-3</v>
      </c>
      <c r="E8037">
        <v>-1.8967823820412841E-3</v>
      </c>
      <c r="F8037" t="s">
        <v>67</v>
      </c>
      <c r="G8037">
        <v>13400.664282064379</v>
      </c>
      <c r="H8037">
        <v>-25.418143917869639</v>
      </c>
      <c r="I8037">
        <v>-25.418143917869639</v>
      </c>
      <c r="J8037">
        <v>1</v>
      </c>
      <c r="L8037" t="s">
        <v>76</v>
      </c>
      <c r="M8037" t="s">
        <v>9061</v>
      </c>
      <c r="R8037" t="s">
        <v>8556</v>
      </c>
      <c r="T8037" t="s">
        <v>76</v>
      </c>
      <c r="V8037" t="s">
        <v>4153</v>
      </c>
      <c r="W8037" t="s">
        <v>4154</v>
      </c>
      <c r="X8037" t="s">
        <v>168</v>
      </c>
      <c r="Y8037" t="s">
        <v>268</v>
      </c>
      <c r="Z8037" t="s">
        <v>268</v>
      </c>
      <c r="AA8037" t="s">
        <v>19</v>
      </c>
      <c r="AC8037" t="s">
        <v>14443</v>
      </c>
      <c r="AD8037">
        <v>1</v>
      </c>
      <c r="AE8037">
        <v>1</v>
      </c>
    </row>
    <row r="8038" spans="1:31">
      <c r="A8038" t="s">
        <v>14444</v>
      </c>
      <c r="B8038" s="93">
        <v>44624</v>
      </c>
      <c r="C8038" s="93">
        <v>44624</v>
      </c>
      <c r="D8038">
        <v>-1.8967823820412841E-3</v>
      </c>
      <c r="E8038">
        <v>-1.8967823820412841E-3</v>
      </c>
      <c r="F8038" t="s">
        <v>67</v>
      </c>
      <c r="G8038">
        <v>13400.664282064379</v>
      </c>
      <c r="H8038">
        <v>-25.418143917869639</v>
      </c>
      <c r="I8038">
        <v>-25.418143917869639</v>
      </c>
      <c r="J8038">
        <v>1</v>
      </c>
      <c r="L8038" t="s">
        <v>76</v>
      </c>
      <c r="M8038" t="s">
        <v>9061</v>
      </c>
      <c r="R8038" t="s">
        <v>8556</v>
      </c>
      <c r="T8038" t="s">
        <v>76</v>
      </c>
      <c r="V8038" t="s">
        <v>4153</v>
      </c>
      <c r="W8038" t="s">
        <v>4154</v>
      </c>
      <c r="X8038" t="s">
        <v>168</v>
      </c>
      <c r="Y8038" t="s">
        <v>268</v>
      </c>
      <c r="Z8038" t="s">
        <v>268</v>
      </c>
      <c r="AA8038" t="s">
        <v>19</v>
      </c>
      <c r="AC8038" t="s">
        <v>14445</v>
      </c>
      <c r="AD8038">
        <v>1</v>
      </c>
      <c r="AE8038">
        <v>1</v>
      </c>
    </row>
    <row r="8039" spans="1:31">
      <c r="A8039" t="s">
        <v>14446</v>
      </c>
      <c r="B8039" s="93">
        <v>44624</v>
      </c>
      <c r="C8039" s="93">
        <v>44624</v>
      </c>
      <c r="D8039">
        <v>-1.681096580893858E-3</v>
      </c>
      <c r="E8039">
        <v>-1.681096580893858E-3</v>
      </c>
      <c r="F8039" t="s">
        <v>67</v>
      </c>
      <c r="G8039">
        <v>13400.664282064379</v>
      </c>
      <c r="H8039">
        <v>-22.527810906284881</v>
      </c>
      <c r="I8039">
        <v>-22.527810906284881</v>
      </c>
      <c r="J8039">
        <v>1</v>
      </c>
      <c r="L8039" t="s">
        <v>76</v>
      </c>
      <c r="M8039" t="s">
        <v>9061</v>
      </c>
      <c r="R8039" t="s">
        <v>8556</v>
      </c>
      <c r="T8039" t="s">
        <v>76</v>
      </c>
      <c r="V8039" t="s">
        <v>4153</v>
      </c>
      <c r="W8039" t="s">
        <v>4154</v>
      </c>
      <c r="X8039" t="s">
        <v>168</v>
      </c>
      <c r="Y8039" t="s">
        <v>268</v>
      </c>
      <c r="Z8039" t="s">
        <v>268</v>
      </c>
      <c r="AA8039" t="s">
        <v>19</v>
      </c>
      <c r="AC8039" t="s">
        <v>14447</v>
      </c>
      <c r="AD8039">
        <v>1</v>
      </c>
      <c r="AE8039">
        <v>1</v>
      </c>
    </row>
    <row r="8040" spans="1:31">
      <c r="A8040" t="s">
        <v>14448</v>
      </c>
      <c r="B8040" s="93">
        <v>44624</v>
      </c>
      <c r="C8040" s="93">
        <v>44624</v>
      </c>
      <c r="D8040">
        <v>-2.1243292417181779E-3</v>
      </c>
      <c r="E8040">
        <v>-2.1243292417181779E-3</v>
      </c>
      <c r="F8040" t="s">
        <v>67</v>
      </c>
      <c r="G8040">
        <v>13400.664282064379</v>
      </c>
      <c r="H8040">
        <v>-28.467422992837701</v>
      </c>
      <c r="I8040">
        <v>-28.467422992837701</v>
      </c>
      <c r="J8040">
        <v>1</v>
      </c>
      <c r="L8040" t="s">
        <v>76</v>
      </c>
      <c r="M8040" t="s">
        <v>9061</v>
      </c>
      <c r="R8040" t="s">
        <v>8556</v>
      </c>
      <c r="T8040" t="s">
        <v>76</v>
      </c>
      <c r="V8040" t="s">
        <v>4153</v>
      </c>
      <c r="W8040" t="s">
        <v>4154</v>
      </c>
      <c r="X8040" t="s">
        <v>168</v>
      </c>
      <c r="Y8040" t="s">
        <v>268</v>
      </c>
      <c r="Z8040" t="s">
        <v>268</v>
      </c>
      <c r="AA8040" t="s">
        <v>19</v>
      </c>
      <c r="AC8040" t="s">
        <v>14449</v>
      </c>
      <c r="AD8040">
        <v>1</v>
      </c>
      <c r="AE8040">
        <v>1</v>
      </c>
    </row>
    <row r="8041" spans="1:31">
      <c r="A8041" t="s">
        <v>14450</v>
      </c>
      <c r="B8041" s="93">
        <v>44624</v>
      </c>
      <c r="C8041" s="93">
        <v>44624</v>
      </c>
      <c r="D8041">
        <v>-2.1243292417181779E-3</v>
      </c>
      <c r="E8041">
        <v>-2.1243292417181779E-3</v>
      </c>
      <c r="F8041" t="s">
        <v>67</v>
      </c>
      <c r="G8041">
        <v>13400.664282064379</v>
      </c>
      <c r="H8041">
        <v>-28.467422992837701</v>
      </c>
      <c r="I8041">
        <v>-28.467422992837701</v>
      </c>
      <c r="J8041">
        <v>1</v>
      </c>
      <c r="L8041" t="s">
        <v>76</v>
      </c>
      <c r="M8041" t="s">
        <v>9061</v>
      </c>
      <c r="R8041" t="s">
        <v>8556</v>
      </c>
      <c r="T8041" t="s">
        <v>76</v>
      </c>
      <c r="V8041" t="s">
        <v>4153</v>
      </c>
      <c r="W8041" t="s">
        <v>4154</v>
      </c>
      <c r="X8041" t="s">
        <v>168</v>
      </c>
      <c r="Y8041" t="s">
        <v>268</v>
      </c>
      <c r="Z8041" t="s">
        <v>268</v>
      </c>
      <c r="AA8041" t="s">
        <v>19</v>
      </c>
      <c r="AC8041" t="s">
        <v>14451</v>
      </c>
      <c r="AD8041">
        <v>1</v>
      </c>
      <c r="AE8041">
        <v>1</v>
      </c>
    </row>
    <row r="8042" spans="1:31">
      <c r="A8042" t="s">
        <v>14452</v>
      </c>
      <c r="B8042" s="93">
        <v>44624</v>
      </c>
      <c r="C8042" s="93">
        <v>44624</v>
      </c>
      <c r="D8042">
        <v>-3.9442977082045222E-3</v>
      </c>
      <c r="E8042">
        <v>-3.9442977082045222E-3</v>
      </c>
      <c r="F8042" t="s">
        <v>67</v>
      </c>
      <c r="G8042">
        <v>13400.664282064379</v>
      </c>
      <c r="H8042">
        <v>-52.856209416164752</v>
      </c>
      <c r="I8042">
        <v>-52.856209416164752</v>
      </c>
      <c r="J8042">
        <v>1</v>
      </c>
      <c r="L8042" t="s">
        <v>76</v>
      </c>
      <c r="M8042" t="s">
        <v>9061</v>
      </c>
      <c r="R8042" t="s">
        <v>8556</v>
      </c>
      <c r="T8042" t="s">
        <v>76</v>
      </c>
      <c r="V8042" t="s">
        <v>4153</v>
      </c>
      <c r="W8042" t="s">
        <v>4154</v>
      </c>
      <c r="X8042" t="s">
        <v>168</v>
      </c>
      <c r="Y8042" t="s">
        <v>268</v>
      </c>
      <c r="Z8042" t="s">
        <v>268</v>
      </c>
      <c r="AA8042" t="s">
        <v>19</v>
      </c>
      <c r="AC8042" t="s">
        <v>14453</v>
      </c>
      <c r="AD8042">
        <v>1</v>
      </c>
      <c r="AE8042">
        <v>1</v>
      </c>
    </row>
    <row r="8043" spans="1:31">
      <c r="A8043" t="s">
        <v>14454</v>
      </c>
      <c r="B8043" s="93">
        <v>44624</v>
      </c>
      <c r="C8043" s="93">
        <v>44624</v>
      </c>
      <c r="D8043">
        <v>-2.1243292417181779E-3</v>
      </c>
      <c r="E8043">
        <v>-2.1243292417181779E-3</v>
      </c>
      <c r="F8043" t="s">
        <v>67</v>
      </c>
      <c r="G8043">
        <v>13400.664282064379</v>
      </c>
      <c r="H8043">
        <v>-28.467422992837701</v>
      </c>
      <c r="I8043">
        <v>-28.467422992837701</v>
      </c>
      <c r="J8043">
        <v>1</v>
      </c>
      <c r="L8043" t="s">
        <v>76</v>
      </c>
      <c r="M8043" t="s">
        <v>9061</v>
      </c>
      <c r="R8043" t="s">
        <v>8556</v>
      </c>
      <c r="T8043" t="s">
        <v>76</v>
      </c>
      <c r="V8043" t="s">
        <v>4153</v>
      </c>
      <c r="W8043" t="s">
        <v>4154</v>
      </c>
      <c r="X8043" t="s">
        <v>168</v>
      </c>
      <c r="Y8043" t="s">
        <v>268</v>
      </c>
      <c r="Z8043" t="s">
        <v>268</v>
      </c>
      <c r="AA8043" t="s">
        <v>19</v>
      </c>
      <c r="AC8043" t="s">
        <v>14455</v>
      </c>
      <c r="AD8043">
        <v>1</v>
      </c>
      <c r="AE8043">
        <v>1</v>
      </c>
    </row>
    <row r="8044" spans="1:31">
      <c r="A8044" t="s">
        <v>14456</v>
      </c>
      <c r="B8044" s="93">
        <v>44624</v>
      </c>
      <c r="C8044" s="93">
        <v>44624</v>
      </c>
      <c r="D8044">
        <v>-2.1243292417181779E-3</v>
      </c>
      <c r="E8044">
        <v>-2.1243292417181779E-3</v>
      </c>
      <c r="F8044" t="s">
        <v>67</v>
      </c>
      <c r="G8044">
        <v>13400.664282064379</v>
      </c>
      <c r="H8044">
        <v>-28.467422992837701</v>
      </c>
      <c r="I8044">
        <v>-28.467422992837701</v>
      </c>
      <c r="J8044">
        <v>1</v>
      </c>
      <c r="L8044" t="s">
        <v>76</v>
      </c>
      <c r="M8044" t="s">
        <v>9061</v>
      </c>
      <c r="R8044" t="s">
        <v>8556</v>
      </c>
      <c r="T8044" t="s">
        <v>76</v>
      </c>
      <c r="V8044" t="s">
        <v>4153</v>
      </c>
      <c r="W8044" t="s">
        <v>4154</v>
      </c>
      <c r="X8044" t="s">
        <v>168</v>
      </c>
      <c r="Y8044" t="s">
        <v>268</v>
      </c>
      <c r="Z8044" t="s">
        <v>268</v>
      </c>
      <c r="AA8044" t="s">
        <v>19</v>
      </c>
      <c r="AC8044" t="s">
        <v>14457</v>
      </c>
      <c r="AD8044">
        <v>1</v>
      </c>
      <c r="AE8044">
        <v>1</v>
      </c>
    </row>
    <row r="8045" spans="1:31">
      <c r="A8045" t="s">
        <v>14458</v>
      </c>
      <c r="B8045" s="93">
        <v>44624</v>
      </c>
      <c r="C8045" s="93">
        <v>44624</v>
      </c>
      <c r="D8045">
        <v>-1.8676053115559239E-3</v>
      </c>
      <c r="E8045">
        <v>-1.8676053115559239E-3</v>
      </c>
      <c r="F8045" t="s">
        <v>67</v>
      </c>
      <c r="G8045">
        <v>13400.664282064379</v>
      </c>
      <c r="H8045">
        <v>-25.027151791561199</v>
      </c>
      <c r="I8045">
        <v>-25.027151791561199</v>
      </c>
      <c r="J8045">
        <v>1</v>
      </c>
      <c r="L8045" t="s">
        <v>76</v>
      </c>
      <c r="M8045" t="s">
        <v>9061</v>
      </c>
      <c r="R8045" t="s">
        <v>8556</v>
      </c>
      <c r="T8045" t="s">
        <v>76</v>
      </c>
      <c r="V8045" t="s">
        <v>4153</v>
      </c>
      <c r="W8045" t="s">
        <v>4154</v>
      </c>
      <c r="X8045" t="s">
        <v>168</v>
      </c>
      <c r="Y8045" t="s">
        <v>268</v>
      </c>
      <c r="Z8045" t="s">
        <v>268</v>
      </c>
      <c r="AA8045" t="s">
        <v>19</v>
      </c>
      <c r="AC8045" t="s">
        <v>14459</v>
      </c>
      <c r="AD8045">
        <v>1</v>
      </c>
      <c r="AE8045">
        <v>1</v>
      </c>
    </row>
    <row r="8046" spans="1:31">
      <c r="A8046" t="s">
        <v>14460</v>
      </c>
      <c r="B8046" s="93">
        <v>44624</v>
      </c>
      <c r="C8046" s="93">
        <v>44624</v>
      </c>
      <c r="D8046">
        <v>-2.8245035327701599E-3</v>
      </c>
      <c r="E8046">
        <v>-2.8245035327701599E-3</v>
      </c>
      <c r="F8046" t="s">
        <v>67</v>
      </c>
      <c r="G8046">
        <v>13400.664282064379</v>
      </c>
      <c r="H8046">
        <v>-37.850223606157748</v>
      </c>
      <c r="I8046">
        <v>-37.850223606157748</v>
      </c>
      <c r="J8046">
        <v>1</v>
      </c>
      <c r="L8046" t="s">
        <v>76</v>
      </c>
      <c r="M8046" t="s">
        <v>9061</v>
      </c>
      <c r="R8046" t="s">
        <v>8556</v>
      </c>
      <c r="T8046" t="s">
        <v>76</v>
      </c>
      <c r="V8046" t="s">
        <v>4153</v>
      </c>
      <c r="W8046" t="s">
        <v>4154</v>
      </c>
      <c r="X8046" t="s">
        <v>168</v>
      </c>
      <c r="Y8046" t="s">
        <v>268</v>
      </c>
      <c r="Z8046" t="s">
        <v>268</v>
      </c>
      <c r="AA8046" t="s">
        <v>19</v>
      </c>
      <c r="AC8046" t="s">
        <v>14461</v>
      </c>
      <c r="AD8046">
        <v>1</v>
      </c>
      <c r="AE8046">
        <v>1</v>
      </c>
    </row>
    <row r="8047" spans="1:31">
      <c r="A8047" t="s">
        <v>14462</v>
      </c>
      <c r="B8047" s="93">
        <v>44624</v>
      </c>
      <c r="C8047" s="93">
        <v>44624</v>
      </c>
      <c r="D8047">
        <v>-3.8496651752669441E-3</v>
      </c>
      <c r="E8047">
        <v>-3.8496651752669441E-3</v>
      </c>
      <c r="F8047" t="s">
        <v>67</v>
      </c>
      <c r="G8047">
        <v>13400.664282064379</v>
      </c>
      <c r="H8047">
        <v>-51.588070612106861</v>
      </c>
      <c r="I8047">
        <v>-51.588070612106861</v>
      </c>
      <c r="J8047">
        <v>1</v>
      </c>
      <c r="L8047" t="s">
        <v>76</v>
      </c>
      <c r="M8047" t="s">
        <v>9061</v>
      </c>
      <c r="R8047" t="s">
        <v>8556</v>
      </c>
      <c r="T8047" t="s">
        <v>76</v>
      </c>
      <c r="V8047" t="s">
        <v>4153</v>
      </c>
      <c r="W8047" t="s">
        <v>4154</v>
      </c>
      <c r="X8047" t="s">
        <v>168</v>
      </c>
      <c r="Y8047" t="s">
        <v>268</v>
      </c>
      <c r="Z8047" t="s">
        <v>268</v>
      </c>
      <c r="AA8047" t="s">
        <v>19</v>
      </c>
      <c r="AC8047" t="s">
        <v>14463</v>
      </c>
      <c r="AD8047">
        <v>1</v>
      </c>
      <c r="AE8047">
        <v>1</v>
      </c>
    </row>
    <row r="8048" spans="1:31">
      <c r="A8048" t="s">
        <v>14464</v>
      </c>
      <c r="B8048" s="93">
        <v>44624</v>
      </c>
      <c r="C8048" s="93">
        <v>44624</v>
      </c>
      <c r="D8048">
        <v>-1.69513753267622E-3</v>
      </c>
      <c r="E8048">
        <v>-1.69513753267622E-3</v>
      </c>
      <c r="F8048" t="s">
        <v>67</v>
      </c>
      <c r="G8048">
        <v>13400.664282064379</v>
      </c>
      <c r="H8048">
        <v>-22.71596898732097</v>
      </c>
      <c r="I8048">
        <v>-22.71596898732097</v>
      </c>
      <c r="J8048">
        <v>1</v>
      </c>
      <c r="L8048" t="s">
        <v>76</v>
      </c>
      <c r="M8048" t="s">
        <v>9061</v>
      </c>
      <c r="R8048" t="s">
        <v>8556</v>
      </c>
      <c r="T8048" t="s">
        <v>76</v>
      </c>
      <c r="V8048" t="s">
        <v>4153</v>
      </c>
      <c r="W8048" t="s">
        <v>4154</v>
      </c>
      <c r="X8048" t="s">
        <v>168</v>
      </c>
      <c r="Y8048" t="s">
        <v>268</v>
      </c>
      <c r="Z8048" t="s">
        <v>268</v>
      </c>
      <c r="AA8048" t="s">
        <v>19</v>
      </c>
      <c r="AC8048" t="s">
        <v>14465</v>
      </c>
      <c r="AD8048">
        <v>1</v>
      </c>
      <c r="AE8048">
        <v>1</v>
      </c>
    </row>
    <row r="8049" spans="1:31">
      <c r="A8049" t="s">
        <v>14466</v>
      </c>
      <c r="B8049" s="93">
        <v>44624</v>
      </c>
      <c r="C8049" s="93">
        <v>44624</v>
      </c>
      <c r="D8049">
        <v>-1.69513753267622E-3</v>
      </c>
      <c r="E8049">
        <v>-1.69513753267622E-3</v>
      </c>
      <c r="F8049" t="s">
        <v>67</v>
      </c>
      <c r="G8049">
        <v>13400.664282064379</v>
      </c>
      <c r="H8049">
        <v>-22.71596898732097</v>
      </c>
      <c r="I8049">
        <v>-22.71596898732097</v>
      </c>
      <c r="J8049">
        <v>1</v>
      </c>
      <c r="L8049" t="s">
        <v>76</v>
      </c>
      <c r="M8049" t="s">
        <v>9061</v>
      </c>
      <c r="R8049" t="s">
        <v>8556</v>
      </c>
      <c r="T8049" t="s">
        <v>76</v>
      </c>
      <c r="V8049" t="s">
        <v>4153</v>
      </c>
      <c r="W8049" t="s">
        <v>4154</v>
      </c>
      <c r="X8049" t="s">
        <v>168</v>
      </c>
      <c r="Y8049" t="s">
        <v>268</v>
      </c>
      <c r="Z8049" t="s">
        <v>268</v>
      </c>
      <c r="AA8049" t="s">
        <v>19</v>
      </c>
      <c r="AC8049" t="s">
        <v>14467</v>
      </c>
      <c r="AD8049">
        <v>1</v>
      </c>
      <c r="AE8049">
        <v>1</v>
      </c>
    </row>
    <row r="8050" spans="1:31">
      <c r="A8050" t="s">
        <v>14468</v>
      </c>
      <c r="B8050" s="93">
        <v>44624</v>
      </c>
      <c r="C8050" s="93">
        <v>44624</v>
      </c>
      <c r="D8050">
        <v>-1.89626717359355E-3</v>
      </c>
      <c r="E8050">
        <v>-1.89626717359355E-3</v>
      </c>
      <c r="F8050" t="s">
        <v>67</v>
      </c>
      <c r="G8050">
        <v>13400.664282064379</v>
      </c>
      <c r="H8050">
        <v>-25.411239782426271</v>
      </c>
      <c r="I8050">
        <v>-25.411239782426271</v>
      </c>
      <c r="J8050">
        <v>1</v>
      </c>
      <c r="L8050" t="s">
        <v>76</v>
      </c>
      <c r="M8050" t="s">
        <v>9061</v>
      </c>
      <c r="R8050" t="s">
        <v>8556</v>
      </c>
      <c r="T8050" t="s">
        <v>76</v>
      </c>
      <c r="V8050" t="s">
        <v>4153</v>
      </c>
      <c r="W8050" t="s">
        <v>4154</v>
      </c>
      <c r="X8050" t="s">
        <v>168</v>
      </c>
      <c r="Y8050" t="s">
        <v>268</v>
      </c>
      <c r="Z8050" t="s">
        <v>268</v>
      </c>
      <c r="AA8050" t="s">
        <v>19</v>
      </c>
      <c r="AC8050" t="s">
        <v>14469</v>
      </c>
      <c r="AD8050">
        <v>1</v>
      </c>
      <c r="AE8050">
        <v>1</v>
      </c>
    </row>
    <row r="8051" spans="1:31">
      <c r="A8051" t="s">
        <v>14470</v>
      </c>
      <c r="B8051" s="93">
        <v>44624</v>
      </c>
      <c r="C8051" s="93">
        <v>44624</v>
      </c>
      <c r="D8051">
        <v>-1.8352847877482581E-3</v>
      </c>
      <c r="E8051">
        <v>-1.8352847877482581E-3</v>
      </c>
      <c r="F8051" t="s">
        <v>67</v>
      </c>
      <c r="G8051">
        <v>13400.664282064379</v>
      </c>
      <c r="H8051">
        <v>-24.5940353025942</v>
      </c>
      <c r="I8051">
        <v>-24.5940353025942</v>
      </c>
      <c r="J8051">
        <v>1</v>
      </c>
      <c r="L8051" t="s">
        <v>76</v>
      </c>
      <c r="M8051" t="s">
        <v>9061</v>
      </c>
      <c r="R8051" t="s">
        <v>8556</v>
      </c>
      <c r="T8051" t="s">
        <v>76</v>
      </c>
      <c r="V8051" t="s">
        <v>4153</v>
      </c>
      <c r="W8051" t="s">
        <v>4154</v>
      </c>
      <c r="X8051" t="s">
        <v>168</v>
      </c>
      <c r="Y8051" t="s">
        <v>268</v>
      </c>
      <c r="Z8051" t="s">
        <v>268</v>
      </c>
      <c r="AA8051" t="s">
        <v>19</v>
      </c>
      <c r="AC8051" t="s">
        <v>14471</v>
      </c>
      <c r="AD8051">
        <v>1</v>
      </c>
      <c r="AE8051">
        <v>1</v>
      </c>
    </row>
    <row r="8052" spans="1:31">
      <c r="A8052" t="s">
        <v>14472</v>
      </c>
      <c r="B8052" s="93">
        <v>44624</v>
      </c>
      <c r="C8052" s="93">
        <v>44624</v>
      </c>
      <c r="D8052">
        <v>-4.1395240580758682E-3</v>
      </c>
      <c r="E8052">
        <v>-4.1395240580758682E-3</v>
      </c>
      <c r="F8052" t="s">
        <v>67</v>
      </c>
      <c r="G8052">
        <v>13400.664282064379</v>
      </c>
      <c r="H8052">
        <v>-55.472372189803501</v>
      </c>
      <c r="I8052">
        <v>-55.472372189803501</v>
      </c>
      <c r="J8052">
        <v>1</v>
      </c>
      <c r="L8052" t="s">
        <v>76</v>
      </c>
      <c r="M8052" t="s">
        <v>9061</v>
      </c>
      <c r="R8052" t="s">
        <v>8556</v>
      </c>
      <c r="T8052" t="s">
        <v>76</v>
      </c>
      <c r="V8052" t="s">
        <v>4153</v>
      </c>
      <c r="W8052" t="s">
        <v>4154</v>
      </c>
      <c r="X8052" t="s">
        <v>168</v>
      </c>
      <c r="Y8052" t="s">
        <v>268</v>
      </c>
      <c r="Z8052" t="s">
        <v>268</v>
      </c>
      <c r="AA8052" t="s">
        <v>19</v>
      </c>
      <c r="AC8052" t="s">
        <v>14473</v>
      </c>
      <c r="AD8052">
        <v>1</v>
      </c>
      <c r="AE8052">
        <v>1</v>
      </c>
    </row>
    <row r="8053" spans="1:31">
      <c r="A8053" t="s">
        <v>14474</v>
      </c>
      <c r="B8053" s="93">
        <v>44624</v>
      </c>
      <c r="C8053" s="93">
        <v>44624</v>
      </c>
      <c r="D8053">
        <v>-1.7878150885776321E-3</v>
      </c>
      <c r="E8053">
        <v>-1.7878150885776321E-3</v>
      </c>
      <c r="F8053" t="s">
        <v>67</v>
      </c>
      <c r="G8053">
        <v>13400.664282064379</v>
      </c>
      <c r="H8053">
        <v>-23.957909800438049</v>
      </c>
      <c r="I8053">
        <v>-23.957909800438049</v>
      </c>
      <c r="J8053">
        <v>1</v>
      </c>
      <c r="L8053" t="s">
        <v>76</v>
      </c>
      <c r="M8053" t="s">
        <v>9061</v>
      </c>
      <c r="R8053" t="s">
        <v>8556</v>
      </c>
      <c r="T8053" t="s">
        <v>76</v>
      </c>
      <c r="V8053" t="s">
        <v>4153</v>
      </c>
      <c r="W8053" t="s">
        <v>4154</v>
      </c>
      <c r="X8053" t="s">
        <v>168</v>
      </c>
      <c r="Y8053" t="s">
        <v>268</v>
      </c>
      <c r="Z8053" t="s">
        <v>268</v>
      </c>
      <c r="AA8053" t="s">
        <v>19</v>
      </c>
      <c r="AC8053" t="s">
        <v>14475</v>
      </c>
      <c r="AD8053">
        <v>1</v>
      </c>
      <c r="AE8053">
        <v>1</v>
      </c>
    </row>
    <row r="8054" spans="1:31">
      <c r="A8054" t="s">
        <v>14476</v>
      </c>
      <c r="B8054" s="93">
        <v>44624</v>
      </c>
      <c r="C8054" s="93">
        <v>44624</v>
      </c>
      <c r="D8054">
        <v>-3.1587303678595659E-3</v>
      </c>
      <c r="E8054">
        <v>-3.1587303678595659E-3</v>
      </c>
      <c r="F8054" t="s">
        <v>67</v>
      </c>
      <c r="G8054">
        <v>13400.664282064379</v>
      </c>
      <c r="H8054">
        <v>-42.32908521724778</v>
      </c>
      <c r="I8054">
        <v>-42.32908521724778</v>
      </c>
      <c r="J8054">
        <v>1</v>
      </c>
      <c r="L8054" t="s">
        <v>76</v>
      </c>
      <c r="M8054" t="s">
        <v>9061</v>
      </c>
      <c r="R8054" t="s">
        <v>8556</v>
      </c>
      <c r="T8054" t="s">
        <v>76</v>
      </c>
      <c r="V8054" t="s">
        <v>4153</v>
      </c>
      <c r="W8054" t="s">
        <v>4154</v>
      </c>
      <c r="X8054" t="s">
        <v>168</v>
      </c>
      <c r="Y8054" t="s">
        <v>268</v>
      </c>
      <c r="Z8054" t="s">
        <v>268</v>
      </c>
      <c r="AA8054" t="s">
        <v>19</v>
      </c>
      <c r="AC8054" t="s">
        <v>14477</v>
      </c>
      <c r="AD8054">
        <v>1</v>
      </c>
      <c r="AE8054">
        <v>1</v>
      </c>
    </row>
    <row r="8055" spans="1:31">
      <c r="A8055" t="s">
        <v>14478</v>
      </c>
      <c r="B8055" s="93">
        <v>44624</v>
      </c>
      <c r="C8055" s="93">
        <v>44624</v>
      </c>
      <c r="D8055">
        <v>-4.1395240580758682E-3</v>
      </c>
      <c r="E8055">
        <v>-4.1395240580758682E-3</v>
      </c>
      <c r="F8055" t="s">
        <v>67</v>
      </c>
      <c r="G8055">
        <v>13400.664282064379</v>
      </c>
      <c r="H8055">
        <v>-55.472372189803501</v>
      </c>
      <c r="I8055">
        <v>-55.472372189803501</v>
      </c>
      <c r="J8055">
        <v>1</v>
      </c>
      <c r="L8055" t="s">
        <v>76</v>
      </c>
      <c r="M8055" t="s">
        <v>9061</v>
      </c>
      <c r="R8055" t="s">
        <v>8556</v>
      </c>
      <c r="T8055" t="s">
        <v>76</v>
      </c>
      <c r="V8055" t="s">
        <v>4153</v>
      </c>
      <c r="W8055" t="s">
        <v>4154</v>
      </c>
      <c r="X8055" t="s">
        <v>168</v>
      </c>
      <c r="Y8055" t="s">
        <v>268</v>
      </c>
      <c r="Z8055" t="s">
        <v>268</v>
      </c>
      <c r="AA8055" t="s">
        <v>19</v>
      </c>
      <c r="AC8055" t="s">
        <v>14479</v>
      </c>
      <c r="AD8055">
        <v>1</v>
      </c>
      <c r="AE8055">
        <v>1</v>
      </c>
    </row>
    <row r="8056" spans="1:31">
      <c r="A8056" t="s">
        <v>14480</v>
      </c>
      <c r="B8056" s="93">
        <v>44624</v>
      </c>
      <c r="C8056" s="93">
        <v>44624</v>
      </c>
      <c r="D8056">
        <v>-1.0256421567011861E-3</v>
      </c>
      <c r="E8056">
        <v>-1.0256421567011861E-3</v>
      </c>
      <c r="F8056" t="s">
        <v>67</v>
      </c>
      <c r="G8056">
        <v>13400.664282064379</v>
      </c>
      <c r="H8056">
        <v>-13.74428621548507</v>
      </c>
      <c r="I8056">
        <v>-13.74428621548507</v>
      </c>
      <c r="J8056">
        <v>1</v>
      </c>
      <c r="L8056" t="s">
        <v>76</v>
      </c>
      <c r="M8056" t="s">
        <v>9061</v>
      </c>
      <c r="R8056" t="s">
        <v>8556</v>
      </c>
      <c r="T8056" t="s">
        <v>76</v>
      </c>
      <c r="V8056" t="s">
        <v>4153</v>
      </c>
      <c r="W8056" t="s">
        <v>4154</v>
      </c>
      <c r="X8056" t="s">
        <v>168</v>
      </c>
      <c r="Y8056" t="s">
        <v>268</v>
      </c>
      <c r="Z8056" t="s">
        <v>268</v>
      </c>
      <c r="AA8056" t="s">
        <v>19</v>
      </c>
      <c r="AC8056" t="s">
        <v>14481</v>
      </c>
      <c r="AD8056">
        <v>1</v>
      </c>
      <c r="AE8056">
        <v>1</v>
      </c>
    </row>
    <row r="8057" spans="1:31">
      <c r="A8057" t="s">
        <v>14482</v>
      </c>
      <c r="B8057" s="93">
        <v>44624</v>
      </c>
      <c r="C8057" s="93">
        <v>44624</v>
      </c>
      <c r="D8057">
        <v>-3.32850289777511E-3</v>
      </c>
      <c r="E8057">
        <v>-3.32850289777511E-3</v>
      </c>
      <c r="F8057" t="s">
        <v>67</v>
      </c>
      <c r="G8057">
        <v>13400.664282064379</v>
      </c>
      <c r="H8057">
        <v>-44.604149894962717</v>
      </c>
      <c r="I8057">
        <v>-44.604149894962717</v>
      </c>
      <c r="J8057">
        <v>1</v>
      </c>
      <c r="L8057" t="s">
        <v>76</v>
      </c>
      <c r="M8057" t="s">
        <v>9061</v>
      </c>
      <c r="R8057" t="s">
        <v>8556</v>
      </c>
      <c r="T8057" t="s">
        <v>76</v>
      </c>
      <c r="V8057" t="s">
        <v>4153</v>
      </c>
      <c r="W8057" t="s">
        <v>4154</v>
      </c>
      <c r="X8057" t="s">
        <v>168</v>
      </c>
      <c r="Y8057" t="s">
        <v>268</v>
      </c>
      <c r="Z8057" t="s">
        <v>268</v>
      </c>
      <c r="AA8057" t="s">
        <v>19</v>
      </c>
      <c r="AC8057" t="s">
        <v>14483</v>
      </c>
      <c r="AD8057">
        <v>1</v>
      </c>
      <c r="AE8057">
        <v>1</v>
      </c>
    </row>
    <row r="8058" spans="1:31">
      <c r="A8058" t="s">
        <v>14484</v>
      </c>
      <c r="B8058" s="93">
        <v>44624</v>
      </c>
      <c r="C8058" s="93">
        <v>44624</v>
      </c>
      <c r="D8058">
        <v>-3.3290424362699541E-3</v>
      </c>
      <c r="E8058">
        <v>-3.3290424362699541E-3</v>
      </c>
      <c r="F8058" t="s">
        <v>67</v>
      </c>
      <c r="G8058">
        <v>13400.664282064379</v>
      </c>
      <c r="H8058">
        <v>-44.611380069199377</v>
      </c>
      <c r="I8058">
        <v>-44.611380069199377</v>
      </c>
      <c r="J8058">
        <v>1</v>
      </c>
      <c r="L8058" t="s">
        <v>76</v>
      </c>
      <c r="M8058" t="s">
        <v>9061</v>
      </c>
      <c r="R8058" t="s">
        <v>8556</v>
      </c>
      <c r="T8058" t="s">
        <v>76</v>
      </c>
      <c r="V8058" t="s">
        <v>4153</v>
      </c>
      <c r="W8058" t="s">
        <v>4154</v>
      </c>
      <c r="X8058" t="s">
        <v>168</v>
      </c>
      <c r="Y8058" t="s">
        <v>268</v>
      </c>
      <c r="Z8058" t="s">
        <v>268</v>
      </c>
      <c r="AA8058" t="s">
        <v>19</v>
      </c>
      <c r="AC8058" t="s">
        <v>14485</v>
      </c>
      <c r="AD8058">
        <v>1</v>
      </c>
      <c r="AE8058">
        <v>1</v>
      </c>
    </row>
    <row r="8059" spans="1:31">
      <c r="A8059" t="s">
        <v>14486</v>
      </c>
      <c r="B8059" s="93">
        <v>44624</v>
      </c>
      <c r="C8059" s="93">
        <v>44624</v>
      </c>
      <c r="D8059">
        <v>-3.3290424362699541E-3</v>
      </c>
      <c r="E8059">
        <v>-3.3290424362699541E-3</v>
      </c>
      <c r="F8059" t="s">
        <v>67</v>
      </c>
      <c r="G8059">
        <v>13400.664282064379</v>
      </c>
      <c r="H8059">
        <v>-44.611380069199377</v>
      </c>
      <c r="I8059">
        <v>-44.611380069199377</v>
      </c>
      <c r="J8059">
        <v>1</v>
      </c>
      <c r="L8059" t="s">
        <v>76</v>
      </c>
      <c r="M8059" t="s">
        <v>9061</v>
      </c>
      <c r="R8059" t="s">
        <v>8556</v>
      </c>
      <c r="T8059" t="s">
        <v>76</v>
      </c>
      <c r="V8059" t="s">
        <v>4153</v>
      </c>
      <c r="W8059" t="s">
        <v>4154</v>
      </c>
      <c r="X8059" t="s">
        <v>168</v>
      </c>
      <c r="Y8059" t="s">
        <v>268</v>
      </c>
      <c r="Z8059" t="s">
        <v>268</v>
      </c>
      <c r="AA8059" t="s">
        <v>19</v>
      </c>
      <c r="AC8059" t="s">
        <v>14487</v>
      </c>
      <c r="AD8059">
        <v>1</v>
      </c>
      <c r="AE8059">
        <v>1</v>
      </c>
    </row>
    <row r="8060" spans="1:31">
      <c r="A8060" t="s">
        <v>14488</v>
      </c>
      <c r="B8060" s="93">
        <v>44624</v>
      </c>
      <c r="C8060" s="93">
        <v>44624</v>
      </c>
      <c r="D8060">
        <v>-3.237922540868634E-3</v>
      </c>
      <c r="E8060">
        <v>-3.237922540868634E-3</v>
      </c>
      <c r="F8060" t="s">
        <v>67</v>
      </c>
      <c r="G8060">
        <v>13400.664282064379</v>
      </c>
      <c r="H8060">
        <v>-43.390312941509457</v>
      </c>
      <c r="I8060">
        <v>-43.390312941509457</v>
      </c>
      <c r="J8060">
        <v>1</v>
      </c>
      <c r="L8060" t="s">
        <v>76</v>
      </c>
      <c r="M8060" t="s">
        <v>9061</v>
      </c>
      <c r="R8060" t="s">
        <v>8556</v>
      </c>
      <c r="T8060" t="s">
        <v>76</v>
      </c>
      <c r="V8060" t="s">
        <v>4153</v>
      </c>
      <c r="W8060" t="s">
        <v>4154</v>
      </c>
      <c r="X8060" t="s">
        <v>168</v>
      </c>
      <c r="Y8060" t="s">
        <v>268</v>
      </c>
      <c r="Z8060" t="s">
        <v>268</v>
      </c>
      <c r="AA8060" t="s">
        <v>19</v>
      </c>
      <c r="AC8060" t="s">
        <v>14489</v>
      </c>
      <c r="AD8060">
        <v>1</v>
      </c>
      <c r="AE8060">
        <v>1</v>
      </c>
    </row>
    <row r="8061" spans="1:31">
      <c r="A8061" t="s">
        <v>14490</v>
      </c>
      <c r="B8061" s="93">
        <v>44624</v>
      </c>
      <c r="C8061" s="93">
        <v>44624</v>
      </c>
      <c r="D8061">
        <v>-3.237922540868634E-3</v>
      </c>
      <c r="E8061">
        <v>-3.237922540868634E-3</v>
      </c>
      <c r="F8061" t="s">
        <v>67</v>
      </c>
      <c r="G8061">
        <v>13400.664282064379</v>
      </c>
      <c r="H8061">
        <v>-43.390312941509457</v>
      </c>
      <c r="I8061">
        <v>-43.390312941509457</v>
      </c>
      <c r="J8061">
        <v>1</v>
      </c>
      <c r="L8061" t="s">
        <v>76</v>
      </c>
      <c r="M8061" t="s">
        <v>9061</v>
      </c>
      <c r="R8061" t="s">
        <v>8556</v>
      </c>
      <c r="T8061" t="s">
        <v>76</v>
      </c>
      <c r="V8061" t="s">
        <v>4153</v>
      </c>
      <c r="W8061" t="s">
        <v>4154</v>
      </c>
      <c r="X8061" t="s">
        <v>168</v>
      </c>
      <c r="Y8061" t="s">
        <v>268</v>
      </c>
      <c r="Z8061" t="s">
        <v>268</v>
      </c>
      <c r="AA8061" t="s">
        <v>19</v>
      </c>
      <c r="AC8061" t="s">
        <v>14491</v>
      </c>
      <c r="AD8061">
        <v>1</v>
      </c>
      <c r="AE8061">
        <v>1</v>
      </c>
    </row>
    <row r="8062" spans="1:31">
      <c r="A8062" t="s">
        <v>14492</v>
      </c>
      <c r="B8062" s="93">
        <v>44624</v>
      </c>
      <c r="C8062" s="93">
        <v>44624</v>
      </c>
      <c r="D8062">
        <v>-1.0256421567011861E-3</v>
      </c>
      <c r="E8062">
        <v>-1.0256421567011861E-3</v>
      </c>
      <c r="F8062" t="s">
        <v>67</v>
      </c>
      <c r="G8062">
        <v>13400.664282064379</v>
      </c>
      <c r="H8062">
        <v>-13.74428621548507</v>
      </c>
      <c r="I8062">
        <v>-13.74428621548507</v>
      </c>
      <c r="J8062">
        <v>1</v>
      </c>
      <c r="L8062" t="s">
        <v>76</v>
      </c>
      <c r="M8062" t="s">
        <v>9061</v>
      </c>
      <c r="R8062" t="s">
        <v>8556</v>
      </c>
      <c r="T8062" t="s">
        <v>76</v>
      </c>
      <c r="V8062" t="s">
        <v>4153</v>
      </c>
      <c r="W8062" t="s">
        <v>4154</v>
      </c>
      <c r="X8062" t="s">
        <v>168</v>
      </c>
      <c r="Y8062" t="s">
        <v>268</v>
      </c>
      <c r="Z8062" t="s">
        <v>268</v>
      </c>
      <c r="AA8062" t="s">
        <v>19</v>
      </c>
      <c r="AC8062" t="s">
        <v>14493</v>
      </c>
      <c r="AD8062">
        <v>1</v>
      </c>
      <c r="AE8062">
        <v>1</v>
      </c>
    </row>
    <row r="8063" spans="1:31">
      <c r="A8063" t="s">
        <v>14494</v>
      </c>
      <c r="B8063" s="93">
        <v>44624</v>
      </c>
      <c r="C8063" s="93">
        <v>44624</v>
      </c>
      <c r="D8063">
        <v>-1.0256421567011861E-3</v>
      </c>
      <c r="E8063">
        <v>-1.0256421567011861E-3</v>
      </c>
      <c r="F8063" t="s">
        <v>67</v>
      </c>
      <c r="G8063">
        <v>13400.664282064379</v>
      </c>
      <c r="H8063">
        <v>-13.74428621548507</v>
      </c>
      <c r="I8063">
        <v>-13.74428621548507</v>
      </c>
      <c r="J8063">
        <v>1</v>
      </c>
      <c r="L8063" t="s">
        <v>76</v>
      </c>
      <c r="M8063" t="s">
        <v>9061</v>
      </c>
      <c r="R8063" t="s">
        <v>8556</v>
      </c>
      <c r="T8063" t="s">
        <v>76</v>
      </c>
      <c r="V8063" t="s">
        <v>4153</v>
      </c>
      <c r="W8063" t="s">
        <v>4154</v>
      </c>
      <c r="X8063" t="s">
        <v>168</v>
      </c>
      <c r="Y8063" t="s">
        <v>268</v>
      </c>
      <c r="Z8063" t="s">
        <v>268</v>
      </c>
      <c r="AA8063" t="s">
        <v>19</v>
      </c>
      <c r="AC8063" t="s">
        <v>14495</v>
      </c>
      <c r="AD8063">
        <v>1</v>
      </c>
      <c r="AE8063">
        <v>1</v>
      </c>
    </row>
    <row r="8064" spans="1:31">
      <c r="A8064" t="s">
        <v>14496</v>
      </c>
      <c r="B8064" s="93">
        <v>44624</v>
      </c>
      <c r="C8064" s="93">
        <v>44624</v>
      </c>
      <c r="D8064">
        <v>-1.0256421567011861E-3</v>
      </c>
      <c r="E8064">
        <v>-1.0256421567011861E-3</v>
      </c>
      <c r="F8064" t="s">
        <v>67</v>
      </c>
      <c r="G8064">
        <v>13400.664282064379</v>
      </c>
      <c r="H8064">
        <v>-13.74428621548507</v>
      </c>
      <c r="I8064">
        <v>-13.74428621548507</v>
      </c>
      <c r="J8064">
        <v>1</v>
      </c>
      <c r="L8064" t="s">
        <v>76</v>
      </c>
      <c r="M8064" t="s">
        <v>9061</v>
      </c>
      <c r="R8064" t="s">
        <v>8556</v>
      </c>
      <c r="T8064" t="s">
        <v>76</v>
      </c>
      <c r="V8064" t="s">
        <v>4153</v>
      </c>
      <c r="W8064" t="s">
        <v>4154</v>
      </c>
      <c r="X8064" t="s">
        <v>168</v>
      </c>
      <c r="Y8064" t="s">
        <v>268</v>
      </c>
      <c r="Z8064" t="s">
        <v>268</v>
      </c>
      <c r="AA8064" t="s">
        <v>19</v>
      </c>
      <c r="AC8064" t="s">
        <v>14497</v>
      </c>
      <c r="AD8064">
        <v>1</v>
      </c>
      <c r="AE8064">
        <v>1</v>
      </c>
    </row>
    <row r="8065" spans="1:31">
      <c r="A8065" t="s">
        <v>14498</v>
      </c>
      <c r="B8065" s="93">
        <v>44624</v>
      </c>
      <c r="C8065" s="93">
        <v>44624</v>
      </c>
      <c r="D8065">
        <v>-1.190063679882E-3</v>
      </c>
      <c r="E8065">
        <v>-1.190063679882E-3</v>
      </c>
      <c r="F8065" t="s">
        <v>67</v>
      </c>
      <c r="G8065">
        <v>13400.664282064379</v>
      </c>
      <c r="H8065">
        <v>-15.947643848376821</v>
      </c>
      <c r="I8065">
        <v>-15.947643848376821</v>
      </c>
      <c r="J8065">
        <v>1</v>
      </c>
      <c r="L8065" t="s">
        <v>65</v>
      </c>
      <c r="M8065" t="s">
        <v>65</v>
      </c>
      <c r="R8065" t="s">
        <v>14499</v>
      </c>
      <c r="T8065" t="s">
        <v>65</v>
      </c>
      <c r="V8065" t="s">
        <v>8402</v>
      </c>
      <c r="W8065" t="s">
        <v>7116</v>
      </c>
      <c r="X8065" t="s">
        <v>168</v>
      </c>
      <c r="Y8065" t="s">
        <v>268</v>
      </c>
      <c r="Z8065" t="s">
        <v>268</v>
      </c>
      <c r="AA8065" t="s">
        <v>19</v>
      </c>
      <c r="AC8065" t="s">
        <v>14500</v>
      </c>
      <c r="AD8065">
        <v>1</v>
      </c>
      <c r="AE8065">
        <v>1</v>
      </c>
    </row>
    <row r="8066" spans="1:31">
      <c r="A8066" t="s">
        <v>14501</v>
      </c>
      <c r="B8066" s="93">
        <v>44624</v>
      </c>
      <c r="C8066" s="93">
        <v>44624</v>
      </c>
      <c r="D8066">
        <v>-1.6023920065151999E-2</v>
      </c>
      <c r="E8066">
        <v>-1.6023920065151999E-2</v>
      </c>
      <c r="F8066" t="s">
        <v>67</v>
      </c>
      <c r="G8066">
        <v>13400.664282064379</v>
      </c>
      <c r="H8066">
        <v>-214.73117327573721</v>
      </c>
      <c r="I8066">
        <v>-214.73117327573721</v>
      </c>
      <c r="J8066">
        <v>1</v>
      </c>
      <c r="L8066" t="s">
        <v>62</v>
      </c>
      <c r="M8066" t="s">
        <v>8828</v>
      </c>
      <c r="R8066" t="s">
        <v>8556</v>
      </c>
      <c r="T8066" t="s">
        <v>62</v>
      </c>
      <c r="V8066" t="s">
        <v>1461</v>
      </c>
      <c r="W8066" t="s">
        <v>1461</v>
      </c>
      <c r="X8066" t="s">
        <v>1377</v>
      </c>
      <c r="Y8066" t="s">
        <v>1377</v>
      </c>
      <c r="Z8066" t="s">
        <v>1377</v>
      </c>
      <c r="AA8066" t="s">
        <v>29</v>
      </c>
      <c r="AC8066" t="s">
        <v>14502</v>
      </c>
      <c r="AD8066">
        <v>1</v>
      </c>
      <c r="AE8066">
        <v>1</v>
      </c>
    </row>
    <row r="8067" spans="1:31">
      <c r="A8067" t="s">
        <v>14503</v>
      </c>
      <c r="B8067" s="93">
        <v>44624</v>
      </c>
      <c r="C8067" s="93">
        <v>44624</v>
      </c>
      <c r="D8067">
        <v>-0.174474432469784</v>
      </c>
      <c r="E8067">
        <v>-0.174474432469784</v>
      </c>
      <c r="F8067" t="s">
        <v>67</v>
      </c>
      <c r="G8067">
        <v>13400.664282064379</v>
      </c>
      <c r="H8067">
        <v>-2338.073295331289</v>
      </c>
      <c r="I8067">
        <v>-2338.073295331289</v>
      </c>
      <c r="J8067">
        <v>1</v>
      </c>
      <c r="L8067" t="s">
        <v>62</v>
      </c>
      <c r="M8067" t="s">
        <v>8828</v>
      </c>
      <c r="R8067" t="s">
        <v>8556</v>
      </c>
      <c r="T8067" t="s">
        <v>62</v>
      </c>
      <c r="V8067" t="s">
        <v>1461</v>
      </c>
      <c r="W8067" t="s">
        <v>1461</v>
      </c>
      <c r="X8067" t="s">
        <v>1377</v>
      </c>
      <c r="Y8067" t="s">
        <v>1377</v>
      </c>
      <c r="Z8067" t="s">
        <v>1377</v>
      </c>
      <c r="AA8067" t="s">
        <v>29</v>
      </c>
      <c r="AC8067" t="s">
        <v>14504</v>
      </c>
      <c r="AD8067">
        <v>1</v>
      </c>
      <c r="AE8067">
        <v>1</v>
      </c>
    </row>
    <row r="8068" spans="1:31">
      <c r="A8068" t="s">
        <v>14505</v>
      </c>
      <c r="B8068" s="93">
        <v>44624</v>
      </c>
      <c r="C8068" s="93">
        <v>44624</v>
      </c>
      <c r="D8068">
        <v>-1.143767744162639</v>
      </c>
      <c r="E8068">
        <v>-1.143767744162639</v>
      </c>
      <c r="F8068" t="s">
        <v>67</v>
      </c>
      <c r="G8068">
        <v>13400.664282064379</v>
      </c>
      <c r="H8068">
        <v>-15327.24755617763</v>
      </c>
      <c r="I8068">
        <v>-15327.24755617763</v>
      </c>
      <c r="J8068">
        <v>1</v>
      </c>
      <c r="L8068" t="s">
        <v>65</v>
      </c>
      <c r="M8068" t="s">
        <v>13976</v>
      </c>
      <c r="R8068" t="s">
        <v>12998</v>
      </c>
      <c r="T8068" t="s">
        <v>65</v>
      </c>
      <c r="V8068" t="s">
        <v>12999</v>
      </c>
      <c r="W8068" t="s">
        <v>25</v>
      </c>
      <c r="X8068" t="s">
        <v>199</v>
      </c>
      <c r="Y8068" t="s">
        <v>199</v>
      </c>
      <c r="Z8068" t="s">
        <v>199</v>
      </c>
      <c r="AA8068" t="s">
        <v>28</v>
      </c>
      <c r="AC8068" t="s">
        <v>14506</v>
      </c>
      <c r="AD8068">
        <v>1</v>
      </c>
      <c r="AE8068">
        <v>1</v>
      </c>
    </row>
    <row r="8069" spans="1:31">
      <c r="A8069" t="s">
        <v>14507</v>
      </c>
      <c r="B8069" s="93">
        <v>44624</v>
      </c>
      <c r="C8069" s="93">
        <v>44624</v>
      </c>
      <c r="D8069">
        <v>-1.1435825494899829</v>
      </c>
      <c r="E8069">
        <v>-1.1435825494899829</v>
      </c>
      <c r="F8069" t="s">
        <v>67</v>
      </c>
      <c r="G8069">
        <v>13400.664282064379</v>
      </c>
      <c r="H8069">
        <v>-15324.765824542539</v>
      </c>
      <c r="I8069">
        <v>-15324.765824542539</v>
      </c>
      <c r="J8069">
        <v>1</v>
      </c>
      <c r="L8069" t="s">
        <v>65</v>
      </c>
      <c r="R8069" t="s">
        <v>12998</v>
      </c>
      <c r="T8069" t="s">
        <v>65</v>
      </c>
      <c r="V8069" t="s">
        <v>12999</v>
      </c>
      <c r="W8069" t="s">
        <v>25</v>
      </c>
      <c r="X8069" t="s">
        <v>199</v>
      </c>
      <c r="Y8069" t="s">
        <v>199</v>
      </c>
      <c r="Z8069" t="s">
        <v>199</v>
      </c>
      <c r="AA8069" t="s">
        <v>28</v>
      </c>
      <c r="AC8069" t="s">
        <v>14508</v>
      </c>
      <c r="AD8069">
        <v>1</v>
      </c>
      <c r="AE8069">
        <v>1</v>
      </c>
    </row>
    <row r="8070" spans="1:31">
      <c r="A8070" t="s">
        <v>14509</v>
      </c>
      <c r="B8070" s="93">
        <v>44624</v>
      </c>
      <c r="C8070" s="93">
        <v>44624</v>
      </c>
      <c r="D8070">
        <v>-0.64365542196162406</v>
      </c>
      <c r="E8070">
        <v>-0.64365542196162406</v>
      </c>
      <c r="F8070" t="s">
        <v>67</v>
      </c>
      <c r="G8070">
        <v>13400.664282064379</v>
      </c>
      <c r="H8070">
        <v>-8625.4102230382159</v>
      </c>
      <c r="I8070">
        <v>-8625.4102230382159</v>
      </c>
      <c r="J8070">
        <v>1</v>
      </c>
      <c r="L8070" t="s">
        <v>65</v>
      </c>
      <c r="M8070" t="s">
        <v>13404</v>
      </c>
      <c r="R8070" t="s">
        <v>12998</v>
      </c>
      <c r="T8070" t="s">
        <v>65</v>
      </c>
      <c r="V8070" t="s">
        <v>12999</v>
      </c>
      <c r="W8070" t="s">
        <v>25</v>
      </c>
      <c r="X8070" t="s">
        <v>199</v>
      </c>
      <c r="Y8070" t="s">
        <v>199</v>
      </c>
      <c r="Z8070" t="s">
        <v>199</v>
      </c>
      <c r="AA8070" t="s">
        <v>28</v>
      </c>
      <c r="AC8070" t="s">
        <v>14510</v>
      </c>
      <c r="AD8070">
        <v>1</v>
      </c>
      <c r="AE8070">
        <v>1</v>
      </c>
    </row>
    <row r="8071" spans="1:31">
      <c r="A8071" t="s">
        <v>14511</v>
      </c>
      <c r="B8071" s="93">
        <v>44624</v>
      </c>
      <c r="C8071" s="93">
        <v>44624</v>
      </c>
      <c r="D8071">
        <v>-1.143629952396044</v>
      </c>
      <c r="E8071">
        <v>-1.143629952396044</v>
      </c>
      <c r="F8071" t="s">
        <v>67</v>
      </c>
      <c r="G8071">
        <v>13400.664282064379</v>
      </c>
      <c r="H8071">
        <v>-15325.401054972661</v>
      </c>
      <c r="I8071">
        <v>-15325.401054972661</v>
      </c>
      <c r="J8071">
        <v>1</v>
      </c>
      <c r="L8071" t="s">
        <v>65</v>
      </c>
      <c r="M8071" t="s">
        <v>14512</v>
      </c>
      <c r="R8071" t="s">
        <v>12998</v>
      </c>
      <c r="T8071" t="s">
        <v>65</v>
      </c>
      <c r="V8071" t="s">
        <v>12999</v>
      </c>
      <c r="W8071" t="s">
        <v>25</v>
      </c>
      <c r="X8071" t="s">
        <v>199</v>
      </c>
      <c r="Y8071" t="s">
        <v>199</v>
      </c>
      <c r="Z8071" t="s">
        <v>199</v>
      </c>
      <c r="AA8071" t="s">
        <v>28</v>
      </c>
      <c r="AC8071" t="s">
        <v>14513</v>
      </c>
      <c r="AD8071">
        <v>1</v>
      </c>
      <c r="AE8071">
        <v>1</v>
      </c>
    </row>
    <row r="8072" spans="1:31">
      <c r="A8072" t="s">
        <v>14514</v>
      </c>
      <c r="B8072" s="93">
        <v>44624</v>
      </c>
      <c r="C8072" s="93">
        <v>44624</v>
      </c>
      <c r="D8072">
        <v>-1.1437289032912339</v>
      </c>
      <c r="E8072">
        <v>-1.1437289032912339</v>
      </c>
      <c r="F8072" t="s">
        <v>67</v>
      </c>
      <c r="G8072">
        <v>13400.664282064379</v>
      </c>
      <c r="H8072">
        <v>-15326.72706269951</v>
      </c>
      <c r="I8072">
        <v>-15326.72706269951</v>
      </c>
      <c r="J8072">
        <v>1</v>
      </c>
      <c r="L8072" t="s">
        <v>65</v>
      </c>
      <c r="M8072" t="s">
        <v>14515</v>
      </c>
      <c r="R8072" t="s">
        <v>12998</v>
      </c>
      <c r="T8072" t="s">
        <v>65</v>
      </c>
      <c r="V8072" t="s">
        <v>12999</v>
      </c>
      <c r="W8072" t="s">
        <v>25</v>
      </c>
      <c r="X8072" t="s">
        <v>199</v>
      </c>
      <c r="Y8072" t="s">
        <v>199</v>
      </c>
      <c r="Z8072" t="s">
        <v>199</v>
      </c>
      <c r="AA8072" t="s">
        <v>28</v>
      </c>
      <c r="AC8072" t="s">
        <v>14516</v>
      </c>
      <c r="AD8072">
        <v>1</v>
      </c>
      <c r="AE8072">
        <v>1</v>
      </c>
    </row>
    <row r="8073" spans="1:31">
      <c r="A8073" t="s">
        <v>14517</v>
      </c>
      <c r="B8073" s="93">
        <v>44624</v>
      </c>
      <c r="C8073" s="93">
        <v>44624</v>
      </c>
      <c r="D8073">
        <v>-1.1435477320585159</v>
      </c>
      <c r="E8073">
        <v>-1.1435477320585159</v>
      </c>
      <c r="F8073" t="s">
        <v>67</v>
      </c>
      <c r="G8073">
        <v>13400.664282064379</v>
      </c>
      <c r="H8073">
        <v>-15324.29924783229</v>
      </c>
      <c r="I8073">
        <v>-15324.29924783229</v>
      </c>
      <c r="J8073">
        <v>1</v>
      </c>
      <c r="L8073" t="s">
        <v>65</v>
      </c>
      <c r="M8073" t="s">
        <v>14518</v>
      </c>
      <c r="R8073" t="s">
        <v>12998</v>
      </c>
      <c r="T8073" t="s">
        <v>65</v>
      </c>
      <c r="V8073" t="s">
        <v>12999</v>
      </c>
      <c r="W8073" t="s">
        <v>25</v>
      </c>
      <c r="X8073" t="s">
        <v>199</v>
      </c>
      <c r="Y8073" t="s">
        <v>199</v>
      </c>
      <c r="Z8073" t="s">
        <v>199</v>
      </c>
      <c r="AA8073" t="s">
        <v>28</v>
      </c>
      <c r="AC8073" t="s">
        <v>14519</v>
      </c>
      <c r="AD8073">
        <v>1</v>
      </c>
      <c r="AE8073">
        <v>1</v>
      </c>
    </row>
    <row r="8074" spans="1:31">
      <c r="A8074" t="s">
        <v>14520</v>
      </c>
      <c r="B8074" s="93">
        <v>44624</v>
      </c>
      <c r="C8074" s="93">
        <v>44624</v>
      </c>
      <c r="D8074">
        <v>-1.1440068918055759</v>
      </c>
      <c r="E8074">
        <v>-1.1440068918055759</v>
      </c>
      <c r="F8074" t="s">
        <v>67</v>
      </c>
      <c r="G8074">
        <v>13400.664282064379</v>
      </c>
      <c r="H8074">
        <v>-15330.45229345448</v>
      </c>
      <c r="I8074">
        <v>-15330.45229345448</v>
      </c>
      <c r="J8074">
        <v>1</v>
      </c>
      <c r="L8074" t="s">
        <v>65</v>
      </c>
      <c r="M8074" t="s">
        <v>217</v>
      </c>
      <c r="R8074" t="s">
        <v>12998</v>
      </c>
      <c r="T8074" t="s">
        <v>65</v>
      </c>
      <c r="V8074" t="s">
        <v>12999</v>
      </c>
      <c r="W8074" t="s">
        <v>25</v>
      </c>
      <c r="X8074" t="s">
        <v>199</v>
      </c>
      <c r="Y8074" t="s">
        <v>199</v>
      </c>
      <c r="Z8074" t="s">
        <v>199</v>
      </c>
      <c r="AA8074" t="s">
        <v>28</v>
      </c>
      <c r="AC8074" t="s">
        <v>14521</v>
      </c>
      <c r="AD8074">
        <v>1</v>
      </c>
      <c r="AE8074">
        <v>1</v>
      </c>
    </row>
    <row r="8075" spans="1:31">
      <c r="A8075" t="s">
        <v>14522</v>
      </c>
      <c r="B8075" s="93">
        <v>44624</v>
      </c>
      <c r="C8075" s="93">
        <v>44624</v>
      </c>
      <c r="D8075">
        <v>-1.1437825672301569</v>
      </c>
      <c r="E8075">
        <v>-1.1437825672301569</v>
      </c>
      <c r="F8075" t="s">
        <v>67</v>
      </c>
      <c r="G8075">
        <v>13400.664282064379</v>
      </c>
      <c r="H8075">
        <v>-15327.44619512907</v>
      </c>
      <c r="I8075">
        <v>-15327.44619512907</v>
      </c>
      <c r="J8075">
        <v>1</v>
      </c>
      <c r="L8075" t="s">
        <v>65</v>
      </c>
      <c r="M8075" t="s">
        <v>9526</v>
      </c>
      <c r="R8075" t="s">
        <v>12998</v>
      </c>
      <c r="T8075" t="s">
        <v>65</v>
      </c>
      <c r="V8075" t="s">
        <v>12999</v>
      </c>
      <c r="W8075" t="s">
        <v>25</v>
      </c>
      <c r="X8075" t="s">
        <v>199</v>
      </c>
      <c r="Y8075" t="s">
        <v>199</v>
      </c>
      <c r="Z8075" t="s">
        <v>199</v>
      </c>
      <c r="AA8075" t="s">
        <v>28</v>
      </c>
      <c r="AC8075" t="s">
        <v>14523</v>
      </c>
      <c r="AD8075">
        <v>1</v>
      </c>
      <c r="AE8075">
        <v>1</v>
      </c>
    </row>
    <row r="8076" spans="1:31">
      <c r="A8076" t="s">
        <v>14524</v>
      </c>
      <c r="B8076" s="93">
        <v>44624</v>
      </c>
      <c r="C8076" s="93">
        <v>44624</v>
      </c>
      <c r="D8076">
        <v>-1.9980568423444201E-3</v>
      </c>
      <c r="E8076">
        <v>-1.9980568423444201E-3</v>
      </c>
      <c r="F8076" t="s">
        <v>67</v>
      </c>
      <c r="G8076">
        <v>13400.664282064379</v>
      </c>
      <c r="H8076">
        <v>-26.775288960739221</v>
      </c>
      <c r="I8076">
        <v>-26.775288960739221</v>
      </c>
      <c r="J8076">
        <v>1</v>
      </c>
      <c r="L8076" t="s">
        <v>65</v>
      </c>
      <c r="M8076" t="s">
        <v>9061</v>
      </c>
      <c r="R8076" t="s">
        <v>13827</v>
      </c>
      <c r="T8076" t="s">
        <v>65</v>
      </c>
      <c r="V8076" t="s">
        <v>4153</v>
      </c>
      <c r="W8076" t="s">
        <v>4154</v>
      </c>
      <c r="X8076" t="s">
        <v>168</v>
      </c>
      <c r="Y8076" t="s">
        <v>268</v>
      </c>
      <c r="Z8076" t="s">
        <v>268</v>
      </c>
      <c r="AA8076" t="s">
        <v>19</v>
      </c>
      <c r="AC8076" t="s">
        <v>14525</v>
      </c>
      <c r="AD8076">
        <v>1</v>
      </c>
      <c r="AE8076">
        <v>1</v>
      </c>
    </row>
    <row r="8077" spans="1:31">
      <c r="A8077" t="s">
        <v>14526</v>
      </c>
      <c r="B8077" s="93">
        <v>44624</v>
      </c>
      <c r="C8077" s="93">
        <v>44624</v>
      </c>
      <c r="D8077">
        <v>-2.2748520162492489E-3</v>
      </c>
      <c r="E8077">
        <v>-2.2748520162492489E-3</v>
      </c>
      <c r="F8077" t="s">
        <v>67</v>
      </c>
      <c r="G8077">
        <v>13400.664282064379</v>
      </c>
      <c r="H8077">
        <v>-30.484528161133461</v>
      </c>
      <c r="I8077">
        <v>-30.484528161133461</v>
      </c>
      <c r="J8077">
        <v>1</v>
      </c>
      <c r="L8077" t="s">
        <v>65</v>
      </c>
      <c r="M8077" t="s">
        <v>9061</v>
      </c>
      <c r="R8077" t="s">
        <v>13827</v>
      </c>
      <c r="T8077" t="s">
        <v>65</v>
      </c>
      <c r="V8077" t="s">
        <v>4153</v>
      </c>
      <c r="W8077" t="s">
        <v>4154</v>
      </c>
      <c r="X8077" t="s">
        <v>168</v>
      </c>
      <c r="Y8077" t="s">
        <v>268</v>
      </c>
      <c r="Z8077" t="s">
        <v>268</v>
      </c>
      <c r="AA8077" t="s">
        <v>19</v>
      </c>
      <c r="AC8077" t="s">
        <v>14527</v>
      </c>
      <c r="AD8077">
        <v>1</v>
      </c>
      <c r="AE8077">
        <v>1</v>
      </c>
    </row>
    <row r="8078" spans="1:31">
      <c r="A8078" t="s">
        <v>14528</v>
      </c>
      <c r="B8078" s="93">
        <v>44624</v>
      </c>
      <c r="C8078" s="93">
        <v>44624</v>
      </c>
      <c r="D8078">
        <v>-3.39209259947115E-3</v>
      </c>
      <c r="E8078">
        <v>-3.39209259947115E-3</v>
      </c>
      <c r="F8078" t="s">
        <v>67</v>
      </c>
      <c r="G8078">
        <v>13400.664282064379</v>
      </c>
      <c r="H8078">
        <v>-45.456294139187968</v>
      </c>
      <c r="I8078">
        <v>-45.456294139187968</v>
      </c>
      <c r="J8078">
        <v>1</v>
      </c>
      <c r="L8078" t="s">
        <v>65</v>
      </c>
      <c r="M8078" t="s">
        <v>9061</v>
      </c>
      <c r="R8078" t="s">
        <v>13827</v>
      </c>
      <c r="T8078" t="s">
        <v>65</v>
      </c>
      <c r="V8078" t="s">
        <v>4153</v>
      </c>
      <c r="W8078" t="s">
        <v>4154</v>
      </c>
      <c r="X8078" t="s">
        <v>168</v>
      </c>
      <c r="Y8078" t="s">
        <v>268</v>
      </c>
      <c r="Z8078" t="s">
        <v>268</v>
      </c>
      <c r="AA8078" t="s">
        <v>19</v>
      </c>
      <c r="AC8078" t="s">
        <v>14529</v>
      </c>
      <c r="AD8078">
        <v>1</v>
      </c>
      <c r="AE8078">
        <v>1</v>
      </c>
    </row>
    <row r="8079" spans="1:31">
      <c r="A8079" t="s">
        <v>14530</v>
      </c>
      <c r="B8079" s="93">
        <v>44624</v>
      </c>
      <c r="C8079" s="93">
        <v>44624</v>
      </c>
      <c r="D8079">
        <v>-2.61296236498024E-3</v>
      </c>
      <c r="E8079">
        <v>-2.61296236498024E-3</v>
      </c>
      <c r="F8079" t="s">
        <v>67</v>
      </c>
      <c r="G8079">
        <v>13400.664282064379</v>
      </c>
      <c r="H8079">
        <v>-35.015431434769177</v>
      </c>
      <c r="I8079">
        <v>-35.015431434769177</v>
      </c>
      <c r="J8079">
        <v>1</v>
      </c>
      <c r="L8079" t="s">
        <v>65</v>
      </c>
      <c r="M8079" t="s">
        <v>9061</v>
      </c>
      <c r="R8079" t="s">
        <v>13827</v>
      </c>
      <c r="T8079" t="s">
        <v>65</v>
      </c>
      <c r="V8079" t="s">
        <v>4153</v>
      </c>
      <c r="W8079" t="s">
        <v>4154</v>
      </c>
      <c r="X8079" t="s">
        <v>168</v>
      </c>
      <c r="Y8079" t="s">
        <v>268</v>
      </c>
      <c r="Z8079" t="s">
        <v>268</v>
      </c>
      <c r="AA8079" t="s">
        <v>19</v>
      </c>
      <c r="AC8079" t="s">
        <v>14531</v>
      </c>
      <c r="AD8079">
        <v>1</v>
      </c>
      <c r="AE8079">
        <v>1</v>
      </c>
    </row>
    <row r="8080" spans="1:31">
      <c r="A8080" t="s">
        <v>14532</v>
      </c>
      <c r="B8080" s="93">
        <v>44624</v>
      </c>
      <c r="C8080" s="93">
        <v>44624</v>
      </c>
      <c r="D8080">
        <v>-2.9080246910273E-3</v>
      </c>
      <c r="E8080">
        <v>-2.9080246910273E-3</v>
      </c>
      <c r="F8080" t="s">
        <v>67</v>
      </c>
      <c r="G8080">
        <v>13400.664282064379</v>
      </c>
      <c r="H8080">
        <v>-38.969462608410858</v>
      </c>
      <c r="I8080">
        <v>-38.969462608410858</v>
      </c>
      <c r="J8080">
        <v>1</v>
      </c>
      <c r="L8080" t="s">
        <v>65</v>
      </c>
      <c r="M8080" t="s">
        <v>9061</v>
      </c>
      <c r="R8080" t="s">
        <v>13827</v>
      </c>
      <c r="T8080" t="s">
        <v>65</v>
      </c>
      <c r="V8080" t="s">
        <v>4153</v>
      </c>
      <c r="W8080" t="s">
        <v>4154</v>
      </c>
      <c r="X8080" t="s">
        <v>168</v>
      </c>
      <c r="Y8080" t="s">
        <v>268</v>
      </c>
      <c r="Z8080" t="s">
        <v>268</v>
      </c>
      <c r="AA8080" t="s">
        <v>19</v>
      </c>
      <c r="AC8080" t="s">
        <v>14533</v>
      </c>
      <c r="AD8080">
        <v>1</v>
      </c>
      <c r="AE8080">
        <v>1</v>
      </c>
    </row>
    <row r="8081" spans="1:31">
      <c r="A8081" t="s">
        <v>14534</v>
      </c>
      <c r="B8081" s="93">
        <v>44624</v>
      </c>
      <c r="C8081" s="93">
        <v>44624</v>
      </c>
      <c r="D8081">
        <v>-3.6270552823873619E-3</v>
      </c>
      <c r="E8081">
        <v>-3.6270552823873619E-3</v>
      </c>
      <c r="F8081" t="s">
        <v>67</v>
      </c>
      <c r="G8081">
        <v>13400.664282064379</v>
      </c>
      <c r="H8081">
        <v>-48.604950171761267</v>
      </c>
      <c r="I8081">
        <v>-48.604950171761267</v>
      </c>
      <c r="J8081">
        <v>1</v>
      </c>
      <c r="L8081" t="s">
        <v>65</v>
      </c>
      <c r="M8081" t="s">
        <v>9061</v>
      </c>
      <c r="R8081" t="s">
        <v>13827</v>
      </c>
      <c r="T8081" t="s">
        <v>65</v>
      </c>
      <c r="V8081" t="s">
        <v>4153</v>
      </c>
      <c r="W8081" t="s">
        <v>4154</v>
      </c>
      <c r="X8081" t="s">
        <v>168</v>
      </c>
      <c r="Y8081" t="s">
        <v>268</v>
      </c>
      <c r="Z8081" t="s">
        <v>268</v>
      </c>
      <c r="AA8081" t="s">
        <v>19</v>
      </c>
      <c r="AC8081" t="s">
        <v>14535</v>
      </c>
      <c r="AD8081">
        <v>1</v>
      </c>
      <c r="AE8081">
        <v>1</v>
      </c>
    </row>
    <row r="8082" spans="1:31">
      <c r="A8082" t="s">
        <v>14536</v>
      </c>
      <c r="B8082" s="93">
        <v>44624</v>
      </c>
      <c r="C8082" s="93">
        <v>44624</v>
      </c>
      <c r="D8082">
        <v>-2.8845625745571122E-3</v>
      </c>
      <c r="E8082">
        <v>-2.8845625745571122E-3</v>
      </c>
      <c r="F8082" t="s">
        <v>67</v>
      </c>
      <c r="G8082">
        <v>13400.664282064379</v>
      </c>
      <c r="H8082">
        <v>-38.655054662247167</v>
      </c>
      <c r="I8082">
        <v>-38.655054662247167</v>
      </c>
      <c r="J8082">
        <v>1</v>
      </c>
      <c r="L8082" t="s">
        <v>65</v>
      </c>
      <c r="M8082" t="s">
        <v>9061</v>
      </c>
      <c r="R8082" t="s">
        <v>13827</v>
      </c>
      <c r="T8082" t="s">
        <v>65</v>
      </c>
      <c r="V8082" t="s">
        <v>4153</v>
      </c>
      <c r="W8082" t="s">
        <v>4154</v>
      </c>
      <c r="X8082" t="s">
        <v>168</v>
      </c>
      <c r="Y8082" t="s">
        <v>268</v>
      </c>
      <c r="Z8082" t="s">
        <v>268</v>
      </c>
      <c r="AA8082" t="s">
        <v>19</v>
      </c>
      <c r="AC8082" t="s">
        <v>14537</v>
      </c>
      <c r="AD8082">
        <v>1</v>
      </c>
      <c r="AE8082">
        <v>1</v>
      </c>
    </row>
    <row r="8083" spans="1:31">
      <c r="A8083" t="s">
        <v>14538</v>
      </c>
      <c r="B8083" s="93">
        <v>44624</v>
      </c>
      <c r="C8083" s="93">
        <v>44624</v>
      </c>
      <c r="D8083">
        <v>-5.1621233825174442E-3</v>
      </c>
      <c r="E8083">
        <v>-5.1621233825174442E-3</v>
      </c>
      <c r="F8083" t="s">
        <v>67</v>
      </c>
      <c r="G8083">
        <v>13400.664282064379</v>
      </c>
      <c r="H8083">
        <v>-69.175882431710903</v>
      </c>
      <c r="I8083">
        <v>-69.175882431710903</v>
      </c>
      <c r="J8083">
        <v>1</v>
      </c>
      <c r="L8083" t="s">
        <v>65</v>
      </c>
      <c r="M8083" t="s">
        <v>9061</v>
      </c>
      <c r="R8083" t="s">
        <v>13827</v>
      </c>
      <c r="T8083" t="s">
        <v>65</v>
      </c>
      <c r="V8083" t="s">
        <v>4153</v>
      </c>
      <c r="W8083" t="s">
        <v>4154</v>
      </c>
      <c r="X8083" t="s">
        <v>168</v>
      </c>
      <c r="Y8083" t="s">
        <v>268</v>
      </c>
      <c r="Z8083" t="s">
        <v>268</v>
      </c>
      <c r="AA8083" t="s">
        <v>19</v>
      </c>
      <c r="AC8083" t="s">
        <v>14539</v>
      </c>
      <c r="AD8083">
        <v>1</v>
      </c>
      <c r="AE8083">
        <v>1</v>
      </c>
    </row>
    <row r="8084" spans="1:31">
      <c r="A8084" t="s">
        <v>14540</v>
      </c>
      <c r="B8084" s="93">
        <v>44624</v>
      </c>
      <c r="C8084" s="93">
        <v>44624</v>
      </c>
      <c r="D8084">
        <v>-3.0252072254896901E-3</v>
      </c>
      <c r="E8084">
        <v>-3.0252072254896901E-3</v>
      </c>
      <c r="F8084" t="s">
        <v>67</v>
      </c>
      <c r="G8084">
        <v>13400.664282064379</v>
      </c>
      <c r="H8084">
        <v>-40.539786412462789</v>
      </c>
      <c r="I8084">
        <v>-40.539786412462789</v>
      </c>
      <c r="J8084">
        <v>1</v>
      </c>
      <c r="L8084" t="s">
        <v>65</v>
      </c>
      <c r="M8084" t="s">
        <v>9061</v>
      </c>
      <c r="R8084" t="s">
        <v>13827</v>
      </c>
      <c r="T8084" t="s">
        <v>65</v>
      </c>
      <c r="V8084" t="s">
        <v>4153</v>
      </c>
      <c r="W8084" t="s">
        <v>4154</v>
      </c>
      <c r="X8084" t="s">
        <v>168</v>
      </c>
      <c r="Y8084" t="s">
        <v>268</v>
      </c>
      <c r="Z8084" t="s">
        <v>268</v>
      </c>
      <c r="AA8084" t="s">
        <v>19</v>
      </c>
      <c r="AC8084" t="s">
        <v>14541</v>
      </c>
      <c r="AD8084">
        <v>1</v>
      </c>
      <c r="AE8084">
        <v>1</v>
      </c>
    </row>
    <row r="8085" spans="1:31">
      <c r="A8085" t="s">
        <v>14542</v>
      </c>
      <c r="B8085" s="93">
        <v>44624</v>
      </c>
      <c r="C8085" s="93">
        <v>44624</v>
      </c>
      <c r="D8085">
        <v>-3.6042199038444729E-3</v>
      </c>
      <c r="E8085">
        <v>-3.6042199038444729E-3</v>
      </c>
      <c r="F8085" t="s">
        <v>67</v>
      </c>
      <c r="G8085">
        <v>13400.664282064379</v>
      </c>
      <c r="H8085">
        <v>-48.29894093015416</v>
      </c>
      <c r="I8085">
        <v>-48.29894093015416</v>
      </c>
      <c r="J8085">
        <v>1</v>
      </c>
      <c r="L8085" t="s">
        <v>65</v>
      </c>
      <c r="M8085" t="s">
        <v>9061</v>
      </c>
      <c r="R8085" t="s">
        <v>13827</v>
      </c>
      <c r="T8085" t="s">
        <v>65</v>
      </c>
      <c r="V8085" t="s">
        <v>4153</v>
      </c>
      <c r="W8085" t="s">
        <v>4154</v>
      </c>
      <c r="X8085" t="s">
        <v>168</v>
      </c>
      <c r="Y8085" t="s">
        <v>268</v>
      </c>
      <c r="Z8085" t="s">
        <v>268</v>
      </c>
      <c r="AA8085" t="s">
        <v>19</v>
      </c>
      <c r="AC8085" t="s">
        <v>14543</v>
      </c>
      <c r="AD8085">
        <v>1</v>
      </c>
      <c r="AE8085">
        <v>1</v>
      </c>
    </row>
    <row r="8086" spans="1:31">
      <c r="A8086" t="s">
        <v>14544</v>
      </c>
      <c r="B8086" s="93">
        <v>44624</v>
      </c>
      <c r="C8086" s="93">
        <v>44624</v>
      </c>
      <c r="D8086">
        <v>-1.000666553643049</v>
      </c>
      <c r="E8086">
        <v>-1.000666553643049</v>
      </c>
      <c r="F8086" t="s">
        <v>67</v>
      </c>
      <c r="G8086">
        <v>13400.664282064379</v>
      </c>
      <c r="H8086">
        <v>-13409.596543660869</v>
      </c>
      <c r="I8086">
        <v>-13409.596543660869</v>
      </c>
      <c r="J8086">
        <v>1</v>
      </c>
      <c r="L8086" t="s">
        <v>65</v>
      </c>
      <c r="R8086" t="s">
        <v>12998</v>
      </c>
      <c r="T8086" t="s">
        <v>65</v>
      </c>
      <c r="V8086" t="s">
        <v>12999</v>
      </c>
      <c r="W8086" t="s">
        <v>25</v>
      </c>
      <c r="X8086" t="s">
        <v>199</v>
      </c>
      <c r="Y8086" t="s">
        <v>199</v>
      </c>
      <c r="Z8086" t="s">
        <v>199</v>
      </c>
      <c r="AA8086" t="s">
        <v>28</v>
      </c>
      <c r="AC8086" t="s">
        <v>14545</v>
      </c>
      <c r="AD8086">
        <v>1</v>
      </c>
      <c r="AE8086">
        <v>1</v>
      </c>
    </row>
    <row r="8087" spans="1:31">
      <c r="A8087" t="s">
        <v>14546</v>
      </c>
      <c r="B8087" s="93">
        <v>44624</v>
      </c>
      <c r="C8087" s="93">
        <v>44624</v>
      </c>
      <c r="D8087">
        <v>-1.874098144922492E-3</v>
      </c>
      <c r="E8087">
        <v>-1.874098144922492E-3</v>
      </c>
      <c r="F8087" t="s">
        <v>67</v>
      </c>
      <c r="G8087">
        <v>13400.664282064379</v>
      </c>
      <c r="H8087">
        <v>-25.11416007174596</v>
      </c>
      <c r="I8087">
        <v>-25.11416007174596</v>
      </c>
      <c r="J8087">
        <v>1</v>
      </c>
      <c r="L8087" t="s">
        <v>65</v>
      </c>
      <c r="M8087" t="s">
        <v>9061</v>
      </c>
      <c r="R8087" t="s">
        <v>13827</v>
      </c>
      <c r="T8087" t="s">
        <v>65</v>
      </c>
      <c r="V8087" t="s">
        <v>4153</v>
      </c>
      <c r="W8087" t="s">
        <v>4154</v>
      </c>
      <c r="X8087" t="s">
        <v>168</v>
      </c>
      <c r="Y8087" t="s">
        <v>268</v>
      </c>
      <c r="Z8087" t="s">
        <v>268</v>
      </c>
      <c r="AA8087" t="s">
        <v>19</v>
      </c>
      <c r="AC8087" t="s">
        <v>14547</v>
      </c>
      <c r="AD8087">
        <v>1</v>
      </c>
      <c r="AE8087">
        <v>1</v>
      </c>
    </row>
    <row r="8088" spans="1:31">
      <c r="A8088" t="s">
        <v>14548</v>
      </c>
      <c r="B8088" s="93">
        <v>44624</v>
      </c>
      <c r="C8088" s="93">
        <v>44624</v>
      </c>
      <c r="D8088">
        <v>-2.0438550224668038E-3</v>
      </c>
      <c r="E8088">
        <v>-2.0438550224668038E-3</v>
      </c>
      <c r="F8088" t="s">
        <v>67</v>
      </c>
      <c r="G8088">
        <v>13400.664282064379</v>
      </c>
      <c r="H8088">
        <v>-27.3890149972888</v>
      </c>
      <c r="I8088">
        <v>-27.3890149972888</v>
      </c>
      <c r="J8088">
        <v>1</v>
      </c>
      <c r="L8088" t="s">
        <v>65</v>
      </c>
      <c r="M8088" t="s">
        <v>9061</v>
      </c>
      <c r="R8088" t="s">
        <v>13827</v>
      </c>
      <c r="T8088" t="s">
        <v>65</v>
      </c>
      <c r="V8088" t="s">
        <v>4153</v>
      </c>
      <c r="W8088" t="s">
        <v>4154</v>
      </c>
      <c r="X8088" t="s">
        <v>168</v>
      </c>
      <c r="Y8088" t="s">
        <v>268</v>
      </c>
      <c r="Z8088" t="s">
        <v>268</v>
      </c>
      <c r="AA8088" t="s">
        <v>19</v>
      </c>
      <c r="AC8088" t="s">
        <v>14549</v>
      </c>
      <c r="AD8088">
        <v>1</v>
      </c>
      <c r="AE8088">
        <v>1</v>
      </c>
    </row>
    <row r="8089" spans="1:31">
      <c r="A8089" t="s">
        <v>14550</v>
      </c>
      <c r="B8089" s="93">
        <v>44624</v>
      </c>
      <c r="C8089" s="93">
        <v>44624</v>
      </c>
      <c r="D8089">
        <v>-3.5493539234658401E-3</v>
      </c>
      <c r="E8089">
        <v>-3.5493539234658401E-3</v>
      </c>
      <c r="F8089" t="s">
        <v>67</v>
      </c>
      <c r="G8089">
        <v>13400.664282064379</v>
      </c>
      <c r="H8089">
        <v>-47.563700346593762</v>
      </c>
      <c r="I8089">
        <v>-47.563700346593762</v>
      </c>
      <c r="J8089">
        <v>1</v>
      </c>
      <c r="L8089" t="s">
        <v>65</v>
      </c>
      <c r="M8089" t="s">
        <v>9061</v>
      </c>
      <c r="R8089" t="s">
        <v>13827</v>
      </c>
      <c r="T8089" t="s">
        <v>65</v>
      </c>
      <c r="V8089" t="s">
        <v>4153</v>
      </c>
      <c r="W8089" t="s">
        <v>4154</v>
      </c>
      <c r="X8089" t="s">
        <v>168</v>
      </c>
      <c r="Y8089" t="s">
        <v>268</v>
      </c>
      <c r="Z8089" t="s">
        <v>268</v>
      </c>
      <c r="AA8089" t="s">
        <v>19</v>
      </c>
      <c r="AC8089" t="s">
        <v>14551</v>
      </c>
      <c r="AD8089">
        <v>1</v>
      </c>
      <c r="AE8089">
        <v>1</v>
      </c>
    </row>
    <row r="8090" spans="1:31">
      <c r="A8090" t="s">
        <v>14552</v>
      </c>
      <c r="B8090" s="93">
        <v>44624</v>
      </c>
      <c r="C8090" s="93">
        <v>44624</v>
      </c>
      <c r="D8090">
        <v>-3.2628373453193402E-3</v>
      </c>
      <c r="E8090">
        <v>-3.2628373453193402E-3</v>
      </c>
      <c r="F8090" t="s">
        <v>67</v>
      </c>
      <c r="G8090">
        <v>13400.664282064379</v>
      </c>
      <c r="H8090">
        <v>-43.724187871606652</v>
      </c>
      <c r="I8090">
        <v>-43.724187871606652</v>
      </c>
      <c r="J8090">
        <v>1</v>
      </c>
      <c r="L8090" t="s">
        <v>65</v>
      </c>
      <c r="M8090" t="s">
        <v>9061</v>
      </c>
      <c r="R8090" t="s">
        <v>13827</v>
      </c>
      <c r="T8090" t="s">
        <v>65</v>
      </c>
      <c r="V8090" t="s">
        <v>4153</v>
      </c>
      <c r="W8090" t="s">
        <v>4154</v>
      </c>
      <c r="X8090" t="s">
        <v>168</v>
      </c>
      <c r="Y8090" t="s">
        <v>268</v>
      </c>
      <c r="Z8090" t="s">
        <v>268</v>
      </c>
      <c r="AA8090" t="s">
        <v>19</v>
      </c>
      <c r="AC8090" t="s">
        <v>14553</v>
      </c>
      <c r="AD8090">
        <v>1</v>
      </c>
      <c r="AE8090">
        <v>1</v>
      </c>
    </row>
    <row r="8091" spans="1:31">
      <c r="A8091" t="s">
        <v>14554</v>
      </c>
      <c r="B8091" s="93">
        <v>44624</v>
      </c>
      <c r="C8091" s="93">
        <v>44624</v>
      </c>
      <c r="D8091">
        <v>-3.85069550361888E-3</v>
      </c>
      <c r="E8091">
        <v>-3.85069550361888E-3</v>
      </c>
      <c r="F8091" t="s">
        <v>67</v>
      </c>
      <c r="G8091">
        <v>13400.664282064379</v>
      </c>
      <c r="H8091">
        <v>-51.601877696451453</v>
      </c>
      <c r="I8091">
        <v>-51.601877696451453</v>
      </c>
      <c r="J8091">
        <v>1</v>
      </c>
      <c r="L8091" t="s">
        <v>65</v>
      </c>
      <c r="M8091" t="s">
        <v>9061</v>
      </c>
      <c r="R8091" t="s">
        <v>13827</v>
      </c>
      <c r="T8091" t="s">
        <v>65</v>
      </c>
      <c r="V8091" t="s">
        <v>4153</v>
      </c>
      <c r="W8091" t="s">
        <v>4154</v>
      </c>
      <c r="X8091" t="s">
        <v>168</v>
      </c>
      <c r="Y8091" t="s">
        <v>268</v>
      </c>
      <c r="Z8091" t="s">
        <v>268</v>
      </c>
      <c r="AA8091" t="s">
        <v>19</v>
      </c>
      <c r="AC8091" t="s">
        <v>14555</v>
      </c>
      <c r="AD8091">
        <v>1</v>
      </c>
      <c r="AE8091">
        <v>1</v>
      </c>
    </row>
    <row r="8092" spans="1:31">
      <c r="A8092" t="s">
        <v>14556</v>
      </c>
      <c r="B8092" s="93">
        <v>44624</v>
      </c>
      <c r="C8092" s="93">
        <v>44624</v>
      </c>
      <c r="D8092">
        <v>-3.3892167031738842E-3</v>
      </c>
      <c r="E8092">
        <v>-3.3892167031738842E-3</v>
      </c>
      <c r="F8092" t="s">
        <v>67</v>
      </c>
      <c r="G8092">
        <v>13400.664282064379</v>
      </c>
      <c r="H8092">
        <v>-45.417755218398277</v>
      </c>
      <c r="I8092">
        <v>-45.417755218398277</v>
      </c>
      <c r="J8092">
        <v>1</v>
      </c>
      <c r="L8092" t="s">
        <v>65</v>
      </c>
      <c r="M8092" t="s">
        <v>9061</v>
      </c>
      <c r="R8092" t="s">
        <v>13827</v>
      </c>
      <c r="T8092" t="s">
        <v>65</v>
      </c>
      <c r="V8092" t="s">
        <v>4153</v>
      </c>
      <c r="W8092" t="s">
        <v>4154</v>
      </c>
      <c r="X8092" t="s">
        <v>168</v>
      </c>
      <c r="Y8092" t="s">
        <v>268</v>
      </c>
      <c r="Z8092" t="s">
        <v>268</v>
      </c>
      <c r="AA8092" t="s">
        <v>19</v>
      </c>
      <c r="AC8092" t="s">
        <v>14557</v>
      </c>
      <c r="AD8092">
        <v>1</v>
      </c>
      <c r="AE8092">
        <v>1</v>
      </c>
    </row>
    <row r="8093" spans="1:31">
      <c r="A8093" t="s">
        <v>14558</v>
      </c>
      <c r="B8093" s="93">
        <v>44624</v>
      </c>
      <c r="C8093" s="93">
        <v>44624</v>
      </c>
      <c r="D8093">
        <v>-3.6423557025282421E-3</v>
      </c>
      <c r="E8093">
        <v>-3.6423557025282421E-3</v>
      </c>
      <c r="F8093" t="s">
        <v>67</v>
      </c>
      <c r="G8093">
        <v>13400.664282064379</v>
      </c>
      <c r="H8093">
        <v>-48.809985965443737</v>
      </c>
      <c r="I8093">
        <v>-48.809985965443737</v>
      </c>
      <c r="J8093">
        <v>1</v>
      </c>
      <c r="L8093" t="s">
        <v>65</v>
      </c>
      <c r="M8093" t="s">
        <v>9061</v>
      </c>
      <c r="R8093" t="s">
        <v>13827</v>
      </c>
      <c r="T8093" t="s">
        <v>65</v>
      </c>
      <c r="V8093" t="s">
        <v>4153</v>
      </c>
      <c r="W8093" t="s">
        <v>4154</v>
      </c>
      <c r="X8093" t="s">
        <v>168</v>
      </c>
      <c r="Y8093" t="s">
        <v>268</v>
      </c>
      <c r="Z8093" t="s">
        <v>268</v>
      </c>
      <c r="AA8093" t="s">
        <v>19</v>
      </c>
      <c r="AC8093" t="s">
        <v>14559</v>
      </c>
      <c r="AD8093">
        <v>1</v>
      </c>
      <c r="AE8093">
        <v>1</v>
      </c>
    </row>
    <row r="8094" spans="1:31">
      <c r="A8094" t="s">
        <v>14560</v>
      </c>
      <c r="B8094" s="93">
        <v>44624</v>
      </c>
      <c r="C8094" s="93">
        <v>44624</v>
      </c>
      <c r="D8094">
        <v>-1.7247424857701401E-3</v>
      </c>
      <c r="E8094">
        <v>-1.7247424857701401E-3</v>
      </c>
      <c r="F8094" t="s">
        <v>67</v>
      </c>
      <c r="G8094">
        <v>13400.664282064379</v>
      </c>
      <c r="H8094">
        <v>-23.112695024818851</v>
      </c>
      <c r="I8094">
        <v>-23.112695024818851</v>
      </c>
      <c r="J8094">
        <v>1</v>
      </c>
      <c r="L8094" t="s">
        <v>65</v>
      </c>
      <c r="M8094" t="s">
        <v>9061</v>
      </c>
      <c r="R8094" t="s">
        <v>13827</v>
      </c>
      <c r="T8094" t="s">
        <v>65</v>
      </c>
      <c r="V8094" t="s">
        <v>4153</v>
      </c>
      <c r="W8094" t="s">
        <v>4154</v>
      </c>
      <c r="X8094" t="s">
        <v>168</v>
      </c>
      <c r="Y8094" t="s">
        <v>268</v>
      </c>
      <c r="Z8094" t="s">
        <v>268</v>
      </c>
      <c r="AA8094" t="s">
        <v>19</v>
      </c>
      <c r="AC8094" t="s">
        <v>14561</v>
      </c>
      <c r="AD8094">
        <v>1</v>
      </c>
      <c r="AE8094">
        <v>1</v>
      </c>
    </row>
    <row r="8095" spans="1:31">
      <c r="A8095" t="s">
        <v>14562</v>
      </c>
      <c r="B8095" s="93">
        <v>44624</v>
      </c>
      <c r="C8095" s="93">
        <v>44624</v>
      </c>
      <c r="D8095">
        <v>-5.5477950582267952E-3</v>
      </c>
      <c r="E8095">
        <v>-5.5477950582267952E-3</v>
      </c>
      <c r="F8095" t="s">
        <v>67</v>
      </c>
      <c r="G8095">
        <v>13400.664282064379</v>
      </c>
      <c r="H8095">
        <v>-74.344139080993116</v>
      </c>
      <c r="I8095">
        <v>-74.344139080993116</v>
      </c>
      <c r="J8095">
        <v>1</v>
      </c>
      <c r="L8095" t="s">
        <v>65</v>
      </c>
      <c r="M8095" t="s">
        <v>9061</v>
      </c>
      <c r="R8095" t="s">
        <v>13827</v>
      </c>
      <c r="T8095" t="s">
        <v>65</v>
      </c>
      <c r="V8095" t="s">
        <v>4153</v>
      </c>
      <c r="W8095" t="s">
        <v>4154</v>
      </c>
      <c r="X8095" t="s">
        <v>168</v>
      </c>
      <c r="Y8095" t="s">
        <v>268</v>
      </c>
      <c r="Z8095" t="s">
        <v>268</v>
      </c>
      <c r="AA8095" t="s">
        <v>19</v>
      </c>
      <c r="AC8095" t="s">
        <v>14563</v>
      </c>
      <c r="AD8095">
        <v>1</v>
      </c>
      <c r="AE8095">
        <v>1</v>
      </c>
    </row>
    <row r="8096" spans="1:31">
      <c r="A8096" t="s">
        <v>14564</v>
      </c>
      <c r="B8096" s="93">
        <v>44624</v>
      </c>
      <c r="C8096" s="93">
        <v>44624</v>
      </c>
      <c r="D8096">
        <v>-1.8967823820412841E-3</v>
      </c>
      <c r="E8096">
        <v>-1.8967823820412841E-3</v>
      </c>
      <c r="F8096" t="s">
        <v>67</v>
      </c>
      <c r="G8096">
        <v>13400.664282064379</v>
      </c>
      <c r="H8096">
        <v>-25.418143917869639</v>
      </c>
      <c r="I8096">
        <v>-25.418143917869639</v>
      </c>
      <c r="J8096">
        <v>1</v>
      </c>
      <c r="L8096" t="s">
        <v>76</v>
      </c>
      <c r="M8096" t="s">
        <v>9061</v>
      </c>
      <c r="R8096" t="s">
        <v>8556</v>
      </c>
      <c r="T8096" t="s">
        <v>76</v>
      </c>
      <c r="V8096" t="s">
        <v>4153</v>
      </c>
      <c r="W8096" t="s">
        <v>4154</v>
      </c>
      <c r="X8096" t="s">
        <v>168</v>
      </c>
      <c r="Y8096" t="s">
        <v>268</v>
      </c>
      <c r="Z8096" t="s">
        <v>268</v>
      </c>
      <c r="AA8096" t="s">
        <v>19</v>
      </c>
      <c r="AC8096" t="s">
        <v>14565</v>
      </c>
      <c r="AD8096">
        <v>1</v>
      </c>
      <c r="AE8096">
        <v>1</v>
      </c>
    </row>
    <row r="8097" spans="1:31">
      <c r="A8097" t="s">
        <v>14566</v>
      </c>
      <c r="B8097" s="93">
        <v>44624</v>
      </c>
      <c r="C8097" s="93">
        <v>44624</v>
      </c>
      <c r="D8097">
        <v>-1.8967823820412841E-3</v>
      </c>
      <c r="E8097">
        <v>-1.8967823820412841E-3</v>
      </c>
      <c r="F8097" t="s">
        <v>67</v>
      </c>
      <c r="G8097">
        <v>13400.664282064379</v>
      </c>
      <c r="H8097">
        <v>-25.418143917869639</v>
      </c>
      <c r="I8097">
        <v>-25.418143917869639</v>
      </c>
      <c r="J8097">
        <v>1</v>
      </c>
      <c r="L8097" t="s">
        <v>76</v>
      </c>
      <c r="M8097" t="s">
        <v>9061</v>
      </c>
      <c r="R8097" t="s">
        <v>8556</v>
      </c>
      <c r="T8097" t="s">
        <v>76</v>
      </c>
      <c r="V8097" t="s">
        <v>4153</v>
      </c>
      <c r="W8097" t="s">
        <v>4154</v>
      </c>
      <c r="X8097" t="s">
        <v>168</v>
      </c>
      <c r="Y8097" t="s">
        <v>268</v>
      </c>
      <c r="Z8097" t="s">
        <v>268</v>
      </c>
      <c r="AA8097" t="s">
        <v>19</v>
      </c>
      <c r="AC8097" t="s">
        <v>14567</v>
      </c>
      <c r="AD8097">
        <v>1</v>
      </c>
      <c r="AE8097">
        <v>1</v>
      </c>
    </row>
    <row r="8098" spans="1:31">
      <c r="A8098" t="s">
        <v>14568</v>
      </c>
      <c r="B8098" s="93">
        <v>44624</v>
      </c>
      <c r="C8098" s="93">
        <v>44624</v>
      </c>
      <c r="D8098">
        <v>-1.6944923244686921E-3</v>
      </c>
      <c r="E8098">
        <v>-1.6944923244686921E-3</v>
      </c>
      <c r="F8098" t="s">
        <v>67</v>
      </c>
      <c r="G8098">
        <v>13400.664282064379</v>
      </c>
      <c r="H8098">
        <v>-22.70732276873985</v>
      </c>
      <c r="I8098">
        <v>-22.70732276873985</v>
      </c>
      <c r="J8098">
        <v>1</v>
      </c>
      <c r="L8098" t="s">
        <v>76</v>
      </c>
      <c r="M8098" t="s">
        <v>9061</v>
      </c>
      <c r="R8098" t="s">
        <v>8556</v>
      </c>
      <c r="T8098" t="s">
        <v>76</v>
      </c>
      <c r="V8098" t="s">
        <v>4153</v>
      </c>
      <c r="W8098" t="s">
        <v>4154</v>
      </c>
      <c r="X8098" t="s">
        <v>168</v>
      </c>
      <c r="Y8098" t="s">
        <v>268</v>
      </c>
      <c r="Z8098" t="s">
        <v>268</v>
      </c>
      <c r="AA8098" t="s">
        <v>19</v>
      </c>
      <c r="AC8098" t="s">
        <v>14569</v>
      </c>
      <c r="AD8098">
        <v>1</v>
      </c>
      <c r="AE8098">
        <v>1</v>
      </c>
    </row>
    <row r="8099" spans="1:31">
      <c r="A8099" t="s">
        <v>14570</v>
      </c>
      <c r="B8099" s="93">
        <v>44624</v>
      </c>
      <c r="C8099" s="93">
        <v>44624</v>
      </c>
      <c r="D8099">
        <v>-1.6944923244686921E-3</v>
      </c>
      <c r="E8099">
        <v>-1.6944923244686921E-3</v>
      </c>
      <c r="F8099" t="s">
        <v>67</v>
      </c>
      <c r="G8099">
        <v>13400.664282064379</v>
      </c>
      <c r="H8099">
        <v>-22.70732276873985</v>
      </c>
      <c r="I8099">
        <v>-22.70732276873985</v>
      </c>
      <c r="J8099">
        <v>1</v>
      </c>
      <c r="L8099" t="s">
        <v>76</v>
      </c>
      <c r="M8099" t="s">
        <v>9061</v>
      </c>
      <c r="R8099" t="s">
        <v>8556</v>
      </c>
      <c r="T8099" t="s">
        <v>76</v>
      </c>
      <c r="V8099" t="s">
        <v>4153</v>
      </c>
      <c r="W8099" t="s">
        <v>4154</v>
      </c>
      <c r="X8099" t="s">
        <v>168</v>
      </c>
      <c r="Y8099" t="s">
        <v>268</v>
      </c>
      <c r="Z8099" t="s">
        <v>268</v>
      </c>
      <c r="AA8099" t="s">
        <v>19</v>
      </c>
      <c r="AC8099" t="s">
        <v>14571</v>
      </c>
      <c r="AD8099">
        <v>1</v>
      </c>
      <c r="AE8099">
        <v>1</v>
      </c>
    </row>
    <row r="8100" spans="1:31">
      <c r="A8100" t="s">
        <v>14572</v>
      </c>
      <c r="B8100" s="93">
        <v>44624</v>
      </c>
      <c r="C8100" s="93">
        <v>44624</v>
      </c>
      <c r="D8100">
        <v>-1.7670146377410561E-3</v>
      </c>
      <c r="E8100">
        <v>-1.7670146377410561E-3</v>
      </c>
      <c r="F8100" t="s">
        <v>67</v>
      </c>
      <c r="G8100">
        <v>13400.664282064379</v>
      </c>
      <c r="H8100">
        <v>-23.67916994186151</v>
      </c>
      <c r="I8100">
        <v>-23.67916994186151</v>
      </c>
      <c r="J8100">
        <v>1</v>
      </c>
      <c r="L8100" t="s">
        <v>76</v>
      </c>
      <c r="M8100" t="s">
        <v>9061</v>
      </c>
      <c r="R8100" t="s">
        <v>8556</v>
      </c>
      <c r="T8100" t="s">
        <v>76</v>
      </c>
      <c r="V8100" t="s">
        <v>4153</v>
      </c>
      <c r="W8100" t="s">
        <v>4154</v>
      </c>
      <c r="X8100" t="s">
        <v>168</v>
      </c>
      <c r="Y8100" t="s">
        <v>268</v>
      </c>
      <c r="Z8100" t="s">
        <v>268</v>
      </c>
      <c r="AA8100" t="s">
        <v>19</v>
      </c>
      <c r="AC8100" t="s">
        <v>14573</v>
      </c>
      <c r="AD8100">
        <v>1</v>
      </c>
      <c r="AE8100">
        <v>1</v>
      </c>
    </row>
    <row r="8101" spans="1:31">
      <c r="A8101" t="s">
        <v>14574</v>
      </c>
      <c r="B8101" s="93">
        <v>44624</v>
      </c>
      <c r="C8101" s="93">
        <v>44624</v>
      </c>
      <c r="D8101">
        <v>-2.2368693713766402E-3</v>
      </c>
      <c r="E8101">
        <v>-2.2368693713766402E-3</v>
      </c>
      <c r="F8101" t="s">
        <v>67</v>
      </c>
      <c r="G8101">
        <v>13400.664282064379</v>
      </c>
      <c r="H8101">
        <v>-29.97553548865076</v>
      </c>
      <c r="I8101">
        <v>-29.97553548865076</v>
      </c>
      <c r="J8101">
        <v>1</v>
      </c>
      <c r="L8101" t="s">
        <v>76</v>
      </c>
      <c r="M8101" t="s">
        <v>9061</v>
      </c>
      <c r="R8101" t="s">
        <v>8556</v>
      </c>
      <c r="T8101" t="s">
        <v>76</v>
      </c>
      <c r="V8101" t="s">
        <v>4153</v>
      </c>
      <c r="W8101" t="s">
        <v>4154</v>
      </c>
      <c r="X8101" t="s">
        <v>168</v>
      </c>
      <c r="Y8101" t="s">
        <v>268</v>
      </c>
      <c r="Z8101" t="s">
        <v>268</v>
      </c>
      <c r="AA8101" t="s">
        <v>19</v>
      </c>
      <c r="AC8101" t="s">
        <v>14575</v>
      </c>
      <c r="AD8101">
        <v>1</v>
      </c>
      <c r="AE8101">
        <v>1</v>
      </c>
    </row>
    <row r="8102" spans="1:31">
      <c r="A8102" t="s">
        <v>14576</v>
      </c>
      <c r="B8102" s="93">
        <v>44624</v>
      </c>
      <c r="C8102" s="93">
        <v>44624</v>
      </c>
      <c r="D8102">
        <v>-8.1520513986626676E-3</v>
      </c>
      <c r="E8102">
        <v>-8.1520513986626676E-3</v>
      </c>
      <c r="F8102" t="s">
        <v>67</v>
      </c>
      <c r="G8102">
        <v>13400.664282064379</v>
      </c>
      <c r="H8102">
        <v>-109.2429040036118</v>
      </c>
      <c r="I8102">
        <v>-109.2429040036118</v>
      </c>
      <c r="J8102">
        <v>1</v>
      </c>
      <c r="L8102" t="s">
        <v>76</v>
      </c>
      <c r="M8102" t="s">
        <v>9061</v>
      </c>
      <c r="R8102" t="s">
        <v>8556</v>
      </c>
      <c r="T8102" t="s">
        <v>76</v>
      </c>
      <c r="V8102" t="s">
        <v>4153</v>
      </c>
      <c r="W8102" t="s">
        <v>4154</v>
      </c>
      <c r="X8102" t="s">
        <v>168</v>
      </c>
      <c r="Y8102" t="s">
        <v>268</v>
      </c>
      <c r="Z8102" t="s">
        <v>268</v>
      </c>
      <c r="AA8102" t="s">
        <v>19</v>
      </c>
      <c r="AC8102" t="s">
        <v>14577</v>
      </c>
      <c r="AD8102">
        <v>1</v>
      </c>
      <c r="AE8102">
        <v>1</v>
      </c>
    </row>
    <row r="8103" spans="1:31">
      <c r="A8103" t="s">
        <v>14578</v>
      </c>
      <c r="B8103" s="93">
        <v>44624</v>
      </c>
      <c r="C8103" s="93">
        <v>44624</v>
      </c>
      <c r="D8103">
        <v>-1.7670146377410561E-3</v>
      </c>
      <c r="E8103">
        <v>-1.7670146377410561E-3</v>
      </c>
      <c r="F8103" t="s">
        <v>67</v>
      </c>
      <c r="G8103">
        <v>13400.664282064379</v>
      </c>
      <c r="H8103">
        <v>-23.67916994186151</v>
      </c>
      <c r="I8103">
        <v>-23.67916994186151</v>
      </c>
      <c r="J8103">
        <v>1</v>
      </c>
      <c r="L8103" t="s">
        <v>76</v>
      </c>
      <c r="M8103" t="s">
        <v>9061</v>
      </c>
      <c r="R8103" t="s">
        <v>8556</v>
      </c>
      <c r="T8103" t="s">
        <v>76</v>
      </c>
      <c r="V8103" t="s">
        <v>4153</v>
      </c>
      <c r="W8103" t="s">
        <v>4154</v>
      </c>
      <c r="X8103" t="s">
        <v>168</v>
      </c>
      <c r="Y8103" t="s">
        <v>268</v>
      </c>
      <c r="Z8103" t="s">
        <v>268</v>
      </c>
      <c r="AA8103" t="s">
        <v>19</v>
      </c>
      <c r="AC8103" t="s">
        <v>14579</v>
      </c>
      <c r="AD8103">
        <v>1</v>
      </c>
      <c r="AE8103">
        <v>1</v>
      </c>
    </row>
    <row r="8104" spans="1:31">
      <c r="A8104" t="s">
        <v>14580</v>
      </c>
      <c r="B8104" s="93">
        <v>44624</v>
      </c>
      <c r="C8104" s="93">
        <v>44624</v>
      </c>
      <c r="D8104">
        <v>-1.7670146377410561E-3</v>
      </c>
      <c r="E8104">
        <v>-1.7670146377410561E-3</v>
      </c>
      <c r="F8104" t="s">
        <v>67</v>
      </c>
      <c r="G8104">
        <v>13400.664282064379</v>
      </c>
      <c r="H8104">
        <v>-23.67916994186151</v>
      </c>
      <c r="I8104">
        <v>-23.67916994186151</v>
      </c>
      <c r="J8104">
        <v>1</v>
      </c>
      <c r="L8104" t="s">
        <v>76</v>
      </c>
      <c r="M8104" t="s">
        <v>9061</v>
      </c>
      <c r="R8104" t="s">
        <v>8556</v>
      </c>
      <c r="T8104" t="s">
        <v>76</v>
      </c>
      <c r="V8104" t="s">
        <v>4153</v>
      </c>
      <c r="W8104" t="s">
        <v>4154</v>
      </c>
      <c r="X8104" t="s">
        <v>168</v>
      </c>
      <c r="Y8104" t="s">
        <v>268</v>
      </c>
      <c r="Z8104" t="s">
        <v>268</v>
      </c>
      <c r="AA8104" t="s">
        <v>19</v>
      </c>
      <c r="AC8104" t="s">
        <v>14581</v>
      </c>
      <c r="AD8104">
        <v>1</v>
      </c>
      <c r="AE8104">
        <v>1</v>
      </c>
    </row>
    <row r="8105" spans="1:31">
      <c r="A8105" t="s">
        <v>14582</v>
      </c>
      <c r="B8105" s="93">
        <v>44624</v>
      </c>
      <c r="C8105" s="93">
        <v>44624</v>
      </c>
      <c r="D8105">
        <v>-2.95803316976153E-3</v>
      </c>
      <c r="E8105">
        <v>-2.95803316976153E-3</v>
      </c>
      <c r="F8105" t="s">
        <v>67</v>
      </c>
      <c r="G8105">
        <v>13400.664282064379</v>
      </c>
      <c r="H8105">
        <v>-39.63960944318503</v>
      </c>
      <c r="I8105">
        <v>-39.63960944318503</v>
      </c>
      <c r="J8105">
        <v>1</v>
      </c>
      <c r="L8105" t="s">
        <v>76</v>
      </c>
      <c r="M8105" t="s">
        <v>9061</v>
      </c>
      <c r="R8105" t="s">
        <v>8556</v>
      </c>
      <c r="T8105" t="s">
        <v>76</v>
      </c>
      <c r="V8105" t="s">
        <v>4153</v>
      </c>
      <c r="W8105" t="s">
        <v>4154</v>
      </c>
      <c r="X8105" t="s">
        <v>168</v>
      </c>
      <c r="Y8105" t="s">
        <v>268</v>
      </c>
      <c r="Z8105" t="s">
        <v>268</v>
      </c>
      <c r="AA8105" t="s">
        <v>19</v>
      </c>
      <c r="AC8105" t="s">
        <v>14583</v>
      </c>
      <c r="AD8105">
        <v>1</v>
      </c>
      <c r="AE8105">
        <v>1</v>
      </c>
    </row>
    <row r="8106" spans="1:31">
      <c r="A8106" t="s">
        <v>14584</v>
      </c>
      <c r="B8106" s="93">
        <v>44624</v>
      </c>
      <c r="C8106" s="93">
        <v>44624</v>
      </c>
      <c r="D8106">
        <v>-1.2672169860585339E-3</v>
      </c>
      <c r="E8106">
        <v>-1.2672169860585339E-3</v>
      </c>
      <c r="F8106" t="s">
        <v>67</v>
      </c>
      <c r="G8106">
        <v>13400.664282064379</v>
      </c>
      <c r="H8106">
        <v>-16.98154940269988</v>
      </c>
      <c r="I8106">
        <v>-16.98154940269988</v>
      </c>
      <c r="J8106">
        <v>1</v>
      </c>
      <c r="L8106" t="s">
        <v>76</v>
      </c>
      <c r="M8106" t="s">
        <v>9061</v>
      </c>
      <c r="R8106" t="s">
        <v>8556</v>
      </c>
      <c r="T8106" t="s">
        <v>76</v>
      </c>
      <c r="V8106" t="s">
        <v>4153</v>
      </c>
      <c r="W8106" t="s">
        <v>4154</v>
      </c>
      <c r="X8106" t="s">
        <v>168</v>
      </c>
      <c r="Y8106" t="s">
        <v>268</v>
      </c>
      <c r="Z8106" t="s">
        <v>268</v>
      </c>
      <c r="AA8106" t="s">
        <v>19</v>
      </c>
      <c r="AC8106" t="s">
        <v>14585</v>
      </c>
      <c r="AD8106">
        <v>1</v>
      </c>
      <c r="AE8106">
        <v>1</v>
      </c>
    </row>
    <row r="8107" spans="1:31">
      <c r="A8107" t="s">
        <v>14586</v>
      </c>
      <c r="B8107" s="93">
        <v>44624</v>
      </c>
      <c r="C8107" s="93">
        <v>44624</v>
      </c>
      <c r="D8107">
        <v>-2.0271608361599799E-3</v>
      </c>
      <c r="E8107">
        <v>-2.0271608361599799E-3</v>
      </c>
      <c r="F8107" t="s">
        <v>67</v>
      </c>
      <c r="G8107">
        <v>13400.664282064379</v>
      </c>
      <c r="H8107">
        <v>-27.16530181112881</v>
      </c>
      <c r="I8107">
        <v>-27.16530181112881</v>
      </c>
      <c r="J8107">
        <v>1</v>
      </c>
      <c r="L8107" t="s">
        <v>76</v>
      </c>
      <c r="M8107" t="s">
        <v>9061</v>
      </c>
      <c r="R8107" t="s">
        <v>8556</v>
      </c>
      <c r="T8107" t="s">
        <v>76</v>
      </c>
      <c r="V8107" t="s">
        <v>4153</v>
      </c>
      <c r="W8107" t="s">
        <v>4154</v>
      </c>
      <c r="X8107" t="s">
        <v>168</v>
      </c>
      <c r="Y8107" t="s">
        <v>268</v>
      </c>
      <c r="Z8107" t="s">
        <v>268</v>
      </c>
      <c r="AA8107" t="s">
        <v>19</v>
      </c>
      <c r="AC8107" t="s">
        <v>14587</v>
      </c>
      <c r="AD8107">
        <v>1</v>
      </c>
      <c r="AE8107">
        <v>1</v>
      </c>
    </row>
    <row r="8108" spans="1:31">
      <c r="A8108" t="s">
        <v>14588</v>
      </c>
      <c r="B8108" s="93">
        <v>44624</v>
      </c>
      <c r="C8108" s="93">
        <v>44624</v>
      </c>
      <c r="D8108">
        <v>-1.3316901015600199E-3</v>
      </c>
      <c r="E8108">
        <v>-1.3316901015600199E-3</v>
      </c>
      <c r="F8108" t="s">
        <v>67</v>
      </c>
      <c r="G8108">
        <v>13400.664282064379</v>
      </c>
      <c r="H8108">
        <v>-17.84553197875405</v>
      </c>
      <c r="I8108">
        <v>-17.84553197875405</v>
      </c>
      <c r="J8108">
        <v>1</v>
      </c>
      <c r="L8108" t="s">
        <v>76</v>
      </c>
      <c r="M8108" t="s">
        <v>9061</v>
      </c>
      <c r="R8108" t="s">
        <v>8556</v>
      </c>
      <c r="T8108" t="s">
        <v>76</v>
      </c>
      <c r="V8108" t="s">
        <v>4153</v>
      </c>
      <c r="W8108" t="s">
        <v>4154</v>
      </c>
      <c r="X8108" t="s">
        <v>168</v>
      </c>
      <c r="Y8108" t="s">
        <v>268</v>
      </c>
      <c r="Z8108" t="s">
        <v>268</v>
      </c>
      <c r="AA8108" t="s">
        <v>19</v>
      </c>
      <c r="AC8108" t="s">
        <v>14589</v>
      </c>
      <c r="AD8108">
        <v>1</v>
      </c>
      <c r="AE8108">
        <v>1</v>
      </c>
    </row>
    <row r="8109" spans="1:31">
      <c r="A8109" t="s">
        <v>14590</v>
      </c>
      <c r="B8109" s="93">
        <v>44624</v>
      </c>
      <c r="C8109" s="93">
        <v>44624</v>
      </c>
      <c r="D8109">
        <v>-1.7978711438269E-3</v>
      </c>
      <c r="E8109">
        <v>-1.7978711438269E-3</v>
      </c>
      <c r="F8109" t="s">
        <v>67</v>
      </c>
      <c r="G8109">
        <v>13400.664282064379</v>
      </c>
      <c r="H8109">
        <v>-24.092667620835378</v>
      </c>
      <c r="I8109">
        <v>-24.092667620835378</v>
      </c>
      <c r="J8109">
        <v>1</v>
      </c>
      <c r="L8109" t="s">
        <v>76</v>
      </c>
      <c r="M8109" t="s">
        <v>9061</v>
      </c>
      <c r="R8109" t="s">
        <v>8556</v>
      </c>
      <c r="T8109" t="s">
        <v>76</v>
      </c>
      <c r="V8109" t="s">
        <v>4153</v>
      </c>
      <c r="W8109" t="s">
        <v>4154</v>
      </c>
      <c r="X8109" t="s">
        <v>168</v>
      </c>
      <c r="Y8109" t="s">
        <v>268</v>
      </c>
      <c r="Z8109" t="s">
        <v>268</v>
      </c>
      <c r="AA8109" t="s">
        <v>19</v>
      </c>
      <c r="AC8109" t="s">
        <v>14591</v>
      </c>
      <c r="AD8109">
        <v>1</v>
      </c>
      <c r="AE8109">
        <v>1</v>
      </c>
    </row>
    <row r="8110" spans="1:31">
      <c r="A8110" t="s">
        <v>14592</v>
      </c>
      <c r="B8110" s="93">
        <v>44624</v>
      </c>
      <c r="C8110" s="93">
        <v>44624</v>
      </c>
      <c r="D8110">
        <v>-1.7978711438269E-3</v>
      </c>
      <c r="E8110">
        <v>-1.7978711438269E-3</v>
      </c>
      <c r="F8110" t="s">
        <v>67</v>
      </c>
      <c r="G8110">
        <v>13400.664282064379</v>
      </c>
      <c r="H8110">
        <v>-24.092667620835378</v>
      </c>
      <c r="I8110">
        <v>-24.092667620835378</v>
      </c>
      <c r="J8110">
        <v>1</v>
      </c>
      <c r="L8110" t="s">
        <v>76</v>
      </c>
      <c r="M8110" t="s">
        <v>9061</v>
      </c>
      <c r="R8110" t="s">
        <v>8556</v>
      </c>
      <c r="T8110" t="s">
        <v>76</v>
      </c>
      <c r="V8110" t="s">
        <v>4153</v>
      </c>
      <c r="W8110" t="s">
        <v>4154</v>
      </c>
      <c r="X8110" t="s">
        <v>168</v>
      </c>
      <c r="Y8110" t="s">
        <v>268</v>
      </c>
      <c r="Z8110" t="s">
        <v>268</v>
      </c>
      <c r="AA8110" t="s">
        <v>19</v>
      </c>
      <c r="AC8110" t="s">
        <v>14593</v>
      </c>
      <c r="AD8110">
        <v>1</v>
      </c>
      <c r="AE8110">
        <v>1</v>
      </c>
    </row>
    <row r="8111" spans="1:31">
      <c r="A8111" t="s">
        <v>14594</v>
      </c>
      <c r="B8111" s="93">
        <v>44624</v>
      </c>
      <c r="C8111" s="93">
        <v>44624</v>
      </c>
      <c r="D8111">
        <v>-1.7978711438269E-3</v>
      </c>
      <c r="E8111">
        <v>-1.7978711438269E-3</v>
      </c>
      <c r="F8111" t="s">
        <v>67</v>
      </c>
      <c r="G8111">
        <v>13400.664282064379</v>
      </c>
      <c r="H8111">
        <v>-24.092667620835378</v>
      </c>
      <c r="I8111">
        <v>-24.092667620835378</v>
      </c>
      <c r="J8111">
        <v>1</v>
      </c>
      <c r="L8111" t="s">
        <v>76</v>
      </c>
      <c r="M8111" t="s">
        <v>9061</v>
      </c>
      <c r="R8111" t="s">
        <v>8556</v>
      </c>
      <c r="T8111" t="s">
        <v>76</v>
      </c>
      <c r="V8111" t="s">
        <v>4153</v>
      </c>
      <c r="W8111" t="s">
        <v>4154</v>
      </c>
      <c r="X8111" t="s">
        <v>168</v>
      </c>
      <c r="Y8111" t="s">
        <v>268</v>
      </c>
      <c r="Z8111" t="s">
        <v>268</v>
      </c>
      <c r="AA8111" t="s">
        <v>19</v>
      </c>
      <c r="AC8111" t="s">
        <v>14595</v>
      </c>
      <c r="AD8111">
        <v>1</v>
      </c>
      <c r="AE8111">
        <v>1</v>
      </c>
    </row>
    <row r="8112" spans="1:31">
      <c r="A8112" t="s">
        <v>14596</v>
      </c>
      <c r="B8112" s="93">
        <v>44624</v>
      </c>
      <c r="C8112" s="93">
        <v>44624</v>
      </c>
      <c r="D8112">
        <v>-1.6204525017477439E-3</v>
      </c>
      <c r="E8112">
        <v>-1.6204525017477439E-3</v>
      </c>
      <c r="F8112" t="s">
        <v>67</v>
      </c>
      <c r="G8112">
        <v>13400.664282064379</v>
      </c>
      <c r="H8112">
        <v>-21.715139960952872</v>
      </c>
      <c r="I8112">
        <v>-21.715139960952872</v>
      </c>
      <c r="J8112">
        <v>1</v>
      </c>
      <c r="L8112" t="s">
        <v>76</v>
      </c>
      <c r="M8112" t="s">
        <v>9061</v>
      </c>
      <c r="R8112" t="s">
        <v>8556</v>
      </c>
      <c r="T8112" t="s">
        <v>76</v>
      </c>
      <c r="V8112" t="s">
        <v>4153</v>
      </c>
      <c r="W8112" t="s">
        <v>4154</v>
      </c>
      <c r="X8112" t="s">
        <v>168</v>
      </c>
      <c r="Y8112" t="s">
        <v>268</v>
      </c>
      <c r="Z8112" t="s">
        <v>268</v>
      </c>
      <c r="AA8112" t="s">
        <v>19</v>
      </c>
      <c r="AC8112" t="s">
        <v>14597</v>
      </c>
      <c r="AD8112">
        <v>1</v>
      </c>
      <c r="AE8112">
        <v>1</v>
      </c>
    </row>
    <row r="8113" spans="1:31">
      <c r="A8113" t="s">
        <v>14598</v>
      </c>
      <c r="B8113" s="93">
        <v>44624</v>
      </c>
      <c r="C8113" s="93">
        <v>44624</v>
      </c>
      <c r="D8113">
        <v>-1.6204525017477439E-3</v>
      </c>
      <c r="E8113">
        <v>-1.6204525017477439E-3</v>
      </c>
      <c r="F8113" t="s">
        <v>67</v>
      </c>
      <c r="G8113">
        <v>13400.664282064379</v>
      </c>
      <c r="H8113">
        <v>-21.715139960952872</v>
      </c>
      <c r="I8113">
        <v>-21.715139960952872</v>
      </c>
      <c r="J8113">
        <v>1</v>
      </c>
      <c r="L8113" t="s">
        <v>76</v>
      </c>
      <c r="M8113" t="s">
        <v>9061</v>
      </c>
      <c r="R8113" t="s">
        <v>8556</v>
      </c>
      <c r="T8113" t="s">
        <v>76</v>
      </c>
      <c r="V8113" t="s">
        <v>4153</v>
      </c>
      <c r="W8113" t="s">
        <v>4154</v>
      </c>
      <c r="X8113" t="s">
        <v>168</v>
      </c>
      <c r="Y8113" t="s">
        <v>268</v>
      </c>
      <c r="Z8113" t="s">
        <v>268</v>
      </c>
      <c r="AA8113" t="s">
        <v>19</v>
      </c>
      <c r="AC8113" t="s">
        <v>14599</v>
      </c>
      <c r="AD8113">
        <v>1</v>
      </c>
      <c r="AE8113">
        <v>1</v>
      </c>
    </row>
    <row r="8114" spans="1:31">
      <c r="A8114" t="s">
        <v>14600</v>
      </c>
      <c r="B8114" s="93">
        <v>44624</v>
      </c>
      <c r="C8114" s="93">
        <v>44624</v>
      </c>
      <c r="D8114">
        <v>-1.6204525017477439E-3</v>
      </c>
      <c r="E8114">
        <v>-1.6204525017477439E-3</v>
      </c>
      <c r="F8114" t="s">
        <v>67</v>
      </c>
      <c r="G8114">
        <v>13400.664282064379</v>
      </c>
      <c r="H8114">
        <v>-21.715139960952872</v>
      </c>
      <c r="I8114">
        <v>-21.715139960952872</v>
      </c>
      <c r="J8114">
        <v>1</v>
      </c>
      <c r="L8114" t="s">
        <v>76</v>
      </c>
      <c r="M8114" t="s">
        <v>9061</v>
      </c>
      <c r="R8114" t="s">
        <v>8556</v>
      </c>
      <c r="T8114" t="s">
        <v>76</v>
      </c>
      <c r="V8114" t="s">
        <v>4153</v>
      </c>
      <c r="W8114" t="s">
        <v>4154</v>
      </c>
      <c r="X8114" t="s">
        <v>168</v>
      </c>
      <c r="Y8114" t="s">
        <v>268</v>
      </c>
      <c r="Z8114" t="s">
        <v>268</v>
      </c>
      <c r="AA8114" t="s">
        <v>19</v>
      </c>
      <c r="AC8114" t="s">
        <v>14601</v>
      </c>
      <c r="AD8114">
        <v>1</v>
      </c>
      <c r="AE8114">
        <v>1</v>
      </c>
    </row>
    <row r="8115" spans="1:31">
      <c r="A8115" t="s">
        <v>14602</v>
      </c>
      <c r="B8115" s="93">
        <v>44624</v>
      </c>
      <c r="C8115" s="93">
        <v>44624</v>
      </c>
      <c r="D8115">
        <v>-1.6204525017477439E-3</v>
      </c>
      <c r="E8115">
        <v>-1.6204525017477439E-3</v>
      </c>
      <c r="F8115" t="s">
        <v>67</v>
      </c>
      <c r="G8115">
        <v>13400.664282064379</v>
      </c>
      <c r="H8115">
        <v>-21.715139960952872</v>
      </c>
      <c r="I8115">
        <v>-21.715139960952872</v>
      </c>
      <c r="J8115">
        <v>1</v>
      </c>
      <c r="L8115" t="s">
        <v>76</v>
      </c>
      <c r="M8115" t="s">
        <v>9061</v>
      </c>
      <c r="R8115" t="s">
        <v>8556</v>
      </c>
      <c r="T8115" t="s">
        <v>76</v>
      </c>
      <c r="V8115" t="s">
        <v>4153</v>
      </c>
      <c r="W8115" t="s">
        <v>4154</v>
      </c>
      <c r="X8115" t="s">
        <v>168</v>
      </c>
      <c r="Y8115" t="s">
        <v>268</v>
      </c>
      <c r="Z8115" t="s">
        <v>268</v>
      </c>
      <c r="AA8115" t="s">
        <v>19</v>
      </c>
      <c r="AC8115" t="s">
        <v>14603</v>
      </c>
      <c r="AD8115">
        <v>1</v>
      </c>
      <c r="AE8115">
        <v>1</v>
      </c>
    </row>
    <row r="8116" spans="1:31">
      <c r="A8116" t="s">
        <v>14604</v>
      </c>
      <c r="B8116" s="93">
        <v>44624</v>
      </c>
      <c r="C8116" s="93">
        <v>44624</v>
      </c>
      <c r="D8116">
        <v>-1.6204525017477439E-3</v>
      </c>
      <c r="E8116">
        <v>-1.6204525017477439E-3</v>
      </c>
      <c r="F8116" t="s">
        <v>67</v>
      </c>
      <c r="G8116">
        <v>13400.664282064379</v>
      </c>
      <c r="H8116">
        <v>-21.715139960952872</v>
      </c>
      <c r="I8116">
        <v>-21.715139960952872</v>
      </c>
      <c r="J8116">
        <v>1</v>
      </c>
      <c r="L8116" t="s">
        <v>76</v>
      </c>
      <c r="M8116" t="s">
        <v>9061</v>
      </c>
      <c r="R8116" t="s">
        <v>8556</v>
      </c>
      <c r="T8116" t="s">
        <v>76</v>
      </c>
      <c r="V8116" t="s">
        <v>4153</v>
      </c>
      <c r="W8116" t="s">
        <v>4154</v>
      </c>
      <c r="X8116" t="s">
        <v>168</v>
      </c>
      <c r="Y8116" t="s">
        <v>268</v>
      </c>
      <c r="Z8116" t="s">
        <v>268</v>
      </c>
      <c r="AA8116" t="s">
        <v>19</v>
      </c>
      <c r="AC8116" t="s">
        <v>14605</v>
      </c>
      <c r="AD8116">
        <v>1</v>
      </c>
      <c r="AE8116">
        <v>1</v>
      </c>
    </row>
    <row r="8117" spans="1:31">
      <c r="A8117" t="s">
        <v>14606</v>
      </c>
      <c r="B8117" s="93">
        <v>44624</v>
      </c>
      <c r="C8117" s="93">
        <v>44624</v>
      </c>
      <c r="D8117">
        <v>-1.6204525017477439E-3</v>
      </c>
      <c r="E8117">
        <v>-1.6204525017477439E-3</v>
      </c>
      <c r="F8117" t="s">
        <v>67</v>
      </c>
      <c r="G8117">
        <v>13400.664282064379</v>
      </c>
      <c r="H8117">
        <v>-21.715139960952872</v>
      </c>
      <c r="I8117">
        <v>-21.715139960952872</v>
      </c>
      <c r="J8117">
        <v>1</v>
      </c>
      <c r="L8117" t="s">
        <v>76</v>
      </c>
      <c r="M8117" t="s">
        <v>9061</v>
      </c>
      <c r="R8117" t="s">
        <v>8556</v>
      </c>
      <c r="T8117" t="s">
        <v>76</v>
      </c>
      <c r="V8117" t="s">
        <v>4153</v>
      </c>
      <c r="W8117" t="s">
        <v>4154</v>
      </c>
      <c r="X8117" t="s">
        <v>168</v>
      </c>
      <c r="Y8117" t="s">
        <v>268</v>
      </c>
      <c r="Z8117" t="s">
        <v>268</v>
      </c>
      <c r="AA8117" t="s">
        <v>19</v>
      </c>
      <c r="AC8117" t="s">
        <v>14607</v>
      </c>
      <c r="AD8117">
        <v>1</v>
      </c>
      <c r="AE8117">
        <v>1</v>
      </c>
    </row>
    <row r="8118" spans="1:31">
      <c r="A8118" t="s">
        <v>14608</v>
      </c>
      <c r="B8118" s="93">
        <v>44624</v>
      </c>
      <c r="C8118" s="93">
        <v>44624</v>
      </c>
      <c r="D8118">
        <v>-1.6204525017477439E-3</v>
      </c>
      <c r="E8118">
        <v>-1.6204525017477439E-3</v>
      </c>
      <c r="F8118" t="s">
        <v>67</v>
      </c>
      <c r="G8118">
        <v>13400.664282064379</v>
      </c>
      <c r="H8118">
        <v>-21.715139960952872</v>
      </c>
      <c r="I8118">
        <v>-21.715139960952872</v>
      </c>
      <c r="J8118">
        <v>1</v>
      </c>
      <c r="L8118" t="s">
        <v>76</v>
      </c>
      <c r="M8118" t="s">
        <v>9061</v>
      </c>
      <c r="R8118" t="s">
        <v>8556</v>
      </c>
      <c r="T8118" t="s">
        <v>76</v>
      </c>
      <c r="V8118" t="s">
        <v>4153</v>
      </c>
      <c r="W8118" t="s">
        <v>4154</v>
      </c>
      <c r="X8118" t="s">
        <v>168</v>
      </c>
      <c r="Y8118" t="s">
        <v>268</v>
      </c>
      <c r="Z8118" t="s">
        <v>268</v>
      </c>
      <c r="AA8118" t="s">
        <v>19</v>
      </c>
      <c r="AC8118" t="s">
        <v>14609</v>
      </c>
      <c r="AD8118">
        <v>1</v>
      </c>
      <c r="AE8118">
        <v>1</v>
      </c>
    </row>
    <row r="8119" spans="1:31">
      <c r="A8119" t="s">
        <v>14610</v>
      </c>
      <c r="B8119" s="93">
        <v>44624</v>
      </c>
      <c r="C8119" s="93">
        <v>44624</v>
      </c>
      <c r="D8119">
        <v>-1.6204525017477439E-3</v>
      </c>
      <c r="E8119">
        <v>-1.6204525017477439E-3</v>
      </c>
      <c r="F8119" t="s">
        <v>67</v>
      </c>
      <c r="G8119">
        <v>13400.664282064379</v>
      </c>
      <c r="H8119">
        <v>-21.715139960952872</v>
      </c>
      <c r="I8119">
        <v>-21.715139960952872</v>
      </c>
      <c r="J8119">
        <v>1</v>
      </c>
      <c r="L8119" t="s">
        <v>76</v>
      </c>
      <c r="M8119" t="s">
        <v>9061</v>
      </c>
      <c r="R8119" t="s">
        <v>8556</v>
      </c>
      <c r="T8119" t="s">
        <v>76</v>
      </c>
      <c r="V8119" t="s">
        <v>4153</v>
      </c>
      <c r="W8119" t="s">
        <v>4154</v>
      </c>
      <c r="X8119" t="s">
        <v>168</v>
      </c>
      <c r="Y8119" t="s">
        <v>268</v>
      </c>
      <c r="Z8119" t="s">
        <v>268</v>
      </c>
      <c r="AA8119" t="s">
        <v>19</v>
      </c>
      <c r="AC8119" t="s">
        <v>14611</v>
      </c>
      <c r="AD8119">
        <v>1</v>
      </c>
      <c r="AE8119">
        <v>1</v>
      </c>
    </row>
    <row r="8120" spans="1:31">
      <c r="A8120" t="s">
        <v>14612</v>
      </c>
      <c r="B8120" s="93">
        <v>44624</v>
      </c>
      <c r="C8120" s="93">
        <v>44624</v>
      </c>
      <c r="D8120">
        <v>-1.6204525017477439E-3</v>
      </c>
      <c r="E8120">
        <v>-1.6204525017477439E-3</v>
      </c>
      <c r="F8120" t="s">
        <v>67</v>
      </c>
      <c r="G8120">
        <v>13400.664282064379</v>
      </c>
      <c r="H8120">
        <v>-21.715139960952872</v>
      </c>
      <c r="I8120">
        <v>-21.715139960952872</v>
      </c>
      <c r="J8120">
        <v>1</v>
      </c>
      <c r="L8120" t="s">
        <v>76</v>
      </c>
      <c r="M8120" t="s">
        <v>9061</v>
      </c>
      <c r="R8120" t="s">
        <v>8556</v>
      </c>
      <c r="T8120" t="s">
        <v>76</v>
      </c>
      <c r="V8120" t="s">
        <v>4153</v>
      </c>
      <c r="W8120" t="s">
        <v>4154</v>
      </c>
      <c r="X8120" t="s">
        <v>168</v>
      </c>
      <c r="Y8120" t="s">
        <v>268</v>
      </c>
      <c r="Z8120" t="s">
        <v>268</v>
      </c>
      <c r="AA8120" t="s">
        <v>19</v>
      </c>
      <c r="AC8120" t="s">
        <v>14613</v>
      </c>
      <c r="AD8120">
        <v>1</v>
      </c>
      <c r="AE8120">
        <v>1</v>
      </c>
    </row>
    <row r="8121" spans="1:31">
      <c r="A8121" t="s">
        <v>14614</v>
      </c>
      <c r="B8121" s="93">
        <v>44624</v>
      </c>
      <c r="C8121" s="93">
        <v>44624</v>
      </c>
      <c r="D8121">
        <v>-1.6204525017477439E-3</v>
      </c>
      <c r="E8121">
        <v>-1.6204525017477439E-3</v>
      </c>
      <c r="F8121" t="s">
        <v>67</v>
      </c>
      <c r="G8121">
        <v>13400.664282064379</v>
      </c>
      <c r="H8121">
        <v>-21.715139960952872</v>
      </c>
      <c r="I8121">
        <v>-21.715139960952872</v>
      </c>
      <c r="J8121">
        <v>1</v>
      </c>
      <c r="L8121" t="s">
        <v>76</v>
      </c>
      <c r="M8121" t="s">
        <v>9061</v>
      </c>
      <c r="R8121" t="s">
        <v>8556</v>
      </c>
      <c r="T8121" t="s">
        <v>76</v>
      </c>
      <c r="V8121" t="s">
        <v>4153</v>
      </c>
      <c r="W8121" t="s">
        <v>4154</v>
      </c>
      <c r="X8121" t="s">
        <v>168</v>
      </c>
      <c r="Y8121" t="s">
        <v>268</v>
      </c>
      <c r="Z8121" t="s">
        <v>268</v>
      </c>
      <c r="AA8121" t="s">
        <v>19</v>
      </c>
      <c r="AC8121" t="s">
        <v>14615</v>
      </c>
      <c r="AD8121">
        <v>1</v>
      </c>
      <c r="AE8121">
        <v>1</v>
      </c>
    </row>
    <row r="8122" spans="1:31">
      <c r="A8122" t="s">
        <v>14616</v>
      </c>
      <c r="B8122" s="93">
        <v>44624</v>
      </c>
      <c r="C8122" s="93">
        <v>44624</v>
      </c>
      <c r="D8122">
        <v>-1.81357505553199E-3</v>
      </c>
      <c r="E8122">
        <v>-1.81357505553199E-3</v>
      </c>
      <c r="F8122" t="s">
        <v>67</v>
      </c>
      <c r="G8122">
        <v>13400.664282064379</v>
      </c>
      <c r="H8122">
        <v>-24.303110469510472</v>
      </c>
      <c r="I8122">
        <v>-24.303110469510472</v>
      </c>
      <c r="J8122">
        <v>1</v>
      </c>
      <c r="L8122" t="s">
        <v>76</v>
      </c>
      <c r="M8122" t="s">
        <v>9061</v>
      </c>
      <c r="R8122" t="s">
        <v>8556</v>
      </c>
      <c r="T8122" t="s">
        <v>76</v>
      </c>
      <c r="V8122" t="s">
        <v>4153</v>
      </c>
      <c r="W8122" t="s">
        <v>4154</v>
      </c>
      <c r="X8122" t="s">
        <v>168</v>
      </c>
      <c r="Y8122" t="s">
        <v>268</v>
      </c>
      <c r="Z8122" t="s">
        <v>268</v>
      </c>
      <c r="AA8122" t="s">
        <v>19</v>
      </c>
      <c r="AC8122" t="s">
        <v>14617</v>
      </c>
      <c r="AD8122">
        <v>1</v>
      </c>
      <c r="AE8122">
        <v>1</v>
      </c>
    </row>
    <row r="8123" spans="1:31">
      <c r="A8123" t="s">
        <v>14618</v>
      </c>
      <c r="B8123" s="93">
        <v>44624</v>
      </c>
      <c r="C8123" s="93">
        <v>44624</v>
      </c>
      <c r="D8123">
        <v>-2.030847507806314E-3</v>
      </c>
      <c r="E8123">
        <v>-2.030847507806314E-3</v>
      </c>
      <c r="F8123" t="s">
        <v>67</v>
      </c>
      <c r="G8123">
        <v>13400.664282064379</v>
      </c>
      <c r="H8123">
        <v>-27.21470566017954</v>
      </c>
      <c r="I8123">
        <v>-27.21470566017954</v>
      </c>
      <c r="J8123">
        <v>1</v>
      </c>
      <c r="L8123" t="s">
        <v>76</v>
      </c>
      <c r="M8123" t="s">
        <v>9061</v>
      </c>
      <c r="R8123" t="s">
        <v>8556</v>
      </c>
      <c r="T8123" t="s">
        <v>76</v>
      </c>
      <c r="V8123" t="s">
        <v>4153</v>
      </c>
      <c r="W8123" t="s">
        <v>4154</v>
      </c>
      <c r="X8123" t="s">
        <v>168</v>
      </c>
      <c r="Y8123" t="s">
        <v>268</v>
      </c>
      <c r="Z8123" t="s">
        <v>268</v>
      </c>
      <c r="AA8123" t="s">
        <v>19</v>
      </c>
      <c r="AC8123" t="s">
        <v>14619</v>
      </c>
      <c r="AD8123">
        <v>1</v>
      </c>
      <c r="AE8123">
        <v>1</v>
      </c>
    </row>
    <row r="8124" spans="1:31">
      <c r="A8124" t="s">
        <v>14620</v>
      </c>
      <c r="B8124" s="93">
        <v>44624</v>
      </c>
      <c r="C8124" s="93">
        <v>44624</v>
      </c>
      <c r="D8124">
        <v>-2.030847507806314E-3</v>
      </c>
      <c r="E8124">
        <v>-2.030847507806314E-3</v>
      </c>
      <c r="F8124" t="s">
        <v>67</v>
      </c>
      <c r="G8124">
        <v>13400.664282064379</v>
      </c>
      <c r="H8124">
        <v>-27.21470566017954</v>
      </c>
      <c r="I8124">
        <v>-27.21470566017954</v>
      </c>
      <c r="J8124">
        <v>1</v>
      </c>
      <c r="L8124" t="s">
        <v>76</v>
      </c>
      <c r="M8124" t="s">
        <v>9061</v>
      </c>
      <c r="R8124" t="s">
        <v>8556</v>
      </c>
      <c r="T8124" t="s">
        <v>76</v>
      </c>
      <c r="V8124" t="s">
        <v>4153</v>
      </c>
      <c r="W8124" t="s">
        <v>4154</v>
      </c>
      <c r="X8124" t="s">
        <v>168</v>
      </c>
      <c r="Y8124" t="s">
        <v>268</v>
      </c>
      <c r="Z8124" t="s">
        <v>268</v>
      </c>
      <c r="AA8124" t="s">
        <v>19</v>
      </c>
      <c r="AC8124" t="s">
        <v>14621</v>
      </c>
      <c r="AD8124">
        <v>1</v>
      </c>
      <c r="AE8124">
        <v>1</v>
      </c>
    </row>
    <row r="8125" spans="1:31">
      <c r="A8125" t="s">
        <v>14622</v>
      </c>
      <c r="B8125" s="93">
        <v>44624</v>
      </c>
      <c r="C8125" s="93">
        <v>44624</v>
      </c>
      <c r="D8125">
        <v>-2.030847507806314E-3</v>
      </c>
      <c r="E8125">
        <v>-2.030847507806314E-3</v>
      </c>
      <c r="F8125" t="s">
        <v>67</v>
      </c>
      <c r="G8125">
        <v>13400.664282064379</v>
      </c>
      <c r="H8125">
        <v>-27.21470566017954</v>
      </c>
      <c r="I8125">
        <v>-27.21470566017954</v>
      </c>
      <c r="J8125">
        <v>1</v>
      </c>
      <c r="L8125" t="s">
        <v>76</v>
      </c>
      <c r="M8125" t="s">
        <v>9061</v>
      </c>
      <c r="R8125" t="s">
        <v>8556</v>
      </c>
      <c r="T8125" t="s">
        <v>76</v>
      </c>
      <c r="V8125" t="s">
        <v>4153</v>
      </c>
      <c r="W8125" t="s">
        <v>4154</v>
      </c>
      <c r="X8125" t="s">
        <v>168</v>
      </c>
      <c r="Y8125" t="s">
        <v>268</v>
      </c>
      <c r="Z8125" t="s">
        <v>268</v>
      </c>
      <c r="AA8125" t="s">
        <v>19</v>
      </c>
      <c r="AC8125" t="s">
        <v>14623</v>
      </c>
      <c r="AD8125">
        <v>1</v>
      </c>
      <c r="AE8125">
        <v>1</v>
      </c>
    </row>
    <row r="8126" spans="1:31">
      <c r="A8126" t="s">
        <v>14624</v>
      </c>
      <c r="B8126" s="93">
        <v>44624</v>
      </c>
      <c r="C8126" s="93">
        <v>44624</v>
      </c>
      <c r="D8126">
        <v>-2.030847507806314E-3</v>
      </c>
      <c r="E8126">
        <v>-2.030847507806314E-3</v>
      </c>
      <c r="F8126" t="s">
        <v>67</v>
      </c>
      <c r="G8126">
        <v>13400.664282064379</v>
      </c>
      <c r="H8126">
        <v>-27.21470566017954</v>
      </c>
      <c r="I8126">
        <v>-27.21470566017954</v>
      </c>
      <c r="J8126">
        <v>1</v>
      </c>
      <c r="L8126" t="s">
        <v>76</v>
      </c>
      <c r="M8126" t="s">
        <v>9061</v>
      </c>
      <c r="R8126" t="s">
        <v>8556</v>
      </c>
      <c r="T8126" t="s">
        <v>76</v>
      </c>
      <c r="V8126" t="s">
        <v>4153</v>
      </c>
      <c r="W8126" t="s">
        <v>4154</v>
      </c>
      <c r="X8126" t="s">
        <v>168</v>
      </c>
      <c r="Y8126" t="s">
        <v>268</v>
      </c>
      <c r="Z8126" t="s">
        <v>268</v>
      </c>
      <c r="AA8126" t="s">
        <v>19</v>
      </c>
      <c r="AC8126" t="s">
        <v>14625</v>
      </c>
      <c r="AD8126">
        <v>1</v>
      </c>
      <c r="AE8126">
        <v>1</v>
      </c>
    </row>
    <row r="8127" spans="1:31">
      <c r="A8127" t="s">
        <v>14626</v>
      </c>
      <c r="B8127" s="93">
        <v>44624</v>
      </c>
      <c r="C8127" s="93">
        <v>44624</v>
      </c>
      <c r="D8127">
        <v>-2.030847507806314E-3</v>
      </c>
      <c r="E8127">
        <v>-2.030847507806314E-3</v>
      </c>
      <c r="F8127" t="s">
        <v>67</v>
      </c>
      <c r="G8127">
        <v>13400.664282064379</v>
      </c>
      <c r="H8127">
        <v>-27.21470566017954</v>
      </c>
      <c r="I8127">
        <v>-27.21470566017954</v>
      </c>
      <c r="J8127">
        <v>1</v>
      </c>
      <c r="L8127" t="s">
        <v>76</v>
      </c>
      <c r="M8127" t="s">
        <v>9061</v>
      </c>
      <c r="R8127" t="s">
        <v>8556</v>
      </c>
      <c r="T8127" t="s">
        <v>76</v>
      </c>
      <c r="V8127" t="s">
        <v>4153</v>
      </c>
      <c r="W8127" t="s">
        <v>4154</v>
      </c>
      <c r="X8127" t="s">
        <v>168</v>
      </c>
      <c r="Y8127" t="s">
        <v>268</v>
      </c>
      <c r="Z8127" t="s">
        <v>268</v>
      </c>
      <c r="AA8127" t="s">
        <v>19</v>
      </c>
      <c r="AC8127" t="s">
        <v>14627</v>
      </c>
      <c r="AD8127">
        <v>1</v>
      </c>
      <c r="AE8127">
        <v>1</v>
      </c>
    </row>
    <row r="8128" spans="1:31">
      <c r="A8128" t="s">
        <v>14628</v>
      </c>
      <c r="B8128" s="93">
        <v>44624</v>
      </c>
      <c r="C8128" s="93">
        <v>44624</v>
      </c>
      <c r="D8128">
        <v>-2.0692597507667859E-3</v>
      </c>
      <c r="E8128">
        <v>-2.0692597507667859E-3</v>
      </c>
      <c r="F8128" t="s">
        <v>67</v>
      </c>
      <c r="G8128">
        <v>13400.664282064379</v>
      </c>
      <c r="H8128">
        <v>-27.729455232413919</v>
      </c>
      <c r="I8128">
        <v>-27.729455232413919</v>
      </c>
      <c r="J8128">
        <v>1</v>
      </c>
      <c r="L8128" t="s">
        <v>76</v>
      </c>
      <c r="M8128" t="s">
        <v>9061</v>
      </c>
      <c r="R8128" t="s">
        <v>8556</v>
      </c>
      <c r="T8128" t="s">
        <v>76</v>
      </c>
      <c r="V8128" t="s">
        <v>4153</v>
      </c>
      <c r="W8128" t="s">
        <v>4154</v>
      </c>
      <c r="X8128" t="s">
        <v>168</v>
      </c>
      <c r="Y8128" t="s">
        <v>268</v>
      </c>
      <c r="Z8128" t="s">
        <v>268</v>
      </c>
      <c r="AA8128" t="s">
        <v>19</v>
      </c>
      <c r="AC8128" t="s">
        <v>14629</v>
      </c>
      <c r="AD8128">
        <v>1</v>
      </c>
      <c r="AE8128">
        <v>1</v>
      </c>
    </row>
    <row r="8129" spans="1:31">
      <c r="A8129" t="s">
        <v>14630</v>
      </c>
      <c r="B8129" s="93">
        <v>44624</v>
      </c>
      <c r="C8129" s="93">
        <v>44624</v>
      </c>
      <c r="D8129">
        <v>-1.83059077601486E-3</v>
      </c>
      <c r="E8129">
        <v>-1.83059077601486E-3</v>
      </c>
      <c r="F8129" t="s">
        <v>67</v>
      </c>
      <c r="G8129">
        <v>13400.664282064379</v>
      </c>
      <c r="H8129">
        <v>-24.531132427218861</v>
      </c>
      <c r="I8129">
        <v>-24.531132427218861</v>
      </c>
      <c r="J8129">
        <v>1</v>
      </c>
      <c r="L8129" t="s">
        <v>76</v>
      </c>
      <c r="M8129" t="s">
        <v>9061</v>
      </c>
      <c r="R8129" t="s">
        <v>8556</v>
      </c>
      <c r="T8129" t="s">
        <v>76</v>
      </c>
      <c r="V8129" t="s">
        <v>4153</v>
      </c>
      <c r="W8129" t="s">
        <v>4154</v>
      </c>
      <c r="X8129" t="s">
        <v>168</v>
      </c>
      <c r="Y8129" t="s">
        <v>268</v>
      </c>
      <c r="Z8129" t="s">
        <v>268</v>
      </c>
      <c r="AA8129" t="s">
        <v>19</v>
      </c>
      <c r="AC8129" t="s">
        <v>14631</v>
      </c>
      <c r="AD8129">
        <v>1</v>
      </c>
      <c r="AE8129">
        <v>1</v>
      </c>
    </row>
    <row r="8130" spans="1:31">
      <c r="A8130" t="s">
        <v>14632</v>
      </c>
      <c r="B8130" s="93">
        <v>44624</v>
      </c>
      <c r="C8130" s="93">
        <v>44624</v>
      </c>
      <c r="D8130">
        <v>-1.83059077601486E-3</v>
      </c>
      <c r="E8130">
        <v>-1.83059077601486E-3</v>
      </c>
      <c r="F8130" t="s">
        <v>67</v>
      </c>
      <c r="G8130">
        <v>13400.664282064379</v>
      </c>
      <c r="H8130">
        <v>-24.531132427218861</v>
      </c>
      <c r="I8130">
        <v>-24.531132427218861</v>
      </c>
      <c r="J8130">
        <v>1</v>
      </c>
      <c r="L8130" t="s">
        <v>76</v>
      </c>
      <c r="M8130" t="s">
        <v>9061</v>
      </c>
      <c r="R8130" t="s">
        <v>8556</v>
      </c>
      <c r="T8130" t="s">
        <v>76</v>
      </c>
      <c r="V8130" t="s">
        <v>4153</v>
      </c>
      <c r="W8130" t="s">
        <v>4154</v>
      </c>
      <c r="X8130" t="s">
        <v>168</v>
      </c>
      <c r="Y8130" t="s">
        <v>268</v>
      </c>
      <c r="Z8130" t="s">
        <v>268</v>
      </c>
      <c r="AA8130" t="s">
        <v>19</v>
      </c>
      <c r="AC8130" t="s">
        <v>14633</v>
      </c>
      <c r="AD8130">
        <v>1</v>
      </c>
      <c r="AE8130">
        <v>1</v>
      </c>
    </row>
    <row r="8131" spans="1:31">
      <c r="A8131" t="s">
        <v>14634</v>
      </c>
      <c r="B8131" s="93">
        <v>44624</v>
      </c>
      <c r="C8131" s="93">
        <v>44624</v>
      </c>
      <c r="D8131">
        <v>-1.83059077601486E-3</v>
      </c>
      <c r="E8131">
        <v>-1.83059077601486E-3</v>
      </c>
      <c r="F8131" t="s">
        <v>67</v>
      </c>
      <c r="G8131">
        <v>13400.664282064379</v>
      </c>
      <c r="H8131">
        <v>-24.531132427218861</v>
      </c>
      <c r="I8131">
        <v>-24.531132427218861</v>
      </c>
      <c r="J8131">
        <v>1</v>
      </c>
      <c r="L8131" t="s">
        <v>76</v>
      </c>
      <c r="M8131" t="s">
        <v>9061</v>
      </c>
      <c r="R8131" t="s">
        <v>8556</v>
      </c>
      <c r="T8131" t="s">
        <v>76</v>
      </c>
      <c r="V8131" t="s">
        <v>4153</v>
      </c>
      <c r="W8131" t="s">
        <v>4154</v>
      </c>
      <c r="X8131" t="s">
        <v>168</v>
      </c>
      <c r="Y8131" t="s">
        <v>268</v>
      </c>
      <c r="Z8131" t="s">
        <v>268</v>
      </c>
      <c r="AA8131" t="s">
        <v>19</v>
      </c>
      <c r="AC8131" t="s">
        <v>14635</v>
      </c>
      <c r="AD8131">
        <v>1</v>
      </c>
      <c r="AE8131">
        <v>1</v>
      </c>
    </row>
    <row r="8132" spans="1:31">
      <c r="A8132" t="s">
        <v>14636</v>
      </c>
      <c r="B8132" s="93">
        <v>44624</v>
      </c>
      <c r="C8132" s="93">
        <v>44624</v>
      </c>
      <c r="D8132">
        <v>-1.87516748428064E-3</v>
      </c>
      <c r="E8132">
        <v>-1.87516748428064E-3</v>
      </c>
      <c r="F8132" t="s">
        <v>67</v>
      </c>
      <c r="G8132">
        <v>13400.664282064379</v>
      </c>
      <c r="H8132">
        <v>-25.128489929488101</v>
      </c>
      <c r="I8132">
        <v>-25.128489929488101</v>
      </c>
      <c r="J8132">
        <v>1</v>
      </c>
      <c r="L8132" t="s">
        <v>76</v>
      </c>
      <c r="M8132" t="s">
        <v>9061</v>
      </c>
      <c r="R8132" t="s">
        <v>8556</v>
      </c>
      <c r="T8132" t="s">
        <v>76</v>
      </c>
      <c r="V8132" t="s">
        <v>4153</v>
      </c>
      <c r="W8132" t="s">
        <v>4154</v>
      </c>
      <c r="X8132" t="s">
        <v>168</v>
      </c>
      <c r="Y8132" t="s">
        <v>268</v>
      </c>
      <c r="Z8132" t="s">
        <v>268</v>
      </c>
      <c r="AA8132" t="s">
        <v>19</v>
      </c>
      <c r="AC8132" t="s">
        <v>14637</v>
      </c>
      <c r="AD8132">
        <v>1</v>
      </c>
      <c r="AE8132">
        <v>1</v>
      </c>
    </row>
    <row r="8133" spans="1:31">
      <c r="A8133" t="s">
        <v>14638</v>
      </c>
      <c r="B8133" s="93">
        <v>44624</v>
      </c>
      <c r="C8133" s="93">
        <v>44624</v>
      </c>
      <c r="D8133">
        <v>-1.8754714422680959E-3</v>
      </c>
      <c r="E8133">
        <v>-1.8754714422680959E-3</v>
      </c>
      <c r="F8133" t="s">
        <v>67</v>
      </c>
      <c r="G8133">
        <v>13400.664282064379</v>
      </c>
      <c r="H8133">
        <v>-25.132563168433851</v>
      </c>
      <c r="I8133">
        <v>-25.132563168433851</v>
      </c>
      <c r="J8133">
        <v>1</v>
      </c>
      <c r="L8133" t="s">
        <v>76</v>
      </c>
      <c r="M8133" t="s">
        <v>9061</v>
      </c>
      <c r="R8133" t="s">
        <v>8556</v>
      </c>
      <c r="T8133" t="s">
        <v>76</v>
      </c>
      <c r="V8133" t="s">
        <v>4153</v>
      </c>
      <c r="W8133" t="s">
        <v>4154</v>
      </c>
      <c r="X8133" t="s">
        <v>168</v>
      </c>
      <c r="Y8133" t="s">
        <v>268</v>
      </c>
      <c r="Z8133" t="s">
        <v>268</v>
      </c>
      <c r="AA8133" t="s">
        <v>19</v>
      </c>
      <c r="AC8133" t="s">
        <v>14639</v>
      </c>
      <c r="AD8133">
        <v>1</v>
      </c>
      <c r="AE8133">
        <v>1</v>
      </c>
    </row>
    <row r="8134" spans="1:31">
      <c r="A8134" t="s">
        <v>14640</v>
      </c>
      <c r="B8134" s="93">
        <v>44624</v>
      </c>
      <c r="C8134" s="93">
        <v>44624</v>
      </c>
      <c r="D8134">
        <v>-1.8754714422680959E-3</v>
      </c>
      <c r="E8134">
        <v>-1.8754714422680959E-3</v>
      </c>
      <c r="F8134" t="s">
        <v>67</v>
      </c>
      <c r="G8134">
        <v>13400.664282064379</v>
      </c>
      <c r="H8134">
        <v>-25.132563168433851</v>
      </c>
      <c r="I8134">
        <v>-25.132563168433851</v>
      </c>
      <c r="J8134">
        <v>1</v>
      </c>
      <c r="L8134" t="s">
        <v>76</v>
      </c>
      <c r="M8134" t="s">
        <v>9061</v>
      </c>
      <c r="R8134" t="s">
        <v>8556</v>
      </c>
      <c r="T8134" t="s">
        <v>76</v>
      </c>
      <c r="V8134" t="s">
        <v>4153</v>
      </c>
      <c r="W8134" t="s">
        <v>4154</v>
      </c>
      <c r="X8134" t="s">
        <v>168</v>
      </c>
      <c r="Y8134" t="s">
        <v>268</v>
      </c>
      <c r="Z8134" t="s">
        <v>268</v>
      </c>
      <c r="AA8134" t="s">
        <v>19</v>
      </c>
      <c r="AC8134" t="s">
        <v>14641</v>
      </c>
      <c r="AD8134">
        <v>1</v>
      </c>
      <c r="AE8134">
        <v>1</v>
      </c>
    </row>
    <row r="8135" spans="1:31">
      <c r="A8135" t="s">
        <v>14642</v>
      </c>
      <c r="B8135" s="93">
        <v>44624</v>
      </c>
      <c r="C8135" s="93">
        <v>44624</v>
      </c>
      <c r="D8135">
        <v>-1.8729432175376981E-3</v>
      </c>
      <c r="E8135">
        <v>-1.8729432175376981E-3</v>
      </c>
      <c r="F8135" t="s">
        <v>67</v>
      </c>
      <c r="G8135">
        <v>13400.664282064379</v>
      </c>
      <c r="H8135">
        <v>-25.09868327759218</v>
      </c>
      <c r="I8135">
        <v>-25.09868327759218</v>
      </c>
      <c r="J8135">
        <v>1</v>
      </c>
      <c r="L8135" t="s">
        <v>76</v>
      </c>
      <c r="M8135" t="s">
        <v>9061</v>
      </c>
      <c r="R8135" t="s">
        <v>8556</v>
      </c>
      <c r="T8135" t="s">
        <v>76</v>
      </c>
      <c r="V8135" t="s">
        <v>4153</v>
      </c>
      <c r="W8135" t="s">
        <v>4154</v>
      </c>
      <c r="X8135" t="s">
        <v>168</v>
      </c>
      <c r="Y8135" t="s">
        <v>268</v>
      </c>
      <c r="Z8135" t="s">
        <v>268</v>
      </c>
      <c r="AA8135" t="s">
        <v>19</v>
      </c>
      <c r="AC8135" t="s">
        <v>14643</v>
      </c>
      <c r="AD8135">
        <v>1</v>
      </c>
      <c r="AE8135">
        <v>1</v>
      </c>
    </row>
    <row r="8136" spans="1:31">
      <c r="A8136" t="s">
        <v>14644</v>
      </c>
      <c r="B8136" s="93">
        <v>44624</v>
      </c>
      <c r="C8136" s="93">
        <v>44624</v>
      </c>
      <c r="D8136">
        <v>-5.5731355130886244E-3</v>
      </c>
      <c r="E8136">
        <v>-5.5731355130886244E-3</v>
      </c>
      <c r="F8136" t="s">
        <v>67</v>
      </c>
      <c r="G8136">
        <v>13400.664282064379</v>
      </c>
      <c r="H8136">
        <v>-74.683718009351281</v>
      </c>
      <c r="I8136">
        <v>-74.683718009351281</v>
      </c>
      <c r="J8136">
        <v>1</v>
      </c>
      <c r="L8136" t="s">
        <v>76</v>
      </c>
      <c r="M8136" t="s">
        <v>9061</v>
      </c>
      <c r="R8136" t="s">
        <v>8556</v>
      </c>
      <c r="T8136" t="s">
        <v>76</v>
      </c>
      <c r="V8136" t="s">
        <v>4153</v>
      </c>
      <c r="W8136" t="s">
        <v>4154</v>
      </c>
      <c r="X8136" t="s">
        <v>168</v>
      </c>
      <c r="Y8136" t="s">
        <v>268</v>
      </c>
      <c r="Z8136" t="s">
        <v>268</v>
      </c>
      <c r="AA8136" t="s">
        <v>19</v>
      </c>
      <c r="AC8136" t="s">
        <v>14645</v>
      </c>
      <c r="AD8136">
        <v>1</v>
      </c>
      <c r="AE8136">
        <v>1</v>
      </c>
    </row>
    <row r="8137" spans="1:31">
      <c r="A8137" t="s">
        <v>14646</v>
      </c>
      <c r="B8137" s="93">
        <v>44624</v>
      </c>
      <c r="C8137" s="93">
        <v>44624</v>
      </c>
      <c r="D8137">
        <v>-2.0024977415356439E-3</v>
      </c>
      <c r="E8137">
        <v>-2.0024977415356439E-3</v>
      </c>
      <c r="F8137" t="s">
        <v>67</v>
      </c>
      <c r="G8137">
        <v>13400.664282064379</v>
      </c>
      <c r="H8137">
        <v>-26.834799959911301</v>
      </c>
      <c r="I8137">
        <v>-26.834799959911301</v>
      </c>
      <c r="J8137">
        <v>1</v>
      </c>
      <c r="L8137" t="s">
        <v>76</v>
      </c>
      <c r="M8137" t="s">
        <v>9061</v>
      </c>
      <c r="R8137" t="s">
        <v>8556</v>
      </c>
      <c r="T8137" t="s">
        <v>76</v>
      </c>
      <c r="V8137" t="s">
        <v>4153</v>
      </c>
      <c r="W8137" t="s">
        <v>4154</v>
      </c>
      <c r="X8137" t="s">
        <v>168</v>
      </c>
      <c r="Y8137" t="s">
        <v>268</v>
      </c>
      <c r="Z8137" t="s">
        <v>268</v>
      </c>
      <c r="AA8137" t="s">
        <v>19</v>
      </c>
      <c r="AC8137" t="s">
        <v>14647</v>
      </c>
      <c r="AD8137">
        <v>1</v>
      </c>
      <c r="AE8137">
        <v>1</v>
      </c>
    </row>
    <row r="8138" spans="1:31">
      <c r="A8138" t="s">
        <v>14648</v>
      </c>
      <c r="B8138" s="93">
        <v>44624</v>
      </c>
      <c r="C8138" s="93">
        <v>44624</v>
      </c>
      <c r="D8138">
        <v>-2.7842853043296202E-3</v>
      </c>
      <c r="E8138">
        <v>-2.7842853043296202E-3</v>
      </c>
      <c r="F8138" t="s">
        <v>67</v>
      </c>
      <c r="G8138">
        <v>13400.664282064379</v>
      </c>
      <c r="H8138">
        <v>-37.311272628806712</v>
      </c>
      <c r="I8138">
        <v>-37.311272628806712</v>
      </c>
      <c r="J8138">
        <v>1</v>
      </c>
      <c r="L8138" t="s">
        <v>76</v>
      </c>
      <c r="M8138" t="s">
        <v>9061</v>
      </c>
      <c r="R8138" t="s">
        <v>8556</v>
      </c>
      <c r="T8138" t="s">
        <v>76</v>
      </c>
      <c r="V8138" t="s">
        <v>4153</v>
      </c>
      <c r="W8138" t="s">
        <v>4154</v>
      </c>
      <c r="X8138" t="s">
        <v>168</v>
      </c>
      <c r="Y8138" t="s">
        <v>268</v>
      </c>
      <c r="Z8138" t="s">
        <v>268</v>
      </c>
      <c r="AA8138" t="s">
        <v>19</v>
      </c>
      <c r="AC8138" t="s">
        <v>14649</v>
      </c>
      <c r="AD8138">
        <v>1</v>
      </c>
      <c r="AE8138">
        <v>1</v>
      </c>
    </row>
    <row r="8139" spans="1:31">
      <c r="A8139" t="s">
        <v>14650</v>
      </c>
      <c r="B8139" s="93">
        <v>44624</v>
      </c>
      <c r="C8139" s="93">
        <v>44624</v>
      </c>
      <c r="D8139">
        <v>-2.1990893105678202E-3</v>
      </c>
      <c r="E8139">
        <v>-2.1990893105678202E-3</v>
      </c>
      <c r="F8139" t="s">
        <v>67</v>
      </c>
      <c r="G8139">
        <v>13400.664282064379</v>
      </c>
      <c r="H8139">
        <v>-29.46925757719578</v>
      </c>
      <c r="I8139">
        <v>-29.46925757719578</v>
      </c>
      <c r="J8139">
        <v>1</v>
      </c>
      <c r="L8139" t="s">
        <v>76</v>
      </c>
      <c r="M8139" t="s">
        <v>9061</v>
      </c>
      <c r="R8139" t="s">
        <v>8556</v>
      </c>
      <c r="T8139" t="s">
        <v>76</v>
      </c>
      <c r="V8139" t="s">
        <v>4153</v>
      </c>
      <c r="W8139" t="s">
        <v>4154</v>
      </c>
      <c r="X8139" t="s">
        <v>168</v>
      </c>
      <c r="Y8139" t="s">
        <v>268</v>
      </c>
      <c r="Z8139" t="s">
        <v>268</v>
      </c>
      <c r="AA8139" t="s">
        <v>19</v>
      </c>
      <c r="AC8139" t="s">
        <v>14651</v>
      </c>
      <c r="AD8139">
        <v>1</v>
      </c>
      <c r="AE8139">
        <v>1</v>
      </c>
    </row>
    <row r="8140" spans="1:31">
      <c r="A8140" t="s">
        <v>14652</v>
      </c>
      <c r="B8140" s="93">
        <v>44624</v>
      </c>
      <c r="C8140" s="93">
        <v>44624</v>
      </c>
      <c r="D8140">
        <v>-2.1990893105678202E-3</v>
      </c>
      <c r="E8140">
        <v>-2.1990893105678202E-3</v>
      </c>
      <c r="F8140" t="s">
        <v>67</v>
      </c>
      <c r="G8140">
        <v>13400.664282064379</v>
      </c>
      <c r="H8140">
        <v>-29.46925757719578</v>
      </c>
      <c r="I8140">
        <v>-29.46925757719578</v>
      </c>
      <c r="J8140">
        <v>1</v>
      </c>
      <c r="L8140" t="s">
        <v>76</v>
      </c>
      <c r="M8140" t="s">
        <v>9061</v>
      </c>
      <c r="R8140" t="s">
        <v>8556</v>
      </c>
      <c r="T8140" t="s">
        <v>76</v>
      </c>
      <c r="V8140" t="s">
        <v>4153</v>
      </c>
      <c r="W8140" t="s">
        <v>4154</v>
      </c>
      <c r="X8140" t="s">
        <v>168</v>
      </c>
      <c r="Y8140" t="s">
        <v>268</v>
      </c>
      <c r="Z8140" t="s">
        <v>268</v>
      </c>
      <c r="AA8140" t="s">
        <v>19</v>
      </c>
      <c r="AC8140" t="s">
        <v>14653</v>
      </c>
      <c r="AD8140">
        <v>1</v>
      </c>
      <c r="AE8140">
        <v>1</v>
      </c>
    </row>
    <row r="8141" spans="1:31">
      <c r="A8141" t="s">
        <v>14654</v>
      </c>
      <c r="B8141" s="93">
        <v>44624</v>
      </c>
      <c r="C8141" s="93">
        <v>44624</v>
      </c>
      <c r="D8141">
        <v>-2.199445775132548E-3</v>
      </c>
      <c r="E8141">
        <v>-2.199445775132548E-3</v>
      </c>
      <c r="F8141" t="s">
        <v>67</v>
      </c>
      <c r="G8141">
        <v>13400.664282064379</v>
      </c>
      <c r="H8141">
        <v>-29.474034439156149</v>
      </c>
      <c r="I8141">
        <v>-29.474034439156149</v>
      </c>
      <c r="J8141">
        <v>1</v>
      </c>
      <c r="L8141" t="s">
        <v>76</v>
      </c>
      <c r="M8141" t="s">
        <v>9061</v>
      </c>
      <c r="R8141" t="s">
        <v>8556</v>
      </c>
      <c r="T8141" t="s">
        <v>76</v>
      </c>
      <c r="V8141" t="s">
        <v>4153</v>
      </c>
      <c r="W8141" t="s">
        <v>4154</v>
      </c>
      <c r="X8141" t="s">
        <v>168</v>
      </c>
      <c r="Y8141" t="s">
        <v>268</v>
      </c>
      <c r="Z8141" t="s">
        <v>268</v>
      </c>
      <c r="AA8141" t="s">
        <v>19</v>
      </c>
      <c r="AC8141" t="s">
        <v>14655</v>
      </c>
      <c r="AD8141">
        <v>1</v>
      </c>
      <c r="AE8141">
        <v>1</v>
      </c>
    </row>
    <row r="8142" spans="1:31">
      <c r="A8142" t="s">
        <v>14656</v>
      </c>
      <c r="B8142" s="93">
        <v>44624</v>
      </c>
      <c r="C8142" s="93">
        <v>44624</v>
      </c>
      <c r="D8142">
        <v>-2.199445775132548E-3</v>
      </c>
      <c r="E8142">
        <v>-2.199445775132548E-3</v>
      </c>
      <c r="F8142" t="s">
        <v>67</v>
      </c>
      <c r="G8142">
        <v>13400.664282064379</v>
      </c>
      <c r="H8142">
        <v>-29.474034439156149</v>
      </c>
      <c r="I8142">
        <v>-29.474034439156149</v>
      </c>
      <c r="J8142">
        <v>1</v>
      </c>
      <c r="L8142" t="s">
        <v>76</v>
      </c>
      <c r="M8142" t="s">
        <v>9061</v>
      </c>
      <c r="R8142" t="s">
        <v>8556</v>
      </c>
      <c r="T8142" t="s">
        <v>76</v>
      </c>
      <c r="V8142" t="s">
        <v>4153</v>
      </c>
      <c r="W8142" t="s">
        <v>4154</v>
      </c>
      <c r="X8142" t="s">
        <v>168</v>
      </c>
      <c r="Y8142" t="s">
        <v>268</v>
      </c>
      <c r="Z8142" t="s">
        <v>268</v>
      </c>
      <c r="AA8142" t="s">
        <v>19</v>
      </c>
      <c r="AC8142" t="s">
        <v>14657</v>
      </c>
      <c r="AD8142">
        <v>1</v>
      </c>
      <c r="AE8142">
        <v>1</v>
      </c>
    </row>
    <row r="8143" spans="1:31">
      <c r="A8143" t="s">
        <v>14658</v>
      </c>
      <c r="B8143" s="93">
        <v>44624</v>
      </c>
      <c r="C8143" s="93">
        <v>44624</v>
      </c>
      <c r="D8143">
        <v>-2.199445775132548E-3</v>
      </c>
      <c r="E8143">
        <v>-2.199445775132548E-3</v>
      </c>
      <c r="F8143" t="s">
        <v>67</v>
      </c>
      <c r="G8143">
        <v>13400.664282064379</v>
      </c>
      <c r="H8143">
        <v>-29.474034439156149</v>
      </c>
      <c r="I8143">
        <v>-29.474034439156149</v>
      </c>
      <c r="J8143">
        <v>1</v>
      </c>
      <c r="L8143" t="s">
        <v>76</v>
      </c>
      <c r="M8143" t="s">
        <v>9061</v>
      </c>
      <c r="R8143" t="s">
        <v>8556</v>
      </c>
      <c r="T8143" t="s">
        <v>76</v>
      </c>
      <c r="V8143" t="s">
        <v>4153</v>
      </c>
      <c r="W8143" t="s">
        <v>4154</v>
      </c>
      <c r="X8143" t="s">
        <v>168</v>
      </c>
      <c r="Y8143" t="s">
        <v>268</v>
      </c>
      <c r="Z8143" t="s">
        <v>268</v>
      </c>
      <c r="AA8143" t="s">
        <v>19</v>
      </c>
      <c r="AC8143" t="s">
        <v>14659</v>
      </c>
      <c r="AD8143">
        <v>1</v>
      </c>
      <c r="AE8143">
        <v>1</v>
      </c>
    </row>
    <row r="8144" spans="1:31">
      <c r="A8144" t="s">
        <v>14660</v>
      </c>
      <c r="B8144" s="93">
        <v>44624</v>
      </c>
      <c r="C8144" s="93">
        <v>44624</v>
      </c>
      <c r="D8144">
        <v>-2.199445775132548E-3</v>
      </c>
      <c r="E8144">
        <v>-2.199445775132548E-3</v>
      </c>
      <c r="F8144" t="s">
        <v>67</v>
      </c>
      <c r="G8144">
        <v>13400.664282064379</v>
      </c>
      <c r="H8144">
        <v>-29.474034439156149</v>
      </c>
      <c r="I8144">
        <v>-29.474034439156149</v>
      </c>
      <c r="J8144">
        <v>1</v>
      </c>
      <c r="L8144" t="s">
        <v>76</v>
      </c>
      <c r="M8144" t="s">
        <v>9061</v>
      </c>
      <c r="R8144" t="s">
        <v>8556</v>
      </c>
      <c r="T8144" t="s">
        <v>76</v>
      </c>
      <c r="V8144" t="s">
        <v>4153</v>
      </c>
      <c r="W8144" t="s">
        <v>4154</v>
      </c>
      <c r="X8144" t="s">
        <v>168</v>
      </c>
      <c r="Y8144" t="s">
        <v>268</v>
      </c>
      <c r="Z8144" t="s">
        <v>268</v>
      </c>
      <c r="AA8144" t="s">
        <v>19</v>
      </c>
      <c r="AC8144" t="s">
        <v>14661</v>
      </c>
      <c r="AD8144">
        <v>1</v>
      </c>
      <c r="AE8144">
        <v>1</v>
      </c>
    </row>
    <row r="8145" spans="1:31">
      <c r="A8145" t="s">
        <v>14662</v>
      </c>
      <c r="B8145" s="93">
        <v>44624</v>
      </c>
      <c r="C8145" s="93">
        <v>44624</v>
      </c>
      <c r="D8145">
        <v>-2.199445775132548E-3</v>
      </c>
      <c r="E8145">
        <v>-2.199445775132548E-3</v>
      </c>
      <c r="F8145" t="s">
        <v>67</v>
      </c>
      <c r="G8145">
        <v>13400.664282064379</v>
      </c>
      <c r="H8145">
        <v>-29.474034439156149</v>
      </c>
      <c r="I8145">
        <v>-29.474034439156149</v>
      </c>
      <c r="J8145">
        <v>1</v>
      </c>
      <c r="L8145" t="s">
        <v>76</v>
      </c>
      <c r="M8145" t="s">
        <v>9061</v>
      </c>
      <c r="R8145" t="s">
        <v>8556</v>
      </c>
      <c r="T8145" t="s">
        <v>76</v>
      </c>
      <c r="V8145" t="s">
        <v>4153</v>
      </c>
      <c r="W8145" t="s">
        <v>4154</v>
      </c>
      <c r="X8145" t="s">
        <v>168</v>
      </c>
      <c r="Y8145" t="s">
        <v>268</v>
      </c>
      <c r="Z8145" t="s">
        <v>268</v>
      </c>
      <c r="AA8145" t="s">
        <v>19</v>
      </c>
      <c r="AC8145" t="s">
        <v>14663</v>
      </c>
      <c r="AD8145">
        <v>1</v>
      </c>
      <c r="AE8145">
        <v>1</v>
      </c>
    </row>
    <row r="8146" spans="1:31">
      <c r="A8146" t="s">
        <v>14664</v>
      </c>
      <c r="B8146" s="93">
        <v>44624</v>
      </c>
      <c r="C8146" s="93">
        <v>44624</v>
      </c>
      <c r="D8146">
        <v>-2.199445775132548E-3</v>
      </c>
      <c r="E8146">
        <v>-2.199445775132548E-3</v>
      </c>
      <c r="F8146" t="s">
        <v>67</v>
      </c>
      <c r="G8146">
        <v>13400.664282064379</v>
      </c>
      <c r="H8146">
        <v>-29.474034439156149</v>
      </c>
      <c r="I8146">
        <v>-29.474034439156149</v>
      </c>
      <c r="J8146">
        <v>1</v>
      </c>
      <c r="L8146" t="s">
        <v>76</v>
      </c>
      <c r="M8146" t="s">
        <v>9061</v>
      </c>
      <c r="R8146" t="s">
        <v>8556</v>
      </c>
      <c r="T8146" t="s">
        <v>76</v>
      </c>
      <c r="V8146" t="s">
        <v>4153</v>
      </c>
      <c r="W8146" t="s">
        <v>4154</v>
      </c>
      <c r="X8146" t="s">
        <v>168</v>
      </c>
      <c r="Y8146" t="s">
        <v>268</v>
      </c>
      <c r="Z8146" t="s">
        <v>268</v>
      </c>
      <c r="AA8146" t="s">
        <v>19</v>
      </c>
      <c r="AC8146" t="s">
        <v>14665</v>
      </c>
      <c r="AD8146">
        <v>1</v>
      </c>
      <c r="AE8146">
        <v>1</v>
      </c>
    </row>
    <row r="8147" spans="1:31">
      <c r="A8147" t="s">
        <v>14666</v>
      </c>
      <c r="B8147" s="93">
        <v>44624</v>
      </c>
      <c r="C8147" s="93">
        <v>44624</v>
      </c>
      <c r="D8147">
        <v>-2.199445775132548E-3</v>
      </c>
      <c r="E8147">
        <v>-2.199445775132548E-3</v>
      </c>
      <c r="F8147" t="s">
        <v>67</v>
      </c>
      <c r="G8147">
        <v>13400.664282064379</v>
      </c>
      <c r="H8147">
        <v>-29.474034439156149</v>
      </c>
      <c r="I8147">
        <v>-29.474034439156149</v>
      </c>
      <c r="J8147">
        <v>1</v>
      </c>
      <c r="L8147" t="s">
        <v>76</v>
      </c>
      <c r="M8147" t="s">
        <v>9061</v>
      </c>
      <c r="R8147" t="s">
        <v>8556</v>
      </c>
      <c r="T8147" t="s">
        <v>76</v>
      </c>
      <c r="V8147" t="s">
        <v>4153</v>
      </c>
      <c r="W8147" t="s">
        <v>4154</v>
      </c>
      <c r="X8147" t="s">
        <v>168</v>
      </c>
      <c r="Y8147" t="s">
        <v>268</v>
      </c>
      <c r="Z8147" t="s">
        <v>268</v>
      </c>
      <c r="AA8147" t="s">
        <v>19</v>
      </c>
      <c r="AC8147" t="s">
        <v>14667</v>
      </c>
      <c r="AD8147">
        <v>1</v>
      </c>
      <c r="AE8147">
        <v>1</v>
      </c>
    </row>
    <row r="8148" spans="1:31">
      <c r="A8148" t="s">
        <v>14668</v>
      </c>
      <c r="B8148" s="93">
        <v>44624</v>
      </c>
      <c r="C8148" s="93">
        <v>44624</v>
      </c>
      <c r="D8148">
        <v>-2.199445775132548E-3</v>
      </c>
      <c r="E8148">
        <v>-2.199445775132548E-3</v>
      </c>
      <c r="F8148" t="s">
        <v>67</v>
      </c>
      <c r="G8148">
        <v>13400.664282064379</v>
      </c>
      <c r="H8148">
        <v>-29.474034439156149</v>
      </c>
      <c r="I8148">
        <v>-29.474034439156149</v>
      </c>
      <c r="J8148">
        <v>1</v>
      </c>
      <c r="L8148" t="s">
        <v>76</v>
      </c>
      <c r="M8148" t="s">
        <v>9061</v>
      </c>
      <c r="R8148" t="s">
        <v>8556</v>
      </c>
      <c r="T8148" t="s">
        <v>76</v>
      </c>
      <c r="V8148" t="s">
        <v>4153</v>
      </c>
      <c r="W8148" t="s">
        <v>4154</v>
      </c>
      <c r="X8148" t="s">
        <v>168</v>
      </c>
      <c r="Y8148" t="s">
        <v>268</v>
      </c>
      <c r="Z8148" t="s">
        <v>268</v>
      </c>
      <c r="AA8148" t="s">
        <v>19</v>
      </c>
      <c r="AC8148" t="s">
        <v>14669</v>
      </c>
      <c r="AD8148">
        <v>1</v>
      </c>
      <c r="AE8148">
        <v>1</v>
      </c>
    </row>
    <row r="8149" spans="1:31">
      <c r="A8149" t="s">
        <v>14670</v>
      </c>
      <c r="B8149" s="93">
        <v>44624</v>
      </c>
      <c r="C8149" s="93">
        <v>44624</v>
      </c>
      <c r="D8149">
        <v>-2.199445775132548E-3</v>
      </c>
      <c r="E8149">
        <v>-2.199445775132548E-3</v>
      </c>
      <c r="F8149" t="s">
        <v>67</v>
      </c>
      <c r="G8149">
        <v>13400.664282064379</v>
      </c>
      <c r="H8149">
        <v>-29.474034439156149</v>
      </c>
      <c r="I8149">
        <v>-29.474034439156149</v>
      </c>
      <c r="J8149">
        <v>1</v>
      </c>
      <c r="L8149" t="s">
        <v>76</v>
      </c>
      <c r="M8149" t="s">
        <v>9061</v>
      </c>
      <c r="R8149" t="s">
        <v>8556</v>
      </c>
      <c r="T8149" t="s">
        <v>76</v>
      </c>
      <c r="V8149" t="s">
        <v>4153</v>
      </c>
      <c r="W8149" t="s">
        <v>4154</v>
      </c>
      <c r="X8149" t="s">
        <v>168</v>
      </c>
      <c r="Y8149" t="s">
        <v>268</v>
      </c>
      <c r="Z8149" t="s">
        <v>268</v>
      </c>
      <c r="AA8149" t="s">
        <v>19</v>
      </c>
      <c r="AC8149" t="s">
        <v>14671</v>
      </c>
      <c r="AD8149">
        <v>1</v>
      </c>
      <c r="AE8149">
        <v>1</v>
      </c>
    </row>
    <row r="8150" spans="1:31">
      <c r="A8150" t="s">
        <v>14672</v>
      </c>
      <c r="B8150" s="93">
        <v>44624</v>
      </c>
      <c r="C8150" s="93">
        <v>44624</v>
      </c>
      <c r="D8150">
        <v>-1.8967823820412841E-3</v>
      </c>
      <c r="E8150">
        <v>-1.8967823820412841E-3</v>
      </c>
      <c r="F8150" t="s">
        <v>67</v>
      </c>
      <c r="G8150">
        <v>13400.664282064379</v>
      </c>
      <c r="H8150">
        <v>-25.418143917869639</v>
      </c>
      <c r="I8150">
        <v>-25.418143917869639</v>
      </c>
      <c r="J8150">
        <v>1</v>
      </c>
      <c r="L8150" t="s">
        <v>76</v>
      </c>
      <c r="M8150" t="s">
        <v>9061</v>
      </c>
      <c r="R8150" t="s">
        <v>8556</v>
      </c>
      <c r="T8150" t="s">
        <v>76</v>
      </c>
      <c r="V8150" t="s">
        <v>4153</v>
      </c>
      <c r="W8150" t="s">
        <v>4154</v>
      </c>
      <c r="X8150" t="s">
        <v>168</v>
      </c>
      <c r="Y8150" t="s">
        <v>268</v>
      </c>
      <c r="Z8150" t="s">
        <v>268</v>
      </c>
      <c r="AA8150" t="s">
        <v>19</v>
      </c>
      <c r="AC8150" t="s">
        <v>14673</v>
      </c>
      <c r="AD8150">
        <v>1</v>
      </c>
      <c r="AE8150">
        <v>1</v>
      </c>
    </row>
    <row r="8151" spans="1:31">
      <c r="A8151" t="s">
        <v>14674</v>
      </c>
      <c r="B8151" s="93">
        <v>44624</v>
      </c>
      <c r="C8151" s="93">
        <v>44624</v>
      </c>
      <c r="D8151">
        <v>-2.4648275903621621E-3</v>
      </c>
      <c r="E8151">
        <v>-2.4648275903621621E-3</v>
      </c>
      <c r="F8151" t="s">
        <v>67</v>
      </c>
      <c r="G8151">
        <v>13400.664282064379</v>
      </c>
      <c r="H8151">
        <v>-33.03032705161305</v>
      </c>
      <c r="I8151">
        <v>-33.03032705161305</v>
      </c>
      <c r="J8151">
        <v>1</v>
      </c>
      <c r="L8151" t="s">
        <v>76</v>
      </c>
      <c r="M8151" t="s">
        <v>9061</v>
      </c>
      <c r="R8151" t="s">
        <v>8556</v>
      </c>
      <c r="T8151" t="s">
        <v>76</v>
      </c>
      <c r="V8151" t="s">
        <v>4153</v>
      </c>
      <c r="W8151" t="s">
        <v>4154</v>
      </c>
      <c r="X8151" t="s">
        <v>168</v>
      </c>
      <c r="Y8151" t="s">
        <v>268</v>
      </c>
      <c r="Z8151" t="s">
        <v>268</v>
      </c>
      <c r="AA8151" t="s">
        <v>19</v>
      </c>
      <c r="AC8151" t="s">
        <v>14675</v>
      </c>
      <c r="AD8151">
        <v>1</v>
      </c>
      <c r="AE8151">
        <v>1</v>
      </c>
    </row>
    <row r="8152" spans="1:31">
      <c r="A8152" t="s">
        <v>14676</v>
      </c>
      <c r="B8152" s="93">
        <v>44624</v>
      </c>
      <c r="C8152" s="93">
        <v>44624</v>
      </c>
      <c r="D8152">
        <v>-2.4648275903621621E-3</v>
      </c>
      <c r="E8152">
        <v>-2.4648275903621621E-3</v>
      </c>
      <c r="F8152" t="s">
        <v>67</v>
      </c>
      <c r="G8152">
        <v>13400.664282064379</v>
      </c>
      <c r="H8152">
        <v>-33.03032705161305</v>
      </c>
      <c r="I8152">
        <v>-33.03032705161305</v>
      </c>
      <c r="J8152">
        <v>1</v>
      </c>
      <c r="L8152" t="s">
        <v>76</v>
      </c>
      <c r="M8152" t="s">
        <v>9061</v>
      </c>
      <c r="R8152" t="s">
        <v>8556</v>
      </c>
      <c r="T8152" t="s">
        <v>76</v>
      </c>
      <c r="V8152" t="s">
        <v>4153</v>
      </c>
      <c r="W8152" t="s">
        <v>4154</v>
      </c>
      <c r="X8152" t="s">
        <v>168</v>
      </c>
      <c r="Y8152" t="s">
        <v>268</v>
      </c>
      <c r="Z8152" t="s">
        <v>268</v>
      </c>
      <c r="AA8152" t="s">
        <v>19</v>
      </c>
      <c r="AC8152" t="s">
        <v>14677</v>
      </c>
      <c r="AD8152">
        <v>1</v>
      </c>
      <c r="AE8152">
        <v>1</v>
      </c>
    </row>
    <row r="8153" spans="1:31">
      <c r="A8153" t="s">
        <v>14678</v>
      </c>
      <c r="B8153" s="93">
        <v>44624</v>
      </c>
      <c r="C8153" s="93">
        <v>44624</v>
      </c>
      <c r="D8153">
        <v>-2.4648275903621621E-3</v>
      </c>
      <c r="E8153">
        <v>-2.4648275903621621E-3</v>
      </c>
      <c r="F8153" t="s">
        <v>67</v>
      </c>
      <c r="G8153">
        <v>13400.664282064379</v>
      </c>
      <c r="H8153">
        <v>-33.03032705161305</v>
      </c>
      <c r="I8153">
        <v>-33.03032705161305</v>
      </c>
      <c r="J8153">
        <v>1</v>
      </c>
      <c r="L8153" t="s">
        <v>76</v>
      </c>
      <c r="M8153" t="s">
        <v>9061</v>
      </c>
      <c r="R8153" t="s">
        <v>8556</v>
      </c>
      <c r="T8153" t="s">
        <v>76</v>
      </c>
      <c r="V8153" t="s">
        <v>4153</v>
      </c>
      <c r="W8153" t="s">
        <v>4154</v>
      </c>
      <c r="X8153" t="s">
        <v>168</v>
      </c>
      <c r="Y8153" t="s">
        <v>268</v>
      </c>
      <c r="Z8153" t="s">
        <v>268</v>
      </c>
      <c r="AA8153" t="s">
        <v>19</v>
      </c>
      <c r="AC8153" t="s">
        <v>14679</v>
      </c>
      <c r="AD8153">
        <v>1</v>
      </c>
      <c r="AE8153">
        <v>1</v>
      </c>
    </row>
    <row r="8154" spans="1:31">
      <c r="A8154" t="s">
        <v>14680</v>
      </c>
      <c r="B8154" s="93">
        <v>44624</v>
      </c>
      <c r="C8154" s="93">
        <v>44624</v>
      </c>
      <c r="D8154">
        <v>-2.4648275903621621E-3</v>
      </c>
      <c r="E8154">
        <v>-2.4648275903621621E-3</v>
      </c>
      <c r="F8154" t="s">
        <v>67</v>
      </c>
      <c r="G8154">
        <v>13400.664282064379</v>
      </c>
      <c r="H8154">
        <v>-33.03032705161305</v>
      </c>
      <c r="I8154">
        <v>-33.03032705161305</v>
      </c>
      <c r="J8154">
        <v>1</v>
      </c>
      <c r="L8154" t="s">
        <v>76</v>
      </c>
      <c r="M8154" t="s">
        <v>9061</v>
      </c>
      <c r="R8154" t="s">
        <v>8556</v>
      </c>
      <c r="T8154" t="s">
        <v>76</v>
      </c>
      <c r="V8154" t="s">
        <v>4153</v>
      </c>
      <c r="W8154" t="s">
        <v>4154</v>
      </c>
      <c r="X8154" t="s">
        <v>168</v>
      </c>
      <c r="Y8154" t="s">
        <v>268</v>
      </c>
      <c r="Z8154" t="s">
        <v>268</v>
      </c>
      <c r="AA8154" t="s">
        <v>19</v>
      </c>
      <c r="AC8154" t="s">
        <v>14681</v>
      </c>
      <c r="AD8154">
        <v>1</v>
      </c>
      <c r="AE8154">
        <v>1</v>
      </c>
    </row>
    <row r="8155" spans="1:31">
      <c r="A8155" t="s">
        <v>14682</v>
      </c>
      <c r="B8155" s="93">
        <v>44624</v>
      </c>
      <c r="C8155" s="93">
        <v>44624</v>
      </c>
      <c r="D8155">
        <v>-2.4648275903621621E-3</v>
      </c>
      <c r="E8155">
        <v>-2.4648275903621621E-3</v>
      </c>
      <c r="F8155" t="s">
        <v>67</v>
      </c>
      <c r="G8155">
        <v>13400.664282064379</v>
      </c>
      <c r="H8155">
        <v>-33.03032705161305</v>
      </c>
      <c r="I8155">
        <v>-33.03032705161305</v>
      </c>
      <c r="J8155">
        <v>1</v>
      </c>
      <c r="L8155" t="s">
        <v>76</v>
      </c>
      <c r="M8155" t="s">
        <v>9061</v>
      </c>
      <c r="R8155" t="s">
        <v>8556</v>
      </c>
      <c r="T8155" t="s">
        <v>76</v>
      </c>
      <c r="V8155" t="s">
        <v>4153</v>
      </c>
      <c r="W8155" t="s">
        <v>4154</v>
      </c>
      <c r="X8155" t="s">
        <v>168</v>
      </c>
      <c r="Y8155" t="s">
        <v>268</v>
      </c>
      <c r="Z8155" t="s">
        <v>268</v>
      </c>
      <c r="AA8155" t="s">
        <v>19</v>
      </c>
      <c r="AC8155" t="s">
        <v>14683</v>
      </c>
      <c r="AD8155">
        <v>1</v>
      </c>
      <c r="AE8155">
        <v>1</v>
      </c>
    </row>
    <row r="8156" spans="1:31">
      <c r="A8156" t="s">
        <v>14684</v>
      </c>
      <c r="B8156" s="93">
        <v>44624</v>
      </c>
      <c r="C8156" s="93">
        <v>44624</v>
      </c>
      <c r="D8156">
        <v>-2.4648275903621621E-3</v>
      </c>
      <c r="E8156">
        <v>-2.4648275903621621E-3</v>
      </c>
      <c r="F8156" t="s">
        <v>67</v>
      </c>
      <c r="G8156">
        <v>13400.664282064379</v>
      </c>
      <c r="H8156">
        <v>-33.03032705161305</v>
      </c>
      <c r="I8156">
        <v>-33.03032705161305</v>
      </c>
      <c r="J8156">
        <v>1</v>
      </c>
      <c r="L8156" t="s">
        <v>76</v>
      </c>
      <c r="M8156" t="s">
        <v>9061</v>
      </c>
      <c r="R8156" t="s">
        <v>8556</v>
      </c>
      <c r="T8156" t="s">
        <v>76</v>
      </c>
      <c r="V8156" t="s">
        <v>4153</v>
      </c>
      <c r="W8156" t="s">
        <v>4154</v>
      </c>
      <c r="X8156" t="s">
        <v>168</v>
      </c>
      <c r="Y8156" t="s">
        <v>268</v>
      </c>
      <c r="Z8156" t="s">
        <v>268</v>
      </c>
      <c r="AA8156" t="s">
        <v>19</v>
      </c>
      <c r="AC8156" t="s">
        <v>14685</v>
      </c>
      <c r="AD8156">
        <v>1</v>
      </c>
      <c r="AE8156">
        <v>1</v>
      </c>
    </row>
    <row r="8157" spans="1:31">
      <c r="A8157" t="s">
        <v>14686</v>
      </c>
      <c r="B8157" s="93">
        <v>44624</v>
      </c>
      <c r="C8157" s="93">
        <v>44624</v>
      </c>
      <c r="D8157">
        <v>-2.4648275903621621E-3</v>
      </c>
      <c r="E8157">
        <v>-2.4648275903621621E-3</v>
      </c>
      <c r="F8157" t="s">
        <v>67</v>
      </c>
      <c r="G8157">
        <v>13400.664282064379</v>
      </c>
      <c r="H8157">
        <v>-33.03032705161305</v>
      </c>
      <c r="I8157">
        <v>-33.03032705161305</v>
      </c>
      <c r="J8157">
        <v>1</v>
      </c>
      <c r="L8157" t="s">
        <v>76</v>
      </c>
      <c r="M8157" t="s">
        <v>9061</v>
      </c>
      <c r="R8157" t="s">
        <v>8556</v>
      </c>
      <c r="T8157" t="s">
        <v>76</v>
      </c>
      <c r="V8157" t="s">
        <v>4153</v>
      </c>
      <c r="W8157" t="s">
        <v>4154</v>
      </c>
      <c r="X8157" t="s">
        <v>168</v>
      </c>
      <c r="Y8157" t="s">
        <v>268</v>
      </c>
      <c r="Z8157" t="s">
        <v>268</v>
      </c>
      <c r="AA8157" t="s">
        <v>19</v>
      </c>
      <c r="AC8157" t="s">
        <v>14687</v>
      </c>
      <c r="AD8157">
        <v>1</v>
      </c>
      <c r="AE8157">
        <v>1</v>
      </c>
    </row>
    <row r="8158" spans="1:31">
      <c r="A8158" t="s">
        <v>14688</v>
      </c>
      <c r="B8158" s="93">
        <v>44624</v>
      </c>
      <c r="C8158" s="93">
        <v>44624</v>
      </c>
      <c r="D8158">
        <v>-2.4648275903621621E-3</v>
      </c>
      <c r="E8158">
        <v>-2.4648275903621621E-3</v>
      </c>
      <c r="F8158" t="s">
        <v>67</v>
      </c>
      <c r="G8158">
        <v>13400.664282064379</v>
      </c>
      <c r="H8158">
        <v>-33.03032705161305</v>
      </c>
      <c r="I8158">
        <v>-33.03032705161305</v>
      </c>
      <c r="J8158">
        <v>1</v>
      </c>
      <c r="L8158" t="s">
        <v>76</v>
      </c>
      <c r="M8158" t="s">
        <v>9061</v>
      </c>
      <c r="R8158" t="s">
        <v>8556</v>
      </c>
      <c r="T8158" t="s">
        <v>76</v>
      </c>
      <c r="V8158" t="s">
        <v>4153</v>
      </c>
      <c r="W8158" t="s">
        <v>4154</v>
      </c>
      <c r="X8158" t="s">
        <v>168</v>
      </c>
      <c r="Y8158" t="s">
        <v>268</v>
      </c>
      <c r="Z8158" t="s">
        <v>268</v>
      </c>
      <c r="AA8158" t="s">
        <v>19</v>
      </c>
      <c r="AC8158" t="s">
        <v>14689</v>
      </c>
      <c r="AD8158">
        <v>1</v>
      </c>
      <c r="AE8158">
        <v>1</v>
      </c>
    </row>
    <row r="8159" spans="1:31">
      <c r="A8159" t="s">
        <v>14690</v>
      </c>
      <c r="B8159" s="93">
        <v>44624</v>
      </c>
      <c r="C8159" s="93">
        <v>44624</v>
      </c>
      <c r="D8159">
        <v>-2.4648275903621621E-3</v>
      </c>
      <c r="E8159">
        <v>-2.4648275903621621E-3</v>
      </c>
      <c r="F8159" t="s">
        <v>67</v>
      </c>
      <c r="G8159">
        <v>13400.664282064379</v>
      </c>
      <c r="H8159">
        <v>-33.03032705161305</v>
      </c>
      <c r="I8159">
        <v>-33.03032705161305</v>
      </c>
      <c r="J8159">
        <v>1</v>
      </c>
      <c r="L8159" t="s">
        <v>76</v>
      </c>
      <c r="M8159" t="s">
        <v>9061</v>
      </c>
      <c r="R8159" t="s">
        <v>8556</v>
      </c>
      <c r="T8159" t="s">
        <v>76</v>
      </c>
      <c r="V8159" t="s">
        <v>4153</v>
      </c>
      <c r="W8159" t="s">
        <v>4154</v>
      </c>
      <c r="X8159" t="s">
        <v>168</v>
      </c>
      <c r="Y8159" t="s">
        <v>268</v>
      </c>
      <c r="Z8159" t="s">
        <v>268</v>
      </c>
      <c r="AA8159" t="s">
        <v>19</v>
      </c>
      <c r="AC8159" t="s">
        <v>14691</v>
      </c>
      <c r="AD8159">
        <v>1</v>
      </c>
      <c r="AE8159">
        <v>1</v>
      </c>
    </row>
    <row r="8160" spans="1:31">
      <c r="A8160" t="s">
        <v>14692</v>
      </c>
      <c r="B8160" s="93">
        <v>44624</v>
      </c>
      <c r="C8160" s="93">
        <v>44624</v>
      </c>
      <c r="D8160">
        <v>-2.4648275903621621E-3</v>
      </c>
      <c r="E8160">
        <v>-2.4648275903621621E-3</v>
      </c>
      <c r="F8160" t="s">
        <v>67</v>
      </c>
      <c r="G8160">
        <v>13400.664282064379</v>
      </c>
      <c r="H8160">
        <v>-33.03032705161305</v>
      </c>
      <c r="I8160">
        <v>-33.03032705161305</v>
      </c>
      <c r="J8160">
        <v>1</v>
      </c>
      <c r="L8160" t="s">
        <v>76</v>
      </c>
      <c r="M8160" t="s">
        <v>9061</v>
      </c>
      <c r="R8160" t="s">
        <v>8556</v>
      </c>
      <c r="T8160" t="s">
        <v>76</v>
      </c>
      <c r="V8160" t="s">
        <v>4153</v>
      </c>
      <c r="W8160" t="s">
        <v>4154</v>
      </c>
      <c r="X8160" t="s">
        <v>168</v>
      </c>
      <c r="Y8160" t="s">
        <v>268</v>
      </c>
      <c r="Z8160" t="s">
        <v>268</v>
      </c>
      <c r="AA8160" t="s">
        <v>19</v>
      </c>
      <c r="AC8160" t="s">
        <v>14693</v>
      </c>
      <c r="AD8160">
        <v>1</v>
      </c>
      <c r="AE8160">
        <v>1</v>
      </c>
    </row>
    <row r="8161" spans="1:31">
      <c r="A8161" t="s">
        <v>14694</v>
      </c>
      <c r="B8161" s="93">
        <v>44624</v>
      </c>
      <c r="C8161" s="93">
        <v>44624</v>
      </c>
      <c r="D8161">
        <v>-2.4648275903621621E-3</v>
      </c>
      <c r="E8161">
        <v>-2.4648275903621621E-3</v>
      </c>
      <c r="F8161" t="s">
        <v>67</v>
      </c>
      <c r="G8161">
        <v>13400.664282064379</v>
      </c>
      <c r="H8161">
        <v>-33.03032705161305</v>
      </c>
      <c r="I8161">
        <v>-33.03032705161305</v>
      </c>
      <c r="J8161">
        <v>1</v>
      </c>
      <c r="L8161" t="s">
        <v>76</v>
      </c>
      <c r="M8161" t="s">
        <v>9061</v>
      </c>
      <c r="R8161" t="s">
        <v>8556</v>
      </c>
      <c r="T8161" t="s">
        <v>76</v>
      </c>
      <c r="V8161" t="s">
        <v>4153</v>
      </c>
      <c r="W8161" t="s">
        <v>4154</v>
      </c>
      <c r="X8161" t="s">
        <v>168</v>
      </c>
      <c r="Y8161" t="s">
        <v>268</v>
      </c>
      <c r="Z8161" t="s">
        <v>268</v>
      </c>
      <c r="AA8161" t="s">
        <v>19</v>
      </c>
      <c r="AC8161" t="s">
        <v>14695</v>
      </c>
      <c r="AD8161">
        <v>1</v>
      </c>
      <c r="AE8161">
        <v>1</v>
      </c>
    </row>
    <row r="8162" spans="1:31">
      <c r="A8162" t="s">
        <v>14696</v>
      </c>
      <c r="B8162" s="93">
        <v>44624</v>
      </c>
      <c r="C8162" s="93">
        <v>44624</v>
      </c>
      <c r="D8162">
        <v>-2.4069580819032102E-3</v>
      </c>
      <c r="E8162">
        <v>-2.4069580819032102E-3</v>
      </c>
      <c r="F8162" t="s">
        <v>67</v>
      </c>
      <c r="G8162">
        <v>13400.664282064379</v>
      </c>
      <c r="H8162">
        <v>-32.25483719658655</v>
      </c>
      <c r="I8162">
        <v>-32.25483719658655</v>
      </c>
      <c r="J8162">
        <v>1</v>
      </c>
      <c r="L8162" t="s">
        <v>76</v>
      </c>
      <c r="M8162" t="s">
        <v>9061</v>
      </c>
      <c r="R8162" t="s">
        <v>8556</v>
      </c>
      <c r="T8162" t="s">
        <v>76</v>
      </c>
      <c r="V8162" t="s">
        <v>4153</v>
      </c>
      <c r="W8162" t="s">
        <v>4154</v>
      </c>
      <c r="X8162" t="s">
        <v>168</v>
      </c>
      <c r="Y8162" t="s">
        <v>268</v>
      </c>
      <c r="Z8162" t="s">
        <v>268</v>
      </c>
      <c r="AA8162" t="s">
        <v>19</v>
      </c>
      <c r="AC8162" t="s">
        <v>14697</v>
      </c>
      <c r="AD8162">
        <v>1</v>
      </c>
      <c r="AE8162">
        <v>1</v>
      </c>
    </row>
    <row r="8163" spans="1:31">
      <c r="A8163" t="s">
        <v>14698</v>
      </c>
      <c r="B8163" s="93">
        <v>44624</v>
      </c>
      <c r="C8163" s="93">
        <v>44624</v>
      </c>
      <c r="D8163">
        <v>-2.3662805665227858E-3</v>
      </c>
      <c r="E8163">
        <v>-2.3662805665227858E-3</v>
      </c>
      <c r="F8163" t="s">
        <v>67</v>
      </c>
      <c r="G8163">
        <v>13400.664282064379</v>
      </c>
      <c r="H8163">
        <v>-31.70973146914498</v>
      </c>
      <c r="I8163">
        <v>-31.70973146914498</v>
      </c>
      <c r="J8163">
        <v>1</v>
      </c>
      <c r="L8163" t="s">
        <v>76</v>
      </c>
      <c r="M8163" t="s">
        <v>9061</v>
      </c>
      <c r="R8163" t="s">
        <v>8556</v>
      </c>
      <c r="T8163" t="s">
        <v>76</v>
      </c>
      <c r="V8163" t="s">
        <v>4153</v>
      </c>
      <c r="W8163" t="s">
        <v>4154</v>
      </c>
      <c r="X8163" t="s">
        <v>168</v>
      </c>
      <c r="Y8163" t="s">
        <v>268</v>
      </c>
      <c r="Z8163" t="s">
        <v>268</v>
      </c>
      <c r="AA8163" t="s">
        <v>19</v>
      </c>
      <c r="AC8163" t="s">
        <v>14699</v>
      </c>
      <c r="AD8163">
        <v>1</v>
      </c>
      <c r="AE8163">
        <v>1</v>
      </c>
    </row>
    <row r="8164" spans="1:31">
      <c r="A8164" t="s">
        <v>14700</v>
      </c>
      <c r="B8164" s="93">
        <v>44624</v>
      </c>
      <c r="C8164" s="93">
        <v>44624</v>
      </c>
      <c r="D8164">
        <v>-2.2897185400187958E-3</v>
      </c>
      <c r="E8164">
        <v>-2.2897185400187958E-3</v>
      </c>
      <c r="F8164" t="s">
        <v>67</v>
      </c>
      <c r="G8164">
        <v>13400.664282064379</v>
      </c>
      <c r="H8164">
        <v>-30.683749455210489</v>
      </c>
      <c r="I8164">
        <v>-30.683749455210489</v>
      </c>
      <c r="J8164">
        <v>1</v>
      </c>
      <c r="L8164" t="s">
        <v>76</v>
      </c>
      <c r="M8164" t="s">
        <v>9061</v>
      </c>
      <c r="R8164" t="s">
        <v>8556</v>
      </c>
      <c r="T8164" t="s">
        <v>76</v>
      </c>
      <c r="V8164" t="s">
        <v>4153</v>
      </c>
      <c r="W8164" t="s">
        <v>4154</v>
      </c>
      <c r="X8164" t="s">
        <v>168</v>
      </c>
      <c r="Y8164" t="s">
        <v>268</v>
      </c>
      <c r="Z8164" t="s">
        <v>268</v>
      </c>
      <c r="AA8164" t="s">
        <v>19</v>
      </c>
      <c r="AC8164" t="s">
        <v>14701</v>
      </c>
      <c r="AD8164">
        <v>1</v>
      </c>
      <c r="AE8164">
        <v>1</v>
      </c>
    </row>
    <row r="8165" spans="1:31">
      <c r="A8165" t="s">
        <v>14702</v>
      </c>
      <c r="B8165" s="93">
        <v>44624</v>
      </c>
      <c r="C8165" s="93">
        <v>44624</v>
      </c>
      <c r="D8165">
        <v>-2.4764235709053041E-3</v>
      </c>
      <c r="E8165">
        <v>-2.4764235709053041E-3</v>
      </c>
      <c r="F8165" t="s">
        <v>67</v>
      </c>
      <c r="G8165">
        <v>13400.664282064379</v>
      </c>
      <c r="H8165">
        <v>-33.185720893893048</v>
      </c>
      <c r="I8165">
        <v>-33.185720893893048</v>
      </c>
      <c r="J8165">
        <v>1</v>
      </c>
      <c r="L8165" t="s">
        <v>76</v>
      </c>
      <c r="M8165" t="s">
        <v>9061</v>
      </c>
      <c r="R8165" t="s">
        <v>8556</v>
      </c>
      <c r="T8165" t="s">
        <v>76</v>
      </c>
      <c r="V8165" t="s">
        <v>4153</v>
      </c>
      <c r="W8165" t="s">
        <v>4154</v>
      </c>
      <c r="X8165" t="s">
        <v>168</v>
      </c>
      <c r="Y8165" t="s">
        <v>268</v>
      </c>
      <c r="Z8165" t="s">
        <v>268</v>
      </c>
      <c r="AA8165" t="s">
        <v>19</v>
      </c>
      <c r="AC8165" t="s">
        <v>14703</v>
      </c>
      <c r="AD8165">
        <v>1</v>
      </c>
      <c r="AE8165">
        <v>1</v>
      </c>
    </row>
    <row r="8166" spans="1:31">
      <c r="A8166" t="s">
        <v>14704</v>
      </c>
      <c r="B8166" s="93">
        <v>44624</v>
      </c>
      <c r="C8166" s="93">
        <v>44624</v>
      </c>
      <c r="D8166">
        <v>-2.2338123876468798E-3</v>
      </c>
      <c r="E8166">
        <v>-2.2338123876468798E-3</v>
      </c>
      <c r="F8166" t="s">
        <v>67</v>
      </c>
      <c r="G8166">
        <v>13400.664282064379</v>
      </c>
      <c r="H8166">
        <v>-29.9345698759725</v>
      </c>
      <c r="I8166">
        <v>-29.9345698759725</v>
      </c>
      <c r="J8166">
        <v>1</v>
      </c>
      <c r="L8166" t="s">
        <v>76</v>
      </c>
      <c r="M8166" t="s">
        <v>9061</v>
      </c>
      <c r="R8166" t="s">
        <v>8556</v>
      </c>
      <c r="T8166" t="s">
        <v>76</v>
      </c>
      <c r="V8166" t="s">
        <v>4153</v>
      </c>
      <c r="W8166" t="s">
        <v>4154</v>
      </c>
      <c r="X8166" t="s">
        <v>168</v>
      </c>
      <c r="Y8166" t="s">
        <v>268</v>
      </c>
      <c r="Z8166" t="s">
        <v>268</v>
      </c>
      <c r="AA8166" t="s">
        <v>19</v>
      </c>
      <c r="AC8166" t="s">
        <v>14705</v>
      </c>
      <c r="AD8166">
        <v>1</v>
      </c>
      <c r="AE8166">
        <v>1</v>
      </c>
    </row>
    <row r="8167" spans="1:31">
      <c r="A8167" t="s">
        <v>14706</v>
      </c>
      <c r="B8167" s="93">
        <v>44624</v>
      </c>
      <c r="C8167" s="93">
        <v>44624</v>
      </c>
      <c r="D8167">
        <v>-2.2338123876468798E-3</v>
      </c>
      <c r="E8167">
        <v>-2.2338123876468798E-3</v>
      </c>
      <c r="F8167" t="s">
        <v>67</v>
      </c>
      <c r="G8167">
        <v>13400.664282064379</v>
      </c>
      <c r="H8167">
        <v>-29.9345698759725</v>
      </c>
      <c r="I8167">
        <v>-29.9345698759725</v>
      </c>
      <c r="J8167">
        <v>1</v>
      </c>
      <c r="L8167" t="s">
        <v>76</v>
      </c>
      <c r="M8167" t="s">
        <v>9061</v>
      </c>
      <c r="R8167" t="s">
        <v>8556</v>
      </c>
      <c r="T8167" t="s">
        <v>76</v>
      </c>
      <c r="V8167" t="s">
        <v>4153</v>
      </c>
      <c r="W8167" t="s">
        <v>4154</v>
      </c>
      <c r="X8167" t="s">
        <v>168</v>
      </c>
      <c r="Y8167" t="s">
        <v>268</v>
      </c>
      <c r="Z8167" t="s">
        <v>268</v>
      </c>
      <c r="AA8167" t="s">
        <v>19</v>
      </c>
      <c r="AC8167" t="s">
        <v>14707</v>
      </c>
      <c r="AD8167">
        <v>1</v>
      </c>
      <c r="AE8167">
        <v>1</v>
      </c>
    </row>
    <row r="8168" spans="1:31">
      <c r="A8168" t="s">
        <v>14708</v>
      </c>
      <c r="B8168" s="93">
        <v>44624</v>
      </c>
      <c r="C8168" s="93">
        <v>44624</v>
      </c>
      <c r="D8168">
        <v>-2.201492267802546E-3</v>
      </c>
      <c r="E8168">
        <v>-2.201492267802546E-3</v>
      </c>
      <c r="F8168" t="s">
        <v>67</v>
      </c>
      <c r="G8168">
        <v>13400.664282064379</v>
      </c>
      <c r="H8168">
        <v>-29.501458800382501</v>
      </c>
      <c r="I8168">
        <v>-29.501458800382501</v>
      </c>
      <c r="J8168">
        <v>1</v>
      </c>
      <c r="L8168" t="s">
        <v>76</v>
      </c>
      <c r="M8168" t="s">
        <v>9061</v>
      </c>
      <c r="R8168" t="s">
        <v>8556</v>
      </c>
      <c r="T8168" t="s">
        <v>76</v>
      </c>
      <c r="V8168" t="s">
        <v>4153</v>
      </c>
      <c r="W8168" t="s">
        <v>4154</v>
      </c>
      <c r="X8168" t="s">
        <v>168</v>
      </c>
      <c r="Y8168" t="s">
        <v>268</v>
      </c>
      <c r="Z8168" t="s">
        <v>268</v>
      </c>
      <c r="AA8168" t="s">
        <v>19</v>
      </c>
      <c r="AC8168" t="s">
        <v>14709</v>
      </c>
      <c r="AD8168">
        <v>1</v>
      </c>
      <c r="AE8168">
        <v>1</v>
      </c>
    </row>
    <row r="8169" spans="1:31">
      <c r="A8169" t="s">
        <v>14710</v>
      </c>
      <c r="B8169" s="93">
        <v>44624</v>
      </c>
      <c r="C8169" s="93">
        <v>44624</v>
      </c>
      <c r="D8169">
        <v>-2.201492267802546E-3</v>
      </c>
      <c r="E8169">
        <v>-2.201492267802546E-3</v>
      </c>
      <c r="F8169" t="s">
        <v>67</v>
      </c>
      <c r="G8169">
        <v>13400.664282064379</v>
      </c>
      <c r="H8169">
        <v>-29.501458800382501</v>
      </c>
      <c r="I8169">
        <v>-29.501458800382501</v>
      </c>
      <c r="J8169">
        <v>1</v>
      </c>
      <c r="L8169" t="s">
        <v>76</v>
      </c>
      <c r="M8169" t="s">
        <v>9061</v>
      </c>
      <c r="R8169" t="s">
        <v>8556</v>
      </c>
      <c r="T8169" t="s">
        <v>76</v>
      </c>
      <c r="V8169" t="s">
        <v>4153</v>
      </c>
      <c r="W8169" t="s">
        <v>4154</v>
      </c>
      <c r="X8169" t="s">
        <v>168</v>
      </c>
      <c r="Y8169" t="s">
        <v>268</v>
      </c>
      <c r="Z8169" t="s">
        <v>268</v>
      </c>
      <c r="AA8169" t="s">
        <v>19</v>
      </c>
      <c r="AC8169" t="s">
        <v>14711</v>
      </c>
      <c r="AD8169">
        <v>1</v>
      </c>
      <c r="AE8169">
        <v>1</v>
      </c>
    </row>
    <row r="8170" spans="1:31">
      <c r="A8170" t="s">
        <v>14712</v>
      </c>
      <c r="B8170" s="93">
        <v>44624</v>
      </c>
      <c r="C8170" s="93">
        <v>44624</v>
      </c>
      <c r="D8170">
        <v>-1.9731258210864962E-3</v>
      </c>
      <c r="E8170">
        <v>-1.9731258210864962E-3</v>
      </c>
      <c r="F8170" t="s">
        <v>67</v>
      </c>
      <c r="G8170">
        <v>13400.664282064379</v>
      </c>
      <c r="H8170">
        <v>-26.441196714652769</v>
      </c>
      <c r="I8170">
        <v>-26.441196714652769</v>
      </c>
      <c r="J8170">
        <v>1</v>
      </c>
      <c r="L8170" t="s">
        <v>76</v>
      </c>
      <c r="M8170" t="s">
        <v>9061</v>
      </c>
      <c r="R8170" t="s">
        <v>8556</v>
      </c>
      <c r="T8170" t="s">
        <v>76</v>
      </c>
      <c r="V8170" t="s">
        <v>4153</v>
      </c>
      <c r="W8170" t="s">
        <v>4154</v>
      </c>
      <c r="X8170" t="s">
        <v>168</v>
      </c>
      <c r="Y8170" t="s">
        <v>268</v>
      </c>
      <c r="Z8170" t="s">
        <v>268</v>
      </c>
      <c r="AA8170" t="s">
        <v>19</v>
      </c>
      <c r="AC8170" t="s">
        <v>14713</v>
      </c>
      <c r="AD8170">
        <v>1</v>
      </c>
      <c r="AE8170">
        <v>1</v>
      </c>
    </row>
    <row r="8171" spans="1:31">
      <c r="A8171" t="s">
        <v>14714</v>
      </c>
      <c r="B8171" s="93">
        <v>44624</v>
      </c>
      <c r="C8171" s="93">
        <v>44624</v>
      </c>
      <c r="D8171">
        <v>-1.7815816849587481E-3</v>
      </c>
      <c r="E8171">
        <v>-1.7815816849587481E-3</v>
      </c>
      <c r="F8171" t="s">
        <v>67</v>
      </c>
      <c r="G8171">
        <v>13400.664282064379</v>
      </c>
      <c r="H8171">
        <v>-23.874378051206779</v>
      </c>
      <c r="I8171">
        <v>-23.874378051206779</v>
      </c>
      <c r="J8171">
        <v>1</v>
      </c>
      <c r="L8171" t="s">
        <v>76</v>
      </c>
      <c r="M8171" t="s">
        <v>9061</v>
      </c>
      <c r="R8171" t="s">
        <v>8556</v>
      </c>
      <c r="T8171" t="s">
        <v>76</v>
      </c>
      <c r="V8171" t="s">
        <v>4153</v>
      </c>
      <c r="W8171" t="s">
        <v>4154</v>
      </c>
      <c r="X8171" t="s">
        <v>168</v>
      </c>
      <c r="Y8171" t="s">
        <v>268</v>
      </c>
      <c r="Z8171" t="s">
        <v>268</v>
      </c>
      <c r="AA8171" t="s">
        <v>19</v>
      </c>
      <c r="AC8171" t="s">
        <v>14715</v>
      </c>
      <c r="AD8171">
        <v>1</v>
      </c>
      <c r="AE8171">
        <v>1</v>
      </c>
    </row>
    <row r="8172" spans="1:31">
      <c r="A8172" t="s">
        <v>14716</v>
      </c>
      <c r="B8172" s="93">
        <v>44624</v>
      </c>
      <c r="C8172" s="93">
        <v>44624</v>
      </c>
      <c r="D8172">
        <v>-1.7815816849587481E-3</v>
      </c>
      <c r="E8172">
        <v>-1.7815816849587481E-3</v>
      </c>
      <c r="F8172" t="s">
        <v>67</v>
      </c>
      <c r="G8172">
        <v>13400.664282064379</v>
      </c>
      <c r="H8172">
        <v>-23.874378051206779</v>
      </c>
      <c r="I8172">
        <v>-23.874378051206779</v>
      </c>
      <c r="J8172">
        <v>1</v>
      </c>
      <c r="L8172" t="s">
        <v>76</v>
      </c>
      <c r="M8172" t="s">
        <v>9061</v>
      </c>
      <c r="R8172" t="s">
        <v>8556</v>
      </c>
      <c r="T8172" t="s">
        <v>76</v>
      </c>
      <c r="V8172" t="s">
        <v>4153</v>
      </c>
      <c r="W8172" t="s">
        <v>4154</v>
      </c>
      <c r="X8172" t="s">
        <v>168</v>
      </c>
      <c r="Y8172" t="s">
        <v>268</v>
      </c>
      <c r="Z8172" t="s">
        <v>268</v>
      </c>
      <c r="AA8172" t="s">
        <v>19</v>
      </c>
      <c r="AC8172" t="s">
        <v>14717</v>
      </c>
      <c r="AD8172">
        <v>1</v>
      </c>
      <c r="AE8172">
        <v>1</v>
      </c>
    </row>
    <row r="8173" spans="1:31">
      <c r="A8173" t="s">
        <v>14718</v>
      </c>
      <c r="B8173" s="93">
        <v>44624</v>
      </c>
      <c r="C8173" s="93">
        <v>44624</v>
      </c>
      <c r="D8173">
        <v>-1.7815816849587481E-3</v>
      </c>
      <c r="E8173">
        <v>-1.7815816849587481E-3</v>
      </c>
      <c r="F8173" t="s">
        <v>67</v>
      </c>
      <c r="G8173">
        <v>13400.664282064379</v>
      </c>
      <c r="H8173">
        <v>-23.874378051206779</v>
      </c>
      <c r="I8173">
        <v>-23.874378051206779</v>
      </c>
      <c r="J8173">
        <v>1</v>
      </c>
      <c r="L8173" t="s">
        <v>76</v>
      </c>
      <c r="M8173" t="s">
        <v>9061</v>
      </c>
      <c r="R8173" t="s">
        <v>8556</v>
      </c>
      <c r="T8173" t="s">
        <v>76</v>
      </c>
      <c r="V8173" t="s">
        <v>4153</v>
      </c>
      <c r="W8173" t="s">
        <v>4154</v>
      </c>
      <c r="X8173" t="s">
        <v>168</v>
      </c>
      <c r="Y8173" t="s">
        <v>268</v>
      </c>
      <c r="Z8173" t="s">
        <v>268</v>
      </c>
      <c r="AA8173" t="s">
        <v>19</v>
      </c>
      <c r="AC8173" t="s">
        <v>14719</v>
      </c>
      <c r="AD8173">
        <v>1</v>
      </c>
      <c r="AE8173">
        <v>1</v>
      </c>
    </row>
    <row r="8174" spans="1:31">
      <c r="A8174" t="s">
        <v>14720</v>
      </c>
      <c r="B8174" s="93">
        <v>44624</v>
      </c>
      <c r="C8174" s="93">
        <v>44624</v>
      </c>
      <c r="D8174">
        <v>-1.7815816849587481E-3</v>
      </c>
      <c r="E8174">
        <v>-1.7815816849587481E-3</v>
      </c>
      <c r="F8174" t="s">
        <v>67</v>
      </c>
      <c r="G8174">
        <v>13400.664282064379</v>
      </c>
      <c r="H8174">
        <v>-23.874378051206779</v>
      </c>
      <c r="I8174">
        <v>-23.874378051206779</v>
      </c>
      <c r="J8174">
        <v>1</v>
      </c>
      <c r="L8174" t="s">
        <v>76</v>
      </c>
      <c r="M8174" t="s">
        <v>9061</v>
      </c>
      <c r="R8174" t="s">
        <v>8556</v>
      </c>
      <c r="T8174" t="s">
        <v>76</v>
      </c>
      <c r="V8174" t="s">
        <v>4153</v>
      </c>
      <c r="W8174" t="s">
        <v>4154</v>
      </c>
      <c r="X8174" t="s">
        <v>168</v>
      </c>
      <c r="Y8174" t="s">
        <v>268</v>
      </c>
      <c r="Z8174" t="s">
        <v>268</v>
      </c>
      <c r="AA8174" t="s">
        <v>19</v>
      </c>
      <c r="AC8174" t="s">
        <v>14721</v>
      </c>
      <c r="AD8174">
        <v>1</v>
      </c>
      <c r="AE8174">
        <v>1</v>
      </c>
    </row>
    <row r="8175" spans="1:31">
      <c r="A8175" t="s">
        <v>14722</v>
      </c>
      <c r="B8175" s="93">
        <v>44624</v>
      </c>
      <c r="C8175" s="93">
        <v>44624</v>
      </c>
      <c r="D8175">
        <v>-1.7815816849587481E-3</v>
      </c>
      <c r="E8175">
        <v>-1.7815816849587481E-3</v>
      </c>
      <c r="F8175" t="s">
        <v>67</v>
      </c>
      <c r="G8175">
        <v>13400.664282064379</v>
      </c>
      <c r="H8175">
        <v>-23.874378051206779</v>
      </c>
      <c r="I8175">
        <v>-23.874378051206779</v>
      </c>
      <c r="J8175">
        <v>1</v>
      </c>
      <c r="L8175" t="s">
        <v>76</v>
      </c>
      <c r="M8175" t="s">
        <v>9061</v>
      </c>
      <c r="R8175" t="s">
        <v>8556</v>
      </c>
      <c r="T8175" t="s">
        <v>76</v>
      </c>
      <c r="V8175" t="s">
        <v>4153</v>
      </c>
      <c r="W8175" t="s">
        <v>4154</v>
      </c>
      <c r="X8175" t="s">
        <v>168</v>
      </c>
      <c r="Y8175" t="s">
        <v>268</v>
      </c>
      <c r="Z8175" t="s">
        <v>268</v>
      </c>
      <c r="AA8175" t="s">
        <v>19</v>
      </c>
      <c r="AC8175" t="s">
        <v>14723</v>
      </c>
      <c r="AD8175">
        <v>1</v>
      </c>
      <c r="AE8175">
        <v>1</v>
      </c>
    </row>
    <row r="8176" spans="1:31">
      <c r="A8176" t="s">
        <v>14724</v>
      </c>
      <c r="B8176" s="93">
        <v>44624</v>
      </c>
      <c r="C8176" s="93">
        <v>44624</v>
      </c>
      <c r="D8176">
        <v>-1.60646022843403E-3</v>
      </c>
      <c r="E8176">
        <v>-1.60646022843403E-3</v>
      </c>
      <c r="F8176" t="s">
        <v>67</v>
      </c>
      <c r="G8176">
        <v>13400.664282064379</v>
      </c>
      <c r="H8176">
        <v>-21.527634203732891</v>
      </c>
      <c r="I8176">
        <v>-21.527634203732891</v>
      </c>
      <c r="J8176">
        <v>1</v>
      </c>
      <c r="L8176" t="s">
        <v>76</v>
      </c>
      <c r="M8176" t="s">
        <v>9061</v>
      </c>
      <c r="R8176" t="s">
        <v>8556</v>
      </c>
      <c r="T8176" t="s">
        <v>76</v>
      </c>
      <c r="V8176" t="s">
        <v>4153</v>
      </c>
      <c r="W8176" t="s">
        <v>4154</v>
      </c>
      <c r="X8176" t="s">
        <v>168</v>
      </c>
      <c r="Y8176" t="s">
        <v>268</v>
      </c>
      <c r="Z8176" t="s">
        <v>268</v>
      </c>
      <c r="AA8176" t="s">
        <v>19</v>
      </c>
      <c r="AC8176" t="s">
        <v>14725</v>
      </c>
      <c r="AD8176">
        <v>1</v>
      </c>
      <c r="AE8176">
        <v>1</v>
      </c>
    </row>
    <row r="8177" spans="1:31">
      <c r="A8177" t="s">
        <v>14726</v>
      </c>
      <c r="B8177" s="93">
        <v>44624</v>
      </c>
      <c r="C8177" s="93">
        <v>44624</v>
      </c>
      <c r="D8177">
        <v>-4.9488297676272969E-3</v>
      </c>
      <c r="E8177">
        <v>-4.9488297676272969E-3</v>
      </c>
      <c r="F8177" t="s">
        <v>67</v>
      </c>
      <c r="G8177">
        <v>13400.664282064379</v>
      </c>
      <c r="H8177">
        <v>-66.31760630506011</v>
      </c>
      <c r="I8177">
        <v>-66.31760630506011</v>
      </c>
      <c r="J8177">
        <v>1</v>
      </c>
      <c r="L8177" t="s">
        <v>76</v>
      </c>
      <c r="M8177" t="s">
        <v>9061</v>
      </c>
      <c r="R8177" t="s">
        <v>8556</v>
      </c>
      <c r="T8177" t="s">
        <v>76</v>
      </c>
      <c r="V8177" t="s">
        <v>4153</v>
      </c>
      <c r="W8177" t="s">
        <v>4154</v>
      </c>
      <c r="X8177" t="s">
        <v>168</v>
      </c>
      <c r="Y8177" t="s">
        <v>268</v>
      </c>
      <c r="Z8177" t="s">
        <v>268</v>
      </c>
      <c r="AA8177" t="s">
        <v>19</v>
      </c>
      <c r="AC8177" t="s">
        <v>14727</v>
      </c>
      <c r="AD8177">
        <v>1</v>
      </c>
      <c r="AE8177">
        <v>1</v>
      </c>
    </row>
    <row r="8178" spans="1:31">
      <c r="A8178" t="s">
        <v>14728</v>
      </c>
      <c r="B8178" s="93">
        <v>44624</v>
      </c>
      <c r="C8178" s="93">
        <v>44624</v>
      </c>
      <c r="D8178">
        <v>-2.431929526283494E-3</v>
      </c>
      <c r="E8178">
        <v>-2.431929526283494E-3</v>
      </c>
      <c r="F8178" t="s">
        <v>67</v>
      </c>
      <c r="G8178">
        <v>13400.664282064379</v>
      </c>
      <c r="H8178">
        <v>-32.589471139364967</v>
      </c>
      <c r="I8178">
        <v>-32.589471139364967</v>
      </c>
      <c r="J8178">
        <v>1</v>
      </c>
      <c r="L8178" t="s">
        <v>76</v>
      </c>
      <c r="M8178" t="s">
        <v>9061</v>
      </c>
      <c r="R8178" t="s">
        <v>8556</v>
      </c>
      <c r="T8178" t="s">
        <v>76</v>
      </c>
      <c r="V8178" t="s">
        <v>4153</v>
      </c>
      <c r="W8178" t="s">
        <v>4154</v>
      </c>
      <c r="X8178" t="s">
        <v>168</v>
      </c>
      <c r="Y8178" t="s">
        <v>268</v>
      </c>
      <c r="Z8178" t="s">
        <v>268</v>
      </c>
      <c r="AA8178" t="s">
        <v>19</v>
      </c>
      <c r="AC8178" t="s">
        <v>14729</v>
      </c>
      <c r="AD8178">
        <v>1</v>
      </c>
      <c r="AE8178">
        <v>1</v>
      </c>
    </row>
    <row r="8179" spans="1:31">
      <c r="A8179" t="s">
        <v>14730</v>
      </c>
      <c r="B8179" s="93">
        <v>44624</v>
      </c>
      <c r="C8179" s="93">
        <v>44624</v>
      </c>
      <c r="D8179">
        <v>-2.431929526283494E-3</v>
      </c>
      <c r="E8179">
        <v>-2.431929526283494E-3</v>
      </c>
      <c r="F8179" t="s">
        <v>67</v>
      </c>
      <c r="G8179">
        <v>13400.664282064379</v>
      </c>
      <c r="H8179">
        <v>-32.589471139364967</v>
      </c>
      <c r="I8179">
        <v>-32.589471139364967</v>
      </c>
      <c r="J8179">
        <v>1</v>
      </c>
      <c r="L8179" t="s">
        <v>76</v>
      </c>
      <c r="M8179" t="s">
        <v>9061</v>
      </c>
      <c r="R8179" t="s">
        <v>8556</v>
      </c>
      <c r="T8179" t="s">
        <v>76</v>
      </c>
      <c r="V8179" t="s">
        <v>4153</v>
      </c>
      <c r="W8179" t="s">
        <v>4154</v>
      </c>
      <c r="X8179" t="s">
        <v>168</v>
      </c>
      <c r="Y8179" t="s">
        <v>268</v>
      </c>
      <c r="Z8179" t="s">
        <v>268</v>
      </c>
      <c r="AA8179" t="s">
        <v>19</v>
      </c>
      <c r="AC8179" t="s">
        <v>14731</v>
      </c>
      <c r="AD8179">
        <v>1</v>
      </c>
      <c r="AE8179">
        <v>1</v>
      </c>
    </row>
    <row r="8180" spans="1:31">
      <c r="A8180" t="s">
        <v>14732</v>
      </c>
      <c r="B8180" s="93">
        <v>44624</v>
      </c>
      <c r="C8180" s="93">
        <v>44624</v>
      </c>
      <c r="D8180">
        <v>-2.1371935855628442E-3</v>
      </c>
      <c r="E8180">
        <v>-2.1371935855628442E-3</v>
      </c>
      <c r="F8180" t="s">
        <v>67</v>
      </c>
      <c r="G8180">
        <v>13400.664282064379</v>
      </c>
      <c r="H8180">
        <v>-28.63981374590912</v>
      </c>
      <c r="I8180">
        <v>-28.63981374590912</v>
      </c>
      <c r="J8180">
        <v>1</v>
      </c>
      <c r="L8180" t="s">
        <v>76</v>
      </c>
      <c r="M8180" t="s">
        <v>9061</v>
      </c>
      <c r="R8180" t="s">
        <v>8556</v>
      </c>
      <c r="T8180" t="s">
        <v>76</v>
      </c>
      <c r="V8180" t="s">
        <v>4153</v>
      </c>
      <c r="W8180" t="s">
        <v>4154</v>
      </c>
      <c r="X8180" t="s">
        <v>168</v>
      </c>
      <c r="Y8180" t="s">
        <v>268</v>
      </c>
      <c r="Z8180" t="s">
        <v>268</v>
      </c>
      <c r="AA8180" t="s">
        <v>19</v>
      </c>
      <c r="AC8180" t="s">
        <v>14733</v>
      </c>
      <c r="AD8180">
        <v>1</v>
      </c>
      <c r="AE8180">
        <v>1</v>
      </c>
    </row>
    <row r="8181" spans="1:31">
      <c r="A8181" t="s">
        <v>14734</v>
      </c>
      <c r="B8181" s="93">
        <v>44624</v>
      </c>
      <c r="C8181" s="93">
        <v>44624</v>
      </c>
      <c r="D8181">
        <v>-2.1371935855628442E-3</v>
      </c>
      <c r="E8181">
        <v>-2.1371935855628442E-3</v>
      </c>
      <c r="F8181" t="s">
        <v>67</v>
      </c>
      <c r="G8181">
        <v>13400.664282064379</v>
      </c>
      <c r="H8181">
        <v>-28.63981374590912</v>
      </c>
      <c r="I8181">
        <v>-28.63981374590912</v>
      </c>
      <c r="J8181">
        <v>1</v>
      </c>
      <c r="L8181" t="s">
        <v>76</v>
      </c>
      <c r="M8181" t="s">
        <v>9061</v>
      </c>
      <c r="R8181" t="s">
        <v>8556</v>
      </c>
      <c r="T8181" t="s">
        <v>76</v>
      </c>
      <c r="V8181" t="s">
        <v>4153</v>
      </c>
      <c r="W8181" t="s">
        <v>4154</v>
      </c>
      <c r="X8181" t="s">
        <v>168</v>
      </c>
      <c r="Y8181" t="s">
        <v>268</v>
      </c>
      <c r="Z8181" t="s">
        <v>268</v>
      </c>
      <c r="AA8181" t="s">
        <v>19</v>
      </c>
      <c r="AC8181" t="s">
        <v>14735</v>
      </c>
      <c r="AD8181">
        <v>1</v>
      </c>
      <c r="AE8181">
        <v>1</v>
      </c>
    </row>
    <row r="8182" spans="1:31">
      <c r="A8182" t="s">
        <v>14736</v>
      </c>
      <c r="B8182" s="93">
        <v>44624</v>
      </c>
      <c r="C8182" s="93">
        <v>44624</v>
      </c>
      <c r="D8182">
        <v>-2.3949426397281959E-3</v>
      </c>
      <c r="E8182">
        <v>-2.3949426397281959E-3</v>
      </c>
      <c r="F8182" t="s">
        <v>67</v>
      </c>
      <c r="G8182">
        <v>13400.664282064379</v>
      </c>
      <c r="H8182">
        <v>-32.093822289798617</v>
      </c>
      <c r="I8182">
        <v>-32.093822289798617</v>
      </c>
      <c r="J8182">
        <v>1</v>
      </c>
      <c r="L8182" t="s">
        <v>76</v>
      </c>
      <c r="M8182" t="s">
        <v>9061</v>
      </c>
      <c r="R8182" t="s">
        <v>8556</v>
      </c>
      <c r="T8182" t="s">
        <v>76</v>
      </c>
      <c r="V8182" t="s">
        <v>4153</v>
      </c>
      <c r="W8182" t="s">
        <v>4154</v>
      </c>
      <c r="X8182" t="s">
        <v>168</v>
      </c>
      <c r="Y8182" t="s">
        <v>268</v>
      </c>
      <c r="Z8182" t="s">
        <v>268</v>
      </c>
      <c r="AA8182" t="s">
        <v>19</v>
      </c>
      <c r="AC8182" t="s">
        <v>14737</v>
      </c>
      <c r="AD8182">
        <v>1</v>
      </c>
      <c r="AE8182">
        <v>1</v>
      </c>
    </row>
    <row r="8183" spans="1:31">
      <c r="A8183" t="s">
        <v>14738</v>
      </c>
      <c r="B8183" s="93">
        <v>44624</v>
      </c>
      <c r="C8183" s="93">
        <v>44624</v>
      </c>
      <c r="D8183">
        <v>-2.3949426397281959E-3</v>
      </c>
      <c r="E8183">
        <v>-2.3949426397281959E-3</v>
      </c>
      <c r="F8183" t="s">
        <v>67</v>
      </c>
      <c r="G8183">
        <v>13400.664282064379</v>
      </c>
      <c r="H8183">
        <v>-32.093822289798617</v>
      </c>
      <c r="I8183">
        <v>-32.093822289798617</v>
      </c>
      <c r="J8183">
        <v>1</v>
      </c>
      <c r="L8183" t="s">
        <v>76</v>
      </c>
      <c r="M8183" t="s">
        <v>9061</v>
      </c>
      <c r="R8183" t="s">
        <v>8556</v>
      </c>
      <c r="T8183" t="s">
        <v>76</v>
      </c>
      <c r="V8183" t="s">
        <v>4153</v>
      </c>
      <c r="W8183" t="s">
        <v>4154</v>
      </c>
      <c r="X8183" t="s">
        <v>168</v>
      </c>
      <c r="Y8183" t="s">
        <v>268</v>
      </c>
      <c r="Z8183" t="s">
        <v>268</v>
      </c>
      <c r="AA8183" t="s">
        <v>19</v>
      </c>
      <c r="AC8183" t="s">
        <v>14739</v>
      </c>
      <c r="AD8183">
        <v>1</v>
      </c>
      <c r="AE8183">
        <v>1</v>
      </c>
    </row>
    <row r="8184" spans="1:31">
      <c r="A8184" t="s">
        <v>14740</v>
      </c>
      <c r="B8184" s="93">
        <v>44624</v>
      </c>
      <c r="C8184" s="93">
        <v>44624</v>
      </c>
      <c r="D8184">
        <v>-1.60646022843403E-3</v>
      </c>
      <c r="E8184">
        <v>-1.60646022843403E-3</v>
      </c>
      <c r="F8184" t="s">
        <v>67</v>
      </c>
      <c r="G8184">
        <v>13400.664282064379</v>
      </c>
      <c r="H8184">
        <v>-21.527634203732891</v>
      </c>
      <c r="I8184">
        <v>-21.527634203732891</v>
      </c>
      <c r="J8184">
        <v>1</v>
      </c>
      <c r="L8184" t="s">
        <v>76</v>
      </c>
      <c r="M8184" t="s">
        <v>9061</v>
      </c>
      <c r="R8184" t="s">
        <v>8556</v>
      </c>
      <c r="T8184" t="s">
        <v>76</v>
      </c>
      <c r="V8184" t="s">
        <v>4153</v>
      </c>
      <c r="W8184" t="s">
        <v>4154</v>
      </c>
      <c r="X8184" t="s">
        <v>168</v>
      </c>
      <c r="Y8184" t="s">
        <v>268</v>
      </c>
      <c r="Z8184" t="s">
        <v>268</v>
      </c>
      <c r="AA8184" t="s">
        <v>19</v>
      </c>
      <c r="AC8184" t="s">
        <v>14741</v>
      </c>
      <c r="AD8184">
        <v>1</v>
      </c>
      <c r="AE8184">
        <v>1</v>
      </c>
    </row>
    <row r="8185" spans="1:31">
      <c r="A8185" t="s">
        <v>14742</v>
      </c>
      <c r="B8185" s="93">
        <v>44624</v>
      </c>
      <c r="C8185" s="93">
        <v>44624</v>
      </c>
      <c r="D8185">
        <v>-1.60646022843403E-3</v>
      </c>
      <c r="E8185">
        <v>-1.60646022843403E-3</v>
      </c>
      <c r="F8185" t="s">
        <v>67</v>
      </c>
      <c r="G8185">
        <v>13400.664282064379</v>
      </c>
      <c r="H8185">
        <v>-21.527634203732891</v>
      </c>
      <c r="I8185">
        <v>-21.527634203732891</v>
      </c>
      <c r="J8185">
        <v>1</v>
      </c>
      <c r="L8185" t="s">
        <v>76</v>
      </c>
      <c r="M8185" t="s">
        <v>9061</v>
      </c>
      <c r="R8185" t="s">
        <v>8556</v>
      </c>
      <c r="T8185" t="s">
        <v>76</v>
      </c>
      <c r="V8185" t="s">
        <v>4153</v>
      </c>
      <c r="W8185" t="s">
        <v>4154</v>
      </c>
      <c r="X8185" t="s">
        <v>168</v>
      </c>
      <c r="Y8185" t="s">
        <v>268</v>
      </c>
      <c r="Z8185" t="s">
        <v>268</v>
      </c>
      <c r="AA8185" t="s">
        <v>19</v>
      </c>
      <c r="AC8185" t="s">
        <v>14743</v>
      </c>
      <c r="AD8185">
        <v>1</v>
      </c>
      <c r="AE8185">
        <v>1</v>
      </c>
    </row>
    <row r="8186" spans="1:31">
      <c r="A8186" t="s">
        <v>14744</v>
      </c>
      <c r="B8186" s="93">
        <v>44624</v>
      </c>
      <c r="C8186" s="93">
        <v>44624</v>
      </c>
      <c r="D8186">
        <v>-1.60646022843403E-3</v>
      </c>
      <c r="E8186">
        <v>-1.60646022843403E-3</v>
      </c>
      <c r="F8186" t="s">
        <v>67</v>
      </c>
      <c r="G8186">
        <v>13400.664282064379</v>
      </c>
      <c r="H8186">
        <v>-21.527634203732891</v>
      </c>
      <c r="I8186">
        <v>-21.527634203732891</v>
      </c>
      <c r="J8186">
        <v>1</v>
      </c>
      <c r="L8186" t="s">
        <v>76</v>
      </c>
      <c r="M8186" t="s">
        <v>9061</v>
      </c>
      <c r="R8186" t="s">
        <v>8556</v>
      </c>
      <c r="T8186" t="s">
        <v>76</v>
      </c>
      <c r="V8186" t="s">
        <v>4153</v>
      </c>
      <c r="W8186" t="s">
        <v>4154</v>
      </c>
      <c r="X8186" t="s">
        <v>168</v>
      </c>
      <c r="Y8186" t="s">
        <v>268</v>
      </c>
      <c r="Z8186" t="s">
        <v>268</v>
      </c>
      <c r="AA8186" t="s">
        <v>19</v>
      </c>
      <c r="AC8186" t="s">
        <v>14745</v>
      </c>
      <c r="AD8186">
        <v>1</v>
      </c>
      <c r="AE8186">
        <v>1</v>
      </c>
    </row>
    <row r="8187" spans="1:31">
      <c r="A8187" t="s">
        <v>14746</v>
      </c>
      <c r="B8187" s="93">
        <v>44624</v>
      </c>
      <c r="C8187" s="93">
        <v>44624</v>
      </c>
      <c r="D8187">
        <v>-1.60646022843403E-3</v>
      </c>
      <c r="E8187">
        <v>-1.60646022843403E-3</v>
      </c>
      <c r="F8187" t="s">
        <v>67</v>
      </c>
      <c r="G8187">
        <v>13400.664282064379</v>
      </c>
      <c r="H8187">
        <v>-21.527634203732891</v>
      </c>
      <c r="I8187">
        <v>-21.527634203732891</v>
      </c>
      <c r="J8187">
        <v>1</v>
      </c>
      <c r="L8187" t="s">
        <v>76</v>
      </c>
      <c r="M8187" t="s">
        <v>9061</v>
      </c>
      <c r="R8187" t="s">
        <v>8556</v>
      </c>
      <c r="T8187" t="s">
        <v>76</v>
      </c>
      <c r="V8187" t="s">
        <v>4153</v>
      </c>
      <c r="W8187" t="s">
        <v>4154</v>
      </c>
      <c r="X8187" t="s">
        <v>168</v>
      </c>
      <c r="Y8187" t="s">
        <v>268</v>
      </c>
      <c r="Z8187" t="s">
        <v>268</v>
      </c>
      <c r="AA8187" t="s">
        <v>19</v>
      </c>
      <c r="AC8187" t="s">
        <v>14747</v>
      </c>
      <c r="AD8187">
        <v>1</v>
      </c>
      <c r="AE8187">
        <v>1</v>
      </c>
    </row>
    <row r="8188" spans="1:31">
      <c r="A8188" t="s">
        <v>14748</v>
      </c>
      <c r="B8188" s="93">
        <v>44624</v>
      </c>
      <c r="C8188" s="93">
        <v>44624</v>
      </c>
      <c r="D8188">
        <v>-1.7978711438269E-3</v>
      </c>
      <c r="E8188">
        <v>-1.7978711438269E-3</v>
      </c>
      <c r="F8188" t="s">
        <v>67</v>
      </c>
      <c r="G8188">
        <v>13400.664282064379</v>
      </c>
      <c r="H8188">
        <v>-24.092667620835378</v>
      </c>
      <c r="I8188">
        <v>-24.092667620835378</v>
      </c>
      <c r="J8188">
        <v>1</v>
      </c>
      <c r="L8188" t="s">
        <v>76</v>
      </c>
      <c r="M8188" t="s">
        <v>9061</v>
      </c>
      <c r="R8188" t="s">
        <v>8556</v>
      </c>
      <c r="T8188" t="s">
        <v>76</v>
      </c>
      <c r="V8188" t="s">
        <v>4153</v>
      </c>
      <c r="W8188" t="s">
        <v>4154</v>
      </c>
      <c r="X8188" t="s">
        <v>168</v>
      </c>
      <c r="Y8188" t="s">
        <v>268</v>
      </c>
      <c r="Z8188" t="s">
        <v>268</v>
      </c>
      <c r="AA8188" t="s">
        <v>19</v>
      </c>
      <c r="AC8188" t="s">
        <v>14749</v>
      </c>
      <c r="AD8188">
        <v>1</v>
      </c>
      <c r="AE8188">
        <v>1</v>
      </c>
    </row>
    <row r="8189" spans="1:31">
      <c r="A8189" t="s">
        <v>14750</v>
      </c>
      <c r="B8189" s="93">
        <v>44624</v>
      </c>
      <c r="C8189" s="93">
        <v>44624</v>
      </c>
      <c r="D8189">
        <v>-1.7978711438269E-3</v>
      </c>
      <c r="E8189">
        <v>-1.7978711438269E-3</v>
      </c>
      <c r="F8189" t="s">
        <v>67</v>
      </c>
      <c r="G8189">
        <v>13400.664282064379</v>
      </c>
      <c r="H8189">
        <v>-24.092667620835378</v>
      </c>
      <c r="I8189">
        <v>-24.092667620835378</v>
      </c>
      <c r="J8189">
        <v>1</v>
      </c>
      <c r="L8189" t="s">
        <v>76</v>
      </c>
      <c r="M8189" t="s">
        <v>9061</v>
      </c>
      <c r="R8189" t="s">
        <v>8556</v>
      </c>
      <c r="T8189" t="s">
        <v>76</v>
      </c>
      <c r="V8189" t="s">
        <v>4153</v>
      </c>
      <c r="W8189" t="s">
        <v>4154</v>
      </c>
      <c r="X8189" t="s">
        <v>168</v>
      </c>
      <c r="Y8189" t="s">
        <v>268</v>
      </c>
      <c r="Z8189" t="s">
        <v>268</v>
      </c>
      <c r="AA8189" t="s">
        <v>19</v>
      </c>
      <c r="AC8189" t="s">
        <v>14751</v>
      </c>
      <c r="AD8189">
        <v>1</v>
      </c>
      <c r="AE8189">
        <v>1</v>
      </c>
    </row>
    <row r="8190" spans="1:31">
      <c r="A8190" t="s">
        <v>14752</v>
      </c>
      <c r="B8190" s="93">
        <v>44624</v>
      </c>
      <c r="C8190" s="93">
        <v>44624</v>
      </c>
      <c r="D8190">
        <v>-1.7978711438269E-3</v>
      </c>
      <c r="E8190">
        <v>-1.7978711438269E-3</v>
      </c>
      <c r="F8190" t="s">
        <v>67</v>
      </c>
      <c r="G8190">
        <v>13400.664282064379</v>
      </c>
      <c r="H8190">
        <v>-24.092667620835378</v>
      </c>
      <c r="I8190">
        <v>-24.092667620835378</v>
      </c>
      <c r="J8190">
        <v>1</v>
      </c>
      <c r="L8190" t="s">
        <v>76</v>
      </c>
      <c r="M8190" t="s">
        <v>9061</v>
      </c>
      <c r="R8190" t="s">
        <v>8556</v>
      </c>
      <c r="T8190" t="s">
        <v>76</v>
      </c>
      <c r="V8190" t="s">
        <v>4153</v>
      </c>
      <c r="W8190" t="s">
        <v>4154</v>
      </c>
      <c r="X8190" t="s">
        <v>168</v>
      </c>
      <c r="Y8190" t="s">
        <v>268</v>
      </c>
      <c r="Z8190" t="s">
        <v>268</v>
      </c>
      <c r="AA8190" t="s">
        <v>19</v>
      </c>
      <c r="AC8190" t="s">
        <v>14753</v>
      </c>
      <c r="AD8190">
        <v>1</v>
      </c>
      <c r="AE8190">
        <v>1</v>
      </c>
    </row>
    <row r="8191" spans="1:31">
      <c r="A8191" t="s">
        <v>14754</v>
      </c>
      <c r="B8191" s="93">
        <v>44624</v>
      </c>
      <c r="C8191" s="93">
        <v>44624</v>
      </c>
      <c r="D8191">
        <v>-1.7978711438269E-3</v>
      </c>
      <c r="E8191">
        <v>-1.7978711438269E-3</v>
      </c>
      <c r="F8191" t="s">
        <v>67</v>
      </c>
      <c r="G8191">
        <v>13400.664282064379</v>
      </c>
      <c r="H8191">
        <v>-24.092667620835378</v>
      </c>
      <c r="I8191">
        <v>-24.092667620835378</v>
      </c>
      <c r="J8191">
        <v>1</v>
      </c>
      <c r="L8191" t="s">
        <v>76</v>
      </c>
      <c r="M8191" t="s">
        <v>9061</v>
      </c>
      <c r="R8191" t="s">
        <v>8556</v>
      </c>
      <c r="T8191" t="s">
        <v>76</v>
      </c>
      <c r="V8191" t="s">
        <v>4153</v>
      </c>
      <c r="W8191" t="s">
        <v>4154</v>
      </c>
      <c r="X8191" t="s">
        <v>168</v>
      </c>
      <c r="Y8191" t="s">
        <v>268</v>
      </c>
      <c r="Z8191" t="s">
        <v>268</v>
      </c>
      <c r="AA8191" t="s">
        <v>19</v>
      </c>
      <c r="AC8191" t="s">
        <v>14755</v>
      </c>
      <c r="AD8191">
        <v>1</v>
      </c>
      <c r="AE8191">
        <v>1</v>
      </c>
    </row>
    <row r="8192" spans="1:31">
      <c r="A8192" t="s">
        <v>14756</v>
      </c>
      <c r="B8192" s="93">
        <v>44623</v>
      </c>
      <c r="C8192" s="93">
        <v>44623</v>
      </c>
      <c r="D8192">
        <v>-1.3242010857882E-3</v>
      </c>
      <c r="E8192">
        <v>-1.3242010857882E-3</v>
      </c>
      <c r="F8192" t="s">
        <v>67</v>
      </c>
      <c r="G8192">
        <v>14340.63765182186</v>
      </c>
      <c r="H8192">
        <v>-18.989887949437652</v>
      </c>
      <c r="I8192">
        <v>-18.989887949437652</v>
      </c>
      <c r="J8192">
        <v>1</v>
      </c>
      <c r="L8192" t="s">
        <v>65</v>
      </c>
      <c r="M8192" t="s">
        <v>14518</v>
      </c>
      <c r="R8192" t="s">
        <v>13827</v>
      </c>
      <c r="T8192" t="s">
        <v>65</v>
      </c>
      <c r="V8192" t="s">
        <v>4153</v>
      </c>
      <c r="W8192" t="s">
        <v>4154</v>
      </c>
      <c r="X8192" t="s">
        <v>168</v>
      </c>
      <c r="Y8192" t="s">
        <v>268</v>
      </c>
      <c r="Z8192" t="s">
        <v>268</v>
      </c>
      <c r="AA8192" t="s">
        <v>19</v>
      </c>
      <c r="AC8192" t="s">
        <v>14757</v>
      </c>
      <c r="AD8192">
        <v>1</v>
      </c>
      <c r="AE8192">
        <v>1</v>
      </c>
    </row>
    <row r="8193" spans="1:31">
      <c r="A8193" t="s">
        <v>14758</v>
      </c>
      <c r="B8193" s="93">
        <v>44623</v>
      </c>
      <c r="C8193" s="93">
        <v>44623</v>
      </c>
      <c r="D8193">
        <v>-2.3563891996904759E-3</v>
      </c>
      <c r="E8193">
        <v>-2.3563891996904759E-3</v>
      </c>
      <c r="F8193" t="s">
        <v>67</v>
      </c>
      <c r="G8193">
        <v>14340.63765182186</v>
      </c>
      <c r="H8193">
        <v>-33.792123679427633</v>
      </c>
      <c r="I8193">
        <v>-33.792123679427633</v>
      </c>
      <c r="J8193">
        <v>1</v>
      </c>
      <c r="L8193" t="s">
        <v>65</v>
      </c>
      <c r="M8193" t="s">
        <v>9061</v>
      </c>
      <c r="R8193" t="s">
        <v>13827</v>
      </c>
      <c r="T8193" t="s">
        <v>65</v>
      </c>
      <c r="V8193" t="s">
        <v>4153</v>
      </c>
      <c r="W8193" t="s">
        <v>4154</v>
      </c>
      <c r="X8193" t="s">
        <v>168</v>
      </c>
      <c r="Y8193" t="s">
        <v>268</v>
      </c>
      <c r="Z8193" t="s">
        <v>268</v>
      </c>
      <c r="AA8193" t="s">
        <v>19</v>
      </c>
      <c r="AC8193" t="s">
        <v>14759</v>
      </c>
      <c r="AD8193">
        <v>1</v>
      </c>
      <c r="AE8193">
        <v>1</v>
      </c>
    </row>
    <row r="8194" spans="1:31">
      <c r="A8194" t="s">
        <v>14760</v>
      </c>
      <c r="B8194" s="93">
        <v>44623</v>
      </c>
      <c r="C8194" s="93">
        <v>44623</v>
      </c>
      <c r="D8194">
        <v>-2.9667288779183722E-3</v>
      </c>
      <c r="E8194">
        <v>-2.9667288779183722E-3</v>
      </c>
      <c r="F8194" t="s">
        <v>67</v>
      </c>
      <c r="G8194">
        <v>14340.63765182186</v>
      </c>
      <c r="H8194">
        <v>-42.544783849423418</v>
      </c>
      <c r="I8194">
        <v>-42.544783849423418</v>
      </c>
      <c r="J8194">
        <v>1</v>
      </c>
      <c r="L8194" t="s">
        <v>65</v>
      </c>
      <c r="M8194" t="s">
        <v>9061</v>
      </c>
      <c r="R8194" t="s">
        <v>13827</v>
      </c>
      <c r="T8194" t="s">
        <v>65</v>
      </c>
      <c r="V8194" t="s">
        <v>4153</v>
      </c>
      <c r="W8194" t="s">
        <v>4154</v>
      </c>
      <c r="X8194" t="s">
        <v>168</v>
      </c>
      <c r="Y8194" t="s">
        <v>268</v>
      </c>
      <c r="Z8194" t="s">
        <v>268</v>
      </c>
      <c r="AA8194" t="s">
        <v>19</v>
      </c>
      <c r="AC8194" t="s">
        <v>14761</v>
      </c>
      <c r="AD8194">
        <v>1</v>
      </c>
      <c r="AE8194">
        <v>1</v>
      </c>
    </row>
    <row r="8195" spans="1:31">
      <c r="A8195" t="s">
        <v>14762</v>
      </c>
      <c r="B8195" s="93">
        <v>44623</v>
      </c>
      <c r="C8195" s="93">
        <v>44623</v>
      </c>
      <c r="D8195">
        <v>-2.7397650338551582E-3</v>
      </c>
      <c r="E8195">
        <v>-2.7397650338551582E-3</v>
      </c>
      <c r="F8195" t="s">
        <v>67</v>
      </c>
      <c r="G8195">
        <v>14340.63765182186</v>
      </c>
      <c r="H8195">
        <v>-39.289977601648268</v>
      </c>
      <c r="I8195">
        <v>-39.289977601648268</v>
      </c>
      <c r="J8195">
        <v>1</v>
      </c>
      <c r="L8195" t="s">
        <v>65</v>
      </c>
      <c r="M8195" t="s">
        <v>9061</v>
      </c>
      <c r="R8195" t="s">
        <v>13827</v>
      </c>
      <c r="T8195" t="s">
        <v>65</v>
      </c>
      <c r="V8195" t="s">
        <v>4153</v>
      </c>
      <c r="W8195" t="s">
        <v>4154</v>
      </c>
      <c r="X8195" t="s">
        <v>168</v>
      </c>
      <c r="Y8195" t="s">
        <v>268</v>
      </c>
      <c r="Z8195" t="s">
        <v>268</v>
      </c>
      <c r="AA8195" t="s">
        <v>19</v>
      </c>
      <c r="AC8195" t="s">
        <v>14763</v>
      </c>
      <c r="AD8195">
        <v>1</v>
      </c>
      <c r="AE8195">
        <v>1</v>
      </c>
    </row>
    <row r="8196" spans="1:31">
      <c r="A8196" t="s">
        <v>14764</v>
      </c>
      <c r="B8196" s="93">
        <v>44623</v>
      </c>
      <c r="C8196" s="93">
        <v>44623</v>
      </c>
      <c r="D8196">
        <v>-6.855411557711872E-3</v>
      </c>
      <c r="E8196">
        <v>-6.855411557711872E-3</v>
      </c>
      <c r="F8196" t="s">
        <v>67</v>
      </c>
      <c r="G8196">
        <v>14340.63765182186</v>
      </c>
      <c r="H8196">
        <v>-98.310973103257638</v>
      </c>
      <c r="I8196">
        <v>-98.310973103257638</v>
      </c>
      <c r="J8196">
        <v>1</v>
      </c>
      <c r="L8196" t="s">
        <v>65</v>
      </c>
      <c r="M8196" t="s">
        <v>9061</v>
      </c>
      <c r="R8196" t="s">
        <v>13827</v>
      </c>
      <c r="T8196" t="s">
        <v>65</v>
      </c>
      <c r="V8196" t="s">
        <v>4153</v>
      </c>
      <c r="W8196" t="s">
        <v>4154</v>
      </c>
      <c r="X8196" t="s">
        <v>168</v>
      </c>
      <c r="Y8196" t="s">
        <v>268</v>
      </c>
      <c r="Z8196" t="s">
        <v>268</v>
      </c>
      <c r="AA8196" t="s">
        <v>19</v>
      </c>
      <c r="AC8196" t="s">
        <v>14765</v>
      </c>
      <c r="AD8196">
        <v>1</v>
      </c>
      <c r="AE8196">
        <v>1</v>
      </c>
    </row>
    <row r="8197" spans="1:31">
      <c r="A8197" t="s">
        <v>14766</v>
      </c>
      <c r="B8197" s="93">
        <v>44623</v>
      </c>
      <c r="C8197" s="93">
        <v>44623</v>
      </c>
      <c r="D8197">
        <v>-3.3335233196208798E-3</v>
      </c>
      <c r="E8197">
        <v>-3.3335233196208798E-3</v>
      </c>
      <c r="F8197" t="s">
        <v>67</v>
      </c>
      <c r="G8197">
        <v>14340.63765182186</v>
      </c>
      <c r="H8197">
        <v>-47.804850030581392</v>
      </c>
      <c r="I8197">
        <v>-47.804850030581392</v>
      </c>
      <c r="J8197">
        <v>1</v>
      </c>
      <c r="L8197" t="s">
        <v>65</v>
      </c>
      <c r="M8197" t="s">
        <v>9061</v>
      </c>
      <c r="R8197" t="s">
        <v>13827</v>
      </c>
      <c r="T8197" t="s">
        <v>65</v>
      </c>
      <c r="V8197" t="s">
        <v>4153</v>
      </c>
      <c r="W8197" t="s">
        <v>4154</v>
      </c>
      <c r="X8197" t="s">
        <v>168</v>
      </c>
      <c r="Y8197" t="s">
        <v>268</v>
      </c>
      <c r="Z8197" t="s">
        <v>268</v>
      </c>
      <c r="AA8197" t="s">
        <v>19</v>
      </c>
      <c r="AC8197" t="s">
        <v>14767</v>
      </c>
      <c r="AD8197">
        <v>1</v>
      </c>
      <c r="AE8197">
        <v>1</v>
      </c>
    </row>
    <row r="8198" spans="1:31">
      <c r="A8198" t="s">
        <v>14768</v>
      </c>
      <c r="B8198" s="93">
        <v>44623</v>
      </c>
      <c r="C8198" s="93">
        <v>44623</v>
      </c>
      <c r="D8198">
        <v>-4.0243640187475399E-3</v>
      </c>
      <c r="E8198">
        <v>-4.0243640187475399E-3</v>
      </c>
      <c r="F8198" t="s">
        <v>67</v>
      </c>
      <c r="G8198">
        <v>14340.63765182186</v>
      </c>
      <c r="H8198">
        <v>-57.711946171888123</v>
      </c>
      <c r="I8198">
        <v>-57.711946171888123</v>
      </c>
      <c r="J8198">
        <v>1</v>
      </c>
      <c r="L8198" t="s">
        <v>65</v>
      </c>
      <c r="M8198" t="s">
        <v>9061</v>
      </c>
      <c r="R8198" t="s">
        <v>13827</v>
      </c>
      <c r="T8198" t="s">
        <v>65</v>
      </c>
      <c r="V8198" t="s">
        <v>4153</v>
      </c>
      <c r="W8198" t="s">
        <v>4154</v>
      </c>
      <c r="X8198" t="s">
        <v>168</v>
      </c>
      <c r="Y8198" t="s">
        <v>268</v>
      </c>
      <c r="Z8198" t="s">
        <v>268</v>
      </c>
      <c r="AA8198" t="s">
        <v>19</v>
      </c>
      <c r="AC8198" t="s">
        <v>14769</v>
      </c>
      <c r="AD8198">
        <v>1</v>
      </c>
      <c r="AE8198">
        <v>1</v>
      </c>
    </row>
    <row r="8199" spans="1:31">
      <c r="A8199" t="s">
        <v>14770</v>
      </c>
      <c r="B8199" s="93">
        <v>44623</v>
      </c>
      <c r="C8199" s="93">
        <v>44623</v>
      </c>
      <c r="D8199">
        <v>-4.7733779623675143E-3</v>
      </c>
      <c r="E8199">
        <v>-4.7733779623675143E-3</v>
      </c>
      <c r="F8199" t="s">
        <v>67</v>
      </c>
      <c r="G8199">
        <v>14340.63765182186</v>
      </c>
      <c r="H8199">
        <v>-68.453283733504293</v>
      </c>
      <c r="I8199">
        <v>-68.453283733504293</v>
      </c>
      <c r="J8199">
        <v>1</v>
      </c>
      <c r="L8199" t="s">
        <v>65</v>
      </c>
      <c r="M8199" t="s">
        <v>9061</v>
      </c>
      <c r="R8199" t="s">
        <v>13827</v>
      </c>
      <c r="T8199" t="s">
        <v>65</v>
      </c>
      <c r="V8199" t="s">
        <v>4153</v>
      </c>
      <c r="W8199" t="s">
        <v>4154</v>
      </c>
      <c r="X8199" t="s">
        <v>168</v>
      </c>
      <c r="Y8199" t="s">
        <v>268</v>
      </c>
      <c r="Z8199" t="s">
        <v>268</v>
      </c>
      <c r="AA8199" t="s">
        <v>19</v>
      </c>
      <c r="AC8199" t="s">
        <v>14771</v>
      </c>
      <c r="AD8199">
        <v>1</v>
      </c>
      <c r="AE8199">
        <v>1</v>
      </c>
    </row>
    <row r="8200" spans="1:31">
      <c r="A8200" t="s">
        <v>14772</v>
      </c>
      <c r="B8200" s="93">
        <v>44623</v>
      </c>
      <c r="C8200" s="93">
        <v>44623</v>
      </c>
      <c r="D8200">
        <v>-5.0189006215402097E-3</v>
      </c>
      <c r="E8200">
        <v>-5.0189006215402097E-3</v>
      </c>
      <c r="F8200" t="s">
        <v>67</v>
      </c>
      <c r="G8200">
        <v>14340.63765182186</v>
      </c>
      <c r="H8200">
        <v>-71.974235224011679</v>
      </c>
      <c r="I8200">
        <v>-71.974235224011679</v>
      </c>
      <c r="J8200">
        <v>1</v>
      </c>
      <c r="L8200" t="s">
        <v>65</v>
      </c>
      <c r="M8200" t="s">
        <v>9061</v>
      </c>
      <c r="R8200" t="s">
        <v>13827</v>
      </c>
      <c r="T8200" t="s">
        <v>65</v>
      </c>
      <c r="V8200" t="s">
        <v>4153</v>
      </c>
      <c r="W8200" t="s">
        <v>4154</v>
      </c>
      <c r="X8200" t="s">
        <v>168</v>
      </c>
      <c r="Y8200" t="s">
        <v>268</v>
      </c>
      <c r="Z8200" t="s">
        <v>268</v>
      </c>
      <c r="AA8200" t="s">
        <v>19</v>
      </c>
      <c r="AC8200" t="s">
        <v>14773</v>
      </c>
      <c r="AD8200">
        <v>1</v>
      </c>
      <c r="AE8200">
        <v>1</v>
      </c>
    </row>
    <row r="8201" spans="1:31">
      <c r="A8201" t="s">
        <v>14774</v>
      </c>
      <c r="B8201" s="93">
        <v>44623</v>
      </c>
      <c r="C8201" s="93">
        <v>44623</v>
      </c>
      <c r="D8201">
        <v>-7.7075943279821214E-3</v>
      </c>
      <c r="E8201">
        <v>-7.7075943279821214E-3</v>
      </c>
      <c r="F8201" t="s">
        <v>67</v>
      </c>
      <c r="G8201">
        <v>14340.63765182186</v>
      </c>
      <c r="H8201">
        <v>-110.531817424829</v>
      </c>
      <c r="I8201">
        <v>-110.531817424829</v>
      </c>
      <c r="J8201">
        <v>1</v>
      </c>
      <c r="L8201" t="s">
        <v>65</v>
      </c>
      <c r="M8201" t="s">
        <v>9061</v>
      </c>
      <c r="R8201" t="s">
        <v>13827</v>
      </c>
      <c r="T8201" t="s">
        <v>65</v>
      </c>
      <c r="V8201" t="s">
        <v>4153</v>
      </c>
      <c r="W8201" t="s">
        <v>4154</v>
      </c>
      <c r="X8201" t="s">
        <v>168</v>
      </c>
      <c r="Y8201" t="s">
        <v>268</v>
      </c>
      <c r="Z8201" t="s">
        <v>268</v>
      </c>
      <c r="AA8201" t="s">
        <v>19</v>
      </c>
      <c r="AC8201" t="s">
        <v>14775</v>
      </c>
      <c r="AD8201">
        <v>1</v>
      </c>
      <c r="AE8201">
        <v>1</v>
      </c>
    </row>
    <row r="8202" spans="1:31">
      <c r="A8202" t="s">
        <v>14776</v>
      </c>
      <c r="B8202" s="93">
        <v>44623</v>
      </c>
      <c r="C8202" s="93">
        <v>44623</v>
      </c>
      <c r="D8202">
        <v>-5.6867147273901991E-3</v>
      </c>
      <c r="E8202">
        <v>-5.6867147273901991E-3</v>
      </c>
      <c r="F8202" t="s">
        <v>67</v>
      </c>
      <c r="G8202">
        <v>14340.63765182186</v>
      </c>
      <c r="H8202">
        <v>-81.551115334781784</v>
      </c>
      <c r="I8202">
        <v>-81.551115334781784</v>
      </c>
      <c r="J8202">
        <v>1</v>
      </c>
      <c r="L8202" t="s">
        <v>65</v>
      </c>
      <c r="M8202" t="s">
        <v>9061</v>
      </c>
      <c r="R8202" t="s">
        <v>13827</v>
      </c>
      <c r="T8202" t="s">
        <v>65</v>
      </c>
      <c r="V8202" t="s">
        <v>4153</v>
      </c>
      <c r="W8202" t="s">
        <v>4154</v>
      </c>
      <c r="X8202" t="s">
        <v>168</v>
      </c>
      <c r="Y8202" t="s">
        <v>268</v>
      </c>
      <c r="Z8202" t="s">
        <v>268</v>
      </c>
      <c r="AA8202" t="s">
        <v>19</v>
      </c>
      <c r="AC8202" t="s">
        <v>14777</v>
      </c>
      <c r="AD8202">
        <v>1</v>
      </c>
      <c r="AE8202">
        <v>1</v>
      </c>
    </row>
    <row r="8203" spans="1:31">
      <c r="A8203" t="s">
        <v>14778</v>
      </c>
      <c r="B8203" s="93">
        <v>44623</v>
      </c>
      <c r="C8203" s="93">
        <v>44623</v>
      </c>
      <c r="D8203">
        <v>-5.4967059672659697E-3</v>
      </c>
      <c r="E8203">
        <v>-5.4967059672659697E-3</v>
      </c>
      <c r="F8203" t="s">
        <v>67</v>
      </c>
      <c r="G8203">
        <v>14340.63765182186</v>
      </c>
      <c r="H8203">
        <v>-78.826268555168269</v>
      </c>
      <c r="I8203">
        <v>-78.826268555168269</v>
      </c>
      <c r="J8203">
        <v>1</v>
      </c>
      <c r="L8203" t="s">
        <v>65</v>
      </c>
      <c r="M8203" t="s">
        <v>9061</v>
      </c>
      <c r="R8203" t="s">
        <v>13827</v>
      </c>
      <c r="T8203" t="s">
        <v>65</v>
      </c>
      <c r="V8203" t="s">
        <v>4153</v>
      </c>
      <c r="W8203" t="s">
        <v>4154</v>
      </c>
      <c r="X8203" t="s">
        <v>168</v>
      </c>
      <c r="Y8203" t="s">
        <v>268</v>
      </c>
      <c r="Z8203" t="s">
        <v>268</v>
      </c>
      <c r="AA8203" t="s">
        <v>19</v>
      </c>
      <c r="AC8203" t="s">
        <v>14779</v>
      </c>
      <c r="AD8203">
        <v>1</v>
      </c>
      <c r="AE8203">
        <v>1</v>
      </c>
    </row>
    <row r="8204" spans="1:31">
      <c r="A8204" t="s">
        <v>14780</v>
      </c>
      <c r="B8204" s="93">
        <v>44623</v>
      </c>
      <c r="C8204" s="93">
        <v>44623</v>
      </c>
      <c r="D8204">
        <v>-6.7613449831916946E-3</v>
      </c>
      <c r="E8204">
        <v>-6.7613449831916946E-3</v>
      </c>
      <c r="F8204" t="s">
        <v>67</v>
      </c>
      <c r="G8204">
        <v>14340.63765182186</v>
      </c>
      <c r="H8204">
        <v>-96.961998442915672</v>
      </c>
      <c r="I8204">
        <v>-96.961998442915672</v>
      </c>
      <c r="J8204">
        <v>1</v>
      </c>
      <c r="L8204" t="s">
        <v>65</v>
      </c>
      <c r="M8204" t="s">
        <v>9061</v>
      </c>
      <c r="R8204" t="s">
        <v>13827</v>
      </c>
      <c r="T8204" t="s">
        <v>65</v>
      </c>
      <c r="V8204" t="s">
        <v>4153</v>
      </c>
      <c r="W8204" t="s">
        <v>4154</v>
      </c>
      <c r="X8204" t="s">
        <v>168</v>
      </c>
      <c r="Y8204" t="s">
        <v>268</v>
      </c>
      <c r="Z8204" t="s">
        <v>268</v>
      </c>
      <c r="AA8204" t="s">
        <v>19</v>
      </c>
      <c r="AC8204" t="s">
        <v>14781</v>
      </c>
      <c r="AD8204">
        <v>1</v>
      </c>
      <c r="AE8204">
        <v>1</v>
      </c>
    </row>
    <row r="8205" spans="1:31">
      <c r="A8205" t="s">
        <v>14782</v>
      </c>
      <c r="B8205" s="93">
        <v>44623</v>
      </c>
      <c r="C8205" s="93">
        <v>44623</v>
      </c>
      <c r="D8205">
        <v>-3.1216787241298951E-3</v>
      </c>
      <c r="E8205">
        <v>-3.1216787241298951E-3</v>
      </c>
      <c r="F8205" t="s">
        <v>67</v>
      </c>
      <c r="G8205">
        <v>14340.63765182186</v>
      </c>
      <c r="H8205">
        <v>-44.766863448148413</v>
      </c>
      <c r="I8205">
        <v>-44.766863448148413</v>
      </c>
      <c r="J8205">
        <v>1</v>
      </c>
      <c r="L8205" t="s">
        <v>76</v>
      </c>
      <c r="M8205" t="s">
        <v>9061</v>
      </c>
      <c r="R8205" t="s">
        <v>8556</v>
      </c>
      <c r="T8205" t="s">
        <v>76</v>
      </c>
      <c r="V8205" t="s">
        <v>4153</v>
      </c>
      <c r="W8205" t="s">
        <v>4154</v>
      </c>
      <c r="X8205" t="s">
        <v>168</v>
      </c>
      <c r="Y8205" t="s">
        <v>268</v>
      </c>
      <c r="Z8205" t="s">
        <v>268</v>
      </c>
      <c r="AA8205" t="s">
        <v>19</v>
      </c>
      <c r="AC8205" t="s">
        <v>14783</v>
      </c>
      <c r="AD8205">
        <v>1</v>
      </c>
      <c r="AE8205">
        <v>1</v>
      </c>
    </row>
    <row r="8206" spans="1:31">
      <c r="A8206" t="s">
        <v>14784</v>
      </c>
      <c r="B8206" s="93">
        <v>44623</v>
      </c>
      <c r="C8206" s="93">
        <v>44623</v>
      </c>
      <c r="D8206">
        <v>-3.1752134799829931E-3</v>
      </c>
      <c r="E8206">
        <v>-3.1752134799829931E-3</v>
      </c>
      <c r="F8206" t="s">
        <v>67</v>
      </c>
      <c r="G8206">
        <v>14340.63765182186</v>
      </c>
      <c r="H8206">
        <v>-45.534585983616431</v>
      </c>
      <c r="I8206">
        <v>-45.534585983616431</v>
      </c>
      <c r="J8206">
        <v>1</v>
      </c>
      <c r="L8206" t="s">
        <v>76</v>
      </c>
      <c r="M8206" t="s">
        <v>9061</v>
      </c>
      <c r="R8206" t="s">
        <v>8556</v>
      </c>
      <c r="T8206" t="s">
        <v>76</v>
      </c>
      <c r="V8206" t="s">
        <v>4153</v>
      </c>
      <c r="W8206" t="s">
        <v>4154</v>
      </c>
      <c r="X8206" t="s">
        <v>168</v>
      </c>
      <c r="Y8206" t="s">
        <v>268</v>
      </c>
      <c r="Z8206" t="s">
        <v>268</v>
      </c>
      <c r="AA8206" t="s">
        <v>19</v>
      </c>
      <c r="AC8206" t="s">
        <v>14785</v>
      </c>
      <c r="AD8206">
        <v>1</v>
      </c>
      <c r="AE8206">
        <v>1</v>
      </c>
    </row>
    <row r="8207" spans="1:31">
      <c r="A8207" t="s">
        <v>14786</v>
      </c>
      <c r="B8207" s="93">
        <v>44623</v>
      </c>
      <c r="C8207" s="93">
        <v>44623</v>
      </c>
      <c r="D8207">
        <v>-4.5270635762162201E-3</v>
      </c>
      <c r="E8207">
        <v>-4.5270635762162201E-3</v>
      </c>
      <c r="F8207" t="s">
        <v>67</v>
      </c>
      <c r="G8207">
        <v>14340.63765182186</v>
      </c>
      <c r="H8207">
        <v>-64.920978373277663</v>
      </c>
      <c r="I8207">
        <v>-64.920978373277663</v>
      </c>
      <c r="J8207">
        <v>1</v>
      </c>
      <c r="L8207" t="s">
        <v>65</v>
      </c>
      <c r="M8207" t="s">
        <v>9061</v>
      </c>
      <c r="R8207" t="s">
        <v>13827</v>
      </c>
      <c r="T8207" t="s">
        <v>65</v>
      </c>
      <c r="V8207" t="s">
        <v>4153</v>
      </c>
      <c r="W8207" t="s">
        <v>4154</v>
      </c>
      <c r="X8207" t="s">
        <v>168</v>
      </c>
      <c r="Y8207" t="s">
        <v>268</v>
      </c>
      <c r="Z8207" t="s">
        <v>268</v>
      </c>
      <c r="AA8207" t="s">
        <v>19</v>
      </c>
      <c r="AC8207" t="s">
        <v>14787</v>
      </c>
      <c r="AD8207">
        <v>1</v>
      </c>
      <c r="AE8207">
        <v>1</v>
      </c>
    </row>
    <row r="8208" spans="1:31">
      <c r="A8208" t="s">
        <v>14788</v>
      </c>
      <c r="B8208" s="93">
        <v>44623</v>
      </c>
      <c r="C8208" s="93">
        <v>44623</v>
      </c>
      <c r="D8208">
        <v>64.360249999999994</v>
      </c>
      <c r="E8208">
        <v>64.360249999999994</v>
      </c>
      <c r="F8208" t="s">
        <v>67</v>
      </c>
      <c r="G8208">
        <v>14340.63765182186</v>
      </c>
      <c r="H8208">
        <v>922967.02443066787</v>
      </c>
      <c r="I8208">
        <v>922967.02443066787</v>
      </c>
      <c r="J8208">
        <v>1</v>
      </c>
      <c r="L8208" t="s">
        <v>9061</v>
      </c>
      <c r="M8208" t="s">
        <v>62</v>
      </c>
      <c r="R8208" t="s">
        <v>8556</v>
      </c>
      <c r="T8208" t="s">
        <v>62</v>
      </c>
      <c r="V8208" t="s">
        <v>13091</v>
      </c>
      <c r="W8208" t="s">
        <v>13091</v>
      </c>
      <c r="X8208" t="s">
        <v>1132</v>
      </c>
      <c r="Y8208" t="s">
        <v>1133</v>
      </c>
      <c r="Z8208" t="s">
        <v>1133</v>
      </c>
      <c r="AA8208" t="s">
        <v>30</v>
      </c>
      <c r="AC8208" t="s">
        <v>14789</v>
      </c>
      <c r="AD8208">
        <v>1</v>
      </c>
      <c r="AE8208">
        <v>1</v>
      </c>
    </row>
    <row r="8209" spans="1:31">
      <c r="A8209" t="s">
        <v>14790</v>
      </c>
      <c r="B8209" s="93">
        <v>44623</v>
      </c>
      <c r="C8209" s="93">
        <v>44623</v>
      </c>
      <c r="D8209">
        <v>-2.5042416230062268E-3</v>
      </c>
      <c r="E8209">
        <v>-2.5042416230062268E-3</v>
      </c>
      <c r="F8209" t="s">
        <v>67</v>
      </c>
      <c r="G8209">
        <v>14340.63765182186</v>
      </c>
      <c r="H8209">
        <v>-35.912421708142602</v>
      </c>
      <c r="I8209">
        <v>-35.912421708142602</v>
      </c>
      <c r="J8209">
        <v>1</v>
      </c>
      <c r="L8209" t="s">
        <v>76</v>
      </c>
      <c r="M8209" t="s">
        <v>9061</v>
      </c>
      <c r="R8209" t="s">
        <v>8556</v>
      </c>
      <c r="T8209" t="s">
        <v>76</v>
      </c>
      <c r="V8209" t="s">
        <v>4153</v>
      </c>
      <c r="W8209" t="s">
        <v>4154</v>
      </c>
      <c r="X8209" t="s">
        <v>168</v>
      </c>
      <c r="Y8209" t="s">
        <v>268</v>
      </c>
      <c r="Z8209" t="s">
        <v>268</v>
      </c>
      <c r="AA8209" t="s">
        <v>19</v>
      </c>
      <c r="AC8209" t="s">
        <v>14791</v>
      </c>
      <c r="AD8209">
        <v>1</v>
      </c>
      <c r="AE8209">
        <v>1</v>
      </c>
    </row>
    <row r="8210" spans="1:31">
      <c r="A8210" t="s">
        <v>14792</v>
      </c>
      <c r="B8210" s="93">
        <v>44623</v>
      </c>
      <c r="C8210" s="93">
        <v>44623</v>
      </c>
      <c r="D8210">
        <v>-2.3686346785912011E-3</v>
      </c>
      <c r="E8210">
        <v>-2.3686346785912011E-3</v>
      </c>
      <c r="F8210" t="s">
        <v>67</v>
      </c>
      <c r="G8210">
        <v>14340.63765182186</v>
      </c>
      <c r="H8210">
        <v>-33.967731655215957</v>
      </c>
      <c r="I8210">
        <v>-33.967731655215957</v>
      </c>
      <c r="J8210">
        <v>1</v>
      </c>
      <c r="L8210" t="s">
        <v>76</v>
      </c>
      <c r="M8210" t="s">
        <v>9061</v>
      </c>
      <c r="R8210" t="s">
        <v>8556</v>
      </c>
      <c r="T8210" t="s">
        <v>76</v>
      </c>
      <c r="V8210" t="s">
        <v>4153</v>
      </c>
      <c r="W8210" t="s">
        <v>4154</v>
      </c>
      <c r="X8210" t="s">
        <v>168</v>
      </c>
      <c r="Y8210" t="s">
        <v>268</v>
      </c>
      <c r="Z8210" t="s">
        <v>268</v>
      </c>
      <c r="AA8210" t="s">
        <v>19</v>
      </c>
      <c r="AC8210" t="s">
        <v>14793</v>
      </c>
      <c r="AD8210">
        <v>1</v>
      </c>
      <c r="AE8210">
        <v>1</v>
      </c>
    </row>
    <row r="8211" spans="1:31">
      <c r="A8211" t="s">
        <v>14794</v>
      </c>
      <c r="B8211" s="93">
        <v>44623</v>
      </c>
      <c r="C8211" s="93">
        <v>44623</v>
      </c>
      <c r="D8211">
        <v>-2.6493063026034368E-3</v>
      </c>
      <c r="E8211">
        <v>-2.6493063026034368E-3</v>
      </c>
      <c r="F8211" t="s">
        <v>67</v>
      </c>
      <c r="G8211">
        <v>14340.63765182186</v>
      </c>
      <c r="H8211">
        <v>-37.992741714323813</v>
      </c>
      <c r="I8211">
        <v>-37.992741714323813</v>
      </c>
      <c r="J8211">
        <v>1</v>
      </c>
      <c r="L8211" t="s">
        <v>76</v>
      </c>
      <c r="M8211" t="s">
        <v>9061</v>
      </c>
      <c r="R8211" t="s">
        <v>8556</v>
      </c>
      <c r="T8211" t="s">
        <v>76</v>
      </c>
      <c r="V8211" t="s">
        <v>4153</v>
      </c>
      <c r="W8211" t="s">
        <v>4154</v>
      </c>
      <c r="X8211" t="s">
        <v>168</v>
      </c>
      <c r="Y8211" t="s">
        <v>268</v>
      </c>
      <c r="Z8211" t="s">
        <v>268</v>
      </c>
      <c r="AA8211" t="s">
        <v>19</v>
      </c>
      <c r="AC8211" t="s">
        <v>14795</v>
      </c>
      <c r="AD8211">
        <v>1</v>
      </c>
      <c r="AE8211">
        <v>1</v>
      </c>
    </row>
    <row r="8212" spans="1:31">
      <c r="A8212" t="s">
        <v>14796</v>
      </c>
      <c r="B8212" s="93">
        <v>44623</v>
      </c>
      <c r="C8212" s="93">
        <v>44623</v>
      </c>
      <c r="D8212">
        <v>-2.7679993719716442E-3</v>
      </c>
      <c r="E8212">
        <v>-2.7679993719716442E-3</v>
      </c>
      <c r="F8212" t="s">
        <v>67</v>
      </c>
      <c r="G8212">
        <v>14340.63765182186</v>
      </c>
      <c r="H8212">
        <v>-39.694876013915817</v>
      </c>
      <c r="I8212">
        <v>-39.694876013915817</v>
      </c>
      <c r="J8212">
        <v>1</v>
      </c>
      <c r="L8212" t="s">
        <v>76</v>
      </c>
      <c r="M8212" t="s">
        <v>9061</v>
      </c>
      <c r="R8212" t="s">
        <v>8556</v>
      </c>
      <c r="T8212" t="s">
        <v>76</v>
      </c>
      <c r="V8212" t="s">
        <v>4153</v>
      </c>
      <c r="W8212" t="s">
        <v>4154</v>
      </c>
      <c r="X8212" t="s">
        <v>168</v>
      </c>
      <c r="Y8212" t="s">
        <v>268</v>
      </c>
      <c r="Z8212" t="s">
        <v>268</v>
      </c>
      <c r="AA8212" t="s">
        <v>19</v>
      </c>
      <c r="AC8212" t="s">
        <v>14797</v>
      </c>
      <c r="AD8212">
        <v>1</v>
      </c>
      <c r="AE8212">
        <v>1</v>
      </c>
    </row>
    <row r="8213" spans="1:31">
      <c r="A8213" t="s">
        <v>14798</v>
      </c>
      <c r="B8213" s="93">
        <v>44623</v>
      </c>
      <c r="C8213" s="93">
        <v>44623</v>
      </c>
      <c r="D8213">
        <v>-4.1972241049282859E-3</v>
      </c>
      <c r="E8213">
        <v>-4.1972241049282859E-3</v>
      </c>
      <c r="F8213" t="s">
        <v>67</v>
      </c>
      <c r="G8213">
        <v>14340.63765182186</v>
      </c>
      <c r="H8213">
        <v>-60.19087003226889</v>
      </c>
      <c r="I8213">
        <v>-60.19087003226889</v>
      </c>
      <c r="J8213">
        <v>1</v>
      </c>
      <c r="L8213" t="s">
        <v>76</v>
      </c>
      <c r="M8213" t="s">
        <v>9061</v>
      </c>
      <c r="R8213" t="s">
        <v>8556</v>
      </c>
      <c r="T8213" t="s">
        <v>76</v>
      </c>
      <c r="V8213" t="s">
        <v>4153</v>
      </c>
      <c r="W8213" t="s">
        <v>4154</v>
      </c>
      <c r="X8213" t="s">
        <v>168</v>
      </c>
      <c r="Y8213" t="s">
        <v>268</v>
      </c>
      <c r="Z8213" t="s">
        <v>268</v>
      </c>
      <c r="AA8213" t="s">
        <v>19</v>
      </c>
      <c r="AC8213" t="s">
        <v>14799</v>
      </c>
      <c r="AD8213">
        <v>1</v>
      </c>
      <c r="AE8213">
        <v>1</v>
      </c>
    </row>
    <row r="8214" spans="1:31">
      <c r="A8214" t="s">
        <v>14800</v>
      </c>
      <c r="B8214" s="93">
        <v>44623</v>
      </c>
      <c r="C8214" s="93">
        <v>44623</v>
      </c>
      <c r="D8214">
        <v>-2.1881057970131409E-3</v>
      </c>
      <c r="E8214">
        <v>-2.1881057970131409E-3</v>
      </c>
      <c r="F8214" t="s">
        <v>67</v>
      </c>
      <c r="G8214">
        <v>14340.63765182186</v>
      </c>
      <c r="H8214">
        <v>-31.37883237881633</v>
      </c>
      <c r="I8214">
        <v>-31.37883237881633</v>
      </c>
      <c r="J8214">
        <v>1</v>
      </c>
      <c r="L8214" t="s">
        <v>76</v>
      </c>
      <c r="M8214" t="s">
        <v>9061</v>
      </c>
      <c r="R8214" t="s">
        <v>8556</v>
      </c>
      <c r="T8214" t="s">
        <v>76</v>
      </c>
      <c r="V8214" t="s">
        <v>4153</v>
      </c>
      <c r="W8214" t="s">
        <v>4154</v>
      </c>
      <c r="X8214" t="s">
        <v>168</v>
      </c>
      <c r="Y8214" t="s">
        <v>268</v>
      </c>
      <c r="Z8214" t="s">
        <v>268</v>
      </c>
      <c r="AA8214" t="s">
        <v>19</v>
      </c>
      <c r="AC8214" t="s">
        <v>14801</v>
      </c>
      <c r="AD8214">
        <v>1</v>
      </c>
      <c r="AE8214">
        <v>1</v>
      </c>
    </row>
    <row r="8215" spans="1:31">
      <c r="A8215" t="s">
        <v>14802</v>
      </c>
      <c r="B8215" s="93">
        <v>44623</v>
      </c>
      <c r="C8215" s="93">
        <v>44623</v>
      </c>
      <c r="D8215">
        <v>-2.4102860562962469E-3</v>
      </c>
      <c r="E8215">
        <v>-2.4102860562962469E-3</v>
      </c>
      <c r="F8215" t="s">
        <v>67</v>
      </c>
      <c r="G8215">
        <v>14340.63765182186</v>
      </c>
      <c r="H8215">
        <v>-34.565038970583188</v>
      </c>
      <c r="I8215">
        <v>-34.565038970583188</v>
      </c>
      <c r="J8215">
        <v>1</v>
      </c>
      <c r="L8215" t="s">
        <v>76</v>
      </c>
      <c r="M8215" t="s">
        <v>9061</v>
      </c>
      <c r="R8215" t="s">
        <v>8556</v>
      </c>
      <c r="T8215" t="s">
        <v>76</v>
      </c>
      <c r="V8215" t="s">
        <v>4153</v>
      </c>
      <c r="W8215" t="s">
        <v>4154</v>
      </c>
      <c r="X8215" t="s">
        <v>168</v>
      </c>
      <c r="Y8215" t="s">
        <v>268</v>
      </c>
      <c r="Z8215" t="s">
        <v>268</v>
      </c>
      <c r="AA8215" t="s">
        <v>19</v>
      </c>
      <c r="AC8215" t="s">
        <v>14803</v>
      </c>
      <c r="AD8215">
        <v>1</v>
      </c>
      <c r="AE8215">
        <v>1</v>
      </c>
    </row>
    <row r="8216" spans="1:31">
      <c r="A8216" t="s">
        <v>14804</v>
      </c>
      <c r="B8216" s="93">
        <v>44623</v>
      </c>
      <c r="C8216" s="93">
        <v>44623</v>
      </c>
      <c r="D8216">
        <v>-2.6451059063045089E-3</v>
      </c>
      <c r="E8216">
        <v>-2.6451059063045089E-3</v>
      </c>
      <c r="F8216" t="s">
        <v>67</v>
      </c>
      <c r="G8216">
        <v>14340.63765182186</v>
      </c>
      <c r="H8216">
        <v>-37.932505353006832</v>
      </c>
      <c r="I8216">
        <v>-37.932505353006832</v>
      </c>
      <c r="J8216">
        <v>1</v>
      </c>
      <c r="L8216" t="s">
        <v>76</v>
      </c>
      <c r="M8216" t="s">
        <v>9061</v>
      </c>
      <c r="R8216" t="s">
        <v>8556</v>
      </c>
      <c r="T8216" t="s">
        <v>76</v>
      </c>
      <c r="V8216" t="s">
        <v>4153</v>
      </c>
      <c r="W8216" t="s">
        <v>4154</v>
      </c>
      <c r="X8216" t="s">
        <v>168</v>
      </c>
      <c r="Y8216" t="s">
        <v>268</v>
      </c>
      <c r="Z8216" t="s">
        <v>268</v>
      </c>
      <c r="AA8216" t="s">
        <v>19</v>
      </c>
      <c r="AC8216" t="s">
        <v>14805</v>
      </c>
      <c r="AD8216">
        <v>1</v>
      </c>
      <c r="AE8216">
        <v>1</v>
      </c>
    </row>
    <row r="8217" spans="1:31">
      <c r="A8217" t="s">
        <v>14806</v>
      </c>
      <c r="B8217" s="93">
        <v>44623</v>
      </c>
      <c r="C8217" s="93">
        <v>44623</v>
      </c>
      <c r="D8217">
        <v>-3.076177113903187E-3</v>
      </c>
      <c r="E8217">
        <v>-3.076177113903187E-3</v>
      </c>
      <c r="F8217" t="s">
        <v>67</v>
      </c>
      <c r="G8217">
        <v>14340.63765182186</v>
      </c>
      <c r="H8217">
        <v>-44.114341343312752</v>
      </c>
      <c r="I8217">
        <v>-44.114341343312752</v>
      </c>
      <c r="J8217">
        <v>1</v>
      </c>
      <c r="L8217" t="s">
        <v>76</v>
      </c>
      <c r="M8217" t="s">
        <v>9061</v>
      </c>
      <c r="R8217" t="s">
        <v>8556</v>
      </c>
      <c r="T8217" t="s">
        <v>76</v>
      </c>
      <c r="V8217" t="s">
        <v>4153</v>
      </c>
      <c r="W8217" t="s">
        <v>4154</v>
      </c>
      <c r="X8217" t="s">
        <v>168</v>
      </c>
      <c r="Y8217" t="s">
        <v>268</v>
      </c>
      <c r="Z8217" t="s">
        <v>268</v>
      </c>
      <c r="AA8217" t="s">
        <v>19</v>
      </c>
      <c r="AC8217" t="s">
        <v>14807</v>
      </c>
      <c r="AD8217">
        <v>1</v>
      </c>
      <c r="AE8217">
        <v>1</v>
      </c>
    </row>
    <row r="8218" spans="1:31">
      <c r="A8218" t="s">
        <v>14808</v>
      </c>
      <c r="B8218" s="93">
        <v>44623</v>
      </c>
      <c r="C8218" s="93">
        <v>44623</v>
      </c>
      <c r="D8218">
        <v>-3.1206682487850538E-3</v>
      </c>
      <c r="E8218">
        <v>-3.1206682487850538E-3</v>
      </c>
      <c r="F8218" t="s">
        <v>67</v>
      </c>
      <c r="G8218">
        <v>14340.63765182186</v>
      </c>
      <c r="H8218">
        <v>-44.752372587371937</v>
      </c>
      <c r="I8218">
        <v>-44.752372587371937</v>
      </c>
      <c r="J8218">
        <v>1</v>
      </c>
      <c r="L8218" t="s">
        <v>76</v>
      </c>
      <c r="M8218" t="s">
        <v>9061</v>
      </c>
      <c r="R8218" t="s">
        <v>8556</v>
      </c>
      <c r="T8218" t="s">
        <v>76</v>
      </c>
      <c r="V8218" t="s">
        <v>4153</v>
      </c>
      <c r="W8218" t="s">
        <v>4154</v>
      </c>
      <c r="X8218" t="s">
        <v>168</v>
      </c>
      <c r="Y8218" t="s">
        <v>268</v>
      </c>
      <c r="Z8218" t="s">
        <v>268</v>
      </c>
      <c r="AA8218" t="s">
        <v>19</v>
      </c>
      <c r="AC8218" t="s">
        <v>14809</v>
      </c>
      <c r="AD8218">
        <v>1</v>
      </c>
      <c r="AE8218">
        <v>1</v>
      </c>
    </row>
    <row r="8219" spans="1:31">
      <c r="A8219" t="s">
        <v>14810</v>
      </c>
      <c r="B8219" s="93">
        <v>44623</v>
      </c>
      <c r="C8219" s="93">
        <v>44623</v>
      </c>
      <c r="D8219">
        <v>-3.4869483702895578E-3</v>
      </c>
      <c r="E8219">
        <v>-3.4869483702895578E-3</v>
      </c>
      <c r="F8219" t="s">
        <v>67</v>
      </c>
      <c r="G8219">
        <v>14340.63765182186</v>
      </c>
      <c r="H8219">
        <v>-50.005063088933319</v>
      </c>
      <c r="I8219">
        <v>-50.005063088933319</v>
      </c>
      <c r="J8219">
        <v>1</v>
      </c>
      <c r="L8219" t="s">
        <v>76</v>
      </c>
      <c r="M8219" t="s">
        <v>9061</v>
      </c>
      <c r="R8219" t="s">
        <v>8556</v>
      </c>
      <c r="T8219" t="s">
        <v>76</v>
      </c>
      <c r="V8219" t="s">
        <v>4153</v>
      </c>
      <c r="W8219" t="s">
        <v>4154</v>
      </c>
      <c r="X8219" t="s">
        <v>168</v>
      </c>
      <c r="Y8219" t="s">
        <v>268</v>
      </c>
      <c r="Z8219" t="s">
        <v>268</v>
      </c>
      <c r="AA8219" t="s">
        <v>19</v>
      </c>
      <c r="AC8219" t="s">
        <v>14811</v>
      </c>
      <c r="AD8219">
        <v>1</v>
      </c>
      <c r="AE8219">
        <v>1</v>
      </c>
    </row>
    <row r="8220" spans="1:31">
      <c r="A8220" t="s">
        <v>14812</v>
      </c>
      <c r="B8220" s="93">
        <v>44623</v>
      </c>
      <c r="C8220" s="93">
        <v>44623</v>
      </c>
      <c r="D8220">
        <v>-2.6526477872439889E-3</v>
      </c>
      <c r="E8220">
        <v>-2.6526477872439889E-3</v>
      </c>
      <c r="F8220" t="s">
        <v>67</v>
      </c>
      <c r="G8220">
        <v>14340.63765182186</v>
      </c>
      <c r="H8220">
        <v>-38.040660734773098</v>
      </c>
      <c r="I8220">
        <v>-38.040660734773098</v>
      </c>
      <c r="J8220">
        <v>1</v>
      </c>
      <c r="L8220" t="s">
        <v>76</v>
      </c>
      <c r="M8220" t="s">
        <v>9061</v>
      </c>
      <c r="R8220" t="s">
        <v>8556</v>
      </c>
      <c r="T8220" t="s">
        <v>76</v>
      </c>
      <c r="V8220" t="s">
        <v>4153</v>
      </c>
      <c r="W8220" t="s">
        <v>4154</v>
      </c>
      <c r="X8220" t="s">
        <v>168</v>
      </c>
      <c r="Y8220" t="s">
        <v>268</v>
      </c>
      <c r="Z8220" t="s">
        <v>268</v>
      </c>
      <c r="AA8220" t="s">
        <v>19</v>
      </c>
      <c r="AC8220" t="s">
        <v>14813</v>
      </c>
      <c r="AD8220">
        <v>1</v>
      </c>
      <c r="AE8220">
        <v>1</v>
      </c>
    </row>
    <row r="8221" spans="1:31">
      <c r="A8221" t="s">
        <v>14814</v>
      </c>
      <c r="B8221" s="93">
        <v>44623</v>
      </c>
      <c r="C8221" s="93">
        <v>44623</v>
      </c>
      <c r="D8221">
        <v>-3.140431357106913E-3</v>
      </c>
      <c r="E8221">
        <v>-3.140431357106913E-3</v>
      </c>
      <c r="F8221" t="s">
        <v>67</v>
      </c>
      <c r="G8221">
        <v>14340.63765182186</v>
      </c>
      <c r="H8221">
        <v>-45.035788162689421</v>
      </c>
      <c r="I8221">
        <v>-45.035788162689421</v>
      </c>
      <c r="J8221">
        <v>1</v>
      </c>
      <c r="L8221" t="s">
        <v>76</v>
      </c>
      <c r="M8221" t="s">
        <v>9061</v>
      </c>
      <c r="R8221" t="s">
        <v>8556</v>
      </c>
      <c r="T8221" t="s">
        <v>76</v>
      </c>
      <c r="V8221" t="s">
        <v>4153</v>
      </c>
      <c r="W8221" t="s">
        <v>4154</v>
      </c>
      <c r="X8221" t="s">
        <v>168</v>
      </c>
      <c r="Y8221" t="s">
        <v>268</v>
      </c>
      <c r="Z8221" t="s">
        <v>268</v>
      </c>
      <c r="AA8221" t="s">
        <v>19</v>
      </c>
      <c r="AC8221" t="s">
        <v>14815</v>
      </c>
      <c r="AD8221">
        <v>1</v>
      </c>
      <c r="AE8221">
        <v>1</v>
      </c>
    </row>
    <row r="8222" spans="1:31">
      <c r="A8222" t="s">
        <v>14816</v>
      </c>
      <c r="B8222" s="93">
        <v>44623</v>
      </c>
      <c r="C8222" s="93">
        <v>44623</v>
      </c>
      <c r="D8222">
        <v>-3.1560666983484632E-3</v>
      </c>
      <c r="E8222">
        <v>-3.1560666983484632E-3</v>
      </c>
      <c r="F8222" t="s">
        <v>67</v>
      </c>
      <c r="G8222">
        <v>14340.63765182186</v>
      </c>
      <c r="H8222">
        <v>-45.260008925997077</v>
      </c>
      <c r="I8222">
        <v>-45.260008925997077</v>
      </c>
      <c r="J8222">
        <v>1</v>
      </c>
      <c r="L8222" t="s">
        <v>76</v>
      </c>
      <c r="M8222" t="s">
        <v>9061</v>
      </c>
      <c r="R8222" t="s">
        <v>8556</v>
      </c>
      <c r="T8222" t="s">
        <v>76</v>
      </c>
      <c r="V8222" t="s">
        <v>4153</v>
      </c>
      <c r="W8222" t="s">
        <v>4154</v>
      </c>
      <c r="X8222" t="s">
        <v>168</v>
      </c>
      <c r="Y8222" t="s">
        <v>268</v>
      </c>
      <c r="Z8222" t="s">
        <v>268</v>
      </c>
      <c r="AA8222" t="s">
        <v>19</v>
      </c>
      <c r="AC8222" t="s">
        <v>14817</v>
      </c>
      <c r="AD8222">
        <v>1</v>
      </c>
      <c r="AE8222">
        <v>1</v>
      </c>
    </row>
    <row r="8223" spans="1:31">
      <c r="A8223" t="s">
        <v>14818</v>
      </c>
      <c r="B8223" s="93">
        <v>44623</v>
      </c>
      <c r="C8223" s="93">
        <v>44623</v>
      </c>
      <c r="D8223">
        <v>-3.2518136611007472E-3</v>
      </c>
      <c r="E8223">
        <v>-3.2518136611007472E-3</v>
      </c>
      <c r="F8223" t="s">
        <v>67</v>
      </c>
      <c r="G8223">
        <v>14340.63765182186</v>
      </c>
      <c r="H8223">
        <v>-46.633081425090069</v>
      </c>
      <c r="I8223">
        <v>-46.633081425090069</v>
      </c>
      <c r="J8223">
        <v>1</v>
      </c>
      <c r="L8223" t="s">
        <v>76</v>
      </c>
      <c r="M8223" t="s">
        <v>9061</v>
      </c>
      <c r="R8223" t="s">
        <v>8556</v>
      </c>
      <c r="T8223" t="s">
        <v>76</v>
      </c>
      <c r="V8223" t="s">
        <v>4153</v>
      </c>
      <c r="W8223" t="s">
        <v>4154</v>
      </c>
      <c r="X8223" t="s">
        <v>168</v>
      </c>
      <c r="Y8223" t="s">
        <v>268</v>
      </c>
      <c r="Z8223" t="s">
        <v>268</v>
      </c>
      <c r="AA8223" t="s">
        <v>19</v>
      </c>
      <c r="AC8223" t="s">
        <v>14819</v>
      </c>
      <c r="AD8223">
        <v>1</v>
      </c>
      <c r="AE8223">
        <v>1</v>
      </c>
    </row>
    <row r="8224" spans="1:31">
      <c r="A8224" t="s">
        <v>14820</v>
      </c>
      <c r="B8224" s="93">
        <v>44623</v>
      </c>
      <c r="C8224" s="93">
        <v>44623</v>
      </c>
      <c r="D8224">
        <v>-3.3113757317782158E-3</v>
      </c>
      <c r="E8224">
        <v>-3.3113757317782158E-3</v>
      </c>
      <c r="F8224" t="s">
        <v>67</v>
      </c>
      <c r="G8224">
        <v>14340.63765182186</v>
      </c>
      <c r="H8224">
        <v>-47.487239498467858</v>
      </c>
      <c r="I8224">
        <v>-47.487239498467858</v>
      </c>
      <c r="J8224">
        <v>1</v>
      </c>
      <c r="L8224" t="s">
        <v>76</v>
      </c>
      <c r="M8224" t="s">
        <v>9061</v>
      </c>
      <c r="R8224" t="s">
        <v>8556</v>
      </c>
      <c r="T8224" t="s">
        <v>76</v>
      </c>
      <c r="V8224" t="s">
        <v>4153</v>
      </c>
      <c r="W8224" t="s">
        <v>4154</v>
      </c>
      <c r="X8224" t="s">
        <v>168</v>
      </c>
      <c r="Y8224" t="s">
        <v>268</v>
      </c>
      <c r="Z8224" t="s">
        <v>268</v>
      </c>
      <c r="AA8224" t="s">
        <v>19</v>
      </c>
      <c r="AC8224" t="s">
        <v>14821</v>
      </c>
      <c r="AD8224">
        <v>1</v>
      </c>
      <c r="AE8224">
        <v>1</v>
      </c>
    </row>
    <row r="8225" spans="1:31">
      <c r="A8225" t="s">
        <v>14822</v>
      </c>
      <c r="B8225" s="93">
        <v>44623</v>
      </c>
      <c r="C8225" s="93">
        <v>44623</v>
      </c>
      <c r="D8225">
        <v>-2.6938066004781268E-3</v>
      </c>
      <c r="E8225">
        <v>-2.6938066004781268E-3</v>
      </c>
      <c r="F8225" t="s">
        <v>67</v>
      </c>
      <c r="G8225">
        <v>14340.63765182186</v>
      </c>
      <c r="H8225">
        <v>-38.630904361542882</v>
      </c>
      <c r="I8225">
        <v>-38.630904361542882</v>
      </c>
      <c r="J8225">
        <v>1</v>
      </c>
      <c r="L8225" t="s">
        <v>76</v>
      </c>
      <c r="M8225" t="s">
        <v>9061</v>
      </c>
      <c r="R8225" t="s">
        <v>8556</v>
      </c>
      <c r="T8225" t="s">
        <v>76</v>
      </c>
      <c r="V8225" t="s">
        <v>4153</v>
      </c>
      <c r="W8225" t="s">
        <v>4154</v>
      </c>
      <c r="X8225" t="s">
        <v>168</v>
      </c>
      <c r="Y8225" t="s">
        <v>268</v>
      </c>
      <c r="Z8225" t="s">
        <v>268</v>
      </c>
      <c r="AA8225" t="s">
        <v>19</v>
      </c>
      <c r="AC8225" t="s">
        <v>14823</v>
      </c>
      <c r="AD8225">
        <v>1</v>
      </c>
      <c r="AE8225">
        <v>1</v>
      </c>
    </row>
    <row r="8226" spans="1:31">
      <c r="A8226" t="s">
        <v>14824</v>
      </c>
      <c r="B8226" s="93">
        <v>44623</v>
      </c>
      <c r="C8226" s="93">
        <v>44623</v>
      </c>
      <c r="D8226">
        <v>-7.8621597693054009E-4</v>
      </c>
      <c r="E8226">
        <v>-7.8621597693054009E-4</v>
      </c>
      <c r="F8226" t="s">
        <v>67</v>
      </c>
      <c r="G8226">
        <v>14340.63765182186</v>
      </c>
      <c r="H8226">
        <v>-11.27483844123401</v>
      </c>
      <c r="I8226">
        <v>-11.27483844123401</v>
      </c>
      <c r="J8226">
        <v>1</v>
      </c>
      <c r="L8226" t="s">
        <v>65</v>
      </c>
      <c r="M8226" t="s">
        <v>14518</v>
      </c>
      <c r="R8226" t="s">
        <v>13827</v>
      </c>
      <c r="T8226" t="s">
        <v>65</v>
      </c>
      <c r="V8226" t="s">
        <v>4153</v>
      </c>
      <c r="W8226" t="s">
        <v>4154</v>
      </c>
      <c r="X8226" t="s">
        <v>168</v>
      </c>
      <c r="Y8226" t="s">
        <v>268</v>
      </c>
      <c r="Z8226" t="s">
        <v>268</v>
      </c>
      <c r="AA8226" t="s">
        <v>19</v>
      </c>
      <c r="AC8226" t="s">
        <v>14825</v>
      </c>
      <c r="AD8226">
        <v>1</v>
      </c>
      <c r="AE8226">
        <v>1</v>
      </c>
    </row>
    <row r="8227" spans="1:31">
      <c r="A8227" t="s">
        <v>14826</v>
      </c>
      <c r="B8227" s="93">
        <v>44623</v>
      </c>
      <c r="C8227" s="93">
        <v>44623</v>
      </c>
      <c r="D8227">
        <v>-6.9435561844833997E-4</v>
      </c>
      <c r="E8227">
        <v>-6.9435561844833997E-4</v>
      </c>
      <c r="F8227" t="s">
        <v>67</v>
      </c>
      <c r="G8227">
        <v>14340.63765182186</v>
      </c>
      <c r="H8227">
        <v>-9.9575023256743194</v>
      </c>
      <c r="I8227">
        <v>-9.9575023256743194</v>
      </c>
      <c r="J8227">
        <v>1</v>
      </c>
      <c r="L8227" t="s">
        <v>65</v>
      </c>
      <c r="M8227" t="s">
        <v>14518</v>
      </c>
      <c r="R8227" t="s">
        <v>13827</v>
      </c>
      <c r="T8227" t="s">
        <v>65</v>
      </c>
      <c r="V8227" t="s">
        <v>4153</v>
      </c>
      <c r="W8227" t="s">
        <v>4154</v>
      </c>
      <c r="X8227" t="s">
        <v>168</v>
      </c>
      <c r="Y8227" t="s">
        <v>268</v>
      </c>
      <c r="Z8227" t="s">
        <v>268</v>
      </c>
      <c r="AA8227" t="s">
        <v>19</v>
      </c>
      <c r="AC8227" t="s">
        <v>14827</v>
      </c>
      <c r="AD8227">
        <v>1</v>
      </c>
      <c r="AE8227">
        <v>1</v>
      </c>
    </row>
    <row r="8228" spans="1:31">
      <c r="A8228" t="s">
        <v>14828</v>
      </c>
      <c r="B8228" s="93">
        <v>44623</v>
      </c>
      <c r="C8228" s="93">
        <v>44623</v>
      </c>
      <c r="D8228">
        <v>38.616149999999998</v>
      </c>
      <c r="E8228">
        <v>38.616149999999998</v>
      </c>
      <c r="F8228" t="s">
        <v>67</v>
      </c>
      <c r="G8228">
        <v>14340.63765182186</v>
      </c>
      <c r="H8228">
        <v>553780.21465840074</v>
      </c>
      <c r="I8228">
        <v>553780.21465840074</v>
      </c>
      <c r="J8228">
        <v>1</v>
      </c>
      <c r="L8228" t="s">
        <v>9061</v>
      </c>
      <c r="M8228" t="s">
        <v>78</v>
      </c>
      <c r="R8228" t="s">
        <v>8556</v>
      </c>
      <c r="T8228" t="s">
        <v>78</v>
      </c>
      <c r="V8228" t="s">
        <v>13091</v>
      </c>
      <c r="W8228" t="s">
        <v>13091</v>
      </c>
      <c r="X8228" t="s">
        <v>1132</v>
      </c>
      <c r="Y8228" t="s">
        <v>1133</v>
      </c>
      <c r="Z8228" t="s">
        <v>1133</v>
      </c>
      <c r="AA8228" t="s">
        <v>30</v>
      </c>
      <c r="AC8228" t="s">
        <v>14789</v>
      </c>
      <c r="AD8228">
        <v>1</v>
      </c>
      <c r="AE8228">
        <v>1</v>
      </c>
    </row>
    <row r="8229" spans="1:31">
      <c r="A8229" t="s">
        <v>14829</v>
      </c>
      <c r="B8229" s="93">
        <v>44623</v>
      </c>
      <c r="C8229" s="93">
        <v>44623</v>
      </c>
      <c r="D8229">
        <v>-2.0013275021137278</v>
      </c>
      <c r="E8229">
        <v>-2.0013275021137278</v>
      </c>
      <c r="F8229" t="s">
        <v>67</v>
      </c>
      <c r="G8229">
        <v>14340.63765182186</v>
      </c>
      <c r="H8229">
        <v>-28700.312530438721</v>
      </c>
      <c r="I8229">
        <v>-28700.312530438721</v>
      </c>
      <c r="J8229">
        <v>1</v>
      </c>
      <c r="L8229" t="s">
        <v>65</v>
      </c>
      <c r="M8229" t="s">
        <v>76</v>
      </c>
      <c r="R8229" t="s">
        <v>8397</v>
      </c>
      <c r="T8229" t="s">
        <v>65</v>
      </c>
      <c r="V8229" t="s">
        <v>1347</v>
      </c>
      <c r="W8229" t="s">
        <v>1347</v>
      </c>
      <c r="X8229" t="s">
        <v>277</v>
      </c>
      <c r="Y8229" t="s">
        <v>180</v>
      </c>
      <c r="Z8229" t="s">
        <v>180</v>
      </c>
      <c r="AA8229" t="s">
        <v>25</v>
      </c>
      <c r="AC8229" t="s">
        <v>14830</v>
      </c>
      <c r="AD8229">
        <v>1</v>
      </c>
      <c r="AE8229">
        <v>1</v>
      </c>
    </row>
    <row r="8230" spans="1:31">
      <c r="A8230" t="s">
        <v>14831</v>
      </c>
      <c r="B8230" s="93">
        <v>44623</v>
      </c>
      <c r="C8230" s="93">
        <v>44623</v>
      </c>
      <c r="D8230">
        <v>-2.2021848116996201E-3</v>
      </c>
      <c r="E8230">
        <v>-2.2021848116996201E-3</v>
      </c>
      <c r="F8230" t="s">
        <v>67</v>
      </c>
      <c r="G8230">
        <v>14340.63765182186</v>
      </c>
      <c r="H8230">
        <v>-31.580734426929808</v>
      </c>
      <c r="I8230">
        <v>-31.580734426929808</v>
      </c>
      <c r="J8230">
        <v>1</v>
      </c>
      <c r="L8230" t="s">
        <v>65</v>
      </c>
      <c r="M8230" t="s">
        <v>78</v>
      </c>
      <c r="R8230" t="s">
        <v>8556</v>
      </c>
      <c r="T8230" t="s">
        <v>65</v>
      </c>
      <c r="V8230" t="s">
        <v>9404</v>
      </c>
      <c r="W8230" t="s">
        <v>79</v>
      </c>
      <c r="X8230" t="s">
        <v>168</v>
      </c>
      <c r="Y8230" t="s">
        <v>268</v>
      </c>
      <c r="Z8230" t="s">
        <v>268</v>
      </c>
      <c r="AA8230" t="s">
        <v>19</v>
      </c>
      <c r="AC8230" t="s">
        <v>14832</v>
      </c>
      <c r="AD8230">
        <v>1</v>
      </c>
      <c r="AE8230">
        <v>1</v>
      </c>
    </row>
    <row r="8231" spans="1:31">
      <c r="A8231" t="s">
        <v>14833</v>
      </c>
      <c r="B8231" s="93">
        <v>44623</v>
      </c>
      <c r="C8231" s="93">
        <v>44623</v>
      </c>
      <c r="D8231">
        <v>-2.0011204663661242</v>
      </c>
      <c r="E8231">
        <v>-2.0011204663661242</v>
      </c>
      <c r="F8231" t="s">
        <v>67</v>
      </c>
      <c r="G8231">
        <v>14340.63765182186</v>
      </c>
      <c r="H8231">
        <v>-28697.34350580136</v>
      </c>
      <c r="I8231">
        <v>-28697.34350580136</v>
      </c>
      <c r="J8231">
        <v>1</v>
      </c>
      <c r="L8231" t="s">
        <v>65</v>
      </c>
      <c r="R8231" t="s">
        <v>14834</v>
      </c>
      <c r="T8231" t="s">
        <v>65</v>
      </c>
      <c r="V8231" t="s">
        <v>12999</v>
      </c>
      <c r="W8231" t="s">
        <v>25</v>
      </c>
      <c r="X8231" t="s">
        <v>199</v>
      </c>
      <c r="Y8231" t="s">
        <v>199</v>
      </c>
      <c r="Z8231" t="s">
        <v>199</v>
      </c>
      <c r="AA8231" t="s">
        <v>28</v>
      </c>
      <c r="AC8231" t="s">
        <v>14835</v>
      </c>
      <c r="AD8231">
        <v>1</v>
      </c>
      <c r="AE8231">
        <v>1</v>
      </c>
    </row>
    <row r="8232" spans="1:31">
      <c r="A8232" t="s">
        <v>14836</v>
      </c>
      <c r="B8232" s="93">
        <v>44623</v>
      </c>
      <c r="C8232" s="93">
        <v>44623</v>
      </c>
      <c r="D8232">
        <v>-38.619522494986803</v>
      </c>
      <c r="E8232">
        <v>-38.619522494986803</v>
      </c>
      <c r="F8232" t="s">
        <v>67</v>
      </c>
      <c r="G8232">
        <v>14340.63765182186</v>
      </c>
      <c r="H8232">
        <v>-553828.57838698907</v>
      </c>
      <c r="I8232">
        <v>-553828.57838698907</v>
      </c>
      <c r="J8232">
        <v>1</v>
      </c>
      <c r="L8232" t="s">
        <v>78</v>
      </c>
      <c r="M8232" t="s">
        <v>12127</v>
      </c>
      <c r="R8232" t="s">
        <v>1461</v>
      </c>
      <c r="T8232" t="s">
        <v>78</v>
      </c>
      <c r="V8232" t="s">
        <v>1461</v>
      </c>
      <c r="W8232" t="s">
        <v>1461</v>
      </c>
      <c r="X8232" t="s">
        <v>1377</v>
      </c>
      <c r="Y8232" t="s">
        <v>1377</v>
      </c>
      <c r="Z8232" t="s">
        <v>1377</v>
      </c>
      <c r="AA8232" t="s">
        <v>29</v>
      </c>
      <c r="AC8232" t="s">
        <v>14837</v>
      </c>
      <c r="AD8232">
        <v>1</v>
      </c>
      <c r="AE8232">
        <v>1</v>
      </c>
    </row>
    <row r="8233" spans="1:31">
      <c r="A8233" t="s">
        <v>14838</v>
      </c>
      <c r="B8233" s="93">
        <v>44623</v>
      </c>
      <c r="C8233" s="93">
        <v>44623</v>
      </c>
      <c r="D8233">
        <v>0</v>
      </c>
      <c r="E8233">
        <v>0</v>
      </c>
      <c r="F8233" t="s">
        <v>67</v>
      </c>
      <c r="G8233">
        <v>14340.63765182186</v>
      </c>
      <c r="H8233">
        <v>0</v>
      </c>
      <c r="I8233">
        <v>0</v>
      </c>
      <c r="J8233">
        <v>1</v>
      </c>
      <c r="L8233" t="s">
        <v>65</v>
      </c>
      <c r="M8233" t="s">
        <v>78</v>
      </c>
      <c r="R8233" t="s">
        <v>1461</v>
      </c>
      <c r="T8233" t="s">
        <v>78</v>
      </c>
      <c r="V8233" t="s">
        <v>1461</v>
      </c>
      <c r="W8233" t="s">
        <v>1461</v>
      </c>
      <c r="X8233" t="s">
        <v>1377</v>
      </c>
      <c r="Y8233" t="s">
        <v>1377</v>
      </c>
      <c r="Z8233" t="s">
        <v>1377</v>
      </c>
      <c r="AA8233" t="s">
        <v>29</v>
      </c>
      <c r="AC8233" t="s">
        <v>14837</v>
      </c>
      <c r="AD8233">
        <v>1</v>
      </c>
      <c r="AE8233">
        <v>1</v>
      </c>
    </row>
    <row r="8234" spans="1:31">
      <c r="A8234" t="s">
        <v>14839</v>
      </c>
      <c r="B8234" s="93">
        <v>44623</v>
      </c>
      <c r="C8234" s="93">
        <v>44623</v>
      </c>
      <c r="D8234">
        <v>-64.359667260236463</v>
      </c>
      <c r="E8234">
        <v>-64.359667260236463</v>
      </c>
      <c r="F8234" t="s">
        <v>67</v>
      </c>
      <c r="G8234">
        <v>14340.63765182186</v>
      </c>
      <c r="H8234">
        <v>-922958.66757087386</v>
      </c>
      <c r="I8234">
        <v>-922958.66757087386</v>
      </c>
      <c r="J8234">
        <v>1</v>
      </c>
      <c r="L8234" t="s">
        <v>62</v>
      </c>
      <c r="M8234" t="s">
        <v>8828</v>
      </c>
      <c r="R8234" t="s">
        <v>8556</v>
      </c>
      <c r="T8234" t="s">
        <v>62</v>
      </c>
      <c r="V8234" t="s">
        <v>1461</v>
      </c>
      <c r="W8234" t="s">
        <v>1461</v>
      </c>
      <c r="X8234" t="s">
        <v>1377</v>
      </c>
      <c r="Y8234" t="s">
        <v>1377</v>
      </c>
      <c r="Z8234" t="s">
        <v>1377</v>
      </c>
      <c r="AA8234" t="s">
        <v>29</v>
      </c>
      <c r="AC8234" t="s">
        <v>14840</v>
      </c>
      <c r="AD8234">
        <v>1</v>
      </c>
      <c r="AE8234">
        <v>1</v>
      </c>
    </row>
    <row r="8235" spans="1:31">
      <c r="A8235" t="s">
        <v>14841</v>
      </c>
      <c r="B8235" s="93">
        <v>44623</v>
      </c>
      <c r="C8235" s="93">
        <v>44623</v>
      </c>
      <c r="D8235">
        <v>25.7441</v>
      </c>
      <c r="E8235">
        <v>25.7441</v>
      </c>
      <c r="F8235" t="s">
        <v>67</v>
      </c>
      <c r="G8235">
        <v>14340.63765182186</v>
      </c>
      <c r="H8235">
        <v>369186.80977226718</v>
      </c>
      <c r="I8235">
        <v>369186.80977226718</v>
      </c>
      <c r="J8235">
        <v>1</v>
      </c>
      <c r="L8235" t="s">
        <v>9061</v>
      </c>
      <c r="M8235" t="s">
        <v>65</v>
      </c>
      <c r="R8235" t="s">
        <v>8556</v>
      </c>
      <c r="T8235" t="s">
        <v>65</v>
      </c>
      <c r="V8235" t="s">
        <v>13091</v>
      </c>
      <c r="W8235" t="s">
        <v>13091</v>
      </c>
      <c r="X8235" t="s">
        <v>1132</v>
      </c>
      <c r="Y8235" t="s">
        <v>1133</v>
      </c>
      <c r="Z8235" t="s">
        <v>1133</v>
      </c>
      <c r="AA8235" t="s">
        <v>30</v>
      </c>
      <c r="AC8235" t="s">
        <v>14789</v>
      </c>
      <c r="AD8235">
        <v>1</v>
      </c>
      <c r="AE8235">
        <v>1</v>
      </c>
    </row>
    <row r="8236" spans="1:31">
      <c r="A8236" t="s">
        <v>14842</v>
      </c>
      <c r="B8236" s="93">
        <v>44623</v>
      </c>
      <c r="C8236" s="93">
        <v>44623</v>
      </c>
      <c r="D8236">
        <v>0</v>
      </c>
      <c r="E8236">
        <v>0</v>
      </c>
      <c r="F8236" t="s">
        <v>67</v>
      </c>
      <c r="G8236">
        <v>14340.63765182186</v>
      </c>
      <c r="H8236">
        <v>0</v>
      </c>
      <c r="I8236">
        <v>0</v>
      </c>
      <c r="J8236">
        <v>1</v>
      </c>
      <c r="L8236" t="s">
        <v>65</v>
      </c>
      <c r="M8236" t="s">
        <v>78</v>
      </c>
      <c r="R8236" t="s">
        <v>8556</v>
      </c>
      <c r="T8236" t="s">
        <v>78</v>
      </c>
      <c r="V8236" t="s">
        <v>9404</v>
      </c>
      <c r="W8236" t="s">
        <v>79</v>
      </c>
      <c r="X8236" t="s">
        <v>168</v>
      </c>
      <c r="Y8236" t="s">
        <v>268</v>
      </c>
      <c r="Z8236" t="s">
        <v>268</v>
      </c>
      <c r="AA8236" t="s">
        <v>19</v>
      </c>
      <c r="AC8236" t="s">
        <v>14832</v>
      </c>
      <c r="AD8236">
        <v>1</v>
      </c>
      <c r="AE8236">
        <v>1</v>
      </c>
    </row>
    <row r="8237" spans="1:31">
      <c r="A8237" t="s">
        <v>14843</v>
      </c>
      <c r="B8237" s="93">
        <v>44623</v>
      </c>
      <c r="C8237" s="93">
        <v>44623</v>
      </c>
      <c r="D8237">
        <v>-2.9911786715512878E-3</v>
      </c>
      <c r="E8237">
        <v>-2.9911786715512878E-3</v>
      </c>
      <c r="F8237" t="s">
        <v>67</v>
      </c>
      <c r="G8237">
        <v>14340.63765182186</v>
      </c>
      <c r="H8237">
        <v>-42.895409480574898</v>
      </c>
      <c r="I8237">
        <v>-42.895409480574898</v>
      </c>
      <c r="J8237">
        <v>1</v>
      </c>
      <c r="L8237" t="s">
        <v>76</v>
      </c>
      <c r="M8237" t="s">
        <v>9061</v>
      </c>
      <c r="R8237" t="s">
        <v>8556</v>
      </c>
      <c r="T8237" t="s">
        <v>76</v>
      </c>
      <c r="V8237" t="s">
        <v>4153</v>
      </c>
      <c r="W8237" t="s">
        <v>4154</v>
      </c>
      <c r="X8237" t="s">
        <v>168</v>
      </c>
      <c r="Y8237" t="s">
        <v>268</v>
      </c>
      <c r="Z8237" t="s">
        <v>268</v>
      </c>
      <c r="AA8237" t="s">
        <v>19</v>
      </c>
      <c r="AC8237" t="s">
        <v>14844</v>
      </c>
      <c r="AD8237">
        <v>1</v>
      </c>
      <c r="AE8237">
        <v>1</v>
      </c>
    </row>
    <row r="8238" spans="1:31">
      <c r="A8238" t="s">
        <v>14845</v>
      </c>
      <c r="B8238" s="93">
        <v>44623</v>
      </c>
      <c r="C8238" s="93">
        <v>44623</v>
      </c>
      <c r="D8238">
        <v>-2.990202879366939E-3</v>
      </c>
      <c r="E8238">
        <v>-2.990202879366939E-3</v>
      </c>
      <c r="F8238" t="s">
        <v>67</v>
      </c>
      <c r="G8238">
        <v>14340.63765182186</v>
      </c>
      <c r="H8238">
        <v>-42.881415998435671</v>
      </c>
      <c r="I8238">
        <v>-42.881415998435671</v>
      </c>
      <c r="J8238">
        <v>1</v>
      </c>
      <c r="L8238" t="s">
        <v>76</v>
      </c>
      <c r="M8238" t="s">
        <v>9061</v>
      </c>
      <c r="R8238" t="s">
        <v>8556</v>
      </c>
      <c r="T8238" t="s">
        <v>76</v>
      </c>
      <c r="V8238" t="s">
        <v>4153</v>
      </c>
      <c r="W8238" t="s">
        <v>4154</v>
      </c>
      <c r="X8238" t="s">
        <v>168</v>
      </c>
      <c r="Y8238" t="s">
        <v>268</v>
      </c>
      <c r="Z8238" t="s">
        <v>268</v>
      </c>
      <c r="AA8238" t="s">
        <v>19</v>
      </c>
      <c r="AC8238" t="s">
        <v>14846</v>
      </c>
      <c r="AD8238">
        <v>1</v>
      </c>
      <c r="AE8238">
        <v>1</v>
      </c>
    </row>
    <row r="8239" spans="1:31">
      <c r="A8239" t="s">
        <v>14847</v>
      </c>
      <c r="B8239" s="93">
        <v>44623</v>
      </c>
      <c r="C8239" s="93">
        <v>44623</v>
      </c>
      <c r="D8239">
        <v>-3.389237678173587E-3</v>
      </c>
      <c r="E8239">
        <v>-3.389237678173587E-3</v>
      </c>
      <c r="F8239" t="s">
        <v>67</v>
      </c>
      <c r="G8239">
        <v>14340.63765182186</v>
      </c>
      <c r="H8239">
        <v>-48.603829458589452</v>
      </c>
      <c r="I8239">
        <v>-48.603829458589452</v>
      </c>
      <c r="J8239">
        <v>1</v>
      </c>
      <c r="L8239" t="s">
        <v>76</v>
      </c>
      <c r="M8239" t="s">
        <v>9061</v>
      </c>
      <c r="R8239" t="s">
        <v>8556</v>
      </c>
      <c r="T8239" t="s">
        <v>76</v>
      </c>
      <c r="V8239" t="s">
        <v>4153</v>
      </c>
      <c r="W8239" t="s">
        <v>4154</v>
      </c>
      <c r="X8239" t="s">
        <v>168</v>
      </c>
      <c r="Y8239" t="s">
        <v>268</v>
      </c>
      <c r="Z8239" t="s">
        <v>268</v>
      </c>
      <c r="AA8239" t="s">
        <v>19</v>
      </c>
      <c r="AC8239" t="s">
        <v>14848</v>
      </c>
      <c r="AD8239">
        <v>1</v>
      </c>
      <c r="AE8239">
        <v>1</v>
      </c>
    </row>
    <row r="8240" spans="1:31">
      <c r="A8240" t="s">
        <v>14849</v>
      </c>
      <c r="B8240" s="93">
        <v>44623</v>
      </c>
      <c r="C8240" s="93">
        <v>44623</v>
      </c>
      <c r="D8240">
        <v>-1.272345697271288E-3</v>
      </c>
      <c r="E8240">
        <v>-1.272345697271288E-3</v>
      </c>
      <c r="F8240" t="s">
        <v>67</v>
      </c>
      <c r="G8240">
        <v>14340.63765182186</v>
      </c>
      <c r="H8240">
        <v>-18.246248612422171</v>
      </c>
      <c r="I8240">
        <v>-18.246248612422171</v>
      </c>
      <c r="J8240">
        <v>1</v>
      </c>
      <c r="L8240" t="s">
        <v>65</v>
      </c>
      <c r="R8240" t="s">
        <v>8556</v>
      </c>
      <c r="T8240" t="s">
        <v>65</v>
      </c>
      <c r="V8240" t="s">
        <v>9282</v>
      </c>
      <c r="W8240" t="s">
        <v>9283</v>
      </c>
      <c r="X8240" t="s">
        <v>168</v>
      </c>
      <c r="Y8240" t="s">
        <v>268</v>
      </c>
      <c r="Z8240" t="s">
        <v>268</v>
      </c>
      <c r="AA8240" t="s">
        <v>19</v>
      </c>
      <c r="AC8240" t="s">
        <v>14850</v>
      </c>
      <c r="AD8240">
        <v>1</v>
      </c>
      <c r="AE8240">
        <v>1</v>
      </c>
    </row>
    <row r="8241" spans="1:31">
      <c r="A8241" t="s">
        <v>14851</v>
      </c>
      <c r="B8241" s="93">
        <v>44623</v>
      </c>
      <c r="C8241" s="93">
        <v>44623</v>
      </c>
      <c r="D8241">
        <v>-3.1812350385771542E-3</v>
      </c>
      <c r="E8241">
        <v>-3.1812350385771542E-3</v>
      </c>
      <c r="F8241" t="s">
        <v>67</v>
      </c>
      <c r="G8241">
        <v>14340.63765182186</v>
      </c>
      <c r="H8241">
        <v>-45.620938973514512</v>
      </c>
      <c r="I8241">
        <v>-45.620938973514512</v>
      </c>
      <c r="J8241">
        <v>1</v>
      </c>
      <c r="L8241" t="s">
        <v>76</v>
      </c>
      <c r="M8241" t="s">
        <v>9061</v>
      </c>
      <c r="R8241" t="s">
        <v>8556</v>
      </c>
      <c r="T8241" t="s">
        <v>76</v>
      </c>
      <c r="V8241" t="s">
        <v>4153</v>
      </c>
      <c r="W8241" t="s">
        <v>4154</v>
      </c>
      <c r="X8241" t="s">
        <v>168</v>
      </c>
      <c r="Y8241" t="s">
        <v>268</v>
      </c>
      <c r="Z8241" t="s">
        <v>268</v>
      </c>
      <c r="AA8241" t="s">
        <v>19</v>
      </c>
      <c r="AC8241" t="s">
        <v>14852</v>
      </c>
      <c r="AD8241">
        <v>1</v>
      </c>
      <c r="AE8241">
        <v>1</v>
      </c>
    </row>
    <row r="8242" spans="1:31">
      <c r="A8242" t="s">
        <v>14853</v>
      </c>
      <c r="B8242" s="93">
        <v>44623</v>
      </c>
      <c r="C8242" s="93">
        <v>44623</v>
      </c>
      <c r="D8242">
        <v>-3.435992610156203E-3</v>
      </c>
      <c r="E8242">
        <v>-3.435992610156203E-3</v>
      </c>
      <c r="F8242" t="s">
        <v>67</v>
      </c>
      <c r="G8242">
        <v>14340.63765182186</v>
      </c>
      <c r="H8242">
        <v>-49.274324996587723</v>
      </c>
      <c r="I8242">
        <v>-49.274324996587723</v>
      </c>
      <c r="J8242">
        <v>1</v>
      </c>
      <c r="L8242" t="s">
        <v>76</v>
      </c>
      <c r="M8242" t="s">
        <v>9061</v>
      </c>
      <c r="R8242" t="s">
        <v>8556</v>
      </c>
      <c r="T8242" t="s">
        <v>76</v>
      </c>
      <c r="V8242" t="s">
        <v>4153</v>
      </c>
      <c r="W8242" t="s">
        <v>4154</v>
      </c>
      <c r="X8242" t="s">
        <v>168</v>
      </c>
      <c r="Y8242" t="s">
        <v>268</v>
      </c>
      <c r="Z8242" t="s">
        <v>268</v>
      </c>
      <c r="AA8242" t="s">
        <v>19</v>
      </c>
      <c r="AC8242" t="s">
        <v>14854</v>
      </c>
      <c r="AD8242">
        <v>1</v>
      </c>
      <c r="AE8242">
        <v>1</v>
      </c>
    </row>
    <row r="8243" spans="1:31">
      <c r="A8243" t="s">
        <v>14855</v>
      </c>
      <c r="B8243" s="93">
        <v>44623</v>
      </c>
      <c r="C8243" s="93">
        <v>44623</v>
      </c>
      <c r="D8243">
        <v>-3.6607601479882249E-3</v>
      </c>
      <c r="E8243">
        <v>-3.6607601479882249E-3</v>
      </c>
      <c r="F8243" t="s">
        <v>67</v>
      </c>
      <c r="G8243">
        <v>14340.63765182186</v>
      </c>
      <c r="H8243">
        <v>-52.497634812528908</v>
      </c>
      <c r="I8243">
        <v>-52.497634812528908</v>
      </c>
      <c r="J8243">
        <v>1</v>
      </c>
      <c r="L8243" t="s">
        <v>65</v>
      </c>
      <c r="M8243" t="s">
        <v>9061</v>
      </c>
      <c r="R8243" t="s">
        <v>13827</v>
      </c>
      <c r="T8243" t="s">
        <v>65</v>
      </c>
      <c r="V8243" t="s">
        <v>4153</v>
      </c>
      <c r="W8243" t="s">
        <v>4154</v>
      </c>
      <c r="X8243" t="s">
        <v>168</v>
      </c>
      <c r="Y8243" t="s">
        <v>268</v>
      </c>
      <c r="Z8243" t="s">
        <v>268</v>
      </c>
      <c r="AA8243" t="s">
        <v>19</v>
      </c>
      <c r="AC8243" t="s">
        <v>14856</v>
      </c>
      <c r="AD8243">
        <v>1</v>
      </c>
      <c r="AE8243">
        <v>1</v>
      </c>
    </row>
    <row r="8244" spans="1:31">
      <c r="A8244" t="s">
        <v>14857</v>
      </c>
      <c r="B8244" s="93">
        <v>44623</v>
      </c>
      <c r="C8244" s="93">
        <v>44623</v>
      </c>
      <c r="D8244">
        <v>-3.38636580663901E-3</v>
      </c>
      <c r="E8244">
        <v>-3.38636580663901E-3</v>
      </c>
      <c r="F8244" t="s">
        <v>67</v>
      </c>
      <c r="G8244">
        <v>14340.63765182186</v>
      </c>
      <c r="H8244">
        <v>-48.562644989529502</v>
      </c>
      <c r="I8244">
        <v>-48.562644989529502</v>
      </c>
      <c r="J8244">
        <v>1</v>
      </c>
      <c r="L8244" t="s">
        <v>65</v>
      </c>
      <c r="M8244" t="s">
        <v>9061</v>
      </c>
      <c r="R8244" t="s">
        <v>13827</v>
      </c>
      <c r="T8244" t="s">
        <v>65</v>
      </c>
      <c r="V8244" t="s">
        <v>4153</v>
      </c>
      <c r="W8244" t="s">
        <v>4154</v>
      </c>
      <c r="X8244" t="s">
        <v>168</v>
      </c>
      <c r="Y8244" t="s">
        <v>268</v>
      </c>
      <c r="Z8244" t="s">
        <v>268</v>
      </c>
      <c r="AA8244" t="s">
        <v>19</v>
      </c>
      <c r="AC8244" t="s">
        <v>14858</v>
      </c>
      <c r="AD8244">
        <v>1</v>
      </c>
      <c r="AE8244">
        <v>1</v>
      </c>
    </row>
    <row r="8245" spans="1:31">
      <c r="A8245" t="s">
        <v>14859</v>
      </c>
      <c r="B8245" s="93">
        <v>44623</v>
      </c>
      <c r="C8245" s="93">
        <v>44623</v>
      </c>
      <c r="D8245">
        <v>-3.0734738254972701E-3</v>
      </c>
      <c r="E8245">
        <v>-3.0734738254972701E-3</v>
      </c>
      <c r="F8245" t="s">
        <v>67</v>
      </c>
      <c r="G8245">
        <v>14340.63765182186</v>
      </c>
      <c r="H8245">
        <v>-44.075574463815123</v>
      </c>
      <c r="I8245">
        <v>-44.075574463815123</v>
      </c>
      <c r="J8245">
        <v>1</v>
      </c>
      <c r="L8245" t="s">
        <v>65</v>
      </c>
      <c r="M8245" t="s">
        <v>9061</v>
      </c>
      <c r="R8245" t="s">
        <v>13827</v>
      </c>
      <c r="T8245" t="s">
        <v>65</v>
      </c>
      <c r="V8245" t="s">
        <v>4153</v>
      </c>
      <c r="W8245" t="s">
        <v>4154</v>
      </c>
      <c r="X8245" t="s">
        <v>168</v>
      </c>
      <c r="Y8245" t="s">
        <v>268</v>
      </c>
      <c r="Z8245" t="s">
        <v>268</v>
      </c>
      <c r="AA8245" t="s">
        <v>19</v>
      </c>
      <c r="AC8245" t="s">
        <v>14860</v>
      </c>
      <c r="AD8245">
        <v>1</v>
      </c>
      <c r="AE8245">
        <v>1</v>
      </c>
    </row>
    <row r="8246" spans="1:31">
      <c r="A8246" t="s">
        <v>14861</v>
      </c>
      <c r="B8246" s="93">
        <v>44623</v>
      </c>
      <c r="C8246" s="93">
        <v>44623</v>
      </c>
      <c r="D8246">
        <v>-2.8454042963842702E-3</v>
      </c>
      <c r="E8246">
        <v>-2.8454042963842702E-3</v>
      </c>
      <c r="F8246" t="s">
        <v>67</v>
      </c>
      <c r="G8246">
        <v>14340.63765182186</v>
      </c>
      <c r="H8246">
        <v>-40.804911987383953</v>
      </c>
      <c r="I8246">
        <v>-40.804911987383953</v>
      </c>
      <c r="J8246">
        <v>1</v>
      </c>
      <c r="L8246" t="s">
        <v>65</v>
      </c>
      <c r="M8246" t="s">
        <v>9061</v>
      </c>
      <c r="R8246" t="s">
        <v>13827</v>
      </c>
      <c r="T8246" t="s">
        <v>65</v>
      </c>
      <c r="V8246" t="s">
        <v>4153</v>
      </c>
      <c r="W8246" t="s">
        <v>4154</v>
      </c>
      <c r="X8246" t="s">
        <v>168</v>
      </c>
      <c r="Y8246" t="s">
        <v>268</v>
      </c>
      <c r="Z8246" t="s">
        <v>268</v>
      </c>
      <c r="AA8246" t="s">
        <v>19</v>
      </c>
      <c r="AC8246" t="s">
        <v>14862</v>
      </c>
      <c r="AD8246">
        <v>1</v>
      </c>
      <c r="AE8246">
        <v>1</v>
      </c>
    </row>
    <row r="8247" spans="1:31">
      <c r="A8247" t="s">
        <v>14863</v>
      </c>
      <c r="B8247" s="93">
        <v>44623</v>
      </c>
      <c r="C8247" s="93">
        <v>44623</v>
      </c>
      <c r="D8247">
        <v>-2.5474080722621699E-3</v>
      </c>
      <c r="E8247">
        <v>-2.5474080722621699E-3</v>
      </c>
      <c r="F8247" t="s">
        <v>67</v>
      </c>
      <c r="G8247">
        <v>14340.63765182186</v>
      </c>
      <c r="H8247">
        <v>-36.531456115637823</v>
      </c>
      <c r="I8247">
        <v>-36.531456115637823</v>
      </c>
      <c r="J8247">
        <v>1</v>
      </c>
      <c r="L8247" t="s">
        <v>65</v>
      </c>
      <c r="M8247" t="s">
        <v>9061</v>
      </c>
      <c r="R8247" t="s">
        <v>13827</v>
      </c>
      <c r="T8247" t="s">
        <v>65</v>
      </c>
      <c r="V8247" t="s">
        <v>4153</v>
      </c>
      <c r="W8247" t="s">
        <v>4154</v>
      </c>
      <c r="X8247" t="s">
        <v>168</v>
      </c>
      <c r="Y8247" t="s">
        <v>268</v>
      </c>
      <c r="Z8247" t="s">
        <v>268</v>
      </c>
      <c r="AA8247" t="s">
        <v>19</v>
      </c>
      <c r="AC8247" t="s">
        <v>14864</v>
      </c>
      <c r="AD8247">
        <v>1</v>
      </c>
      <c r="AE8247">
        <v>1</v>
      </c>
    </row>
    <row r="8248" spans="1:31">
      <c r="A8248" t="s">
        <v>14865</v>
      </c>
      <c r="B8248" s="93">
        <v>44623</v>
      </c>
      <c r="C8248" s="93">
        <v>44623</v>
      </c>
      <c r="D8248">
        <v>-3.79000497449856E-3</v>
      </c>
      <c r="E8248">
        <v>-3.79000497449856E-3</v>
      </c>
      <c r="F8248" t="s">
        <v>67</v>
      </c>
      <c r="G8248">
        <v>14340.63765182186</v>
      </c>
      <c r="H8248">
        <v>-54.351088037886207</v>
      </c>
      <c r="I8248">
        <v>-54.351088037886207</v>
      </c>
      <c r="J8248">
        <v>1</v>
      </c>
      <c r="L8248" t="s">
        <v>65</v>
      </c>
      <c r="M8248" t="s">
        <v>9061</v>
      </c>
      <c r="R8248" t="s">
        <v>13827</v>
      </c>
      <c r="T8248" t="s">
        <v>65</v>
      </c>
      <c r="V8248" t="s">
        <v>4153</v>
      </c>
      <c r="W8248" t="s">
        <v>4154</v>
      </c>
      <c r="X8248" t="s">
        <v>168</v>
      </c>
      <c r="Y8248" t="s">
        <v>268</v>
      </c>
      <c r="Z8248" t="s">
        <v>268</v>
      </c>
      <c r="AA8248" t="s">
        <v>19</v>
      </c>
      <c r="AC8248" t="s">
        <v>14866</v>
      </c>
      <c r="AD8248">
        <v>1</v>
      </c>
      <c r="AE8248">
        <v>1</v>
      </c>
    </row>
    <row r="8249" spans="1:31">
      <c r="A8249" t="s">
        <v>14867</v>
      </c>
      <c r="B8249" s="93">
        <v>44623</v>
      </c>
      <c r="C8249" s="93">
        <v>44623</v>
      </c>
      <c r="D8249">
        <v>-3.4204666395669901E-3</v>
      </c>
      <c r="E8249">
        <v>-3.4204666395669901E-3</v>
      </c>
      <c r="F8249" t="s">
        <v>67</v>
      </c>
      <c r="G8249">
        <v>14340.63765182186</v>
      </c>
      <c r="H8249">
        <v>-49.051672678174967</v>
      </c>
      <c r="I8249">
        <v>-49.051672678174967</v>
      </c>
      <c r="J8249">
        <v>1</v>
      </c>
      <c r="L8249" t="s">
        <v>65</v>
      </c>
      <c r="M8249" t="s">
        <v>9061</v>
      </c>
      <c r="R8249" t="s">
        <v>13827</v>
      </c>
      <c r="T8249" t="s">
        <v>65</v>
      </c>
      <c r="V8249" t="s">
        <v>4153</v>
      </c>
      <c r="W8249" t="s">
        <v>4154</v>
      </c>
      <c r="X8249" t="s">
        <v>168</v>
      </c>
      <c r="Y8249" t="s">
        <v>268</v>
      </c>
      <c r="Z8249" t="s">
        <v>268</v>
      </c>
      <c r="AA8249" t="s">
        <v>19</v>
      </c>
      <c r="AC8249" t="s">
        <v>14868</v>
      </c>
      <c r="AD8249">
        <v>1</v>
      </c>
      <c r="AE8249">
        <v>1</v>
      </c>
    </row>
    <row r="8250" spans="1:31">
      <c r="A8250" t="s">
        <v>14869</v>
      </c>
      <c r="B8250" s="93">
        <v>44623</v>
      </c>
      <c r="C8250" s="93">
        <v>44623</v>
      </c>
      <c r="D8250">
        <v>-5.0035431889526704E-3</v>
      </c>
      <c r="E8250">
        <v>-5.0035431889526704E-3</v>
      </c>
      <c r="F8250" t="s">
        <v>67</v>
      </c>
      <c r="G8250">
        <v>14340.63765182186</v>
      </c>
      <c r="H8250">
        <v>-71.753999848011489</v>
      </c>
      <c r="I8250">
        <v>-71.753999848011489</v>
      </c>
      <c r="J8250">
        <v>1</v>
      </c>
      <c r="L8250" t="s">
        <v>65</v>
      </c>
      <c r="M8250" t="s">
        <v>9061</v>
      </c>
      <c r="R8250" t="s">
        <v>13827</v>
      </c>
      <c r="T8250" t="s">
        <v>65</v>
      </c>
      <c r="V8250" t="s">
        <v>4153</v>
      </c>
      <c r="W8250" t="s">
        <v>4154</v>
      </c>
      <c r="X8250" t="s">
        <v>168</v>
      </c>
      <c r="Y8250" t="s">
        <v>268</v>
      </c>
      <c r="Z8250" t="s">
        <v>268</v>
      </c>
      <c r="AA8250" t="s">
        <v>19</v>
      </c>
      <c r="AC8250" t="s">
        <v>14870</v>
      </c>
      <c r="AD8250">
        <v>1</v>
      </c>
      <c r="AE8250">
        <v>1</v>
      </c>
    </row>
    <row r="8251" spans="1:31">
      <c r="A8251" t="s">
        <v>14871</v>
      </c>
      <c r="B8251" s="93">
        <v>44623</v>
      </c>
      <c r="C8251" s="93">
        <v>44623</v>
      </c>
      <c r="D8251">
        <v>-3.2192523562104098E-3</v>
      </c>
      <c r="E8251">
        <v>-3.2192523562104098E-3</v>
      </c>
      <c r="F8251" t="s">
        <v>67</v>
      </c>
      <c r="G8251">
        <v>14340.63765182186</v>
      </c>
      <c r="H8251">
        <v>-46.166131550187252</v>
      </c>
      <c r="I8251">
        <v>-46.166131550187252</v>
      </c>
      <c r="J8251">
        <v>1</v>
      </c>
      <c r="L8251" t="s">
        <v>65</v>
      </c>
      <c r="M8251" t="s">
        <v>9061</v>
      </c>
      <c r="R8251" t="s">
        <v>13827</v>
      </c>
      <c r="T8251" t="s">
        <v>65</v>
      </c>
      <c r="V8251" t="s">
        <v>4153</v>
      </c>
      <c r="W8251" t="s">
        <v>4154</v>
      </c>
      <c r="X8251" t="s">
        <v>168</v>
      </c>
      <c r="Y8251" t="s">
        <v>268</v>
      </c>
      <c r="Z8251" t="s">
        <v>268</v>
      </c>
      <c r="AA8251" t="s">
        <v>19</v>
      </c>
      <c r="AC8251" t="s">
        <v>14872</v>
      </c>
      <c r="AD8251">
        <v>1</v>
      </c>
      <c r="AE8251">
        <v>1</v>
      </c>
    </row>
    <row r="8252" spans="1:31">
      <c r="A8252" t="s">
        <v>14873</v>
      </c>
      <c r="B8252" s="93">
        <v>44623</v>
      </c>
      <c r="C8252" s="93">
        <v>44623</v>
      </c>
      <c r="D8252">
        <v>-3.5713105773253302E-3</v>
      </c>
      <c r="E8252">
        <v>-3.5713105773253302E-3</v>
      </c>
      <c r="F8252" t="s">
        <v>67</v>
      </c>
      <c r="G8252">
        <v>14340.63765182186</v>
      </c>
      <c r="H8252">
        <v>-51.214870931541299</v>
      </c>
      <c r="I8252">
        <v>-51.214870931541299</v>
      </c>
      <c r="J8252">
        <v>1</v>
      </c>
      <c r="L8252" t="s">
        <v>65</v>
      </c>
      <c r="M8252" t="s">
        <v>9061</v>
      </c>
      <c r="R8252" t="s">
        <v>13827</v>
      </c>
      <c r="T8252" t="s">
        <v>65</v>
      </c>
      <c r="V8252" t="s">
        <v>4153</v>
      </c>
      <c r="W8252" t="s">
        <v>4154</v>
      </c>
      <c r="X8252" t="s">
        <v>168</v>
      </c>
      <c r="Y8252" t="s">
        <v>268</v>
      </c>
      <c r="Z8252" t="s">
        <v>268</v>
      </c>
      <c r="AA8252" t="s">
        <v>19</v>
      </c>
      <c r="AC8252" t="s">
        <v>14874</v>
      </c>
      <c r="AD8252">
        <v>1</v>
      </c>
      <c r="AE8252">
        <v>1</v>
      </c>
    </row>
    <row r="8253" spans="1:31">
      <c r="A8253" t="s">
        <v>14875</v>
      </c>
      <c r="B8253" s="93">
        <v>44623</v>
      </c>
      <c r="C8253" s="93">
        <v>44623</v>
      </c>
      <c r="D8253">
        <v>-2.2856962197548699E-3</v>
      </c>
      <c r="E8253">
        <v>-2.2856962197548699E-3</v>
      </c>
      <c r="F8253" t="s">
        <v>67</v>
      </c>
      <c r="G8253">
        <v>14340.63765182186</v>
      </c>
      <c r="H8253">
        <v>-32.77834126964359</v>
      </c>
      <c r="I8253">
        <v>-32.77834126964359</v>
      </c>
      <c r="J8253">
        <v>1</v>
      </c>
      <c r="L8253" t="s">
        <v>65</v>
      </c>
      <c r="M8253" t="s">
        <v>9061</v>
      </c>
      <c r="R8253" t="s">
        <v>13827</v>
      </c>
      <c r="T8253" t="s">
        <v>65</v>
      </c>
      <c r="V8253" t="s">
        <v>4153</v>
      </c>
      <c r="W8253" t="s">
        <v>4154</v>
      </c>
      <c r="X8253" t="s">
        <v>168</v>
      </c>
      <c r="Y8253" t="s">
        <v>268</v>
      </c>
      <c r="Z8253" t="s">
        <v>268</v>
      </c>
      <c r="AA8253" t="s">
        <v>19</v>
      </c>
      <c r="AC8253" t="s">
        <v>14876</v>
      </c>
      <c r="AD8253">
        <v>1</v>
      </c>
      <c r="AE8253">
        <v>1</v>
      </c>
    </row>
    <row r="8254" spans="1:31">
      <c r="A8254" t="s">
        <v>14877</v>
      </c>
      <c r="B8254" s="93">
        <v>44623</v>
      </c>
      <c r="C8254" s="93">
        <v>44623</v>
      </c>
      <c r="D8254">
        <v>2</v>
      </c>
      <c r="E8254">
        <v>2</v>
      </c>
      <c r="F8254" t="s">
        <v>67</v>
      </c>
      <c r="G8254">
        <v>14340.63765182186</v>
      </c>
      <c r="H8254">
        <v>28681.275303643721</v>
      </c>
      <c r="I8254">
        <v>28681.275303643721</v>
      </c>
      <c r="J8254">
        <v>1</v>
      </c>
      <c r="L8254" t="s">
        <v>65</v>
      </c>
      <c r="M8254" t="s">
        <v>76</v>
      </c>
      <c r="R8254" t="s">
        <v>8397</v>
      </c>
      <c r="T8254" t="s">
        <v>76</v>
      </c>
      <c r="V8254" t="s">
        <v>1347</v>
      </c>
      <c r="W8254" t="s">
        <v>1347</v>
      </c>
      <c r="X8254" t="s">
        <v>277</v>
      </c>
      <c r="Y8254" t="s">
        <v>180</v>
      </c>
      <c r="Z8254" t="s">
        <v>180</v>
      </c>
      <c r="AA8254" t="s">
        <v>25</v>
      </c>
      <c r="AC8254" t="s">
        <v>14830</v>
      </c>
      <c r="AD8254">
        <v>1</v>
      </c>
      <c r="AE8254">
        <v>1</v>
      </c>
    </row>
    <row r="8255" spans="1:31">
      <c r="A8255" t="s">
        <v>14878</v>
      </c>
      <c r="B8255" s="93">
        <v>44623</v>
      </c>
      <c r="C8255" s="93">
        <v>44623</v>
      </c>
      <c r="D8255">
        <v>-1.532267281272E-3</v>
      </c>
      <c r="E8255">
        <v>-1.532267281272E-3</v>
      </c>
      <c r="F8255" t="s">
        <v>67</v>
      </c>
      <c r="G8255">
        <v>14340.63765182186</v>
      </c>
      <c r="H8255">
        <v>-21.97368986646396</v>
      </c>
      <c r="I8255">
        <v>-21.97368986646396</v>
      </c>
      <c r="J8255">
        <v>1</v>
      </c>
      <c r="L8255" t="s">
        <v>65</v>
      </c>
      <c r="M8255" t="s">
        <v>65</v>
      </c>
      <c r="R8255" t="s">
        <v>14499</v>
      </c>
      <c r="T8255" t="s">
        <v>65</v>
      </c>
      <c r="V8255" t="s">
        <v>8402</v>
      </c>
      <c r="W8255" t="s">
        <v>7116</v>
      </c>
      <c r="X8255" t="s">
        <v>168</v>
      </c>
      <c r="Y8255" t="s">
        <v>268</v>
      </c>
      <c r="Z8255" t="s">
        <v>268</v>
      </c>
      <c r="AA8255" t="s">
        <v>19</v>
      </c>
      <c r="AC8255" t="s">
        <v>14879</v>
      </c>
      <c r="AD8255">
        <v>1</v>
      </c>
      <c r="AE8255">
        <v>1</v>
      </c>
    </row>
    <row r="8256" spans="1:31">
      <c r="A8256" t="s">
        <v>14880</v>
      </c>
      <c r="B8256" s="93">
        <v>44623</v>
      </c>
      <c r="C8256" s="93">
        <v>44623</v>
      </c>
      <c r="D8256">
        <v>-4.1269642917443434E-3</v>
      </c>
      <c r="E8256">
        <v>-4.1269642917443434E-3</v>
      </c>
      <c r="F8256" t="s">
        <v>67</v>
      </c>
      <c r="G8256">
        <v>14340.63765182186</v>
      </c>
      <c r="H8256">
        <v>-59.183299509913283</v>
      </c>
      <c r="I8256">
        <v>-59.183299509913283</v>
      </c>
      <c r="J8256">
        <v>1</v>
      </c>
      <c r="L8256" t="s">
        <v>65</v>
      </c>
      <c r="M8256" t="s">
        <v>9061</v>
      </c>
      <c r="R8256" t="s">
        <v>8556</v>
      </c>
      <c r="T8256" t="s">
        <v>65</v>
      </c>
      <c r="V8256" t="s">
        <v>13091</v>
      </c>
      <c r="W8256" t="s">
        <v>13091</v>
      </c>
      <c r="X8256" t="s">
        <v>1132</v>
      </c>
      <c r="Y8256" t="s">
        <v>1133</v>
      </c>
      <c r="Z8256" t="s">
        <v>1133</v>
      </c>
      <c r="AA8256" t="s">
        <v>30</v>
      </c>
      <c r="AC8256" t="s">
        <v>14789</v>
      </c>
      <c r="AD8256">
        <v>1</v>
      </c>
      <c r="AE8256">
        <v>1</v>
      </c>
    </row>
    <row r="8257" spans="1:31">
      <c r="A8257" t="s">
        <v>14881</v>
      </c>
      <c r="B8257" s="93">
        <v>44623</v>
      </c>
      <c r="C8257" s="93">
        <v>44623</v>
      </c>
      <c r="D8257">
        <v>-3.9988110078402498E-3</v>
      </c>
      <c r="E8257">
        <v>-3.9988110078402498E-3</v>
      </c>
      <c r="F8257" t="s">
        <v>67</v>
      </c>
      <c r="G8257">
        <v>14340.63765182186</v>
      </c>
      <c r="H8257">
        <v>-57.345499701553607</v>
      </c>
      <c r="I8257">
        <v>-57.345499701553607</v>
      </c>
      <c r="J8257">
        <v>1</v>
      </c>
      <c r="L8257" t="s">
        <v>65</v>
      </c>
      <c r="M8257" t="s">
        <v>9061</v>
      </c>
      <c r="R8257" t="s">
        <v>13827</v>
      </c>
      <c r="T8257" t="s">
        <v>65</v>
      </c>
      <c r="V8257" t="s">
        <v>4153</v>
      </c>
      <c r="W8257" t="s">
        <v>4154</v>
      </c>
      <c r="X8257" t="s">
        <v>168</v>
      </c>
      <c r="Y8257" t="s">
        <v>268</v>
      </c>
      <c r="Z8257" t="s">
        <v>268</v>
      </c>
      <c r="AA8257" t="s">
        <v>19</v>
      </c>
      <c r="AC8257" t="s">
        <v>14882</v>
      </c>
      <c r="AD8257">
        <v>1</v>
      </c>
      <c r="AE8257">
        <v>1</v>
      </c>
    </row>
    <row r="8258" spans="1:31">
      <c r="A8258" t="s">
        <v>14883</v>
      </c>
      <c r="B8258" s="93">
        <v>44623</v>
      </c>
      <c r="C8258" s="93">
        <v>44623</v>
      </c>
      <c r="D8258">
        <v>-4.5107077426190401E-3</v>
      </c>
      <c r="E8258">
        <v>-4.5107077426190401E-3</v>
      </c>
      <c r="F8258" t="s">
        <v>67</v>
      </c>
      <c r="G8258">
        <v>14340.63765182186</v>
      </c>
      <c r="H8258">
        <v>-64.686425290167008</v>
      </c>
      <c r="I8258">
        <v>-64.686425290167008</v>
      </c>
      <c r="J8258">
        <v>1</v>
      </c>
      <c r="L8258" t="s">
        <v>65</v>
      </c>
      <c r="M8258" t="s">
        <v>9061</v>
      </c>
      <c r="R8258" t="s">
        <v>13827</v>
      </c>
      <c r="T8258" t="s">
        <v>65</v>
      </c>
      <c r="V8258" t="s">
        <v>4153</v>
      </c>
      <c r="W8258" t="s">
        <v>4154</v>
      </c>
      <c r="X8258" t="s">
        <v>168</v>
      </c>
      <c r="Y8258" t="s">
        <v>268</v>
      </c>
      <c r="Z8258" t="s">
        <v>268</v>
      </c>
      <c r="AA8258" t="s">
        <v>19</v>
      </c>
      <c r="AC8258" t="s">
        <v>14884</v>
      </c>
      <c r="AD8258">
        <v>1</v>
      </c>
      <c r="AE8258">
        <v>1</v>
      </c>
    </row>
    <row r="8259" spans="1:31">
      <c r="A8259" t="s">
        <v>14885</v>
      </c>
      <c r="B8259" s="93">
        <v>44623</v>
      </c>
      <c r="C8259" s="93">
        <v>44623</v>
      </c>
      <c r="D8259">
        <v>-1.9102247039295549E-3</v>
      </c>
      <c r="E8259">
        <v>-1.9102247039295549E-3</v>
      </c>
      <c r="F8259" t="s">
        <v>67</v>
      </c>
      <c r="G8259">
        <v>14340.63765182186</v>
      </c>
      <c r="H8259">
        <v>-27.393840312612451</v>
      </c>
      <c r="I8259">
        <v>-27.393840312612451</v>
      </c>
      <c r="J8259">
        <v>1</v>
      </c>
      <c r="L8259" t="s">
        <v>65</v>
      </c>
      <c r="M8259" t="s">
        <v>9061</v>
      </c>
      <c r="R8259" t="s">
        <v>13827</v>
      </c>
      <c r="T8259" t="s">
        <v>65</v>
      </c>
      <c r="V8259" t="s">
        <v>4153</v>
      </c>
      <c r="W8259" t="s">
        <v>4154</v>
      </c>
      <c r="X8259" t="s">
        <v>168</v>
      </c>
      <c r="Y8259" t="s">
        <v>268</v>
      </c>
      <c r="Z8259" t="s">
        <v>268</v>
      </c>
      <c r="AA8259" t="s">
        <v>19</v>
      </c>
      <c r="AC8259" t="s">
        <v>14886</v>
      </c>
      <c r="AD8259">
        <v>1</v>
      </c>
      <c r="AE8259">
        <v>1</v>
      </c>
    </row>
    <row r="8260" spans="1:31">
      <c r="A8260" t="s">
        <v>14887</v>
      </c>
      <c r="B8260" s="93">
        <v>44623</v>
      </c>
      <c r="C8260" s="93">
        <v>44623</v>
      </c>
      <c r="D8260">
        <v>-2.6060941092503199E-3</v>
      </c>
      <c r="E8260">
        <v>-2.6060941092503199E-3</v>
      </c>
      <c r="F8260" t="s">
        <v>67</v>
      </c>
      <c r="G8260">
        <v>14340.63765182186</v>
      </c>
      <c r="H8260">
        <v>-37.373051307306298</v>
      </c>
      <c r="I8260">
        <v>-37.373051307306298</v>
      </c>
      <c r="J8260">
        <v>1</v>
      </c>
      <c r="L8260" t="s">
        <v>65</v>
      </c>
      <c r="M8260" t="s">
        <v>9061</v>
      </c>
      <c r="R8260" t="s">
        <v>13827</v>
      </c>
      <c r="T8260" t="s">
        <v>65</v>
      </c>
      <c r="V8260" t="s">
        <v>4153</v>
      </c>
      <c r="W8260" t="s">
        <v>4154</v>
      </c>
      <c r="X8260" t="s">
        <v>168</v>
      </c>
      <c r="Y8260" t="s">
        <v>268</v>
      </c>
      <c r="Z8260" t="s">
        <v>268</v>
      </c>
      <c r="AA8260" t="s">
        <v>19</v>
      </c>
      <c r="AC8260" t="s">
        <v>14888</v>
      </c>
      <c r="AD8260">
        <v>1</v>
      </c>
      <c r="AE8260">
        <v>1</v>
      </c>
    </row>
    <row r="8261" spans="1:31">
      <c r="A8261" t="s">
        <v>14889</v>
      </c>
      <c r="B8261" s="93">
        <v>44623</v>
      </c>
      <c r="C8261" s="93">
        <v>44623</v>
      </c>
      <c r="D8261">
        <v>-1.45356953495288E-3</v>
      </c>
      <c r="E8261">
        <v>-1.45356953495288E-3</v>
      </c>
      <c r="F8261" t="s">
        <v>67</v>
      </c>
      <c r="G8261">
        <v>14340.63765182186</v>
      </c>
      <c r="H8261">
        <v>-20.845114002486461</v>
      </c>
      <c r="I8261">
        <v>-20.845114002486461</v>
      </c>
      <c r="J8261">
        <v>1</v>
      </c>
      <c r="L8261" t="s">
        <v>65</v>
      </c>
      <c r="M8261" t="s">
        <v>14518</v>
      </c>
      <c r="R8261" t="s">
        <v>13827</v>
      </c>
      <c r="T8261" t="s">
        <v>65</v>
      </c>
      <c r="V8261" t="s">
        <v>4153</v>
      </c>
      <c r="W8261" t="s">
        <v>4154</v>
      </c>
      <c r="X8261" t="s">
        <v>168</v>
      </c>
      <c r="Y8261" t="s">
        <v>268</v>
      </c>
      <c r="Z8261" t="s">
        <v>268</v>
      </c>
      <c r="AA8261" t="s">
        <v>19</v>
      </c>
      <c r="AC8261" t="s">
        <v>14890</v>
      </c>
      <c r="AD8261">
        <v>1</v>
      </c>
      <c r="AE8261">
        <v>1</v>
      </c>
    </row>
    <row r="8262" spans="1:31">
      <c r="A8262" t="s">
        <v>14891</v>
      </c>
      <c r="B8262" s="93">
        <v>44623</v>
      </c>
      <c r="C8262" s="93">
        <v>44623</v>
      </c>
      <c r="D8262">
        <v>-2.9908817811043599E-3</v>
      </c>
      <c r="E8262">
        <v>-2.9908817811043599E-3</v>
      </c>
      <c r="F8262" t="s">
        <v>67</v>
      </c>
      <c r="G8262">
        <v>14340.63765182186</v>
      </c>
      <c r="H8262">
        <v>-42.891151882253219</v>
      </c>
      <c r="I8262">
        <v>-42.891151882253219</v>
      </c>
      <c r="J8262">
        <v>1</v>
      </c>
      <c r="L8262" t="s">
        <v>65</v>
      </c>
      <c r="M8262" t="s">
        <v>9061</v>
      </c>
      <c r="R8262" t="s">
        <v>13827</v>
      </c>
      <c r="T8262" t="s">
        <v>65</v>
      </c>
      <c r="V8262" t="s">
        <v>4153</v>
      </c>
      <c r="W8262" t="s">
        <v>4154</v>
      </c>
      <c r="X8262" t="s">
        <v>168</v>
      </c>
      <c r="Y8262" t="s">
        <v>268</v>
      </c>
      <c r="Z8262" t="s">
        <v>268</v>
      </c>
      <c r="AA8262" t="s">
        <v>19</v>
      </c>
      <c r="AC8262" t="s">
        <v>14892</v>
      </c>
      <c r="AD8262">
        <v>1</v>
      </c>
      <c r="AE8262">
        <v>1</v>
      </c>
    </row>
    <row r="8263" spans="1:31">
      <c r="A8263" t="s">
        <v>14893</v>
      </c>
      <c r="B8263" s="93">
        <v>44623</v>
      </c>
      <c r="C8263" s="93">
        <v>44623</v>
      </c>
      <c r="D8263">
        <v>-4.9885872682219404E-3</v>
      </c>
      <c r="E8263">
        <v>-4.9885872682219404E-3</v>
      </c>
      <c r="F8263" t="s">
        <v>67</v>
      </c>
      <c r="G8263">
        <v>14340.63765182186</v>
      </c>
      <c r="H8263">
        <v>-71.539522408062723</v>
      </c>
      <c r="I8263">
        <v>-71.539522408062723</v>
      </c>
      <c r="J8263">
        <v>1</v>
      </c>
      <c r="L8263" t="s">
        <v>65</v>
      </c>
      <c r="M8263" t="s">
        <v>9061</v>
      </c>
      <c r="R8263" t="s">
        <v>13827</v>
      </c>
      <c r="T8263" t="s">
        <v>65</v>
      </c>
      <c r="V8263" t="s">
        <v>4153</v>
      </c>
      <c r="W8263" t="s">
        <v>4154</v>
      </c>
      <c r="X8263" t="s">
        <v>168</v>
      </c>
      <c r="Y8263" t="s">
        <v>268</v>
      </c>
      <c r="Z8263" t="s">
        <v>268</v>
      </c>
      <c r="AA8263" t="s">
        <v>19</v>
      </c>
      <c r="AC8263" t="s">
        <v>14894</v>
      </c>
      <c r="AD8263">
        <v>1</v>
      </c>
      <c r="AE8263">
        <v>1</v>
      </c>
    </row>
    <row r="8264" spans="1:31">
      <c r="A8264" t="s">
        <v>14895</v>
      </c>
      <c r="B8264" s="93">
        <v>44623</v>
      </c>
      <c r="C8264" s="93">
        <v>44623</v>
      </c>
      <c r="D8264">
        <v>-5.9761597166605E-3</v>
      </c>
      <c r="E8264">
        <v>-5.9761597166605E-3</v>
      </c>
      <c r="F8264" t="s">
        <v>67</v>
      </c>
      <c r="G8264">
        <v>14340.63765182186</v>
      </c>
      <c r="H8264">
        <v>-85.701941046042634</v>
      </c>
      <c r="I8264">
        <v>-85.701941046042634</v>
      </c>
      <c r="J8264">
        <v>1</v>
      </c>
      <c r="L8264" t="s">
        <v>65</v>
      </c>
      <c r="M8264" t="s">
        <v>9061</v>
      </c>
      <c r="R8264" t="s">
        <v>13827</v>
      </c>
      <c r="T8264" t="s">
        <v>65</v>
      </c>
      <c r="V8264" t="s">
        <v>4153</v>
      </c>
      <c r="W8264" t="s">
        <v>4154</v>
      </c>
      <c r="X8264" t="s">
        <v>168</v>
      </c>
      <c r="Y8264" t="s">
        <v>268</v>
      </c>
      <c r="Z8264" t="s">
        <v>268</v>
      </c>
      <c r="AA8264" t="s">
        <v>19</v>
      </c>
      <c r="AC8264" t="s">
        <v>14896</v>
      </c>
      <c r="AD8264">
        <v>1</v>
      </c>
      <c r="AE8264">
        <v>1</v>
      </c>
    </row>
    <row r="8265" spans="1:31">
      <c r="A8265" t="s">
        <v>14897</v>
      </c>
      <c r="B8265" s="93">
        <v>44623</v>
      </c>
      <c r="C8265" s="93">
        <v>44623</v>
      </c>
      <c r="D8265">
        <v>-3.73064743196874E-3</v>
      </c>
      <c r="E8265">
        <v>-3.73064743196874E-3</v>
      </c>
      <c r="F8265" t="s">
        <v>67</v>
      </c>
      <c r="G8265">
        <v>14340.63765182186</v>
      </c>
      <c r="H8265">
        <v>-53.499863028563453</v>
      </c>
      <c r="I8265">
        <v>-53.499863028563453</v>
      </c>
      <c r="J8265">
        <v>1</v>
      </c>
      <c r="L8265" t="s">
        <v>65</v>
      </c>
      <c r="M8265" t="s">
        <v>9061</v>
      </c>
      <c r="R8265" t="s">
        <v>13827</v>
      </c>
      <c r="T8265" t="s">
        <v>65</v>
      </c>
      <c r="V8265" t="s">
        <v>4153</v>
      </c>
      <c r="W8265" t="s">
        <v>4154</v>
      </c>
      <c r="X8265" t="s">
        <v>168</v>
      </c>
      <c r="Y8265" t="s">
        <v>268</v>
      </c>
      <c r="Z8265" t="s">
        <v>268</v>
      </c>
      <c r="AA8265" t="s">
        <v>19</v>
      </c>
      <c r="AC8265" t="s">
        <v>14898</v>
      </c>
      <c r="AD8265">
        <v>1</v>
      </c>
      <c r="AE8265">
        <v>1</v>
      </c>
    </row>
    <row r="8266" spans="1:31">
      <c r="A8266" t="s">
        <v>14899</v>
      </c>
      <c r="B8266" s="93">
        <v>44623</v>
      </c>
      <c r="C8266" s="93">
        <v>44623</v>
      </c>
      <c r="D8266">
        <v>-1.9087630980444191E-3</v>
      </c>
      <c r="E8266">
        <v>-1.9087630980444191E-3</v>
      </c>
      <c r="F8266" t="s">
        <v>67</v>
      </c>
      <c r="G8266">
        <v>14340.63765182186</v>
      </c>
      <c r="H8266">
        <v>-27.37287995222394</v>
      </c>
      <c r="I8266">
        <v>-27.37287995222394</v>
      </c>
      <c r="J8266">
        <v>1</v>
      </c>
      <c r="L8266" t="s">
        <v>65</v>
      </c>
      <c r="M8266" t="s">
        <v>9061</v>
      </c>
      <c r="R8266" t="s">
        <v>13827</v>
      </c>
      <c r="T8266" t="s">
        <v>65</v>
      </c>
      <c r="V8266" t="s">
        <v>4153</v>
      </c>
      <c r="W8266" t="s">
        <v>4154</v>
      </c>
      <c r="X8266" t="s">
        <v>168</v>
      </c>
      <c r="Y8266" t="s">
        <v>268</v>
      </c>
      <c r="Z8266" t="s">
        <v>268</v>
      </c>
      <c r="AA8266" t="s">
        <v>19</v>
      </c>
      <c r="AC8266" t="s">
        <v>14900</v>
      </c>
      <c r="AD8266">
        <v>1</v>
      </c>
      <c r="AE8266">
        <v>1</v>
      </c>
    </row>
    <row r="8267" spans="1:31">
      <c r="A8267" t="s">
        <v>14901</v>
      </c>
      <c r="B8267" s="93">
        <v>44623</v>
      </c>
      <c r="C8267" s="93">
        <v>44623</v>
      </c>
      <c r="D8267">
        <v>-7.1807883583517194E-3</v>
      </c>
      <c r="E8267">
        <v>-7.1807883583517194E-3</v>
      </c>
      <c r="F8267" t="s">
        <v>67</v>
      </c>
      <c r="G8267">
        <v>14340.63765182186</v>
      </c>
      <c r="H8267">
        <v>-102.9770839015428</v>
      </c>
      <c r="I8267">
        <v>-102.9770839015428</v>
      </c>
      <c r="J8267">
        <v>1</v>
      </c>
      <c r="L8267" t="s">
        <v>65</v>
      </c>
      <c r="M8267" t="s">
        <v>78</v>
      </c>
      <c r="R8267" t="s">
        <v>1461</v>
      </c>
      <c r="T8267" t="s">
        <v>65</v>
      </c>
      <c r="V8267" t="s">
        <v>1461</v>
      </c>
      <c r="W8267" t="s">
        <v>1461</v>
      </c>
      <c r="X8267" t="s">
        <v>1377</v>
      </c>
      <c r="Y8267" t="s">
        <v>1377</v>
      </c>
      <c r="Z8267" t="s">
        <v>1377</v>
      </c>
      <c r="AA8267" t="s">
        <v>29</v>
      </c>
      <c r="AC8267" t="s">
        <v>14837</v>
      </c>
      <c r="AD8267">
        <v>1</v>
      </c>
      <c r="AE8267">
        <v>1</v>
      </c>
    </row>
    <row r="8268" spans="1:31">
      <c r="A8268" t="s">
        <v>14902</v>
      </c>
      <c r="B8268" s="93">
        <v>44623</v>
      </c>
      <c r="C8268" s="93">
        <v>44623</v>
      </c>
      <c r="D8268">
        <v>-2.858578449725336E-3</v>
      </c>
      <c r="E8268">
        <v>-2.858578449725336E-3</v>
      </c>
      <c r="F8268" t="s">
        <v>67</v>
      </c>
      <c r="G8268">
        <v>14340.63765182186</v>
      </c>
      <c r="H8268">
        <v>-40.993837746817732</v>
      </c>
      <c r="I8268">
        <v>-40.993837746817732</v>
      </c>
      <c r="J8268">
        <v>1</v>
      </c>
      <c r="L8268" t="s">
        <v>65</v>
      </c>
      <c r="M8268" t="s">
        <v>9061</v>
      </c>
      <c r="R8268" t="s">
        <v>8556</v>
      </c>
      <c r="T8268" t="s">
        <v>65</v>
      </c>
      <c r="V8268" t="s">
        <v>8402</v>
      </c>
      <c r="W8268" t="s">
        <v>7116</v>
      </c>
      <c r="X8268" t="s">
        <v>168</v>
      </c>
      <c r="Y8268" t="s">
        <v>268</v>
      </c>
      <c r="Z8268" t="s">
        <v>268</v>
      </c>
      <c r="AA8268" t="s">
        <v>19</v>
      </c>
      <c r="AC8268" t="s">
        <v>14903</v>
      </c>
      <c r="AD8268">
        <v>1</v>
      </c>
      <c r="AE8268">
        <v>1</v>
      </c>
    </row>
    <row r="8269" spans="1:31">
      <c r="A8269" t="s">
        <v>14904</v>
      </c>
      <c r="B8269" s="93">
        <v>44623</v>
      </c>
      <c r="C8269" s="93">
        <v>44623</v>
      </c>
      <c r="D8269">
        <v>-3.9678170169846604E-3</v>
      </c>
      <c r="E8269">
        <v>-3.9678170169846604E-3</v>
      </c>
      <c r="F8269" t="s">
        <v>67</v>
      </c>
      <c r="G8269">
        <v>14340.63765182186</v>
      </c>
      <c r="H8269">
        <v>-56.901026109309733</v>
      </c>
      <c r="I8269">
        <v>-56.901026109309733</v>
      </c>
      <c r="J8269">
        <v>1</v>
      </c>
      <c r="L8269" t="s">
        <v>65</v>
      </c>
      <c r="M8269" t="s">
        <v>9061</v>
      </c>
      <c r="R8269" t="s">
        <v>13827</v>
      </c>
      <c r="T8269" t="s">
        <v>65</v>
      </c>
      <c r="V8269" t="s">
        <v>4153</v>
      </c>
      <c r="W8269" t="s">
        <v>4154</v>
      </c>
      <c r="X8269" t="s">
        <v>168</v>
      </c>
      <c r="Y8269" t="s">
        <v>268</v>
      </c>
      <c r="Z8269" t="s">
        <v>268</v>
      </c>
      <c r="AA8269" t="s">
        <v>19</v>
      </c>
      <c r="AC8269" t="s">
        <v>14905</v>
      </c>
      <c r="AD8269">
        <v>1</v>
      </c>
      <c r="AE8269">
        <v>1</v>
      </c>
    </row>
    <row r="8270" spans="1:31">
      <c r="A8270" t="s">
        <v>14906</v>
      </c>
      <c r="B8270" s="93">
        <v>44623</v>
      </c>
      <c r="C8270" s="93">
        <v>44623</v>
      </c>
      <c r="D8270">
        <v>-3.8857403024072801E-3</v>
      </c>
      <c r="E8270">
        <v>-3.8857403024072801E-3</v>
      </c>
      <c r="F8270" t="s">
        <v>67</v>
      </c>
      <c r="G8270">
        <v>14340.63765182186</v>
      </c>
      <c r="H8270">
        <v>-55.723993685903508</v>
      </c>
      <c r="I8270">
        <v>-55.723993685903508</v>
      </c>
      <c r="J8270">
        <v>1</v>
      </c>
      <c r="L8270" t="s">
        <v>65</v>
      </c>
      <c r="M8270" t="s">
        <v>9061</v>
      </c>
      <c r="R8270" t="s">
        <v>13827</v>
      </c>
      <c r="T8270" t="s">
        <v>65</v>
      </c>
      <c r="V8270" t="s">
        <v>4153</v>
      </c>
      <c r="W8270" t="s">
        <v>4154</v>
      </c>
      <c r="X8270" t="s">
        <v>168</v>
      </c>
      <c r="Y8270" t="s">
        <v>268</v>
      </c>
      <c r="Z8270" t="s">
        <v>268</v>
      </c>
      <c r="AA8270" t="s">
        <v>19</v>
      </c>
      <c r="AC8270" t="s">
        <v>14907</v>
      </c>
      <c r="AD8270">
        <v>1</v>
      </c>
      <c r="AE8270">
        <v>1</v>
      </c>
    </row>
    <row r="8271" spans="1:31">
      <c r="A8271" t="s">
        <v>14908</v>
      </c>
      <c r="B8271" s="93">
        <v>44623</v>
      </c>
      <c r="C8271" s="93">
        <v>44623</v>
      </c>
      <c r="D8271">
        <v>-3.5461922604065718E-3</v>
      </c>
      <c r="E8271">
        <v>-3.5461922604065718E-3</v>
      </c>
      <c r="F8271" t="s">
        <v>67</v>
      </c>
      <c r="G8271">
        <v>14340.63765182186</v>
      </c>
      <c r="H8271">
        <v>-50.854658250185757</v>
      </c>
      <c r="I8271">
        <v>-50.854658250185757</v>
      </c>
      <c r="J8271">
        <v>1</v>
      </c>
      <c r="L8271" t="s">
        <v>65</v>
      </c>
      <c r="M8271" t="s">
        <v>9061</v>
      </c>
      <c r="R8271" t="s">
        <v>13827</v>
      </c>
      <c r="T8271" t="s">
        <v>65</v>
      </c>
      <c r="V8271" t="s">
        <v>4153</v>
      </c>
      <c r="W8271" t="s">
        <v>4154</v>
      </c>
      <c r="X8271" t="s">
        <v>168</v>
      </c>
      <c r="Y8271" t="s">
        <v>268</v>
      </c>
      <c r="Z8271" t="s">
        <v>268</v>
      </c>
      <c r="AA8271" t="s">
        <v>19</v>
      </c>
      <c r="AC8271" t="s">
        <v>14909</v>
      </c>
      <c r="AD8271">
        <v>1</v>
      </c>
      <c r="AE8271">
        <v>1</v>
      </c>
    </row>
    <row r="8272" spans="1:31">
      <c r="A8272" t="s">
        <v>14910</v>
      </c>
      <c r="B8272" s="93">
        <v>44623</v>
      </c>
      <c r="C8272" s="93">
        <v>44623</v>
      </c>
      <c r="D8272">
        <v>-4.6597296300538117E-3</v>
      </c>
      <c r="E8272">
        <v>-4.6597296300538117E-3</v>
      </c>
      <c r="F8272" t="s">
        <v>67</v>
      </c>
      <c r="G8272">
        <v>14340.63765182186</v>
      </c>
      <c r="H8272">
        <v>-66.823494180059654</v>
      </c>
      <c r="I8272">
        <v>-66.823494180059654</v>
      </c>
      <c r="J8272">
        <v>1</v>
      </c>
      <c r="L8272" t="s">
        <v>65</v>
      </c>
      <c r="M8272" t="s">
        <v>9061</v>
      </c>
      <c r="R8272" t="s">
        <v>13827</v>
      </c>
      <c r="T8272" t="s">
        <v>65</v>
      </c>
      <c r="V8272" t="s">
        <v>4153</v>
      </c>
      <c r="W8272" t="s">
        <v>4154</v>
      </c>
      <c r="X8272" t="s">
        <v>168</v>
      </c>
      <c r="Y8272" t="s">
        <v>268</v>
      </c>
      <c r="Z8272" t="s">
        <v>268</v>
      </c>
      <c r="AA8272" t="s">
        <v>19</v>
      </c>
      <c r="AC8272" t="s">
        <v>14911</v>
      </c>
      <c r="AD8272">
        <v>1</v>
      </c>
      <c r="AE8272">
        <v>1</v>
      </c>
    </row>
    <row r="8273" spans="1:31">
      <c r="A8273" t="s">
        <v>14912</v>
      </c>
      <c r="B8273" s="93">
        <v>44623</v>
      </c>
      <c r="C8273" s="93">
        <v>44623</v>
      </c>
      <c r="D8273">
        <v>-2.6422385434408252E-3</v>
      </c>
      <c r="E8273">
        <v>-2.6422385434408252E-3</v>
      </c>
      <c r="F8273" t="s">
        <v>67</v>
      </c>
      <c r="G8273">
        <v>14340.63765182186</v>
      </c>
      <c r="H8273">
        <v>-37.89138554116245</v>
      </c>
      <c r="I8273">
        <v>-37.89138554116245</v>
      </c>
      <c r="J8273">
        <v>1</v>
      </c>
      <c r="L8273" t="s">
        <v>76</v>
      </c>
      <c r="M8273" t="s">
        <v>9061</v>
      </c>
      <c r="R8273" t="s">
        <v>8556</v>
      </c>
      <c r="T8273" t="s">
        <v>76</v>
      </c>
      <c r="V8273" t="s">
        <v>4153</v>
      </c>
      <c r="W8273" t="s">
        <v>4154</v>
      </c>
      <c r="X8273" t="s">
        <v>168</v>
      </c>
      <c r="Y8273" t="s">
        <v>268</v>
      </c>
      <c r="Z8273" t="s">
        <v>268</v>
      </c>
      <c r="AA8273" t="s">
        <v>19</v>
      </c>
      <c r="AC8273" t="s">
        <v>14913</v>
      </c>
      <c r="AD8273">
        <v>1</v>
      </c>
      <c r="AE8273">
        <v>1</v>
      </c>
    </row>
    <row r="8274" spans="1:31">
      <c r="A8274" t="s">
        <v>14914</v>
      </c>
      <c r="B8274" s="93">
        <v>44623</v>
      </c>
      <c r="C8274" s="93">
        <v>44623</v>
      </c>
      <c r="D8274">
        <v>-2.8216002354194158E-3</v>
      </c>
      <c r="E8274">
        <v>-2.8216002354194158E-3</v>
      </c>
      <c r="F8274" t="s">
        <v>67</v>
      </c>
      <c r="G8274">
        <v>14340.63765182186</v>
      </c>
      <c r="H8274">
        <v>-40.463546574445111</v>
      </c>
      <c r="I8274">
        <v>-40.463546574445111</v>
      </c>
      <c r="J8274">
        <v>1</v>
      </c>
      <c r="L8274" t="s">
        <v>65</v>
      </c>
      <c r="M8274" t="s">
        <v>9061</v>
      </c>
      <c r="R8274" t="s">
        <v>13827</v>
      </c>
      <c r="T8274" t="s">
        <v>65</v>
      </c>
      <c r="V8274" t="s">
        <v>4153</v>
      </c>
      <c r="W8274" t="s">
        <v>4154</v>
      </c>
      <c r="X8274" t="s">
        <v>168</v>
      </c>
      <c r="Y8274" t="s">
        <v>268</v>
      </c>
      <c r="Z8274" t="s">
        <v>268</v>
      </c>
      <c r="AA8274" t="s">
        <v>19</v>
      </c>
      <c r="AC8274" t="s">
        <v>14915</v>
      </c>
      <c r="AD8274">
        <v>1</v>
      </c>
      <c r="AE8274">
        <v>1</v>
      </c>
    </row>
    <row r="8275" spans="1:31">
      <c r="A8275" t="s">
        <v>14916</v>
      </c>
      <c r="B8275" s="93">
        <v>44623</v>
      </c>
      <c r="C8275" s="93">
        <v>44623</v>
      </c>
      <c r="D8275">
        <v>-3.8027674081106918E-3</v>
      </c>
      <c r="E8275">
        <v>-3.8027674081106918E-3</v>
      </c>
      <c r="F8275" t="s">
        <v>67</v>
      </c>
      <c r="G8275">
        <v>14340.63765182186</v>
      </c>
      <c r="H8275">
        <v>-54.534109473873229</v>
      </c>
      <c r="I8275">
        <v>-54.534109473873229</v>
      </c>
      <c r="J8275">
        <v>1</v>
      </c>
      <c r="L8275" t="s">
        <v>65</v>
      </c>
      <c r="M8275" t="s">
        <v>9061</v>
      </c>
      <c r="R8275" t="s">
        <v>13827</v>
      </c>
      <c r="T8275" t="s">
        <v>65</v>
      </c>
      <c r="V8275" t="s">
        <v>4153</v>
      </c>
      <c r="W8275" t="s">
        <v>4154</v>
      </c>
      <c r="X8275" t="s">
        <v>168</v>
      </c>
      <c r="Y8275" t="s">
        <v>268</v>
      </c>
      <c r="Z8275" t="s">
        <v>268</v>
      </c>
      <c r="AA8275" t="s">
        <v>19</v>
      </c>
      <c r="AC8275" t="s">
        <v>14917</v>
      </c>
      <c r="AD8275">
        <v>1</v>
      </c>
      <c r="AE8275">
        <v>1</v>
      </c>
    </row>
    <row r="8276" spans="1:31">
      <c r="A8276" t="s">
        <v>14918</v>
      </c>
      <c r="B8276" s="93">
        <v>44623</v>
      </c>
      <c r="C8276" s="93">
        <v>44623</v>
      </c>
      <c r="D8276">
        <v>-3.55790695218641E-3</v>
      </c>
      <c r="E8276">
        <v>-3.55790695218641E-3</v>
      </c>
      <c r="F8276" t="s">
        <v>67</v>
      </c>
      <c r="G8276">
        <v>14340.63765182186</v>
      </c>
      <c r="H8276">
        <v>-51.022654400203187</v>
      </c>
      <c r="I8276">
        <v>-51.022654400203187</v>
      </c>
      <c r="J8276">
        <v>1</v>
      </c>
      <c r="L8276" t="s">
        <v>65</v>
      </c>
      <c r="M8276" t="s">
        <v>9061</v>
      </c>
      <c r="R8276" t="s">
        <v>13827</v>
      </c>
      <c r="T8276" t="s">
        <v>65</v>
      </c>
      <c r="V8276" t="s">
        <v>4153</v>
      </c>
      <c r="W8276" t="s">
        <v>4154</v>
      </c>
      <c r="X8276" t="s">
        <v>168</v>
      </c>
      <c r="Y8276" t="s">
        <v>268</v>
      </c>
      <c r="Z8276" t="s">
        <v>268</v>
      </c>
      <c r="AA8276" t="s">
        <v>19</v>
      </c>
      <c r="AC8276" t="s">
        <v>14919</v>
      </c>
      <c r="AD8276">
        <v>1</v>
      </c>
      <c r="AE8276">
        <v>1</v>
      </c>
    </row>
    <row r="8277" spans="1:31">
      <c r="A8277" t="s">
        <v>14920</v>
      </c>
      <c r="B8277" s="93">
        <v>44623</v>
      </c>
      <c r="C8277" s="93">
        <v>44623</v>
      </c>
      <c r="D8277">
        <v>-8.2334733223098002E-4</v>
      </c>
      <c r="E8277">
        <v>-8.2334733223098002E-4</v>
      </c>
      <c r="F8277" t="s">
        <v>67</v>
      </c>
      <c r="G8277">
        <v>14340.63765182186</v>
      </c>
      <c r="H8277">
        <v>-11.807325753118681</v>
      </c>
      <c r="I8277">
        <v>-11.807325753118681</v>
      </c>
      <c r="J8277">
        <v>1</v>
      </c>
      <c r="L8277" t="s">
        <v>65</v>
      </c>
      <c r="M8277" t="s">
        <v>14518</v>
      </c>
      <c r="R8277" t="s">
        <v>13827</v>
      </c>
      <c r="T8277" t="s">
        <v>65</v>
      </c>
      <c r="V8277" t="s">
        <v>4153</v>
      </c>
      <c r="W8277" t="s">
        <v>4154</v>
      </c>
      <c r="X8277" t="s">
        <v>168</v>
      </c>
      <c r="Y8277" t="s">
        <v>268</v>
      </c>
      <c r="Z8277" t="s">
        <v>268</v>
      </c>
      <c r="AA8277" t="s">
        <v>19</v>
      </c>
      <c r="AC8277" t="s">
        <v>14921</v>
      </c>
      <c r="AD8277">
        <v>1</v>
      </c>
      <c r="AE8277">
        <v>1</v>
      </c>
    </row>
    <row r="8278" spans="1:31">
      <c r="A8278" t="s">
        <v>14922</v>
      </c>
      <c r="B8278" s="93">
        <v>44623</v>
      </c>
      <c r="C8278" s="93">
        <v>44623</v>
      </c>
      <c r="D8278">
        <v>-1.07885617282218E-3</v>
      </c>
      <c r="E8278">
        <v>-1.07885617282218E-3</v>
      </c>
      <c r="F8278" t="s">
        <v>67</v>
      </c>
      <c r="G8278">
        <v>14340.63765182186</v>
      </c>
      <c r="H8278">
        <v>-15.471485452874189</v>
      </c>
      <c r="I8278">
        <v>-15.471485452874189</v>
      </c>
      <c r="J8278">
        <v>1</v>
      </c>
      <c r="L8278" t="s">
        <v>65</v>
      </c>
      <c r="M8278" t="s">
        <v>14518</v>
      </c>
      <c r="R8278" t="s">
        <v>13827</v>
      </c>
      <c r="T8278" t="s">
        <v>65</v>
      </c>
      <c r="V8278" t="s">
        <v>4153</v>
      </c>
      <c r="W8278" t="s">
        <v>4154</v>
      </c>
      <c r="X8278" t="s">
        <v>168</v>
      </c>
      <c r="Y8278" t="s">
        <v>268</v>
      </c>
      <c r="Z8278" t="s">
        <v>268</v>
      </c>
      <c r="AA8278" t="s">
        <v>19</v>
      </c>
      <c r="AC8278" t="s">
        <v>14923</v>
      </c>
      <c r="AD8278">
        <v>1</v>
      </c>
      <c r="AE8278">
        <v>1</v>
      </c>
    </row>
    <row r="8279" spans="1:31">
      <c r="A8279" t="s">
        <v>14924</v>
      </c>
      <c r="B8279" s="93">
        <v>44623</v>
      </c>
      <c r="C8279" s="93">
        <v>44623</v>
      </c>
      <c r="D8279">
        <v>-1.5639576689454599E-3</v>
      </c>
      <c r="E8279">
        <v>-1.5639576689454599E-3</v>
      </c>
      <c r="F8279" t="s">
        <v>67</v>
      </c>
      <c r="G8279">
        <v>14340.63765182186</v>
      </c>
      <c r="H8279">
        <v>-22.428150233134819</v>
      </c>
      <c r="I8279">
        <v>-22.428150233134819</v>
      </c>
      <c r="J8279">
        <v>1</v>
      </c>
      <c r="L8279" t="s">
        <v>65</v>
      </c>
      <c r="M8279" t="s">
        <v>14518</v>
      </c>
      <c r="R8279" t="s">
        <v>13827</v>
      </c>
      <c r="T8279" t="s">
        <v>65</v>
      </c>
      <c r="V8279" t="s">
        <v>4153</v>
      </c>
      <c r="W8279" t="s">
        <v>4154</v>
      </c>
      <c r="X8279" t="s">
        <v>168</v>
      </c>
      <c r="Y8279" t="s">
        <v>268</v>
      </c>
      <c r="Z8279" t="s">
        <v>268</v>
      </c>
      <c r="AA8279" t="s">
        <v>19</v>
      </c>
      <c r="AC8279" t="s">
        <v>14925</v>
      </c>
      <c r="AD8279">
        <v>1</v>
      </c>
      <c r="AE8279">
        <v>1</v>
      </c>
    </row>
    <row r="8280" spans="1:31">
      <c r="A8280" t="s">
        <v>14926</v>
      </c>
      <c r="B8280" s="93">
        <v>44623</v>
      </c>
      <c r="C8280" s="93">
        <v>44623</v>
      </c>
      <c r="D8280">
        <v>111568.46863</v>
      </c>
      <c r="E8280">
        <v>111568.46863</v>
      </c>
      <c r="F8280" t="s">
        <v>82</v>
      </c>
      <c r="G8280">
        <v>5.0607287449392713</v>
      </c>
      <c r="H8280">
        <v>564617.75622469641</v>
      </c>
      <c r="I8280">
        <v>564617.75622469641</v>
      </c>
      <c r="J8280">
        <v>1</v>
      </c>
      <c r="M8280" t="s">
        <v>78</v>
      </c>
      <c r="R8280" t="s">
        <v>1461</v>
      </c>
      <c r="T8280" t="s">
        <v>78</v>
      </c>
      <c r="V8280" t="s">
        <v>1461</v>
      </c>
      <c r="W8280" t="s">
        <v>1461</v>
      </c>
      <c r="X8280" t="s">
        <v>1377</v>
      </c>
      <c r="Y8280" t="s">
        <v>1377</v>
      </c>
      <c r="Z8280" t="s">
        <v>1377</v>
      </c>
      <c r="AA8280" t="s">
        <v>29</v>
      </c>
      <c r="AC8280" t="s">
        <v>14837</v>
      </c>
      <c r="AD8280">
        <v>1</v>
      </c>
      <c r="AE8280">
        <v>1</v>
      </c>
    </row>
    <row r="8281" spans="1:31">
      <c r="A8281" t="s">
        <v>14927</v>
      </c>
      <c r="B8281" s="93">
        <v>44622</v>
      </c>
      <c r="C8281" s="93">
        <v>44622</v>
      </c>
      <c r="D8281">
        <v>-6.1608578611773997E-2</v>
      </c>
      <c r="E8281">
        <v>-6.1608578611773997E-2</v>
      </c>
      <c r="F8281" t="s">
        <v>67</v>
      </c>
      <c r="G8281">
        <v>15107.735655737701</v>
      </c>
      <c r="H8281">
        <v>-930.76611979241727</v>
      </c>
      <c r="I8281">
        <v>-930.76611979241727</v>
      </c>
      <c r="J8281">
        <v>1</v>
      </c>
      <c r="L8281" t="s">
        <v>65</v>
      </c>
      <c r="R8281" t="s">
        <v>14928</v>
      </c>
      <c r="T8281" t="s">
        <v>65</v>
      </c>
      <c r="V8281" t="s">
        <v>12999</v>
      </c>
      <c r="W8281" t="s">
        <v>25</v>
      </c>
      <c r="X8281" t="s">
        <v>199</v>
      </c>
      <c r="Y8281" t="s">
        <v>199</v>
      </c>
      <c r="Z8281" t="s">
        <v>199</v>
      </c>
      <c r="AA8281" t="s">
        <v>28</v>
      </c>
      <c r="AC8281" t="s">
        <v>14929</v>
      </c>
      <c r="AD8281">
        <v>1</v>
      </c>
      <c r="AE8281">
        <v>1</v>
      </c>
    </row>
    <row r="8282" spans="1:31">
      <c r="A8282" t="s">
        <v>14930</v>
      </c>
      <c r="B8282" s="93">
        <v>44622</v>
      </c>
      <c r="C8282" s="93">
        <v>44622</v>
      </c>
      <c r="D8282">
        <v>-1.2430324794089999E-3</v>
      </c>
      <c r="E8282">
        <v>-1.2430324794089999E-3</v>
      </c>
      <c r="F8282" t="s">
        <v>67</v>
      </c>
      <c r="G8282">
        <v>15107.735655737701</v>
      </c>
      <c r="H8282">
        <v>-18.77940611040739</v>
      </c>
      <c r="I8282">
        <v>-18.77940611040739</v>
      </c>
      <c r="J8282">
        <v>1</v>
      </c>
      <c r="L8282" t="s">
        <v>65</v>
      </c>
      <c r="M8282" t="s">
        <v>65</v>
      </c>
      <c r="R8282" t="s">
        <v>14499</v>
      </c>
      <c r="T8282" t="s">
        <v>65</v>
      </c>
      <c r="V8282" t="s">
        <v>8402</v>
      </c>
      <c r="W8282" t="s">
        <v>7116</v>
      </c>
      <c r="X8282" t="s">
        <v>168</v>
      </c>
      <c r="Y8282" t="s">
        <v>268</v>
      </c>
      <c r="Z8282" t="s">
        <v>268</v>
      </c>
      <c r="AA8282" t="s">
        <v>19</v>
      </c>
      <c r="AC8282" t="s">
        <v>14931</v>
      </c>
      <c r="AD8282">
        <v>1</v>
      </c>
      <c r="AE8282">
        <v>1</v>
      </c>
    </row>
    <row r="8283" spans="1:31">
      <c r="A8283" t="s">
        <v>14932</v>
      </c>
      <c r="B8283" s="93">
        <v>44622</v>
      </c>
      <c r="C8283" s="93">
        <v>44622</v>
      </c>
      <c r="D8283">
        <v>-3.78873139607434E-3</v>
      </c>
      <c r="E8283">
        <v>-3.78873139607434E-3</v>
      </c>
      <c r="F8283" t="s">
        <v>67</v>
      </c>
      <c r="G8283">
        <v>15107.735655737701</v>
      </c>
      <c r="H8283">
        <v>-57.239152402485203</v>
      </c>
      <c r="I8283">
        <v>-57.239152402485203</v>
      </c>
      <c r="J8283">
        <v>1</v>
      </c>
      <c r="L8283" t="s">
        <v>65</v>
      </c>
      <c r="M8283" t="s">
        <v>9061</v>
      </c>
      <c r="R8283" t="s">
        <v>13827</v>
      </c>
      <c r="T8283" t="s">
        <v>65</v>
      </c>
      <c r="V8283" t="s">
        <v>4153</v>
      </c>
      <c r="W8283" t="s">
        <v>4154</v>
      </c>
      <c r="X8283" t="s">
        <v>168</v>
      </c>
      <c r="Y8283" t="s">
        <v>268</v>
      </c>
      <c r="Z8283" t="s">
        <v>268</v>
      </c>
      <c r="AA8283" t="s">
        <v>19</v>
      </c>
      <c r="AC8283" t="s">
        <v>14933</v>
      </c>
      <c r="AD8283">
        <v>1</v>
      </c>
      <c r="AE8283">
        <v>1</v>
      </c>
    </row>
    <row r="8284" spans="1:31">
      <c r="A8284" t="s">
        <v>14934</v>
      </c>
      <c r="B8284" s="93">
        <v>44622</v>
      </c>
      <c r="C8284" s="93">
        <v>44622</v>
      </c>
      <c r="D8284">
        <v>-2.896353704310157E-3</v>
      </c>
      <c r="E8284">
        <v>-2.896353704310157E-3</v>
      </c>
      <c r="F8284" t="s">
        <v>67</v>
      </c>
      <c r="G8284">
        <v>15107.735655737701</v>
      </c>
      <c r="H8284">
        <v>-43.757346130234552</v>
      </c>
      <c r="I8284">
        <v>-43.757346130234552</v>
      </c>
      <c r="J8284">
        <v>1</v>
      </c>
      <c r="L8284" t="s">
        <v>65</v>
      </c>
      <c r="M8284" t="s">
        <v>9061</v>
      </c>
      <c r="R8284" t="s">
        <v>8556</v>
      </c>
      <c r="T8284" t="s">
        <v>65</v>
      </c>
      <c r="V8284" t="s">
        <v>8402</v>
      </c>
      <c r="W8284" t="s">
        <v>7116</v>
      </c>
      <c r="X8284" t="s">
        <v>168</v>
      </c>
      <c r="Y8284" t="s">
        <v>268</v>
      </c>
      <c r="Z8284" t="s">
        <v>268</v>
      </c>
      <c r="AA8284" t="s">
        <v>19</v>
      </c>
      <c r="AC8284" t="s">
        <v>14935</v>
      </c>
      <c r="AD8284">
        <v>1</v>
      </c>
      <c r="AE8284">
        <v>1</v>
      </c>
    </row>
    <row r="8285" spans="1:31">
      <c r="A8285" t="s">
        <v>14936</v>
      </c>
      <c r="B8285" s="93">
        <v>44622</v>
      </c>
      <c r="C8285" s="93">
        <v>44622</v>
      </c>
      <c r="D8285">
        <v>-2.6648785407284042E-3</v>
      </c>
      <c r="E8285">
        <v>-2.6648785407284042E-3</v>
      </c>
      <c r="F8285" t="s">
        <v>67</v>
      </c>
      <c r="G8285">
        <v>15107.735655737701</v>
      </c>
      <c r="H8285">
        <v>-40.260280547972769</v>
      </c>
      <c r="I8285">
        <v>-40.260280547972769</v>
      </c>
      <c r="J8285">
        <v>1</v>
      </c>
      <c r="L8285" t="s">
        <v>65</v>
      </c>
      <c r="M8285" t="s">
        <v>9061</v>
      </c>
      <c r="R8285" t="s">
        <v>8556</v>
      </c>
      <c r="T8285" t="s">
        <v>65</v>
      </c>
      <c r="V8285" t="s">
        <v>14937</v>
      </c>
      <c r="W8285" t="s">
        <v>9283</v>
      </c>
      <c r="X8285" t="s">
        <v>168</v>
      </c>
      <c r="Y8285" t="s">
        <v>268</v>
      </c>
      <c r="Z8285" t="s">
        <v>268</v>
      </c>
      <c r="AA8285" t="s">
        <v>19</v>
      </c>
      <c r="AC8285" t="s">
        <v>14938</v>
      </c>
      <c r="AD8285">
        <v>1</v>
      </c>
      <c r="AE8285">
        <v>1</v>
      </c>
    </row>
    <row r="8286" spans="1:31">
      <c r="A8286" t="s">
        <v>14939</v>
      </c>
      <c r="B8286" s="93">
        <v>44622</v>
      </c>
      <c r="C8286" s="93">
        <v>44622</v>
      </c>
      <c r="D8286">
        <v>-5.20774318561717E-3</v>
      </c>
      <c r="E8286">
        <v>-5.20774318561717E-3</v>
      </c>
      <c r="F8286" t="s">
        <v>67</v>
      </c>
      <c r="G8286">
        <v>15107.735655737701</v>
      </c>
      <c r="H8286">
        <v>-78.677207411273571</v>
      </c>
      <c r="I8286">
        <v>-78.677207411273571</v>
      </c>
      <c r="J8286">
        <v>1</v>
      </c>
      <c r="L8286" t="s">
        <v>65</v>
      </c>
      <c r="M8286" t="s">
        <v>9061</v>
      </c>
      <c r="R8286" t="s">
        <v>13827</v>
      </c>
      <c r="T8286" t="s">
        <v>65</v>
      </c>
      <c r="V8286" t="s">
        <v>4153</v>
      </c>
      <c r="W8286" t="s">
        <v>4154</v>
      </c>
      <c r="X8286" t="s">
        <v>168</v>
      </c>
      <c r="Y8286" t="s">
        <v>268</v>
      </c>
      <c r="Z8286" t="s">
        <v>268</v>
      </c>
      <c r="AA8286" t="s">
        <v>19</v>
      </c>
      <c r="AC8286" t="s">
        <v>14940</v>
      </c>
      <c r="AD8286">
        <v>1</v>
      </c>
      <c r="AE8286">
        <v>1</v>
      </c>
    </row>
    <row r="8287" spans="1:31">
      <c r="A8287" t="s">
        <v>14941</v>
      </c>
      <c r="B8287" s="93">
        <v>44622</v>
      </c>
      <c r="C8287" s="93">
        <v>44622</v>
      </c>
      <c r="D8287">
        <v>-4.4120469711712998E-3</v>
      </c>
      <c r="E8287">
        <v>-4.4120469711712998E-3</v>
      </c>
      <c r="F8287" t="s">
        <v>67</v>
      </c>
      <c r="G8287">
        <v>15107.735655737701</v>
      </c>
      <c r="H8287">
        <v>-66.656039341154184</v>
      </c>
      <c r="I8287">
        <v>-66.656039341154184</v>
      </c>
      <c r="J8287">
        <v>1</v>
      </c>
      <c r="L8287" t="s">
        <v>65</v>
      </c>
      <c r="M8287" t="s">
        <v>9061</v>
      </c>
      <c r="R8287" t="s">
        <v>13827</v>
      </c>
      <c r="T8287" t="s">
        <v>65</v>
      </c>
      <c r="V8287" t="s">
        <v>4153</v>
      </c>
      <c r="W8287" t="s">
        <v>4154</v>
      </c>
      <c r="X8287" t="s">
        <v>168</v>
      </c>
      <c r="Y8287" t="s">
        <v>268</v>
      </c>
      <c r="Z8287" t="s">
        <v>268</v>
      </c>
      <c r="AA8287" t="s">
        <v>19</v>
      </c>
      <c r="AC8287" t="s">
        <v>14942</v>
      </c>
      <c r="AD8287">
        <v>1</v>
      </c>
      <c r="AE8287">
        <v>1</v>
      </c>
    </row>
    <row r="8288" spans="1:31">
      <c r="A8288" t="s">
        <v>14943</v>
      </c>
      <c r="B8288" s="93">
        <v>44622</v>
      </c>
      <c r="C8288" s="93">
        <v>44622</v>
      </c>
      <c r="D8288">
        <v>-5.7224951161619103E-2</v>
      </c>
      <c r="E8288">
        <v>-5.7224951161619103E-2</v>
      </c>
      <c r="F8288" t="s">
        <v>67</v>
      </c>
      <c r="G8288">
        <v>15107.735655737701</v>
      </c>
      <c r="H8288">
        <v>-864.53943506224152</v>
      </c>
      <c r="I8288">
        <v>-864.53943506224152</v>
      </c>
      <c r="J8288">
        <v>1</v>
      </c>
      <c r="L8288" t="s">
        <v>65</v>
      </c>
      <c r="M8288" t="s">
        <v>9061</v>
      </c>
      <c r="R8288" t="s">
        <v>8556</v>
      </c>
      <c r="T8288" t="s">
        <v>65</v>
      </c>
      <c r="V8288" t="s">
        <v>4153</v>
      </c>
      <c r="W8288" t="s">
        <v>4154</v>
      </c>
      <c r="X8288" t="s">
        <v>168</v>
      </c>
      <c r="Y8288" t="s">
        <v>268</v>
      </c>
      <c r="Z8288" t="s">
        <v>268</v>
      </c>
      <c r="AA8288" t="s">
        <v>19</v>
      </c>
      <c r="AC8288" t="s">
        <v>14944</v>
      </c>
      <c r="AD8288">
        <v>1</v>
      </c>
      <c r="AE8288">
        <v>1</v>
      </c>
    </row>
    <row r="8289" spans="1:31">
      <c r="A8289" t="s">
        <v>14945</v>
      </c>
      <c r="B8289" s="93">
        <v>44622</v>
      </c>
      <c r="C8289" s="93">
        <v>44622</v>
      </c>
      <c r="D8289">
        <v>-4.2542595660359506E-3</v>
      </c>
      <c r="E8289">
        <v>-4.2542595660359506E-3</v>
      </c>
      <c r="F8289" t="s">
        <v>67</v>
      </c>
      <c r="G8289">
        <v>15107.735655737701</v>
      </c>
      <c r="H8289">
        <v>-64.272228934564552</v>
      </c>
      <c r="I8289">
        <v>-64.272228934564552</v>
      </c>
      <c r="J8289">
        <v>1</v>
      </c>
      <c r="L8289" t="s">
        <v>65</v>
      </c>
      <c r="M8289" t="s">
        <v>9061</v>
      </c>
      <c r="R8289" t="s">
        <v>8556</v>
      </c>
      <c r="T8289" t="s">
        <v>65</v>
      </c>
      <c r="V8289" t="s">
        <v>4153</v>
      </c>
      <c r="W8289" t="s">
        <v>4154</v>
      </c>
      <c r="X8289" t="s">
        <v>168</v>
      </c>
      <c r="Y8289" t="s">
        <v>268</v>
      </c>
      <c r="Z8289" t="s">
        <v>268</v>
      </c>
      <c r="AA8289" t="s">
        <v>19</v>
      </c>
      <c r="AC8289" t="s">
        <v>14946</v>
      </c>
      <c r="AD8289">
        <v>1</v>
      </c>
      <c r="AE8289">
        <v>1</v>
      </c>
    </row>
    <row r="8290" spans="1:31">
      <c r="A8290" t="s">
        <v>14947</v>
      </c>
      <c r="B8290" s="93">
        <v>44622</v>
      </c>
      <c r="C8290" s="93">
        <v>44622</v>
      </c>
      <c r="D8290">
        <v>-3.3247566590248488E-2</v>
      </c>
      <c r="E8290">
        <v>-3.3247566590248488E-2</v>
      </c>
      <c r="F8290" t="s">
        <v>67</v>
      </c>
      <c r="G8290">
        <v>15107.735655737701</v>
      </c>
      <c r="H8290">
        <v>-502.29544724201071</v>
      </c>
      <c r="I8290">
        <v>-502.29544724201071</v>
      </c>
      <c r="J8290">
        <v>1</v>
      </c>
      <c r="L8290" t="s">
        <v>65</v>
      </c>
      <c r="M8290" t="s">
        <v>9061</v>
      </c>
      <c r="R8290" t="s">
        <v>8556</v>
      </c>
      <c r="T8290" t="s">
        <v>65</v>
      </c>
      <c r="V8290" t="s">
        <v>4153</v>
      </c>
      <c r="W8290" t="s">
        <v>4154</v>
      </c>
      <c r="X8290" t="s">
        <v>168</v>
      </c>
      <c r="Y8290" t="s">
        <v>268</v>
      </c>
      <c r="Z8290" t="s">
        <v>268</v>
      </c>
      <c r="AA8290" t="s">
        <v>19</v>
      </c>
      <c r="AC8290" t="s">
        <v>14948</v>
      </c>
      <c r="AD8290">
        <v>1</v>
      </c>
      <c r="AE8290">
        <v>1</v>
      </c>
    </row>
    <row r="8291" spans="1:31">
      <c r="A8291" t="s">
        <v>14949</v>
      </c>
      <c r="B8291" s="93">
        <v>44622</v>
      </c>
      <c r="C8291" s="93">
        <v>44622</v>
      </c>
      <c r="D8291">
        <v>5.5E-2</v>
      </c>
      <c r="E8291">
        <v>5.5E-2</v>
      </c>
      <c r="F8291" t="s">
        <v>67</v>
      </c>
      <c r="G8291">
        <v>15107.735655737701</v>
      </c>
      <c r="H8291">
        <v>830.9254610655737</v>
      </c>
      <c r="I8291">
        <v>830.9254610655737</v>
      </c>
      <c r="J8291">
        <v>1</v>
      </c>
      <c r="M8291" t="s">
        <v>65</v>
      </c>
      <c r="R8291" t="s">
        <v>12833</v>
      </c>
      <c r="T8291" t="s">
        <v>65</v>
      </c>
      <c r="V8291" t="s">
        <v>9991</v>
      </c>
      <c r="W8291" t="s">
        <v>9991</v>
      </c>
      <c r="X8291" t="s">
        <v>1132</v>
      </c>
      <c r="Y8291" t="s">
        <v>1133</v>
      </c>
      <c r="Z8291" t="s">
        <v>1133</v>
      </c>
      <c r="AA8291" t="s">
        <v>30</v>
      </c>
      <c r="AC8291" t="s">
        <v>14950</v>
      </c>
      <c r="AD8291">
        <v>1</v>
      </c>
      <c r="AE8291">
        <v>1</v>
      </c>
    </row>
    <row r="8292" spans="1:31">
      <c r="A8292" t="s">
        <v>14951</v>
      </c>
      <c r="B8292" s="93">
        <v>44622</v>
      </c>
      <c r="C8292" s="93">
        <v>44622</v>
      </c>
      <c r="D8292">
        <v>2.8263471550000001</v>
      </c>
      <c r="E8292">
        <v>2.8263471550000001</v>
      </c>
      <c r="F8292" t="s">
        <v>67</v>
      </c>
      <c r="G8292">
        <v>15107.735655737701</v>
      </c>
      <c r="H8292">
        <v>42699.705689086317</v>
      </c>
      <c r="I8292">
        <v>42699.705689086317</v>
      </c>
      <c r="J8292">
        <v>1</v>
      </c>
      <c r="L8292" t="s">
        <v>13251</v>
      </c>
      <c r="M8292" t="s">
        <v>65</v>
      </c>
      <c r="R8292" t="s">
        <v>12833</v>
      </c>
      <c r="T8292" t="s">
        <v>65</v>
      </c>
      <c r="V8292" t="s">
        <v>9991</v>
      </c>
      <c r="W8292" t="s">
        <v>9991</v>
      </c>
      <c r="X8292" t="s">
        <v>1132</v>
      </c>
      <c r="Y8292" t="s">
        <v>1133</v>
      </c>
      <c r="Z8292" t="s">
        <v>1133</v>
      </c>
      <c r="AA8292" t="s">
        <v>30</v>
      </c>
      <c r="AC8292" t="s">
        <v>14952</v>
      </c>
      <c r="AD8292">
        <v>1</v>
      </c>
      <c r="AE8292">
        <v>1</v>
      </c>
    </row>
    <row r="8293" spans="1:31">
      <c r="A8293" t="s">
        <v>14953</v>
      </c>
      <c r="B8293" s="93">
        <v>44622</v>
      </c>
      <c r="C8293" s="93">
        <v>44622</v>
      </c>
      <c r="D8293">
        <v>-6.0945935547354002E-2</v>
      </c>
      <c r="E8293">
        <v>-6.0945935547354002E-2</v>
      </c>
      <c r="F8293" t="s">
        <v>67</v>
      </c>
      <c r="G8293">
        <v>15107.735655737701</v>
      </c>
      <c r="H8293">
        <v>-920.75508354105193</v>
      </c>
      <c r="I8293">
        <v>-920.75508354105193</v>
      </c>
      <c r="J8293">
        <v>1</v>
      </c>
      <c r="L8293" t="s">
        <v>65</v>
      </c>
      <c r="R8293" t="s">
        <v>14954</v>
      </c>
      <c r="T8293" t="s">
        <v>65</v>
      </c>
      <c r="V8293" t="s">
        <v>12999</v>
      </c>
      <c r="W8293" t="s">
        <v>25</v>
      </c>
      <c r="X8293" t="s">
        <v>199</v>
      </c>
      <c r="Y8293" t="s">
        <v>199</v>
      </c>
      <c r="Z8293" t="s">
        <v>199</v>
      </c>
      <c r="AA8293" t="s">
        <v>28</v>
      </c>
      <c r="AC8293" t="s">
        <v>14955</v>
      </c>
      <c r="AD8293">
        <v>1</v>
      </c>
      <c r="AE8293">
        <v>1</v>
      </c>
    </row>
    <row r="8294" spans="1:31">
      <c r="A8294" t="s">
        <v>14956</v>
      </c>
      <c r="B8294" s="93">
        <v>44620</v>
      </c>
      <c r="C8294" s="93">
        <v>44620</v>
      </c>
      <c r="D8294">
        <v>-6.5231500272653819E-3</v>
      </c>
      <c r="E8294">
        <v>-6.5231500272653819E-3</v>
      </c>
      <c r="F8294" t="s">
        <v>67</v>
      </c>
      <c r="G8294">
        <v>15050.773195876291</v>
      </c>
      <c r="H8294">
        <v>-98.178451583045486</v>
      </c>
      <c r="I8294">
        <v>-98.178451583045486</v>
      </c>
      <c r="J8294">
        <v>1</v>
      </c>
      <c r="L8294" t="s">
        <v>65</v>
      </c>
      <c r="M8294" t="s">
        <v>9061</v>
      </c>
      <c r="R8294" t="s">
        <v>14957</v>
      </c>
      <c r="T8294" t="s">
        <v>65</v>
      </c>
      <c r="V8294" t="s">
        <v>4153</v>
      </c>
      <c r="W8294" t="s">
        <v>4154</v>
      </c>
      <c r="X8294" t="s">
        <v>168</v>
      </c>
      <c r="Y8294" t="s">
        <v>268</v>
      </c>
      <c r="Z8294" t="s">
        <v>268</v>
      </c>
      <c r="AA8294" t="s">
        <v>19</v>
      </c>
      <c r="AC8294" t="s">
        <v>14958</v>
      </c>
      <c r="AD8294">
        <v>1</v>
      </c>
      <c r="AE8294">
        <v>1</v>
      </c>
    </row>
    <row r="8295" spans="1:31">
      <c r="A8295" t="s">
        <v>14959</v>
      </c>
      <c r="B8295" s="93">
        <v>44620</v>
      </c>
      <c r="C8295" s="93">
        <v>44620</v>
      </c>
      <c r="D8295">
        <v>0.71592710000000004</v>
      </c>
      <c r="E8295">
        <v>0.71592710000000004</v>
      </c>
      <c r="F8295" t="s">
        <v>67</v>
      </c>
      <c r="G8295">
        <v>15050.773195876291</v>
      </c>
      <c r="H8295">
        <v>10775.256406881441</v>
      </c>
      <c r="I8295">
        <v>10775.256406881441</v>
      </c>
      <c r="J8295">
        <v>1</v>
      </c>
      <c r="L8295" t="s">
        <v>14960</v>
      </c>
      <c r="M8295" t="s">
        <v>65</v>
      </c>
      <c r="R8295" t="s">
        <v>14961</v>
      </c>
      <c r="T8295" t="s">
        <v>65</v>
      </c>
      <c r="V8295" t="s">
        <v>2279</v>
      </c>
      <c r="W8295" t="s">
        <v>1814</v>
      </c>
      <c r="X8295" t="s">
        <v>1815</v>
      </c>
      <c r="Y8295" t="s">
        <v>1816</v>
      </c>
      <c r="Z8295" t="s">
        <v>1816</v>
      </c>
      <c r="AA8295" t="s">
        <v>22</v>
      </c>
      <c r="AC8295" t="s">
        <v>14962</v>
      </c>
      <c r="AD8295">
        <v>1</v>
      </c>
      <c r="AE8295">
        <v>1</v>
      </c>
    </row>
    <row r="8296" spans="1:31">
      <c r="A8296" t="s">
        <v>14963</v>
      </c>
      <c r="B8296" s="93">
        <v>44620</v>
      </c>
      <c r="C8296" s="93">
        <v>44620</v>
      </c>
      <c r="D8296">
        <v>-1.179120223063922E-2</v>
      </c>
      <c r="E8296">
        <v>-1.179120223063922E-2</v>
      </c>
      <c r="F8296" t="s">
        <v>67</v>
      </c>
      <c r="G8296">
        <v>15050.773195876291</v>
      </c>
      <c r="H8296">
        <v>-177.46671048006141</v>
      </c>
      <c r="I8296">
        <v>-177.46671048006141</v>
      </c>
      <c r="J8296">
        <v>1</v>
      </c>
      <c r="L8296" t="s">
        <v>65</v>
      </c>
      <c r="M8296" t="s">
        <v>9061</v>
      </c>
      <c r="R8296" t="s">
        <v>14964</v>
      </c>
      <c r="T8296" t="s">
        <v>65</v>
      </c>
      <c r="V8296" t="s">
        <v>4153</v>
      </c>
      <c r="W8296" t="s">
        <v>4154</v>
      </c>
      <c r="X8296" t="s">
        <v>168</v>
      </c>
      <c r="Y8296" t="s">
        <v>268</v>
      </c>
      <c r="Z8296" t="s">
        <v>268</v>
      </c>
      <c r="AA8296" t="s">
        <v>19</v>
      </c>
      <c r="AC8296" t="s">
        <v>14965</v>
      </c>
      <c r="AD8296">
        <v>1</v>
      </c>
      <c r="AE8296">
        <v>1</v>
      </c>
    </row>
    <row r="8297" spans="1:31">
      <c r="A8297" t="s">
        <v>14966</v>
      </c>
      <c r="B8297" s="93">
        <v>44619</v>
      </c>
      <c r="C8297" s="93">
        <v>44619</v>
      </c>
      <c r="D8297">
        <v>-1.1010831474869249E-3</v>
      </c>
      <c r="E8297">
        <v>-1.1010831474869249E-3</v>
      </c>
      <c r="F8297" t="s">
        <v>67</v>
      </c>
      <c r="G8297">
        <v>13624.778761061951</v>
      </c>
      <c r="H8297">
        <v>-15.002014282043101</v>
      </c>
      <c r="I8297">
        <v>-15.002014282043101</v>
      </c>
      <c r="J8297">
        <v>1</v>
      </c>
      <c r="L8297" t="s">
        <v>65</v>
      </c>
      <c r="M8297" t="s">
        <v>9061</v>
      </c>
      <c r="R8297" t="s">
        <v>8556</v>
      </c>
      <c r="T8297" t="s">
        <v>65</v>
      </c>
      <c r="V8297" t="s">
        <v>8402</v>
      </c>
      <c r="W8297" t="s">
        <v>7116</v>
      </c>
      <c r="X8297" t="s">
        <v>168</v>
      </c>
      <c r="Y8297" t="s">
        <v>268</v>
      </c>
      <c r="Z8297" t="s">
        <v>268</v>
      </c>
      <c r="AA8297" t="s">
        <v>19</v>
      </c>
      <c r="AC8297" t="s">
        <v>14967</v>
      </c>
      <c r="AD8297">
        <v>1</v>
      </c>
      <c r="AE8297">
        <v>1</v>
      </c>
    </row>
    <row r="8298" spans="1:31">
      <c r="A8298" t="s">
        <v>14968</v>
      </c>
      <c r="B8298" s="93">
        <v>44618</v>
      </c>
      <c r="C8298" s="93">
        <v>44618</v>
      </c>
      <c r="D8298">
        <v>-7.9896848404888805E-4</v>
      </c>
      <c r="E8298">
        <v>-7.9896848404888805E-4</v>
      </c>
      <c r="F8298" t="s">
        <v>67</v>
      </c>
      <c r="G8298">
        <v>14443.220779220779</v>
      </c>
      <c r="H8298">
        <v>-11.53967821075743</v>
      </c>
      <c r="I8298">
        <v>-11.53967821075743</v>
      </c>
      <c r="J8298">
        <v>1</v>
      </c>
      <c r="L8298" t="s">
        <v>65</v>
      </c>
      <c r="M8298" t="s">
        <v>9061</v>
      </c>
      <c r="R8298" t="s">
        <v>8556</v>
      </c>
      <c r="T8298" t="s">
        <v>65</v>
      </c>
      <c r="V8298" t="s">
        <v>8402</v>
      </c>
      <c r="W8298" t="s">
        <v>7116</v>
      </c>
      <c r="X8298" t="s">
        <v>168</v>
      </c>
      <c r="Y8298" t="s">
        <v>268</v>
      </c>
      <c r="Z8298" t="s">
        <v>268</v>
      </c>
      <c r="AA8298" t="s">
        <v>19</v>
      </c>
      <c r="AC8298" t="s">
        <v>14969</v>
      </c>
      <c r="AD8298">
        <v>1</v>
      </c>
      <c r="AE8298">
        <v>1</v>
      </c>
    </row>
    <row r="8299" spans="1:31">
      <c r="A8299" t="s">
        <v>14970</v>
      </c>
      <c r="B8299" s="93">
        <v>44618</v>
      </c>
      <c r="C8299" s="93">
        <v>44618</v>
      </c>
      <c r="D8299">
        <v>-1.41882346648447E-3</v>
      </c>
      <c r="E8299">
        <v>-1.41882346648447E-3</v>
      </c>
      <c r="F8299" t="s">
        <v>67</v>
      </c>
      <c r="G8299">
        <v>14443.220779220779</v>
      </c>
      <c r="H8299">
        <v>-20.49238057317455</v>
      </c>
      <c r="I8299">
        <v>-20.49238057317455</v>
      </c>
      <c r="J8299">
        <v>1</v>
      </c>
      <c r="L8299" t="s">
        <v>65</v>
      </c>
      <c r="M8299" t="s">
        <v>9061</v>
      </c>
      <c r="R8299" t="s">
        <v>8556</v>
      </c>
      <c r="T8299" t="s">
        <v>65</v>
      </c>
      <c r="V8299" t="s">
        <v>8402</v>
      </c>
      <c r="W8299" t="s">
        <v>7116</v>
      </c>
      <c r="X8299" t="s">
        <v>168</v>
      </c>
      <c r="Y8299" t="s">
        <v>268</v>
      </c>
      <c r="Z8299" t="s">
        <v>268</v>
      </c>
      <c r="AA8299" t="s">
        <v>19</v>
      </c>
      <c r="AC8299" t="s">
        <v>14971</v>
      </c>
      <c r="AD8299">
        <v>1</v>
      </c>
      <c r="AE8299">
        <v>1</v>
      </c>
    </row>
    <row r="8300" spans="1:31">
      <c r="A8300" t="s">
        <v>14972</v>
      </c>
      <c r="B8300" s="93">
        <v>44618</v>
      </c>
      <c r="C8300" s="93">
        <v>44618</v>
      </c>
      <c r="D8300">
        <v>-6.4820293945577995E-4</v>
      </c>
      <c r="E8300">
        <v>-6.4820293945577995E-4</v>
      </c>
      <c r="F8300" t="s">
        <v>67</v>
      </c>
      <c r="G8300">
        <v>14443.220779220779</v>
      </c>
      <c r="H8300">
        <v>-9.3621381642997097</v>
      </c>
      <c r="I8300">
        <v>-9.3621381642997097</v>
      </c>
      <c r="J8300">
        <v>1</v>
      </c>
      <c r="L8300" t="s">
        <v>65</v>
      </c>
      <c r="M8300" t="s">
        <v>9061</v>
      </c>
      <c r="R8300" t="s">
        <v>8556</v>
      </c>
      <c r="T8300" t="s">
        <v>65</v>
      </c>
      <c r="V8300" t="s">
        <v>8402</v>
      </c>
      <c r="W8300" t="s">
        <v>7116</v>
      </c>
      <c r="X8300" t="s">
        <v>168</v>
      </c>
      <c r="Y8300" t="s">
        <v>268</v>
      </c>
      <c r="Z8300" t="s">
        <v>268</v>
      </c>
      <c r="AA8300" t="s">
        <v>19</v>
      </c>
      <c r="AC8300" t="s">
        <v>14973</v>
      </c>
      <c r="AD8300">
        <v>1</v>
      </c>
      <c r="AE8300">
        <v>1</v>
      </c>
    </row>
    <row r="8301" spans="1:31">
      <c r="A8301" t="s">
        <v>14974</v>
      </c>
      <c r="B8301" s="93">
        <v>44618</v>
      </c>
      <c r="C8301" s="93">
        <v>44618</v>
      </c>
      <c r="D8301">
        <v>-1.319386643184324E-3</v>
      </c>
      <c r="E8301">
        <v>-1.319386643184324E-3</v>
      </c>
      <c r="F8301" t="s">
        <v>67</v>
      </c>
      <c r="G8301">
        <v>14443.220779220779</v>
      </c>
      <c r="H8301">
        <v>-19.056192580666181</v>
      </c>
      <c r="I8301">
        <v>-19.056192580666181</v>
      </c>
      <c r="J8301">
        <v>1</v>
      </c>
      <c r="L8301" t="s">
        <v>65</v>
      </c>
      <c r="M8301" t="s">
        <v>9061</v>
      </c>
      <c r="R8301" t="s">
        <v>8556</v>
      </c>
      <c r="T8301" t="s">
        <v>65</v>
      </c>
      <c r="V8301" t="s">
        <v>8402</v>
      </c>
      <c r="W8301" t="s">
        <v>7116</v>
      </c>
      <c r="X8301" t="s">
        <v>168</v>
      </c>
      <c r="Y8301" t="s">
        <v>268</v>
      </c>
      <c r="Z8301" t="s">
        <v>268</v>
      </c>
      <c r="AA8301" t="s">
        <v>19</v>
      </c>
      <c r="AC8301" t="s">
        <v>14975</v>
      </c>
      <c r="AD8301">
        <v>1</v>
      </c>
      <c r="AE8301">
        <v>1</v>
      </c>
    </row>
    <row r="8302" spans="1:31">
      <c r="A8302" t="s">
        <v>14976</v>
      </c>
      <c r="B8302" s="93">
        <v>44618</v>
      </c>
      <c r="C8302" s="93">
        <v>44618</v>
      </c>
      <c r="D8302">
        <v>-1.1262949623021129E-3</v>
      </c>
      <c r="E8302">
        <v>-1.1262949623021129E-3</v>
      </c>
      <c r="F8302" t="s">
        <v>67</v>
      </c>
      <c r="G8302">
        <v>14443.220779220779</v>
      </c>
      <c r="H8302">
        <v>-16.26732680305356</v>
      </c>
      <c r="I8302">
        <v>-16.26732680305356</v>
      </c>
      <c r="J8302">
        <v>1</v>
      </c>
      <c r="L8302" t="s">
        <v>65</v>
      </c>
      <c r="M8302" t="s">
        <v>9061</v>
      </c>
      <c r="R8302" t="s">
        <v>8556</v>
      </c>
      <c r="T8302" t="s">
        <v>65</v>
      </c>
      <c r="V8302" t="s">
        <v>8402</v>
      </c>
      <c r="W8302" t="s">
        <v>7116</v>
      </c>
      <c r="X8302" t="s">
        <v>168</v>
      </c>
      <c r="Y8302" t="s">
        <v>268</v>
      </c>
      <c r="Z8302" t="s">
        <v>268</v>
      </c>
      <c r="AA8302" t="s">
        <v>19</v>
      </c>
      <c r="AC8302" t="s">
        <v>14977</v>
      </c>
      <c r="AD8302">
        <v>1</v>
      </c>
      <c r="AE8302">
        <v>1</v>
      </c>
    </row>
    <row r="8303" spans="1:31">
      <c r="A8303" t="s">
        <v>14978</v>
      </c>
      <c r="B8303" s="93">
        <v>44618</v>
      </c>
      <c r="C8303" s="93">
        <v>44618</v>
      </c>
      <c r="D8303">
        <v>-1.3148788952645641E-3</v>
      </c>
      <c r="E8303">
        <v>-1.3148788952645641E-3</v>
      </c>
      <c r="F8303" t="s">
        <v>67</v>
      </c>
      <c r="G8303">
        <v>14443.220779220779</v>
      </c>
      <c r="H8303">
        <v>-18.991086182244011</v>
      </c>
      <c r="I8303">
        <v>-18.991086182244011</v>
      </c>
      <c r="J8303">
        <v>1</v>
      </c>
      <c r="L8303" t="s">
        <v>65</v>
      </c>
      <c r="M8303" t="s">
        <v>9061</v>
      </c>
      <c r="R8303" t="s">
        <v>8556</v>
      </c>
      <c r="T8303" t="s">
        <v>65</v>
      </c>
      <c r="V8303" t="s">
        <v>8402</v>
      </c>
      <c r="W8303" t="s">
        <v>7116</v>
      </c>
      <c r="X8303" t="s">
        <v>168</v>
      </c>
      <c r="Y8303" t="s">
        <v>268</v>
      </c>
      <c r="Z8303" t="s">
        <v>268</v>
      </c>
      <c r="AA8303" t="s">
        <v>19</v>
      </c>
      <c r="AC8303" t="s">
        <v>14979</v>
      </c>
      <c r="AD8303">
        <v>1</v>
      </c>
      <c r="AE8303">
        <v>1</v>
      </c>
    </row>
    <row r="8304" spans="1:31">
      <c r="A8304" t="s">
        <v>14980</v>
      </c>
      <c r="B8304" s="93">
        <v>44618</v>
      </c>
      <c r="C8304" s="93">
        <v>44618</v>
      </c>
      <c r="D8304">
        <v>-0.1126906233166185</v>
      </c>
      <c r="E8304">
        <v>-0.1126906233166185</v>
      </c>
      <c r="F8304" t="s">
        <v>67</v>
      </c>
      <c r="G8304">
        <v>14443.220779220779</v>
      </c>
      <c r="H8304">
        <v>-1627.615552309926</v>
      </c>
      <c r="I8304">
        <v>-1627.615552309926</v>
      </c>
      <c r="J8304">
        <v>1</v>
      </c>
      <c r="L8304" t="s">
        <v>65</v>
      </c>
      <c r="M8304" t="s">
        <v>9061</v>
      </c>
      <c r="R8304" t="s">
        <v>8556</v>
      </c>
      <c r="T8304" t="s">
        <v>65</v>
      </c>
      <c r="V8304" t="s">
        <v>4153</v>
      </c>
      <c r="W8304" t="s">
        <v>4154</v>
      </c>
      <c r="X8304" t="s">
        <v>168</v>
      </c>
      <c r="Y8304" t="s">
        <v>268</v>
      </c>
      <c r="Z8304" t="s">
        <v>268</v>
      </c>
      <c r="AA8304" t="s">
        <v>19</v>
      </c>
      <c r="AC8304" t="s">
        <v>14981</v>
      </c>
      <c r="AD8304">
        <v>1</v>
      </c>
      <c r="AE8304">
        <v>1</v>
      </c>
    </row>
    <row r="8305" spans="1:31">
      <c r="A8305" t="s">
        <v>14982</v>
      </c>
      <c r="B8305" s="93">
        <v>44617</v>
      </c>
      <c r="C8305" s="93">
        <v>44617</v>
      </c>
      <c r="D8305">
        <v>-1.9055431892661481E-3</v>
      </c>
      <c r="E8305">
        <v>-1.9055431892661481E-3</v>
      </c>
      <c r="F8305" t="s">
        <v>67</v>
      </c>
      <c r="G8305">
        <v>14376.94704049844</v>
      </c>
      <c r="H8305">
        <v>-27.395893515461911</v>
      </c>
      <c r="I8305">
        <v>-27.395893515461911</v>
      </c>
      <c r="J8305">
        <v>1</v>
      </c>
      <c r="L8305" t="s">
        <v>65</v>
      </c>
      <c r="M8305" t="s">
        <v>9061</v>
      </c>
      <c r="R8305" t="s">
        <v>8556</v>
      </c>
      <c r="T8305" t="s">
        <v>65</v>
      </c>
      <c r="V8305" t="s">
        <v>8402</v>
      </c>
      <c r="W8305" t="s">
        <v>7116</v>
      </c>
      <c r="X8305" t="s">
        <v>168</v>
      </c>
      <c r="Y8305" t="s">
        <v>268</v>
      </c>
      <c r="Z8305" t="s">
        <v>268</v>
      </c>
      <c r="AA8305" t="s">
        <v>19</v>
      </c>
      <c r="AC8305" t="s">
        <v>14983</v>
      </c>
      <c r="AD8305">
        <v>1</v>
      </c>
      <c r="AE8305">
        <v>1</v>
      </c>
    </row>
    <row r="8306" spans="1:31">
      <c r="A8306" t="s">
        <v>14984</v>
      </c>
      <c r="B8306" s="93">
        <v>44617</v>
      </c>
      <c r="C8306" s="93">
        <v>44617</v>
      </c>
      <c r="D8306">
        <v>-3.6547357476710641E-3</v>
      </c>
      <c r="E8306">
        <v>-3.6547357476710641E-3</v>
      </c>
      <c r="F8306" t="s">
        <v>67</v>
      </c>
      <c r="G8306">
        <v>14376.94704049844</v>
      </c>
      <c r="H8306">
        <v>-52.543942291283372</v>
      </c>
      <c r="I8306">
        <v>-52.543942291283372</v>
      </c>
      <c r="J8306">
        <v>1</v>
      </c>
      <c r="L8306" t="s">
        <v>65</v>
      </c>
      <c r="M8306" t="s">
        <v>9061</v>
      </c>
      <c r="R8306" t="s">
        <v>8556</v>
      </c>
      <c r="T8306" t="s">
        <v>65</v>
      </c>
      <c r="V8306" t="s">
        <v>13091</v>
      </c>
      <c r="W8306" t="s">
        <v>13091</v>
      </c>
      <c r="X8306" t="s">
        <v>1132</v>
      </c>
      <c r="Y8306" t="s">
        <v>1133</v>
      </c>
      <c r="Z8306" t="s">
        <v>1133</v>
      </c>
      <c r="AA8306" t="s">
        <v>30</v>
      </c>
      <c r="AC8306" t="s">
        <v>14985</v>
      </c>
      <c r="AD8306">
        <v>1</v>
      </c>
      <c r="AE8306">
        <v>1</v>
      </c>
    </row>
    <row r="8307" spans="1:31">
      <c r="A8307" t="s">
        <v>14986</v>
      </c>
      <c r="B8307" s="93">
        <v>44617</v>
      </c>
      <c r="C8307" s="93">
        <v>44617</v>
      </c>
      <c r="D8307">
        <v>-2.9410564588454001E-3</v>
      </c>
      <c r="E8307">
        <v>-2.9410564588454001E-3</v>
      </c>
      <c r="F8307" t="s">
        <v>67</v>
      </c>
      <c r="G8307">
        <v>14376.94704049844</v>
      </c>
      <c r="H8307">
        <v>-42.283412951936199</v>
      </c>
      <c r="I8307">
        <v>-42.283412951936199</v>
      </c>
      <c r="J8307">
        <v>1</v>
      </c>
      <c r="L8307" t="s">
        <v>65</v>
      </c>
      <c r="M8307" t="s">
        <v>9061</v>
      </c>
      <c r="R8307" t="s">
        <v>8556</v>
      </c>
      <c r="T8307" t="s">
        <v>65</v>
      </c>
      <c r="V8307" t="s">
        <v>8402</v>
      </c>
      <c r="W8307" t="s">
        <v>7116</v>
      </c>
      <c r="X8307" t="s">
        <v>168</v>
      </c>
      <c r="Y8307" t="s">
        <v>268</v>
      </c>
      <c r="Z8307" t="s">
        <v>268</v>
      </c>
      <c r="AA8307" t="s">
        <v>19</v>
      </c>
      <c r="AC8307" t="s">
        <v>14987</v>
      </c>
      <c r="AD8307">
        <v>1</v>
      </c>
      <c r="AE8307">
        <v>1</v>
      </c>
    </row>
    <row r="8308" spans="1:31">
      <c r="A8308" t="s">
        <v>14988</v>
      </c>
      <c r="B8308" s="93">
        <v>44617</v>
      </c>
      <c r="C8308" s="93">
        <v>44617</v>
      </c>
      <c r="D8308">
        <v>-1.8009604890275601E-3</v>
      </c>
      <c r="E8308">
        <v>-1.8009604890275601E-3</v>
      </c>
      <c r="F8308" t="s">
        <v>67</v>
      </c>
      <c r="G8308">
        <v>14376.94704049844</v>
      </c>
      <c r="H8308">
        <v>-25.892313572779411</v>
      </c>
      <c r="I8308">
        <v>-25.892313572779411</v>
      </c>
      <c r="J8308">
        <v>1</v>
      </c>
      <c r="L8308" t="s">
        <v>65</v>
      </c>
      <c r="M8308" t="s">
        <v>9061</v>
      </c>
      <c r="R8308" t="s">
        <v>8556</v>
      </c>
      <c r="T8308" t="s">
        <v>65</v>
      </c>
      <c r="V8308" t="s">
        <v>8402</v>
      </c>
      <c r="W8308" t="s">
        <v>7116</v>
      </c>
      <c r="X8308" t="s">
        <v>168</v>
      </c>
      <c r="Y8308" t="s">
        <v>268</v>
      </c>
      <c r="Z8308" t="s">
        <v>268</v>
      </c>
      <c r="AA8308" t="s">
        <v>19</v>
      </c>
      <c r="AC8308" t="s">
        <v>14989</v>
      </c>
      <c r="AD8308">
        <v>1</v>
      </c>
      <c r="AE8308">
        <v>1</v>
      </c>
    </row>
    <row r="8309" spans="1:31">
      <c r="A8309" t="s">
        <v>14990</v>
      </c>
      <c r="B8309" s="93">
        <v>44617</v>
      </c>
      <c r="C8309" s="93">
        <v>44617</v>
      </c>
      <c r="D8309">
        <v>-1.6953139398248999E-2</v>
      </c>
      <c r="E8309">
        <v>-1.6953139398248999E-2</v>
      </c>
      <c r="F8309" t="s">
        <v>67</v>
      </c>
      <c r="G8309">
        <v>14376.94704049844</v>
      </c>
      <c r="H8309">
        <v>-243.73438729881349</v>
      </c>
      <c r="I8309">
        <v>-243.73438729881349</v>
      </c>
      <c r="J8309">
        <v>1</v>
      </c>
      <c r="L8309" t="s">
        <v>62</v>
      </c>
      <c r="M8309" t="s">
        <v>8828</v>
      </c>
      <c r="R8309" t="s">
        <v>8556</v>
      </c>
      <c r="T8309" t="s">
        <v>62</v>
      </c>
      <c r="V8309" t="s">
        <v>1461</v>
      </c>
      <c r="W8309" t="s">
        <v>1461</v>
      </c>
      <c r="X8309" t="s">
        <v>1377</v>
      </c>
      <c r="Y8309" t="s">
        <v>1377</v>
      </c>
      <c r="Z8309" t="s">
        <v>1377</v>
      </c>
      <c r="AA8309" t="s">
        <v>29</v>
      </c>
      <c r="AC8309" t="s">
        <v>14991</v>
      </c>
      <c r="AD8309">
        <v>1</v>
      </c>
      <c r="AE8309">
        <v>1</v>
      </c>
    </row>
    <row r="8310" spans="1:31">
      <c r="A8310" t="s">
        <v>14992</v>
      </c>
      <c r="B8310" s="93">
        <v>44617</v>
      </c>
      <c r="C8310" s="93">
        <v>44617</v>
      </c>
      <c r="D8310">
        <v>6.8999999999999999E-3</v>
      </c>
      <c r="E8310">
        <v>6.8999999999999999E-3</v>
      </c>
      <c r="F8310" t="s">
        <v>67</v>
      </c>
      <c r="G8310">
        <v>14376.94704049844</v>
      </c>
      <c r="H8310">
        <v>99.200934579439263</v>
      </c>
      <c r="I8310">
        <v>99.200934579439263</v>
      </c>
      <c r="J8310">
        <v>1</v>
      </c>
      <c r="L8310" t="s">
        <v>9061</v>
      </c>
      <c r="M8310" t="s">
        <v>65</v>
      </c>
      <c r="R8310" t="s">
        <v>8556</v>
      </c>
      <c r="T8310" t="s">
        <v>65</v>
      </c>
      <c r="V8310" t="s">
        <v>13091</v>
      </c>
      <c r="W8310" t="s">
        <v>13091</v>
      </c>
      <c r="X8310" t="s">
        <v>1132</v>
      </c>
      <c r="Y8310" t="s">
        <v>1133</v>
      </c>
      <c r="Z8310" t="s">
        <v>1133</v>
      </c>
      <c r="AA8310" t="s">
        <v>30</v>
      </c>
      <c r="AC8310" t="s">
        <v>14985</v>
      </c>
      <c r="AD8310">
        <v>1</v>
      </c>
      <c r="AE8310">
        <v>1</v>
      </c>
    </row>
    <row r="8311" spans="1:31">
      <c r="A8311" t="s">
        <v>14993</v>
      </c>
      <c r="B8311" s="93">
        <v>44617</v>
      </c>
      <c r="C8311" s="93">
        <v>44617</v>
      </c>
      <c r="D8311">
        <v>1.035E-2</v>
      </c>
      <c r="E8311">
        <v>1.035E-2</v>
      </c>
      <c r="F8311" t="s">
        <v>67</v>
      </c>
      <c r="G8311">
        <v>14376.94704049844</v>
      </c>
      <c r="H8311">
        <v>148.80140186915889</v>
      </c>
      <c r="I8311">
        <v>148.80140186915889</v>
      </c>
      <c r="J8311">
        <v>1</v>
      </c>
      <c r="L8311" t="s">
        <v>9061</v>
      </c>
      <c r="M8311" t="s">
        <v>78</v>
      </c>
      <c r="R8311" t="s">
        <v>8556</v>
      </c>
      <c r="T8311" t="s">
        <v>78</v>
      </c>
      <c r="V8311" t="s">
        <v>13091</v>
      </c>
      <c r="W8311" t="s">
        <v>13091</v>
      </c>
      <c r="X8311" t="s">
        <v>1132</v>
      </c>
      <c r="Y8311" t="s">
        <v>1133</v>
      </c>
      <c r="Z8311" t="s">
        <v>1133</v>
      </c>
      <c r="AA8311" t="s">
        <v>30</v>
      </c>
      <c r="AC8311" t="s">
        <v>14985</v>
      </c>
      <c r="AD8311">
        <v>1</v>
      </c>
      <c r="AE8311">
        <v>1</v>
      </c>
    </row>
    <row r="8312" spans="1:31">
      <c r="A8312" t="s">
        <v>14994</v>
      </c>
      <c r="B8312" s="93">
        <v>44617</v>
      </c>
      <c r="C8312" s="93">
        <v>44617</v>
      </c>
      <c r="D8312">
        <v>-1.7213122690780799E-3</v>
      </c>
      <c r="E8312">
        <v>-1.7213122690780799E-3</v>
      </c>
      <c r="F8312" t="s">
        <v>67</v>
      </c>
      <c r="G8312">
        <v>14376.94704049844</v>
      </c>
      <c r="H8312">
        <v>-24.74721533269577</v>
      </c>
      <c r="I8312">
        <v>-24.74721533269577</v>
      </c>
      <c r="J8312">
        <v>1</v>
      </c>
      <c r="L8312" t="s">
        <v>65</v>
      </c>
      <c r="M8312" t="s">
        <v>9061</v>
      </c>
      <c r="R8312" t="s">
        <v>8556</v>
      </c>
      <c r="T8312" t="s">
        <v>65</v>
      </c>
      <c r="V8312" t="s">
        <v>8402</v>
      </c>
      <c r="W8312" t="s">
        <v>7116</v>
      </c>
      <c r="X8312" t="s">
        <v>168</v>
      </c>
      <c r="Y8312" t="s">
        <v>268</v>
      </c>
      <c r="Z8312" t="s">
        <v>268</v>
      </c>
      <c r="AA8312" t="s">
        <v>19</v>
      </c>
      <c r="AC8312" t="s">
        <v>14995</v>
      </c>
      <c r="AD8312">
        <v>1</v>
      </c>
      <c r="AE8312">
        <v>1</v>
      </c>
    </row>
    <row r="8313" spans="1:31">
      <c r="A8313" t="s">
        <v>14996</v>
      </c>
      <c r="B8313" s="93">
        <v>44617</v>
      </c>
      <c r="C8313" s="93">
        <v>44617</v>
      </c>
      <c r="D8313">
        <v>-2.41377352405332E-3</v>
      </c>
      <c r="E8313">
        <v>-2.41377352405332E-3</v>
      </c>
      <c r="F8313" t="s">
        <v>67</v>
      </c>
      <c r="G8313">
        <v>14376.94704049844</v>
      </c>
      <c r="H8313">
        <v>-34.702694123071879</v>
      </c>
      <c r="I8313">
        <v>-34.702694123071879</v>
      </c>
      <c r="J8313">
        <v>1</v>
      </c>
      <c r="L8313" t="s">
        <v>65</v>
      </c>
      <c r="M8313" t="s">
        <v>9061</v>
      </c>
      <c r="R8313" t="s">
        <v>8556</v>
      </c>
      <c r="T8313" t="s">
        <v>65</v>
      </c>
      <c r="V8313" t="s">
        <v>8402</v>
      </c>
      <c r="W8313" t="s">
        <v>7116</v>
      </c>
      <c r="X8313" t="s">
        <v>168</v>
      </c>
      <c r="Y8313" t="s">
        <v>268</v>
      </c>
      <c r="Z8313" t="s">
        <v>268</v>
      </c>
      <c r="AA8313" t="s">
        <v>19</v>
      </c>
      <c r="AC8313" t="s">
        <v>14997</v>
      </c>
      <c r="AD8313">
        <v>1</v>
      </c>
      <c r="AE8313">
        <v>1</v>
      </c>
    </row>
    <row r="8314" spans="1:31">
      <c r="A8314" t="s">
        <v>14998</v>
      </c>
      <c r="B8314" s="93">
        <v>44617</v>
      </c>
      <c r="C8314" s="93">
        <v>44617</v>
      </c>
      <c r="D8314">
        <v>-1.3633419909402009E-2</v>
      </c>
      <c r="E8314">
        <v>-1.3633419909402009E-2</v>
      </c>
      <c r="F8314" t="s">
        <v>67</v>
      </c>
      <c r="G8314">
        <v>14376.94704049844</v>
      </c>
      <c r="H8314">
        <v>-196.00695601834991</v>
      </c>
      <c r="I8314">
        <v>-196.00695601834991</v>
      </c>
      <c r="J8314">
        <v>1</v>
      </c>
      <c r="L8314" t="s">
        <v>65</v>
      </c>
      <c r="M8314" t="s">
        <v>9061</v>
      </c>
      <c r="R8314" t="s">
        <v>8556</v>
      </c>
      <c r="T8314" t="s">
        <v>65</v>
      </c>
      <c r="V8314" t="s">
        <v>8402</v>
      </c>
      <c r="W8314" t="s">
        <v>7116</v>
      </c>
      <c r="X8314" t="s">
        <v>168</v>
      </c>
      <c r="Y8314" t="s">
        <v>268</v>
      </c>
      <c r="Z8314" t="s">
        <v>268</v>
      </c>
      <c r="AA8314" t="s">
        <v>19</v>
      </c>
      <c r="AC8314" t="s">
        <v>14999</v>
      </c>
      <c r="AD8314">
        <v>1</v>
      </c>
      <c r="AE8314">
        <v>1</v>
      </c>
    </row>
    <row r="8315" spans="1:31">
      <c r="A8315" t="s">
        <v>15000</v>
      </c>
      <c r="B8315" s="93">
        <v>44617</v>
      </c>
      <c r="C8315" s="93">
        <v>44617</v>
      </c>
      <c r="D8315">
        <v>-4.0710116752229422E-2</v>
      </c>
      <c r="E8315">
        <v>-4.0710116752229422E-2</v>
      </c>
      <c r="F8315" t="s">
        <v>67</v>
      </c>
      <c r="G8315">
        <v>14376.94704049844</v>
      </c>
      <c r="H8315">
        <v>-585.28719255931094</v>
      </c>
      <c r="I8315">
        <v>-585.28719255931094</v>
      </c>
      <c r="J8315">
        <v>1</v>
      </c>
      <c r="L8315" t="s">
        <v>65</v>
      </c>
      <c r="M8315" t="s">
        <v>9061</v>
      </c>
      <c r="R8315" t="s">
        <v>8556</v>
      </c>
      <c r="T8315" t="s">
        <v>65</v>
      </c>
      <c r="V8315" t="s">
        <v>8436</v>
      </c>
      <c r="W8315" t="s">
        <v>4154</v>
      </c>
      <c r="X8315" t="s">
        <v>168</v>
      </c>
      <c r="Y8315" t="s">
        <v>268</v>
      </c>
      <c r="Z8315" t="s">
        <v>268</v>
      </c>
      <c r="AA8315" t="s">
        <v>19</v>
      </c>
      <c r="AC8315" t="s">
        <v>15001</v>
      </c>
      <c r="AD8315">
        <v>1</v>
      </c>
      <c r="AE8315">
        <v>1</v>
      </c>
    </row>
    <row r="8316" spans="1:31">
      <c r="A8316" t="s">
        <v>15002</v>
      </c>
      <c r="B8316" s="93">
        <v>44617</v>
      </c>
      <c r="C8316" s="93">
        <v>44617</v>
      </c>
      <c r="D8316">
        <v>-1.6148867807611728E-2</v>
      </c>
      <c r="E8316">
        <v>-1.6148867807611728E-2</v>
      </c>
      <c r="F8316" t="s">
        <v>67</v>
      </c>
      <c r="G8316">
        <v>14376.94704049844</v>
      </c>
      <c r="H8316">
        <v>-232.17141723404399</v>
      </c>
      <c r="I8316">
        <v>-232.17141723404399</v>
      </c>
      <c r="J8316">
        <v>1</v>
      </c>
      <c r="L8316" t="s">
        <v>65</v>
      </c>
      <c r="M8316" t="s">
        <v>9061</v>
      </c>
      <c r="R8316" t="s">
        <v>8556</v>
      </c>
      <c r="T8316" t="s">
        <v>65</v>
      </c>
      <c r="V8316" t="s">
        <v>8436</v>
      </c>
      <c r="W8316" t="s">
        <v>4154</v>
      </c>
      <c r="X8316" t="s">
        <v>168</v>
      </c>
      <c r="Y8316" t="s">
        <v>268</v>
      </c>
      <c r="Z8316" t="s">
        <v>268</v>
      </c>
      <c r="AA8316" t="s">
        <v>19</v>
      </c>
      <c r="AC8316" t="s">
        <v>15003</v>
      </c>
      <c r="AD8316">
        <v>1</v>
      </c>
      <c r="AE8316">
        <v>1</v>
      </c>
    </row>
    <row r="8317" spans="1:31">
      <c r="A8317" t="s">
        <v>15004</v>
      </c>
      <c r="B8317" s="93">
        <v>44617</v>
      </c>
      <c r="C8317" s="93">
        <v>44617</v>
      </c>
      <c r="D8317">
        <v>-1.3224493687548E-3</v>
      </c>
      <c r="E8317">
        <v>-1.3224493687548E-3</v>
      </c>
      <c r="F8317" t="s">
        <v>67</v>
      </c>
      <c r="G8317">
        <v>14376.94704049844</v>
      </c>
      <c r="H8317">
        <v>-19.012784538328361</v>
      </c>
      <c r="I8317">
        <v>-19.012784538328361</v>
      </c>
      <c r="J8317">
        <v>1</v>
      </c>
      <c r="L8317" t="s">
        <v>65</v>
      </c>
      <c r="M8317" t="s">
        <v>9061</v>
      </c>
      <c r="R8317" t="s">
        <v>8556</v>
      </c>
      <c r="T8317" t="s">
        <v>65</v>
      </c>
      <c r="V8317" t="s">
        <v>8402</v>
      </c>
      <c r="W8317" t="s">
        <v>7116</v>
      </c>
      <c r="X8317" t="s">
        <v>168</v>
      </c>
      <c r="Y8317" t="s">
        <v>268</v>
      </c>
      <c r="Z8317" t="s">
        <v>268</v>
      </c>
      <c r="AA8317" t="s">
        <v>19</v>
      </c>
      <c r="AC8317" t="s">
        <v>15005</v>
      </c>
      <c r="AD8317">
        <v>1</v>
      </c>
      <c r="AE8317">
        <v>1</v>
      </c>
    </row>
    <row r="8318" spans="1:31">
      <c r="A8318" t="s">
        <v>15006</v>
      </c>
      <c r="B8318" s="93">
        <v>44617</v>
      </c>
      <c r="C8318" s="93">
        <v>44617</v>
      </c>
      <c r="D8318">
        <v>-1.15852444965348E-3</v>
      </c>
      <c r="E8318">
        <v>-1.15852444965348E-3</v>
      </c>
      <c r="F8318" t="s">
        <v>67</v>
      </c>
      <c r="G8318">
        <v>14376.94704049844</v>
      </c>
      <c r="H8318">
        <v>-16.656044657790691</v>
      </c>
      <c r="I8318">
        <v>-16.656044657790691</v>
      </c>
      <c r="J8318">
        <v>1</v>
      </c>
      <c r="L8318" t="s">
        <v>65</v>
      </c>
      <c r="M8318" t="s">
        <v>9061</v>
      </c>
      <c r="R8318" t="s">
        <v>8556</v>
      </c>
      <c r="T8318" t="s">
        <v>65</v>
      </c>
      <c r="V8318" t="s">
        <v>8402</v>
      </c>
      <c r="W8318" t="s">
        <v>7116</v>
      </c>
      <c r="X8318" t="s">
        <v>168</v>
      </c>
      <c r="Y8318" t="s">
        <v>268</v>
      </c>
      <c r="Z8318" t="s">
        <v>268</v>
      </c>
      <c r="AA8318" t="s">
        <v>19</v>
      </c>
      <c r="AC8318" t="s">
        <v>15007</v>
      </c>
      <c r="AD8318">
        <v>1</v>
      </c>
      <c r="AE8318">
        <v>1</v>
      </c>
    </row>
    <row r="8319" spans="1:31">
      <c r="A8319" t="s">
        <v>15008</v>
      </c>
      <c r="B8319" s="93">
        <v>44617</v>
      </c>
      <c r="C8319" s="93">
        <v>44617</v>
      </c>
      <c r="D8319">
        <v>-1.095062319860958E-3</v>
      </c>
      <c r="E8319">
        <v>-1.095062319860958E-3</v>
      </c>
      <c r="F8319" t="s">
        <v>67</v>
      </c>
      <c r="G8319">
        <v>14376.94704049844</v>
      </c>
      <c r="H8319">
        <v>-15.743652978686359</v>
      </c>
      <c r="I8319">
        <v>-15.743652978686359</v>
      </c>
      <c r="J8319">
        <v>1</v>
      </c>
      <c r="L8319" t="s">
        <v>65</v>
      </c>
      <c r="M8319" t="s">
        <v>9061</v>
      </c>
      <c r="R8319" t="s">
        <v>8556</v>
      </c>
      <c r="T8319" t="s">
        <v>65</v>
      </c>
      <c r="V8319" t="s">
        <v>8402</v>
      </c>
      <c r="W8319" t="s">
        <v>7116</v>
      </c>
      <c r="X8319" t="s">
        <v>168</v>
      </c>
      <c r="Y8319" t="s">
        <v>268</v>
      </c>
      <c r="Z8319" t="s">
        <v>268</v>
      </c>
      <c r="AA8319" t="s">
        <v>19</v>
      </c>
      <c r="AC8319" t="s">
        <v>15009</v>
      </c>
      <c r="AD8319">
        <v>1</v>
      </c>
      <c r="AE8319">
        <v>1</v>
      </c>
    </row>
    <row r="8320" spans="1:31">
      <c r="A8320" t="s">
        <v>15010</v>
      </c>
      <c r="B8320" s="93">
        <v>44617</v>
      </c>
      <c r="C8320" s="93">
        <v>44617</v>
      </c>
      <c r="D8320">
        <v>-1.9824196030704001E-3</v>
      </c>
      <c r="E8320">
        <v>-1.9824196030704001E-3</v>
      </c>
      <c r="F8320" t="s">
        <v>67</v>
      </c>
      <c r="G8320">
        <v>14376.94704049844</v>
      </c>
      <c r="H8320">
        <v>-28.50114164538909</v>
      </c>
      <c r="I8320">
        <v>-28.50114164538909</v>
      </c>
      <c r="J8320">
        <v>1</v>
      </c>
      <c r="L8320" t="s">
        <v>65</v>
      </c>
      <c r="M8320" t="s">
        <v>9061</v>
      </c>
      <c r="R8320" t="s">
        <v>8556</v>
      </c>
      <c r="T8320" t="s">
        <v>65</v>
      </c>
      <c r="V8320" t="s">
        <v>8402</v>
      </c>
      <c r="W8320" t="s">
        <v>7116</v>
      </c>
      <c r="X8320" t="s">
        <v>168</v>
      </c>
      <c r="Y8320" t="s">
        <v>268</v>
      </c>
      <c r="Z8320" t="s">
        <v>268</v>
      </c>
      <c r="AA8320" t="s">
        <v>19</v>
      </c>
      <c r="AC8320" t="s">
        <v>15011</v>
      </c>
      <c r="AD8320">
        <v>1</v>
      </c>
      <c r="AE8320">
        <v>1</v>
      </c>
    </row>
    <row r="8321" spans="1:31">
      <c r="A8321" t="s">
        <v>15012</v>
      </c>
      <c r="B8321" s="93">
        <v>44617</v>
      </c>
      <c r="C8321" s="93">
        <v>44617</v>
      </c>
      <c r="D8321">
        <v>-2.2146901795749058E-3</v>
      </c>
      <c r="E8321">
        <v>-2.2146901795749058E-3</v>
      </c>
      <c r="F8321" t="s">
        <v>67</v>
      </c>
      <c r="G8321">
        <v>14376.94704049844</v>
      </c>
      <c r="H8321">
        <v>-31.840483422860409</v>
      </c>
      <c r="I8321">
        <v>-31.840483422860409</v>
      </c>
      <c r="J8321">
        <v>1</v>
      </c>
      <c r="L8321" t="s">
        <v>65</v>
      </c>
      <c r="M8321" t="s">
        <v>9061</v>
      </c>
      <c r="R8321" t="s">
        <v>8556</v>
      </c>
      <c r="T8321" t="s">
        <v>65</v>
      </c>
      <c r="V8321" t="s">
        <v>8402</v>
      </c>
      <c r="W8321" t="s">
        <v>7116</v>
      </c>
      <c r="X8321" t="s">
        <v>168</v>
      </c>
      <c r="Y8321" t="s">
        <v>268</v>
      </c>
      <c r="Z8321" t="s">
        <v>268</v>
      </c>
      <c r="AA8321" t="s">
        <v>19</v>
      </c>
      <c r="AC8321" t="s">
        <v>15013</v>
      </c>
      <c r="AD8321">
        <v>1</v>
      </c>
      <c r="AE8321">
        <v>1</v>
      </c>
    </row>
    <row r="8322" spans="1:31">
      <c r="A8322" t="s">
        <v>15014</v>
      </c>
      <c r="B8322" s="93">
        <v>44617</v>
      </c>
      <c r="C8322" s="93">
        <v>44617</v>
      </c>
      <c r="D8322">
        <v>-1.4446421705669281E-3</v>
      </c>
      <c r="E8322">
        <v>-1.4446421705669281E-3</v>
      </c>
      <c r="F8322" t="s">
        <v>67</v>
      </c>
      <c r="G8322">
        <v>14376.94704049844</v>
      </c>
      <c r="H8322">
        <v>-20.76954397871144</v>
      </c>
      <c r="I8322">
        <v>-20.76954397871144</v>
      </c>
      <c r="J8322">
        <v>1</v>
      </c>
      <c r="L8322" t="s">
        <v>65</v>
      </c>
      <c r="M8322" t="s">
        <v>9061</v>
      </c>
      <c r="R8322" t="s">
        <v>8556</v>
      </c>
      <c r="T8322" t="s">
        <v>65</v>
      </c>
      <c r="V8322" t="s">
        <v>8402</v>
      </c>
      <c r="W8322" t="s">
        <v>7116</v>
      </c>
      <c r="X8322" t="s">
        <v>168</v>
      </c>
      <c r="Y8322" t="s">
        <v>268</v>
      </c>
      <c r="Z8322" t="s">
        <v>268</v>
      </c>
      <c r="AA8322" t="s">
        <v>19</v>
      </c>
      <c r="AC8322" t="s">
        <v>15015</v>
      </c>
      <c r="AD8322">
        <v>1</v>
      </c>
      <c r="AE8322">
        <v>1</v>
      </c>
    </row>
    <row r="8323" spans="1:31">
      <c r="A8323" t="s">
        <v>15016</v>
      </c>
      <c r="B8323" s="93">
        <v>44617</v>
      </c>
      <c r="C8323" s="93">
        <v>44617</v>
      </c>
      <c r="D8323">
        <v>-2.1028775967902279E-3</v>
      </c>
      <c r="E8323">
        <v>-2.1028775967902279E-3</v>
      </c>
      <c r="F8323" t="s">
        <v>67</v>
      </c>
      <c r="G8323">
        <v>14376.94704049844</v>
      </c>
      <c r="H8323">
        <v>-30.23295984170375</v>
      </c>
      <c r="I8323">
        <v>-30.23295984170375</v>
      </c>
      <c r="J8323">
        <v>1</v>
      </c>
      <c r="L8323" t="s">
        <v>65</v>
      </c>
      <c r="M8323" t="s">
        <v>9061</v>
      </c>
      <c r="R8323" t="s">
        <v>8556</v>
      </c>
      <c r="T8323" t="s">
        <v>65</v>
      </c>
      <c r="V8323" t="s">
        <v>8402</v>
      </c>
      <c r="W8323" t="s">
        <v>7116</v>
      </c>
      <c r="X8323" t="s">
        <v>168</v>
      </c>
      <c r="Y8323" t="s">
        <v>268</v>
      </c>
      <c r="Z8323" t="s">
        <v>268</v>
      </c>
      <c r="AA8323" t="s">
        <v>19</v>
      </c>
      <c r="AC8323" t="s">
        <v>15017</v>
      </c>
      <c r="AD8323">
        <v>1</v>
      </c>
      <c r="AE8323">
        <v>1</v>
      </c>
    </row>
    <row r="8324" spans="1:31">
      <c r="A8324" t="s">
        <v>15018</v>
      </c>
      <c r="B8324" s="93">
        <v>44617</v>
      </c>
      <c r="C8324" s="93">
        <v>44617</v>
      </c>
      <c r="D8324">
        <v>-9.3387961163310749E-3</v>
      </c>
      <c r="E8324">
        <v>-9.3387961163310749E-3</v>
      </c>
      <c r="F8324" t="s">
        <v>67</v>
      </c>
      <c r="G8324">
        <v>14376.94704049844</v>
      </c>
      <c r="H8324">
        <v>-134.26337718650441</v>
      </c>
      <c r="I8324">
        <v>-134.26337718650441</v>
      </c>
      <c r="J8324">
        <v>1</v>
      </c>
      <c r="L8324" t="s">
        <v>65</v>
      </c>
      <c r="M8324" t="s">
        <v>9061</v>
      </c>
      <c r="R8324" t="s">
        <v>8556</v>
      </c>
      <c r="T8324" t="s">
        <v>65</v>
      </c>
      <c r="V8324" t="s">
        <v>4153</v>
      </c>
      <c r="W8324" t="s">
        <v>4154</v>
      </c>
      <c r="X8324" t="s">
        <v>168</v>
      </c>
      <c r="Y8324" t="s">
        <v>268</v>
      </c>
      <c r="Z8324" t="s">
        <v>268</v>
      </c>
      <c r="AA8324" t="s">
        <v>19</v>
      </c>
      <c r="AC8324" t="s">
        <v>15019</v>
      </c>
      <c r="AD8324">
        <v>1</v>
      </c>
      <c r="AE8324">
        <v>1</v>
      </c>
    </row>
    <row r="8325" spans="1:31">
      <c r="A8325" t="s">
        <v>15020</v>
      </c>
      <c r="B8325" s="93">
        <v>44617</v>
      </c>
      <c r="C8325" s="93">
        <v>44617</v>
      </c>
      <c r="D8325">
        <v>-1.081366340660584E-2</v>
      </c>
      <c r="E8325">
        <v>-1.081366340660584E-2</v>
      </c>
      <c r="F8325" t="s">
        <v>67</v>
      </c>
      <c r="G8325">
        <v>14376.94704049844</v>
      </c>
      <c r="H8325">
        <v>-155.46746611054809</v>
      </c>
      <c r="I8325">
        <v>-155.46746611054809</v>
      </c>
      <c r="J8325">
        <v>1</v>
      </c>
      <c r="L8325" t="s">
        <v>65</v>
      </c>
      <c r="M8325" t="s">
        <v>9061</v>
      </c>
      <c r="R8325" t="s">
        <v>8556</v>
      </c>
      <c r="T8325" t="s">
        <v>65</v>
      </c>
      <c r="V8325" t="s">
        <v>4153</v>
      </c>
      <c r="W8325" t="s">
        <v>4154</v>
      </c>
      <c r="X8325" t="s">
        <v>168</v>
      </c>
      <c r="Y8325" t="s">
        <v>268</v>
      </c>
      <c r="Z8325" t="s">
        <v>268</v>
      </c>
      <c r="AA8325" t="s">
        <v>19</v>
      </c>
      <c r="AC8325" t="s">
        <v>15021</v>
      </c>
      <c r="AD8325">
        <v>1</v>
      </c>
      <c r="AE8325">
        <v>1</v>
      </c>
    </row>
    <row r="8326" spans="1:31">
      <c r="A8326" t="s">
        <v>15022</v>
      </c>
      <c r="B8326" s="93">
        <v>44617</v>
      </c>
      <c r="C8326" s="93">
        <v>44617</v>
      </c>
      <c r="D8326">
        <v>-1.1648124702740299E-2</v>
      </c>
      <c r="E8326">
        <v>-1.1648124702740299E-2</v>
      </c>
      <c r="F8326" t="s">
        <v>67</v>
      </c>
      <c r="G8326">
        <v>14376.94704049844</v>
      </c>
      <c r="H8326">
        <v>-167.46447197241901</v>
      </c>
      <c r="I8326">
        <v>-167.46447197241901</v>
      </c>
      <c r="J8326">
        <v>1</v>
      </c>
      <c r="L8326" t="s">
        <v>65</v>
      </c>
      <c r="M8326" t="s">
        <v>9061</v>
      </c>
      <c r="R8326" t="s">
        <v>8556</v>
      </c>
      <c r="T8326" t="s">
        <v>65</v>
      </c>
      <c r="V8326" t="s">
        <v>4153</v>
      </c>
      <c r="W8326" t="s">
        <v>4154</v>
      </c>
      <c r="X8326" t="s">
        <v>168</v>
      </c>
      <c r="Y8326" t="s">
        <v>268</v>
      </c>
      <c r="Z8326" t="s">
        <v>268</v>
      </c>
      <c r="AA8326" t="s">
        <v>19</v>
      </c>
      <c r="AC8326" t="s">
        <v>15023</v>
      </c>
      <c r="AD8326">
        <v>1</v>
      </c>
      <c r="AE8326">
        <v>1</v>
      </c>
    </row>
    <row r="8327" spans="1:31">
      <c r="A8327" t="s">
        <v>15024</v>
      </c>
      <c r="B8327" s="93">
        <v>44617</v>
      </c>
      <c r="C8327" s="93">
        <v>44617</v>
      </c>
      <c r="D8327">
        <v>1.7250000000000001E-2</v>
      </c>
      <c r="E8327">
        <v>1.7250000000000001E-2</v>
      </c>
      <c r="F8327" t="s">
        <v>67</v>
      </c>
      <c r="G8327">
        <v>14376.94704049844</v>
      </c>
      <c r="H8327">
        <v>248.00233644859819</v>
      </c>
      <c r="I8327">
        <v>248.00233644859819</v>
      </c>
      <c r="J8327">
        <v>1</v>
      </c>
      <c r="L8327" t="s">
        <v>9061</v>
      </c>
      <c r="M8327" t="s">
        <v>62</v>
      </c>
      <c r="R8327" t="s">
        <v>8556</v>
      </c>
      <c r="T8327" t="s">
        <v>62</v>
      </c>
      <c r="V8327" t="s">
        <v>13091</v>
      </c>
      <c r="W8327" t="s">
        <v>13091</v>
      </c>
      <c r="X8327" t="s">
        <v>1132</v>
      </c>
      <c r="Y8327" t="s">
        <v>1133</v>
      </c>
      <c r="Z8327" t="s">
        <v>1133</v>
      </c>
      <c r="AA8327" t="s">
        <v>30</v>
      </c>
      <c r="AC8327" t="s">
        <v>14985</v>
      </c>
      <c r="AD8327">
        <v>1</v>
      </c>
      <c r="AE8327">
        <v>1</v>
      </c>
    </row>
    <row r="8328" spans="1:31">
      <c r="A8328" t="s">
        <v>15025</v>
      </c>
      <c r="B8328" s="93">
        <v>44617</v>
      </c>
      <c r="C8328" s="93">
        <v>44617</v>
      </c>
      <c r="D8328">
        <v>-2.8843962281060089E-2</v>
      </c>
      <c r="E8328">
        <v>-2.8843962281060089E-2</v>
      </c>
      <c r="F8328" t="s">
        <v>67</v>
      </c>
      <c r="G8328">
        <v>14376.94704049844</v>
      </c>
      <c r="H8328">
        <v>-414.6881181529356</v>
      </c>
      <c r="I8328">
        <v>-414.6881181529356</v>
      </c>
      <c r="J8328">
        <v>1</v>
      </c>
      <c r="L8328" t="s">
        <v>65</v>
      </c>
      <c r="M8328" t="s">
        <v>9061</v>
      </c>
      <c r="R8328" t="s">
        <v>8556</v>
      </c>
      <c r="T8328" t="s">
        <v>65</v>
      </c>
      <c r="V8328" t="s">
        <v>8436</v>
      </c>
      <c r="W8328" t="s">
        <v>4154</v>
      </c>
      <c r="X8328" t="s">
        <v>168</v>
      </c>
      <c r="Y8328" t="s">
        <v>268</v>
      </c>
      <c r="Z8328" t="s">
        <v>268</v>
      </c>
      <c r="AA8328" t="s">
        <v>19</v>
      </c>
      <c r="AC8328" t="s">
        <v>15026</v>
      </c>
      <c r="AD8328">
        <v>1</v>
      </c>
      <c r="AE8328">
        <v>1</v>
      </c>
    </row>
    <row r="8329" spans="1:31">
      <c r="A8329" t="s">
        <v>15027</v>
      </c>
      <c r="B8329" s="93">
        <v>44616</v>
      </c>
      <c r="C8329" s="93">
        <v>44616</v>
      </c>
      <c r="D8329">
        <v>1E-3</v>
      </c>
      <c r="E8329">
        <v>1E-3</v>
      </c>
      <c r="F8329" t="s">
        <v>67</v>
      </c>
      <c r="G8329">
        <v>13384.54404945904</v>
      </c>
      <c r="H8329">
        <v>13.38454404945904</v>
      </c>
      <c r="I8329">
        <v>13.38454404945904</v>
      </c>
      <c r="J8329">
        <v>1</v>
      </c>
      <c r="M8329" t="s">
        <v>62</v>
      </c>
      <c r="R8329" t="s">
        <v>15028</v>
      </c>
      <c r="T8329" t="s">
        <v>62</v>
      </c>
      <c r="V8329" t="s">
        <v>8402</v>
      </c>
      <c r="W8329" t="s">
        <v>7116</v>
      </c>
      <c r="X8329" t="s">
        <v>168</v>
      </c>
      <c r="Y8329" t="s">
        <v>268</v>
      </c>
      <c r="Z8329" t="s">
        <v>268</v>
      </c>
      <c r="AA8329" t="s">
        <v>19</v>
      </c>
      <c r="AC8329" t="s">
        <v>15029</v>
      </c>
      <c r="AD8329">
        <v>1</v>
      </c>
      <c r="AE8329">
        <v>1</v>
      </c>
    </row>
    <row r="8330" spans="1:31">
      <c r="A8330" t="s">
        <v>15030</v>
      </c>
      <c r="B8330" s="93">
        <v>44616</v>
      </c>
      <c r="C8330" s="93">
        <v>44616</v>
      </c>
      <c r="D8330">
        <v>6.0000000000000001E-3</v>
      </c>
      <c r="E8330">
        <v>6.0000000000000001E-3</v>
      </c>
      <c r="F8330" t="s">
        <v>67</v>
      </c>
      <c r="G8330">
        <v>13384.54404945904</v>
      </c>
      <c r="H8330">
        <v>80.307264296754255</v>
      </c>
      <c r="I8330">
        <v>80.307264296754255</v>
      </c>
      <c r="J8330">
        <v>1</v>
      </c>
      <c r="M8330" t="s">
        <v>65</v>
      </c>
      <c r="R8330" t="s">
        <v>13708</v>
      </c>
      <c r="T8330" t="s">
        <v>65</v>
      </c>
      <c r="V8330" t="s">
        <v>3423</v>
      </c>
      <c r="W8330" t="s">
        <v>25</v>
      </c>
      <c r="X8330" t="s">
        <v>277</v>
      </c>
      <c r="Y8330" t="s">
        <v>180</v>
      </c>
      <c r="Z8330" t="s">
        <v>180</v>
      </c>
      <c r="AA8330" t="s">
        <v>25</v>
      </c>
      <c r="AC8330" t="s">
        <v>15031</v>
      </c>
      <c r="AD8330">
        <v>1</v>
      </c>
      <c r="AE8330">
        <v>1</v>
      </c>
    </row>
    <row r="8331" spans="1:31">
      <c r="A8331" t="s">
        <v>15032</v>
      </c>
      <c r="B8331" s="93">
        <v>44616</v>
      </c>
      <c r="C8331" s="93">
        <v>44616</v>
      </c>
      <c r="D8331">
        <v>-3.7152574165236679E-2</v>
      </c>
      <c r="E8331">
        <v>-3.7152574165236679E-2</v>
      </c>
      <c r="F8331" t="s">
        <v>67</v>
      </c>
      <c r="G8331">
        <v>13384.54404945904</v>
      </c>
      <c r="H8331">
        <v>-497.27026546540429</v>
      </c>
      <c r="I8331">
        <v>-497.27026546540429</v>
      </c>
      <c r="J8331">
        <v>1</v>
      </c>
      <c r="L8331" t="s">
        <v>65</v>
      </c>
      <c r="R8331" t="s">
        <v>8556</v>
      </c>
      <c r="T8331" t="s">
        <v>65</v>
      </c>
      <c r="V8331" t="s">
        <v>8436</v>
      </c>
      <c r="W8331" t="s">
        <v>4154</v>
      </c>
      <c r="X8331" t="s">
        <v>168</v>
      </c>
      <c r="Y8331" t="s">
        <v>268</v>
      </c>
      <c r="Z8331" t="s">
        <v>268</v>
      </c>
      <c r="AA8331" t="s">
        <v>19</v>
      </c>
      <c r="AC8331" t="s">
        <v>15033</v>
      </c>
      <c r="AD8331">
        <v>1</v>
      </c>
      <c r="AE8331">
        <v>1</v>
      </c>
    </row>
    <row r="8332" spans="1:31">
      <c r="A8332" t="s">
        <v>15034</v>
      </c>
      <c r="B8332" s="93">
        <v>44616</v>
      </c>
      <c r="C8332" s="93">
        <v>44616</v>
      </c>
      <c r="D8332">
        <v>-0.31109594001424212</v>
      </c>
      <c r="E8332">
        <v>-0.31109594001424212</v>
      </c>
      <c r="F8332" t="s">
        <v>67</v>
      </c>
      <c r="G8332">
        <v>13384.54404945904</v>
      </c>
      <c r="H8332">
        <v>-4163.8773127284903</v>
      </c>
      <c r="I8332">
        <v>-4163.8773127284903</v>
      </c>
      <c r="J8332">
        <v>1</v>
      </c>
      <c r="L8332" t="s">
        <v>65</v>
      </c>
      <c r="R8332" t="s">
        <v>15035</v>
      </c>
      <c r="T8332" t="s">
        <v>65</v>
      </c>
      <c r="V8332" t="s">
        <v>8402</v>
      </c>
      <c r="W8332" t="s">
        <v>7116</v>
      </c>
      <c r="X8332" t="s">
        <v>168</v>
      </c>
      <c r="Y8332" t="s">
        <v>268</v>
      </c>
      <c r="Z8332" t="s">
        <v>268</v>
      </c>
      <c r="AA8332" t="s">
        <v>19</v>
      </c>
      <c r="AC8332" t="s">
        <v>15036</v>
      </c>
      <c r="AD8332">
        <v>1</v>
      </c>
      <c r="AE8332">
        <v>1</v>
      </c>
    </row>
    <row r="8333" spans="1:31">
      <c r="A8333" t="s">
        <v>15037</v>
      </c>
      <c r="B8333" s="93">
        <v>44616</v>
      </c>
      <c r="C8333" s="93">
        <v>44616</v>
      </c>
      <c r="D8333">
        <v>-0.27569980068372418</v>
      </c>
      <c r="E8333">
        <v>-0.27569980068372418</v>
      </c>
      <c r="F8333" t="s">
        <v>67</v>
      </c>
      <c r="G8333">
        <v>13384.54404945904</v>
      </c>
      <c r="H8333">
        <v>-3690.1161266783852</v>
      </c>
      <c r="I8333">
        <v>-3690.1161266783852</v>
      </c>
      <c r="J8333">
        <v>1</v>
      </c>
      <c r="L8333" t="s">
        <v>65</v>
      </c>
      <c r="R8333" t="s">
        <v>15038</v>
      </c>
      <c r="T8333" t="s">
        <v>65</v>
      </c>
      <c r="V8333" t="s">
        <v>8402</v>
      </c>
      <c r="W8333" t="s">
        <v>7116</v>
      </c>
      <c r="X8333" t="s">
        <v>168</v>
      </c>
      <c r="Y8333" t="s">
        <v>268</v>
      </c>
      <c r="Z8333" t="s">
        <v>268</v>
      </c>
      <c r="AA8333" t="s">
        <v>19</v>
      </c>
      <c r="AC8333" t="s">
        <v>15039</v>
      </c>
      <c r="AD8333">
        <v>1</v>
      </c>
      <c r="AE8333">
        <v>1</v>
      </c>
    </row>
    <row r="8334" spans="1:31">
      <c r="A8334" t="s">
        <v>15040</v>
      </c>
      <c r="B8334" s="93">
        <v>44616</v>
      </c>
      <c r="C8334" s="93">
        <v>44616</v>
      </c>
      <c r="D8334">
        <v>-1.445312950573352E-3</v>
      </c>
      <c r="E8334">
        <v>-1.445312950573352E-3</v>
      </c>
      <c r="F8334" t="s">
        <v>67</v>
      </c>
      <c r="G8334">
        <v>13384.54404945904</v>
      </c>
      <c r="H8334">
        <v>-19.344854852202651</v>
      </c>
      <c r="I8334">
        <v>-19.344854852202651</v>
      </c>
      <c r="J8334">
        <v>1</v>
      </c>
      <c r="L8334" t="s">
        <v>65</v>
      </c>
      <c r="M8334" t="s">
        <v>9061</v>
      </c>
      <c r="R8334" t="s">
        <v>8556</v>
      </c>
      <c r="T8334" t="s">
        <v>65</v>
      </c>
      <c r="V8334" t="s">
        <v>8402</v>
      </c>
      <c r="W8334" t="s">
        <v>7116</v>
      </c>
      <c r="X8334" t="s">
        <v>168</v>
      </c>
      <c r="Y8334" t="s">
        <v>268</v>
      </c>
      <c r="Z8334" t="s">
        <v>268</v>
      </c>
      <c r="AA8334" t="s">
        <v>19</v>
      </c>
      <c r="AC8334" t="s">
        <v>15041</v>
      </c>
      <c r="AD8334">
        <v>1</v>
      </c>
      <c r="AE8334">
        <v>1</v>
      </c>
    </row>
    <row r="8335" spans="1:31">
      <c r="A8335" t="s">
        <v>15042</v>
      </c>
      <c r="B8335" s="93">
        <v>44616</v>
      </c>
      <c r="C8335" s="93">
        <v>44616</v>
      </c>
      <c r="D8335">
        <v>-2.0111337155918401E-3</v>
      </c>
      <c r="E8335">
        <v>-2.0111337155918401E-3</v>
      </c>
      <c r="F8335" t="s">
        <v>67</v>
      </c>
      <c r="G8335">
        <v>13384.54404945904</v>
      </c>
      <c r="H8335">
        <v>-26.918107805691211</v>
      </c>
      <c r="I8335">
        <v>-26.918107805691211</v>
      </c>
      <c r="J8335">
        <v>1</v>
      </c>
      <c r="L8335" t="s">
        <v>65</v>
      </c>
      <c r="M8335" t="s">
        <v>9061</v>
      </c>
      <c r="R8335" t="s">
        <v>8556</v>
      </c>
      <c r="T8335" t="s">
        <v>65</v>
      </c>
      <c r="V8335" t="s">
        <v>8402</v>
      </c>
      <c r="W8335" t="s">
        <v>7116</v>
      </c>
      <c r="X8335" t="s">
        <v>168</v>
      </c>
      <c r="Y8335" t="s">
        <v>268</v>
      </c>
      <c r="Z8335" t="s">
        <v>268</v>
      </c>
      <c r="AA8335" t="s">
        <v>19</v>
      </c>
      <c r="AC8335" t="s">
        <v>15043</v>
      </c>
      <c r="AD8335">
        <v>1</v>
      </c>
      <c r="AE8335">
        <v>1</v>
      </c>
    </row>
    <row r="8336" spans="1:31">
      <c r="A8336" t="s">
        <v>15044</v>
      </c>
      <c r="B8336" s="93">
        <v>44616</v>
      </c>
      <c r="C8336" s="93">
        <v>44616</v>
      </c>
      <c r="D8336">
        <v>1.4999999999999999E-2</v>
      </c>
      <c r="E8336">
        <v>1.4999999999999999E-2</v>
      </c>
      <c r="F8336" t="s">
        <v>67</v>
      </c>
      <c r="G8336">
        <v>13384.54404945904</v>
      </c>
      <c r="H8336">
        <v>200.76816074188559</v>
      </c>
      <c r="I8336">
        <v>200.76816074188559</v>
      </c>
      <c r="J8336">
        <v>1</v>
      </c>
      <c r="M8336" t="s">
        <v>62</v>
      </c>
      <c r="R8336" t="s">
        <v>13708</v>
      </c>
      <c r="T8336" t="s">
        <v>62</v>
      </c>
      <c r="V8336" t="s">
        <v>3423</v>
      </c>
      <c r="W8336" t="s">
        <v>25</v>
      </c>
      <c r="X8336" t="s">
        <v>277</v>
      </c>
      <c r="Y8336" t="s">
        <v>180</v>
      </c>
      <c r="Z8336" t="s">
        <v>180</v>
      </c>
      <c r="AA8336" t="s">
        <v>25</v>
      </c>
      <c r="AC8336" t="s">
        <v>15031</v>
      </c>
      <c r="AD8336">
        <v>1</v>
      </c>
      <c r="AE8336">
        <v>1</v>
      </c>
    </row>
    <row r="8337" spans="1:31">
      <c r="A8337" t="s">
        <v>15045</v>
      </c>
      <c r="B8337" s="93">
        <v>44616</v>
      </c>
      <c r="C8337" s="93">
        <v>44616</v>
      </c>
      <c r="D8337">
        <v>-1.9924920286975198E-3</v>
      </c>
      <c r="E8337">
        <v>-1.9924920286975198E-3</v>
      </c>
      <c r="F8337" t="s">
        <v>67</v>
      </c>
      <c r="G8337">
        <v>13384.54404945904</v>
      </c>
      <c r="H8337">
        <v>-26.668597326297959</v>
      </c>
      <c r="I8337">
        <v>-26.668597326297959</v>
      </c>
      <c r="J8337">
        <v>1</v>
      </c>
      <c r="L8337" t="s">
        <v>65</v>
      </c>
      <c r="M8337" t="s">
        <v>9061</v>
      </c>
      <c r="R8337" t="s">
        <v>8556</v>
      </c>
      <c r="T8337" t="s">
        <v>65</v>
      </c>
      <c r="V8337" t="s">
        <v>8402</v>
      </c>
      <c r="W8337" t="s">
        <v>7116</v>
      </c>
      <c r="X8337" t="s">
        <v>168</v>
      </c>
      <c r="Y8337" t="s">
        <v>268</v>
      </c>
      <c r="Z8337" t="s">
        <v>268</v>
      </c>
      <c r="AA8337" t="s">
        <v>19</v>
      </c>
      <c r="AC8337" t="s">
        <v>15046</v>
      </c>
      <c r="AD8337">
        <v>1</v>
      </c>
      <c r="AE8337">
        <v>1</v>
      </c>
    </row>
    <row r="8338" spans="1:31">
      <c r="A8338" t="s">
        <v>15047</v>
      </c>
      <c r="B8338" s="93">
        <v>44616</v>
      </c>
      <c r="C8338" s="93">
        <v>44616</v>
      </c>
      <c r="D8338">
        <v>1</v>
      </c>
      <c r="E8338">
        <v>1</v>
      </c>
      <c r="F8338" t="s">
        <v>67</v>
      </c>
      <c r="G8338">
        <v>13384.54404945904</v>
      </c>
      <c r="H8338">
        <v>13384.54404945904</v>
      </c>
      <c r="I8338">
        <v>13384.54404945904</v>
      </c>
      <c r="J8338">
        <v>1</v>
      </c>
      <c r="M8338" t="s">
        <v>65</v>
      </c>
      <c r="R8338" t="s">
        <v>15048</v>
      </c>
      <c r="T8338" t="s">
        <v>65</v>
      </c>
      <c r="V8338" t="s">
        <v>8402</v>
      </c>
      <c r="W8338" t="s">
        <v>7116</v>
      </c>
      <c r="X8338" t="s">
        <v>168</v>
      </c>
      <c r="Y8338" t="s">
        <v>268</v>
      </c>
      <c r="Z8338" t="s">
        <v>268</v>
      </c>
      <c r="AA8338" t="s">
        <v>19</v>
      </c>
      <c r="AC8338" t="s">
        <v>15049</v>
      </c>
      <c r="AD8338">
        <v>1</v>
      </c>
      <c r="AE8338">
        <v>1</v>
      </c>
    </row>
    <row r="8339" spans="1:31">
      <c r="A8339" t="s">
        <v>15050</v>
      </c>
      <c r="B8339" s="93">
        <v>44616</v>
      </c>
      <c r="C8339" s="93">
        <v>44616</v>
      </c>
      <c r="D8339">
        <v>-2.2331393705597199E-3</v>
      </c>
      <c r="E8339">
        <v>-2.2331393705597199E-3</v>
      </c>
      <c r="F8339" t="s">
        <v>67</v>
      </c>
      <c r="G8339">
        <v>13384.54404945904</v>
      </c>
      <c r="H8339">
        <v>-29.889552273837811</v>
      </c>
      <c r="I8339">
        <v>-29.889552273837811</v>
      </c>
      <c r="J8339">
        <v>1</v>
      </c>
      <c r="L8339" t="s">
        <v>65</v>
      </c>
      <c r="R8339" t="s">
        <v>8556</v>
      </c>
      <c r="T8339" t="s">
        <v>65</v>
      </c>
      <c r="V8339" t="s">
        <v>8402</v>
      </c>
      <c r="W8339" t="s">
        <v>7116</v>
      </c>
      <c r="X8339" t="s">
        <v>168</v>
      </c>
      <c r="Y8339" t="s">
        <v>268</v>
      </c>
      <c r="Z8339" t="s">
        <v>268</v>
      </c>
      <c r="AA8339" t="s">
        <v>19</v>
      </c>
      <c r="AC8339" t="s">
        <v>15051</v>
      </c>
      <c r="AD8339">
        <v>1</v>
      </c>
      <c r="AE8339">
        <v>1</v>
      </c>
    </row>
    <row r="8340" spans="1:31">
      <c r="A8340" t="s">
        <v>15052</v>
      </c>
      <c r="B8340" s="93">
        <v>44616</v>
      </c>
      <c r="C8340" s="93">
        <v>44616</v>
      </c>
      <c r="D8340">
        <v>-6.7645679289056191E-3</v>
      </c>
      <c r="E8340">
        <v>-6.7645679289056191E-3</v>
      </c>
      <c r="F8340" t="s">
        <v>67</v>
      </c>
      <c r="G8340">
        <v>13384.54404945904</v>
      </c>
      <c r="H8340">
        <v>-90.540657419995185</v>
      </c>
      <c r="I8340">
        <v>-90.540657419995185</v>
      </c>
      <c r="J8340">
        <v>1</v>
      </c>
      <c r="L8340" t="s">
        <v>65</v>
      </c>
      <c r="R8340" t="s">
        <v>13708</v>
      </c>
      <c r="T8340" t="s">
        <v>65</v>
      </c>
      <c r="V8340" t="s">
        <v>3423</v>
      </c>
      <c r="W8340" t="s">
        <v>25</v>
      </c>
      <c r="X8340" t="s">
        <v>277</v>
      </c>
      <c r="Y8340" t="s">
        <v>180</v>
      </c>
      <c r="Z8340" t="s">
        <v>180</v>
      </c>
      <c r="AA8340" t="s">
        <v>25</v>
      </c>
      <c r="AC8340" t="s">
        <v>15031</v>
      </c>
      <c r="AD8340">
        <v>1</v>
      </c>
      <c r="AE8340">
        <v>1</v>
      </c>
    </row>
    <row r="8341" spans="1:31">
      <c r="A8341" t="s">
        <v>15053</v>
      </c>
      <c r="B8341" s="93">
        <v>44616</v>
      </c>
      <c r="C8341" s="93">
        <v>44616</v>
      </c>
      <c r="D8341">
        <v>-1.222336987866234E-3</v>
      </c>
      <c r="E8341">
        <v>-1.222336987866234E-3</v>
      </c>
      <c r="F8341" t="s">
        <v>67</v>
      </c>
      <c r="G8341">
        <v>13384.54404945904</v>
      </c>
      <c r="H8341">
        <v>-16.360423257378692</v>
      </c>
      <c r="I8341">
        <v>-16.360423257378692</v>
      </c>
      <c r="J8341">
        <v>1</v>
      </c>
      <c r="L8341" t="s">
        <v>65</v>
      </c>
      <c r="R8341" t="s">
        <v>8556</v>
      </c>
      <c r="T8341" t="s">
        <v>65</v>
      </c>
      <c r="V8341" t="s">
        <v>8436</v>
      </c>
      <c r="W8341" t="s">
        <v>4154</v>
      </c>
      <c r="X8341" t="s">
        <v>168</v>
      </c>
      <c r="Y8341" t="s">
        <v>268</v>
      </c>
      <c r="Z8341" t="s">
        <v>268</v>
      </c>
      <c r="AA8341" t="s">
        <v>19</v>
      </c>
      <c r="AC8341" t="s">
        <v>15054</v>
      </c>
      <c r="AD8341">
        <v>1</v>
      </c>
      <c r="AE8341">
        <v>1</v>
      </c>
    </row>
    <row r="8342" spans="1:31">
      <c r="A8342" t="s">
        <v>15055</v>
      </c>
      <c r="B8342" s="93">
        <v>44616</v>
      </c>
      <c r="C8342" s="93">
        <v>44616</v>
      </c>
      <c r="D8342">
        <v>-1.7554702453391679E-3</v>
      </c>
      <c r="E8342">
        <v>-1.7554702453391679E-3</v>
      </c>
      <c r="F8342" t="s">
        <v>67</v>
      </c>
      <c r="G8342">
        <v>13384.54404945904</v>
      </c>
      <c r="H8342">
        <v>-23.49616882625676</v>
      </c>
      <c r="I8342">
        <v>-23.49616882625676</v>
      </c>
      <c r="J8342">
        <v>1</v>
      </c>
      <c r="L8342" t="s">
        <v>65</v>
      </c>
      <c r="R8342" t="s">
        <v>8556</v>
      </c>
      <c r="T8342" t="s">
        <v>65</v>
      </c>
      <c r="V8342" t="s">
        <v>8402</v>
      </c>
      <c r="W8342" t="s">
        <v>7116</v>
      </c>
      <c r="X8342" t="s">
        <v>168</v>
      </c>
      <c r="Y8342" t="s">
        <v>268</v>
      </c>
      <c r="Z8342" t="s">
        <v>268</v>
      </c>
      <c r="AA8342" t="s">
        <v>19</v>
      </c>
      <c r="AC8342" t="s">
        <v>15056</v>
      </c>
      <c r="AD8342">
        <v>1</v>
      </c>
      <c r="AE8342">
        <v>1</v>
      </c>
    </row>
    <row r="8343" spans="1:31">
      <c r="A8343" t="s">
        <v>15057</v>
      </c>
      <c r="B8343" s="93">
        <v>44616</v>
      </c>
      <c r="C8343" s="93">
        <v>44616</v>
      </c>
      <c r="D8343">
        <v>-2.4053563669559812E-3</v>
      </c>
      <c r="E8343">
        <v>-2.4053563669559812E-3</v>
      </c>
      <c r="F8343" t="s">
        <v>67</v>
      </c>
      <c r="G8343">
        <v>13384.54404945904</v>
      </c>
      <c r="H8343">
        <v>-32.1945982481691</v>
      </c>
      <c r="I8343">
        <v>-32.1945982481691</v>
      </c>
      <c r="J8343">
        <v>1</v>
      </c>
      <c r="L8343" t="s">
        <v>65</v>
      </c>
      <c r="R8343" t="s">
        <v>8556</v>
      </c>
      <c r="T8343" t="s">
        <v>65</v>
      </c>
      <c r="V8343" t="s">
        <v>8402</v>
      </c>
      <c r="W8343" t="s">
        <v>7116</v>
      </c>
      <c r="X8343" t="s">
        <v>168</v>
      </c>
      <c r="Y8343" t="s">
        <v>268</v>
      </c>
      <c r="Z8343" t="s">
        <v>268</v>
      </c>
      <c r="AA8343" t="s">
        <v>19</v>
      </c>
      <c r="AC8343" t="s">
        <v>15058</v>
      </c>
      <c r="AD8343">
        <v>1</v>
      </c>
      <c r="AE8343">
        <v>1</v>
      </c>
    </row>
    <row r="8344" spans="1:31">
      <c r="A8344" t="s">
        <v>15059</v>
      </c>
      <c r="B8344" s="93">
        <v>44616</v>
      </c>
      <c r="C8344" s="93">
        <v>44616</v>
      </c>
      <c r="D8344">
        <v>-9.3913889300380003E-3</v>
      </c>
      <c r="E8344">
        <v>-9.3913889300380003E-3</v>
      </c>
      <c r="F8344" t="s">
        <v>67</v>
      </c>
      <c r="G8344">
        <v>13384.54404945904</v>
      </c>
      <c r="H8344">
        <v>-125.69945881969559</v>
      </c>
      <c r="I8344">
        <v>-125.69945881969559</v>
      </c>
      <c r="J8344">
        <v>1</v>
      </c>
      <c r="L8344" t="s">
        <v>62</v>
      </c>
      <c r="M8344" t="s">
        <v>8828</v>
      </c>
      <c r="R8344" t="s">
        <v>8556</v>
      </c>
      <c r="T8344" t="s">
        <v>62</v>
      </c>
      <c r="V8344" t="s">
        <v>1461</v>
      </c>
      <c r="W8344" t="s">
        <v>1461</v>
      </c>
      <c r="X8344" t="s">
        <v>1377</v>
      </c>
      <c r="Y8344" t="s">
        <v>1377</v>
      </c>
      <c r="Z8344" t="s">
        <v>1377</v>
      </c>
      <c r="AA8344" t="s">
        <v>29</v>
      </c>
      <c r="AC8344" t="s">
        <v>15060</v>
      </c>
      <c r="AD8344">
        <v>1</v>
      </c>
      <c r="AE8344">
        <v>1</v>
      </c>
    </row>
    <row r="8345" spans="1:31">
      <c r="A8345" t="s">
        <v>15061</v>
      </c>
      <c r="B8345" s="93">
        <v>44616</v>
      </c>
      <c r="C8345" s="93">
        <v>44616</v>
      </c>
      <c r="D8345">
        <v>-1.3215876742880999E-2</v>
      </c>
      <c r="E8345">
        <v>-1.3215876742880999E-2</v>
      </c>
      <c r="F8345" t="s">
        <v>67</v>
      </c>
      <c r="G8345">
        <v>13384.54404945904</v>
      </c>
      <c r="H8345">
        <v>-176.88848441731199</v>
      </c>
      <c r="I8345">
        <v>-176.88848441731199</v>
      </c>
      <c r="J8345">
        <v>1</v>
      </c>
      <c r="L8345" t="s">
        <v>62</v>
      </c>
      <c r="M8345" t="s">
        <v>8828</v>
      </c>
      <c r="R8345" t="s">
        <v>8556</v>
      </c>
      <c r="T8345" t="s">
        <v>62</v>
      </c>
      <c r="V8345" t="s">
        <v>1461</v>
      </c>
      <c r="W8345" t="s">
        <v>1461</v>
      </c>
      <c r="X8345" t="s">
        <v>1377</v>
      </c>
      <c r="Y8345" t="s">
        <v>1377</v>
      </c>
      <c r="Z8345" t="s">
        <v>1377</v>
      </c>
      <c r="AA8345" t="s">
        <v>29</v>
      </c>
      <c r="AC8345" t="s">
        <v>15062</v>
      </c>
      <c r="AD8345">
        <v>1</v>
      </c>
      <c r="AE8345">
        <v>1</v>
      </c>
    </row>
    <row r="8346" spans="1:31">
      <c r="A8346" t="s">
        <v>15063</v>
      </c>
      <c r="B8346" s="93">
        <v>44616</v>
      </c>
      <c r="C8346" s="93">
        <v>44616</v>
      </c>
      <c r="D8346">
        <v>8.9999999999999993E-3</v>
      </c>
      <c r="E8346">
        <v>8.9999999999999993E-3</v>
      </c>
      <c r="F8346" t="s">
        <v>67</v>
      </c>
      <c r="G8346">
        <v>13384.54404945904</v>
      </c>
      <c r="H8346">
        <v>120.4608964451314</v>
      </c>
      <c r="I8346">
        <v>120.4608964451314</v>
      </c>
      <c r="J8346">
        <v>1</v>
      </c>
      <c r="M8346" t="s">
        <v>78</v>
      </c>
      <c r="R8346" t="s">
        <v>13708</v>
      </c>
      <c r="T8346" t="s">
        <v>78</v>
      </c>
      <c r="V8346" t="s">
        <v>3423</v>
      </c>
      <c r="W8346" t="s">
        <v>25</v>
      </c>
      <c r="X8346" t="s">
        <v>277</v>
      </c>
      <c r="Y8346" t="s">
        <v>180</v>
      </c>
      <c r="Z8346" t="s">
        <v>180</v>
      </c>
      <c r="AA8346" t="s">
        <v>25</v>
      </c>
      <c r="AC8346" t="s">
        <v>15031</v>
      </c>
      <c r="AD8346">
        <v>1</v>
      </c>
      <c r="AE8346">
        <v>1</v>
      </c>
    </row>
    <row r="8347" spans="1:31">
      <c r="A8347" t="s">
        <v>15064</v>
      </c>
      <c r="B8347" s="93">
        <v>44616</v>
      </c>
      <c r="C8347" s="93">
        <v>44616</v>
      </c>
      <c r="D8347">
        <v>0.01</v>
      </c>
      <c r="E8347">
        <v>0.01</v>
      </c>
      <c r="F8347" t="s">
        <v>67</v>
      </c>
      <c r="G8347">
        <v>13384.54404945904</v>
      </c>
      <c r="H8347">
        <v>133.84544049459041</v>
      </c>
      <c r="I8347">
        <v>133.84544049459041</v>
      </c>
      <c r="J8347">
        <v>1</v>
      </c>
      <c r="M8347" t="s">
        <v>62</v>
      </c>
      <c r="R8347" t="s">
        <v>15028</v>
      </c>
      <c r="T8347" t="s">
        <v>62</v>
      </c>
      <c r="V8347" t="s">
        <v>8402</v>
      </c>
      <c r="W8347" t="s">
        <v>7116</v>
      </c>
      <c r="X8347" t="s">
        <v>168</v>
      </c>
      <c r="Y8347" t="s">
        <v>268</v>
      </c>
      <c r="Z8347" t="s">
        <v>268</v>
      </c>
      <c r="AA8347" t="s">
        <v>19</v>
      </c>
      <c r="AC8347" t="s">
        <v>15065</v>
      </c>
      <c r="AD8347">
        <v>1</v>
      </c>
      <c r="AE8347">
        <v>1</v>
      </c>
    </row>
    <row r="8348" spans="1:31">
      <c r="A8348" t="s">
        <v>15066</v>
      </c>
      <c r="B8348" s="93">
        <v>44616</v>
      </c>
      <c r="C8348" s="93">
        <v>44616</v>
      </c>
      <c r="D8348">
        <v>-1.149656655101598E-3</v>
      </c>
      <c r="E8348">
        <v>-1.149656655101598E-3</v>
      </c>
      <c r="F8348" t="s">
        <v>67</v>
      </c>
      <c r="G8348">
        <v>13384.54404945904</v>
      </c>
      <c r="H8348">
        <v>-15.387630141961081</v>
      </c>
      <c r="I8348">
        <v>-15.387630141961081</v>
      </c>
      <c r="J8348">
        <v>1</v>
      </c>
      <c r="L8348" t="s">
        <v>65</v>
      </c>
      <c r="M8348" t="s">
        <v>9061</v>
      </c>
      <c r="R8348" t="s">
        <v>8556</v>
      </c>
      <c r="T8348" t="s">
        <v>65</v>
      </c>
      <c r="V8348" t="s">
        <v>8436</v>
      </c>
      <c r="W8348" t="s">
        <v>4154</v>
      </c>
      <c r="X8348" t="s">
        <v>168</v>
      </c>
      <c r="Y8348" t="s">
        <v>268</v>
      </c>
      <c r="Z8348" t="s">
        <v>268</v>
      </c>
      <c r="AA8348" t="s">
        <v>19</v>
      </c>
      <c r="AC8348" t="s">
        <v>15067</v>
      </c>
      <c r="AD8348">
        <v>1</v>
      </c>
      <c r="AE8348">
        <v>1</v>
      </c>
    </row>
    <row r="8349" spans="1:31">
      <c r="A8349" t="s">
        <v>15068</v>
      </c>
      <c r="B8349" s="93">
        <v>44614</v>
      </c>
      <c r="C8349" s="93">
        <v>44614</v>
      </c>
      <c r="D8349">
        <v>0.1</v>
      </c>
      <c r="E8349">
        <v>0.1</v>
      </c>
      <c r="F8349" t="s">
        <v>67</v>
      </c>
      <c r="G8349">
        <v>13449.592252803261</v>
      </c>
      <c r="H8349">
        <v>1344.9592252803261</v>
      </c>
      <c r="I8349">
        <v>1344.9592252803261</v>
      </c>
      <c r="J8349">
        <v>1</v>
      </c>
      <c r="M8349" t="s">
        <v>78</v>
      </c>
      <c r="R8349" t="s">
        <v>15028</v>
      </c>
      <c r="T8349" t="s">
        <v>78</v>
      </c>
      <c r="V8349" t="s">
        <v>8402</v>
      </c>
      <c r="W8349" t="s">
        <v>7116</v>
      </c>
      <c r="X8349" t="s">
        <v>168</v>
      </c>
      <c r="Y8349" t="s">
        <v>268</v>
      </c>
      <c r="Z8349" t="s">
        <v>268</v>
      </c>
      <c r="AA8349" t="s">
        <v>19</v>
      </c>
      <c r="AC8349" t="s">
        <v>15069</v>
      </c>
      <c r="AD8349">
        <v>1</v>
      </c>
      <c r="AE8349">
        <v>1</v>
      </c>
    </row>
    <row r="8350" spans="1:31">
      <c r="A8350" t="s">
        <v>15070</v>
      </c>
      <c r="B8350" s="93">
        <v>44614</v>
      </c>
      <c r="C8350" s="93">
        <v>44614</v>
      </c>
      <c r="D8350">
        <v>0</v>
      </c>
      <c r="E8350">
        <v>0</v>
      </c>
      <c r="F8350" t="s">
        <v>67</v>
      </c>
      <c r="G8350">
        <v>13449.592252803261</v>
      </c>
      <c r="H8350">
        <v>0</v>
      </c>
      <c r="I8350">
        <v>0</v>
      </c>
      <c r="J8350">
        <v>1</v>
      </c>
      <c r="L8350" t="s">
        <v>11390</v>
      </c>
      <c r="R8350" t="s">
        <v>9046</v>
      </c>
      <c r="T8350" t="s">
        <v>78</v>
      </c>
      <c r="V8350" t="s">
        <v>8402</v>
      </c>
      <c r="W8350" t="s">
        <v>7116</v>
      </c>
      <c r="X8350" t="s">
        <v>168</v>
      </c>
      <c r="Y8350" t="s">
        <v>268</v>
      </c>
      <c r="Z8350" t="s">
        <v>268</v>
      </c>
      <c r="AA8350" t="s">
        <v>19</v>
      </c>
      <c r="AC8350" t="s">
        <v>15071</v>
      </c>
      <c r="AD8350">
        <v>1</v>
      </c>
      <c r="AE8350">
        <v>1</v>
      </c>
    </row>
    <row r="8351" spans="1:31">
      <c r="A8351" t="s">
        <v>15072</v>
      </c>
      <c r="B8351" s="93">
        <v>44614</v>
      </c>
      <c r="C8351" s="93">
        <v>44614</v>
      </c>
      <c r="D8351">
        <v>0</v>
      </c>
      <c r="E8351">
        <v>0</v>
      </c>
      <c r="F8351" t="s">
        <v>67</v>
      </c>
      <c r="G8351">
        <v>13449.592252803261</v>
      </c>
      <c r="H8351">
        <v>0</v>
      </c>
      <c r="I8351">
        <v>0</v>
      </c>
      <c r="J8351">
        <v>1</v>
      </c>
      <c r="L8351" t="s">
        <v>9526</v>
      </c>
      <c r="M8351" t="s">
        <v>78</v>
      </c>
      <c r="R8351" t="s">
        <v>8556</v>
      </c>
      <c r="T8351" t="s">
        <v>78</v>
      </c>
      <c r="V8351" t="s">
        <v>9404</v>
      </c>
      <c r="W8351" t="s">
        <v>79</v>
      </c>
      <c r="X8351" t="s">
        <v>168</v>
      </c>
      <c r="Y8351" t="s">
        <v>268</v>
      </c>
      <c r="Z8351" t="s">
        <v>268</v>
      </c>
      <c r="AA8351" t="s">
        <v>19</v>
      </c>
      <c r="AC8351" t="s">
        <v>15073</v>
      </c>
      <c r="AD8351">
        <v>1</v>
      </c>
      <c r="AE8351">
        <v>1</v>
      </c>
    </row>
    <row r="8352" spans="1:31">
      <c r="A8352" t="s">
        <v>15074</v>
      </c>
      <c r="B8352" s="93">
        <v>44614</v>
      </c>
      <c r="C8352" s="93">
        <v>44614</v>
      </c>
      <c r="D8352">
        <v>-0.1</v>
      </c>
      <c r="E8352">
        <v>-0.1</v>
      </c>
      <c r="F8352" t="s">
        <v>67</v>
      </c>
      <c r="G8352">
        <v>13449.592252803261</v>
      </c>
      <c r="H8352">
        <v>-1344.9592252803261</v>
      </c>
      <c r="I8352">
        <v>-1344.9592252803261</v>
      </c>
      <c r="J8352">
        <v>1</v>
      </c>
      <c r="L8352" t="s">
        <v>78</v>
      </c>
      <c r="M8352" t="s">
        <v>217</v>
      </c>
      <c r="R8352" t="s">
        <v>8556</v>
      </c>
      <c r="T8352" t="s">
        <v>78</v>
      </c>
      <c r="V8352" t="s">
        <v>9404</v>
      </c>
      <c r="W8352" t="s">
        <v>79</v>
      </c>
      <c r="X8352" t="s">
        <v>168</v>
      </c>
      <c r="Y8352" t="s">
        <v>268</v>
      </c>
      <c r="Z8352" t="s">
        <v>268</v>
      </c>
      <c r="AA8352" t="s">
        <v>19</v>
      </c>
      <c r="AC8352" t="s">
        <v>15073</v>
      </c>
      <c r="AD8352">
        <v>1</v>
      </c>
      <c r="AE8352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971"/>
  <sheetViews>
    <sheetView workbookViewId="0"/>
  </sheetViews>
  <sheetFormatPr baseColWidth="10" defaultColWidth="8.83203125" defaultRowHeight="16"/>
  <sheetData>
    <row r="1" spans="1:4">
      <c r="A1" s="94" t="s">
        <v>136</v>
      </c>
      <c r="B1" s="94" t="s">
        <v>15075</v>
      </c>
      <c r="C1" s="94" t="s">
        <v>15076</v>
      </c>
      <c r="D1" s="94" t="s">
        <v>15077</v>
      </c>
    </row>
    <row r="2" spans="1:4">
      <c r="A2" t="s">
        <v>15078</v>
      </c>
      <c r="B2" s="93">
        <v>45055</v>
      </c>
      <c r="C2" t="s">
        <v>9293</v>
      </c>
      <c r="D2">
        <v>5.0427780573729244</v>
      </c>
    </row>
    <row r="3" spans="1:4">
      <c r="A3" t="s">
        <v>15079</v>
      </c>
      <c r="B3" s="93">
        <v>45055</v>
      </c>
      <c r="C3" t="s">
        <v>81</v>
      </c>
      <c r="D3">
        <v>4.5324609964771012</v>
      </c>
    </row>
    <row r="4" spans="1:4">
      <c r="A4" t="s">
        <v>15080</v>
      </c>
      <c r="B4" s="93">
        <v>45055</v>
      </c>
      <c r="C4" t="s">
        <v>80</v>
      </c>
      <c r="D4">
        <v>9496.6280825364884</v>
      </c>
    </row>
    <row r="5" spans="1:4">
      <c r="A5" t="s">
        <v>15081</v>
      </c>
      <c r="B5" s="93">
        <v>45055</v>
      </c>
      <c r="C5" t="s">
        <v>52</v>
      </c>
      <c r="D5">
        <v>1</v>
      </c>
    </row>
    <row r="6" spans="1:4">
      <c r="A6" t="s">
        <v>15082</v>
      </c>
      <c r="B6" s="93">
        <v>45055</v>
      </c>
      <c r="C6" t="s">
        <v>67</v>
      </c>
      <c r="D6">
        <v>9302.6170105686979</v>
      </c>
    </row>
    <row r="7" spans="1:4">
      <c r="A7" t="s">
        <v>15083</v>
      </c>
      <c r="B7" s="93">
        <v>45055</v>
      </c>
      <c r="C7" t="s">
        <v>82</v>
      </c>
      <c r="D7">
        <v>5.0478107700050323</v>
      </c>
    </row>
    <row r="8" spans="1:4">
      <c r="A8" t="s">
        <v>15084</v>
      </c>
      <c r="B8" s="93">
        <v>45054</v>
      </c>
      <c r="C8" t="s">
        <v>82</v>
      </c>
      <c r="D8">
        <v>5.0402010050251249</v>
      </c>
    </row>
    <row r="9" spans="1:4">
      <c r="A9" t="s">
        <v>15085</v>
      </c>
      <c r="B9" s="93">
        <v>45054</v>
      </c>
      <c r="C9" t="s">
        <v>52</v>
      </c>
      <c r="D9">
        <v>1</v>
      </c>
    </row>
    <row r="10" spans="1:4">
      <c r="A10" t="s">
        <v>15086</v>
      </c>
      <c r="B10" s="93">
        <v>45054</v>
      </c>
      <c r="C10" t="s">
        <v>80</v>
      </c>
      <c r="D10">
        <v>9278.6934673366832</v>
      </c>
    </row>
    <row r="11" spans="1:4">
      <c r="A11" t="s">
        <v>15087</v>
      </c>
      <c r="B11" s="93">
        <v>45054</v>
      </c>
      <c r="C11" t="s">
        <v>81</v>
      </c>
      <c r="D11">
        <v>4.5341708542713564</v>
      </c>
    </row>
    <row r="12" spans="1:4">
      <c r="A12" t="s">
        <v>15088</v>
      </c>
      <c r="B12" s="93">
        <v>45054</v>
      </c>
      <c r="C12" t="s">
        <v>67</v>
      </c>
      <c r="D12">
        <v>9316.1809045226128</v>
      </c>
    </row>
    <row r="13" spans="1:4">
      <c r="A13" t="s">
        <v>15089</v>
      </c>
      <c r="B13" s="93">
        <v>45054</v>
      </c>
      <c r="C13" t="s">
        <v>9293</v>
      </c>
      <c r="D13">
        <v>5.0452261306532664</v>
      </c>
    </row>
    <row r="14" spans="1:4">
      <c r="A14" t="s">
        <v>15090</v>
      </c>
      <c r="B14" s="93">
        <v>45053</v>
      </c>
      <c r="C14" t="s">
        <v>82</v>
      </c>
      <c r="D14">
        <v>5.012481278082876</v>
      </c>
    </row>
    <row r="15" spans="1:4">
      <c r="A15" t="s">
        <v>15091</v>
      </c>
      <c r="B15" s="93">
        <v>45053</v>
      </c>
      <c r="C15" t="s">
        <v>52</v>
      </c>
      <c r="D15">
        <v>1</v>
      </c>
    </row>
    <row r="16" spans="1:4">
      <c r="A16" t="s">
        <v>15092</v>
      </c>
      <c r="B16" s="93">
        <v>45053</v>
      </c>
      <c r="C16" t="s">
        <v>80</v>
      </c>
      <c r="D16">
        <v>9426.9096355466809</v>
      </c>
    </row>
    <row r="17" spans="1:4">
      <c r="A17" t="s">
        <v>15093</v>
      </c>
      <c r="B17" s="93">
        <v>45053</v>
      </c>
      <c r="C17" t="s">
        <v>81</v>
      </c>
      <c r="D17">
        <v>4.8172740888667001</v>
      </c>
    </row>
    <row r="18" spans="1:4">
      <c r="A18" t="s">
        <v>15094</v>
      </c>
      <c r="B18" s="93">
        <v>45053</v>
      </c>
      <c r="C18" t="s">
        <v>67</v>
      </c>
      <c r="D18">
        <v>9383.5746380429355</v>
      </c>
    </row>
    <row r="19" spans="1:4">
      <c r="A19" t="s">
        <v>15095</v>
      </c>
      <c r="B19" s="93">
        <v>45053</v>
      </c>
      <c r="C19" t="s">
        <v>9293</v>
      </c>
      <c r="D19">
        <v>5.0174737893160257</v>
      </c>
    </row>
    <row r="20" spans="1:4">
      <c r="A20" t="s">
        <v>15096</v>
      </c>
      <c r="B20" s="93">
        <v>45052</v>
      </c>
      <c r="C20" t="s">
        <v>81</v>
      </c>
      <c r="D20">
        <v>4.8885557221389302</v>
      </c>
    </row>
    <row r="21" spans="1:4">
      <c r="A21" t="s">
        <v>15097</v>
      </c>
      <c r="B21" s="93">
        <v>45052</v>
      </c>
      <c r="C21" t="s">
        <v>52</v>
      </c>
      <c r="D21">
        <v>1</v>
      </c>
    </row>
    <row r="22" spans="1:4">
      <c r="A22" t="s">
        <v>15098</v>
      </c>
      <c r="B22" s="93">
        <v>45052</v>
      </c>
      <c r="C22" t="s">
        <v>80</v>
      </c>
      <c r="D22">
        <v>9543.878060969515</v>
      </c>
    </row>
    <row r="23" spans="1:4">
      <c r="A23" t="s">
        <v>15099</v>
      </c>
      <c r="B23" s="93">
        <v>45052</v>
      </c>
      <c r="C23" t="s">
        <v>67</v>
      </c>
      <c r="D23">
        <v>9505.1974012993505</v>
      </c>
    </row>
    <row r="24" spans="1:4">
      <c r="A24" t="s">
        <v>15100</v>
      </c>
      <c r="B24" s="93">
        <v>45052</v>
      </c>
      <c r="C24" t="s">
        <v>82</v>
      </c>
      <c r="D24">
        <v>5.0074962518740627</v>
      </c>
    </row>
    <row r="25" spans="1:4">
      <c r="A25" t="s">
        <v>15101</v>
      </c>
      <c r="B25" s="93">
        <v>45052</v>
      </c>
      <c r="C25" t="s">
        <v>9293</v>
      </c>
      <c r="D25">
        <v>5.0124937531234366</v>
      </c>
    </row>
    <row r="26" spans="1:4">
      <c r="A26" t="s">
        <v>15102</v>
      </c>
      <c r="B26" s="93">
        <v>45051</v>
      </c>
      <c r="C26" t="s">
        <v>82</v>
      </c>
      <c r="D26">
        <v>4.982578397212543</v>
      </c>
    </row>
    <row r="27" spans="1:4">
      <c r="A27" t="s">
        <v>15103</v>
      </c>
      <c r="B27" s="93">
        <v>45051</v>
      </c>
      <c r="C27" t="s">
        <v>9293</v>
      </c>
      <c r="D27">
        <v>4.9875559980089594</v>
      </c>
    </row>
    <row r="28" spans="1:4">
      <c r="A28" t="s">
        <v>15104</v>
      </c>
      <c r="B28" s="93">
        <v>45051</v>
      </c>
      <c r="C28" t="s">
        <v>80</v>
      </c>
      <c r="D28">
        <v>9982.5286212045794</v>
      </c>
    </row>
    <row r="29" spans="1:4">
      <c r="A29" t="s">
        <v>15105</v>
      </c>
      <c r="B29" s="93">
        <v>45051</v>
      </c>
      <c r="C29" t="s">
        <v>81</v>
      </c>
      <c r="D29">
        <v>4.9716276754604278</v>
      </c>
    </row>
    <row r="30" spans="1:4">
      <c r="A30" t="s">
        <v>15106</v>
      </c>
      <c r="B30" s="93">
        <v>45051</v>
      </c>
      <c r="C30" t="s">
        <v>52</v>
      </c>
      <c r="D30">
        <v>1</v>
      </c>
    </row>
    <row r="31" spans="1:4">
      <c r="A31" t="s">
        <v>15107</v>
      </c>
      <c r="B31" s="93">
        <v>45051</v>
      </c>
      <c r="C31" t="s">
        <v>67</v>
      </c>
      <c r="D31">
        <v>9936.9835739173723</v>
      </c>
    </row>
    <row r="32" spans="1:4">
      <c r="A32" t="s">
        <v>15108</v>
      </c>
      <c r="B32" s="93">
        <v>45050</v>
      </c>
      <c r="C32" t="s">
        <v>67</v>
      </c>
      <c r="D32">
        <v>9388.1059470264863</v>
      </c>
    </row>
    <row r="33" spans="1:4">
      <c r="A33" t="s">
        <v>15109</v>
      </c>
      <c r="B33" s="93">
        <v>45050</v>
      </c>
      <c r="C33" t="s">
        <v>80</v>
      </c>
      <c r="D33">
        <v>9368.7156421789114</v>
      </c>
    </row>
    <row r="34" spans="1:4">
      <c r="A34" t="s">
        <v>15110</v>
      </c>
      <c r="B34" s="93">
        <v>45050</v>
      </c>
      <c r="C34" t="s">
        <v>9293</v>
      </c>
      <c r="D34">
        <v>5.002498750624687</v>
      </c>
    </row>
    <row r="35" spans="1:4">
      <c r="A35" t="s">
        <v>15111</v>
      </c>
      <c r="B35" s="93">
        <v>45050</v>
      </c>
      <c r="C35" t="s">
        <v>81</v>
      </c>
      <c r="D35">
        <v>4.9110444777611191</v>
      </c>
    </row>
    <row r="36" spans="1:4">
      <c r="A36" t="s">
        <v>15112</v>
      </c>
      <c r="B36" s="93">
        <v>45050</v>
      </c>
      <c r="C36" t="s">
        <v>52</v>
      </c>
      <c r="D36">
        <v>1</v>
      </c>
    </row>
    <row r="37" spans="1:4">
      <c r="A37" t="s">
        <v>15113</v>
      </c>
      <c r="B37" s="93">
        <v>45050</v>
      </c>
      <c r="C37" t="s">
        <v>82</v>
      </c>
      <c r="D37">
        <v>5.002498750624687</v>
      </c>
    </row>
    <row r="38" spans="1:4">
      <c r="A38" t="s">
        <v>15114</v>
      </c>
      <c r="B38" s="93">
        <v>45049</v>
      </c>
      <c r="C38" t="s">
        <v>80</v>
      </c>
      <c r="D38">
        <v>9532.4473420260783</v>
      </c>
    </row>
    <row r="39" spans="1:4">
      <c r="A39" t="s">
        <v>15115</v>
      </c>
      <c r="B39" s="93">
        <v>45049</v>
      </c>
      <c r="C39" t="s">
        <v>9293</v>
      </c>
      <c r="D39">
        <v>5.0200601805416243</v>
      </c>
    </row>
    <row r="40" spans="1:4">
      <c r="A40" t="s">
        <v>15116</v>
      </c>
      <c r="B40" s="93">
        <v>45049</v>
      </c>
      <c r="C40" t="s">
        <v>82</v>
      </c>
      <c r="D40">
        <v>5.0150451354062184</v>
      </c>
    </row>
    <row r="41" spans="1:4">
      <c r="A41" t="s">
        <v>15117</v>
      </c>
      <c r="B41" s="93">
        <v>45049</v>
      </c>
      <c r="C41" t="s">
        <v>67</v>
      </c>
      <c r="D41">
        <v>9558.1745235707131</v>
      </c>
    </row>
    <row r="42" spans="1:4">
      <c r="A42" t="s">
        <v>15118</v>
      </c>
      <c r="B42" s="93">
        <v>45049</v>
      </c>
      <c r="C42" t="s">
        <v>52</v>
      </c>
      <c r="D42">
        <v>0.99999999999999989</v>
      </c>
    </row>
    <row r="43" spans="1:4">
      <c r="A43" t="s">
        <v>15119</v>
      </c>
      <c r="B43" s="93">
        <v>45049</v>
      </c>
      <c r="C43" t="s">
        <v>81</v>
      </c>
      <c r="D43">
        <v>5.0451354062186562</v>
      </c>
    </row>
    <row r="44" spans="1:4">
      <c r="A44" t="s">
        <v>15120</v>
      </c>
      <c r="B44" s="93">
        <v>45048</v>
      </c>
      <c r="C44" t="s">
        <v>82</v>
      </c>
      <c r="D44">
        <v>5.0657894736842097</v>
      </c>
    </row>
    <row r="45" spans="1:4">
      <c r="A45" t="s">
        <v>15121</v>
      </c>
      <c r="B45" s="93">
        <v>45048</v>
      </c>
      <c r="C45" t="s">
        <v>52</v>
      </c>
      <c r="D45">
        <v>1</v>
      </c>
    </row>
    <row r="46" spans="1:4">
      <c r="A46" t="s">
        <v>15122</v>
      </c>
      <c r="B46" s="93">
        <v>45048</v>
      </c>
      <c r="C46" t="s">
        <v>80</v>
      </c>
      <c r="D46">
        <v>9499.1396761133601</v>
      </c>
    </row>
    <row r="47" spans="1:4">
      <c r="A47" t="s">
        <v>15123</v>
      </c>
      <c r="B47" s="93">
        <v>45048</v>
      </c>
      <c r="C47" t="s">
        <v>81</v>
      </c>
      <c r="D47">
        <v>4.94585020242915</v>
      </c>
    </row>
    <row r="48" spans="1:4">
      <c r="A48" t="s">
        <v>15124</v>
      </c>
      <c r="B48" s="93">
        <v>45048</v>
      </c>
      <c r="C48" t="s">
        <v>67</v>
      </c>
      <c r="D48">
        <v>9472.5202429149795</v>
      </c>
    </row>
    <row r="49" spans="1:4">
      <c r="A49" t="s">
        <v>15125</v>
      </c>
      <c r="B49" s="93">
        <v>45048</v>
      </c>
      <c r="C49" t="s">
        <v>9293</v>
      </c>
      <c r="D49">
        <v>5.0657894736842097</v>
      </c>
    </row>
    <row r="50" spans="1:4">
      <c r="A50" t="s">
        <v>15126</v>
      </c>
      <c r="B50" s="93">
        <v>45047</v>
      </c>
      <c r="C50" t="s">
        <v>67</v>
      </c>
      <c r="D50">
        <v>9250.2020202020194</v>
      </c>
    </row>
    <row r="51" spans="1:4">
      <c r="A51" t="s">
        <v>15127</v>
      </c>
      <c r="B51" s="93">
        <v>45047</v>
      </c>
      <c r="C51" t="s">
        <v>52</v>
      </c>
      <c r="D51">
        <v>1</v>
      </c>
    </row>
    <row r="52" spans="1:4">
      <c r="A52" t="s">
        <v>15128</v>
      </c>
      <c r="B52" s="93">
        <v>45047</v>
      </c>
      <c r="C52" t="s">
        <v>80</v>
      </c>
      <c r="D52">
        <v>9205.6565656565654</v>
      </c>
    </row>
    <row r="53" spans="1:4">
      <c r="A53" t="s">
        <v>15129</v>
      </c>
      <c r="B53" s="93">
        <v>45047</v>
      </c>
      <c r="C53" t="s">
        <v>9293</v>
      </c>
      <c r="D53">
        <v>5.0555555555555536</v>
      </c>
    </row>
    <row r="54" spans="1:4">
      <c r="A54" t="s">
        <v>15130</v>
      </c>
      <c r="B54" s="93">
        <v>45047</v>
      </c>
      <c r="C54" t="s">
        <v>82</v>
      </c>
      <c r="D54">
        <v>5.0505050505050502</v>
      </c>
    </row>
    <row r="55" spans="1:4">
      <c r="A55" t="s">
        <v>15131</v>
      </c>
      <c r="B55" s="93">
        <v>45047</v>
      </c>
      <c r="C55" t="s">
        <v>81</v>
      </c>
      <c r="D55">
        <v>4.8489898989898981</v>
      </c>
    </row>
    <row r="56" spans="1:4">
      <c r="A56" t="s">
        <v>15132</v>
      </c>
      <c r="B56" s="93">
        <v>45046</v>
      </c>
      <c r="C56" t="s">
        <v>52</v>
      </c>
      <c r="D56">
        <v>1</v>
      </c>
    </row>
    <row r="57" spans="1:4">
      <c r="A57" t="s">
        <v>15133</v>
      </c>
      <c r="B57" s="93">
        <v>45046</v>
      </c>
      <c r="C57" t="s">
        <v>80</v>
      </c>
      <c r="D57">
        <v>9444.0422322775266</v>
      </c>
    </row>
    <row r="58" spans="1:4">
      <c r="A58" t="s">
        <v>15134</v>
      </c>
      <c r="B58" s="93">
        <v>45046</v>
      </c>
      <c r="C58" t="s">
        <v>81</v>
      </c>
      <c r="D58">
        <v>4.9306184012066367</v>
      </c>
    </row>
    <row r="59" spans="1:4">
      <c r="A59" t="s">
        <v>15135</v>
      </c>
      <c r="B59" s="93">
        <v>45046</v>
      </c>
      <c r="C59" t="s">
        <v>67</v>
      </c>
      <c r="D59">
        <v>9402.3629964806441</v>
      </c>
    </row>
    <row r="60" spans="1:4">
      <c r="A60" t="s">
        <v>15136</v>
      </c>
      <c r="B60" s="93">
        <v>45046</v>
      </c>
      <c r="C60" t="s">
        <v>82</v>
      </c>
      <c r="D60">
        <v>5.0326797385620896</v>
      </c>
    </row>
    <row r="61" spans="1:4">
      <c r="A61" t="s">
        <v>15137</v>
      </c>
      <c r="B61" s="93">
        <v>45046</v>
      </c>
      <c r="C61" t="s">
        <v>9293</v>
      </c>
      <c r="D61">
        <v>5.0276520864756158</v>
      </c>
    </row>
    <row r="62" spans="1:4">
      <c r="A62" t="s">
        <v>15138</v>
      </c>
      <c r="B62" s="93">
        <v>45045</v>
      </c>
      <c r="C62" t="s">
        <v>67</v>
      </c>
      <c r="D62">
        <v>9598.8939165409756</v>
      </c>
    </row>
    <row r="63" spans="1:4">
      <c r="A63" t="s">
        <v>15139</v>
      </c>
      <c r="B63" s="93">
        <v>45045</v>
      </c>
      <c r="C63" t="s">
        <v>81</v>
      </c>
      <c r="D63">
        <v>5.0477626948215182</v>
      </c>
    </row>
    <row r="64" spans="1:4">
      <c r="A64" t="s">
        <v>15140</v>
      </c>
      <c r="B64" s="93">
        <v>45045</v>
      </c>
      <c r="C64" t="s">
        <v>80</v>
      </c>
      <c r="D64">
        <v>9610.608345902463</v>
      </c>
    </row>
    <row r="65" spans="1:4">
      <c r="A65" t="s">
        <v>15141</v>
      </c>
      <c r="B65" s="93">
        <v>45045</v>
      </c>
      <c r="C65" t="s">
        <v>52</v>
      </c>
      <c r="D65">
        <v>1</v>
      </c>
    </row>
    <row r="66" spans="1:4">
      <c r="A66" t="s">
        <v>15142</v>
      </c>
      <c r="B66" s="93">
        <v>45045</v>
      </c>
      <c r="C66" t="s">
        <v>9293</v>
      </c>
      <c r="D66">
        <v>5.0326797385620896</v>
      </c>
    </row>
    <row r="67" spans="1:4">
      <c r="A67" t="s">
        <v>15143</v>
      </c>
      <c r="B67" s="93">
        <v>45045</v>
      </c>
      <c r="C67" t="s">
        <v>82</v>
      </c>
      <c r="D67">
        <v>5.0276520864756158</v>
      </c>
    </row>
    <row r="68" spans="1:4">
      <c r="A68" t="s">
        <v>15144</v>
      </c>
      <c r="B68" s="93">
        <v>45044</v>
      </c>
      <c r="C68" t="s">
        <v>81</v>
      </c>
      <c r="D68">
        <v>5.0271629778672029</v>
      </c>
    </row>
    <row r="69" spans="1:4">
      <c r="A69" t="s">
        <v>15145</v>
      </c>
      <c r="B69" s="93">
        <v>45044</v>
      </c>
      <c r="C69" t="s">
        <v>80</v>
      </c>
      <c r="D69">
        <v>9565.2917505030164</v>
      </c>
    </row>
    <row r="70" spans="1:4">
      <c r="A70" t="s">
        <v>15146</v>
      </c>
      <c r="B70" s="93">
        <v>45044</v>
      </c>
      <c r="C70" t="s">
        <v>52</v>
      </c>
      <c r="D70">
        <v>1</v>
      </c>
    </row>
    <row r="71" spans="1:4">
      <c r="A71" t="s">
        <v>15147</v>
      </c>
      <c r="B71" s="93">
        <v>45044</v>
      </c>
      <c r="C71" t="s">
        <v>82</v>
      </c>
      <c r="D71">
        <v>5.0301810865191143</v>
      </c>
    </row>
    <row r="72" spans="1:4">
      <c r="A72" t="s">
        <v>15148</v>
      </c>
      <c r="B72" s="93">
        <v>45044</v>
      </c>
      <c r="C72" t="s">
        <v>9293</v>
      </c>
      <c r="D72">
        <v>5.0352112676056331</v>
      </c>
    </row>
    <row r="73" spans="1:4">
      <c r="A73" t="s">
        <v>15149</v>
      </c>
      <c r="B73" s="93">
        <v>45044</v>
      </c>
      <c r="C73" t="s">
        <v>67</v>
      </c>
      <c r="D73">
        <v>9520.8752515090528</v>
      </c>
    </row>
    <row r="74" spans="1:4">
      <c r="A74" t="s">
        <v>15150</v>
      </c>
      <c r="B74" s="93">
        <v>45043</v>
      </c>
      <c r="C74" t="s">
        <v>67</v>
      </c>
      <c r="D74">
        <v>9556.6066066066069</v>
      </c>
    </row>
    <row r="75" spans="1:4">
      <c r="A75" t="s">
        <v>15151</v>
      </c>
      <c r="B75" s="93">
        <v>45043</v>
      </c>
      <c r="C75" t="s">
        <v>82</v>
      </c>
      <c r="D75">
        <v>5.005005005005005</v>
      </c>
    </row>
    <row r="76" spans="1:4">
      <c r="A76" t="s">
        <v>15152</v>
      </c>
      <c r="B76" s="93">
        <v>45043</v>
      </c>
      <c r="C76" t="s">
        <v>9293</v>
      </c>
      <c r="D76">
        <v>5.005005005005005</v>
      </c>
    </row>
    <row r="77" spans="1:4">
      <c r="A77" t="s">
        <v>15153</v>
      </c>
      <c r="B77" s="93">
        <v>45043</v>
      </c>
      <c r="C77" t="s">
        <v>52</v>
      </c>
      <c r="D77">
        <v>1</v>
      </c>
    </row>
    <row r="78" spans="1:4">
      <c r="A78" t="s">
        <v>15154</v>
      </c>
      <c r="B78" s="93">
        <v>45043</v>
      </c>
      <c r="C78" t="s">
        <v>80</v>
      </c>
      <c r="D78">
        <v>9519.8198198198188</v>
      </c>
    </row>
    <row r="79" spans="1:4">
      <c r="A79" t="s">
        <v>15155</v>
      </c>
      <c r="B79" s="93">
        <v>45043</v>
      </c>
      <c r="C79" t="s">
        <v>81</v>
      </c>
      <c r="D79">
        <v>5.0700700700700692</v>
      </c>
    </row>
    <row r="80" spans="1:4">
      <c r="A80" t="s">
        <v>15156</v>
      </c>
      <c r="B80" s="93">
        <v>45042</v>
      </c>
      <c r="C80" t="s">
        <v>9293</v>
      </c>
      <c r="D80">
        <v>5.0889679715302476</v>
      </c>
    </row>
    <row r="81" spans="1:4">
      <c r="A81" t="s">
        <v>15157</v>
      </c>
      <c r="B81" s="93">
        <v>45042</v>
      </c>
      <c r="C81" t="s">
        <v>52</v>
      </c>
      <c r="D81">
        <v>1</v>
      </c>
    </row>
    <row r="82" spans="1:4">
      <c r="A82" t="s">
        <v>15158</v>
      </c>
      <c r="B82" s="93">
        <v>45042</v>
      </c>
      <c r="C82" t="s">
        <v>80</v>
      </c>
      <c r="D82">
        <v>9484.4433146924239</v>
      </c>
    </row>
    <row r="83" spans="1:4">
      <c r="A83" t="s">
        <v>15159</v>
      </c>
      <c r="B83" s="93">
        <v>45042</v>
      </c>
      <c r="C83" t="s">
        <v>81</v>
      </c>
      <c r="D83">
        <v>5.0142348754448394</v>
      </c>
    </row>
    <row r="84" spans="1:4">
      <c r="A84" t="s">
        <v>15160</v>
      </c>
      <c r="B84" s="93">
        <v>45042</v>
      </c>
      <c r="C84" t="s">
        <v>67</v>
      </c>
      <c r="D84">
        <v>9490.594814438231</v>
      </c>
    </row>
    <row r="85" spans="1:4">
      <c r="A85" t="s">
        <v>15161</v>
      </c>
      <c r="B85" s="93">
        <v>45042</v>
      </c>
      <c r="C85" t="s">
        <v>82</v>
      </c>
      <c r="D85">
        <v>5.0772750381291303</v>
      </c>
    </row>
    <row r="86" spans="1:4">
      <c r="A86" t="s">
        <v>15162</v>
      </c>
      <c r="B86" s="93">
        <v>45041</v>
      </c>
      <c r="C86" t="s">
        <v>67</v>
      </c>
      <c r="D86">
        <v>9493.7945066124121</v>
      </c>
    </row>
    <row r="87" spans="1:4">
      <c r="A87" t="s">
        <v>15163</v>
      </c>
      <c r="B87" s="93">
        <v>45041</v>
      </c>
      <c r="C87" t="s">
        <v>52</v>
      </c>
      <c r="D87">
        <v>1</v>
      </c>
    </row>
    <row r="88" spans="1:4">
      <c r="A88" t="s">
        <v>15164</v>
      </c>
      <c r="B88" s="93">
        <v>45041</v>
      </c>
      <c r="C88" t="s">
        <v>82</v>
      </c>
      <c r="D88">
        <v>5.0864699898270596</v>
      </c>
    </row>
    <row r="89" spans="1:4">
      <c r="A89" t="s">
        <v>15165</v>
      </c>
      <c r="B89" s="93">
        <v>45041</v>
      </c>
      <c r="C89" t="s">
        <v>80</v>
      </c>
      <c r="D89">
        <v>9479.4506612411005</v>
      </c>
    </row>
    <row r="90" spans="1:4">
      <c r="A90" t="s">
        <v>15166</v>
      </c>
      <c r="B90" s="93">
        <v>45041</v>
      </c>
      <c r="C90" t="s">
        <v>9293</v>
      </c>
      <c r="D90">
        <v>5.0864699898270596</v>
      </c>
    </row>
    <row r="91" spans="1:4">
      <c r="A91" t="s">
        <v>15167</v>
      </c>
      <c r="B91" s="93">
        <v>45041</v>
      </c>
      <c r="C91" t="s">
        <v>81</v>
      </c>
      <c r="D91">
        <v>5.1119023397761953</v>
      </c>
    </row>
    <row r="92" spans="1:4">
      <c r="A92" t="s">
        <v>15168</v>
      </c>
      <c r="B92" s="93">
        <v>45040</v>
      </c>
      <c r="C92" t="s">
        <v>81</v>
      </c>
      <c r="D92">
        <v>5.0197869101978689</v>
      </c>
    </row>
    <row r="93" spans="1:4">
      <c r="A93" t="s">
        <v>15169</v>
      </c>
      <c r="B93" s="93">
        <v>45040</v>
      </c>
      <c r="C93" t="s">
        <v>52</v>
      </c>
      <c r="D93">
        <v>0.99999999999999989</v>
      </c>
    </row>
    <row r="94" spans="1:4">
      <c r="A94" t="s">
        <v>15170</v>
      </c>
      <c r="B94" s="93">
        <v>45040</v>
      </c>
      <c r="C94" t="s">
        <v>82</v>
      </c>
      <c r="D94">
        <v>5.0735667174023336</v>
      </c>
    </row>
    <row r="95" spans="1:4">
      <c r="A95" t="s">
        <v>15171</v>
      </c>
      <c r="B95" s="93">
        <v>45040</v>
      </c>
      <c r="C95" t="s">
        <v>9293</v>
      </c>
      <c r="D95">
        <v>5.0735667174023336</v>
      </c>
    </row>
    <row r="96" spans="1:4">
      <c r="A96" t="s">
        <v>15172</v>
      </c>
      <c r="B96" s="93">
        <v>45040</v>
      </c>
      <c r="C96" t="s">
        <v>80</v>
      </c>
      <c r="D96">
        <v>9317.960426179603</v>
      </c>
    </row>
    <row r="97" spans="1:4">
      <c r="A97" t="s">
        <v>15173</v>
      </c>
      <c r="B97" s="93">
        <v>45040</v>
      </c>
      <c r="C97" t="s">
        <v>67</v>
      </c>
      <c r="D97">
        <v>9348.0974124809727</v>
      </c>
    </row>
    <row r="98" spans="1:4">
      <c r="A98" t="s">
        <v>15174</v>
      </c>
      <c r="B98" s="93">
        <v>45039</v>
      </c>
      <c r="C98" t="s">
        <v>9293</v>
      </c>
      <c r="D98">
        <v>5.112474437627812</v>
      </c>
    </row>
    <row r="99" spans="1:4">
      <c r="A99" t="s">
        <v>15175</v>
      </c>
      <c r="B99" s="93">
        <v>45039</v>
      </c>
      <c r="C99" t="s">
        <v>67</v>
      </c>
      <c r="D99">
        <v>9521.5746421267904</v>
      </c>
    </row>
    <row r="100" spans="1:4">
      <c r="A100" t="s">
        <v>15176</v>
      </c>
      <c r="B100" s="93">
        <v>45039</v>
      </c>
      <c r="C100" t="s">
        <v>52</v>
      </c>
      <c r="D100">
        <v>1</v>
      </c>
    </row>
    <row r="101" spans="1:4">
      <c r="A101" t="s">
        <v>15177</v>
      </c>
      <c r="B101" s="93">
        <v>45039</v>
      </c>
      <c r="C101" t="s">
        <v>80</v>
      </c>
      <c r="D101">
        <v>9555.0102249488755</v>
      </c>
    </row>
    <row r="102" spans="1:4">
      <c r="A102" t="s">
        <v>15178</v>
      </c>
      <c r="B102" s="93">
        <v>45039</v>
      </c>
      <c r="C102" t="s">
        <v>81</v>
      </c>
      <c r="D102">
        <v>5.1329243353783234</v>
      </c>
    </row>
    <row r="103" spans="1:4">
      <c r="A103" t="s">
        <v>15179</v>
      </c>
      <c r="B103" s="93">
        <v>45039</v>
      </c>
      <c r="C103" t="s">
        <v>82</v>
      </c>
      <c r="D103">
        <v>5.112474437627812</v>
      </c>
    </row>
    <row r="104" spans="1:4">
      <c r="A104" t="s">
        <v>15180</v>
      </c>
      <c r="B104" s="93">
        <v>45038</v>
      </c>
      <c r="C104" t="s">
        <v>9293</v>
      </c>
      <c r="D104">
        <v>5.1282051282051277</v>
      </c>
    </row>
    <row r="105" spans="1:4">
      <c r="A105" t="s">
        <v>15181</v>
      </c>
      <c r="B105" s="93">
        <v>45038</v>
      </c>
      <c r="C105" t="s">
        <v>52</v>
      </c>
      <c r="D105">
        <v>1</v>
      </c>
    </row>
    <row r="106" spans="1:4">
      <c r="A106" t="s">
        <v>15182</v>
      </c>
      <c r="B106" s="93">
        <v>45038</v>
      </c>
      <c r="C106" t="s">
        <v>80</v>
      </c>
      <c r="D106">
        <v>9659.3846153846134</v>
      </c>
    </row>
    <row r="107" spans="1:4">
      <c r="A107" t="s">
        <v>15183</v>
      </c>
      <c r="B107" s="93">
        <v>45038</v>
      </c>
      <c r="C107" t="s">
        <v>82</v>
      </c>
      <c r="D107">
        <v>5.1282051282051277</v>
      </c>
    </row>
    <row r="108" spans="1:4">
      <c r="A108" t="s">
        <v>15184</v>
      </c>
      <c r="B108" s="93">
        <v>45038</v>
      </c>
      <c r="C108" t="s">
        <v>81</v>
      </c>
      <c r="D108">
        <v>5.2564102564102546</v>
      </c>
    </row>
    <row r="109" spans="1:4">
      <c r="A109" t="s">
        <v>15185</v>
      </c>
      <c r="B109" s="93">
        <v>45038</v>
      </c>
      <c r="C109" t="s">
        <v>67</v>
      </c>
      <c r="D109">
        <v>9612.6153846153848</v>
      </c>
    </row>
    <row r="110" spans="1:4">
      <c r="A110" t="s">
        <v>15186</v>
      </c>
      <c r="B110" s="93">
        <v>45037</v>
      </c>
      <c r="C110" t="s">
        <v>80</v>
      </c>
      <c r="D110">
        <v>9443.0619559651823</v>
      </c>
    </row>
    <row r="111" spans="1:4">
      <c r="A111" t="s">
        <v>15187</v>
      </c>
      <c r="B111" s="93">
        <v>45037</v>
      </c>
      <c r="C111" t="s">
        <v>82</v>
      </c>
      <c r="D111">
        <v>5.1203277009728616</v>
      </c>
    </row>
    <row r="112" spans="1:4">
      <c r="A112" t="s">
        <v>15188</v>
      </c>
      <c r="B112" s="93">
        <v>45037</v>
      </c>
      <c r="C112" t="s">
        <v>81</v>
      </c>
      <c r="D112">
        <v>5.1817716333845372</v>
      </c>
    </row>
    <row r="113" spans="1:4">
      <c r="A113" t="s">
        <v>15189</v>
      </c>
      <c r="B113" s="93">
        <v>45037</v>
      </c>
      <c r="C113" t="s">
        <v>52</v>
      </c>
      <c r="D113">
        <v>1</v>
      </c>
    </row>
    <row r="114" spans="1:4">
      <c r="A114" t="s">
        <v>15190</v>
      </c>
      <c r="B114" s="93">
        <v>45037</v>
      </c>
      <c r="C114" t="s">
        <v>9293</v>
      </c>
      <c r="D114">
        <v>5.1198156682027651</v>
      </c>
    </row>
    <row r="115" spans="1:4">
      <c r="A115" t="s">
        <v>15191</v>
      </c>
      <c r="B115" s="93">
        <v>45037</v>
      </c>
      <c r="C115" t="s">
        <v>67</v>
      </c>
      <c r="D115">
        <v>9468.3051715309794</v>
      </c>
    </row>
    <row r="116" spans="1:4">
      <c r="A116" t="s">
        <v>15192</v>
      </c>
      <c r="B116" s="93">
        <v>45036</v>
      </c>
      <c r="C116" t="s">
        <v>52</v>
      </c>
      <c r="D116">
        <v>1</v>
      </c>
    </row>
    <row r="117" spans="1:4">
      <c r="A117" t="s">
        <v>15193</v>
      </c>
      <c r="B117" s="93">
        <v>45036</v>
      </c>
      <c r="C117" t="s">
        <v>9293</v>
      </c>
      <c r="D117">
        <v>5.0838840874428062</v>
      </c>
    </row>
    <row r="118" spans="1:4">
      <c r="A118" t="s">
        <v>15194</v>
      </c>
      <c r="B118" s="93">
        <v>45036</v>
      </c>
      <c r="C118" t="s">
        <v>82</v>
      </c>
      <c r="D118">
        <v>5.0838840874428062</v>
      </c>
    </row>
    <row r="119" spans="1:4">
      <c r="A119" t="s">
        <v>15195</v>
      </c>
      <c r="B119" s="93">
        <v>45036</v>
      </c>
      <c r="C119" t="s">
        <v>67</v>
      </c>
      <c r="D119">
        <v>9878.8510421962383</v>
      </c>
    </row>
    <row r="120" spans="1:4">
      <c r="A120" t="s">
        <v>15196</v>
      </c>
      <c r="B120" s="93">
        <v>45036</v>
      </c>
      <c r="C120" t="s">
        <v>81</v>
      </c>
      <c r="D120">
        <v>5.3177427554651757</v>
      </c>
    </row>
    <row r="121" spans="1:4">
      <c r="A121" t="s">
        <v>15197</v>
      </c>
      <c r="B121" s="93">
        <v>45036</v>
      </c>
      <c r="C121" t="s">
        <v>80</v>
      </c>
      <c r="D121">
        <v>9911.6929334011184</v>
      </c>
    </row>
    <row r="122" spans="1:4">
      <c r="A122" t="s">
        <v>15198</v>
      </c>
      <c r="B122" s="93">
        <v>45035</v>
      </c>
      <c r="C122" t="s">
        <v>81</v>
      </c>
      <c r="D122">
        <v>5.5555555555555554</v>
      </c>
    </row>
    <row r="123" spans="1:4">
      <c r="A123" t="s">
        <v>15199</v>
      </c>
      <c r="B123" s="93">
        <v>45035</v>
      </c>
      <c r="C123" t="s">
        <v>52</v>
      </c>
      <c r="D123">
        <v>1</v>
      </c>
    </row>
    <row r="124" spans="1:4">
      <c r="A124" t="s">
        <v>15200</v>
      </c>
      <c r="B124" s="93">
        <v>45035</v>
      </c>
      <c r="C124" t="s">
        <v>80</v>
      </c>
      <c r="D124">
        <v>9935.2790578597032</v>
      </c>
    </row>
    <row r="125" spans="1:4">
      <c r="A125" t="s">
        <v>15201</v>
      </c>
      <c r="B125" s="93">
        <v>45035</v>
      </c>
      <c r="C125" t="s">
        <v>82</v>
      </c>
      <c r="D125">
        <v>5.1203277009728616</v>
      </c>
    </row>
    <row r="126" spans="1:4">
      <c r="A126" t="s">
        <v>15202</v>
      </c>
      <c r="B126" s="93">
        <v>45035</v>
      </c>
      <c r="C126" t="s">
        <v>67</v>
      </c>
      <c r="D126">
        <v>9915.4121863799282</v>
      </c>
    </row>
    <row r="127" spans="1:4">
      <c r="A127" t="s">
        <v>15203</v>
      </c>
      <c r="B127" s="93">
        <v>45035</v>
      </c>
      <c r="C127" t="s">
        <v>9293</v>
      </c>
      <c r="D127">
        <v>5.1254480286738344</v>
      </c>
    </row>
    <row r="128" spans="1:4">
      <c r="A128" t="s">
        <v>15204</v>
      </c>
      <c r="B128" s="93">
        <v>45034</v>
      </c>
      <c r="C128" t="s">
        <v>67</v>
      </c>
      <c r="D128">
        <v>10526.663331665841</v>
      </c>
    </row>
    <row r="129" spans="1:4">
      <c r="A129" t="s">
        <v>15205</v>
      </c>
      <c r="B129" s="93">
        <v>45034</v>
      </c>
      <c r="C129" t="s">
        <v>52</v>
      </c>
      <c r="D129">
        <v>1</v>
      </c>
    </row>
    <row r="130" spans="1:4">
      <c r="A130" t="s">
        <v>15206</v>
      </c>
      <c r="B130" s="93">
        <v>45034</v>
      </c>
      <c r="C130" t="s">
        <v>82</v>
      </c>
      <c r="D130">
        <v>5.002501250625313</v>
      </c>
    </row>
    <row r="131" spans="1:4">
      <c r="A131" t="s">
        <v>15207</v>
      </c>
      <c r="B131" s="93">
        <v>45034</v>
      </c>
      <c r="C131" t="s">
        <v>81</v>
      </c>
      <c r="D131">
        <v>5.8629314657328662</v>
      </c>
    </row>
    <row r="132" spans="1:4">
      <c r="A132" t="s">
        <v>15208</v>
      </c>
      <c r="B132" s="93">
        <v>45034</v>
      </c>
      <c r="C132" t="s">
        <v>9293</v>
      </c>
      <c r="D132">
        <v>5.0075037518759382</v>
      </c>
    </row>
    <row r="133" spans="1:4">
      <c r="A133" t="s">
        <v>15209</v>
      </c>
      <c r="B133" s="93">
        <v>45034</v>
      </c>
      <c r="C133" t="s">
        <v>80</v>
      </c>
      <c r="D133">
        <v>10537.718859429709</v>
      </c>
    </row>
    <row r="134" spans="1:4">
      <c r="A134" t="s">
        <v>15210</v>
      </c>
      <c r="B134" s="93">
        <v>45033</v>
      </c>
      <c r="C134" t="s">
        <v>82</v>
      </c>
      <c r="D134">
        <v>4.9751243781094523</v>
      </c>
    </row>
    <row r="135" spans="1:4">
      <c r="A135" t="s">
        <v>15211</v>
      </c>
      <c r="B135" s="93">
        <v>45033</v>
      </c>
      <c r="C135" t="s">
        <v>80</v>
      </c>
      <c r="D135">
        <v>10306.666666666661</v>
      </c>
    </row>
    <row r="136" spans="1:4">
      <c r="A136" t="s">
        <v>15212</v>
      </c>
      <c r="B136" s="93">
        <v>45033</v>
      </c>
      <c r="C136" t="s">
        <v>52</v>
      </c>
      <c r="D136">
        <v>1</v>
      </c>
    </row>
    <row r="137" spans="1:4">
      <c r="A137" t="s">
        <v>15213</v>
      </c>
      <c r="B137" s="93">
        <v>45033</v>
      </c>
      <c r="C137" t="s">
        <v>67</v>
      </c>
      <c r="D137">
        <v>10327.711442786071</v>
      </c>
    </row>
    <row r="138" spans="1:4">
      <c r="A138" t="s">
        <v>15214</v>
      </c>
      <c r="B138" s="93">
        <v>45033</v>
      </c>
      <c r="C138" t="s">
        <v>9293</v>
      </c>
      <c r="D138">
        <v>4.9800995024875609</v>
      </c>
    </row>
    <row r="139" spans="1:4">
      <c r="A139" t="s">
        <v>15215</v>
      </c>
      <c r="B139" s="93">
        <v>45033</v>
      </c>
      <c r="C139" t="s">
        <v>81</v>
      </c>
      <c r="D139">
        <v>5.7412935323383074</v>
      </c>
    </row>
    <row r="140" spans="1:4">
      <c r="A140" t="s">
        <v>15216</v>
      </c>
      <c r="B140" s="93">
        <v>45032</v>
      </c>
      <c r="C140" t="s">
        <v>52</v>
      </c>
      <c r="D140">
        <v>0.99999999999999989</v>
      </c>
    </row>
    <row r="141" spans="1:4">
      <c r="A141" t="s">
        <v>15217</v>
      </c>
      <c r="B141" s="93">
        <v>45032</v>
      </c>
      <c r="C141" t="s">
        <v>82</v>
      </c>
      <c r="D141">
        <v>4.9815645241654209</v>
      </c>
    </row>
    <row r="142" spans="1:4">
      <c r="A142" t="s">
        <v>15218</v>
      </c>
      <c r="B142" s="93">
        <v>45032</v>
      </c>
      <c r="C142" t="s">
        <v>9293</v>
      </c>
      <c r="D142">
        <v>4.9875435974090676</v>
      </c>
    </row>
    <row r="143" spans="1:4">
      <c r="A143" t="s">
        <v>15219</v>
      </c>
      <c r="B143" s="93">
        <v>45032</v>
      </c>
      <c r="C143" t="s">
        <v>80</v>
      </c>
      <c r="D143">
        <v>10588.440458395609</v>
      </c>
    </row>
    <row r="144" spans="1:4">
      <c r="A144" t="s">
        <v>15220</v>
      </c>
      <c r="B144" s="93">
        <v>45032</v>
      </c>
      <c r="C144" t="s">
        <v>67</v>
      </c>
      <c r="D144">
        <v>10563.97608370703</v>
      </c>
    </row>
    <row r="145" spans="1:4">
      <c r="A145" t="s">
        <v>15221</v>
      </c>
      <c r="B145" s="93">
        <v>45032</v>
      </c>
      <c r="C145" t="s">
        <v>81</v>
      </c>
      <c r="D145">
        <v>5.8993522670652716</v>
      </c>
    </row>
    <row r="146" spans="1:4">
      <c r="A146" t="s">
        <v>15222</v>
      </c>
      <c r="B146" s="93">
        <v>45031</v>
      </c>
      <c r="C146" t="s">
        <v>9293</v>
      </c>
      <c r="D146">
        <v>4.9900299102691923</v>
      </c>
    </row>
    <row r="147" spans="1:4">
      <c r="A147" t="s">
        <v>15223</v>
      </c>
      <c r="B147" s="93">
        <v>45031</v>
      </c>
      <c r="C147" t="s">
        <v>81</v>
      </c>
      <c r="D147">
        <v>5.8374875373878368</v>
      </c>
    </row>
    <row r="148" spans="1:4">
      <c r="A148" t="s">
        <v>15224</v>
      </c>
      <c r="B148" s="93">
        <v>45031</v>
      </c>
      <c r="C148" t="s">
        <v>82</v>
      </c>
      <c r="D148">
        <v>4.9845463609172489</v>
      </c>
    </row>
    <row r="149" spans="1:4">
      <c r="A149" t="s">
        <v>15225</v>
      </c>
      <c r="B149" s="93">
        <v>45031</v>
      </c>
      <c r="C149" t="s">
        <v>67</v>
      </c>
      <c r="D149">
        <v>10430.8075772682</v>
      </c>
    </row>
    <row r="150" spans="1:4">
      <c r="A150" t="s">
        <v>15226</v>
      </c>
      <c r="B150" s="93">
        <v>45031</v>
      </c>
      <c r="C150" t="s">
        <v>52</v>
      </c>
      <c r="D150">
        <v>1</v>
      </c>
    </row>
    <row r="151" spans="1:4">
      <c r="A151" t="s">
        <v>15227</v>
      </c>
      <c r="B151" s="93">
        <v>45031</v>
      </c>
      <c r="C151" t="s">
        <v>80</v>
      </c>
      <c r="D151">
        <v>10424.37686939183</v>
      </c>
    </row>
    <row r="152" spans="1:4">
      <c r="A152" t="s">
        <v>15228</v>
      </c>
      <c r="B152" s="93">
        <v>45030</v>
      </c>
      <c r="C152" t="s">
        <v>9293</v>
      </c>
      <c r="D152">
        <v>4.9480968858131478</v>
      </c>
    </row>
    <row r="153" spans="1:4">
      <c r="A153" t="s">
        <v>15229</v>
      </c>
      <c r="B153" s="93">
        <v>45030</v>
      </c>
      <c r="C153" t="s">
        <v>67</v>
      </c>
      <c r="D153">
        <v>10388.581314878889</v>
      </c>
    </row>
    <row r="154" spans="1:4">
      <c r="A154" t="s">
        <v>15230</v>
      </c>
      <c r="B154" s="93">
        <v>45030</v>
      </c>
      <c r="C154" t="s">
        <v>52</v>
      </c>
      <c r="D154">
        <v>1</v>
      </c>
    </row>
    <row r="155" spans="1:4">
      <c r="A155" t="s">
        <v>15231</v>
      </c>
      <c r="B155" s="93">
        <v>45030</v>
      </c>
      <c r="C155" t="s">
        <v>81</v>
      </c>
      <c r="D155">
        <v>5.7390014829461196</v>
      </c>
    </row>
    <row r="156" spans="1:4">
      <c r="A156" t="s">
        <v>15232</v>
      </c>
      <c r="B156" s="93">
        <v>45030</v>
      </c>
      <c r="C156" t="s">
        <v>80</v>
      </c>
      <c r="D156">
        <v>10408.057340583289</v>
      </c>
    </row>
    <row r="157" spans="1:4">
      <c r="A157" t="s">
        <v>15233</v>
      </c>
      <c r="B157" s="93">
        <v>45030</v>
      </c>
      <c r="C157" t="s">
        <v>82</v>
      </c>
      <c r="D157">
        <v>4.942165101334651</v>
      </c>
    </row>
    <row r="158" spans="1:4">
      <c r="A158" t="s">
        <v>15234</v>
      </c>
      <c r="B158" s="93">
        <v>45029</v>
      </c>
      <c r="C158" t="s">
        <v>81</v>
      </c>
      <c r="D158">
        <v>5.6188118811881189</v>
      </c>
    </row>
    <row r="159" spans="1:4">
      <c r="A159" t="s">
        <v>15235</v>
      </c>
      <c r="B159" s="93">
        <v>45029</v>
      </c>
      <c r="C159" t="s">
        <v>67</v>
      </c>
      <c r="D159">
        <v>9969.5049504950493</v>
      </c>
    </row>
    <row r="160" spans="1:4">
      <c r="A160" t="s">
        <v>15236</v>
      </c>
      <c r="B160" s="93">
        <v>45029</v>
      </c>
      <c r="C160" t="s">
        <v>52</v>
      </c>
      <c r="D160">
        <v>1</v>
      </c>
    </row>
    <row r="161" spans="1:4">
      <c r="A161" t="s">
        <v>15237</v>
      </c>
      <c r="B161" s="93">
        <v>45029</v>
      </c>
      <c r="C161" t="s">
        <v>80</v>
      </c>
      <c r="D161">
        <v>9991.0891089108918</v>
      </c>
    </row>
    <row r="162" spans="1:4">
      <c r="A162" t="s">
        <v>15238</v>
      </c>
      <c r="B162" s="93">
        <v>45029</v>
      </c>
      <c r="C162" t="s">
        <v>9293</v>
      </c>
      <c r="D162">
        <v>4.955445544554455</v>
      </c>
    </row>
    <row r="163" spans="1:4">
      <c r="A163" t="s">
        <v>15239</v>
      </c>
      <c r="B163" s="93">
        <v>45029</v>
      </c>
      <c r="C163" t="s">
        <v>82</v>
      </c>
      <c r="D163">
        <v>4.95</v>
      </c>
    </row>
    <row r="164" spans="1:4">
      <c r="A164" t="s">
        <v>15240</v>
      </c>
      <c r="B164" s="93">
        <v>45028</v>
      </c>
      <c r="C164" t="s">
        <v>80</v>
      </c>
      <c r="D164">
        <v>9504.4598612487607</v>
      </c>
    </row>
    <row r="165" spans="1:4">
      <c r="A165" t="s">
        <v>15241</v>
      </c>
      <c r="B165" s="93">
        <v>45028</v>
      </c>
      <c r="C165" t="s">
        <v>67</v>
      </c>
      <c r="D165">
        <v>9508.32507433102</v>
      </c>
    </row>
    <row r="166" spans="1:4">
      <c r="A166" t="s">
        <v>15242</v>
      </c>
      <c r="B166" s="93">
        <v>45028</v>
      </c>
      <c r="C166" t="s">
        <v>82</v>
      </c>
      <c r="D166">
        <v>4.9539147670961352</v>
      </c>
    </row>
    <row r="167" spans="1:4">
      <c r="A167" t="s">
        <v>15243</v>
      </c>
      <c r="B167" s="93">
        <v>45028</v>
      </c>
      <c r="C167" t="s">
        <v>52</v>
      </c>
      <c r="D167">
        <v>1</v>
      </c>
    </row>
    <row r="168" spans="1:4">
      <c r="A168" t="s">
        <v>15244</v>
      </c>
      <c r="B168" s="93">
        <v>45028</v>
      </c>
      <c r="C168" t="s">
        <v>81</v>
      </c>
      <c r="D168">
        <v>5.4707631318136771</v>
      </c>
    </row>
    <row r="169" spans="1:4">
      <c r="A169" t="s">
        <v>15245</v>
      </c>
      <c r="B169" s="93">
        <v>45028</v>
      </c>
      <c r="C169" t="s">
        <v>9293</v>
      </c>
      <c r="D169">
        <v>4.9603567888999001</v>
      </c>
    </row>
    <row r="170" spans="1:4">
      <c r="A170" t="s">
        <v>15246</v>
      </c>
      <c r="B170" s="93">
        <v>45027</v>
      </c>
      <c r="C170" t="s">
        <v>52</v>
      </c>
      <c r="D170">
        <v>1</v>
      </c>
    </row>
    <row r="171" spans="1:4">
      <c r="A171" t="s">
        <v>15247</v>
      </c>
      <c r="B171" s="93">
        <v>45027</v>
      </c>
      <c r="C171" t="s">
        <v>80</v>
      </c>
      <c r="D171">
        <v>9525.49019607843</v>
      </c>
    </row>
    <row r="172" spans="1:4">
      <c r="A172" t="s">
        <v>15248</v>
      </c>
      <c r="B172" s="93">
        <v>45027</v>
      </c>
      <c r="C172" t="s">
        <v>67</v>
      </c>
      <c r="D172">
        <v>9510.2061337355444</v>
      </c>
    </row>
    <row r="173" spans="1:4">
      <c r="A173" t="s">
        <v>15249</v>
      </c>
      <c r="B173" s="93">
        <v>45027</v>
      </c>
      <c r="C173" t="s">
        <v>9293</v>
      </c>
      <c r="D173">
        <v>5.0326797385620896</v>
      </c>
    </row>
    <row r="174" spans="1:4">
      <c r="A174" t="s">
        <v>15250</v>
      </c>
      <c r="B174" s="93">
        <v>45027</v>
      </c>
      <c r="C174" t="s">
        <v>81</v>
      </c>
      <c r="D174">
        <v>5.5957767722473601</v>
      </c>
    </row>
    <row r="175" spans="1:4">
      <c r="A175" t="s">
        <v>15251</v>
      </c>
      <c r="B175" s="93">
        <v>45027</v>
      </c>
      <c r="C175" t="s">
        <v>82</v>
      </c>
      <c r="D175">
        <v>5.0266465560583207</v>
      </c>
    </row>
    <row r="176" spans="1:4">
      <c r="A176" t="s">
        <v>15252</v>
      </c>
      <c r="B176" s="93">
        <v>45026</v>
      </c>
      <c r="C176" t="s">
        <v>67</v>
      </c>
      <c r="D176">
        <v>9696.1948249619472</v>
      </c>
    </row>
    <row r="177" spans="1:4">
      <c r="A177" t="s">
        <v>15253</v>
      </c>
      <c r="B177" s="93">
        <v>45026</v>
      </c>
      <c r="C177" t="s">
        <v>80</v>
      </c>
      <c r="D177">
        <v>9691.0197869101976</v>
      </c>
    </row>
    <row r="178" spans="1:4">
      <c r="A178" t="s">
        <v>15254</v>
      </c>
      <c r="B178" s="93">
        <v>45026</v>
      </c>
      <c r="C178" t="s">
        <v>81</v>
      </c>
      <c r="D178">
        <v>5.6874682902080158</v>
      </c>
    </row>
    <row r="179" spans="1:4">
      <c r="A179" t="s">
        <v>15255</v>
      </c>
      <c r="B179" s="93">
        <v>45026</v>
      </c>
      <c r="C179" t="s">
        <v>9293</v>
      </c>
      <c r="D179">
        <v>5.0786402841197349</v>
      </c>
    </row>
    <row r="180" spans="1:4">
      <c r="A180" t="s">
        <v>15256</v>
      </c>
      <c r="B180" s="93">
        <v>45026</v>
      </c>
      <c r="C180" t="s">
        <v>82</v>
      </c>
      <c r="D180">
        <v>5.0720446473871128</v>
      </c>
    </row>
    <row r="181" spans="1:4">
      <c r="A181" t="s">
        <v>15257</v>
      </c>
      <c r="B181" s="93">
        <v>45026</v>
      </c>
      <c r="C181" t="s">
        <v>52</v>
      </c>
      <c r="D181">
        <v>0.99999999999999989</v>
      </c>
    </row>
    <row r="182" spans="1:4">
      <c r="A182" t="s">
        <v>15258</v>
      </c>
      <c r="B182" s="93">
        <v>45025</v>
      </c>
      <c r="C182" t="s">
        <v>9293</v>
      </c>
      <c r="D182">
        <v>5.0889679715302476</v>
      </c>
    </row>
    <row r="183" spans="1:4">
      <c r="A183" t="s">
        <v>15259</v>
      </c>
      <c r="B183" s="93">
        <v>45025</v>
      </c>
      <c r="C183" t="s">
        <v>82</v>
      </c>
      <c r="D183">
        <v>5.0823589222165726</v>
      </c>
    </row>
    <row r="184" spans="1:4">
      <c r="A184" t="s">
        <v>15260</v>
      </c>
      <c r="B184" s="93">
        <v>45025</v>
      </c>
      <c r="C184" t="s">
        <v>81</v>
      </c>
      <c r="D184">
        <v>5.6024402643619728</v>
      </c>
    </row>
    <row r="185" spans="1:4">
      <c r="A185" t="s">
        <v>15261</v>
      </c>
      <c r="B185" s="93">
        <v>45025</v>
      </c>
      <c r="C185" t="s">
        <v>67</v>
      </c>
      <c r="D185">
        <v>9454.5500762582615</v>
      </c>
    </row>
    <row r="186" spans="1:4">
      <c r="A186" t="s">
        <v>15262</v>
      </c>
      <c r="B186" s="93">
        <v>45025</v>
      </c>
      <c r="C186" t="s">
        <v>52</v>
      </c>
      <c r="D186">
        <v>1</v>
      </c>
    </row>
    <row r="187" spans="1:4">
      <c r="A187" t="s">
        <v>15263</v>
      </c>
      <c r="B187" s="93">
        <v>45025</v>
      </c>
      <c r="C187" t="s">
        <v>80</v>
      </c>
      <c r="D187">
        <v>9491.1540416878488</v>
      </c>
    </row>
    <row r="188" spans="1:4">
      <c r="A188" t="s">
        <v>15264</v>
      </c>
      <c r="B188" s="93">
        <v>45024</v>
      </c>
      <c r="C188" t="s">
        <v>52</v>
      </c>
      <c r="D188">
        <v>1</v>
      </c>
    </row>
    <row r="189" spans="1:4">
      <c r="A189" t="s">
        <v>15265</v>
      </c>
      <c r="B189" s="93">
        <v>45024</v>
      </c>
      <c r="C189" t="s">
        <v>80</v>
      </c>
      <c r="D189">
        <v>9461.7617107942988</v>
      </c>
    </row>
    <row r="190" spans="1:4">
      <c r="A190" t="s">
        <v>15266</v>
      </c>
      <c r="B190" s="93">
        <v>45024</v>
      </c>
      <c r="C190" t="s">
        <v>9293</v>
      </c>
      <c r="D190">
        <v>5.0967413441955189</v>
      </c>
    </row>
    <row r="191" spans="1:4">
      <c r="A191" t="s">
        <v>15267</v>
      </c>
      <c r="B191" s="93">
        <v>45024</v>
      </c>
      <c r="C191" t="s">
        <v>82</v>
      </c>
      <c r="D191">
        <v>5.0916496945010188</v>
      </c>
    </row>
    <row r="192" spans="1:4">
      <c r="A192" t="s">
        <v>15268</v>
      </c>
      <c r="B192" s="93">
        <v>45024</v>
      </c>
      <c r="C192" t="s">
        <v>67</v>
      </c>
      <c r="D192">
        <v>9419.0427698574349</v>
      </c>
    </row>
    <row r="193" spans="1:4">
      <c r="A193" t="s">
        <v>15269</v>
      </c>
      <c r="B193" s="93">
        <v>45024</v>
      </c>
      <c r="C193" t="s">
        <v>81</v>
      </c>
      <c r="D193">
        <v>5.6160896130346236</v>
      </c>
    </row>
    <row r="194" spans="1:4">
      <c r="A194" t="s">
        <v>15270</v>
      </c>
      <c r="B194" s="93">
        <v>45023</v>
      </c>
      <c r="C194" t="s">
        <v>81</v>
      </c>
      <c r="D194">
        <v>5.6444218033622011</v>
      </c>
    </row>
    <row r="195" spans="1:4">
      <c r="A195" t="s">
        <v>15271</v>
      </c>
      <c r="B195" s="93">
        <v>45023</v>
      </c>
      <c r="C195" t="s">
        <v>9293</v>
      </c>
      <c r="D195">
        <v>5.0942435048395316</v>
      </c>
    </row>
    <row r="196" spans="1:4">
      <c r="A196" t="s">
        <v>15272</v>
      </c>
      <c r="B196" s="93">
        <v>45023</v>
      </c>
      <c r="C196" t="s">
        <v>82</v>
      </c>
      <c r="D196">
        <v>5.0927152317880786</v>
      </c>
    </row>
    <row r="197" spans="1:4">
      <c r="A197" t="s">
        <v>15273</v>
      </c>
      <c r="B197" s="93">
        <v>45023</v>
      </c>
      <c r="C197" t="s">
        <v>52</v>
      </c>
      <c r="D197">
        <v>1</v>
      </c>
    </row>
    <row r="198" spans="1:4">
      <c r="A198" t="s">
        <v>15274</v>
      </c>
      <c r="B198" s="93">
        <v>45023</v>
      </c>
      <c r="C198" t="s">
        <v>67</v>
      </c>
      <c r="D198">
        <v>9499.7452878247586</v>
      </c>
    </row>
    <row r="199" spans="1:4">
      <c r="A199" t="s">
        <v>15275</v>
      </c>
      <c r="B199" s="93">
        <v>45023</v>
      </c>
      <c r="C199" t="s">
        <v>80</v>
      </c>
      <c r="D199">
        <v>9527.6107997962299</v>
      </c>
    </row>
    <row r="200" spans="1:4">
      <c r="A200" t="s">
        <v>15276</v>
      </c>
      <c r="B200" s="93">
        <v>45022</v>
      </c>
      <c r="C200" t="s">
        <v>52</v>
      </c>
      <c r="D200">
        <v>1</v>
      </c>
    </row>
    <row r="201" spans="1:4">
      <c r="A201" t="s">
        <v>15277</v>
      </c>
      <c r="B201" s="93">
        <v>45022</v>
      </c>
      <c r="C201" t="s">
        <v>67</v>
      </c>
      <c r="D201">
        <v>9532.2646310432574</v>
      </c>
    </row>
    <row r="202" spans="1:4">
      <c r="A202" t="s">
        <v>15278</v>
      </c>
      <c r="B202" s="93">
        <v>45022</v>
      </c>
      <c r="C202" t="s">
        <v>82</v>
      </c>
      <c r="D202">
        <v>5.0880407124681941</v>
      </c>
    </row>
    <row r="203" spans="1:4">
      <c r="A203" t="s">
        <v>15279</v>
      </c>
      <c r="B203" s="93">
        <v>45022</v>
      </c>
      <c r="C203" t="s">
        <v>81</v>
      </c>
      <c r="D203">
        <v>5.6793893129770998</v>
      </c>
    </row>
    <row r="204" spans="1:4">
      <c r="A204" t="s">
        <v>15280</v>
      </c>
      <c r="B204" s="93">
        <v>45022</v>
      </c>
      <c r="C204" t="s">
        <v>80</v>
      </c>
      <c r="D204">
        <v>9494.7073791348612</v>
      </c>
    </row>
    <row r="205" spans="1:4">
      <c r="A205" t="s">
        <v>15281</v>
      </c>
      <c r="B205" s="93">
        <v>45022</v>
      </c>
      <c r="C205" t="s">
        <v>9293</v>
      </c>
      <c r="D205">
        <v>5.0890585241730282</v>
      </c>
    </row>
    <row r="206" spans="1:4">
      <c r="A206" t="s">
        <v>15282</v>
      </c>
      <c r="B206" s="93">
        <v>45021</v>
      </c>
      <c r="C206" t="s">
        <v>67</v>
      </c>
      <c r="D206">
        <v>9668.3037974683539</v>
      </c>
    </row>
    <row r="207" spans="1:4">
      <c r="A207" t="s">
        <v>15283</v>
      </c>
      <c r="B207" s="93">
        <v>45021</v>
      </c>
      <c r="C207" t="s">
        <v>81</v>
      </c>
      <c r="D207">
        <v>5.7772151898734174</v>
      </c>
    </row>
    <row r="208" spans="1:4">
      <c r="A208" t="s">
        <v>15284</v>
      </c>
      <c r="B208" s="93">
        <v>45021</v>
      </c>
      <c r="C208" t="s">
        <v>9293</v>
      </c>
      <c r="D208">
        <v>5.0632911392405058</v>
      </c>
    </row>
    <row r="209" spans="1:4">
      <c r="A209" t="s">
        <v>15285</v>
      </c>
      <c r="B209" s="93">
        <v>45021</v>
      </c>
      <c r="C209" t="s">
        <v>80</v>
      </c>
      <c r="D209">
        <v>9638.32911392405</v>
      </c>
    </row>
    <row r="210" spans="1:4">
      <c r="A210" t="s">
        <v>15286</v>
      </c>
      <c r="B210" s="93">
        <v>45021</v>
      </c>
      <c r="C210" t="s">
        <v>52</v>
      </c>
      <c r="D210">
        <v>0.99999999999999989</v>
      </c>
    </row>
    <row r="211" spans="1:4">
      <c r="A211" t="s">
        <v>15287</v>
      </c>
      <c r="B211" s="93">
        <v>45021</v>
      </c>
      <c r="C211" t="s">
        <v>82</v>
      </c>
      <c r="D211">
        <v>5.061772151898734</v>
      </c>
    </row>
    <row r="212" spans="1:4">
      <c r="A212" t="s">
        <v>15288</v>
      </c>
      <c r="B212" s="93">
        <v>45020</v>
      </c>
      <c r="C212" t="s">
        <v>52</v>
      </c>
      <c r="D212">
        <v>1</v>
      </c>
    </row>
    <row r="213" spans="1:4">
      <c r="A213" t="s">
        <v>15289</v>
      </c>
      <c r="B213" s="93">
        <v>45020</v>
      </c>
      <c r="C213" t="s">
        <v>80</v>
      </c>
      <c r="D213">
        <v>9578.775510204081</v>
      </c>
    </row>
    <row r="214" spans="1:4">
      <c r="A214" t="s">
        <v>15290</v>
      </c>
      <c r="B214" s="93">
        <v>45020</v>
      </c>
      <c r="C214" t="s">
        <v>67</v>
      </c>
      <c r="D214">
        <v>9549.0816326530603</v>
      </c>
    </row>
    <row r="215" spans="1:4">
      <c r="A215" t="s">
        <v>15291</v>
      </c>
      <c r="B215" s="93">
        <v>45020</v>
      </c>
      <c r="C215" t="s">
        <v>82</v>
      </c>
      <c r="D215">
        <v>5.1010204081632651</v>
      </c>
    </row>
    <row r="216" spans="1:4">
      <c r="A216" t="s">
        <v>15292</v>
      </c>
      <c r="B216" s="93">
        <v>45020</v>
      </c>
      <c r="C216" t="s">
        <v>81</v>
      </c>
      <c r="D216">
        <v>5.8112244897959187</v>
      </c>
    </row>
    <row r="217" spans="1:4">
      <c r="A217" t="s">
        <v>15293</v>
      </c>
      <c r="B217" s="93">
        <v>45020</v>
      </c>
      <c r="C217" t="s">
        <v>9293</v>
      </c>
      <c r="D217">
        <v>5.1020408163265314</v>
      </c>
    </row>
    <row r="218" spans="1:4">
      <c r="A218" t="s">
        <v>15294</v>
      </c>
      <c r="B218" s="93">
        <v>45019</v>
      </c>
      <c r="C218" t="s">
        <v>67</v>
      </c>
      <c r="D218">
        <v>9239.7959183673465</v>
      </c>
    </row>
    <row r="219" spans="1:4">
      <c r="A219" t="s">
        <v>15295</v>
      </c>
      <c r="B219" s="93">
        <v>45019</v>
      </c>
      <c r="C219" t="s">
        <v>52</v>
      </c>
      <c r="D219">
        <v>1</v>
      </c>
    </row>
    <row r="220" spans="1:4">
      <c r="A220" t="s">
        <v>15296</v>
      </c>
      <c r="B220" s="93">
        <v>45019</v>
      </c>
      <c r="C220" t="s">
        <v>80</v>
      </c>
      <c r="D220">
        <v>9219.1326530612241</v>
      </c>
    </row>
    <row r="221" spans="1:4">
      <c r="A221" t="s">
        <v>15297</v>
      </c>
      <c r="B221" s="93">
        <v>45019</v>
      </c>
      <c r="C221" t="s">
        <v>9293</v>
      </c>
      <c r="D221">
        <v>5.1020408163265314</v>
      </c>
    </row>
    <row r="222" spans="1:4">
      <c r="A222" t="s">
        <v>15298</v>
      </c>
      <c r="B222" s="93">
        <v>45019</v>
      </c>
      <c r="C222" t="s">
        <v>81</v>
      </c>
      <c r="D222">
        <v>5.5969387755102042</v>
      </c>
    </row>
    <row r="223" spans="1:4">
      <c r="A223" t="s">
        <v>15299</v>
      </c>
      <c r="B223" s="93">
        <v>45019</v>
      </c>
      <c r="C223" t="s">
        <v>82</v>
      </c>
      <c r="D223">
        <v>5.1015306122448978</v>
      </c>
    </row>
    <row r="224" spans="1:4">
      <c r="A224" t="s">
        <v>15300</v>
      </c>
      <c r="B224" s="93">
        <v>45018</v>
      </c>
      <c r="C224" t="s">
        <v>81</v>
      </c>
      <c r="D224">
        <v>5.6205128205128201</v>
      </c>
    </row>
    <row r="225" spans="1:4">
      <c r="A225" t="s">
        <v>15301</v>
      </c>
      <c r="B225" s="93">
        <v>45018</v>
      </c>
      <c r="C225" t="s">
        <v>80</v>
      </c>
      <c r="D225">
        <v>9215.8974358974338</v>
      </c>
    </row>
    <row r="226" spans="1:4">
      <c r="A226" t="s">
        <v>15302</v>
      </c>
      <c r="B226" s="93">
        <v>45018</v>
      </c>
      <c r="C226" t="s">
        <v>67</v>
      </c>
      <c r="D226">
        <v>9207.8974358974356</v>
      </c>
    </row>
    <row r="227" spans="1:4">
      <c r="A227" t="s">
        <v>15303</v>
      </c>
      <c r="B227" s="93">
        <v>45018</v>
      </c>
      <c r="C227" t="s">
        <v>82</v>
      </c>
      <c r="D227">
        <v>5.1282051282051277</v>
      </c>
    </row>
    <row r="228" spans="1:4">
      <c r="A228" t="s">
        <v>15304</v>
      </c>
      <c r="B228" s="93">
        <v>45018</v>
      </c>
      <c r="C228" t="s">
        <v>52</v>
      </c>
      <c r="D228">
        <v>1</v>
      </c>
    </row>
    <row r="229" spans="1:4">
      <c r="A229" t="s">
        <v>15305</v>
      </c>
      <c r="B229" s="93">
        <v>45018</v>
      </c>
      <c r="C229" t="s">
        <v>9293</v>
      </c>
      <c r="D229">
        <v>5.133333333333332</v>
      </c>
    </row>
    <row r="230" spans="1:4">
      <c r="A230" t="s">
        <v>15306</v>
      </c>
      <c r="B230" s="93">
        <v>45017</v>
      </c>
      <c r="C230" t="s">
        <v>9293</v>
      </c>
      <c r="D230">
        <v>5.112474437627812</v>
      </c>
    </row>
    <row r="231" spans="1:4">
      <c r="A231" t="s">
        <v>15307</v>
      </c>
      <c r="B231" s="93">
        <v>45017</v>
      </c>
      <c r="C231" t="s">
        <v>81</v>
      </c>
      <c r="D231">
        <v>5.6850715746421274</v>
      </c>
    </row>
    <row r="232" spans="1:4">
      <c r="A232" t="s">
        <v>15308</v>
      </c>
      <c r="B232" s="93">
        <v>45017</v>
      </c>
      <c r="C232" t="s">
        <v>80</v>
      </c>
      <c r="D232">
        <v>9298.3640081799585</v>
      </c>
    </row>
    <row r="233" spans="1:4">
      <c r="A233" t="s">
        <v>15309</v>
      </c>
      <c r="B233" s="93">
        <v>45017</v>
      </c>
      <c r="C233" t="s">
        <v>82</v>
      </c>
      <c r="D233">
        <v>5.1119631901840492</v>
      </c>
    </row>
    <row r="234" spans="1:4">
      <c r="A234" t="s">
        <v>15310</v>
      </c>
      <c r="B234" s="93">
        <v>45017</v>
      </c>
      <c r="C234" t="s">
        <v>67</v>
      </c>
      <c r="D234">
        <v>9312.5766871165652</v>
      </c>
    </row>
    <row r="235" spans="1:4">
      <c r="A235" t="s">
        <v>15311</v>
      </c>
      <c r="B235" s="93">
        <v>45017</v>
      </c>
      <c r="C235" t="s">
        <v>52</v>
      </c>
      <c r="D235">
        <v>1</v>
      </c>
    </row>
    <row r="236" spans="1:4">
      <c r="A236" t="s">
        <v>15312</v>
      </c>
      <c r="B236" s="93">
        <v>45016</v>
      </c>
      <c r="C236" t="s">
        <v>82</v>
      </c>
      <c r="D236">
        <v>5.108840061318344</v>
      </c>
    </row>
    <row r="237" spans="1:4">
      <c r="A237" t="s">
        <v>15313</v>
      </c>
      <c r="B237" s="93">
        <v>45016</v>
      </c>
      <c r="C237" t="s">
        <v>52</v>
      </c>
      <c r="D237">
        <v>1</v>
      </c>
    </row>
    <row r="238" spans="1:4">
      <c r="A238" t="s">
        <v>15314</v>
      </c>
      <c r="B238" s="93">
        <v>45016</v>
      </c>
      <c r="C238" t="s">
        <v>81</v>
      </c>
      <c r="D238">
        <v>5.7179356157383747</v>
      </c>
    </row>
    <row r="239" spans="1:4">
      <c r="A239" t="s">
        <v>15315</v>
      </c>
      <c r="B239" s="93">
        <v>45016</v>
      </c>
      <c r="C239" t="s">
        <v>9293</v>
      </c>
      <c r="D239">
        <v>5.1098620337250891</v>
      </c>
    </row>
    <row r="240" spans="1:4">
      <c r="A240" t="s">
        <v>15316</v>
      </c>
      <c r="B240" s="93">
        <v>45016</v>
      </c>
      <c r="C240" t="s">
        <v>67</v>
      </c>
      <c r="D240">
        <v>9311.2416964741951</v>
      </c>
    </row>
    <row r="241" spans="1:4">
      <c r="A241" t="s">
        <v>15317</v>
      </c>
      <c r="B241" s="93">
        <v>45016</v>
      </c>
      <c r="C241" t="s">
        <v>80</v>
      </c>
      <c r="D241">
        <v>9352.5804803270312</v>
      </c>
    </row>
    <row r="242" spans="1:4">
      <c r="A242" t="s">
        <v>15318</v>
      </c>
      <c r="B242" s="93">
        <v>45015</v>
      </c>
      <c r="C242" t="s">
        <v>52</v>
      </c>
      <c r="D242">
        <v>1</v>
      </c>
    </row>
    <row r="243" spans="1:4">
      <c r="A243" t="s">
        <v>15319</v>
      </c>
      <c r="B243" s="93">
        <v>45015</v>
      </c>
      <c r="C243" t="s">
        <v>67</v>
      </c>
      <c r="D243">
        <v>9238.0535530381039</v>
      </c>
    </row>
    <row r="244" spans="1:4">
      <c r="A244" t="s">
        <v>15320</v>
      </c>
      <c r="B244" s="93">
        <v>45015</v>
      </c>
      <c r="C244" t="s">
        <v>81</v>
      </c>
      <c r="D244">
        <v>5.628218331616889</v>
      </c>
    </row>
    <row r="245" spans="1:4">
      <c r="A245" t="s">
        <v>15321</v>
      </c>
      <c r="B245" s="93">
        <v>45015</v>
      </c>
      <c r="C245" t="s">
        <v>9293</v>
      </c>
      <c r="D245">
        <v>5.1493305870236874</v>
      </c>
    </row>
    <row r="246" spans="1:4">
      <c r="A246" t="s">
        <v>15322</v>
      </c>
      <c r="B246" s="93">
        <v>45015</v>
      </c>
      <c r="C246" t="s">
        <v>80</v>
      </c>
      <c r="D246">
        <v>9238.8774459320284</v>
      </c>
    </row>
    <row r="247" spans="1:4">
      <c r="A247" t="s">
        <v>15323</v>
      </c>
      <c r="B247" s="93">
        <v>45015</v>
      </c>
      <c r="C247" t="s">
        <v>82</v>
      </c>
      <c r="D247">
        <v>5.1493305870236874</v>
      </c>
    </row>
    <row r="248" spans="1:4">
      <c r="A248" t="s">
        <v>15324</v>
      </c>
      <c r="B248" s="93">
        <v>45014</v>
      </c>
      <c r="C248" t="s">
        <v>82</v>
      </c>
      <c r="D248">
        <v>5.1647727272727284</v>
      </c>
    </row>
    <row r="249" spans="1:4">
      <c r="A249" t="s">
        <v>15325</v>
      </c>
      <c r="B249" s="93">
        <v>45014</v>
      </c>
      <c r="C249" t="s">
        <v>52</v>
      </c>
      <c r="D249">
        <v>1</v>
      </c>
    </row>
    <row r="250" spans="1:4">
      <c r="A250" t="s">
        <v>15326</v>
      </c>
      <c r="B250" s="93">
        <v>45014</v>
      </c>
      <c r="C250" t="s">
        <v>9293</v>
      </c>
      <c r="D250">
        <v>5.1652892561983466</v>
      </c>
    </row>
    <row r="251" spans="1:4">
      <c r="A251" t="s">
        <v>15327</v>
      </c>
      <c r="B251" s="93">
        <v>45014</v>
      </c>
      <c r="C251" t="s">
        <v>81</v>
      </c>
      <c r="D251">
        <v>5.8006198347107443</v>
      </c>
    </row>
    <row r="252" spans="1:4">
      <c r="A252" t="s">
        <v>15328</v>
      </c>
      <c r="B252" s="93">
        <v>45014</v>
      </c>
      <c r="C252" t="s">
        <v>80</v>
      </c>
      <c r="D252">
        <v>9298.3471074380177</v>
      </c>
    </row>
    <row r="253" spans="1:4">
      <c r="A253" t="s">
        <v>15329</v>
      </c>
      <c r="B253" s="93">
        <v>45014</v>
      </c>
      <c r="C253" t="s">
        <v>67</v>
      </c>
      <c r="D253">
        <v>9263.9979338842986</v>
      </c>
    </row>
    <row r="254" spans="1:4">
      <c r="A254" t="s">
        <v>15330</v>
      </c>
      <c r="B254" s="93">
        <v>45013</v>
      </c>
      <c r="C254" t="s">
        <v>80</v>
      </c>
      <c r="D254">
        <v>9254.6305931321531</v>
      </c>
    </row>
    <row r="255" spans="1:4">
      <c r="A255" t="s">
        <v>15331</v>
      </c>
      <c r="B255" s="93">
        <v>45013</v>
      </c>
      <c r="C255" t="s">
        <v>81</v>
      </c>
      <c r="D255">
        <v>5.650364203954215</v>
      </c>
    </row>
    <row r="256" spans="1:4">
      <c r="A256" t="s">
        <v>15332</v>
      </c>
      <c r="B256" s="93">
        <v>45013</v>
      </c>
      <c r="C256" t="s">
        <v>82</v>
      </c>
      <c r="D256">
        <v>5.2013527575442247</v>
      </c>
    </row>
    <row r="257" spans="1:4">
      <c r="A257" t="s">
        <v>15333</v>
      </c>
      <c r="B257" s="93">
        <v>45013</v>
      </c>
      <c r="C257" t="s">
        <v>52</v>
      </c>
      <c r="D257">
        <v>1</v>
      </c>
    </row>
    <row r="258" spans="1:4">
      <c r="A258" t="s">
        <v>15334</v>
      </c>
      <c r="B258" s="93">
        <v>45013</v>
      </c>
      <c r="C258" t="s">
        <v>9293</v>
      </c>
      <c r="D258">
        <v>5.2029136316337148</v>
      </c>
    </row>
    <row r="259" spans="1:4">
      <c r="A259" t="s">
        <v>15335</v>
      </c>
      <c r="B259" s="93">
        <v>45013</v>
      </c>
      <c r="C259" t="s">
        <v>67</v>
      </c>
      <c r="D259">
        <v>9227.5234131113411</v>
      </c>
    </row>
    <row r="260" spans="1:4">
      <c r="A260" t="s">
        <v>15336</v>
      </c>
      <c r="B260" s="93">
        <v>45012</v>
      </c>
      <c r="C260" t="s">
        <v>67</v>
      </c>
      <c r="D260">
        <v>9022.9232386961103</v>
      </c>
    </row>
    <row r="261" spans="1:4">
      <c r="A261" t="s">
        <v>15337</v>
      </c>
      <c r="B261" s="93">
        <v>45012</v>
      </c>
      <c r="C261" t="s">
        <v>81</v>
      </c>
      <c r="D261">
        <v>5.4994742376445851</v>
      </c>
    </row>
    <row r="262" spans="1:4">
      <c r="A262" t="s">
        <v>15338</v>
      </c>
      <c r="B262" s="93">
        <v>45012</v>
      </c>
      <c r="C262" t="s">
        <v>82</v>
      </c>
      <c r="D262">
        <v>5.2560462670872772</v>
      </c>
    </row>
    <row r="263" spans="1:4">
      <c r="A263" t="s">
        <v>15339</v>
      </c>
      <c r="B263" s="93">
        <v>45012</v>
      </c>
      <c r="C263" t="s">
        <v>52</v>
      </c>
      <c r="D263">
        <v>1</v>
      </c>
    </row>
    <row r="264" spans="1:4">
      <c r="A264" t="s">
        <v>15340</v>
      </c>
      <c r="B264" s="93">
        <v>45012</v>
      </c>
      <c r="C264" t="s">
        <v>9293</v>
      </c>
      <c r="D264">
        <v>5.2628811777076754</v>
      </c>
    </row>
    <row r="265" spans="1:4">
      <c r="A265" t="s">
        <v>15341</v>
      </c>
      <c r="B265" s="93">
        <v>45012</v>
      </c>
      <c r="C265" t="s">
        <v>80</v>
      </c>
      <c r="D265">
        <v>9030.9148264984233</v>
      </c>
    </row>
    <row r="266" spans="1:4">
      <c r="A266" t="s">
        <v>15342</v>
      </c>
      <c r="B266" s="93">
        <v>45011</v>
      </c>
      <c r="C266" t="s">
        <v>82</v>
      </c>
      <c r="D266">
        <v>5.2899470899470904</v>
      </c>
    </row>
    <row r="267" spans="1:4">
      <c r="A267" t="s">
        <v>15343</v>
      </c>
      <c r="B267" s="93">
        <v>45011</v>
      </c>
      <c r="C267" t="s">
        <v>80</v>
      </c>
      <c r="D267">
        <v>9381.6402116402132</v>
      </c>
    </row>
    <row r="268" spans="1:4">
      <c r="A268" t="s">
        <v>15344</v>
      </c>
      <c r="B268" s="93">
        <v>45011</v>
      </c>
      <c r="C268" t="s">
        <v>81</v>
      </c>
      <c r="D268">
        <v>5.8518518518518521</v>
      </c>
    </row>
    <row r="269" spans="1:4">
      <c r="A269" t="s">
        <v>15345</v>
      </c>
      <c r="B269" s="93">
        <v>45011</v>
      </c>
      <c r="C269" t="s">
        <v>9293</v>
      </c>
      <c r="D269">
        <v>5.2962962962962958</v>
      </c>
    </row>
    <row r="270" spans="1:4">
      <c r="A270" t="s">
        <v>15346</v>
      </c>
      <c r="B270" s="93">
        <v>45011</v>
      </c>
      <c r="C270" t="s">
        <v>67</v>
      </c>
      <c r="D270">
        <v>9395.5555555555566</v>
      </c>
    </row>
    <row r="271" spans="1:4">
      <c r="A271" t="s">
        <v>15347</v>
      </c>
      <c r="B271" s="93">
        <v>45011</v>
      </c>
      <c r="C271" t="s">
        <v>52</v>
      </c>
      <c r="D271">
        <v>1</v>
      </c>
    </row>
    <row r="272" spans="1:4">
      <c r="A272" t="s">
        <v>15348</v>
      </c>
      <c r="B272" s="93">
        <v>45010</v>
      </c>
      <c r="C272" t="s">
        <v>80</v>
      </c>
      <c r="D272">
        <v>9249.0995762711882</v>
      </c>
    </row>
    <row r="273" spans="1:4">
      <c r="A273" t="s">
        <v>15349</v>
      </c>
      <c r="B273" s="93">
        <v>45010</v>
      </c>
      <c r="C273" t="s">
        <v>67</v>
      </c>
      <c r="D273">
        <v>9236.6525423728835</v>
      </c>
    </row>
    <row r="274" spans="1:4">
      <c r="A274" t="s">
        <v>15350</v>
      </c>
      <c r="B274" s="93">
        <v>45010</v>
      </c>
      <c r="C274" t="s">
        <v>9293</v>
      </c>
      <c r="D274">
        <v>5.3019067796610173</v>
      </c>
    </row>
    <row r="275" spans="1:4">
      <c r="A275" t="s">
        <v>15351</v>
      </c>
      <c r="B275" s="93">
        <v>45010</v>
      </c>
      <c r="C275" t="s">
        <v>52</v>
      </c>
      <c r="D275">
        <v>1</v>
      </c>
    </row>
    <row r="276" spans="1:4">
      <c r="A276" t="s">
        <v>15352</v>
      </c>
      <c r="B276" s="93">
        <v>45010</v>
      </c>
      <c r="C276" t="s">
        <v>81</v>
      </c>
      <c r="D276">
        <v>5.7203389830508486</v>
      </c>
    </row>
    <row r="277" spans="1:4">
      <c r="A277" t="s">
        <v>15353</v>
      </c>
      <c r="B277" s="93">
        <v>45010</v>
      </c>
      <c r="C277" t="s">
        <v>82</v>
      </c>
      <c r="D277">
        <v>5.2955508474576281</v>
      </c>
    </row>
    <row r="278" spans="1:4">
      <c r="A278" t="s">
        <v>15354</v>
      </c>
      <c r="B278" s="93">
        <v>45009</v>
      </c>
      <c r="C278" t="s">
        <v>80</v>
      </c>
      <c r="D278">
        <v>9217.3982020095191</v>
      </c>
    </row>
    <row r="279" spans="1:4">
      <c r="A279" t="s">
        <v>15355</v>
      </c>
      <c r="B279" s="93">
        <v>45009</v>
      </c>
      <c r="C279" t="s">
        <v>82</v>
      </c>
      <c r="D279">
        <v>5.2871496562665259</v>
      </c>
    </row>
    <row r="280" spans="1:4">
      <c r="A280" t="s">
        <v>15356</v>
      </c>
      <c r="B280" s="93">
        <v>45009</v>
      </c>
      <c r="C280" t="s">
        <v>9293</v>
      </c>
      <c r="D280">
        <v>5.2934955050237971</v>
      </c>
    </row>
    <row r="281" spans="1:4">
      <c r="A281" t="s">
        <v>15357</v>
      </c>
      <c r="B281" s="93">
        <v>45009</v>
      </c>
      <c r="C281" t="s">
        <v>52</v>
      </c>
      <c r="D281">
        <v>1</v>
      </c>
    </row>
    <row r="282" spans="1:4">
      <c r="A282" t="s">
        <v>15358</v>
      </c>
      <c r="B282" s="93">
        <v>45009</v>
      </c>
      <c r="C282" t="s">
        <v>81</v>
      </c>
      <c r="D282">
        <v>5.8011634056055001</v>
      </c>
    </row>
    <row r="283" spans="1:4">
      <c r="A283" t="s">
        <v>15359</v>
      </c>
      <c r="B283" s="93">
        <v>45009</v>
      </c>
      <c r="C283" t="s">
        <v>67</v>
      </c>
      <c r="D283">
        <v>9263.5642517186679</v>
      </c>
    </row>
    <row r="284" spans="1:4">
      <c r="A284" t="s">
        <v>15360</v>
      </c>
      <c r="B284" s="93">
        <v>45008</v>
      </c>
      <c r="C284" t="s">
        <v>80</v>
      </c>
      <c r="D284">
        <v>9654.2902542372885</v>
      </c>
    </row>
    <row r="285" spans="1:4">
      <c r="A285" t="s">
        <v>15361</v>
      </c>
      <c r="B285" s="93">
        <v>45008</v>
      </c>
      <c r="C285" t="s">
        <v>81</v>
      </c>
      <c r="D285">
        <v>6.0275423728813564</v>
      </c>
    </row>
    <row r="286" spans="1:4">
      <c r="A286" t="s">
        <v>15362</v>
      </c>
      <c r="B286" s="93">
        <v>45008</v>
      </c>
      <c r="C286" t="s">
        <v>67</v>
      </c>
      <c r="D286">
        <v>9625.423728813561</v>
      </c>
    </row>
    <row r="287" spans="1:4">
      <c r="A287" t="s">
        <v>15363</v>
      </c>
      <c r="B287" s="93">
        <v>45008</v>
      </c>
      <c r="C287" t="s">
        <v>82</v>
      </c>
      <c r="D287">
        <v>5.2929025423728806</v>
      </c>
    </row>
    <row r="288" spans="1:4">
      <c r="A288" t="s">
        <v>15364</v>
      </c>
      <c r="B288" s="93">
        <v>45008</v>
      </c>
      <c r="C288" t="s">
        <v>9293</v>
      </c>
      <c r="D288">
        <v>5.3072033898305087</v>
      </c>
    </row>
    <row r="289" spans="1:4">
      <c r="A289" t="s">
        <v>15365</v>
      </c>
      <c r="B289" s="93">
        <v>45008</v>
      </c>
      <c r="C289" t="s">
        <v>52</v>
      </c>
      <c r="D289">
        <v>1</v>
      </c>
    </row>
    <row r="290" spans="1:4">
      <c r="A290" t="s">
        <v>15366</v>
      </c>
      <c r="B290" s="93">
        <v>45007</v>
      </c>
      <c r="C290" t="s">
        <v>52</v>
      </c>
      <c r="D290">
        <v>0.99999999999999989</v>
      </c>
    </row>
    <row r="291" spans="1:4">
      <c r="A291" t="s">
        <v>15367</v>
      </c>
      <c r="B291" s="93">
        <v>45007</v>
      </c>
      <c r="C291" t="s">
        <v>82</v>
      </c>
      <c r="D291">
        <v>5.279598308668076</v>
      </c>
    </row>
    <row r="292" spans="1:4">
      <c r="A292" t="s">
        <v>15368</v>
      </c>
      <c r="B292" s="93">
        <v>45007</v>
      </c>
      <c r="C292" t="s">
        <v>81</v>
      </c>
      <c r="D292">
        <v>5.8668076109936571</v>
      </c>
    </row>
    <row r="293" spans="1:4">
      <c r="A293" t="s">
        <v>15369</v>
      </c>
      <c r="B293" s="93">
        <v>45007</v>
      </c>
      <c r="C293" t="s">
        <v>67</v>
      </c>
      <c r="D293">
        <v>9190.5919661733606</v>
      </c>
    </row>
    <row r="294" spans="1:4">
      <c r="A294" t="s">
        <v>15370</v>
      </c>
      <c r="B294" s="93">
        <v>45007</v>
      </c>
      <c r="C294" t="s">
        <v>80</v>
      </c>
      <c r="D294">
        <v>9194.0803382663835</v>
      </c>
    </row>
    <row r="295" spans="1:4">
      <c r="A295" t="s">
        <v>15371</v>
      </c>
      <c r="B295" s="93">
        <v>45007</v>
      </c>
      <c r="C295" t="s">
        <v>9293</v>
      </c>
      <c r="D295">
        <v>5.2959830866807609</v>
      </c>
    </row>
    <row r="296" spans="1:4">
      <c r="A296" t="s">
        <v>15372</v>
      </c>
      <c r="B296" s="93">
        <v>45006</v>
      </c>
      <c r="C296" t="s">
        <v>80</v>
      </c>
      <c r="D296">
        <v>9482.6476793248949</v>
      </c>
    </row>
    <row r="297" spans="1:4">
      <c r="A297" t="s">
        <v>15373</v>
      </c>
      <c r="B297" s="93">
        <v>45006</v>
      </c>
      <c r="C297" t="s">
        <v>67</v>
      </c>
      <c r="D297">
        <v>9532.9641350210968</v>
      </c>
    </row>
    <row r="298" spans="1:4">
      <c r="A298" t="s">
        <v>15374</v>
      </c>
      <c r="B298" s="93">
        <v>45006</v>
      </c>
      <c r="C298" t="s">
        <v>52</v>
      </c>
      <c r="D298">
        <v>1</v>
      </c>
    </row>
    <row r="299" spans="1:4">
      <c r="A299" t="s">
        <v>15375</v>
      </c>
      <c r="B299" s="93">
        <v>45006</v>
      </c>
      <c r="C299" t="s">
        <v>82</v>
      </c>
      <c r="D299">
        <v>5.2663502109704643</v>
      </c>
    </row>
    <row r="300" spans="1:4">
      <c r="A300" t="s">
        <v>15376</v>
      </c>
      <c r="B300" s="93">
        <v>45006</v>
      </c>
      <c r="C300" t="s">
        <v>81</v>
      </c>
      <c r="D300">
        <v>6.0970464135021096</v>
      </c>
    </row>
    <row r="301" spans="1:4">
      <c r="A301" t="s">
        <v>15377</v>
      </c>
      <c r="B301" s="93">
        <v>45006</v>
      </c>
      <c r="C301" t="s">
        <v>9293</v>
      </c>
      <c r="D301">
        <v>5.2900843881856536</v>
      </c>
    </row>
    <row r="302" spans="1:4">
      <c r="A302" t="s">
        <v>15378</v>
      </c>
      <c r="B302" s="93">
        <v>45005</v>
      </c>
      <c r="C302" t="s">
        <v>9293</v>
      </c>
      <c r="D302">
        <v>5.2984680401479132</v>
      </c>
    </row>
    <row r="303" spans="1:4">
      <c r="A303" t="s">
        <v>15379</v>
      </c>
      <c r="B303" s="93">
        <v>45005</v>
      </c>
      <c r="C303" t="s">
        <v>52</v>
      </c>
      <c r="D303">
        <v>1</v>
      </c>
    </row>
    <row r="304" spans="1:4">
      <c r="A304" t="s">
        <v>15380</v>
      </c>
      <c r="B304" s="93">
        <v>45005</v>
      </c>
      <c r="C304" t="s">
        <v>67</v>
      </c>
      <c r="D304">
        <v>9183.5710512414171</v>
      </c>
    </row>
    <row r="305" spans="1:4">
      <c r="A305" t="s">
        <v>15381</v>
      </c>
      <c r="B305" s="93">
        <v>45005</v>
      </c>
      <c r="C305" t="s">
        <v>82</v>
      </c>
      <c r="D305">
        <v>5.2720549392498679</v>
      </c>
    </row>
    <row r="306" spans="1:4">
      <c r="A306" t="s">
        <v>15382</v>
      </c>
      <c r="B306" s="93">
        <v>45005</v>
      </c>
      <c r="C306" t="s">
        <v>81</v>
      </c>
      <c r="D306">
        <v>5.8425779186476499</v>
      </c>
    </row>
    <row r="307" spans="1:4">
      <c r="A307" t="s">
        <v>15383</v>
      </c>
      <c r="B307" s="93">
        <v>45005</v>
      </c>
      <c r="C307" t="s">
        <v>80</v>
      </c>
      <c r="D307">
        <v>9127.3111463285786</v>
      </c>
    </row>
    <row r="308" spans="1:4">
      <c r="A308" t="s">
        <v>15384</v>
      </c>
      <c r="B308" s="93">
        <v>45004</v>
      </c>
      <c r="C308" t="s">
        <v>52</v>
      </c>
      <c r="D308">
        <v>0.99999999999999989</v>
      </c>
    </row>
    <row r="309" spans="1:4">
      <c r="A309" t="s">
        <v>15385</v>
      </c>
      <c r="B309" s="93">
        <v>45004</v>
      </c>
      <c r="C309" t="s">
        <v>80</v>
      </c>
      <c r="D309">
        <v>9461.4693446088786</v>
      </c>
    </row>
    <row r="310" spans="1:4">
      <c r="A310" t="s">
        <v>15386</v>
      </c>
      <c r="B310" s="93">
        <v>45004</v>
      </c>
      <c r="C310" t="s">
        <v>9293</v>
      </c>
      <c r="D310">
        <v>5.2959830866807609</v>
      </c>
    </row>
    <row r="311" spans="1:4">
      <c r="A311" t="s">
        <v>15387</v>
      </c>
      <c r="B311" s="93">
        <v>45004</v>
      </c>
      <c r="C311" t="s">
        <v>67</v>
      </c>
      <c r="D311">
        <v>9434.4608879492589</v>
      </c>
    </row>
    <row r="312" spans="1:4">
      <c r="A312" t="s">
        <v>15388</v>
      </c>
      <c r="B312" s="93">
        <v>45004</v>
      </c>
      <c r="C312" t="s">
        <v>82</v>
      </c>
      <c r="D312">
        <v>5.2843551797040167</v>
      </c>
    </row>
    <row r="313" spans="1:4">
      <c r="A313" t="s">
        <v>15389</v>
      </c>
      <c r="B313" s="93">
        <v>45004</v>
      </c>
      <c r="C313" t="s">
        <v>81</v>
      </c>
      <c r="D313">
        <v>6.1786469344608879</v>
      </c>
    </row>
    <row r="314" spans="1:4">
      <c r="A314" t="s">
        <v>15390</v>
      </c>
      <c r="B314" s="93">
        <v>45003</v>
      </c>
      <c r="C314" t="s">
        <v>9293</v>
      </c>
      <c r="D314">
        <v>5.276461295418641</v>
      </c>
    </row>
    <row r="315" spans="1:4">
      <c r="A315" t="s">
        <v>15391</v>
      </c>
      <c r="B315" s="93">
        <v>45003</v>
      </c>
      <c r="C315" t="s">
        <v>52</v>
      </c>
      <c r="D315">
        <v>1</v>
      </c>
    </row>
    <row r="316" spans="1:4">
      <c r="A316" t="s">
        <v>15392</v>
      </c>
      <c r="B316" s="93">
        <v>45003</v>
      </c>
      <c r="C316" t="s">
        <v>81</v>
      </c>
      <c r="D316">
        <v>6.1769352290679302</v>
      </c>
    </row>
    <row r="317" spans="1:4">
      <c r="A317" t="s">
        <v>15393</v>
      </c>
      <c r="B317" s="93">
        <v>45003</v>
      </c>
      <c r="C317" t="s">
        <v>82</v>
      </c>
      <c r="D317">
        <v>5.2648762506582409</v>
      </c>
    </row>
    <row r="318" spans="1:4">
      <c r="A318" t="s">
        <v>15394</v>
      </c>
      <c r="B318" s="93">
        <v>45003</v>
      </c>
      <c r="C318" t="s">
        <v>80</v>
      </c>
      <c r="D318">
        <v>9295.3659820958401</v>
      </c>
    </row>
    <row r="319" spans="1:4">
      <c r="A319" t="s">
        <v>15395</v>
      </c>
      <c r="B319" s="93">
        <v>45003</v>
      </c>
      <c r="C319" t="s">
        <v>67</v>
      </c>
      <c r="D319">
        <v>9284.8867825171128</v>
      </c>
    </row>
    <row r="320" spans="1:4">
      <c r="A320" t="s">
        <v>15396</v>
      </c>
      <c r="B320" s="93">
        <v>45002</v>
      </c>
      <c r="C320" t="s">
        <v>52</v>
      </c>
      <c r="D320">
        <v>1</v>
      </c>
    </row>
    <row r="321" spans="1:4">
      <c r="A321" t="s">
        <v>15397</v>
      </c>
      <c r="B321" s="93">
        <v>45002</v>
      </c>
      <c r="C321" t="s">
        <v>80</v>
      </c>
      <c r="D321">
        <v>9490.2012711864409</v>
      </c>
    </row>
    <row r="322" spans="1:4">
      <c r="A322" t="s">
        <v>15398</v>
      </c>
      <c r="B322" s="93">
        <v>45002</v>
      </c>
      <c r="C322" t="s">
        <v>67</v>
      </c>
      <c r="D322">
        <v>9498.516949152543</v>
      </c>
    </row>
    <row r="323" spans="1:4">
      <c r="A323" t="s">
        <v>15399</v>
      </c>
      <c r="B323" s="93">
        <v>45002</v>
      </c>
      <c r="C323" t="s">
        <v>81</v>
      </c>
      <c r="D323">
        <v>6.4883474576271194</v>
      </c>
    </row>
    <row r="324" spans="1:4">
      <c r="A324" t="s">
        <v>15400</v>
      </c>
      <c r="B324" s="93">
        <v>45002</v>
      </c>
      <c r="C324" t="s">
        <v>82</v>
      </c>
      <c r="D324">
        <v>5.296610169491526</v>
      </c>
    </row>
    <row r="325" spans="1:4">
      <c r="A325" t="s">
        <v>15401</v>
      </c>
      <c r="B325" s="93">
        <v>45002</v>
      </c>
      <c r="C325" t="s">
        <v>9293</v>
      </c>
      <c r="D325">
        <v>5.3072033898305087</v>
      </c>
    </row>
    <row r="326" spans="1:4">
      <c r="A326" t="s">
        <v>15402</v>
      </c>
      <c r="B326" s="93">
        <v>45001</v>
      </c>
      <c r="C326" t="s">
        <v>9293</v>
      </c>
      <c r="D326">
        <v>5.2681388012618298</v>
      </c>
    </row>
    <row r="327" spans="1:4">
      <c r="A327" t="s">
        <v>15403</v>
      </c>
      <c r="B327" s="93">
        <v>45001</v>
      </c>
      <c r="C327" t="s">
        <v>80</v>
      </c>
      <c r="D327">
        <v>8848.4227129337542</v>
      </c>
    </row>
    <row r="328" spans="1:4">
      <c r="A328" t="s">
        <v>15404</v>
      </c>
      <c r="B328" s="93">
        <v>45001</v>
      </c>
      <c r="C328" t="s">
        <v>67</v>
      </c>
      <c r="D328">
        <v>8817.0347003154584</v>
      </c>
    </row>
    <row r="329" spans="1:4">
      <c r="A329" t="s">
        <v>15405</v>
      </c>
      <c r="B329" s="93">
        <v>45001</v>
      </c>
      <c r="C329" t="s">
        <v>82</v>
      </c>
      <c r="D329">
        <v>5.2570977917981079</v>
      </c>
    </row>
    <row r="330" spans="1:4">
      <c r="A330" t="s">
        <v>15406</v>
      </c>
      <c r="B330" s="93">
        <v>45001</v>
      </c>
      <c r="C330" t="s">
        <v>81</v>
      </c>
      <c r="D330">
        <v>6.0462670872765507</v>
      </c>
    </row>
    <row r="331" spans="1:4">
      <c r="A331" t="s">
        <v>15407</v>
      </c>
      <c r="B331" s="93">
        <v>45001</v>
      </c>
      <c r="C331" t="s">
        <v>52</v>
      </c>
      <c r="D331">
        <v>1</v>
      </c>
    </row>
    <row r="332" spans="1:4">
      <c r="A332" t="s">
        <v>15408</v>
      </c>
      <c r="B332" s="93">
        <v>45000</v>
      </c>
      <c r="C332" t="s">
        <v>67</v>
      </c>
      <c r="D332">
        <v>8763.0158730158728</v>
      </c>
    </row>
    <row r="333" spans="1:4">
      <c r="A333" t="s">
        <v>15409</v>
      </c>
      <c r="B333" s="93">
        <v>45000</v>
      </c>
      <c r="C333" t="s">
        <v>9293</v>
      </c>
      <c r="D333">
        <v>5.3121693121693134</v>
      </c>
    </row>
    <row r="334" spans="1:4">
      <c r="A334" t="s">
        <v>15410</v>
      </c>
      <c r="B334" s="93">
        <v>45000</v>
      </c>
      <c r="C334" t="s">
        <v>81</v>
      </c>
      <c r="D334">
        <v>5.9047619047619051</v>
      </c>
    </row>
    <row r="335" spans="1:4">
      <c r="A335" t="s">
        <v>15411</v>
      </c>
      <c r="B335" s="93">
        <v>45000</v>
      </c>
      <c r="C335" t="s">
        <v>80</v>
      </c>
      <c r="D335">
        <v>8773.597883597884</v>
      </c>
    </row>
    <row r="336" spans="1:4">
      <c r="A336" t="s">
        <v>15412</v>
      </c>
      <c r="B336" s="93">
        <v>45000</v>
      </c>
      <c r="C336" t="s">
        <v>82</v>
      </c>
      <c r="D336">
        <v>5.2888888888888896</v>
      </c>
    </row>
    <row r="337" spans="1:4">
      <c r="A337" t="s">
        <v>15413</v>
      </c>
      <c r="B337" s="93">
        <v>45000</v>
      </c>
      <c r="C337" t="s">
        <v>52</v>
      </c>
      <c r="D337">
        <v>1</v>
      </c>
    </row>
    <row r="338" spans="1:4">
      <c r="A338" t="s">
        <v>15414</v>
      </c>
      <c r="B338" s="93">
        <v>44999</v>
      </c>
      <c r="C338" t="s">
        <v>67</v>
      </c>
      <c r="D338">
        <v>8979.3048973143759</v>
      </c>
    </row>
    <row r="339" spans="1:4">
      <c r="A339" t="s">
        <v>15415</v>
      </c>
      <c r="B339" s="93">
        <v>44999</v>
      </c>
      <c r="C339" t="s">
        <v>9293</v>
      </c>
      <c r="D339">
        <v>5.2817272248551861</v>
      </c>
    </row>
    <row r="340" spans="1:4">
      <c r="A340" t="s">
        <v>15416</v>
      </c>
      <c r="B340" s="93">
        <v>44999</v>
      </c>
      <c r="C340" t="s">
        <v>80</v>
      </c>
      <c r="D340">
        <v>8967.7725118483413</v>
      </c>
    </row>
    <row r="341" spans="1:4">
      <c r="A341" t="s">
        <v>15417</v>
      </c>
      <c r="B341" s="93">
        <v>44999</v>
      </c>
      <c r="C341" t="s">
        <v>52</v>
      </c>
      <c r="D341">
        <v>1</v>
      </c>
    </row>
    <row r="342" spans="1:4">
      <c r="A342" t="s">
        <v>15418</v>
      </c>
      <c r="B342" s="93">
        <v>44999</v>
      </c>
      <c r="C342" t="s">
        <v>81</v>
      </c>
      <c r="D342">
        <v>6.3296471827277507</v>
      </c>
    </row>
    <row r="343" spans="1:4">
      <c r="A343" t="s">
        <v>15419</v>
      </c>
      <c r="B343" s="93">
        <v>44999</v>
      </c>
      <c r="C343" t="s">
        <v>82</v>
      </c>
      <c r="D343">
        <v>5.2632964718272772</v>
      </c>
    </row>
    <row r="344" spans="1:4">
      <c r="A344" t="s">
        <v>15420</v>
      </c>
      <c r="B344" s="93">
        <v>44998</v>
      </c>
      <c r="C344" t="s">
        <v>67</v>
      </c>
      <c r="D344">
        <v>8755.2604166666661</v>
      </c>
    </row>
    <row r="345" spans="1:4">
      <c r="A345" t="s">
        <v>15421</v>
      </c>
      <c r="B345" s="93">
        <v>44998</v>
      </c>
      <c r="C345" t="s">
        <v>81</v>
      </c>
      <c r="D345">
        <v>6.239583333333333</v>
      </c>
    </row>
    <row r="346" spans="1:4">
      <c r="A346" t="s">
        <v>15422</v>
      </c>
      <c r="B346" s="93">
        <v>44998</v>
      </c>
      <c r="C346" t="s">
        <v>9293</v>
      </c>
      <c r="D346">
        <v>5.2291666666666661</v>
      </c>
    </row>
    <row r="347" spans="1:4">
      <c r="A347" t="s">
        <v>15423</v>
      </c>
      <c r="B347" s="93">
        <v>44998</v>
      </c>
      <c r="C347" t="s">
        <v>80</v>
      </c>
      <c r="D347">
        <v>8749.3229166666661</v>
      </c>
    </row>
    <row r="348" spans="1:4">
      <c r="A348" t="s">
        <v>15424</v>
      </c>
      <c r="B348" s="93">
        <v>44998</v>
      </c>
      <c r="C348" t="s">
        <v>52</v>
      </c>
      <c r="D348">
        <v>1</v>
      </c>
    </row>
    <row r="349" spans="1:4">
      <c r="A349" t="s">
        <v>15425</v>
      </c>
      <c r="B349" s="93">
        <v>44998</v>
      </c>
      <c r="C349" t="s">
        <v>82</v>
      </c>
      <c r="D349">
        <v>5.2020833333333334</v>
      </c>
    </row>
    <row r="350" spans="1:4">
      <c r="A350" t="s">
        <v>15426</v>
      </c>
      <c r="B350" s="93">
        <v>44997</v>
      </c>
      <c r="C350" t="s">
        <v>67</v>
      </c>
      <c r="D350">
        <v>8160.6666666666652</v>
      </c>
    </row>
    <row r="351" spans="1:4">
      <c r="A351" t="s">
        <v>15427</v>
      </c>
      <c r="B351" s="93">
        <v>44997</v>
      </c>
      <c r="C351" t="s">
        <v>80</v>
      </c>
      <c r="D351">
        <v>8171.5897435897432</v>
      </c>
    </row>
    <row r="352" spans="1:4">
      <c r="A352" t="s">
        <v>15428</v>
      </c>
      <c r="B352" s="93">
        <v>44997</v>
      </c>
      <c r="C352" t="s">
        <v>82</v>
      </c>
      <c r="D352">
        <v>5.0830769230769226</v>
      </c>
    </row>
    <row r="353" spans="1:4">
      <c r="A353" t="s">
        <v>15429</v>
      </c>
      <c r="B353" s="93">
        <v>44997</v>
      </c>
      <c r="C353" t="s">
        <v>9293</v>
      </c>
      <c r="D353">
        <v>5.1692307692307686</v>
      </c>
    </row>
    <row r="354" spans="1:4">
      <c r="A354" t="s">
        <v>15430</v>
      </c>
      <c r="B354" s="93">
        <v>44997</v>
      </c>
      <c r="C354" t="s">
        <v>81</v>
      </c>
      <c r="D354">
        <v>5.9333333333333327</v>
      </c>
    </row>
    <row r="355" spans="1:4">
      <c r="A355" t="s">
        <v>15431</v>
      </c>
      <c r="B355" s="93">
        <v>44997</v>
      </c>
      <c r="C355" t="s">
        <v>52</v>
      </c>
      <c r="D355">
        <v>1</v>
      </c>
    </row>
    <row r="356" spans="1:4">
      <c r="A356" t="s">
        <v>15432</v>
      </c>
      <c r="B356" s="93">
        <v>44996</v>
      </c>
      <c r="C356" t="s">
        <v>82</v>
      </c>
      <c r="D356">
        <v>4.9221770091556456</v>
      </c>
    </row>
    <row r="357" spans="1:4">
      <c r="A357" t="s">
        <v>15433</v>
      </c>
      <c r="B357" s="93">
        <v>44996</v>
      </c>
      <c r="C357" t="s">
        <v>67</v>
      </c>
      <c r="D357">
        <v>7543.591047812818</v>
      </c>
    </row>
    <row r="358" spans="1:4">
      <c r="A358" t="s">
        <v>15434</v>
      </c>
      <c r="B358" s="93">
        <v>44996</v>
      </c>
      <c r="C358" t="s">
        <v>52</v>
      </c>
      <c r="D358">
        <v>1</v>
      </c>
    </row>
    <row r="359" spans="1:4">
      <c r="A359" t="s">
        <v>15435</v>
      </c>
      <c r="B359" s="93">
        <v>44996</v>
      </c>
      <c r="C359" t="s">
        <v>80</v>
      </c>
      <c r="D359">
        <v>7519.7355035605306</v>
      </c>
    </row>
    <row r="360" spans="1:4">
      <c r="A360" t="s">
        <v>15436</v>
      </c>
      <c r="B360" s="93">
        <v>44996</v>
      </c>
      <c r="C360" t="s">
        <v>9293</v>
      </c>
      <c r="D360">
        <v>5.1220752797558493</v>
      </c>
    </row>
    <row r="361" spans="1:4">
      <c r="A361" t="s">
        <v>15437</v>
      </c>
      <c r="B361" s="93">
        <v>44996</v>
      </c>
      <c r="C361" t="s">
        <v>81</v>
      </c>
      <c r="D361">
        <v>5.4120040691759934</v>
      </c>
    </row>
    <row r="362" spans="1:4">
      <c r="A362" t="s">
        <v>15438</v>
      </c>
      <c r="B362" s="93">
        <v>44995</v>
      </c>
      <c r="C362" t="s">
        <v>52</v>
      </c>
      <c r="D362">
        <v>1</v>
      </c>
    </row>
    <row r="363" spans="1:4">
      <c r="A363" t="s">
        <v>15439</v>
      </c>
      <c r="B363" s="93">
        <v>44995</v>
      </c>
      <c r="C363" t="s">
        <v>81</v>
      </c>
      <c r="D363">
        <v>5.5572998430141292</v>
      </c>
    </row>
    <row r="364" spans="1:4">
      <c r="A364" t="s">
        <v>15440</v>
      </c>
      <c r="B364" s="93">
        <v>44995</v>
      </c>
      <c r="C364" t="s">
        <v>67</v>
      </c>
      <c r="D364">
        <v>7490.7901622187337</v>
      </c>
    </row>
    <row r="365" spans="1:4">
      <c r="A365" t="s">
        <v>15441</v>
      </c>
      <c r="B365" s="93">
        <v>44995</v>
      </c>
      <c r="C365" t="s">
        <v>80</v>
      </c>
      <c r="D365">
        <v>7465.6200941915231</v>
      </c>
    </row>
    <row r="366" spans="1:4">
      <c r="A366" t="s">
        <v>15442</v>
      </c>
      <c r="B366" s="93">
        <v>44995</v>
      </c>
      <c r="C366" t="s">
        <v>82</v>
      </c>
      <c r="D366">
        <v>5.2239665096807952</v>
      </c>
    </row>
    <row r="367" spans="1:4">
      <c r="A367" t="s">
        <v>15443</v>
      </c>
      <c r="B367" s="93">
        <v>44995</v>
      </c>
      <c r="C367" t="s">
        <v>9293</v>
      </c>
      <c r="D367">
        <v>5.2433281004709578</v>
      </c>
    </row>
    <row r="368" spans="1:4">
      <c r="A368" t="s">
        <v>15444</v>
      </c>
      <c r="B368" s="93">
        <v>44994</v>
      </c>
      <c r="C368" t="s">
        <v>82</v>
      </c>
      <c r="D368">
        <v>5.1948051948051948</v>
      </c>
    </row>
    <row r="369" spans="1:4">
      <c r="A369" t="s">
        <v>15445</v>
      </c>
      <c r="B369" s="93">
        <v>44994</v>
      </c>
      <c r="C369" t="s">
        <v>80</v>
      </c>
      <c r="D369">
        <v>7482.2857142857138</v>
      </c>
    </row>
    <row r="370" spans="1:4">
      <c r="A370" t="s">
        <v>15446</v>
      </c>
      <c r="B370" s="93">
        <v>44994</v>
      </c>
      <c r="C370" t="s">
        <v>9293</v>
      </c>
      <c r="D370">
        <v>5.1948051948051948</v>
      </c>
    </row>
    <row r="371" spans="1:4">
      <c r="A371" t="s">
        <v>15447</v>
      </c>
      <c r="B371" s="93">
        <v>44994</v>
      </c>
      <c r="C371" t="s">
        <v>52</v>
      </c>
      <c r="D371">
        <v>1</v>
      </c>
    </row>
    <row r="372" spans="1:4">
      <c r="A372" t="s">
        <v>15448</v>
      </c>
      <c r="B372" s="93">
        <v>44994</v>
      </c>
      <c r="C372" t="s">
        <v>67</v>
      </c>
      <c r="D372">
        <v>7468.3116883116891</v>
      </c>
    </row>
    <row r="373" spans="1:4">
      <c r="A373" t="s">
        <v>15449</v>
      </c>
      <c r="B373" s="93">
        <v>44994</v>
      </c>
      <c r="C373" t="s">
        <v>81</v>
      </c>
      <c r="D373">
        <v>5.2831168831168824</v>
      </c>
    </row>
    <row r="374" spans="1:4">
      <c r="A374" t="s">
        <v>15450</v>
      </c>
      <c r="B374" s="93">
        <v>44993</v>
      </c>
      <c r="C374" t="s">
        <v>82</v>
      </c>
      <c r="D374">
        <v>5.1786639047125842</v>
      </c>
    </row>
    <row r="375" spans="1:4">
      <c r="A375" t="s">
        <v>15451</v>
      </c>
      <c r="B375" s="93">
        <v>44993</v>
      </c>
      <c r="C375" t="s">
        <v>52</v>
      </c>
      <c r="D375">
        <v>1</v>
      </c>
    </row>
    <row r="376" spans="1:4">
      <c r="A376" t="s">
        <v>15452</v>
      </c>
      <c r="B376" s="93">
        <v>44993</v>
      </c>
      <c r="C376" t="s">
        <v>80</v>
      </c>
      <c r="D376">
        <v>7957.6903158984987</v>
      </c>
    </row>
    <row r="377" spans="1:4">
      <c r="A377" t="s">
        <v>15453</v>
      </c>
      <c r="B377" s="93">
        <v>44993</v>
      </c>
      <c r="C377" t="s">
        <v>67</v>
      </c>
      <c r="D377">
        <v>7936.8203003625058</v>
      </c>
    </row>
    <row r="378" spans="1:4">
      <c r="A378" t="s">
        <v>15454</v>
      </c>
      <c r="B378" s="93">
        <v>44993</v>
      </c>
      <c r="C378" t="s">
        <v>9293</v>
      </c>
      <c r="D378">
        <v>5.1786639047125842</v>
      </c>
    </row>
    <row r="379" spans="1:4">
      <c r="A379" t="s">
        <v>15455</v>
      </c>
      <c r="B379" s="93">
        <v>44993</v>
      </c>
      <c r="C379" t="s">
        <v>81</v>
      </c>
      <c r="D379">
        <v>5.4427757638529259</v>
      </c>
    </row>
    <row r="380" spans="1:4">
      <c r="A380" t="s">
        <v>15456</v>
      </c>
      <c r="B380" s="93">
        <v>44992</v>
      </c>
      <c r="C380" t="s">
        <v>67</v>
      </c>
      <c r="D380">
        <v>8158.9864158829687</v>
      </c>
    </row>
    <row r="381" spans="1:4">
      <c r="A381" t="s">
        <v>15457</v>
      </c>
      <c r="B381" s="93">
        <v>44992</v>
      </c>
      <c r="C381" t="s">
        <v>80</v>
      </c>
      <c r="D381">
        <v>8120.5851619644727</v>
      </c>
    </row>
    <row r="382" spans="1:4">
      <c r="A382" t="s">
        <v>15458</v>
      </c>
      <c r="B382" s="93">
        <v>44992</v>
      </c>
      <c r="C382" t="s">
        <v>52</v>
      </c>
      <c r="D382">
        <v>1</v>
      </c>
    </row>
    <row r="383" spans="1:4">
      <c r="A383" t="s">
        <v>15459</v>
      </c>
      <c r="B383" s="93">
        <v>44992</v>
      </c>
      <c r="C383" t="s">
        <v>82</v>
      </c>
      <c r="D383">
        <v>5.2246603970741896</v>
      </c>
    </row>
    <row r="384" spans="1:4">
      <c r="A384" t="s">
        <v>15460</v>
      </c>
      <c r="B384" s="93">
        <v>44992</v>
      </c>
      <c r="C384" t="s">
        <v>9293</v>
      </c>
      <c r="D384">
        <v>5.2246603970741896</v>
      </c>
    </row>
    <row r="385" spans="1:4">
      <c r="A385" t="s">
        <v>15461</v>
      </c>
      <c r="B385" s="93">
        <v>44992</v>
      </c>
      <c r="C385" t="s">
        <v>81</v>
      </c>
      <c r="D385">
        <v>6.0083594566353176</v>
      </c>
    </row>
    <row r="386" spans="1:4">
      <c r="A386" t="s">
        <v>15462</v>
      </c>
      <c r="B386" s="93">
        <v>44991</v>
      </c>
      <c r="C386" t="s">
        <v>81</v>
      </c>
      <c r="D386">
        <v>5.8661825726141084</v>
      </c>
    </row>
    <row r="387" spans="1:4">
      <c r="A387" t="s">
        <v>15463</v>
      </c>
      <c r="B387" s="93">
        <v>44991</v>
      </c>
      <c r="C387" t="s">
        <v>52</v>
      </c>
      <c r="D387">
        <v>1</v>
      </c>
    </row>
    <row r="388" spans="1:4">
      <c r="A388" t="s">
        <v>15464</v>
      </c>
      <c r="B388" s="93">
        <v>44991</v>
      </c>
      <c r="C388" t="s">
        <v>80</v>
      </c>
      <c r="D388">
        <v>8161.9294605809127</v>
      </c>
    </row>
    <row r="389" spans="1:4">
      <c r="A389" t="s">
        <v>15465</v>
      </c>
      <c r="B389" s="93">
        <v>44991</v>
      </c>
      <c r="C389" t="s">
        <v>67</v>
      </c>
      <c r="D389">
        <v>8121.9398340248972</v>
      </c>
    </row>
    <row r="390" spans="1:4">
      <c r="A390" t="s">
        <v>15466</v>
      </c>
      <c r="B390" s="93">
        <v>44991</v>
      </c>
      <c r="C390" t="s">
        <v>82</v>
      </c>
      <c r="D390">
        <v>5.186721991701245</v>
      </c>
    </row>
    <row r="391" spans="1:4">
      <c r="A391" t="s">
        <v>15467</v>
      </c>
      <c r="B391" s="93">
        <v>44991</v>
      </c>
      <c r="C391" t="s">
        <v>9293</v>
      </c>
      <c r="D391">
        <v>5.186721991701245</v>
      </c>
    </row>
    <row r="392" spans="1:4">
      <c r="A392" t="s">
        <v>15468</v>
      </c>
      <c r="B392" s="93">
        <v>44990</v>
      </c>
      <c r="C392" t="s">
        <v>82</v>
      </c>
      <c r="D392">
        <v>5.2328623757195194</v>
      </c>
    </row>
    <row r="393" spans="1:4">
      <c r="A393" t="s">
        <v>15469</v>
      </c>
      <c r="B393" s="93">
        <v>44990</v>
      </c>
      <c r="C393" t="s">
        <v>67</v>
      </c>
      <c r="D393">
        <v>8188.1214024071169</v>
      </c>
    </row>
    <row r="394" spans="1:4">
      <c r="A394" t="s">
        <v>15470</v>
      </c>
      <c r="B394" s="93">
        <v>44990</v>
      </c>
      <c r="C394" t="s">
        <v>80</v>
      </c>
      <c r="D394">
        <v>8204.6049188906327</v>
      </c>
    </row>
    <row r="395" spans="1:4">
      <c r="A395" t="s">
        <v>15471</v>
      </c>
      <c r="B395" s="93">
        <v>44990</v>
      </c>
      <c r="C395" t="s">
        <v>52</v>
      </c>
      <c r="D395">
        <v>1</v>
      </c>
    </row>
    <row r="396" spans="1:4">
      <c r="A396" t="s">
        <v>15472</v>
      </c>
      <c r="B396" s="93">
        <v>44990</v>
      </c>
      <c r="C396" t="s">
        <v>81</v>
      </c>
      <c r="D396">
        <v>5.9445316588173727</v>
      </c>
    </row>
    <row r="397" spans="1:4">
      <c r="A397" t="s">
        <v>15473</v>
      </c>
      <c r="B397" s="93">
        <v>44990</v>
      </c>
      <c r="C397" t="s">
        <v>9293</v>
      </c>
      <c r="D397">
        <v>5.2328623757195194</v>
      </c>
    </row>
    <row r="398" spans="1:4">
      <c r="A398" t="s">
        <v>15474</v>
      </c>
      <c r="B398" s="93">
        <v>44989</v>
      </c>
      <c r="C398" t="s">
        <v>52</v>
      </c>
      <c r="D398">
        <v>1</v>
      </c>
    </row>
    <row r="399" spans="1:4">
      <c r="A399" t="s">
        <v>15475</v>
      </c>
      <c r="B399" s="93">
        <v>44989</v>
      </c>
      <c r="C399" t="s">
        <v>81</v>
      </c>
      <c r="D399">
        <v>5.9026687598116174</v>
      </c>
    </row>
    <row r="400" spans="1:4">
      <c r="A400" t="s">
        <v>15476</v>
      </c>
      <c r="B400" s="93">
        <v>44989</v>
      </c>
      <c r="C400" t="s">
        <v>82</v>
      </c>
      <c r="D400">
        <v>5.2328623757195194</v>
      </c>
    </row>
    <row r="401" spans="1:4">
      <c r="A401" t="s">
        <v>15477</v>
      </c>
      <c r="B401" s="93">
        <v>44989</v>
      </c>
      <c r="C401" t="s">
        <v>9293</v>
      </c>
      <c r="D401">
        <v>5.2328623757195194</v>
      </c>
    </row>
    <row r="402" spans="1:4">
      <c r="A402" t="s">
        <v>15478</v>
      </c>
      <c r="B402" s="93">
        <v>44989</v>
      </c>
      <c r="C402" t="s">
        <v>80</v>
      </c>
      <c r="D402">
        <v>8160.1779173207751</v>
      </c>
    </row>
    <row r="403" spans="1:4">
      <c r="A403" t="s">
        <v>15479</v>
      </c>
      <c r="B403" s="93">
        <v>44989</v>
      </c>
      <c r="C403" t="s">
        <v>67</v>
      </c>
      <c r="D403">
        <v>8199.4767137624276</v>
      </c>
    </row>
    <row r="404" spans="1:4">
      <c r="A404" t="s">
        <v>15480</v>
      </c>
      <c r="B404" s="93">
        <v>44988</v>
      </c>
      <c r="C404" t="s">
        <v>81</v>
      </c>
      <c r="D404">
        <v>6.1204188481675388</v>
      </c>
    </row>
    <row r="405" spans="1:4">
      <c r="A405" t="s">
        <v>15481</v>
      </c>
      <c r="B405" s="93">
        <v>44988</v>
      </c>
      <c r="C405" t="s">
        <v>82</v>
      </c>
      <c r="D405">
        <v>5.2356020942408366</v>
      </c>
    </row>
    <row r="406" spans="1:4">
      <c r="A406" t="s">
        <v>15482</v>
      </c>
      <c r="B406" s="93">
        <v>44988</v>
      </c>
      <c r="C406" t="s">
        <v>67</v>
      </c>
      <c r="D406">
        <v>8217.8534031413601</v>
      </c>
    </row>
    <row r="407" spans="1:4">
      <c r="A407" t="s">
        <v>15483</v>
      </c>
      <c r="B407" s="93">
        <v>44988</v>
      </c>
      <c r="C407" t="s">
        <v>9293</v>
      </c>
      <c r="D407">
        <v>5.2356020942408366</v>
      </c>
    </row>
    <row r="408" spans="1:4">
      <c r="A408" t="s">
        <v>15484</v>
      </c>
      <c r="B408" s="93">
        <v>44988</v>
      </c>
      <c r="C408" t="s">
        <v>80</v>
      </c>
      <c r="D408">
        <v>8244.9214659685858</v>
      </c>
    </row>
    <row r="409" spans="1:4">
      <c r="A409" t="s">
        <v>15485</v>
      </c>
      <c r="B409" s="93">
        <v>44988</v>
      </c>
      <c r="C409" t="s">
        <v>52</v>
      </c>
      <c r="D409">
        <v>1</v>
      </c>
    </row>
    <row r="410" spans="1:4">
      <c r="A410" t="s">
        <v>15486</v>
      </c>
      <c r="B410" s="93">
        <v>44987</v>
      </c>
      <c r="C410" t="s">
        <v>9293</v>
      </c>
      <c r="D410">
        <v>5.2219321148825069</v>
      </c>
    </row>
    <row r="411" spans="1:4">
      <c r="A411" t="s">
        <v>15487</v>
      </c>
      <c r="B411" s="93">
        <v>44987</v>
      </c>
      <c r="C411" t="s">
        <v>82</v>
      </c>
      <c r="D411">
        <v>5.2219321148825069</v>
      </c>
    </row>
    <row r="412" spans="1:4">
      <c r="A412" t="s">
        <v>15488</v>
      </c>
      <c r="B412" s="93">
        <v>44987</v>
      </c>
      <c r="C412" t="s">
        <v>52</v>
      </c>
      <c r="D412">
        <v>1</v>
      </c>
    </row>
    <row r="413" spans="1:4">
      <c r="A413" t="s">
        <v>15489</v>
      </c>
      <c r="B413" s="93">
        <v>44987</v>
      </c>
      <c r="C413" t="s">
        <v>81</v>
      </c>
      <c r="D413">
        <v>6.4073107049608362</v>
      </c>
    </row>
    <row r="414" spans="1:4">
      <c r="A414" t="s">
        <v>15490</v>
      </c>
      <c r="B414" s="93">
        <v>44987</v>
      </c>
      <c r="C414" t="s">
        <v>67</v>
      </c>
      <c r="D414">
        <v>8604.5430809399477</v>
      </c>
    </row>
    <row r="415" spans="1:4">
      <c r="A415" t="s">
        <v>15491</v>
      </c>
      <c r="B415" s="93">
        <v>44987</v>
      </c>
      <c r="C415" t="s">
        <v>80</v>
      </c>
      <c r="D415">
        <v>8646.5796344647515</v>
      </c>
    </row>
    <row r="416" spans="1:4">
      <c r="A416" t="s">
        <v>15492</v>
      </c>
      <c r="B416" s="93">
        <v>44986</v>
      </c>
      <c r="C416" t="s">
        <v>67</v>
      </c>
      <c r="D416">
        <v>8679.468473163106</v>
      </c>
    </row>
    <row r="417" spans="1:4">
      <c r="A417" t="s">
        <v>15493</v>
      </c>
      <c r="B417" s="93">
        <v>44986</v>
      </c>
      <c r="C417" t="s">
        <v>80</v>
      </c>
      <c r="D417">
        <v>8683.2204273058887</v>
      </c>
    </row>
    <row r="418" spans="1:4">
      <c r="A418" t="s">
        <v>15494</v>
      </c>
      <c r="B418" s="93">
        <v>44986</v>
      </c>
      <c r="C418" t="s">
        <v>52</v>
      </c>
      <c r="D418">
        <v>1</v>
      </c>
    </row>
    <row r="419" spans="1:4">
      <c r="A419" t="s">
        <v>15495</v>
      </c>
      <c r="B419" s="93">
        <v>44986</v>
      </c>
      <c r="C419" t="s">
        <v>81</v>
      </c>
      <c r="D419">
        <v>6.5138092756644097</v>
      </c>
    </row>
    <row r="420" spans="1:4">
      <c r="A420" t="s">
        <v>15496</v>
      </c>
      <c r="B420" s="93">
        <v>44986</v>
      </c>
      <c r="C420" t="s">
        <v>82</v>
      </c>
      <c r="D420">
        <v>5.2110474205315276</v>
      </c>
    </row>
    <row r="421" spans="1:4">
      <c r="A421" t="s">
        <v>15497</v>
      </c>
      <c r="B421" s="93">
        <v>44986</v>
      </c>
      <c r="C421" t="s">
        <v>9293</v>
      </c>
      <c r="D421">
        <v>5.2110474205315276</v>
      </c>
    </row>
    <row r="422" spans="1:4">
      <c r="A422" t="s">
        <v>15498</v>
      </c>
      <c r="B422" s="93">
        <v>44985</v>
      </c>
      <c r="C422" t="s">
        <v>52</v>
      </c>
      <c r="D422">
        <v>1</v>
      </c>
    </row>
    <row r="423" spans="1:4">
      <c r="A423" t="s">
        <v>15499</v>
      </c>
      <c r="B423" s="93">
        <v>44985</v>
      </c>
      <c r="C423" t="s">
        <v>67</v>
      </c>
      <c r="D423">
        <v>8406.0240963855431</v>
      </c>
    </row>
    <row r="424" spans="1:4">
      <c r="A424" t="s">
        <v>15500</v>
      </c>
      <c r="B424" s="93">
        <v>44985</v>
      </c>
      <c r="C424" t="s">
        <v>81</v>
      </c>
      <c r="D424">
        <v>6.2650602409638552</v>
      </c>
    </row>
    <row r="425" spans="1:4">
      <c r="A425" t="s">
        <v>15501</v>
      </c>
      <c r="B425" s="93">
        <v>44985</v>
      </c>
      <c r="C425" t="s">
        <v>82</v>
      </c>
      <c r="D425">
        <v>5.2383446830801468</v>
      </c>
    </row>
    <row r="426" spans="1:4">
      <c r="A426" t="s">
        <v>15502</v>
      </c>
      <c r="B426" s="93">
        <v>44985</v>
      </c>
      <c r="C426" t="s">
        <v>9293</v>
      </c>
      <c r="D426">
        <v>5.2383446830801468</v>
      </c>
    </row>
    <row r="427" spans="1:4">
      <c r="A427" t="s">
        <v>15503</v>
      </c>
      <c r="B427" s="93">
        <v>44985</v>
      </c>
      <c r="C427" t="s">
        <v>80</v>
      </c>
      <c r="D427">
        <v>8447.6165531691986</v>
      </c>
    </row>
    <row r="428" spans="1:4">
      <c r="A428" t="s">
        <v>15504</v>
      </c>
      <c r="B428" s="93">
        <v>44984</v>
      </c>
      <c r="C428" t="s">
        <v>52</v>
      </c>
      <c r="D428">
        <v>1</v>
      </c>
    </row>
    <row r="429" spans="1:4">
      <c r="A429" t="s">
        <v>15505</v>
      </c>
      <c r="B429" s="93">
        <v>44984</v>
      </c>
      <c r="C429" t="s">
        <v>67</v>
      </c>
      <c r="D429">
        <v>8529.7650130548318</v>
      </c>
    </row>
    <row r="430" spans="1:4">
      <c r="A430" t="s">
        <v>15506</v>
      </c>
      <c r="B430" s="93">
        <v>44984</v>
      </c>
      <c r="C430" t="s">
        <v>82</v>
      </c>
      <c r="D430">
        <v>5.2208877284595303</v>
      </c>
    </row>
    <row r="431" spans="1:4">
      <c r="A431" t="s">
        <v>15507</v>
      </c>
      <c r="B431" s="93">
        <v>44984</v>
      </c>
      <c r="C431" t="s">
        <v>9293</v>
      </c>
      <c r="D431">
        <v>5.2208877284595303</v>
      </c>
    </row>
    <row r="432" spans="1:4">
      <c r="A432" t="s">
        <v>15508</v>
      </c>
      <c r="B432" s="93">
        <v>44984</v>
      </c>
      <c r="C432" t="s">
        <v>80</v>
      </c>
      <c r="D432">
        <v>8546.2140992167097</v>
      </c>
    </row>
    <row r="433" spans="1:4">
      <c r="A433" t="s">
        <v>15509</v>
      </c>
      <c r="B433" s="93">
        <v>44984</v>
      </c>
      <c r="C433" t="s">
        <v>81</v>
      </c>
      <c r="D433">
        <v>6.4438642297650137</v>
      </c>
    </row>
    <row r="434" spans="1:4">
      <c r="A434" t="s">
        <v>15510</v>
      </c>
      <c r="B434" s="93">
        <v>44983</v>
      </c>
      <c r="C434" t="s">
        <v>52</v>
      </c>
      <c r="D434">
        <v>1</v>
      </c>
    </row>
    <row r="435" spans="1:4">
      <c r="A435" t="s">
        <v>15511</v>
      </c>
      <c r="B435" s="93">
        <v>44983</v>
      </c>
      <c r="C435" t="s">
        <v>9293</v>
      </c>
      <c r="D435">
        <v>5.2219321148825069</v>
      </c>
    </row>
    <row r="436" spans="1:4">
      <c r="A436" t="s">
        <v>15512</v>
      </c>
      <c r="B436" s="93">
        <v>44983</v>
      </c>
      <c r="C436" t="s">
        <v>81</v>
      </c>
      <c r="D436">
        <v>6.6945169712793744</v>
      </c>
    </row>
    <row r="437" spans="1:4">
      <c r="A437" t="s">
        <v>15513</v>
      </c>
      <c r="B437" s="93">
        <v>44983</v>
      </c>
      <c r="C437" t="s">
        <v>82</v>
      </c>
      <c r="D437">
        <v>5.2219321148825069</v>
      </c>
    </row>
    <row r="438" spans="1:4">
      <c r="A438" t="s">
        <v>15514</v>
      </c>
      <c r="B438" s="93">
        <v>44983</v>
      </c>
      <c r="C438" t="s">
        <v>80</v>
      </c>
      <c r="D438">
        <v>8585.6919060052223</v>
      </c>
    </row>
    <row r="439" spans="1:4">
      <c r="A439" t="s">
        <v>15515</v>
      </c>
      <c r="B439" s="93">
        <v>44983</v>
      </c>
      <c r="C439" t="s">
        <v>67</v>
      </c>
      <c r="D439">
        <v>8571.6449086161883</v>
      </c>
    </row>
    <row r="440" spans="1:4">
      <c r="A440" t="s">
        <v>15516</v>
      </c>
      <c r="B440" s="93">
        <v>44982</v>
      </c>
      <c r="C440" t="s">
        <v>9293</v>
      </c>
      <c r="D440">
        <v>5.2219321148825069</v>
      </c>
    </row>
    <row r="441" spans="1:4">
      <c r="A441" t="s">
        <v>15517</v>
      </c>
      <c r="B441" s="93">
        <v>44982</v>
      </c>
      <c r="C441" t="s">
        <v>52</v>
      </c>
      <c r="D441">
        <v>1</v>
      </c>
    </row>
    <row r="442" spans="1:4">
      <c r="A442" t="s">
        <v>15518</v>
      </c>
      <c r="B442" s="93">
        <v>44982</v>
      </c>
      <c r="C442" t="s">
        <v>82</v>
      </c>
      <c r="D442">
        <v>5.2219321148825069</v>
      </c>
    </row>
    <row r="443" spans="1:4">
      <c r="A443" t="s">
        <v>15519</v>
      </c>
      <c r="B443" s="93">
        <v>44982</v>
      </c>
      <c r="C443" t="s">
        <v>67</v>
      </c>
      <c r="D443">
        <v>8327.7284595300262</v>
      </c>
    </row>
    <row r="444" spans="1:4">
      <c r="A444" t="s">
        <v>15520</v>
      </c>
      <c r="B444" s="93">
        <v>44982</v>
      </c>
      <c r="C444" t="s">
        <v>80</v>
      </c>
      <c r="D444">
        <v>8292.4281984334211</v>
      </c>
    </row>
    <row r="445" spans="1:4">
      <c r="A445" t="s">
        <v>15521</v>
      </c>
      <c r="B445" s="93">
        <v>44982</v>
      </c>
      <c r="C445" t="s">
        <v>81</v>
      </c>
      <c r="D445">
        <v>6.5169712793733687</v>
      </c>
    </row>
    <row r="446" spans="1:4">
      <c r="A446" t="s">
        <v>15522</v>
      </c>
      <c r="B446" s="93">
        <v>44981</v>
      </c>
      <c r="C446" t="s">
        <v>81</v>
      </c>
      <c r="D446">
        <v>6.6126502875065336</v>
      </c>
    </row>
    <row r="447" spans="1:4">
      <c r="A447" t="s">
        <v>15523</v>
      </c>
      <c r="B447" s="93">
        <v>44981</v>
      </c>
      <c r="C447" t="s">
        <v>82</v>
      </c>
      <c r="D447">
        <v>5.2273915316257176</v>
      </c>
    </row>
    <row r="448" spans="1:4">
      <c r="A448" t="s">
        <v>15524</v>
      </c>
      <c r="B448" s="93">
        <v>44981</v>
      </c>
      <c r="C448" t="s">
        <v>80</v>
      </c>
      <c r="D448">
        <v>8424.0982749607938</v>
      </c>
    </row>
    <row r="449" spans="1:4">
      <c r="A449" t="s">
        <v>15525</v>
      </c>
      <c r="B449" s="93">
        <v>44981</v>
      </c>
      <c r="C449" t="s">
        <v>52</v>
      </c>
      <c r="D449">
        <v>0.99999999999999989</v>
      </c>
    </row>
    <row r="450" spans="1:4">
      <c r="A450" t="s">
        <v>15526</v>
      </c>
      <c r="B450" s="93">
        <v>44981</v>
      </c>
      <c r="C450" t="s">
        <v>9293</v>
      </c>
      <c r="D450">
        <v>5.2273915316257176</v>
      </c>
    </row>
    <row r="451" spans="1:4">
      <c r="A451" t="s">
        <v>15527</v>
      </c>
      <c r="B451" s="93">
        <v>44981</v>
      </c>
      <c r="C451" t="s">
        <v>67</v>
      </c>
      <c r="D451">
        <v>8404.9137480397276</v>
      </c>
    </row>
    <row r="452" spans="1:4">
      <c r="A452" t="s">
        <v>15528</v>
      </c>
      <c r="B452" s="93">
        <v>44980</v>
      </c>
      <c r="C452" t="s">
        <v>67</v>
      </c>
      <c r="D452">
        <v>8516.9762641898869</v>
      </c>
    </row>
    <row r="453" spans="1:4">
      <c r="A453" t="s">
        <v>15529</v>
      </c>
      <c r="B453" s="93">
        <v>44980</v>
      </c>
      <c r="C453" t="s">
        <v>80</v>
      </c>
      <c r="D453">
        <v>8521.465428276575</v>
      </c>
    </row>
    <row r="454" spans="1:4">
      <c r="A454" t="s">
        <v>15530</v>
      </c>
      <c r="B454" s="93">
        <v>44980</v>
      </c>
      <c r="C454" t="s">
        <v>81</v>
      </c>
      <c r="D454">
        <v>6.9865841073271424</v>
      </c>
    </row>
    <row r="455" spans="1:4">
      <c r="A455" t="s">
        <v>15531</v>
      </c>
      <c r="B455" s="93">
        <v>44980</v>
      </c>
      <c r="C455" t="s">
        <v>52</v>
      </c>
      <c r="D455">
        <v>1</v>
      </c>
    </row>
    <row r="456" spans="1:4">
      <c r="A456" t="s">
        <v>15532</v>
      </c>
      <c r="B456" s="93">
        <v>44980</v>
      </c>
      <c r="C456" t="s">
        <v>9293</v>
      </c>
      <c r="D456">
        <v>5.1599587203302377</v>
      </c>
    </row>
    <row r="457" spans="1:4">
      <c r="A457" t="s">
        <v>15533</v>
      </c>
      <c r="B457" s="93">
        <v>44980</v>
      </c>
      <c r="C457" t="s">
        <v>82</v>
      </c>
      <c r="D457">
        <v>5.1594427244582048</v>
      </c>
    </row>
    <row r="458" spans="1:4">
      <c r="A458" t="s">
        <v>15534</v>
      </c>
      <c r="B458" s="93">
        <v>44979</v>
      </c>
      <c r="C458" t="s">
        <v>67</v>
      </c>
      <c r="D458">
        <v>8527.6595744680835</v>
      </c>
    </row>
    <row r="459" spans="1:4">
      <c r="A459" t="s">
        <v>15535</v>
      </c>
      <c r="B459" s="93">
        <v>44979</v>
      </c>
      <c r="C459" t="s">
        <v>81</v>
      </c>
      <c r="D459">
        <v>7.2392319667877523</v>
      </c>
    </row>
    <row r="460" spans="1:4">
      <c r="A460" t="s">
        <v>15536</v>
      </c>
      <c r="B460" s="93">
        <v>44979</v>
      </c>
      <c r="C460" t="s">
        <v>9293</v>
      </c>
      <c r="D460">
        <v>5.1894135962636216</v>
      </c>
    </row>
    <row r="461" spans="1:4">
      <c r="A461" t="s">
        <v>15537</v>
      </c>
      <c r="B461" s="93">
        <v>44979</v>
      </c>
      <c r="C461" t="s">
        <v>52</v>
      </c>
      <c r="D461">
        <v>0.99999999999999989</v>
      </c>
    </row>
    <row r="462" spans="1:4">
      <c r="A462" t="s">
        <v>15538</v>
      </c>
      <c r="B462" s="93">
        <v>44979</v>
      </c>
      <c r="C462" t="s">
        <v>80</v>
      </c>
      <c r="D462">
        <v>8527.0887389724958</v>
      </c>
    </row>
    <row r="463" spans="1:4">
      <c r="A463" t="s">
        <v>15539</v>
      </c>
      <c r="B463" s="93">
        <v>44979</v>
      </c>
      <c r="C463" t="s">
        <v>82</v>
      </c>
      <c r="D463">
        <v>5.1888946549039954</v>
      </c>
    </row>
    <row r="464" spans="1:4">
      <c r="A464" t="s">
        <v>15540</v>
      </c>
      <c r="B464" s="93">
        <v>44978</v>
      </c>
      <c r="C464" t="s">
        <v>80</v>
      </c>
      <c r="D464">
        <v>8651.04275286757</v>
      </c>
    </row>
    <row r="465" spans="1:4">
      <c r="A465" t="s">
        <v>15541</v>
      </c>
      <c r="B465" s="93">
        <v>44978</v>
      </c>
      <c r="C465" t="s">
        <v>82</v>
      </c>
      <c r="D465">
        <v>5.2132429614181426</v>
      </c>
    </row>
    <row r="466" spans="1:4">
      <c r="A466" t="s">
        <v>15542</v>
      </c>
      <c r="B466" s="93">
        <v>44978</v>
      </c>
      <c r="C466" t="s">
        <v>52</v>
      </c>
      <c r="D466">
        <v>1</v>
      </c>
    </row>
    <row r="467" spans="1:4">
      <c r="A467" t="s">
        <v>15543</v>
      </c>
      <c r="B467" s="93">
        <v>44978</v>
      </c>
      <c r="C467" t="s">
        <v>67</v>
      </c>
      <c r="D467">
        <v>8652.971845672575</v>
      </c>
    </row>
    <row r="468" spans="1:4">
      <c r="A468" t="s">
        <v>15544</v>
      </c>
      <c r="B468" s="93">
        <v>44978</v>
      </c>
      <c r="C468" t="s">
        <v>9293</v>
      </c>
      <c r="D468">
        <v>5.2137643378519289</v>
      </c>
    </row>
    <row r="469" spans="1:4">
      <c r="A469" t="s">
        <v>15545</v>
      </c>
      <c r="B469" s="93">
        <v>44978</v>
      </c>
      <c r="C469" t="s">
        <v>81</v>
      </c>
      <c r="D469">
        <v>7.2262773722627731</v>
      </c>
    </row>
    <row r="470" spans="1:4">
      <c r="A470" t="s">
        <v>15546</v>
      </c>
      <c r="B470" s="93">
        <v>44977</v>
      </c>
      <c r="C470" t="s">
        <v>52</v>
      </c>
      <c r="D470">
        <v>1</v>
      </c>
    </row>
    <row r="471" spans="1:4">
      <c r="A471" t="s">
        <v>15547</v>
      </c>
      <c r="B471" s="93">
        <v>44977</v>
      </c>
      <c r="C471" t="s">
        <v>67</v>
      </c>
      <c r="D471">
        <v>8854.1060291060294</v>
      </c>
    </row>
    <row r="472" spans="1:4">
      <c r="A472" t="s">
        <v>15548</v>
      </c>
      <c r="B472" s="93">
        <v>44977</v>
      </c>
      <c r="C472" t="s">
        <v>9293</v>
      </c>
      <c r="D472">
        <v>5.1964656964656966</v>
      </c>
    </row>
    <row r="473" spans="1:4">
      <c r="A473" t="s">
        <v>15549</v>
      </c>
      <c r="B473" s="93">
        <v>44977</v>
      </c>
      <c r="C473" t="s">
        <v>80</v>
      </c>
      <c r="D473">
        <v>8860.135135135135</v>
      </c>
    </row>
    <row r="474" spans="1:4">
      <c r="A474" t="s">
        <v>15550</v>
      </c>
      <c r="B474" s="93">
        <v>44977</v>
      </c>
      <c r="C474" t="s">
        <v>82</v>
      </c>
      <c r="D474">
        <v>5.1975051975051976</v>
      </c>
    </row>
    <row r="475" spans="1:4">
      <c r="A475" t="s">
        <v>15551</v>
      </c>
      <c r="B475" s="93">
        <v>44977</v>
      </c>
      <c r="C475" t="s">
        <v>81</v>
      </c>
      <c r="D475">
        <v>7.6663201663201672</v>
      </c>
    </row>
    <row r="476" spans="1:4">
      <c r="A476" t="s">
        <v>15552</v>
      </c>
      <c r="B476" s="93">
        <v>44976</v>
      </c>
      <c r="C476" t="s">
        <v>81</v>
      </c>
      <c r="D476">
        <v>7.7377220480668756</v>
      </c>
    </row>
    <row r="477" spans="1:4">
      <c r="A477" t="s">
        <v>15553</v>
      </c>
      <c r="B477" s="93">
        <v>44976</v>
      </c>
      <c r="C477" t="s">
        <v>82</v>
      </c>
      <c r="D477">
        <v>5.2246603970741896</v>
      </c>
    </row>
    <row r="478" spans="1:4">
      <c r="A478" t="s">
        <v>15554</v>
      </c>
      <c r="B478" s="93">
        <v>44976</v>
      </c>
      <c r="C478" t="s">
        <v>80</v>
      </c>
      <c r="D478">
        <v>8759.7701149425284</v>
      </c>
    </row>
    <row r="479" spans="1:4">
      <c r="A479" t="s">
        <v>15555</v>
      </c>
      <c r="B479" s="93">
        <v>44976</v>
      </c>
      <c r="C479" t="s">
        <v>67</v>
      </c>
      <c r="D479">
        <v>8783.9602925809832</v>
      </c>
    </row>
    <row r="480" spans="1:4">
      <c r="A480" t="s">
        <v>15556</v>
      </c>
      <c r="B480" s="93">
        <v>44976</v>
      </c>
      <c r="C480" t="s">
        <v>52</v>
      </c>
      <c r="D480">
        <v>1</v>
      </c>
    </row>
    <row r="481" spans="1:4">
      <c r="A481" t="s">
        <v>15557</v>
      </c>
      <c r="B481" s="93">
        <v>44976</v>
      </c>
      <c r="C481" t="s">
        <v>9293</v>
      </c>
      <c r="D481">
        <v>5.2246603970741896</v>
      </c>
    </row>
    <row r="482" spans="1:4">
      <c r="A482" t="s">
        <v>15558</v>
      </c>
      <c r="B482" s="93">
        <v>44975</v>
      </c>
      <c r="C482" t="s">
        <v>82</v>
      </c>
      <c r="D482">
        <v>5.2029136316337148</v>
      </c>
    </row>
    <row r="483" spans="1:4">
      <c r="A483" t="s">
        <v>15559</v>
      </c>
      <c r="B483" s="93">
        <v>44975</v>
      </c>
      <c r="C483" t="s">
        <v>9293</v>
      </c>
      <c r="D483">
        <v>5.2029136316337148</v>
      </c>
    </row>
    <row r="484" spans="1:4">
      <c r="A484" t="s">
        <v>15560</v>
      </c>
      <c r="B484" s="93">
        <v>44975</v>
      </c>
      <c r="C484" t="s">
        <v>81</v>
      </c>
      <c r="D484">
        <v>7.7263267429760667</v>
      </c>
    </row>
    <row r="485" spans="1:4">
      <c r="A485" t="s">
        <v>15561</v>
      </c>
      <c r="B485" s="93">
        <v>44975</v>
      </c>
      <c r="C485" t="s">
        <v>52</v>
      </c>
      <c r="D485">
        <v>1</v>
      </c>
    </row>
    <row r="486" spans="1:4">
      <c r="A486" t="s">
        <v>15562</v>
      </c>
      <c r="B486" s="93">
        <v>44975</v>
      </c>
      <c r="C486" t="s">
        <v>67</v>
      </c>
      <c r="D486">
        <v>8803.2258064516136</v>
      </c>
    </row>
    <row r="487" spans="1:4">
      <c r="A487" t="s">
        <v>15563</v>
      </c>
      <c r="B487" s="93">
        <v>44975</v>
      </c>
      <c r="C487" t="s">
        <v>80</v>
      </c>
      <c r="D487">
        <v>8769.7710718002072</v>
      </c>
    </row>
    <row r="488" spans="1:4">
      <c r="A488" t="s">
        <v>15564</v>
      </c>
      <c r="B488" s="93">
        <v>44974</v>
      </c>
      <c r="C488" t="s">
        <v>67</v>
      </c>
      <c r="D488">
        <v>8806.133056133056</v>
      </c>
    </row>
    <row r="489" spans="1:4">
      <c r="A489" t="s">
        <v>15565</v>
      </c>
      <c r="B489" s="93">
        <v>44974</v>
      </c>
      <c r="C489" t="s">
        <v>9293</v>
      </c>
      <c r="D489">
        <v>5.1975051975051976</v>
      </c>
    </row>
    <row r="490" spans="1:4">
      <c r="A490" t="s">
        <v>15566</v>
      </c>
      <c r="B490" s="93">
        <v>44974</v>
      </c>
      <c r="C490" t="s">
        <v>80</v>
      </c>
      <c r="D490">
        <v>8838.0457380457392</v>
      </c>
    </row>
    <row r="491" spans="1:4">
      <c r="A491" t="s">
        <v>15567</v>
      </c>
      <c r="B491" s="93">
        <v>44974</v>
      </c>
      <c r="C491" t="s">
        <v>82</v>
      </c>
      <c r="D491">
        <v>5.1975051975051976</v>
      </c>
    </row>
    <row r="492" spans="1:4">
      <c r="A492" t="s">
        <v>15568</v>
      </c>
      <c r="B492" s="93">
        <v>44974</v>
      </c>
      <c r="C492" t="s">
        <v>52</v>
      </c>
      <c r="D492">
        <v>1</v>
      </c>
    </row>
    <row r="493" spans="1:4">
      <c r="A493" t="s">
        <v>15569</v>
      </c>
      <c r="B493" s="93">
        <v>44974</v>
      </c>
      <c r="C493" t="s">
        <v>81</v>
      </c>
      <c r="D493">
        <v>7.9313929313929306</v>
      </c>
    </row>
    <row r="494" spans="1:4">
      <c r="A494" t="s">
        <v>15570</v>
      </c>
      <c r="B494" s="93">
        <v>44973</v>
      </c>
      <c r="C494" t="s">
        <v>80</v>
      </c>
      <c r="D494">
        <v>8550.7314524555895</v>
      </c>
    </row>
    <row r="495" spans="1:4">
      <c r="A495" t="s">
        <v>15571</v>
      </c>
      <c r="B495" s="93">
        <v>44973</v>
      </c>
      <c r="C495" t="s">
        <v>9293</v>
      </c>
      <c r="D495">
        <v>5.2246603970741896</v>
      </c>
    </row>
    <row r="496" spans="1:4">
      <c r="A496" t="s">
        <v>15572</v>
      </c>
      <c r="B496" s="93">
        <v>44973</v>
      </c>
      <c r="C496" t="s">
        <v>67</v>
      </c>
      <c r="D496">
        <v>8560.1358411703241</v>
      </c>
    </row>
    <row r="497" spans="1:4">
      <c r="A497" t="s">
        <v>15573</v>
      </c>
      <c r="B497" s="93">
        <v>44973</v>
      </c>
      <c r="C497" t="s">
        <v>52</v>
      </c>
      <c r="D497">
        <v>1</v>
      </c>
    </row>
    <row r="498" spans="1:4">
      <c r="A498" t="s">
        <v>15574</v>
      </c>
      <c r="B498" s="93">
        <v>44973</v>
      </c>
      <c r="C498" t="s">
        <v>81</v>
      </c>
      <c r="D498">
        <v>7.1630094043887151</v>
      </c>
    </row>
    <row r="499" spans="1:4">
      <c r="A499" t="s">
        <v>15575</v>
      </c>
      <c r="B499" s="93">
        <v>44973</v>
      </c>
      <c r="C499" t="s">
        <v>82</v>
      </c>
      <c r="D499">
        <v>5.2225705329153609</v>
      </c>
    </row>
    <row r="500" spans="1:4">
      <c r="A500" t="s">
        <v>15576</v>
      </c>
      <c r="B500" s="93">
        <v>44972</v>
      </c>
      <c r="C500" t="s">
        <v>52</v>
      </c>
      <c r="D500">
        <v>0.99999999999999989</v>
      </c>
    </row>
    <row r="501" spans="1:4">
      <c r="A501" t="s">
        <v>15577</v>
      </c>
      <c r="B501" s="93">
        <v>44972</v>
      </c>
      <c r="C501" t="s">
        <v>82</v>
      </c>
      <c r="D501">
        <v>5.1888946549039954</v>
      </c>
    </row>
    <row r="502" spans="1:4">
      <c r="A502" t="s">
        <v>15578</v>
      </c>
      <c r="B502" s="93">
        <v>44972</v>
      </c>
      <c r="C502" t="s">
        <v>81</v>
      </c>
      <c r="D502">
        <v>6.8967306694343531</v>
      </c>
    </row>
    <row r="503" spans="1:4">
      <c r="A503" t="s">
        <v>15579</v>
      </c>
      <c r="B503" s="93">
        <v>44972</v>
      </c>
      <c r="C503" t="s">
        <v>9293</v>
      </c>
      <c r="D503">
        <v>5.1894135962636216</v>
      </c>
    </row>
    <row r="504" spans="1:4">
      <c r="A504" t="s">
        <v>15580</v>
      </c>
      <c r="B504" s="93">
        <v>44972</v>
      </c>
      <c r="C504" t="s">
        <v>67</v>
      </c>
      <c r="D504">
        <v>8694.0321743642962</v>
      </c>
    </row>
    <row r="505" spans="1:4">
      <c r="A505" t="s">
        <v>15581</v>
      </c>
      <c r="B505" s="93">
        <v>44972</v>
      </c>
      <c r="C505" t="s">
        <v>80</v>
      </c>
      <c r="D505">
        <v>8710.8977685521513</v>
      </c>
    </row>
    <row r="506" spans="1:4">
      <c r="A506" t="s">
        <v>15582</v>
      </c>
      <c r="B506" s="93">
        <v>44971</v>
      </c>
      <c r="C506" t="s">
        <v>82</v>
      </c>
      <c r="D506">
        <v>5.2105263157894743</v>
      </c>
    </row>
    <row r="507" spans="1:4">
      <c r="A507" t="s">
        <v>15583</v>
      </c>
      <c r="B507" s="93">
        <v>44971</v>
      </c>
      <c r="C507" t="s">
        <v>52</v>
      </c>
      <c r="D507">
        <v>1</v>
      </c>
    </row>
    <row r="508" spans="1:4">
      <c r="A508" t="s">
        <v>15584</v>
      </c>
      <c r="B508" s="93">
        <v>44971</v>
      </c>
      <c r="C508" t="s">
        <v>67</v>
      </c>
      <c r="D508">
        <v>8109.1193329859316</v>
      </c>
    </row>
    <row r="509" spans="1:4">
      <c r="A509" t="s">
        <v>15585</v>
      </c>
      <c r="B509" s="93">
        <v>44971</v>
      </c>
      <c r="C509" t="s">
        <v>81</v>
      </c>
      <c r="D509">
        <v>6.560708702449193</v>
      </c>
    </row>
    <row r="510" spans="1:4">
      <c r="A510" t="s">
        <v>15586</v>
      </c>
      <c r="B510" s="93">
        <v>44971</v>
      </c>
      <c r="C510" t="s">
        <v>80</v>
      </c>
      <c r="D510">
        <v>8098.5930171964574</v>
      </c>
    </row>
    <row r="511" spans="1:4">
      <c r="A511" t="s">
        <v>15587</v>
      </c>
      <c r="B511" s="93">
        <v>44971</v>
      </c>
      <c r="C511" t="s">
        <v>9293</v>
      </c>
      <c r="D511">
        <v>5.2110474205315276</v>
      </c>
    </row>
    <row r="512" spans="1:4">
      <c r="A512" t="s">
        <v>15588</v>
      </c>
      <c r="B512" s="93">
        <v>44970</v>
      </c>
      <c r="C512" t="s">
        <v>81</v>
      </c>
      <c r="D512">
        <v>6.1706555671175858</v>
      </c>
    </row>
    <row r="513" spans="1:4">
      <c r="A513" t="s">
        <v>15589</v>
      </c>
      <c r="B513" s="93">
        <v>44970</v>
      </c>
      <c r="C513" t="s">
        <v>9293</v>
      </c>
      <c r="D513">
        <v>5.208116545265348</v>
      </c>
    </row>
    <row r="514" spans="1:4">
      <c r="A514" t="s">
        <v>15590</v>
      </c>
      <c r="B514" s="93">
        <v>44970</v>
      </c>
      <c r="C514" t="s">
        <v>82</v>
      </c>
      <c r="D514">
        <v>5.2029136316337148</v>
      </c>
    </row>
    <row r="515" spans="1:4">
      <c r="A515" t="s">
        <v>15591</v>
      </c>
      <c r="B515" s="93">
        <v>44970</v>
      </c>
      <c r="C515" t="s">
        <v>80</v>
      </c>
      <c r="D515">
        <v>7826.2747138397499</v>
      </c>
    </row>
    <row r="516" spans="1:4">
      <c r="A516" t="s">
        <v>15592</v>
      </c>
      <c r="B516" s="93">
        <v>44970</v>
      </c>
      <c r="C516" t="s">
        <v>67</v>
      </c>
      <c r="D516">
        <v>7837.5130072840784</v>
      </c>
    </row>
    <row r="517" spans="1:4">
      <c r="A517" t="s">
        <v>15593</v>
      </c>
      <c r="B517" s="93">
        <v>44970</v>
      </c>
      <c r="C517" t="s">
        <v>52</v>
      </c>
      <c r="D517">
        <v>1</v>
      </c>
    </row>
    <row r="518" spans="1:4">
      <c r="A518" t="s">
        <v>15594</v>
      </c>
      <c r="B518" s="93">
        <v>44969</v>
      </c>
      <c r="C518" t="s">
        <v>81</v>
      </c>
      <c r="D518">
        <v>6.5242616033755283</v>
      </c>
    </row>
    <row r="519" spans="1:4">
      <c r="A519" t="s">
        <v>15595</v>
      </c>
      <c r="B519" s="93">
        <v>44969</v>
      </c>
      <c r="C519" t="s">
        <v>52</v>
      </c>
      <c r="D519">
        <v>1</v>
      </c>
    </row>
    <row r="520" spans="1:4">
      <c r="A520" t="s">
        <v>15596</v>
      </c>
      <c r="B520" s="93">
        <v>44969</v>
      </c>
      <c r="C520" t="s">
        <v>82</v>
      </c>
      <c r="D520">
        <v>5.2742616033755274</v>
      </c>
    </row>
    <row r="521" spans="1:4">
      <c r="A521" t="s">
        <v>15597</v>
      </c>
      <c r="B521" s="93">
        <v>44969</v>
      </c>
      <c r="C521" t="s">
        <v>9293</v>
      </c>
      <c r="D521">
        <v>5.2742616033755274</v>
      </c>
    </row>
    <row r="522" spans="1:4">
      <c r="A522" t="s">
        <v>15598</v>
      </c>
      <c r="B522" s="93">
        <v>44969</v>
      </c>
      <c r="C522" t="s">
        <v>67</v>
      </c>
      <c r="D522">
        <v>7992.7215189873423</v>
      </c>
    </row>
    <row r="523" spans="1:4">
      <c r="A523" t="s">
        <v>15599</v>
      </c>
      <c r="B523" s="93">
        <v>44969</v>
      </c>
      <c r="C523" t="s">
        <v>80</v>
      </c>
      <c r="D523">
        <v>7962.2890295358657</v>
      </c>
    </row>
    <row r="524" spans="1:4">
      <c r="A524" t="s">
        <v>15600</v>
      </c>
      <c r="B524" s="93">
        <v>44968</v>
      </c>
      <c r="C524" t="s">
        <v>67</v>
      </c>
      <c r="D524">
        <v>8094.6344029458187</v>
      </c>
    </row>
    <row r="525" spans="1:4">
      <c r="A525" t="s">
        <v>15601</v>
      </c>
      <c r="B525" s="93">
        <v>44968</v>
      </c>
      <c r="C525" t="s">
        <v>52</v>
      </c>
      <c r="D525">
        <v>1</v>
      </c>
    </row>
    <row r="526" spans="1:4">
      <c r="A526" t="s">
        <v>15602</v>
      </c>
      <c r="B526" s="93">
        <v>44968</v>
      </c>
      <c r="C526" t="s">
        <v>9293</v>
      </c>
      <c r="D526">
        <v>5.2603892688058922</v>
      </c>
    </row>
    <row r="527" spans="1:4">
      <c r="A527" t="s">
        <v>15603</v>
      </c>
      <c r="B527" s="93">
        <v>44968</v>
      </c>
      <c r="C527" t="s">
        <v>81</v>
      </c>
      <c r="D527">
        <v>6.5702261967385596</v>
      </c>
    </row>
    <row r="528" spans="1:4">
      <c r="A528" t="s">
        <v>15604</v>
      </c>
      <c r="B528" s="93">
        <v>44968</v>
      </c>
      <c r="C528" t="s">
        <v>80</v>
      </c>
      <c r="D528">
        <v>8080.9573908469238</v>
      </c>
    </row>
    <row r="529" spans="1:4">
      <c r="A529" t="s">
        <v>15605</v>
      </c>
      <c r="B529" s="93">
        <v>44968</v>
      </c>
      <c r="C529" t="s">
        <v>82</v>
      </c>
      <c r="D529">
        <v>5.259863229879012</v>
      </c>
    </row>
    <row r="530" spans="1:4">
      <c r="A530" t="s">
        <v>15606</v>
      </c>
      <c r="B530" s="93">
        <v>44967</v>
      </c>
      <c r="C530" t="s">
        <v>67</v>
      </c>
      <c r="D530">
        <v>7942.2350472193066</v>
      </c>
    </row>
    <row r="531" spans="1:4">
      <c r="A531" t="s">
        <v>15607</v>
      </c>
      <c r="B531" s="93">
        <v>44967</v>
      </c>
      <c r="C531" t="s">
        <v>81</v>
      </c>
      <c r="D531">
        <v>6.4585519412381966</v>
      </c>
    </row>
    <row r="532" spans="1:4">
      <c r="A532" t="s">
        <v>15608</v>
      </c>
      <c r="B532" s="93">
        <v>44967</v>
      </c>
      <c r="C532" t="s">
        <v>52</v>
      </c>
      <c r="D532">
        <v>1</v>
      </c>
    </row>
    <row r="533" spans="1:4">
      <c r="A533" t="s">
        <v>15609</v>
      </c>
      <c r="B533" s="93">
        <v>44967</v>
      </c>
      <c r="C533" t="s">
        <v>80</v>
      </c>
      <c r="D533">
        <v>7967.0514165792238</v>
      </c>
    </row>
    <row r="534" spans="1:4">
      <c r="A534" t="s">
        <v>15610</v>
      </c>
      <c r="B534" s="93">
        <v>44967</v>
      </c>
      <c r="C534" t="s">
        <v>9293</v>
      </c>
      <c r="D534">
        <v>5.2465897166841557</v>
      </c>
    </row>
    <row r="535" spans="1:4">
      <c r="A535" t="s">
        <v>15611</v>
      </c>
      <c r="B535" s="93">
        <v>44967</v>
      </c>
      <c r="C535" t="s">
        <v>82</v>
      </c>
      <c r="D535">
        <v>5.2465897166841557</v>
      </c>
    </row>
    <row r="536" spans="1:4">
      <c r="A536" t="s">
        <v>15612</v>
      </c>
      <c r="B536" s="93">
        <v>44966</v>
      </c>
      <c r="C536" t="s">
        <v>80</v>
      </c>
      <c r="D536">
        <v>8197.6682564917865</v>
      </c>
    </row>
    <row r="537" spans="1:4">
      <c r="A537" t="s">
        <v>15613</v>
      </c>
      <c r="B537" s="93">
        <v>44966</v>
      </c>
      <c r="C537" t="s">
        <v>9293</v>
      </c>
      <c r="D537">
        <v>5.3047164811870688</v>
      </c>
    </row>
    <row r="538" spans="1:4">
      <c r="A538" t="s">
        <v>15614</v>
      </c>
      <c r="B538" s="93">
        <v>44966</v>
      </c>
      <c r="C538" t="s">
        <v>81</v>
      </c>
      <c r="D538">
        <v>6.5129835718071014</v>
      </c>
    </row>
    <row r="539" spans="1:4">
      <c r="A539" t="s">
        <v>15615</v>
      </c>
      <c r="B539" s="93">
        <v>44966</v>
      </c>
      <c r="C539" t="s">
        <v>82</v>
      </c>
      <c r="D539">
        <v>5.3047164811870688</v>
      </c>
    </row>
    <row r="540" spans="1:4">
      <c r="A540" t="s">
        <v>15616</v>
      </c>
      <c r="B540" s="93">
        <v>44966</v>
      </c>
      <c r="C540" t="s">
        <v>52</v>
      </c>
      <c r="D540">
        <v>1</v>
      </c>
    </row>
    <row r="541" spans="1:4">
      <c r="A541" t="s">
        <v>15617</v>
      </c>
      <c r="B541" s="93">
        <v>44966</v>
      </c>
      <c r="C541" t="s">
        <v>67</v>
      </c>
      <c r="D541">
        <v>8191.7329093799672</v>
      </c>
    </row>
    <row r="542" spans="1:4">
      <c r="A542" t="s">
        <v>15618</v>
      </c>
      <c r="B542" s="93">
        <v>44965</v>
      </c>
      <c r="C542" t="s">
        <v>52</v>
      </c>
      <c r="D542">
        <v>1</v>
      </c>
    </row>
    <row r="543" spans="1:4">
      <c r="A543" t="s">
        <v>15619</v>
      </c>
      <c r="B543" s="93">
        <v>44965</v>
      </c>
      <c r="C543" t="s">
        <v>9293</v>
      </c>
      <c r="D543">
        <v>5.221409921671019</v>
      </c>
    </row>
    <row r="544" spans="1:4">
      <c r="A544" t="s">
        <v>15620</v>
      </c>
      <c r="B544" s="93">
        <v>44965</v>
      </c>
      <c r="C544" t="s">
        <v>67</v>
      </c>
      <c r="D544">
        <v>8621.1488250652747</v>
      </c>
    </row>
    <row r="545" spans="1:4">
      <c r="A545" t="s">
        <v>15621</v>
      </c>
      <c r="B545" s="93">
        <v>44965</v>
      </c>
      <c r="C545" t="s">
        <v>80</v>
      </c>
      <c r="D545">
        <v>8609.7127937336827</v>
      </c>
    </row>
    <row r="546" spans="1:4">
      <c r="A546" t="s">
        <v>15622</v>
      </c>
      <c r="B546" s="93">
        <v>44965</v>
      </c>
      <c r="C546" t="s">
        <v>82</v>
      </c>
      <c r="D546">
        <v>5.2219321148825069</v>
      </c>
    </row>
    <row r="547" spans="1:4">
      <c r="A547" t="s">
        <v>15623</v>
      </c>
      <c r="B547" s="93">
        <v>44965</v>
      </c>
      <c r="C547" t="s">
        <v>81</v>
      </c>
      <c r="D547">
        <v>6.8093994778067888</v>
      </c>
    </row>
    <row r="548" spans="1:4">
      <c r="A548" t="s">
        <v>15624</v>
      </c>
      <c r="B548" s="93">
        <v>44964</v>
      </c>
      <c r="C548" t="s">
        <v>67</v>
      </c>
      <c r="D548">
        <v>8692.7197087883505</v>
      </c>
    </row>
    <row r="549" spans="1:4">
      <c r="A549" t="s">
        <v>15625</v>
      </c>
      <c r="B549" s="93">
        <v>44964</v>
      </c>
      <c r="C549" t="s">
        <v>52</v>
      </c>
      <c r="D549">
        <v>1</v>
      </c>
    </row>
    <row r="550" spans="1:4">
      <c r="A550" t="s">
        <v>15626</v>
      </c>
      <c r="B550" s="93">
        <v>44964</v>
      </c>
      <c r="C550" t="s">
        <v>82</v>
      </c>
      <c r="D550">
        <v>5.1996879875195008</v>
      </c>
    </row>
    <row r="551" spans="1:4">
      <c r="A551" t="s">
        <v>15627</v>
      </c>
      <c r="B551" s="93">
        <v>44964</v>
      </c>
      <c r="C551" t="s">
        <v>81</v>
      </c>
      <c r="D551">
        <v>6.6094643785751428</v>
      </c>
    </row>
    <row r="552" spans="1:4">
      <c r="A552" t="s">
        <v>15628</v>
      </c>
      <c r="B552" s="93">
        <v>44964</v>
      </c>
      <c r="C552" t="s">
        <v>80</v>
      </c>
      <c r="D552">
        <v>8680.0832033281331</v>
      </c>
    </row>
    <row r="553" spans="1:4">
      <c r="A553" t="s">
        <v>15629</v>
      </c>
      <c r="B553" s="93">
        <v>44964</v>
      </c>
      <c r="C553" t="s">
        <v>9293</v>
      </c>
      <c r="D553">
        <v>5.1996879875195008</v>
      </c>
    </row>
    <row r="554" spans="1:4">
      <c r="A554" t="s">
        <v>15630</v>
      </c>
      <c r="B554" s="93">
        <v>44963</v>
      </c>
      <c r="C554" t="s">
        <v>81</v>
      </c>
      <c r="D554">
        <v>6.1689994815966829</v>
      </c>
    </row>
    <row r="555" spans="1:4">
      <c r="A555" t="s">
        <v>15631</v>
      </c>
      <c r="B555" s="93">
        <v>44963</v>
      </c>
      <c r="C555" t="s">
        <v>80</v>
      </c>
      <c r="D555">
        <v>8391.8092275790568</v>
      </c>
    </row>
    <row r="556" spans="1:4">
      <c r="A556" t="s">
        <v>15632</v>
      </c>
      <c r="B556" s="93">
        <v>44963</v>
      </c>
      <c r="C556" t="s">
        <v>67</v>
      </c>
      <c r="D556">
        <v>8368.6365992742358</v>
      </c>
    </row>
    <row r="557" spans="1:4">
      <c r="A557" t="s">
        <v>15633</v>
      </c>
      <c r="B557" s="93">
        <v>44963</v>
      </c>
      <c r="C557" t="s">
        <v>82</v>
      </c>
      <c r="D557">
        <v>5.1840331778123394</v>
      </c>
    </row>
    <row r="558" spans="1:4">
      <c r="A558" t="s">
        <v>15634</v>
      </c>
      <c r="B558" s="93">
        <v>44963</v>
      </c>
      <c r="C558" t="s">
        <v>52</v>
      </c>
      <c r="D558">
        <v>1</v>
      </c>
    </row>
    <row r="559" spans="1:4">
      <c r="A559" t="s">
        <v>15635</v>
      </c>
      <c r="B559" s="93">
        <v>44963</v>
      </c>
      <c r="C559" t="s">
        <v>9293</v>
      </c>
      <c r="D559">
        <v>5.1840331778123394</v>
      </c>
    </row>
    <row r="560" spans="1:4">
      <c r="A560" t="s">
        <v>15636</v>
      </c>
      <c r="B560" s="93">
        <v>44962</v>
      </c>
      <c r="C560" t="s">
        <v>82</v>
      </c>
      <c r="D560">
        <v>5.1921079958463139</v>
      </c>
    </row>
    <row r="561" spans="1:4">
      <c r="A561" t="s">
        <v>15637</v>
      </c>
      <c r="B561" s="93">
        <v>44962</v>
      </c>
      <c r="C561" t="s">
        <v>52</v>
      </c>
      <c r="D561">
        <v>1</v>
      </c>
    </row>
    <row r="562" spans="1:4">
      <c r="A562" t="s">
        <v>15638</v>
      </c>
      <c r="B562" s="93">
        <v>44962</v>
      </c>
      <c r="C562" t="s">
        <v>80</v>
      </c>
      <c r="D562">
        <v>8445.690550363448</v>
      </c>
    </row>
    <row r="563" spans="1:4">
      <c r="A563" t="s">
        <v>15639</v>
      </c>
      <c r="B563" s="93">
        <v>44962</v>
      </c>
      <c r="C563" t="s">
        <v>9293</v>
      </c>
      <c r="D563">
        <v>5.1921079958463139</v>
      </c>
    </row>
    <row r="564" spans="1:4">
      <c r="A564" t="s">
        <v>15640</v>
      </c>
      <c r="B564" s="93">
        <v>44962</v>
      </c>
      <c r="C564" t="s">
        <v>67</v>
      </c>
      <c r="D564">
        <v>8462.0976116303227</v>
      </c>
    </row>
    <row r="565" spans="1:4">
      <c r="A565" t="s">
        <v>15641</v>
      </c>
      <c r="B565" s="93">
        <v>44962</v>
      </c>
      <c r="C565" t="s">
        <v>81</v>
      </c>
      <c r="D565">
        <v>6.2461059190031163</v>
      </c>
    </row>
    <row r="566" spans="1:4">
      <c r="A566" t="s">
        <v>15642</v>
      </c>
      <c r="B566" s="93">
        <v>44961</v>
      </c>
      <c r="C566" t="s">
        <v>80</v>
      </c>
      <c r="D566">
        <v>8572.7789256198357</v>
      </c>
    </row>
    <row r="567" spans="1:4">
      <c r="A567" t="s">
        <v>15643</v>
      </c>
      <c r="B567" s="93">
        <v>44961</v>
      </c>
      <c r="C567" t="s">
        <v>81</v>
      </c>
      <c r="D567">
        <v>6.4772727272727284</v>
      </c>
    </row>
    <row r="568" spans="1:4">
      <c r="A568" t="s">
        <v>15644</v>
      </c>
      <c r="B568" s="93">
        <v>44961</v>
      </c>
      <c r="C568" t="s">
        <v>82</v>
      </c>
      <c r="D568">
        <v>5.1652892561983466</v>
      </c>
    </row>
    <row r="569" spans="1:4">
      <c r="A569" t="s">
        <v>15645</v>
      </c>
      <c r="B569" s="93">
        <v>44961</v>
      </c>
      <c r="C569" t="s">
        <v>67</v>
      </c>
      <c r="D569">
        <v>8609.9690082644647</v>
      </c>
    </row>
    <row r="570" spans="1:4">
      <c r="A570" t="s">
        <v>15646</v>
      </c>
      <c r="B570" s="93">
        <v>44961</v>
      </c>
      <c r="C570" t="s">
        <v>9293</v>
      </c>
      <c r="D570">
        <v>5.1652892561983466</v>
      </c>
    </row>
    <row r="571" spans="1:4">
      <c r="A571" t="s">
        <v>15647</v>
      </c>
      <c r="B571" s="93">
        <v>44961</v>
      </c>
      <c r="C571" t="s">
        <v>52</v>
      </c>
      <c r="D571">
        <v>1</v>
      </c>
    </row>
    <row r="572" spans="1:4">
      <c r="A572" t="s">
        <v>15648</v>
      </c>
      <c r="B572" s="93">
        <v>44960</v>
      </c>
      <c r="C572" t="s">
        <v>82</v>
      </c>
      <c r="D572">
        <v>5.143518518518519</v>
      </c>
    </row>
    <row r="573" spans="1:4">
      <c r="A573" t="s">
        <v>15649</v>
      </c>
      <c r="B573" s="93">
        <v>44960</v>
      </c>
      <c r="C573" t="s">
        <v>80</v>
      </c>
      <c r="D573">
        <v>8591.2551440329225</v>
      </c>
    </row>
    <row r="574" spans="1:4">
      <c r="A574" t="s">
        <v>15650</v>
      </c>
      <c r="B574" s="93">
        <v>44960</v>
      </c>
      <c r="C574" t="s">
        <v>67</v>
      </c>
      <c r="D574">
        <v>8559.51646090535</v>
      </c>
    </row>
    <row r="575" spans="1:4">
      <c r="A575" t="s">
        <v>15651</v>
      </c>
      <c r="B575" s="93">
        <v>44960</v>
      </c>
      <c r="C575" t="s">
        <v>9293</v>
      </c>
      <c r="D575">
        <v>5.1440329218106999</v>
      </c>
    </row>
    <row r="576" spans="1:4">
      <c r="A576" t="s">
        <v>15652</v>
      </c>
      <c r="B576" s="93">
        <v>44960</v>
      </c>
      <c r="C576" t="s">
        <v>52</v>
      </c>
      <c r="D576">
        <v>1</v>
      </c>
    </row>
    <row r="577" spans="1:4">
      <c r="A577" t="s">
        <v>15653</v>
      </c>
      <c r="B577" s="93">
        <v>44960</v>
      </c>
      <c r="C577" t="s">
        <v>81</v>
      </c>
      <c r="D577">
        <v>6.4043209876543221</v>
      </c>
    </row>
    <row r="578" spans="1:4">
      <c r="A578" t="s">
        <v>15654</v>
      </c>
      <c r="B578" s="93">
        <v>44959</v>
      </c>
      <c r="C578" t="s">
        <v>80</v>
      </c>
      <c r="D578">
        <v>8374.2001015744027</v>
      </c>
    </row>
    <row r="579" spans="1:4">
      <c r="A579" t="s">
        <v>15655</v>
      </c>
      <c r="B579" s="93">
        <v>44959</v>
      </c>
      <c r="C579" t="s">
        <v>9293</v>
      </c>
      <c r="D579">
        <v>5.0837988826815632</v>
      </c>
    </row>
    <row r="580" spans="1:4">
      <c r="A580" t="s">
        <v>15656</v>
      </c>
      <c r="B580" s="93">
        <v>44959</v>
      </c>
      <c r="C580" t="s">
        <v>52</v>
      </c>
      <c r="D580">
        <v>0.99999999999999989</v>
      </c>
    </row>
    <row r="581" spans="1:4">
      <c r="A581" t="s">
        <v>15657</v>
      </c>
      <c r="B581" s="93">
        <v>44959</v>
      </c>
      <c r="C581" t="s">
        <v>67</v>
      </c>
      <c r="D581">
        <v>8343.0167597765358</v>
      </c>
    </row>
    <row r="582" spans="1:4">
      <c r="A582" t="s">
        <v>15658</v>
      </c>
      <c r="B582" s="93">
        <v>44959</v>
      </c>
      <c r="C582" t="s">
        <v>82</v>
      </c>
      <c r="D582">
        <v>5.0837988826815632</v>
      </c>
    </row>
    <row r="583" spans="1:4">
      <c r="A583" t="s">
        <v>15659</v>
      </c>
      <c r="B583" s="93">
        <v>44959</v>
      </c>
      <c r="C583" t="s">
        <v>81</v>
      </c>
      <c r="D583">
        <v>5.9979685119349924</v>
      </c>
    </row>
    <row r="584" spans="1:4">
      <c r="A584" t="s">
        <v>15660</v>
      </c>
      <c r="B584" s="93">
        <v>44958</v>
      </c>
      <c r="C584" t="s">
        <v>81</v>
      </c>
      <c r="D584">
        <v>6.0701576004067102</v>
      </c>
    </row>
    <row r="585" spans="1:4">
      <c r="A585" t="s">
        <v>15661</v>
      </c>
      <c r="B585" s="93">
        <v>44958</v>
      </c>
      <c r="C585" t="s">
        <v>9293</v>
      </c>
      <c r="D585">
        <v>5.0889679715302476</v>
      </c>
    </row>
    <row r="586" spans="1:4">
      <c r="A586" t="s">
        <v>15662</v>
      </c>
      <c r="B586" s="93">
        <v>44958</v>
      </c>
      <c r="C586" t="s">
        <v>80</v>
      </c>
      <c r="D586">
        <v>8367.0055922724951</v>
      </c>
    </row>
    <row r="587" spans="1:4">
      <c r="A587" t="s">
        <v>15663</v>
      </c>
      <c r="B587" s="93">
        <v>44958</v>
      </c>
      <c r="C587" t="s">
        <v>67</v>
      </c>
      <c r="D587">
        <v>8345.7549567869846</v>
      </c>
    </row>
    <row r="588" spans="1:4">
      <c r="A588" t="s">
        <v>15664</v>
      </c>
      <c r="B588" s="93">
        <v>44958</v>
      </c>
      <c r="C588" t="s">
        <v>52</v>
      </c>
      <c r="D588">
        <v>1</v>
      </c>
    </row>
    <row r="589" spans="1:4">
      <c r="A589" t="s">
        <v>15665</v>
      </c>
      <c r="B589" s="93">
        <v>44958</v>
      </c>
      <c r="C589" t="s">
        <v>82</v>
      </c>
      <c r="D589">
        <v>5.0838840874428062</v>
      </c>
    </row>
    <row r="590" spans="1:4">
      <c r="A590" t="s">
        <v>15666</v>
      </c>
      <c r="B590" s="93">
        <v>44957</v>
      </c>
      <c r="C590" t="s">
        <v>52</v>
      </c>
      <c r="D590">
        <v>1</v>
      </c>
    </row>
    <row r="591" spans="1:4">
      <c r="A591" t="s">
        <v>15667</v>
      </c>
      <c r="B591" s="93">
        <v>44957</v>
      </c>
      <c r="C591" t="s">
        <v>9293</v>
      </c>
      <c r="D591">
        <v>5.1046452271567127</v>
      </c>
    </row>
    <row r="592" spans="1:4">
      <c r="A592" t="s">
        <v>15668</v>
      </c>
      <c r="B592" s="93">
        <v>44957</v>
      </c>
      <c r="C592" t="s">
        <v>80</v>
      </c>
      <c r="D592">
        <v>8115.0587034201126</v>
      </c>
    </row>
    <row r="593" spans="1:4">
      <c r="A593" t="s">
        <v>15669</v>
      </c>
      <c r="B593" s="93">
        <v>44957</v>
      </c>
      <c r="C593" t="s">
        <v>82</v>
      </c>
      <c r="D593">
        <v>5.1036242981112814</v>
      </c>
    </row>
    <row r="594" spans="1:4">
      <c r="A594" t="s">
        <v>15670</v>
      </c>
      <c r="B594" s="93">
        <v>44957</v>
      </c>
      <c r="C594" t="s">
        <v>81</v>
      </c>
      <c r="D594">
        <v>5.6610515569167941</v>
      </c>
    </row>
    <row r="595" spans="1:4">
      <c r="A595" t="s">
        <v>15671</v>
      </c>
      <c r="B595" s="93">
        <v>44957</v>
      </c>
      <c r="C595" t="s">
        <v>67</v>
      </c>
      <c r="D595">
        <v>8093.2618683001538</v>
      </c>
    </row>
    <row r="596" spans="1:4">
      <c r="A596" t="s">
        <v>15672</v>
      </c>
      <c r="B596" s="93">
        <v>44956</v>
      </c>
      <c r="C596" t="s">
        <v>80</v>
      </c>
      <c r="D596">
        <v>8055.0873586844809</v>
      </c>
    </row>
    <row r="597" spans="1:4">
      <c r="A597" t="s">
        <v>15673</v>
      </c>
      <c r="B597" s="93">
        <v>44956</v>
      </c>
      <c r="C597" t="s">
        <v>52</v>
      </c>
      <c r="D597">
        <v>1</v>
      </c>
    </row>
    <row r="598" spans="1:4">
      <c r="A598" t="s">
        <v>15674</v>
      </c>
      <c r="B598" s="93">
        <v>44956</v>
      </c>
      <c r="C598" t="s">
        <v>81</v>
      </c>
      <c r="D598">
        <v>5.5858170606372042</v>
      </c>
    </row>
    <row r="599" spans="1:4">
      <c r="A599" t="s">
        <v>15675</v>
      </c>
      <c r="B599" s="93">
        <v>44956</v>
      </c>
      <c r="C599" t="s">
        <v>82</v>
      </c>
      <c r="D599">
        <v>5.1387461459403907</v>
      </c>
    </row>
    <row r="600" spans="1:4">
      <c r="A600" t="s">
        <v>15676</v>
      </c>
      <c r="B600" s="93">
        <v>44956</v>
      </c>
      <c r="C600" t="s">
        <v>67</v>
      </c>
      <c r="D600">
        <v>8049.7944501541624</v>
      </c>
    </row>
    <row r="601" spans="1:4">
      <c r="A601" t="s">
        <v>15677</v>
      </c>
      <c r="B601" s="93">
        <v>44956</v>
      </c>
      <c r="C601" t="s">
        <v>9293</v>
      </c>
      <c r="D601">
        <v>5.1387461459403907</v>
      </c>
    </row>
    <row r="602" spans="1:4">
      <c r="A602" t="s">
        <v>15678</v>
      </c>
      <c r="B602" s="93">
        <v>44955</v>
      </c>
      <c r="C602" t="s">
        <v>52</v>
      </c>
      <c r="D602">
        <v>0.99999999999999989</v>
      </c>
    </row>
    <row r="603" spans="1:4">
      <c r="A603" t="s">
        <v>15679</v>
      </c>
      <c r="B603" s="93">
        <v>44955</v>
      </c>
      <c r="C603" t="s">
        <v>80</v>
      </c>
      <c r="D603">
        <v>8465.1127049180323</v>
      </c>
    </row>
    <row r="604" spans="1:4">
      <c r="A604" t="s">
        <v>15680</v>
      </c>
      <c r="B604" s="93">
        <v>44955</v>
      </c>
      <c r="C604" t="s">
        <v>9293</v>
      </c>
      <c r="D604">
        <v>5.1229508196721314</v>
      </c>
    </row>
    <row r="605" spans="1:4">
      <c r="A605" t="s">
        <v>15681</v>
      </c>
      <c r="B605" s="93">
        <v>44955</v>
      </c>
      <c r="C605" t="s">
        <v>81</v>
      </c>
      <c r="D605">
        <v>6.0348360655737698</v>
      </c>
    </row>
    <row r="606" spans="1:4">
      <c r="A606" t="s">
        <v>15682</v>
      </c>
      <c r="B606" s="93">
        <v>44955</v>
      </c>
      <c r="C606" t="s">
        <v>82</v>
      </c>
      <c r="D606">
        <v>5.1229508196721314</v>
      </c>
    </row>
    <row r="607" spans="1:4">
      <c r="A607" t="s">
        <v>15683</v>
      </c>
      <c r="B607" s="93">
        <v>44955</v>
      </c>
      <c r="C607" t="s">
        <v>67</v>
      </c>
      <c r="D607">
        <v>8429.6106557377043</v>
      </c>
    </row>
    <row r="608" spans="1:4">
      <c r="A608" t="s">
        <v>15684</v>
      </c>
      <c r="B608" s="93">
        <v>44954</v>
      </c>
      <c r="C608" t="s">
        <v>80</v>
      </c>
      <c r="D608">
        <v>8081.0061601642719</v>
      </c>
    </row>
    <row r="609" spans="1:4">
      <c r="A609" t="s">
        <v>15685</v>
      </c>
      <c r="B609" s="93">
        <v>44954</v>
      </c>
      <c r="C609" t="s">
        <v>67</v>
      </c>
      <c r="D609">
        <v>8072.1765913757708</v>
      </c>
    </row>
    <row r="610" spans="1:4">
      <c r="A610" t="s">
        <v>15686</v>
      </c>
      <c r="B610" s="93">
        <v>44954</v>
      </c>
      <c r="C610" t="s">
        <v>9293</v>
      </c>
      <c r="D610">
        <v>5.1334702258726903</v>
      </c>
    </row>
    <row r="611" spans="1:4">
      <c r="A611" t="s">
        <v>15687</v>
      </c>
      <c r="B611" s="93">
        <v>44954</v>
      </c>
      <c r="C611" t="s">
        <v>81</v>
      </c>
      <c r="D611">
        <v>5.8778234086242307</v>
      </c>
    </row>
    <row r="612" spans="1:4">
      <c r="A612" t="s">
        <v>15688</v>
      </c>
      <c r="B612" s="93">
        <v>44954</v>
      </c>
      <c r="C612" t="s">
        <v>52</v>
      </c>
      <c r="D612">
        <v>1</v>
      </c>
    </row>
    <row r="613" spans="1:4">
      <c r="A613" t="s">
        <v>15689</v>
      </c>
      <c r="B613" s="93">
        <v>44954</v>
      </c>
      <c r="C613" t="s">
        <v>82</v>
      </c>
      <c r="D613">
        <v>5.1303901437371664</v>
      </c>
    </row>
    <row r="614" spans="1:4">
      <c r="A614" t="s">
        <v>15690</v>
      </c>
      <c r="B614" s="93">
        <v>44953</v>
      </c>
      <c r="C614" t="s">
        <v>82</v>
      </c>
      <c r="D614">
        <v>5.1361068310220848</v>
      </c>
    </row>
    <row r="615" spans="1:4">
      <c r="A615" t="s">
        <v>15691</v>
      </c>
      <c r="B615" s="93">
        <v>44953</v>
      </c>
      <c r="C615" t="s">
        <v>9293</v>
      </c>
      <c r="D615">
        <v>5.1361068310220848</v>
      </c>
    </row>
    <row r="616" spans="1:4">
      <c r="A616" t="s">
        <v>15692</v>
      </c>
      <c r="B616" s="93">
        <v>44953</v>
      </c>
      <c r="C616" t="s">
        <v>80</v>
      </c>
      <c r="D616">
        <v>8209.5531587057012</v>
      </c>
    </row>
    <row r="617" spans="1:4">
      <c r="A617" t="s">
        <v>15693</v>
      </c>
      <c r="B617" s="93">
        <v>44953</v>
      </c>
      <c r="C617" t="s">
        <v>52</v>
      </c>
      <c r="D617">
        <v>1</v>
      </c>
    </row>
    <row r="618" spans="1:4">
      <c r="A618" t="s">
        <v>15694</v>
      </c>
      <c r="B618" s="93">
        <v>44953</v>
      </c>
      <c r="C618" t="s">
        <v>81</v>
      </c>
      <c r="D618">
        <v>5.952747817154596</v>
      </c>
    </row>
    <row r="619" spans="1:4">
      <c r="A619" t="s">
        <v>15695</v>
      </c>
      <c r="B619" s="93">
        <v>44953</v>
      </c>
      <c r="C619" t="s">
        <v>67</v>
      </c>
      <c r="D619">
        <v>8206.779661016948</v>
      </c>
    </row>
    <row r="620" spans="1:4">
      <c r="A620" t="s">
        <v>15696</v>
      </c>
      <c r="B620" s="93">
        <v>44952</v>
      </c>
      <c r="C620" t="s">
        <v>67</v>
      </c>
      <c r="D620">
        <v>8174.323634507401</v>
      </c>
    </row>
    <row r="621" spans="1:4">
      <c r="A621" t="s">
        <v>15697</v>
      </c>
      <c r="B621" s="93">
        <v>44952</v>
      </c>
      <c r="C621" t="s">
        <v>80</v>
      </c>
      <c r="D621">
        <v>8214.190913731496</v>
      </c>
    </row>
    <row r="622" spans="1:4">
      <c r="A622" t="s">
        <v>15698</v>
      </c>
      <c r="B622" s="93">
        <v>44952</v>
      </c>
      <c r="C622" t="s">
        <v>9293</v>
      </c>
      <c r="D622">
        <v>5.1046452271567127</v>
      </c>
    </row>
    <row r="623" spans="1:4">
      <c r="A623" t="s">
        <v>15699</v>
      </c>
      <c r="B623" s="93">
        <v>44952</v>
      </c>
      <c r="C623" t="s">
        <v>52</v>
      </c>
      <c r="D623">
        <v>1</v>
      </c>
    </row>
    <row r="624" spans="1:4">
      <c r="A624" t="s">
        <v>15700</v>
      </c>
      <c r="B624" s="93">
        <v>44952</v>
      </c>
      <c r="C624" t="s">
        <v>81</v>
      </c>
      <c r="D624">
        <v>5.7427258805513013</v>
      </c>
    </row>
    <row r="625" spans="1:4">
      <c r="A625" t="s">
        <v>15701</v>
      </c>
      <c r="B625" s="93">
        <v>44952</v>
      </c>
      <c r="C625" t="s">
        <v>82</v>
      </c>
      <c r="D625">
        <v>5.104134762633997</v>
      </c>
    </row>
    <row r="626" spans="1:4">
      <c r="A626" t="s">
        <v>15702</v>
      </c>
      <c r="B626" s="93">
        <v>44951</v>
      </c>
      <c r="C626" t="s">
        <v>81</v>
      </c>
      <c r="D626">
        <v>5.0700767263427107</v>
      </c>
    </row>
    <row r="627" spans="1:4">
      <c r="A627" t="s">
        <v>15703</v>
      </c>
      <c r="B627" s="93">
        <v>44951</v>
      </c>
      <c r="C627" t="s">
        <v>52</v>
      </c>
      <c r="D627">
        <v>1</v>
      </c>
    </row>
    <row r="628" spans="1:4">
      <c r="A628" t="s">
        <v>15704</v>
      </c>
      <c r="B628" s="93">
        <v>44951</v>
      </c>
      <c r="C628" t="s">
        <v>67</v>
      </c>
      <c r="D628">
        <v>8240.1023017902826</v>
      </c>
    </row>
    <row r="629" spans="1:4">
      <c r="A629" t="s">
        <v>15705</v>
      </c>
      <c r="B629" s="93">
        <v>44951</v>
      </c>
      <c r="C629" t="s">
        <v>82</v>
      </c>
      <c r="D629">
        <v>5.1140664961636828</v>
      </c>
    </row>
    <row r="630" spans="1:4">
      <c r="A630" t="s">
        <v>15706</v>
      </c>
      <c r="B630" s="93">
        <v>44951</v>
      </c>
      <c r="C630" t="s">
        <v>80</v>
      </c>
      <c r="D630">
        <v>8272.8388746803066</v>
      </c>
    </row>
    <row r="631" spans="1:4">
      <c r="A631" t="s">
        <v>15707</v>
      </c>
      <c r="B631" s="93">
        <v>44951</v>
      </c>
      <c r="C631" t="s">
        <v>9293</v>
      </c>
      <c r="D631">
        <v>5.1150895140664963</v>
      </c>
    </row>
    <row r="632" spans="1:4">
      <c r="A632" t="s">
        <v>15708</v>
      </c>
      <c r="B632" s="93">
        <v>44950</v>
      </c>
      <c r="C632" t="s">
        <v>82</v>
      </c>
      <c r="D632">
        <v>5.1813471502590671</v>
      </c>
    </row>
    <row r="633" spans="1:4">
      <c r="A633" t="s">
        <v>15709</v>
      </c>
      <c r="B633" s="93">
        <v>44950</v>
      </c>
      <c r="C633" t="s">
        <v>52</v>
      </c>
      <c r="D633">
        <v>1</v>
      </c>
    </row>
    <row r="634" spans="1:4">
      <c r="A634" t="s">
        <v>15710</v>
      </c>
      <c r="B634" s="93">
        <v>44950</v>
      </c>
      <c r="C634" t="s">
        <v>67</v>
      </c>
      <c r="D634">
        <v>8062.7979274611389</v>
      </c>
    </row>
    <row r="635" spans="1:4">
      <c r="A635" t="s">
        <v>15711</v>
      </c>
      <c r="B635" s="93">
        <v>44950</v>
      </c>
      <c r="C635" t="s">
        <v>80</v>
      </c>
      <c r="D635">
        <v>8021.8652849740929</v>
      </c>
    </row>
    <row r="636" spans="1:4">
      <c r="A636" t="s">
        <v>15712</v>
      </c>
      <c r="B636" s="93">
        <v>44950</v>
      </c>
      <c r="C636" t="s">
        <v>81</v>
      </c>
      <c r="D636">
        <v>4.9507772020725387</v>
      </c>
    </row>
    <row r="637" spans="1:4">
      <c r="A637" t="s">
        <v>15713</v>
      </c>
      <c r="B637" s="93">
        <v>44950</v>
      </c>
      <c r="C637" t="s">
        <v>9293</v>
      </c>
      <c r="D637">
        <v>5.1813471502590671</v>
      </c>
    </row>
    <row r="638" spans="1:4">
      <c r="A638" t="s">
        <v>15714</v>
      </c>
      <c r="B638" s="93">
        <v>44949</v>
      </c>
      <c r="C638" t="s">
        <v>82</v>
      </c>
      <c r="D638">
        <v>5.2164840897235258</v>
      </c>
    </row>
    <row r="639" spans="1:4">
      <c r="A639" t="s">
        <v>15715</v>
      </c>
      <c r="B639" s="93">
        <v>44949</v>
      </c>
      <c r="C639" t="s">
        <v>9293</v>
      </c>
      <c r="D639">
        <v>5.2164840897235258</v>
      </c>
    </row>
    <row r="640" spans="1:4">
      <c r="A640" t="s">
        <v>15716</v>
      </c>
      <c r="B640" s="93">
        <v>44949</v>
      </c>
      <c r="C640" t="s">
        <v>80</v>
      </c>
      <c r="D640">
        <v>8483.7767344809581</v>
      </c>
    </row>
    <row r="641" spans="1:4">
      <c r="A641" t="s">
        <v>15717</v>
      </c>
      <c r="B641" s="93">
        <v>44949</v>
      </c>
      <c r="C641" t="s">
        <v>52</v>
      </c>
      <c r="D641">
        <v>1</v>
      </c>
    </row>
    <row r="642" spans="1:4">
      <c r="A642" t="s">
        <v>15718</v>
      </c>
      <c r="B642" s="93">
        <v>44949</v>
      </c>
      <c r="C642" t="s">
        <v>67</v>
      </c>
      <c r="D642">
        <v>8484.4548774126233</v>
      </c>
    </row>
    <row r="643" spans="1:4">
      <c r="A643" t="s">
        <v>15719</v>
      </c>
      <c r="B643" s="93">
        <v>44949</v>
      </c>
      <c r="C643" t="s">
        <v>81</v>
      </c>
      <c r="D643">
        <v>5.1830985915492951</v>
      </c>
    </row>
    <row r="644" spans="1:4">
      <c r="A644" t="s">
        <v>15720</v>
      </c>
      <c r="B644" s="93">
        <v>44948</v>
      </c>
      <c r="C644" t="s">
        <v>82</v>
      </c>
      <c r="D644">
        <v>5.2263460533193937</v>
      </c>
    </row>
    <row r="645" spans="1:4">
      <c r="A645" t="s">
        <v>15721</v>
      </c>
      <c r="B645" s="93">
        <v>44948</v>
      </c>
      <c r="C645" t="s">
        <v>81</v>
      </c>
      <c r="D645">
        <v>5.1970726607422888</v>
      </c>
    </row>
    <row r="646" spans="1:4">
      <c r="A646" t="s">
        <v>15722</v>
      </c>
      <c r="B646" s="93">
        <v>44948</v>
      </c>
      <c r="C646" t="s">
        <v>9293</v>
      </c>
      <c r="D646">
        <v>5.2273915316257176</v>
      </c>
    </row>
    <row r="647" spans="1:4">
      <c r="A647" t="s">
        <v>15723</v>
      </c>
      <c r="B647" s="93">
        <v>44948</v>
      </c>
      <c r="C647" t="s">
        <v>80</v>
      </c>
      <c r="D647">
        <v>8481.5995818086776</v>
      </c>
    </row>
    <row r="648" spans="1:4">
      <c r="A648" t="s">
        <v>15724</v>
      </c>
      <c r="B648" s="93">
        <v>44948</v>
      </c>
      <c r="C648" t="s">
        <v>67</v>
      </c>
      <c r="D648">
        <v>8509.095661265028</v>
      </c>
    </row>
    <row r="649" spans="1:4">
      <c r="A649" t="s">
        <v>15725</v>
      </c>
      <c r="B649" s="93">
        <v>44948</v>
      </c>
      <c r="C649" t="s">
        <v>52</v>
      </c>
      <c r="D649">
        <v>0.99999999999999989</v>
      </c>
    </row>
    <row r="650" spans="1:4">
      <c r="A650" t="s">
        <v>15726</v>
      </c>
      <c r="B650" s="93">
        <v>44947</v>
      </c>
      <c r="C650" t="s">
        <v>67</v>
      </c>
      <c r="D650">
        <v>8481.1261730969763</v>
      </c>
    </row>
    <row r="651" spans="1:4">
      <c r="A651" t="s">
        <v>15727</v>
      </c>
      <c r="B651" s="93">
        <v>44947</v>
      </c>
      <c r="C651" t="s">
        <v>81</v>
      </c>
      <c r="D651">
        <v>5.1590198123044839</v>
      </c>
    </row>
    <row r="652" spans="1:4">
      <c r="A652" t="s">
        <v>15728</v>
      </c>
      <c r="B652" s="93">
        <v>44947</v>
      </c>
      <c r="C652" t="s">
        <v>80</v>
      </c>
      <c r="D652">
        <v>8477.3722627737225</v>
      </c>
    </row>
    <row r="653" spans="1:4">
      <c r="A653" t="s">
        <v>15729</v>
      </c>
      <c r="B653" s="93">
        <v>44947</v>
      </c>
      <c r="C653" t="s">
        <v>52</v>
      </c>
      <c r="D653">
        <v>1</v>
      </c>
    </row>
    <row r="654" spans="1:4">
      <c r="A654" t="s">
        <v>15730</v>
      </c>
      <c r="B654" s="93">
        <v>44947</v>
      </c>
      <c r="C654" t="s">
        <v>9293</v>
      </c>
      <c r="D654">
        <v>5.2137643378519289</v>
      </c>
    </row>
    <row r="655" spans="1:4">
      <c r="A655" t="s">
        <v>15731</v>
      </c>
      <c r="B655" s="93">
        <v>44947</v>
      </c>
      <c r="C655" t="s">
        <v>82</v>
      </c>
      <c r="D655">
        <v>5.2137643378519289</v>
      </c>
    </row>
    <row r="656" spans="1:4">
      <c r="A656" t="s">
        <v>15732</v>
      </c>
      <c r="B656" s="93">
        <v>44946</v>
      </c>
      <c r="C656" t="s">
        <v>80</v>
      </c>
      <c r="D656">
        <v>8623.75</v>
      </c>
    </row>
    <row r="657" spans="1:4">
      <c r="A657" t="s">
        <v>15733</v>
      </c>
      <c r="B657" s="93">
        <v>44946</v>
      </c>
      <c r="C657" t="s">
        <v>52</v>
      </c>
      <c r="D657">
        <v>1</v>
      </c>
    </row>
    <row r="658" spans="1:4">
      <c r="A658" t="s">
        <v>15734</v>
      </c>
      <c r="B658" s="93">
        <v>44946</v>
      </c>
      <c r="C658" t="s">
        <v>82</v>
      </c>
      <c r="D658">
        <v>5.2052083333333332</v>
      </c>
    </row>
    <row r="659" spans="1:4">
      <c r="A659" t="s">
        <v>15735</v>
      </c>
      <c r="B659" s="93">
        <v>44946</v>
      </c>
      <c r="C659" t="s">
        <v>9293</v>
      </c>
      <c r="D659">
        <v>5.208333333333333</v>
      </c>
    </row>
    <row r="660" spans="1:4">
      <c r="A660" t="s">
        <v>15736</v>
      </c>
      <c r="B660" s="93">
        <v>44946</v>
      </c>
      <c r="C660" t="s">
        <v>67</v>
      </c>
      <c r="D660">
        <v>8640.7291666666661</v>
      </c>
    </row>
    <row r="661" spans="1:4">
      <c r="A661" t="s">
        <v>15737</v>
      </c>
      <c r="B661" s="93">
        <v>44946</v>
      </c>
      <c r="C661" t="s">
        <v>81</v>
      </c>
      <c r="D661">
        <v>5.3489583333333321</v>
      </c>
    </row>
    <row r="662" spans="1:4">
      <c r="A662" t="s">
        <v>15738</v>
      </c>
      <c r="B662" s="93">
        <v>44945</v>
      </c>
      <c r="C662" t="s">
        <v>67</v>
      </c>
      <c r="D662">
        <v>8070.7596253902184</v>
      </c>
    </row>
    <row r="663" spans="1:4">
      <c r="A663" t="s">
        <v>15739</v>
      </c>
      <c r="B663" s="93">
        <v>44945</v>
      </c>
      <c r="C663" t="s">
        <v>80</v>
      </c>
      <c r="D663">
        <v>8058.7929240374606</v>
      </c>
    </row>
    <row r="664" spans="1:4">
      <c r="A664" t="s">
        <v>15740</v>
      </c>
      <c r="B664" s="93">
        <v>44945</v>
      </c>
      <c r="C664" t="s">
        <v>52</v>
      </c>
      <c r="D664">
        <v>1</v>
      </c>
    </row>
    <row r="665" spans="1:4">
      <c r="A665" t="s">
        <v>15741</v>
      </c>
      <c r="B665" s="93">
        <v>44945</v>
      </c>
      <c r="C665" t="s">
        <v>81</v>
      </c>
      <c r="D665">
        <v>4.958896982310093</v>
      </c>
    </row>
    <row r="666" spans="1:4">
      <c r="A666" t="s">
        <v>15742</v>
      </c>
      <c r="B666" s="93">
        <v>44945</v>
      </c>
      <c r="C666" t="s">
        <v>9293</v>
      </c>
      <c r="D666">
        <v>5.2029136316337148</v>
      </c>
    </row>
    <row r="667" spans="1:4">
      <c r="A667" t="s">
        <v>15743</v>
      </c>
      <c r="B667" s="93">
        <v>44945</v>
      </c>
      <c r="C667" t="s">
        <v>82</v>
      </c>
      <c r="D667">
        <v>5.2003121748178982</v>
      </c>
    </row>
    <row r="668" spans="1:4">
      <c r="A668" t="s">
        <v>15744</v>
      </c>
      <c r="B668" s="93">
        <v>44944</v>
      </c>
      <c r="C668" t="s">
        <v>9293</v>
      </c>
      <c r="D668">
        <v>5.1894135962636216</v>
      </c>
    </row>
    <row r="669" spans="1:4">
      <c r="A669" t="s">
        <v>15745</v>
      </c>
      <c r="B669" s="93">
        <v>44944</v>
      </c>
      <c r="C669" t="s">
        <v>81</v>
      </c>
      <c r="D669">
        <v>4.8718214841722878</v>
      </c>
    </row>
    <row r="670" spans="1:4">
      <c r="A670" t="s">
        <v>15746</v>
      </c>
      <c r="B670" s="93">
        <v>44944</v>
      </c>
      <c r="C670" t="s">
        <v>82</v>
      </c>
      <c r="D670">
        <v>5.1894135962636216</v>
      </c>
    </row>
    <row r="671" spans="1:4">
      <c r="A671" t="s">
        <v>15747</v>
      </c>
      <c r="B671" s="93">
        <v>44944</v>
      </c>
      <c r="C671" t="s">
        <v>80</v>
      </c>
      <c r="D671">
        <v>7831.4997405293198</v>
      </c>
    </row>
    <row r="672" spans="1:4">
      <c r="A672" t="s">
        <v>15748</v>
      </c>
      <c r="B672" s="93">
        <v>44944</v>
      </c>
      <c r="C672" t="s">
        <v>67</v>
      </c>
      <c r="D672">
        <v>7847.8463933575485</v>
      </c>
    </row>
    <row r="673" spans="1:4">
      <c r="A673" t="s">
        <v>15749</v>
      </c>
      <c r="B673" s="93">
        <v>44944</v>
      </c>
      <c r="C673" t="s">
        <v>52</v>
      </c>
      <c r="D673">
        <v>0.99999999999999989</v>
      </c>
    </row>
    <row r="674" spans="1:4">
      <c r="A674" t="s">
        <v>15750</v>
      </c>
      <c r="B674" s="93">
        <v>44943</v>
      </c>
      <c r="C674" t="s">
        <v>67</v>
      </c>
      <c r="D674">
        <v>8063.626996393612</v>
      </c>
    </row>
    <row r="675" spans="1:4">
      <c r="A675" t="s">
        <v>15751</v>
      </c>
      <c r="B675" s="93">
        <v>44943</v>
      </c>
      <c r="C675" t="s">
        <v>52</v>
      </c>
      <c r="D675">
        <v>1</v>
      </c>
    </row>
    <row r="676" spans="1:4">
      <c r="A676" t="s">
        <v>15752</v>
      </c>
      <c r="B676" s="93">
        <v>44943</v>
      </c>
      <c r="C676" t="s">
        <v>81</v>
      </c>
      <c r="D676">
        <v>5.122617207624935</v>
      </c>
    </row>
    <row r="677" spans="1:4">
      <c r="A677" t="s">
        <v>15753</v>
      </c>
      <c r="B677" s="93">
        <v>44943</v>
      </c>
      <c r="C677" t="s">
        <v>82</v>
      </c>
      <c r="D677">
        <v>5.1519835136527563</v>
      </c>
    </row>
    <row r="678" spans="1:4">
      <c r="A678" t="s">
        <v>15754</v>
      </c>
      <c r="B678" s="93">
        <v>44943</v>
      </c>
      <c r="C678" t="s">
        <v>80</v>
      </c>
      <c r="D678">
        <v>8062.7511591962902</v>
      </c>
    </row>
    <row r="679" spans="1:4">
      <c r="A679" t="s">
        <v>15755</v>
      </c>
      <c r="B679" s="93">
        <v>44943</v>
      </c>
      <c r="C679" t="s">
        <v>9293</v>
      </c>
      <c r="D679">
        <v>5.1519835136527563</v>
      </c>
    </row>
    <row r="680" spans="1:4">
      <c r="A680" t="s">
        <v>15756</v>
      </c>
      <c r="B680" s="93">
        <v>44942</v>
      </c>
      <c r="C680" t="s">
        <v>9293</v>
      </c>
      <c r="D680">
        <v>5.1706308169596698</v>
      </c>
    </row>
    <row r="681" spans="1:4">
      <c r="A681" t="s">
        <v>15757</v>
      </c>
      <c r="B681" s="93">
        <v>44942</v>
      </c>
      <c r="C681" t="s">
        <v>67</v>
      </c>
      <c r="D681">
        <v>8154.1882109617382</v>
      </c>
    </row>
    <row r="682" spans="1:4">
      <c r="A682" t="s">
        <v>15758</v>
      </c>
      <c r="B682" s="93">
        <v>44942</v>
      </c>
      <c r="C682" t="s">
        <v>52</v>
      </c>
      <c r="D682">
        <v>1</v>
      </c>
    </row>
    <row r="683" spans="1:4">
      <c r="A683" t="s">
        <v>15759</v>
      </c>
      <c r="B683" s="93">
        <v>44942</v>
      </c>
      <c r="C683" t="s">
        <v>81</v>
      </c>
      <c r="D683">
        <v>5.2740434332988633</v>
      </c>
    </row>
    <row r="684" spans="1:4">
      <c r="A684" t="s">
        <v>15760</v>
      </c>
      <c r="B684" s="93">
        <v>44942</v>
      </c>
      <c r="C684" t="s">
        <v>82</v>
      </c>
      <c r="D684">
        <v>5.1706308169596698</v>
      </c>
    </row>
    <row r="685" spans="1:4">
      <c r="A685" t="s">
        <v>15761</v>
      </c>
      <c r="B685" s="93">
        <v>44942</v>
      </c>
      <c r="C685" t="s">
        <v>80</v>
      </c>
      <c r="D685">
        <v>8193.0196483971049</v>
      </c>
    </row>
    <row r="686" spans="1:4">
      <c r="A686" t="s">
        <v>15762</v>
      </c>
      <c r="B686" s="93">
        <v>44941</v>
      </c>
      <c r="C686" t="s">
        <v>9293</v>
      </c>
      <c r="D686">
        <v>5.1387461459403907</v>
      </c>
    </row>
    <row r="687" spans="1:4">
      <c r="A687" t="s">
        <v>15763</v>
      </c>
      <c r="B687" s="93">
        <v>44941</v>
      </c>
      <c r="C687" t="s">
        <v>82</v>
      </c>
      <c r="D687">
        <v>5.1382322713257969</v>
      </c>
    </row>
    <row r="688" spans="1:4">
      <c r="A688" t="s">
        <v>15764</v>
      </c>
      <c r="B688" s="93">
        <v>44941</v>
      </c>
      <c r="C688" t="s">
        <v>67</v>
      </c>
      <c r="D688">
        <v>7978.9825282631055</v>
      </c>
    </row>
    <row r="689" spans="1:4">
      <c r="A689" t="s">
        <v>15765</v>
      </c>
      <c r="B689" s="93">
        <v>44941</v>
      </c>
      <c r="C689" t="s">
        <v>81</v>
      </c>
      <c r="D689">
        <v>5.0539568345323742</v>
      </c>
    </row>
    <row r="690" spans="1:4">
      <c r="A690" t="s">
        <v>15766</v>
      </c>
      <c r="B690" s="93">
        <v>44941</v>
      </c>
      <c r="C690" t="s">
        <v>80</v>
      </c>
      <c r="D690">
        <v>7999.5889003083248</v>
      </c>
    </row>
    <row r="691" spans="1:4">
      <c r="A691" t="s">
        <v>15767</v>
      </c>
      <c r="B691" s="93">
        <v>44941</v>
      </c>
      <c r="C691" t="s">
        <v>52</v>
      </c>
      <c r="D691">
        <v>1</v>
      </c>
    </row>
    <row r="692" spans="1:4">
      <c r="A692" t="s">
        <v>15768</v>
      </c>
      <c r="B692" s="93">
        <v>44940</v>
      </c>
      <c r="C692" t="s">
        <v>80</v>
      </c>
      <c r="D692">
        <v>7984.2564102564102</v>
      </c>
    </row>
    <row r="693" spans="1:4">
      <c r="A693" t="s">
        <v>15769</v>
      </c>
      <c r="B693" s="93">
        <v>44940</v>
      </c>
      <c r="C693" t="s">
        <v>67</v>
      </c>
      <c r="D693">
        <v>7949.076923076922</v>
      </c>
    </row>
    <row r="694" spans="1:4">
      <c r="A694" t="s">
        <v>15770</v>
      </c>
      <c r="B694" s="93">
        <v>44940</v>
      </c>
      <c r="C694" t="s">
        <v>52</v>
      </c>
      <c r="D694">
        <v>1</v>
      </c>
    </row>
    <row r="695" spans="1:4">
      <c r="A695" t="s">
        <v>15771</v>
      </c>
      <c r="B695" s="93">
        <v>44940</v>
      </c>
      <c r="C695" t="s">
        <v>9293</v>
      </c>
      <c r="D695">
        <v>5.1282051282051277</v>
      </c>
    </row>
    <row r="696" spans="1:4">
      <c r="A696" t="s">
        <v>15772</v>
      </c>
      <c r="B696" s="93">
        <v>44940</v>
      </c>
      <c r="C696" t="s">
        <v>82</v>
      </c>
      <c r="D696">
        <v>5.1261538461538461</v>
      </c>
    </row>
    <row r="697" spans="1:4">
      <c r="A697" t="s">
        <v>15773</v>
      </c>
      <c r="B697" s="93">
        <v>44940</v>
      </c>
      <c r="C697" t="s">
        <v>81</v>
      </c>
      <c r="D697">
        <v>5.1205128205128201</v>
      </c>
    </row>
    <row r="698" spans="1:4">
      <c r="A698" t="s">
        <v>15774</v>
      </c>
      <c r="B698" s="93">
        <v>44939</v>
      </c>
      <c r="C698" t="s">
        <v>9293</v>
      </c>
      <c r="D698">
        <v>5.1334702258726903</v>
      </c>
    </row>
    <row r="699" spans="1:4">
      <c r="A699" t="s">
        <v>15775</v>
      </c>
      <c r="B699" s="93">
        <v>44939</v>
      </c>
      <c r="C699" t="s">
        <v>81</v>
      </c>
      <c r="D699">
        <v>4.7766940451745379</v>
      </c>
    </row>
    <row r="700" spans="1:4">
      <c r="A700" t="s">
        <v>15776</v>
      </c>
      <c r="B700" s="93">
        <v>44939</v>
      </c>
      <c r="C700" t="s">
        <v>80</v>
      </c>
      <c r="D700">
        <v>7444.5071868583173</v>
      </c>
    </row>
    <row r="701" spans="1:4">
      <c r="A701" t="s">
        <v>15777</v>
      </c>
      <c r="B701" s="93">
        <v>44939</v>
      </c>
      <c r="C701" t="s">
        <v>82</v>
      </c>
      <c r="D701">
        <v>5.1386036960985626</v>
      </c>
    </row>
    <row r="702" spans="1:4">
      <c r="A702" t="s">
        <v>15778</v>
      </c>
      <c r="B702" s="93">
        <v>44939</v>
      </c>
      <c r="C702" t="s">
        <v>67</v>
      </c>
      <c r="D702">
        <v>7449.5893223819312</v>
      </c>
    </row>
    <row r="703" spans="1:4">
      <c r="A703" t="s">
        <v>15779</v>
      </c>
      <c r="B703" s="93">
        <v>44939</v>
      </c>
      <c r="C703" t="s">
        <v>52</v>
      </c>
      <c r="D703">
        <v>1</v>
      </c>
    </row>
    <row r="704" spans="1:4">
      <c r="A704" t="s">
        <v>15780</v>
      </c>
      <c r="B704" s="93">
        <v>44938</v>
      </c>
      <c r="C704" t="s">
        <v>80</v>
      </c>
      <c r="D704">
        <v>7341.9121447028429</v>
      </c>
    </row>
    <row r="705" spans="1:4">
      <c r="A705" t="s">
        <v>15781</v>
      </c>
      <c r="B705" s="93">
        <v>44938</v>
      </c>
      <c r="C705" t="s">
        <v>81</v>
      </c>
      <c r="D705">
        <v>4.731782945736434</v>
      </c>
    </row>
    <row r="706" spans="1:4">
      <c r="A706" t="s">
        <v>15782</v>
      </c>
      <c r="B706" s="93">
        <v>44938</v>
      </c>
      <c r="C706" t="s">
        <v>52</v>
      </c>
      <c r="D706">
        <v>1</v>
      </c>
    </row>
    <row r="707" spans="1:4">
      <c r="A707" t="s">
        <v>15783</v>
      </c>
      <c r="B707" s="93">
        <v>44938</v>
      </c>
      <c r="C707" t="s">
        <v>67</v>
      </c>
      <c r="D707">
        <v>7318.0878552971571</v>
      </c>
    </row>
    <row r="708" spans="1:4">
      <c r="A708" t="s">
        <v>15784</v>
      </c>
      <c r="B708" s="93">
        <v>44938</v>
      </c>
      <c r="C708" t="s">
        <v>9293</v>
      </c>
      <c r="D708">
        <v>5.1679586563307494</v>
      </c>
    </row>
    <row r="709" spans="1:4">
      <c r="A709" t="s">
        <v>15785</v>
      </c>
      <c r="B709" s="93">
        <v>44938</v>
      </c>
      <c r="C709" t="s">
        <v>82</v>
      </c>
      <c r="D709">
        <v>5.1679586563307494</v>
      </c>
    </row>
    <row r="710" spans="1:4">
      <c r="A710" t="s">
        <v>15786</v>
      </c>
      <c r="B710" s="93">
        <v>44937</v>
      </c>
      <c r="C710" t="s">
        <v>9293</v>
      </c>
      <c r="D710">
        <v>5.208333333333333</v>
      </c>
    </row>
    <row r="711" spans="1:4">
      <c r="A711" t="s">
        <v>15787</v>
      </c>
      <c r="B711" s="93">
        <v>44937</v>
      </c>
      <c r="C711" t="s">
        <v>52</v>
      </c>
      <c r="D711">
        <v>1</v>
      </c>
    </row>
    <row r="712" spans="1:4">
      <c r="A712" t="s">
        <v>15788</v>
      </c>
      <c r="B712" s="93">
        <v>44937</v>
      </c>
      <c r="C712" t="s">
        <v>67</v>
      </c>
      <c r="D712">
        <v>7234.114583333333</v>
      </c>
    </row>
    <row r="713" spans="1:4">
      <c r="A713" t="s">
        <v>15789</v>
      </c>
      <c r="B713" s="93">
        <v>44937</v>
      </c>
      <c r="C713" t="s">
        <v>80</v>
      </c>
      <c r="D713">
        <v>7219.114583333333</v>
      </c>
    </row>
    <row r="714" spans="1:4">
      <c r="A714" t="s">
        <v>15790</v>
      </c>
      <c r="B714" s="93">
        <v>44937</v>
      </c>
      <c r="C714" t="s">
        <v>81</v>
      </c>
      <c r="D714">
        <v>4.6494791666666666</v>
      </c>
    </row>
    <row r="715" spans="1:4">
      <c r="A715" t="s">
        <v>15791</v>
      </c>
      <c r="B715" s="93">
        <v>44937</v>
      </c>
      <c r="C715" t="s">
        <v>82</v>
      </c>
      <c r="D715">
        <v>5.208333333333333</v>
      </c>
    </row>
    <row r="716" spans="1:4">
      <c r="A716" t="s">
        <v>15792</v>
      </c>
      <c r="B716" s="93">
        <v>44936</v>
      </c>
      <c r="C716" t="s">
        <v>82</v>
      </c>
      <c r="D716">
        <v>5.2410901467505244</v>
      </c>
    </row>
    <row r="717" spans="1:4">
      <c r="A717" t="s">
        <v>15793</v>
      </c>
      <c r="B717" s="93">
        <v>44936</v>
      </c>
      <c r="C717" t="s">
        <v>9293</v>
      </c>
      <c r="D717">
        <v>5.2410901467505244</v>
      </c>
    </row>
    <row r="718" spans="1:4">
      <c r="A718" t="s">
        <v>15794</v>
      </c>
      <c r="B718" s="93">
        <v>44936</v>
      </c>
      <c r="C718" t="s">
        <v>52</v>
      </c>
      <c r="D718">
        <v>1</v>
      </c>
    </row>
    <row r="719" spans="1:4">
      <c r="A719" t="s">
        <v>15795</v>
      </c>
      <c r="B719" s="93">
        <v>44936</v>
      </c>
      <c r="C719" t="s">
        <v>81</v>
      </c>
      <c r="D719">
        <v>4.4984276729559749</v>
      </c>
    </row>
    <row r="720" spans="1:4">
      <c r="A720" t="s">
        <v>15796</v>
      </c>
      <c r="B720" s="93">
        <v>44936</v>
      </c>
      <c r="C720" t="s">
        <v>80</v>
      </c>
      <c r="D720">
        <v>6992.976939203355</v>
      </c>
    </row>
    <row r="721" spans="1:4">
      <c r="A721" t="s">
        <v>15797</v>
      </c>
      <c r="B721" s="93">
        <v>44936</v>
      </c>
      <c r="C721" t="s">
        <v>67</v>
      </c>
      <c r="D721">
        <v>6999.0566037735853</v>
      </c>
    </row>
    <row r="722" spans="1:4">
      <c r="A722" t="s">
        <v>15798</v>
      </c>
      <c r="B722" s="93">
        <v>44935</v>
      </c>
      <c r="C722" t="s">
        <v>80</v>
      </c>
      <c r="D722">
        <v>6981.8181818181811</v>
      </c>
    </row>
    <row r="723" spans="1:4">
      <c r="A723" t="s">
        <v>15799</v>
      </c>
      <c r="B723" s="93">
        <v>44935</v>
      </c>
      <c r="C723" t="s">
        <v>82</v>
      </c>
      <c r="D723">
        <v>5.2854122621564477</v>
      </c>
    </row>
    <row r="724" spans="1:4">
      <c r="A724" t="s">
        <v>15800</v>
      </c>
      <c r="B724" s="93">
        <v>44935</v>
      </c>
      <c r="C724" t="s">
        <v>52</v>
      </c>
      <c r="D724">
        <v>0.99999999999999989</v>
      </c>
    </row>
    <row r="725" spans="1:4">
      <c r="A725" t="s">
        <v>15801</v>
      </c>
      <c r="B725" s="93">
        <v>44935</v>
      </c>
      <c r="C725" t="s">
        <v>81</v>
      </c>
      <c r="D725">
        <v>4.4534883720930232</v>
      </c>
    </row>
    <row r="726" spans="1:4">
      <c r="A726" t="s">
        <v>15802</v>
      </c>
      <c r="B726" s="93">
        <v>44935</v>
      </c>
      <c r="C726" t="s">
        <v>9293</v>
      </c>
      <c r="D726">
        <v>5.2848837209302317</v>
      </c>
    </row>
    <row r="727" spans="1:4">
      <c r="A727" t="s">
        <v>15803</v>
      </c>
      <c r="B727" s="93">
        <v>44935</v>
      </c>
      <c r="C727" t="s">
        <v>67</v>
      </c>
      <c r="D727">
        <v>6977.3255813953474</v>
      </c>
    </row>
    <row r="728" spans="1:4">
      <c r="A728" t="s">
        <v>15804</v>
      </c>
      <c r="B728" s="93">
        <v>44934</v>
      </c>
      <c r="C728" t="s">
        <v>67</v>
      </c>
      <c r="D728">
        <v>6858.0095795635962</v>
      </c>
    </row>
    <row r="729" spans="1:4">
      <c r="A729" t="s">
        <v>15805</v>
      </c>
      <c r="B729" s="93">
        <v>44934</v>
      </c>
      <c r="C729" t="s">
        <v>81</v>
      </c>
      <c r="D729">
        <v>4.4709952102181996</v>
      </c>
    </row>
    <row r="730" spans="1:4">
      <c r="A730" t="s">
        <v>15806</v>
      </c>
      <c r="B730" s="93">
        <v>44934</v>
      </c>
      <c r="C730" t="s">
        <v>82</v>
      </c>
      <c r="D730">
        <v>5.3219797764768488</v>
      </c>
    </row>
    <row r="731" spans="1:4">
      <c r="A731" t="s">
        <v>15807</v>
      </c>
      <c r="B731" s="93">
        <v>44934</v>
      </c>
      <c r="C731" t="s">
        <v>80</v>
      </c>
      <c r="D731">
        <v>6842.7354976051083</v>
      </c>
    </row>
    <row r="732" spans="1:4">
      <c r="A732" t="s">
        <v>15808</v>
      </c>
      <c r="B732" s="93">
        <v>44934</v>
      </c>
      <c r="C732" t="s">
        <v>52</v>
      </c>
      <c r="D732">
        <v>1</v>
      </c>
    </row>
    <row r="733" spans="1:4">
      <c r="A733" t="s">
        <v>15809</v>
      </c>
      <c r="B733" s="93">
        <v>44934</v>
      </c>
      <c r="C733" t="s">
        <v>9293</v>
      </c>
      <c r="D733">
        <v>5.3161255987227243</v>
      </c>
    </row>
    <row r="734" spans="1:4">
      <c r="A734" t="s">
        <v>15810</v>
      </c>
      <c r="B734" s="93">
        <v>44933</v>
      </c>
      <c r="C734" t="s">
        <v>80</v>
      </c>
      <c r="D734">
        <v>6687.1292372881362</v>
      </c>
    </row>
    <row r="735" spans="1:4">
      <c r="A735" t="s">
        <v>15811</v>
      </c>
      <c r="B735" s="93">
        <v>44933</v>
      </c>
      <c r="C735" t="s">
        <v>81</v>
      </c>
      <c r="D735">
        <v>4.2701271186440684</v>
      </c>
    </row>
    <row r="736" spans="1:4">
      <c r="A736" t="s">
        <v>15812</v>
      </c>
      <c r="B736" s="93">
        <v>44933</v>
      </c>
      <c r="C736" t="s">
        <v>52</v>
      </c>
      <c r="D736">
        <v>1</v>
      </c>
    </row>
    <row r="737" spans="1:4">
      <c r="A737" t="s">
        <v>15813</v>
      </c>
      <c r="B737" s="93">
        <v>44933</v>
      </c>
      <c r="C737" t="s">
        <v>82</v>
      </c>
      <c r="D737">
        <v>5.296610169491526</v>
      </c>
    </row>
    <row r="738" spans="1:4">
      <c r="A738" t="s">
        <v>15814</v>
      </c>
      <c r="B738" s="93">
        <v>44933</v>
      </c>
      <c r="C738" t="s">
        <v>9293</v>
      </c>
      <c r="D738">
        <v>5.296080508474577</v>
      </c>
    </row>
    <row r="739" spans="1:4">
      <c r="A739" t="s">
        <v>15815</v>
      </c>
      <c r="B739" s="93">
        <v>44933</v>
      </c>
      <c r="C739" t="s">
        <v>67</v>
      </c>
      <c r="D739">
        <v>6694.1737288135591</v>
      </c>
    </row>
    <row r="740" spans="1:4">
      <c r="A740" t="s">
        <v>15816</v>
      </c>
      <c r="B740" s="93">
        <v>44932</v>
      </c>
      <c r="C740" t="s">
        <v>81</v>
      </c>
      <c r="D740">
        <v>4.21805702217529</v>
      </c>
    </row>
    <row r="741" spans="1:4">
      <c r="A741" t="s">
        <v>15817</v>
      </c>
      <c r="B741" s="93">
        <v>44932</v>
      </c>
      <c r="C741" t="s">
        <v>9293</v>
      </c>
      <c r="D741">
        <v>5.2782470960929251</v>
      </c>
    </row>
    <row r="742" spans="1:4">
      <c r="A742" t="s">
        <v>15818</v>
      </c>
      <c r="B742" s="93">
        <v>44932</v>
      </c>
      <c r="C742" t="s">
        <v>52</v>
      </c>
      <c r="D742">
        <v>1</v>
      </c>
    </row>
    <row r="743" spans="1:4">
      <c r="A743" t="s">
        <v>15819</v>
      </c>
      <c r="B743" s="93">
        <v>44932</v>
      </c>
      <c r="C743" t="s">
        <v>67</v>
      </c>
      <c r="D743">
        <v>6698.5744456177399</v>
      </c>
    </row>
    <row r="744" spans="1:4">
      <c r="A744" t="s">
        <v>15820</v>
      </c>
      <c r="B744" s="93">
        <v>44932</v>
      </c>
      <c r="C744" t="s">
        <v>80</v>
      </c>
      <c r="D744">
        <v>6705.2270327349524</v>
      </c>
    </row>
    <row r="745" spans="1:4">
      <c r="A745" t="s">
        <v>15821</v>
      </c>
      <c r="B745" s="93">
        <v>44932</v>
      </c>
      <c r="C745" t="s">
        <v>82</v>
      </c>
      <c r="D745">
        <v>5.2798310454065467</v>
      </c>
    </row>
    <row r="746" spans="1:4">
      <c r="A746" t="s">
        <v>15822</v>
      </c>
      <c r="B746" s="93">
        <v>44931</v>
      </c>
      <c r="C746" t="s">
        <v>80</v>
      </c>
      <c r="D746">
        <v>6714.2088266953724</v>
      </c>
    </row>
    <row r="747" spans="1:4">
      <c r="A747" t="s">
        <v>15823</v>
      </c>
      <c r="B747" s="93">
        <v>44931</v>
      </c>
      <c r="C747" t="s">
        <v>81</v>
      </c>
      <c r="D747">
        <v>4.2443487621097962</v>
      </c>
    </row>
    <row r="748" spans="1:4">
      <c r="A748" t="s">
        <v>15824</v>
      </c>
      <c r="B748" s="93">
        <v>44931</v>
      </c>
      <c r="C748" t="s">
        <v>67</v>
      </c>
      <c r="D748">
        <v>6731.593110871906</v>
      </c>
    </row>
    <row r="749" spans="1:4">
      <c r="A749" t="s">
        <v>15825</v>
      </c>
      <c r="B749" s="93">
        <v>44931</v>
      </c>
      <c r="C749" t="s">
        <v>82</v>
      </c>
      <c r="D749">
        <v>5.3815931108719059</v>
      </c>
    </row>
    <row r="750" spans="1:4">
      <c r="A750" t="s">
        <v>15826</v>
      </c>
      <c r="B750" s="93">
        <v>44931</v>
      </c>
      <c r="C750" t="s">
        <v>52</v>
      </c>
      <c r="D750">
        <v>1</v>
      </c>
    </row>
    <row r="751" spans="1:4">
      <c r="A751" t="s">
        <v>15827</v>
      </c>
      <c r="B751" s="93">
        <v>44931</v>
      </c>
      <c r="C751" t="s">
        <v>9293</v>
      </c>
      <c r="D751">
        <v>5.3805166846071053</v>
      </c>
    </row>
    <row r="752" spans="1:4">
      <c r="A752" t="s">
        <v>15828</v>
      </c>
      <c r="B752" s="93">
        <v>44930</v>
      </c>
      <c r="C752" t="s">
        <v>82</v>
      </c>
      <c r="D752">
        <v>5.4219088937093272</v>
      </c>
    </row>
    <row r="753" spans="1:4">
      <c r="A753" t="s">
        <v>15829</v>
      </c>
      <c r="B753" s="93">
        <v>44930</v>
      </c>
      <c r="C753" t="s">
        <v>52</v>
      </c>
      <c r="D753">
        <v>1</v>
      </c>
    </row>
    <row r="754" spans="1:4">
      <c r="A754" t="s">
        <v>15830</v>
      </c>
      <c r="B754" s="93">
        <v>44930</v>
      </c>
      <c r="C754" t="s">
        <v>80</v>
      </c>
      <c r="D754">
        <v>6826.3557483731011</v>
      </c>
    </row>
    <row r="755" spans="1:4">
      <c r="A755" t="s">
        <v>15831</v>
      </c>
      <c r="B755" s="93">
        <v>44930</v>
      </c>
      <c r="C755" t="s">
        <v>67</v>
      </c>
      <c r="D755">
        <v>6813.5574837310196</v>
      </c>
    </row>
    <row r="756" spans="1:4">
      <c r="A756" t="s">
        <v>15832</v>
      </c>
      <c r="B756" s="93">
        <v>44930</v>
      </c>
      <c r="C756" t="s">
        <v>81</v>
      </c>
      <c r="D756">
        <v>4.3747288503253792</v>
      </c>
    </row>
    <row r="757" spans="1:4">
      <c r="A757" t="s">
        <v>15833</v>
      </c>
      <c r="B757" s="93">
        <v>44930</v>
      </c>
      <c r="C757" t="s">
        <v>9293</v>
      </c>
      <c r="D757">
        <v>5.4219088937093272</v>
      </c>
    </row>
    <row r="758" spans="1:4">
      <c r="A758" t="s">
        <v>15834</v>
      </c>
      <c r="B758" s="93">
        <v>44929</v>
      </c>
      <c r="C758" t="s">
        <v>80</v>
      </c>
      <c r="D758">
        <v>6559.3174431202606</v>
      </c>
    </row>
    <row r="759" spans="1:4">
      <c r="A759" t="s">
        <v>15835</v>
      </c>
      <c r="B759" s="93">
        <v>44929</v>
      </c>
      <c r="C759" t="s">
        <v>81</v>
      </c>
      <c r="D759">
        <v>4.2221018418201526</v>
      </c>
    </row>
    <row r="760" spans="1:4">
      <c r="A760" t="s">
        <v>15836</v>
      </c>
      <c r="B760" s="93">
        <v>44929</v>
      </c>
      <c r="C760" t="s">
        <v>82</v>
      </c>
      <c r="D760">
        <v>5.417118093174432</v>
      </c>
    </row>
    <row r="761" spans="1:4">
      <c r="A761" t="s">
        <v>15837</v>
      </c>
      <c r="B761" s="93">
        <v>44929</v>
      </c>
      <c r="C761" t="s">
        <v>9293</v>
      </c>
      <c r="D761">
        <v>5.4154929577464799</v>
      </c>
    </row>
    <row r="762" spans="1:4">
      <c r="A762" t="s">
        <v>15838</v>
      </c>
      <c r="B762" s="93">
        <v>44929</v>
      </c>
      <c r="C762" t="s">
        <v>52</v>
      </c>
      <c r="D762">
        <v>1</v>
      </c>
    </row>
    <row r="763" spans="1:4">
      <c r="A763" t="s">
        <v>15839</v>
      </c>
      <c r="B763" s="93">
        <v>44929</v>
      </c>
      <c r="C763" t="s">
        <v>67</v>
      </c>
      <c r="D763">
        <v>6576.977248104009</v>
      </c>
    </row>
    <row r="764" spans="1:4">
      <c r="A764" t="s">
        <v>15840</v>
      </c>
      <c r="B764" s="93">
        <v>44928</v>
      </c>
      <c r="C764" t="s">
        <v>9293</v>
      </c>
      <c r="D764">
        <v>5.3180851063829788</v>
      </c>
    </row>
    <row r="765" spans="1:4">
      <c r="A765" t="s">
        <v>15841</v>
      </c>
      <c r="B765" s="93">
        <v>44928</v>
      </c>
      <c r="C765" t="s">
        <v>80</v>
      </c>
      <c r="D765">
        <v>6474.9468085106382</v>
      </c>
    </row>
    <row r="766" spans="1:4">
      <c r="A766" t="s">
        <v>15842</v>
      </c>
      <c r="B766" s="93">
        <v>44928</v>
      </c>
      <c r="C766" t="s">
        <v>82</v>
      </c>
      <c r="D766">
        <v>5.3186170212765953</v>
      </c>
    </row>
    <row r="767" spans="1:4">
      <c r="A767" t="s">
        <v>15843</v>
      </c>
      <c r="B767" s="93">
        <v>44928</v>
      </c>
      <c r="C767" t="s">
        <v>81</v>
      </c>
      <c r="D767">
        <v>4.1521276595744681</v>
      </c>
    </row>
    <row r="768" spans="1:4">
      <c r="A768" t="s">
        <v>15844</v>
      </c>
      <c r="B768" s="93">
        <v>44928</v>
      </c>
      <c r="C768" t="s">
        <v>67</v>
      </c>
      <c r="D768">
        <v>6457.3404255319147</v>
      </c>
    </row>
    <row r="769" spans="1:4">
      <c r="A769" t="s">
        <v>15845</v>
      </c>
      <c r="B769" s="93">
        <v>44928</v>
      </c>
      <c r="C769" t="s">
        <v>52</v>
      </c>
      <c r="D769">
        <v>1</v>
      </c>
    </row>
    <row r="770" spans="1:4">
      <c r="A770" t="s">
        <v>15846</v>
      </c>
      <c r="B770" s="93">
        <v>44927</v>
      </c>
      <c r="C770" t="s">
        <v>82</v>
      </c>
      <c r="D770">
        <v>5.3078556263269636</v>
      </c>
    </row>
    <row r="771" spans="1:4">
      <c r="A771" t="s">
        <v>15847</v>
      </c>
      <c r="B771" s="93">
        <v>44927</v>
      </c>
      <c r="C771" t="s">
        <v>52</v>
      </c>
      <c r="D771">
        <v>1</v>
      </c>
    </row>
    <row r="772" spans="1:4">
      <c r="A772" t="s">
        <v>15848</v>
      </c>
      <c r="B772" s="93">
        <v>44927</v>
      </c>
      <c r="C772" t="s">
        <v>67</v>
      </c>
      <c r="D772">
        <v>6369.9575371549881</v>
      </c>
    </row>
    <row r="773" spans="1:4">
      <c r="A773" t="s">
        <v>15849</v>
      </c>
      <c r="B773" s="93">
        <v>44927</v>
      </c>
      <c r="C773" t="s">
        <v>9293</v>
      </c>
      <c r="D773">
        <v>5.3067940552016983</v>
      </c>
    </row>
    <row r="774" spans="1:4">
      <c r="A774" t="s">
        <v>15850</v>
      </c>
      <c r="B774" s="93">
        <v>44927</v>
      </c>
      <c r="C774" t="s">
        <v>80</v>
      </c>
      <c r="D774">
        <v>6395.0106157112523</v>
      </c>
    </row>
    <row r="775" spans="1:4">
      <c r="A775" t="s">
        <v>15851</v>
      </c>
      <c r="B775" s="93">
        <v>44927</v>
      </c>
      <c r="C775" t="s">
        <v>81</v>
      </c>
      <c r="D775">
        <v>4.0350318471337578</v>
      </c>
    </row>
    <row r="776" spans="1:4">
      <c r="A776" t="s">
        <v>15852</v>
      </c>
      <c r="B776" s="93">
        <v>44926</v>
      </c>
      <c r="C776" t="s">
        <v>82</v>
      </c>
      <c r="D776">
        <v>5.3299573560767586</v>
      </c>
    </row>
    <row r="777" spans="1:4">
      <c r="A777" t="s">
        <v>15853</v>
      </c>
      <c r="B777" s="93">
        <v>44926</v>
      </c>
      <c r="C777" t="s">
        <v>81</v>
      </c>
      <c r="D777">
        <v>4.0373134328358216</v>
      </c>
    </row>
    <row r="778" spans="1:4">
      <c r="A778" t="s">
        <v>15854</v>
      </c>
      <c r="B778" s="93">
        <v>44926</v>
      </c>
      <c r="C778" t="s">
        <v>80</v>
      </c>
      <c r="D778">
        <v>6385.3944562899796</v>
      </c>
    </row>
    <row r="779" spans="1:4">
      <c r="A779" t="s">
        <v>15855</v>
      </c>
      <c r="B779" s="93">
        <v>44926</v>
      </c>
      <c r="C779" t="s">
        <v>9293</v>
      </c>
      <c r="D779">
        <v>5.3267590618336893</v>
      </c>
    </row>
    <row r="780" spans="1:4">
      <c r="A780" t="s">
        <v>15856</v>
      </c>
      <c r="B780" s="93">
        <v>44926</v>
      </c>
      <c r="C780" t="s">
        <v>67</v>
      </c>
      <c r="D780">
        <v>6369.9360341151396</v>
      </c>
    </row>
    <row r="781" spans="1:4">
      <c r="A781" t="s">
        <v>15857</v>
      </c>
      <c r="B781" s="93">
        <v>44926</v>
      </c>
      <c r="C781" t="s">
        <v>52</v>
      </c>
      <c r="D781">
        <v>1</v>
      </c>
    </row>
    <row r="782" spans="1:4">
      <c r="A782" t="s">
        <v>15858</v>
      </c>
      <c r="B782" s="93">
        <v>44925</v>
      </c>
      <c r="C782" t="s">
        <v>67</v>
      </c>
      <c r="D782">
        <v>6412.4064171122991</v>
      </c>
    </row>
    <row r="783" spans="1:4">
      <c r="A783" t="s">
        <v>15859</v>
      </c>
      <c r="B783" s="93">
        <v>44925</v>
      </c>
      <c r="C783" t="s">
        <v>82</v>
      </c>
      <c r="D783">
        <v>5.3470588235294123</v>
      </c>
    </row>
    <row r="784" spans="1:4">
      <c r="A784" t="s">
        <v>15860</v>
      </c>
      <c r="B784" s="93">
        <v>44925</v>
      </c>
      <c r="C784" t="s">
        <v>52</v>
      </c>
      <c r="D784">
        <v>1</v>
      </c>
    </row>
    <row r="785" spans="1:4">
      <c r="A785" t="s">
        <v>15861</v>
      </c>
      <c r="B785" s="93">
        <v>44925</v>
      </c>
      <c r="C785" t="s">
        <v>81</v>
      </c>
      <c r="D785">
        <v>4.0679144385026742</v>
      </c>
    </row>
    <row r="786" spans="1:4">
      <c r="A786" t="s">
        <v>15862</v>
      </c>
      <c r="B786" s="93">
        <v>44925</v>
      </c>
      <c r="C786" t="s">
        <v>9293</v>
      </c>
      <c r="D786">
        <v>5.3449197860962574</v>
      </c>
    </row>
    <row r="787" spans="1:4">
      <c r="A787" t="s">
        <v>15863</v>
      </c>
      <c r="B787" s="93">
        <v>44925</v>
      </c>
      <c r="C787" t="s">
        <v>80</v>
      </c>
      <c r="D787">
        <v>6404.5989304812838</v>
      </c>
    </row>
    <row r="788" spans="1:4">
      <c r="A788" t="s">
        <v>15864</v>
      </c>
      <c r="B788" s="93">
        <v>44924</v>
      </c>
      <c r="C788" t="s">
        <v>52</v>
      </c>
      <c r="D788">
        <v>1</v>
      </c>
    </row>
    <row r="789" spans="1:4">
      <c r="A789" t="s">
        <v>15865</v>
      </c>
      <c r="B789" s="93">
        <v>44924</v>
      </c>
      <c r="C789" t="s">
        <v>67</v>
      </c>
      <c r="D789">
        <v>6379.9043062200953</v>
      </c>
    </row>
    <row r="790" spans="1:4">
      <c r="A790" t="s">
        <v>15866</v>
      </c>
      <c r="B790" s="93">
        <v>44924</v>
      </c>
      <c r="C790" t="s">
        <v>81</v>
      </c>
      <c r="D790">
        <v>4.129718234981393</v>
      </c>
    </row>
    <row r="791" spans="1:4">
      <c r="A791" t="s">
        <v>15867</v>
      </c>
      <c r="B791" s="93">
        <v>44924</v>
      </c>
      <c r="C791" t="s">
        <v>9293</v>
      </c>
      <c r="D791">
        <v>5.3136629452418926</v>
      </c>
    </row>
    <row r="792" spans="1:4">
      <c r="A792" t="s">
        <v>15868</v>
      </c>
      <c r="B792" s="93">
        <v>44924</v>
      </c>
      <c r="C792" t="s">
        <v>80</v>
      </c>
      <c r="D792">
        <v>6375.8107389686338</v>
      </c>
    </row>
    <row r="793" spans="1:4">
      <c r="A793" t="s">
        <v>15869</v>
      </c>
      <c r="B793" s="93">
        <v>44924</v>
      </c>
      <c r="C793" t="s">
        <v>82</v>
      </c>
      <c r="D793">
        <v>5.3152578415736311</v>
      </c>
    </row>
    <row r="794" spans="1:4">
      <c r="A794" t="s">
        <v>15870</v>
      </c>
      <c r="B794" s="93">
        <v>44923</v>
      </c>
      <c r="C794" t="s">
        <v>67</v>
      </c>
      <c r="D794">
        <v>6309.1246684350144</v>
      </c>
    </row>
    <row r="795" spans="1:4">
      <c r="A795" t="s">
        <v>15871</v>
      </c>
      <c r="B795" s="93">
        <v>44923</v>
      </c>
      <c r="C795" t="s">
        <v>80</v>
      </c>
      <c r="D795">
        <v>6317.5066312997342</v>
      </c>
    </row>
    <row r="796" spans="1:4">
      <c r="A796" t="s">
        <v>15872</v>
      </c>
      <c r="B796" s="93">
        <v>44923</v>
      </c>
      <c r="C796" t="s">
        <v>82</v>
      </c>
      <c r="D796">
        <v>5.3045092838196286</v>
      </c>
    </row>
    <row r="797" spans="1:4">
      <c r="A797" t="s">
        <v>15873</v>
      </c>
      <c r="B797" s="93">
        <v>44923</v>
      </c>
      <c r="C797" t="s">
        <v>52</v>
      </c>
      <c r="D797">
        <v>1</v>
      </c>
    </row>
    <row r="798" spans="1:4">
      <c r="A798" t="s">
        <v>15874</v>
      </c>
      <c r="B798" s="93">
        <v>44923</v>
      </c>
      <c r="C798" t="s">
        <v>81</v>
      </c>
      <c r="D798">
        <v>4.1501326259946953</v>
      </c>
    </row>
    <row r="799" spans="1:4">
      <c r="A799" t="s">
        <v>15875</v>
      </c>
      <c r="B799" s="93">
        <v>44923</v>
      </c>
      <c r="C799" t="s">
        <v>9293</v>
      </c>
      <c r="D799">
        <v>5.3029177718832896</v>
      </c>
    </row>
    <row r="800" spans="1:4">
      <c r="A800" t="s">
        <v>15876</v>
      </c>
      <c r="B800" s="93">
        <v>44922</v>
      </c>
      <c r="C800" t="s">
        <v>52</v>
      </c>
      <c r="D800">
        <v>1</v>
      </c>
    </row>
    <row r="801" spans="1:4">
      <c r="A801" t="s">
        <v>15877</v>
      </c>
      <c r="B801" s="93">
        <v>44922</v>
      </c>
      <c r="C801" t="s">
        <v>67</v>
      </c>
      <c r="D801">
        <v>6421.3679745493109</v>
      </c>
    </row>
    <row r="802" spans="1:4">
      <c r="A802" t="s">
        <v>15878</v>
      </c>
      <c r="B802" s="93">
        <v>44922</v>
      </c>
      <c r="C802" t="s">
        <v>81</v>
      </c>
      <c r="D802">
        <v>4.2735949098621431</v>
      </c>
    </row>
    <row r="803" spans="1:4">
      <c r="A803" t="s">
        <v>15879</v>
      </c>
      <c r="B803" s="93">
        <v>44922</v>
      </c>
      <c r="C803" t="s">
        <v>82</v>
      </c>
      <c r="D803">
        <v>5.3022269353128317</v>
      </c>
    </row>
    <row r="804" spans="1:4">
      <c r="A804" t="s">
        <v>15880</v>
      </c>
      <c r="B804" s="93">
        <v>44922</v>
      </c>
      <c r="C804" t="s">
        <v>9293</v>
      </c>
      <c r="D804">
        <v>5.300636267232238</v>
      </c>
    </row>
    <row r="805" spans="1:4">
      <c r="A805" t="s">
        <v>15881</v>
      </c>
      <c r="B805" s="93">
        <v>44922</v>
      </c>
      <c r="C805" t="s">
        <v>80</v>
      </c>
      <c r="D805">
        <v>6419.6182396606582</v>
      </c>
    </row>
    <row r="806" spans="1:4">
      <c r="A806" t="s">
        <v>15882</v>
      </c>
      <c r="B806" s="93">
        <v>44921</v>
      </c>
      <c r="C806" t="s">
        <v>81</v>
      </c>
      <c r="D806">
        <v>4.2599372384937233</v>
      </c>
    </row>
    <row r="807" spans="1:4">
      <c r="A807" t="s">
        <v>15883</v>
      </c>
      <c r="B807" s="93">
        <v>44921</v>
      </c>
      <c r="C807" t="s">
        <v>9293</v>
      </c>
      <c r="D807">
        <v>5.2301255230125516</v>
      </c>
    </row>
    <row r="808" spans="1:4">
      <c r="A808" t="s">
        <v>15884</v>
      </c>
      <c r="B808" s="93">
        <v>44921</v>
      </c>
      <c r="C808" t="s">
        <v>52</v>
      </c>
      <c r="D808">
        <v>0.99999999999999989</v>
      </c>
    </row>
    <row r="809" spans="1:4">
      <c r="A809" t="s">
        <v>15885</v>
      </c>
      <c r="B809" s="93">
        <v>44921</v>
      </c>
      <c r="C809" t="s">
        <v>82</v>
      </c>
      <c r="D809">
        <v>5.2301255230125516</v>
      </c>
    </row>
    <row r="810" spans="1:4">
      <c r="A810" t="s">
        <v>15886</v>
      </c>
      <c r="B810" s="93">
        <v>44921</v>
      </c>
      <c r="C810" t="s">
        <v>67</v>
      </c>
      <c r="D810">
        <v>6418.9330543933047</v>
      </c>
    </row>
    <row r="811" spans="1:4">
      <c r="A811" t="s">
        <v>15887</v>
      </c>
      <c r="B811" s="93">
        <v>44921</v>
      </c>
      <c r="C811" t="s">
        <v>80</v>
      </c>
      <c r="D811">
        <v>6403.0334728033467</v>
      </c>
    </row>
    <row r="812" spans="1:4">
      <c r="A812" t="s">
        <v>15888</v>
      </c>
      <c r="B812" s="93">
        <v>44920</v>
      </c>
      <c r="C812" t="s">
        <v>82</v>
      </c>
      <c r="D812">
        <v>5.1829963711767766</v>
      </c>
    </row>
    <row r="813" spans="1:4">
      <c r="A813" t="s">
        <v>15889</v>
      </c>
      <c r="B813" s="93">
        <v>44920</v>
      </c>
      <c r="C813" t="s">
        <v>81</v>
      </c>
      <c r="D813">
        <v>4.1213063763608098</v>
      </c>
    </row>
    <row r="814" spans="1:4">
      <c r="A814" t="s">
        <v>15890</v>
      </c>
      <c r="B814" s="93">
        <v>44920</v>
      </c>
      <c r="C814" t="s">
        <v>80</v>
      </c>
      <c r="D814">
        <v>6325.2462415759474</v>
      </c>
    </row>
    <row r="815" spans="1:4">
      <c r="A815" t="s">
        <v>15891</v>
      </c>
      <c r="B815" s="93">
        <v>44920</v>
      </c>
      <c r="C815" t="s">
        <v>52</v>
      </c>
      <c r="D815">
        <v>1</v>
      </c>
    </row>
    <row r="816" spans="1:4">
      <c r="A816" t="s">
        <v>15892</v>
      </c>
      <c r="B816" s="93">
        <v>44920</v>
      </c>
      <c r="C816" t="s">
        <v>9293</v>
      </c>
      <c r="D816">
        <v>5.1829963711767766</v>
      </c>
    </row>
    <row r="817" spans="1:4">
      <c r="A817" t="s">
        <v>15893</v>
      </c>
      <c r="B817" s="93">
        <v>44920</v>
      </c>
      <c r="C817" t="s">
        <v>67</v>
      </c>
      <c r="D817">
        <v>6315.7076205287722</v>
      </c>
    </row>
    <row r="818" spans="1:4">
      <c r="A818" t="s">
        <v>15894</v>
      </c>
      <c r="B818" s="93">
        <v>44919</v>
      </c>
      <c r="C818" t="s">
        <v>52</v>
      </c>
      <c r="D818">
        <v>1</v>
      </c>
    </row>
    <row r="819" spans="1:4">
      <c r="A819" t="s">
        <v>15895</v>
      </c>
      <c r="B819" s="93">
        <v>44919</v>
      </c>
      <c r="C819" t="s">
        <v>9293</v>
      </c>
      <c r="D819">
        <v>5.1786639047125842</v>
      </c>
    </row>
    <row r="820" spans="1:4">
      <c r="A820" t="s">
        <v>15896</v>
      </c>
      <c r="B820" s="93">
        <v>44919</v>
      </c>
      <c r="C820" t="s">
        <v>81</v>
      </c>
      <c r="D820">
        <v>4.1191092698083898</v>
      </c>
    </row>
    <row r="821" spans="1:4">
      <c r="A821" t="s">
        <v>15897</v>
      </c>
      <c r="B821" s="93">
        <v>44919</v>
      </c>
      <c r="C821" t="s">
        <v>80</v>
      </c>
      <c r="D821">
        <v>6330.8648368720869</v>
      </c>
    </row>
    <row r="822" spans="1:4">
      <c r="A822" t="s">
        <v>15898</v>
      </c>
      <c r="B822" s="93">
        <v>44919</v>
      </c>
      <c r="C822" t="s">
        <v>82</v>
      </c>
      <c r="D822">
        <v>5.1786639047125842</v>
      </c>
    </row>
    <row r="823" spans="1:4">
      <c r="A823" t="s">
        <v>15899</v>
      </c>
      <c r="B823" s="93">
        <v>44919</v>
      </c>
      <c r="C823" t="s">
        <v>67</v>
      </c>
      <c r="D823">
        <v>6320.5075090626606</v>
      </c>
    </row>
    <row r="824" spans="1:4">
      <c r="A824" t="s">
        <v>15900</v>
      </c>
      <c r="B824" s="93">
        <v>44918</v>
      </c>
      <c r="C824" t="s">
        <v>81</v>
      </c>
      <c r="D824">
        <v>4.1398963730569944</v>
      </c>
    </row>
    <row r="825" spans="1:4">
      <c r="A825" t="s">
        <v>15901</v>
      </c>
      <c r="B825" s="93">
        <v>44918</v>
      </c>
      <c r="C825" t="s">
        <v>9293</v>
      </c>
      <c r="D825">
        <v>5.1813471502590671</v>
      </c>
    </row>
    <row r="826" spans="1:4">
      <c r="A826" t="s">
        <v>15902</v>
      </c>
      <c r="B826" s="93">
        <v>44918</v>
      </c>
      <c r="C826" t="s">
        <v>52</v>
      </c>
      <c r="D826">
        <v>1</v>
      </c>
    </row>
    <row r="827" spans="1:4">
      <c r="A827" t="s">
        <v>15903</v>
      </c>
      <c r="B827" s="93">
        <v>44918</v>
      </c>
      <c r="C827" t="s">
        <v>67</v>
      </c>
      <c r="D827">
        <v>6321.0880829015541</v>
      </c>
    </row>
    <row r="828" spans="1:4">
      <c r="A828" t="s">
        <v>15904</v>
      </c>
      <c r="B828" s="93">
        <v>44918</v>
      </c>
      <c r="C828" t="s">
        <v>80</v>
      </c>
      <c r="D828">
        <v>6319.4300518134714</v>
      </c>
    </row>
    <row r="829" spans="1:4">
      <c r="A829" t="s">
        <v>15905</v>
      </c>
      <c r="B829" s="93">
        <v>44918</v>
      </c>
      <c r="C829" t="s">
        <v>82</v>
      </c>
      <c r="D829">
        <v>5.1813471502590671</v>
      </c>
    </row>
    <row r="830" spans="1:4">
      <c r="A830" t="s">
        <v>15906</v>
      </c>
      <c r="B830" s="93">
        <v>44917</v>
      </c>
      <c r="C830" t="s">
        <v>67</v>
      </c>
      <c r="D830">
        <v>6361.0762800417979</v>
      </c>
    </row>
    <row r="831" spans="1:4">
      <c r="A831" t="s">
        <v>15907</v>
      </c>
      <c r="B831" s="93">
        <v>44917</v>
      </c>
      <c r="C831" t="s">
        <v>52</v>
      </c>
      <c r="D831">
        <v>1</v>
      </c>
    </row>
    <row r="832" spans="1:4">
      <c r="A832" t="s">
        <v>15908</v>
      </c>
      <c r="B832" s="93">
        <v>44917</v>
      </c>
      <c r="C832" t="s">
        <v>82</v>
      </c>
      <c r="D832">
        <v>5.2241379310344831</v>
      </c>
    </row>
    <row r="833" spans="1:4">
      <c r="A833" t="s">
        <v>15909</v>
      </c>
      <c r="B833" s="93">
        <v>44917</v>
      </c>
      <c r="C833" t="s">
        <v>81</v>
      </c>
      <c r="D833">
        <v>4.1593521421107633</v>
      </c>
    </row>
    <row r="834" spans="1:4">
      <c r="A834" t="s">
        <v>15910</v>
      </c>
      <c r="B834" s="93">
        <v>44917</v>
      </c>
      <c r="C834" t="s">
        <v>80</v>
      </c>
      <c r="D834">
        <v>6365.4649947753396</v>
      </c>
    </row>
    <row r="835" spans="1:4">
      <c r="A835" t="s">
        <v>15911</v>
      </c>
      <c r="B835" s="93">
        <v>44917</v>
      </c>
      <c r="C835" t="s">
        <v>9293</v>
      </c>
      <c r="D835">
        <v>5.2230929989550683</v>
      </c>
    </row>
    <row r="836" spans="1:4">
      <c r="A836" t="s">
        <v>15912</v>
      </c>
      <c r="B836" s="93">
        <v>44916</v>
      </c>
      <c r="C836" t="s">
        <v>52</v>
      </c>
      <c r="D836">
        <v>1</v>
      </c>
    </row>
    <row r="837" spans="1:4">
      <c r="A837" t="s">
        <v>15913</v>
      </c>
      <c r="B837" s="93">
        <v>44916</v>
      </c>
      <c r="C837" t="s">
        <v>9293</v>
      </c>
      <c r="D837">
        <v>5.2383446830801468</v>
      </c>
    </row>
    <row r="838" spans="1:4">
      <c r="A838" t="s">
        <v>15914</v>
      </c>
      <c r="B838" s="93">
        <v>44916</v>
      </c>
      <c r="C838" t="s">
        <v>82</v>
      </c>
      <c r="D838">
        <v>5.2378208486118387</v>
      </c>
    </row>
    <row r="839" spans="1:4">
      <c r="A839" t="s">
        <v>15915</v>
      </c>
      <c r="B839" s="93">
        <v>44916</v>
      </c>
      <c r="C839" t="s">
        <v>80</v>
      </c>
      <c r="D839">
        <v>6352.4358302776327</v>
      </c>
    </row>
    <row r="840" spans="1:4">
      <c r="A840" t="s">
        <v>15916</v>
      </c>
      <c r="B840" s="93">
        <v>44916</v>
      </c>
      <c r="C840" t="s">
        <v>67</v>
      </c>
      <c r="D840">
        <v>6358.5123101100053</v>
      </c>
    </row>
    <row r="841" spans="1:4">
      <c r="A841" t="s">
        <v>15917</v>
      </c>
      <c r="B841" s="93">
        <v>44916</v>
      </c>
      <c r="C841" t="s">
        <v>81</v>
      </c>
      <c r="D841">
        <v>4.160293347302253</v>
      </c>
    </row>
    <row r="842" spans="1:4">
      <c r="A842" t="s">
        <v>15918</v>
      </c>
      <c r="B842" s="93">
        <v>44915</v>
      </c>
      <c r="C842" t="s">
        <v>81</v>
      </c>
      <c r="D842">
        <v>4.2034609334032504</v>
      </c>
    </row>
    <row r="843" spans="1:4">
      <c r="A843" t="s">
        <v>15919</v>
      </c>
      <c r="B843" s="93">
        <v>44915</v>
      </c>
      <c r="C843" t="s">
        <v>52</v>
      </c>
      <c r="D843">
        <v>1</v>
      </c>
    </row>
    <row r="844" spans="1:4">
      <c r="A844" t="s">
        <v>15920</v>
      </c>
      <c r="B844" s="93">
        <v>44915</v>
      </c>
      <c r="C844" t="s">
        <v>9293</v>
      </c>
      <c r="D844">
        <v>5.2438384897745136</v>
      </c>
    </row>
    <row r="845" spans="1:4">
      <c r="A845" t="s">
        <v>15921</v>
      </c>
      <c r="B845" s="93">
        <v>44915</v>
      </c>
      <c r="C845" t="s">
        <v>67</v>
      </c>
      <c r="D845">
        <v>6381.541688515993</v>
      </c>
    </row>
    <row r="846" spans="1:4">
      <c r="A846" t="s">
        <v>15922</v>
      </c>
      <c r="B846" s="93">
        <v>44915</v>
      </c>
      <c r="C846" t="s">
        <v>82</v>
      </c>
      <c r="D846">
        <v>5.2438384897745136</v>
      </c>
    </row>
    <row r="847" spans="1:4">
      <c r="A847" t="s">
        <v>15923</v>
      </c>
      <c r="B847" s="93">
        <v>44915</v>
      </c>
      <c r="C847" t="s">
        <v>80</v>
      </c>
      <c r="D847">
        <v>6362.6114315679069</v>
      </c>
    </row>
    <row r="848" spans="1:4">
      <c r="A848" t="s">
        <v>15924</v>
      </c>
      <c r="B848" s="93">
        <v>44914</v>
      </c>
      <c r="C848" t="s">
        <v>67</v>
      </c>
      <c r="D848">
        <v>6211.0638297872347</v>
      </c>
    </row>
    <row r="849" spans="1:4">
      <c r="A849" t="s">
        <v>15925</v>
      </c>
      <c r="B849" s="93">
        <v>44914</v>
      </c>
      <c r="C849" t="s">
        <v>52</v>
      </c>
      <c r="D849">
        <v>1</v>
      </c>
    </row>
    <row r="850" spans="1:4">
      <c r="A850" t="s">
        <v>15926</v>
      </c>
      <c r="B850" s="93">
        <v>44914</v>
      </c>
      <c r="C850" t="s">
        <v>81</v>
      </c>
      <c r="D850">
        <v>4.1148936170212762</v>
      </c>
    </row>
    <row r="851" spans="1:4">
      <c r="A851" t="s">
        <v>15927</v>
      </c>
      <c r="B851" s="93">
        <v>44914</v>
      </c>
      <c r="C851" t="s">
        <v>9293</v>
      </c>
      <c r="D851">
        <v>5.3191489361702127</v>
      </c>
    </row>
    <row r="852" spans="1:4">
      <c r="A852" t="s">
        <v>15928</v>
      </c>
      <c r="B852" s="93">
        <v>44914</v>
      </c>
      <c r="C852" t="s">
        <v>82</v>
      </c>
      <c r="D852">
        <v>5.3186170212765953</v>
      </c>
    </row>
    <row r="853" spans="1:4">
      <c r="A853" t="s">
        <v>15929</v>
      </c>
      <c r="B853" s="93">
        <v>44914</v>
      </c>
      <c r="C853" t="s">
        <v>80</v>
      </c>
      <c r="D853">
        <v>6209.9468085106382</v>
      </c>
    </row>
    <row r="854" spans="1:4">
      <c r="A854" t="s">
        <v>15930</v>
      </c>
      <c r="B854" s="93">
        <v>44913</v>
      </c>
      <c r="C854" t="s">
        <v>80</v>
      </c>
      <c r="D854">
        <v>6263.414634146342</v>
      </c>
    </row>
    <row r="855" spans="1:4">
      <c r="A855" t="s">
        <v>15931</v>
      </c>
      <c r="B855" s="93">
        <v>44913</v>
      </c>
      <c r="C855" t="s">
        <v>52</v>
      </c>
      <c r="D855">
        <v>1</v>
      </c>
    </row>
    <row r="856" spans="1:4">
      <c r="A856" t="s">
        <v>15932</v>
      </c>
      <c r="B856" s="93">
        <v>44913</v>
      </c>
      <c r="C856" t="s">
        <v>9293</v>
      </c>
      <c r="D856">
        <v>5.3022269353128317</v>
      </c>
    </row>
    <row r="857" spans="1:4">
      <c r="A857" t="s">
        <v>15933</v>
      </c>
      <c r="B857" s="93">
        <v>44913</v>
      </c>
      <c r="C857" t="s">
        <v>82</v>
      </c>
      <c r="D857">
        <v>5.3016967126193002</v>
      </c>
    </row>
    <row r="858" spans="1:4">
      <c r="A858" t="s">
        <v>15934</v>
      </c>
      <c r="B858" s="93">
        <v>44913</v>
      </c>
      <c r="C858" t="s">
        <v>67</v>
      </c>
      <c r="D858">
        <v>6273.5418875927899</v>
      </c>
    </row>
    <row r="859" spans="1:4">
      <c r="A859" t="s">
        <v>15935</v>
      </c>
      <c r="B859" s="93">
        <v>44913</v>
      </c>
      <c r="C859" t="s">
        <v>81</v>
      </c>
      <c r="D859">
        <v>4.3075291622481444</v>
      </c>
    </row>
    <row r="860" spans="1:4">
      <c r="A860" t="s">
        <v>15936</v>
      </c>
      <c r="B860" s="93">
        <v>44912</v>
      </c>
      <c r="C860" t="s">
        <v>67</v>
      </c>
      <c r="D860">
        <v>6290.9909909909902</v>
      </c>
    </row>
    <row r="861" spans="1:4">
      <c r="A861" t="s">
        <v>15937</v>
      </c>
      <c r="B861" s="93">
        <v>44912</v>
      </c>
      <c r="C861" t="s">
        <v>82</v>
      </c>
      <c r="D861">
        <v>5.2994170641229461</v>
      </c>
    </row>
    <row r="862" spans="1:4">
      <c r="A862" t="s">
        <v>15938</v>
      </c>
      <c r="B862" s="93">
        <v>44912</v>
      </c>
      <c r="C862" t="s">
        <v>9293</v>
      </c>
      <c r="D862">
        <v>5.2994170641229461</v>
      </c>
    </row>
    <row r="863" spans="1:4">
      <c r="A863" t="s">
        <v>15939</v>
      </c>
      <c r="B863" s="93">
        <v>44912</v>
      </c>
      <c r="C863" t="s">
        <v>80</v>
      </c>
      <c r="D863">
        <v>6276.6295707472182</v>
      </c>
    </row>
    <row r="864" spans="1:4">
      <c r="A864" t="s">
        <v>15940</v>
      </c>
      <c r="B864" s="93">
        <v>44912</v>
      </c>
      <c r="C864" t="s">
        <v>81</v>
      </c>
      <c r="D864">
        <v>4.3248542660307363</v>
      </c>
    </row>
    <row r="865" spans="1:4">
      <c r="A865" t="s">
        <v>15941</v>
      </c>
      <c r="B865" s="93">
        <v>44912</v>
      </c>
      <c r="C865" t="s">
        <v>52</v>
      </c>
      <c r="D865">
        <v>1</v>
      </c>
    </row>
    <row r="866" spans="1:4">
      <c r="A866" t="s">
        <v>15942</v>
      </c>
      <c r="B866" s="93">
        <v>44911</v>
      </c>
      <c r="C866" t="s">
        <v>82</v>
      </c>
      <c r="D866">
        <v>5.3163211057947901</v>
      </c>
    </row>
    <row r="867" spans="1:4">
      <c r="A867" t="s">
        <v>15943</v>
      </c>
      <c r="B867" s="93">
        <v>44911</v>
      </c>
      <c r="C867" t="s">
        <v>67</v>
      </c>
      <c r="D867">
        <v>6208.6656034024454</v>
      </c>
    </row>
    <row r="868" spans="1:4">
      <c r="A868" t="s">
        <v>15944</v>
      </c>
      <c r="B868" s="93">
        <v>44911</v>
      </c>
      <c r="C868" t="s">
        <v>81</v>
      </c>
      <c r="D868">
        <v>4.2227538543328018</v>
      </c>
    </row>
    <row r="869" spans="1:4">
      <c r="A869" t="s">
        <v>15945</v>
      </c>
      <c r="B869" s="93">
        <v>44911</v>
      </c>
      <c r="C869" t="s">
        <v>80</v>
      </c>
      <c r="D869">
        <v>6184.5295055821371</v>
      </c>
    </row>
    <row r="870" spans="1:4">
      <c r="A870" t="s">
        <v>15946</v>
      </c>
      <c r="B870" s="93">
        <v>44911</v>
      </c>
      <c r="C870" t="s">
        <v>9293</v>
      </c>
      <c r="D870">
        <v>5.32695374800638</v>
      </c>
    </row>
    <row r="871" spans="1:4">
      <c r="A871" t="s">
        <v>15947</v>
      </c>
      <c r="B871" s="93">
        <v>44911</v>
      </c>
      <c r="C871" t="s">
        <v>52</v>
      </c>
      <c r="D871">
        <v>1</v>
      </c>
    </row>
    <row r="872" spans="1:4">
      <c r="A872" t="s">
        <v>15948</v>
      </c>
      <c r="B872" s="93">
        <v>44910</v>
      </c>
      <c r="C872" t="s">
        <v>80</v>
      </c>
      <c r="D872">
        <v>6700.2655337227834</v>
      </c>
    </row>
    <row r="873" spans="1:4">
      <c r="A873" t="s">
        <v>15949</v>
      </c>
      <c r="B873" s="93">
        <v>44910</v>
      </c>
      <c r="C873" t="s">
        <v>67</v>
      </c>
      <c r="D873">
        <v>6726.4471587891658</v>
      </c>
    </row>
    <row r="874" spans="1:4">
      <c r="A874" t="s">
        <v>15950</v>
      </c>
      <c r="B874" s="93">
        <v>44910</v>
      </c>
      <c r="C874" t="s">
        <v>82</v>
      </c>
      <c r="D874">
        <v>5.3101433882103031</v>
      </c>
    </row>
    <row r="875" spans="1:4">
      <c r="A875" t="s">
        <v>15951</v>
      </c>
      <c r="B875" s="93">
        <v>44910</v>
      </c>
      <c r="C875" t="s">
        <v>52</v>
      </c>
      <c r="D875">
        <v>1</v>
      </c>
    </row>
    <row r="876" spans="1:4">
      <c r="A876" t="s">
        <v>15952</v>
      </c>
      <c r="B876" s="93">
        <v>44910</v>
      </c>
      <c r="C876" t="s">
        <v>9293</v>
      </c>
      <c r="D876">
        <v>5.3106744556558683</v>
      </c>
    </row>
    <row r="877" spans="1:4">
      <c r="A877" t="s">
        <v>15953</v>
      </c>
      <c r="B877" s="93">
        <v>44910</v>
      </c>
      <c r="C877" t="s">
        <v>81</v>
      </c>
      <c r="D877">
        <v>4.6643653744025491</v>
      </c>
    </row>
    <row r="878" spans="1:4">
      <c r="A878" t="s">
        <v>15954</v>
      </c>
      <c r="B878" s="93">
        <v>44909</v>
      </c>
      <c r="C878" t="s">
        <v>80</v>
      </c>
      <c r="D878">
        <v>6870.1680672268903</v>
      </c>
    </row>
    <row r="879" spans="1:4">
      <c r="A879" t="s">
        <v>15955</v>
      </c>
      <c r="B879" s="93">
        <v>44909</v>
      </c>
      <c r="C879" t="s">
        <v>9293</v>
      </c>
      <c r="D879">
        <v>5.2515756302521011</v>
      </c>
    </row>
    <row r="880" spans="1:4">
      <c r="A880" t="s">
        <v>15956</v>
      </c>
      <c r="B880" s="93">
        <v>44909</v>
      </c>
      <c r="C880" t="s">
        <v>82</v>
      </c>
      <c r="D880">
        <v>5.2521008403361336</v>
      </c>
    </row>
    <row r="881" spans="1:4">
      <c r="A881" t="s">
        <v>15957</v>
      </c>
      <c r="B881" s="93">
        <v>44909</v>
      </c>
      <c r="C881" t="s">
        <v>52</v>
      </c>
      <c r="D881">
        <v>1</v>
      </c>
    </row>
    <row r="882" spans="1:4">
      <c r="A882" t="s">
        <v>15958</v>
      </c>
      <c r="B882" s="93">
        <v>44909</v>
      </c>
      <c r="C882" t="s">
        <v>67</v>
      </c>
      <c r="D882">
        <v>6867.1218487394954</v>
      </c>
    </row>
    <row r="883" spans="1:4">
      <c r="A883" t="s">
        <v>15959</v>
      </c>
      <c r="B883" s="93">
        <v>44909</v>
      </c>
      <c r="C883" t="s">
        <v>81</v>
      </c>
      <c r="D883">
        <v>4.7421218487394956</v>
      </c>
    </row>
    <row r="884" spans="1:4">
      <c r="A884" t="s">
        <v>15960</v>
      </c>
      <c r="B884" s="93">
        <v>44908</v>
      </c>
      <c r="C884" t="s">
        <v>80</v>
      </c>
      <c r="D884">
        <v>6905.9748427672966</v>
      </c>
    </row>
    <row r="885" spans="1:4">
      <c r="A885" t="s">
        <v>15961</v>
      </c>
      <c r="B885" s="93">
        <v>44908</v>
      </c>
      <c r="C885" t="s">
        <v>81</v>
      </c>
      <c r="D885">
        <v>4.8432914046121596</v>
      </c>
    </row>
    <row r="886" spans="1:4">
      <c r="A886" t="s">
        <v>15962</v>
      </c>
      <c r="B886" s="93">
        <v>44908</v>
      </c>
      <c r="C886" t="s">
        <v>9293</v>
      </c>
      <c r="D886">
        <v>5.2405660377358494</v>
      </c>
    </row>
    <row r="887" spans="1:4">
      <c r="A887" t="s">
        <v>15963</v>
      </c>
      <c r="B887" s="93">
        <v>44908</v>
      </c>
      <c r="C887" t="s">
        <v>52</v>
      </c>
      <c r="D887">
        <v>1</v>
      </c>
    </row>
    <row r="888" spans="1:4">
      <c r="A888" t="s">
        <v>15964</v>
      </c>
      <c r="B888" s="93">
        <v>44908</v>
      </c>
      <c r="C888" t="s">
        <v>82</v>
      </c>
      <c r="D888">
        <v>5.2405660377358494</v>
      </c>
    </row>
    <row r="889" spans="1:4">
      <c r="A889" t="s">
        <v>15965</v>
      </c>
      <c r="B889" s="93">
        <v>44908</v>
      </c>
      <c r="C889" t="s">
        <v>67</v>
      </c>
      <c r="D889">
        <v>6920.4926624737946</v>
      </c>
    </row>
    <row r="890" spans="1:4">
      <c r="A890" t="s">
        <v>15966</v>
      </c>
      <c r="B890" s="93">
        <v>44907</v>
      </c>
      <c r="C890" t="s">
        <v>67</v>
      </c>
      <c r="D890">
        <v>6698.3718487394954</v>
      </c>
    </row>
    <row r="891" spans="1:4">
      <c r="A891" t="s">
        <v>15967</v>
      </c>
      <c r="B891" s="93">
        <v>44907</v>
      </c>
      <c r="C891" t="s">
        <v>9293</v>
      </c>
      <c r="D891">
        <v>5.2521008403361336</v>
      </c>
    </row>
    <row r="892" spans="1:4">
      <c r="A892" t="s">
        <v>15968</v>
      </c>
      <c r="B892" s="93">
        <v>44907</v>
      </c>
      <c r="C892" t="s">
        <v>82</v>
      </c>
      <c r="D892">
        <v>5.2521008403361336</v>
      </c>
    </row>
    <row r="893" spans="1:4">
      <c r="A893" t="s">
        <v>15969</v>
      </c>
      <c r="B893" s="93">
        <v>44907</v>
      </c>
      <c r="C893" t="s">
        <v>81</v>
      </c>
      <c r="D893">
        <v>4.7841386554621854</v>
      </c>
    </row>
    <row r="894" spans="1:4">
      <c r="A894" t="s">
        <v>15970</v>
      </c>
      <c r="B894" s="93">
        <v>44907</v>
      </c>
      <c r="C894" t="s">
        <v>52</v>
      </c>
      <c r="D894">
        <v>1</v>
      </c>
    </row>
    <row r="895" spans="1:4">
      <c r="A895" t="s">
        <v>15971</v>
      </c>
      <c r="B895" s="93">
        <v>44907</v>
      </c>
      <c r="C895" t="s">
        <v>80</v>
      </c>
      <c r="D895">
        <v>6702.1533613445372</v>
      </c>
    </row>
    <row r="896" spans="1:4">
      <c r="A896" t="s">
        <v>15972</v>
      </c>
      <c r="B896" s="93">
        <v>44906</v>
      </c>
      <c r="C896" t="s">
        <v>52</v>
      </c>
      <c r="D896">
        <v>1</v>
      </c>
    </row>
    <row r="897" spans="1:4">
      <c r="A897" t="s">
        <v>15973</v>
      </c>
      <c r="B897" s="93">
        <v>44906</v>
      </c>
      <c r="C897" t="s">
        <v>67</v>
      </c>
      <c r="D897">
        <v>6624.3838489774507</v>
      </c>
    </row>
    <row r="898" spans="1:4">
      <c r="A898" t="s">
        <v>15974</v>
      </c>
      <c r="B898" s="93">
        <v>44906</v>
      </c>
      <c r="C898" t="s">
        <v>81</v>
      </c>
      <c r="D898">
        <v>4.6801258521237541</v>
      </c>
    </row>
    <row r="899" spans="1:4">
      <c r="A899" t="s">
        <v>15975</v>
      </c>
      <c r="B899" s="93">
        <v>44906</v>
      </c>
      <c r="C899" t="s">
        <v>9293</v>
      </c>
      <c r="D899">
        <v>5.2438384897745136</v>
      </c>
    </row>
    <row r="900" spans="1:4">
      <c r="A900" t="s">
        <v>15976</v>
      </c>
      <c r="B900" s="93">
        <v>44906</v>
      </c>
      <c r="C900" t="s">
        <v>80</v>
      </c>
      <c r="D900">
        <v>6599.4231777661244</v>
      </c>
    </row>
    <row r="901" spans="1:4">
      <c r="A901" t="s">
        <v>15977</v>
      </c>
      <c r="B901" s="93">
        <v>44906</v>
      </c>
      <c r="C901" t="s">
        <v>82</v>
      </c>
      <c r="D901">
        <v>5.2438384897745136</v>
      </c>
    </row>
    <row r="902" spans="1:4">
      <c r="A902" t="s">
        <v>15978</v>
      </c>
      <c r="B902" s="93">
        <v>44905</v>
      </c>
      <c r="C902" t="s">
        <v>80</v>
      </c>
      <c r="D902">
        <v>6617.3389209009956</v>
      </c>
    </row>
    <row r="903" spans="1:4">
      <c r="A903" t="s">
        <v>15979</v>
      </c>
      <c r="B903" s="93">
        <v>44905</v>
      </c>
      <c r="C903" t="s">
        <v>52</v>
      </c>
      <c r="D903">
        <v>1</v>
      </c>
    </row>
    <row r="904" spans="1:4">
      <c r="A904" t="s">
        <v>15980</v>
      </c>
      <c r="B904" s="93">
        <v>44905</v>
      </c>
      <c r="C904" t="s">
        <v>67</v>
      </c>
      <c r="D904">
        <v>6633.5254059717126</v>
      </c>
    </row>
    <row r="905" spans="1:4">
      <c r="A905" t="s">
        <v>15981</v>
      </c>
      <c r="B905" s="93">
        <v>44905</v>
      </c>
      <c r="C905" t="s">
        <v>81</v>
      </c>
      <c r="D905">
        <v>4.7574646411733896</v>
      </c>
    </row>
    <row r="906" spans="1:4">
      <c r="A906" t="s">
        <v>15982</v>
      </c>
      <c r="B906" s="93">
        <v>44905</v>
      </c>
      <c r="C906" t="s">
        <v>82</v>
      </c>
      <c r="D906">
        <v>5.2383446830801468</v>
      </c>
    </row>
    <row r="907" spans="1:4">
      <c r="A907" t="s">
        <v>15983</v>
      </c>
      <c r="B907" s="93">
        <v>44905</v>
      </c>
      <c r="C907" t="s">
        <v>9293</v>
      </c>
      <c r="D907">
        <v>5.2383446830801468</v>
      </c>
    </row>
    <row r="908" spans="1:4">
      <c r="A908" t="s">
        <v>15984</v>
      </c>
      <c r="B908" s="93">
        <v>44904</v>
      </c>
      <c r="C908" t="s">
        <v>80</v>
      </c>
      <c r="D908">
        <v>6647.2937467157117</v>
      </c>
    </row>
    <row r="909" spans="1:4">
      <c r="A909" t="s">
        <v>15985</v>
      </c>
      <c r="B909" s="93">
        <v>44904</v>
      </c>
      <c r="C909" t="s">
        <v>81</v>
      </c>
      <c r="D909">
        <v>4.7803468208092479</v>
      </c>
    </row>
    <row r="910" spans="1:4">
      <c r="A910" t="s">
        <v>15986</v>
      </c>
      <c r="B910" s="93">
        <v>44904</v>
      </c>
      <c r="C910" t="s">
        <v>82</v>
      </c>
      <c r="D910">
        <v>5.2548607461902259</v>
      </c>
    </row>
    <row r="911" spans="1:4">
      <c r="A911" t="s">
        <v>15987</v>
      </c>
      <c r="B911" s="93">
        <v>44904</v>
      </c>
      <c r="C911" t="s">
        <v>52</v>
      </c>
      <c r="D911">
        <v>1</v>
      </c>
    </row>
    <row r="912" spans="1:4">
      <c r="A912" t="s">
        <v>15988</v>
      </c>
      <c r="B912" s="93">
        <v>44904</v>
      </c>
      <c r="C912" t="s">
        <v>9293</v>
      </c>
      <c r="D912">
        <v>5.2543352601156066</v>
      </c>
    </row>
    <row r="913" spans="1:4">
      <c r="A913" t="s">
        <v>15989</v>
      </c>
      <c r="B913" s="93">
        <v>44904</v>
      </c>
      <c r="C913" t="s">
        <v>67</v>
      </c>
      <c r="D913">
        <v>6636.6263794009456</v>
      </c>
    </row>
    <row r="914" spans="1:4">
      <c r="A914" t="s">
        <v>15990</v>
      </c>
      <c r="B914" s="93">
        <v>44903</v>
      </c>
      <c r="C914" t="s">
        <v>67</v>
      </c>
      <c r="D914">
        <v>6706.5479308538506</v>
      </c>
    </row>
    <row r="915" spans="1:4">
      <c r="A915" t="s">
        <v>15991</v>
      </c>
      <c r="B915" s="93">
        <v>44903</v>
      </c>
      <c r="C915" t="s">
        <v>9293</v>
      </c>
      <c r="D915">
        <v>5.2383446830801468</v>
      </c>
    </row>
    <row r="916" spans="1:4">
      <c r="A916" t="s">
        <v>15992</v>
      </c>
      <c r="B916" s="93">
        <v>44903</v>
      </c>
      <c r="C916" t="s">
        <v>52</v>
      </c>
      <c r="D916">
        <v>1</v>
      </c>
    </row>
    <row r="917" spans="1:4">
      <c r="A917" t="s">
        <v>15993</v>
      </c>
      <c r="B917" s="93">
        <v>44903</v>
      </c>
      <c r="C917" t="s">
        <v>82</v>
      </c>
      <c r="D917">
        <v>5.2383446830801468</v>
      </c>
    </row>
    <row r="918" spans="1:4">
      <c r="A918" t="s">
        <v>15994</v>
      </c>
      <c r="B918" s="93">
        <v>44903</v>
      </c>
      <c r="C918" t="s">
        <v>81</v>
      </c>
      <c r="D918">
        <v>4.8596123624934524</v>
      </c>
    </row>
    <row r="919" spans="1:4">
      <c r="A919" t="s">
        <v>15995</v>
      </c>
      <c r="B919" s="93">
        <v>44903</v>
      </c>
      <c r="C919" t="s">
        <v>80</v>
      </c>
      <c r="D919">
        <v>6736.5112624410694</v>
      </c>
    </row>
    <row r="920" spans="1:4">
      <c r="A920" t="s">
        <v>15996</v>
      </c>
      <c r="B920" s="93">
        <v>44902</v>
      </c>
      <c r="C920" t="s">
        <v>67</v>
      </c>
      <c r="D920">
        <v>6463.7795275590552</v>
      </c>
    </row>
    <row r="921" spans="1:4">
      <c r="A921" t="s">
        <v>15997</v>
      </c>
      <c r="B921" s="93">
        <v>44902</v>
      </c>
      <c r="C921" t="s">
        <v>80</v>
      </c>
      <c r="D921">
        <v>6448.5039370078748</v>
      </c>
    </row>
    <row r="922" spans="1:4">
      <c r="A922" t="s">
        <v>15998</v>
      </c>
      <c r="B922" s="93">
        <v>44902</v>
      </c>
      <c r="C922" t="s">
        <v>52</v>
      </c>
      <c r="D922">
        <v>1</v>
      </c>
    </row>
    <row r="923" spans="1:4">
      <c r="A923" t="s">
        <v>15999</v>
      </c>
      <c r="B923" s="93">
        <v>44902</v>
      </c>
      <c r="C923" t="s">
        <v>82</v>
      </c>
      <c r="D923">
        <v>5.2493438320209984</v>
      </c>
    </row>
    <row r="924" spans="1:4">
      <c r="A924" t="s">
        <v>16000</v>
      </c>
      <c r="B924" s="93">
        <v>44902</v>
      </c>
      <c r="C924" t="s">
        <v>9293</v>
      </c>
      <c r="D924">
        <v>5.2493438320209984</v>
      </c>
    </row>
    <row r="925" spans="1:4">
      <c r="A925" t="s">
        <v>16001</v>
      </c>
      <c r="B925" s="93">
        <v>44902</v>
      </c>
      <c r="C925" t="s">
        <v>81</v>
      </c>
      <c r="D925">
        <v>4.7123359580052497</v>
      </c>
    </row>
    <row r="926" spans="1:4">
      <c r="A926" t="s">
        <v>16002</v>
      </c>
      <c r="B926" s="93">
        <v>44901</v>
      </c>
      <c r="C926" t="s">
        <v>81</v>
      </c>
      <c r="D926">
        <v>4.8285113098369283</v>
      </c>
    </row>
    <row r="927" spans="1:4">
      <c r="A927" t="s">
        <v>16003</v>
      </c>
      <c r="B927" s="93">
        <v>44901</v>
      </c>
      <c r="C927" t="s">
        <v>82</v>
      </c>
      <c r="D927">
        <v>5.2603892688058922</v>
      </c>
    </row>
    <row r="928" spans="1:4">
      <c r="A928" t="s">
        <v>16004</v>
      </c>
      <c r="B928" s="93">
        <v>44901</v>
      </c>
      <c r="C928" t="s">
        <v>52</v>
      </c>
      <c r="D928">
        <v>1</v>
      </c>
    </row>
    <row r="929" spans="1:4">
      <c r="A929" t="s">
        <v>16005</v>
      </c>
      <c r="B929" s="93">
        <v>44901</v>
      </c>
      <c r="C929" t="s">
        <v>80</v>
      </c>
      <c r="D929">
        <v>6683.5349815886384</v>
      </c>
    </row>
    <row r="930" spans="1:4">
      <c r="A930" t="s">
        <v>16006</v>
      </c>
      <c r="B930" s="93">
        <v>44901</v>
      </c>
      <c r="C930" t="s">
        <v>67</v>
      </c>
      <c r="D930">
        <v>6687.953708574436</v>
      </c>
    </row>
    <row r="931" spans="1:4">
      <c r="A931" t="s">
        <v>16007</v>
      </c>
      <c r="B931" s="93">
        <v>44901</v>
      </c>
      <c r="C931" t="s">
        <v>9293</v>
      </c>
      <c r="D931">
        <v>5.259863229879012</v>
      </c>
    </row>
    <row r="932" spans="1:4">
      <c r="A932" t="s">
        <v>16008</v>
      </c>
      <c r="B932" s="93">
        <v>44900</v>
      </c>
      <c r="C932" t="s">
        <v>81</v>
      </c>
      <c r="D932">
        <v>4.8024236037934669</v>
      </c>
    </row>
    <row r="933" spans="1:4">
      <c r="A933" t="s">
        <v>16009</v>
      </c>
      <c r="B933" s="93">
        <v>44900</v>
      </c>
      <c r="C933" t="s">
        <v>67</v>
      </c>
      <c r="D933">
        <v>6635.2476290832456</v>
      </c>
    </row>
    <row r="934" spans="1:4">
      <c r="A934" t="s">
        <v>16010</v>
      </c>
      <c r="B934" s="93">
        <v>44900</v>
      </c>
      <c r="C934" t="s">
        <v>9293</v>
      </c>
      <c r="D934">
        <v>5.2687038988408856</v>
      </c>
    </row>
    <row r="935" spans="1:4">
      <c r="A935" t="s">
        <v>16011</v>
      </c>
      <c r="B935" s="93">
        <v>44900</v>
      </c>
      <c r="C935" t="s">
        <v>80</v>
      </c>
      <c r="D935">
        <v>6632.4552160168596</v>
      </c>
    </row>
    <row r="936" spans="1:4">
      <c r="A936" t="s">
        <v>16012</v>
      </c>
      <c r="B936" s="93">
        <v>44900</v>
      </c>
      <c r="C936" t="s">
        <v>52</v>
      </c>
      <c r="D936">
        <v>1</v>
      </c>
    </row>
    <row r="937" spans="1:4">
      <c r="A937" t="s">
        <v>16013</v>
      </c>
      <c r="B937" s="93">
        <v>44900</v>
      </c>
      <c r="C937" t="s">
        <v>82</v>
      </c>
      <c r="D937">
        <v>5.2681770284510012</v>
      </c>
    </row>
    <row r="938" spans="1:4">
      <c r="A938" t="s">
        <v>16014</v>
      </c>
      <c r="B938" s="93">
        <v>44899</v>
      </c>
      <c r="C938" t="s">
        <v>82</v>
      </c>
      <c r="D938">
        <v>5.2296025104602508</v>
      </c>
    </row>
    <row r="939" spans="1:4">
      <c r="A939" t="s">
        <v>16015</v>
      </c>
      <c r="B939" s="93">
        <v>44899</v>
      </c>
      <c r="C939" t="s">
        <v>80</v>
      </c>
      <c r="D939">
        <v>6693.6715481171532</v>
      </c>
    </row>
    <row r="940" spans="1:4">
      <c r="A940" t="s">
        <v>16016</v>
      </c>
      <c r="B940" s="93">
        <v>44899</v>
      </c>
      <c r="C940" t="s">
        <v>67</v>
      </c>
      <c r="D940">
        <v>6693.985355648535</v>
      </c>
    </row>
    <row r="941" spans="1:4">
      <c r="A941" t="s">
        <v>16017</v>
      </c>
      <c r="B941" s="93">
        <v>44899</v>
      </c>
      <c r="C941" t="s">
        <v>52</v>
      </c>
      <c r="D941">
        <v>0.99999999999999989</v>
      </c>
    </row>
    <row r="942" spans="1:4">
      <c r="A942" t="s">
        <v>16018</v>
      </c>
      <c r="B942" s="93">
        <v>44899</v>
      </c>
      <c r="C942" t="s">
        <v>81</v>
      </c>
      <c r="D942">
        <v>4.8206066945606683</v>
      </c>
    </row>
    <row r="943" spans="1:4">
      <c r="A943" t="s">
        <v>16019</v>
      </c>
      <c r="B943" s="93">
        <v>44899</v>
      </c>
      <c r="C943" t="s">
        <v>9293</v>
      </c>
      <c r="D943">
        <v>5.2301255230125516</v>
      </c>
    </row>
    <row r="944" spans="1:4">
      <c r="A944" t="s">
        <v>16020</v>
      </c>
      <c r="B944" s="93">
        <v>44898</v>
      </c>
      <c r="C944" t="s">
        <v>80</v>
      </c>
      <c r="D944">
        <v>6516.9464847848913</v>
      </c>
    </row>
    <row r="945" spans="1:4">
      <c r="A945" t="s">
        <v>16021</v>
      </c>
      <c r="B945" s="93">
        <v>44898</v>
      </c>
      <c r="C945" t="s">
        <v>67</v>
      </c>
      <c r="D945">
        <v>6511.6998950682064</v>
      </c>
    </row>
    <row r="946" spans="1:4">
      <c r="A946" t="s">
        <v>16022</v>
      </c>
      <c r="B946" s="93">
        <v>44898</v>
      </c>
      <c r="C946" t="s">
        <v>9293</v>
      </c>
      <c r="D946">
        <v>5.2465897166841557</v>
      </c>
    </row>
    <row r="947" spans="1:4">
      <c r="A947" t="s">
        <v>16023</v>
      </c>
      <c r="B947" s="93">
        <v>44898</v>
      </c>
      <c r="C947" t="s">
        <v>81</v>
      </c>
      <c r="D947">
        <v>4.7339979013641136</v>
      </c>
    </row>
    <row r="948" spans="1:4">
      <c r="A948" t="s">
        <v>16024</v>
      </c>
      <c r="B948" s="93">
        <v>44898</v>
      </c>
      <c r="C948" t="s">
        <v>52</v>
      </c>
      <c r="D948">
        <v>1</v>
      </c>
    </row>
    <row r="949" spans="1:4">
      <c r="A949" t="s">
        <v>16025</v>
      </c>
      <c r="B949" s="93">
        <v>44898</v>
      </c>
      <c r="C949" t="s">
        <v>82</v>
      </c>
      <c r="D949">
        <v>5.2450157397691504</v>
      </c>
    </row>
    <row r="950" spans="1:4">
      <c r="A950" t="s">
        <v>16026</v>
      </c>
      <c r="B950" s="93">
        <v>44897</v>
      </c>
      <c r="C950" t="s">
        <v>52</v>
      </c>
      <c r="D950">
        <v>1</v>
      </c>
    </row>
    <row r="951" spans="1:4">
      <c r="A951" t="s">
        <v>16027</v>
      </c>
      <c r="B951" s="93">
        <v>44897</v>
      </c>
      <c r="C951" t="s">
        <v>82</v>
      </c>
      <c r="D951">
        <v>5.221409921671019</v>
      </c>
    </row>
    <row r="952" spans="1:4">
      <c r="A952" t="s">
        <v>16028</v>
      </c>
      <c r="B952" s="93">
        <v>44897</v>
      </c>
      <c r="C952" t="s">
        <v>67</v>
      </c>
      <c r="D952">
        <v>6765.5874673629241</v>
      </c>
    </row>
    <row r="953" spans="1:4">
      <c r="A953" t="s">
        <v>16029</v>
      </c>
      <c r="B953" s="93">
        <v>44897</v>
      </c>
      <c r="C953" t="s">
        <v>9293</v>
      </c>
      <c r="D953">
        <v>5.2219321148825069</v>
      </c>
    </row>
    <row r="954" spans="1:4">
      <c r="A954" t="s">
        <v>16030</v>
      </c>
      <c r="B954" s="93">
        <v>44897</v>
      </c>
      <c r="C954" t="s">
        <v>81</v>
      </c>
      <c r="D954">
        <v>4.9545691906005223</v>
      </c>
    </row>
    <row r="955" spans="1:4">
      <c r="A955" t="s">
        <v>16031</v>
      </c>
      <c r="B955" s="93">
        <v>44897</v>
      </c>
      <c r="C955" t="s">
        <v>80</v>
      </c>
      <c r="D955">
        <v>6769.81723237598</v>
      </c>
    </row>
    <row r="956" spans="1:4">
      <c r="A956" t="s">
        <v>16032</v>
      </c>
      <c r="B956" s="93">
        <v>44896</v>
      </c>
      <c r="C956" t="s">
        <v>80</v>
      </c>
      <c r="D956">
        <v>6661.0010427528669</v>
      </c>
    </row>
    <row r="957" spans="1:4">
      <c r="A957" t="s">
        <v>16033</v>
      </c>
      <c r="B957" s="93">
        <v>44896</v>
      </c>
      <c r="C957" t="s">
        <v>52</v>
      </c>
      <c r="D957">
        <v>1</v>
      </c>
    </row>
    <row r="958" spans="1:4">
      <c r="A958" t="s">
        <v>16034</v>
      </c>
      <c r="B958" s="93">
        <v>44896</v>
      </c>
      <c r="C958" t="s">
        <v>67</v>
      </c>
      <c r="D958">
        <v>6654.6402502606879</v>
      </c>
    </row>
    <row r="959" spans="1:4">
      <c r="A959" t="s">
        <v>16035</v>
      </c>
      <c r="B959" s="93">
        <v>44896</v>
      </c>
      <c r="C959" t="s">
        <v>82</v>
      </c>
      <c r="D959">
        <v>5.2127215849843589</v>
      </c>
    </row>
    <row r="960" spans="1:4">
      <c r="A960" t="s">
        <v>16036</v>
      </c>
      <c r="B960" s="93">
        <v>44896</v>
      </c>
      <c r="C960" t="s">
        <v>9293</v>
      </c>
      <c r="D960">
        <v>5.2189781021897801</v>
      </c>
    </row>
    <row r="961" spans="1:4">
      <c r="A961" t="s">
        <v>16037</v>
      </c>
      <c r="B961" s="93">
        <v>44896</v>
      </c>
      <c r="C961" t="s">
        <v>81</v>
      </c>
      <c r="D961">
        <v>4.7361835245046926</v>
      </c>
    </row>
    <row r="962" spans="1:4">
      <c r="A962" t="s">
        <v>16038</v>
      </c>
      <c r="B962" s="93">
        <v>44895</v>
      </c>
      <c r="C962" t="s">
        <v>9293</v>
      </c>
      <c r="D962">
        <v>5.2433141059255366</v>
      </c>
    </row>
    <row r="963" spans="1:4">
      <c r="A963" t="s">
        <v>16039</v>
      </c>
      <c r="B963" s="93">
        <v>44895</v>
      </c>
      <c r="C963" t="s">
        <v>82</v>
      </c>
      <c r="D963">
        <v>5.2433141059255366</v>
      </c>
    </row>
    <row r="964" spans="1:4">
      <c r="A964" t="s">
        <v>16040</v>
      </c>
      <c r="B964" s="93">
        <v>44895</v>
      </c>
      <c r="C964" t="s">
        <v>80</v>
      </c>
      <c r="D964">
        <v>6781.961195595175</v>
      </c>
    </row>
    <row r="965" spans="1:4">
      <c r="A965" t="s">
        <v>16041</v>
      </c>
      <c r="B965" s="93">
        <v>44895</v>
      </c>
      <c r="C965" t="s">
        <v>67</v>
      </c>
      <c r="D965">
        <v>6790.3513371788149</v>
      </c>
    </row>
    <row r="966" spans="1:4">
      <c r="A966" t="s">
        <v>16042</v>
      </c>
      <c r="B966" s="93">
        <v>44895</v>
      </c>
      <c r="C966" t="s">
        <v>52</v>
      </c>
      <c r="D966">
        <v>1</v>
      </c>
    </row>
    <row r="967" spans="1:4">
      <c r="A967" t="s">
        <v>16043</v>
      </c>
      <c r="B967" s="93">
        <v>44895</v>
      </c>
      <c r="C967" t="s">
        <v>81</v>
      </c>
      <c r="D967">
        <v>4.8972207656004194</v>
      </c>
    </row>
    <row r="968" spans="1:4">
      <c r="A968" t="s">
        <v>16044</v>
      </c>
      <c r="B968" s="93">
        <v>44894</v>
      </c>
      <c r="C968" t="s">
        <v>80</v>
      </c>
      <c r="D968">
        <v>6475.0533049040523</v>
      </c>
    </row>
    <row r="969" spans="1:4">
      <c r="A969" t="s">
        <v>16045</v>
      </c>
      <c r="B969" s="93">
        <v>44894</v>
      </c>
      <c r="C969" t="s">
        <v>67</v>
      </c>
      <c r="D969">
        <v>6480.2771855010669</v>
      </c>
    </row>
    <row r="970" spans="1:4">
      <c r="A970" t="s">
        <v>16046</v>
      </c>
      <c r="B970" s="93">
        <v>44894</v>
      </c>
      <c r="C970" t="s">
        <v>81</v>
      </c>
      <c r="D970">
        <v>4.4685501066098086</v>
      </c>
    </row>
    <row r="971" spans="1:4">
      <c r="A971" t="s">
        <v>16047</v>
      </c>
      <c r="B971" s="93">
        <v>44894</v>
      </c>
      <c r="C971" t="s">
        <v>52</v>
      </c>
      <c r="D971">
        <v>1</v>
      </c>
    </row>
    <row r="972" spans="1:4">
      <c r="A972" t="s">
        <v>16048</v>
      </c>
      <c r="B972" s="93">
        <v>44894</v>
      </c>
      <c r="C972" t="s">
        <v>9293</v>
      </c>
      <c r="D972">
        <v>5.3288912579957364</v>
      </c>
    </row>
    <row r="973" spans="1:4">
      <c r="A973" t="s">
        <v>16049</v>
      </c>
      <c r="B973" s="93">
        <v>44894</v>
      </c>
      <c r="C973" t="s">
        <v>82</v>
      </c>
      <c r="D973">
        <v>5.3299573560767586</v>
      </c>
    </row>
    <row r="974" spans="1:4">
      <c r="A974" t="s">
        <v>16050</v>
      </c>
      <c r="B974" s="93">
        <v>44893</v>
      </c>
      <c r="C974" t="s">
        <v>81</v>
      </c>
      <c r="D974">
        <v>4.421109316101238</v>
      </c>
    </row>
    <row r="975" spans="1:4">
      <c r="A975" t="s">
        <v>16051</v>
      </c>
      <c r="B975" s="93">
        <v>44893</v>
      </c>
      <c r="C975" t="s">
        <v>67</v>
      </c>
      <c r="D975">
        <v>6285.9450726978994</v>
      </c>
    </row>
    <row r="976" spans="1:4">
      <c r="A976" t="s">
        <v>16052</v>
      </c>
      <c r="B976" s="93">
        <v>44893</v>
      </c>
      <c r="C976" t="s">
        <v>9293</v>
      </c>
      <c r="D976">
        <v>5.3823371028540663</v>
      </c>
    </row>
    <row r="977" spans="1:4">
      <c r="A977" t="s">
        <v>16053</v>
      </c>
      <c r="B977" s="93">
        <v>44893</v>
      </c>
      <c r="C977" t="s">
        <v>52</v>
      </c>
      <c r="D977">
        <v>1</v>
      </c>
    </row>
    <row r="978" spans="1:4">
      <c r="A978" t="s">
        <v>16054</v>
      </c>
      <c r="B978" s="93">
        <v>44893</v>
      </c>
      <c r="C978" t="s">
        <v>80</v>
      </c>
      <c r="D978">
        <v>6275.0134625740438</v>
      </c>
    </row>
    <row r="979" spans="1:4">
      <c r="A979" t="s">
        <v>16055</v>
      </c>
      <c r="B979" s="93">
        <v>44893</v>
      </c>
      <c r="C979" t="s">
        <v>82</v>
      </c>
      <c r="D979">
        <v>5.3850296176628971</v>
      </c>
    </row>
    <row r="980" spans="1:4">
      <c r="A980" t="s">
        <v>16056</v>
      </c>
      <c r="B980" s="93">
        <v>44892</v>
      </c>
      <c r="C980" t="s">
        <v>9293</v>
      </c>
      <c r="D980">
        <v>5.3846982758620694</v>
      </c>
    </row>
    <row r="981" spans="1:4">
      <c r="A981" t="s">
        <v>16057</v>
      </c>
      <c r="B981" s="93">
        <v>44892</v>
      </c>
      <c r="C981" t="s">
        <v>80</v>
      </c>
      <c r="D981">
        <v>6437.9849137931042</v>
      </c>
    </row>
    <row r="982" spans="1:4">
      <c r="A982" t="s">
        <v>16058</v>
      </c>
      <c r="B982" s="93">
        <v>44892</v>
      </c>
      <c r="C982" t="s">
        <v>67</v>
      </c>
      <c r="D982">
        <v>6428.8793103448279</v>
      </c>
    </row>
    <row r="983" spans="1:4">
      <c r="A983" t="s">
        <v>16059</v>
      </c>
      <c r="B983" s="93">
        <v>44892</v>
      </c>
      <c r="C983" t="s">
        <v>82</v>
      </c>
      <c r="D983">
        <v>5.3873922413793096</v>
      </c>
    </row>
    <row r="984" spans="1:4">
      <c r="A984" t="s">
        <v>16060</v>
      </c>
      <c r="B984" s="93">
        <v>44892</v>
      </c>
      <c r="C984" t="s">
        <v>52</v>
      </c>
      <c r="D984">
        <v>1</v>
      </c>
    </row>
    <row r="985" spans="1:4">
      <c r="A985" t="s">
        <v>16061</v>
      </c>
      <c r="B985" s="93">
        <v>44892</v>
      </c>
      <c r="C985" t="s">
        <v>81</v>
      </c>
      <c r="D985">
        <v>4.5447198275862073</v>
      </c>
    </row>
    <row r="986" spans="1:4">
      <c r="A986" t="s">
        <v>16062</v>
      </c>
      <c r="B986" s="93">
        <v>44891</v>
      </c>
      <c r="C986" t="s">
        <v>81</v>
      </c>
      <c r="D986">
        <v>4.5590296495956872</v>
      </c>
    </row>
    <row r="987" spans="1:4">
      <c r="A987" t="s">
        <v>16063</v>
      </c>
      <c r="B987" s="93">
        <v>44891</v>
      </c>
      <c r="C987" t="s">
        <v>52</v>
      </c>
      <c r="D987">
        <v>1</v>
      </c>
    </row>
    <row r="988" spans="1:4">
      <c r="A988" t="s">
        <v>16064</v>
      </c>
      <c r="B988" s="93">
        <v>44891</v>
      </c>
      <c r="C988" t="s">
        <v>82</v>
      </c>
      <c r="D988">
        <v>5.3902964959568731</v>
      </c>
    </row>
    <row r="989" spans="1:4">
      <c r="A989" t="s">
        <v>16065</v>
      </c>
      <c r="B989" s="93">
        <v>44891</v>
      </c>
      <c r="C989" t="s">
        <v>67</v>
      </c>
      <c r="D989">
        <v>6495.6334231805931</v>
      </c>
    </row>
    <row r="990" spans="1:4">
      <c r="A990" t="s">
        <v>16066</v>
      </c>
      <c r="B990" s="93">
        <v>44891</v>
      </c>
      <c r="C990" t="s">
        <v>9293</v>
      </c>
      <c r="D990">
        <v>5.387061994609164</v>
      </c>
    </row>
    <row r="991" spans="1:4">
      <c r="A991" t="s">
        <v>16067</v>
      </c>
      <c r="B991" s="93">
        <v>44891</v>
      </c>
      <c r="C991" t="s">
        <v>80</v>
      </c>
      <c r="D991">
        <v>6503.881401617251</v>
      </c>
    </row>
    <row r="992" spans="1:4">
      <c r="A992" t="s">
        <v>16068</v>
      </c>
      <c r="B992" s="93">
        <v>44890</v>
      </c>
      <c r="C992" t="s">
        <v>9293</v>
      </c>
      <c r="D992">
        <v>5.4016216216216213</v>
      </c>
    </row>
    <row r="993" spans="1:4">
      <c r="A993" t="s">
        <v>16069</v>
      </c>
      <c r="B993" s="93">
        <v>44890</v>
      </c>
      <c r="C993" t="s">
        <v>82</v>
      </c>
      <c r="D993">
        <v>5.4054054054054053</v>
      </c>
    </row>
    <row r="994" spans="1:4">
      <c r="A994" t="s">
        <v>16070</v>
      </c>
      <c r="B994" s="93">
        <v>44890</v>
      </c>
      <c r="C994" t="s">
        <v>81</v>
      </c>
      <c r="D994">
        <v>4.5599999999999996</v>
      </c>
    </row>
    <row r="995" spans="1:4">
      <c r="A995" t="s">
        <v>16071</v>
      </c>
      <c r="B995" s="93">
        <v>44890</v>
      </c>
      <c r="C995" t="s">
        <v>52</v>
      </c>
      <c r="D995">
        <v>1</v>
      </c>
    </row>
    <row r="996" spans="1:4">
      <c r="A996" t="s">
        <v>16072</v>
      </c>
      <c r="B996" s="93">
        <v>44890</v>
      </c>
      <c r="C996" t="s">
        <v>80</v>
      </c>
      <c r="D996">
        <v>6458.3783783783783</v>
      </c>
    </row>
    <row r="997" spans="1:4">
      <c r="A997" t="s">
        <v>16073</v>
      </c>
      <c r="B997" s="93">
        <v>44890</v>
      </c>
      <c r="C997" t="s">
        <v>67</v>
      </c>
      <c r="D997">
        <v>6477.8378378378384</v>
      </c>
    </row>
    <row r="998" spans="1:4">
      <c r="A998" t="s">
        <v>16074</v>
      </c>
      <c r="B998" s="93">
        <v>44889</v>
      </c>
      <c r="C998" t="s">
        <v>9293</v>
      </c>
      <c r="D998">
        <v>5.3691563675443312</v>
      </c>
    </row>
    <row r="999" spans="1:4">
      <c r="A999" t="s">
        <v>16075</v>
      </c>
      <c r="B999" s="93">
        <v>44889</v>
      </c>
      <c r="C999" t="s">
        <v>82</v>
      </c>
      <c r="D999">
        <v>5.3723804406233224</v>
      </c>
    </row>
    <row r="1000" spans="1:4">
      <c r="A1000" t="s">
        <v>16076</v>
      </c>
      <c r="B1000" s="93">
        <v>44889</v>
      </c>
      <c r="C1000" t="s">
        <v>80</v>
      </c>
      <c r="D1000">
        <v>6444.7071466953248</v>
      </c>
    </row>
    <row r="1001" spans="1:4">
      <c r="A1001" t="s">
        <v>16077</v>
      </c>
      <c r="B1001" s="93">
        <v>44889</v>
      </c>
      <c r="C1001" t="s">
        <v>81</v>
      </c>
      <c r="D1001">
        <v>4.5593766792047292</v>
      </c>
    </row>
    <row r="1002" spans="1:4">
      <c r="A1002" t="s">
        <v>16078</v>
      </c>
      <c r="B1002" s="93">
        <v>44889</v>
      </c>
      <c r="C1002" t="s">
        <v>67</v>
      </c>
      <c r="D1002">
        <v>6464.0515851692644</v>
      </c>
    </row>
    <row r="1003" spans="1:4">
      <c r="A1003" t="s">
        <v>16079</v>
      </c>
      <c r="B1003" s="93">
        <v>44889</v>
      </c>
      <c r="C1003" t="s">
        <v>52</v>
      </c>
      <c r="D1003">
        <v>1</v>
      </c>
    </row>
    <row r="1004" spans="1:4">
      <c r="A1004" t="s">
        <v>16080</v>
      </c>
      <c r="B1004" s="93">
        <v>44888</v>
      </c>
      <c r="C1004" t="s">
        <v>9293</v>
      </c>
      <c r="D1004">
        <v>5.3743948359332974</v>
      </c>
    </row>
    <row r="1005" spans="1:4">
      <c r="A1005" t="s">
        <v>16081</v>
      </c>
      <c r="B1005" s="93">
        <v>44888</v>
      </c>
      <c r="C1005" t="s">
        <v>52</v>
      </c>
      <c r="D1005">
        <v>1</v>
      </c>
    </row>
    <row r="1006" spans="1:4">
      <c r="A1006" t="s">
        <v>16082</v>
      </c>
      <c r="B1006" s="93">
        <v>44888</v>
      </c>
      <c r="C1006" t="s">
        <v>67</v>
      </c>
      <c r="D1006">
        <v>6367.3480365788064</v>
      </c>
    </row>
    <row r="1007" spans="1:4">
      <c r="A1007" t="s">
        <v>16083</v>
      </c>
      <c r="B1007" s="93">
        <v>44888</v>
      </c>
      <c r="C1007" t="s">
        <v>81</v>
      </c>
      <c r="D1007">
        <v>4.6304464766003228</v>
      </c>
    </row>
    <row r="1008" spans="1:4">
      <c r="A1008" t="s">
        <v>16084</v>
      </c>
      <c r="B1008" s="93">
        <v>44888</v>
      </c>
      <c r="C1008" t="s">
        <v>82</v>
      </c>
      <c r="D1008">
        <v>5.3781603012372239</v>
      </c>
    </row>
    <row r="1009" spans="1:4">
      <c r="A1009" t="s">
        <v>16085</v>
      </c>
      <c r="B1009" s="93">
        <v>44888</v>
      </c>
      <c r="C1009" t="s">
        <v>80</v>
      </c>
      <c r="D1009">
        <v>6385.2608929532007</v>
      </c>
    </row>
    <row r="1010" spans="1:4">
      <c r="A1010" t="s">
        <v>16086</v>
      </c>
      <c r="B1010" s="93">
        <v>44887</v>
      </c>
      <c r="C1010" t="s">
        <v>82</v>
      </c>
      <c r="D1010">
        <v>5.3873922413793096</v>
      </c>
    </row>
    <row r="1011" spans="1:4">
      <c r="A1011" t="s">
        <v>16087</v>
      </c>
      <c r="B1011" s="93">
        <v>44887</v>
      </c>
      <c r="C1011" t="s">
        <v>52</v>
      </c>
      <c r="D1011">
        <v>1</v>
      </c>
    </row>
    <row r="1012" spans="1:4">
      <c r="A1012" t="s">
        <v>16088</v>
      </c>
      <c r="B1012" s="93">
        <v>44887</v>
      </c>
      <c r="C1012" t="s">
        <v>67</v>
      </c>
      <c r="D1012">
        <v>6130.1185344827591</v>
      </c>
    </row>
    <row r="1013" spans="1:4">
      <c r="A1013" t="s">
        <v>16089</v>
      </c>
      <c r="B1013" s="93">
        <v>44887</v>
      </c>
      <c r="C1013" t="s">
        <v>80</v>
      </c>
      <c r="D1013">
        <v>6120.3663793103451</v>
      </c>
    </row>
    <row r="1014" spans="1:4">
      <c r="A1014" t="s">
        <v>16090</v>
      </c>
      <c r="B1014" s="93">
        <v>44887</v>
      </c>
      <c r="C1014" t="s">
        <v>81</v>
      </c>
      <c r="D1014">
        <v>4.5824353448275863</v>
      </c>
    </row>
    <row r="1015" spans="1:4">
      <c r="A1015" t="s">
        <v>16091</v>
      </c>
      <c r="B1015" s="93">
        <v>44887</v>
      </c>
      <c r="C1015" t="s">
        <v>9293</v>
      </c>
      <c r="D1015">
        <v>5.3798491379310347</v>
      </c>
    </row>
    <row r="1016" spans="1:4">
      <c r="A1016" t="s">
        <v>16092</v>
      </c>
      <c r="B1016" s="93">
        <v>44886</v>
      </c>
      <c r="C1016" t="s">
        <v>80</v>
      </c>
      <c r="D1016">
        <v>5908.5072231139648</v>
      </c>
    </row>
    <row r="1017" spans="1:4">
      <c r="A1017" t="s">
        <v>16093</v>
      </c>
      <c r="B1017" s="93">
        <v>44886</v>
      </c>
      <c r="C1017" t="s">
        <v>67</v>
      </c>
      <c r="D1017">
        <v>5917.5494917067954</v>
      </c>
    </row>
    <row r="1018" spans="1:4">
      <c r="A1018" t="s">
        <v>16094</v>
      </c>
      <c r="B1018" s="93">
        <v>44886</v>
      </c>
      <c r="C1018" t="s">
        <v>9293</v>
      </c>
      <c r="D1018">
        <v>5.3440342429106478</v>
      </c>
    </row>
    <row r="1019" spans="1:4">
      <c r="A1019" t="s">
        <v>16095</v>
      </c>
      <c r="B1019" s="93">
        <v>44886</v>
      </c>
      <c r="C1019" t="s">
        <v>52</v>
      </c>
      <c r="D1019">
        <v>1</v>
      </c>
    </row>
    <row r="1020" spans="1:4">
      <c r="A1020" t="s">
        <v>16096</v>
      </c>
      <c r="B1020" s="93">
        <v>44886</v>
      </c>
      <c r="C1020" t="s">
        <v>82</v>
      </c>
      <c r="D1020">
        <v>5.3499197431781704</v>
      </c>
    </row>
    <row r="1021" spans="1:4">
      <c r="A1021" t="s">
        <v>16097</v>
      </c>
      <c r="B1021" s="93">
        <v>44886</v>
      </c>
      <c r="C1021" t="s">
        <v>81</v>
      </c>
      <c r="D1021">
        <v>4.2552166934189408</v>
      </c>
    </row>
    <row r="1022" spans="1:4">
      <c r="A1022" t="s">
        <v>16098</v>
      </c>
      <c r="B1022" s="93">
        <v>44885</v>
      </c>
      <c r="C1022" t="s">
        <v>80</v>
      </c>
      <c r="D1022">
        <v>6163.680781758957</v>
      </c>
    </row>
    <row r="1023" spans="1:4">
      <c r="A1023" t="s">
        <v>16099</v>
      </c>
      <c r="B1023" s="93">
        <v>44885</v>
      </c>
      <c r="C1023" t="s">
        <v>82</v>
      </c>
      <c r="D1023">
        <v>5.4283387622149837</v>
      </c>
    </row>
    <row r="1024" spans="1:4">
      <c r="A1024" t="s">
        <v>16100</v>
      </c>
      <c r="B1024" s="93">
        <v>44885</v>
      </c>
      <c r="C1024" t="s">
        <v>81</v>
      </c>
      <c r="D1024">
        <v>4.375135722041259</v>
      </c>
    </row>
    <row r="1025" spans="1:4">
      <c r="A1025" t="s">
        <v>16101</v>
      </c>
      <c r="B1025" s="93">
        <v>44885</v>
      </c>
      <c r="C1025" t="s">
        <v>67</v>
      </c>
      <c r="D1025">
        <v>6191.4766558089032</v>
      </c>
    </row>
    <row r="1026" spans="1:4">
      <c r="A1026" t="s">
        <v>16102</v>
      </c>
      <c r="B1026" s="93">
        <v>44885</v>
      </c>
      <c r="C1026" t="s">
        <v>9293</v>
      </c>
      <c r="D1026">
        <v>5.4180238870792614</v>
      </c>
    </row>
    <row r="1027" spans="1:4">
      <c r="A1027" t="s">
        <v>16103</v>
      </c>
      <c r="B1027" s="93">
        <v>44885</v>
      </c>
      <c r="C1027" t="s">
        <v>52</v>
      </c>
      <c r="D1027">
        <v>1</v>
      </c>
    </row>
    <row r="1028" spans="1:4">
      <c r="A1028" t="s">
        <v>16104</v>
      </c>
      <c r="B1028" s="93">
        <v>44884</v>
      </c>
      <c r="C1028" t="s">
        <v>81</v>
      </c>
      <c r="D1028">
        <v>4.731891891891892</v>
      </c>
    </row>
    <row r="1029" spans="1:4">
      <c r="A1029" t="s">
        <v>16105</v>
      </c>
      <c r="B1029" s="93">
        <v>44884</v>
      </c>
      <c r="C1029" t="s">
        <v>82</v>
      </c>
      <c r="D1029">
        <v>5.4048648648648649</v>
      </c>
    </row>
    <row r="1030" spans="1:4">
      <c r="A1030" t="s">
        <v>16106</v>
      </c>
      <c r="B1030" s="93">
        <v>44884</v>
      </c>
      <c r="C1030" t="s">
        <v>52</v>
      </c>
      <c r="D1030">
        <v>1</v>
      </c>
    </row>
    <row r="1031" spans="1:4">
      <c r="A1031" t="s">
        <v>16107</v>
      </c>
      <c r="B1031" s="93">
        <v>44884</v>
      </c>
      <c r="C1031" t="s">
        <v>67</v>
      </c>
      <c r="D1031">
        <v>6575.7837837837833</v>
      </c>
    </row>
    <row r="1032" spans="1:4">
      <c r="A1032" t="s">
        <v>16108</v>
      </c>
      <c r="B1032" s="93">
        <v>44884</v>
      </c>
      <c r="C1032" t="s">
        <v>9293</v>
      </c>
      <c r="D1032">
        <v>5.3999999999999986</v>
      </c>
    </row>
    <row r="1033" spans="1:4">
      <c r="A1033" t="s">
        <v>16109</v>
      </c>
      <c r="B1033" s="93">
        <v>44884</v>
      </c>
      <c r="C1033" t="s">
        <v>80</v>
      </c>
      <c r="D1033">
        <v>6594.8108108108108</v>
      </c>
    </row>
    <row r="1034" spans="1:4">
      <c r="A1034" t="s">
        <v>16110</v>
      </c>
      <c r="B1034" s="93">
        <v>44883</v>
      </c>
      <c r="C1034" t="s">
        <v>80</v>
      </c>
      <c r="D1034">
        <v>6551.0775862068976</v>
      </c>
    </row>
    <row r="1035" spans="1:4">
      <c r="A1035" t="s">
        <v>16111</v>
      </c>
      <c r="B1035" s="93">
        <v>44883</v>
      </c>
      <c r="C1035" t="s">
        <v>67</v>
      </c>
      <c r="D1035">
        <v>6524.6767241379312</v>
      </c>
    </row>
    <row r="1036" spans="1:4">
      <c r="A1036" t="s">
        <v>16112</v>
      </c>
      <c r="B1036" s="93">
        <v>44883</v>
      </c>
      <c r="C1036" t="s">
        <v>9293</v>
      </c>
      <c r="D1036">
        <v>5.3809267241379306</v>
      </c>
    </row>
    <row r="1037" spans="1:4">
      <c r="A1037" t="s">
        <v>16113</v>
      </c>
      <c r="B1037" s="93">
        <v>44883</v>
      </c>
      <c r="C1037" t="s">
        <v>81</v>
      </c>
      <c r="D1037">
        <v>4.7327586206896548</v>
      </c>
    </row>
    <row r="1038" spans="1:4">
      <c r="A1038" t="s">
        <v>16114</v>
      </c>
      <c r="B1038" s="93">
        <v>44883</v>
      </c>
      <c r="C1038" t="s">
        <v>52</v>
      </c>
      <c r="D1038">
        <v>1</v>
      </c>
    </row>
    <row r="1039" spans="1:4">
      <c r="A1039" t="s">
        <v>16115</v>
      </c>
      <c r="B1039" s="93">
        <v>44883</v>
      </c>
      <c r="C1039" t="s">
        <v>82</v>
      </c>
      <c r="D1039">
        <v>5.3879310344827589</v>
      </c>
    </row>
    <row r="1040" spans="1:4">
      <c r="A1040" t="s">
        <v>16116</v>
      </c>
      <c r="B1040" s="93">
        <v>44882</v>
      </c>
      <c r="C1040" t="s">
        <v>82</v>
      </c>
      <c r="D1040">
        <v>5.3839526117393648</v>
      </c>
    </row>
    <row r="1041" spans="1:4">
      <c r="A1041" t="s">
        <v>16117</v>
      </c>
      <c r="B1041" s="93">
        <v>44882</v>
      </c>
      <c r="C1041" t="s">
        <v>81</v>
      </c>
      <c r="D1041">
        <v>4.7022078621432417</v>
      </c>
    </row>
    <row r="1042" spans="1:4">
      <c r="A1042" t="s">
        <v>16118</v>
      </c>
      <c r="B1042" s="93">
        <v>44882</v>
      </c>
      <c r="C1042" t="s">
        <v>67</v>
      </c>
      <c r="D1042">
        <v>6459.0737749057625</v>
      </c>
    </row>
    <row r="1043" spans="1:4">
      <c r="A1043" t="s">
        <v>16119</v>
      </c>
      <c r="B1043" s="93">
        <v>44882</v>
      </c>
      <c r="C1043" t="s">
        <v>9293</v>
      </c>
      <c r="D1043">
        <v>5.3796445880452346</v>
      </c>
    </row>
    <row r="1044" spans="1:4">
      <c r="A1044" t="s">
        <v>16120</v>
      </c>
      <c r="B1044" s="93">
        <v>44882</v>
      </c>
      <c r="C1044" t="s">
        <v>52</v>
      </c>
      <c r="D1044">
        <v>1</v>
      </c>
    </row>
    <row r="1045" spans="1:4">
      <c r="A1045" t="s">
        <v>16121</v>
      </c>
      <c r="B1045" s="93">
        <v>44882</v>
      </c>
      <c r="C1045" t="s">
        <v>80</v>
      </c>
      <c r="D1045">
        <v>6480.7754442649439</v>
      </c>
    </row>
    <row r="1046" spans="1:4">
      <c r="A1046" t="s">
        <v>16122</v>
      </c>
      <c r="B1046" s="93">
        <v>44881</v>
      </c>
      <c r="C1046" t="s">
        <v>82</v>
      </c>
      <c r="D1046">
        <v>5.352783725910065</v>
      </c>
    </row>
    <row r="1047" spans="1:4">
      <c r="A1047" t="s">
        <v>16123</v>
      </c>
      <c r="B1047" s="93">
        <v>44881</v>
      </c>
      <c r="C1047" t="s">
        <v>9293</v>
      </c>
      <c r="D1047">
        <v>5.3468950749464677</v>
      </c>
    </row>
    <row r="1048" spans="1:4">
      <c r="A1048" t="s">
        <v>16124</v>
      </c>
      <c r="B1048" s="93">
        <v>44881</v>
      </c>
      <c r="C1048" t="s">
        <v>52</v>
      </c>
      <c r="D1048">
        <v>1</v>
      </c>
    </row>
    <row r="1049" spans="1:4">
      <c r="A1049" t="s">
        <v>16125</v>
      </c>
      <c r="B1049" s="93">
        <v>44881</v>
      </c>
      <c r="C1049" t="s">
        <v>81</v>
      </c>
      <c r="D1049">
        <v>4.8051391862955031</v>
      </c>
    </row>
    <row r="1050" spans="1:4">
      <c r="A1050" t="s">
        <v>16126</v>
      </c>
      <c r="B1050" s="93">
        <v>44881</v>
      </c>
      <c r="C1050" t="s">
        <v>67</v>
      </c>
      <c r="D1050">
        <v>6505.5674518201286</v>
      </c>
    </row>
    <row r="1051" spans="1:4">
      <c r="A1051" t="s">
        <v>16127</v>
      </c>
      <c r="B1051" s="93">
        <v>44881</v>
      </c>
      <c r="C1051" t="s">
        <v>80</v>
      </c>
      <c r="D1051">
        <v>6490.4710920770895</v>
      </c>
    </row>
    <row r="1052" spans="1:4">
      <c r="A1052" t="s">
        <v>16128</v>
      </c>
      <c r="B1052" s="93">
        <v>44880</v>
      </c>
      <c r="C1052" t="s">
        <v>52</v>
      </c>
      <c r="D1052">
        <v>1</v>
      </c>
    </row>
    <row r="1053" spans="1:4">
      <c r="A1053" t="s">
        <v>16129</v>
      </c>
      <c r="B1053" s="93">
        <v>44880</v>
      </c>
      <c r="C1053" t="s">
        <v>81</v>
      </c>
      <c r="D1053">
        <v>4.9656810982048576</v>
      </c>
    </row>
    <row r="1054" spans="1:4">
      <c r="A1054" t="s">
        <v>16130</v>
      </c>
      <c r="B1054" s="93">
        <v>44880</v>
      </c>
      <c r="C1054" t="s">
        <v>80</v>
      </c>
      <c r="D1054">
        <v>6595.6705385427667</v>
      </c>
    </row>
    <row r="1055" spans="1:4">
      <c r="A1055" t="s">
        <v>16131</v>
      </c>
      <c r="B1055" s="93">
        <v>44880</v>
      </c>
      <c r="C1055" t="s">
        <v>9293</v>
      </c>
      <c r="D1055">
        <v>5.2734952481520594</v>
      </c>
    </row>
    <row r="1056" spans="1:4">
      <c r="A1056" t="s">
        <v>16132</v>
      </c>
      <c r="B1056" s="93">
        <v>44880</v>
      </c>
      <c r="C1056" t="s">
        <v>67</v>
      </c>
      <c r="D1056">
        <v>6610.3484688489962</v>
      </c>
    </row>
    <row r="1057" spans="1:4">
      <c r="A1057" t="s">
        <v>16133</v>
      </c>
      <c r="B1057" s="93">
        <v>44880</v>
      </c>
      <c r="C1057" t="s">
        <v>82</v>
      </c>
      <c r="D1057">
        <v>5.2798310454065467</v>
      </c>
    </row>
    <row r="1058" spans="1:4">
      <c r="A1058" t="s">
        <v>16134</v>
      </c>
      <c r="B1058" s="93">
        <v>44879</v>
      </c>
      <c r="C1058" t="s">
        <v>82</v>
      </c>
      <c r="D1058">
        <v>5.3022269353128317</v>
      </c>
    </row>
    <row r="1059" spans="1:4">
      <c r="A1059" t="s">
        <v>16135</v>
      </c>
      <c r="B1059" s="93">
        <v>44879</v>
      </c>
      <c r="C1059" t="s">
        <v>67</v>
      </c>
      <c r="D1059">
        <v>6582.1314952279963</v>
      </c>
    </row>
    <row r="1060" spans="1:4">
      <c r="A1060" t="s">
        <v>16136</v>
      </c>
      <c r="B1060" s="93">
        <v>44879</v>
      </c>
      <c r="C1060" t="s">
        <v>80</v>
      </c>
      <c r="D1060">
        <v>6591.5164369035001</v>
      </c>
    </row>
    <row r="1061" spans="1:4">
      <c r="A1061" t="s">
        <v>16137</v>
      </c>
      <c r="B1061" s="93">
        <v>44879</v>
      </c>
      <c r="C1061" t="s">
        <v>81</v>
      </c>
      <c r="D1061">
        <v>4.8610816542948037</v>
      </c>
    </row>
    <row r="1062" spans="1:4">
      <c r="A1062" t="s">
        <v>16138</v>
      </c>
      <c r="B1062" s="93">
        <v>44879</v>
      </c>
      <c r="C1062" t="s">
        <v>52</v>
      </c>
      <c r="D1062">
        <v>1</v>
      </c>
    </row>
    <row r="1063" spans="1:4">
      <c r="A1063" t="s">
        <v>16139</v>
      </c>
      <c r="B1063" s="93">
        <v>44879</v>
      </c>
      <c r="C1063" t="s">
        <v>9293</v>
      </c>
      <c r="D1063">
        <v>5.2937433722163307</v>
      </c>
    </row>
    <row r="1064" spans="1:4">
      <c r="A1064" t="s">
        <v>16140</v>
      </c>
      <c r="B1064" s="93">
        <v>44878</v>
      </c>
      <c r="C1064" t="s">
        <v>82</v>
      </c>
      <c r="D1064">
        <v>5.2328623757195194</v>
      </c>
    </row>
    <row r="1065" spans="1:4">
      <c r="A1065" t="s">
        <v>16141</v>
      </c>
      <c r="B1065" s="93">
        <v>44878</v>
      </c>
      <c r="C1065" t="s">
        <v>80</v>
      </c>
      <c r="D1065">
        <v>6362.9513343799063</v>
      </c>
    </row>
    <row r="1066" spans="1:4">
      <c r="A1066" t="s">
        <v>16142</v>
      </c>
      <c r="B1066" s="93">
        <v>44878</v>
      </c>
      <c r="C1066" t="s">
        <v>67</v>
      </c>
      <c r="D1066">
        <v>6383.3071690214538</v>
      </c>
    </row>
    <row r="1067" spans="1:4">
      <c r="A1067" t="s">
        <v>16143</v>
      </c>
      <c r="B1067" s="93">
        <v>44878</v>
      </c>
      <c r="C1067" t="s">
        <v>9293</v>
      </c>
      <c r="D1067">
        <v>5.2244897959183669</v>
      </c>
    </row>
    <row r="1068" spans="1:4">
      <c r="A1068" t="s">
        <v>16144</v>
      </c>
      <c r="B1068" s="93">
        <v>44878</v>
      </c>
      <c r="C1068" t="s">
        <v>52</v>
      </c>
      <c r="D1068">
        <v>1</v>
      </c>
    </row>
    <row r="1069" spans="1:4">
      <c r="A1069" t="s">
        <v>16145</v>
      </c>
      <c r="B1069" s="93">
        <v>44878</v>
      </c>
      <c r="C1069" t="s">
        <v>81</v>
      </c>
      <c r="D1069">
        <v>4.6478283621140761</v>
      </c>
    </row>
    <row r="1070" spans="1:4">
      <c r="A1070" t="s">
        <v>16146</v>
      </c>
      <c r="B1070" s="93">
        <v>44877</v>
      </c>
      <c r="C1070" t="s">
        <v>82</v>
      </c>
      <c r="D1070">
        <v>5.2742616033755274</v>
      </c>
    </row>
    <row r="1071" spans="1:4">
      <c r="A1071" t="s">
        <v>16147</v>
      </c>
      <c r="B1071" s="93">
        <v>44877</v>
      </c>
      <c r="C1071" t="s">
        <v>80</v>
      </c>
      <c r="D1071">
        <v>6621.5189873417721</v>
      </c>
    </row>
    <row r="1072" spans="1:4">
      <c r="A1072" t="s">
        <v>16148</v>
      </c>
      <c r="B1072" s="93">
        <v>44877</v>
      </c>
      <c r="C1072" t="s">
        <v>67</v>
      </c>
      <c r="D1072">
        <v>6618.9345991561186</v>
      </c>
    </row>
    <row r="1073" spans="1:4">
      <c r="A1073" t="s">
        <v>16149</v>
      </c>
      <c r="B1073" s="93">
        <v>44877</v>
      </c>
      <c r="C1073" t="s">
        <v>81</v>
      </c>
      <c r="D1073">
        <v>4.9472573839662441</v>
      </c>
    </row>
    <row r="1074" spans="1:4">
      <c r="A1074" t="s">
        <v>16150</v>
      </c>
      <c r="B1074" s="93">
        <v>44877</v>
      </c>
      <c r="C1074" t="s">
        <v>52</v>
      </c>
      <c r="D1074">
        <v>1</v>
      </c>
    </row>
    <row r="1075" spans="1:4">
      <c r="A1075" t="s">
        <v>16151</v>
      </c>
      <c r="B1075" s="93">
        <v>44877</v>
      </c>
      <c r="C1075" t="s">
        <v>9293</v>
      </c>
      <c r="D1075">
        <v>5.2658227848101262</v>
      </c>
    </row>
    <row r="1076" spans="1:4">
      <c r="A1076" t="s">
        <v>16152</v>
      </c>
      <c r="B1076" s="93">
        <v>44876</v>
      </c>
      <c r="C1076" t="s">
        <v>52</v>
      </c>
      <c r="D1076">
        <v>1</v>
      </c>
    </row>
    <row r="1077" spans="1:4">
      <c r="A1077" t="s">
        <v>16153</v>
      </c>
      <c r="B1077" s="93">
        <v>44876</v>
      </c>
      <c r="C1077" t="s">
        <v>80</v>
      </c>
      <c r="D1077">
        <v>6832.6063829787236</v>
      </c>
    </row>
    <row r="1078" spans="1:4">
      <c r="A1078" t="s">
        <v>16154</v>
      </c>
      <c r="B1078" s="93">
        <v>44876</v>
      </c>
      <c r="C1078" t="s">
        <v>82</v>
      </c>
      <c r="D1078">
        <v>5.3191489361702127</v>
      </c>
    </row>
    <row r="1079" spans="1:4">
      <c r="A1079" t="s">
        <v>16155</v>
      </c>
      <c r="B1079" s="93">
        <v>44876</v>
      </c>
      <c r="C1079" t="s">
        <v>81</v>
      </c>
      <c r="D1079">
        <v>5.6489361702127674</v>
      </c>
    </row>
    <row r="1080" spans="1:4">
      <c r="A1080" t="s">
        <v>16156</v>
      </c>
      <c r="B1080" s="93">
        <v>44876</v>
      </c>
      <c r="C1080" t="s">
        <v>67</v>
      </c>
      <c r="D1080">
        <v>6836.3297872340427</v>
      </c>
    </row>
    <row r="1081" spans="1:4">
      <c r="A1081" t="s">
        <v>16157</v>
      </c>
      <c r="B1081" s="93">
        <v>44876</v>
      </c>
      <c r="C1081" t="s">
        <v>9293</v>
      </c>
      <c r="D1081">
        <v>5.3026595744680849</v>
      </c>
    </row>
    <row r="1082" spans="1:4">
      <c r="A1082" t="s">
        <v>16158</v>
      </c>
      <c r="B1082" s="93">
        <v>44875</v>
      </c>
      <c r="C1082" t="s">
        <v>67</v>
      </c>
      <c r="D1082">
        <v>6967.7956989247295</v>
      </c>
    </row>
    <row r="1083" spans="1:4">
      <c r="A1083" t="s">
        <v>16159</v>
      </c>
      <c r="B1083" s="93">
        <v>44875</v>
      </c>
      <c r="C1083" t="s">
        <v>52</v>
      </c>
      <c r="D1083">
        <v>0.99999999999999989</v>
      </c>
    </row>
    <row r="1084" spans="1:4">
      <c r="A1084" t="s">
        <v>16160</v>
      </c>
      <c r="B1084" s="93">
        <v>44875</v>
      </c>
      <c r="C1084" t="s">
        <v>81</v>
      </c>
      <c r="D1084">
        <v>6.032258064516129</v>
      </c>
    </row>
    <row r="1085" spans="1:4">
      <c r="A1085" t="s">
        <v>16161</v>
      </c>
      <c r="B1085" s="93">
        <v>44875</v>
      </c>
      <c r="C1085" t="s">
        <v>82</v>
      </c>
      <c r="D1085">
        <v>5.376344086021505</v>
      </c>
    </row>
    <row r="1086" spans="1:4">
      <c r="A1086" t="s">
        <v>16162</v>
      </c>
      <c r="B1086" s="93">
        <v>44875</v>
      </c>
      <c r="C1086" t="s">
        <v>9293</v>
      </c>
      <c r="D1086">
        <v>5.362903225806452</v>
      </c>
    </row>
    <row r="1087" spans="1:4">
      <c r="A1087" t="s">
        <v>16163</v>
      </c>
      <c r="B1087" s="93">
        <v>44875</v>
      </c>
      <c r="C1087" t="s">
        <v>80</v>
      </c>
      <c r="D1087">
        <v>6974.4623655913974</v>
      </c>
    </row>
    <row r="1088" spans="1:4">
      <c r="A1088" t="s">
        <v>16164</v>
      </c>
      <c r="B1088" s="93">
        <v>44874</v>
      </c>
      <c r="C1088" t="s">
        <v>80</v>
      </c>
      <c r="D1088">
        <v>5876.8617021276586</v>
      </c>
    </row>
    <row r="1089" spans="1:4">
      <c r="A1089" t="s">
        <v>16165</v>
      </c>
      <c r="B1089" s="93">
        <v>44874</v>
      </c>
      <c r="C1089" t="s">
        <v>81</v>
      </c>
      <c r="D1089">
        <v>4.3042553191489361</v>
      </c>
    </row>
    <row r="1090" spans="1:4">
      <c r="A1090" t="s">
        <v>16166</v>
      </c>
      <c r="B1090" s="93">
        <v>44874</v>
      </c>
      <c r="C1090" t="s">
        <v>52</v>
      </c>
      <c r="D1090">
        <v>1</v>
      </c>
    </row>
    <row r="1091" spans="1:4">
      <c r="A1091" t="s">
        <v>16167</v>
      </c>
      <c r="B1091" s="93">
        <v>44874</v>
      </c>
      <c r="C1091" t="s">
        <v>67</v>
      </c>
      <c r="D1091">
        <v>5873.244680851064</v>
      </c>
    </row>
    <row r="1092" spans="1:4">
      <c r="A1092" t="s">
        <v>16168</v>
      </c>
      <c r="B1092" s="93">
        <v>44874</v>
      </c>
      <c r="C1092" t="s">
        <v>82</v>
      </c>
      <c r="D1092">
        <v>5.3186170212765953</v>
      </c>
    </row>
    <row r="1093" spans="1:4">
      <c r="A1093" t="s">
        <v>16169</v>
      </c>
      <c r="B1093" s="93">
        <v>44874</v>
      </c>
      <c r="C1093" t="s">
        <v>9293</v>
      </c>
      <c r="D1093">
        <v>5.287234042553191</v>
      </c>
    </row>
    <row r="1094" spans="1:4">
      <c r="A1094" t="s">
        <v>16170</v>
      </c>
      <c r="B1094" s="93">
        <v>44873</v>
      </c>
      <c r="C1094" t="s">
        <v>82</v>
      </c>
      <c r="D1094">
        <v>5.221409921671019</v>
      </c>
    </row>
    <row r="1095" spans="1:4">
      <c r="A1095" t="s">
        <v>16171</v>
      </c>
      <c r="B1095" s="93">
        <v>44873</v>
      </c>
      <c r="C1095" t="s">
        <v>80</v>
      </c>
      <c r="D1095">
        <v>6994.9869451697132</v>
      </c>
    </row>
    <row r="1096" spans="1:4">
      <c r="A1096" t="s">
        <v>16172</v>
      </c>
      <c r="B1096" s="93">
        <v>44873</v>
      </c>
      <c r="C1096" t="s">
        <v>9293</v>
      </c>
      <c r="D1096">
        <v>5.1963446475195827</v>
      </c>
    </row>
    <row r="1097" spans="1:4">
      <c r="A1097" t="s">
        <v>16173</v>
      </c>
      <c r="B1097" s="93">
        <v>44873</v>
      </c>
      <c r="C1097" t="s">
        <v>52</v>
      </c>
      <c r="D1097">
        <v>1</v>
      </c>
    </row>
    <row r="1098" spans="1:4">
      <c r="A1098" t="s">
        <v>16174</v>
      </c>
      <c r="B1098" s="93">
        <v>44873</v>
      </c>
      <c r="C1098" t="s">
        <v>81</v>
      </c>
      <c r="D1098">
        <v>5.4516971279373374</v>
      </c>
    </row>
    <row r="1099" spans="1:4">
      <c r="A1099" t="s">
        <v>16175</v>
      </c>
      <c r="B1099" s="93">
        <v>44873</v>
      </c>
      <c r="C1099" t="s">
        <v>67</v>
      </c>
      <c r="D1099">
        <v>6967.2062663185388</v>
      </c>
    </row>
    <row r="1100" spans="1:4">
      <c r="A1100" t="s">
        <v>16176</v>
      </c>
      <c r="B1100" s="93">
        <v>44872</v>
      </c>
      <c r="C1100" t="s">
        <v>9293</v>
      </c>
      <c r="D1100">
        <v>5.1813471502590671</v>
      </c>
    </row>
    <row r="1101" spans="1:4">
      <c r="A1101" t="s">
        <v>16177</v>
      </c>
      <c r="B1101" s="93">
        <v>44872</v>
      </c>
      <c r="C1101" t="s">
        <v>80</v>
      </c>
      <c r="D1101">
        <v>8145.4404145077706</v>
      </c>
    </row>
    <row r="1102" spans="1:4">
      <c r="A1102" t="s">
        <v>16178</v>
      </c>
      <c r="B1102" s="93">
        <v>44872</v>
      </c>
      <c r="C1102" t="s">
        <v>52</v>
      </c>
      <c r="D1102">
        <v>1</v>
      </c>
    </row>
    <row r="1103" spans="1:4">
      <c r="A1103" t="s">
        <v>16179</v>
      </c>
      <c r="B1103" s="93">
        <v>44872</v>
      </c>
      <c r="C1103" t="s">
        <v>81</v>
      </c>
      <c r="D1103">
        <v>6.5129533678756468</v>
      </c>
    </row>
    <row r="1104" spans="1:4">
      <c r="A1104" t="s">
        <v>16180</v>
      </c>
      <c r="B1104" s="93">
        <v>44872</v>
      </c>
      <c r="C1104" t="s">
        <v>67</v>
      </c>
      <c r="D1104">
        <v>8126.6839378238337</v>
      </c>
    </row>
    <row r="1105" spans="1:4">
      <c r="A1105" t="s">
        <v>16181</v>
      </c>
      <c r="B1105" s="93">
        <v>44872</v>
      </c>
      <c r="C1105" t="s">
        <v>82</v>
      </c>
      <c r="D1105">
        <v>5.1813471502590671</v>
      </c>
    </row>
    <row r="1106" spans="1:4">
      <c r="A1106" t="s">
        <v>16182</v>
      </c>
      <c r="B1106" s="93">
        <v>44871</v>
      </c>
      <c r="C1106" t="s">
        <v>80</v>
      </c>
      <c r="D1106">
        <v>8005.9183673469388</v>
      </c>
    </row>
    <row r="1107" spans="1:4">
      <c r="A1107" t="s">
        <v>16183</v>
      </c>
      <c r="B1107" s="93">
        <v>44871</v>
      </c>
      <c r="C1107" t="s">
        <v>52</v>
      </c>
      <c r="D1107">
        <v>1</v>
      </c>
    </row>
    <row r="1108" spans="1:4">
      <c r="A1108" t="s">
        <v>16184</v>
      </c>
      <c r="B1108" s="93">
        <v>44871</v>
      </c>
      <c r="C1108" t="s">
        <v>67</v>
      </c>
      <c r="D1108">
        <v>8003.8265306122448</v>
      </c>
    </row>
    <row r="1109" spans="1:4">
      <c r="A1109" t="s">
        <v>16185</v>
      </c>
      <c r="B1109" s="93">
        <v>44871</v>
      </c>
      <c r="C1109" t="s">
        <v>82</v>
      </c>
      <c r="D1109">
        <v>5.1000000000000014</v>
      </c>
    </row>
    <row r="1110" spans="1:4">
      <c r="A1110" t="s">
        <v>16186</v>
      </c>
      <c r="B1110" s="93">
        <v>44871</v>
      </c>
      <c r="C1110" t="s">
        <v>81</v>
      </c>
      <c r="D1110">
        <v>5.7908163265306118</v>
      </c>
    </row>
    <row r="1111" spans="1:4">
      <c r="A1111" t="s">
        <v>16187</v>
      </c>
      <c r="B1111" s="93">
        <v>44871</v>
      </c>
      <c r="C1111" t="s">
        <v>9293</v>
      </c>
      <c r="D1111">
        <v>5.097448979591837</v>
      </c>
    </row>
    <row r="1112" spans="1:4">
      <c r="A1112" t="s">
        <v>16188</v>
      </c>
      <c r="B1112" s="93">
        <v>44870</v>
      </c>
      <c r="C1112" t="s">
        <v>80</v>
      </c>
      <c r="D1112">
        <v>8274.5297407219114</v>
      </c>
    </row>
    <row r="1113" spans="1:4">
      <c r="A1113" t="s">
        <v>16189</v>
      </c>
      <c r="B1113" s="93">
        <v>44870</v>
      </c>
      <c r="C1113" t="s">
        <v>52</v>
      </c>
      <c r="D1113">
        <v>1</v>
      </c>
    </row>
    <row r="1114" spans="1:4">
      <c r="A1114" t="s">
        <v>16190</v>
      </c>
      <c r="B1114" s="93">
        <v>44870</v>
      </c>
      <c r="C1114" t="s">
        <v>81</v>
      </c>
      <c r="D1114">
        <v>6.0244026436197258</v>
      </c>
    </row>
    <row r="1115" spans="1:4">
      <c r="A1115" t="s">
        <v>16191</v>
      </c>
      <c r="B1115" s="93">
        <v>44870</v>
      </c>
      <c r="C1115" t="s">
        <v>9293</v>
      </c>
      <c r="D1115">
        <v>5.0838840874428062</v>
      </c>
    </row>
    <row r="1116" spans="1:4">
      <c r="A1116" t="s">
        <v>16192</v>
      </c>
      <c r="B1116" s="93">
        <v>44870</v>
      </c>
      <c r="C1116" t="s">
        <v>67</v>
      </c>
      <c r="D1116">
        <v>8273.6146415861713</v>
      </c>
    </row>
    <row r="1117" spans="1:4">
      <c r="A1117" t="s">
        <v>16193</v>
      </c>
      <c r="B1117" s="93">
        <v>44870</v>
      </c>
      <c r="C1117" t="s">
        <v>82</v>
      </c>
      <c r="D1117">
        <v>5.0889679715302476</v>
      </c>
    </row>
    <row r="1118" spans="1:4">
      <c r="A1118" t="s">
        <v>16194</v>
      </c>
      <c r="B1118" s="93">
        <v>44869</v>
      </c>
      <c r="C1118" t="s">
        <v>52</v>
      </c>
      <c r="D1118">
        <v>1</v>
      </c>
    </row>
    <row r="1119" spans="1:4">
      <c r="A1119" t="s">
        <v>16195</v>
      </c>
      <c r="B1119" s="93">
        <v>44869</v>
      </c>
      <c r="C1119" t="s">
        <v>9293</v>
      </c>
      <c r="D1119">
        <v>5.0838840874428062</v>
      </c>
    </row>
    <row r="1120" spans="1:4">
      <c r="A1120" t="s">
        <v>16196</v>
      </c>
      <c r="B1120" s="93">
        <v>44869</v>
      </c>
      <c r="C1120" t="s">
        <v>81</v>
      </c>
      <c r="D1120">
        <v>5.9430604982206408</v>
      </c>
    </row>
    <row r="1121" spans="1:4">
      <c r="A1121" t="s">
        <v>16197</v>
      </c>
      <c r="B1121" s="93">
        <v>44869</v>
      </c>
      <c r="C1121" t="s">
        <v>82</v>
      </c>
      <c r="D1121">
        <v>5.0838840874428062</v>
      </c>
    </row>
    <row r="1122" spans="1:4">
      <c r="A1122" t="s">
        <v>16198</v>
      </c>
      <c r="B1122" s="93">
        <v>44869</v>
      </c>
      <c r="C1122" t="s">
        <v>80</v>
      </c>
      <c r="D1122">
        <v>8379.7661413319765</v>
      </c>
    </row>
    <row r="1123" spans="1:4">
      <c r="A1123" t="s">
        <v>16199</v>
      </c>
      <c r="B1123" s="93">
        <v>44869</v>
      </c>
      <c r="C1123" t="s">
        <v>67</v>
      </c>
      <c r="D1123">
        <v>8363.2943568886622</v>
      </c>
    </row>
    <row r="1124" spans="1:4">
      <c r="A1124" t="s">
        <v>16200</v>
      </c>
      <c r="B1124" s="93">
        <v>44868</v>
      </c>
      <c r="C1124" t="s">
        <v>9293</v>
      </c>
      <c r="D1124">
        <v>5.1562661165549262</v>
      </c>
    </row>
    <row r="1125" spans="1:4">
      <c r="A1125" t="s">
        <v>16201</v>
      </c>
      <c r="B1125" s="93">
        <v>44868</v>
      </c>
      <c r="C1125" t="s">
        <v>80</v>
      </c>
      <c r="D1125">
        <v>7899.5358432181547</v>
      </c>
    </row>
    <row r="1126" spans="1:4">
      <c r="A1126" t="s">
        <v>16202</v>
      </c>
      <c r="B1126" s="93">
        <v>44868</v>
      </c>
      <c r="C1126" t="s">
        <v>67</v>
      </c>
      <c r="D1126">
        <v>7895.1521402784947</v>
      </c>
    </row>
    <row r="1127" spans="1:4">
      <c r="A1127" t="s">
        <v>16203</v>
      </c>
      <c r="B1127" s="93">
        <v>44868</v>
      </c>
      <c r="C1127" t="s">
        <v>52</v>
      </c>
      <c r="D1127">
        <v>1</v>
      </c>
    </row>
    <row r="1128" spans="1:4">
      <c r="A1128" t="s">
        <v>16204</v>
      </c>
      <c r="B1128" s="93">
        <v>44868</v>
      </c>
      <c r="C1128" t="s">
        <v>82</v>
      </c>
      <c r="D1128">
        <v>5.1572975760701398</v>
      </c>
    </row>
    <row r="1129" spans="1:4">
      <c r="A1129" t="s">
        <v>16205</v>
      </c>
      <c r="B1129" s="93">
        <v>44868</v>
      </c>
      <c r="C1129" t="s">
        <v>81</v>
      </c>
      <c r="D1129">
        <v>4.9051057246003094</v>
      </c>
    </row>
    <row r="1130" spans="1:4">
      <c r="A1130" t="s">
        <v>16206</v>
      </c>
      <c r="B1130" s="93">
        <v>44867</v>
      </c>
      <c r="C1130" t="s">
        <v>9293</v>
      </c>
      <c r="D1130">
        <v>5.1883757135443691</v>
      </c>
    </row>
    <row r="1131" spans="1:4">
      <c r="A1131" t="s">
        <v>16207</v>
      </c>
      <c r="B1131" s="93">
        <v>44867</v>
      </c>
      <c r="C1131" t="s">
        <v>52</v>
      </c>
      <c r="D1131">
        <v>0.99999999999999989</v>
      </c>
    </row>
    <row r="1132" spans="1:4">
      <c r="A1132" t="s">
        <v>16208</v>
      </c>
      <c r="B1132" s="93">
        <v>44867</v>
      </c>
      <c r="C1132" t="s">
        <v>67</v>
      </c>
      <c r="D1132">
        <v>7879.2423456149436</v>
      </c>
    </row>
    <row r="1133" spans="1:4">
      <c r="A1133" t="s">
        <v>16209</v>
      </c>
      <c r="B1133" s="93">
        <v>44867</v>
      </c>
      <c r="C1133" t="s">
        <v>80</v>
      </c>
      <c r="D1133">
        <v>7898.3912817851569</v>
      </c>
    </row>
    <row r="1134" spans="1:4">
      <c r="A1134" t="s">
        <v>16210</v>
      </c>
      <c r="B1134" s="93">
        <v>44867</v>
      </c>
      <c r="C1134" t="s">
        <v>81</v>
      </c>
      <c r="D1134">
        <v>4.5329527763362734</v>
      </c>
    </row>
    <row r="1135" spans="1:4">
      <c r="A1135" t="s">
        <v>16211</v>
      </c>
      <c r="B1135" s="93">
        <v>44867</v>
      </c>
      <c r="C1135" t="s">
        <v>82</v>
      </c>
      <c r="D1135">
        <v>5.1862999481058631</v>
      </c>
    </row>
    <row r="1136" spans="1:4">
      <c r="A1136" t="s">
        <v>16212</v>
      </c>
      <c r="B1136" s="93">
        <v>44866</v>
      </c>
      <c r="C1136" t="s">
        <v>52</v>
      </c>
      <c r="D1136">
        <v>1</v>
      </c>
    </row>
    <row r="1137" spans="1:4">
      <c r="A1137" t="s">
        <v>16213</v>
      </c>
      <c r="B1137" s="93">
        <v>44866</v>
      </c>
      <c r="C1137" t="s">
        <v>80</v>
      </c>
      <c r="D1137">
        <v>8186.4766839378244</v>
      </c>
    </row>
    <row r="1138" spans="1:4">
      <c r="A1138" t="s">
        <v>16214</v>
      </c>
      <c r="B1138" s="93">
        <v>44866</v>
      </c>
      <c r="C1138" t="s">
        <v>9293</v>
      </c>
      <c r="D1138">
        <v>5.1797927461139892</v>
      </c>
    </row>
    <row r="1139" spans="1:4">
      <c r="A1139" t="s">
        <v>16215</v>
      </c>
      <c r="B1139" s="93">
        <v>44866</v>
      </c>
      <c r="C1139" t="s">
        <v>82</v>
      </c>
      <c r="D1139">
        <v>5.1803108808290146</v>
      </c>
    </row>
    <row r="1140" spans="1:4">
      <c r="A1140" t="s">
        <v>16216</v>
      </c>
      <c r="B1140" s="93">
        <v>44866</v>
      </c>
      <c r="C1140" t="s">
        <v>81</v>
      </c>
      <c r="D1140">
        <v>4.528497409326425</v>
      </c>
    </row>
    <row r="1141" spans="1:4">
      <c r="A1141" t="s">
        <v>16217</v>
      </c>
      <c r="B1141" s="93">
        <v>44866</v>
      </c>
      <c r="C1141" t="s">
        <v>67</v>
      </c>
      <c r="D1141">
        <v>8178.8082901554399</v>
      </c>
    </row>
    <row r="1142" spans="1:4">
      <c r="A1142" t="s">
        <v>16218</v>
      </c>
      <c r="B1142" s="93">
        <v>44865</v>
      </c>
      <c r="C1142" t="s">
        <v>67</v>
      </c>
      <c r="D1142">
        <v>8209.1858037578295</v>
      </c>
    </row>
    <row r="1143" spans="1:4">
      <c r="A1143" t="s">
        <v>16219</v>
      </c>
      <c r="B1143" s="93">
        <v>44865</v>
      </c>
      <c r="C1143" t="s">
        <v>82</v>
      </c>
      <c r="D1143">
        <v>5.2171189979123174</v>
      </c>
    </row>
    <row r="1144" spans="1:4">
      <c r="A1144" t="s">
        <v>16220</v>
      </c>
      <c r="B1144" s="93">
        <v>44865</v>
      </c>
      <c r="C1144" t="s">
        <v>80</v>
      </c>
      <c r="D1144">
        <v>8193.6325678496869</v>
      </c>
    </row>
    <row r="1145" spans="1:4">
      <c r="A1145" t="s">
        <v>16221</v>
      </c>
      <c r="B1145" s="93">
        <v>44865</v>
      </c>
      <c r="C1145" t="s">
        <v>9293</v>
      </c>
      <c r="D1145">
        <v>5.2181628392484347</v>
      </c>
    </row>
    <row r="1146" spans="1:4">
      <c r="A1146" t="s">
        <v>16222</v>
      </c>
      <c r="B1146" s="93">
        <v>44865</v>
      </c>
      <c r="C1146" t="s">
        <v>81</v>
      </c>
      <c r="D1146">
        <v>4.7124217118997924</v>
      </c>
    </row>
    <row r="1147" spans="1:4">
      <c r="A1147" t="s">
        <v>16223</v>
      </c>
      <c r="B1147" s="93">
        <v>44865</v>
      </c>
      <c r="C1147" t="s">
        <v>52</v>
      </c>
      <c r="D1147">
        <v>1</v>
      </c>
    </row>
    <row r="1148" spans="1:4">
      <c r="A1148" t="s">
        <v>16224</v>
      </c>
      <c r="B1148" s="93">
        <v>44864</v>
      </c>
      <c r="C1148" t="s">
        <v>80</v>
      </c>
      <c r="D1148">
        <v>8510.5939004815409</v>
      </c>
    </row>
    <row r="1149" spans="1:4">
      <c r="A1149" t="s">
        <v>16225</v>
      </c>
      <c r="B1149" s="93">
        <v>44864</v>
      </c>
      <c r="C1149" t="s">
        <v>9293</v>
      </c>
      <c r="D1149">
        <v>5.3504547886570357</v>
      </c>
    </row>
    <row r="1150" spans="1:4">
      <c r="A1150" t="s">
        <v>16226</v>
      </c>
      <c r="B1150" s="93">
        <v>44864</v>
      </c>
      <c r="C1150" t="s">
        <v>67</v>
      </c>
      <c r="D1150">
        <v>8512.1990369181385</v>
      </c>
    </row>
    <row r="1151" spans="1:4">
      <c r="A1151" t="s">
        <v>16227</v>
      </c>
      <c r="B1151" s="93">
        <v>44864</v>
      </c>
      <c r="C1151" t="s">
        <v>82</v>
      </c>
      <c r="D1151">
        <v>5.3504547886570357</v>
      </c>
    </row>
    <row r="1152" spans="1:4">
      <c r="A1152" t="s">
        <v>16228</v>
      </c>
      <c r="B1152" s="93">
        <v>44864</v>
      </c>
      <c r="C1152" t="s">
        <v>52</v>
      </c>
      <c r="D1152">
        <v>1</v>
      </c>
    </row>
    <row r="1153" spans="1:4">
      <c r="A1153" t="s">
        <v>16229</v>
      </c>
      <c r="B1153" s="93">
        <v>44864</v>
      </c>
      <c r="C1153" t="s">
        <v>81</v>
      </c>
      <c r="D1153">
        <v>4.8614232209737827</v>
      </c>
    </row>
    <row r="1154" spans="1:4">
      <c r="A1154" t="s">
        <v>16230</v>
      </c>
      <c r="B1154" s="93">
        <v>44863</v>
      </c>
      <c r="C1154" t="s">
        <v>9293</v>
      </c>
      <c r="D1154">
        <v>5.3103448275862064</v>
      </c>
    </row>
    <row r="1155" spans="1:4">
      <c r="A1155" t="s">
        <v>16231</v>
      </c>
      <c r="B1155" s="93">
        <v>44863</v>
      </c>
      <c r="C1155" t="s">
        <v>82</v>
      </c>
      <c r="D1155">
        <v>5.3050397877984086</v>
      </c>
    </row>
    <row r="1156" spans="1:4">
      <c r="A1156" t="s">
        <v>16232</v>
      </c>
      <c r="B1156" s="93">
        <v>44863</v>
      </c>
      <c r="C1156" t="s">
        <v>80</v>
      </c>
      <c r="D1156">
        <v>8565.9946949602127</v>
      </c>
    </row>
    <row r="1157" spans="1:4">
      <c r="A1157" t="s">
        <v>16233</v>
      </c>
      <c r="B1157" s="93">
        <v>44863</v>
      </c>
      <c r="C1157" t="s">
        <v>67</v>
      </c>
      <c r="D1157">
        <v>8596.3925729442981</v>
      </c>
    </row>
    <row r="1158" spans="1:4">
      <c r="A1158" t="s">
        <v>16234</v>
      </c>
      <c r="B1158" s="93">
        <v>44863</v>
      </c>
      <c r="C1158" t="s">
        <v>52</v>
      </c>
      <c r="D1158">
        <v>1</v>
      </c>
    </row>
    <row r="1159" spans="1:4">
      <c r="A1159" t="s">
        <v>16235</v>
      </c>
      <c r="B1159" s="93">
        <v>44863</v>
      </c>
      <c r="C1159" t="s">
        <v>81</v>
      </c>
      <c r="D1159">
        <v>4.9543766578249331</v>
      </c>
    </row>
    <row r="1160" spans="1:4">
      <c r="A1160" t="s">
        <v>16236</v>
      </c>
      <c r="B1160" s="93">
        <v>44862</v>
      </c>
      <c r="C1160" t="s">
        <v>82</v>
      </c>
      <c r="D1160">
        <v>5.3080191184280414</v>
      </c>
    </row>
    <row r="1161" spans="1:4">
      <c r="A1161" t="s">
        <v>16237</v>
      </c>
      <c r="B1161" s="93">
        <v>44862</v>
      </c>
      <c r="C1161" t="s">
        <v>80</v>
      </c>
      <c r="D1161">
        <v>8246.840148698886</v>
      </c>
    </row>
    <row r="1162" spans="1:4">
      <c r="A1162" t="s">
        <v>16238</v>
      </c>
      <c r="B1162" s="93">
        <v>44862</v>
      </c>
      <c r="C1162" t="s">
        <v>81</v>
      </c>
      <c r="D1162">
        <v>5.0175252257036638</v>
      </c>
    </row>
    <row r="1163" spans="1:4">
      <c r="A1163" t="s">
        <v>16239</v>
      </c>
      <c r="B1163" s="93">
        <v>44862</v>
      </c>
      <c r="C1163" t="s">
        <v>67</v>
      </c>
      <c r="D1163">
        <v>8258.7360594795537</v>
      </c>
    </row>
    <row r="1164" spans="1:4">
      <c r="A1164" t="s">
        <v>16240</v>
      </c>
      <c r="B1164" s="93">
        <v>44862</v>
      </c>
      <c r="C1164" t="s">
        <v>52</v>
      </c>
      <c r="D1164">
        <v>1</v>
      </c>
    </row>
    <row r="1165" spans="1:4">
      <c r="A1165" t="s">
        <v>16241</v>
      </c>
      <c r="B1165" s="93">
        <v>44862</v>
      </c>
      <c r="C1165" t="s">
        <v>9293</v>
      </c>
      <c r="D1165">
        <v>5.3106744556558683</v>
      </c>
    </row>
    <row r="1166" spans="1:4">
      <c r="A1166" t="s">
        <v>16242</v>
      </c>
      <c r="B1166" s="93">
        <v>44861</v>
      </c>
      <c r="C1166" t="s">
        <v>52</v>
      </c>
      <c r="D1166">
        <v>1</v>
      </c>
    </row>
    <row r="1167" spans="1:4">
      <c r="A1167" t="s">
        <v>16243</v>
      </c>
      <c r="B1167" s="93">
        <v>44861</v>
      </c>
      <c r="C1167" t="s">
        <v>67</v>
      </c>
      <c r="D1167">
        <v>8055.0531914893609</v>
      </c>
    </row>
    <row r="1168" spans="1:4">
      <c r="A1168" t="s">
        <v>16244</v>
      </c>
      <c r="B1168" s="93">
        <v>44861</v>
      </c>
      <c r="C1168" t="s">
        <v>81</v>
      </c>
      <c r="D1168">
        <v>4.8069148936170212</v>
      </c>
    </row>
    <row r="1169" spans="1:4">
      <c r="A1169" t="s">
        <v>16245</v>
      </c>
      <c r="B1169" s="93">
        <v>44861</v>
      </c>
      <c r="C1169" t="s">
        <v>82</v>
      </c>
      <c r="D1169">
        <v>5.3175531914893606</v>
      </c>
    </row>
    <row r="1170" spans="1:4">
      <c r="A1170" t="s">
        <v>16246</v>
      </c>
      <c r="B1170" s="93">
        <v>44861</v>
      </c>
      <c r="C1170" t="s">
        <v>80</v>
      </c>
      <c r="D1170">
        <v>8015.1063829787226</v>
      </c>
    </row>
    <row r="1171" spans="1:4">
      <c r="A1171" t="s">
        <v>16247</v>
      </c>
      <c r="B1171" s="93">
        <v>44861</v>
      </c>
      <c r="C1171" t="s">
        <v>9293</v>
      </c>
      <c r="D1171">
        <v>5.3191489361702127</v>
      </c>
    </row>
    <row r="1172" spans="1:4">
      <c r="A1172" t="s">
        <v>16248</v>
      </c>
      <c r="B1172" s="93">
        <v>44860</v>
      </c>
      <c r="C1172" t="s">
        <v>52</v>
      </c>
      <c r="D1172">
        <v>1</v>
      </c>
    </row>
    <row r="1173" spans="1:4">
      <c r="A1173" t="s">
        <v>16249</v>
      </c>
      <c r="B1173" s="93">
        <v>44860</v>
      </c>
      <c r="C1173" t="s">
        <v>82</v>
      </c>
      <c r="D1173">
        <v>5.3443673251468233</v>
      </c>
    </row>
    <row r="1174" spans="1:4">
      <c r="A1174" t="s">
        <v>16250</v>
      </c>
      <c r="B1174" s="93">
        <v>44860</v>
      </c>
      <c r="C1174" t="s">
        <v>9293</v>
      </c>
      <c r="D1174">
        <v>5.3443673251468233</v>
      </c>
    </row>
    <row r="1175" spans="1:4">
      <c r="A1175" t="s">
        <v>16251</v>
      </c>
      <c r="B1175" s="93">
        <v>44860</v>
      </c>
      <c r="C1175" t="s">
        <v>67</v>
      </c>
      <c r="D1175">
        <v>8365.4564869193819</v>
      </c>
    </row>
    <row r="1176" spans="1:4">
      <c r="A1176" t="s">
        <v>16252</v>
      </c>
      <c r="B1176" s="93">
        <v>44860</v>
      </c>
      <c r="C1176" t="s">
        <v>80</v>
      </c>
      <c r="D1176">
        <v>8352.4292578750683</v>
      </c>
    </row>
    <row r="1177" spans="1:4">
      <c r="A1177" t="s">
        <v>16253</v>
      </c>
      <c r="B1177" s="93">
        <v>44860</v>
      </c>
      <c r="C1177" t="s">
        <v>81</v>
      </c>
      <c r="D1177">
        <v>5.00747463961559</v>
      </c>
    </row>
    <row r="1178" spans="1:4">
      <c r="A1178" t="s">
        <v>16254</v>
      </c>
      <c r="B1178" s="93">
        <v>44859</v>
      </c>
      <c r="C1178" t="s">
        <v>81</v>
      </c>
      <c r="D1178">
        <v>4.8381655245123873</v>
      </c>
    </row>
    <row r="1179" spans="1:4">
      <c r="A1179" t="s">
        <v>16255</v>
      </c>
      <c r="B1179" s="93">
        <v>44859</v>
      </c>
      <c r="C1179" t="s">
        <v>9293</v>
      </c>
      <c r="D1179">
        <v>5.2714812862414338</v>
      </c>
    </row>
    <row r="1180" spans="1:4">
      <c r="A1180" t="s">
        <v>16256</v>
      </c>
      <c r="B1180" s="93">
        <v>44859</v>
      </c>
      <c r="C1180" t="s">
        <v>82</v>
      </c>
      <c r="D1180">
        <v>5.2614654717975746</v>
      </c>
    </row>
    <row r="1181" spans="1:4">
      <c r="A1181" t="s">
        <v>16257</v>
      </c>
      <c r="B1181" s="93">
        <v>44859</v>
      </c>
      <c r="C1181" t="s">
        <v>80</v>
      </c>
      <c r="D1181">
        <v>7688.5608856088556</v>
      </c>
    </row>
    <row r="1182" spans="1:4">
      <c r="A1182" t="s">
        <v>16258</v>
      </c>
      <c r="B1182" s="93">
        <v>44859</v>
      </c>
      <c r="C1182" t="s">
        <v>52</v>
      </c>
      <c r="D1182">
        <v>1</v>
      </c>
    </row>
    <row r="1183" spans="1:4">
      <c r="A1183" t="s">
        <v>16259</v>
      </c>
      <c r="B1183" s="93">
        <v>44859</v>
      </c>
      <c r="C1183" t="s">
        <v>67</v>
      </c>
      <c r="D1183">
        <v>7698.3131259884021</v>
      </c>
    </row>
    <row r="1184" spans="1:4">
      <c r="A1184" t="s">
        <v>16260</v>
      </c>
      <c r="B1184" s="93">
        <v>44858</v>
      </c>
      <c r="C1184" t="s">
        <v>52</v>
      </c>
      <c r="D1184">
        <v>0.99999999999999989</v>
      </c>
    </row>
    <row r="1185" spans="1:4">
      <c r="A1185" t="s">
        <v>16261</v>
      </c>
      <c r="B1185" s="93">
        <v>44858</v>
      </c>
      <c r="C1185" t="s">
        <v>81</v>
      </c>
      <c r="D1185">
        <v>4.721458773784355</v>
      </c>
    </row>
    <row r="1186" spans="1:4">
      <c r="A1186" t="s">
        <v>16262</v>
      </c>
      <c r="B1186" s="93">
        <v>44858</v>
      </c>
      <c r="C1186" t="s">
        <v>9293</v>
      </c>
      <c r="D1186">
        <v>5.2854122621564477</v>
      </c>
    </row>
    <row r="1187" spans="1:4">
      <c r="A1187" t="s">
        <v>16263</v>
      </c>
      <c r="B1187" s="93">
        <v>44858</v>
      </c>
      <c r="C1187" t="s">
        <v>67</v>
      </c>
      <c r="D1187">
        <v>7102.6955602536991</v>
      </c>
    </row>
    <row r="1188" spans="1:4">
      <c r="A1188" t="s">
        <v>16264</v>
      </c>
      <c r="B1188" s="93">
        <v>44858</v>
      </c>
      <c r="C1188" t="s">
        <v>82</v>
      </c>
      <c r="D1188">
        <v>5.2832980972515857</v>
      </c>
    </row>
    <row r="1189" spans="1:4">
      <c r="A1189" t="s">
        <v>16265</v>
      </c>
      <c r="B1189" s="93">
        <v>44858</v>
      </c>
      <c r="C1189" t="s">
        <v>80</v>
      </c>
      <c r="D1189">
        <v>7090.9619450317114</v>
      </c>
    </row>
    <row r="1190" spans="1:4">
      <c r="A1190" t="s">
        <v>16266</v>
      </c>
      <c r="B1190" s="93">
        <v>44857</v>
      </c>
      <c r="C1190" t="s">
        <v>82</v>
      </c>
      <c r="D1190">
        <v>5.1999999999999993</v>
      </c>
    </row>
    <row r="1191" spans="1:4">
      <c r="A1191" t="s">
        <v>16267</v>
      </c>
      <c r="B1191" s="93">
        <v>44857</v>
      </c>
      <c r="C1191" t="s">
        <v>80</v>
      </c>
      <c r="D1191">
        <v>7109.2467532467526</v>
      </c>
    </row>
    <row r="1192" spans="1:4">
      <c r="A1192" t="s">
        <v>16268</v>
      </c>
      <c r="B1192" s="93">
        <v>44857</v>
      </c>
      <c r="C1192" t="s">
        <v>67</v>
      </c>
      <c r="D1192">
        <v>7086.7532467532474</v>
      </c>
    </row>
    <row r="1193" spans="1:4">
      <c r="A1193" t="s">
        <v>16269</v>
      </c>
      <c r="B1193" s="93">
        <v>44857</v>
      </c>
      <c r="C1193" t="s">
        <v>81</v>
      </c>
      <c r="D1193">
        <v>4.6701298701298706</v>
      </c>
    </row>
    <row r="1194" spans="1:4">
      <c r="A1194" t="s">
        <v>16270</v>
      </c>
      <c r="B1194" s="93">
        <v>44857</v>
      </c>
      <c r="C1194" t="s">
        <v>52</v>
      </c>
      <c r="D1194">
        <v>1</v>
      </c>
    </row>
    <row r="1195" spans="1:4">
      <c r="A1195" t="s">
        <v>16271</v>
      </c>
      <c r="B1195" s="93">
        <v>44857</v>
      </c>
      <c r="C1195" t="s">
        <v>9293</v>
      </c>
      <c r="D1195">
        <v>5.1948051948051948</v>
      </c>
    </row>
    <row r="1196" spans="1:4">
      <c r="A1196" t="s">
        <v>16272</v>
      </c>
      <c r="B1196" s="93">
        <v>44856</v>
      </c>
      <c r="C1196" t="s">
        <v>52</v>
      </c>
      <c r="D1196">
        <v>1</v>
      </c>
    </row>
    <row r="1197" spans="1:4">
      <c r="A1197" t="s">
        <v>16273</v>
      </c>
      <c r="B1197" s="93">
        <v>44856</v>
      </c>
      <c r="C1197" t="s">
        <v>9293</v>
      </c>
      <c r="D1197">
        <v>5.2110474205315276</v>
      </c>
    </row>
    <row r="1198" spans="1:4">
      <c r="A1198" t="s">
        <v>16274</v>
      </c>
      <c r="B1198" s="93">
        <v>44856</v>
      </c>
      <c r="C1198" t="s">
        <v>80</v>
      </c>
      <c r="D1198">
        <v>6862.5325690463796</v>
      </c>
    </row>
    <row r="1199" spans="1:4">
      <c r="A1199" t="s">
        <v>16275</v>
      </c>
      <c r="B1199" s="93">
        <v>44856</v>
      </c>
      <c r="C1199" t="s">
        <v>81</v>
      </c>
      <c r="D1199">
        <v>4.3350703491401781</v>
      </c>
    </row>
    <row r="1200" spans="1:4">
      <c r="A1200" t="s">
        <v>16276</v>
      </c>
      <c r="B1200" s="93">
        <v>44856</v>
      </c>
      <c r="C1200" t="s">
        <v>67</v>
      </c>
      <c r="D1200">
        <v>6846.84731631058</v>
      </c>
    </row>
    <row r="1201" spans="1:4">
      <c r="A1201" t="s">
        <v>16277</v>
      </c>
      <c r="B1201" s="93">
        <v>44856</v>
      </c>
      <c r="C1201" t="s">
        <v>82</v>
      </c>
      <c r="D1201">
        <v>5.2110474205315276</v>
      </c>
    </row>
    <row r="1202" spans="1:4">
      <c r="A1202" t="s">
        <v>16278</v>
      </c>
      <c r="B1202" s="93">
        <v>44855</v>
      </c>
      <c r="C1202" t="s">
        <v>81</v>
      </c>
      <c r="D1202">
        <v>4.3293444328824142</v>
      </c>
    </row>
    <row r="1203" spans="1:4">
      <c r="A1203" t="s">
        <v>16279</v>
      </c>
      <c r="B1203" s="93">
        <v>44855</v>
      </c>
      <c r="C1203" t="s">
        <v>52</v>
      </c>
      <c r="D1203">
        <v>1</v>
      </c>
    </row>
    <row r="1204" spans="1:4">
      <c r="A1204" t="s">
        <v>16280</v>
      </c>
      <c r="B1204" s="93">
        <v>44855</v>
      </c>
      <c r="C1204" t="s">
        <v>82</v>
      </c>
      <c r="D1204">
        <v>5.2023933402705511</v>
      </c>
    </row>
    <row r="1205" spans="1:4">
      <c r="A1205" t="s">
        <v>16281</v>
      </c>
      <c r="B1205" s="93">
        <v>44855</v>
      </c>
      <c r="C1205" t="s">
        <v>67</v>
      </c>
      <c r="D1205">
        <v>6763.1633714880336</v>
      </c>
    </row>
    <row r="1206" spans="1:4">
      <c r="A1206" t="s">
        <v>16282</v>
      </c>
      <c r="B1206" s="93">
        <v>44855</v>
      </c>
      <c r="C1206" t="s">
        <v>80</v>
      </c>
      <c r="D1206">
        <v>6778.6160249739851</v>
      </c>
    </row>
    <row r="1207" spans="1:4">
      <c r="A1207" t="s">
        <v>16283</v>
      </c>
      <c r="B1207" s="93">
        <v>44855</v>
      </c>
      <c r="C1207" t="s">
        <v>9293</v>
      </c>
      <c r="D1207">
        <v>5.2029136316337148</v>
      </c>
    </row>
    <row r="1208" spans="1:4">
      <c r="A1208" t="s">
        <v>16284</v>
      </c>
      <c r="B1208" s="93">
        <v>44854</v>
      </c>
      <c r="C1208" t="s">
        <v>80</v>
      </c>
      <c r="D1208">
        <v>6764.018937401368</v>
      </c>
    </row>
    <row r="1209" spans="1:4">
      <c r="A1209" t="s">
        <v>16285</v>
      </c>
      <c r="B1209" s="93">
        <v>44854</v>
      </c>
      <c r="C1209" t="s">
        <v>9293</v>
      </c>
      <c r="D1209">
        <v>5.2603892688058922</v>
      </c>
    </row>
    <row r="1210" spans="1:4">
      <c r="A1210" t="s">
        <v>16286</v>
      </c>
      <c r="B1210" s="93">
        <v>44854</v>
      </c>
      <c r="C1210" t="s">
        <v>67</v>
      </c>
      <c r="D1210">
        <v>6747.3961073119417</v>
      </c>
    </row>
    <row r="1211" spans="1:4">
      <c r="A1211" t="s">
        <v>16287</v>
      </c>
      <c r="B1211" s="93">
        <v>44854</v>
      </c>
      <c r="C1211" t="s">
        <v>81</v>
      </c>
      <c r="D1211">
        <v>4.2588111520252498</v>
      </c>
    </row>
    <row r="1212" spans="1:4">
      <c r="A1212" t="s">
        <v>16288</v>
      </c>
      <c r="B1212" s="93">
        <v>44854</v>
      </c>
      <c r="C1212" t="s">
        <v>52</v>
      </c>
      <c r="D1212">
        <v>1</v>
      </c>
    </row>
    <row r="1213" spans="1:4">
      <c r="A1213" t="s">
        <v>16289</v>
      </c>
      <c r="B1213" s="93">
        <v>44854</v>
      </c>
      <c r="C1213" t="s">
        <v>82</v>
      </c>
      <c r="D1213">
        <v>5.259863229879012</v>
      </c>
    </row>
    <row r="1214" spans="1:4">
      <c r="A1214" t="s">
        <v>16290</v>
      </c>
      <c r="B1214" s="93">
        <v>44853</v>
      </c>
      <c r="C1214" t="s">
        <v>82</v>
      </c>
      <c r="D1214">
        <v>5.3067940552016983</v>
      </c>
    </row>
    <row r="1215" spans="1:4">
      <c r="A1215" t="s">
        <v>16291</v>
      </c>
      <c r="B1215" s="93">
        <v>44853</v>
      </c>
      <c r="C1215" t="s">
        <v>80</v>
      </c>
      <c r="D1215">
        <v>6816.9320594479823</v>
      </c>
    </row>
    <row r="1216" spans="1:4">
      <c r="A1216" t="s">
        <v>16292</v>
      </c>
      <c r="B1216" s="93">
        <v>44853</v>
      </c>
      <c r="C1216" t="s">
        <v>9293</v>
      </c>
      <c r="D1216">
        <v>5.3078556263269636</v>
      </c>
    </row>
    <row r="1217" spans="1:4">
      <c r="A1217" t="s">
        <v>16293</v>
      </c>
      <c r="B1217" s="93">
        <v>44853</v>
      </c>
      <c r="C1217" t="s">
        <v>52</v>
      </c>
      <c r="D1217">
        <v>1</v>
      </c>
    </row>
    <row r="1218" spans="1:4">
      <c r="A1218" t="s">
        <v>16294</v>
      </c>
      <c r="B1218" s="93">
        <v>44853</v>
      </c>
      <c r="C1218" t="s">
        <v>67</v>
      </c>
      <c r="D1218">
        <v>6819.7983014861984</v>
      </c>
    </row>
    <row r="1219" spans="1:4">
      <c r="A1219" t="s">
        <v>16295</v>
      </c>
      <c r="B1219" s="93">
        <v>44853</v>
      </c>
      <c r="C1219" t="s">
        <v>81</v>
      </c>
      <c r="D1219">
        <v>4.4830148619957537</v>
      </c>
    </row>
    <row r="1220" spans="1:4">
      <c r="A1220" t="s">
        <v>16296</v>
      </c>
      <c r="B1220" s="93">
        <v>44852</v>
      </c>
      <c r="C1220" t="s">
        <v>82</v>
      </c>
      <c r="D1220">
        <v>5.2693726937269378</v>
      </c>
    </row>
    <row r="1221" spans="1:4">
      <c r="A1221" t="s">
        <v>16297</v>
      </c>
      <c r="B1221" s="93">
        <v>44852</v>
      </c>
      <c r="C1221" t="s">
        <v>80</v>
      </c>
      <c r="D1221">
        <v>6898.5767000527148</v>
      </c>
    </row>
    <row r="1222" spans="1:4">
      <c r="A1222" t="s">
        <v>16298</v>
      </c>
      <c r="B1222" s="93">
        <v>44852</v>
      </c>
      <c r="C1222" t="s">
        <v>81</v>
      </c>
      <c r="D1222">
        <v>4.5550869794412234</v>
      </c>
    </row>
    <row r="1223" spans="1:4">
      <c r="A1223" t="s">
        <v>16299</v>
      </c>
      <c r="B1223" s="93">
        <v>44852</v>
      </c>
      <c r="C1223" t="s">
        <v>9293</v>
      </c>
      <c r="D1223">
        <v>5.2714812862414338</v>
      </c>
    </row>
    <row r="1224" spans="1:4">
      <c r="A1224" t="s">
        <v>16300</v>
      </c>
      <c r="B1224" s="93">
        <v>44852</v>
      </c>
      <c r="C1224" t="s">
        <v>52</v>
      </c>
      <c r="D1224">
        <v>1</v>
      </c>
    </row>
    <row r="1225" spans="1:4">
      <c r="A1225" t="s">
        <v>16301</v>
      </c>
      <c r="B1225" s="93">
        <v>44852</v>
      </c>
      <c r="C1225" t="s">
        <v>67</v>
      </c>
      <c r="D1225">
        <v>6909.7522403795456</v>
      </c>
    </row>
    <row r="1226" spans="1:4">
      <c r="A1226" t="s">
        <v>16302</v>
      </c>
      <c r="B1226" s="93">
        <v>44851</v>
      </c>
      <c r="C1226" t="s">
        <v>81</v>
      </c>
      <c r="D1226">
        <v>4.4783526927138331</v>
      </c>
    </row>
    <row r="1227" spans="1:4">
      <c r="A1227" t="s">
        <v>16303</v>
      </c>
      <c r="B1227" s="93">
        <v>44851</v>
      </c>
      <c r="C1227" t="s">
        <v>52</v>
      </c>
      <c r="D1227">
        <v>1</v>
      </c>
    </row>
    <row r="1228" spans="1:4">
      <c r="A1228" t="s">
        <v>16304</v>
      </c>
      <c r="B1228" s="93">
        <v>44851</v>
      </c>
      <c r="C1228" t="s">
        <v>9293</v>
      </c>
      <c r="D1228">
        <v>5.2798310454065467</v>
      </c>
    </row>
    <row r="1229" spans="1:4">
      <c r="A1229" t="s">
        <v>16305</v>
      </c>
      <c r="B1229" s="93">
        <v>44851</v>
      </c>
      <c r="C1229" t="s">
        <v>82</v>
      </c>
      <c r="D1229">
        <v>5.2798310454065467</v>
      </c>
    </row>
    <row r="1230" spans="1:4">
      <c r="A1230" t="s">
        <v>16306</v>
      </c>
      <c r="B1230" s="93">
        <v>44851</v>
      </c>
      <c r="C1230" t="s">
        <v>80</v>
      </c>
      <c r="D1230">
        <v>7047.3072861668415</v>
      </c>
    </row>
    <row r="1231" spans="1:4">
      <c r="A1231" t="s">
        <v>16307</v>
      </c>
      <c r="B1231" s="93">
        <v>44851</v>
      </c>
      <c r="C1231" t="s">
        <v>67</v>
      </c>
      <c r="D1231">
        <v>7030.200633579725</v>
      </c>
    </row>
    <row r="1232" spans="1:4">
      <c r="A1232" t="s">
        <v>16308</v>
      </c>
      <c r="B1232" s="93">
        <v>44850</v>
      </c>
      <c r="C1232" t="s">
        <v>52</v>
      </c>
      <c r="D1232">
        <v>1</v>
      </c>
    </row>
    <row r="1233" spans="1:4">
      <c r="A1233" t="s">
        <v>16309</v>
      </c>
      <c r="B1233" s="93">
        <v>44850</v>
      </c>
      <c r="C1233" t="s">
        <v>82</v>
      </c>
      <c r="D1233">
        <v>5.3016967126193002</v>
      </c>
    </row>
    <row r="1234" spans="1:4">
      <c r="A1234" t="s">
        <v>16310</v>
      </c>
      <c r="B1234" s="93">
        <v>44850</v>
      </c>
      <c r="C1234" t="s">
        <v>80</v>
      </c>
      <c r="D1234">
        <v>6950.4241781548253</v>
      </c>
    </row>
    <row r="1235" spans="1:4">
      <c r="A1235" t="s">
        <v>16311</v>
      </c>
      <c r="B1235" s="93">
        <v>44850</v>
      </c>
      <c r="C1235" t="s">
        <v>9293</v>
      </c>
      <c r="D1235">
        <v>5.3022269353128317</v>
      </c>
    </row>
    <row r="1236" spans="1:4">
      <c r="A1236" t="s">
        <v>16312</v>
      </c>
      <c r="B1236" s="93">
        <v>44850</v>
      </c>
      <c r="C1236" t="s">
        <v>67</v>
      </c>
      <c r="D1236">
        <v>6924.0190880169666</v>
      </c>
    </row>
    <row r="1237" spans="1:4">
      <c r="A1237" t="s">
        <v>16313</v>
      </c>
      <c r="B1237" s="93">
        <v>44850</v>
      </c>
      <c r="C1237" t="s">
        <v>81</v>
      </c>
      <c r="D1237">
        <v>4.2348886532343588</v>
      </c>
    </row>
    <row r="1238" spans="1:4">
      <c r="A1238" t="s">
        <v>16314</v>
      </c>
      <c r="B1238" s="93">
        <v>44849</v>
      </c>
      <c r="C1238" t="s">
        <v>67</v>
      </c>
      <c r="D1238">
        <v>6799.52</v>
      </c>
    </row>
    <row r="1239" spans="1:4">
      <c r="A1239" t="s">
        <v>16315</v>
      </c>
      <c r="B1239" s="93">
        <v>44849</v>
      </c>
      <c r="C1239" t="s">
        <v>9293</v>
      </c>
      <c r="D1239">
        <v>5.333333333333333</v>
      </c>
    </row>
    <row r="1240" spans="1:4">
      <c r="A1240" t="s">
        <v>16316</v>
      </c>
      <c r="B1240" s="93">
        <v>44849</v>
      </c>
      <c r="C1240" t="s">
        <v>80</v>
      </c>
      <c r="D1240">
        <v>6800.8</v>
      </c>
    </row>
    <row r="1241" spans="1:4">
      <c r="A1241" t="s">
        <v>16317</v>
      </c>
      <c r="B1241" s="93">
        <v>44849</v>
      </c>
      <c r="C1241" t="s">
        <v>52</v>
      </c>
      <c r="D1241">
        <v>1</v>
      </c>
    </row>
    <row r="1242" spans="1:4">
      <c r="A1242" t="s">
        <v>16318</v>
      </c>
      <c r="B1242" s="93">
        <v>44849</v>
      </c>
      <c r="C1242" t="s">
        <v>82</v>
      </c>
      <c r="D1242">
        <v>5.333333333333333</v>
      </c>
    </row>
    <row r="1243" spans="1:4">
      <c r="A1243" t="s">
        <v>16319</v>
      </c>
      <c r="B1243" s="93">
        <v>44849</v>
      </c>
      <c r="C1243" t="s">
        <v>81</v>
      </c>
      <c r="D1243">
        <v>4.2085333333333326</v>
      </c>
    </row>
    <row r="1244" spans="1:4">
      <c r="A1244" t="s">
        <v>16320</v>
      </c>
      <c r="B1244" s="93">
        <v>44848</v>
      </c>
      <c r="C1244" t="s">
        <v>81</v>
      </c>
      <c r="D1244">
        <v>4.2309333333333328</v>
      </c>
    </row>
    <row r="1245" spans="1:4">
      <c r="A1245" t="s">
        <v>16321</v>
      </c>
      <c r="B1245" s="93">
        <v>44848</v>
      </c>
      <c r="C1245" t="s">
        <v>82</v>
      </c>
      <c r="D1245">
        <v>5.3327999999999998</v>
      </c>
    </row>
    <row r="1246" spans="1:4">
      <c r="A1246" t="s">
        <v>16322</v>
      </c>
      <c r="B1246" s="93">
        <v>44848</v>
      </c>
      <c r="C1246" t="s">
        <v>80</v>
      </c>
      <c r="D1246">
        <v>6934.2933333333331</v>
      </c>
    </row>
    <row r="1247" spans="1:4">
      <c r="A1247" t="s">
        <v>16323</v>
      </c>
      <c r="B1247" s="93">
        <v>44848</v>
      </c>
      <c r="C1247" t="s">
        <v>9293</v>
      </c>
      <c r="D1247">
        <v>5.333333333333333</v>
      </c>
    </row>
    <row r="1248" spans="1:4">
      <c r="A1248" t="s">
        <v>16324</v>
      </c>
      <c r="B1248" s="93">
        <v>44848</v>
      </c>
      <c r="C1248" t="s">
        <v>52</v>
      </c>
      <c r="D1248">
        <v>1</v>
      </c>
    </row>
    <row r="1249" spans="1:4">
      <c r="A1249" t="s">
        <v>16325</v>
      </c>
      <c r="B1249" s="93">
        <v>44848</v>
      </c>
      <c r="C1249" t="s">
        <v>67</v>
      </c>
      <c r="D1249">
        <v>6915.3600000000006</v>
      </c>
    </row>
    <row r="1250" spans="1:4">
      <c r="A1250" t="s">
        <v>16326</v>
      </c>
      <c r="B1250" s="93">
        <v>44847</v>
      </c>
      <c r="C1250" t="s">
        <v>82</v>
      </c>
      <c r="D1250">
        <v>5.2676501580611177</v>
      </c>
    </row>
    <row r="1251" spans="1:4">
      <c r="A1251" t="s">
        <v>16327</v>
      </c>
      <c r="B1251" s="93">
        <v>44847</v>
      </c>
      <c r="C1251" t="s">
        <v>52</v>
      </c>
      <c r="D1251">
        <v>1</v>
      </c>
    </row>
    <row r="1252" spans="1:4">
      <c r="A1252" t="s">
        <v>16328</v>
      </c>
      <c r="B1252" s="93">
        <v>44847</v>
      </c>
      <c r="C1252" t="s">
        <v>67</v>
      </c>
      <c r="D1252">
        <v>6783.5089567966288</v>
      </c>
    </row>
    <row r="1253" spans="1:4">
      <c r="A1253" t="s">
        <v>16329</v>
      </c>
      <c r="B1253" s="93">
        <v>44847</v>
      </c>
      <c r="C1253" t="s">
        <v>80</v>
      </c>
      <c r="D1253">
        <v>6806.6912539515288</v>
      </c>
    </row>
    <row r="1254" spans="1:4">
      <c r="A1254" t="s">
        <v>16330</v>
      </c>
      <c r="B1254" s="93">
        <v>44847</v>
      </c>
      <c r="C1254" t="s">
        <v>81</v>
      </c>
      <c r="D1254">
        <v>4.0864067439409908</v>
      </c>
    </row>
    <row r="1255" spans="1:4">
      <c r="A1255" t="s">
        <v>16331</v>
      </c>
      <c r="B1255" s="93">
        <v>44847</v>
      </c>
      <c r="C1255" t="s">
        <v>9293</v>
      </c>
      <c r="D1255">
        <v>5.2687038988408856</v>
      </c>
    </row>
    <row r="1256" spans="1:4">
      <c r="A1256" t="s">
        <v>16332</v>
      </c>
      <c r="B1256" s="93">
        <v>44846</v>
      </c>
      <c r="C1256" t="s">
        <v>9293</v>
      </c>
      <c r="D1256">
        <v>5.2882072977260712</v>
      </c>
    </row>
    <row r="1257" spans="1:4">
      <c r="A1257" t="s">
        <v>16333</v>
      </c>
      <c r="B1257" s="93">
        <v>44846</v>
      </c>
      <c r="C1257" t="s">
        <v>81</v>
      </c>
      <c r="D1257">
        <v>4.1401374933897417</v>
      </c>
    </row>
    <row r="1258" spans="1:4">
      <c r="A1258" t="s">
        <v>16334</v>
      </c>
      <c r="B1258" s="93">
        <v>44846</v>
      </c>
      <c r="C1258" t="s">
        <v>52</v>
      </c>
      <c r="D1258">
        <v>1</v>
      </c>
    </row>
    <row r="1259" spans="1:4">
      <c r="A1259" t="s">
        <v>16335</v>
      </c>
      <c r="B1259" s="93">
        <v>44846</v>
      </c>
      <c r="C1259" t="s">
        <v>67</v>
      </c>
      <c r="D1259">
        <v>6844.4738233738763</v>
      </c>
    </row>
    <row r="1260" spans="1:4">
      <c r="A1260" t="s">
        <v>16336</v>
      </c>
      <c r="B1260" s="93">
        <v>44846</v>
      </c>
      <c r="C1260" t="s">
        <v>80</v>
      </c>
      <c r="D1260">
        <v>6865.3622421998944</v>
      </c>
    </row>
    <row r="1261" spans="1:4">
      <c r="A1261" t="s">
        <v>16337</v>
      </c>
      <c r="B1261" s="93">
        <v>44846</v>
      </c>
      <c r="C1261" t="s">
        <v>82</v>
      </c>
      <c r="D1261">
        <v>5.2882072977260712</v>
      </c>
    </row>
    <row r="1262" spans="1:4">
      <c r="A1262" t="s">
        <v>16338</v>
      </c>
      <c r="B1262" s="93">
        <v>44845</v>
      </c>
      <c r="C1262" t="s">
        <v>9293</v>
      </c>
      <c r="D1262">
        <v>5.296080508474577</v>
      </c>
    </row>
    <row r="1263" spans="1:4">
      <c r="A1263" t="s">
        <v>16339</v>
      </c>
      <c r="B1263" s="93">
        <v>44845</v>
      </c>
      <c r="C1263" t="s">
        <v>81</v>
      </c>
      <c r="D1263">
        <v>4.1885593220338988</v>
      </c>
    </row>
    <row r="1264" spans="1:4">
      <c r="A1264" t="s">
        <v>16340</v>
      </c>
      <c r="B1264" s="93">
        <v>44845</v>
      </c>
      <c r="C1264" t="s">
        <v>52</v>
      </c>
      <c r="D1264">
        <v>1</v>
      </c>
    </row>
    <row r="1265" spans="1:4">
      <c r="A1265" t="s">
        <v>16341</v>
      </c>
      <c r="B1265" s="93">
        <v>44845</v>
      </c>
      <c r="C1265" t="s">
        <v>82</v>
      </c>
      <c r="D1265">
        <v>5.296610169491526</v>
      </c>
    </row>
    <row r="1266" spans="1:4">
      <c r="A1266" t="s">
        <v>16342</v>
      </c>
      <c r="B1266" s="93">
        <v>44845</v>
      </c>
      <c r="C1266" t="s">
        <v>67</v>
      </c>
      <c r="D1266">
        <v>6778.54872881356</v>
      </c>
    </row>
    <row r="1267" spans="1:4">
      <c r="A1267" t="s">
        <v>16343</v>
      </c>
      <c r="B1267" s="93">
        <v>44845</v>
      </c>
      <c r="C1267" t="s">
        <v>80</v>
      </c>
      <c r="D1267">
        <v>6799.6292372881362</v>
      </c>
    </row>
    <row r="1268" spans="1:4">
      <c r="A1268" t="s">
        <v>16344</v>
      </c>
      <c r="B1268" s="93">
        <v>44844</v>
      </c>
      <c r="C1268" t="s">
        <v>82</v>
      </c>
      <c r="D1268">
        <v>5.2236154649947757</v>
      </c>
    </row>
    <row r="1269" spans="1:4">
      <c r="A1269" t="s">
        <v>16345</v>
      </c>
      <c r="B1269" s="93">
        <v>44844</v>
      </c>
      <c r="C1269" t="s">
        <v>80</v>
      </c>
      <c r="D1269">
        <v>6755.4336468129577</v>
      </c>
    </row>
    <row r="1270" spans="1:4">
      <c r="A1270" t="s">
        <v>16346</v>
      </c>
      <c r="B1270" s="93">
        <v>44844</v>
      </c>
      <c r="C1270" t="s">
        <v>9293</v>
      </c>
      <c r="D1270">
        <v>5.2236154649947757</v>
      </c>
    </row>
    <row r="1271" spans="1:4">
      <c r="A1271" t="s">
        <v>16347</v>
      </c>
      <c r="B1271" s="93">
        <v>44844</v>
      </c>
      <c r="C1271" t="s">
        <v>81</v>
      </c>
      <c r="D1271">
        <v>4.2507836990595624</v>
      </c>
    </row>
    <row r="1272" spans="1:4">
      <c r="A1272" t="s">
        <v>16348</v>
      </c>
      <c r="B1272" s="93">
        <v>44844</v>
      </c>
      <c r="C1272" t="s">
        <v>67</v>
      </c>
      <c r="D1272">
        <v>6740.0208986415882</v>
      </c>
    </row>
    <row r="1273" spans="1:4">
      <c r="A1273" t="s">
        <v>16349</v>
      </c>
      <c r="B1273" s="93">
        <v>44844</v>
      </c>
      <c r="C1273" t="s">
        <v>52</v>
      </c>
      <c r="D1273">
        <v>1</v>
      </c>
    </row>
    <row r="1274" spans="1:4">
      <c r="A1274" t="s">
        <v>16350</v>
      </c>
      <c r="B1274" s="93">
        <v>44843</v>
      </c>
      <c r="C1274" t="s">
        <v>9293</v>
      </c>
      <c r="D1274">
        <v>5.2438384897745136</v>
      </c>
    </row>
    <row r="1275" spans="1:4">
      <c r="A1275" t="s">
        <v>16351</v>
      </c>
      <c r="B1275" s="93">
        <v>44843</v>
      </c>
      <c r="C1275" t="s">
        <v>80</v>
      </c>
      <c r="D1275">
        <v>6943.6811746198218</v>
      </c>
    </row>
    <row r="1276" spans="1:4">
      <c r="A1276" t="s">
        <v>16352</v>
      </c>
      <c r="B1276" s="93">
        <v>44843</v>
      </c>
      <c r="C1276" t="s">
        <v>52</v>
      </c>
      <c r="D1276">
        <v>1</v>
      </c>
    </row>
    <row r="1277" spans="1:4">
      <c r="A1277" t="s">
        <v>16353</v>
      </c>
      <c r="B1277" s="93">
        <v>44843</v>
      </c>
      <c r="C1277" t="s">
        <v>67</v>
      </c>
      <c r="D1277">
        <v>6939.7482957524908</v>
      </c>
    </row>
    <row r="1278" spans="1:4">
      <c r="A1278" t="s">
        <v>16354</v>
      </c>
      <c r="B1278" s="93">
        <v>44843</v>
      </c>
      <c r="C1278" t="s">
        <v>82</v>
      </c>
      <c r="D1278">
        <v>5.2438384897745136</v>
      </c>
    </row>
    <row r="1279" spans="1:4">
      <c r="A1279" t="s">
        <v>16355</v>
      </c>
      <c r="B1279" s="93">
        <v>44843</v>
      </c>
      <c r="C1279" t="s">
        <v>81</v>
      </c>
      <c r="D1279">
        <v>4.3293130571578393</v>
      </c>
    </row>
    <row r="1280" spans="1:4">
      <c r="A1280" t="s">
        <v>16356</v>
      </c>
      <c r="B1280" s="93">
        <v>44842</v>
      </c>
      <c r="C1280" t="s">
        <v>9293</v>
      </c>
      <c r="D1280">
        <v>5.2383446830801468</v>
      </c>
    </row>
    <row r="1281" spans="1:4">
      <c r="A1281" t="s">
        <v>16357</v>
      </c>
      <c r="B1281" s="93">
        <v>44842</v>
      </c>
      <c r="C1281" t="s">
        <v>82</v>
      </c>
      <c r="D1281">
        <v>5.2378208486118387</v>
      </c>
    </row>
    <row r="1282" spans="1:4">
      <c r="A1282" t="s">
        <v>16358</v>
      </c>
      <c r="B1282" s="93">
        <v>44842</v>
      </c>
      <c r="C1282" t="s">
        <v>80</v>
      </c>
      <c r="D1282">
        <v>6896.8046097433207</v>
      </c>
    </row>
    <row r="1283" spans="1:4">
      <c r="A1283" t="s">
        <v>16359</v>
      </c>
      <c r="B1283" s="93">
        <v>44842</v>
      </c>
      <c r="C1283" t="s">
        <v>52</v>
      </c>
      <c r="D1283">
        <v>1</v>
      </c>
    </row>
    <row r="1284" spans="1:4">
      <c r="A1284" t="s">
        <v>16360</v>
      </c>
      <c r="B1284" s="93">
        <v>44842</v>
      </c>
      <c r="C1284" t="s">
        <v>67</v>
      </c>
      <c r="D1284">
        <v>6890.8852802514411</v>
      </c>
    </row>
    <row r="1285" spans="1:4">
      <c r="A1285" t="s">
        <v>16361</v>
      </c>
      <c r="B1285" s="93">
        <v>44842</v>
      </c>
      <c r="C1285" t="s">
        <v>81</v>
      </c>
      <c r="D1285">
        <v>4.2671555788370874</v>
      </c>
    </row>
    <row r="1286" spans="1:4">
      <c r="A1286" t="s">
        <v>16362</v>
      </c>
      <c r="B1286" s="93">
        <v>44841</v>
      </c>
      <c r="C1286" t="s">
        <v>82</v>
      </c>
      <c r="D1286">
        <v>5.2352016762702984</v>
      </c>
    </row>
    <row r="1287" spans="1:4">
      <c r="A1287" t="s">
        <v>16363</v>
      </c>
      <c r="B1287" s="93">
        <v>44841</v>
      </c>
      <c r="C1287" t="s">
        <v>67</v>
      </c>
      <c r="D1287">
        <v>6972.9701414353067</v>
      </c>
    </row>
    <row r="1288" spans="1:4">
      <c r="A1288" t="s">
        <v>16364</v>
      </c>
      <c r="B1288" s="93">
        <v>44841</v>
      </c>
      <c r="C1288" t="s">
        <v>52</v>
      </c>
      <c r="D1288">
        <v>1</v>
      </c>
    </row>
    <row r="1289" spans="1:4">
      <c r="A1289" t="s">
        <v>16365</v>
      </c>
      <c r="B1289" s="93">
        <v>44841</v>
      </c>
      <c r="C1289" t="s">
        <v>81</v>
      </c>
      <c r="D1289">
        <v>4.3556836039811424</v>
      </c>
    </row>
    <row r="1290" spans="1:4">
      <c r="A1290" t="s">
        <v>16366</v>
      </c>
      <c r="B1290" s="93">
        <v>44841</v>
      </c>
      <c r="C1290" t="s">
        <v>80</v>
      </c>
      <c r="D1290">
        <v>6981.5086432687267</v>
      </c>
    </row>
    <row r="1291" spans="1:4">
      <c r="A1291" t="s">
        <v>16367</v>
      </c>
      <c r="B1291" s="93">
        <v>44841</v>
      </c>
      <c r="C1291" t="s">
        <v>9293</v>
      </c>
      <c r="D1291">
        <v>5.2383446830801468</v>
      </c>
    </row>
    <row r="1292" spans="1:4">
      <c r="A1292" t="s">
        <v>16368</v>
      </c>
      <c r="B1292" s="93">
        <v>44840</v>
      </c>
      <c r="C1292" t="s">
        <v>80</v>
      </c>
      <c r="D1292">
        <v>7144.3802521008402</v>
      </c>
    </row>
    <row r="1293" spans="1:4">
      <c r="A1293" t="s">
        <v>16369</v>
      </c>
      <c r="B1293" s="93">
        <v>44840</v>
      </c>
      <c r="C1293" t="s">
        <v>81</v>
      </c>
      <c r="D1293">
        <v>4.3786764705882364</v>
      </c>
    </row>
    <row r="1294" spans="1:4">
      <c r="A1294" t="s">
        <v>16370</v>
      </c>
      <c r="B1294" s="93">
        <v>44840</v>
      </c>
      <c r="C1294" t="s">
        <v>67</v>
      </c>
      <c r="D1294">
        <v>7102.9411764705883</v>
      </c>
    </row>
    <row r="1295" spans="1:4">
      <c r="A1295" t="s">
        <v>16371</v>
      </c>
      <c r="B1295" s="93">
        <v>44840</v>
      </c>
      <c r="C1295" t="s">
        <v>9293</v>
      </c>
      <c r="D1295">
        <v>5.2521008403361336</v>
      </c>
    </row>
    <row r="1296" spans="1:4">
      <c r="A1296" t="s">
        <v>16372</v>
      </c>
      <c r="B1296" s="93">
        <v>44840</v>
      </c>
      <c r="C1296" t="s">
        <v>82</v>
      </c>
      <c r="D1296">
        <v>5.2521008403361336</v>
      </c>
    </row>
    <row r="1297" spans="1:4">
      <c r="A1297" t="s">
        <v>16373</v>
      </c>
      <c r="B1297" s="93">
        <v>44840</v>
      </c>
      <c r="C1297" t="s">
        <v>52</v>
      </c>
      <c r="D1297">
        <v>1</v>
      </c>
    </row>
    <row r="1298" spans="1:4">
      <c r="A1298" t="s">
        <v>16374</v>
      </c>
      <c r="B1298" s="93">
        <v>44839</v>
      </c>
      <c r="C1298" t="s">
        <v>9293</v>
      </c>
      <c r="D1298">
        <v>5.2192066805845512</v>
      </c>
    </row>
    <row r="1299" spans="1:4">
      <c r="A1299" t="s">
        <v>16375</v>
      </c>
      <c r="B1299" s="93">
        <v>44839</v>
      </c>
      <c r="C1299" t="s">
        <v>80</v>
      </c>
      <c r="D1299">
        <v>7060.1774530271396</v>
      </c>
    </row>
    <row r="1300" spans="1:4">
      <c r="A1300" t="s">
        <v>16376</v>
      </c>
      <c r="B1300" s="93">
        <v>44839</v>
      </c>
      <c r="C1300" t="s">
        <v>81</v>
      </c>
      <c r="D1300">
        <v>4.445198329853862</v>
      </c>
    </row>
    <row r="1301" spans="1:4">
      <c r="A1301" t="s">
        <v>16377</v>
      </c>
      <c r="B1301" s="93">
        <v>44839</v>
      </c>
      <c r="C1301" t="s">
        <v>67</v>
      </c>
      <c r="D1301">
        <v>7058.6638830897709</v>
      </c>
    </row>
    <row r="1302" spans="1:4">
      <c r="A1302" t="s">
        <v>16378</v>
      </c>
      <c r="B1302" s="93">
        <v>44839</v>
      </c>
      <c r="C1302" t="s">
        <v>52</v>
      </c>
      <c r="D1302">
        <v>1</v>
      </c>
    </row>
    <row r="1303" spans="1:4">
      <c r="A1303" t="s">
        <v>16379</v>
      </c>
      <c r="B1303" s="93">
        <v>44839</v>
      </c>
      <c r="C1303" t="s">
        <v>82</v>
      </c>
      <c r="D1303">
        <v>5.2186847599164929</v>
      </c>
    </row>
    <row r="1304" spans="1:4">
      <c r="A1304" t="s">
        <v>16380</v>
      </c>
      <c r="B1304" s="93">
        <v>44838</v>
      </c>
      <c r="C1304" t="s">
        <v>52</v>
      </c>
      <c r="D1304">
        <v>1</v>
      </c>
    </row>
    <row r="1305" spans="1:4">
      <c r="A1305" t="s">
        <v>16381</v>
      </c>
      <c r="B1305" s="93">
        <v>44838</v>
      </c>
      <c r="C1305" t="s">
        <v>67</v>
      </c>
      <c r="D1305">
        <v>7085.848074921957</v>
      </c>
    </row>
    <row r="1306" spans="1:4">
      <c r="A1306" t="s">
        <v>16382</v>
      </c>
      <c r="B1306" s="93">
        <v>44838</v>
      </c>
      <c r="C1306" t="s">
        <v>80</v>
      </c>
      <c r="D1306">
        <v>7063.7877211238292</v>
      </c>
    </row>
    <row r="1307" spans="1:4">
      <c r="A1307" t="s">
        <v>16383</v>
      </c>
      <c r="B1307" s="93">
        <v>44838</v>
      </c>
      <c r="C1307" t="s">
        <v>9293</v>
      </c>
      <c r="D1307">
        <v>5.2029136316337148</v>
      </c>
    </row>
    <row r="1308" spans="1:4">
      <c r="A1308" t="s">
        <v>16384</v>
      </c>
      <c r="B1308" s="93">
        <v>44838</v>
      </c>
      <c r="C1308" t="s">
        <v>82</v>
      </c>
      <c r="D1308">
        <v>5.2029136316337148</v>
      </c>
    </row>
    <row r="1309" spans="1:4">
      <c r="A1309" t="s">
        <v>16385</v>
      </c>
      <c r="B1309" s="93">
        <v>44838</v>
      </c>
      <c r="C1309" t="s">
        <v>81</v>
      </c>
      <c r="D1309">
        <v>4.3475546305931321</v>
      </c>
    </row>
    <row r="1310" spans="1:4">
      <c r="A1310" t="s">
        <v>16386</v>
      </c>
      <c r="B1310" s="93">
        <v>44837</v>
      </c>
      <c r="C1310" t="s">
        <v>9293</v>
      </c>
      <c r="D1310">
        <v>5.1894135962636216</v>
      </c>
    </row>
    <row r="1311" spans="1:4">
      <c r="A1311" t="s">
        <v>16387</v>
      </c>
      <c r="B1311" s="93">
        <v>44837</v>
      </c>
      <c r="C1311" t="s">
        <v>67</v>
      </c>
      <c r="D1311">
        <v>6867.2548002075746</v>
      </c>
    </row>
    <row r="1312" spans="1:4">
      <c r="A1312" t="s">
        <v>16388</v>
      </c>
      <c r="B1312" s="93">
        <v>44837</v>
      </c>
      <c r="C1312" t="s">
        <v>52</v>
      </c>
      <c r="D1312">
        <v>0.99999999999999989</v>
      </c>
    </row>
    <row r="1313" spans="1:4">
      <c r="A1313" t="s">
        <v>16389</v>
      </c>
      <c r="B1313" s="93">
        <v>44837</v>
      </c>
      <c r="C1313" t="s">
        <v>80</v>
      </c>
      <c r="D1313">
        <v>6865.9055526725469</v>
      </c>
    </row>
    <row r="1314" spans="1:4">
      <c r="A1314" t="s">
        <v>16390</v>
      </c>
      <c r="B1314" s="93">
        <v>44837</v>
      </c>
      <c r="C1314" t="s">
        <v>81</v>
      </c>
      <c r="D1314">
        <v>4.1541255838090292</v>
      </c>
    </row>
    <row r="1315" spans="1:4">
      <c r="A1315" t="s">
        <v>16391</v>
      </c>
      <c r="B1315" s="93">
        <v>44837</v>
      </c>
      <c r="C1315" t="s">
        <v>82</v>
      </c>
      <c r="D1315">
        <v>5.1894135962636216</v>
      </c>
    </row>
    <row r="1316" spans="1:4">
      <c r="A1316" t="s">
        <v>16392</v>
      </c>
      <c r="B1316" s="93">
        <v>44836</v>
      </c>
      <c r="C1316" t="s">
        <v>67</v>
      </c>
      <c r="D1316">
        <v>6882.4258760107814</v>
      </c>
    </row>
    <row r="1317" spans="1:4">
      <c r="A1317" t="s">
        <v>16393</v>
      </c>
      <c r="B1317" s="93">
        <v>44836</v>
      </c>
      <c r="C1317" t="s">
        <v>82</v>
      </c>
      <c r="D1317">
        <v>5.3908355795148246</v>
      </c>
    </row>
    <row r="1318" spans="1:4">
      <c r="A1318" t="s">
        <v>16394</v>
      </c>
      <c r="B1318" s="93">
        <v>44836</v>
      </c>
      <c r="C1318" t="s">
        <v>52</v>
      </c>
      <c r="D1318">
        <v>1</v>
      </c>
    </row>
    <row r="1319" spans="1:4">
      <c r="A1319" t="s">
        <v>16395</v>
      </c>
      <c r="B1319" s="93">
        <v>44836</v>
      </c>
      <c r="C1319" t="s">
        <v>9293</v>
      </c>
      <c r="D1319">
        <v>5.3908355795148246</v>
      </c>
    </row>
    <row r="1320" spans="1:4">
      <c r="A1320" t="s">
        <v>16396</v>
      </c>
      <c r="B1320" s="93">
        <v>44836</v>
      </c>
      <c r="C1320" t="s">
        <v>80</v>
      </c>
      <c r="D1320">
        <v>6891.644204851752</v>
      </c>
    </row>
    <row r="1321" spans="1:4">
      <c r="A1321" t="s">
        <v>16397</v>
      </c>
      <c r="B1321" s="93">
        <v>44836</v>
      </c>
      <c r="C1321" t="s">
        <v>81</v>
      </c>
      <c r="D1321">
        <v>4.1148247978436654</v>
      </c>
    </row>
    <row r="1322" spans="1:4">
      <c r="A1322" t="s">
        <v>16398</v>
      </c>
      <c r="B1322" s="93">
        <v>44835</v>
      </c>
      <c r="C1322" t="s">
        <v>81</v>
      </c>
      <c r="D1322">
        <v>4.1275565123789022</v>
      </c>
    </row>
    <row r="1323" spans="1:4">
      <c r="A1323" t="s">
        <v>16399</v>
      </c>
      <c r="B1323" s="93">
        <v>44835</v>
      </c>
      <c r="C1323" t="s">
        <v>80</v>
      </c>
      <c r="D1323">
        <v>7038.1593110871918</v>
      </c>
    </row>
    <row r="1324" spans="1:4">
      <c r="A1324" t="s">
        <v>16400</v>
      </c>
      <c r="B1324" s="93">
        <v>44835</v>
      </c>
      <c r="C1324" t="s">
        <v>67</v>
      </c>
      <c r="D1324">
        <v>7060.2798708288483</v>
      </c>
    </row>
    <row r="1325" spans="1:4">
      <c r="A1325" t="s">
        <v>16401</v>
      </c>
      <c r="B1325" s="93">
        <v>44835</v>
      </c>
      <c r="C1325" t="s">
        <v>9293</v>
      </c>
      <c r="D1325">
        <v>5.3821313240043063</v>
      </c>
    </row>
    <row r="1326" spans="1:4">
      <c r="A1326" t="s">
        <v>16402</v>
      </c>
      <c r="B1326" s="93">
        <v>44835</v>
      </c>
      <c r="C1326" t="s">
        <v>52</v>
      </c>
      <c r="D1326">
        <v>1</v>
      </c>
    </row>
    <row r="1327" spans="1:4">
      <c r="A1327" t="s">
        <v>16403</v>
      </c>
      <c r="B1327" s="93">
        <v>44835</v>
      </c>
      <c r="C1327" t="s">
        <v>82</v>
      </c>
      <c r="D1327">
        <v>5.3821313240043063</v>
      </c>
    </row>
    <row r="1328" spans="1:4">
      <c r="A1328" t="s">
        <v>16404</v>
      </c>
      <c r="B1328" s="93">
        <v>44834</v>
      </c>
      <c r="C1328" t="s">
        <v>67</v>
      </c>
      <c r="D1328">
        <v>7158.9439655172418</v>
      </c>
    </row>
    <row r="1329" spans="1:4">
      <c r="A1329" t="s">
        <v>16405</v>
      </c>
      <c r="B1329" s="93">
        <v>44834</v>
      </c>
      <c r="C1329" t="s">
        <v>81</v>
      </c>
      <c r="D1329">
        <v>4.1912715517241379</v>
      </c>
    </row>
    <row r="1330" spans="1:4">
      <c r="A1330" t="s">
        <v>16406</v>
      </c>
      <c r="B1330" s="93">
        <v>44834</v>
      </c>
      <c r="C1330" t="s">
        <v>52</v>
      </c>
      <c r="D1330">
        <v>1</v>
      </c>
    </row>
    <row r="1331" spans="1:4">
      <c r="A1331" t="s">
        <v>16407</v>
      </c>
      <c r="B1331" s="93">
        <v>44834</v>
      </c>
      <c r="C1331" t="s">
        <v>80</v>
      </c>
      <c r="D1331">
        <v>7151.1314655172418</v>
      </c>
    </row>
    <row r="1332" spans="1:4">
      <c r="A1332" t="s">
        <v>16408</v>
      </c>
      <c r="B1332" s="93">
        <v>44834</v>
      </c>
      <c r="C1332" t="s">
        <v>82</v>
      </c>
      <c r="D1332">
        <v>5.3830818965517242</v>
      </c>
    </row>
    <row r="1333" spans="1:4">
      <c r="A1333" t="s">
        <v>16409</v>
      </c>
      <c r="B1333" s="93">
        <v>44834</v>
      </c>
      <c r="C1333" t="s">
        <v>9293</v>
      </c>
      <c r="D1333">
        <v>5.3879310344827589</v>
      </c>
    </row>
    <row r="1334" spans="1:4">
      <c r="A1334" t="s">
        <v>16410</v>
      </c>
      <c r="B1334" s="93">
        <v>44833</v>
      </c>
      <c r="C1334" t="s">
        <v>81</v>
      </c>
      <c r="D1334">
        <v>4.1037634408602148</v>
      </c>
    </row>
    <row r="1335" spans="1:4">
      <c r="A1335" t="s">
        <v>16411</v>
      </c>
      <c r="B1335" s="93">
        <v>44833</v>
      </c>
      <c r="C1335" t="s">
        <v>9293</v>
      </c>
      <c r="D1335">
        <v>5.376344086021505</v>
      </c>
    </row>
    <row r="1336" spans="1:4">
      <c r="A1336" t="s">
        <v>16412</v>
      </c>
      <c r="B1336" s="93">
        <v>44833</v>
      </c>
      <c r="C1336" t="s">
        <v>82</v>
      </c>
      <c r="D1336">
        <v>5.3817204301075261</v>
      </c>
    </row>
    <row r="1337" spans="1:4">
      <c r="A1337" t="s">
        <v>16413</v>
      </c>
      <c r="B1337" s="93">
        <v>44833</v>
      </c>
      <c r="C1337" t="s">
        <v>80</v>
      </c>
      <c r="D1337">
        <v>7183.4946236559144</v>
      </c>
    </row>
    <row r="1338" spans="1:4">
      <c r="A1338" t="s">
        <v>16414</v>
      </c>
      <c r="B1338" s="93">
        <v>44833</v>
      </c>
      <c r="C1338" t="s">
        <v>67</v>
      </c>
      <c r="D1338">
        <v>7182.2580645161288</v>
      </c>
    </row>
    <row r="1339" spans="1:4">
      <c r="A1339" t="s">
        <v>16415</v>
      </c>
      <c r="B1339" s="93">
        <v>44833</v>
      </c>
      <c r="C1339" t="s">
        <v>52</v>
      </c>
      <c r="D1339">
        <v>0.99999999999999989</v>
      </c>
    </row>
    <row r="1340" spans="1:4">
      <c r="A1340" t="s">
        <v>16416</v>
      </c>
      <c r="B1340" s="93">
        <v>44832</v>
      </c>
      <c r="C1340" t="s">
        <v>52</v>
      </c>
      <c r="D1340">
        <v>1</v>
      </c>
    </row>
    <row r="1341" spans="1:4">
      <c r="A1341" t="s">
        <v>16417</v>
      </c>
      <c r="B1341" s="93">
        <v>44832</v>
      </c>
      <c r="C1341" t="s">
        <v>67</v>
      </c>
      <c r="D1341">
        <v>7158.1905781584592</v>
      </c>
    </row>
    <row r="1342" spans="1:4">
      <c r="A1342" t="s">
        <v>16418</v>
      </c>
      <c r="B1342" s="93">
        <v>44832</v>
      </c>
      <c r="C1342" t="s">
        <v>82</v>
      </c>
      <c r="D1342">
        <v>5.352783725910065</v>
      </c>
    </row>
    <row r="1343" spans="1:4">
      <c r="A1343" t="s">
        <v>16419</v>
      </c>
      <c r="B1343" s="93">
        <v>44832</v>
      </c>
      <c r="C1343" t="s">
        <v>9293</v>
      </c>
      <c r="D1343">
        <v>5.352783725910065</v>
      </c>
    </row>
    <row r="1344" spans="1:4">
      <c r="A1344" t="s">
        <v>16420</v>
      </c>
      <c r="B1344" s="93">
        <v>44832</v>
      </c>
      <c r="C1344" t="s">
        <v>80</v>
      </c>
      <c r="D1344">
        <v>7176.2847965738774</v>
      </c>
    </row>
    <row r="1345" spans="1:4">
      <c r="A1345" t="s">
        <v>16421</v>
      </c>
      <c r="B1345" s="93">
        <v>44832</v>
      </c>
      <c r="C1345" t="s">
        <v>81</v>
      </c>
      <c r="D1345">
        <v>4.0010706638115634</v>
      </c>
    </row>
    <row r="1346" spans="1:4">
      <c r="A1346" t="s">
        <v>16422</v>
      </c>
      <c r="B1346" s="93">
        <v>44831</v>
      </c>
      <c r="C1346" t="s">
        <v>80</v>
      </c>
      <c r="D1346">
        <v>7111.1764705882351</v>
      </c>
    </row>
    <row r="1347" spans="1:4">
      <c r="A1347" t="s">
        <v>16423</v>
      </c>
      <c r="B1347" s="93">
        <v>44831</v>
      </c>
      <c r="C1347" t="s">
        <v>67</v>
      </c>
      <c r="D1347">
        <v>7102.1925133689838</v>
      </c>
    </row>
    <row r="1348" spans="1:4">
      <c r="A1348" t="s">
        <v>16424</v>
      </c>
      <c r="B1348" s="93">
        <v>44831</v>
      </c>
      <c r="C1348" t="s">
        <v>82</v>
      </c>
      <c r="D1348">
        <v>5.3465240641711231</v>
      </c>
    </row>
    <row r="1349" spans="1:4">
      <c r="A1349" t="s">
        <v>16425</v>
      </c>
      <c r="B1349" s="93">
        <v>44831</v>
      </c>
      <c r="C1349" t="s">
        <v>81</v>
      </c>
      <c r="D1349">
        <v>3.9513368983957222</v>
      </c>
    </row>
    <row r="1350" spans="1:4">
      <c r="A1350" t="s">
        <v>16426</v>
      </c>
      <c r="B1350" s="93">
        <v>44831</v>
      </c>
      <c r="C1350" t="s">
        <v>9293</v>
      </c>
      <c r="D1350">
        <v>5.3417112299465241</v>
      </c>
    </row>
    <row r="1351" spans="1:4">
      <c r="A1351" t="s">
        <v>16427</v>
      </c>
      <c r="B1351" s="93">
        <v>44831</v>
      </c>
      <c r="C1351" t="s">
        <v>52</v>
      </c>
      <c r="D1351">
        <v>1</v>
      </c>
    </row>
    <row r="1352" spans="1:4">
      <c r="A1352" t="s">
        <v>16428</v>
      </c>
      <c r="B1352" s="93">
        <v>44830</v>
      </c>
      <c r="C1352" t="s">
        <v>9293</v>
      </c>
      <c r="D1352">
        <v>5.3163211057947901</v>
      </c>
    </row>
    <row r="1353" spans="1:4">
      <c r="A1353" t="s">
        <v>16429</v>
      </c>
      <c r="B1353" s="93">
        <v>44830</v>
      </c>
      <c r="C1353" t="s">
        <v>81</v>
      </c>
      <c r="D1353">
        <v>4.0191387559808618</v>
      </c>
    </row>
    <row r="1354" spans="1:4">
      <c r="A1354" t="s">
        <v>16430</v>
      </c>
      <c r="B1354" s="93">
        <v>44830</v>
      </c>
      <c r="C1354" t="s">
        <v>52</v>
      </c>
      <c r="D1354">
        <v>1</v>
      </c>
    </row>
    <row r="1355" spans="1:4">
      <c r="A1355" t="s">
        <v>16431</v>
      </c>
      <c r="B1355" s="93">
        <v>44830</v>
      </c>
      <c r="C1355" t="s">
        <v>67</v>
      </c>
      <c r="D1355">
        <v>7106.0606060606069</v>
      </c>
    </row>
    <row r="1356" spans="1:4">
      <c r="A1356" t="s">
        <v>16432</v>
      </c>
      <c r="B1356" s="93">
        <v>44830</v>
      </c>
      <c r="C1356" t="s">
        <v>82</v>
      </c>
      <c r="D1356">
        <v>5.3163211057947901</v>
      </c>
    </row>
    <row r="1357" spans="1:4">
      <c r="A1357" t="s">
        <v>16433</v>
      </c>
      <c r="B1357" s="93">
        <v>44830</v>
      </c>
      <c r="C1357" t="s">
        <v>80</v>
      </c>
      <c r="D1357">
        <v>7105.9542796384912</v>
      </c>
    </row>
    <row r="1358" spans="1:4">
      <c r="A1358" t="s">
        <v>16434</v>
      </c>
      <c r="B1358" s="93">
        <v>44829</v>
      </c>
      <c r="C1358" t="s">
        <v>80</v>
      </c>
      <c r="D1358">
        <v>6779.1536050156747</v>
      </c>
    </row>
    <row r="1359" spans="1:4">
      <c r="A1359" t="s">
        <v>16435</v>
      </c>
      <c r="B1359" s="93">
        <v>44829</v>
      </c>
      <c r="C1359" t="s">
        <v>67</v>
      </c>
      <c r="D1359">
        <v>6764.4723092998956</v>
      </c>
    </row>
    <row r="1360" spans="1:4">
      <c r="A1360" t="s">
        <v>16436</v>
      </c>
      <c r="B1360" s="93">
        <v>44829</v>
      </c>
      <c r="C1360" t="s">
        <v>81</v>
      </c>
      <c r="D1360">
        <v>3.864681295715779</v>
      </c>
    </row>
    <row r="1361" spans="1:4">
      <c r="A1361" t="s">
        <v>16437</v>
      </c>
      <c r="B1361" s="93">
        <v>44829</v>
      </c>
      <c r="C1361" t="s">
        <v>9293</v>
      </c>
      <c r="D1361">
        <v>5.2246603970741896</v>
      </c>
    </row>
    <row r="1362" spans="1:4">
      <c r="A1362" t="s">
        <v>16438</v>
      </c>
      <c r="B1362" s="93">
        <v>44829</v>
      </c>
      <c r="C1362" t="s">
        <v>82</v>
      </c>
      <c r="D1362">
        <v>5.2246603970741896</v>
      </c>
    </row>
    <row r="1363" spans="1:4">
      <c r="A1363" t="s">
        <v>16439</v>
      </c>
      <c r="B1363" s="93">
        <v>44829</v>
      </c>
      <c r="C1363" t="s">
        <v>52</v>
      </c>
      <c r="D1363">
        <v>1</v>
      </c>
    </row>
    <row r="1364" spans="1:4">
      <c r="A1364" t="s">
        <v>16440</v>
      </c>
      <c r="B1364" s="93">
        <v>44828</v>
      </c>
      <c r="C1364" t="s">
        <v>9293</v>
      </c>
      <c r="D1364">
        <v>5.2268687924725556</v>
      </c>
    </row>
    <row r="1365" spans="1:4">
      <c r="A1365" t="s">
        <v>16441</v>
      </c>
      <c r="B1365" s="93">
        <v>44828</v>
      </c>
      <c r="C1365" t="s">
        <v>80</v>
      </c>
      <c r="D1365">
        <v>6875.9017250392044</v>
      </c>
    </row>
    <row r="1366" spans="1:4">
      <c r="A1366" t="s">
        <v>16442</v>
      </c>
      <c r="B1366" s="93">
        <v>44828</v>
      </c>
      <c r="C1366" t="s">
        <v>67</v>
      </c>
      <c r="D1366">
        <v>6885.0496602195499</v>
      </c>
    </row>
    <row r="1367" spans="1:4">
      <c r="A1367" t="s">
        <v>16443</v>
      </c>
      <c r="B1367" s="93">
        <v>44828</v>
      </c>
      <c r="C1367" t="s">
        <v>52</v>
      </c>
      <c r="D1367">
        <v>0.99999999999999989</v>
      </c>
    </row>
    <row r="1368" spans="1:4">
      <c r="A1368" t="s">
        <v>16444</v>
      </c>
      <c r="B1368" s="93">
        <v>44828</v>
      </c>
      <c r="C1368" t="s">
        <v>82</v>
      </c>
      <c r="D1368">
        <v>5.2273915316257176</v>
      </c>
    </row>
    <row r="1369" spans="1:4">
      <c r="A1369" t="s">
        <v>16445</v>
      </c>
      <c r="B1369" s="93">
        <v>44828</v>
      </c>
      <c r="C1369" t="s">
        <v>81</v>
      </c>
      <c r="D1369">
        <v>3.9351803450078409</v>
      </c>
    </row>
    <row r="1370" spans="1:4">
      <c r="A1370" t="s">
        <v>16446</v>
      </c>
      <c r="B1370" s="93">
        <v>44827</v>
      </c>
      <c r="C1370" t="s">
        <v>80</v>
      </c>
      <c r="D1370">
        <v>6936.976987447697</v>
      </c>
    </row>
    <row r="1371" spans="1:4">
      <c r="A1371" t="s">
        <v>16447</v>
      </c>
      <c r="B1371" s="93">
        <v>44827</v>
      </c>
      <c r="C1371" t="s">
        <v>9293</v>
      </c>
      <c r="D1371">
        <v>5.2285564853556483</v>
      </c>
    </row>
    <row r="1372" spans="1:4">
      <c r="A1372" t="s">
        <v>16448</v>
      </c>
      <c r="B1372" s="93">
        <v>44827</v>
      </c>
      <c r="C1372" t="s">
        <v>81</v>
      </c>
      <c r="D1372">
        <v>4.0726987447698733</v>
      </c>
    </row>
    <row r="1373" spans="1:4">
      <c r="A1373" t="s">
        <v>16449</v>
      </c>
      <c r="B1373" s="93">
        <v>44827</v>
      </c>
      <c r="C1373" t="s">
        <v>82</v>
      </c>
      <c r="D1373">
        <v>5.2296025104602508</v>
      </c>
    </row>
    <row r="1374" spans="1:4">
      <c r="A1374" t="s">
        <v>16450</v>
      </c>
      <c r="B1374" s="93">
        <v>44827</v>
      </c>
      <c r="C1374" t="s">
        <v>52</v>
      </c>
      <c r="D1374">
        <v>0.99999999999999989</v>
      </c>
    </row>
    <row r="1375" spans="1:4">
      <c r="A1375" t="s">
        <v>16451</v>
      </c>
      <c r="B1375" s="93">
        <v>44827</v>
      </c>
      <c r="C1375" t="s">
        <v>67</v>
      </c>
      <c r="D1375">
        <v>6940.1150627615052</v>
      </c>
    </row>
    <row r="1376" spans="1:4">
      <c r="A1376" t="s">
        <v>16452</v>
      </c>
      <c r="B1376" s="93">
        <v>44826</v>
      </c>
      <c r="C1376" t="s">
        <v>9293</v>
      </c>
      <c r="D1376">
        <v>5.1440329218106999</v>
      </c>
    </row>
    <row r="1377" spans="1:4">
      <c r="A1377" t="s">
        <v>16453</v>
      </c>
      <c r="B1377" s="93">
        <v>44826</v>
      </c>
      <c r="C1377" t="s">
        <v>80</v>
      </c>
      <c r="D1377">
        <v>6844.2901234567908</v>
      </c>
    </row>
    <row r="1378" spans="1:4">
      <c r="A1378" t="s">
        <v>16454</v>
      </c>
      <c r="B1378" s="93">
        <v>44826</v>
      </c>
      <c r="C1378" t="s">
        <v>67</v>
      </c>
      <c r="D1378">
        <v>6821.75925925926</v>
      </c>
    </row>
    <row r="1379" spans="1:4">
      <c r="A1379" t="s">
        <v>16455</v>
      </c>
      <c r="B1379" s="93">
        <v>44826</v>
      </c>
      <c r="C1379" t="s">
        <v>82</v>
      </c>
      <c r="D1379">
        <v>5.1440329218106999</v>
      </c>
    </row>
    <row r="1380" spans="1:4">
      <c r="A1380" t="s">
        <v>16456</v>
      </c>
      <c r="B1380" s="93">
        <v>44826</v>
      </c>
      <c r="C1380" t="s">
        <v>81</v>
      </c>
      <c r="D1380">
        <v>3.8683127572016458</v>
      </c>
    </row>
    <row r="1381" spans="1:4">
      <c r="A1381" t="s">
        <v>16457</v>
      </c>
      <c r="B1381" s="93">
        <v>44826</v>
      </c>
      <c r="C1381" t="s">
        <v>52</v>
      </c>
      <c r="D1381">
        <v>1</v>
      </c>
    </row>
    <row r="1382" spans="1:4">
      <c r="A1382" t="s">
        <v>16458</v>
      </c>
      <c r="B1382" s="93">
        <v>44825</v>
      </c>
      <c r="C1382" t="s">
        <v>52</v>
      </c>
      <c r="D1382">
        <v>1</v>
      </c>
    </row>
    <row r="1383" spans="1:4">
      <c r="A1383" t="s">
        <v>16459</v>
      </c>
      <c r="B1383" s="93">
        <v>44825</v>
      </c>
      <c r="C1383" t="s">
        <v>67</v>
      </c>
      <c r="D1383">
        <v>6497.8623566214801</v>
      </c>
    </row>
    <row r="1384" spans="1:4">
      <c r="A1384" t="s">
        <v>16460</v>
      </c>
      <c r="B1384" s="93">
        <v>44825</v>
      </c>
      <c r="C1384" t="s">
        <v>81</v>
      </c>
      <c r="D1384">
        <v>3.6543274244004169</v>
      </c>
    </row>
    <row r="1385" spans="1:4">
      <c r="A1385" t="s">
        <v>16461</v>
      </c>
      <c r="B1385" s="93">
        <v>44825</v>
      </c>
      <c r="C1385" t="s">
        <v>82</v>
      </c>
      <c r="D1385">
        <v>5.2111574556830034</v>
      </c>
    </row>
    <row r="1386" spans="1:4">
      <c r="A1386" t="s">
        <v>16462</v>
      </c>
      <c r="B1386" s="93">
        <v>44825</v>
      </c>
      <c r="C1386" t="s">
        <v>80</v>
      </c>
      <c r="D1386">
        <v>6534.0458811261733</v>
      </c>
    </row>
    <row r="1387" spans="1:4">
      <c r="A1387" t="s">
        <v>16463</v>
      </c>
      <c r="B1387" s="93">
        <v>44825</v>
      </c>
      <c r="C1387" t="s">
        <v>9293</v>
      </c>
      <c r="D1387">
        <v>5.2101147028154324</v>
      </c>
    </row>
    <row r="1388" spans="1:4">
      <c r="A1388" t="s">
        <v>16464</v>
      </c>
      <c r="B1388" s="93">
        <v>44824</v>
      </c>
      <c r="C1388" t="s">
        <v>81</v>
      </c>
      <c r="D1388">
        <v>3.7935851008794619</v>
      </c>
    </row>
    <row r="1389" spans="1:4">
      <c r="A1389" t="s">
        <v>16465</v>
      </c>
      <c r="B1389" s="93">
        <v>44824</v>
      </c>
      <c r="C1389" t="s">
        <v>9293</v>
      </c>
      <c r="D1389">
        <v>5.173305742369374</v>
      </c>
    </row>
    <row r="1390" spans="1:4">
      <c r="A1390" t="s">
        <v>16466</v>
      </c>
      <c r="B1390" s="93">
        <v>44824</v>
      </c>
      <c r="C1390" t="s">
        <v>67</v>
      </c>
      <c r="D1390">
        <v>6844.6456285566474</v>
      </c>
    </row>
    <row r="1391" spans="1:4">
      <c r="A1391" t="s">
        <v>16467</v>
      </c>
      <c r="B1391" s="93">
        <v>44824</v>
      </c>
      <c r="C1391" t="s">
        <v>52</v>
      </c>
      <c r="D1391">
        <v>1</v>
      </c>
    </row>
    <row r="1392" spans="1:4">
      <c r="A1392" t="s">
        <v>16468</v>
      </c>
      <c r="B1392" s="93">
        <v>44824</v>
      </c>
      <c r="C1392" t="s">
        <v>80</v>
      </c>
      <c r="D1392">
        <v>6841.8003103983447</v>
      </c>
    </row>
    <row r="1393" spans="1:4">
      <c r="A1393" t="s">
        <v>16469</v>
      </c>
      <c r="B1393" s="93">
        <v>44824</v>
      </c>
      <c r="C1393" t="s">
        <v>82</v>
      </c>
      <c r="D1393">
        <v>5.173305742369374</v>
      </c>
    </row>
    <row r="1394" spans="1:4">
      <c r="A1394" t="s">
        <v>16470</v>
      </c>
      <c r="B1394" s="93">
        <v>44823</v>
      </c>
      <c r="C1394" t="s">
        <v>82</v>
      </c>
      <c r="D1394">
        <v>5.2056220718375847</v>
      </c>
    </row>
    <row r="1395" spans="1:4">
      <c r="A1395" t="s">
        <v>16471</v>
      </c>
      <c r="B1395" s="93">
        <v>44823</v>
      </c>
      <c r="C1395" t="s">
        <v>9293</v>
      </c>
      <c r="D1395">
        <v>5.2056220718375847</v>
      </c>
    </row>
    <row r="1396" spans="1:4">
      <c r="A1396" t="s">
        <v>16472</v>
      </c>
      <c r="B1396" s="93">
        <v>44823</v>
      </c>
      <c r="C1396" t="s">
        <v>67</v>
      </c>
      <c r="D1396">
        <v>7164.0291514836026</v>
      </c>
    </row>
    <row r="1397" spans="1:4">
      <c r="A1397" t="s">
        <v>16473</v>
      </c>
      <c r="B1397" s="93">
        <v>44823</v>
      </c>
      <c r="C1397" t="s">
        <v>81</v>
      </c>
      <c r="D1397">
        <v>3.985944820406039</v>
      </c>
    </row>
    <row r="1398" spans="1:4">
      <c r="A1398" t="s">
        <v>16474</v>
      </c>
      <c r="B1398" s="93">
        <v>44823</v>
      </c>
      <c r="C1398" t="s">
        <v>80</v>
      </c>
      <c r="D1398">
        <v>7182.4049973971896</v>
      </c>
    </row>
    <row r="1399" spans="1:4">
      <c r="A1399" t="s">
        <v>16475</v>
      </c>
      <c r="B1399" s="93">
        <v>44823</v>
      </c>
      <c r="C1399" t="s">
        <v>52</v>
      </c>
      <c r="D1399">
        <v>1</v>
      </c>
    </row>
    <row r="1400" spans="1:4">
      <c r="A1400" t="s">
        <v>16476</v>
      </c>
      <c r="B1400" s="93">
        <v>44822</v>
      </c>
      <c r="C1400" t="s">
        <v>81</v>
      </c>
      <c r="D1400">
        <v>3.9815010570824518</v>
      </c>
    </row>
    <row r="1401" spans="1:4">
      <c r="A1401" t="s">
        <v>16477</v>
      </c>
      <c r="B1401" s="93">
        <v>44822</v>
      </c>
      <c r="C1401" t="s">
        <v>9293</v>
      </c>
      <c r="D1401">
        <v>5.2843551797040167</v>
      </c>
    </row>
    <row r="1402" spans="1:4">
      <c r="A1402" t="s">
        <v>16478</v>
      </c>
      <c r="B1402" s="93">
        <v>44822</v>
      </c>
      <c r="C1402" t="s">
        <v>52</v>
      </c>
      <c r="D1402">
        <v>0.99999999999999989</v>
      </c>
    </row>
    <row r="1403" spans="1:4">
      <c r="A1403" t="s">
        <v>16479</v>
      </c>
      <c r="B1403" s="93">
        <v>44822</v>
      </c>
      <c r="C1403" t="s">
        <v>82</v>
      </c>
      <c r="D1403">
        <v>5.2854122621564477</v>
      </c>
    </row>
    <row r="1404" spans="1:4">
      <c r="A1404" t="s">
        <v>16480</v>
      </c>
      <c r="B1404" s="93">
        <v>44822</v>
      </c>
      <c r="C1404" t="s">
        <v>80</v>
      </c>
      <c r="D1404">
        <v>7053.2241014799147</v>
      </c>
    </row>
    <row r="1405" spans="1:4">
      <c r="A1405" t="s">
        <v>16481</v>
      </c>
      <c r="B1405" s="93">
        <v>44822</v>
      </c>
      <c r="C1405" t="s">
        <v>67</v>
      </c>
      <c r="D1405">
        <v>7052.3255813953483</v>
      </c>
    </row>
    <row r="1406" spans="1:4">
      <c r="A1406" t="s">
        <v>16482</v>
      </c>
      <c r="B1406" s="93">
        <v>44821</v>
      </c>
      <c r="C1406" t="s">
        <v>81</v>
      </c>
      <c r="D1406">
        <v>4.3622959452343339</v>
      </c>
    </row>
    <row r="1407" spans="1:4">
      <c r="A1407" t="s">
        <v>16483</v>
      </c>
      <c r="B1407" s="93">
        <v>44821</v>
      </c>
      <c r="C1407" t="s">
        <v>52</v>
      </c>
      <c r="D1407">
        <v>1</v>
      </c>
    </row>
    <row r="1408" spans="1:4">
      <c r="A1408" t="s">
        <v>16484</v>
      </c>
      <c r="B1408" s="93">
        <v>44821</v>
      </c>
      <c r="C1408" t="s">
        <v>80</v>
      </c>
      <c r="D1408">
        <v>7731.8062137967336</v>
      </c>
    </row>
    <row r="1409" spans="1:4">
      <c r="A1409" t="s">
        <v>16485</v>
      </c>
      <c r="B1409" s="93">
        <v>44821</v>
      </c>
      <c r="C1409" t="s">
        <v>82</v>
      </c>
      <c r="D1409">
        <v>5.2659294365455498</v>
      </c>
    </row>
    <row r="1410" spans="1:4">
      <c r="A1410" t="s">
        <v>16486</v>
      </c>
      <c r="B1410" s="93">
        <v>44821</v>
      </c>
      <c r="C1410" t="s">
        <v>9293</v>
      </c>
      <c r="D1410">
        <v>5.2659294365455498</v>
      </c>
    </row>
    <row r="1411" spans="1:4">
      <c r="A1411" t="s">
        <v>16487</v>
      </c>
      <c r="B1411" s="93">
        <v>44821</v>
      </c>
      <c r="C1411" t="s">
        <v>67</v>
      </c>
      <c r="D1411">
        <v>7735.9136387572398</v>
      </c>
    </row>
    <row r="1412" spans="1:4">
      <c r="A1412" t="s">
        <v>16488</v>
      </c>
      <c r="B1412" s="93">
        <v>44820</v>
      </c>
      <c r="C1412" t="s">
        <v>67</v>
      </c>
      <c r="D1412">
        <v>7555.1633298208653</v>
      </c>
    </row>
    <row r="1413" spans="1:4">
      <c r="A1413" t="s">
        <v>16489</v>
      </c>
      <c r="B1413" s="93">
        <v>44820</v>
      </c>
      <c r="C1413" t="s">
        <v>82</v>
      </c>
      <c r="D1413">
        <v>5.2687038988408856</v>
      </c>
    </row>
    <row r="1414" spans="1:4">
      <c r="A1414" t="s">
        <v>16490</v>
      </c>
      <c r="B1414" s="93">
        <v>44820</v>
      </c>
      <c r="C1414" t="s">
        <v>81</v>
      </c>
      <c r="D1414">
        <v>4.2507903055848262</v>
      </c>
    </row>
    <row r="1415" spans="1:4">
      <c r="A1415" t="s">
        <v>16491</v>
      </c>
      <c r="B1415" s="93">
        <v>44820</v>
      </c>
      <c r="C1415" t="s">
        <v>9293</v>
      </c>
      <c r="D1415">
        <v>5.2681770284510012</v>
      </c>
    </row>
    <row r="1416" spans="1:4">
      <c r="A1416" t="s">
        <v>16492</v>
      </c>
      <c r="B1416" s="93">
        <v>44820</v>
      </c>
      <c r="C1416" t="s">
        <v>80</v>
      </c>
      <c r="D1416">
        <v>7526.7123287671238</v>
      </c>
    </row>
    <row r="1417" spans="1:4">
      <c r="A1417" t="s">
        <v>16493</v>
      </c>
      <c r="B1417" s="93">
        <v>44820</v>
      </c>
      <c r="C1417" t="s">
        <v>52</v>
      </c>
      <c r="D1417">
        <v>1</v>
      </c>
    </row>
    <row r="1418" spans="1:4">
      <c r="A1418" t="s">
        <v>16494</v>
      </c>
      <c r="B1418" s="93">
        <v>44819</v>
      </c>
      <c r="C1418" t="s">
        <v>82</v>
      </c>
      <c r="D1418">
        <v>5.2659294365455498</v>
      </c>
    </row>
    <row r="1419" spans="1:4">
      <c r="A1419" t="s">
        <v>16495</v>
      </c>
      <c r="B1419" s="93">
        <v>44819</v>
      </c>
      <c r="C1419" t="s">
        <v>52</v>
      </c>
      <c r="D1419">
        <v>1</v>
      </c>
    </row>
    <row r="1420" spans="1:4">
      <c r="A1420" t="s">
        <v>16496</v>
      </c>
      <c r="B1420" s="93">
        <v>44819</v>
      </c>
      <c r="C1420" t="s">
        <v>81</v>
      </c>
      <c r="D1420">
        <v>4.3422854133754596</v>
      </c>
    </row>
    <row r="1421" spans="1:4">
      <c r="A1421" t="s">
        <v>16497</v>
      </c>
      <c r="B1421" s="93">
        <v>44819</v>
      </c>
      <c r="C1421" t="s">
        <v>9293</v>
      </c>
      <c r="D1421">
        <v>5.2659294365455498</v>
      </c>
    </row>
    <row r="1422" spans="1:4">
      <c r="A1422" t="s">
        <v>16498</v>
      </c>
      <c r="B1422" s="93">
        <v>44819</v>
      </c>
      <c r="C1422" t="s">
        <v>67</v>
      </c>
      <c r="D1422">
        <v>7754.1337546076866</v>
      </c>
    </row>
    <row r="1423" spans="1:4">
      <c r="A1423" t="s">
        <v>16499</v>
      </c>
      <c r="B1423" s="93">
        <v>44819</v>
      </c>
      <c r="C1423" t="s">
        <v>80</v>
      </c>
      <c r="D1423">
        <v>7739.2311743022638</v>
      </c>
    </row>
    <row r="1424" spans="1:4">
      <c r="A1424" t="s">
        <v>16500</v>
      </c>
      <c r="B1424" s="93">
        <v>44818</v>
      </c>
      <c r="C1424" t="s">
        <v>67</v>
      </c>
      <c r="D1424">
        <v>8512.9802699896154</v>
      </c>
    </row>
    <row r="1425" spans="1:4">
      <c r="A1425" t="s">
        <v>16501</v>
      </c>
      <c r="B1425" s="93">
        <v>44818</v>
      </c>
      <c r="C1425" t="s">
        <v>9293</v>
      </c>
      <c r="D1425">
        <v>5.1921079958463139</v>
      </c>
    </row>
    <row r="1426" spans="1:4">
      <c r="A1426" t="s">
        <v>16502</v>
      </c>
      <c r="B1426" s="93">
        <v>44818</v>
      </c>
      <c r="C1426" t="s">
        <v>82</v>
      </c>
      <c r="D1426">
        <v>5.1921079958463139</v>
      </c>
    </row>
    <row r="1427" spans="1:4">
      <c r="A1427" t="s">
        <v>16503</v>
      </c>
      <c r="B1427" s="93">
        <v>44818</v>
      </c>
      <c r="C1427" t="s">
        <v>80</v>
      </c>
      <c r="D1427">
        <v>8505.9709241952241</v>
      </c>
    </row>
    <row r="1428" spans="1:4">
      <c r="A1428" t="s">
        <v>16504</v>
      </c>
      <c r="B1428" s="93">
        <v>44818</v>
      </c>
      <c r="C1428" t="s">
        <v>52</v>
      </c>
      <c r="D1428">
        <v>1</v>
      </c>
    </row>
    <row r="1429" spans="1:4">
      <c r="A1429" t="s">
        <v>16505</v>
      </c>
      <c r="B1429" s="93">
        <v>44818</v>
      </c>
      <c r="C1429" t="s">
        <v>81</v>
      </c>
      <c r="D1429">
        <v>4.4911734164070616</v>
      </c>
    </row>
    <row r="1430" spans="1:4">
      <c r="A1430" t="s">
        <v>16506</v>
      </c>
      <c r="B1430" s="93">
        <v>44817</v>
      </c>
      <c r="C1430" t="s">
        <v>52</v>
      </c>
      <c r="D1430">
        <v>1</v>
      </c>
    </row>
    <row r="1431" spans="1:4">
      <c r="A1431" t="s">
        <v>16507</v>
      </c>
      <c r="B1431" s="93">
        <v>44817</v>
      </c>
      <c r="C1431" t="s">
        <v>9293</v>
      </c>
      <c r="D1431">
        <v>5.2078125000000002</v>
      </c>
    </row>
    <row r="1432" spans="1:4">
      <c r="A1432" t="s">
        <v>16508</v>
      </c>
      <c r="B1432" s="93">
        <v>44817</v>
      </c>
      <c r="C1432" t="s">
        <v>81</v>
      </c>
      <c r="D1432">
        <v>4.4067708333333329</v>
      </c>
    </row>
    <row r="1433" spans="1:4">
      <c r="A1433" t="s">
        <v>16509</v>
      </c>
      <c r="B1433" s="93">
        <v>44817</v>
      </c>
      <c r="C1433" t="s">
        <v>82</v>
      </c>
      <c r="D1433">
        <v>5.208333333333333</v>
      </c>
    </row>
    <row r="1434" spans="1:4">
      <c r="A1434" t="s">
        <v>16510</v>
      </c>
      <c r="B1434" s="93">
        <v>44817</v>
      </c>
      <c r="C1434" t="s">
        <v>80</v>
      </c>
      <c r="D1434">
        <v>8201.0937499999982</v>
      </c>
    </row>
    <row r="1435" spans="1:4">
      <c r="A1435" t="s">
        <v>16511</v>
      </c>
      <c r="B1435" s="93">
        <v>44817</v>
      </c>
      <c r="C1435" t="s">
        <v>67</v>
      </c>
      <c r="D1435">
        <v>8200.8333333333321</v>
      </c>
    </row>
    <row r="1436" spans="1:4">
      <c r="A1436" t="s">
        <v>16512</v>
      </c>
      <c r="B1436" s="93">
        <v>44816</v>
      </c>
      <c r="C1436" t="s">
        <v>82</v>
      </c>
      <c r="D1436">
        <v>5.1020408163265314</v>
      </c>
    </row>
    <row r="1437" spans="1:4">
      <c r="A1437" t="s">
        <v>16513</v>
      </c>
      <c r="B1437" s="93">
        <v>44816</v>
      </c>
      <c r="C1437" t="s">
        <v>9293</v>
      </c>
      <c r="D1437">
        <v>5.1020408163265314</v>
      </c>
    </row>
    <row r="1438" spans="1:4">
      <c r="A1438" t="s">
        <v>16514</v>
      </c>
      <c r="B1438" s="93">
        <v>44816</v>
      </c>
      <c r="C1438" t="s">
        <v>52</v>
      </c>
      <c r="D1438">
        <v>1</v>
      </c>
    </row>
    <row r="1439" spans="1:4">
      <c r="A1439" t="s">
        <v>16515</v>
      </c>
      <c r="B1439" s="93">
        <v>44816</v>
      </c>
      <c r="C1439" t="s">
        <v>67</v>
      </c>
      <c r="D1439">
        <v>8757.8061224489793</v>
      </c>
    </row>
    <row r="1440" spans="1:4">
      <c r="A1440" t="s">
        <v>16516</v>
      </c>
      <c r="B1440" s="93">
        <v>44816</v>
      </c>
      <c r="C1440" t="s">
        <v>80</v>
      </c>
      <c r="D1440">
        <v>8754.8979591836742</v>
      </c>
    </row>
    <row r="1441" spans="1:4">
      <c r="A1441" t="s">
        <v>16517</v>
      </c>
      <c r="B1441" s="93">
        <v>44816</v>
      </c>
      <c r="C1441" t="s">
        <v>81</v>
      </c>
      <c r="D1441">
        <v>4.75</v>
      </c>
    </row>
    <row r="1442" spans="1:4">
      <c r="A1442" t="s">
        <v>16518</v>
      </c>
      <c r="B1442" s="93">
        <v>44815</v>
      </c>
      <c r="C1442" t="s">
        <v>82</v>
      </c>
      <c r="D1442">
        <v>5.1677852348993278</v>
      </c>
    </row>
    <row r="1443" spans="1:4">
      <c r="A1443" t="s">
        <v>16519</v>
      </c>
      <c r="B1443" s="93">
        <v>44815</v>
      </c>
      <c r="C1443" t="s">
        <v>81</v>
      </c>
      <c r="D1443">
        <v>4.615384615384615</v>
      </c>
    </row>
    <row r="1444" spans="1:4">
      <c r="A1444" t="s">
        <v>16520</v>
      </c>
      <c r="B1444" s="93">
        <v>44815</v>
      </c>
      <c r="C1444" t="s">
        <v>80</v>
      </c>
      <c r="D1444">
        <v>9086.8869385647904</v>
      </c>
    </row>
    <row r="1445" spans="1:4">
      <c r="A1445" t="s">
        <v>16521</v>
      </c>
      <c r="B1445" s="93">
        <v>44815</v>
      </c>
      <c r="C1445" t="s">
        <v>67</v>
      </c>
      <c r="D1445">
        <v>9122.457408363447</v>
      </c>
    </row>
    <row r="1446" spans="1:4">
      <c r="A1446" t="s">
        <v>16522</v>
      </c>
      <c r="B1446" s="93">
        <v>44815</v>
      </c>
      <c r="C1446" t="s">
        <v>52</v>
      </c>
      <c r="D1446">
        <v>1</v>
      </c>
    </row>
    <row r="1447" spans="1:4">
      <c r="A1447" t="s">
        <v>16523</v>
      </c>
      <c r="B1447" s="93">
        <v>44815</v>
      </c>
      <c r="C1447" t="s">
        <v>9293</v>
      </c>
      <c r="D1447">
        <v>5.1626226122870413</v>
      </c>
    </row>
    <row r="1448" spans="1:4">
      <c r="A1448" t="s">
        <v>16524</v>
      </c>
      <c r="B1448" s="93">
        <v>44814</v>
      </c>
      <c r="C1448" t="s">
        <v>9293</v>
      </c>
      <c r="D1448">
        <v>5.1759834368530022</v>
      </c>
    </row>
    <row r="1449" spans="1:4">
      <c r="A1449" t="s">
        <v>16525</v>
      </c>
      <c r="B1449" s="93">
        <v>44814</v>
      </c>
      <c r="C1449" t="s">
        <v>67</v>
      </c>
      <c r="D1449">
        <v>9185.7660455486548</v>
      </c>
    </row>
    <row r="1450" spans="1:4">
      <c r="A1450" t="s">
        <v>16526</v>
      </c>
      <c r="B1450" s="93">
        <v>44814</v>
      </c>
      <c r="C1450" t="s">
        <v>81</v>
      </c>
      <c r="D1450">
        <v>4.6899585921325064</v>
      </c>
    </row>
    <row r="1451" spans="1:4">
      <c r="A1451" t="s">
        <v>16527</v>
      </c>
      <c r="B1451" s="93">
        <v>44814</v>
      </c>
      <c r="C1451" t="s">
        <v>52</v>
      </c>
      <c r="D1451">
        <v>1</v>
      </c>
    </row>
    <row r="1452" spans="1:4">
      <c r="A1452" t="s">
        <v>16528</v>
      </c>
      <c r="B1452" s="93">
        <v>44814</v>
      </c>
      <c r="C1452" t="s">
        <v>82</v>
      </c>
      <c r="D1452">
        <v>5.1754658385093171</v>
      </c>
    </row>
    <row r="1453" spans="1:4">
      <c r="A1453" t="s">
        <v>16529</v>
      </c>
      <c r="B1453" s="93">
        <v>44814</v>
      </c>
      <c r="C1453" t="s">
        <v>80</v>
      </c>
      <c r="D1453">
        <v>9217.1842650103517</v>
      </c>
    </row>
    <row r="1454" spans="1:4">
      <c r="A1454" t="s">
        <v>16530</v>
      </c>
      <c r="B1454" s="93">
        <v>44813</v>
      </c>
      <c r="C1454" t="s">
        <v>82</v>
      </c>
      <c r="D1454">
        <v>5.1679586563307494</v>
      </c>
    </row>
    <row r="1455" spans="1:4">
      <c r="A1455" t="s">
        <v>16531</v>
      </c>
      <c r="B1455" s="93">
        <v>44813</v>
      </c>
      <c r="C1455" t="s">
        <v>67</v>
      </c>
      <c r="D1455">
        <v>8885.5297157622736</v>
      </c>
    </row>
    <row r="1456" spans="1:4">
      <c r="A1456" t="s">
        <v>16532</v>
      </c>
      <c r="B1456" s="93">
        <v>44813</v>
      </c>
      <c r="C1456" t="s">
        <v>52</v>
      </c>
      <c r="D1456">
        <v>1</v>
      </c>
    </row>
    <row r="1457" spans="1:4">
      <c r="A1457" t="s">
        <v>16533</v>
      </c>
      <c r="B1457" s="93">
        <v>44813</v>
      </c>
      <c r="C1457" t="s">
        <v>81</v>
      </c>
      <c r="D1457">
        <v>4.6046511627906979</v>
      </c>
    </row>
    <row r="1458" spans="1:4">
      <c r="A1458" t="s">
        <v>16534</v>
      </c>
      <c r="B1458" s="93">
        <v>44813</v>
      </c>
      <c r="C1458" t="s">
        <v>9293</v>
      </c>
      <c r="D1458">
        <v>5.1679586563307494</v>
      </c>
    </row>
    <row r="1459" spans="1:4">
      <c r="A1459" t="s">
        <v>16535</v>
      </c>
      <c r="B1459" s="93">
        <v>44813</v>
      </c>
      <c r="C1459" t="s">
        <v>80</v>
      </c>
      <c r="D1459">
        <v>8851.5245478036177</v>
      </c>
    </row>
    <row r="1460" spans="1:4">
      <c r="A1460" t="s">
        <v>16536</v>
      </c>
      <c r="B1460" s="93">
        <v>44812</v>
      </c>
      <c r="C1460" t="s">
        <v>82</v>
      </c>
      <c r="D1460">
        <v>5.2219321148825069</v>
      </c>
    </row>
    <row r="1461" spans="1:4">
      <c r="A1461" t="s">
        <v>16537</v>
      </c>
      <c r="B1461" s="93">
        <v>44812</v>
      </c>
      <c r="C1461" t="s">
        <v>9293</v>
      </c>
      <c r="D1461">
        <v>5.2219321148825069</v>
      </c>
    </row>
    <row r="1462" spans="1:4">
      <c r="A1462" t="s">
        <v>16538</v>
      </c>
      <c r="B1462" s="93">
        <v>44812</v>
      </c>
      <c r="C1462" t="s">
        <v>80</v>
      </c>
      <c r="D1462">
        <v>8518.0678851174944</v>
      </c>
    </row>
    <row r="1463" spans="1:4">
      <c r="A1463" t="s">
        <v>16539</v>
      </c>
      <c r="B1463" s="93">
        <v>44812</v>
      </c>
      <c r="C1463" t="s">
        <v>67</v>
      </c>
      <c r="D1463">
        <v>8540.9921671018274</v>
      </c>
    </row>
    <row r="1464" spans="1:4">
      <c r="A1464" t="s">
        <v>16540</v>
      </c>
      <c r="B1464" s="93">
        <v>44812</v>
      </c>
      <c r="C1464" t="s">
        <v>81</v>
      </c>
      <c r="D1464">
        <v>4.4140992167101833</v>
      </c>
    </row>
    <row r="1465" spans="1:4">
      <c r="A1465" t="s">
        <v>16541</v>
      </c>
      <c r="B1465" s="93">
        <v>44812</v>
      </c>
      <c r="C1465" t="s">
        <v>52</v>
      </c>
      <c r="D1465">
        <v>1</v>
      </c>
    </row>
    <row r="1466" spans="1:4">
      <c r="A1466" t="s">
        <v>16542</v>
      </c>
      <c r="B1466" s="93">
        <v>44811</v>
      </c>
      <c r="C1466" t="s">
        <v>81</v>
      </c>
      <c r="D1466">
        <v>4.4110236220472441</v>
      </c>
    </row>
    <row r="1467" spans="1:4">
      <c r="A1467" t="s">
        <v>16543</v>
      </c>
      <c r="B1467" s="93">
        <v>44811</v>
      </c>
      <c r="C1467" t="s">
        <v>9293</v>
      </c>
      <c r="D1467">
        <v>5.2493438320209984</v>
      </c>
    </row>
    <row r="1468" spans="1:4">
      <c r="A1468" t="s">
        <v>16544</v>
      </c>
      <c r="B1468" s="93">
        <v>44811</v>
      </c>
      <c r="C1468" t="s">
        <v>52</v>
      </c>
      <c r="D1468">
        <v>1</v>
      </c>
    </row>
    <row r="1469" spans="1:4">
      <c r="A1469" t="s">
        <v>16545</v>
      </c>
      <c r="B1469" s="93">
        <v>44811</v>
      </c>
      <c r="C1469" t="s">
        <v>67</v>
      </c>
      <c r="D1469">
        <v>8556.4304461942265</v>
      </c>
    </row>
    <row r="1470" spans="1:4">
      <c r="A1470" t="s">
        <v>16546</v>
      </c>
      <c r="B1470" s="93">
        <v>44811</v>
      </c>
      <c r="C1470" t="s">
        <v>80</v>
      </c>
      <c r="D1470">
        <v>8546.6141732283468</v>
      </c>
    </row>
    <row r="1471" spans="1:4">
      <c r="A1471" t="s">
        <v>16547</v>
      </c>
      <c r="B1471" s="93">
        <v>44811</v>
      </c>
      <c r="C1471" t="s">
        <v>82</v>
      </c>
      <c r="D1471">
        <v>5.2493438320209984</v>
      </c>
    </row>
    <row r="1472" spans="1:4">
      <c r="A1472" t="s">
        <v>16548</v>
      </c>
      <c r="B1472" s="93">
        <v>44810</v>
      </c>
      <c r="C1472" t="s">
        <v>81</v>
      </c>
      <c r="D1472">
        <v>4.2924776433456078</v>
      </c>
    </row>
    <row r="1473" spans="1:4">
      <c r="A1473" t="s">
        <v>16549</v>
      </c>
      <c r="B1473" s="93">
        <v>44810</v>
      </c>
      <c r="C1473" t="s">
        <v>82</v>
      </c>
      <c r="D1473">
        <v>5.2603892688058922</v>
      </c>
    </row>
    <row r="1474" spans="1:4">
      <c r="A1474" t="s">
        <v>16550</v>
      </c>
      <c r="B1474" s="93">
        <v>44810</v>
      </c>
      <c r="C1474" t="s">
        <v>67</v>
      </c>
      <c r="D1474">
        <v>8200.4208311415059</v>
      </c>
    </row>
    <row r="1475" spans="1:4">
      <c r="A1475" t="s">
        <v>16551</v>
      </c>
      <c r="B1475" s="93">
        <v>44810</v>
      </c>
      <c r="C1475" t="s">
        <v>52</v>
      </c>
      <c r="D1475">
        <v>1</v>
      </c>
    </row>
    <row r="1476" spans="1:4">
      <c r="A1476" t="s">
        <v>16552</v>
      </c>
      <c r="B1476" s="93">
        <v>44810</v>
      </c>
      <c r="C1476" t="s">
        <v>9293</v>
      </c>
      <c r="D1476">
        <v>5.2603892688058922</v>
      </c>
    </row>
    <row r="1477" spans="1:4">
      <c r="A1477" t="s">
        <v>16553</v>
      </c>
      <c r="B1477" s="93">
        <v>44810</v>
      </c>
      <c r="C1477" t="s">
        <v>80</v>
      </c>
      <c r="D1477">
        <v>8224.4608100999485</v>
      </c>
    </row>
    <row r="1478" spans="1:4">
      <c r="A1478" t="s">
        <v>16554</v>
      </c>
      <c r="B1478" s="93">
        <v>44809</v>
      </c>
      <c r="C1478" t="s">
        <v>9293</v>
      </c>
      <c r="D1478">
        <v>5.1754658385093171</v>
      </c>
    </row>
    <row r="1479" spans="1:4">
      <c r="A1479" t="s">
        <v>16555</v>
      </c>
      <c r="B1479" s="93">
        <v>44809</v>
      </c>
      <c r="C1479" t="s">
        <v>80</v>
      </c>
      <c r="D1479">
        <v>8358.6438923395453</v>
      </c>
    </row>
    <row r="1480" spans="1:4">
      <c r="A1480" t="s">
        <v>16556</v>
      </c>
      <c r="B1480" s="93">
        <v>44809</v>
      </c>
      <c r="C1480" t="s">
        <v>67</v>
      </c>
      <c r="D1480">
        <v>8372.1532091097306</v>
      </c>
    </row>
    <row r="1481" spans="1:4">
      <c r="A1481" t="s">
        <v>16557</v>
      </c>
      <c r="B1481" s="93">
        <v>44809</v>
      </c>
      <c r="C1481" t="s">
        <v>81</v>
      </c>
      <c r="D1481">
        <v>4.5646997929606634</v>
      </c>
    </row>
    <row r="1482" spans="1:4">
      <c r="A1482" t="s">
        <v>16558</v>
      </c>
      <c r="B1482" s="93">
        <v>44809</v>
      </c>
      <c r="C1482" t="s">
        <v>52</v>
      </c>
      <c r="D1482">
        <v>1</v>
      </c>
    </row>
    <row r="1483" spans="1:4">
      <c r="A1483" t="s">
        <v>16559</v>
      </c>
      <c r="B1483" s="93">
        <v>44809</v>
      </c>
      <c r="C1483" t="s">
        <v>82</v>
      </c>
      <c r="D1483">
        <v>5.1759834368530022</v>
      </c>
    </row>
    <row r="1484" spans="1:4">
      <c r="A1484" t="s">
        <v>16560</v>
      </c>
      <c r="B1484" s="93">
        <v>44808</v>
      </c>
      <c r="C1484" t="s">
        <v>9293</v>
      </c>
      <c r="D1484">
        <v>5.1948051948051948</v>
      </c>
    </row>
    <row r="1485" spans="1:4">
      <c r="A1485" t="s">
        <v>16561</v>
      </c>
      <c r="B1485" s="93">
        <v>44808</v>
      </c>
      <c r="C1485" t="s">
        <v>81</v>
      </c>
      <c r="D1485">
        <v>4.6498701298701297</v>
      </c>
    </row>
    <row r="1486" spans="1:4">
      <c r="A1486" t="s">
        <v>16562</v>
      </c>
      <c r="B1486" s="93">
        <v>44808</v>
      </c>
      <c r="C1486" t="s">
        <v>80</v>
      </c>
      <c r="D1486">
        <v>8207.7922077922085</v>
      </c>
    </row>
    <row r="1487" spans="1:4">
      <c r="A1487" t="s">
        <v>16563</v>
      </c>
      <c r="B1487" s="93">
        <v>44808</v>
      </c>
      <c r="C1487" t="s">
        <v>52</v>
      </c>
      <c r="D1487">
        <v>1</v>
      </c>
    </row>
    <row r="1488" spans="1:4">
      <c r="A1488" t="s">
        <v>16564</v>
      </c>
      <c r="B1488" s="93">
        <v>44808</v>
      </c>
      <c r="C1488" t="s">
        <v>67</v>
      </c>
      <c r="D1488">
        <v>8202.9090909090901</v>
      </c>
    </row>
    <row r="1489" spans="1:4">
      <c r="A1489" t="s">
        <v>16565</v>
      </c>
      <c r="B1489" s="93">
        <v>44808</v>
      </c>
      <c r="C1489" t="s">
        <v>82</v>
      </c>
      <c r="D1489">
        <v>5.1948051948051948</v>
      </c>
    </row>
    <row r="1490" spans="1:4">
      <c r="A1490" t="s">
        <v>16566</v>
      </c>
      <c r="B1490" s="93">
        <v>44807</v>
      </c>
      <c r="C1490" t="s">
        <v>9293</v>
      </c>
      <c r="D1490">
        <v>5.2002080083203328</v>
      </c>
    </row>
    <row r="1491" spans="1:4">
      <c r="A1491" t="s">
        <v>16567</v>
      </c>
      <c r="B1491" s="93">
        <v>44807</v>
      </c>
      <c r="C1491" t="s">
        <v>67</v>
      </c>
      <c r="D1491">
        <v>8099.5319812792513</v>
      </c>
    </row>
    <row r="1492" spans="1:4">
      <c r="A1492" t="s">
        <v>16568</v>
      </c>
      <c r="B1492" s="93">
        <v>44807</v>
      </c>
      <c r="C1492" t="s">
        <v>81</v>
      </c>
      <c r="D1492">
        <v>4.6240249609984403</v>
      </c>
    </row>
    <row r="1493" spans="1:4">
      <c r="A1493" t="s">
        <v>16569</v>
      </c>
      <c r="B1493" s="93">
        <v>44807</v>
      </c>
      <c r="C1493" t="s">
        <v>52</v>
      </c>
      <c r="D1493">
        <v>1</v>
      </c>
    </row>
    <row r="1494" spans="1:4">
      <c r="A1494" t="s">
        <v>16570</v>
      </c>
      <c r="B1494" s="93">
        <v>44807</v>
      </c>
      <c r="C1494" t="s">
        <v>80</v>
      </c>
      <c r="D1494">
        <v>8094.9037961518461</v>
      </c>
    </row>
    <row r="1495" spans="1:4">
      <c r="A1495" t="s">
        <v>16571</v>
      </c>
      <c r="B1495" s="93">
        <v>44807</v>
      </c>
      <c r="C1495" t="s">
        <v>82</v>
      </c>
      <c r="D1495">
        <v>5.2002080083203328</v>
      </c>
    </row>
    <row r="1496" spans="1:4">
      <c r="A1496" t="s">
        <v>16572</v>
      </c>
      <c r="B1496" s="93">
        <v>44806</v>
      </c>
      <c r="C1496" t="s">
        <v>9293</v>
      </c>
      <c r="D1496">
        <v>5.1948051948051948</v>
      </c>
    </row>
    <row r="1497" spans="1:4">
      <c r="A1497" t="s">
        <v>16573</v>
      </c>
      <c r="B1497" s="93">
        <v>44806</v>
      </c>
      <c r="C1497" t="s">
        <v>80</v>
      </c>
      <c r="D1497">
        <v>8174.1298701298701</v>
      </c>
    </row>
    <row r="1498" spans="1:4">
      <c r="A1498" t="s">
        <v>16574</v>
      </c>
      <c r="B1498" s="93">
        <v>44806</v>
      </c>
      <c r="C1498" t="s">
        <v>67</v>
      </c>
      <c r="D1498">
        <v>8186.545454545455</v>
      </c>
    </row>
    <row r="1499" spans="1:4">
      <c r="A1499" t="s">
        <v>16575</v>
      </c>
      <c r="B1499" s="93">
        <v>44806</v>
      </c>
      <c r="C1499" t="s">
        <v>81</v>
      </c>
      <c r="D1499">
        <v>4.5293506493506497</v>
      </c>
    </row>
    <row r="1500" spans="1:4">
      <c r="A1500" t="s">
        <v>16576</v>
      </c>
      <c r="B1500" s="93">
        <v>44806</v>
      </c>
      <c r="C1500" t="s">
        <v>82</v>
      </c>
      <c r="D1500">
        <v>5.1948051948051948</v>
      </c>
    </row>
    <row r="1501" spans="1:4">
      <c r="A1501" t="s">
        <v>16577</v>
      </c>
      <c r="B1501" s="93">
        <v>44806</v>
      </c>
      <c r="C1501" t="s">
        <v>52</v>
      </c>
      <c r="D1501">
        <v>1</v>
      </c>
    </row>
    <row r="1502" spans="1:4">
      <c r="A1502" t="s">
        <v>16578</v>
      </c>
      <c r="B1502" s="93">
        <v>44805</v>
      </c>
      <c r="C1502" t="s">
        <v>80</v>
      </c>
      <c r="D1502">
        <v>8292.0942408376959</v>
      </c>
    </row>
    <row r="1503" spans="1:4">
      <c r="A1503" t="s">
        <v>16579</v>
      </c>
      <c r="B1503" s="93">
        <v>44805</v>
      </c>
      <c r="C1503" t="s">
        <v>81</v>
      </c>
      <c r="D1503">
        <v>4.6314136125654448</v>
      </c>
    </row>
    <row r="1504" spans="1:4">
      <c r="A1504" t="s">
        <v>16580</v>
      </c>
      <c r="B1504" s="93">
        <v>44805</v>
      </c>
      <c r="C1504" t="s">
        <v>82</v>
      </c>
      <c r="D1504">
        <v>5.2356020942408366</v>
      </c>
    </row>
    <row r="1505" spans="1:4">
      <c r="A1505" t="s">
        <v>16581</v>
      </c>
      <c r="B1505" s="93">
        <v>44805</v>
      </c>
      <c r="C1505" t="s">
        <v>9293</v>
      </c>
      <c r="D1505">
        <v>5.2350785340314134</v>
      </c>
    </row>
    <row r="1506" spans="1:4">
      <c r="A1506" t="s">
        <v>16582</v>
      </c>
      <c r="B1506" s="93">
        <v>44805</v>
      </c>
      <c r="C1506" t="s">
        <v>52</v>
      </c>
      <c r="D1506">
        <v>1</v>
      </c>
    </row>
    <row r="1507" spans="1:4">
      <c r="A1507" t="s">
        <v>16583</v>
      </c>
      <c r="B1507" s="93">
        <v>44805</v>
      </c>
      <c r="C1507" t="s">
        <v>67</v>
      </c>
      <c r="D1507">
        <v>8303.560209424084</v>
      </c>
    </row>
    <row r="1508" spans="1:4">
      <c r="A1508" t="s">
        <v>16584</v>
      </c>
      <c r="B1508" s="93">
        <v>44804</v>
      </c>
      <c r="C1508" t="s">
        <v>80</v>
      </c>
      <c r="D1508">
        <v>8017.9420889348512</v>
      </c>
    </row>
    <row r="1509" spans="1:4">
      <c r="A1509" t="s">
        <v>16585</v>
      </c>
      <c r="B1509" s="93">
        <v>44804</v>
      </c>
      <c r="C1509" t="s">
        <v>52</v>
      </c>
      <c r="D1509">
        <v>1</v>
      </c>
    </row>
    <row r="1510" spans="1:4">
      <c r="A1510" t="s">
        <v>16586</v>
      </c>
      <c r="B1510" s="93">
        <v>44804</v>
      </c>
      <c r="C1510" t="s">
        <v>67</v>
      </c>
      <c r="D1510">
        <v>8035.987590486041</v>
      </c>
    </row>
    <row r="1511" spans="1:4">
      <c r="A1511" t="s">
        <v>16587</v>
      </c>
      <c r="B1511" s="93">
        <v>44804</v>
      </c>
      <c r="C1511" t="s">
        <v>81</v>
      </c>
      <c r="D1511">
        <v>4.3045501551189256</v>
      </c>
    </row>
    <row r="1512" spans="1:4">
      <c r="A1512" t="s">
        <v>16588</v>
      </c>
      <c r="B1512" s="93">
        <v>44804</v>
      </c>
      <c r="C1512" t="s">
        <v>9293</v>
      </c>
      <c r="D1512">
        <v>5.1706308169596698</v>
      </c>
    </row>
    <row r="1513" spans="1:4">
      <c r="A1513" t="s">
        <v>16589</v>
      </c>
      <c r="B1513" s="93">
        <v>44804</v>
      </c>
      <c r="C1513" t="s">
        <v>82</v>
      </c>
      <c r="D1513">
        <v>5.1706308169596698</v>
      </c>
    </row>
    <row r="1514" spans="1:4">
      <c r="A1514" t="s">
        <v>16590</v>
      </c>
      <c r="B1514" s="93">
        <v>44803</v>
      </c>
      <c r="C1514" t="s">
        <v>9293</v>
      </c>
      <c r="D1514">
        <v>5.1413881748071981</v>
      </c>
    </row>
    <row r="1515" spans="1:4">
      <c r="A1515" t="s">
        <v>16591</v>
      </c>
      <c r="B1515" s="93">
        <v>44803</v>
      </c>
      <c r="C1515" t="s">
        <v>80</v>
      </c>
      <c r="D1515">
        <v>7840.3598971722367</v>
      </c>
    </row>
    <row r="1516" spans="1:4">
      <c r="A1516" t="s">
        <v>16592</v>
      </c>
      <c r="B1516" s="93">
        <v>44803</v>
      </c>
      <c r="C1516" t="s">
        <v>82</v>
      </c>
      <c r="D1516">
        <v>5.1465295629820051</v>
      </c>
    </row>
    <row r="1517" spans="1:4">
      <c r="A1517" t="s">
        <v>16593</v>
      </c>
      <c r="B1517" s="93">
        <v>44803</v>
      </c>
      <c r="C1517" t="s">
        <v>81</v>
      </c>
      <c r="D1517">
        <v>4.1897172236503852</v>
      </c>
    </row>
    <row r="1518" spans="1:4">
      <c r="A1518" t="s">
        <v>16594</v>
      </c>
      <c r="B1518" s="93">
        <v>44803</v>
      </c>
      <c r="C1518" t="s">
        <v>67</v>
      </c>
      <c r="D1518">
        <v>7838.6632390745499</v>
      </c>
    </row>
    <row r="1519" spans="1:4">
      <c r="A1519" t="s">
        <v>16595</v>
      </c>
      <c r="B1519" s="93">
        <v>44803</v>
      </c>
      <c r="C1519" t="s">
        <v>52</v>
      </c>
      <c r="D1519">
        <v>1</v>
      </c>
    </row>
    <row r="1520" spans="1:4">
      <c r="A1520" t="s">
        <v>16596</v>
      </c>
      <c r="B1520" s="93">
        <v>44802</v>
      </c>
      <c r="C1520" t="s">
        <v>81</v>
      </c>
      <c r="D1520">
        <v>4.1304347826086953</v>
      </c>
    </row>
    <row r="1521" spans="1:4">
      <c r="A1521" t="s">
        <v>16597</v>
      </c>
      <c r="B1521" s="93">
        <v>44802</v>
      </c>
      <c r="C1521" t="s">
        <v>52</v>
      </c>
      <c r="D1521">
        <v>1</v>
      </c>
    </row>
    <row r="1522" spans="1:4">
      <c r="A1522" t="s">
        <v>16598</v>
      </c>
      <c r="B1522" s="93">
        <v>44802</v>
      </c>
      <c r="C1522" t="s">
        <v>9293</v>
      </c>
      <c r="D1522">
        <v>5.0556117290192111</v>
      </c>
    </row>
    <row r="1523" spans="1:4">
      <c r="A1523" t="s">
        <v>16599</v>
      </c>
      <c r="B1523" s="93">
        <v>44802</v>
      </c>
      <c r="C1523" t="s">
        <v>82</v>
      </c>
      <c r="D1523">
        <v>5.0556117290192111</v>
      </c>
    </row>
    <row r="1524" spans="1:4">
      <c r="A1524" t="s">
        <v>16600</v>
      </c>
      <c r="B1524" s="93">
        <v>44802</v>
      </c>
      <c r="C1524" t="s">
        <v>67</v>
      </c>
      <c r="D1524">
        <v>7848.3316481294241</v>
      </c>
    </row>
    <row r="1525" spans="1:4">
      <c r="A1525" t="s">
        <v>16601</v>
      </c>
      <c r="B1525" s="93">
        <v>44802</v>
      </c>
      <c r="C1525" t="s">
        <v>80</v>
      </c>
      <c r="D1525">
        <v>7855.0556117290189</v>
      </c>
    </row>
    <row r="1526" spans="1:4">
      <c r="A1526" t="s">
        <v>16602</v>
      </c>
      <c r="B1526" s="93">
        <v>44801</v>
      </c>
      <c r="C1526" t="s">
        <v>81</v>
      </c>
      <c r="D1526">
        <v>4.0035823950870011</v>
      </c>
    </row>
    <row r="1527" spans="1:4">
      <c r="A1527" t="s">
        <v>16603</v>
      </c>
      <c r="B1527" s="93">
        <v>44801</v>
      </c>
      <c r="C1527" t="s">
        <v>82</v>
      </c>
      <c r="D1527">
        <v>5.1166837256908906</v>
      </c>
    </row>
    <row r="1528" spans="1:4">
      <c r="A1528" t="s">
        <v>16604</v>
      </c>
      <c r="B1528" s="93">
        <v>44801</v>
      </c>
      <c r="C1528" t="s">
        <v>52</v>
      </c>
      <c r="D1528">
        <v>1</v>
      </c>
    </row>
    <row r="1529" spans="1:4">
      <c r="A1529" t="s">
        <v>16605</v>
      </c>
      <c r="B1529" s="93">
        <v>44801</v>
      </c>
      <c r="C1529" t="s">
        <v>9293</v>
      </c>
      <c r="D1529">
        <v>5.1161719549641766</v>
      </c>
    </row>
    <row r="1530" spans="1:4">
      <c r="A1530" t="s">
        <v>16606</v>
      </c>
      <c r="B1530" s="93">
        <v>44801</v>
      </c>
      <c r="C1530" t="s">
        <v>80</v>
      </c>
      <c r="D1530">
        <v>7296.4687819856708</v>
      </c>
    </row>
    <row r="1531" spans="1:4">
      <c r="A1531" t="s">
        <v>16607</v>
      </c>
      <c r="B1531" s="93">
        <v>44801</v>
      </c>
      <c r="C1531" t="s">
        <v>67</v>
      </c>
      <c r="D1531">
        <v>7299.8976458546576</v>
      </c>
    </row>
    <row r="1532" spans="1:4">
      <c r="A1532" t="s">
        <v>16608</v>
      </c>
      <c r="B1532" s="93">
        <v>44800</v>
      </c>
      <c r="C1532" t="s">
        <v>52</v>
      </c>
      <c r="D1532">
        <v>1</v>
      </c>
    </row>
    <row r="1533" spans="1:4">
      <c r="A1533" t="s">
        <v>16609</v>
      </c>
      <c r="B1533" s="93">
        <v>44800</v>
      </c>
      <c r="C1533" t="s">
        <v>81</v>
      </c>
      <c r="D1533">
        <v>4.1107708014293012</v>
      </c>
    </row>
    <row r="1534" spans="1:4">
      <c r="A1534" t="s">
        <v>16610</v>
      </c>
      <c r="B1534" s="93">
        <v>44800</v>
      </c>
      <c r="C1534" t="s">
        <v>67</v>
      </c>
      <c r="D1534">
        <v>7612.3532414497186</v>
      </c>
    </row>
    <row r="1535" spans="1:4">
      <c r="A1535" t="s">
        <v>16611</v>
      </c>
      <c r="B1535" s="93">
        <v>44800</v>
      </c>
      <c r="C1535" t="s">
        <v>9293</v>
      </c>
      <c r="D1535">
        <v>5.1046452271567127</v>
      </c>
    </row>
    <row r="1536" spans="1:4">
      <c r="A1536" t="s">
        <v>16612</v>
      </c>
      <c r="B1536" s="93">
        <v>44800</v>
      </c>
      <c r="C1536" t="s">
        <v>80</v>
      </c>
      <c r="D1536">
        <v>7618.9382337927509</v>
      </c>
    </row>
    <row r="1537" spans="1:4">
      <c r="A1537" t="s">
        <v>16613</v>
      </c>
      <c r="B1537" s="93">
        <v>44800</v>
      </c>
      <c r="C1537" t="s">
        <v>82</v>
      </c>
      <c r="D1537">
        <v>5.1046452271567127</v>
      </c>
    </row>
    <row r="1538" spans="1:4">
      <c r="A1538" t="s">
        <v>16614</v>
      </c>
      <c r="B1538" s="93">
        <v>44799</v>
      </c>
      <c r="C1538" t="s">
        <v>9293</v>
      </c>
      <c r="D1538">
        <v>5.0994390617032126</v>
      </c>
    </row>
    <row r="1539" spans="1:4">
      <c r="A1539" t="s">
        <v>16615</v>
      </c>
      <c r="B1539" s="93">
        <v>44799</v>
      </c>
      <c r="C1539" t="s">
        <v>81</v>
      </c>
      <c r="D1539">
        <v>3.9056603773584908</v>
      </c>
    </row>
    <row r="1540" spans="1:4">
      <c r="A1540" t="s">
        <v>16616</v>
      </c>
      <c r="B1540" s="93">
        <v>44799</v>
      </c>
      <c r="C1540" t="s">
        <v>82</v>
      </c>
      <c r="D1540">
        <v>5.0994390617032126</v>
      </c>
    </row>
    <row r="1541" spans="1:4">
      <c r="A1541" t="s">
        <v>16617</v>
      </c>
      <c r="B1541" s="93">
        <v>44799</v>
      </c>
      <c r="C1541" t="s">
        <v>80</v>
      </c>
      <c r="D1541">
        <v>7679.0413054563996</v>
      </c>
    </row>
    <row r="1542" spans="1:4">
      <c r="A1542" t="s">
        <v>16618</v>
      </c>
      <c r="B1542" s="93">
        <v>44799</v>
      </c>
      <c r="C1542" t="s">
        <v>52</v>
      </c>
      <c r="D1542">
        <v>1</v>
      </c>
    </row>
    <row r="1543" spans="1:4">
      <c r="A1543" t="s">
        <v>16619</v>
      </c>
      <c r="B1543" s="93">
        <v>44799</v>
      </c>
      <c r="C1543" t="s">
        <v>67</v>
      </c>
      <c r="D1543">
        <v>7690.4130545639973</v>
      </c>
    </row>
    <row r="1544" spans="1:4">
      <c r="A1544" t="s">
        <v>16620</v>
      </c>
      <c r="B1544" s="93">
        <v>44798</v>
      </c>
      <c r="C1544" t="s">
        <v>9293</v>
      </c>
      <c r="D1544">
        <v>5.1413881748071981</v>
      </c>
    </row>
    <row r="1545" spans="1:4">
      <c r="A1545" t="s">
        <v>16621</v>
      </c>
      <c r="B1545" s="93">
        <v>44798</v>
      </c>
      <c r="C1545" t="s">
        <v>82</v>
      </c>
      <c r="D1545">
        <v>5.1403598971722371</v>
      </c>
    </row>
    <row r="1546" spans="1:4">
      <c r="A1546" t="s">
        <v>16622</v>
      </c>
      <c r="B1546" s="93">
        <v>44798</v>
      </c>
      <c r="C1546" t="s">
        <v>81</v>
      </c>
      <c r="D1546">
        <v>4.2107969151670952</v>
      </c>
    </row>
    <row r="1547" spans="1:4">
      <c r="A1547" t="s">
        <v>16623</v>
      </c>
      <c r="B1547" s="93">
        <v>44798</v>
      </c>
      <c r="C1547" t="s">
        <v>67</v>
      </c>
      <c r="D1547">
        <v>8719.0231362467857</v>
      </c>
    </row>
    <row r="1548" spans="1:4">
      <c r="A1548" t="s">
        <v>16624</v>
      </c>
      <c r="B1548" s="93">
        <v>44798</v>
      </c>
      <c r="C1548" t="s">
        <v>80</v>
      </c>
      <c r="D1548">
        <v>8705.7069408740354</v>
      </c>
    </row>
    <row r="1549" spans="1:4">
      <c r="A1549" t="s">
        <v>16625</v>
      </c>
      <c r="B1549" s="93">
        <v>44798</v>
      </c>
      <c r="C1549" t="s">
        <v>52</v>
      </c>
      <c r="D1549">
        <v>1</v>
      </c>
    </row>
    <row r="1550" spans="1:4">
      <c r="A1550" t="s">
        <v>16626</v>
      </c>
      <c r="B1550" s="93">
        <v>44797</v>
      </c>
      <c r="C1550" t="s">
        <v>80</v>
      </c>
      <c r="D1550">
        <v>8547.7657935285042</v>
      </c>
    </row>
    <row r="1551" spans="1:4">
      <c r="A1551" t="s">
        <v>16627</v>
      </c>
      <c r="B1551" s="93">
        <v>44797</v>
      </c>
      <c r="C1551" t="s">
        <v>52</v>
      </c>
      <c r="D1551">
        <v>1</v>
      </c>
    </row>
    <row r="1552" spans="1:4">
      <c r="A1552" t="s">
        <v>16628</v>
      </c>
      <c r="B1552" s="93">
        <v>44797</v>
      </c>
      <c r="C1552" t="s">
        <v>81</v>
      </c>
      <c r="D1552">
        <v>4.1782229070364663</v>
      </c>
    </row>
    <row r="1553" spans="1:4">
      <c r="A1553" t="s">
        <v>16629</v>
      </c>
      <c r="B1553" s="93">
        <v>44797</v>
      </c>
      <c r="C1553" t="s">
        <v>67</v>
      </c>
      <c r="D1553">
        <v>8508.0636877247034</v>
      </c>
    </row>
    <row r="1554" spans="1:4">
      <c r="A1554" t="s">
        <v>16630</v>
      </c>
      <c r="B1554" s="93">
        <v>44797</v>
      </c>
      <c r="C1554" t="s">
        <v>9293</v>
      </c>
      <c r="D1554">
        <v>5.1361068310220848</v>
      </c>
    </row>
    <row r="1555" spans="1:4">
      <c r="A1555" t="s">
        <v>16631</v>
      </c>
      <c r="B1555" s="93">
        <v>44797</v>
      </c>
      <c r="C1555" t="s">
        <v>82</v>
      </c>
      <c r="D1555">
        <v>5.1355932203389827</v>
      </c>
    </row>
    <row r="1556" spans="1:4">
      <c r="A1556" t="s">
        <v>16632</v>
      </c>
      <c r="B1556" s="93">
        <v>44796</v>
      </c>
      <c r="C1556" t="s">
        <v>80</v>
      </c>
      <c r="D1556">
        <v>8545.4312114989752</v>
      </c>
    </row>
    <row r="1557" spans="1:4">
      <c r="A1557" t="s">
        <v>16633</v>
      </c>
      <c r="B1557" s="93">
        <v>44796</v>
      </c>
      <c r="C1557" t="s">
        <v>82</v>
      </c>
      <c r="D1557">
        <v>5.132956878850103</v>
      </c>
    </row>
    <row r="1558" spans="1:4">
      <c r="A1558" t="s">
        <v>16634</v>
      </c>
      <c r="B1558" s="93">
        <v>44796</v>
      </c>
      <c r="C1558" t="s">
        <v>52</v>
      </c>
      <c r="D1558">
        <v>1</v>
      </c>
    </row>
    <row r="1559" spans="1:4">
      <c r="A1559" t="s">
        <v>16635</v>
      </c>
      <c r="B1559" s="93">
        <v>44796</v>
      </c>
      <c r="C1559" t="s">
        <v>67</v>
      </c>
      <c r="D1559">
        <v>8545.9958932238205</v>
      </c>
    </row>
    <row r="1560" spans="1:4">
      <c r="A1560" t="s">
        <v>16636</v>
      </c>
      <c r="B1560" s="93">
        <v>44796</v>
      </c>
      <c r="C1560" t="s">
        <v>81</v>
      </c>
      <c r="D1560">
        <v>4.2684804928131417</v>
      </c>
    </row>
    <row r="1561" spans="1:4">
      <c r="A1561" t="s">
        <v>16637</v>
      </c>
      <c r="B1561" s="93">
        <v>44796</v>
      </c>
      <c r="C1561" t="s">
        <v>9293</v>
      </c>
      <c r="D1561">
        <v>5.1324435318275157</v>
      </c>
    </row>
    <row r="1562" spans="1:4">
      <c r="A1562" t="s">
        <v>16638</v>
      </c>
      <c r="B1562" s="93">
        <v>44795</v>
      </c>
      <c r="C1562" t="s">
        <v>81</v>
      </c>
      <c r="D1562">
        <v>4.1980300673924313</v>
      </c>
    </row>
    <row r="1563" spans="1:4">
      <c r="A1563" t="s">
        <v>16639</v>
      </c>
      <c r="B1563" s="93">
        <v>44795</v>
      </c>
      <c r="C1563" t="s">
        <v>67</v>
      </c>
      <c r="D1563">
        <v>8422.2395023328154</v>
      </c>
    </row>
    <row r="1564" spans="1:4">
      <c r="A1564" t="s">
        <v>16640</v>
      </c>
      <c r="B1564" s="93">
        <v>44795</v>
      </c>
      <c r="C1564" t="s">
        <v>82</v>
      </c>
      <c r="D1564">
        <v>5.1829963711767766</v>
      </c>
    </row>
    <row r="1565" spans="1:4">
      <c r="A1565" t="s">
        <v>16641</v>
      </c>
      <c r="B1565" s="93">
        <v>44795</v>
      </c>
      <c r="C1565" t="s">
        <v>52</v>
      </c>
      <c r="D1565">
        <v>1</v>
      </c>
    </row>
    <row r="1566" spans="1:4">
      <c r="A1566" t="s">
        <v>16642</v>
      </c>
      <c r="B1566" s="93">
        <v>44795</v>
      </c>
      <c r="C1566" t="s">
        <v>80</v>
      </c>
      <c r="D1566">
        <v>8388.4396060134804</v>
      </c>
    </row>
    <row r="1567" spans="1:4">
      <c r="A1567" t="s">
        <v>16643</v>
      </c>
      <c r="B1567" s="93">
        <v>44795</v>
      </c>
      <c r="C1567" t="s">
        <v>9293</v>
      </c>
      <c r="D1567">
        <v>5.1809227579056509</v>
      </c>
    </row>
    <row r="1568" spans="1:4">
      <c r="A1568" t="s">
        <v>16644</v>
      </c>
      <c r="B1568" s="93">
        <v>44794</v>
      </c>
      <c r="C1568" t="s">
        <v>80</v>
      </c>
      <c r="D1568">
        <v>8435.2112676056331</v>
      </c>
    </row>
    <row r="1569" spans="1:4">
      <c r="A1569" t="s">
        <v>16645</v>
      </c>
      <c r="B1569" s="93">
        <v>44794</v>
      </c>
      <c r="C1569" t="s">
        <v>82</v>
      </c>
      <c r="D1569">
        <v>5.2159624413145531</v>
      </c>
    </row>
    <row r="1570" spans="1:4">
      <c r="A1570" t="s">
        <v>16646</v>
      </c>
      <c r="B1570" s="93">
        <v>44794</v>
      </c>
      <c r="C1570" t="s">
        <v>52</v>
      </c>
      <c r="D1570">
        <v>1</v>
      </c>
    </row>
    <row r="1571" spans="1:4">
      <c r="A1571" t="s">
        <v>16647</v>
      </c>
      <c r="B1571" s="93">
        <v>44794</v>
      </c>
      <c r="C1571" t="s">
        <v>9293</v>
      </c>
      <c r="D1571">
        <v>5.2154407929055813</v>
      </c>
    </row>
    <row r="1572" spans="1:4">
      <c r="A1572" t="s">
        <v>16648</v>
      </c>
      <c r="B1572" s="93">
        <v>44794</v>
      </c>
      <c r="C1572" t="s">
        <v>81</v>
      </c>
      <c r="D1572">
        <v>4.2796035472091809</v>
      </c>
    </row>
    <row r="1573" spans="1:4">
      <c r="A1573" t="s">
        <v>16649</v>
      </c>
      <c r="B1573" s="93">
        <v>44794</v>
      </c>
      <c r="C1573" t="s">
        <v>67</v>
      </c>
      <c r="D1573">
        <v>8439.5409494001033</v>
      </c>
    </row>
    <row r="1574" spans="1:4">
      <c r="A1574" t="s">
        <v>16650</v>
      </c>
      <c r="B1574" s="93">
        <v>44793</v>
      </c>
      <c r="C1574" t="s">
        <v>52</v>
      </c>
      <c r="D1574">
        <v>1</v>
      </c>
    </row>
    <row r="1575" spans="1:4">
      <c r="A1575" t="s">
        <v>16651</v>
      </c>
      <c r="B1575" s="93">
        <v>44793</v>
      </c>
      <c r="C1575" t="s">
        <v>67</v>
      </c>
      <c r="D1575">
        <v>8224.0605427974951</v>
      </c>
    </row>
    <row r="1576" spans="1:4">
      <c r="A1576" t="s">
        <v>16652</v>
      </c>
      <c r="B1576" s="93">
        <v>44793</v>
      </c>
      <c r="C1576" t="s">
        <v>80</v>
      </c>
      <c r="D1576">
        <v>8246.0855949895613</v>
      </c>
    </row>
    <row r="1577" spans="1:4">
      <c r="A1577" t="s">
        <v>16653</v>
      </c>
      <c r="B1577" s="93">
        <v>44793</v>
      </c>
      <c r="C1577" t="s">
        <v>9293</v>
      </c>
      <c r="D1577">
        <v>5.2165970772442591</v>
      </c>
    </row>
    <row r="1578" spans="1:4">
      <c r="A1578" t="s">
        <v>16654</v>
      </c>
      <c r="B1578" s="93">
        <v>44793</v>
      </c>
      <c r="C1578" t="s">
        <v>82</v>
      </c>
      <c r="D1578">
        <v>5.2192066805845512</v>
      </c>
    </row>
    <row r="1579" spans="1:4">
      <c r="A1579" t="s">
        <v>16655</v>
      </c>
      <c r="B1579" s="93">
        <v>44793</v>
      </c>
      <c r="C1579" t="s">
        <v>81</v>
      </c>
      <c r="D1579">
        <v>4.1033402922755746</v>
      </c>
    </row>
    <row r="1580" spans="1:4">
      <c r="A1580" t="s">
        <v>16656</v>
      </c>
      <c r="B1580" s="93">
        <v>44792</v>
      </c>
      <c r="C1580" t="s">
        <v>82</v>
      </c>
      <c r="D1580">
        <v>5.2137643378519289</v>
      </c>
    </row>
    <row r="1581" spans="1:4">
      <c r="A1581" t="s">
        <v>16657</v>
      </c>
      <c r="B1581" s="93">
        <v>44792</v>
      </c>
      <c r="C1581" t="s">
        <v>67</v>
      </c>
      <c r="D1581">
        <v>8389.2075078206453</v>
      </c>
    </row>
    <row r="1582" spans="1:4">
      <c r="A1582" t="s">
        <v>16658</v>
      </c>
      <c r="B1582" s="93">
        <v>44792</v>
      </c>
      <c r="C1582" t="s">
        <v>80</v>
      </c>
      <c r="D1582">
        <v>8400.3128258602719</v>
      </c>
    </row>
    <row r="1583" spans="1:4">
      <c r="A1583" t="s">
        <v>16659</v>
      </c>
      <c r="B1583" s="93">
        <v>44792</v>
      </c>
      <c r="C1583" t="s">
        <v>9293</v>
      </c>
      <c r="D1583">
        <v>5.2122002085505734</v>
      </c>
    </row>
    <row r="1584" spans="1:4">
      <c r="A1584" t="s">
        <v>16660</v>
      </c>
      <c r="B1584" s="93">
        <v>44792</v>
      </c>
      <c r="C1584" t="s">
        <v>52</v>
      </c>
      <c r="D1584">
        <v>1</v>
      </c>
    </row>
    <row r="1585" spans="1:4">
      <c r="A1585" t="s">
        <v>16661</v>
      </c>
      <c r="B1585" s="93">
        <v>44792</v>
      </c>
      <c r="C1585" t="s">
        <v>81</v>
      </c>
      <c r="D1585">
        <v>4.0125130344108442</v>
      </c>
    </row>
    <row r="1586" spans="1:4">
      <c r="A1586" t="s">
        <v>16662</v>
      </c>
      <c r="B1586" s="93">
        <v>44791</v>
      </c>
      <c r="C1586" t="s">
        <v>52</v>
      </c>
      <c r="D1586">
        <v>1</v>
      </c>
    </row>
    <row r="1587" spans="1:4">
      <c r="A1587" t="s">
        <v>16663</v>
      </c>
      <c r="B1587" s="93">
        <v>44791</v>
      </c>
      <c r="C1587" t="s">
        <v>82</v>
      </c>
      <c r="D1587">
        <v>5.2018730489073883</v>
      </c>
    </row>
    <row r="1588" spans="1:4">
      <c r="A1588" t="s">
        <v>16664</v>
      </c>
      <c r="B1588" s="93">
        <v>44791</v>
      </c>
      <c r="C1588" t="s">
        <v>80</v>
      </c>
      <c r="D1588">
        <v>9644.9011446409986</v>
      </c>
    </row>
    <row r="1589" spans="1:4">
      <c r="A1589" t="s">
        <v>16665</v>
      </c>
      <c r="B1589" s="93">
        <v>44791</v>
      </c>
      <c r="C1589" t="s">
        <v>81</v>
      </c>
      <c r="D1589">
        <v>4.4599375650364204</v>
      </c>
    </row>
    <row r="1590" spans="1:4">
      <c r="A1590" t="s">
        <v>16666</v>
      </c>
      <c r="B1590" s="93">
        <v>44791</v>
      </c>
      <c r="C1590" t="s">
        <v>67</v>
      </c>
      <c r="D1590">
        <v>9606.4516129032254</v>
      </c>
    </row>
    <row r="1591" spans="1:4">
      <c r="A1591" t="s">
        <v>16667</v>
      </c>
      <c r="B1591" s="93">
        <v>44791</v>
      </c>
      <c r="C1591" t="s">
        <v>9293</v>
      </c>
      <c r="D1591">
        <v>5.2023933402705511</v>
      </c>
    </row>
    <row r="1592" spans="1:4">
      <c r="A1592" t="s">
        <v>16668</v>
      </c>
      <c r="B1592" s="93">
        <v>44790</v>
      </c>
      <c r="C1592" t="s">
        <v>52</v>
      </c>
      <c r="D1592">
        <v>1</v>
      </c>
    </row>
    <row r="1593" spans="1:4">
      <c r="A1593" t="s">
        <v>16669</v>
      </c>
      <c r="B1593" s="93">
        <v>44790</v>
      </c>
      <c r="C1593" t="s">
        <v>9293</v>
      </c>
      <c r="D1593">
        <v>5.186721991701245</v>
      </c>
    </row>
    <row r="1594" spans="1:4">
      <c r="A1594" t="s">
        <v>16670</v>
      </c>
      <c r="B1594" s="93">
        <v>44790</v>
      </c>
      <c r="C1594" t="s">
        <v>81</v>
      </c>
      <c r="D1594">
        <v>4.5871369294605806</v>
      </c>
    </row>
    <row r="1595" spans="1:4">
      <c r="A1595" t="s">
        <v>16671</v>
      </c>
      <c r="B1595" s="93">
        <v>44790</v>
      </c>
      <c r="C1595" t="s">
        <v>82</v>
      </c>
      <c r="D1595">
        <v>5.186721991701245</v>
      </c>
    </row>
    <row r="1596" spans="1:4">
      <c r="A1596" t="s">
        <v>16672</v>
      </c>
      <c r="B1596" s="93">
        <v>44790</v>
      </c>
      <c r="C1596" t="s">
        <v>67</v>
      </c>
      <c r="D1596">
        <v>9512.6556016597515</v>
      </c>
    </row>
    <row r="1597" spans="1:4">
      <c r="A1597" t="s">
        <v>16673</v>
      </c>
      <c r="B1597" s="93">
        <v>44790</v>
      </c>
      <c r="C1597" t="s">
        <v>80</v>
      </c>
      <c r="D1597">
        <v>9495.9024896265564</v>
      </c>
    </row>
    <row r="1598" spans="1:4">
      <c r="A1598" t="s">
        <v>16674</v>
      </c>
      <c r="B1598" s="93">
        <v>44789</v>
      </c>
      <c r="C1598" t="s">
        <v>9293</v>
      </c>
      <c r="D1598">
        <v>5.1651186790505674</v>
      </c>
    </row>
    <row r="1599" spans="1:4">
      <c r="A1599" t="s">
        <v>16675</v>
      </c>
      <c r="B1599" s="93">
        <v>44789</v>
      </c>
      <c r="C1599" t="s">
        <v>67</v>
      </c>
      <c r="D1599">
        <v>9686.0681114551098</v>
      </c>
    </row>
    <row r="1600" spans="1:4">
      <c r="A1600" t="s">
        <v>16676</v>
      </c>
      <c r="B1600" s="93">
        <v>44789</v>
      </c>
      <c r="C1600" t="s">
        <v>81</v>
      </c>
      <c r="D1600">
        <v>4.8240454076367394</v>
      </c>
    </row>
    <row r="1601" spans="1:4">
      <c r="A1601" t="s">
        <v>16677</v>
      </c>
      <c r="B1601" s="93">
        <v>44789</v>
      </c>
      <c r="C1601" t="s">
        <v>52</v>
      </c>
      <c r="D1601">
        <v>1</v>
      </c>
    </row>
    <row r="1602" spans="1:4">
      <c r="A1602" t="s">
        <v>16678</v>
      </c>
      <c r="B1602" s="93">
        <v>44789</v>
      </c>
      <c r="C1602" t="s">
        <v>80</v>
      </c>
      <c r="D1602">
        <v>9709.081527347782</v>
      </c>
    </row>
    <row r="1603" spans="1:4">
      <c r="A1603" t="s">
        <v>16679</v>
      </c>
      <c r="B1603" s="93">
        <v>44789</v>
      </c>
      <c r="C1603" t="s">
        <v>82</v>
      </c>
      <c r="D1603">
        <v>5.1594427244582048</v>
      </c>
    </row>
    <row r="1604" spans="1:4">
      <c r="A1604" t="s">
        <v>16680</v>
      </c>
      <c r="B1604" s="93">
        <v>44788</v>
      </c>
      <c r="C1604" t="s">
        <v>9293</v>
      </c>
      <c r="D1604">
        <v>5.1150895140664963</v>
      </c>
    </row>
    <row r="1605" spans="1:4">
      <c r="A1605" t="s">
        <v>16681</v>
      </c>
      <c r="B1605" s="93">
        <v>44788</v>
      </c>
      <c r="C1605" t="s">
        <v>82</v>
      </c>
      <c r="D1605">
        <v>5.1130434782608702</v>
      </c>
    </row>
    <row r="1606" spans="1:4">
      <c r="A1606" t="s">
        <v>16682</v>
      </c>
      <c r="B1606" s="93">
        <v>44788</v>
      </c>
      <c r="C1606" t="s">
        <v>81</v>
      </c>
      <c r="D1606">
        <v>4.8649616368286441</v>
      </c>
    </row>
    <row r="1607" spans="1:4">
      <c r="A1607" t="s">
        <v>16683</v>
      </c>
      <c r="B1607" s="93">
        <v>44788</v>
      </c>
      <c r="C1607" t="s">
        <v>52</v>
      </c>
      <c r="D1607">
        <v>1</v>
      </c>
    </row>
    <row r="1608" spans="1:4">
      <c r="A1608" t="s">
        <v>16684</v>
      </c>
      <c r="B1608" s="93">
        <v>44788</v>
      </c>
      <c r="C1608" t="s">
        <v>80</v>
      </c>
      <c r="D1608">
        <v>9744.2455242966753</v>
      </c>
    </row>
    <row r="1609" spans="1:4">
      <c r="A1609" t="s">
        <v>16685</v>
      </c>
      <c r="B1609" s="93">
        <v>44788</v>
      </c>
      <c r="C1609" t="s">
        <v>67</v>
      </c>
      <c r="D1609">
        <v>9716.82864450128</v>
      </c>
    </row>
    <row r="1610" spans="1:4">
      <c r="A1610" t="s">
        <v>16686</v>
      </c>
      <c r="B1610" s="93">
        <v>44787</v>
      </c>
      <c r="C1610" t="s">
        <v>67</v>
      </c>
      <c r="D1610">
        <v>9887.7425944841671</v>
      </c>
    </row>
    <row r="1611" spans="1:4">
      <c r="A1611" t="s">
        <v>16687</v>
      </c>
      <c r="B1611" s="93">
        <v>44787</v>
      </c>
      <c r="C1611" t="s">
        <v>80</v>
      </c>
      <c r="D1611">
        <v>9860.0612870275781</v>
      </c>
    </row>
    <row r="1612" spans="1:4">
      <c r="A1612" t="s">
        <v>16688</v>
      </c>
      <c r="B1612" s="93">
        <v>44787</v>
      </c>
      <c r="C1612" t="s">
        <v>82</v>
      </c>
      <c r="D1612">
        <v>5.1072522982635338</v>
      </c>
    </row>
    <row r="1613" spans="1:4">
      <c r="A1613" t="s">
        <v>16689</v>
      </c>
      <c r="B1613" s="93">
        <v>44787</v>
      </c>
      <c r="C1613" t="s">
        <v>81</v>
      </c>
      <c r="D1613">
        <v>5.1123595505617967</v>
      </c>
    </row>
    <row r="1614" spans="1:4">
      <c r="A1614" t="s">
        <v>16690</v>
      </c>
      <c r="B1614" s="93">
        <v>44787</v>
      </c>
      <c r="C1614" t="s">
        <v>52</v>
      </c>
      <c r="D1614">
        <v>0.99999999999999989</v>
      </c>
    </row>
    <row r="1615" spans="1:4">
      <c r="A1615" t="s">
        <v>16691</v>
      </c>
      <c r="B1615" s="93">
        <v>44787</v>
      </c>
      <c r="C1615" t="s">
        <v>9293</v>
      </c>
      <c r="D1615">
        <v>5.1072522982635338</v>
      </c>
    </row>
    <row r="1616" spans="1:4">
      <c r="A1616" t="s">
        <v>16692</v>
      </c>
      <c r="B1616" s="93">
        <v>44786</v>
      </c>
      <c r="C1616" t="s">
        <v>52</v>
      </c>
      <c r="D1616">
        <v>1</v>
      </c>
    </row>
    <row r="1617" spans="1:4">
      <c r="A1617" t="s">
        <v>16693</v>
      </c>
      <c r="B1617" s="93">
        <v>44786</v>
      </c>
      <c r="C1617" t="s">
        <v>81</v>
      </c>
      <c r="D1617">
        <v>5.2373660030627871</v>
      </c>
    </row>
    <row r="1618" spans="1:4">
      <c r="A1618" t="s">
        <v>16694</v>
      </c>
      <c r="B1618" s="93">
        <v>44786</v>
      </c>
      <c r="C1618" t="s">
        <v>82</v>
      </c>
      <c r="D1618">
        <v>5.109749872383869</v>
      </c>
    </row>
    <row r="1619" spans="1:4">
      <c r="A1619" t="s">
        <v>16695</v>
      </c>
      <c r="B1619" s="93">
        <v>44786</v>
      </c>
      <c r="C1619" t="s">
        <v>80</v>
      </c>
      <c r="D1619">
        <v>10126.339969372129</v>
      </c>
    </row>
    <row r="1620" spans="1:4">
      <c r="A1620" t="s">
        <v>16696</v>
      </c>
      <c r="B1620" s="93">
        <v>44786</v>
      </c>
      <c r="C1620" t="s">
        <v>67</v>
      </c>
      <c r="D1620">
        <v>10129.09647779479</v>
      </c>
    </row>
    <row r="1621" spans="1:4">
      <c r="A1621" t="s">
        <v>16697</v>
      </c>
      <c r="B1621" s="93">
        <v>44786</v>
      </c>
      <c r="C1621" t="s">
        <v>9293</v>
      </c>
      <c r="D1621">
        <v>5.1148545176110263</v>
      </c>
    </row>
    <row r="1622" spans="1:4">
      <c r="A1622" t="s">
        <v>16698</v>
      </c>
      <c r="B1622" s="93">
        <v>44785</v>
      </c>
      <c r="C1622" t="s">
        <v>67</v>
      </c>
      <c r="D1622">
        <v>9975.8655804480659</v>
      </c>
    </row>
    <row r="1623" spans="1:4">
      <c r="A1623" t="s">
        <v>16699</v>
      </c>
      <c r="B1623" s="93">
        <v>44785</v>
      </c>
      <c r="C1623" t="s">
        <v>52</v>
      </c>
      <c r="D1623">
        <v>1</v>
      </c>
    </row>
    <row r="1624" spans="1:4">
      <c r="A1624" t="s">
        <v>16700</v>
      </c>
      <c r="B1624" s="93">
        <v>44785</v>
      </c>
      <c r="C1624" t="s">
        <v>82</v>
      </c>
      <c r="D1624">
        <v>5.0835030549898166</v>
      </c>
    </row>
    <row r="1625" spans="1:4">
      <c r="A1625" t="s">
        <v>16701</v>
      </c>
      <c r="B1625" s="93">
        <v>44785</v>
      </c>
      <c r="C1625" t="s">
        <v>9293</v>
      </c>
      <c r="D1625">
        <v>5.0967413441955189</v>
      </c>
    </row>
    <row r="1626" spans="1:4">
      <c r="A1626" t="s">
        <v>16702</v>
      </c>
      <c r="B1626" s="93">
        <v>44785</v>
      </c>
      <c r="C1626" t="s">
        <v>80</v>
      </c>
      <c r="D1626">
        <v>9972.7596741344205</v>
      </c>
    </row>
    <row r="1627" spans="1:4">
      <c r="A1627" t="s">
        <v>16703</v>
      </c>
      <c r="B1627" s="93">
        <v>44785</v>
      </c>
      <c r="C1627" t="s">
        <v>81</v>
      </c>
      <c r="D1627">
        <v>4.7606924643584527</v>
      </c>
    </row>
    <row r="1628" spans="1:4">
      <c r="A1628" t="s">
        <v>16704</v>
      </c>
      <c r="B1628" s="93">
        <v>44784</v>
      </c>
      <c r="C1628" t="s">
        <v>81</v>
      </c>
      <c r="D1628">
        <v>4.7583892617449646</v>
      </c>
    </row>
    <row r="1629" spans="1:4">
      <c r="A1629" t="s">
        <v>16705</v>
      </c>
      <c r="B1629" s="93">
        <v>44784</v>
      </c>
      <c r="C1629" t="s">
        <v>80</v>
      </c>
      <c r="D1629">
        <v>9660.7124419204938</v>
      </c>
    </row>
    <row r="1630" spans="1:4">
      <c r="A1630" t="s">
        <v>16706</v>
      </c>
      <c r="B1630" s="93">
        <v>44784</v>
      </c>
      <c r="C1630" t="s">
        <v>52</v>
      </c>
      <c r="D1630">
        <v>1</v>
      </c>
    </row>
    <row r="1631" spans="1:4">
      <c r="A1631" t="s">
        <v>16707</v>
      </c>
      <c r="B1631" s="93">
        <v>44784</v>
      </c>
      <c r="C1631" t="s">
        <v>9293</v>
      </c>
      <c r="D1631">
        <v>5.1677852348993278</v>
      </c>
    </row>
    <row r="1632" spans="1:4">
      <c r="A1632" t="s">
        <v>16708</v>
      </c>
      <c r="B1632" s="93">
        <v>44784</v>
      </c>
      <c r="C1632" t="s">
        <v>82</v>
      </c>
      <c r="D1632">
        <v>5.1729478575116152</v>
      </c>
    </row>
    <row r="1633" spans="1:4">
      <c r="A1633" t="s">
        <v>16709</v>
      </c>
      <c r="B1633" s="93">
        <v>44784</v>
      </c>
      <c r="C1633" t="s">
        <v>67</v>
      </c>
      <c r="D1633">
        <v>9711.2028910686622</v>
      </c>
    </row>
    <row r="1634" spans="1:4">
      <c r="A1634" t="s">
        <v>16710</v>
      </c>
      <c r="B1634" s="93">
        <v>44783</v>
      </c>
      <c r="C1634" t="s">
        <v>82</v>
      </c>
      <c r="D1634">
        <v>5.1149718957588144</v>
      </c>
    </row>
    <row r="1635" spans="1:4">
      <c r="A1635" t="s">
        <v>16711</v>
      </c>
      <c r="B1635" s="93">
        <v>44783</v>
      </c>
      <c r="C1635" t="s">
        <v>80</v>
      </c>
      <c r="D1635">
        <v>9480.9402146142056</v>
      </c>
    </row>
    <row r="1636" spans="1:4">
      <c r="A1636" t="s">
        <v>16712</v>
      </c>
      <c r="B1636" s="93">
        <v>44783</v>
      </c>
      <c r="C1636" t="s">
        <v>9293</v>
      </c>
      <c r="D1636">
        <v>5.1098620337250891</v>
      </c>
    </row>
    <row r="1637" spans="1:4">
      <c r="A1637" t="s">
        <v>16713</v>
      </c>
      <c r="B1637" s="93">
        <v>44783</v>
      </c>
      <c r="C1637" t="s">
        <v>52</v>
      </c>
      <c r="D1637">
        <v>1</v>
      </c>
    </row>
    <row r="1638" spans="1:4">
      <c r="A1638" t="s">
        <v>16714</v>
      </c>
      <c r="B1638" s="93">
        <v>44783</v>
      </c>
      <c r="C1638" t="s">
        <v>81</v>
      </c>
      <c r="D1638">
        <v>4.795605518650996</v>
      </c>
    </row>
    <row r="1639" spans="1:4">
      <c r="A1639" t="s">
        <v>16715</v>
      </c>
      <c r="B1639" s="93">
        <v>44783</v>
      </c>
      <c r="C1639" t="s">
        <v>67</v>
      </c>
      <c r="D1639">
        <v>9473.9397036280006</v>
      </c>
    </row>
    <row r="1640" spans="1:4">
      <c r="A1640" t="s">
        <v>16716</v>
      </c>
      <c r="B1640" s="93">
        <v>44782</v>
      </c>
      <c r="C1640" t="s">
        <v>82</v>
      </c>
      <c r="D1640">
        <v>5.1519835136527563</v>
      </c>
    </row>
    <row r="1641" spans="1:4">
      <c r="A1641" t="s">
        <v>16717</v>
      </c>
      <c r="B1641" s="93">
        <v>44782</v>
      </c>
      <c r="C1641" t="s">
        <v>81</v>
      </c>
      <c r="D1641">
        <v>4.5919629057187006</v>
      </c>
    </row>
    <row r="1642" spans="1:4">
      <c r="A1642" t="s">
        <v>16718</v>
      </c>
      <c r="B1642" s="93">
        <v>44782</v>
      </c>
      <c r="C1642" t="s">
        <v>80</v>
      </c>
      <c r="D1642">
        <v>8812.1586810922199</v>
      </c>
    </row>
    <row r="1643" spans="1:4">
      <c r="A1643" t="s">
        <v>16719</v>
      </c>
      <c r="B1643" s="93">
        <v>44782</v>
      </c>
      <c r="C1643" t="s">
        <v>9293</v>
      </c>
      <c r="D1643">
        <v>5.1571354971664087</v>
      </c>
    </row>
    <row r="1644" spans="1:4">
      <c r="A1644" t="s">
        <v>16720</v>
      </c>
      <c r="B1644" s="93">
        <v>44782</v>
      </c>
      <c r="C1644" t="s">
        <v>67</v>
      </c>
      <c r="D1644">
        <v>8775.9402369912423</v>
      </c>
    </row>
    <row r="1645" spans="1:4">
      <c r="A1645" t="s">
        <v>16721</v>
      </c>
      <c r="B1645" s="93">
        <v>44782</v>
      </c>
      <c r="C1645" t="s">
        <v>52</v>
      </c>
      <c r="D1645">
        <v>1</v>
      </c>
    </row>
    <row r="1646" spans="1:4">
      <c r="A1646" t="s">
        <v>16722</v>
      </c>
      <c r="B1646" s="93">
        <v>44781</v>
      </c>
      <c r="C1646" t="s">
        <v>67</v>
      </c>
      <c r="D1646">
        <v>9131.9465844889564</v>
      </c>
    </row>
    <row r="1647" spans="1:4">
      <c r="A1647" t="s">
        <v>16723</v>
      </c>
      <c r="B1647" s="93">
        <v>44781</v>
      </c>
      <c r="C1647" t="s">
        <v>52</v>
      </c>
      <c r="D1647">
        <v>1</v>
      </c>
    </row>
    <row r="1648" spans="1:4">
      <c r="A1648" t="s">
        <v>16724</v>
      </c>
      <c r="B1648" s="93">
        <v>44781</v>
      </c>
      <c r="C1648" t="s">
        <v>9293</v>
      </c>
      <c r="D1648">
        <v>5.1463790446841289</v>
      </c>
    </row>
    <row r="1649" spans="1:4">
      <c r="A1649" t="s">
        <v>16725</v>
      </c>
      <c r="B1649" s="93">
        <v>44781</v>
      </c>
      <c r="C1649" t="s">
        <v>82</v>
      </c>
      <c r="D1649">
        <v>5.1361068310220848</v>
      </c>
    </row>
    <row r="1650" spans="1:4">
      <c r="A1650" t="s">
        <v>16726</v>
      </c>
      <c r="B1650" s="93">
        <v>44781</v>
      </c>
      <c r="C1650" t="s">
        <v>80</v>
      </c>
      <c r="D1650">
        <v>9141.3970210580374</v>
      </c>
    </row>
    <row r="1651" spans="1:4">
      <c r="A1651" t="s">
        <v>16727</v>
      </c>
      <c r="B1651" s="93">
        <v>44781</v>
      </c>
      <c r="C1651" t="s">
        <v>81</v>
      </c>
      <c r="D1651">
        <v>4.7370313302516687</v>
      </c>
    </row>
    <row r="1652" spans="1:4">
      <c r="A1652" t="s">
        <v>16728</v>
      </c>
      <c r="B1652" s="93">
        <v>44780</v>
      </c>
      <c r="C1652" t="s">
        <v>52</v>
      </c>
      <c r="D1652">
        <v>1</v>
      </c>
    </row>
    <row r="1653" spans="1:4">
      <c r="A1653" t="s">
        <v>16729</v>
      </c>
      <c r="B1653" s="93">
        <v>44780</v>
      </c>
      <c r="C1653" t="s">
        <v>82</v>
      </c>
      <c r="D1653">
        <v>5.1921079958463139</v>
      </c>
    </row>
    <row r="1654" spans="1:4">
      <c r="A1654" t="s">
        <v>16730</v>
      </c>
      <c r="B1654" s="93">
        <v>44780</v>
      </c>
      <c r="C1654" t="s">
        <v>9293</v>
      </c>
      <c r="D1654">
        <v>5.19730010384216</v>
      </c>
    </row>
    <row r="1655" spans="1:4">
      <c r="A1655" t="s">
        <v>16731</v>
      </c>
      <c r="B1655" s="93">
        <v>44780</v>
      </c>
      <c r="C1655" t="s">
        <v>81</v>
      </c>
      <c r="D1655">
        <v>4.7097611630321916</v>
      </c>
    </row>
    <row r="1656" spans="1:4">
      <c r="A1656" t="s">
        <v>16732</v>
      </c>
      <c r="B1656" s="93">
        <v>44780</v>
      </c>
      <c r="C1656" t="s">
        <v>67</v>
      </c>
      <c r="D1656">
        <v>8829.3873312564901</v>
      </c>
    </row>
    <row r="1657" spans="1:4">
      <c r="A1657" t="s">
        <v>16733</v>
      </c>
      <c r="B1657" s="93">
        <v>44780</v>
      </c>
      <c r="C1657" t="s">
        <v>80</v>
      </c>
      <c r="D1657">
        <v>8783.8006230529591</v>
      </c>
    </row>
    <row r="1658" spans="1:4">
      <c r="A1658" t="s">
        <v>16734</v>
      </c>
      <c r="B1658" s="93">
        <v>44779</v>
      </c>
      <c r="C1658" t="s">
        <v>82</v>
      </c>
      <c r="D1658">
        <v>5.1921079958463139</v>
      </c>
    </row>
    <row r="1659" spans="1:4">
      <c r="A1659" t="s">
        <v>16735</v>
      </c>
      <c r="B1659" s="93">
        <v>44779</v>
      </c>
      <c r="C1659" t="s">
        <v>9293</v>
      </c>
      <c r="D1659">
        <v>5.2024922118380061</v>
      </c>
    </row>
    <row r="1660" spans="1:4">
      <c r="A1660" t="s">
        <v>16736</v>
      </c>
      <c r="B1660" s="93">
        <v>44779</v>
      </c>
      <c r="C1660" t="s">
        <v>52</v>
      </c>
      <c r="D1660">
        <v>1</v>
      </c>
    </row>
    <row r="1661" spans="1:4">
      <c r="A1661" t="s">
        <v>16737</v>
      </c>
      <c r="B1661" s="93">
        <v>44779</v>
      </c>
      <c r="C1661" t="s">
        <v>80</v>
      </c>
      <c r="D1661">
        <v>8794.9117341640722</v>
      </c>
    </row>
    <row r="1662" spans="1:4">
      <c r="A1662" t="s">
        <v>16738</v>
      </c>
      <c r="B1662" s="93">
        <v>44779</v>
      </c>
      <c r="C1662" t="s">
        <v>67</v>
      </c>
      <c r="D1662">
        <v>8778.1412253374874</v>
      </c>
    </row>
    <row r="1663" spans="1:4">
      <c r="A1663" t="s">
        <v>16739</v>
      </c>
      <c r="B1663" s="93">
        <v>44779</v>
      </c>
      <c r="C1663" t="s">
        <v>81</v>
      </c>
      <c r="D1663">
        <v>4.7133956386292839</v>
      </c>
    </row>
    <row r="1664" spans="1:4">
      <c r="A1664" t="s">
        <v>16740</v>
      </c>
      <c r="B1664" s="93">
        <v>44778</v>
      </c>
      <c r="C1664" t="s">
        <v>82</v>
      </c>
      <c r="D1664">
        <v>5.1840331778123394</v>
      </c>
    </row>
    <row r="1665" spans="1:4">
      <c r="A1665" t="s">
        <v>16741</v>
      </c>
      <c r="B1665" s="93">
        <v>44778</v>
      </c>
      <c r="C1665" t="s">
        <v>67</v>
      </c>
      <c r="D1665">
        <v>9003.5251425609131</v>
      </c>
    </row>
    <row r="1666" spans="1:4">
      <c r="A1666" t="s">
        <v>16742</v>
      </c>
      <c r="B1666" s="93">
        <v>44778</v>
      </c>
      <c r="C1666" t="s">
        <v>81</v>
      </c>
      <c r="D1666">
        <v>4.8092275790565067</v>
      </c>
    </row>
    <row r="1667" spans="1:4">
      <c r="A1667" t="s">
        <v>16743</v>
      </c>
      <c r="B1667" s="93">
        <v>44778</v>
      </c>
      <c r="C1667" t="s">
        <v>52</v>
      </c>
      <c r="D1667">
        <v>1</v>
      </c>
    </row>
    <row r="1668" spans="1:4">
      <c r="A1668" t="s">
        <v>16744</v>
      </c>
      <c r="B1668" s="93">
        <v>44778</v>
      </c>
      <c r="C1668" t="s">
        <v>80</v>
      </c>
      <c r="D1668">
        <v>8984.3442198030079</v>
      </c>
    </row>
    <row r="1669" spans="1:4">
      <c r="A1669" t="s">
        <v>16745</v>
      </c>
      <c r="B1669" s="93">
        <v>44778</v>
      </c>
      <c r="C1669" t="s">
        <v>9293</v>
      </c>
      <c r="D1669">
        <v>5.1840331778123394</v>
      </c>
    </row>
    <row r="1670" spans="1:4">
      <c r="A1670" t="s">
        <v>16746</v>
      </c>
      <c r="B1670" s="93">
        <v>44777</v>
      </c>
      <c r="C1670" t="s">
        <v>67</v>
      </c>
      <c r="D1670">
        <v>8431.8825380178278</v>
      </c>
    </row>
    <row r="1671" spans="1:4">
      <c r="A1671" t="s">
        <v>16747</v>
      </c>
      <c r="B1671" s="93">
        <v>44777</v>
      </c>
      <c r="C1671" t="s">
        <v>81</v>
      </c>
      <c r="D1671">
        <v>4.6754063974829556</v>
      </c>
    </row>
    <row r="1672" spans="1:4">
      <c r="A1672" t="s">
        <v>16748</v>
      </c>
      <c r="B1672" s="93">
        <v>44777</v>
      </c>
      <c r="C1672" t="s">
        <v>82</v>
      </c>
      <c r="D1672">
        <v>5.2438384897745136</v>
      </c>
    </row>
    <row r="1673" spans="1:4">
      <c r="A1673" t="s">
        <v>16749</v>
      </c>
      <c r="B1673" s="93">
        <v>44777</v>
      </c>
      <c r="C1673" t="s">
        <v>52</v>
      </c>
      <c r="D1673">
        <v>1</v>
      </c>
    </row>
    <row r="1674" spans="1:4">
      <c r="A1674" t="s">
        <v>16750</v>
      </c>
      <c r="B1674" s="93">
        <v>44777</v>
      </c>
      <c r="C1674" t="s">
        <v>9293</v>
      </c>
      <c r="D1674">
        <v>5.2438384897745136</v>
      </c>
    </row>
    <row r="1675" spans="1:4">
      <c r="A1675" t="s">
        <v>16751</v>
      </c>
      <c r="B1675" s="93">
        <v>44777</v>
      </c>
      <c r="C1675" t="s">
        <v>80</v>
      </c>
      <c r="D1675">
        <v>8417.9863660199262</v>
      </c>
    </row>
    <row r="1676" spans="1:4">
      <c r="A1676" t="s">
        <v>16752</v>
      </c>
      <c r="B1676" s="93">
        <v>44776</v>
      </c>
      <c r="C1676" t="s">
        <v>67</v>
      </c>
      <c r="D1676">
        <v>8591.7197452229302</v>
      </c>
    </row>
    <row r="1677" spans="1:4">
      <c r="A1677" t="s">
        <v>16753</v>
      </c>
      <c r="B1677" s="93">
        <v>44776</v>
      </c>
      <c r="C1677" t="s">
        <v>80</v>
      </c>
      <c r="D1677">
        <v>8607.2717622080672</v>
      </c>
    </row>
    <row r="1678" spans="1:4">
      <c r="A1678" t="s">
        <v>16754</v>
      </c>
      <c r="B1678" s="93">
        <v>44776</v>
      </c>
      <c r="C1678" t="s">
        <v>52</v>
      </c>
      <c r="D1678">
        <v>1</v>
      </c>
    </row>
    <row r="1679" spans="1:4">
      <c r="A1679" t="s">
        <v>16755</v>
      </c>
      <c r="B1679" s="93">
        <v>44776</v>
      </c>
      <c r="C1679" t="s">
        <v>82</v>
      </c>
      <c r="D1679">
        <v>5.3078556263269636</v>
      </c>
    </row>
    <row r="1680" spans="1:4">
      <c r="A1680" t="s">
        <v>16756</v>
      </c>
      <c r="B1680" s="93">
        <v>44776</v>
      </c>
      <c r="C1680" t="s">
        <v>81</v>
      </c>
      <c r="D1680">
        <v>4.7176220806794058</v>
      </c>
    </row>
    <row r="1681" spans="1:4">
      <c r="A1681" t="s">
        <v>16757</v>
      </c>
      <c r="B1681" s="93">
        <v>44776</v>
      </c>
      <c r="C1681" t="s">
        <v>9293</v>
      </c>
      <c r="D1681">
        <v>5.3057324840764331</v>
      </c>
    </row>
    <row r="1682" spans="1:4">
      <c r="A1682" t="s">
        <v>16758</v>
      </c>
      <c r="B1682" s="93">
        <v>44775</v>
      </c>
      <c r="C1682" t="s">
        <v>81</v>
      </c>
      <c r="D1682">
        <v>4.6356425171866746</v>
      </c>
    </row>
    <row r="1683" spans="1:4">
      <c r="A1683" t="s">
        <v>16759</v>
      </c>
      <c r="B1683" s="93">
        <v>44775</v>
      </c>
      <c r="C1683" t="s">
        <v>9293</v>
      </c>
      <c r="D1683">
        <v>5.2987837123215238</v>
      </c>
    </row>
    <row r="1684" spans="1:4">
      <c r="A1684" t="s">
        <v>16760</v>
      </c>
      <c r="B1684" s="93">
        <v>44775</v>
      </c>
      <c r="C1684" t="s">
        <v>80</v>
      </c>
      <c r="D1684">
        <v>8617.7683765203601</v>
      </c>
    </row>
    <row r="1685" spans="1:4">
      <c r="A1685" t="s">
        <v>16761</v>
      </c>
      <c r="B1685" s="93">
        <v>44775</v>
      </c>
      <c r="C1685" t="s">
        <v>67</v>
      </c>
      <c r="D1685">
        <v>8625.6478053939718</v>
      </c>
    </row>
    <row r="1686" spans="1:4">
      <c r="A1686" t="s">
        <v>16762</v>
      </c>
      <c r="B1686" s="93">
        <v>44775</v>
      </c>
      <c r="C1686" t="s">
        <v>82</v>
      </c>
      <c r="D1686">
        <v>5.2882072977260712</v>
      </c>
    </row>
    <row r="1687" spans="1:4">
      <c r="A1687" t="s">
        <v>16763</v>
      </c>
      <c r="B1687" s="93">
        <v>44775</v>
      </c>
      <c r="C1687" t="s">
        <v>52</v>
      </c>
      <c r="D1687">
        <v>1</v>
      </c>
    </row>
    <row r="1688" spans="1:4">
      <c r="A1688" t="s">
        <v>16764</v>
      </c>
      <c r="B1688" s="93">
        <v>44774</v>
      </c>
      <c r="C1688" t="s">
        <v>52</v>
      </c>
      <c r="D1688">
        <v>1</v>
      </c>
    </row>
    <row r="1689" spans="1:4">
      <c r="A1689" t="s">
        <v>16765</v>
      </c>
      <c r="B1689" s="93">
        <v>44774</v>
      </c>
      <c r="C1689" t="s">
        <v>80</v>
      </c>
      <c r="D1689">
        <v>8473.53094123765</v>
      </c>
    </row>
    <row r="1690" spans="1:4">
      <c r="A1690" t="s">
        <v>16766</v>
      </c>
      <c r="B1690" s="93">
        <v>44774</v>
      </c>
      <c r="C1690" t="s">
        <v>67</v>
      </c>
      <c r="D1690">
        <v>8479.5631825273013</v>
      </c>
    </row>
    <row r="1691" spans="1:4">
      <c r="A1691" t="s">
        <v>16767</v>
      </c>
      <c r="B1691" s="93">
        <v>44774</v>
      </c>
      <c r="C1691" t="s">
        <v>9293</v>
      </c>
      <c r="D1691">
        <v>5.2054082163286521</v>
      </c>
    </row>
    <row r="1692" spans="1:4">
      <c r="A1692" t="s">
        <v>16768</v>
      </c>
      <c r="B1692" s="93">
        <v>44774</v>
      </c>
      <c r="C1692" t="s">
        <v>82</v>
      </c>
      <c r="D1692">
        <v>5.2002080083203328</v>
      </c>
    </row>
    <row r="1693" spans="1:4">
      <c r="A1693" t="s">
        <v>16769</v>
      </c>
      <c r="B1693" s="93">
        <v>44774</v>
      </c>
      <c r="C1693" t="s">
        <v>81</v>
      </c>
      <c r="D1693">
        <v>4.6380655226209049</v>
      </c>
    </row>
    <row r="1694" spans="1:4">
      <c r="A1694" t="s">
        <v>16770</v>
      </c>
      <c r="B1694" s="93">
        <v>44773</v>
      </c>
      <c r="C1694" t="s">
        <v>81</v>
      </c>
      <c r="D1694">
        <v>4.8577405857740574</v>
      </c>
    </row>
    <row r="1695" spans="1:4">
      <c r="A1695" t="s">
        <v>16771</v>
      </c>
      <c r="B1695" s="93">
        <v>44773</v>
      </c>
      <c r="C1695" t="s">
        <v>52</v>
      </c>
      <c r="D1695">
        <v>0.99999999999999989</v>
      </c>
    </row>
    <row r="1696" spans="1:4">
      <c r="A1696" t="s">
        <v>16772</v>
      </c>
      <c r="B1696" s="93">
        <v>44773</v>
      </c>
      <c r="C1696" t="s">
        <v>80</v>
      </c>
      <c r="D1696">
        <v>8780.177824267781</v>
      </c>
    </row>
    <row r="1697" spans="1:4">
      <c r="A1697" t="s">
        <v>16773</v>
      </c>
      <c r="B1697" s="93">
        <v>44773</v>
      </c>
      <c r="C1697" t="s">
        <v>82</v>
      </c>
      <c r="D1697">
        <v>5.2285564853556483</v>
      </c>
    </row>
    <row r="1698" spans="1:4">
      <c r="A1698" t="s">
        <v>16774</v>
      </c>
      <c r="B1698" s="93">
        <v>44773</v>
      </c>
      <c r="C1698" t="s">
        <v>9293</v>
      </c>
      <c r="D1698">
        <v>5.2301255230125516</v>
      </c>
    </row>
    <row r="1699" spans="1:4">
      <c r="A1699" t="s">
        <v>16775</v>
      </c>
      <c r="B1699" s="93">
        <v>44773</v>
      </c>
      <c r="C1699" t="s">
        <v>67</v>
      </c>
      <c r="D1699">
        <v>8784.2573221757302</v>
      </c>
    </row>
    <row r="1700" spans="1:4">
      <c r="A1700" t="s">
        <v>16776</v>
      </c>
      <c r="B1700" s="93">
        <v>44772</v>
      </c>
      <c r="C1700" t="s">
        <v>52</v>
      </c>
      <c r="D1700">
        <v>1</v>
      </c>
    </row>
    <row r="1701" spans="1:4">
      <c r="A1701" t="s">
        <v>16777</v>
      </c>
      <c r="B1701" s="93">
        <v>44772</v>
      </c>
      <c r="C1701" t="s">
        <v>81</v>
      </c>
      <c r="D1701">
        <v>4.8504429390307457</v>
      </c>
    </row>
    <row r="1702" spans="1:4">
      <c r="A1702" t="s">
        <v>16778</v>
      </c>
      <c r="B1702" s="93">
        <v>44772</v>
      </c>
      <c r="C1702" t="s">
        <v>82</v>
      </c>
      <c r="D1702">
        <v>5.2110474205315276</v>
      </c>
    </row>
    <row r="1703" spans="1:4">
      <c r="A1703" t="s">
        <v>16779</v>
      </c>
      <c r="B1703" s="93">
        <v>44772</v>
      </c>
      <c r="C1703" t="s">
        <v>67</v>
      </c>
      <c r="D1703">
        <v>8845.8572173006778</v>
      </c>
    </row>
    <row r="1704" spans="1:4">
      <c r="A1704" t="s">
        <v>16780</v>
      </c>
      <c r="B1704" s="93">
        <v>44772</v>
      </c>
      <c r="C1704" t="s">
        <v>80</v>
      </c>
      <c r="D1704">
        <v>8821.7821782178235</v>
      </c>
    </row>
    <row r="1705" spans="1:4">
      <c r="A1705" t="s">
        <v>16781</v>
      </c>
      <c r="B1705" s="93">
        <v>44772</v>
      </c>
      <c r="C1705" t="s">
        <v>9293</v>
      </c>
      <c r="D1705">
        <v>5.2110474205315276</v>
      </c>
    </row>
    <row r="1706" spans="1:4">
      <c r="A1706" t="s">
        <v>16782</v>
      </c>
      <c r="B1706" s="93">
        <v>44771</v>
      </c>
      <c r="C1706" t="s">
        <v>82</v>
      </c>
      <c r="D1706">
        <v>5.205729166666667</v>
      </c>
    </row>
    <row r="1707" spans="1:4">
      <c r="A1707" t="s">
        <v>16783</v>
      </c>
      <c r="B1707" s="93">
        <v>44771</v>
      </c>
      <c r="C1707" t="s">
        <v>80</v>
      </c>
      <c r="D1707">
        <v>8997.34375</v>
      </c>
    </row>
    <row r="1708" spans="1:4">
      <c r="A1708" t="s">
        <v>16784</v>
      </c>
      <c r="B1708" s="93">
        <v>44771</v>
      </c>
      <c r="C1708" t="s">
        <v>81</v>
      </c>
      <c r="D1708">
        <v>4.8864583333333336</v>
      </c>
    </row>
    <row r="1709" spans="1:4">
      <c r="A1709" t="s">
        <v>16785</v>
      </c>
      <c r="B1709" s="93">
        <v>44771</v>
      </c>
      <c r="C1709" t="s">
        <v>9293</v>
      </c>
      <c r="D1709">
        <v>5.2072916666666664</v>
      </c>
    </row>
    <row r="1710" spans="1:4">
      <c r="A1710" t="s">
        <v>16786</v>
      </c>
      <c r="B1710" s="93">
        <v>44771</v>
      </c>
      <c r="C1710" t="s">
        <v>67</v>
      </c>
      <c r="D1710">
        <v>8970.2083333333321</v>
      </c>
    </row>
    <row r="1711" spans="1:4">
      <c r="A1711" t="s">
        <v>16787</v>
      </c>
      <c r="B1711" s="93">
        <v>44771</v>
      </c>
      <c r="C1711" t="s">
        <v>52</v>
      </c>
      <c r="D1711">
        <v>1</v>
      </c>
    </row>
    <row r="1712" spans="1:4">
      <c r="A1712" t="s">
        <v>16788</v>
      </c>
      <c r="B1712" s="93">
        <v>44770</v>
      </c>
      <c r="C1712" t="s">
        <v>9293</v>
      </c>
      <c r="D1712">
        <v>5.2056220718375847</v>
      </c>
    </row>
    <row r="1713" spans="1:4">
      <c r="A1713" t="s">
        <v>16789</v>
      </c>
      <c r="B1713" s="93">
        <v>44770</v>
      </c>
      <c r="C1713" t="s">
        <v>80</v>
      </c>
      <c r="D1713">
        <v>8956.1166059344087</v>
      </c>
    </row>
    <row r="1714" spans="1:4">
      <c r="A1714" t="s">
        <v>16790</v>
      </c>
      <c r="B1714" s="93">
        <v>44770</v>
      </c>
      <c r="C1714" t="s">
        <v>81</v>
      </c>
      <c r="D1714">
        <v>4.8651743883394074</v>
      </c>
    </row>
    <row r="1715" spans="1:4">
      <c r="A1715" t="s">
        <v>16791</v>
      </c>
      <c r="B1715" s="93">
        <v>44770</v>
      </c>
      <c r="C1715" t="s">
        <v>67</v>
      </c>
      <c r="D1715">
        <v>8983.9666840187401</v>
      </c>
    </row>
    <row r="1716" spans="1:4">
      <c r="A1716" t="s">
        <v>16792</v>
      </c>
      <c r="B1716" s="93">
        <v>44770</v>
      </c>
      <c r="C1716" t="s">
        <v>52</v>
      </c>
      <c r="D1716">
        <v>1</v>
      </c>
    </row>
    <row r="1717" spans="1:4">
      <c r="A1717" t="s">
        <v>16793</v>
      </c>
      <c r="B1717" s="93">
        <v>44770</v>
      </c>
      <c r="C1717" t="s">
        <v>82</v>
      </c>
      <c r="D1717">
        <v>5.2056220718375847</v>
      </c>
    </row>
    <row r="1718" spans="1:4">
      <c r="A1718" t="s">
        <v>16794</v>
      </c>
      <c r="B1718" s="93">
        <v>44769</v>
      </c>
      <c r="C1718" t="s">
        <v>9293</v>
      </c>
      <c r="D1718">
        <v>5.2687038988408856</v>
      </c>
    </row>
    <row r="1719" spans="1:4">
      <c r="A1719" t="s">
        <v>16795</v>
      </c>
      <c r="B1719" s="93">
        <v>44769</v>
      </c>
      <c r="C1719" t="s">
        <v>67</v>
      </c>
      <c r="D1719">
        <v>8624.2360379346701</v>
      </c>
    </row>
    <row r="1720" spans="1:4">
      <c r="A1720" t="s">
        <v>16796</v>
      </c>
      <c r="B1720" s="93">
        <v>44769</v>
      </c>
      <c r="C1720" t="s">
        <v>52</v>
      </c>
      <c r="D1720">
        <v>1</v>
      </c>
    </row>
    <row r="1721" spans="1:4">
      <c r="A1721" t="s">
        <v>16797</v>
      </c>
      <c r="B1721" s="93">
        <v>44769</v>
      </c>
      <c r="C1721" t="s">
        <v>82</v>
      </c>
      <c r="D1721">
        <v>5.2687038988408856</v>
      </c>
    </row>
    <row r="1722" spans="1:4">
      <c r="A1722" t="s">
        <v>16798</v>
      </c>
      <c r="B1722" s="93">
        <v>44769</v>
      </c>
      <c r="C1722" t="s">
        <v>81</v>
      </c>
      <c r="D1722">
        <v>4.728661749209695</v>
      </c>
    </row>
    <row r="1723" spans="1:4">
      <c r="A1723" t="s">
        <v>16799</v>
      </c>
      <c r="B1723" s="93">
        <v>44769</v>
      </c>
      <c r="C1723" t="s">
        <v>80</v>
      </c>
      <c r="D1723">
        <v>8651.9494204425719</v>
      </c>
    </row>
    <row r="1724" spans="1:4">
      <c r="A1724" t="s">
        <v>16800</v>
      </c>
      <c r="B1724" s="93">
        <v>44768</v>
      </c>
      <c r="C1724" t="s">
        <v>9293</v>
      </c>
      <c r="D1724">
        <v>5.3879310344827589</v>
      </c>
    </row>
    <row r="1725" spans="1:4">
      <c r="A1725" t="s">
        <v>16801</v>
      </c>
      <c r="B1725" s="93">
        <v>44768</v>
      </c>
      <c r="C1725" t="s">
        <v>52</v>
      </c>
      <c r="D1725">
        <v>1</v>
      </c>
    </row>
    <row r="1726" spans="1:4">
      <c r="A1726" t="s">
        <v>16802</v>
      </c>
      <c r="B1726" s="93">
        <v>44768</v>
      </c>
      <c r="C1726" t="s">
        <v>80</v>
      </c>
      <c r="D1726">
        <v>7795.4202586206893</v>
      </c>
    </row>
    <row r="1727" spans="1:4">
      <c r="A1727" t="s">
        <v>16803</v>
      </c>
      <c r="B1727" s="93">
        <v>44768</v>
      </c>
      <c r="C1727" t="s">
        <v>67</v>
      </c>
      <c r="D1727">
        <v>7810.3987068965516</v>
      </c>
    </row>
    <row r="1728" spans="1:4">
      <c r="A1728" t="s">
        <v>16804</v>
      </c>
      <c r="B1728" s="93">
        <v>44768</v>
      </c>
      <c r="C1728" t="s">
        <v>82</v>
      </c>
      <c r="D1728">
        <v>5.3879310344827589</v>
      </c>
    </row>
    <row r="1729" spans="1:4">
      <c r="A1729" t="s">
        <v>16805</v>
      </c>
      <c r="B1729" s="93">
        <v>44768</v>
      </c>
      <c r="C1729" t="s">
        <v>81</v>
      </c>
      <c r="D1729">
        <v>4.2225215517241379</v>
      </c>
    </row>
    <row r="1730" spans="1:4">
      <c r="A1730" t="s">
        <v>16806</v>
      </c>
      <c r="B1730" s="93">
        <v>44767</v>
      </c>
      <c r="C1730" t="s">
        <v>67</v>
      </c>
      <c r="D1730">
        <v>7760.4425256341056</v>
      </c>
    </row>
    <row r="1731" spans="1:4">
      <c r="A1731" t="s">
        <v>16807</v>
      </c>
      <c r="B1731" s="93">
        <v>44767</v>
      </c>
      <c r="C1731" t="s">
        <v>9293</v>
      </c>
      <c r="D1731">
        <v>5.3950350782514844</v>
      </c>
    </row>
    <row r="1732" spans="1:4">
      <c r="A1732" t="s">
        <v>16808</v>
      </c>
      <c r="B1732" s="93">
        <v>44767</v>
      </c>
      <c r="C1732" t="s">
        <v>82</v>
      </c>
      <c r="D1732">
        <v>5.3966540744738261</v>
      </c>
    </row>
    <row r="1733" spans="1:4">
      <c r="A1733" t="s">
        <v>16809</v>
      </c>
      <c r="B1733" s="93">
        <v>44767</v>
      </c>
      <c r="C1733" t="s">
        <v>52</v>
      </c>
      <c r="D1733">
        <v>0.99999999999999989</v>
      </c>
    </row>
    <row r="1734" spans="1:4">
      <c r="A1734" t="s">
        <v>16810</v>
      </c>
      <c r="B1734" s="93">
        <v>44767</v>
      </c>
      <c r="C1734" t="s">
        <v>80</v>
      </c>
      <c r="D1734">
        <v>7806.4759848893682</v>
      </c>
    </row>
    <row r="1735" spans="1:4">
      <c r="A1735" t="s">
        <v>16811</v>
      </c>
      <c r="B1735" s="93">
        <v>44767</v>
      </c>
      <c r="C1735" t="s">
        <v>81</v>
      </c>
      <c r="D1735">
        <v>4.149487317862925</v>
      </c>
    </row>
    <row r="1736" spans="1:4">
      <c r="A1736" t="s">
        <v>16812</v>
      </c>
      <c r="B1736" s="93">
        <v>44766</v>
      </c>
      <c r="C1736" t="s">
        <v>82</v>
      </c>
      <c r="D1736">
        <v>5.5096418732782384</v>
      </c>
    </row>
    <row r="1737" spans="1:4">
      <c r="A1737" t="s">
        <v>16813</v>
      </c>
      <c r="B1737" s="93">
        <v>44766</v>
      </c>
      <c r="C1737" t="s">
        <v>67</v>
      </c>
      <c r="D1737">
        <v>8802.865013774106</v>
      </c>
    </row>
    <row r="1738" spans="1:4">
      <c r="A1738" t="s">
        <v>16814</v>
      </c>
      <c r="B1738" s="93">
        <v>44766</v>
      </c>
      <c r="C1738" t="s">
        <v>81</v>
      </c>
      <c r="D1738">
        <v>4.8468319559228661</v>
      </c>
    </row>
    <row r="1739" spans="1:4">
      <c r="A1739" t="s">
        <v>16815</v>
      </c>
      <c r="B1739" s="93">
        <v>44766</v>
      </c>
      <c r="C1739" t="s">
        <v>9293</v>
      </c>
      <c r="D1739">
        <v>5.5096418732782384</v>
      </c>
    </row>
    <row r="1740" spans="1:4">
      <c r="A1740" t="s">
        <v>16816</v>
      </c>
      <c r="B1740" s="93">
        <v>44766</v>
      </c>
      <c r="C1740" t="s">
        <v>52</v>
      </c>
      <c r="D1740">
        <v>1</v>
      </c>
    </row>
    <row r="1741" spans="1:4">
      <c r="A1741" t="s">
        <v>16817</v>
      </c>
      <c r="B1741" s="93">
        <v>44766</v>
      </c>
      <c r="C1741" t="s">
        <v>80</v>
      </c>
      <c r="D1741">
        <v>8816.4187327823711</v>
      </c>
    </row>
    <row r="1742" spans="1:4">
      <c r="A1742" t="s">
        <v>16818</v>
      </c>
      <c r="B1742" s="93">
        <v>44765</v>
      </c>
      <c r="C1742" t="s">
        <v>52</v>
      </c>
      <c r="D1742">
        <v>1</v>
      </c>
    </row>
    <row r="1743" spans="1:4">
      <c r="A1743" t="s">
        <v>16819</v>
      </c>
      <c r="B1743" s="93">
        <v>44765</v>
      </c>
      <c r="C1743" t="s">
        <v>67</v>
      </c>
      <c r="D1743">
        <v>8554.3346217559356</v>
      </c>
    </row>
    <row r="1744" spans="1:4">
      <c r="A1744" t="s">
        <v>16820</v>
      </c>
      <c r="B1744" s="93">
        <v>44765</v>
      </c>
      <c r="C1744" t="s">
        <v>81</v>
      </c>
      <c r="D1744">
        <v>4.8139149641082284</v>
      </c>
    </row>
    <row r="1745" spans="1:4">
      <c r="A1745" t="s">
        <v>16821</v>
      </c>
      <c r="B1745" s="93">
        <v>44765</v>
      </c>
      <c r="C1745" t="s">
        <v>80</v>
      </c>
      <c r="D1745">
        <v>8555.9359469906121</v>
      </c>
    </row>
    <row r="1746" spans="1:4">
      <c r="A1746" t="s">
        <v>16822</v>
      </c>
      <c r="B1746" s="93">
        <v>44765</v>
      </c>
      <c r="C1746" t="s">
        <v>82</v>
      </c>
      <c r="D1746">
        <v>5.5218111540585308</v>
      </c>
    </row>
    <row r="1747" spans="1:4">
      <c r="A1747" t="s">
        <v>16823</v>
      </c>
      <c r="B1747" s="93">
        <v>44765</v>
      </c>
      <c r="C1747" t="s">
        <v>9293</v>
      </c>
      <c r="D1747">
        <v>5.5218111540585308</v>
      </c>
    </row>
    <row r="1748" spans="1:4">
      <c r="A1748" t="s">
        <v>16824</v>
      </c>
      <c r="B1748" s="93">
        <v>44764</v>
      </c>
      <c r="C1748" t="s">
        <v>82</v>
      </c>
      <c r="D1748">
        <v>5.5248618784530388</v>
      </c>
    </row>
    <row r="1749" spans="1:4">
      <c r="A1749" t="s">
        <v>16825</v>
      </c>
      <c r="B1749" s="93">
        <v>44764</v>
      </c>
      <c r="C1749" t="s">
        <v>52</v>
      </c>
      <c r="D1749">
        <v>1</v>
      </c>
    </row>
    <row r="1750" spans="1:4">
      <c r="A1750" t="s">
        <v>16826</v>
      </c>
      <c r="B1750" s="93">
        <v>44764</v>
      </c>
      <c r="C1750" t="s">
        <v>67</v>
      </c>
      <c r="D1750">
        <v>8484.5856353591171</v>
      </c>
    </row>
    <row r="1751" spans="1:4">
      <c r="A1751" t="s">
        <v>16827</v>
      </c>
      <c r="B1751" s="93">
        <v>44764</v>
      </c>
      <c r="C1751" t="s">
        <v>80</v>
      </c>
      <c r="D1751">
        <v>8492.5966850828736</v>
      </c>
    </row>
    <row r="1752" spans="1:4">
      <c r="A1752" t="s">
        <v>16828</v>
      </c>
      <c r="B1752" s="93">
        <v>44764</v>
      </c>
      <c r="C1752" t="s">
        <v>9293</v>
      </c>
      <c r="D1752">
        <v>5.5248618784530388</v>
      </c>
    </row>
    <row r="1753" spans="1:4">
      <c r="A1753" t="s">
        <v>16829</v>
      </c>
      <c r="B1753" s="93">
        <v>44764</v>
      </c>
      <c r="C1753" t="s">
        <v>81</v>
      </c>
      <c r="D1753">
        <v>4.7</v>
      </c>
    </row>
    <row r="1754" spans="1:4">
      <c r="A1754" t="s">
        <v>16830</v>
      </c>
      <c r="B1754" s="93">
        <v>44763</v>
      </c>
      <c r="C1754" t="s">
        <v>9293</v>
      </c>
      <c r="D1754">
        <v>5.5066079295154182</v>
      </c>
    </row>
    <row r="1755" spans="1:4">
      <c r="A1755" t="s">
        <v>16831</v>
      </c>
      <c r="B1755" s="93">
        <v>44763</v>
      </c>
      <c r="C1755" t="s">
        <v>81</v>
      </c>
      <c r="D1755">
        <v>4.9867841409691627</v>
      </c>
    </row>
    <row r="1756" spans="1:4">
      <c r="A1756" t="s">
        <v>16832</v>
      </c>
      <c r="B1756" s="93">
        <v>44763</v>
      </c>
      <c r="C1756" t="s">
        <v>82</v>
      </c>
      <c r="D1756">
        <v>5.5121145374449334</v>
      </c>
    </row>
    <row r="1757" spans="1:4">
      <c r="A1757" t="s">
        <v>16833</v>
      </c>
      <c r="B1757" s="93">
        <v>44763</v>
      </c>
      <c r="C1757" t="s">
        <v>52</v>
      </c>
      <c r="D1757">
        <v>1</v>
      </c>
    </row>
    <row r="1758" spans="1:4">
      <c r="A1758" t="s">
        <v>16834</v>
      </c>
      <c r="B1758" s="93">
        <v>44763</v>
      </c>
      <c r="C1758" t="s">
        <v>67</v>
      </c>
      <c r="D1758">
        <v>8676.6519823788549</v>
      </c>
    </row>
    <row r="1759" spans="1:4">
      <c r="A1759" t="s">
        <v>16835</v>
      </c>
      <c r="B1759" s="93">
        <v>44763</v>
      </c>
      <c r="C1759" t="s">
        <v>80</v>
      </c>
      <c r="D1759">
        <v>8643.2268722466943</v>
      </c>
    </row>
    <row r="1760" spans="1:4">
      <c r="A1760" t="s">
        <v>16836</v>
      </c>
      <c r="B1760" s="93">
        <v>44762</v>
      </c>
      <c r="C1760" t="s">
        <v>82</v>
      </c>
      <c r="D1760">
        <v>5.4808114035087714</v>
      </c>
    </row>
    <row r="1761" spans="1:4">
      <c r="A1761" t="s">
        <v>16837</v>
      </c>
      <c r="B1761" s="93">
        <v>44762</v>
      </c>
      <c r="C1761" t="s">
        <v>67</v>
      </c>
      <c r="D1761">
        <v>8342.7631578947367</v>
      </c>
    </row>
    <row r="1762" spans="1:4">
      <c r="A1762" t="s">
        <v>16838</v>
      </c>
      <c r="B1762" s="93">
        <v>44762</v>
      </c>
      <c r="C1762" t="s">
        <v>80</v>
      </c>
      <c r="D1762">
        <v>8328.4539473684199</v>
      </c>
    </row>
    <row r="1763" spans="1:4">
      <c r="A1763" t="s">
        <v>16839</v>
      </c>
      <c r="B1763" s="93">
        <v>44762</v>
      </c>
      <c r="C1763" t="s">
        <v>81</v>
      </c>
      <c r="D1763">
        <v>4.5614035087719289</v>
      </c>
    </row>
    <row r="1764" spans="1:4">
      <c r="A1764" t="s">
        <v>16840</v>
      </c>
      <c r="B1764" s="93">
        <v>44762</v>
      </c>
      <c r="C1764" t="s">
        <v>52</v>
      </c>
      <c r="D1764">
        <v>1</v>
      </c>
    </row>
    <row r="1765" spans="1:4">
      <c r="A1765" t="s">
        <v>16841</v>
      </c>
      <c r="B1765" s="93">
        <v>44762</v>
      </c>
      <c r="C1765" t="s">
        <v>9293</v>
      </c>
      <c r="D1765">
        <v>5.4824561403508767</v>
      </c>
    </row>
    <row r="1766" spans="1:4">
      <c r="A1766" t="s">
        <v>16842</v>
      </c>
      <c r="B1766" s="93">
        <v>44761</v>
      </c>
      <c r="C1766" t="s">
        <v>81</v>
      </c>
      <c r="D1766">
        <v>5.0298588490770886</v>
      </c>
    </row>
    <row r="1767" spans="1:4">
      <c r="A1767" t="s">
        <v>16843</v>
      </c>
      <c r="B1767" s="93">
        <v>44761</v>
      </c>
      <c r="C1767" t="s">
        <v>67</v>
      </c>
      <c r="D1767">
        <v>8377.4158523344177</v>
      </c>
    </row>
    <row r="1768" spans="1:4">
      <c r="A1768" t="s">
        <v>16844</v>
      </c>
      <c r="B1768" s="93">
        <v>44761</v>
      </c>
      <c r="C1768" t="s">
        <v>9293</v>
      </c>
      <c r="D1768">
        <v>5.4288816503800206</v>
      </c>
    </row>
    <row r="1769" spans="1:4">
      <c r="A1769" t="s">
        <v>16845</v>
      </c>
      <c r="B1769" s="93">
        <v>44761</v>
      </c>
      <c r="C1769" t="s">
        <v>82</v>
      </c>
      <c r="D1769">
        <v>5.4288816503800206</v>
      </c>
    </row>
    <row r="1770" spans="1:4">
      <c r="A1770" t="s">
        <v>16846</v>
      </c>
      <c r="B1770" s="93">
        <v>44761</v>
      </c>
      <c r="C1770" t="s">
        <v>80</v>
      </c>
      <c r="D1770">
        <v>8355.7003257328979</v>
      </c>
    </row>
    <row r="1771" spans="1:4">
      <c r="A1771" t="s">
        <v>16847</v>
      </c>
      <c r="B1771" s="93">
        <v>44761</v>
      </c>
      <c r="C1771" t="s">
        <v>52</v>
      </c>
      <c r="D1771">
        <v>1</v>
      </c>
    </row>
    <row r="1772" spans="1:4">
      <c r="A1772" t="s">
        <v>16848</v>
      </c>
      <c r="B1772" s="93">
        <v>44760</v>
      </c>
      <c r="C1772" t="s">
        <v>81</v>
      </c>
      <c r="D1772">
        <v>5.2202283849918434</v>
      </c>
    </row>
    <row r="1773" spans="1:4">
      <c r="A1773" t="s">
        <v>16849</v>
      </c>
      <c r="B1773" s="93">
        <v>44760</v>
      </c>
      <c r="C1773" t="s">
        <v>9293</v>
      </c>
      <c r="D1773">
        <v>5.4431756389342034</v>
      </c>
    </row>
    <row r="1774" spans="1:4">
      <c r="A1774" t="s">
        <v>16850</v>
      </c>
      <c r="B1774" s="93">
        <v>44760</v>
      </c>
      <c r="C1774" t="s">
        <v>67</v>
      </c>
      <c r="D1774">
        <v>8610.9298531810764</v>
      </c>
    </row>
    <row r="1775" spans="1:4">
      <c r="A1775" t="s">
        <v>16851</v>
      </c>
      <c r="B1775" s="93">
        <v>44760</v>
      </c>
      <c r="C1775" t="s">
        <v>52</v>
      </c>
      <c r="D1775">
        <v>1</v>
      </c>
    </row>
    <row r="1776" spans="1:4">
      <c r="A1776" t="s">
        <v>16852</v>
      </c>
      <c r="B1776" s="93">
        <v>44760</v>
      </c>
      <c r="C1776" t="s">
        <v>82</v>
      </c>
      <c r="D1776">
        <v>5.4371941272430666</v>
      </c>
    </row>
    <row r="1777" spans="1:4">
      <c r="A1777" t="s">
        <v>16853</v>
      </c>
      <c r="B1777" s="93">
        <v>44760</v>
      </c>
      <c r="C1777" t="s">
        <v>80</v>
      </c>
      <c r="D1777">
        <v>8591.2996193583476</v>
      </c>
    </row>
    <row r="1778" spans="1:4">
      <c r="A1778" t="s">
        <v>16854</v>
      </c>
      <c r="B1778" s="93">
        <v>44759</v>
      </c>
      <c r="C1778" t="s">
        <v>81</v>
      </c>
      <c r="D1778">
        <v>4.0830168204015189</v>
      </c>
    </row>
    <row r="1779" spans="1:4">
      <c r="A1779" t="s">
        <v>16855</v>
      </c>
      <c r="B1779" s="93">
        <v>44759</v>
      </c>
      <c r="C1779" t="s">
        <v>80</v>
      </c>
      <c r="D1779">
        <v>7280.3038524145413</v>
      </c>
    </row>
    <row r="1780" spans="1:4">
      <c r="A1780" t="s">
        <v>16856</v>
      </c>
      <c r="B1780" s="93">
        <v>44759</v>
      </c>
      <c r="C1780" t="s">
        <v>52</v>
      </c>
      <c r="D1780">
        <v>1</v>
      </c>
    </row>
    <row r="1781" spans="1:4">
      <c r="A1781" t="s">
        <v>16857</v>
      </c>
      <c r="B1781" s="93">
        <v>44759</v>
      </c>
      <c r="C1781" t="s">
        <v>82</v>
      </c>
      <c r="D1781">
        <v>5.4259359739555073</v>
      </c>
    </row>
    <row r="1782" spans="1:4">
      <c r="A1782" t="s">
        <v>16858</v>
      </c>
      <c r="B1782" s="93">
        <v>44759</v>
      </c>
      <c r="C1782" t="s">
        <v>67</v>
      </c>
      <c r="D1782">
        <v>7259.7395550732499</v>
      </c>
    </row>
    <row r="1783" spans="1:4">
      <c r="A1783" t="s">
        <v>16859</v>
      </c>
      <c r="B1783" s="93">
        <v>44759</v>
      </c>
      <c r="C1783" t="s">
        <v>9293</v>
      </c>
      <c r="D1783">
        <v>5.4243081931633208</v>
      </c>
    </row>
    <row r="1784" spans="1:4">
      <c r="A1784" t="s">
        <v>16860</v>
      </c>
      <c r="B1784" s="93">
        <v>44758</v>
      </c>
      <c r="C1784" t="s">
        <v>81</v>
      </c>
      <c r="D1784">
        <v>3.9544468546637739</v>
      </c>
    </row>
    <row r="1785" spans="1:4">
      <c r="A1785" t="s">
        <v>16861</v>
      </c>
      <c r="B1785" s="93">
        <v>44758</v>
      </c>
      <c r="C1785" t="s">
        <v>67</v>
      </c>
      <c r="D1785">
        <v>7355.2603036876344</v>
      </c>
    </row>
    <row r="1786" spans="1:4">
      <c r="A1786" t="s">
        <v>16862</v>
      </c>
      <c r="B1786" s="93">
        <v>44758</v>
      </c>
      <c r="C1786" t="s">
        <v>80</v>
      </c>
      <c r="D1786">
        <v>7348.4815618221246</v>
      </c>
    </row>
    <row r="1787" spans="1:4">
      <c r="A1787" t="s">
        <v>16863</v>
      </c>
      <c r="B1787" s="93">
        <v>44758</v>
      </c>
      <c r="C1787" t="s">
        <v>9293</v>
      </c>
      <c r="D1787">
        <v>5.4229934924078087</v>
      </c>
    </row>
    <row r="1788" spans="1:4">
      <c r="A1788" t="s">
        <v>16864</v>
      </c>
      <c r="B1788" s="93">
        <v>44758</v>
      </c>
      <c r="C1788" t="s">
        <v>52</v>
      </c>
      <c r="D1788">
        <v>1</v>
      </c>
    </row>
    <row r="1789" spans="1:4">
      <c r="A1789" t="s">
        <v>16865</v>
      </c>
      <c r="B1789" s="93">
        <v>44758</v>
      </c>
      <c r="C1789" t="s">
        <v>82</v>
      </c>
      <c r="D1789">
        <v>5.4229934924078087</v>
      </c>
    </row>
    <row r="1790" spans="1:4">
      <c r="A1790" t="s">
        <v>16866</v>
      </c>
      <c r="B1790" s="93">
        <v>44757</v>
      </c>
      <c r="C1790" t="s">
        <v>9293</v>
      </c>
      <c r="D1790">
        <v>5.4283387622149837</v>
      </c>
    </row>
    <row r="1791" spans="1:4">
      <c r="A1791" t="s">
        <v>16867</v>
      </c>
      <c r="B1791" s="93">
        <v>44757</v>
      </c>
      <c r="C1791" t="s">
        <v>82</v>
      </c>
      <c r="D1791">
        <v>5.4288816503800206</v>
      </c>
    </row>
    <row r="1792" spans="1:4">
      <c r="A1792" t="s">
        <v>16868</v>
      </c>
      <c r="B1792" s="93">
        <v>44757</v>
      </c>
      <c r="C1792" t="s">
        <v>52</v>
      </c>
      <c r="D1792">
        <v>1</v>
      </c>
    </row>
    <row r="1793" spans="1:4">
      <c r="A1793" t="s">
        <v>16869</v>
      </c>
      <c r="B1793" s="93">
        <v>44757</v>
      </c>
      <c r="C1793" t="s">
        <v>67</v>
      </c>
      <c r="D1793">
        <v>6684.2019543973938</v>
      </c>
    </row>
    <row r="1794" spans="1:4">
      <c r="A1794" t="s">
        <v>16870</v>
      </c>
      <c r="B1794" s="93">
        <v>44757</v>
      </c>
      <c r="C1794" t="s">
        <v>81</v>
      </c>
      <c r="D1794">
        <v>3.8175895765472312</v>
      </c>
    </row>
    <row r="1795" spans="1:4">
      <c r="A1795" t="s">
        <v>16871</v>
      </c>
      <c r="B1795" s="93">
        <v>44757</v>
      </c>
      <c r="C1795" t="s">
        <v>80</v>
      </c>
      <c r="D1795">
        <v>6685.0162866449518</v>
      </c>
    </row>
    <row r="1796" spans="1:4">
      <c r="A1796" t="s">
        <v>16872</v>
      </c>
      <c r="B1796" s="93">
        <v>44756</v>
      </c>
      <c r="C1796" t="s">
        <v>80</v>
      </c>
      <c r="D1796">
        <v>6494.1752857920519</v>
      </c>
    </row>
    <row r="1797" spans="1:4">
      <c r="A1797" t="s">
        <v>16873</v>
      </c>
      <c r="B1797" s="93">
        <v>44756</v>
      </c>
      <c r="C1797" t="s">
        <v>81</v>
      </c>
      <c r="D1797">
        <v>3.8595536200326621</v>
      </c>
    </row>
    <row r="1798" spans="1:4">
      <c r="A1798" t="s">
        <v>16874</v>
      </c>
      <c r="B1798" s="93">
        <v>44756</v>
      </c>
      <c r="C1798" t="s">
        <v>67</v>
      </c>
      <c r="D1798">
        <v>6491.8889493739789</v>
      </c>
    </row>
    <row r="1799" spans="1:4">
      <c r="A1799" t="s">
        <v>16875</v>
      </c>
      <c r="B1799" s="93">
        <v>44756</v>
      </c>
      <c r="C1799" t="s">
        <v>82</v>
      </c>
      <c r="D1799">
        <v>5.4436581382689164</v>
      </c>
    </row>
    <row r="1800" spans="1:4">
      <c r="A1800" t="s">
        <v>16876</v>
      </c>
      <c r="B1800" s="93">
        <v>44756</v>
      </c>
      <c r="C1800" t="s">
        <v>9293</v>
      </c>
      <c r="D1800">
        <v>5.4398475775721282</v>
      </c>
    </row>
    <row r="1801" spans="1:4">
      <c r="A1801" t="s">
        <v>16877</v>
      </c>
      <c r="B1801" s="93">
        <v>44756</v>
      </c>
      <c r="C1801" t="s">
        <v>52</v>
      </c>
      <c r="D1801">
        <v>1</v>
      </c>
    </row>
    <row r="1802" spans="1:4">
      <c r="A1802" t="s">
        <v>16878</v>
      </c>
      <c r="B1802" s="93">
        <v>44755</v>
      </c>
      <c r="C1802" t="s">
        <v>52</v>
      </c>
      <c r="D1802">
        <v>1</v>
      </c>
    </row>
    <row r="1803" spans="1:4">
      <c r="A1803" t="s">
        <v>16879</v>
      </c>
      <c r="B1803" s="93">
        <v>44755</v>
      </c>
      <c r="C1803" t="s">
        <v>9293</v>
      </c>
      <c r="D1803">
        <v>5.4157181571815718</v>
      </c>
    </row>
    <row r="1804" spans="1:4">
      <c r="A1804" t="s">
        <v>16880</v>
      </c>
      <c r="B1804" s="93">
        <v>44755</v>
      </c>
      <c r="C1804" t="s">
        <v>80</v>
      </c>
      <c r="D1804">
        <v>6033.3333333333339</v>
      </c>
    </row>
    <row r="1805" spans="1:4">
      <c r="A1805" t="s">
        <v>16881</v>
      </c>
      <c r="B1805" s="93">
        <v>44755</v>
      </c>
      <c r="C1805" t="s">
        <v>81</v>
      </c>
      <c r="D1805">
        <v>3.460704607046071</v>
      </c>
    </row>
    <row r="1806" spans="1:4">
      <c r="A1806" t="s">
        <v>16882</v>
      </c>
      <c r="B1806" s="93">
        <v>44755</v>
      </c>
      <c r="C1806" t="s">
        <v>67</v>
      </c>
      <c r="D1806">
        <v>6041.0298102981033</v>
      </c>
    </row>
    <row r="1807" spans="1:4">
      <c r="A1807" t="s">
        <v>16883</v>
      </c>
      <c r="B1807" s="93">
        <v>44755</v>
      </c>
      <c r="C1807" t="s">
        <v>82</v>
      </c>
      <c r="D1807">
        <v>5.4200542005420056</v>
      </c>
    </row>
    <row r="1808" spans="1:4">
      <c r="A1808" t="s">
        <v>16884</v>
      </c>
      <c r="B1808" s="93">
        <v>44754</v>
      </c>
      <c r="C1808" t="s">
        <v>9293</v>
      </c>
      <c r="D1808">
        <v>5.463894967177243</v>
      </c>
    </row>
    <row r="1809" spans="1:4">
      <c r="A1809" t="s">
        <v>16885</v>
      </c>
      <c r="B1809" s="93">
        <v>44754</v>
      </c>
      <c r="C1809" t="s">
        <v>67</v>
      </c>
      <c r="D1809">
        <v>5674.8905908096276</v>
      </c>
    </row>
    <row r="1810" spans="1:4">
      <c r="A1810" t="s">
        <v>16886</v>
      </c>
      <c r="B1810" s="93">
        <v>44754</v>
      </c>
      <c r="C1810" t="s">
        <v>80</v>
      </c>
      <c r="D1810">
        <v>5698.3041575492343</v>
      </c>
    </row>
    <row r="1811" spans="1:4">
      <c r="A1811" t="s">
        <v>16887</v>
      </c>
      <c r="B1811" s="93">
        <v>44754</v>
      </c>
      <c r="C1811" t="s">
        <v>81</v>
      </c>
      <c r="D1811">
        <v>2.9299781181619249</v>
      </c>
    </row>
    <row r="1812" spans="1:4">
      <c r="A1812" t="s">
        <v>16888</v>
      </c>
      <c r="B1812" s="93">
        <v>44754</v>
      </c>
      <c r="C1812" t="s">
        <v>82</v>
      </c>
      <c r="D1812">
        <v>5.4677242888402633</v>
      </c>
    </row>
    <row r="1813" spans="1:4">
      <c r="A1813" t="s">
        <v>16889</v>
      </c>
      <c r="B1813" s="93">
        <v>44754</v>
      </c>
      <c r="C1813" t="s">
        <v>52</v>
      </c>
      <c r="D1813">
        <v>1</v>
      </c>
    </row>
    <row r="1814" spans="1:4">
      <c r="A1814" t="s">
        <v>16890</v>
      </c>
      <c r="B1814" s="93">
        <v>44753</v>
      </c>
      <c r="C1814" t="s">
        <v>52</v>
      </c>
      <c r="D1814">
        <v>1</v>
      </c>
    </row>
    <row r="1815" spans="1:4">
      <c r="A1815" t="s">
        <v>16891</v>
      </c>
      <c r="B1815" s="93">
        <v>44753</v>
      </c>
      <c r="C1815" t="s">
        <v>67</v>
      </c>
      <c r="D1815">
        <v>5922.5405405405409</v>
      </c>
    </row>
    <row r="1816" spans="1:4">
      <c r="A1816" t="s">
        <v>16892</v>
      </c>
      <c r="B1816" s="93">
        <v>44753</v>
      </c>
      <c r="C1816" t="s">
        <v>82</v>
      </c>
      <c r="D1816">
        <v>5.4048648648648649</v>
      </c>
    </row>
    <row r="1817" spans="1:4">
      <c r="A1817" t="s">
        <v>16893</v>
      </c>
      <c r="B1817" s="93">
        <v>44753</v>
      </c>
      <c r="C1817" t="s">
        <v>9293</v>
      </c>
      <c r="D1817">
        <v>5.3983783783783794</v>
      </c>
    </row>
    <row r="1818" spans="1:4">
      <c r="A1818" t="s">
        <v>16894</v>
      </c>
      <c r="B1818" s="93">
        <v>44753</v>
      </c>
      <c r="C1818" t="s">
        <v>80</v>
      </c>
      <c r="D1818">
        <v>5922.864864864865</v>
      </c>
    </row>
    <row r="1819" spans="1:4">
      <c r="A1819" t="s">
        <v>16895</v>
      </c>
      <c r="B1819" s="93">
        <v>44753</v>
      </c>
      <c r="C1819" t="s">
        <v>81</v>
      </c>
      <c r="D1819">
        <v>3.0421621621621622</v>
      </c>
    </row>
    <row r="1820" spans="1:4">
      <c r="A1820" t="s">
        <v>16896</v>
      </c>
      <c r="B1820" s="93">
        <v>44752</v>
      </c>
      <c r="C1820" t="s">
        <v>52</v>
      </c>
      <c r="D1820">
        <v>1</v>
      </c>
    </row>
    <row r="1821" spans="1:4">
      <c r="A1821" t="s">
        <v>16897</v>
      </c>
      <c r="B1821" s="93">
        <v>44752</v>
      </c>
      <c r="C1821" t="s">
        <v>82</v>
      </c>
      <c r="D1821">
        <v>5.2994170641229461</v>
      </c>
    </row>
    <row r="1822" spans="1:4">
      <c r="A1822" t="s">
        <v>16898</v>
      </c>
      <c r="B1822" s="93">
        <v>44752</v>
      </c>
      <c r="C1822" t="s">
        <v>81</v>
      </c>
      <c r="D1822">
        <v>3.0259671436142019</v>
      </c>
    </row>
    <row r="1823" spans="1:4">
      <c r="A1823" t="s">
        <v>16899</v>
      </c>
      <c r="B1823" s="93">
        <v>44752</v>
      </c>
      <c r="C1823" t="s">
        <v>67</v>
      </c>
      <c r="D1823">
        <v>6186.062533121356</v>
      </c>
    </row>
    <row r="1824" spans="1:4">
      <c r="A1824" t="s">
        <v>16900</v>
      </c>
      <c r="B1824" s="93">
        <v>44752</v>
      </c>
      <c r="C1824" t="s">
        <v>80</v>
      </c>
      <c r="D1824">
        <v>6173.0789613142542</v>
      </c>
    </row>
    <row r="1825" spans="1:4">
      <c r="A1825" t="s">
        <v>16901</v>
      </c>
      <c r="B1825" s="93">
        <v>44752</v>
      </c>
      <c r="C1825" t="s">
        <v>9293</v>
      </c>
      <c r="D1825">
        <v>5.2957074721780586</v>
      </c>
    </row>
    <row r="1826" spans="1:4">
      <c r="A1826" t="s">
        <v>16902</v>
      </c>
      <c r="B1826" s="93">
        <v>44751</v>
      </c>
      <c r="C1826" t="s">
        <v>81</v>
      </c>
      <c r="D1826">
        <v>3.1256627783669151</v>
      </c>
    </row>
    <row r="1827" spans="1:4">
      <c r="A1827" t="s">
        <v>16903</v>
      </c>
      <c r="B1827" s="93">
        <v>44751</v>
      </c>
      <c r="C1827" t="s">
        <v>80</v>
      </c>
      <c r="D1827">
        <v>6463.414634146342</v>
      </c>
    </row>
    <row r="1828" spans="1:4">
      <c r="A1828" t="s">
        <v>16904</v>
      </c>
      <c r="B1828" s="93">
        <v>44751</v>
      </c>
      <c r="C1828" t="s">
        <v>52</v>
      </c>
      <c r="D1828">
        <v>1</v>
      </c>
    </row>
    <row r="1829" spans="1:4">
      <c r="A1829" t="s">
        <v>16905</v>
      </c>
      <c r="B1829" s="93">
        <v>44751</v>
      </c>
      <c r="C1829" t="s">
        <v>67</v>
      </c>
      <c r="D1829">
        <v>6450.3181336161188</v>
      </c>
    </row>
    <row r="1830" spans="1:4">
      <c r="A1830" t="s">
        <v>16906</v>
      </c>
      <c r="B1830" s="93">
        <v>44751</v>
      </c>
      <c r="C1830" t="s">
        <v>82</v>
      </c>
      <c r="D1830">
        <v>5.3022269353128317</v>
      </c>
    </row>
    <row r="1831" spans="1:4">
      <c r="A1831" t="s">
        <v>16907</v>
      </c>
      <c r="B1831" s="93">
        <v>44751</v>
      </c>
      <c r="C1831" t="s">
        <v>9293</v>
      </c>
      <c r="D1831">
        <v>5.300636267232238</v>
      </c>
    </row>
    <row r="1832" spans="1:4">
      <c r="A1832" t="s">
        <v>16908</v>
      </c>
      <c r="B1832" s="93">
        <v>44750</v>
      </c>
      <c r="C1832" t="s">
        <v>67</v>
      </c>
      <c r="D1832">
        <v>6436.9034994697777</v>
      </c>
    </row>
    <row r="1833" spans="1:4">
      <c r="A1833" t="s">
        <v>16909</v>
      </c>
      <c r="B1833" s="93">
        <v>44750</v>
      </c>
      <c r="C1833" t="s">
        <v>80</v>
      </c>
      <c r="D1833">
        <v>6461.7179215270426</v>
      </c>
    </row>
    <row r="1834" spans="1:4">
      <c r="A1834" t="s">
        <v>16910</v>
      </c>
      <c r="B1834" s="93">
        <v>44750</v>
      </c>
      <c r="C1834" t="s">
        <v>52</v>
      </c>
      <c r="D1834">
        <v>1</v>
      </c>
    </row>
    <row r="1835" spans="1:4">
      <c r="A1835" t="s">
        <v>16911</v>
      </c>
      <c r="B1835" s="93">
        <v>44750</v>
      </c>
      <c r="C1835" t="s">
        <v>81</v>
      </c>
      <c r="D1835">
        <v>3.2115588547189819</v>
      </c>
    </row>
    <row r="1836" spans="1:4">
      <c r="A1836" t="s">
        <v>16912</v>
      </c>
      <c r="B1836" s="93">
        <v>44750</v>
      </c>
      <c r="C1836" t="s">
        <v>9293</v>
      </c>
      <c r="D1836">
        <v>5.2958642629904569</v>
      </c>
    </row>
    <row r="1837" spans="1:4">
      <c r="A1837" t="s">
        <v>16913</v>
      </c>
      <c r="B1837" s="93">
        <v>44750</v>
      </c>
      <c r="C1837" t="s">
        <v>82</v>
      </c>
      <c r="D1837">
        <v>5.3022269353128317</v>
      </c>
    </row>
    <row r="1838" spans="1:4">
      <c r="A1838" t="s">
        <v>16914</v>
      </c>
      <c r="B1838" s="93">
        <v>44749</v>
      </c>
      <c r="C1838" t="s">
        <v>52</v>
      </c>
      <c r="D1838">
        <v>0.99999999999999989</v>
      </c>
    </row>
    <row r="1839" spans="1:4">
      <c r="A1839" t="s">
        <v>16915</v>
      </c>
      <c r="B1839" s="93">
        <v>44749</v>
      </c>
      <c r="C1839" t="s">
        <v>81</v>
      </c>
      <c r="D1839">
        <v>3.020397208803006</v>
      </c>
    </row>
    <row r="1840" spans="1:4">
      <c r="A1840" t="s">
        <v>16916</v>
      </c>
      <c r="B1840" s="93">
        <v>44749</v>
      </c>
      <c r="C1840" t="s">
        <v>80</v>
      </c>
      <c r="D1840">
        <v>6661.9431025228123</v>
      </c>
    </row>
    <row r="1841" spans="1:4">
      <c r="A1841" t="s">
        <v>16917</v>
      </c>
      <c r="B1841" s="93">
        <v>44749</v>
      </c>
      <c r="C1841" t="s">
        <v>67</v>
      </c>
      <c r="D1841">
        <v>6637.8958668813748</v>
      </c>
    </row>
    <row r="1842" spans="1:4">
      <c r="A1842" t="s">
        <v>16918</v>
      </c>
      <c r="B1842" s="93">
        <v>44749</v>
      </c>
      <c r="C1842" t="s">
        <v>82</v>
      </c>
      <c r="D1842">
        <v>5.3676865271068168</v>
      </c>
    </row>
    <row r="1843" spans="1:4">
      <c r="A1843" t="s">
        <v>16919</v>
      </c>
      <c r="B1843" s="93">
        <v>44749</v>
      </c>
      <c r="C1843" t="s">
        <v>9293</v>
      </c>
      <c r="D1843">
        <v>5.3655394524959741</v>
      </c>
    </row>
    <row r="1844" spans="1:4">
      <c r="A1844" t="s">
        <v>16920</v>
      </c>
      <c r="B1844" s="93">
        <v>44748</v>
      </c>
      <c r="C1844" t="s">
        <v>80</v>
      </c>
      <c r="D1844">
        <v>6458.3921781640411</v>
      </c>
    </row>
    <row r="1845" spans="1:4">
      <c r="A1845" t="s">
        <v>16921</v>
      </c>
      <c r="B1845" s="93">
        <v>44748</v>
      </c>
      <c r="C1845" t="s">
        <v>9293</v>
      </c>
      <c r="D1845">
        <v>5.4269418794133619</v>
      </c>
    </row>
    <row r="1846" spans="1:4">
      <c r="A1846" t="s">
        <v>16922</v>
      </c>
      <c r="B1846" s="93">
        <v>44748</v>
      </c>
      <c r="C1846" t="s">
        <v>67</v>
      </c>
      <c r="D1846">
        <v>6438.9462248777836</v>
      </c>
    </row>
    <row r="1847" spans="1:4">
      <c r="A1847" t="s">
        <v>16923</v>
      </c>
      <c r="B1847" s="93">
        <v>44748</v>
      </c>
      <c r="C1847" t="s">
        <v>82</v>
      </c>
      <c r="D1847">
        <v>5.4318305268875609</v>
      </c>
    </row>
    <row r="1848" spans="1:4">
      <c r="A1848" t="s">
        <v>16924</v>
      </c>
      <c r="B1848" s="93">
        <v>44748</v>
      </c>
      <c r="C1848" t="s">
        <v>52</v>
      </c>
      <c r="D1848">
        <v>1</v>
      </c>
    </row>
    <row r="1849" spans="1:4">
      <c r="A1849" t="s">
        <v>16925</v>
      </c>
      <c r="B1849" s="93">
        <v>44748</v>
      </c>
      <c r="C1849" t="s">
        <v>81</v>
      </c>
      <c r="D1849">
        <v>2.8522542096686578</v>
      </c>
    </row>
    <row r="1850" spans="1:4">
      <c r="A1850" t="s">
        <v>16926</v>
      </c>
      <c r="B1850" s="93">
        <v>44747</v>
      </c>
      <c r="C1850" t="s">
        <v>82</v>
      </c>
      <c r="D1850">
        <v>5.387061994609164</v>
      </c>
    </row>
    <row r="1851" spans="1:4">
      <c r="A1851" t="s">
        <v>16927</v>
      </c>
      <c r="B1851" s="93">
        <v>44747</v>
      </c>
      <c r="C1851" t="s">
        <v>81</v>
      </c>
      <c r="D1851">
        <v>2.7633423180592991</v>
      </c>
    </row>
    <row r="1852" spans="1:4">
      <c r="A1852" t="s">
        <v>16928</v>
      </c>
      <c r="B1852" s="93">
        <v>44747</v>
      </c>
      <c r="C1852" t="s">
        <v>80</v>
      </c>
      <c r="D1852">
        <v>6122.2641509433961</v>
      </c>
    </row>
    <row r="1853" spans="1:4">
      <c r="A1853" t="s">
        <v>16929</v>
      </c>
      <c r="B1853" s="93">
        <v>44747</v>
      </c>
      <c r="C1853" t="s">
        <v>67</v>
      </c>
      <c r="D1853">
        <v>6102.210242587601</v>
      </c>
    </row>
    <row r="1854" spans="1:4">
      <c r="A1854" t="s">
        <v>16930</v>
      </c>
      <c r="B1854" s="93">
        <v>44747</v>
      </c>
      <c r="C1854" t="s">
        <v>9293</v>
      </c>
      <c r="D1854">
        <v>5.3854447439353086</v>
      </c>
    </row>
    <row r="1855" spans="1:4">
      <c r="A1855" t="s">
        <v>16931</v>
      </c>
      <c r="B1855" s="93">
        <v>44747</v>
      </c>
      <c r="C1855" t="s">
        <v>52</v>
      </c>
      <c r="D1855">
        <v>1</v>
      </c>
    </row>
    <row r="1856" spans="1:4">
      <c r="A1856" t="s">
        <v>16932</v>
      </c>
      <c r="B1856" s="93">
        <v>44746</v>
      </c>
      <c r="C1856" t="s">
        <v>80</v>
      </c>
      <c r="D1856">
        <v>6130.0960512273195</v>
      </c>
    </row>
    <row r="1857" spans="1:4">
      <c r="A1857" t="s">
        <v>16933</v>
      </c>
      <c r="B1857" s="93">
        <v>44746</v>
      </c>
      <c r="C1857" t="s">
        <v>52</v>
      </c>
      <c r="D1857">
        <v>1</v>
      </c>
    </row>
    <row r="1858" spans="1:4">
      <c r="A1858" t="s">
        <v>16934</v>
      </c>
      <c r="B1858" s="93">
        <v>44746</v>
      </c>
      <c r="C1858" t="s">
        <v>67</v>
      </c>
      <c r="D1858">
        <v>6135.5923159018139</v>
      </c>
    </row>
    <row r="1859" spans="1:4">
      <c r="A1859" t="s">
        <v>16935</v>
      </c>
      <c r="B1859" s="93">
        <v>44746</v>
      </c>
      <c r="C1859" t="s">
        <v>81</v>
      </c>
      <c r="D1859">
        <v>2.618996798292422</v>
      </c>
    </row>
    <row r="1860" spans="1:4">
      <c r="A1860" t="s">
        <v>16936</v>
      </c>
      <c r="B1860" s="93">
        <v>44746</v>
      </c>
      <c r="C1860" t="s">
        <v>9293</v>
      </c>
      <c r="D1860">
        <v>5.3319103521878333</v>
      </c>
    </row>
    <row r="1861" spans="1:4">
      <c r="A1861" t="s">
        <v>16937</v>
      </c>
      <c r="B1861" s="93">
        <v>44746</v>
      </c>
      <c r="C1861" t="s">
        <v>82</v>
      </c>
      <c r="D1861">
        <v>5.3361792956243326</v>
      </c>
    </row>
    <row r="1862" spans="1:4">
      <c r="A1862" t="s">
        <v>16938</v>
      </c>
      <c r="B1862" s="93">
        <v>44745</v>
      </c>
      <c r="C1862" t="s">
        <v>82</v>
      </c>
      <c r="D1862">
        <v>5.344735435595938</v>
      </c>
    </row>
    <row r="1863" spans="1:4">
      <c r="A1863" t="s">
        <v>16939</v>
      </c>
      <c r="B1863" s="93">
        <v>44745</v>
      </c>
      <c r="C1863" t="s">
        <v>52</v>
      </c>
      <c r="D1863">
        <v>0.99999999999999989</v>
      </c>
    </row>
    <row r="1864" spans="1:4">
      <c r="A1864" t="s">
        <v>16940</v>
      </c>
      <c r="B1864" s="93">
        <v>44745</v>
      </c>
      <c r="C1864" t="s">
        <v>67</v>
      </c>
      <c r="D1864">
        <v>5734.6338856226621</v>
      </c>
    </row>
    <row r="1865" spans="1:4">
      <c r="A1865" t="s">
        <v>16941</v>
      </c>
      <c r="B1865" s="93">
        <v>44745</v>
      </c>
      <c r="C1865" t="s">
        <v>80</v>
      </c>
      <c r="D1865">
        <v>5732.4425440940668</v>
      </c>
    </row>
    <row r="1866" spans="1:4">
      <c r="A1866" t="s">
        <v>16942</v>
      </c>
      <c r="B1866" s="93">
        <v>44745</v>
      </c>
      <c r="C1866" t="s">
        <v>81</v>
      </c>
      <c r="D1866">
        <v>2.465526456440406</v>
      </c>
    </row>
    <row r="1867" spans="1:4">
      <c r="A1867" t="s">
        <v>16943</v>
      </c>
      <c r="B1867" s="93">
        <v>44745</v>
      </c>
      <c r="C1867" t="s">
        <v>9293</v>
      </c>
      <c r="D1867">
        <v>5.3388562266167829</v>
      </c>
    </row>
    <row r="1868" spans="1:4">
      <c r="A1868" t="s">
        <v>16944</v>
      </c>
      <c r="B1868" s="93">
        <v>44744</v>
      </c>
      <c r="C1868" t="s">
        <v>9293</v>
      </c>
      <c r="D1868">
        <v>5.3297758804695832</v>
      </c>
    </row>
    <row r="1869" spans="1:4">
      <c r="A1869" t="s">
        <v>16945</v>
      </c>
      <c r="B1869" s="93">
        <v>44744</v>
      </c>
      <c r="C1869" t="s">
        <v>82</v>
      </c>
      <c r="D1869">
        <v>5.3361792956243326</v>
      </c>
    </row>
    <row r="1870" spans="1:4">
      <c r="A1870" t="s">
        <v>16946</v>
      </c>
      <c r="B1870" s="93">
        <v>44744</v>
      </c>
      <c r="C1870" t="s">
        <v>67</v>
      </c>
      <c r="D1870">
        <v>5686.7129135538953</v>
      </c>
    </row>
    <row r="1871" spans="1:4">
      <c r="A1871" t="s">
        <v>16947</v>
      </c>
      <c r="B1871" s="93">
        <v>44744</v>
      </c>
      <c r="C1871" t="s">
        <v>80</v>
      </c>
      <c r="D1871">
        <v>5697.7054429028813</v>
      </c>
    </row>
    <row r="1872" spans="1:4">
      <c r="A1872" t="s">
        <v>16948</v>
      </c>
      <c r="B1872" s="93">
        <v>44744</v>
      </c>
      <c r="C1872" t="s">
        <v>52</v>
      </c>
      <c r="D1872">
        <v>1</v>
      </c>
    </row>
    <row r="1873" spans="1:4">
      <c r="A1873" t="s">
        <v>16949</v>
      </c>
      <c r="B1873" s="93">
        <v>44744</v>
      </c>
      <c r="C1873" t="s">
        <v>81</v>
      </c>
      <c r="D1873">
        <v>2.6264674493062961</v>
      </c>
    </row>
    <row r="1874" spans="1:4">
      <c r="A1874" t="s">
        <v>16950</v>
      </c>
      <c r="B1874" s="93">
        <v>44743</v>
      </c>
      <c r="C1874" t="s">
        <v>9293</v>
      </c>
      <c r="D1874">
        <v>5.3390374331550801</v>
      </c>
    </row>
    <row r="1875" spans="1:4">
      <c r="A1875" t="s">
        <v>16951</v>
      </c>
      <c r="B1875" s="93">
        <v>44743</v>
      </c>
      <c r="C1875" t="s">
        <v>52</v>
      </c>
      <c r="D1875">
        <v>1</v>
      </c>
    </row>
    <row r="1876" spans="1:4">
      <c r="A1876" t="s">
        <v>16952</v>
      </c>
      <c r="B1876" s="93">
        <v>44743</v>
      </c>
      <c r="C1876" t="s">
        <v>80</v>
      </c>
      <c r="D1876">
        <v>5635.0802139037432</v>
      </c>
    </row>
    <row r="1877" spans="1:4">
      <c r="A1877" t="s">
        <v>16953</v>
      </c>
      <c r="B1877" s="93">
        <v>44743</v>
      </c>
      <c r="C1877" t="s">
        <v>82</v>
      </c>
      <c r="D1877">
        <v>5.3465240641711231</v>
      </c>
    </row>
    <row r="1878" spans="1:4">
      <c r="A1878" t="s">
        <v>16954</v>
      </c>
      <c r="B1878" s="93">
        <v>44743</v>
      </c>
      <c r="C1878" t="s">
        <v>67</v>
      </c>
      <c r="D1878">
        <v>5657.8074866310162</v>
      </c>
    </row>
    <row r="1879" spans="1:4">
      <c r="A1879" t="s">
        <v>16955</v>
      </c>
      <c r="B1879" s="93">
        <v>44743</v>
      </c>
      <c r="C1879" t="s">
        <v>81</v>
      </c>
      <c r="D1879">
        <v>2.4657754010695192</v>
      </c>
    </row>
    <row r="1880" spans="1:4">
      <c r="A1880" t="s">
        <v>16956</v>
      </c>
      <c r="B1880" s="93">
        <v>44742</v>
      </c>
      <c r="C1880" t="s">
        <v>80</v>
      </c>
      <c r="D1880">
        <v>5635.0422832980976</v>
      </c>
    </row>
    <row r="1881" spans="1:4">
      <c r="A1881" t="s">
        <v>16957</v>
      </c>
      <c r="B1881" s="93">
        <v>44742</v>
      </c>
      <c r="C1881" t="s">
        <v>82</v>
      </c>
      <c r="D1881">
        <v>5.2906976744186034</v>
      </c>
    </row>
    <row r="1882" spans="1:4">
      <c r="A1882" t="s">
        <v>16958</v>
      </c>
      <c r="B1882" s="93">
        <v>44742</v>
      </c>
      <c r="C1882" t="s">
        <v>67</v>
      </c>
      <c r="D1882">
        <v>5652.9069767441852</v>
      </c>
    </row>
    <row r="1883" spans="1:4">
      <c r="A1883" t="s">
        <v>16959</v>
      </c>
      <c r="B1883" s="93">
        <v>44742</v>
      </c>
      <c r="C1883" t="s">
        <v>52</v>
      </c>
      <c r="D1883">
        <v>0.99999999999999989</v>
      </c>
    </row>
    <row r="1884" spans="1:4">
      <c r="A1884" t="s">
        <v>16960</v>
      </c>
      <c r="B1884" s="93">
        <v>44742</v>
      </c>
      <c r="C1884" t="s">
        <v>81</v>
      </c>
      <c r="D1884">
        <v>2.5406976744186038</v>
      </c>
    </row>
    <row r="1885" spans="1:4">
      <c r="A1885" t="s">
        <v>16961</v>
      </c>
      <c r="B1885" s="93">
        <v>44742</v>
      </c>
      <c r="C1885" t="s">
        <v>9293</v>
      </c>
      <c r="D1885">
        <v>5.281183932346722</v>
      </c>
    </row>
    <row r="1886" spans="1:4">
      <c r="A1886" t="s">
        <v>16962</v>
      </c>
      <c r="B1886" s="93">
        <v>44741</v>
      </c>
      <c r="C1886" t="s">
        <v>82</v>
      </c>
      <c r="D1886">
        <v>5.2110474205315276</v>
      </c>
    </row>
    <row r="1887" spans="1:4">
      <c r="A1887" t="s">
        <v>16963</v>
      </c>
      <c r="B1887" s="93">
        <v>44741</v>
      </c>
      <c r="C1887" t="s">
        <v>80</v>
      </c>
      <c r="D1887">
        <v>5725.8989056800419</v>
      </c>
    </row>
    <row r="1888" spans="1:4">
      <c r="A1888" t="s">
        <v>16964</v>
      </c>
      <c r="B1888" s="93">
        <v>44741</v>
      </c>
      <c r="C1888" t="s">
        <v>52</v>
      </c>
      <c r="D1888">
        <v>1</v>
      </c>
    </row>
    <row r="1889" spans="1:4">
      <c r="A1889" t="s">
        <v>16965</v>
      </c>
      <c r="B1889" s="93">
        <v>44741</v>
      </c>
      <c r="C1889" t="s">
        <v>67</v>
      </c>
      <c r="D1889">
        <v>5725.429911412195</v>
      </c>
    </row>
    <row r="1890" spans="1:4">
      <c r="A1890" t="s">
        <v>16966</v>
      </c>
      <c r="B1890" s="93">
        <v>44741</v>
      </c>
      <c r="C1890" t="s">
        <v>9293</v>
      </c>
      <c r="D1890">
        <v>5.205836373110996</v>
      </c>
    </row>
    <row r="1891" spans="1:4">
      <c r="A1891" t="s">
        <v>16967</v>
      </c>
      <c r="B1891" s="93">
        <v>44741</v>
      </c>
      <c r="C1891" t="s">
        <v>81</v>
      </c>
      <c r="D1891">
        <v>2.5841584158415851</v>
      </c>
    </row>
    <row r="1892" spans="1:4">
      <c r="A1892" t="s">
        <v>16968</v>
      </c>
      <c r="B1892" s="93">
        <v>44740</v>
      </c>
      <c r="C1892" t="s">
        <v>81</v>
      </c>
      <c r="D1892">
        <v>2.6946645536185949</v>
      </c>
    </row>
    <row r="1893" spans="1:4">
      <c r="A1893" t="s">
        <v>16969</v>
      </c>
      <c r="B1893" s="93">
        <v>44740</v>
      </c>
      <c r="C1893" t="s">
        <v>82</v>
      </c>
      <c r="D1893">
        <v>5.2820919175911252</v>
      </c>
    </row>
    <row r="1894" spans="1:4">
      <c r="A1894" t="s">
        <v>16970</v>
      </c>
      <c r="B1894" s="93">
        <v>44740</v>
      </c>
      <c r="C1894" t="s">
        <v>9293</v>
      </c>
      <c r="D1894">
        <v>5.2752245113576341</v>
      </c>
    </row>
    <row r="1895" spans="1:4">
      <c r="A1895" t="s">
        <v>16971</v>
      </c>
      <c r="B1895" s="93">
        <v>44740</v>
      </c>
      <c r="C1895" t="s">
        <v>80</v>
      </c>
      <c r="D1895">
        <v>6041.9968304278927</v>
      </c>
    </row>
    <row r="1896" spans="1:4">
      <c r="A1896" t="s">
        <v>16972</v>
      </c>
      <c r="B1896" s="93">
        <v>44740</v>
      </c>
      <c r="C1896" t="s">
        <v>52</v>
      </c>
      <c r="D1896">
        <v>1</v>
      </c>
    </row>
    <row r="1897" spans="1:4">
      <c r="A1897" t="s">
        <v>16973</v>
      </c>
      <c r="B1897" s="93">
        <v>44740</v>
      </c>
      <c r="C1897" t="s">
        <v>67</v>
      </c>
      <c r="D1897">
        <v>6034.9181193872164</v>
      </c>
    </row>
    <row r="1898" spans="1:4">
      <c r="A1898" t="s">
        <v>16974</v>
      </c>
      <c r="B1898" s="93">
        <v>44739</v>
      </c>
      <c r="C1898" t="s">
        <v>67</v>
      </c>
      <c r="D1898">
        <v>6234.1884816753927</v>
      </c>
    </row>
    <row r="1899" spans="1:4">
      <c r="A1899" t="s">
        <v>16975</v>
      </c>
      <c r="B1899" s="93">
        <v>44739</v>
      </c>
      <c r="C1899" t="s">
        <v>9293</v>
      </c>
      <c r="D1899">
        <v>5.2303664921465964</v>
      </c>
    </row>
    <row r="1900" spans="1:4">
      <c r="A1900" t="s">
        <v>16976</v>
      </c>
      <c r="B1900" s="93">
        <v>44739</v>
      </c>
      <c r="C1900" t="s">
        <v>82</v>
      </c>
      <c r="D1900">
        <v>5.2408376963350776</v>
      </c>
    </row>
    <row r="1901" spans="1:4">
      <c r="A1901" t="s">
        <v>16977</v>
      </c>
      <c r="B1901" s="93">
        <v>44739</v>
      </c>
      <c r="C1901" t="s">
        <v>52</v>
      </c>
      <c r="D1901">
        <v>1</v>
      </c>
    </row>
    <row r="1902" spans="1:4">
      <c r="A1902" t="s">
        <v>16978</v>
      </c>
      <c r="B1902" s="93">
        <v>44739</v>
      </c>
      <c r="C1902" t="s">
        <v>80</v>
      </c>
      <c r="D1902">
        <v>6214.0837696335084</v>
      </c>
    </row>
    <row r="1903" spans="1:4">
      <c r="A1903" t="s">
        <v>16979</v>
      </c>
      <c r="B1903" s="93">
        <v>44739</v>
      </c>
      <c r="C1903" t="s">
        <v>81</v>
      </c>
      <c r="D1903">
        <v>2.7821989528795812</v>
      </c>
    </row>
    <row r="1904" spans="1:4">
      <c r="A1904" t="s">
        <v>16980</v>
      </c>
      <c r="B1904" s="93">
        <v>44738</v>
      </c>
      <c r="C1904" t="s">
        <v>67</v>
      </c>
      <c r="D1904">
        <v>6309.8999473407048</v>
      </c>
    </row>
    <row r="1905" spans="1:4">
      <c r="A1905" t="s">
        <v>16981</v>
      </c>
      <c r="B1905" s="93">
        <v>44738</v>
      </c>
      <c r="C1905" t="s">
        <v>52</v>
      </c>
      <c r="D1905">
        <v>1</v>
      </c>
    </row>
    <row r="1906" spans="1:4">
      <c r="A1906" t="s">
        <v>16982</v>
      </c>
      <c r="B1906" s="93">
        <v>44738</v>
      </c>
      <c r="C1906" t="s">
        <v>81</v>
      </c>
      <c r="D1906">
        <v>2.9394418114797261</v>
      </c>
    </row>
    <row r="1907" spans="1:4">
      <c r="A1907" t="s">
        <v>16983</v>
      </c>
      <c r="B1907" s="93">
        <v>44738</v>
      </c>
      <c r="C1907" t="s">
        <v>80</v>
      </c>
      <c r="D1907">
        <v>6299.1047919957873</v>
      </c>
    </row>
    <row r="1908" spans="1:4">
      <c r="A1908" t="s">
        <v>16984</v>
      </c>
      <c r="B1908" s="93">
        <v>44738</v>
      </c>
      <c r="C1908" t="s">
        <v>9293</v>
      </c>
      <c r="D1908">
        <v>5.2659294365455498</v>
      </c>
    </row>
    <row r="1909" spans="1:4">
      <c r="A1909" t="s">
        <v>16985</v>
      </c>
      <c r="B1909" s="93">
        <v>44738</v>
      </c>
      <c r="C1909" t="s">
        <v>82</v>
      </c>
      <c r="D1909">
        <v>5.2659294365455498</v>
      </c>
    </row>
    <row r="1910" spans="1:4">
      <c r="A1910" t="s">
        <v>16986</v>
      </c>
      <c r="B1910" s="93">
        <v>44737</v>
      </c>
      <c r="C1910" t="s">
        <v>80</v>
      </c>
      <c r="D1910">
        <v>6528.4365162644281</v>
      </c>
    </row>
    <row r="1911" spans="1:4">
      <c r="A1911" t="s">
        <v>16987</v>
      </c>
      <c r="B1911" s="93">
        <v>44737</v>
      </c>
      <c r="C1911" t="s">
        <v>82</v>
      </c>
      <c r="D1911">
        <v>5.2455403987408191</v>
      </c>
    </row>
    <row r="1912" spans="1:4">
      <c r="A1912" t="s">
        <v>16988</v>
      </c>
      <c r="B1912" s="93">
        <v>44737</v>
      </c>
      <c r="C1912" t="s">
        <v>52</v>
      </c>
      <c r="D1912">
        <v>1</v>
      </c>
    </row>
    <row r="1913" spans="1:4">
      <c r="A1913" t="s">
        <v>16989</v>
      </c>
      <c r="B1913" s="93">
        <v>44737</v>
      </c>
      <c r="C1913" t="s">
        <v>81</v>
      </c>
      <c r="D1913">
        <v>3.151626442812173</v>
      </c>
    </row>
    <row r="1914" spans="1:4">
      <c r="A1914" t="s">
        <v>16990</v>
      </c>
      <c r="B1914" s="93">
        <v>44737</v>
      </c>
      <c r="C1914" t="s">
        <v>67</v>
      </c>
      <c r="D1914">
        <v>6511.0178384050369</v>
      </c>
    </row>
    <row r="1915" spans="1:4">
      <c r="A1915" t="s">
        <v>16991</v>
      </c>
      <c r="B1915" s="93">
        <v>44737</v>
      </c>
      <c r="C1915" t="s">
        <v>9293</v>
      </c>
      <c r="D1915">
        <v>5.2418677859391396</v>
      </c>
    </row>
    <row r="1916" spans="1:4">
      <c r="A1916" t="s">
        <v>16992</v>
      </c>
      <c r="B1916" s="93">
        <v>44736</v>
      </c>
      <c r="C1916" t="s">
        <v>81</v>
      </c>
      <c r="D1916">
        <v>3.1820566631689409</v>
      </c>
    </row>
    <row r="1917" spans="1:4">
      <c r="A1917" t="s">
        <v>16993</v>
      </c>
      <c r="B1917" s="93">
        <v>44736</v>
      </c>
      <c r="C1917" t="s">
        <v>67</v>
      </c>
      <c r="D1917">
        <v>6422.4554039874083</v>
      </c>
    </row>
    <row r="1918" spans="1:4">
      <c r="A1918" t="s">
        <v>16994</v>
      </c>
      <c r="B1918" s="93">
        <v>44736</v>
      </c>
      <c r="C1918" t="s">
        <v>82</v>
      </c>
      <c r="D1918">
        <v>5.2465897166841557</v>
      </c>
    </row>
    <row r="1919" spans="1:4">
      <c r="A1919" t="s">
        <v>16995</v>
      </c>
      <c r="B1919" s="93">
        <v>44736</v>
      </c>
      <c r="C1919" t="s">
        <v>9293</v>
      </c>
      <c r="D1919">
        <v>5.2429171038824762</v>
      </c>
    </row>
    <row r="1920" spans="1:4">
      <c r="A1920" t="s">
        <v>16996</v>
      </c>
      <c r="B1920" s="93">
        <v>44736</v>
      </c>
      <c r="C1920" t="s">
        <v>52</v>
      </c>
      <c r="D1920">
        <v>1</v>
      </c>
    </row>
    <row r="1921" spans="1:4">
      <c r="A1921" t="s">
        <v>16997</v>
      </c>
      <c r="B1921" s="93">
        <v>44736</v>
      </c>
      <c r="C1921" t="s">
        <v>80</v>
      </c>
      <c r="D1921">
        <v>6415.267576075551</v>
      </c>
    </row>
    <row r="1922" spans="1:4">
      <c r="A1922" t="s">
        <v>16998</v>
      </c>
      <c r="B1922" s="93">
        <v>44735</v>
      </c>
      <c r="C1922" t="s">
        <v>80</v>
      </c>
      <c r="D1922">
        <v>5993.1758530183733</v>
      </c>
    </row>
    <row r="1923" spans="1:4">
      <c r="A1923" t="s">
        <v>16999</v>
      </c>
      <c r="B1923" s="93">
        <v>44735</v>
      </c>
      <c r="C1923" t="s">
        <v>9293</v>
      </c>
      <c r="D1923">
        <v>5.2477690288713914</v>
      </c>
    </row>
    <row r="1924" spans="1:4">
      <c r="A1924" t="s">
        <v>17000</v>
      </c>
      <c r="B1924" s="93">
        <v>44735</v>
      </c>
      <c r="C1924" t="s">
        <v>81</v>
      </c>
      <c r="D1924">
        <v>2.951181102362205</v>
      </c>
    </row>
    <row r="1925" spans="1:4">
      <c r="A1925" t="s">
        <v>17001</v>
      </c>
      <c r="B1925" s="93">
        <v>44735</v>
      </c>
      <c r="C1925" t="s">
        <v>52</v>
      </c>
      <c r="D1925">
        <v>1</v>
      </c>
    </row>
    <row r="1926" spans="1:4">
      <c r="A1926" t="s">
        <v>17002</v>
      </c>
      <c r="B1926" s="93">
        <v>44735</v>
      </c>
      <c r="C1926" t="s">
        <v>82</v>
      </c>
      <c r="D1926">
        <v>5.2493438320209984</v>
      </c>
    </row>
    <row r="1927" spans="1:4">
      <c r="A1927" t="s">
        <v>17003</v>
      </c>
      <c r="B1927" s="93">
        <v>44735</v>
      </c>
      <c r="C1927" t="s">
        <v>67</v>
      </c>
      <c r="D1927">
        <v>6002.41469816273</v>
      </c>
    </row>
    <row r="1928" spans="1:4">
      <c r="A1928" t="s">
        <v>17004</v>
      </c>
      <c r="B1928" s="93">
        <v>44734</v>
      </c>
      <c r="C1928" t="s">
        <v>80</v>
      </c>
      <c r="D1928">
        <v>5478.5378590078344</v>
      </c>
    </row>
    <row r="1929" spans="1:4">
      <c r="A1929" t="s">
        <v>17005</v>
      </c>
      <c r="B1929" s="93">
        <v>44734</v>
      </c>
      <c r="C1929" t="s">
        <v>81</v>
      </c>
      <c r="D1929">
        <v>2.375979112271541</v>
      </c>
    </row>
    <row r="1930" spans="1:4">
      <c r="A1930" t="s">
        <v>17006</v>
      </c>
      <c r="B1930" s="93">
        <v>44734</v>
      </c>
      <c r="C1930" t="s">
        <v>67</v>
      </c>
      <c r="D1930">
        <v>5474.1514360313313</v>
      </c>
    </row>
    <row r="1931" spans="1:4">
      <c r="A1931" t="s">
        <v>17007</v>
      </c>
      <c r="B1931" s="93">
        <v>44734</v>
      </c>
      <c r="C1931" t="s">
        <v>9293</v>
      </c>
      <c r="D1931">
        <v>5.2156657963446484</v>
      </c>
    </row>
    <row r="1932" spans="1:4">
      <c r="A1932" t="s">
        <v>17008</v>
      </c>
      <c r="B1932" s="93">
        <v>44734</v>
      </c>
      <c r="C1932" t="s">
        <v>52</v>
      </c>
      <c r="D1932">
        <v>1</v>
      </c>
    </row>
    <row r="1933" spans="1:4">
      <c r="A1933" t="s">
        <v>17009</v>
      </c>
      <c r="B1933" s="93">
        <v>44734</v>
      </c>
      <c r="C1933" t="s">
        <v>82</v>
      </c>
      <c r="D1933">
        <v>5.221409921671019</v>
      </c>
    </row>
    <row r="1934" spans="1:4">
      <c r="A1934" t="s">
        <v>17010</v>
      </c>
      <c r="B1934" s="93">
        <v>44733</v>
      </c>
      <c r="C1934" t="s">
        <v>80</v>
      </c>
      <c r="D1934">
        <v>5786.6804336602991</v>
      </c>
    </row>
    <row r="1935" spans="1:4">
      <c r="A1935" t="s">
        <v>17011</v>
      </c>
      <c r="B1935" s="93">
        <v>44733</v>
      </c>
      <c r="C1935" t="s">
        <v>67</v>
      </c>
      <c r="D1935">
        <v>5806.4532782653587</v>
      </c>
    </row>
    <row r="1936" spans="1:4">
      <c r="A1936" t="s">
        <v>17012</v>
      </c>
      <c r="B1936" s="93">
        <v>44733</v>
      </c>
      <c r="C1936" t="s">
        <v>52</v>
      </c>
      <c r="D1936">
        <v>1</v>
      </c>
    </row>
    <row r="1937" spans="1:4">
      <c r="A1937" t="s">
        <v>17013</v>
      </c>
      <c r="B1937" s="93">
        <v>44733</v>
      </c>
      <c r="C1937" t="s">
        <v>9293</v>
      </c>
      <c r="D1937">
        <v>5.1559112028910681</v>
      </c>
    </row>
    <row r="1938" spans="1:4">
      <c r="A1938" t="s">
        <v>17014</v>
      </c>
      <c r="B1938" s="93">
        <v>44733</v>
      </c>
      <c r="C1938" t="s">
        <v>82</v>
      </c>
      <c r="D1938">
        <v>5.1621063500258124</v>
      </c>
    </row>
    <row r="1939" spans="1:4">
      <c r="A1939" t="s">
        <v>17015</v>
      </c>
      <c r="B1939" s="93">
        <v>44733</v>
      </c>
      <c r="C1939" t="s">
        <v>81</v>
      </c>
      <c r="D1939">
        <v>2.166236448115642</v>
      </c>
    </row>
    <row r="1940" spans="1:4">
      <c r="A1940" t="s">
        <v>17016</v>
      </c>
      <c r="B1940" s="93">
        <v>44732</v>
      </c>
      <c r="C1940" t="s">
        <v>9293</v>
      </c>
      <c r="D1940">
        <v>5.1831862999481064</v>
      </c>
    </row>
    <row r="1941" spans="1:4">
      <c r="A1941" t="s">
        <v>17017</v>
      </c>
      <c r="B1941" s="93">
        <v>44732</v>
      </c>
      <c r="C1941" t="s">
        <v>67</v>
      </c>
      <c r="D1941">
        <v>5848.417228853139</v>
      </c>
    </row>
    <row r="1942" spans="1:4">
      <c r="A1942" t="s">
        <v>17018</v>
      </c>
      <c r="B1942" s="93">
        <v>44732</v>
      </c>
      <c r="C1942" t="s">
        <v>52</v>
      </c>
      <c r="D1942">
        <v>0.99999999999999989</v>
      </c>
    </row>
    <row r="1943" spans="1:4">
      <c r="A1943" t="s">
        <v>17019</v>
      </c>
      <c r="B1943" s="93">
        <v>44732</v>
      </c>
      <c r="C1943" t="s">
        <v>82</v>
      </c>
      <c r="D1943">
        <v>5.1868188894654903</v>
      </c>
    </row>
    <row r="1944" spans="1:4">
      <c r="A1944" t="s">
        <v>17020</v>
      </c>
      <c r="B1944" s="93">
        <v>44732</v>
      </c>
      <c r="C1944" t="s">
        <v>81</v>
      </c>
      <c r="D1944">
        <v>2.0783601453035812</v>
      </c>
    </row>
    <row r="1945" spans="1:4">
      <c r="A1945" t="s">
        <v>17021</v>
      </c>
      <c r="B1945" s="93">
        <v>44732</v>
      </c>
      <c r="C1945" t="s">
        <v>80</v>
      </c>
      <c r="D1945">
        <v>5872.703684483653</v>
      </c>
    </row>
    <row r="1946" spans="1:4">
      <c r="A1946" t="s">
        <v>17022</v>
      </c>
      <c r="B1946" s="93">
        <v>44731</v>
      </c>
      <c r="C1946" t="s">
        <v>80</v>
      </c>
      <c r="D1946">
        <v>5834.3523316062174</v>
      </c>
    </row>
    <row r="1947" spans="1:4">
      <c r="A1947" t="s">
        <v>17023</v>
      </c>
      <c r="B1947" s="93">
        <v>44731</v>
      </c>
      <c r="C1947" t="s">
        <v>82</v>
      </c>
      <c r="D1947">
        <v>5.1813471502590671</v>
      </c>
    </row>
    <row r="1948" spans="1:4">
      <c r="A1948" t="s">
        <v>17024</v>
      </c>
      <c r="B1948" s="93">
        <v>44731</v>
      </c>
      <c r="C1948" t="s">
        <v>67</v>
      </c>
      <c r="D1948">
        <v>5839.5336787564765</v>
      </c>
    </row>
    <row r="1949" spans="1:4">
      <c r="A1949" t="s">
        <v>17025</v>
      </c>
      <c r="B1949" s="93">
        <v>44731</v>
      </c>
      <c r="C1949" t="s">
        <v>81</v>
      </c>
      <c r="D1949">
        <v>1.9880829015544039</v>
      </c>
    </row>
    <row r="1950" spans="1:4">
      <c r="A1950" t="s">
        <v>17026</v>
      </c>
      <c r="B1950" s="93">
        <v>44731</v>
      </c>
      <c r="C1950" t="s">
        <v>9293</v>
      </c>
      <c r="D1950">
        <v>5.1746113989637301</v>
      </c>
    </row>
    <row r="1951" spans="1:4">
      <c r="A1951" t="s">
        <v>17027</v>
      </c>
      <c r="B1951" s="93">
        <v>44731</v>
      </c>
      <c r="C1951" t="s">
        <v>52</v>
      </c>
      <c r="D1951">
        <v>1</v>
      </c>
    </row>
    <row r="1952" spans="1:4">
      <c r="A1952" t="s">
        <v>17028</v>
      </c>
      <c r="B1952" s="93">
        <v>44730</v>
      </c>
      <c r="C1952" t="s">
        <v>82</v>
      </c>
      <c r="D1952">
        <v>5.1906493506493501</v>
      </c>
    </row>
    <row r="1953" spans="1:4">
      <c r="A1953" t="s">
        <v>17029</v>
      </c>
      <c r="B1953" s="93">
        <v>44730</v>
      </c>
      <c r="C1953" t="s">
        <v>52</v>
      </c>
      <c r="D1953">
        <v>1</v>
      </c>
    </row>
    <row r="1954" spans="1:4">
      <c r="A1954" t="s">
        <v>17030</v>
      </c>
      <c r="B1954" s="93">
        <v>44730</v>
      </c>
      <c r="C1954" t="s">
        <v>67</v>
      </c>
      <c r="D1954">
        <v>5165.7662337662332</v>
      </c>
    </row>
    <row r="1955" spans="1:4">
      <c r="A1955" t="s">
        <v>17031</v>
      </c>
      <c r="B1955" s="93">
        <v>44730</v>
      </c>
      <c r="C1955" t="s">
        <v>81</v>
      </c>
      <c r="D1955">
        <v>1.7937662337662339</v>
      </c>
    </row>
    <row r="1956" spans="1:4">
      <c r="A1956" t="s">
        <v>17032</v>
      </c>
      <c r="B1956" s="93">
        <v>44730</v>
      </c>
      <c r="C1956" t="s">
        <v>9293</v>
      </c>
      <c r="D1956">
        <v>5.1896103896103893</v>
      </c>
    </row>
    <row r="1957" spans="1:4">
      <c r="A1957" t="s">
        <v>17033</v>
      </c>
      <c r="B1957" s="93">
        <v>44730</v>
      </c>
      <c r="C1957" t="s">
        <v>80</v>
      </c>
      <c r="D1957">
        <v>5176.5194805194806</v>
      </c>
    </row>
    <row r="1958" spans="1:4">
      <c r="A1958" t="s">
        <v>17034</v>
      </c>
      <c r="B1958" s="93">
        <v>44729</v>
      </c>
      <c r="C1958" t="s">
        <v>81</v>
      </c>
      <c r="D1958">
        <v>2.0705394190871371</v>
      </c>
    </row>
    <row r="1959" spans="1:4">
      <c r="A1959" t="s">
        <v>17035</v>
      </c>
      <c r="B1959" s="93">
        <v>44729</v>
      </c>
      <c r="C1959" t="s">
        <v>80</v>
      </c>
      <c r="D1959">
        <v>5641.4937759336108</v>
      </c>
    </row>
    <row r="1960" spans="1:4">
      <c r="A1960" t="s">
        <v>17036</v>
      </c>
      <c r="B1960" s="93">
        <v>44729</v>
      </c>
      <c r="C1960" t="s">
        <v>52</v>
      </c>
      <c r="D1960">
        <v>1</v>
      </c>
    </row>
    <row r="1961" spans="1:4">
      <c r="A1961" t="s">
        <v>17037</v>
      </c>
      <c r="B1961" s="93">
        <v>44729</v>
      </c>
      <c r="C1961" t="s">
        <v>9293</v>
      </c>
      <c r="D1961">
        <v>5.1794605809128633</v>
      </c>
    </row>
    <row r="1962" spans="1:4">
      <c r="A1962" t="s">
        <v>17038</v>
      </c>
      <c r="B1962" s="93">
        <v>44729</v>
      </c>
      <c r="C1962" t="s">
        <v>82</v>
      </c>
      <c r="D1962">
        <v>5.1846473029045654</v>
      </c>
    </row>
    <row r="1963" spans="1:4">
      <c r="A1963" t="s">
        <v>17039</v>
      </c>
      <c r="B1963" s="93">
        <v>44729</v>
      </c>
      <c r="C1963" t="s">
        <v>67</v>
      </c>
      <c r="D1963">
        <v>5628.6825726141087</v>
      </c>
    </row>
    <row r="1964" spans="1:4">
      <c r="A1964" t="s">
        <v>17040</v>
      </c>
      <c r="B1964" s="93">
        <v>44728</v>
      </c>
      <c r="C1964" t="s">
        <v>82</v>
      </c>
      <c r="D1964">
        <v>5.1413881748071981</v>
      </c>
    </row>
    <row r="1965" spans="1:4">
      <c r="A1965" t="s">
        <v>17041</v>
      </c>
      <c r="B1965" s="93">
        <v>44728</v>
      </c>
      <c r="C1965" t="s">
        <v>81</v>
      </c>
      <c r="D1965">
        <v>1.966580976863753</v>
      </c>
    </row>
    <row r="1966" spans="1:4">
      <c r="A1966" t="s">
        <v>17042</v>
      </c>
      <c r="B1966" s="93">
        <v>44728</v>
      </c>
      <c r="C1966" t="s">
        <v>67</v>
      </c>
      <c r="D1966">
        <v>5486.3753213367609</v>
      </c>
    </row>
    <row r="1967" spans="1:4">
      <c r="A1967" t="s">
        <v>17043</v>
      </c>
      <c r="B1967" s="93">
        <v>44728</v>
      </c>
      <c r="C1967" t="s">
        <v>9293</v>
      </c>
      <c r="D1967">
        <v>5.1347043701799491</v>
      </c>
    </row>
    <row r="1968" spans="1:4">
      <c r="A1968" t="s">
        <v>17044</v>
      </c>
      <c r="B1968" s="93">
        <v>44728</v>
      </c>
      <c r="C1968" t="s">
        <v>52</v>
      </c>
      <c r="D1968">
        <v>1</v>
      </c>
    </row>
    <row r="1969" spans="1:4">
      <c r="A1969" t="s">
        <v>17045</v>
      </c>
      <c r="B1969" s="93">
        <v>44728</v>
      </c>
      <c r="C1969" t="s">
        <v>80</v>
      </c>
      <c r="D1969">
        <v>5463.9074550128526</v>
      </c>
    </row>
    <row r="1970" spans="1:4">
      <c r="A1970" t="s">
        <v>17046</v>
      </c>
      <c r="B1970" s="93">
        <v>44727</v>
      </c>
      <c r="C1970" t="s">
        <v>81</v>
      </c>
      <c r="D1970">
        <v>2.236372898624555</v>
      </c>
    </row>
    <row r="1971" spans="1:4">
      <c r="A1971" t="s">
        <v>17047</v>
      </c>
      <c r="B1971" s="93">
        <v>44727</v>
      </c>
      <c r="C1971" t="s">
        <v>9293</v>
      </c>
      <c r="D1971">
        <v>5.0896586856851762</v>
      </c>
    </row>
    <row r="1972" spans="1:4">
      <c r="A1972" t="s">
        <v>17048</v>
      </c>
      <c r="B1972" s="93">
        <v>44727</v>
      </c>
      <c r="C1972" t="s">
        <v>67</v>
      </c>
      <c r="D1972">
        <v>6301.0188487009691</v>
      </c>
    </row>
    <row r="1973" spans="1:4">
      <c r="A1973" t="s">
        <v>17049</v>
      </c>
      <c r="B1973" s="93">
        <v>44727</v>
      </c>
      <c r="C1973" t="s">
        <v>80</v>
      </c>
      <c r="D1973">
        <v>6278.451349974529</v>
      </c>
    </row>
    <row r="1974" spans="1:4">
      <c r="A1974" t="s">
        <v>17050</v>
      </c>
      <c r="B1974" s="93">
        <v>44727</v>
      </c>
      <c r="C1974" t="s">
        <v>52</v>
      </c>
      <c r="D1974">
        <v>1</v>
      </c>
    </row>
    <row r="1975" spans="1:4">
      <c r="A1975" t="s">
        <v>17051</v>
      </c>
      <c r="B1975" s="93">
        <v>44727</v>
      </c>
      <c r="C1975" t="s">
        <v>82</v>
      </c>
      <c r="D1975">
        <v>5.0942435048395316</v>
      </c>
    </row>
    <row r="1976" spans="1:4">
      <c r="A1976" t="s">
        <v>17052</v>
      </c>
      <c r="B1976" s="93">
        <v>44726</v>
      </c>
      <c r="C1976" t="s">
        <v>9293</v>
      </c>
      <c r="D1976">
        <v>5.1650284531815824</v>
      </c>
    </row>
    <row r="1977" spans="1:4">
      <c r="A1977" t="s">
        <v>17053</v>
      </c>
      <c r="B1977" s="93">
        <v>44726</v>
      </c>
      <c r="C1977" t="s">
        <v>82</v>
      </c>
      <c r="D1977">
        <v>5.173305742369374</v>
      </c>
    </row>
    <row r="1978" spans="1:4">
      <c r="A1978" t="s">
        <v>17054</v>
      </c>
      <c r="B1978" s="93">
        <v>44726</v>
      </c>
      <c r="C1978" t="s">
        <v>81</v>
      </c>
      <c r="D1978">
        <v>2.1469218830832899</v>
      </c>
    </row>
    <row r="1979" spans="1:4">
      <c r="A1979" t="s">
        <v>17055</v>
      </c>
      <c r="B1979" s="93">
        <v>44726</v>
      </c>
      <c r="C1979" t="s">
        <v>52</v>
      </c>
      <c r="D1979">
        <v>1</v>
      </c>
    </row>
    <row r="1980" spans="1:4">
      <c r="A1980" t="s">
        <v>17056</v>
      </c>
      <c r="B1980" s="93">
        <v>44726</v>
      </c>
      <c r="C1980" t="s">
        <v>67</v>
      </c>
      <c r="D1980">
        <v>6243.8696326952922</v>
      </c>
    </row>
    <row r="1981" spans="1:4">
      <c r="A1981" t="s">
        <v>17057</v>
      </c>
      <c r="B1981" s="93">
        <v>44726</v>
      </c>
      <c r="C1981" t="s">
        <v>80</v>
      </c>
      <c r="D1981">
        <v>6277.1857216761518</v>
      </c>
    </row>
    <row r="1982" spans="1:4">
      <c r="A1982" t="s">
        <v>17058</v>
      </c>
      <c r="B1982" s="93">
        <v>44725</v>
      </c>
      <c r="C1982" t="s">
        <v>9293</v>
      </c>
      <c r="D1982">
        <v>5.163307493540052</v>
      </c>
    </row>
    <row r="1983" spans="1:4">
      <c r="A1983" t="s">
        <v>17059</v>
      </c>
      <c r="B1983" s="93">
        <v>44725</v>
      </c>
      <c r="C1983" t="s">
        <v>82</v>
      </c>
      <c r="D1983">
        <v>5.1731266149870798</v>
      </c>
    </row>
    <row r="1984" spans="1:4">
      <c r="A1984" t="s">
        <v>17060</v>
      </c>
      <c r="B1984" s="93">
        <v>44725</v>
      </c>
      <c r="C1984" t="s">
        <v>52</v>
      </c>
      <c r="D1984">
        <v>1</v>
      </c>
    </row>
    <row r="1985" spans="1:4">
      <c r="A1985" t="s">
        <v>17061</v>
      </c>
      <c r="B1985" s="93">
        <v>44725</v>
      </c>
      <c r="C1985" t="s">
        <v>67</v>
      </c>
      <c r="D1985">
        <v>6248.6821705426364</v>
      </c>
    </row>
    <row r="1986" spans="1:4">
      <c r="A1986" t="s">
        <v>17062</v>
      </c>
      <c r="B1986" s="93">
        <v>44725</v>
      </c>
      <c r="C1986" t="s">
        <v>80</v>
      </c>
      <c r="D1986">
        <v>6221.1369509043934</v>
      </c>
    </row>
    <row r="1987" spans="1:4">
      <c r="A1987" t="s">
        <v>17063</v>
      </c>
      <c r="B1987" s="93">
        <v>44725</v>
      </c>
      <c r="C1987" t="s">
        <v>81</v>
      </c>
      <c r="D1987">
        <v>2.2211886304909561</v>
      </c>
    </row>
    <row r="1988" spans="1:4">
      <c r="A1988" t="s">
        <v>17064</v>
      </c>
      <c r="B1988" s="93">
        <v>44724</v>
      </c>
      <c r="C1988" t="s">
        <v>82</v>
      </c>
      <c r="D1988">
        <v>5.0561456752655536</v>
      </c>
    </row>
    <row r="1989" spans="1:4">
      <c r="A1989" t="s">
        <v>17065</v>
      </c>
      <c r="B1989" s="93">
        <v>44724</v>
      </c>
      <c r="C1989" t="s">
        <v>81</v>
      </c>
      <c r="D1989">
        <v>2.5128983308042492</v>
      </c>
    </row>
    <row r="1990" spans="1:4">
      <c r="A1990" t="s">
        <v>17066</v>
      </c>
      <c r="B1990" s="93">
        <v>44724</v>
      </c>
      <c r="C1990" t="s">
        <v>67</v>
      </c>
      <c r="D1990">
        <v>7253.5154274152756</v>
      </c>
    </row>
    <row r="1991" spans="1:4">
      <c r="A1991" t="s">
        <v>17067</v>
      </c>
      <c r="B1991" s="93">
        <v>44724</v>
      </c>
      <c r="C1991" t="s">
        <v>52</v>
      </c>
      <c r="D1991">
        <v>1</v>
      </c>
    </row>
    <row r="1992" spans="1:4">
      <c r="A1992" t="s">
        <v>17068</v>
      </c>
      <c r="B1992" s="93">
        <v>44724</v>
      </c>
      <c r="C1992" t="s">
        <v>80</v>
      </c>
      <c r="D1992">
        <v>7328.9833080424896</v>
      </c>
    </row>
    <row r="1993" spans="1:4">
      <c r="A1993" t="s">
        <v>17069</v>
      </c>
      <c r="B1993" s="93">
        <v>44724</v>
      </c>
      <c r="C1993" t="s">
        <v>9293</v>
      </c>
      <c r="D1993">
        <v>5.0581689428426913</v>
      </c>
    </row>
    <row r="1994" spans="1:4">
      <c r="A1994" t="s">
        <v>17070</v>
      </c>
      <c r="B1994" s="93">
        <v>44723</v>
      </c>
      <c r="C1994" t="s">
        <v>82</v>
      </c>
      <c r="D1994">
        <v>5.0276520864756158</v>
      </c>
    </row>
    <row r="1995" spans="1:4">
      <c r="A1995" t="s">
        <v>17071</v>
      </c>
      <c r="B1995" s="93">
        <v>44723</v>
      </c>
      <c r="C1995" t="s">
        <v>52</v>
      </c>
      <c r="D1995">
        <v>1</v>
      </c>
    </row>
    <row r="1996" spans="1:4">
      <c r="A1996" t="s">
        <v>17072</v>
      </c>
      <c r="B1996" s="93">
        <v>44723</v>
      </c>
      <c r="C1996" t="s">
        <v>80</v>
      </c>
      <c r="D1996">
        <v>7710.7088989441936</v>
      </c>
    </row>
    <row r="1997" spans="1:4">
      <c r="A1997" t="s">
        <v>17073</v>
      </c>
      <c r="B1997" s="93">
        <v>44723</v>
      </c>
      <c r="C1997" t="s">
        <v>9293</v>
      </c>
      <c r="D1997">
        <v>5.0221216691804926</v>
      </c>
    </row>
    <row r="1998" spans="1:4">
      <c r="A1998" t="s">
        <v>17074</v>
      </c>
      <c r="B1998" s="93">
        <v>44723</v>
      </c>
      <c r="C1998" t="s">
        <v>67</v>
      </c>
      <c r="D1998">
        <v>7693.7154348919048</v>
      </c>
    </row>
    <row r="1999" spans="1:4">
      <c r="A1999" t="s">
        <v>17075</v>
      </c>
      <c r="B1999" s="93">
        <v>44723</v>
      </c>
      <c r="C1999" t="s">
        <v>81</v>
      </c>
      <c r="D1999">
        <v>2.712921065862242</v>
      </c>
    </row>
    <row r="2000" spans="1:4">
      <c r="A2000" t="s">
        <v>17076</v>
      </c>
      <c r="B2000" s="93">
        <v>44722</v>
      </c>
      <c r="C2000" t="s">
        <v>9293</v>
      </c>
      <c r="D2000">
        <v>5.0110330992978938</v>
      </c>
    </row>
    <row r="2001" spans="1:4">
      <c r="A2001" t="s">
        <v>17077</v>
      </c>
      <c r="B2001" s="93">
        <v>44722</v>
      </c>
      <c r="C2001" t="s">
        <v>82</v>
      </c>
      <c r="D2001">
        <v>5.0150451354062184</v>
      </c>
    </row>
    <row r="2002" spans="1:4">
      <c r="A2002" t="s">
        <v>17078</v>
      </c>
      <c r="B2002" s="93">
        <v>44722</v>
      </c>
      <c r="C2002" t="s">
        <v>81</v>
      </c>
      <c r="D2002">
        <v>2.9774322968906719</v>
      </c>
    </row>
    <row r="2003" spans="1:4">
      <c r="A2003" t="s">
        <v>17079</v>
      </c>
      <c r="B2003" s="93">
        <v>44722</v>
      </c>
      <c r="C2003" t="s">
        <v>67</v>
      </c>
      <c r="D2003">
        <v>8330.4914744232683</v>
      </c>
    </row>
    <row r="2004" spans="1:4">
      <c r="A2004" t="s">
        <v>17080</v>
      </c>
      <c r="B2004" s="93">
        <v>44722</v>
      </c>
      <c r="C2004" t="s">
        <v>52</v>
      </c>
      <c r="D2004">
        <v>0.99999999999999989</v>
      </c>
    </row>
    <row r="2005" spans="1:4">
      <c r="A2005" t="s">
        <v>17081</v>
      </c>
      <c r="B2005" s="93">
        <v>44722</v>
      </c>
      <c r="C2005" t="s">
        <v>80</v>
      </c>
      <c r="D2005">
        <v>8339.4684052156463</v>
      </c>
    </row>
    <row r="2006" spans="1:4">
      <c r="A2006" t="s">
        <v>17082</v>
      </c>
      <c r="B2006" s="93">
        <v>44721</v>
      </c>
      <c r="C2006" t="s">
        <v>80</v>
      </c>
      <c r="D2006">
        <v>8830.5226824457586</v>
      </c>
    </row>
    <row r="2007" spans="1:4">
      <c r="A2007" t="s">
        <v>17083</v>
      </c>
      <c r="B2007" s="93">
        <v>44721</v>
      </c>
      <c r="C2007" t="s">
        <v>9293</v>
      </c>
      <c r="D2007">
        <v>4.9270216962524636</v>
      </c>
    </row>
    <row r="2008" spans="1:4">
      <c r="A2008" t="s">
        <v>17084</v>
      </c>
      <c r="B2008" s="93">
        <v>44721</v>
      </c>
      <c r="C2008" t="s">
        <v>82</v>
      </c>
      <c r="D2008">
        <v>4.9304733727810648</v>
      </c>
    </row>
    <row r="2009" spans="1:4">
      <c r="A2009" t="s">
        <v>17085</v>
      </c>
      <c r="B2009" s="93">
        <v>44721</v>
      </c>
      <c r="C2009" t="s">
        <v>81</v>
      </c>
      <c r="D2009">
        <v>3.1217948717948709</v>
      </c>
    </row>
    <row r="2010" spans="1:4">
      <c r="A2010" t="s">
        <v>17086</v>
      </c>
      <c r="B2010" s="93">
        <v>44721</v>
      </c>
      <c r="C2010" t="s">
        <v>67</v>
      </c>
      <c r="D2010">
        <v>8815.1380670611434</v>
      </c>
    </row>
    <row r="2011" spans="1:4">
      <c r="A2011" t="s">
        <v>17087</v>
      </c>
      <c r="B2011" s="93">
        <v>44721</v>
      </c>
      <c r="C2011" t="s">
        <v>52</v>
      </c>
      <c r="D2011">
        <v>0.99999999999999989</v>
      </c>
    </row>
    <row r="2012" spans="1:4">
      <c r="A2012" t="s">
        <v>17088</v>
      </c>
      <c r="B2012" s="93">
        <v>44720</v>
      </c>
      <c r="C2012" t="s">
        <v>81</v>
      </c>
      <c r="D2012">
        <v>2.982775590551181</v>
      </c>
    </row>
    <row r="2013" spans="1:4">
      <c r="A2013" t="s">
        <v>17089</v>
      </c>
      <c r="B2013" s="93">
        <v>44720</v>
      </c>
      <c r="C2013" t="s">
        <v>9293</v>
      </c>
      <c r="D2013">
        <v>4.9187992125984259</v>
      </c>
    </row>
    <row r="2014" spans="1:4">
      <c r="A2014" t="s">
        <v>17090</v>
      </c>
      <c r="B2014" s="93">
        <v>44720</v>
      </c>
      <c r="C2014" t="s">
        <v>82</v>
      </c>
      <c r="D2014">
        <v>4.9207677165354333</v>
      </c>
    </row>
    <row r="2015" spans="1:4">
      <c r="A2015" t="s">
        <v>17091</v>
      </c>
      <c r="B2015" s="93">
        <v>44720</v>
      </c>
      <c r="C2015" t="s">
        <v>52</v>
      </c>
      <c r="D2015">
        <v>1</v>
      </c>
    </row>
    <row r="2016" spans="1:4">
      <c r="A2016" t="s">
        <v>17092</v>
      </c>
      <c r="B2016" s="93">
        <v>44720</v>
      </c>
      <c r="C2016" t="s">
        <v>80</v>
      </c>
      <c r="D2016">
        <v>8810.9251968503941</v>
      </c>
    </row>
    <row r="2017" spans="1:4">
      <c r="A2017" t="s">
        <v>17093</v>
      </c>
      <c r="B2017" s="93">
        <v>44720</v>
      </c>
      <c r="C2017" t="s">
        <v>67</v>
      </c>
      <c r="D2017">
        <v>8814.1240157480315</v>
      </c>
    </row>
    <row r="2018" spans="1:4">
      <c r="A2018" t="s">
        <v>17094</v>
      </c>
      <c r="B2018" s="93">
        <v>44719</v>
      </c>
      <c r="C2018" t="s">
        <v>82</v>
      </c>
      <c r="D2018">
        <v>4.8756097560975613</v>
      </c>
    </row>
    <row r="2019" spans="1:4">
      <c r="A2019" t="s">
        <v>17095</v>
      </c>
      <c r="B2019" s="93">
        <v>44719</v>
      </c>
      <c r="C2019" t="s">
        <v>52</v>
      </c>
      <c r="D2019">
        <v>0.99999999999999989</v>
      </c>
    </row>
    <row r="2020" spans="1:4">
      <c r="A2020" t="s">
        <v>17096</v>
      </c>
      <c r="B2020" s="93">
        <v>44719</v>
      </c>
      <c r="C2020" t="s">
        <v>80</v>
      </c>
      <c r="D2020">
        <v>8842.3902439024387</v>
      </c>
    </row>
    <row r="2021" spans="1:4">
      <c r="A2021" t="s">
        <v>17097</v>
      </c>
      <c r="B2021" s="93">
        <v>44719</v>
      </c>
      <c r="C2021" t="s">
        <v>67</v>
      </c>
      <c r="D2021">
        <v>8842.4390243902435</v>
      </c>
    </row>
    <row r="2022" spans="1:4">
      <c r="A2022" t="s">
        <v>17098</v>
      </c>
      <c r="B2022" s="93">
        <v>44719</v>
      </c>
      <c r="C2022" t="s">
        <v>81</v>
      </c>
      <c r="D2022">
        <v>3.0082926829268288</v>
      </c>
    </row>
    <row r="2023" spans="1:4">
      <c r="A2023" t="s">
        <v>17099</v>
      </c>
      <c r="B2023" s="93">
        <v>44719</v>
      </c>
      <c r="C2023" t="s">
        <v>9293</v>
      </c>
      <c r="D2023">
        <v>4.8765853658536589</v>
      </c>
    </row>
    <row r="2024" spans="1:4">
      <c r="A2024" t="s">
        <v>17100</v>
      </c>
      <c r="B2024" s="93">
        <v>44718</v>
      </c>
      <c r="C2024" t="s">
        <v>52</v>
      </c>
      <c r="D2024">
        <v>0.99999999999999989</v>
      </c>
    </row>
    <row r="2025" spans="1:4">
      <c r="A2025" t="s">
        <v>17101</v>
      </c>
      <c r="B2025" s="93">
        <v>44718</v>
      </c>
      <c r="C2025" t="s">
        <v>82</v>
      </c>
      <c r="D2025">
        <v>4.8169556840077066</v>
      </c>
    </row>
    <row r="2026" spans="1:4">
      <c r="A2026" t="s">
        <v>17102</v>
      </c>
      <c r="B2026" s="93">
        <v>44718</v>
      </c>
      <c r="C2026" t="s">
        <v>67</v>
      </c>
      <c r="D2026">
        <v>8952.6011560693623</v>
      </c>
    </row>
    <row r="2027" spans="1:4">
      <c r="A2027" t="s">
        <v>17103</v>
      </c>
      <c r="B2027" s="93">
        <v>44718</v>
      </c>
      <c r="C2027" t="s">
        <v>80</v>
      </c>
      <c r="D2027">
        <v>8938.3911368015397</v>
      </c>
    </row>
    <row r="2028" spans="1:4">
      <c r="A2028" t="s">
        <v>17104</v>
      </c>
      <c r="B2028" s="93">
        <v>44718</v>
      </c>
      <c r="C2028" t="s">
        <v>9293</v>
      </c>
      <c r="D2028">
        <v>4.8140655105973016</v>
      </c>
    </row>
    <row r="2029" spans="1:4">
      <c r="A2029" t="s">
        <v>17105</v>
      </c>
      <c r="B2029" s="93">
        <v>44718</v>
      </c>
      <c r="C2029" t="s">
        <v>81</v>
      </c>
      <c r="D2029">
        <v>3.0457610789980731</v>
      </c>
    </row>
    <row r="2030" spans="1:4">
      <c r="A2030" t="s">
        <v>17106</v>
      </c>
      <c r="B2030" s="93">
        <v>44717</v>
      </c>
      <c r="C2030" t="s">
        <v>67</v>
      </c>
      <c r="D2030">
        <v>8684.793070259866</v>
      </c>
    </row>
    <row r="2031" spans="1:4">
      <c r="A2031" t="s">
        <v>17107</v>
      </c>
      <c r="B2031" s="93">
        <v>44717</v>
      </c>
      <c r="C2031" t="s">
        <v>81</v>
      </c>
      <c r="D2031">
        <v>2.872473532242541</v>
      </c>
    </row>
    <row r="2032" spans="1:4">
      <c r="A2032" t="s">
        <v>17108</v>
      </c>
      <c r="B2032" s="93">
        <v>44717</v>
      </c>
      <c r="C2032" t="s">
        <v>80</v>
      </c>
      <c r="D2032">
        <v>8726.7083734359967</v>
      </c>
    </row>
    <row r="2033" spans="1:4">
      <c r="A2033" t="s">
        <v>17109</v>
      </c>
      <c r="B2033" s="93">
        <v>44717</v>
      </c>
      <c r="C2033" t="s">
        <v>82</v>
      </c>
      <c r="D2033">
        <v>4.8118383060635228</v>
      </c>
    </row>
    <row r="2034" spans="1:4">
      <c r="A2034" t="s">
        <v>17110</v>
      </c>
      <c r="B2034" s="93">
        <v>44717</v>
      </c>
      <c r="C2034" t="s">
        <v>9293</v>
      </c>
      <c r="D2034">
        <v>4.8089509143407119</v>
      </c>
    </row>
    <row r="2035" spans="1:4">
      <c r="A2035" t="s">
        <v>17111</v>
      </c>
      <c r="B2035" s="93">
        <v>44717</v>
      </c>
      <c r="C2035" t="s">
        <v>52</v>
      </c>
      <c r="D2035">
        <v>1</v>
      </c>
    </row>
    <row r="2036" spans="1:4">
      <c r="A2036" t="s">
        <v>17112</v>
      </c>
      <c r="B2036" s="93">
        <v>44716</v>
      </c>
      <c r="C2036" t="s">
        <v>9293</v>
      </c>
      <c r="D2036">
        <v>4.8140655105973016</v>
      </c>
    </row>
    <row r="2037" spans="1:4">
      <c r="A2037" t="s">
        <v>17113</v>
      </c>
      <c r="B2037" s="93">
        <v>44716</v>
      </c>
      <c r="C2037" t="s">
        <v>82</v>
      </c>
      <c r="D2037">
        <v>4.8169556840077066</v>
      </c>
    </row>
    <row r="2038" spans="1:4">
      <c r="A2038" t="s">
        <v>17114</v>
      </c>
      <c r="B2038" s="93">
        <v>44716</v>
      </c>
      <c r="C2038" t="s">
        <v>52</v>
      </c>
      <c r="D2038">
        <v>0.99999999999999989</v>
      </c>
    </row>
    <row r="2039" spans="1:4">
      <c r="A2039" t="s">
        <v>17115</v>
      </c>
      <c r="B2039" s="93">
        <v>44716</v>
      </c>
      <c r="C2039" t="s">
        <v>81</v>
      </c>
      <c r="D2039">
        <v>2.8684971098265888</v>
      </c>
    </row>
    <row r="2040" spans="1:4">
      <c r="A2040" t="s">
        <v>17116</v>
      </c>
      <c r="B2040" s="93">
        <v>44716</v>
      </c>
      <c r="C2040" t="s">
        <v>67</v>
      </c>
      <c r="D2040">
        <v>8688.1021194605</v>
      </c>
    </row>
    <row r="2041" spans="1:4">
      <c r="A2041" t="s">
        <v>17117</v>
      </c>
      <c r="B2041" s="93">
        <v>44716</v>
      </c>
      <c r="C2041" t="s">
        <v>80</v>
      </c>
      <c r="D2041">
        <v>8688.2466281310208</v>
      </c>
    </row>
    <row r="2042" spans="1:4">
      <c r="A2042" t="s">
        <v>17118</v>
      </c>
      <c r="B2042" s="93">
        <v>44715</v>
      </c>
      <c r="C2042" t="s">
        <v>81</v>
      </c>
      <c r="D2042">
        <v>2.830288461538462</v>
      </c>
    </row>
    <row r="2043" spans="1:4">
      <c r="A2043" t="s">
        <v>17119</v>
      </c>
      <c r="B2043" s="93">
        <v>44715</v>
      </c>
      <c r="C2043" t="s">
        <v>67</v>
      </c>
      <c r="D2043">
        <v>8526.875</v>
      </c>
    </row>
    <row r="2044" spans="1:4">
      <c r="A2044" t="s">
        <v>17120</v>
      </c>
      <c r="B2044" s="93">
        <v>44715</v>
      </c>
      <c r="C2044" t="s">
        <v>80</v>
      </c>
      <c r="D2044">
        <v>8562.7403846153848</v>
      </c>
    </row>
    <row r="2045" spans="1:4">
      <c r="A2045" t="s">
        <v>17121</v>
      </c>
      <c r="B2045" s="93">
        <v>44715</v>
      </c>
      <c r="C2045" t="s">
        <v>82</v>
      </c>
      <c r="D2045">
        <v>4.8076923076923066</v>
      </c>
    </row>
    <row r="2046" spans="1:4">
      <c r="A2046" t="s">
        <v>17122</v>
      </c>
      <c r="B2046" s="93">
        <v>44715</v>
      </c>
      <c r="C2046" t="s">
        <v>52</v>
      </c>
      <c r="D2046">
        <v>0.99999999999999989</v>
      </c>
    </row>
    <row r="2047" spans="1:4">
      <c r="A2047" t="s">
        <v>17123</v>
      </c>
      <c r="B2047" s="93">
        <v>44715</v>
      </c>
      <c r="C2047" t="s">
        <v>9293</v>
      </c>
      <c r="D2047">
        <v>4.8038461538461537</v>
      </c>
    </row>
    <row r="2048" spans="1:4">
      <c r="A2048" t="s">
        <v>17124</v>
      </c>
      <c r="B2048" s="93">
        <v>44714</v>
      </c>
      <c r="C2048" t="s">
        <v>81</v>
      </c>
      <c r="D2048">
        <v>2.9773712084737598</v>
      </c>
    </row>
    <row r="2049" spans="1:4">
      <c r="A2049" t="s">
        <v>17125</v>
      </c>
      <c r="B2049" s="93">
        <v>44714</v>
      </c>
      <c r="C2049" t="s">
        <v>67</v>
      </c>
      <c r="D2049">
        <v>8826.4805007221967</v>
      </c>
    </row>
    <row r="2050" spans="1:4">
      <c r="A2050" t="s">
        <v>17126</v>
      </c>
      <c r="B2050" s="93">
        <v>44714</v>
      </c>
      <c r="C2050" t="s">
        <v>52</v>
      </c>
      <c r="D2050">
        <v>1</v>
      </c>
    </row>
    <row r="2051" spans="1:4">
      <c r="A2051" t="s">
        <v>17127</v>
      </c>
      <c r="B2051" s="93">
        <v>44714</v>
      </c>
      <c r="C2051" t="s">
        <v>80</v>
      </c>
      <c r="D2051">
        <v>8825.8545979778537</v>
      </c>
    </row>
    <row r="2052" spans="1:4">
      <c r="A2052" t="s">
        <v>17128</v>
      </c>
      <c r="B2052" s="93">
        <v>44714</v>
      </c>
      <c r="C2052" t="s">
        <v>9293</v>
      </c>
      <c r="D2052">
        <v>4.8122291766971603</v>
      </c>
    </row>
    <row r="2053" spans="1:4">
      <c r="A2053" t="s">
        <v>17129</v>
      </c>
      <c r="B2053" s="93">
        <v>44714</v>
      </c>
      <c r="C2053" t="s">
        <v>82</v>
      </c>
      <c r="D2053">
        <v>4.8146364949446321</v>
      </c>
    </row>
    <row r="2054" spans="1:4">
      <c r="A2054" t="s">
        <v>17130</v>
      </c>
      <c r="B2054" s="93">
        <v>44713</v>
      </c>
      <c r="C2054" t="s">
        <v>9293</v>
      </c>
      <c r="D2054">
        <v>4.8453708191953462</v>
      </c>
    </row>
    <row r="2055" spans="1:4">
      <c r="A2055" t="s">
        <v>17131</v>
      </c>
      <c r="B2055" s="93">
        <v>44713</v>
      </c>
      <c r="C2055" t="s">
        <v>80</v>
      </c>
      <c r="D2055">
        <v>8809.2583616093052</v>
      </c>
    </row>
    <row r="2056" spans="1:4">
      <c r="A2056" t="s">
        <v>17132</v>
      </c>
      <c r="B2056" s="93">
        <v>44713</v>
      </c>
      <c r="C2056" t="s">
        <v>67</v>
      </c>
      <c r="D2056">
        <v>8809.5976732913223</v>
      </c>
    </row>
    <row r="2057" spans="1:4">
      <c r="A2057" t="s">
        <v>17133</v>
      </c>
      <c r="B2057" s="93">
        <v>44713</v>
      </c>
      <c r="C2057" t="s">
        <v>81</v>
      </c>
      <c r="D2057">
        <v>2.9059621909840039</v>
      </c>
    </row>
    <row r="2058" spans="1:4">
      <c r="A2058" t="s">
        <v>17134</v>
      </c>
      <c r="B2058" s="93">
        <v>44713</v>
      </c>
      <c r="C2058" t="s">
        <v>82</v>
      </c>
      <c r="D2058">
        <v>4.8521570528356754</v>
      </c>
    </row>
    <row r="2059" spans="1:4">
      <c r="A2059" t="s">
        <v>17135</v>
      </c>
      <c r="B2059" s="93">
        <v>44713</v>
      </c>
      <c r="C2059" t="s">
        <v>52</v>
      </c>
      <c r="D2059">
        <v>1</v>
      </c>
    </row>
    <row r="2060" spans="1:4">
      <c r="A2060" t="s">
        <v>17136</v>
      </c>
      <c r="B2060" s="93">
        <v>44712</v>
      </c>
      <c r="C2060" t="s">
        <v>81</v>
      </c>
      <c r="D2060">
        <v>3.1564885496183201</v>
      </c>
    </row>
    <row r="2061" spans="1:4">
      <c r="A2061" t="s">
        <v>17137</v>
      </c>
      <c r="B2061" s="93">
        <v>44712</v>
      </c>
      <c r="C2061" t="s">
        <v>9293</v>
      </c>
      <c r="D2061">
        <v>4.7690839694656484</v>
      </c>
    </row>
    <row r="2062" spans="1:4">
      <c r="A2062" t="s">
        <v>17138</v>
      </c>
      <c r="B2062" s="93">
        <v>44712</v>
      </c>
      <c r="C2062" t="s">
        <v>67</v>
      </c>
      <c r="D2062">
        <v>9258.5400763358757</v>
      </c>
    </row>
    <row r="2063" spans="1:4">
      <c r="A2063" t="s">
        <v>17139</v>
      </c>
      <c r="B2063" s="93">
        <v>44712</v>
      </c>
      <c r="C2063" t="s">
        <v>52</v>
      </c>
      <c r="D2063">
        <v>0.99999999999999989</v>
      </c>
    </row>
    <row r="2064" spans="1:4">
      <c r="A2064" t="s">
        <v>17140</v>
      </c>
      <c r="B2064" s="93">
        <v>44712</v>
      </c>
      <c r="C2064" t="s">
        <v>80</v>
      </c>
      <c r="D2064">
        <v>9292.5095419847312</v>
      </c>
    </row>
    <row r="2065" spans="1:4">
      <c r="A2065" t="s">
        <v>17141</v>
      </c>
      <c r="B2065" s="93">
        <v>44712</v>
      </c>
      <c r="C2065" t="s">
        <v>82</v>
      </c>
      <c r="D2065">
        <v>4.7709923664122131</v>
      </c>
    </row>
    <row r="2066" spans="1:4">
      <c r="A2066" t="s">
        <v>17142</v>
      </c>
      <c r="B2066" s="93">
        <v>44711</v>
      </c>
      <c r="C2066" t="s">
        <v>9293</v>
      </c>
      <c r="D2066">
        <v>4.785064624222116</v>
      </c>
    </row>
    <row r="2067" spans="1:4">
      <c r="A2067" t="s">
        <v>17143</v>
      </c>
      <c r="B2067" s="93">
        <v>44711</v>
      </c>
      <c r="C2067" t="s">
        <v>81</v>
      </c>
      <c r="D2067">
        <v>3.1464815701292479</v>
      </c>
    </row>
    <row r="2068" spans="1:4">
      <c r="A2068" t="s">
        <v>17144</v>
      </c>
      <c r="B2068" s="93">
        <v>44711</v>
      </c>
      <c r="C2068" t="s">
        <v>82</v>
      </c>
      <c r="D2068">
        <v>4.7869794159885108</v>
      </c>
    </row>
    <row r="2069" spans="1:4">
      <c r="A2069" t="s">
        <v>17145</v>
      </c>
      <c r="B2069" s="93">
        <v>44711</v>
      </c>
      <c r="C2069" t="s">
        <v>52</v>
      </c>
      <c r="D2069">
        <v>0.99999999999999989</v>
      </c>
    </row>
    <row r="2070" spans="1:4">
      <c r="A2070" t="s">
        <v>17146</v>
      </c>
      <c r="B2070" s="93">
        <v>44711</v>
      </c>
      <c r="C2070" t="s">
        <v>67</v>
      </c>
      <c r="D2070">
        <v>9562.6615605552888</v>
      </c>
    </row>
    <row r="2071" spans="1:4">
      <c r="A2071" t="s">
        <v>17147</v>
      </c>
      <c r="B2071" s="93">
        <v>44711</v>
      </c>
      <c r="C2071" t="s">
        <v>80</v>
      </c>
      <c r="D2071">
        <v>9561.6562948779319</v>
      </c>
    </row>
    <row r="2072" spans="1:4">
      <c r="A2072" t="s">
        <v>17148</v>
      </c>
      <c r="B2072" s="93">
        <v>44710</v>
      </c>
      <c r="C2072" t="s">
        <v>82</v>
      </c>
      <c r="D2072">
        <v>4.7687172150691461</v>
      </c>
    </row>
    <row r="2073" spans="1:4">
      <c r="A2073" t="s">
        <v>17149</v>
      </c>
      <c r="B2073" s="93">
        <v>44710</v>
      </c>
      <c r="C2073" t="s">
        <v>67</v>
      </c>
      <c r="D2073">
        <v>8639.437291368622</v>
      </c>
    </row>
    <row r="2074" spans="1:4">
      <c r="A2074" t="s">
        <v>17150</v>
      </c>
      <c r="B2074" s="93">
        <v>44710</v>
      </c>
      <c r="C2074" t="s">
        <v>81</v>
      </c>
      <c r="D2074">
        <v>2.855984740104911</v>
      </c>
    </row>
    <row r="2075" spans="1:4">
      <c r="A2075" t="s">
        <v>17151</v>
      </c>
      <c r="B2075" s="93">
        <v>44710</v>
      </c>
      <c r="C2075" t="s">
        <v>80</v>
      </c>
      <c r="D2075">
        <v>8624.7496423462071</v>
      </c>
    </row>
    <row r="2076" spans="1:4">
      <c r="A2076" t="s">
        <v>17152</v>
      </c>
      <c r="B2076" s="93">
        <v>44710</v>
      </c>
      <c r="C2076" t="s">
        <v>52</v>
      </c>
      <c r="D2076">
        <v>0.99999999999999989</v>
      </c>
    </row>
    <row r="2077" spans="1:4">
      <c r="A2077" t="s">
        <v>17153</v>
      </c>
      <c r="B2077" s="93">
        <v>44710</v>
      </c>
      <c r="C2077" t="s">
        <v>9293</v>
      </c>
      <c r="D2077">
        <v>4.7653791130185974</v>
      </c>
    </row>
    <row r="2078" spans="1:4">
      <c r="A2078" t="s">
        <v>17154</v>
      </c>
      <c r="B2078" s="93">
        <v>44709</v>
      </c>
      <c r="C2078" t="s">
        <v>80</v>
      </c>
      <c r="D2078">
        <v>8558.8150979455313</v>
      </c>
    </row>
    <row r="2079" spans="1:4">
      <c r="A2079" t="s">
        <v>17155</v>
      </c>
      <c r="B2079" s="93">
        <v>44709</v>
      </c>
      <c r="C2079" t="s">
        <v>82</v>
      </c>
      <c r="D2079">
        <v>4.7778308647873864</v>
      </c>
    </row>
    <row r="2080" spans="1:4">
      <c r="A2080" t="s">
        <v>17156</v>
      </c>
      <c r="B2080" s="93">
        <v>44709</v>
      </c>
      <c r="C2080" t="s">
        <v>9293</v>
      </c>
      <c r="D2080">
        <v>4.7740086000955566</v>
      </c>
    </row>
    <row r="2081" spans="1:4">
      <c r="A2081" t="s">
        <v>17157</v>
      </c>
      <c r="B2081" s="93">
        <v>44709</v>
      </c>
      <c r="C2081" t="s">
        <v>81</v>
      </c>
      <c r="D2081">
        <v>2.8036311514572381</v>
      </c>
    </row>
    <row r="2082" spans="1:4">
      <c r="A2082" t="s">
        <v>17158</v>
      </c>
      <c r="B2082" s="93">
        <v>44709</v>
      </c>
      <c r="C2082" t="s">
        <v>67</v>
      </c>
      <c r="D2082">
        <v>8556.0917343526035</v>
      </c>
    </row>
    <row r="2083" spans="1:4">
      <c r="A2083" t="s">
        <v>17159</v>
      </c>
      <c r="B2083" s="93">
        <v>44709</v>
      </c>
      <c r="C2083" t="s">
        <v>52</v>
      </c>
      <c r="D2083">
        <v>1</v>
      </c>
    </row>
    <row r="2084" spans="1:4">
      <c r="A2084" t="s">
        <v>17160</v>
      </c>
      <c r="B2084" s="93">
        <v>44708</v>
      </c>
      <c r="C2084" t="s">
        <v>81</v>
      </c>
      <c r="D2084">
        <v>2.7332062887089088</v>
      </c>
    </row>
    <row r="2085" spans="1:4">
      <c r="A2085" t="s">
        <v>17161</v>
      </c>
      <c r="B2085" s="93">
        <v>44708</v>
      </c>
      <c r="C2085" t="s">
        <v>82</v>
      </c>
      <c r="D2085">
        <v>4.7641734159123388</v>
      </c>
    </row>
    <row r="2086" spans="1:4">
      <c r="A2086" t="s">
        <v>17162</v>
      </c>
      <c r="B2086" s="93">
        <v>44708</v>
      </c>
      <c r="C2086" t="s">
        <v>9293</v>
      </c>
      <c r="D2086">
        <v>4.7598856598380177</v>
      </c>
    </row>
    <row r="2087" spans="1:4">
      <c r="A2087" t="s">
        <v>17163</v>
      </c>
      <c r="B2087" s="93">
        <v>44708</v>
      </c>
      <c r="C2087" t="s">
        <v>80</v>
      </c>
      <c r="D2087">
        <v>8205.2882324916609</v>
      </c>
    </row>
    <row r="2088" spans="1:4">
      <c r="A2088" t="s">
        <v>17164</v>
      </c>
      <c r="B2088" s="93">
        <v>44708</v>
      </c>
      <c r="C2088" t="s">
        <v>52</v>
      </c>
      <c r="D2088">
        <v>0.99999999999999989</v>
      </c>
    </row>
    <row r="2089" spans="1:4">
      <c r="A2089" t="s">
        <v>17165</v>
      </c>
      <c r="B2089" s="93">
        <v>44708</v>
      </c>
      <c r="C2089" t="s">
        <v>67</v>
      </c>
      <c r="D2089">
        <v>8216.9128156264887</v>
      </c>
    </row>
    <row r="2090" spans="1:4">
      <c r="A2090" t="s">
        <v>17166</v>
      </c>
      <c r="B2090" s="93">
        <v>44707</v>
      </c>
      <c r="C2090" t="s">
        <v>9293</v>
      </c>
      <c r="D2090">
        <v>4.8089509143407119</v>
      </c>
    </row>
    <row r="2091" spans="1:4">
      <c r="A2091" t="s">
        <v>17167</v>
      </c>
      <c r="B2091" s="93">
        <v>44707</v>
      </c>
      <c r="C2091" t="s">
        <v>52</v>
      </c>
      <c r="D2091">
        <v>1</v>
      </c>
    </row>
    <row r="2092" spans="1:4">
      <c r="A2092" t="s">
        <v>17168</v>
      </c>
      <c r="B2092" s="93">
        <v>44707</v>
      </c>
      <c r="C2092" t="s">
        <v>80</v>
      </c>
      <c r="D2092">
        <v>8653.5129932627533</v>
      </c>
    </row>
    <row r="2093" spans="1:4">
      <c r="A2093" t="s">
        <v>17169</v>
      </c>
      <c r="B2093" s="93">
        <v>44707</v>
      </c>
      <c r="C2093" t="s">
        <v>81</v>
      </c>
      <c r="D2093">
        <v>2.878248315688162</v>
      </c>
    </row>
    <row r="2094" spans="1:4">
      <c r="A2094" t="s">
        <v>17170</v>
      </c>
      <c r="B2094" s="93">
        <v>44707</v>
      </c>
      <c r="C2094" t="s">
        <v>67</v>
      </c>
      <c r="D2094">
        <v>8618.864292589029</v>
      </c>
    </row>
    <row r="2095" spans="1:4">
      <c r="A2095" t="s">
        <v>17171</v>
      </c>
      <c r="B2095" s="93">
        <v>44707</v>
      </c>
      <c r="C2095" t="s">
        <v>82</v>
      </c>
      <c r="D2095">
        <v>4.8171318575553412</v>
      </c>
    </row>
    <row r="2096" spans="1:4">
      <c r="A2096" t="s">
        <v>17172</v>
      </c>
      <c r="B2096" s="93">
        <v>44706</v>
      </c>
      <c r="C2096" t="s">
        <v>9293</v>
      </c>
      <c r="D2096">
        <v>4.8485436893203886</v>
      </c>
    </row>
    <row r="2097" spans="1:4">
      <c r="A2097" t="s">
        <v>17173</v>
      </c>
      <c r="B2097" s="93">
        <v>44706</v>
      </c>
      <c r="C2097" t="s">
        <v>67</v>
      </c>
      <c r="D2097">
        <v>9422.5242718446607</v>
      </c>
    </row>
    <row r="2098" spans="1:4">
      <c r="A2098" t="s">
        <v>17174</v>
      </c>
      <c r="B2098" s="93">
        <v>44706</v>
      </c>
      <c r="C2098" t="s">
        <v>80</v>
      </c>
      <c r="D2098">
        <v>9452.0873786407774</v>
      </c>
    </row>
    <row r="2099" spans="1:4">
      <c r="A2099" t="s">
        <v>17175</v>
      </c>
      <c r="B2099" s="93">
        <v>44706</v>
      </c>
      <c r="C2099" t="s">
        <v>82</v>
      </c>
      <c r="D2099">
        <v>4.8533980582524281</v>
      </c>
    </row>
    <row r="2100" spans="1:4">
      <c r="A2100" t="s">
        <v>17176</v>
      </c>
      <c r="B2100" s="93">
        <v>44706</v>
      </c>
      <c r="C2100" t="s">
        <v>81</v>
      </c>
      <c r="D2100">
        <v>3.130582524271845</v>
      </c>
    </row>
    <row r="2101" spans="1:4">
      <c r="A2101" t="s">
        <v>17177</v>
      </c>
      <c r="B2101" s="93">
        <v>44706</v>
      </c>
      <c r="C2101" t="s">
        <v>52</v>
      </c>
      <c r="D2101">
        <v>1</v>
      </c>
    </row>
    <row r="2102" spans="1:4">
      <c r="A2102" t="s">
        <v>17178</v>
      </c>
      <c r="B2102" s="93">
        <v>44705</v>
      </c>
      <c r="C2102" t="s">
        <v>81</v>
      </c>
      <c r="D2102">
        <v>3.2108579738245271</v>
      </c>
    </row>
    <row r="2103" spans="1:4">
      <c r="A2103" t="s">
        <v>17179</v>
      </c>
      <c r="B2103" s="93">
        <v>44705</v>
      </c>
      <c r="C2103" t="s">
        <v>9293</v>
      </c>
      <c r="D2103">
        <v>4.843916626272418</v>
      </c>
    </row>
    <row r="2104" spans="1:4">
      <c r="A2104" t="s">
        <v>17180</v>
      </c>
      <c r="B2104" s="93">
        <v>44705</v>
      </c>
      <c r="C2104" t="s">
        <v>67</v>
      </c>
      <c r="D2104">
        <v>9587.2515753756652</v>
      </c>
    </row>
    <row r="2105" spans="1:4">
      <c r="A2105" t="s">
        <v>17181</v>
      </c>
      <c r="B2105" s="93">
        <v>44705</v>
      </c>
      <c r="C2105" t="s">
        <v>80</v>
      </c>
      <c r="D2105">
        <v>9618.9045079980606</v>
      </c>
    </row>
    <row r="2106" spans="1:4">
      <c r="A2106" t="s">
        <v>17182</v>
      </c>
      <c r="B2106" s="93">
        <v>44705</v>
      </c>
      <c r="C2106" t="s">
        <v>82</v>
      </c>
      <c r="D2106">
        <v>4.8473097430925831</v>
      </c>
    </row>
    <row r="2107" spans="1:4">
      <c r="A2107" t="s">
        <v>17183</v>
      </c>
      <c r="B2107" s="93">
        <v>44705</v>
      </c>
      <c r="C2107" t="s">
        <v>52</v>
      </c>
      <c r="D2107">
        <v>1</v>
      </c>
    </row>
    <row r="2108" spans="1:4">
      <c r="A2108" t="s">
        <v>17184</v>
      </c>
      <c r="B2108" s="93">
        <v>44704</v>
      </c>
      <c r="C2108" t="s">
        <v>81</v>
      </c>
      <c r="D2108">
        <v>3.1117047110247689</v>
      </c>
    </row>
    <row r="2109" spans="1:4">
      <c r="A2109" t="s">
        <v>17185</v>
      </c>
      <c r="B2109" s="93">
        <v>44704</v>
      </c>
      <c r="C2109" t="s">
        <v>67</v>
      </c>
      <c r="D2109">
        <v>9571.1510441962109</v>
      </c>
    </row>
    <row r="2110" spans="1:4">
      <c r="A2110" t="s">
        <v>17186</v>
      </c>
      <c r="B2110" s="93">
        <v>44704</v>
      </c>
      <c r="C2110" t="s">
        <v>80</v>
      </c>
      <c r="D2110">
        <v>9596.6002914035944</v>
      </c>
    </row>
    <row r="2111" spans="1:4">
      <c r="A2111" t="s">
        <v>17187</v>
      </c>
      <c r="B2111" s="93">
        <v>44704</v>
      </c>
      <c r="C2111" t="s">
        <v>82</v>
      </c>
      <c r="D2111">
        <v>4.8567265662943173</v>
      </c>
    </row>
    <row r="2112" spans="1:4">
      <c r="A2112" t="s">
        <v>17188</v>
      </c>
      <c r="B2112" s="93">
        <v>44704</v>
      </c>
      <c r="C2112" t="s">
        <v>52</v>
      </c>
      <c r="D2112">
        <v>0.99999999999999989</v>
      </c>
    </row>
    <row r="2113" spans="1:4">
      <c r="A2113" t="s">
        <v>17189</v>
      </c>
      <c r="B2113" s="93">
        <v>44704</v>
      </c>
      <c r="C2113" t="s">
        <v>9293</v>
      </c>
      <c r="D2113">
        <v>4.8508984944147642</v>
      </c>
    </row>
    <row r="2114" spans="1:4">
      <c r="A2114" t="s">
        <v>17190</v>
      </c>
      <c r="B2114" s="93">
        <v>44703</v>
      </c>
      <c r="C2114" t="s">
        <v>81</v>
      </c>
      <c r="D2114">
        <v>3.3208845208845208</v>
      </c>
    </row>
    <row r="2115" spans="1:4">
      <c r="A2115" t="s">
        <v>17191</v>
      </c>
      <c r="B2115" s="93">
        <v>44703</v>
      </c>
      <c r="C2115" t="s">
        <v>67</v>
      </c>
      <c r="D2115">
        <v>10029.877149877149</v>
      </c>
    </row>
    <row r="2116" spans="1:4">
      <c r="A2116" t="s">
        <v>17192</v>
      </c>
      <c r="B2116" s="93">
        <v>44703</v>
      </c>
      <c r="C2116" t="s">
        <v>52</v>
      </c>
      <c r="D2116">
        <v>1</v>
      </c>
    </row>
    <row r="2117" spans="1:4">
      <c r="A2117" t="s">
        <v>17193</v>
      </c>
      <c r="B2117" s="93">
        <v>44703</v>
      </c>
      <c r="C2117" t="s">
        <v>9293</v>
      </c>
      <c r="D2117">
        <v>4.9090909090909101</v>
      </c>
    </row>
    <row r="2118" spans="1:4">
      <c r="A2118" t="s">
        <v>17194</v>
      </c>
      <c r="B2118" s="93">
        <v>44703</v>
      </c>
      <c r="C2118" t="s">
        <v>82</v>
      </c>
      <c r="D2118">
        <v>4.9140049140049147</v>
      </c>
    </row>
    <row r="2119" spans="1:4">
      <c r="A2119" t="s">
        <v>17195</v>
      </c>
      <c r="B2119" s="93">
        <v>44703</v>
      </c>
      <c r="C2119" t="s">
        <v>80</v>
      </c>
      <c r="D2119">
        <v>10073.906633906639</v>
      </c>
    </row>
    <row r="2120" spans="1:4">
      <c r="A2120" t="s">
        <v>17196</v>
      </c>
      <c r="B2120" s="93">
        <v>44702</v>
      </c>
      <c r="C2120" t="s">
        <v>82</v>
      </c>
      <c r="D2120">
        <v>4.9261083743842358</v>
      </c>
    </row>
    <row r="2121" spans="1:4">
      <c r="A2121" t="s">
        <v>17197</v>
      </c>
      <c r="B2121" s="93">
        <v>44702</v>
      </c>
      <c r="C2121" t="s">
        <v>80</v>
      </c>
      <c r="D2121">
        <v>9751.4778325123134</v>
      </c>
    </row>
    <row r="2122" spans="1:4">
      <c r="A2122" t="s">
        <v>17198</v>
      </c>
      <c r="B2122" s="93">
        <v>44702</v>
      </c>
      <c r="C2122" t="s">
        <v>81</v>
      </c>
      <c r="D2122">
        <v>3.194581280788177</v>
      </c>
    </row>
    <row r="2123" spans="1:4">
      <c r="A2123" t="s">
        <v>17199</v>
      </c>
      <c r="B2123" s="93">
        <v>44702</v>
      </c>
      <c r="C2123" t="s">
        <v>9293</v>
      </c>
      <c r="D2123">
        <v>4.9197044334975368</v>
      </c>
    </row>
    <row r="2124" spans="1:4">
      <c r="A2124" t="s">
        <v>17200</v>
      </c>
      <c r="B2124" s="93">
        <v>44702</v>
      </c>
      <c r="C2124" t="s">
        <v>52</v>
      </c>
      <c r="D2124">
        <v>0.99999999999999989</v>
      </c>
    </row>
    <row r="2125" spans="1:4">
      <c r="A2125" t="s">
        <v>17201</v>
      </c>
      <c r="B2125" s="93">
        <v>44702</v>
      </c>
      <c r="C2125" t="s">
        <v>67</v>
      </c>
      <c r="D2125">
        <v>9718.5714285714275</v>
      </c>
    </row>
    <row r="2126" spans="1:4">
      <c r="A2126" t="s">
        <v>17202</v>
      </c>
      <c r="B2126" s="93">
        <v>44701</v>
      </c>
      <c r="C2126" t="s">
        <v>52</v>
      </c>
      <c r="D2126">
        <v>1</v>
      </c>
    </row>
    <row r="2127" spans="1:4">
      <c r="A2127" t="s">
        <v>17203</v>
      </c>
      <c r="B2127" s="93">
        <v>44701</v>
      </c>
      <c r="C2127" t="s">
        <v>82</v>
      </c>
      <c r="D2127">
        <v>4.9183472700442694</v>
      </c>
    </row>
    <row r="2128" spans="1:4">
      <c r="A2128" t="s">
        <v>17204</v>
      </c>
      <c r="B2128" s="93">
        <v>44701</v>
      </c>
      <c r="C2128" t="s">
        <v>67</v>
      </c>
      <c r="D2128">
        <v>9625.5779636005918</v>
      </c>
    </row>
    <row r="2129" spans="1:4">
      <c r="A2129" t="s">
        <v>17205</v>
      </c>
      <c r="B2129" s="93">
        <v>44701</v>
      </c>
      <c r="C2129" t="s">
        <v>81</v>
      </c>
      <c r="D2129">
        <v>3.1165764879488438</v>
      </c>
    </row>
    <row r="2130" spans="1:4">
      <c r="A2130" t="s">
        <v>17206</v>
      </c>
      <c r="B2130" s="93">
        <v>44701</v>
      </c>
      <c r="C2130" t="s">
        <v>80</v>
      </c>
      <c r="D2130">
        <v>9631.5789473684217</v>
      </c>
    </row>
    <row r="2131" spans="1:4">
      <c r="A2131" t="s">
        <v>17207</v>
      </c>
      <c r="B2131" s="93">
        <v>44701</v>
      </c>
      <c r="C2131" t="s">
        <v>9293</v>
      </c>
      <c r="D2131">
        <v>4.9129365469749144</v>
      </c>
    </row>
    <row r="2132" spans="1:4">
      <c r="A2132" t="s">
        <v>17208</v>
      </c>
      <c r="B2132" s="93">
        <v>44700</v>
      </c>
      <c r="C2132" t="s">
        <v>81</v>
      </c>
      <c r="D2132">
        <v>3.262896825396826</v>
      </c>
    </row>
    <row r="2133" spans="1:4">
      <c r="A2133" t="s">
        <v>17209</v>
      </c>
      <c r="B2133" s="93">
        <v>44700</v>
      </c>
      <c r="C2133" t="s">
        <v>80</v>
      </c>
      <c r="D2133">
        <v>9998.7599206349205</v>
      </c>
    </row>
    <row r="2134" spans="1:4">
      <c r="A2134" t="s">
        <v>17210</v>
      </c>
      <c r="B2134" s="93">
        <v>44700</v>
      </c>
      <c r="C2134" t="s">
        <v>82</v>
      </c>
      <c r="D2134">
        <v>4.9588293650793656</v>
      </c>
    </row>
    <row r="2135" spans="1:4">
      <c r="A2135" t="s">
        <v>17211</v>
      </c>
      <c r="B2135" s="93">
        <v>44700</v>
      </c>
      <c r="C2135" t="s">
        <v>52</v>
      </c>
      <c r="D2135">
        <v>1</v>
      </c>
    </row>
    <row r="2136" spans="1:4">
      <c r="A2136" t="s">
        <v>17212</v>
      </c>
      <c r="B2136" s="93">
        <v>44700</v>
      </c>
      <c r="C2136" t="s">
        <v>67</v>
      </c>
      <c r="D2136">
        <v>10008.829365079369</v>
      </c>
    </row>
    <row r="2137" spans="1:4">
      <c r="A2137" t="s">
        <v>17213</v>
      </c>
      <c r="B2137" s="93">
        <v>44700</v>
      </c>
      <c r="C2137" t="s">
        <v>9293</v>
      </c>
      <c r="D2137">
        <v>4.9548611111111116</v>
      </c>
    </row>
    <row r="2138" spans="1:4">
      <c r="A2138" t="s">
        <v>17214</v>
      </c>
      <c r="B2138" s="93">
        <v>44699</v>
      </c>
      <c r="C2138" t="s">
        <v>52</v>
      </c>
      <c r="D2138">
        <v>0.99999999999999989</v>
      </c>
    </row>
    <row r="2139" spans="1:4">
      <c r="A2139" t="s">
        <v>17215</v>
      </c>
      <c r="B2139" s="93">
        <v>44699</v>
      </c>
      <c r="C2139" t="s">
        <v>9293</v>
      </c>
      <c r="D2139">
        <v>5.0070210631895682</v>
      </c>
    </row>
    <row r="2140" spans="1:4">
      <c r="A2140" t="s">
        <v>17216</v>
      </c>
      <c r="B2140" s="93">
        <v>44699</v>
      </c>
      <c r="C2140" t="s">
        <v>82</v>
      </c>
      <c r="D2140">
        <v>5.0145436308926783</v>
      </c>
    </row>
    <row r="2141" spans="1:4">
      <c r="A2141" t="s">
        <v>17217</v>
      </c>
      <c r="B2141" s="93">
        <v>44699</v>
      </c>
      <c r="C2141" t="s">
        <v>67</v>
      </c>
      <c r="D2141">
        <v>9587.1614844533597</v>
      </c>
    </row>
    <row r="2142" spans="1:4">
      <c r="A2142" t="s">
        <v>17218</v>
      </c>
      <c r="B2142" s="93">
        <v>44699</v>
      </c>
      <c r="C2142" t="s">
        <v>81</v>
      </c>
      <c r="D2142">
        <v>3.136910732196589</v>
      </c>
    </row>
    <row r="2143" spans="1:4">
      <c r="A2143" t="s">
        <v>17219</v>
      </c>
      <c r="B2143" s="93">
        <v>44699</v>
      </c>
      <c r="C2143" t="s">
        <v>80</v>
      </c>
      <c r="D2143">
        <v>9568.0040120361082</v>
      </c>
    </row>
    <row r="2144" spans="1:4">
      <c r="A2144" t="s">
        <v>17220</v>
      </c>
      <c r="B2144" s="93">
        <v>44698</v>
      </c>
      <c r="C2144" t="s">
        <v>81</v>
      </c>
      <c r="D2144">
        <v>3.6065573770491799</v>
      </c>
    </row>
    <row r="2145" spans="1:4">
      <c r="A2145" t="s">
        <v>17221</v>
      </c>
      <c r="B2145" s="93">
        <v>44698</v>
      </c>
      <c r="C2145" t="s">
        <v>52</v>
      </c>
      <c r="D2145">
        <v>1</v>
      </c>
    </row>
    <row r="2146" spans="1:4">
      <c r="A2146" t="s">
        <v>17222</v>
      </c>
      <c r="B2146" s="93">
        <v>44698</v>
      </c>
      <c r="C2146" t="s">
        <v>82</v>
      </c>
      <c r="D2146">
        <v>4.9677098857426722</v>
      </c>
    </row>
    <row r="2147" spans="1:4">
      <c r="A2147" t="s">
        <v>17223</v>
      </c>
      <c r="B2147" s="93">
        <v>44698</v>
      </c>
      <c r="C2147" t="s">
        <v>9293</v>
      </c>
      <c r="D2147">
        <v>4.9627421758569286</v>
      </c>
    </row>
    <row r="2148" spans="1:4">
      <c r="A2148" t="s">
        <v>17224</v>
      </c>
      <c r="B2148" s="93">
        <v>44698</v>
      </c>
      <c r="C2148" t="s">
        <v>67</v>
      </c>
      <c r="D2148">
        <v>10378.98658718331</v>
      </c>
    </row>
    <row r="2149" spans="1:4">
      <c r="A2149" t="s">
        <v>17225</v>
      </c>
      <c r="B2149" s="93">
        <v>44698</v>
      </c>
      <c r="C2149" t="s">
        <v>80</v>
      </c>
      <c r="D2149">
        <v>10431.89269746647</v>
      </c>
    </row>
    <row r="2150" spans="1:4">
      <c r="A2150" t="s">
        <v>17226</v>
      </c>
      <c r="B2150" s="93">
        <v>44697</v>
      </c>
      <c r="C2150" t="s">
        <v>81</v>
      </c>
      <c r="D2150">
        <v>3.4442180336220081</v>
      </c>
    </row>
    <row r="2151" spans="1:4">
      <c r="A2151" t="s">
        <v>17227</v>
      </c>
      <c r="B2151" s="93">
        <v>44697</v>
      </c>
      <c r="C2151" t="s">
        <v>52</v>
      </c>
      <c r="D2151">
        <v>1</v>
      </c>
    </row>
    <row r="2152" spans="1:4">
      <c r="A2152" t="s">
        <v>17228</v>
      </c>
      <c r="B2152" s="93">
        <v>44697</v>
      </c>
      <c r="C2152" t="s">
        <v>67</v>
      </c>
      <c r="D2152">
        <v>10290.98318899643</v>
      </c>
    </row>
    <row r="2153" spans="1:4">
      <c r="A2153" t="s">
        <v>17229</v>
      </c>
      <c r="B2153" s="93">
        <v>44697</v>
      </c>
      <c r="C2153" t="s">
        <v>82</v>
      </c>
      <c r="D2153">
        <v>5.0942435048395316</v>
      </c>
    </row>
    <row r="2154" spans="1:4">
      <c r="A2154" t="s">
        <v>17230</v>
      </c>
      <c r="B2154" s="93">
        <v>44697</v>
      </c>
      <c r="C2154" t="s">
        <v>9293</v>
      </c>
      <c r="D2154">
        <v>5.0881304126337241</v>
      </c>
    </row>
    <row r="2155" spans="1:4">
      <c r="A2155" t="s">
        <v>17231</v>
      </c>
      <c r="B2155" s="93">
        <v>44697</v>
      </c>
      <c r="C2155" t="s">
        <v>80</v>
      </c>
      <c r="D2155">
        <v>10327.101375445751</v>
      </c>
    </row>
    <row r="2156" spans="1:4">
      <c r="A2156" t="s">
        <v>17232</v>
      </c>
      <c r="B2156" s="93">
        <v>44696</v>
      </c>
      <c r="C2156" t="s">
        <v>52</v>
      </c>
      <c r="D2156">
        <v>0.99999999999999989</v>
      </c>
    </row>
    <row r="2157" spans="1:4">
      <c r="A2157" t="s">
        <v>17233</v>
      </c>
      <c r="B2157" s="93">
        <v>44696</v>
      </c>
      <c r="C2157" t="s">
        <v>80</v>
      </c>
      <c r="D2157">
        <v>10924.770173646581</v>
      </c>
    </row>
    <row r="2158" spans="1:4">
      <c r="A2158" t="s">
        <v>17234</v>
      </c>
      <c r="B2158" s="93">
        <v>44696</v>
      </c>
      <c r="C2158" t="s">
        <v>67</v>
      </c>
      <c r="D2158">
        <v>10945.45454545454</v>
      </c>
    </row>
    <row r="2159" spans="1:4">
      <c r="A2159" t="s">
        <v>17235</v>
      </c>
      <c r="B2159" s="93">
        <v>44696</v>
      </c>
      <c r="C2159" t="s">
        <v>9293</v>
      </c>
      <c r="D2159">
        <v>5.103677221654749</v>
      </c>
    </row>
    <row r="2160" spans="1:4">
      <c r="A2160" t="s">
        <v>17236</v>
      </c>
      <c r="B2160" s="93">
        <v>44696</v>
      </c>
      <c r="C2160" t="s">
        <v>82</v>
      </c>
      <c r="D2160">
        <v>5.1072522982635338</v>
      </c>
    </row>
    <row r="2161" spans="1:4">
      <c r="A2161" t="s">
        <v>17237</v>
      </c>
      <c r="B2161" s="93">
        <v>44696</v>
      </c>
      <c r="C2161" t="s">
        <v>81</v>
      </c>
      <c r="D2161">
        <v>3.786516853932584</v>
      </c>
    </row>
    <row r="2162" spans="1:4">
      <c r="A2162" t="s">
        <v>17238</v>
      </c>
      <c r="B2162" s="93">
        <v>44695</v>
      </c>
      <c r="C2162" t="s">
        <v>9293</v>
      </c>
      <c r="D2162">
        <v>5.1115660184237459</v>
      </c>
    </row>
    <row r="2163" spans="1:4">
      <c r="A2163" t="s">
        <v>17239</v>
      </c>
      <c r="B2163" s="93">
        <v>44695</v>
      </c>
      <c r="C2163" t="s">
        <v>67</v>
      </c>
      <c r="D2163">
        <v>10511.924257932449</v>
      </c>
    </row>
    <row r="2164" spans="1:4">
      <c r="A2164" t="s">
        <v>17240</v>
      </c>
      <c r="B2164" s="93">
        <v>44695</v>
      </c>
      <c r="C2164" t="s">
        <v>81</v>
      </c>
      <c r="D2164">
        <v>3.501535312180144</v>
      </c>
    </row>
    <row r="2165" spans="1:4">
      <c r="A2165" t="s">
        <v>17241</v>
      </c>
      <c r="B2165" s="93">
        <v>44695</v>
      </c>
      <c r="C2165" t="s">
        <v>80</v>
      </c>
      <c r="D2165">
        <v>10567.75844421699</v>
      </c>
    </row>
    <row r="2166" spans="1:4">
      <c r="A2166" t="s">
        <v>17242</v>
      </c>
      <c r="B2166" s="93">
        <v>44695</v>
      </c>
      <c r="C2166" t="s">
        <v>82</v>
      </c>
      <c r="D2166">
        <v>5.1177072671443193</v>
      </c>
    </row>
    <row r="2167" spans="1:4">
      <c r="A2167" t="s">
        <v>17243</v>
      </c>
      <c r="B2167" s="93">
        <v>44695</v>
      </c>
      <c r="C2167" t="s">
        <v>52</v>
      </c>
      <c r="D2167">
        <v>1</v>
      </c>
    </row>
    <row r="2168" spans="1:4">
      <c r="A2168" t="s">
        <v>17244</v>
      </c>
      <c r="B2168" s="93">
        <v>44694</v>
      </c>
      <c r="C2168" t="s">
        <v>52</v>
      </c>
      <c r="D2168">
        <v>0.99999999999999989</v>
      </c>
    </row>
    <row r="2169" spans="1:4">
      <c r="A2169" t="s">
        <v>17245</v>
      </c>
      <c r="B2169" s="93">
        <v>44694</v>
      </c>
      <c r="C2169" t="s">
        <v>67</v>
      </c>
      <c r="D2169">
        <v>10247.75280898876</v>
      </c>
    </row>
    <row r="2170" spans="1:4">
      <c r="A2170" t="s">
        <v>17246</v>
      </c>
      <c r="B2170" s="93">
        <v>44694</v>
      </c>
      <c r="C2170" t="s">
        <v>81</v>
      </c>
      <c r="D2170">
        <v>3.402962206332993</v>
      </c>
    </row>
    <row r="2171" spans="1:4">
      <c r="A2171" t="s">
        <v>17247</v>
      </c>
      <c r="B2171" s="93">
        <v>44694</v>
      </c>
      <c r="C2171" t="s">
        <v>82</v>
      </c>
      <c r="D2171">
        <v>5.1072522982635338</v>
      </c>
    </row>
    <row r="2172" spans="1:4">
      <c r="A2172" t="s">
        <v>17248</v>
      </c>
      <c r="B2172" s="93">
        <v>44694</v>
      </c>
      <c r="C2172" t="s">
        <v>9293</v>
      </c>
      <c r="D2172">
        <v>5.0995914198161394</v>
      </c>
    </row>
    <row r="2173" spans="1:4">
      <c r="A2173" t="s">
        <v>17249</v>
      </c>
      <c r="B2173" s="93">
        <v>44694</v>
      </c>
      <c r="C2173" t="s">
        <v>80</v>
      </c>
      <c r="D2173">
        <v>10217.364657814091</v>
      </c>
    </row>
    <row r="2174" spans="1:4">
      <c r="A2174" t="s">
        <v>17250</v>
      </c>
      <c r="B2174" s="93">
        <v>44693</v>
      </c>
      <c r="C2174" t="s">
        <v>9293</v>
      </c>
      <c r="D2174">
        <v>5.1829521829521834</v>
      </c>
    </row>
    <row r="2175" spans="1:4">
      <c r="A2175" t="s">
        <v>17251</v>
      </c>
      <c r="B2175" s="93">
        <v>44693</v>
      </c>
      <c r="C2175" t="s">
        <v>81</v>
      </c>
      <c r="D2175">
        <v>3.1138253638253639</v>
      </c>
    </row>
    <row r="2176" spans="1:4">
      <c r="A2176" t="s">
        <v>17252</v>
      </c>
      <c r="B2176" s="93">
        <v>44693</v>
      </c>
      <c r="C2176" t="s">
        <v>67</v>
      </c>
      <c r="D2176">
        <v>10149.740124740119</v>
      </c>
    </row>
    <row r="2177" spans="1:4">
      <c r="A2177" t="s">
        <v>17253</v>
      </c>
      <c r="B2177" s="93">
        <v>44693</v>
      </c>
      <c r="C2177" t="s">
        <v>82</v>
      </c>
      <c r="D2177">
        <v>5.1949064449064446</v>
      </c>
    </row>
    <row r="2178" spans="1:4">
      <c r="A2178" t="s">
        <v>17254</v>
      </c>
      <c r="B2178" s="93">
        <v>44693</v>
      </c>
      <c r="C2178" t="s">
        <v>80</v>
      </c>
      <c r="D2178">
        <v>10200.51975051975</v>
      </c>
    </row>
    <row r="2179" spans="1:4">
      <c r="A2179" t="s">
        <v>17255</v>
      </c>
      <c r="B2179" s="93">
        <v>44693</v>
      </c>
      <c r="C2179" t="s">
        <v>52</v>
      </c>
      <c r="D2179">
        <v>1</v>
      </c>
    </row>
    <row r="2180" spans="1:4">
      <c r="A2180" t="s">
        <v>17256</v>
      </c>
      <c r="B2180" s="93">
        <v>44692</v>
      </c>
      <c r="C2180" t="s">
        <v>80</v>
      </c>
      <c r="D2180">
        <v>10729.09090909091</v>
      </c>
    </row>
    <row r="2181" spans="1:4">
      <c r="A2181" t="s">
        <v>17257</v>
      </c>
      <c r="B2181" s="93">
        <v>44692</v>
      </c>
      <c r="C2181" t="s">
        <v>52</v>
      </c>
      <c r="D2181">
        <v>1</v>
      </c>
    </row>
    <row r="2182" spans="1:4">
      <c r="A2182" t="s">
        <v>17258</v>
      </c>
      <c r="B2182" s="93">
        <v>44692</v>
      </c>
      <c r="C2182" t="s">
        <v>9293</v>
      </c>
      <c r="D2182">
        <v>5.1735064935064932</v>
      </c>
    </row>
    <row r="2183" spans="1:4">
      <c r="A2183" t="s">
        <v>17259</v>
      </c>
      <c r="B2183" s="93">
        <v>44692</v>
      </c>
      <c r="C2183" t="s">
        <v>81</v>
      </c>
      <c r="D2183">
        <v>3.495064935064935</v>
      </c>
    </row>
    <row r="2184" spans="1:4">
      <c r="A2184" t="s">
        <v>17260</v>
      </c>
      <c r="B2184" s="93">
        <v>44692</v>
      </c>
      <c r="C2184" t="s">
        <v>67</v>
      </c>
      <c r="D2184">
        <v>10793.92207792208</v>
      </c>
    </row>
    <row r="2185" spans="1:4">
      <c r="A2185" t="s">
        <v>17261</v>
      </c>
      <c r="B2185" s="93">
        <v>44692</v>
      </c>
      <c r="C2185" t="s">
        <v>82</v>
      </c>
      <c r="D2185">
        <v>5.2103896103896101</v>
      </c>
    </row>
    <row r="2186" spans="1:4">
      <c r="A2186" t="s">
        <v>17262</v>
      </c>
      <c r="B2186" s="93">
        <v>44691</v>
      </c>
      <c r="C2186" t="s">
        <v>67</v>
      </c>
      <c r="D2186">
        <v>12132.53886010363</v>
      </c>
    </row>
    <row r="2187" spans="1:4">
      <c r="A2187" t="s">
        <v>17263</v>
      </c>
      <c r="B2187" s="93">
        <v>44691</v>
      </c>
      <c r="C2187" t="s">
        <v>82</v>
      </c>
      <c r="D2187">
        <v>5.1813471502590671</v>
      </c>
    </row>
    <row r="2188" spans="1:4">
      <c r="A2188" t="s">
        <v>17264</v>
      </c>
      <c r="B2188" s="93">
        <v>44691</v>
      </c>
      <c r="C2188" t="s">
        <v>52</v>
      </c>
      <c r="D2188">
        <v>1</v>
      </c>
    </row>
    <row r="2189" spans="1:4">
      <c r="A2189" t="s">
        <v>17265</v>
      </c>
      <c r="B2189" s="93">
        <v>44691</v>
      </c>
      <c r="C2189" t="s">
        <v>81</v>
      </c>
      <c r="D2189">
        <v>4.6036269430051808</v>
      </c>
    </row>
    <row r="2190" spans="1:4">
      <c r="A2190" t="s">
        <v>17266</v>
      </c>
      <c r="B2190" s="93">
        <v>44691</v>
      </c>
      <c r="C2190" t="s">
        <v>9293</v>
      </c>
      <c r="D2190">
        <v>5.1813471502590671</v>
      </c>
    </row>
    <row r="2191" spans="1:4">
      <c r="A2191" t="s">
        <v>17267</v>
      </c>
      <c r="B2191" s="93">
        <v>44691</v>
      </c>
      <c r="C2191" t="s">
        <v>80</v>
      </c>
      <c r="D2191">
        <v>12127.357512953369</v>
      </c>
    </row>
    <row r="2192" spans="1:4">
      <c r="A2192" t="s">
        <v>17268</v>
      </c>
      <c r="B2192" s="93">
        <v>44690</v>
      </c>
      <c r="C2192" t="s">
        <v>82</v>
      </c>
      <c r="D2192">
        <v>5.2117892540427748</v>
      </c>
    </row>
    <row r="2193" spans="1:4">
      <c r="A2193" t="s">
        <v>17269</v>
      </c>
      <c r="B2193" s="93">
        <v>44690</v>
      </c>
      <c r="C2193" t="s">
        <v>80</v>
      </c>
      <c r="D2193">
        <v>11688.315075639021</v>
      </c>
    </row>
    <row r="2194" spans="1:4">
      <c r="A2194" t="s">
        <v>17270</v>
      </c>
      <c r="B2194" s="93">
        <v>44690</v>
      </c>
      <c r="C2194" t="s">
        <v>9293</v>
      </c>
      <c r="D2194">
        <v>5.2133541992696912</v>
      </c>
    </row>
    <row r="2195" spans="1:4">
      <c r="A2195" t="s">
        <v>17271</v>
      </c>
      <c r="B2195" s="93">
        <v>44690</v>
      </c>
      <c r="C2195" t="s">
        <v>81</v>
      </c>
      <c r="D2195">
        <v>4.2300469483568071</v>
      </c>
    </row>
    <row r="2196" spans="1:4">
      <c r="A2196" t="s">
        <v>17272</v>
      </c>
      <c r="B2196" s="93">
        <v>44690</v>
      </c>
      <c r="C2196" t="s">
        <v>67</v>
      </c>
      <c r="D2196">
        <v>11637.7151799687</v>
      </c>
    </row>
    <row r="2197" spans="1:4">
      <c r="A2197" t="s">
        <v>17273</v>
      </c>
      <c r="B2197" s="93">
        <v>44690</v>
      </c>
      <c r="C2197" t="s">
        <v>52</v>
      </c>
      <c r="D2197">
        <v>1</v>
      </c>
    </row>
    <row r="2198" spans="1:4">
      <c r="A2198" t="s">
        <v>17274</v>
      </c>
      <c r="B2198" s="93">
        <v>44689</v>
      </c>
      <c r="C2198" t="s">
        <v>67</v>
      </c>
      <c r="D2198">
        <v>12911.73757047668</v>
      </c>
    </row>
    <row r="2199" spans="1:4">
      <c r="A2199" t="s">
        <v>17275</v>
      </c>
      <c r="B2199" s="93">
        <v>44689</v>
      </c>
      <c r="C2199" t="s">
        <v>82</v>
      </c>
      <c r="D2199">
        <v>5.1245515120451053</v>
      </c>
    </row>
    <row r="2200" spans="1:4">
      <c r="A2200" t="s">
        <v>17276</v>
      </c>
      <c r="B2200" s="93">
        <v>44689</v>
      </c>
      <c r="C2200" t="s">
        <v>52</v>
      </c>
      <c r="D2200">
        <v>1</v>
      </c>
    </row>
    <row r="2201" spans="1:4">
      <c r="A2201" t="s">
        <v>17277</v>
      </c>
      <c r="B2201" s="93">
        <v>44689</v>
      </c>
      <c r="C2201" t="s">
        <v>81</v>
      </c>
      <c r="D2201">
        <v>5.0005125576627369</v>
      </c>
    </row>
    <row r="2202" spans="1:4">
      <c r="A2202" t="s">
        <v>17278</v>
      </c>
      <c r="B2202" s="93">
        <v>44689</v>
      </c>
      <c r="C2202" t="s">
        <v>9293</v>
      </c>
      <c r="D2202">
        <v>5.1250640697078422</v>
      </c>
    </row>
    <row r="2203" spans="1:4">
      <c r="A2203" t="s">
        <v>17279</v>
      </c>
      <c r="B2203" s="93">
        <v>44689</v>
      </c>
      <c r="C2203" t="s">
        <v>80</v>
      </c>
      <c r="D2203">
        <v>12865.453613531519</v>
      </c>
    </row>
    <row r="2204" spans="1:4">
      <c r="A2204" t="s">
        <v>17280</v>
      </c>
      <c r="B2204" s="93">
        <v>44688</v>
      </c>
      <c r="C2204" t="s">
        <v>9293</v>
      </c>
      <c r="D2204">
        <v>5.1219262295081958</v>
      </c>
    </row>
    <row r="2205" spans="1:4">
      <c r="A2205" t="s">
        <v>17281</v>
      </c>
      <c r="B2205" s="93">
        <v>44688</v>
      </c>
      <c r="C2205" t="s">
        <v>82</v>
      </c>
      <c r="D2205">
        <v>5.1229508196721314</v>
      </c>
    </row>
    <row r="2206" spans="1:4">
      <c r="A2206" t="s">
        <v>17282</v>
      </c>
      <c r="B2206" s="93">
        <v>44688</v>
      </c>
      <c r="C2206" t="s">
        <v>81</v>
      </c>
      <c r="D2206">
        <v>5.2202868852459003</v>
      </c>
    </row>
    <row r="2207" spans="1:4">
      <c r="A2207" t="s">
        <v>17283</v>
      </c>
      <c r="B2207" s="93">
        <v>44688</v>
      </c>
      <c r="C2207" t="s">
        <v>67</v>
      </c>
      <c r="D2207">
        <v>13499.948770491799</v>
      </c>
    </row>
    <row r="2208" spans="1:4">
      <c r="A2208" t="s">
        <v>17284</v>
      </c>
      <c r="B2208" s="93">
        <v>44688</v>
      </c>
      <c r="C2208" t="s">
        <v>80</v>
      </c>
      <c r="D2208">
        <v>13512.24385245902</v>
      </c>
    </row>
    <row r="2209" spans="1:4">
      <c r="A2209" t="s">
        <v>17285</v>
      </c>
      <c r="B2209" s="93">
        <v>44688</v>
      </c>
      <c r="C2209" t="s">
        <v>52</v>
      </c>
      <c r="D2209">
        <v>0.99999999999999989</v>
      </c>
    </row>
    <row r="2210" spans="1:4">
      <c r="A2210" t="s">
        <v>17286</v>
      </c>
      <c r="B2210" s="93">
        <v>44687</v>
      </c>
      <c r="C2210" t="s">
        <v>81</v>
      </c>
      <c r="D2210">
        <v>5.3244762391415428</v>
      </c>
    </row>
    <row r="2211" spans="1:4">
      <c r="A2211" t="s">
        <v>17287</v>
      </c>
      <c r="B2211" s="93">
        <v>44687</v>
      </c>
      <c r="C2211" t="s">
        <v>82</v>
      </c>
      <c r="D2211">
        <v>5.1098620337250891</v>
      </c>
    </row>
    <row r="2212" spans="1:4">
      <c r="A2212" t="s">
        <v>17288</v>
      </c>
      <c r="B2212" s="93">
        <v>44687</v>
      </c>
      <c r="C2212" t="s">
        <v>80</v>
      </c>
      <c r="D2212">
        <v>13825.396014307609</v>
      </c>
    </row>
    <row r="2213" spans="1:4">
      <c r="A2213" t="s">
        <v>17289</v>
      </c>
      <c r="B2213" s="93">
        <v>44687</v>
      </c>
      <c r="C2213" t="s">
        <v>52</v>
      </c>
      <c r="D2213">
        <v>1</v>
      </c>
    </row>
    <row r="2214" spans="1:4">
      <c r="A2214" t="s">
        <v>17290</v>
      </c>
      <c r="B2214" s="93">
        <v>44687</v>
      </c>
      <c r="C2214" t="s">
        <v>67</v>
      </c>
      <c r="D2214">
        <v>13756.15738375064</v>
      </c>
    </row>
    <row r="2215" spans="1:4">
      <c r="A2215" t="s">
        <v>17291</v>
      </c>
      <c r="B2215" s="93">
        <v>44687</v>
      </c>
      <c r="C2215" t="s">
        <v>9293</v>
      </c>
      <c r="D2215">
        <v>5.1098620337250891</v>
      </c>
    </row>
    <row r="2216" spans="1:4">
      <c r="A2216" t="s">
        <v>17292</v>
      </c>
      <c r="B2216" s="93">
        <v>44686</v>
      </c>
      <c r="C2216" t="s">
        <v>9293</v>
      </c>
      <c r="D2216">
        <v>5.0627848101265824</v>
      </c>
    </row>
    <row r="2217" spans="1:4">
      <c r="A2217" t="s">
        <v>17293</v>
      </c>
      <c r="B2217" s="93">
        <v>44686</v>
      </c>
      <c r="C2217" t="s">
        <v>81</v>
      </c>
      <c r="D2217">
        <v>5.3873417721518981</v>
      </c>
    </row>
    <row r="2218" spans="1:4">
      <c r="A2218" t="s">
        <v>17294</v>
      </c>
      <c r="B2218" s="93">
        <v>44686</v>
      </c>
      <c r="C2218" t="s">
        <v>80</v>
      </c>
      <c r="D2218">
        <v>13850.531645569619</v>
      </c>
    </row>
    <row r="2219" spans="1:4">
      <c r="A2219" t="s">
        <v>17295</v>
      </c>
      <c r="B2219" s="93">
        <v>44686</v>
      </c>
      <c r="C2219" t="s">
        <v>67</v>
      </c>
      <c r="D2219">
        <v>13910.27848101266</v>
      </c>
    </row>
    <row r="2220" spans="1:4">
      <c r="A2220" t="s">
        <v>17296</v>
      </c>
      <c r="B2220" s="93">
        <v>44686</v>
      </c>
      <c r="C2220" t="s">
        <v>82</v>
      </c>
      <c r="D2220">
        <v>5.0622784810126582</v>
      </c>
    </row>
    <row r="2221" spans="1:4">
      <c r="A2221" t="s">
        <v>17297</v>
      </c>
      <c r="B2221" s="93">
        <v>44686</v>
      </c>
      <c r="C2221" t="s">
        <v>52</v>
      </c>
      <c r="D2221">
        <v>0.99999999999999989</v>
      </c>
    </row>
    <row r="2222" spans="1:4">
      <c r="A2222" t="s">
        <v>17298</v>
      </c>
      <c r="B2222" s="93">
        <v>44685</v>
      </c>
      <c r="C2222" t="s">
        <v>52</v>
      </c>
      <c r="D2222">
        <v>0.99999999999999989</v>
      </c>
    </row>
    <row r="2223" spans="1:4">
      <c r="A2223" t="s">
        <v>17299</v>
      </c>
      <c r="B2223" s="93">
        <v>44685</v>
      </c>
      <c r="C2223" t="s">
        <v>67</v>
      </c>
      <c r="D2223">
        <v>14505.722742969911</v>
      </c>
    </row>
    <row r="2224" spans="1:4">
      <c r="A2224" t="s">
        <v>17300</v>
      </c>
      <c r="B2224" s="93">
        <v>44685</v>
      </c>
      <c r="C2224" t="s">
        <v>80</v>
      </c>
      <c r="D2224">
        <v>14433.05377405032</v>
      </c>
    </row>
    <row r="2225" spans="1:4">
      <c r="A2225" t="s">
        <v>17301</v>
      </c>
      <c r="B2225" s="93">
        <v>44685</v>
      </c>
      <c r="C2225" t="s">
        <v>81</v>
      </c>
      <c r="D2225">
        <v>5.7819437592501233</v>
      </c>
    </row>
    <row r="2226" spans="1:4">
      <c r="A2226" t="s">
        <v>17302</v>
      </c>
      <c r="B2226" s="93">
        <v>44685</v>
      </c>
      <c r="C2226" t="s">
        <v>9293</v>
      </c>
      <c r="D2226">
        <v>4.9324124321657621</v>
      </c>
    </row>
    <row r="2227" spans="1:4">
      <c r="A2227" t="s">
        <v>17303</v>
      </c>
      <c r="B2227" s="93">
        <v>44685</v>
      </c>
      <c r="C2227" t="s">
        <v>82</v>
      </c>
      <c r="D2227">
        <v>4.9329057720769613</v>
      </c>
    </row>
    <row r="2228" spans="1:4">
      <c r="A2228" t="s">
        <v>17304</v>
      </c>
      <c r="B2228" s="93">
        <v>44684</v>
      </c>
      <c r="C2228" t="s">
        <v>82</v>
      </c>
      <c r="D2228">
        <v>4.9950049950049964</v>
      </c>
    </row>
    <row r="2229" spans="1:4">
      <c r="A2229" t="s">
        <v>17305</v>
      </c>
      <c r="B2229" s="93">
        <v>44684</v>
      </c>
      <c r="C2229" t="s">
        <v>52</v>
      </c>
      <c r="D2229">
        <v>1</v>
      </c>
    </row>
    <row r="2230" spans="1:4">
      <c r="A2230" t="s">
        <v>17306</v>
      </c>
      <c r="B2230" s="93">
        <v>44684</v>
      </c>
      <c r="C2230" t="s">
        <v>81</v>
      </c>
      <c r="D2230">
        <v>5.3746253746253752</v>
      </c>
    </row>
    <row r="2231" spans="1:4">
      <c r="A2231" t="s">
        <v>17307</v>
      </c>
      <c r="B2231" s="93">
        <v>44684</v>
      </c>
      <c r="C2231" t="s">
        <v>80</v>
      </c>
      <c r="D2231">
        <v>13893.056943056939</v>
      </c>
    </row>
    <row r="2232" spans="1:4">
      <c r="A2232" t="s">
        <v>17308</v>
      </c>
      <c r="B2232" s="93">
        <v>44684</v>
      </c>
      <c r="C2232" t="s">
        <v>67</v>
      </c>
      <c r="D2232">
        <v>13889.260739260741</v>
      </c>
    </row>
    <row r="2233" spans="1:4">
      <c r="A2233" t="s">
        <v>17309</v>
      </c>
      <c r="B2233" s="93">
        <v>44684</v>
      </c>
      <c r="C2233" t="s">
        <v>9293</v>
      </c>
      <c r="D2233">
        <v>4.9950049950049964</v>
      </c>
    </row>
    <row r="2234" spans="1:4">
      <c r="A2234" t="s">
        <v>17310</v>
      </c>
      <c r="B2234" s="93">
        <v>44683</v>
      </c>
      <c r="C2234" t="s">
        <v>9293</v>
      </c>
      <c r="D2234">
        <v>5.0751269035532998</v>
      </c>
    </row>
    <row r="2235" spans="1:4">
      <c r="A2235" t="s">
        <v>17311</v>
      </c>
      <c r="B2235" s="93">
        <v>44683</v>
      </c>
      <c r="C2235" t="s">
        <v>81</v>
      </c>
      <c r="D2235">
        <v>5.4619289340101531</v>
      </c>
    </row>
    <row r="2236" spans="1:4">
      <c r="A2236" t="s">
        <v>17312</v>
      </c>
      <c r="B2236" s="93">
        <v>44683</v>
      </c>
      <c r="C2236" t="s">
        <v>67</v>
      </c>
      <c r="D2236">
        <v>14498.07106598985</v>
      </c>
    </row>
    <row r="2237" spans="1:4">
      <c r="A2237" t="s">
        <v>17313</v>
      </c>
      <c r="B2237" s="93">
        <v>44683</v>
      </c>
      <c r="C2237" t="s">
        <v>52</v>
      </c>
      <c r="D2237">
        <v>1</v>
      </c>
    </row>
    <row r="2238" spans="1:4">
      <c r="A2238" t="s">
        <v>17314</v>
      </c>
      <c r="B2238" s="93">
        <v>44683</v>
      </c>
      <c r="C2238" t="s">
        <v>82</v>
      </c>
      <c r="D2238">
        <v>5.0751269035532998</v>
      </c>
    </row>
    <row r="2239" spans="1:4">
      <c r="A2239" t="s">
        <v>17315</v>
      </c>
      <c r="B2239" s="93">
        <v>44683</v>
      </c>
      <c r="C2239" t="s">
        <v>80</v>
      </c>
      <c r="D2239">
        <v>14503.807106598981</v>
      </c>
    </row>
    <row r="2240" spans="1:4">
      <c r="A2240" t="s">
        <v>17316</v>
      </c>
      <c r="B2240" s="93">
        <v>44682</v>
      </c>
      <c r="C2240" t="s">
        <v>9293</v>
      </c>
      <c r="D2240">
        <v>5.002501250625313</v>
      </c>
    </row>
    <row r="2241" spans="1:4">
      <c r="A2241" t="s">
        <v>17317</v>
      </c>
      <c r="B2241" s="93">
        <v>44682</v>
      </c>
      <c r="C2241" t="s">
        <v>52</v>
      </c>
      <c r="D2241">
        <v>1</v>
      </c>
    </row>
    <row r="2242" spans="1:4">
      <c r="A2242" t="s">
        <v>17318</v>
      </c>
      <c r="B2242" s="93">
        <v>44682</v>
      </c>
      <c r="C2242" t="s">
        <v>67</v>
      </c>
      <c r="D2242">
        <v>14137.268634317161</v>
      </c>
    </row>
    <row r="2243" spans="1:4">
      <c r="A2243" t="s">
        <v>17319</v>
      </c>
      <c r="B2243" s="93">
        <v>44682</v>
      </c>
      <c r="C2243" t="s">
        <v>81</v>
      </c>
      <c r="D2243">
        <v>5.4977488744372192</v>
      </c>
    </row>
    <row r="2244" spans="1:4">
      <c r="A2244" t="s">
        <v>17320</v>
      </c>
      <c r="B2244" s="93">
        <v>44682</v>
      </c>
      <c r="C2244" t="s">
        <v>80</v>
      </c>
      <c r="D2244">
        <v>14149.27463731866</v>
      </c>
    </row>
    <row r="2245" spans="1:4">
      <c r="A2245" t="s">
        <v>17321</v>
      </c>
      <c r="B2245" s="93">
        <v>44682</v>
      </c>
      <c r="C2245" t="s">
        <v>82</v>
      </c>
      <c r="D2245">
        <v>5.002501250625313</v>
      </c>
    </row>
    <row r="2246" spans="1:4">
      <c r="A2246" t="s">
        <v>17322</v>
      </c>
      <c r="B2246" s="93">
        <v>44681</v>
      </c>
      <c r="C2246" t="s">
        <v>67</v>
      </c>
      <c r="D2246">
        <v>13682.789764174609</v>
      </c>
    </row>
    <row r="2247" spans="1:4">
      <c r="A2247" t="s">
        <v>17323</v>
      </c>
      <c r="B2247" s="93">
        <v>44681</v>
      </c>
      <c r="C2247" t="s">
        <v>52</v>
      </c>
      <c r="D2247">
        <v>1</v>
      </c>
    </row>
    <row r="2248" spans="1:4">
      <c r="A2248" t="s">
        <v>17324</v>
      </c>
      <c r="B2248" s="93">
        <v>44681</v>
      </c>
      <c r="C2248" t="s">
        <v>9293</v>
      </c>
      <c r="D2248">
        <v>5.0175614651279474</v>
      </c>
    </row>
    <row r="2249" spans="1:4">
      <c r="A2249" t="s">
        <v>17325</v>
      </c>
      <c r="B2249" s="93">
        <v>44681</v>
      </c>
      <c r="C2249" t="s">
        <v>82</v>
      </c>
      <c r="D2249">
        <v>5.0175614651279474</v>
      </c>
    </row>
    <row r="2250" spans="1:4">
      <c r="A2250" t="s">
        <v>17326</v>
      </c>
      <c r="B2250" s="93">
        <v>44681</v>
      </c>
      <c r="C2250" t="s">
        <v>81</v>
      </c>
      <c r="D2250">
        <v>5.1831409934771697</v>
      </c>
    </row>
    <row r="2251" spans="1:4">
      <c r="A2251" t="s">
        <v>17327</v>
      </c>
      <c r="B2251" s="93">
        <v>44681</v>
      </c>
      <c r="C2251" t="s">
        <v>80</v>
      </c>
      <c r="D2251">
        <v>13666.58304064225</v>
      </c>
    </row>
    <row r="2252" spans="1:4">
      <c r="A2252" t="s">
        <v>17328</v>
      </c>
      <c r="B2252" s="93">
        <v>44680</v>
      </c>
      <c r="C2252" t="s">
        <v>80</v>
      </c>
      <c r="D2252">
        <v>14097.40129935032</v>
      </c>
    </row>
    <row r="2253" spans="1:4">
      <c r="A2253" t="s">
        <v>17329</v>
      </c>
      <c r="B2253" s="93">
        <v>44680</v>
      </c>
      <c r="C2253" t="s">
        <v>9293</v>
      </c>
      <c r="D2253">
        <v>4.9975012493753121</v>
      </c>
    </row>
    <row r="2254" spans="1:4">
      <c r="A2254" t="s">
        <v>17330</v>
      </c>
      <c r="B2254" s="93">
        <v>44680</v>
      </c>
      <c r="C2254" t="s">
        <v>67</v>
      </c>
      <c r="D2254">
        <v>14079.110444777611</v>
      </c>
    </row>
    <row r="2255" spans="1:4">
      <c r="A2255" t="s">
        <v>17331</v>
      </c>
      <c r="B2255" s="93">
        <v>44680</v>
      </c>
      <c r="C2255" t="s">
        <v>81</v>
      </c>
      <c r="D2255">
        <v>5.7021489255372311</v>
      </c>
    </row>
    <row r="2256" spans="1:4">
      <c r="A2256" t="s">
        <v>17332</v>
      </c>
      <c r="B2256" s="93">
        <v>44680</v>
      </c>
      <c r="C2256" t="s">
        <v>52</v>
      </c>
      <c r="D2256">
        <v>1</v>
      </c>
    </row>
    <row r="2257" spans="1:4">
      <c r="A2257" t="s">
        <v>17333</v>
      </c>
      <c r="B2257" s="93">
        <v>44680</v>
      </c>
      <c r="C2257" t="s">
        <v>82</v>
      </c>
      <c r="D2257">
        <v>4.9975012493753121</v>
      </c>
    </row>
    <row r="2258" spans="1:4">
      <c r="A2258" t="s">
        <v>17334</v>
      </c>
      <c r="B2258" s="93">
        <v>44679</v>
      </c>
      <c r="C2258" t="s">
        <v>81</v>
      </c>
      <c r="D2258">
        <v>6.1530815109343937</v>
      </c>
    </row>
    <row r="2259" spans="1:4">
      <c r="A2259" t="s">
        <v>17335</v>
      </c>
      <c r="B2259" s="93">
        <v>44679</v>
      </c>
      <c r="C2259" t="s">
        <v>67</v>
      </c>
      <c r="D2259">
        <v>14594.88071570576</v>
      </c>
    </row>
    <row r="2260" spans="1:4">
      <c r="A2260" t="s">
        <v>17336</v>
      </c>
      <c r="B2260" s="93">
        <v>44679</v>
      </c>
      <c r="C2260" t="s">
        <v>9293</v>
      </c>
      <c r="D2260">
        <v>4.9701789264413518</v>
      </c>
    </row>
    <row r="2261" spans="1:4">
      <c r="A2261" t="s">
        <v>17337</v>
      </c>
      <c r="B2261" s="93">
        <v>44679</v>
      </c>
      <c r="C2261" t="s">
        <v>80</v>
      </c>
      <c r="D2261">
        <v>14561.92842942346</v>
      </c>
    </row>
    <row r="2262" spans="1:4">
      <c r="A2262" t="s">
        <v>17338</v>
      </c>
      <c r="B2262" s="93">
        <v>44679</v>
      </c>
      <c r="C2262" t="s">
        <v>52</v>
      </c>
      <c r="D2262">
        <v>0.99999999999999989</v>
      </c>
    </row>
    <row r="2263" spans="1:4">
      <c r="A2263" t="s">
        <v>17339</v>
      </c>
      <c r="B2263" s="93">
        <v>44679</v>
      </c>
      <c r="C2263" t="s">
        <v>82</v>
      </c>
      <c r="D2263">
        <v>4.9696819085487078</v>
      </c>
    </row>
    <row r="2264" spans="1:4">
      <c r="A2264" t="s">
        <v>17340</v>
      </c>
      <c r="B2264" s="93">
        <v>44678</v>
      </c>
      <c r="C2264" t="s">
        <v>67</v>
      </c>
      <c r="D2264">
        <v>14419.760479041919</v>
      </c>
    </row>
    <row r="2265" spans="1:4">
      <c r="A2265" t="s">
        <v>17341</v>
      </c>
      <c r="B2265" s="93">
        <v>44678</v>
      </c>
      <c r="C2265" t="s">
        <v>52</v>
      </c>
      <c r="D2265">
        <v>1</v>
      </c>
    </row>
    <row r="2266" spans="1:4">
      <c r="A2266" t="s">
        <v>17342</v>
      </c>
      <c r="B2266" s="93">
        <v>44678</v>
      </c>
      <c r="C2266" t="s">
        <v>80</v>
      </c>
      <c r="D2266">
        <v>14365.019960079841</v>
      </c>
    </row>
    <row r="2267" spans="1:4">
      <c r="A2267" t="s">
        <v>17343</v>
      </c>
      <c r="B2267" s="93">
        <v>44678</v>
      </c>
      <c r="C2267" t="s">
        <v>81</v>
      </c>
      <c r="D2267">
        <v>6.272455089820359</v>
      </c>
    </row>
    <row r="2268" spans="1:4">
      <c r="A2268" t="s">
        <v>17344</v>
      </c>
      <c r="B2268" s="93">
        <v>44678</v>
      </c>
      <c r="C2268" t="s">
        <v>82</v>
      </c>
      <c r="D2268">
        <v>4.9900199600798407</v>
      </c>
    </row>
    <row r="2269" spans="1:4">
      <c r="A2269" t="s">
        <v>17345</v>
      </c>
      <c r="B2269" s="93">
        <v>44678</v>
      </c>
      <c r="C2269" t="s">
        <v>9293</v>
      </c>
      <c r="D2269">
        <v>4.9950099800399199</v>
      </c>
    </row>
    <row r="2270" spans="1:4">
      <c r="A2270" t="s">
        <v>17346</v>
      </c>
      <c r="B2270" s="93">
        <v>44677</v>
      </c>
      <c r="C2270" t="s">
        <v>81</v>
      </c>
      <c r="D2270">
        <v>6.2562814070351758</v>
      </c>
    </row>
    <row r="2271" spans="1:4">
      <c r="A2271" t="s">
        <v>17347</v>
      </c>
      <c r="B2271" s="93">
        <v>44677</v>
      </c>
      <c r="C2271" t="s">
        <v>80</v>
      </c>
      <c r="D2271">
        <v>14076.281407035171</v>
      </c>
    </row>
    <row r="2272" spans="1:4">
      <c r="A2272" t="s">
        <v>17348</v>
      </c>
      <c r="B2272" s="93">
        <v>44677</v>
      </c>
      <c r="C2272" t="s">
        <v>9293</v>
      </c>
      <c r="D2272">
        <v>5.0251256281407031</v>
      </c>
    </row>
    <row r="2273" spans="1:4">
      <c r="A2273" t="s">
        <v>17349</v>
      </c>
      <c r="B2273" s="93">
        <v>44677</v>
      </c>
      <c r="C2273" t="s">
        <v>82</v>
      </c>
      <c r="D2273">
        <v>5.0246231155778887</v>
      </c>
    </row>
    <row r="2274" spans="1:4">
      <c r="A2274" t="s">
        <v>17350</v>
      </c>
      <c r="B2274" s="93">
        <v>44677</v>
      </c>
      <c r="C2274" t="s">
        <v>52</v>
      </c>
      <c r="D2274">
        <v>1</v>
      </c>
    </row>
    <row r="2275" spans="1:4">
      <c r="A2275" t="s">
        <v>17351</v>
      </c>
      <c r="B2275" s="93">
        <v>44677</v>
      </c>
      <c r="C2275" t="s">
        <v>67</v>
      </c>
      <c r="D2275">
        <v>14118.59296482412</v>
      </c>
    </row>
    <row r="2276" spans="1:4">
      <c r="A2276" t="s">
        <v>17352</v>
      </c>
      <c r="B2276" s="93">
        <v>44676</v>
      </c>
      <c r="C2276" t="s">
        <v>81</v>
      </c>
      <c r="D2276">
        <v>6.6193737769080236</v>
      </c>
    </row>
    <row r="2277" spans="1:4">
      <c r="A2277" t="s">
        <v>17353</v>
      </c>
      <c r="B2277" s="93">
        <v>44676</v>
      </c>
      <c r="C2277" t="s">
        <v>9293</v>
      </c>
      <c r="D2277">
        <v>4.8923679060665366</v>
      </c>
    </row>
    <row r="2278" spans="1:4">
      <c r="A2278" t="s">
        <v>17354</v>
      </c>
      <c r="B2278" s="93">
        <v>44676</v>
      </c>
      <c r="C2278" t="s">
        <v>82</v>
      </c>
      <c r="D2278">
        <v>4.8923679060665366</v>
      </c>
    </row>
    <row r="2279" spans="1:4">
      <c r="A2279" t="s">
        <v>17355</v>
      </c>
      <c r="B2279" s="93">
        <v>44676</v>
      </c>
      <c r="C2279" t="s">
        <v>52</v>
      </c>
      <c r="D2279">
        <v>1</v>
      </c>
    </row>
    <row r="2280" spans="1:4">
      <c r="A2280" t="s">
        <v>17356</v>
      </c>
      <c r="B2280" s="93">
        <v>44676</v>
      </c>
      <c r="C2280" t="s">
        <v>80</v>
      </c>
      <c r="D2280">
        <v>14776.174168297461</v>
      </c>
    </row>
    <row r="2281" spans="1:4">
      <c r="A2281" t="s">
        <v>17357</v>
      </c>
      <c r="B2281" s="93">
        <v>44676</v>
      </c>
      <c r="C2281" t="s">
        <v>67</v>
      </c>
      <c r="D2281">
        <v>14708.659491193741</v>
      </c>
    </row>
    <row r="2282" spans="1:4">
      <c r="A2282" t="s">
        <v>17358</v>
      </c>
      <c r="B2282" s="93">
        <v>44675</v>
      </c>
      <c r="C2282" t="s">
        <v>80</v>
      </c>
      <c r="D2282">
        <v>14120.096618357489</v>
      </c>
    </row>
    <row r="2283" spans="1:4">
      <c r="A2283" t="s">
        <v>17359</v>
      </c>
      <c r="B2283" s="93">
        <v>44675</v>
      </c>
      <c r="C2283" t="s">
        <v>9293</v>
      </c>
      <c r="D2283">
        <v>4.8309178743961354</v>
      </c>
    </row>
    <row r="2284" spans="1:4">
      <c r="A2284" t="s">
        <v>17360</v>
      </c>
      <c r="B2284" s="93">
        <v>44675</v>
      </c>
      <c r="C2284" t="s">
        <v>67</v>
      </c>
      <c r="D2284">
        <v>14117.729468599029</v>
      </c>
    </row>
    <row r="2285" spans="1:4">
      <c r="A2285" t="s">
        <v>17361</v>
      </c>
      <c r="B2285" s="93">
        <v>44675</v>
      </c>
      <c r="C2285" t="s">
        <v>52</v>
      </c>
      <c r="D2285">
        <v>1</v>
      </c>
    </row>
    <row r="2286" spans="1:4">
      <c r="A2286" t="s">
        <v>17362</v>
      </c>
      <c r="B2286" s="93">
        <v>44675</v>
      </c>
      <c r="C2286" t="s">
        <v>82</v>
      </c>
      <c r="D2286">
        <v>4.8309178743961354</v>
      </c>
    </row>
    <row r="2287" spans="1:4">
      <c r="A2287" t="s">
        <v>17363</v>
      </c>
      <c r="B2287" s="93">
        <v>44675</v>
      </c>
      <c r="C2287" t="s">
        <v>81</v>
      </c>
      <c r="D2287">
        <v>6.4927536231884062</v>
      </c>
    </row>
    <row r="2288" spans="1:4">
      <c r="A2288" t="s">
        <v>17364</v>
      </c>
      <c r="B2288" s="93">
        <v>44674</v>
      </c>
      <c r="C2288" t="s">
        <v>82</v>
      </c>
      <c r="D2288">
        <v>4.8309178743961354</v>
      </c>
    </row>
    <row r="2289" spans="1:4">
      <c r="A2289" t="s">
        <v>17365</v>
      </c>
      <c r="B2289" s="93">
        <v>44674</v>
      </c>
      <c r="C2289" t="s">
        <v>81</v>
      </c>
      <c r="D2289">
        <v>6.5845410628019323</v>
      </c>
    </row>
    <row r="2290" spans="1:4">
      <c r="A2290" t="s">
        <v>17366</v>
      </c>
      <c r="B2290" s="93">
        <v>44674</v>
      </c>
      <c r="C2290" t="s">
        <v>9293</v>
      </c>
      <c r="D2290">
        <v>4.8309178743961354</v>
      </c>
    </row>
    <row r="2291" spans="1:4">
      <c r="A2291" t="s">
        <v>17367</v>
      </c>
      <c r="B2291" s="93">
        <v>44674</v>
      </c>
      <c r="C2291" t="s">
        <v>67</v>
      </c>
      <c r="D2291">
        <v>14172.222222222221</v>
      </c>
    </row>
    <row r="2292" spans="1:4">
      <c r="A2292" t="s">
        <v>17368</v>
      </c>
      <c r="B2292" s="93">
        <v>44674</v>
      </c>
      <c r="C2292" t="s">
        <v>52</v>
      </c>
      <c r="D2292">
        <v>1</v>
      </c>
    </row>
    <row r="2293" spans="1:4">
      <c r="A2293" t="s">
        <v>17369</v>
      </c>
      <c r="B2293" s="93">
        <v>44674</v>
      </c>
      <c r="C2293" t="s">
        <v>80</v>
      </c>
      <c r="D2293">
        <v>14165.36231884058</v>
      </c>
    </row>
    <row r="2294" spans="1:4">
      <c r="A2294" t="s">
        <v>17370</v>
      </c>
      <c r="B2294" s="93">
        <v>44673</v>
      </c>
      <c r="C2294" t="s">
        <v>9293</v>
      </c>
      <c r="D2294">
        <v>4.8239266763145201</v>
      </c>
    </row>
    <row r="2295" spans="1:4">
      <c r="A2295" t="s">
        <v>17371</v>
      </c>
      <c r="B2295" s="93">
        <v>44673</v>
      </c>
      <c r="C2295" t="s">
        <v>82</v>
      </c>
      <c r="D2295">
        <v>4.8239266763145201</v>
      </c>
    </row>
    <row r="2296" spans="1:4">
      <c r="A2296" t="s">
        <v>17372</v>
      </c>
      <c r="B2296" s="93">
        <v>44673</v>
      </c>
      <c r="C2296" t="s">
        <v>80</v>
      </c>
      <c r="D2296">
        <v>14307.139411480941</v>
      </c>
    </row>
    <row r="2297" spans="1:4">
      <c r="A2297" t="s">
        <v>17373</v>
      </c>
      <c r="B2297" s="93">
        <v>44673</v>
      </c>
      <c r="C2297" t="s">
        <v>52</v>
      </c>
      <c r="D2297">
        <v>1</v>
      </c>
    </row>
    <row r="2298" spans="1:4">
      <c r="A2298" t="s">
        <v>17374</v>
      </c>
      <c r="B2298" s="93">
        <v>44673</v>
      </c>
      <c r="C2298" t="s">
        <v>67</v>
      </c>
      <c r="D2298">
        <v>14294.114809454901</v>
      </c>
    </row>
    <row r="2299" spans="1:4">
      <c r="A2299" t="s">
        <v>17375</v>
      </c>
      <c r="B2299" s="93">
        <v>44673</v>
      </c>
      <c r="C2299" t="s">
        <v>81</v>
      </c>
      <c r="D2299">
        <v>6.7438494934876987</v>
      </c>
    </row>
    <row r="2300" spans="1:4">
      <c r="A2300" t="s">
        <v>17376</v>
      </c>
      <c r="B2300" s="93">
        <v>44672</v>
      </c>
      <c r="C2300" t="s">
        <v>82</v>
      </c>
      <c r="D2300">
        <v>4.6620046620046622</v>
      </c>
    </row>
    <row r="2301" spans="1:4">
      <c r="A2301" t="s">
        <v>17377</v>
      </c>
      <c r="B2301" s="93">
        <v>44672</v>
      </c>
      <c r="C2301" t="s">
        <v>80</v>
      </c>
      <c r="D2301">
        <v>13891.375291375291</v>
      </c>
    </row>
    <row r="2302" spans="1:4">
      <c r="A2302" t="s">
        <v>17378</v>
      </c>
      <c r="B2302" s="93">
        <v>44672</v>
      </c>
      <c r="C2302" t="s">
        <v>81</v>
      </c>
      <c r="D2302">
        <v>6.4242424242424239</v>
      </c>
    </row>
    <row r="2303" spans="1:4">
      <c r="A2303" t="s">
        <v>17379</v>
      </c>
      <c r="B2303" s="93">
        <v>44672</v>
      </c>
      <c r="C2303" t="s">
        <v>52</v>
      </c>
      <c r="D2303">
        <v>1</v>
      </c>
    </row>
    <row r="2304" spans="1:4">
      <c r="A2304" t="s">
        <v>17380</v>
      </c>
      <c r="B2304" s="93">
        <v>44672</v>
      </c>
      <c r="C2304" t="s">
        <v>67</v>
      </c>
      <c r="D2304">
        <v>13912.540792540791</v>
      </c>
    </row>
    <row r="2305" spans="1:4">
      <c r="A2305" t="s">
        <v>17381</v>
      </c>
      <c r="B2305" s="93">
        <v>44672</v>
      </c>
      <c r="C2305" t="s">
        <v>9293</v>
      </c>
      <c r="D2305">
        <v>4.6620046620046622</v>
      </c>
    </row>
    <row r="2306" spans="1:4">
      <c r="A2306" t="s">
        <v>17382</v>
      </c>
      <c r="B2306" s="93">
        <v>44671</v>
      </c>
      <c r="C2306" t="s">
        <v>9293</v>
      </c>
      <c r="D2306">
        <v>4.655493482309125</v>
      </c>
    </row>
    <row r="2307" spans="1:4">
      <c r="A2307" t="s">
        <v>17383</v>
      </c>
      <c r="B2307" s="93">
        <v>44671</v>
      </c>
      <c r="C2307" t="s">
        <v>52</v>
      </c>
      <c r="D2307">
        <v>1</v>
      </c>
    </row>
    <row r="2308" spans="1:4">
      <c r="A2308" t="s">
        <v>17384</v>
      </c>
      <c r="B2308" s="93">
        <v>44671</v>
      </c>
      <c r="C2308" t="s">
        <v>81</v>
      </c>
      <c r="D2308">
        <v>6.5968342644320304</v>
      </c>
    </row>
    <row r="2309" spans="1:4">
      <c r="A2309" t="s">
        <v>17385</v>
      </c>
      <c r="B2309" s="93">
        <v>44671</v>
      </c>
      <c r="C2309" t="s">
        <v>67</v>
      </c>
      <c r="D2309">
        <v>14328.398510242079</v>
      </c>
    </row>
    <row r="2310" spans="1:4">
      <c r="A2310" t="s">
        <v>17386</v>
      </c>
      <c r="B2310" s="93">
        <v>44671</v>
      </c>
      <c r="C2310" t="s">
        <v>80</v>
      </c>
      <c r="D2310">
        <v>14281.564245810059</v>
      </c>
    </row>
    <row r="2311" spans="1:4">
      <c r="A2311" t="s">
        <v>17387</v>
      </c>
      <c r="B2311" s="93">
        <v>44671</v>
      </c>
      <c r="C2311" t="s">
        <v>82</v>
      </c>
      <c r="D2311">
        <v>4.655493482309125</v>
      </c>
    </row>
    <row r="2312" spans="1:4">
      <c r="A2312" t="s">
        <v>17388</v>
      </c>
      <c r="B2312" s="93">
        <v>44670</v>
      </c>
      <c r="C2312" t="s">
        <v>67</v>
      </c>
      <c r="D2312">
        <v>14572.663222170029</v>
      </c>
    </row>
    <row r="2313" spans="1:4">
      <c r="A2313" t="s">
        <v>17389</v>
      </c>
      <c r="B2313" s="93">
        <v>44670</v>
      </c>
      <c r="C2313" t="s">
        <v>52</v>
      </c>
      <c r="D2313">
        <v>1</v>
      </c>
    </row>
    <row r="2314" spans="1:4">
      <c r="A2314" t="s">
        <v>17390</v>
      </c>
      <c r="B2314" s="93">
        <v>44670</v>
      </c>
      <c r="C2314" t="s">
        <v>82</v>
      </c>
      <c r="D2314">
        <v>4.697040864255519</v>
      </c>
    </row>
    <row r="2315" spans="1:4">
      <c r="A2315" t="s">
        <v>17391</v>
      </c>
      <c r="B2315" s="93">
        <v>44670</v>
      </c>
      <c r="C2315" t="s">
        <v>9293</v>
      </c>
      <c r="D2315">
        <v>4.697040864255519</v>
      </c>
    </row>
    <row r="2316" spans="1:4">
      <c r="A2316" t="s">
        <v>17392</v>
      </c>
      <c r="B2316" s="93">
        <v>44670</v>
      </c>
      <c r="C2316" t="s">
        <v>81</v>
      </c>
      <c r="D2316">
        <v>6.7073743541568804</v>
      </c>
    </row>
    <row r="2317" spans="1:4">
      <c r="A2317" t="s">
        <v>17393</v>
      </c>
      <c r="B2317" s="93">
        <v>44670</v>
      </c>
      <c r="C2317" t="s">
        <v>80</v>
      </c>
      <c r="D2317">
        <v>14531.939877876939</v>
      </c>
    </row>
    <row r="2318" spans="1:4">
      <c r="A2318" t="s">
        <v>17394</v>
      </c>
      <c r="B2318" s="93">
        <v>44669</v>
      </c>
      <c r="C2318" t="s">
        <v>52</v>
      </c>
      <c r="D2318">
        <v>1</v>
      </c>
    </row>
    <row r="2319" spans="1:4">
      <c r="A2319" t="s">
        <v>17395</v>
      </c>
      <c r="B2319" s="93">
        <v>44669</v>
      </c>
      <c r="C2319" t="s">
        <v>80</v>
      </c>
      <c r="D2319">
        <v>14331.475409836061</v>
      </c>
    </row>
    <row r="2320" spans="1:4">
      <c r="A2320" t="s">
        <v>17396</v>
      </c>
      <c r="B2320" s="93">
        <v>44669</v>
      </c>
      <c r="C2320" t="s">
        <v>82</v>
      </c>
      <c r="D2320">
        <v>4.6838407494145198</v>
      </c>
    </row>
    <row r="2321" spans="1:4">
      <c r="A2321" t="s">
        <v>17397</v>
      </c>
      <c r="B2321" s="93">
        <v>44669</v>
      </c>
      <c r="C2321" t="s">
        <v>67</v>
      </c>
      <c r="D2321">
        <v>14314.75409836065</v>
      </c>
    </row>
    <row r="2322" spans="1:4">
      <c r="A2322" t="s">
        <v>17398</v>
      </c>
      <c r="B2322" s="93">
        <v>44669</v>
      </c>
      <c r="C2322" t="s">
        <v>81</v>
      </c>
      <c r="D2322">
        <v>6.6463700234192036</v>
      </c>
    </row>
    <row r="2323" spans="1:4">
      <c r="A2323" t="s">
        <v>17399</v>
      </c>
      <c r="B2323" s="93">
        <v>44669</v>
      </c>
      <c r="C2323" t="s">
        <v>9293</v>
      </c>
      <c r="D2323">
        <v>4.6838407494145198</v>
      </c>
    </row>
    <row r="2324" spans="1:4">
      <c r="A2324" t="s">
        <v>17400</v>
      </c>
      <c r="B2324" s="93">
        <v>44668</v>
      </c>
      <c r="C2324" t="s">
        <v>81</v>
      </c>
      <c r="D2324">
        <v>6.3472485768500952</v>
      </c>
    </row>
    <row r="2325" spans="1:4">
      <c r="A2325" t="s">
        <v>17401</v>
      </c>
      <c r="B2325" s="93">
        <v>44668</v>
      </c>
      <c r="C2325" t="s">
        <v>9293</v>
      </c>
      <c r="D2325">
        <v>4.7438330170777991</v>
      </c>
    </row>
    <row r="2326" spans="1:4">
      <c r="A2326" t="s">
        <v>17402</v>
      </c>
      <c r="B2326" s="93">
        <v>44668</v>
      </c>
      <c r="C2326" t="s">
        <v>67</v>
      </c>
      <c r="D2326">
        <v>14176.470588235299</v>
      </c>
    </row>
    <row r="2327" spans="1:4">
      <c r="A2327" t="s">
        <v>17403</v>
      </c>
      <c r="B2327" s="93">
        <v>44668</v>
      </c>
      <c r="C2327" t="s">
        <v>82</v>
      </c>
      <c r="D2327">
        <v>4.7438330170777991</v>
      </c>
    </row>
    <row r="2328" spans="1:4">
      <c r="A2328" t="s">
        <v>17404</v>
      </c>
      <c r="B2328" s="93">
        <v>44668</v>
      </c>
      <c r="C2328" t="s">
        <v>80</v>
      </c>
      <c r="D2328">
        <v>14204.2220113852</v>
      </c>
    </row>
    <row r="2329" spans="1:4">
      <c r="A2329" t="s">
        <v>17405</v>
      </c>
      <c r="B2329" s="93">
        <v>44668</v>
      </c>
      <c r="C2329" t="s">
        <v>52</v>
      </c>
      <c r="D2329">
        <v>1</v>
      </c>
    </row>
    <row r="2330" spans="1:4">
      <c r="A2330" t="s">
        <v>17406</v>
      </c>
      <c r="B2330" s="93">
        <v>44667</v>
      </c>
      <c r="C2330" t="s">
        <v>52</v>
      </c>
      <c r="D2330">
        <v>1</v>
      </c>
    </row>
    <row r="2331" spans="1:4">
      <c r="A2331" t="s">
        <v>17407</v>
      </c>
      <c r="B2331" s="93">
        <v>44667</v>
      </c>
      <c r="C2331" t="s">
        <v>80</v>
      </c>
      <c r="D2331">
        <v>14516.64295874822</v>
      </c>
    </row>
    <row r="2332" spans="1:4">
      <c r="A2332" t="s">
        <v>17408</v>
      </c>
      <c r="B2332" s="93">
        <v>44667</v>
      </c>
      <c r="C2332" t="s">
        <v>67</v>
      </c>
      <c r="D2332">
        <v>14510.57373162636</v>
      </c>
    </row>
    <row r="2333" spans="1:4">
      <c r="A2333" t="s">
        <v>17409</v>
      </c>
      <c r="B2333" s="93">
        <v>44667</v>
      </c>
      <c r="C2333" t="s">
        <v>9293</v>
      </c>
      <c r="D2333">
        <v>4.7415836889521099</v>
      </c>
    </row>
    <row r="2334" spans="1:4">
      <c r="A2334" t="s">
        <v>17410</v>
      </c>
      <c r="B2334" s="93">
        <v>44667</v>
      </c>
      <c r="C2334" t="s">
        <v>82</v>
      </c>
      <c r="D2334">
        <v>4.7415836889521099</v>
      </c>
    </row>
    <row r="2335" spans="1:4">
      <c r="A2335" t="s">
        <v>17411</v>
      </c>
      <c r="B2335" s="93">
        <v>44667</v>
      </c>
      <c r="C2335" t="s">
        <v>81</v>
      </c>
      <c r="D2335">
        <v>6.5860597439544808</v>
      </c>
    </row>
    <row r="2336" spans="1:4">
      <c r="A2336" t="s">
        <v>17412</v>
      </c>
      <c r="B2336" s="93">
        <v>44666</v>
      </c>
      <c r="C2336" t="s">
        <v>52</v>
      </c>
      <c r="D2336">
        <v>1</v>
      </c>
    </row>
    <row r="2337" spans="1:4">
      <c r="A2337" t="s">
        <v>17413</v>
      </c>
      <c r="B2337" s="93">
        <v>44666</v>
      </c>
      <c r="C2337" t="s">
        <v>81</v>
      </c>
      <c r="D2337">
        <v>6.6255924170616112</v>
      </c>
    </row>
    <row r="2338" spans="1:4">
      <c r="A2338" t="s">
        <v>17414</v>
      </c>
      <c r="B2338" s="93">
        <v>44666</v>
      </c>
      <c r="C2338" t="s">
        <v>80</v>
      </c>
      <c r="D2338">
        <v>14435.92417061611</v>
      </c>
    </row>
    <row r="2339" spans="1:4">
      <c r="A2339" t="s">
        <v>17415</v>
      </c>
      <c r="B2339" s="93">
        <v>44666</v>
      </c>
      <c r="C2339" t="s">
        <v>82</v>
      </c>
      <c r="D2339">
        <v>4.7393364928909953</v>
      </c>
    </row>
    <row r="2340" spans="1:4">
      <c r="A2340" t="s">
        <v>17416</v>
      </c>
      <c r="B2340" s="93">
        <v>44666</v>
      </c>
      <c r="C2340" t="s">
        <v>9293</v>
      </c>
      <c r="D2340">
        <v>4.7393364928909953</v>
      </c>
    </row>
    <row r="2341" spans="1:4">
      <c r="A2341" t="s">
        <v>17417</v>
      </c>
      <c r="B2341" s="93">
        <v>44666</v>
      </c>
      <c r="C2341" t="s">
        <v>67</v>
      </c>
      <c r="D2341">
        <v>14413.31753554502</v>
      </c>
    </row>
    <row r="2342" spans="1:4">
      <c r="A2342" t="s">
        <v>17418</v>
      </c>
      <c r="B2342" s="93">
        <v>44665</v>
      </c>
      <c r="C2342" t="s">
        <v>9293</v>
      </c>
      <c r="D2342">
        <v>4.7370914258645191</v>
      </c>
    </row>
    <row r="2343" spans="1:4">
      <c r="A2343" t="s">
        <v>17419</v>
      </c>
      <c r="B2343" s="93">
        <v>44665</v>
      </c>
      <c r="C2343" t="s">
        <v>82</v>
      </c>
      <c r="D2343">
        <v>4.7370914258645191</v>
      </c>
    </row>
    <row r="2344" spans="1:4">
      <c r="A2344" t="s">
        <v>17420</v>
      </c>
      <c r="B2344" s="93">
        <v>44665</v>
      </c>
      <c r="C2344" t="s">
        <v>80</v>
      </c>
      <c r="D2344">
        <v>14343.912837517761</v>
      </c>
    </row>
    <row r="2345" spans="1:4">
      <c r="A2345" t="s">
        <v>17421</v>
      </c>
      <c r="B2345" s="93">
        <v>44665</v>
      </c>
      <c r="C2345" t="s">
        <v>52</v>
      </c>
      <c r="D2345">
        <v>1</v>
      </c>
    </row>
    <row r="2346" spans="1:4">
      <c r="A2346" t="s">
        <v>17422</v>
      </c>
      <c r="B2346" s="93">
        <v>44665</v>
      </c>
      <c r="C2346" t="s">
        <v>81</v>
      </c>
      <c r="D2346">
        <v>6.5087636191378504</v>
      </c>
    </row>
    <row r="2347" spans="1:4">
      <c r="A2347" t="s">
        <v>17423</v>
      </c>
      <c r="B2347" s="93">
        <v>44665</v>
      </c>
      <c r="C2347" t="s">
        <v>67</v>
      </c>
      <c r="D2347">
        <v>14314.35338702037</v>
      </c>
    </row>
    <row r="2348" spans="1:4">
      <c r="A2348" t="s">
        <v>17424</v>
      </c>
      <c r="B2348" s="93">
        <v>44664</v>
      </c>
      <c r="C2348" t="s">
        <v>52</v>
      </c>
      <c r="D2348">
        <v>1</v>
      </c>
    </row>
    <row r="2349" spans="1:4">
      <c r="A2349" t="s">
        <v>17425</v>
      </c>
      <c r="B2349" s="93">
        <v>44664</v>
      </c>
      <c r="C2349" t="s">
        <v>82</v>
      </c>
      <c r="D2349">
        <v>4.7258979206049148</v>
      </c>
    </row>
    <row r="2350" spans="1:4">
      <c r="A2350" t="s">
        <v>17426</v>
      </c>
      <c r="B2350" s="93">
        <v>44664</v>
      </c>
      <c r="C2350" t="s">
        <v>80</v>
      </c>
      <c r="D2350">
        <v>14718.194706994331</v>
      </c>
    </row>
    <row r="2351" spans="1:4">
      <c r="A2351" t="s">
        <v>17427</v>
      </c>
      <c r="B2351" s="93">
        <v>44664</v>
      </c>
      <c r="C2351" t="s">
        <v>81</v>
      </c>
      <c r="D2351">
        <v>6.7060491493383738</v>
      </c>
    </row>
    <row r="2352" spans="1:4">
      <c r="A2352" t="s">
        <v>17428</v>
      </c>
      <c r="B2352" s="93">
        <v>44664</v>
      </c>
      <c r="C2352" t="s">
        <v>67</v>
      </c>
      <c r="D2352">
        <v>14737.71266540643</v>
      </c>
    </row>
    <row r="2353" spans="1:4">
      <c r="A2353" t="s">
        <v>17429</v>
      </c>
      <c r="B2353" s="93">
        <v>44664</v>
      </c>
      <c r="C2353" t="s">
        <v>9293</v>
      </c>
      <c r="D2353">
        <v>4.7258979206049148</v>
      </c>
    </row>
    <row r="2354" spans="1:4">
      <c r="A2354" t="s">
        <v>17430</v>
      </c>
      <c r="B2354" s="93">
        <v>44663</v>
      </c>
      <c r="C2354" t="s">
        <v>80</v>
      </c>
      <c r="D2354">
        <v>14237.90664780764</v>
      </c>
    </row>
    <row r="2355" spans="1:4">
      <c r="A2355" t="s">
        <v>17431</v>
      </c>
      <c r="B2355" s="93">
        <v>44663</v>
      </c>
      <c r="C2355" t="s">
        <v>67</v>
      </c>
      <c r="D2355">
        <v>14279.91513437058</v>
      </c>
    </row>
    <row r="2356" spans="1:4">
      <c r="A2356" t="s">
        <v>17432</v>
      </c>
      <c r="B2356" s="93">
        <v>44663</v>
      </c>
      <c r="C2356" t="s">
        <v>82</v>
      </c>
      <c r="D2356">
        <v>4.7147571900047147</v>
      </c>
    </row>
    <row r="2357" spans="1:4">
      <c r="A2357" t="s">
        <v>17433</v>
      </c>
      <c r="B2357" s="93">
        <v>44663</v>
      </c>
      <c r="C2357" t="s">
        <v>81</v>
      </c>
      <c r="D2357">
        <v>6.5676567656765679</v>
      </c>
    </row>
    <row r="2358" spans="1:4">
      <c r="A2358" t="s">
        <v>17434</v>
      </c>
      <c r="B2358" s="93">
        <v>44663</v>
      </c>
      <c r="C2358" t="s">
        <v>52</v>
      </c>
      <c r="D2358">
        <v>1</v>
      </c>
    </row>
    <row r="2359" spans="1:4">
      <c r="A2359" t="s">
        <v>17435</v>
      </c>
      <c r="B2359" s="93">
        <v>44663</v>
      </c>
      <c r="C2359" t="s">
        <v>9293</v>
      </c>
      <c r="D2359">
        <v>4.7147571900047147</v>
      </c>
    </row>
    <row r="2360" spans="1:4">
      <c r="A2360" t="s">
        <v>17436</v>
      </c>
      <c r="B2360" s="93">
        <v>44662</v>
      </c>
      <c r="C2360" t="s">
        <v>9293</v>
      </c>
      <c r="D2360">
        <v>4.7440758293838856</v>
      </c>
    </row>
    <row r="2361" spans="1:4">
      <c r="A2361" t="s">
        <v>17437</v>
      </c>
      <c r="B2361" s="93">
        <v>44662</v>
      </c>
      <c r="C2361" t="s">
        <v>82</v>
      </c>
      <c r="D2361">
        <v>4.7393364928909953</v>
      </c>
    </row>
    <row r="2362" spans="1:4">
      <c r="A2362" t="s">
        <v>17438</v>
      </c>
      <c r="B2362" s="93">
        <v>44662</v>
      </c>
      <c r="C2362" t="s">
        <v>67</v>
      </c>
      <c r="D2362">
        <v>14120.947867298581</v>
      </c>
    </row>
    <row r="2363" spans="1:4">
      <c r="A2363" t="s">
        <v>17439</v>
      </c>
      <c r="B2363" s="93">
        <v>44662</v>
      </c>
      <c r="C2363" t="s">
        <v>81</v>
      </c>
      <c r="D2363">
        <v>6.3222748815165879</v>
      </c>
    </row>
    <row r="2364" spans="1:4">
      <c r="A2364" t="s">
        <v>17440</v>
      </c>
      <c r="B2364" s="93">
        <v>44662</v>
      </c>
      <c r="C2364" t="s">
        <v>80</v>
      </c>
      <c r="D2364">
        <v>14163.649289099531</v>
      </c>
    </row>
    <row r="2365" spans="1:4">
      <c r="A2365" t="s">
        <v>17441</v>
      </c>
      <c r="B2365" s="93">
        <v>44662</v>
      </c>
      <c r="C2365" t="s">
        <v>52</v>
      </c>
      <c r="D2365">
        <v>1</v>
      </c>
    </row>
    <row r="2366" spans="1:4">
      <c r="A2366" t="s">
        <v>17442</v>
      </c>
      <c r="B2366" s="93">
        <v>44661</v>
      </c>
      <c r="C2366" t="s">
        <v>81</v>
      </c>
      <c r="D2366">
        <v>6.7614983404457094</v>
      </c>
    </row>
    <row r="2367" spans="1:4">
      <c r="A2367" t="s">
        <v>17443</v>
      </c>
      <c r="B2367" s="93">
        <v>44661</v>
      </c>
      <c r="C2367" t="s">
        <v>52</v>
      </c>
      <c r="D2367">
        <v>1</v>
      </c>
    </row>
    <row r="2368" spans="1:4">
      <c r="A2368" t="s">
        <v>17444</v>
      </c>
      <c r="B2368" s="93">
        <v>44661</v>
      </c>
      <c r="C2368" t="s">
        <v>82</v>
      </c>
      <c r="D2368">
        <v>4.7415836889521099</v>
      </c>
    </row>
    <row r="2369" spans="1:4">
      <c r="A2369" t="s">
        <v>17445</v>
      </c>
      <c r="B2369" s="93">
        <v>44661</v>
      </c>
      <c r="C2369" t="s">
        <v>67</v>
      </c>
      <c r="D2369">
        <v>15186.77098150782</v>
      </c>
    </row>
    <row r="2370" spans="1:4">
      <c r="A2370" t="s">
        <v>17446</v>
      </c>
      <c r="B2370" s="93">
        <v>44661</v>
      </c>
      <c r="C2370" t="s">
        <v>9293</v>
      </c>
      <c r="D2370">
        <v>4.7415836889521099</v>
      </c>
    </row>
    <row r="2371" spans="1:4">
      <c r="A2371" t="s">
        <v>17447</v>
      </c>
      <c r="B2371" s="93">
        <v>44661</v>
      </c>
      <c r="C2371" t="s">
        <v>80</v>
      </c>
      <c r="D2371">
        <v>15572.356567093409</v>
      </c>
    </row>
    <row r="2372" spans="1:4">
      <c r="A2372" t="s">
        <v>17448</v>
      </c>
      <c r="B2372" s="93">
        <v>44660</v>
      </c>
      <c r="C2372" t="s">
        <v>9293</v>
      </c>
      <c r="D2372">
        <v>4.7485768500948762</v>
      </c>
    </row>
    <row r="2373" spans="1:4">
      <c r="A2373" t="s">
        <v>17449</v>
      </c>
      <c r="B2373" s="93">
        <v>44660</v>
      </c>
      <c r="C2373" t="s">
        <v>67</v>
      </c>
      <c r="D2373">
        <v>15463.092979127139</v>
      </c>
    </row>
    <row r="2374" spans="1:4">
      <c r="A2374" t="s">
        <v>17450</v>
      </c>
      <c r="B2374" s="93">
        <v>44660</v>
      </c>
      <c r="C2374" t="s">
        <v>82</v>
      </c>
      <c r="D2374">
        <v>4.7438330170777991</v>
      </c>
    </row>
    <row r="2375" spans="1:4">
      <c r="A2375" t="s">
        <v>17451</v>
      </c>
      <c r="B2375" s="93">
        <v>44660</v>
      </c>
      <c r="C2375" t="s">
        <v>81</v>
      </c>
      <c r="D2375">
        <v>6.9402277039848208</v>
      </c>
    </row>
    <row r="2376" spans="1:4">
      <c r="A2376" t="s">
        <v>17452</v>
      </c>
      <c r="B2376" s="93">
        <v>44660</v>
      </c>
      <c r="C2376" t="s">
        <v>80</v>
      </c>
      <c r="D2376">
        <v>15430.88235294118</v>
      </c>
    </row>
    <row r="2377" spans="1:4">
      <c r="A2377" t="s">
        <v>17453</v>
      </c>
      <c r="B2377" s="93">
        <v>44660</v>
      </c>
      <c r="C2377" t="s">
        <v>52</v>
      </c>
      <c r="D2377">
        <v>1</v>
      </c>
    </row>
    <row r="2378" spans="1:4">
      <c r="A2378" t="s">
        <v>17454</v>
      </c>
      <c r="B2378" s="93">
        <v>44659</v>
      </c>
      <c r="C2378" t="s">
        <v>82</v>
      </c>
      <c r="D2378">
        <v>4.7433586337760918</v>
      </c>
    </row>
    <row r="2379" spans="1:4">
      <c r="A2379" t="s">
        <v>17455</v>
      </c>
      <c r="B2379" s="93">
        <v>44659</v>
      </c>
      <c r="C2379" t="s">
        <v>9293</v>
      </c>
      <c r="D2379">
        <v>4.7438330170777991</v>
      </c>
    </row>
    <row r="2380" spans="1:4">
      <c r="A2380" t="s">
        <v>17456</v>
      </c>
      <c r="B2380" s="93">
        <v>44659</v>
      </c>
      <c r="C2380" t="s">
        <v>80</v>
      </c>
      <c r="D2380">
        <v>15430.59772296015</v>
      </c>
    </row>
    <row r="2381" spans="1:4">
      <c r="A2381" t="s">
        <v>17457</v>
      </c>
      <c r="B2381" s="93">
        <v>44659</v>
      </c>
      <c r="C2381" t="s">
        <v>52</v>
      </c>
      <c r="D2381">
        <v>1</v>
      </c>
    </row>
    <row r="2382" spans="1:4">
      <c r="A2382" t="s">
        <v>17458</v>
      </c>
      <c r="B2382" s="93">
        <v>44659</v>
      </c>
      <c r="C2382" t="s">
        <v>81</v>
      </c>
      <c r="D2382">
        <v>6.8074003795066416</v>
      </c>
    </row>
    <row r="2383" spans="1:4">
      <c r="A2383" t="s">
        <v>17459</v>
      </c>
      <c r="B2383" s="93">
        <v>44659</v>
      </c>
      <c r="C2383" t="s">
        <v>67</v>
      </c>
      <c r="D2383">
        <v>15146.67931688805</v>
      </c>
    </row>
    <row r="2384" spans="1:4">
      <c r="A2384" t="s">
        <v>17460</v>
      </c>
      <c r="B2384" s="93">
        <v>44658</v>
      </c>
      <c r="C2384" t="s">
        <v>80</v>
      </c>
      <c r="D2384">
        <v>15443.507426928611</v>
      </c>
    </row>
    <row r="2385" spans="1:4">
      <c r="A2385" t="s">
        <v>17461</v>
      </c>
      <c r="B2385" s="93">
        <v>44658</v>
      </c>
      <c r="C2385" t="s">
        <v>82</v>
      </c>
      <c r="D2385">
        <v>4.7915668423574509</v>
      </c>
    </row>
    <row r="2386" spans="1:4">
      <c r="A2386" t="s">
        <v>17462</v>
      </c>
      <c r="B2386" s="93">
        <v>44658</v>
      </c>
      <c r="C2386" t="s">
        <v>67</v>
      </c>
      <c r="D2386">
        <v>15473.31097268807</v>
      </c>
    </row>
    <row r="2387" spans="1:4">
      <c r="A2387" t="s">
        <v>17463</v>
      </c>
      <c r="B2387" s="93">
        <v>44658</v>
      </c>
      <c r="C2387" t="s">
        <v>81</v>
      </c>
      <c r="D2387">
        <v>7.2496406324868223</v>
      </c>
    </row>
    <row r="2388" spans="1:4">
      <c r="A2388" t="s">
        <v>17464</v>
      </c>
      <c r="B2388" s="93">
        <v>44658</v>
      </c>
      <c r="C2388" t="s">
        <v>9293</v>
      </c>
      <c r="D2388">
        <v>4.7915668423574509</v>
      </c>
    </row>
    <row r="2389" spans="1:4">
      <c r="A2389" t="s">
        <v>17465</v>
      </c>
      <c r="B2389" s="93">
        <v>44658</v>
      </c>
      <c r="C2389" t="s">
        <v>52</v>
      </c>
      <c r="D2389">
        <v>1</v>
      </c>
    </row>
    <row r="2390" spans="1:4">
      <c r="A2390" t="s">
        <v>17466</v>
      </c>
      <c r="B2390" s="93">
        <v>44657</v>
      </c>
      <c r="C2390" t="s">
        <v>67</v>
      </c>
      <c r="D2390">
        <v>15075.68981921979</v>
      </c>
    </row>
    <row r="2391" spans="1:4">
      <c r="A2391" t="s">
        <v>17467</v>
      </c>
      <c r="B2391" s="93">
        <v>44657</v>
      </c>
      <c r="C2391" t="s">
        <v>81</v>
      </c>
      <c r="D2391">
        <v>6.9362511893434826</v>
      </c>
    </row>
    <row r="2392" spans="1:4">
      <c r="A2392" t="s">
        <v>17468</v>
      </c>
      <c r="B2392" s="93">
        <v>44657</v>
      </c>
      <c r="C2392" t="s">
        <v>9293</v>
      </c>
      <c r="D2392">
        <v>4.7573739295908659</v>
      </c>
    </row>
    <row r="2393" spans="1:4">
      <c r="A2393" t="s">
        <v>17469</v>
      </c>
      <c r="B2393" s="93">
        <v>44657</v>
      </c>
      <c r="C2393" t="s">
        <v>82</v>
      </c>
      <c r="D2393">
        <v>4.7573739295908659</v>
      </c>
    </row>
    <row r="2394" spans="1:4">
      <c r="A2394" t="s">
        <v>17470</v>
      </c>
      <c r="B2394" s="93">
        <v>44657</v>
      </c>
      <c r="C2394" t="s">
        <v>80</v>
      </c>
      <c r="D2394">
        <v>15246.43196955281</v>
      </c>
    </row>
    <row r="2395" spans="1:4">
      <c r="A2395" t="s">
        <v>17471</v>
      </c>
      <c r="B2395" s="93">
        <v>44657</v>
      </c>
      <c r="C2395" t="s">
        <v>52</v>
      </c>
      <c r="D2395">
        <v>1</v>
      </c>
    </row>
    <row r="2396" spans="1:4">
      <c r="A2396" t="s">
        <v>17472</v>
      </c>
      <c r="B2396" s="93">
        <v>44656</v>
      </c>
      <c r="C2396" t="s">
        <v>81</v>
      </c>
      <c r="D2396">
        <v>7.4636661978434136</v>
      </c>
    </row>
    <row r="2397" spans="1:4">
      <c r="A2397" t="s">
        <v>17473</v>
      </c>
      <c r="B2397" s="93">
        <v>44656</v>
      </c>
      <c r="C2397" t="s">
        <v>82</v>
      </c>
      <c r="D2397">
        <v>4.6882325363338024</v>
      </c>
    </row>
    <row r="2398" spans="1:4">
      <c r="A2398" t="s">
        <v>17474</v>
      </c>
      <c r="B2398" s="93">
        <v>44656</v>
      </c>
      <c r="C2398" t="s">
        <v>9293</v>
      </c>
      <c r="D2398">
        <v>4.6882325363338024</v>
      </c>
    </row>
    <row r="2399" spans="1:4">
      <c r="A2399" t="s">
        <v>17475</v>
      </c>
      <c r="B2399" s="93">
        <v>44656</v>
      </c>
      <c r="C2399" t="s">
        <v>80</v>
      </c>
      <c r="D2399">
        <v>15966.33849038912</v>
      </c>
    </row>
    <row r="2400" spans="1:4">
      <c r="A2400" t="s">
        <v>17476</v>
      </c>
      <c r="B2400" s="93">
        <v>44656</v>
      </c>
      <c r="C2400" t="s">
        <v>67</v>
      </c>
      <c r="D2400">
        <v>15970.37037037037</v>
      </c>
    </row>
    <row r="2401" spans="1:4">
      <c r="A2401" t="s">
        <v>17477</v>
      </c>
      <c r="B2401" s="93">
        <v>44656</v>
      </c>
      <c r="C2401" t="s">
        <v>52</v>
      </c>
      <c r="D2401">
        <v>1</v>
      </c>
    </row>
    <row r="2402" spans="1:4">
      <c r="A2402" t="s">
        <v>17478</v>
      </c>
      <c r="B2402" s="93">
        <v>44655</v>
      </c>
      <c r="C2402" t="s">
        <v>82</v>
      </c>
      <c r="D2402">
        <v>4.6382189239332092</v>
      </c>
    </row>
    <row r="2403" spans="1:4">
      <c r="A2403" t="s">
        <v>17479</v>
      </c>
      <c r="B2403" s="93">
        <v>44655</v>
      </c>
      <c r="C2403" t="s">
        <v>81</v>
      </c>
      <c r="D2403">
        <v>7.6437847866419286</v>
      </c>
    </row>
    <row r="2404" spans="1:4">
      <c r="A2404" t="s">
        <v>17480</v>
      </c>
      <c r="B2404" s="93">
        <v>44655</v>
      </c>
      <c r="C2404" t="s">
        <v>9293</v>
      </c>
      <c r="D2404">
        <v>4.6382189239332092</v>
      </c>
    </row>
    <row r="2405" spans="1:4">
      <c r="A2405" t="s">
        <v>17481</v>
      </c>
      <c r="B2405" s="93">
        <v>44655</v>
      </c>
      <c r="C2405" t="s">
        <v>80</v>
      </c>
      <c r="D2405">
        <v>16321.19666048237</v>
      </c>
    </row>
    <row r="2406" spans="1:4">
      <c r="A2406" t="s">
        <v>17482</v>
      </c>
      <c r="B2406" s="93">
        <v>44655</v>
      </c>
      <c r="C2406" t="s">
        <v>67</v>
      </c>
      <c r="D2406">
        <v>16327.226345083491</v>
      </c>
    </row>
    <row r="2407" spans="1:4">
      <c r="A2407" t="s">
        <v>17483</v>
      </c>
      <c r="B2407" s="93">
        <v>44655</v>
      </c>
      <c r="C2407" t="s">
        <v>52</v>
      </c>
      <c r="D2407">
        <v>1</v>
      </c>
    </row>
    <row r="2408" spans="1:4">
      <c r="A2408" t="s">
        <v>17484</v>
      </c>
      <c r="B2408" s="93">
        <v>44654</v>
      </c>
      <c r="C2408" t="s">
        <v>67</v>
      </c>
      <c r="D2408">
        <v>16560.836859426421</v>
      </c>
    </row>
    <row r="2409" spans="1:4">
      <c r="A2409" t="s">
        <v>17485</v>
      </c>
      <c r="B2409" s="93">
        <v>44654</v>
      </c>
      <c r="C2409" t="s">
        <v>81</v>
      </c>
      <c r="D2409">
        <v>7.9360601786553824</v>
      </c>
    </row>
    <row r="2410" spans="1:4">
      <c r="A2410" t="s">
        <v>17486</v>
      </c>
      <c r="B2410" s="93">
        <v>44654</v>
      </c>
      <c r="C2410" t="s">
        <v>52</v>
      </c>
      <c r="D2410">
        <v>1</v>
      </c>
    </row>
    <row r="2411" spans="1:4">
      <c r="A2411" t="s">
        <v>17487</v>
      </c>
      <c r="B2411" s="93">
        <v>44654</v>
      </c>
      <c r="C2411" t="s">
        <v>82</v>
      </c>
      <c r="D2411">
        <v>4.7014574518100609</v>
      </c>
    </row>
    <row r="2412" spans="1:4">
      <c r="A2412" t="s">
        <v>17488</v>
      </c>
      <c r="B2412" s="93">
        <v>44654</v>
      </c>
      <c r="C2412" t="s">
        <v>80</v>
      </c>
      <c r="D2412">
        <v>16545.133991537379</v>
      </c>
    </row>
    <row r="2413" spans="1:4">
      <c r="A2413" t="s">
        <v>17489</v>
      </c>
      <c r="B2413" s="93">
        <v>44654</v>
      </c>
      <c r="C2413" t="s">
        <v>9293</v>
      </c>
      <c r="D2413">
        <v>4.7014574518100609</v>
      </c>
    </row>
    <row r="2414" spans="1:4">
      <c r="A2414" t="s">
        <v>17490</v>
      </c>
      <c r="B2414" s="93">
        <v>44653</v>
      </c>
      <c r="C2414" t="s">
        <v>9293</v>
      </c>
      <c r="D2414">
        <v>4.7083725305738469</v>
      </c>
    </row>
    <row r="2415" spans="1:4">
      <c r="A2415" t="s">
        <v>17491</v>
      </c>
      <c r="B2415" s="93">
        <v>44653</v>
      </c>
      <c r="C2415" t="s">
        <v>52</v>
      </c>
      <c r="D2415">
        <v>0.99999999999999989</v>
      </c>
    </row>
    <row r="2416" spans="1:4">
      <c r="A2416" t="s">
        <v>17492</v>
      </c>
      <c r="B2416" s="93">
        <v>44653</v>
      </c>
      <c r="C2416" t="s">
        <v>80</v>
      </c>
      <c r="D2416">
        <v>16164.910630291621</v>
      </c>
    </row>
    <row r="2417" spans="1:4">
      <c r="A2417" t="s">
        <v>17493</v>
      </c>
      <c r="B2417" s="93">
        <v>44653</v>
      </c>
      <c r="C2417" t="s">
        <v>82</v>
      </c>
      <c r="D2417">
        <v>4.7036688617121349</v>
      </c>
    </row>
    <row r="2418" spans="1:4">
      <c r="A2418" t="s">
        <v>17494</v>
      </c>
      <c r="B2418" s="93">
        <v>44653</v>
      </c>
      <c r="C2418" t="s">
        <v>81</v>
      </c>
      <c r="D2418">
        <v>7.7704609595484468</v>
      </c>
    </row>
    <row r="2419" spans="1:4">
      <c r="A2419" t="s">
        <v>17495</v>
      </c>
      <c r="B2419" s="93">
        <v>44653</v>
      </c>
      <c r="C2419" t="s">
        <v>67</v>
      </c>
      <c r="D2419">
        <v>16202.634054562561</v>
      </c>
    </row>
    <row r="2420" spans="1:4">
      <c r="A2420" t="s">
        <v>17496</v>
      </c>
      <c r="B2420" s="93">
        <v>44652</v>
      </c>
      <c r="C2420" t="s">
        <v>52</v>
      </c>
      <c r="D2420">
        <v>1</v>
      </c>
    </row>
    <row r="2421" spans="1:4">
      <c r="A2421" t="s">
        <v>17497</v>
      </c>
      <c r="B2421" s="93">
        <v>44652</v>
      </c>
      <c r="C2421" t="s">
        <v>81</v>
      </c>
      <c r="D2421">
        <v>7.9764705882352951</v>
      </c>
    </row>
    <row r="2422" spans="1:4">
      <c r="A2422" t="s">
        <v>17498</v>
      </c>
      <c r="B2422" s="93">
        <v>44652</v>
      </c>
      <c r="C2422" t="s">
        <v>82</v>
      </c>
      <c r="D2422">
        <v>4.7058823529411766</v>
      </c>
    </row>
    <row r="2423" spans="1:4">
      <c r="A2423" t="s">
        <v>17499</v>
      </c>
      <c r="B2423" s="93">
        <v>44652</v>
      </c>
      <c r="C2423" t="s">
        <v>80</v>
      </c>
      <c r="D2423">
        <v>16178.63529411765</v>
      </c>
    </row>
    <row r="2424" spans="1:4">
      <c r="A2424" t="s">
        <v>17500</v>
      </c>
      <c r="B2424" s="93">
        <v>44652</v>
      </c>
      <c r="C2424" t="s">
        <v>67</v>
      </c>
      <c r="D2424">
        <v>16262.21176470588</v>
      </c>
    </row>
    <row r="2425" spans="1:4">
      <c r="A2425" t="s">
        <v>17501</v>
      </c>
      <c r="B2425" s="93">
        <v>44652</v>
      </c>
      <c r="C2425" t="s">
        <v>9293</v>
      </c>
      <c r="D2425">
        <v>4.7105882352941171</v>
      </c>
    </row>
    <row r="2426" spans="1:4">
      <c r="A2426" t="s">
        <v>17502</v>
      </c>
      <c r="B2426" s="93">
        <v>44651</v>
      </c>
      <c r="C2426" t="s">
        <v>67</v>
      </c>
      <c r="D2426">
        <v>15699.56958393113</v>
      </c>
    </row>
    <row r="2427" spans="1:4">
      <c r="A2427" t="s">
        <v>17503</v>
      </c>
      <c r="B2427" s="93">
        <v>44651</v>
      </c>
      <c r="C2427" t="s">
        <v>81</v>
      </c>
      <c r="D2427">
        <v>7.7379244380679104</v>
      </c>
    </row>
    <row r="2428" spans="1:4">
      <c r="A2428" t="s">
        <v>17504</v>
      </c>
      <c r="B2428" s="93">
        <v>44651</v>
      </c>
      <c r="C2428" t="s">
        <v>80</v>
      </c>
      <c r="D2428">
        <v>15688.187470110001</v>
      </c>
    </row>
    <row r="2429" spans="1:4">
      <c r="A2429" t="s">
        <v>17505</v>
      </c>
      <c r="B2429" s="93">
        <v>44651</v>
      </c>
      <c r="C2429" t="s">
        <v>82</v>
      </c>
      <c r="D2429">
        <v>4.7814442850310854</v>
      </c>
    </row>
    <row r="2430" spans="1:4">
      <c r="A2430" t="s">
        <v>17506</v>
      </c>
      <c r="B2430" s="93">
        <v>44651</v>
      </c>
      <c r="C2430" t="s">
        <v>9293</v>
      </c>
      <c r="D2430">
        <v>4.7824007651841223</v>
      </c>
    </row>
    <row r="2431" spans="1:4">
      <c r="A2431" t="s">
        <v>17507</v>
      </c>
      <c r="B2431" s="93">
        <v>44651</v>
      </c>
      <c r="C2431" t="s">
        <v>52</v>
      </c>
      <c r="D2431">
        <v>1</v>
      </c>
    </row>
    <row r="2432" spans="1:4">
      <c r="A2432" t="s">
        <v>17508</v>
      </c>
      <c r="B2432" s="93">
        <v>44650</v>
      </c>
      <c r="C2432" t="s">
        <v>52</v>
      </c>
      <c r="D2432">
        <v>1</v>
      </c>
    </row>
    <row r="2433" spans="1:4">
      <c r="A2433" t="s">
        <v>17509</v>
      </c>
      <c r="B2433" s="93">
        <v>44650</v>
      </c>
      <c r="C2433" t="s">
        <v>67</v>
      </c>
      <c r="D2433">
        <v>16282.39538239538</v>
      </c>
    </row>
    <row r="2434" spans="1:4">
      <c r="A2434" t="s">
        <v>17510</v>
      </c>
      <c r="B2434" s="93">
        <v>44650</v>
      </c>
      <c r="C2434" t="s">
        <v>82</v>
      </c>
      <c r="D2434">
        <v>4.8095238095238093</v>
      </c>
    </row>
    <row r="2435" spans="1:4">
      <c r="A2435" t="s">
        <v>17511</v>
      </c>
      <c r="B2435" s="93">
        <v>44650</v>
      </c>
      <c r="C2435" t="s">
        <v>80</v>
      </c>
      <c r="D2435">
        <v>16244.588744588749</v>
      </c>
    </row>
    <row r="2436" spans="1:4">
      <c r="A2436" t="s">
        <v>17512</v>
      </c>
      <c r="B2436" s="93">
        <v>44650</v>
      </c>
      <c r="C2436" t="s">
        <v>9293</v>
      </c>
      <c r="D2436">
        <v>4.8100048100048101</v>
      </c>
    </row>
    <row r="2437" spans="1:4">
      <c r="A2437" t="s">
        <v>17513</v>
      </c>
      <c r="B2437" s="93">
        <v>44650</v>
      </c>
      <c r="C2437" t="s">
        <v>81</v>
      </c>
      <c r="D2437">
        <v>8.0952380952380949</v>
      </c>
    </row>
    <row r="2438" spans="1:4">
      <c r="A2438" t="s">
        <v>17514</v>
      </c>
      <c r="B2438" s="93">
        <v>44649</v>
      </c>
      <c r="C2438" t="s">
        <v>9293</v>
      </c>
      <c r="D2438">
        <v>4.7938638542665384</v>
      </c>
    </row>
    <row r="2439" spans="1:4">
      <c r="A2439" t="s">
        <v>17515</v>
      </c>
      <c r="B2439" s="93">
        <v>44649</v>
      </c>
      <c r="C2439" t="s">
        <v>67</v>
      </c>
      <c r="D2439">
        <v>16311.69702780441</v>
      </c>
    </row>
    <row r="2440" spans="1:4">
      <c r="A2440" t="s">
        <v>17516</v>
      </c>
      <c r="B2440" s="93">
        <v>44649</v>
      </c>
      <c r="C2440" t="s">
        <v>80</v>
      </c>
      <c r="D2440">
        <v>16235.282837967399</v>
      </c>
    </row>
    <row r="2441" spans="1:4">
      <c r="A2441" t="s">
        <v>17517</v>
      </c>
      <c r="B2441" s="93">
        <v>44649</v>
      </c>
      <c r="C2441" t="s">
        <v>82</v>
      </c>
      <c r="D2441">
        <v>4.7933844678811122</v>
      </c>
    </row>
    <row r="2442" spans="1:4">
      <c r="A2442" t="s">
        <v>17518</v>
      </c>
      <c r="B2442" s="93">
        <v>44649</v>
      </c>
      <c r="C2442" t="s">
        <v>81</v>
      </c>
      <c r="D2442">
        <v>8.0345158197507178</v>
      </c>
    </row>
    <row r="2443" spans="1:4">
      <c r="A2443" t="s">
        <v>17519</v>
      </c>
      <c r="B2443" s="93">
        <v>44649</v>
      </c>
      <c r="C2443" t="s">
        <v>52</v>
      </c>
      <c r="D2443">
        <v>0.99999999999999989</v>
      </c>
    </row>
    <row r="2444" spans="1:4">
      <c r="A2444" t="s">
        <v>17520</v>
      </c>
      <c r="B2444" s="93">
        <v>44648</v>
      </c>
      <c r="C2444" t="s">
        <v>81</v>
      </c>
      <c r="D2444">
        <v>7.944417824628653</v>
      </c>
    </row>
    <row r="2445" spans="1:4">
      <c r="A2445" t="s">
        <v>17521</v>
      </c>
      <c r="B2445" s="93">
        <v>44648</v>
      </c>
      <c r="C2445" t="s">
        <v>80</v>
      </c>
      <c r="D2445">
        <v>15902.29995208433</v>
      </c>
    </row>
    <row r="2446" spans="1:4">
      <c r="A2446" t="s">
        <v>17522</v>
      </c>
      <c r="B2446" s="93">
        <v>44648</v>
      </c>
      <c r="C2446" t="s">
        <v>9293</v>
      </c>
      <c r="D2446">
        <v>4.7915668423574509</v>
      </c>
    </row>
    <row r="2447" spans="1:4">
      <c r="A2447" t="s">
        <v>17523</v>
      </c>
      <c r="B2447" s="93">
        <v>44648</v>
      </c>
      <c r="C2447" t="s">
        <v>82</v>
      </c>
      <c r="D2447">
        <v>4.7906085289889786</v>
      </c>
    </row>
    <row r="2448" spans="1:4">
      <c r="A2448" t="s">
        <v>17524</v>
      </c>
      <c r="B2448" s="93">
        <v>44648</v>
      </c>
      <c r="C2448" t="s">
        <v>67</v>
      </c>
      <c r="D2448">
        <v>15976.473406804031</v>
      </c>
    </row>
    <row r="2449" spans="1:4">
      <c r="A2449" t="s">
        <v>17525</v>
      </c>
      <c r="B2449" s="93">
        <v>44648</v>
      </c>
      <c r="C2449" t="s">
        <v>52</v>
      </c>
      <c r="D2449">
        <v>1</v>
      </c>
    </row>
    <row r="2450" spans="1:4">
      <c r="A2450" t="s">
        <v>17526</v>
      </c>
      <c r="B2450" s="93">
        <v>44647</v>
      </c>
      <c r="C2450" t="s">
        <v>9293</v>
      </c>
      <c r="D2450">
        <v>4.7619047619047619</v>
      </c>
    </row>
    <row r="2451" spans="1:4">
      <c r="A2451" t="s">
        <v>17527</v>
      </c>
      <c r="B2451" s="93">
        <v>44647</v>
      </c>
      <c r="C2451" t="s">
        <v>82</v>
      </c>
      <c r="D2451">
        <v>4.760476190476191</v>
      </c>
    </row>
    <row r="2452" spans="1:4">
      <c r="A2452" t="s">
        <v>17528</v>
      </c>
      <c r="B2452" s="93">
        <v>44647</v>
      </c>
      <c r="C2452" t="s">
        <v>81</v>
      </c>
      <c r="D2452">
        <v>8.0714285714285712</v>
      </c>
    </row>
    <row r="2453" spans="1:4">
      <c r="A2453" t="s">
        <v>17529</v>
      </c>
      <c r="B2453" s="93">
        <v>44647</v>
      </c>
      <c r="C2453" t="s">
        <v>67</v>
      </c>
      <c r="D2453">
        <v>15697.428571428571</v>
      </c>
    </row>
    <row r="2454" spans="1:4">
      <c r="A2454" t="s">
        <v>17530</v>
      </c>
      <c r="B2454" s="93">
        <v>44647</v>
      </c>
      <c r="C2454" t="s">
        <v>80</v>
      </c>
      <c r="D2454">
        <v>15601.66666666667</v>
      </c>
    </row>
    <row r="2455" spans="1:4">
      <c r="A2455" t="s">
        <v>17531</v>
      </c>
      <c r="B2455" s="93">
        <v>44647</v>
      </c>
      <c r="C2455" t="s">
        <v>52</v>
      </c>
      <c r="D2455">
        <v>1</v>
      </c>
    </row>
    <row r="2456" spans="1:4">
      <c r="A2456" t="s">
        <v>17532</v>
      </c>
      <c r="B2456" s="93">
        <v>44646</v>
      </c>
      <c r="C2456" t="s">
        <v>82</v>
      </c>
      <c r="D2456">
        <v>4.7824007651841223</v>
      </c>
    </row>
    <row r="2457" spans="1:4">
      <c r="A2457" t="s">
        <v>17533</v>
      </c>
      <c r="B2457" s="93">
        <v>44646</v>
      </c>
      <c r="C2457" t="s">
        <v>9293</v>
      </c>
      <c r="D2457">
        <v>4.7871831659493056</v>
      </c>
    </row>
    <row r="2458" spans="1:4">
      <c r="A2458" t="s">
        <v>17534</v>
      </c>
      <c r="B2458" s="93">
        <v>44646</v>
      </c>
      <c r="C2458" t="s">
        <v>52</v>
      </c>
      <c r="D2458">
        <v>1</v>
      </c>
    </row>
    <row r="2459" spans="1:4">
      <c r="A2459" t="s">
        <v>17535</v>
      </c>
      <c r="B2459" s="93">
        <v>44646</v>
      </c>
      <c r="C2459" t="s">
        <v>80</v>
      </c>
      <c r="D2459">
        <v>14995.98278335724</v>
      </c>
    </row>
    <row r="2460" spans="1:4">
      <c r="A2460" t="s">
        <v>17536</v>
      </c>
      <c r="B2460" s="93">
        <v>44646</v>
      </c>
      <c r="C2460" t="s">
        <v>81</v>
      </c>
      <c r="D2460">
        <v>7.7092300334768051</v>
      </c>
    </row>
    <row r="2461" spans="1:4">
      <c r="A2461" t="s">
        <v>17537</v>
      </c>
      <c r="B2461" s="93">
        <v>44646</v>
      </c>
      <c r="C2461" t="s">
        <v>67</v>
      </c>
      <c r="D2461">
        <v>15047.15447154472</v>
      </c>
    </row>
    <row r="2462" spans="1:4">
      <c r="A2462" t="s">
        <v>17538</v>
      </c>
      <c r="B2462" s="93">
        <v>44645</v>
      </c>
      <c r="C2462" t="s">
        <v>52</v>
      </c>
      <c r="D2462">
        <v>1</v>
      </c>
    </row>
    <row r="2463" spans="1:4">
      <c r="A2463" t="s">
        <v>17539</v>
      </c>
      <c r="B2463" s="93">
        <v>44645</v>
      </c>
      <c r="C2463" t="s">
        <v>67</v>
      </c>
      <c r="D2463">
        <v>14837.6673040153</v>
      </c>
    </row>
    <row r="2464" spans="1:4">
      <c r="A2464" t="s">
        <v>17540</v>
      </c>
      <c r="B2464" s="93">
        <v>44645</v>
      </c>
      <c r="C2464" t="s">
        <v>82</v>
      </c>
      <c r="D2464">
        <v>4.7801147227533463</v>
      </c>
    </row>
    <row r="2465" spans="1:4">
      <c r="A2465" t="s">
        <v>17541</v>
      </c>
      <c r="B2465" s="93">
        <v>44645</v>
      </c>
      <c r="C2465" t="s">
        <v>81</v>
      </c>
      <c r="D2465">
        <v>7.5430210325047806</v>
      </c>
    </row>
    <row r="2466" spans="1:4">
      <c r="A2466" t="s">
        <v>17542</v>
      </c>
      <c r="B2466" s="93">
        <v>44645</v>
      </c>
      <c r="C2466" t="s">
        <v>80</v>
      </c>
      <c r="D2466">
        <v>14782.64818355641</v>
      </c>
    </row>
    <row r="2467" spans="1:4">
      <c r="A2467" t="s">
        <v>17543</v>
      </c>
      <c r="B2467" s="93">
        <v>44645</v>
      </c>
      <c r="C2467" t="s">
        <v>9293</v>
      </c>
      <c r="D2467">
        <v>4.7848948374760987</v>
      </c>
    </row>
    <row r="2468" spans="1:4">
      <c r="A2468" t="s">
        <v>17544</v>
      </c>
      <c r="B2468" s="93">
        <v>44644</v>
      </c>
      <c r="C2468" t="s">
        <v>81</v>
      </c>
      <c r="D2468">
        <v>7.8896418199419163</v>
      </c>
    </row>
    <row r="2469" spans="1:4">
      <c r="A2469" t="s">
        <v>17545</v>
      </c>
      <c r="B2469" s="93">
        <v>44644</v>
      </c>
      <c r="C2469" t="s">
        <v>82</v>
      </c>
      <c r="D2469">
        <v>4.8402710551790902</v>
      </c>
    </row>
    <row r="2470" spans="1:4">
      <c r="A2470" t="s">
        <v>17546</v>
      </c>
      <c r="B2470" s="93">
        <v>44644</v>
      </c>
      <c r="C2470" t="s">
        <v>80</v>
      </c>
      <c r="D2470">
        <v>15012.971926427879</v>
      </c>
    </row>
    <row r="2471" spans="1:4">
      <c r="A2471" t="s">
        <v>17547</v>
      </c>
      <c r="B2471" s="93">
        <v>44644</v>
      </c>
      <c r="C2471" t="s">
        <v>9293</v>
      </c>
      <c r="D2471">
        <v>4.8402710551790902</v>
      </c>
    </row>
    <row r="2472" spans="1:4">
      <c r="A2472" t="s">
        <v>17548</v>
      </c>
      <c r="B2472" s="93">
        <v>44644</v>
      </c>
      <c r="C2472" t="s">
        <v>67</v>
      </c>
      <c r="D2472">
        <v>15067.03775411423</v>
      </c>
    </row>
    <row r="2473" spans="1:4">
      <c r="A2473" t="s">
        <v>17549</v>
      </c>
      <c r="B2473" s="93">
        <v>44644</v>
      </c>
      <c r="C2473" t="s">
        <v>52</v>
      </c>
      <c r="D2473">
        <v>1</v>
      </c>
    </row>
    <row r="2474" spans="1:4">
      <c r="A2474" t="s">
        <v>17550</v>
      </c>
      <c r="B2474" s="93">
        <v>44643</v>
      </c>
      <c r="C2474" t="s">
        <v>67</v>
      </c>
      <c r="D2474">
        <v>14758.50340136054</v>
      </c>
    </row>
    <row r="2475" spans="1:4">
      <c r="A2475" t="s">
        <v>17551</v>
      </c>
      <c r="B2475" s="93">
        <v>44643</v>
      </c>
      <c r="C2475" t="s">
        <v>81</v>
      </c>
      <c r="D2475">
        <v>7.5607385811467438</v>
      </c>
    </row>
    <row r="2476" spans="1:4">
      <c r="A2476" t="s">
        <v>17552</v>
      </c>
      <c r="B2476" s="93">
        <v>44643</v>
      </c>
      <c r="C2476" t="s">
        <v>52</v>
      </c>
      <c r="D2476">
        <v>1</v>
      </c>
    </row>
    <row r="2477" spans="1:4">
      <c r="A2477" t="s">
        <v>17553</v>
      </c>
      <c r="B2477" s="93">
        <v>44643</v>
      </c>
      <c r="C2477" t="s">
        <v>80</v>
      </c>
      <c r="D2477">
        <v>14670.699708454809</v>
      </c>
    </row>
    <row r="2478" spans="1:4">
      <c r="A2478" t="s">
        <v>17554</v>
      </c>
      <c r="B2478" s="93">
        <v>44643</v>
      </c>
      <c r="C2478" t="s">
        <v>9293</v>
      </c>
      <c r="D2478">
        <v>4.8590864917395526</v>
      </c>
    </row>
    <row r="2479" spans="1:4">
      <c r="A2479" t="s">
        <v>17555</v>
      </c>
      <c r="B2479" s="93">
        <v>44643</v>
      </c>
      <c r="C2479" t="s">
        <v>82</v>
      </c>
      <c r="D2479">
        <v>4.8576287657920307</v>
      </c>
    </row>
    <row r="2480" spans="1:4">
      <c r="A2480" t="s">
        <v>17556</v>
      </c>
      <c r="B2480" s="93">
        <v>44642</v>
      </c>
      <c r="C2480" t="s">
        <v>82</v>
      </c>
      <c r="D2480">
        <v>4.9455984174085064</v>
      </c>
    </row>
    <row r="2481" spans="1:4">
      <c r="A2481" t="s">
        <v>17557</v>
      </c>
      <c r="B2481" s="93">
        <v>44642</v>
      </c>
      <c r="C2481" t="s">
        <v>67</v>
      </c>
      <c r="D2481">
        <v>14690.75173095944</v>
      </c>
    </row>
    <row r="2482" spans="1:4">
      <c r="A2482" t="s">
        <v>17558</v>
      </c>
      <c r="B2482" s="93">
        <v>44642</v>
      </c>
      <c r="C2482" t="s">
        <v>9293</v>
      </c>
      <c r="D2482">
        <v>4.9455984174085064</v>
      </c>
    </row>
    <row r="2483" spans="1:4">
      <c r="A2483" t="s">
        <v>17559</v>
      </c>
      <c r="B2483" s="93">
        <v>44642</v>
      </c>
      <c r="C2483" t="s">
        <v>52</v>
      </c>
      <c r="D2483">
        <v>0.99999999999999989</v>
      </c>
    </row>
    <row r="2484" spans="1:4">
      <c r="A2484" t="s">
        <v>17560</v>
      </c>
      <c r="B2484" s="93">
        <v>44642</v>
      </c>
      <c r="C2484" t="s">
        <v>81</v>
      </c>
      <c r="D2484">
        <v>7.4530168150346183</v>
      </c>
    </row>
    <row r="2485" spans="1:4">
      <c r="A2485" t="s">
        <v>17561</v>
      </c>
      <c r="B2485" s="93">
        <v>44642</v>
      </c>
      <c r="C2485" t="s">
        <v>80</v>
      </c>
      <c r="D2485">
        <v>14628.387734915919</v>
      </c>
    </row>
    <row r="2486" spans="1:4">
      <c r="A2486" t="s">
        <v>17562</v>
      </c>
      <c r="B2486" s="93">
        <v>44641</v>
      </c>
      <c r="C2486" t="s">
        <v>81</v>
      </c>
      <c r="D2486">
        <v>7.2885572139303481</v>
      </c>
    </row>
    <row r="2487" spans="1:4">
      <c r="A2487" t="s">
        <v>17563</v>
      </c>
      <c r="B2487" s="93">
        <v>44641</v>
      </c>
      <c r="C2487" t="s">
        <v>82</v>
      </c>
      <c r="D2487">
        <v>4.9751243781094523</v>
      </c>
    </row>
    <row r="2488" spans="1:4">
      <c r="A2488" t="s">
        <v>17564</v>
      </c>
      <c r="B2488" s="93">
        <v>44641</v>
      </c>
      <c r="C2488" t="s">
        <v>52</v>
      </c>
      <c r="D2488">
        <v>1</v>
      </c>
    </row>
    <row r="2489" spans="1:4">
      <c r="A2489" t="s">
        <v>17565</v>
      </c>
      <c r="B2489" s="93">
        <v>44641</v>
      </c>
      <c r="C2489" t="s">
        <v>67</v>
      </c>
      <c r="D2489">
        <v>14403.034825870651</v>
      </c>
    </row>
    <row r="2490" spans="1:4">
      <c r="A2490" t="s">
        <v>17566</v>
      </c>
      <c r="B2490" s="93">
        <v>44641</v>
      </c>
      <c r="C2490" t="s">
        <v>9293</v>
      </c>
      <c r="D2490">
        <v>4.9751243781094523</v>
      </c>
    </row>
    <row r="2491" spans="1:4">
      <c r="A2491" t="s">
        <v>17567</v>
      </c>
      <c r="B2491" s="93">
        <v>44641</v>
      </c>
      <c r="C2491" t="s">
        <v>80</v>
      </c>
      <c r="D2491">
        <v>14364.378109452729</v>
      </c>
    </row>
    <row r="2492" spans="1:4">
      <c r="A2492" t="s">
        <v>17568</v>
      </c>
      <c r="B2492" s="93">
        <v>44640</v>
      </c>
      <c r="C2492" t="s">
        <v>82</v>
      </c>
      <c r="D2492">
        <v>5.0546006066734073</v>
      </c>
    </row>
    <row r="2493" spans="1:4">
      <c r="A2493" t="s">
        <v>17569</v>
      </c>
      <c r="B2493" s="93">
        <v>44640</v>
      </c>
      <c r="C2493" t="s">
        <v>9293</v>
      </c>
      <c r="D2493">
        <v>5.0546006066734073</v>
      </c>
    </row>
    <row r="2494" spans="1:4">
      <c r="A2494" t="s">
        <v>17570</v>
      </c>
      <c r="B2494" s="93">
        <v>44640</v>
      </c>
      <c r="C2494" t="s">
        <v>80</v>
      </c>
      <c r="D2494">
        <v>14519.160768452981</v>
      </c>
    </row>
    <row r="2495" spans="1:4">
      <c r="A2495" t="s">
        <v>17571</v>
      </c>
      <c r="B2495" s="93">
        <v>44640</v>
      </c>
      <c r="C2495" t="s">
        <v>81</v>
      </c>
      <c r="D2495">
        <v>7.401415571284125</v>
      </c>
    </row>
    <row r="2496" spans="1:4">
      <c r="A2496" t="s">
        <v>17572</v>
      </c>
      <c r="B2496" s="93">
        <v>44640</v>
      </c>
      <c r="C2496" t="s">
        <v>52</v>
      </c>
      <c r="D2496">
        <v>1</v>
      </c>
    </row>
    <row r="2497" spans="1:4">
      <c r="A2497" t="s">
        <v>17573</v>
      </c>
      <c r="B2497" s="93">
        <v>44640</v>
      </c>
      <c r="C2497" t="s">
        <v>67</v>
      </c>
      <c r="D2497">
        <v>14465.41961577351</v>
      </c>
    </row>
    <row r="2498" spans="1:4">
      <c r="A2498" t="s">
        <v>17574</v>
      </c>
      <c r="B2498" s="93">
        <v>44639</v>
      </c>
      <c r="C2498" t="s">
        <v>81</v>
      </c>
      <c r="D2498">
        <v>7.7233720343260979</v>
      </c>
    </row>
    <row r="2499" spans="1:4">
      <c r="A2499" t="s">
        <v>17575</v>
      </c>
      <c r="B2499" s="93">
        <v>44639</v>
      </c>
      <c r="C2499" t="s">
        <v>82</v>
      </c>
      <c r="D2499">
        <v>5.0479555779909138</v>
      </c>
    </row>
    <row r="2500" spans="1:4">
      <c r="A2500" t="s">
        <v>17576</v>
      </c>
      <c r="B2500" s="93">
        <v>44639</v>
      </c>
      <c r="C2500" t="s">
        <v>52</v>
      </c>
      <c r="D2500">
        <v>1</v>
      </c>
    </row>
    <row r="2501" spans="1:4">
      <c r="A2501" t="s">
        <v>17577</v>
      </c>
      <c r="B2501" s="93">
        <v>44639</v>
      </c>
      <c r="C2501" t="s">
        <v>9293</v>
      </c>
      <c r="D2501">
        <v>5.0530035335689041</v>
      </c>
    </row>
    <row r="2502" spans="1:4">
      <c r="A2502" t="s">
        <v>17578</v>
      </c>
      <c r="B2502" s="93">
        <v>44639</v>
      </c>
      <c r="C2502" t="s">
        <v>67</v>
      </c>
      <c r="D2502">
        <v>14904.795557799091</v>
      </c>
    </row>
    <row r="2503" spans="1:4">
      <c r="A2503" t="s">
        <v>17579</v>
      </c>
      <c r="B2503" s="93">
        <v>44639</v>
      </c>
      <c r="C2503" t="s">
        <v>80</v>
      </c>
      <c r="D2503">
        <v>14905.85562847047</v>
      </c>
    </row>
    <row r="2504" spans="1:4">
      <c r="A2504" t="s">
        <v>17580</v>
      </c>
      <c r="B2504" s="93">
        <v>44638</v>
      </c>
      <c r="C2504" t="s">
        <v>80</v>
      </c>
      <c r="D2504">
        <v>14870.39838628341</v>
      </c>
    </row>
    <row r="2505" spans="1:4">
      <c r="A2505" t="s">
        <v>17581</v>
      </c>
      <c r="B2505" s="93">
        <v>44638</v>
      </c>
      <c r="C2505" t="s">
        <v>67</v>
      </c>
      <c r="D2505">
        <v>14832.67776096823</v>
      </c>
    </row>
    <row r="2506" spans="1:4">
      <c r="A2506" t="s">
        <v>17582</v>
      </c>
      <c r="B2506" s="93">
        <v>44638</v>
      </c>
      <c r="C2506" t="s">
        <v>52</v>
      </c>
      <c r="D2506">
        <v>0.99999999999999989</v>
      </c>
    </row>
    <row r="2507" spans="1:4">
      <c r="A2507" t="s">
        <v>17583</v>
      </c>
      <c r="B2507" s="93">
        <v>44638</v>
      </c>
      <c r="C2507" t="s">
        <v>82</v>
      </c>
      <c r="D2507">
        <v>5.0418557740796768</v>
      </c>
    </row>
    <row r="2508" spans="1:4">
      <c r="A2508" t="s">
        <v>17584</v>
      </c>
      <c r="B2508" s="93">
        <v>44638</v>
      </c>
      <c r="C2508" t="s">
        <v>81</v>
      </c>
      <c r="D2508">
        <v>7.5592536560766517</v>
      </c>
    </row>
    <row r="2509" spans="1:4">
      <c r="A2509" t="s">
        <v>17585</v>
      </c>
      <c r="B2509" s="93">
        <v>44638</v>
      </c>
      <c r="C2509" t="s">
        <v>9293</v>
      </c>
      <c r="D2509">
        <v>5.0479072112960148</v>
      </c>
    </row>
    <row r="2510" spans="1:4">
      <c r="A2510" t="s">
        <v>17586</v>
      </c>
      <c r="B2510" s="93">
        <v>44637</v>
      </c>
      <c r="C2510" t="s">
        <v>9293</v>
      </c>
      <c r="D2510">
        <v>5.0505050505050502</v>
      </c>
    </row>
    <row r="2511" spans="1:4">
      <c r="A2511" t="s">
        <v>17587</v>
      </c>
      <c r="B2511" s="93">
        <v>44637</v>
      </c>
      <c r="C2511" t="s">
        <v>52</v>
      </c>
      <c r="D2511">
        <v>1</v>
      </c>
    </row>
    <row r="2512" spans="1:4">
      <c r="A2512" t="s">
        <v>17588</v>
      </c>
      <c r="B2512" s="93">
        <v>44637</v>
      </c>
      <c r="C2512" t="s">
        <v>81</v>
      </c>
      <c r="D2512">
        <v>7.308080808080808</v>
      </c>
    </row>
    <row r="2513" spans="1:4">
      <c r="A2513" t="s">
        <v>17589</v>
      </c>
      <c r="B2513" s="93">
        <v>44637</v>
      </c>
      <c r="C2513" t="s">
        <v>80</v>
      </c>
      <c r="D2513">
        <v>14194.44444444444</v>
      </c>
    </row>
    <row r="2514" spans="1:4">
      <c r="A2514" t="s">
        <v>17590</v>
      </c>
      <c r="B2514" s="93">
        <v>44637</v>
      </c>
      <c r="C2514" t="s">
        <v>67</v>
      </c>
      <c r="D2514">
        <v>14215.35353535353</v>
      </c>
    </row>
    <row r="2515" spans="1:4">
      <c r="A2515" t="s">
        <v>17591</v>
      </c>
      <c r="B2515" s="93">
        <v>44637</v>
      </c>
      <c r="C2515" t="s">
        <v>82</v>
      </c>
      <c r="D2515">
        <v>5.0505050505050502</v>
      </c>
    </row>
    <row r="2516" spans="1:4">
      <c r="A2516" t="s">
        <v>17592</v>
      </c>
      <c r="B2516" s="93">
        <v>44636</v>
      </c>
      <c r="C2516" t="s">
        <v>67</v>
      </c>
      <c r="D2516">
        <v>14101.371951219509</v>
      </c>
    </row>
    <row r="2517" spans="1:4">
      <c r="A2517" t="s">
        <v>17593</v>
      </c>
      <c r="B2517" s="93">
        <v>44636</v>
      </c>
      <c r="C2517" t="s">
        <v>9293</v>
      </c>
      <c r="D2517">
        <v>5.0813008130081299</v>
      </c>
    </row>
    <row r="2518" spans="1:4">
      <c r="A2518" t="s">
        <v>17594</v>
      </c>
      <c r="B2518" s="93">
        <v>44636</v>
      </c>
      <c r="C2518" t="s">
        <v>81</v>
      </c>
      <c r="D2518">
        <v>7.4593495934959346</v>
      </c>
    </row>
    <row r="2519" spans="1:4">
      <c r="A2519" t="s">
        <v>17595</v>
      </c>
      <c r="B2519" s="93">
        <v>44636</v>
      </c>
      <c r="C2519" t="s">
        <v>52</v>
      </c>
      <c r="D2519">
        <v>1</v>
      </c>
    </row>
    <row r="2520" spans="1:4">
      <c r="A2520" t="s">
        <v>17596</v>
      </c>
      <c r="B2520" s="93">
        <v>44636</v>
      </c>
      <c r="C2520" t="s">
        <v>80</v>
      </c>
      <c r="D2520">
        <v>14104.522357723579</v>
      </c>
    </row>
    <row r="2521" spans="1:4">
      <c r="A2521" t="s">
        <v>17597</v>
      </c>
      <c r="B2521" s="93">
        <v>44636</v>
      </c>
      <c r="C2521" t="s">
        <v>82</v>
      </c>
      <c r="D2521">
        <v>5.0813008130081299</v>
      </c>
    </row>
    <row r="2522" spans="1:4">
      <c r="A2522" t="s">
        <v>17598</v>
      </c>
      <c r="B2522" s="93">
        <v>44635</v>
      </c>
      <c r="C2522" t="s">
        <v>81</v>
      </c>
      <c r="D2522">
        <v>7.0863309352517989</v>
      </c>
    </row>
    <row r="2523" spans="1:4">
      <c r="A2523" t="s">
        <v>17599</v>
      </c>
      <c r="B2523" s="93">
        <v>44635</v>
      </c>
      <c r="C2523" t="s">
        <v>67</v>
      </c>
      <c r="D2523">
        <v>13461.510791366911</v>
      </c>
    </row>
    <row r="2524" spans="1:4">
      <c r="A2524" t="s">
        <v>17600</v>
      </c>
      <c r="B2524" s="93">
        <v>44635</v>
      </c>
      <c r="C2524" t="s">
        <v>52</v>
      </c>
      <c r="D2524">
        <v>1</v>
      </c>
    </row>
    <row r="2525" spans="1:4">
      <c r="A2525" t="s">
        <v>17601</v>
      </c>
      <c r="B2525" s="93">
        <v>44635</v>
      </c>
      <c r="C2525" t="s">
        <v>80</v>
      </c>
      <c r="D2525">
        <v>13421.73689619733</v>
      </c>
    </row>
    <row r="2526" spans="1:4">
      <c r="A2526" t="s">
        <v>17602</v>
      </c>
      <c r="B2526" s="93">
        <v>44635</v>
      </c>
      <c r="C2526" t="s">
        <v>9293</v>
      </c>
      <c r="D2526">
        <v>5.1387461459403907</v>
      </c>
    </row>
    <row r="2527" spans="1:4">
      <c r="A2527" t="s">
        <v>17603</v>
      </c>
      <c r="B2527" s="93">
        <v>44635</v>
      </c>
      <c r="C2527" t="s">
        <v>82</v>
      </c>
      <c r="D2527">
        <v>5.1387461459403907</v>
      </c>
    </row>
    <row r="2528" spans="1:4">
      <c r="A2528" t="s">
        <v>17604</v>
      </c>
      <c r="B2528" s="93">
        <v>44634</v>
      </c>
      <c r="C2528" t="s">
        <v>81</v>
      </c>
      <c r="D2528">
        <v>7.0464997445068978</v>
      </c>
    </row>
    <row r="2529" spans="1:4">
      <c r="A2529" t="s">
        <v>17605</v>
      </c>
      <c r="B2529" s="93">
        <v>44634</v>
      </c>
      <c r="C2529" t="s">
        <v>67</v>
      </c>
      <c r="D2529">
        <v>13241.95196729688</v>
      </c>
    </row>
    <row r="2530" spans="1:4">
      <c r="A2530" t="s">
        <v>17606</v>
      </c>
      <c r="B2530" s="93">
        <v>44634</v>
      </c>
      <c r="C2530" t="s">
        <v>80</v>
      </c>
      <c r="D2530">
        <v>13213.69443025038</v>
      </c>
    </row>
    <row r="2531" spans="1:4">
      <c r="A2531" t="s">
        <v>17607</v>
      </c>
      <c r="B2531" s="93">
        <v>44634</v>
      </c>
      <c r="C2531" t="s">
        <v>82</v>
      </c>
      <c r="D2531">
        <v>5.1098620337250891</v>
      </c>
    </row>
    <row r="2532" spans="1:4">
      <c r="A2532" t="s">
        <v>17608</v>
      </c>
      <c r="B2532" s="93">
        <v>44634</v>
      </c>
      <c r="C2532" t="s">
        <v>9293</v>
      </c>
      <c r="D2532">
        <v>5.1149718957588144</v>
      </c>
    </row>
    <row r="2533" spans="1:4">
      <c r="A2533" t="s">
        <v>17609</v>
      </c>
      <c r="B2533" s="93">
        <v>44634</v>
      </c>
      <c r="C2533" t="s">
        <v>52</v>
      </c>
      <c r="D2533">
        <v>1</v>
      </c>
    </row>
    <row r="2534" spans="1:4">
      <c r="A2534" t="s">
        <v>17610</v>
      </c>
      <c r="B2534" s="93">
        <v>44633</v>
      </c>
      <c r="C2534" t="s">
        <v>81</v>
      </c>
      <c r="D2534">
        <v>6.9489795918367347</v>
      </c>
    </row>
    <row r="2535" spans="1:4">
      <c r="A2535" t="s">
        <v>17611</v>
      </c>
      <c r="B2535" s="93">
        <v>44633</v>
      </c>
      <c r="C2535" t="s">
        <v>52</v>
      </c>
      <c r="D2535">
        <v>1</v>
      </c>
    </row>
    <row r="2536" spans="1:4">
      <c r="A2536" t="s">
        <v>17612</v>
      </c>
      <c r="B2536" s="93">
        <v>44633</v>
      </c>
      <c r="C2536" t="s">
        <v>80</v>
      </c>
      <c r="D2536">
        <v>12859.84693877551</v>
      </c>
    </row>
    <row r="2537" spans="1:4">
      <c r="A2537" t="s">
        <v>17613</v>
      </c>
      <c r="B2537" s="93">
        <v>44633</v>
      </c>
      <c r="C2537" t="s">
        <v>9293</v>
      </c>
      <c r="D2537">
        <v>5.1020408163265314</v>
      </c>
    </row>
    <row r="2538" spans="1:4">
      <c r="A2538" t="s">
        <v>17614</v>
      </c>
      <c r="B2538" s="93">
        <v>44633</v>
      </c>
      <c r="C2538" t="s">
        <v>67</v>
      </c>
      <c r="D2538">
        <v>12840.9693877551</v>
      </c>
    </row>
    <row r="2539" spans="1:4">
      <c r="A2539" t="s">
        <v>17615</v>
      </c>
      <c r="B2539" s="93">
        <v>44633</v>
      </c>
      <c r="C2539" t="s">
        <v>82</v>
      </c>
      <c r="D2539">
        <v>5.0979591836734688</v>
      </c>
    </row>
    <row r="2540" spans="1:4">
      <c r="A2540" t="s">
        <v>17616</v>
      </c>
      <c r="B2540" s="93">
        <v>44632</v>
      </c>
      <c r="C2540" t="s">
        <v>81</v>
      </c>
      <c r="D2540">
        <v>7.1130346232179233</v>
      </c>
    </row>
    <row r="2541" spans="1:4">
      <c r="A2541" t="s">
        <v>17617</v>
      </c>
      <c r="B2541" s="93">
        <v>44632</v>
      </c>
      <c r="C2541" t="s">
        <v>52</v>
      </c>
      <c r="D2541">
        <v>1</v>
      </c>
    </row>
    <row r="2542" spans="1:4">
      <c r="A2542" t="s">
        <v>17618</v>
      </c>
      <c r="B2542" s="93">
        <v>44632</v>
      </c>
      <c r="C2542" t="s">
        <v>82</v>
      </c>
      <c r="D2542">
        <v>5.0916496945010188</v>
      </c>
    </row>
    <row r="2543" spans="1:4">
      <c r="A2543" t="s">
        <v>17619</v>
      </c>
      <c r="B2543" s="93">
        <v>44632</v>
      </c>
      <c r="C2543" t="s">
        <v>9293</v>
      </c>
      <c r="D2543">
        <v>5.091140529531569</v>
      </c>
    </row>
    <row r="2544" spans="1:4">
      <c r="A2544" t="s">
        <v>17620</v>
      </c>
      <c r="B2544" s="93">
        <v>44632</v>
      </c>
      <c r="C2544" t="s">
        <v>80</v>
      </c>
      <c r="D2544">
        <v>13074.592668024439</v>
      </c>
    </row>
    <row r="2545" spans="1:4">
      <c r="A2545" t="s">
        <v>17621</v>
      </c>
      <c r="B2545" s="93">
        <v>44632</v>
      </c>
      <c r="C2545" t="s">
        <v>67</v>
      </c>
      <c r="D2545">
        <v>13084.87780040733</v>
      </c>
    </row>
    <row r="2546" spans="1:4">
      <c r="A2546" t="s">
        <v>17622</v>
      </c>
      <c r="B2546" s="93">
        <v>44631</v>
      </c>
      <c r="C2546" t="s">
        <v>81</v>
      </c>
      <c r="D2546">
        <v>7.1501272264631046</v>
      </c>
    </row>
    <row r="2547" spans="1:4">
      <c r="A2547" t="s">
        <v>17623</v>
      </c>
      <c r="B2547" s="93">
        <v>44631</v>
      </c>
      <c r="C2547" t="s">
        <v>80</v>
      </c>
      <c r="D2547">
        <v>13014.09669211196</v>
      </c>
    </row>
    <row r="2548" spans="1:4">
      <c r="A2548" t="s">
        <v>17624</v>
      </c>
      <c r="B2548" s="93">
        <v>44631</v>
      </c>
      <c r="C2548" t="s">
        <v>82</v>
      </c>
      <c r="D2548">
        <v>5.0880407124681941</v>
      </c>
    </row>
    <row r="2549" spans="1:4">
      <c r="A2549" t="s">
        <v>17625</v>
      </c>
      <c r="B2549" s="93">
        <v>44631</v>
      </c>
      <c r="C2549" t="s">
        <v>9293</v>
      </c>
      <c r="D2549">
        <v>5.0890585241730282</v>
      </c>
    </row>
    <row r="2550" spans="1:4">
      <c r="A2550" t="s">
        <v>17626</v>
      </c>
      <c r="B2550" s="93">
        <v>44631</v>
      </c>
      <c r="C2550" t="s">
        <v>52</v>
      </c>
      <c r="D2550">
        <v>1</v>
      </c>
    </row>
    <row r="2551" spans="1:4">
      <c r="A2551" t="s">
        <v>17627</v>
      </c>
      <c r="B2551" s="93">
        <v>44631</v>
      </c>
      <c r="C2551" t="s">
        <v>67</v>
      </c>
      <c r="D2551">
        <v>13015.62340966921</v>
      </c>
    </row>
    <row r="2552" spans="1:4">
      <c r="A2552" t="s">
        <v>17628</v>
      </c>
      <c r="B2552" s="93">
        <v>44630</v>
      </c>
      <c r="C2552" t="s">
        <v>52</v>
      </c>
      <c r="D2552">
        <v>1</v>
      </c>
    </row>
    <row r="2553" spans="1:4">
      <c r="A2553" t="s">
        <v>17629</v>
      </c>
      <c r="B2553" s="93">
        <v>44630</v>
      </c>
      <c r="C2553" t="s">
        <v>82</v>
      </c>
      <c r="D2553">
        <v>5.0505050505050502</v>
      </c>
    </row>
    <row r="2554" spans="1:4">
      <c r="A2554" t="s">
        <v>17630</v>
      </c>
      <c r="B2554" s="93">
        <v>44630</v>
      </c>
      <c r="C2554" t="s">
        <v>80</v>
      </c>
      <c r="D2554">
        <v>13216.565656565661</v>
      </c>
    </row>
    <row r="2555" spans="1:4">
      <c r="A2555" t="s">
        <v>17631</v>
      </c>
      <c r="B2555" s="93">
        <v>44630</v>
      </c>
      <c r="C2555" t="s">
        <v>9293</v>
      </c>
      <c r="D2555">
        <v>5.0505050505050502</v>
      </c>
    </row>
    <row r="2556" spans="1:4">
      <c r="A2556" t="s">
        <v>17632</v>
      </c>
      <c r="B2556" s="93">
        <v>44630</v>
      </c>
      <c r="C2556" t="s">
        <v>81</v>
      </c>
      <c r="D2556">
        <v>7.2575757575757578</v>
      </c>
    </row>
    <row r="2557" spans="1:4">
      <c r="A2557" t="s">
        <v>17633</v>
      </c>
      <c r="B2557" s="93">
        <v>44630</v>
      </c>
      <c r="C2557" t="s">
        <v>67</v>
      </c>
      <c r="D2557">
        <v>13174.949494949489</v>
      </c>
    </row>
    <row r="2558" spans="1:4">
      <c r="A2558" t="s">
        <v>17634</v>
      </c>
      <c r="B2558" s="93">
        <v>44629</v>
      </c>
      <c r="C2558" t="s">
        <v>52</v>
      </c>
      <c r="D2558">
        <v>1</v>
      </c>
    </row>
    <row r="2559" spans="1:4">
      <c r="A2559" t="s">
        <v>17635</v>
      </c>
      <c r="B2559" s="93">
        <v>44629</v>
      </c>
      <c r="C2559" t="s">
        <v>9293</v>
      </c>
      <c r="D2559">
        <v>5.0352467270896284</v>
      </c>
    </row>
    <row r="2560" spans="1:4">
      <c r="A2560" t="s">
        <v>17636</v>
      </c>
      <c r="B2560" s="93">
        <v>44629</v>
      </c>
      <c r="C2560" t="s">
        <v>82</v>
      </c>
      <c r="D2560">
        <v>5.0352467270896284</v>
      </c>
    </row>
    <row r="2561" spans="1:4">
      <c r="A2561" t="s">
        <v>17637</v>
      </c>
      <c r="B2561" s="93">
        <v>44629</v>
      </c>
      <c r="C2561" t="s">
        <v>81</v>
      </c>
      <c r="D2561">
        <v>7.5830815709969794</v>
      </c>
    </row>
    <row r="2562" spans="1:4">
      <c r="A2562" t="s">
        <v>17638</v>
      </c>
      <c r="B2562" s="93">
        <v>44629</v>
      </c>
      <c r="C2562" t="s">
        <v>80</v>
      </c>
      <c r="D2562">
        <v>13784.491440080559</v>
      </c>
    </row>
    <row r="2563" spans="1:4">
      <c r="A2563" t="s">
        <v>17639</v>
      </c>
      <c r="B2563" s="93">
        <v>44629</v>
      </c>
      <c r="C2563" t="s">
        <v>67</v>
      </c>
      <c r="D2563">
        <v>13761.581067472311</v>
      </c>
    </row>
    <row r="2564" spans="1:4">
      <c r="A2564" t="s">
        <v>17640</v>
      </c>
      <c r="B2564" s="93">
        <v>44628</v>
      </c>
      <c r="C2564" t="s">
        <v>9293</v>
      </c>
      <c r="D2564">
        <v>5.1046452271567127</v>
      </c>
    </row>
    <row r="2565" spans="1:4">
      <c r="A2565" t="s">
        <v>17641</v>
      </c>
      <c r="B2565" s="93">
        <v>44628</v>
      </c>
      <c r="C2565" t="s">
        <v>67</v>
      </c>
      <c r="D2565">
        <v>13165.79887697805</v>
      </c>
    </row>
    <row r="2566" spans="1:4">
      <c r="A2566" t="s">
        <v>17642</v>
      </c>
      <c r="B2566" s="93">
        <v>44628</v>
      </c>
      <c r="C2566" t="s">
        <v>81</v>
      </c>
      <c r="D2566">
        <v>7.3864216436957637</v>
      </c>
    </row>
    <row r="2567" spans="1:4">
      <c r="A2567" t="s">
        <v>17643</v>
      </c>
      <c r="B2567" s="93">
        <v>44628</v>
      </c>
      <c r="C2567" t="s">
        <v>52</v>
      </c>
      <c r="D2567">
        <v>1</v>
      </c>
    </row>
    <row r="2568" spans="1:4">
      <c r="A2568" t="s">
        <v>17644</v>
      </c>
      <c r="B2568" s="93">
        <v>44628</v>
      </c>
      <c r="C2568" t="s">
        <v>82</v>
      </c>
      <c r="D2568">
        <v>5.1046452271567127</v>
      </c>
    </row>
    <row r="2569" spans="1:4">
      <c r="A2569" t="s">
        <v>17645</v>
      </c>
      <c r="B2569" s="93">
        <v>44628</v>
      </c>
      <c r="C2569" t="s">
        <v>80</v>
      </c>
      <c r="D2569">
        <v>13209.035222052071</v>
      </c>
    </row>
    <row r="2570" spans="1:4">
      <c r="A2570" t="s">
        <v>17646</v>
      </c>
      <c r="B2570" s="93">
        <v>44627</v>
      </c>
      <c r="C2570" t="s">
        <v>81</v>
      </c>
      <c r="D2570">
        <v>7.2713257965056526</v>
      </c>
    </row>
    <row r="2571" spans="1:4">
      <c r="A2571" t="s">
        <v>17647</v>
      </c>
      <c r="B2571" s="93">
        <v>44627</v>
      </c>
      <c r="C2571" t="s">
        <v>67</v>
      </c>
      <c r="D2571">
        <v>12829.753340185</v>
      </c>
    </row>
    <row r="2572" spans="1:4">
      <c r="A2572" t="s">
        <v>17648</v>
      </c>
      <c r="B2572" s="93">
        <v>44627</v>
      </c>
      <c r="C2572" t="s">
        <v>52</v>
      </c>
      <c r="D2572">
        <v>1</v>
      </c>
    </row>
    <row r="2573" spans="1:4">
      <c r="A2573" t="s">
        <v>17649</v>
      </c>
      <c r="B2573" s="93">
        <v>44627</v>
      </c>
      <c r="C2573" t="s">
        <v>9293</v>
      </c>
      <c r="D2573">
        <v>5.1387461459403907</v>
      </c>
    </row>
    <row r="2574" spans="1:4">
      <c r="A2574" t="s">
        <v>17650</v>
      </c>
      <c r="B2574" s="93">
        <v>44627</v>
      </c>
      <c r="C2574" t="s">
        <v>82</v>
      </c>
      <c r="D2574">
        <v>5.1361767728674206</v>
      </c>
    </row>
    <row r="2575" spans="1:4">
      <c r="A2575" t="s">
        <v>17651</v>
      </c>
      <c r="B2575" s="93">
        <v>44627</v>
      </c>
      <c r="C2575" t="s">
        <v>80</v>
      </c>
      <c r="D2575">
        <v>12774.974306269271</v>
      </c>
    </row>
    <row r="2576" spans="1:4">
      <c r="A2576" t="s">
        <v>17652</v>
      </c>
      <c r="B2576" s="93">
        <v>44626</v>
      </c>
      <c r="C2576" t="s">
        <v>82</v>
      </c>
      <c r="D2576">
        <v>5.1228249744114631</v>
      </c>
    </row>
    <row r="2577" spans="1:4">
      <c r="A2577" t="s">
        <v>17653</v>
      </c>
      <c r="B2577" s="93">
        <v>44626</v>
      </c>
      <c r="C2577" t="s">
        <v>81</v>
      </c>
      <c r="D2577">
        <v>7.3439099283520983</v>
      </c>
    </row>
    <row r="2578" spans="1:4">
      <c r="A2578" t="s">
        <v>17654</v>
      </c>
      <c r="B2578" s="93">
        <v>44626</v>
      </c>
      <c r="C2578" t="s">
        <v>80</v>
      </c>
      <c r="D2578">
        <v>13083.93039918117</v>
      </c>
    </row>
    <row r="2579" spans="1:4">
      <c r="A2579" t="s">
        <v>17655</v>
      </c>
      <c r="B2579" s="93">
        <v>44626</v>
      </c>
      <c r="C2579" t="s">
        <v>52</v>
      </c>
      <c r="D2579">
        <v>1</v>
      </c>
    </row>
    <row r="2580" spans="1:4">
      <c r="A2580" t="s">
        <v>17656</v>
      </c>
      <c r="B2580" s="93">
        <v>44626</v>
      </c>
      <c r="C2580" t="s">
        <v>67</v>
      </c>
      <c r="D2580">
        <v>13063.357215967249</v>
      </c>
    </row>
    <row r="2581" spans="1:4">
      <c r="A2581" t="s">
        <v>17657</v>
      </c>
      <c r="B2581" s="93">
        <v>44626</v>
      </c>
      <c r="C2581" t="s">
        <v>9293</v>
      </c>
      <c r="D2581">
        <v>5.1228249744114631</v>
      </c>
    </row>
    <row r="2582" spans="1:4">
      <c r="A2582" t="s">
        <v>17658</v>
      </c>
      <c r="B2582" s="93">
        <v>44625</v>
      </c>
      <c r="C2582" t="s">
        <v>81</v>
      </c>
      <c r="D2582">
        <v>7.7096114519427408</v>
      </c>
    </row>
    <row r="2583" spans="1:4">
      <c r="A2583" t="s">
        <v>17659</v>
      </c>
      <c r="B2583" s="93">
        <v>44625</v>
      </c>
      <c r="C2583" t="s">
        <v>80</v>
      </c>
      <c r="D2583">
        <v>13629.652351738239</v>
      </c>
    </row>
    <row r="2584" spans="1:4">
      <c r="A2584" t="s">
        <v>17660</v>
      </c>
      <c r="B2584" s="93">
        <v>44625</v>
      </c>
      <c r="C2584" t="s">
        <v>82</v>
      </c>
      <c r="D2584">
        <v>5.112474437627812</v>
      </c>
    </row>
    <row r="2585" spans="1:4">
      <c r="A2585" t="s">
        <v>17661</v>
      </c>
      <c r="B2585" s="93">
        <v>44625</v>
      </c>
      <c r="C2585" t="s">
        <v>9293</v>
      </c>
      <c r="D2585">
        <v>5.112474437627812</v>
      </c>
    </row>
    <row r="2586" spans="1:4">
      <c r="A2586" t="s">
        <v>17662</v>
      </c>
      <c r="B2586" s="93">
        <v>44625</v>
      </c>
      <c r="C2586" t="s">
        <v>52</v>
      </c>
      <c r="D2586">
        <v>1</v>
      </c>
    </row>
    <row r="2587" spans="1:4">
      <c r="A2587" t="s">
        <v>17663</v>
      </c>
      <c r="B2587" s="93">
        <v>44625</v>
      </c>
      <c r="C2587" t="s">
        <v>67</v>
      </c>
      <c r="D2587">
        <v>13630.77709611452</v>
      </c>
    </row>
    <row r="2588" spans="1:4">
      <c r="A2588" t="s">
        <v>17664</v>
      </c>
      <c r="B2588" s="93">
        <v>44624</v>
      </c>
      <c r="C2588" t="s">
        <v>67</v>
      </c>
      <c r="D2588">
        <v>13400.664282064379</v>
      </c>
    </row>
    <row r="2589" spans="1:4">
      <c r="A2589" t="s">
        <v>17665</v>
      </c>
      <c r="B2589" s="93">
        <v>44624</v>
      </c>
      <c r="C2589" t="s">
        <v>9293</v>
      </c>
      <c r="D2589">
        <v>5.1098620337250891</v>
      </c>
    </row>
    <row r="2590" spans="1:4">
      <c r="A2590" t="s">
        <v>17666</v>
      </c>
      <c r="B2590" s="93">
        <v>44624</v>
      </c>
      <c r="C2590" t="s">
        <v>82</v>
      </c>
      <c r="D2590">
        <v>5.1098620337250891</v>
      </c>
    </row>
    <row r="2591" spans="1:4">
      <c r="A2591" t="s">
        <v>17667</v>
      </c>
      <c r="B2591" s="93">
        <v>44624</v>
      </c>
      <c r="C2591" t="s">
        <v>52</v>
      </c>
      <c r="D2591">
        <v>1</v>
      </c>
    </row>
    <row r="2592" spans="1:4">
      <c r="A2592" t="s">
        <v>17668</v>
      </c>
      <c r="B2592" s="93">
        <v>44624</v>
      </c>
      <c r="C2592" t="s">
        <v>81</v>
      </c>
      <c r="D2592">
        <v>7.5421563617782317</v>
      </c>
    </row>
    <row r="2593" spans="1:4">
      <c r="A2593" t="s">
        <v>17669</v>
      </c>
      <c r="B2593" s="93">
        <v>44624</v>
      </c>
      <c r="C2593" t="s">
        <v>80</v>
      </c>
      <c r="D2593">
        <v>13366.68369954011</v>
      </c>
    </row>
    <row r="2594" spans="1:4">
      <c r="A2594" t="s">
        <v>17670</v>
      </c>
      <c r="B2594" s="93">
        <v>44623</v>
      </c>
      <c r="C2594" t="s">
        <v>52</v>
      </c>
      <c r="D2594">
        <v>1</v>
      </c>
    </row>
    <row r="2595" spans="1:4">
      <c r="A2595" t="s">
        <v>17671</v>
      </c>
      <c r="B2595" s="93">
        <v>44623</v>
      </c>
      <c r="C2595" t="s">
        <v>82</v>
      </c>
      <c r="D2595">
        <v>5.0607287449392713</v>
      </c>
    </row>
    <row r="2596" spans="1:4">
      <c r="A2596" t="s">
        <v>17672</v>
      </c>
      <c r="B2596" s="93">
        <v>44623</v>
      </c>
      <c r="C2596" t="s">
        <v>81</v>
      </c>
      <c r="D2596">
        <v>8.026315789473685</v>
      </c>
    </row>
    <row r="2597" spans="1:4">
      <c r="A2597" t="s">
        <v>17673</v>
      </c>
      <c r="B2597" s="93">
        <v>44623</v>
      </c>
      <c r="C2597" t="s">
        <v>80</v>
      </c>
      <c r="D2597">
        <v>14391.7004048583</v>
      </c>
    </row>
    <row r="2598" spans="1:4">
      <c r="A2598" t="s">
        <v>17674</v>
      </c>
      <c r="B2598" s="93">
        <v>44623</v>
      </c>
      <c r="C2598" t="s">
        <v>67</v>
      </c>
      <c r="D2598">
        <v>14340.63765182186</v>
      </c>
    </row>
    <row r="2599" spans="1:4">
      <c r="A2599" t="s">
        <v>17675</v>
      </c>
      <c r="B2599" s="93">
        <v>44623</v>
      </c>
      <c r="C2599" t="s">
        <v>9293</v>
      </c>
      <c r="D2599">
        <v>5.0607287449392713</v>
      </c>
    </row>
    <row r="2600" spans="1:4">
      <c r="A2600" t="s">
        <v>17676</v>
      </c>
      <c r="B2600" s="93">
        <v>44622</v>
      </c>
      <c r="C2600" t="s">
        <v>52</v>
      </c>
      <c r="D2600">
        <v>0.99999999999999989</v>
      </c>
    </row>
    <row r="2601" spans="1:4">
      <c r="A2601" t="s">
        <v>17677</v>
      </c>
      <c r="B2601" s="93">
        <v>44622</v>
      </c>
      <c r="C2601" t="s">
        <v>81</v>
      </c>
      <c r="D2601">
        <v>8.3862704918032769</v>
      </c>
    </row>
    <row r="2602" spans="1:4">
      <c r="A2602" t="s">
        <v>17678</v>
      </c>
      <c r="B2602" s="93">
        <v>44622</v>
      </c>
      <c r="C2602" t="s">
        <v>9293</v>
      </c>
      <c r="D2602">
        <v>5.1280737704918016</v>
      </c>
    </row>
    <row r="2603" spans="1:4">
      <c r="A2603" t="s">
        <v>17679</v>
      </c>
      <c r="B2603" s="93">
        <v>44622</v>
      </c>
      <c r="C2603" t="s">
        <v>82</v>
      </c>
      <c r="D2603">
        <v>5.1229508196721314</v>
      </c>
    </row>
    <row r="2604" spans="1:4">
      <c r="A2604" t="s">
        <v>17680</v>
      </c>
      <c r="B2604" s="93">
        <v>44622</v>
      </c>
      <c r="C2604" t="s">
        <v>80</v>
      </c>
      <c r="D2604">
        <v>15096.26024590164</v>
      </c>
    </row>
    <row r="2605" spans="1:4">
      <c r="A2605" t="s">
        <v>17681</v>
      </c>
      <c r="B2605" s="93">
        <v>44622</v>
      </c>
      <c r="C2605" t="s">
        <v>67</v>
      </c>
      <c r="D2605">
        <v>15107.735655737701</v>
      </c>
    </row>
    <row r="2606" spans="1:4">
      <c r="A2606" t="s">
        <v>17682</v>
      </c>
      <c r="B2606" s="93">
        <v>44621</v>
      </c>
      <c r="C2606" t="s">
        <v>81</v>
      </c>
      <c r="D2606">
        <v>8.3530622748327321</v>
      </c>
    </row>
    <row r="2607" spans="1:4">
      <c r="A2607" t="s">
        <v>17683</v>
      </c>
      <c r="B2607" s="93">
        <v>44621</v>
      </c>
      <c r="C2607" t="s">
        <v>82</v>
      </c>
      <c r="D2607">
        <v>5.1466803911477097</v>
      </c>
    </row>
    <row r="2608" spans="1:4">
      <c r="A2608" t="s">
        <v>17684</v>
      </c>
      <c r="B2608" s="93">
        <v>44621</v>
      </c>
      <c r="C2608" t="s">
        <v>67</v>
      </c>
      <c r="D2608">
        <v>15319.55738548636</v>
      </c>
    </row>
    <row r="2609" spans="1:4">
      <c r="A2609" t="s">
        <v>17685</v>
      </c>
      <c r="B2609" s="93">
        <v>44621</v>
      </c>
      <c r="C2609" t="s">
        <v>9293</v>
      </c>
      <c r="D2609">
        <v>5.1466803911477097</v>
      </c>
    </row>
    <row r="2610" spans="1:4">
      <c r="A2610" t="s">
        <v>17686</v>
      </c>
      <c r="B2610" s="93">
        <v>44621</v>
      </c>
      <c r="C2610" t="s">
        <v>80</v>
      </c>
      <c r="D2610">
        <v>15306.94801852805</v>
      </c>
    </row>
    <row r="2611" spans="1:4">
      <c r="A2611" t="s">
        <v>17687</v>
      </c>
      <c r="B2611" s="93">
        <v>44621</v>
      </c>
      <c r="C2611" t="s">
        <v>52</v>
      </c>
      <c r="D2611">
        <v>1</v>
      </c>
    </row>
    <row r="2612" spans="1:4">
      <c r="A2612" t="s">
        <v>17688</v>
      </c>
      <c r="B2612" s="93">
        <v>44620</v>
      </c>
      <c r="C2612" t="s">
        <v>81</v>
      </c>
      <c r="D2612">
        <v>8.3298969072164937</v>
      </c>
    </row>
    <row r="2613" spans="1:4">
      <c r="A2613" t="s">
        <v>17689</v>
      </c>
      <c r="B2613" s="93">
        <v>44620</v>
      </c>
      <c r="C2613" t="s">
        <v>52</v>
      </c>
      <c r="D2613">
        <v>0.99999999999999989</v>
      </c>
    </row>
    <row r="2614" spans="1:4">
      <c r="A2614" t="s">
        <v>17690</v>
      </c>
      <c r="B2614" s="93">
        <v>44620</v>
      </c>
      <c r="C2614" t="s">
        <v>80</v>
      </c>
      <c r="D2614">
        <v>15054.58762886598</v>
      </c>
    </row>
    <row r="2615" spans="1:4">
      <c r="A2615" t="s">
        <v>17691</v>
      </c>
      <c r="B2615" s="93">
        <v>44620</v>
      </c>
      <c r="C2615" t="s">
        <v>82</v>
      </c>
      <c r="D2615">
        <v>5.1515463917525768</v>
      </c>
    </row>
    <row r="2616" spans="1:4">
      <c r="A2616" t="s">
        <v>17692</v>
      </c>
      <c r="B2616" s="93">
        <v>44620</v>
      </c>
      <c r="C2616" t="s">
        <v>9293</v>
      </c>
      <c r="D2616">
        <v>5.1546391752577314</v>
      </c>
    </row>
    <row r="2617" spans="1:4">
      <c r="A2617" t="s">
        <v>17693</v>
      </c>
      <c r="B2617" s="93">
        <v>44620</v>
      </c>
      <c r="C2617" t="s">
        <v>67</v>
      </c>
      <c r="D2617">
        <v>15050.773195876291</v>
      </c>
    </row>
    <row r="2618" spans="1:4">
      <c r="A2618" t="s">
        <v>17694</v>
      </c>
      <c r="B2618" s="93">
        <v>44619</v>
      </c>
      <c r="C2618" t="s">
        <v>82</v>
      </c>
      <c r="D2618">
        <v>5.2056220718375847</v>
      </c>
    </row>
    <row r="2619" spans="1:4">
      <c r="A2619" t="s">
        <v>17695</v>
      </c>
      <c r="B2619" s="93">
        <v>44619</v>
      </c>
      <c r="C2619" t="s">
        <v>81</v>
      </c>
      <c r="D2619">
        <v>7.5637688703800112</v>
      </c>
    </row>
    <row r="2620" spans="1:4">
      <c r="A2620" t="s">
        <v>17696</v>
      </c>
      <c r="B2620" s="93">
        <v>44619</v>
      </c>
      <c r="C2620" t="s">
        <v>52</v>
      </c>
      <c r="D2620">
        <v>1</v>
      </c>
    </row>
    <row r="2621" spans="1:4">
      <c r="A2621" t="s">
        <v>17697</v>
      </c>
      <c r="B2621" s="93">
        <v>44619</v>
      </c>
      <c r="C2621" t="s">
        <v>67</v>
      </c>
      <c r="D2621">
        <v>13624.778761061951</v>
      </c>
    </row>
    <row r="2622" spans="1:4">
      <c r="A2622" t="s">
        <v>17698</v>
      </c>
      <c r="B2622" s="93">
        <v>44619</v>
      </c>
      <c r="C2622" t="s">
        <v>9293</v>
      </c>
      <c r="D2622">
        <v>5.2108276939094216</v>
      </c>
    </row>
    <row r="2623" spans="1:4">
      <c r="A2623" t="s">
        <v>17699</v>
      </c>
      <c r="B2623" s="93">
        <v>44619</v>
      </c>
      <c r="C2623" t="s">
        <v>80</v>
      </c>
      <c r="D2623">
        <v>13694.273815720981</v>
      </c>
    </row>
    <row r="2624" spans="1:4">
      <c r="A2624" t="s">
        <v>17700</v>
      </c>
      <c r="B2624" s="93">
        <v>44618</v>
      </c>
      <c r="C2624" t="s">
        <v>9293</v>
      </c>
      <c r="D2624">
        <v>5.1999999999999993</v>
      </c>
    </row>
    <row r="2625" spans="1:4">
      <c r="A2625" t="s">
        <v>17701</v>
      </c>
      <c r="B2625" s="93">
        <v>44618</v>
      </c>
      <c r="C2625" t="s">
        <v>81</v>
      </c>
      <c r="D2625">
        <v>7.8753246753246753</v>
      </c>
    </row>
    <row r="2626" spans="1:4">
      <c r="A2626" t="s">
        <v>17702</v>
      </c>
      <c r="B2626" s="93">
        <v>44618</v>
      </c>
      <c r="C2626" t="s">
        <v>67</v>
      </c>
      <c r="D2626">
        <v>14443.220779220779</v>
      </c>
    </row>
    <row r="2627" spans="1:4">
      <c r="A2627" t="s">
        <v>17703</v>
      </c>
      <c r="B2627" s="93">
        <v>44618</v>
      </c>
      <c r="C2627" t="s">
        <v>82</v>
      </c>
      <c r="D2627">
        <v>5.1948051948051948</v>
      </c>
    </row>
    <row r="2628" spans="1:4">
      <c r="A2628" t="s">
        <v>17704</v>
      </c>
      <c r="B2628" s="93">
        <v>44618</v>
      </c>
      <c r="C2628" t="s">
        <v>52</v>
      </c>
      <c r="D2628">
        <v>1</v>
      </c>
    </row>
    <row r="2629" spans="1:4">
      <c r="A2629" t="s">
        <v>17705</v>
      </c>
      <c r="B2629" s="93">
        <v>44618</v>
      </c>
      <c r="C2629" t="s">
        <v>80</v>
      </c>
      <c r="D2629">
        <v>14474.7012987013</v>
      </c>
    </row>
    <row r="2630" spans="1:4">
      <c r="A2630" t="s">
        <v>17706</v>
      </c>
      <c r="B2630" s="93">
        <v>44617</v>
      </c>
      <c r="C2630" t="s">
        <v>52</v>
      </c>
      <c r="D2630">
        <v>1</v>
      </c>
    </row>
    <row r="2631" spans="1:4">
      <c r="A2631" t="s">
        <v>17707</v>
      </c>
      <c r="B2631" s="93">
        <v>44617</v>
      </c>
      <c r="C2631" t="s">
        <v>67</v>
      </c>
      <c r="D2631">
        <v>14376.94704049844</v>
      </c>
    </row>
    <row r="2632" spans="1:4">
      <c r="A2632" t="s">
        <v>17708</v>
      </c>
      <c r="B2632" s="93">
        <v>44617</v>
      </c>
      <c r="C2632" t="s">
        <v>9293</v>
      </c>
      <c r="D2632">
        <v>5.19730010384216</v>
      </c>
    </row>
    <row r="2633" spans="1:4">
      <c r="A2633" t="s">
        <v>17709</v>
      </c>
      <c r="B2633" s="93">
        <v>44617</v>
      </c>
      <c r="C2633" t="s">
        <v>82</v>
      </c>
      <c r="D2633">
        <v>5.1921079958463139</v>
      </c>
    </row>
    <row r="2634" spans="1:4">
      <c r="A2634" t="s">
        <v>17710</v>
      </c>
      <c r="B2634" s="93">
        <v>44617</v>
      </c>
      <c r="C2634" t="s">
        <v>80</v>
      </c>
      <c r="D2634">
        <v>14319.98961578401</v>
      </c>
    </row>
    <row r="2635" spans="1:4">
      <c r="A2635" t="s">
        <v>17711</v>
      </c>
      <c r="B2635" s="93">
        <v>44617</v>
      </c>
      <c r="C2635" t="s">
        <v>81</v>
      </c>
      <c r="D2635">
        <v>8.0581516095534802</v>
      </c>
    </row>
    <row r="2636" spans="1:4">
      <c r="A2636" t="s">
        <v>17712</v>
      </c>
      <c r="B2636" s="93">
        <v>44616</v>
      </c>
      <c r="C2636" t="s">
        <v>9293</v>
      </c>
      <c r="D2636">
        <v>5.1571354971664087</v>
      </c>
    </row>
    <row r="2637" spans="1:4">
      <c r="A2637" t="s">
        <v>17713</v>
      </c>
      <c r="B2637" s="93">
        <v>44616</v>
      </c>
      <c r="C2637" t="s">
        <v>67</v>
      </c>
      <c r="D2637">
        <v>13384.54404945904</v>
      </c>
    </row>
    <row r="2638" spans="1:4">
      <c r="A2638" t="s">
        <v>17714</v>
      </c>
      <c r="B2638" s="93">
        <v>44616</v>
      </c>
      <c r="C2638" t="s">
        <v>52</v>
      </c>
      <c r="D2638">
        <v>1</v>
      </c>
    </row>
    <row r="2639" spans="1:4">
      <c r="A2639" t="s">
        <v>17715</v>
      </c>
      <c r="B2639" s="93">
        <v>44616</v>
      </c>
      <c r="C2639" t="s">
        <v>80</v>
      </c>
      <c r="D2639">
        <v>13331.1695002576</v>
      </c>
    </row>
    <row r="2640" spans="1:4">
      <c r="A2640" t="s">
        <v>17716</v>
      </c>
      <c r="B2640" s="93">
        <v>44616</v>
      </c>
      <c r="C2640" t="s">
        <v>81</v>
      </c>
      <c r="D2640">
        <v>7.4240082431736223</v>
      </c>
    </row>
    <row r="2641" spans="1:4">
      <c r="A2641" t="s">
        <v>17717</v>
      </c>
      <c r="B2641" s="93">
        <v>44616</v>
      </c>
      <c r="C2641" t="s">
        <v>82</v>
      </c>
      <c r="D2641">
        <v>5.1519835136527563</v>
      </c>
    </row>
    <row r="2642" spans="1:4">
      <c r="A2642" t="s">
        <v>17718</v>
      </c>
      <c r="B2642" s="93">
        <v>44615</v>
      </c>
      <c r="C2642" t="s">
        <v>82</v>
      </c>
      <c r="D2642">
        <v>5.0505050505050502</v>
      </c>
    </row>
    <row r="2643" spans="1:4">
      <c r="A2643" t="s">
        <v>17719</v>
      </c>
      <c r="B2643" s="93">
        <v>44615</v>
      </c>
      <c r="C2643" t="s">
        <v>9293</v>
      </c>
      <c r="D2643">
        <v>5.0555555555555536</v>
      </c>
    </row>
    <row r="2644" spans="1:4">
      <c r="A2644" t="s">
        <v>17720</v>
      </c>
      <c r="B2644" s="93">
        <v>44615</v>
      </c>
      <c r="C2644" t="s">
        <v>52</v>
      </c>
      <c r="D2644">
        <v>1</v>
      </c>
    </row>
    <row r="2645" spans="1:4">
      <c r="A2645" t="s">
        <v>17721</v>
      </c>
      <c r="B2645" s="93">
        <v>44615</v>
      </c>
      <c r="C2645" t="s">
        <v>81</v>
      </c>
      <c r="D2645">
        <v>7.2525252525252517</v>
      </c>
    </row>
    <row r="2646" spans="1:4">
      <c r="A2646" t="s">
        <v>17722</v>
      </c>
      <c r="B2646" s="93">
        <v>44615</v>
      </c>
      <c r="C2646" t="s">
        <v>67</v>
      </c>
      <c r="D2646">
        <v>13035.202020202019</v>
      </c>
    </row>
    <row r="2647" spans="1:4">
      <c r="A2647" t="s">
        <v>17723</v>
      </c>
      <c r="B2647" s="93">
        <v>44615</v>
      </c>
      <c r="C2647" t="s">
        <v>80</v>
      </c>
      <c r="D2647">
        <v>13102.474747474749</v>
      </c>
    </row>
    <row r="2648" spans="1:4">
      <c r="A2648" t="s">
        <v>17724</v>
      </c>
      <c r="B2648" s="93">
        <v>44614</v>
      </c>
      <c r="C2648" t="s">
        <v>80</v>
      </c>
      <c r="D2648">
        <v>13464.4750254842</v>
      </c>
    </row>
    <row r="2649" spans="1:4">
      <c r="A2649" t="s">
        <v>17725</v>
      </c>
      <c r="B2649" s="93">
        <v>44614</v>
      </c>
      <c r="C2649" t="s">
        <v>82</v>
      </c>
      <c r="D2649">
        <v>5.0968399592252798</v>
      </c>
    </row>
    <row r="2650" spans="1:4">
      <c r="A2650" t="s">
        <v>17726</v>
      </c>
      <c r="B2650" s="93">
        <v>44614</v>
      </c>
      <c r="C2650" t="s">
        <v>81</v>
      </c>
      <c r="D2650">
        <v>7.4566768603465849</v>
      </c>
    </row>
    <row r="2651" spans="1:4">
      <c r="A2651" t="s">
        <v>17727</v>
      </c>
      <c r="B2651" s="93">
        <v>44614</v>
      </c>
      <c r="C2651" t="s">
        <v>67</v>
      </c>
      <c r="D2651">
        <v>13449.592252803261</v>
      </c>
    </row>
    <row r="2652" spans="1:4">
      <c r="A2652" t="s">
        <v>17728</v>
      </c>
      <c r="B2652" s="93">
        <v>44614</v>
      </c>
      <c r="C2652" t="s">
        <v>52</v>
      </c>
      <c r="D2652">
        <v>1</v>
      </c>
    </row>
    <row r="2653" spans="1:4">
      <c r="A2653" t="s">
        <v>17729</v>
      </c>
      <c r="B2653" s="93">
        <v>44614</v>
      </c>
      <c r="C2653" t="s">
        <v>9293</v>
      </c>
      <c r="D2653">
        <v>5.1019367991845046</v>
      </c>
    </row>
    <row r="2654" spans="1:4">
      <c r="A2654" t="s">
        <v>16028</v>
      </c>
      <c r="B2654" s="93">
        <v>44613</v>
      </c>
      <c r="C2654" t="s">
        <v>67</v>
      </c>
      <c r="D2654">
        <v>13255.02836513667</v>
      </c>
    </row>
    <row r="2655" spans="1:4">
      <c r="A2655" t="s">
        <v>16026</v>
      </c>
      <c r="B2655" s="93">
        <v>44613</v>
      </c>
      <c r="C2655" t="s">
        <v>52</v>
      </c>
      <c r="D2655">
        <v>1</v>
      </c>
    </row>
    <row r="2656" spans="1:4">
      <c r="A2656" t="s">
        <v>16031</v>
      </c>
      <c r="B2656" s="93">
        <v>44613</v>
      </c>
      <c r="C2656" t="s">
        <v>80</v>
      </c>
      <c r="D2656">
        <v>13214.079422382671</v>
      </c>
    </row>
    <row r="2657" spans="1:4">
      <c r="A2657" t="s">
        <v>16030</v>
      </c>
      <c r="B2657" s="93">
        <v>44613</v>
      </c>
      <c r="C2657" t="s">
        <v>81</v>
      </c>
      <c r="D2657">
        <v>7.2511603919546159</v>
      </c>
    </row>
    <row r="2658" spans="1:4">
      <c r="A2658" t="s">
        <v>16027</v>
      </c>
      <c r="B2658" s="93">
        <v>44613</v>
      </c>
      <c r="C2658" t="s">
        <v>82</v>
      </c>
      <c r="D2658">
        <v>5.1572975760701398</v>
      </c>
    </row>
    <row r="2659" spans="1:4">
      <c r="A2659" t="s">
        <v>16029</v>
      </c>
      <c r="B2659" s="93">
        <v>44613</v>
      </c>
      <c r="C2659" t="s">
        <v>9293</v>
      </c>
      <c r="D2659">
        <v>5.162454873646209</v>
      </c>
    </row>
    <row r="2660" spans="1:4">
      <c r="A2660" t="s">
        <v>17730</v>
      </c>
      <c r="B2660" s="93">
        <v>44612</v>
      </c>
      <c r="C2660" t="s">
        <v>9293</v>
      </c>
      <c r="D2660">
        <v>5.1921079958463139</v>
      </c>
    </row>
    <row r="2661" spans="1:4">
      <c r="A2661" t="s">
        <v>17731</v>
      </c>
      <c r="B2661" s="93">
        <v>44612</v>
      </c>
      <c r="C2661" t="s">
        <v>52</v>
      </c>
      <c r="D2661">
        <v>1</v>
      </c>
    </row>
    <row r="2662" spans="1:4">
      <c r="A2662" t="s">
        <v>17732</v>
      </c>
      <c r="B2662" s="93">
        <v>44612</v>
      </c>
      <c r="C2662" t="s">
        <v>81</v>
      </c>
      <c r="D2662">
        <v>7.850467289719627</v>
      </c>
    </row>
    <row r="2663" spans="1:4">
      <c r="A2663" t="s">
        <v>17733</v>
      </c>
      <c r="B2663" s="93">
        <v>44612</v>
      </c>
      <c r="C2663" t="s">
        <v>80</v>
      </c>
      <c r="D2663">
        <v>13714.122533748699</v>
      </c>
    </row>
    <row r="2664" spans="1:4">
      <c r="A2664" t="s">
        <v>17734</v>
      </c>
      <c r="B2664" s="93">
        <v>44612</v>
      </c>
      <c r="C2664" t="s">
        <v>82</v>
      </c>
      <c r="D2664">
        <v>5.19730010384216</v>
      </c>
    </row>
    <row r="2665" spans="1:4">
      <c r="A2665" t="s">
        <v>17735</v>
      </c>
      <c r="B2665" s="93">
        <v>44612</v>
      </c>
      <c r="C2665" t="s">
        <v>67</v>
      </c>
      <c r="D2665">
        <v>13617.34164070613</v>
      </c>
    </row>
    <row r="2666" spans="1:4">
      <c r="A2666" t="s">
        <v>17736</v>
      </c>
      <c r="B2666" s="93">
        <v>44611</v>
      </c>
      <c r="C2666" t="s">
        <v>9293</v>
      </c>
      <c r="D2666">
        <v>5.186721991701245</v>
      </c>
    </row>
    <row r="2667" spans="1:4">
      <c r="A2667" t="s">
        <v>17737</v>
      </c>
      <c r="B2667" s="93">
        <v>44611</v>
      </c>
      <c r="C2667" t="s">
        <v>52</v>
      </c>
      <c r="D2667">
        <v>1</v>
      </c>
    </row>
    <row r="2668" spans="1:4">
      <c r="A2668" t="s">
        <v>17738</v>
      </c>
      <c r="B2668" s="93">
        <v>44611</v>
      </c>
      <c r="C2668" t="s">
        <v>80</v>
      </c>
      <c r="D2668">
        <v>14336.41078838174</v>
      </c>
    </row>
    <row r="2669" spans="1:4">
      <c r="A2669" t="s">
        <v>17739</v>
      </c>
      <c r="B2669" s="93">
        <v>44611</v>
      </c>
      <c r="C2669" t="s">
        <v>81</v>
      </c>
      <c r="D2669">
        <v>8.4699170124481338</v>
      </c>
    </row>
    <row r="2670" spans="1:4">
      <c r="A2670" t="s">
        <v>17740</v>
      </c>
      <c r="B2670" s="93">
        <v>44611</v>
      </c>
      <c r="C2670" t="s">
        <v>82</v>
      </c>
      <c r="D2670">
        <v>5.186721991701245</v>
      </c>
    </row>
    <row r="2671" spans="1:4">
      <c r="A2671" t="s">
        <v>17741</v>
      </c>
      <c r="B2671" s="93">
        <v>44611</v>
      </c>
      <c r="C2671" t="s">
        <v>67</v>
      </c>
      <c r="D2671">
        <v>14338.69294605809</v>
      </c>
    </row>
    <row r="2672" spans="1:4">
      <c r="A2672" t="s">
        <v>17742</v>
      </c>
      <c r="B2672" s="93">
        <v>44610</v>
      </c>
      <c r="C2672" t="s">
        <v>67</v>
      </c>
      <c r="D2672">
        <v>14407.87564766839</v>
      </c>
    </row>
    <row r="2673" spans="1:4">
      <c r="A2673" t="s">
        <v>17743</v>
      </c>
      <c r="B2673" s="93">
        <v>44610</v>
      </c>
      <c r="C2673" t="s">
        <v>80</v>
      </c>
      <c r="D2673">
        <v>14467.720207253889</v>
      </c>
    </row>
    <row r="2674" spans="1:4">
      <c r="A2674" t="s">
        <v>17744</v>
      </c>
      <c r="B2674" s="93">
        <v>44610</v>
      </c>
      <c r="C2674" t="s">
        <v>82</v>
      </c>
      <c r="D2674">
        <v>5.1787564766839376</v>
      </c>
    </row>
    <row r="2675" spans="1:4">
      <c r="A2675" t="s">
        <v>17745</v>
      </c>
      <c r="B2675" s="93">
        <v>44610</v>
      </c>
      <c r="C2675" t="s">
        <v>52</v>
      </c>
      <c r="D2675">
        <v>1</v>
      </c>
    </row>
    <row r="2676" spans="1:4">
      <c r="A2676" t="s">
        <v>17746</v>
      </c>
      <c r="B2676" s="93">
        <v>44610</v>
      </c>
      <c r="C2676" t="s">
        <v>81</v>
      </c>
      <c r="D2676">
        <v>8.2590673575129543</v>
      </c>
    </row>
    <row r="2677" spans="1:4">
      <c r="A2677" t="s">
        <v>17747</v>
      </c>
      <c r="B2677" s="93">
        <v>44610</v>
      </c>
      <c r="C2677" t="s">
        <v>9293</v>
      </c>
      <c r="D2677">
        <v>5.1813471502590671</v>
      </c>
    </row>
    <row r="2678" spans="1:4">
      <c r="A2678" t="s">
        <v>17748</v>
      </c>
      <c r="B2678" s="93">
        <v>44609</v>
      </c>
      <c r="C2678" t="s">
        <v>81</v>
      </c>
      <c r="D2678">
        <v>8.6697965571204989</v>
      </c>
    </row>
    <row r="2679" spans="1:4">
      <c r="A2679" t="s">
        <v>17749</v>
      </c>
      <c r="B2679" s="93">
        <v>44609</v>
      </c>
      <c r="C2679" t="s">
        <v>9293</v>
      </c>
      <c r="D2679">
        <v>5.2217005738132487</v>
      </c>
    </row>
    <row r="2680" spans="1:4">
      <c r="A2680" t="s">
        <v>17750</v>
      </c>
      <c r="B2680" s="93">
        <v>44609</v>
      </c>
      <c r="C2680" t="s">
        <v>80</v>
      </c>
      <c r="D2680">
        <v>15098.382889932191</v>
      </c>
    </row>
    <row r="2681" spans="1:4">
      <c r="A2681" t="s">
        <v>17751</v>
      </c>
      <c r="B2681" s="93">
        <v>44609</v>
      </c>
      <c r="C2681" t="s">
        <v>67</v>
      </c>
      <c r="D2681">
        <v>15098.695878977571</v>
      </c>
    </row>
    <row r="2682" spans="1:4">
      <c r="A2682" t="s">
        <v>17752</v>
      </c>
      <c r="B2682" s="93">
        <v>44609</v>
      </c>
      <c r="C2682" t="s">
        <v>52</v>
      </c>
      <c r="D2682">
        <v>1</v>
      </c>
    </row>
    <row r="2683" spans="1:4">
      <c r="A2683" t="s">
        <v>17753</v>
      </c>
      <c r="B2683" s="93">
        <v>44609</v>
      </c>
      <c r="C2683" t="s">
        <v>82</v>
      </c>
      <c r="D2683">
        <v>5.2164840897235258</v>
      </c>
    </row>
    <row r="2684" spans="1:4">
      <c r="A2684" t="s">
        <v>17754</v>
      </c>
      <c r="B2684" s="93">
        <v>44608</v>
      </c>
      <c r="C2684" t="s">
        <v>82</v>
      </c>
      <c r="D2684">
        <v>5.1626226122870413</v>
      </c>
    </row>
    <row r="2685" spans="1:4">
      <c r="A2685" t="s">
        <v>17755</v>
      </c>
      <c r="B2685" s="93">
        <v>44608</v>
      </c>
      <c r="C2685" t="s">
        <v>80</v>
      </c>
      <c r="D2685">
        <v>16224.057821373261</v>
      </c>
    </row>
    <row r="2686" spans="1:4">
      <c r="A2686" t="s">
        <v>17756</v>
      </c>
      <c r="B2686" s="93">
        <v>44608</v>
      </c>
      <c r="C2686" t="s">
        <v>81</v>
      </c>
      <c r="D2686">
        <v>9.4837377387712944</v>
      </c>
    </row>
    <row r="2687" spans="1:4">
      <c r="A2687" t="s">
        <v>17757</v>
      </c>
      <c r="B2687" s="93">
        <v>44608</v>
      </c>
      <c r="C2687" t="s">
        <v>9293</v>
      </c>
      <c r="D2687">
        <v>5.1626226122870413</v>
      </c>
    </row>
    <row r="2688" spans="1:4">
      <c r="A2688" t="s">
        <v>17758</v>
      </c>
      <c r="B2688" s="93">
        <v>44608</v>
      </c>
      <c r="C2688" t="s">
        <v>52</v>
      </c>
      <c r="D2688">
        <v>1</v>
      </c>
    </row>
    <row r="2689" spans="1:4">
      <c r="A2689" t="s">
        <v>17759</v>
      </c>
      <c r="B2689" s="93">
        <v>44608</v>
      </c>
      <c r="C2689" t="s">
        <v>67</v>
      </c>
      <c r="D2689">
        <v>16129.736706246769</v>
      </c>
    </row>
    <row r="2690" spans="1:4">
      <c r="A2690" t="s">
        <v>17760</v>
      </c>
      <c r="B2690" s="93">
        <v>44607</v>
      </c>
      <c r="C2690" t="s">
        <v>80</v>
      </c>
      <c r="D2690">
        <v>16460.435007767999</v>
      </c>
    </row>
    <row r="2691" spans="1:4">
      <c r="A2691" t="s">
        <v>17761</v>
      </c>
      <c r="B2691" s="93">
        <v>44607</v>
      </c>
      <c r="C2691" t="s">
        <v>82</v>
      </c>
      <c r="D2691">
        <v>5.1786639047125842</v>
      </c>
    </row>
    <row r="2692" spans="1:4">
      <c r="A2692" t="s">
        <v>17762</v>
      </c>
      <c r="B2692" s="93">
        <v>44607</v>
      </c>
      <c r="C2692" t="s">
        <v>52</v>
      </c>
      <c r="D2692">
        <v>1</v>
      </c>
    </row>
    <row r="2693" spans="1:4">
      <c r="A2693" t="s">
        <v>17763</v>
      </c>
      <c r="B2693" s="93">
        <v>44607</v>
      </c>
      <c r="C2693" t="s">
        <v>67</v>
      </c>
      <c r="D2693">
        <v>16498.239254272401</v>
      </c>
    </row>
    <row r="2694" spans="1:4">
      <c r="A2694" t="s">
        <v>17764</v>
      </c>
      <c r="B2694" s="93">
        <v>44607</v>
      </c>
      <c r="C2694" t="s">
        <v>9293</v>
      </c>
      <c r="D2694">
        <v>5.1838425686172966</v>
      </c>
    </row>
    <row r="2695" spans="1:4">
      <c r="A2695" t="s">
        <v>17765</v>
      </c>
      <c r="B2695" s="93">
        <v>44607</v>
      </c>
      <c r="C2695" t="s">
        <v>81</v>
      </c>
      <c r="D2695">
        <v>9.6944588296219578</v>
      </c>
    </row>
    <row r="2696" spans="1:4">
      <c r="A2696" t="s">
        <v>17766</v>
      </c>
      <c r="B2696" s="93">
        <v>44606</v>
      </c>
      <c r="C2696" t="s">
        <v>52</v>
      </c>
      <c r="D2696">
        <v>1</v>
      </c>
    </row>
    <row r="2697" spans="1:4">
      <c r="A2697" t="s">
        <v>17767</v>
      </c>
      <c r="B2697" s="93">
        <v>44606</v>
      </c>
      <c r="C2697" t="s">
        <v>81</v>
      </c>
      <c r="D2697">
        <v>8.6935991605456469</v>
      </c>
    </row>
    <row r="2698" spans="1:4">
      <c r="A2698" t="s">
        <v>17768</v>
      </c>
      <c r="B2698" s="93">
        <v>44606</v>
      </c>
      <c r="C2698" t="s">
        <v>9293</v>
      </c>
      <c r="D2698">
        <v>5.2465897166841557</v>
      </c>
    </row>
    <row r="2699" spans="1:4">
      <c r="A2699" t="s">
        <v>17769</v>
      </c>
      <c r="B2699" s="93">
        <v>44606</v>
      </c>
      <c r="C2699" t="s">
        <v>82</v>
      </c>
      <c r="D2699">
        <v>5.246065057712487</v>
      </c>
    </row>
    <row r="2700" spans="1:4">
      <c r="A2700" t="s">
        <v>17770</v>
      </c>
      <c r="B2700" s="93">
        <v>44606</v>
      </c>
      <c r="C2700" t="s">
        <v>67</v>
      </c>
      <c r="D2700">
        <v>15378.38405036726</v>
      </c>
    </row>
    <row r="2701" spans="1:4">
      <c r="A2701" t="s">
        <v>17771</v>
      </c>
      <c r="B2701" s="93">
        <v>44606</v>
      </c>
      <c r="C2701" t="s">
        <v>80</v>
      </c>
      <c r="D2701">
        <v>15449.737670514171</v>
      </c>
    </row>
    <row r="2702" spans="1:4">
      <c r="A2702" t="s">
        <v>17772</v>
      </c>
      <c r="B2702" s="93">
        <v>44605</v>
      </c>
      <c r="C2702" t="s">
        <v>67</v>
      </c>
      <c r="D2702">
        <v>15222.25755166932</v>
      </c>
    </row>
    <row r="2703" spans="1:4">
      <c r="A2703" t="s">
        <v>17773</v>
      </c>
      <c r="B2703" s="93">
        <v>44605</v>
      </c>
      <c r="C2703" t="s">
        <v>82</v>
      </c>
      <c r="D2703">
        <v>5.2994170641229461</v>
      </c>
    </row>
    <row r="2704" spans="1:4">
      <c r="A2704" t="s">
        <v>17774</v>
      </c>
      <c r="B2704" s="93">
        <v>44605</v>
      </c>
      <c r="C2704" t="s">
        <v>9293</v>
      </c>
      <c r="D2704">
        <v>5.2994170641229461</v>
      </c>
    </row>
    <row r="2705" spans="1:4">
      <c r="A2705" t="s">
        <v>17775</v>
      </c>
      <c r="B2705" s="93">
        <v>44605</v>
      </c>
      <c r="C2705" t="s">
        <v>52</v>
      </c>
      <c r="D2705">
        <v>1</v>
      </c>
    </row>
    <row r="2706" spans="1:4">
      <c r="A2706" t="s">
        <v>17776</v>
      </c>
      <c r="B2706" s="93">
        <v>44605</v>
      </c>
      <c r="C2706" t="s">
        <v>80</v>
      </c>
      <c r="D2706">
        <v>15324.43031266561</v>
      </c>
    </row>
    <row r="2707" spans="1:4">
      <c r="A2707" t="s">
        <v>17777</v>
      </c>
      <c r="B2707" s="93">
        <v>44605</v>
      </c>
      <c r="C2707" t="s">
        <v>81</v>
      </c>
      <c r="D2707">
        <v>8.7917329093799683</v>
      </c>
    </row>
    <row r="2708" spans="1:4">
      <c r="A2708" t="s">
        <v>17778</v>
      </c>
      <c r="B2708" s="93">
        <v>44604</v>
      </c>
      <c r="C2708" t="s">
        <v>67</v>
      </c>
      <c r="D2708">
        <v>15432.7868852459</v>
      </c>
    </row>
    <row r="2709" spans="1:4">
      <c r="A2709" t="s">
        <v>17779</v>
      </c>
      <c r="B2709" s="93">
        <v>44604</v>
      </c>
      <c r="C2709" t="s">
        <v>81</v>
      </c>
      <c r="D2709">
        <v>8.9952406134320473</v>
      </c>
    </row>
    <row r="2710" spans="1:4">
      <c r="A2710" t="s">
        <v>17780</v>
      </c>
      <c r="B2710" s="93">
        <v>44604</v>
      </c>
      <c r="C2710" t="s">
        <v>80</v>
      </c>
      <c r="D2710">
        <v>15453.51665785299</v>
      </c>
    </row>
    <row r="2711" spans="1:4">
      <c r="A2711" t="s">
        <v>17781</v>
      </c>
      <c r="B2711" s="93">
        <v>44604</v>
      </c>
      <c r="C2711" t="s">
        <v>52</v>
      </c>
      <c r="D2711">
        <v>1</v>
      </c>
    </row>
    <row r="2712" spans="1:4">
      <c r="A2712" t="s">
        <v>17782</v>
      </c>
      <c r="B2712" s="93">
        <v>44604</v>
      </c>
      <c r="C2712" t="s">
        <v>9293</v>
      </c>
      <c r="D2712">
        <v>5.2934955050237971</v>
      </c>
    </row>
    <row r="2713" spans="1:4">
      <c r="A2713" t="s">
        <v>17783</v>
      </c>
      <c r="B2713" s="93">
        <v>44604</v>
      </c>
      <c r="C2713" t="s">
        <v>82</v>
      </c>
      <c r="D2713">
        <v>5.2882072977260712</v>
      </c>
    </row>
    <row r="2714" spans="1:4">
      <c r="A2714" t="s">
        <v>16034</v>
      </c>
      <c r="B2714" s="93">
        <v>44603</v>
      </c>
      <c r="C2714" t="s">
        <v>67</v>
      </c>
      <c r="D2714">
        <v>15505.18793012175</v>
      </c>
    </row>
    <row r="2715" spans="1:4">
      <c r="A2715" t="s">
        <v>16033</v>
      </c>
      <c r="B2715" s="93">
        <v>44603</v>
      </c>
      <c r="C2715" t="s">
        <v>52</v>
      </c>
      <c r="D2715">
        <v>0.99999999999999989</v>
      </c>
    </row>
    <row r="2716" spans="1:4">
      <c r="A2716" t="s">
        <v>16036</v>
      </c>
      <c r="B2716" s="93">
        <v>44603</v>
      </c>
      <c r="C2716" t="s">
        <v>9293</v>
      </c>
      <c r="D2716">
        <v>5.2991000529380612</v>
      </c>
    </row>
    <row r="2717" spans="1:4">
      <c r="A2717" t="s">
        <v>16032</v>
      </c>
      <c r="B2717" s="93">
        <v>44603</v>
      </c>
      <c r="C2717" t="s">
        <v>80</v>
      </c>
      <c r="D2717">
        <v>15543.779777660129</v>
      </c>
    </row>
    <row r="2718" spans="1:4">
      <c r="A2718" t="s">
        <v>16037</v>
      </c>
      <c r="B2718" s="93">
        <v>44603</v>
      </c>
      <c r="C2718" t="s">
        <v>81</v>
      </c>
      <c r="D2718">
        <v>9.0788777130757001</v>
      </c>
    </row>
    <row r="2719" spans="1:4">
      <c r="A2719" t="s">
        <v>16035</v>
      </c>
      <c r="B2719" s="93">
        <v>44603</v>
      </c>
      <c r="C2719" t="s">
        <v>82</v>
      </c>
      <c r="D2719">
        <v>5.2938062466913696</v>
      </c>
    </row>
    <row r="2720" spans="1:4">
      <c r="A2720" t="s">
        <v>17784</v>
      </c>
      <c r="B2720" s="93">
        <v>44602</v>
      </c>
      <c r="C2720" t="s">
        <v>82</v>
      </c>
      <c r="D2720">
        <v>5.2742616033755274</v>
      </c>
    </row>
    <row r="2721" spans="1:4">
      <c r="A2721" t="s">
        <v>17785</v>
      </c>
      <c r="B2721" s="93">
        <v>44602</v>
      </c>
      <c r="C2721" t="s">
        <v>52</v>
      </c>
      <c r="D2721">
        <v>1</v>
      </c>
    </row>
    <row r="2722" spans="1:4">
      <c r="A2722" t="s">
        <v>17786</v>
      </c>
      <c r="B2722" s="93">
        <v>44602</v>
      </c>
      <c r="C2722" t="s">
        <v>80</v>
      </c>
      <c r="D2722">
        <v>16268.61814345992</v>
      </c>
    </row>
    <row r="2723" spans="1:4">
      <c r="A2723" t="s">
        <v>17787</v>
      </c>
      <c r="B2723" s="93">
        <v>44602</v>
      </c>
      <c r="C2723" t="s">
        <v>67</v>
      </c>
      <c r="D2723">
        <v>16217.510548523211</v>
      </c>
    </row>
    <row r="2724" spans="1:4">
      <c r="A2724" t="s">
        <v>17788</v>
      </c>
      <c r="B2724" s="93">
        <v>44602</v>
      </c>
      <c r="C2724" t="s">
        <v>81</v>
      </c>
      <c r="D2724">
        <v>10</v>
      </c>
    </row>
    <row r="2725" spans="1:4">
      <c r="A2725" t="s">
        <v>17789</v>
      </c>
      <c r="B2725" s="93">
        <v>44602</v>
      </c>
      <c r="C2725" t="s">
        <v>9293</v>
      </c>
      <c r="D2725">
        <v>5.2795358649789019</v>
      </c>
    </row>
    <row r="2726" spans="1:4">
      <c r="A2726" t="s">
        <v>17790</v>
      </c>
      <c r="B2726" s="93">
        <v>44601</v>
      </c>
      <c r="C2726" t="s">
        <v>9293</v>
      </c>
      <c r="D2726">
        <v>5.2684210526315791</v>
      </c>
    </row>
    <row r="2727" spans="1:4">
      <c r="A2727" t="s">
        <v>17791</v>
      </c>
      <c r="B2727" s="93">
        <v>44601</v>
      </c>
      <c r="C2727" t="s">
        <v>82</v>
      </c>
      <c r="D2727">
        <v>5.2631578947368416</v>
      </c>
    </row>
    <row r="2728" spans="1:4">
      <c r="A2728" t="s">
        <v>17792</v>
      </c>
      <c r="B2728" s="93">
        <v>44601</v>
      </c>
      <c r="C2728" t="s">
        <v>80</v>
      </c>
      <c r="D2728">
        <v>0</v>
      </c>
    </row>
    <row r="2729" spans="1:4">
      <c r="A2729" t="s">
        <v>17793</v>
      </c>
      <c r="B2729" s="93">
        <v>44601</v>
      </c>
      <c r="C2729" t="s">
        <v>81</v>
      </c>
      <c r="D2729">
        <v>10.726315789473681</v>
      </c>
    </row>
    <row r="2730" spans="1:4">
      <c r="A2730" t="s">
        <v>17794</v>
      </c>
      <c r="B2730" s="93">
        <v>44601</v>
      </c>
      <c r="C2730" t="s">
        <v>67</v>
      </c>
      <c r="D2730">
        <v>17088</v>
      </c>
    </row>
    <row r="2731" spans="1:4">
      <c r="A2731" t="s">
        <v>17795</v>
      </c>
      <c r="B2731" s="93">
        <v>44601</v>
      </c>
      <c r="C2731" t="s">
        <v>52</v>
      </c>
      <c r="D2731">
        <v>1</v>
      </c>
    </row>
    <row r="2732" spans="1:4">
      <c r="A2732" t="s">
        <v>17796</v>
      </c>
      <c r="B2732" s="93">
        <v>44600</v>
      </c>
      <c r="C2732" t="s">
        <v>52</v>
      </c>
      <c r="D2732">
        <v>1</v>
      </c>
    </row>
    <row r="2733" spans="1:4">
      <c r="A2733" t="s">
        <v>17797</v>
      </c>
      <c r="B2733" s="93">
        <v>44600</v>
      </c>
      <c r="C2733" t="s">
        <v>82</v>
      </c>
      <c r="D2733">
        <v>5.2994170641229461</v>
      </c>
    </row>
    <row r="2734" spans="1:4">
      <c r="A2734" t="s">
        <v>17798</v>
      </c>
      <c r="B2734" s="93">
        <v>44600</v>
      </c>
      <c r="C2734" t="s">
        <v>80</v>
      </c>
      <c r="D2734">
        <v>0</v>
      </c>
    </row>
    <row r="2735" spans="1:4">
      <c r="A2735" t="s">
        <v>17799</v>
      </c>
      <c r="B2735" s="93">
        <v>44600</v>
      </c>
      <c r="C2735" t="s">
        <v>67</v>
      </c>
      <c r="D2735">
        <v>16527.60996290408</v>
      </c>
    </row>
    <row r="2736" spans="1:4">
      <c r="A2736" t="s">
        <v>17800</v>
      </c>
      <c r="B2736" s="93">
        <v>44600</v>
      </c>
      <c r="C2736" t="s">
        <v>9293</v>
      </c>
      <c r="D2736">
        <v>5.3047164811870688</v>
      </c>
    </row>
    <row r="2737" spans="1:4">
      <c r="A2737" t="s">
        <v>17801</v>
      </c>
      <c r="B2737" s="93">
        <v>44600</v>
      </c>
      <c r="C2737" t="s">
        <v>81</v>
      </c>
      <c r="D2737">
        <v>10.30206677265501</v>
      </c>
    </row>
    <row r="2738" spans="1:4">
      <c r="A2738" t="s">
        <v>17802</v>
      </c>
      <c r="B2738" s="93">
        <v>44599</v>
      </c>
      <c r="C2738" t="s">
        <v>67</v>
      </c>
      <c r="D2738">
        <v>16673.991507431001</v>
      </c>
    </row>
    <row r="2739" spans="1:4">
      <c r="A2739" t="s">
        <v>17803</v>
      </c>
      <c r="B2739" s="93">
        <v>44599</v>
      </c>
      <c r="C2739" t="s">
        <v>81</v>
      </c>
      <c r="D2739">
        <v>10.716560509554141</v>
      </c>
    </row>
    <row r="2740" spans="1:4">
      <c r="A2740" t="s">
        <v>17804</v>
      </c>
      <c r="B2740" s="93">
        <v>44599</v>
      </c>
      <c r="C2740" t="s">
        <v>9293</v>
      </c>
      <c r="D2740">
        <v>5.31316348195329</v>
      </c>
    </row>
    <row r="2741" spans="1:4">
      <c r="A2741" t="s">
        <v>17805</v>
      </c>
      <c r="B2741" s="93">
        <v>44599</v>
      </c>
      <c r="C2741" t="s">
        <v>52</v>
      </c>
      <c r="D2741">
        <v>1</v>
      </c>
    </row>
    <row r="2742" spans="1:4">
      <c r="A2742" t="s">
        <v>17806</v>
      </c>
      <c r="B2742" s="93">
        <v>44599</v>
      </c>
      <c r="C2742" t="s">
        <v>82</v>
      </c>
      <c r="D2742">
        <v>5.3078556263269636</v>
      </c>
    </row>
    <row r="2743" spans="1:4">
      <c r="A2743" t="s">
        <v>17807</v>
      </c>
      <c r="B2743" s="93">
        <v>44599</v>
      </c>
      <c r="C2743" t="s">
        <v>80</v>
      </c>
      <c r="D2743">
        <v>0</v>
      </c>
    </row>
    <row r="2744" spans="1:4">
      <c r="A2744" t="s">
        <v>17808</v>
      </c>
      <c r="B2744" s="93">
        <v>44598</v>
      </c>
      <c r="C2744" t="s">
        <v>82</v>
      </c>
      <c r="D2744">
        <v>5.3619302949061662</v>
      </c>
    </row>
    <row r="2745" spans="1:4">
      <c r="A2745" t="s">
        <v>17809</v>
      </c>
      <c r="B2745" s="93">
        <v>44598</v>
      </c>
      <c r="C2745" t="s">
        <v>80</v>
      </c>
      <c r="D2745">
        <v>0</v>
      </c>
    </row>
    <row r="2746" spans="1:4">
      <c r="A2746" t="s">
        <v>17810</v>
      </c>
      <c r="B2746" s="93">
        <v>44598</v>
      </c>
      <c r="C2746" t="s">
        <v>81</v>
      </c>
      <c r="D2746">
        <v>9.3297587131367283</v>
      </c>
    </row>
    <row r="2747" spans="1:4">
      <c r="A2747" t="s">
        <v>17811</v>
      </c>
      <c r="B2747" s="93">
        <v>44598</v>
      </c>
      <c r="C2747" t="s">
        <v>52</v>
      </c>
      <c r="D2747">
        <v>1</v>
      </c>
    </row>
    <row r="2748" spans="1:4">
      <c r="A2748" t="s">
        <v>17812</v>
      </c>
      <c r="B2748" s="93">
        <v>44598</v>
      </c>
      <c r="C2748" t="s">
        <v>9293</v>
      </c>
      <c r="D2748">
        <v>5.367292225201072</v>
      </c>
    </row>
    <row r="2749" spans="1:4">
      <c r="A2749" t="s">
        <v>17813</v>
      </c>
      <c r="B2749" s="93">
        <v>44598</v>
      </c>
      <c r="C2749" t="s">
        <v>67</v>
      </c>
      <c r="D2749">
        <v>16395.06702412869</v>
      </c>
    </row>
    <row r="2750" spans="1:4">
      <c r="A2750" t="s">
        <v>17814</v>
      </c>
      <c r="B2750" s="93">
        <v>44597</v>
      </c>
      <c r="C2750" t="s">
        <v>52</v>
      </c>
      <c r="D2750">
        <v>1</v>
      </c>
    </row>
    <row r="2751" spans="1:4">
      <c r="A2751" t="s">
        <v>17815</v>
      </c>
      <c r="B2751" s="93">
        <v>44597</v>
      </c>
      <c r="C2751" t="s">
        <v>9293</v>
      </c>
      <c r="D2751">
        <v>5.3788285867813004</v>
      </c>
    </row>
    <row r="2752" spans="1:4">
      <c r="A2752" t="s">
        <v>17816</v>
      </c>
      <c r="B2752" s="93">
        <v>44597</v>
      </c>
      <c r="C2752" t="s">
        <v>82</v>
      </c>
      <c r="D2752">
        <v>5.3734551316496511</v>
      </c>
    </row>
    <row r="2753" spans="1:4">
      <c r="A2753" t="s">
        <v>17817</v>
      </c>
      <c r="B2753" s="93">
        <v>44597</v>
      </c>
      <c r="C2753" t="s">
        <v>81</v>
      </c>
      <c r="D2753">
        <v>9.1993551853842028</v>
      </c>
    </row>
    <row r="2754" spans="1:4">
      <c r="A2754" t="s">
        <v>17818</v>
      </c>
      <c r="B2754" s="93">
        <v>44597</v>
      </c>
      <c r="C2754" t="s">
        <v>67</v>
      </c>
      <c r="D2754">
        <v>16202.36432025793</v>
      </c>
    </row>
    <row r="2755" spans="1:4">
      <c r="A2755" t="s">
        <v>17819</v>
      </c>
      <c r="B2755" s="93">
        <v>44597</v>
      </c>
      <c r="C2755" t="s">
        <v>80</v>
      </c>
      <c r="D2755">
        <v>0</v>
      </c>
    </row>
    <row r="2756" spans="1:4">
      <c r="A2756" t="s">
        <v>17820</v>
      </c>
      <c r="B2756" s="93">
        <v>44596</v>
      </c>
      <c r="C2756" t="s">
        <v>80</v>
      </c>
      <c r="D2756">
        <v>0</v>
      </c>
    </row>
    <row r="2757" spans="1:4">
      <c r="A2757" t="s">
        <v>17821</v>
      </c>
      <c r="B2757" s="93">
        <v>44596</v>
      </c>
      <c r="C2757" t="s">
        <v>82</v>
      </c>
      <c r="D2757">
        <v>5.3475935828877006</v>
      </c>
    </row>
    <row r="2758" spans="1:4">
      <c r="A2758" t="s">
        <v>17822</v>
      </c>
      <c r="B2758" s="93">
        <v>44596</v>
      </c>
      <c r="C2758" t="s">
        <v>52</v>
      </c>
      <c r="D2758">
        <v>1</v>
      </c>
    </row>
    <row r="2759" spans="1:4">
      <c r="A2759" t="s">
        <v>17823</v>
      </c>
      <c r="B2759" s="93">
        <v>44596</v>
      </c>
      <c r="C2759" t="s">
        <v>9293</v>
      </c>
      <c r="D2759">
        <v>5.3529411764705879</v>
      </c>
    </row>
    <row r="2760" spans="1:4">
      <c r="A2760" t="s">
        <v>17824</v>
      </c>
      <c r="B2760" s="93">
        <v>44596</v>
      </c>
      <c r="C2760" t="s">
        <v>67</v>
      </c>
      <c r="D2760">
        <v>16027.70053475936</v>
      </c>
    </row>
    <row r="2761" spans="1:4">
      <c r="A2761" t="s">
        <v>17825</v>
      </c>
      <c r="B2761" s="93">
        <v>44596</v>
      </c>
      <c r="C2761" t="s">
        <v>81</v>
      </c>
      <c r="D2761">
        <v>9.0695187165775408</v>
      </c>
    </row>
    <row r="2762" spans="1:4">
      <c r="A2762" t="s">
        <v>17826</v>
      </c>
      <c r="B2762" s="93">
        <v>44595</v>
      </c>
      <c r="C2762" t="s">
        <v>81</v>
      </c>
      <c r="D2762">
        <v>8.2810005321979769</v>
      </c>
    </row>
    <row r="2763" spans="1:4">
      <c r="A2763" t="s">
        <v>17827</v>
      </c>
      <c r="B2763" s="93">
        <v>44595</v>
      </c>
      <c r="C2763" t="s">
        <v>67</v>
      </c>
      <c r="D2763">
        <v>14354.337413517829</v>
      </c>
    </row>
    <row r="2764" spans="1:4">
      <c r="A2764" t="s">
        <v>17828</v>
      </c>
      <c r="B2764" s="93">
        <v>44595</v>
      </c>
      <c r="C2764" t="s">
        <v>9293</v>
      </c>
      <c r="D2764">
        <v>5.3273017562533251</v>
      </c>
    </row>
    <row r="2765" spans="1:4">
      <c r="A2765" t="s">
        <v>17829</v>
      </c>
      <c r="B2765" s="93">
        <v>44595</v>
      </c>
      <c r="C2765" t="s">
        <v>52</v>
      </c>
      <c r="D2765">
        <v>1</v>
      </c>
    </row>
    <row r="2766" spans="1:4">
      <c r="A2766" t="s">
        <v>17830</v>
      </c>
      <c r="B2766" s="93">
        <v>44595</v>
      </c>
      <c r="C2766" t="s">
        <v>80</v>
      </c>
      <c r="D2766">
        <v>0</v>
      </c>
    </row>
    <row r="2767" spans="1:4">
      <c r="A2767" t="s">
        <v>17831</v>
      </c>
      <c r="B2767" s="93">
        <v>44595</v>
      </c>
      <c r="C2767" t="s">
        <v>82</v>
      </c>
      <c r="D2767">
        <v>5.3273017562533251</v>
      </c>
    </row>
    <row r="2768" spans="1:4">
      <c r="A2768" t="s">
        <v>17832</v>
      </c>
      <c r="B2768" s="93">
        <v>44594</v>
      </c>
      <c r="C2768" t="s">
        <v>82</v>
      </c>
      <c r="D2768">
        <v>5.3134962805526031</v>
      </c>
    </row>
    <row r="2769" spans="1:4">
      <c r="A2769" t="s">
        <v>17833</v>
      </c>
      <c r="B2769" s="93">
        <v>44594</v>
      </c>
      <c r="C2769" t="s">
        <v>67</v>
      </c>
      <c r="D2769">
        <v>14246.06801275239</v>
      </c>
    </row>
    <row r="2770" spans="1:4">
      <c r="A2770" t="s">
        <v>17834</v>
      </c>
      <c r="B2770" s="93">
        <v>44594</v>
      </c>
      <c r="C2770" t="s">
        <v>80</v>
      </c>
      <c r="D2770">
        <v>0</v>
      </c>
    </row>
    <row r="2771" spans="1:4">
      <c r="A2771" t="s">
        <v>17835</v>
      </c>
      <c r="B2771" s="93">
        <v>44594</v>
      </c>
      <c r="C2771" t="s">
        <v>52</v>
      </c>
      <c r="D2771">
        <v>1</v>
      </c>
    </row>
    <row r="2772" spans="1:4">
      <c r="A2772" t="s">
        <v>17836</v>
      </c>
      <c r="B2772" s="93">
        <v>44594</v>
      </c>
      <c r="C2772" t="s">
        <v>9293</v>
      </c>
      <c r="D2772">
        <v>5.3134962805526031</v>
      </c>
    </row>
    <row r="2773" spans="1:4">
      <c r="A2773" t="s">
        <v>17837</v>
      </c>
      <c r="B2773" s="93">
        <v>44594</v>
      </c>
      <c r="C2773" t="s">
        <v>81</v>
      </c>
      <c r="D2773">
        <v>8.1827842720510091</v>
      </c>
    </row>
    <row r="2774" spans="1:4">
      <c r="A2774" t="s">
        <v>17838</v>
      </c>
      <c r="B2774" s="93">
        <v>44593</v>
      </c>
      <c r="C2774" t="s">
        <v>82</v>
      </c>
      <c r="D2774">
        <v>5.3078556263269636</v>
      </c>
    </row>
    <row r="2775" spans="1:4">
      <c r="A2775" t="s">
        <v>17839</v>
      </c>
      <c r="B2775" s="93">
        <v>44593</v>
      </c>
      <c r="C2775" t="s">
        <v>52</v>
      </c>
      <c r="D2775">
        <v>1</v>
      </c>
    </row>
    <row r="2776" spans="1:4">
      <c r="A2776" t="s">
        <v>17840</v>
      </c>
      <c r="B2776" s="93">
        <v>44593</v>
      </c>
      <c r="C2776" t="s">
        <v>80</v>
      </c>
      <c r="D2776">
        <v>0</v>
      </c>
    </row>
    <row r="2777" spans="1:4">
      <c r="A2777" t="s">
        <v>17841</v>
      </c>
      <c r="B2777" s="93">
        <v>44593</v>
      </c>
      <c r="C2777" t="s">
        <v>67</v>
      </c>
      <c r="D2777">
        <v>14809.71337579618</v>
      </c>
    </row>
    <row r="2778" spans="1:4">
      <c r="A2778" t="s">
        <v>17842</v>
      </c>
      <c r="B2778" s="93">
        <v>44593</v>
      </c>
      <c r="C2778" t="s">
        <v>81</v>
      </c>
      <c r="D2778">
        <v>8.7473460721868364</v>
      </c>
    </row>
    <row r="2779" spans="1:4">
      <c r="A2779" t="s">
        <v>17843</v>
      </c>
      <c r="B2779" s="93">
        <v>44593</v>
      </c>
      <c r="C2779" t="s">
        <v>9293</v>
      </c>
      <c r="D2779">
        <v>5.31316348195329</v>
      </c>
    </row>
    <row r="2780" spans="1:4">
      <c r="A2780" t="s">
        <v>16202</v>
      </c>
      <c r="B2780" s="93">
        <v>44592</v>
      </c>
      <c r="C2780" t="s">
        <v>67</v>
      </c>
      <c r="D2780">
        <v>14357.39455419114</v>
      </c>
    </row>
    <row r="2781" spans="1:4">
      <c r="A2781" t="s">
        <v>16201</v>
      </c>
      <c r="B2781" s="93">
        <v>44592</v>
      </c>
      <c r="C2781" t="s">
        <v>80</v>
      </c>
      <c r="D2781">
        <v>0</v>
      </c>
    </row>
    <row r="2782" spans="1:4">
      <c r="A2782" t="s">
        <v>16204</v>
      </c>
      <c r="B2782" s="93">
        <v>44592</v>
      </c>
      <c r="C2782" t="s">
        <v>82</v>
      </c>
      <c r="D2782">
        <v>5.3443673251468233</v>
      </c>
    </row>
    <row r="2783" spans="1:4">
      <c r="A2783" t="s">
        <v>16200</v>
      </c>
      <c r="B2783" s="93">
        <v>44592</v>
      </c>
      <c r="C2783" t="s">
        <v>9293</v>
      </c>
      <c r="D2783">
        <v>5.3443673251468233</v>
      </c>
    </row>
    <row r="2784" spans="1:4">
      <c r="A2784" t="s">
        <v>16203</v>
      </c>
      <c r="B2784" s="93">
        <v>44592</v>
      </c>
      <c r="C2784" t="s">
        <v>52</v>
      </c>
      <c r="D2784">
        <v>1</v>
      </c>
    </row>
    <row r="2785" spans="1:4">
      <c r="A2785" t="s">
        <v>16205</v>
      </c>
      <c r="B2785" s="93">
        <v>44592</v>
      </c>
      <c r="C2785" t="s">
        <v>81</v>
      </c>
      <c r="D2785">
        <v>8.7720234917245072</v>
      </c>
    </row>
    <row r="2786" spans="1:4">
      <c r="A2786" t="s">
        <v>17844</v>
      </c>
      <c r="B2786" s="93">
        <v>44591</v>
      </c>
      <c r="C2786" t="s">
        <v>81</v>
      </c>
      <c r="D2786">
        <v>8.7228260869565215</v>
      </c>
    </row>
    <row r="2787" spans="1:4">
      <c r="A2787" t="s">
        <v>17845</v>
      </c>
      <c r="B2787" s="93">
        <v>44591</v>
      </c>
      <c r="C2787" t="s">
        <v>80</v>
      </c>
      <c r="D2787">
        <v>0</v>
      </c>
    </row>
    <row r="2788" spans="1:4">
      <c r="A2788" t="s">
        <v>17846</v>
      </c>
      <c r="B2788" s="93">
        <v>44591</v>
      </c>
      <c r="C2788" t="s">
        <v>82</v>
      </c>
      <c r="D2788">
        <v>5.4326086956521742</v>
      </c>
    </row>
    <row r="2789" spans="1:4">
      <c r="A2789" t="s">
        <v>17847</v>
      </c>
      <c r="B2789" s="93">
        <v>44591</v>
      </c>
      <c r="C2789" t="s">
        <v>52</v>
      </c>
      <c r="D2789">
        <v>1</v>
      </c>
    </row>
    <row r="2790" spans="1:4">
      <c r="A2790" t="s">
        <v>17848</v>
      </c>
      <c r="B2790" s="93">
        <v>44591</v>
      </c>
      <c r="C2790" t="s">
        <v>67</v>
      </c>
      <c r="D2790">
        <v>14148.04347826087</v>
      </c>
    </row>
    <row r="2791" spans="1:4">
      <c r="A2791" t="s">
        <v>17849</v>
      </c>
      <c r="B2791" s="93">
        <v>44591</v>
      </c>
      <c r="C2791" t="s">
        <v>9293</v>
      </c>
      <c r="D2791">
        <v>5.4347826086956523</v>
      </c>
    </row>
    <row r="2792" spans="1:4">
      <c r="A2792" t="s">
        <v>17850</v>
      </c>
      <c r="B2792" s="93">
        <v>44590</v>
      </c>
      <c r="C2792" t="s">
        <v>67</v>
      </c>
      <c r="D2792">
        <v>14116.59436008677</v>
      </c>
    </row>
    <row r="2793" spans="1:4">
      <c r="A2793" t="s">
        <v>17851</v>
      </c>
      <c r="B2793" s="93">
        <v>44590</v>
      </c>
      <c r="C2793" t="s">
        <v>80</v>
      </c>
      <c r="D2793">
        <v>0</v>
      </c>
    </row>
    <row r="2794" spans="1:4">
      <c r="A2794" t="s">
        <v>17852</v>
      </c>
      <c r="B2794" s="93">
        <v>44590</v>
      </c>
      <c r="C2794" t="s">
        <v>81</v>
      </c>
      <c r="D2794">
        <v>9.1919739696312366</v>
      </c>
    </row>
    <row r="2795" spans="1:4">
      <c r="A2795" t="s">
        <v>17853</v>
      </c>
      <c r="B2795" s="93">
        <v>44590</v>
      </c>
      <c r="C2795" t="s">
        <v>9293</v>
      </c>
      <c r="D2795">
        <v>5.4284164859002164</v>
      </c>
    </row>
    <row r="2796" spans="1:4">
      <c r="A2796" t="s">
        <v>17854</v>
      </c>
      <c r="B2796" s="93">
        <v>44590</v>
      </c>
      <c r="C2796" t="s">
        <v>82</v>
      </c>
      <c r="D2796">
        <v>5.4284164859002164</v>
      </c>
    </row>
    <row r="2797" spans="1:4">
      <c r="A2797" t="s">
        <v>17855</v>
      </c>
      <c r="B2797" s="93">
        <v>44590</v>
      </c>
      <c r="C2797" t="s">
        <v>52</v>
      </c>
      <c r="D2797">
        <v>1</v>
      </c>
    </row>
    <row r="2798" spans="1:4">
      <c r="A2798" t="s">
        <v>17856</v>
      </c>
      <c r="B2798" s="93">
        <v>44589</v>
      </c>
      <c r="C2798" t="s">
        <v>52</v>
      </c>
      <c r="D2798">
        <v>1</v>
      </c>
    </row>
    <row r="2799" spans="1:4">
      <c r="A2799" t="s">
        <v>17857</v>
      </c>
      <c r="B2799" s="93">
        <v>44589</v>
      </c>
      <c r="C2799" t="s">
        <v>9293</v>
      </c>
      <c r="D2799">
        <v>5.422535211267606</v>
      </c>
    </row>
    <row r="2800" spans="1:4">
      <c r="A2800" t="s">
        <v>17858</v>
      </c>
      <c r="B2800" s="93">
        <v>44589</v>
      </c>
      <c r="C2800" t="s">
        <v>67</v>
      </c>
      <c r="D2800">
        <v>13797.562296858079</v>
      </c>
    </row>
    <row r="2801" spans="1:4">
      <c r="A2801" t="s">
        <v>17859</v>
      </c>
      <c r="B2801" s="93">
        <v>44589</v>
      </c>
      <c r="C2801" t="s">
        <v>81</v>
      </c>
      <c r="D2801">
        <v>9.0736728060671741</v>
      </c>
    </row>
    <row r="2802" spans="1:4">
      <c r="A2802" t="s">
        <v>17860</v>
      </c>
      <c r="B2802" s="93">
        <v>44589</v>
      </c>
      <c r="C2802" t="s">
        <v>80</v>
      </c>
      <c r="D2802">
        <v>0</v>
      </c>
    </row>
    <row r="2803" spans="1:4">
      <c r="A2803" t="s">
        <v>17861</v>
      </c>
      <c r="B2803" s="93">
        <v>44589</v>
      </c>
      <c r="C2803" t="s">
        <v>82</v>
      </c>
      <c r="D2803">
        <v>5.417118093174432</v>
      </c>
    </row>
    <row r="2804" spans="1:4">
      <c r="A2804" t="s">
        <v>17862</v>
      </c>
      <c r="B2804" s="93">
        <v>44588</v>
      </c>
      <c r="C2804" t="s">
        <v>82</v>
      </c>
      <c r="D2804">
        <v>5.4555373704309877</v>
      </c>
    </row>
    <row r="2805" spans="1:4">
      <c r="A2805" t="s">
        <v>17863</v>
      </c>
      <c r="B2805" s="93">
        <v>44588</v>
      </c>
      <c r="C2805" t="s">
        <v>80</v>
      </c>
      <c r="D2805">
        <v>0</v>
      </c>
    </row>
    <row r="2806" spans="1:4">
      <c r="A2806" t="s">
        <v>17864</v>
      </c>
      <c r="B2806" s="93">
        <v>44588</v>
      </c>
      <c r="C2806" t="s">
        <v>9293</v>
      </c>
      <c r="D2806">
        <v>5.4609929078014181</v>
      </c>
    </row>
    <row r="2807" spans="1:4">
      <c r="A2807" t="s">
        <v>17865</v>
      </c>
      <c r="B2807" s="93">
        <v>44588</v>
      </c>
      <c r="C2807" t="s">
        <v>81</v>
      </c>
      <c r="D2807">
        <v>8.6797599563557011</v>
      </c>
    </row>
    <row r="2808" spans="1:4">
      <c r="A2808" t="s">
        <v>17866</v>
      </c>
      <c r="B2808" s="93">
        <v>44588</v>
      </c>
      <c r="C2808" t="s">
        <v>52</v>
      </c>
      <c r="D2808">
        <v>1</v>
      </c>
    </row>
    <row r="2809" spans="1:4">
      <c r="A2809" t="s">
        <v>17867</v>
      </c>
      <c r="B2809" s="93">
        <v>44588</v>
      </c>
      <c r="C2809" t="s">
        <v>67</v>
      </c>
      <c r="D2809">
        <v>13234.2062193126</v>
      </c>
    </row>
    <row r="2810" spans="1:4">
      <c r="A2810" t="s">
        <v>17868</v>
      </c>
      <c r="B2810" s="93">
        <v>44587</v>
      </c>
      <c r="C2810" t="s">
        <v>80</v>
      </c>
      <c r="D2810">
        <v>0</v>
      </c>
    </row>
    <row r="2811" spans="1:4">
      <c r="A2811" t="s">
        <v>17869</v>
      </c>
      <c r="B2811" s="93">
        <v>44587</v>
      </c>
      <c r="C2811" t="s">
        <v>81</v>
      </c>
      <c r="D2811">
        <v>8.7355689939527199</v>
      </c>
    </row>
    <row r="2812" spans="1:4">
      <c r="A2812" t="s">
        <v>17870</v>
      </c>
      <c r="B2812" s="93">
        <v>44587</v>
      </c>
      <c r="C2812" t="s">
        <v>9293</v>
      </c>
      <c r="D2812">
        <v>5.5030236393622856</v>
      </c>
    </row>
    <row r="2813" spans="1:4">
      <c r="A2813" t="s">
        <v>17871</v>
      </c>
      <c r="B2813" s="93">
        <v>44587</v>
      </c>
      <c r="C2813" t="s">
        <v>52</v>
      </c>
      <c r="D2813">
        <v>0.99999999999999989</v>
      </c>
    </row>
    <row r="2814" spans="1:4">
      <c r="A2814" t="s">
        <v>17872</v>
      </c>
      <c r="B2814" s="93">
        <v>44587</v>
      </c>
      <c r="C2814" t="s">
        <v>82</v>
      </c>
      <c r="D2814">
        <v>5.4975261132490374</v>
      </c>
    </row>
    <row r="2815" spans="1:4">
      <c r="A2815" t="s">
        <v>17873</v>
      </c>
      <c r="B2815" s="93">
        <v>44587</v>
      </c>
      <c r="C2815" t="s">
        <v>67</v>
      </c>
      <c r="D2815">
        <v>13546.61902144035</v>
      </c>
    </row>
    <row r="2816" spans="1:4">
      <c r="A2816" t="s">
        <v>17874</v>
      </c>
      <c r="B2816" s="93">
        <v>44586</v>
      </c>
      <c r="C2816" t="s">
        <v>82</v>
      </c>
      <c r="D2816">
        <v>5.5126791620727671</v>
      </c>
    </row>
    <row r="2817" spans="1:4">
      <c r="A2817" t="s">
        <v>17875</v>
      </c>
      <c r="B2817" s="93">
        <v>44586</v>
      </c>
      <c r="C2817" t="s">
        <v>52</v>
      </c>
      <c r="D2817">
        <v>1</v>
      </c>
    </row>
    <row r="2818" spans="1:4">
      <c r="A2818" t="s">
        <v>17876</v>
      </c>
      <c r="B2818" s="93">
        <v>44586</v>
      </c>
      <c r="C2818" t="s">
        <v>80</v>
      </c>
      <c r="D2818">
        <v>0</v>
      </c>
    </row>
    <row r="2819" spans="1:4">
      <c r="A2819" t="s">
        <v>17877</v>
      </c>
      <c r="B2819" s="93">
        <v>44586</v>
      </c>
      <c r="C2819" t="s">
        <v>67</v>
      </c>
      <c r="D2819">
        <v>13559.261300992281</v>
      </c>
    </row>
    <row r="2820" spans="1:4">
      <c r="A2820" t="s">
        <v>17878</v>
      </c>
      <c r="B2820" s="93">
        <v>44586</v>
      </c>
      <c r="C2820" t="s">
        <v>81</v>
      </c>
      <c r="D2820">
        <v>8.5887541345093705</v>
      </c>
    </row>
    <row r="2821" spans="1:4">
      <c r="A2821" t="s">
        <v>17879</v>
      </c>
      <c r="B2821" s="93">
        <v>44586</v>
      </c>
      <c r="C2821" t="s">
        <v>9293</v>
      </c>
      <c r="D2821">
        <v>5.518191841234839</v>
      </c>
    </row>
    <row r="2822" spans="1:4">
      <c r="A2822" t="s">
        <v>17880</v>
      </c>
      <c r="B2822" s="93">
        <v>44585</v>
      </c>
      <c r="C2822" t="s">
        <v>81</v>
      </c>
      <c r="D2822">
        <v>8.374028856825749</v>
      </c>
    </row>
    <row r="2823" spans="1:4">
      <c r="A2823" t="s">
        <v>17881</v>
      </c>
      <c r="B2823" s="93">
        <v>44585</v>
      </c>
      <c r="C2823" t="s">
        <v>80</v>
      </c>
      <c r="D2823">
        <v>0</v>
      </c>
    </row>
    <row r="2824" spans="1:4">
      <c r="A2824" t="s">
        <v>17882</v>
      </c>
      <c r="B2824" s="93">
        <v>44585</v>
      </c>
      <c r="C2824" t="s">
        <v>67</v>
      </c>
      <c r="D2824">
        <v>13553.1076581576</v>
      </c>
    </row>
    <row r="2825" spans="1:4">
      <c r="A2825" t="s">
        <v>17883</v>
      </c>
      <c r="B2825" s="93">
        <v>44585</v>
      </c>
      <c r="C2825" t="s">
        <v>9293</v>
      </c>
      <c r="D2825">
        <v>5.5549389567147607</v>
      </c>
    </row>
    <row r="2826" spans="1:4">
      <c r="A2826" t="s">
        <v>17884</v>
      </c>
      <c r="B2826" s="93">
        <v>44585</v>
      </c>
      <c r="C2826" t="s">
        <v>52</v>
      </c>
      <c r="D2826">
        <v>1</v>
      </c>
    </row>
    <row r="2827" spans="1:4">
      <c r="A2827" t="s">
        <v>17885</v>
      </c>
      <c r="B2827" s="93">
        <v>44585</v>
      </c>
      <c r="C2827" t="s">
        <v>82</v>
      </c>
      <c r="D2827">
        <v>5.5493895671476139</v>
      </c>
    </row>
    <row r="2828" spans="1:4">
      <c r="A2828" t="s">
        <v>17886</v>
      </c>
      <c r="B2828" s="93">
        <v>44584</v>
      </c>
      <c r="C2828" t="s">
        <v>9293</v>
      </c>
      <c r="D2828">
        <v>5.5273329652125884</v>
      </c>
    </row>
    <row r="2829" spans="1:4">
      <c r="A2829" t="s">
        <v>17887</v>
      </c>
      <c r="B2829" s="93">
        <v>44584</v>
      </c>
      <c r="C2829" t="s">
        <v>80</v>
      </c>
      <c r="D2829">
        <v>0</v>
      </c>
    </row>
    <row r="2830" spans="1:4">
      <c r="A2830" t="s">
        <v>17888</v>
      </c>
      <c r="B2830" s="93">
        <v>44584</v>
      </c>
      <c r="C2830" t="s">
        <v>81</v>
      </c>
      <c r="D2830">
        <v>8.928768636112645</v>
      </c>
    </row>
    <row r="2831" spans="1:4">
      <c r="A2831" t="s">
        <v>17889</v>
      </c>
      <c r="B2831" s="93">
        <v>44584</v>
      </c>
      <c r="C2831" t="s">
        <v>67</v>
      </c>
      <c r="D2831">
        <v>14034.23522915516</v>
      </c>
    </row>
    <row r="2832" spans="1:4">
      <c r="A2832" t="s">
        <v>17890</v>
      </c>
      <c r="B2832" s="93">
        <v>44584</v>
      </c>
      <c r="C2832" t="s">
        <v>82</v>
      </c>
      <c r="D2832">
        <v>5.5273329652125884</v>
      </c>
    </row>
    <row r="2833" spans="1:4">
      <c r="A2833" t="s">
        <v>17891</v>
      </c>
      <c r="B2833" s="93">
        <v>44584</v>
      </c>
      <c r="C2833" t="s">
        <v>52</v>
      </c>
      <c r="D2833">
        <v>1</v>
      </c>
    </row>
    <row r="2834" spans="1:4">
      <c r="A2834" t="s">
        <v>17892</v>
      </c>
      <c r="B2834" s="93">
        <v>44583</v>
      </c>
      <c r="C2834" t="s">
        <v>81</v>
      </c>
      <c r="D2834">
        <v>8.5011061946902657</v>
      </c>
    </row>
    <row r="2835" spans="1:4">
      <c r="A2835" t="s">
        <v>17893</v>
      </c>
      <c r="B2835" s="93">
        <v>44583</v>
      </c>
      <c r="C2835" t="s">
        <v>9293</v>
      </c>
      <c r="D2835">
        <v>5.5365044247787596</v>
      </c>
    </row>
    <row r="2836" spans="1:4">
      <c r="A2836" t="s">
        <v>17894</v>
      </c>
      <c r="B2836" s="93">
        <v>44583</v>
      </c>
      <c r="C2836" t="s">
        <v>82</v>
      </c>
      <c r="D2836">
        <v>5.5309734513274336</v>
      </c>
    </row>
    <row r="2837" spans="1:4">
      <c r="A2837" t="s">
        <v>17895</v>
      </c>
      <c r="B2837" s="93">
        <v>44583</v>
      </c>
      <c r="C2837" t="s">
        <v>67</v>
      </c>
      <c r="D2837">
        <v>13341.980088495569</v>
      </c>
    </row>
    <row r="2838" spans="1:4">
      <c r="A2838" t="s">
        <v>17896</v>
      </c>
      <c r="B2838" s="93">
        <v>44583</v>
      </c>
      <c r="C2838" t="s">
        <v>52</v>
      </c>
      <c r="D2838">
        <v>0.99999999999999989</v>
      </c>
    </row>
    <row r="2839" spans="1:4">
      <c r="A2839" t="s">
        <v>17897</v>
      </c>
      <c r="B2839" s="93">
        <v>44583</v>
      </c>
      <c r="C2839" t="s">
        <v>80</v>
      </c>
      <c r="D2839">
        <v>0</v>
      </c>
    </row>
    <row r="2840" spans="1:4">
      <c r="A2840" t="s">
        <v>16208</v>
      </c>
      <c r="B2840" s="93">
        <v>44582</v>
      </c>
      <c r="C2840" t="s">
        <v>67</v>
      </c>
      <c r="D2840">
        <v>14173.138444567019</v>
      </c>
    </row>
    <row r="2841" spans="1:4">
      <c r="A2841" t="s">
        <v>16211</v>
      </c>
      <c r="B2841" s="93">
        <v>44582</v>
      </c>
      <c r="C2841" t="s">
        <v>82</v>
      </c>
      <c r="D2841">
        <v>5.5157198014340878</v>
      </c>
    </row>
    <row r="2842" spans="1:4">
      <c r="A2842" t="s">
        <v>16206</v>
      </c>
      <c r="B2842" s="93">
        <v>44582</v>
      </c>
      <c r="C2842" t="s">
        <v>9293</v>
      </c>
      <c r="D2842">
        <v>5.5157198014340878</v>
      </c>
    </row>
    <row r="2843" spans="1:4">
      <c r="A2843" t="s">
        <v>16210</v>
      </c>
      <c r="B2843" s="93">
        <v>44582</v>
      </c>
      <c r="C2843" t="s">
        <v>81</v>
      </c>
      <c r="D2843">
        <v>9.387755102040817</v>
      </c>
    </row>
    <row r="2844" spans="1:4">
      <c r="A2844" t="s">
        <v>16209</v>
      </c>
      <c r="B2844" s="93">
        <v>44582</v>
      </c>
      <c r="C2844" t="s">
        <v>80</v>
      </c>
      <c r="D2844">
        <v>0</v>
      </c>
    </row>
    <row r="2845" spans="1:4">
      <c r="A2845" t="s">
        <v>16207</v>
      </c>
      <c r="B2845" s="93">
        <v>44582</v>
      </c>
      <c r="C2845" t="s">
        <v>52</v>
      </c>
      <c r="D2845">
        <v>1</v>
      </c>
    </row>
    <row r="2846" spans="1:4">
      <c r="A2846" t="s">
        <v>17898</v>
      </c>
      <c r="B2846" s="93">
        <v>44581</v>
      </c>
      <c r="C2846" t="s">
        <v>80</v>
      </c>
      <c r="D2846">
        <v>0</v>
      </c>
    </row>
    <row r="2847" spans="1:4">
      <c r="A2847" t="s">
        <v>17899</v>
      </c>
      <c r="B2847" s="93">
        <v>44581</v>
      </c>
      <c r="C2847" t="s">
        <v>67</v>
      </c>
      <c r="D2847">
        <v>16469.720241360399</v>
      </c>
    </row>
    <row r="2848" spans="1:4">
      <c r="A2848" t="s">
        <v>17900</v>
      </c>
      <c r="B2848" s="93">
        <v>44581</v>
      </c>
      <c r="C2848" t="s">
        <v>82</v>
      </c>
      <c r="D2848">
        <v>5.4854635216675813</v>
      </c>
    </row>
    <row r="2849" spans="1:4">
      <c r="A2849" t="s">
        <v>17901</v>
      </c>
      <c r="B2849" s="93">
        <v>44581</v>
      </c>
      <c r="C2849" t="s">
        <v>52</v>
      </c>
      <c r="D2849">
        <v>1</v>
      </c>
    </row>
    <row r="2850" spans="1:4">
      <c r="A2850" t="s">
        <v>17902</v>
      </c>
      <c r="B2850" s="93">
        <v>44581</v>
      </c>
      <c r="C2850" t="s">
        <v>9293</v>
      </c>
      <c r="D2850">
        <v>5.4843664289632477</v>
      </c>
    </row>
    <row r="2851" spans="1:4">
      <c r="A2851" t="s">
        <v>17903</v>
      </c>
      <c r="B2851" s="93">
        <v>44581</v>
      </c>
      <c r="C2851" t="s">
        <v>81</v>
      </c>
      <c r="D2851">
        <v>10.75699396599013</v>
      </c>
    </row>
    <row r="2852" spans="1:4">
      <c r="A2852" t="s">
        <v>17904</v>
      </c>
      <c r="B2852" s="93">
        <v>44580</v>
      </c>
      <c r="C2852" t="s">
        <v>80</v>
      </c>
      <c r="D2852">
        <v>0</v>
      </c>
    </row>
    <row r="2853" spans="1:4">
      <c r="A2853" t="s">
        <v>17905</v>
      </c>
      <c r="B2853" s="93">
        <v>44580</v>
      </c>
      <c r="C2853" t="s">
        <v>82</v>
      </c>
      <c r="D2853">
        <v>5.5035773252614204</v>
      </c>
    </row>
    <row r="2854" spans="1:4">
      <c r="A2854" t="s">
        <v>17906</v>
      </c>
      <c r="B2854" s="93">
        <v>44580</v>
      </c>
      <c r="C2854" t="s">
        <v>67</v>
      </c>
      <c r="D2854">
        <v>16977.325261419919</v>
      </c>
    </row>
    <row r="2855" spans="1:4">
      <c r="A2855" t="s">
        <v>17907</v>
      </c>
      <c r="B2855" s="93">
        <v>44580</v>
      </c>
      <c r="C2855" t="s">
        <v>81</v>
      </c>
      <c r="D2855">
        <v>11.17226197028068</v>
      </c>
    </row>
    <row r="2856" spans="1:4">
      <c r="A2856" t="s">
        <v>17908</v>
      </c>
      <c r="B2856" s="93">
        <v>44580</v>
      </c>
      <c r="C2856" t="s">
        <v>52</v>
      </c>
      <c r="D2856">
        <v>0.99999999999999989</v>
      </c>
    </row>
    <row r="2857" spans="1:4">
      <c r="A2857" t="s">
        <v>17909</v>
      </c>
      <c r="B2857" s="93">
        <v>44580</v>
      </c>
      <c r="C2857" t="s">
        <v>9293</v>
      </c>
      <c r="D2857">
        <v>5.5035773252614204</v>
      </c>
    </row>
    <row r="2858" spans="1:4">
      <c r="A2858" t="s">
        <v>17910</v>
      </c>
      <c r="B2858" s="93">
        <v>44579</v>
      </c>
      <c r="C2858" t="s">
        <v>67</v>
      </c>
      <c r="D2858">
        <v>17721.412556053809</v>
      </c>
    </row>
    <row r="2859" spans="1:4">
      <c r="A2859" t="s">
        <v>17911</v>
      </c>
      <c r="B2859" s="93">
        <v>44579</v>
      </c>
      <c r="C2859" t="s">
        <v>52</v>
      </c>
      <c r="D2859">
        <v>1</v>
      </c>
    </row>
    <row r="2860" spans="1:4">
      <c r="A2860" t="s">
        <v>17912</v>
      </c>
      <c r="B2860" s="93">
        <v>44579</v>
      </c>
      <c r="C2860" t="s">
        <v>80</v>
      </c>
      <c r="D2860">
        <v>0</v>
      </c>
    </row>
    <row r="2861" spans="1:4">
      <c r="A2861" t="s">
        <v>17913</v>
      </c>
      <c r="B2861" s="93">
        <v>44579</v>
      </c>
      <c r="C2861" t="s">
        <v>81</v>
      </c>
      <c r="D2861">
        <v>11.88340807174888</v>
      </c>
    </row>
    <row r="2862" spans="1:4">
      <c r="A2862" t="s">
        <v>17914</v>
      </c>
      <c r="B2862" s="93">
        <v>44579</v>
      </c>
      <c r="C2862" t="s">
        <v>9293</v>
      </c>
      <c r="D2862">
        <v>5.6109865470852007</v>
      </c>
    </row>
    <row r="2863" spans="1:4">
      <c r="A2863" t="s">
        <v>17915</v>
      </c>
      <c r="B2863" s="93">
        <v>44579</v>
      </c>
      <c r="C2863" t="s">
        <v>82</v>
      </c>
      <c r="D2863">
        <v>5.6053811659192823</v>
      </c>
    </row>
    <row r="2864" spans="1:4">
      <c r="A2864" t="s">
        <v>17916</v>
      </c>
      <c r="B2864" s="93">
        <v>44578</v>
      </c>
      <c r="C2864" t="s">
        <v>82</v>
      </c>
      <c r="D2864">
        <v>5.5648302726766836</v>
      </c>
    </row>
    <row r="2865" spans="1:4">
      <c r="A2865" t="s">
        <v>17917</v>
      </c>
      <c r="B2865" s="93">
        <v>44578</v>
      </c>
      <c r="C2865" t="s">
        <v>80</v>
      </c>
      <c r="D2865">
        <v>0</v>
      </c>
    </row>
    <row r="2866" spans="1:4">
      <c r="A2866" t="s">
        <v>17918</v>
      </c>
      <c r="B2866" s="93">
        <v>44578</v>
      </c>
      <c r="C2866" t="s">
        <v>52</v>
      </c>
      <c r="D2866">
        <v>1</v>
      </c>
    </row>
    <row r="2867" spans="1:4">
      <c r="A2867" t="s">
        <v>17919</v>
      </c>
      <c r="B2867" s="93">
        <v>44578</v>
      </c>
      <c r="C2867" t="s">
        <v>9293</v>
      </c>
      <c r="D2867">
        <v>5.5703951029493597</v>
      </c>
    </row>
    <row r="2868" spans="1:4">
      <c r="A2868" t="s">
        <v>17920</v>
      </c>
      <c r="B2868" s="93">
        <v>44578</v>
      </c>
      <c r="C2868" t="s">
        <v>81</v>
      </c>
      <c r="D2868">
        <v>12.353923205342239</v>
      </c>
    </row>
    <row r="2869" spans="1:4">
      <c r="A2869" t="s">
        <v>17921</v>
      </c>
      <c r="B2869" s="93">
        <v>44578</v>
      </c>
      <c r="C2869" t="s">
        <v>67</v>
      </c>
      <c r="D2869">
        <v>17868.113522537569</v>
      </c>
    </row>
    <row r="2870" spans="1:4">
      <c r="A2870" t="s">
        <v>17922</v>
      </c>
      <c r="B2870" s="93">
        <v>44577</v>
      </c>
      <c r="C2870" t="s">
        <v>67</v>
      </c>
      <c r="D2870">
        <v>18723.365008384571</v>
      </c>
    </row>
    <row r="2871" spans="1:4">
      <c r="A2871" t="s">
        <v>17923</v>
      </c>
      <c r="B2871" s="93">
        <v>44577</v>
      </c>
      <c r="C2871" t="s">
        <v>82</v>
      </c>
      <c r="D2871">
        <v>5.589714924538848</v>
      </c>
    </row>
    <row r="2872" spans="1:4">
      <c r="A2872" t="s">
        <v>17924</v>
      </c>
      <c r="B2872" s="93">
        <v>44577</v>
      </c>
      <c r="C2872" t="s">
        <v>52</v>
      </c>
      <c r="D2872">
        <v>0.99999999999999989</v>
      </c>
    </row>
    <row r="2873" spans="1:4">
      <c r="A2873" t="s">
        <v>17925</v>
      </c>
      <c r="B2873" s="93">
        <v>44577</v>
      </c>
      <c r="C2873" t="s">
        <v>80</v>
      </c>
      <c r="D2873">
        <v>0</v>
      </c>
    </row>
    <row r="2874" spans="1:4">
      <c r="A2874" t="s">
        <v>17926</v>
      </c>
      <c r="B2874" s="93">
        <v>44577</v>
      </c>
      <c r="C2874" t="s">
        <v>9293</v>
      </c>
      <c r="D2874">
        <v>5.5953046394633859</v>
      </c>
    </row>
    <row r="2875" spans="1:4">
      <c r="A2875" t="s">
        <v>17927</v>
      </c>
      <c r="B2875" s="93">
        <v>44577</v>
      </c>
      <c r="C2875" t="s">
        <v>81</v>
      </c>
      <c r="D2875">
        <v>13.04080491894913</v>
      </c>
    </row>
    <row r="2876" spans="1:4">
      <c r="A2876" t="s">
        <v>17928</v>
      </c>
      <c r="B2876" s="93">
        <v>44576</v>
      </c>
      <c r="C2876" t="s">
        <v>82</v>
      </c>
      <c r="D2876">
        <v>5.5843575418994416</v>
      </c>
    </row>
    <row r="2877" spans="1:4">
      <c r="A2877" t="s">
        <v>17929</v>
      </c>
      <c r="B2877" s="93">
        <v>44576</v>
      </c>
      <c r="C2877" t="s">
        <v>67</v>
      </c>
      <c r="D2877">
        <v>18595.698324022349</v>
      </c>
    </row>
    <row r="2878" spans="1:4">
      <c r="A2878" t="s">
        <v>17930</v>
      </c>
      <c r="B2878" s="93">
        <v>44576</v>
      </c>
      <c r="C2878" t="s">
        <v>80</v>
      </c>
      <c r="D2878">
        <v>0</v>
      </c>
    </row>
    <row r="2879" spans="1:4">
      <c r="A2879" t="s">
        <v>17931</v>
      </c>
      <c r="B2879" s="93">
        <v>44576</v>
      </c>
      <c r="C2879" t="s">
        <v>9293</v>
      </c>
      <c r="D2879">
        <v>5.5865921787709496</v>
      </c>
    </row>
    <row r="2880" spans="1:4">
      <c r="A2880" t="s">
        <v>17932</v>
      </c>
      <c r="B2880" s="93">
        <v>44576</v>
      </c>
      <c r="C2880" t="s">
        <v>52</v>
      </c>
      <c r="D2880">
        <v>0.99999999999999989</v>
      </c>
    </row>
    <row r="2881" spans="1:4">
      <c r="A2881" t="s">
        <v>17933</v>
      </c>
      <c r="B2881" s="93">
        <v>44576</v>
      </c>
      <c r="C2881" t="s">
        <v>81</v>
      </c>
      <c r="D2881">
        <v>13.117318435754189</v>
      </c>
    </row>
    <row r="2882" spans="1:4">
      <c r="A2882" t="s">
        <v>17934</v>
      </c>
      <c r="B2882" s="93">
        <v>44575</v>
      </c>
      <c r="C2882" t="s">
        <v>81</v>
      </c>
      <c r="D2882">
        <v>13.026755852842809</v>
      </c>
    </row>
    <row r="2883" spans="1:4">
      <c r="A2883" t="s">
        <v>17935</v>
      </c>
      <c r="B2883" s="93">
        <v>44575</v>
      </c>
      <c r="C2883" t="s">
        <v>82</v>
      </c>
      <c r="D2883">
        <v>5.5741360089186172</v>
      </c>
    </row>
    <row r="2884" spans="1:4">
      <c r="A2884" t="s">
        <v>17936</v>
      </c>
      <c r="B2884" s="93">
        <v>44575</v>
      </c>
      <c r="C2884" t="s">
        <v>52</v>
      </c>
      <c r="D2884">
        <v>0.99999999999999989</v>
      </c>
    </row>
    <row r="2885" spans="1:4">
      <c r="A2885" t="s">
        <v>17937</v>
      </c>
      <c r="B2885" s="93">
        <v>44575</v>
      </c>
      <c r="C2885" t="s">
        <v>80</v>
      </c>
      <c r="D2885">
        <v>0</v>
      </c>
    </row>
    <row r="2886" spans="1:4">
      <c r="A2886" t="s">
        <v>17938</v>
      </c>
      <c r="B2886" s="93">
        <v>44575</v>
      </c>
      <c r="C2886" t="s">
        <v>67</v>
      </c>
      <c r="D2886">
        <v>18448.494983277589</v>
      </c>
    </row>
    <row r="2887" spans="1:4">
      <c r="A2887" t="s">
        <v>17939</v>
      </c>
      <c r="B2887" s="93">
        <v>44575</v>
      </c>
      <c r="C2887" t="s">
        <v>9293</v>
      </c>
      <c r="D2887">
        <v>5.5797101449275353</v>
      </c>
    </row>
    <row r="2888" spans="1:4">
      <c r="A2888" t="s">
        <v>17940</v>
      </c>
      <c r="B2888" s="93">
        <v>44574</v>
      </c>
      <c r="C2888" t="s">
        <v>67</v>
      </c>
      <c r="D2888">
        <v>18113.184357541901</v>
      </c>
    </row>
    <row r="2889" spans="1:4">
      <c r="A2889" t="s">
        <v>17941</v>
      </c>
      <c r="B2889" s="93">
        <v>44574</v>
      </c>
      <c r="C2889" t="s">
        <v>52</v>
      </c>
      <c r="D2889">
        <v>0.99999999999999989</v>
      </c>
    </row>
    <row r="2890" spans="1:4">
      <c r="A2890" t="s">
        <v>17942</v>
      </c>
      <c r="B2890" s="93">
        <v>44574</v>
      </c>
      <c r="C2890" t="s">
        <v>81</v>
      </c>
      <c r="D2890">
        <v>12.64245810055866</v>
      </c>
    </row>
    <row r="2891" spans="1:4">
      <c r="A2891" t="s">
        <v>17943</v>
      </c>
      <c r="B2891" s="93">
        <v>44574</v>
      </c>
      <c r="C2891" t="s">
        <v>80</v>
      </c>
      <c r="D2891">
        <v>0</v>
      </c>
    </row>
    <row r="2892" spans="1:4">
      <c r="A2892" t="s">
        <v>17944</v>
      </c>
      <c r="B2892" s="93">
        <v>44574</v>
      </c>
      <c r="C2892" t="s">
        <v>82</v>
      </c>
      <c r="D2892">
        <v>5.5865921787709496</v>
      </c>
    </row>
    <row r="2893" spans="1:4">
      <c r="A2893" t="s">
        <v>17945</v>
      </c>
      <c r="B2893" s="93">
        <v>44574</v>
      </c>
      <c r="C2893" t="s">
        <v>9293</v>
      </c>
      <c r="D2893">
        <v>5.5865921787709496</v>
      </c>
    </row>
    <row r="2894" spans="1:4">
      <c r="A2894" t="s">
        <v>17946</v>
      </c>
      <c r="B2894" s="93">
        <v>44573</v>
      </c>
      <c r="C2894" t="s">
        <v>9293</v>
      </c>
      <c r="D2894">
        <v>5.5865921787709496</v>
      </c>
    </row>
    <row r="2895" spans="1:4">
      <c r="A2895" t="s">
        <v>17947</v>
      </c>
      <c r="B2895" s="93">
        <v>44573</v>
      </c>
      <c r="C2895" t="s">
        <v>82</v>
      </c>
      <c r="D2895">
        <v>5.5865921787709496</v>
      </c>
    </row>
    <row r="2896" spans="1:4">
      <c r="A2896" t="s">
        <v>17948</v>
      </c>
      <c r="B2896" s="93">
        <v>44573</v>
      </c>
      <c r="C2896" t="s">
        <v>67</v>
      </c>
      <c r="D2896">
        <v>18843.743016759781</v>
      </c>
    </row>
    <row r="2897" spans="1:4">
      <c r="A2897" t="s">
        <v>17949</v>
      </c>
      <c r="B2897" s="93">
        <v>44573</v>
      </c>
      <c r="C2897" t="s">
        <v>81</v>
      </c>
      <c r="D2897">
        <v>13.396648044692739</v>
      </c>
    </row>
    <row r="2898" spans="1:4">
      <c r="A2898" t="s">
        <v>17950</v>
      </c>
      <c r="B2898" s="93">
        <v>44573</v>
      </c>
      <c r="C2898" t="s">
        <v>52</v>
      </c>
      <c r="D2898">
        <v>0.99999999999999989</v>
      </c>
    </row>
    <row r="2899" spans="1:4">
      <c r="A2899" t="s">
        <v>17951</v>
      </c>
      <c r="B2899" s="93">
        <v>44573</v>
      </c>
      <c r="C2899" t="s">
        <v>80</v>
      </c>
      <c r="D2899">
        <v>0</v>
      </c>
    </row>
    <row r="2900" spans="1:4">
      <c r="A2900" t="s">
        <v>16217</v>
      </c>
      <c r="B2900" s="93">
        <v>44572</v>
      </c>
      <c r="C2900" t="s">
        <v>67</v>
      </c>
      <c r="D2900">
        <v>18245.045045045041</v>
      </c>
    </row>
    <row r="2901" spans="1:4">
      <c r="A2901" t="s">
        <v>16213</v>
      </c>
      <c r="B2901" s="93">
        <v>44572</v>
      </c>
      <c r="C2901" t="s">
        <v>80</v>
      </c>
      <c r="D2901">
        <v>0</v>
      </c>
    </row>
    <row r="2902" spans="1:4">
      <c r="A2902" t="s">
        <v>16214</v>
      </c>
      <c r="B2902" s="93">
        <v>44572</v>
      </c>
      <c r="C2902" t="s">
        <v>9293</v>
      </c>
      <c r="D2902">
        <v>5.6362612612612608</v>
      </c>
    </row>
    <row r="2903" spans="1:4">
      <c r="A2903" t="s">
        <v>16215</v>
      </c>
      <c r="B2903" s="93">
        <v>44572</v>
      </c>
      <c r="C2903" t="s">
        <v>82</v>
      </c>
      <c r="D2903">
        <v>5.6306306306306304</v>
      </c>
    </row>
    <row r="2904" spans="1:4">
      <c r="A2904" t="s">
        <v>16212</v>
      </c>
      <c r="B2904" s="93">
        <v>44572</v>
      </c>
      <c r="C2904" t="s">
        <v>52</v>
      </c>
      <c r="D2904">
        <v>1</v>
      </c>
    </row>
    <row r="2905" spans="1:4">
      <c r="A2905" t="s">
        <v>16216</v>
      </c>
      <c r="B2905" s="93">
        <v>44572</v>
      </c>
      <c r="C2905" t="s">
        <v>81</v>
      </c>
      <c r="D2905">
        <v>13.288288288288291</v>
      </c>
    </row>
    <row r="2906" spans="1:4">
      <c r="A2906" t="s">
        <v>17952</v>
      </c>
      <c r="B2906" s="93">
        <v>44571</v>
      </c>
      <c r="C2906" t="s">
        <v>81</v>
      </c>
      <c r="D2906">
        <v>11.832191780821921</v>
      </c>
    </row>
    <row r="2907" spans="1:4">
      <c r="A2907" t="s">
        <v>17953</v>
      </c>
      <c r="B2907" s="93">
        <v>44571</v>
      </c>
      <c r="C2907" t="s">
        <v>9293</v>
      </c>
      <c r="D2907">
        <v>5.7077625570776256</v>
      </c>
    </row>
    <row r="2908" spans="1:4">
      <c r="A2908" t="s">
        <v>17954</v>
      </c>
      <c r="B2908" s="93">
        <v>44571</v>
      </c>
      <c r="C2908" t="s">
        <v>67</v>
      </c>
      <c r="D2908">
        <v>17600.91324200913</v>
      </c>
    </row>
    <row r="2909" spans="1:4">
      <c r="A2909" t="s">
        <v>17955</v>
      </c>
      <c r="B2909" s="93">
        <v>44571</v>
      </c>
      <c r="C2909" t="s">
        <v>82</v>
      </c>
      <c r="D2909">
        <v>5.7077625570776256</v>
      </c>
    </row>
    <row r="2910" spans="1:4">
      <c r="A2910" t="s">
        <v>17956</v>
      </c>
      <c r="B2910" s="93">
        <v>44571</v>
      </c>
      <c r="C2910" t="s">
        <v>80</v>
      </c>
      <c r="D2910">
        <v>0</v>
      </c>
    </row>
    <row r="2911" spans="1:4">
      <c r="A2911" t="s">
        <v>17957</v>
      </c>
      <c r="B2911" s="93">
        <v>44571</v>
      </c>
      <c r="C2911" t="s">
        <v>52</v>
      </c>
      <c r="D2911">
        <v>1</v>
      </c>
    </row>
    <row r="2912" spans="1:4">
      <c r="A2912" t="s">
        <v>17958</v>
      </c>
      <c r="B2912" s="93">
        <v>44570</v>
      </c>
      <c r="C2912" t="s">
        <v>81</v>
      </c>
      <c r="D2912">
        <v>12.051282051282049</v>
      </c>
    </row>
    <row r="2913" spans="1:4">
      <c r="A2913" t="s">
        <v>17959</v>
      </c>
      <c r="B2913" s="93">
        <v>44570</v>
      </c>
      <c r="C2913" t="s">
        <v>82</v>
      </c>
      <c r="D2913">
        <v>5.6980056980056988</v>
      </c>
    </row>
    <row r="2914" spans="1:4">
      <c r="A2914" t="s">
        <v>17960</v>
      </c>
      <c r="B2914" s="93">
        <v>44570</v>
      </c>
      <c r="C2914" t="s">
        <v>67</v>
      </c>
      <c r="D2914">
        <v>17953.447293447291</v>
      </c>
    </row>
    <row r="2915" spans="1:4">
      <c r="A2915" t="s">
        <v>17961</v>
      </c>
      <c r="B2915" s="93">
        <v>44570</v>
      </c>
      <c r="C2915" t="s">
        <v>80</v>
      </c>
      <c r="D2915">
        <v>0</v>
      </c>
    </row>
    <row r="2916" spans="1:4">
      <c r="A2916" t="s">
        <v>17962</v>
      </c>
      <c r="B2916" s="93">
        <v>44570</v>
      </c>
      <c r="C2916" t="s">
        <v>52</v>
      </c>
      <c r="D2916">
        <v>1</v>
      </c>
    </row>
    <row r="2917" spans="1:4">
      <c r="A2917" t="s">
        <v>17963</v>
      </c>
      <c r="B2917" s="93">
        <v>44570</v>
      </c>
      <c r="C2917" t="s">
        <v>9293</v>
      </c>
      <c r="D2917">
        <v>5.6980056980056988</v>
      </c>
    </row>
    <row r="2918" spans="1:4">
      <c r="A2918" t="s">
        <v>17964</v>
      </c>
      <c r="B2918" s="93">
        <v>44569</v>
      </c>
      <c r="C2918" t="s">
        <v>67</v>
      </c>
      <c r="D2918">
        <v>17564.481185860888</v>
      </c>
    </row>
    <row r="2919" spans="1:4">
      <c r="A2919" t="s">
        <v>17965</v>
      </c>
      <c r="B2919" s="93">
        <v>44569</v>
      </c>
      <c r="C2919" t="s">
        <v>52</v>
      </c>
      <c r="D2919">
        <v>1</v>
      </c>
    </row>
    <row r="2920" spans="1:4">
      <c r="A2920" t="s">
        <v>17966</v>
      </c>
      <c r="B2920" s="93">
        <v>44569</v>
      </c>
      <c r="C2920" t="s">
        <v>9293</v>
      </c>
      <c r="D2920">
        <v>5.7012542759407072</v>
      </c>
    </row>
    <row r="2921" spans="1:4">
      <c r="A2921" t="s">
        <v>17967</v>
      </c>
      <c r="B2921" s="93">
        <v>44569</v>
      </c>
      <c r="C2921" t="s">
        <v>81</v>
      </c>
      <c r="D2921">
        <v>11.316989737742301</v>
      </c>
    </row>
    <row r="2922" spans="1:4">
      <c r="A2922" t="s">
        <v>17968</v>
      </c>
      <c r="B2922" s="93">
        <v>44569</v>
      </c>
      <c r="C2922" t="s">
        <v>82</v>
      </c>
      <c r="D2922">
        <v>5.7012542759407072</v>
      </c>
    </row>
    <row r="2923" spans="1:4">
      <c r="A2923" t="s">
        <v>17969</v>
      </c>
      <c r="B2923" s="93">
        <v>44569</v>
      </c>
      <c r="C2923" t="s">
        <v>80</v>
      </c>
      <c r="D2923">
        <v>0</v>
      </c>
    </row>
    <row r="2924" spans="1:4">
      <c r="A2924" t="s">
        <v>17970</v>
      </c>
      <c r="B2924" s="93">
        <v>44568</v>
      </c>
      <c r="C2924" t="s">
        <v>80</v>
      </c>
      <c r="D2924">
        <v>0</v>
      </c>
    </row>
    <row r="2925" spans="1:4">
      <c r="A2925" t="s">
        <v>17971</v>
      </c>
      <c r="B2925" s="93">
        <v>44568</v>
      </c>
      <c r="C2925" t="s">
        <v>67</v>
      </c>
      <c r="D2925">
        <v>18182.423208191129</v>
      </c>
    </row>
    <row r="2926" spans="1:4">
      <c r="A2926" t="s">
        <v>17972</v>
      </c>
      <c r="B2926" s="93">
        <v>44568</v>
      </c>
      <c r="C2926" t="s">
        <v>82</v>
      </c>
      <c r="D2926">
        <v>5.6882821387940838</v>
      </c>
    </row>
    <row r="2927" spans="1:4">
      <c r="A2927" t="s">
        <v>17973</v>
      </c>
      <c r="B2927" s="93">
        <v>44568</v>
      </c>
      <c r="C2927" t="s">
        <v>81</v>
      </c>
      <c r="D2927">
        <v>11.66666666666667</v>
      </c>
    </row>
    <row r="2928" spans="1:4">
      <c r="A2928" t="s">
        <v>17974</v>
      </c>
      <c r="B2928" s="93">
        <v>44568</v>
      </c>
      <c r="C2928" t="s">
        <v>9293</v>
      </c>
      <c r="D2928">
        <v>5.6865756541524446</v>
      </c>
    </row>
    <row r="2929" spans="1:4">
      <c r="A2929" t="s">
        <v>17975</v>
      </c>
      <c r="B2929" s="93">
        <v>44568</v>
      </c>
      <c r="C2929" t="s">
        <v>52</v>
      </c>
      <c r="D2929">
        <v>1</v>
      </c>
    </row>
    <row r="2930" spans="1:4">
      <c r="A2930" t="s">
        <v>17976</v>
      </c>
      <c r="B2930" s="93">
        <v>44567</v>
      </c>
      <c r="C2930" t="s">
        <v>52</v>
      </c>
      <c r="D2930">
        <v>1</v>
      </c>
    </row>
    <row r="2931" spans="1:4">
      <c r="A2931" t="s">
        <v>17977</v>
      </c>
      <c r="B2931" s="93">
        <v>44567</v>
      </c>
      <c r="C2931" t="s">
        <v>9293</v>
      </c>
      <c r="D2931">
        <v>5.7471264367816097</v>
      </c>
    </row>
    <row r="2932" spans="1:4">
      <c r="A2932" t="s">
        <v>17978</v>
      </c>
      <c r="B2932" s="93">
        <v>44567</v>
      </c>
      <c r="C2932" t="s">
        <v>80</v>
      </c>
      <c r="D2932">
        <v>0</v>
      </c>
    </row>
    <row r="2933" spans="1:4">
      <c r="A2933" t="s">
        <v>17979</v>
      </c>
      <c r="B2933" s="93">
        <v>44567</v>
      </c>
      <c r="C2933" t="s">
        <v>81</v>
      </c>
      <c r="D2933">
        <v>12.94252873563218</v>
      </c>
    </row>
    <row r="2934" spans="1:4">
      <c r="A2934" t="s">
        <v>17980</v>
      </c>
      <c r="B2934" s="93">
        <v>44567</v>
      </c>
      <c r="C2934" t="s">
        <v>82</v>
      </c>
      <c r="D2934">
        <v>5.741954022988506</v>
      </c>
    </row>
    <row r="2935" spans="1:4">
      <c r="A2935" t="s">
        <v>17981</v>
      </c>
      <c r="B2935" s="93">
        <v>44567</v>
      </c>
      <c r="C2935" t="s">
        <v>67</v>
      </c>
      <c r="D2935">
        <v>19577.471264367821</v>
      </c>
    </row>
    <row r="2936" spans="1:4">
      <c r="A2936" t="s">
        <v>17982</v>
      </c>
      <c r="B2936" s="93">
        <v>44566</v>
      </c>
      <c r="C2936" t="s">
        <v>81</v>
      </c>
      <c r="D2936">
        <v>12.579342181188689</v>
      </c>
    </row>
    <row r="2937" spans="1:4">
      <c r="A2937" t="s">
        <v>17983</v>
      </c>
      <c r="B2937" s="93">
        <v>44566</v>
      </c>
      <c r="C2937" t="s">
        <v>82</v>
      </c>
      <c r="D2937">
        <v>5.7691863819965379</v>
      </c>
    </row>
    <row r="2938" spans="1:4">
      <c r="A2938" t="s">
        <v>17984</v>
      </c>
      <c r="B2938" s="93">
        <v>44566</v>
      </c>
      <c r="C2938" t="s">
        <v>52</v>
      </c>
      <c r="D2938">
        <v>1</v>
      </c>
    </row>
    <row r="2939" spans="1:4">
      <c r="A2939" t="s">
        <v>17985</v>
      </c>
      <c r="B2939" s="93">
        <v>44566</v>
      </c>
      <c r="C2939" t="s">
        <v>9293</v>
      </c>
      <c r="D2939">
        <v>5.7697634160415463</v>
      </c>
    </row>
    <row r="2940" spans="1:4">
      <c r="A2940" t="s">
        <v>17986</v>
      </c>
      <c r="B2940" s="93">
        <v>44566</v>
      </c>
      <c r="C2940" t="s">
        <v>80</v>
      </c>
      <c r="D2940">
        <v>0</v>
      </c>
    </row>
    <row r="2941" spans="1:4">
      <c r="A2941" t="s">
        <v>17987</v>
      </c>
      <c r="B2941" s="93">
        <v>44566</v>
      </c>
      <c r="C2941" t="s">
        <v>67</v>
      </c>
      <c r="D2941">
        <v>20408.36699365262</v>
      </c>
    </row>
    <row r="2942" spans="1:4">
      <c r="A2942" t="s">
        <v>17988</v>
      </c>
      <c r="B2942" s="93">
        <v>44565</v>
      </c>
      <c r="C2942" t="s">
        <v>80</v>
      </c>
      <c r="D2942">
        <v>0</v>
      </c>
    </row>
    <row r="2943" spans="1:4">
      <c r="A2943" t="s">
        <v>17989</v>
      </c>
      <c r="B2943" s="93">
        <v>44565</v>
      </c>
      <c r="C2943" t="s">
        <v>81</v>
      </c>
      <c r="D2943">
        <v>13.52201257861635</v>
      </c>
    </row>
    <row r="2944" spans="1:4">
      <c r="A2944" t="s">
        <v>17990</v>
      </c>
      <c r="B2944" s="93">
        <v>44565</v>
      </c>
      <c r="C2944" t="s">
        <v>82</v>
      </c>
      <c r="D2944">
        <v>5.7158376214979993</v>
      </c>
    </row>
    <row r="2945" spans="1:4">
      <c r="A2945" t="s">
        <v>17991</v>
      </c>
      <c r="B2945" s="93">
        <v>44565</v>
      </c>
      <c r="C2945" t="s">
        <v>67</v>
      </c>
      <c r="D2945">
        <v>21644.768439108058</v>
      </c>
    </row>
    <row r="2946" spans="1:4">
      <c r="A2946" t="s">
        <v>17992</v>
      </c>
      <c r="B2946" s="93">
        <v>44565</v>
      </c>
      <c r="C2946" t="s">
        <v>9293</v>
      </c>
      <c r="D2946">
        <v>5.7158376214979993</v>
      </c>
    </row>
    <row r="2947" spans="1:4">
      <c r="A2947" t="s">
        <v>17993</v>
      </c>
      <c r="B2947" s="93">
        <v>44565</v>
      </c>
      <c r="C2947" t="s">
        <v>52</v>
      </c>
      <c r="D2947">
        <v>1</v>
      </c>
    </row>
    <row r="2948" spans="1:4">
      <c r="A2948" t="s">
        <v>17994</v>
      </c>
      <c r="B2948" s="93">
        <v>44564</v>
      </c>
      <c r="C2948" t="s">
        <v>82</v>
      </c>
      <c r="D2948">
        <v>5.6947608200455582</v>
      </c>
    </row>
    <row r="2949" spans="1:4">
      <c r="A2949" t="s">
        <v>17995</v>
      </c>
      <c r="B2949" s="93">
        <v>44564</v>
      </c>
      <c r="C2949" t="s">
        <v>80</v>
      </c>
      <c r="D2949">
        <v>0</v>
      </c>
    </row>
    <row r="2950" spans="1:4">
      <c r="A2950" t="s">
        <v>17996</v>
      </c>
      <c r="B2950" s="93">
        <v>44564</v>
      </c>
      <c r="C2950" t="s">
        <v>81</v>
      </c>
      <c r="D2950">
        <v>13.849658314350799</v>
      </c>
    </row>
    <row r="2951" spans="1:4">
      <c r="A2951" t="s">
        <v>17997</v>
      </c>
      <c r="B2951" s="93">
        <v>44564</v>
      </c>
      <c r="C2951" t="s">
        <v>67</v>
      </c>
      <c r="D2951">
        <v>21441.685649202729</v>
      </c>
    </row>
    <row r="2952" spans="1:4">
      <c r="A2952" t="s">
        <v>17998</v>
      </c>
      <c r="B2952" s="93">
        <v>44564</v>
      </c>
      <c r="C2952" t="s">
        <v>52</v>
      </c>
      <c r="D2952">
        <v>1</v>
      </c>
    </row>
    <row r="2953" spans="1:4">
      <c r="A2953" t="s">
        <v>17999</v>
      </c>
      <c r="B2953" s="93">
        <v>44564</v>
      </c>
      <c r="C2953" t="s">
        <v>9293</v>
      </c>
      <c r="D2953">
        <v>5.6947608200455582</v>
      </c>
    </row>
    <row r="2954" spans="1:4">
      <c r="A2954" t="s">
        <v>18000</v>
      </c>
      <c r="B2954" s="93">
        <v>44563</v>
      </c>
      <c r="C2954" t="s">
        <v>81</v>
      </c>
      <c r="D2954">
        <v>14.379932356257051</v>
      </c>
    </row>
    <row r="2955" spans="1:4">
      <c r="A2955" t="s">
        <v>18001</v>
      </c>
      <c r="B2955" s="93">
        <v>44563</v>
      </c>
      <c r="C2955" t="s">
        <v>9293</v>
      </c>
      <c r="D2955">
        <v>5.636978579481398</v>
      </c>
    </row>
    <row r="2956" spans="1:4">
      <c r="A2956" t="s">
        <v>18002</v>
      </c>
      <c r="B2956" s="93">
        <v>44563</v>
      </c>
      <c r="C2956" t="s">
        <v>67</v>
      </c>
      <c r="D2956">
        <v>21594.81397970688</v>
      </c>
    </row>
    <row r="2957" spans="1:4">
      <c r="A2957" t="s">
        <v>18003</v>
      </c>
      <c r="B2957" s="93">
        <v>44563</v>
      </c>
      <c r="C2957" t="s">
        <v>80</v>
      </c>
      <c r="D2957">
        <v>0</v>
      </c>
    </row>
    <row r="2958" spans="1:4">
      <c r="A2958" t="s">
        <v>18004</v>
      </c>
      <c r="B2958" s="93">
        <v>44563</v>
      </c>
      <c r="C2958" t="s">
        <v>82</v>
      </c>
      <c r="D2958">
        <v>5.636978579481398</v>
      </c>
    </row>
    <row r="2959" spans="1:4">
      <c r="A2959" t="s">
        <v>18005</v>
      </c>
      <c r="B2959" s="93">
        <v>44563</v>
      </c>
      <c r="C2959" t="s">
        <v>52</v>
      </c>
      <c r="D2959">
        <v>1</v>
      </c>
    </row>
    <row r="2960" spans="1:4">
      <c r="A2960" t="s">
        <v>18006</v>
      </c>
      <c r="B2960" s="93">
        <v>44562</v>
      </c>
      <c r="C2960" t="s">
        <v>52</v>
      </c>
      <c r="D2960">
        <v>1</v>
      </c>
    </row>
    <row r="2961" spans="1:4">
      <c r="A2961" t="s">
        <v>18007</v>
      </c>
      <c r="B2961" s="93">
        <v>44562</v>
      </c>
      <c r="C2961" t="s">
        <v>82</v>
      </c>
      <c r="D2961">
        <v>5.6338028169014089</v>
      </c>
    </row>
    <row r="2962" spans="1:4">
      <c r="A2962" t="s">
        <v>18008</v>
      </c>
      <c r="B2962" s="93">
        <v>44562</v>
      </c>
      <c r="C2962" t="s">
        <v>81</v>
      </c>
      <c r="D2962">
        <v>14.49577464788733</v>
      </c>
    </row>
    <row r="2963" spans="1:4">
      <c r="A2963" t="s">
        <v>18009</v>
      </c>
      <c r="B2963" s="93">
        <v>44562</v>
      </c>
      <c r="C2963" t="s">
        <v>9293</v>
      </c>
      <c r="D2963">
        <v>5.6338028169014089</v>
      </c>
    </row>
    <row r="2964" spans="1:4">
      <c r="A2964" t="s">
        <v>18010</v>
      </c>
      <c r="B2964" s="93">
        <v>44562</v>
      </c>
      <c r="C2964" t="s">
        <v>80</v>
      </c>
      <c r="D2964">
        <v>0</v>
      </c>
    </row>
    <row r="2965" spans="1:4">
      <c r="A2965" t="s">
        <v>18011</v>
      </c>
      <c r="B2965" s="93">
        <v>44562</v>
      </c>
      <c r="C2965" t="s">
        <v>67</v>
      </c>
      <c r="D2965">
        <v>21221.070422535209</v>
      </c>
    </row>
    <row r="2966" spans="1:4">
      <c r="A2966" t="s">
        <v>18012</v>
      </c>
      <c r="B2966" s="93">
        <v>44561</v>
      </c>
      <c r="C2966" t="s">
        <v>82</v>
      </c>
      <c r="D2966">
        <v>5.6367738296672298</v>
      </c>
    </row>
    <row r="2967" spans="1:4">
      <c r="A2967" t="s">
        <v>18013</v>
      </c>
      <c r="B2967" s="93">
        <v>44561</v>
      </c>
      <c r="C2967" t="s">
        <v>52</v>
      </c>
      <c r="D2967">
        <v>1</v>
      </c>
    </row>
    <row r="2968" spans="1:4">
      <c r="A2968" t="s">
        <v>18014</v>
      </c>
      <c r="B2968" s="93">
        <v>44561</v>
      </c>
      <c r="C2968" t="s">
        <v>9293</v>
      </c>
      <c r="D2968">
        <v>5.638465877044557</v>
      </c>
    </row>
    <row r="2969" spans="1:4">
      <c r="A2969" t="s">
        <v>18015</v>
      </c>
      <c r="B2969" s="93">
        <v>44561</v>
      </c>
      <c r="C2969" t="s">
        <v>80</v>
      </c>
      <c r="D2969">
        <v>0</v>
      </c>
    </row>
    <row r="2970" spans="1:4">
      <c r="A2970" t="s">
        <v>18016</v>
      </c>
      <c r="B2970" s="93">
        <v>44561</v>
      </c>
      <c r="C2970" t="s">
        <v>81</v>
      </c>
      <c r="D2970">
        <v>14.247038917089681</v>
      </c>
    </row>
    <row r="2971" spans="1:4">
      <c r="A2971" t="s">
        <v>18017</v>
      </c>
      <c r="B2971" s="93">
        <v>44561</v>
      </c>
      <c r="C2971" t="s">
        <v>67</v>
      </c>
      <c r="D2971">
        <v>20732.03609701071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6</vt:i4>
      </vt:variant>
    </vt:vector>
  </HeadingPairs>
  <TitlesOfParts>
    <vt:vector size="12" baseType="lpstr">
      <vt:lpstr>Realizados</vt:lpstr>
      <vt:lpstr>A pagar</vt:lpstr>
      <vt:lpstr>Saldos</vt:lpstr>
      <vt:lpstr>Projeção Pessimista</vt:lpstr>
      <vt:lpstr>Tabela Projeção</vt:lpstr>
      <vt:lpstr>Tabela Cotações</vt:lpstr>
      <vt:lpstr>Custos_a_Pagar</vt:lpstr>
      <vt:lpstr>Custos_Realizados</vt:lpstr>
      <vt:lpstr>DataD0</vt:lpstr>
      <vt:lpstr>Saldo2</vt:lpstr>
      <vt:lpstr>Saldo3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2023-05-09T03:52:13Z</dcterms:modified>
</cp:coreProperties>
</file>